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fileSharing readOnlyRecommended="1"/>
  <workbookPr/>
  <mc:AlternateContent xmlns:mc="http://schemas.openxmlformats.org/markup-compatibility/2006">
    <mc:Choice Requires="x15">
      <x15ac:absPath xmlns:x15ac="http://schemas.microsoft.com/office/spreadsheetml/2010/11/ac" url="C:\Users\visha\Downloads\"/>
    </mc:Choice>
  </mc:AlternateContent>
  <xr:revisionPtr revIDLastSave="0" documentId="13_ncr:1_{D41D2DFD-0302-4680-88D0-820A3CA9807B}" xr6:coauthVersionLast="47" xr6:coauthVersionMax="47" xr10:uidLastSave="{00000000-0000-0000-0000-000000000000}"/>
  <bookViews>
    <workbookView xWindow="-108" yWindow="-108" windowWidth="23256" windowHeight="12456" activeTab="1" xr2:uid="{00000000-000D-0000-FFFF-FFFF00000000}"/>
  </bookViews>
  <sheets>
    <sheet name="main data" sheetId="3" r:id="rId1"/>
    <sheet name="datapreprocessing" sheetId="4" r:id="rId2"/>
    <sheet name="eda" sheetId="6" r:id="rId3"/>
    <sheet name="Dashboard" sheetId="15" r:id="rId4"/>
  </sheets>
  <definedNames>
    <definedName name="_xlnm._FilterDatabase" localSheetId="2" hidden="1">eda!$C$1:$C$56</definedName>
    <definedName name="Slicer_Category">#N/A</definedName>
    <definedName name="Slicer_Segment">#N/A</definedName>
    <definedName name="Slicer_Ship_Mode">#N/A</definedName>
    <definedName name="Slicer_Sub_Category">#N/A</definedName>
    <definedName name="Slicer_Sub_Category1">#N/A</definedName>
    <definedName name="Slicer_Sub_Category2">#N/A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3" i="4" l="1"/>
  <c r="D7" i="4"/>
  <c r="C7" i="4"/>
  <c r="B4" i="4"/>
  <c r="H18" i="4" l="1"/>
  <c r="H17" i="4"/>
  <c r="H16" i="4"/>
  <c r="H15" i="4"/>
  <c r="H14" i="4"/>
  <c r="H13" i="4"/>
  <c r="H12" i="4"/>
  <c r="H11" i="4"/>
  <c r="H10" i="4"/>
  <c r="E10" i="4"/>
  <c r="D10" i="4"/>
  <c r="C10" i="4"/>
  <c r="B10" i="4"/>
  <c r="H9" i="4"/>
  <c r="E9" i="4"/>
  <c r="D9" i="4"/>
  <c r="C9" i="4"/>
  <c r="B9" i="4"/>
  <c r="H8" i="4"/>
  <c r="H7" i="4"/>
  <c r="E7" i="4"/>
  <c r="E8" i="4" s="1"/>
  <c r="B7" i="4"/>
  <c r="H6" i="4"/>
  <c r="E6" i="4"/>
  <c r="D6" i="4"/>
  <c r="C6" i="4"/>
  <c r="C8" i="4" s="1"/>
  <c r="B6" i="4"/>
  <c r="H5" i="4"/>
  <c r="E5" i="4"/>
  <c r="D5" i="4"/>
  <c r="C5" i="4"/>
  <c r="B5" i="4"/>
  <c r="H4" i="4"/>
  <c r="E4" i="4"/>
  <c r="D4" i="4"/>
  <c r="C4" i="4"/>
  <c r="B8" i="4" l="1"/>
  <c r="D8" i="4"/>
</calcChain>
</file>

<file path=xl/sharedStrings.xml><?xml version="1.0" encoding="utf-8"?>
<sst xmlns="http://schemas.openxmlformats.org/spreadsheetml/2006/main" count="120151" uniqueCount="5976">
  <si>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</si>
  <si>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</si>
  <si>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</si>
  <si>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</si>
  <si>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</si>
  <si>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</si>
  <si>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</si>
  <si>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</si>
  <si>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</si>
  <si>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</si>
  <si>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</si>
  <si>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</si>
  <si>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</si>
  <si>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</si>
  <si>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</si>
  <si>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</si>
  <si>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</si>
  <si>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</si>
  <si>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</si>
  <si>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</si>
  <si>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</si>
  <si>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</si>
  <si>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</si>
  <si>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</si>
  <si>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</si>
  <si>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</si>
  <si>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</si>
  <si>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</si>
  <si>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</si>
  <si>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</si>
  <si>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</si>
  <si>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</si>
  <si>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</si>
  <si>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</si>
  <si>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</si>
  <si>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</si>
  <si>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</si>
  <si>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</si>
  <si>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</si>
  <si>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</si>
  <si>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</si>
  <si>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</si>
  <si>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</si>
  <si>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</si>
  <si>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</si>
  <si>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</si>
  <si>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</si>
  <si>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</si>
  <si>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</si>
  <si>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</si>
  <si>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</si>
  <si>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</si>
  <si>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</si>
  <si>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</si>
  <si>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</si>
  <si>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</si>
  <si>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</si>
  <si>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</si>
  <si>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</si>
  <si>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</si>
  <si>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</si>
  <si>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</si>
  <si>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</si>
  <si>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</si>
  <si>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</si>
  <si>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</si>
  <si>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</si>
  <si>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</si>
  <si>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</si>
  <si>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</si>
  <si>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</si>
  <si>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</si>
  <si>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</si>
  <si>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</si>
  <si>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</si>
  <si>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</si>
  <si>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</si>
  <si>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</si>
  <si>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</si>
  <si>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</si>
  <si>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</si>
  <si>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</si>
  <si>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</si>
  <si>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</si>
  <si>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</si>
  <si>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</si>
  <si>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</si>
  <si>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</si>
  <si>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</si>
  <si>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</si>
  <si>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</si>
  <si>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</si>
  <si>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</si>
  <si>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</si>
  <si>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</si>
  <si>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</si>
  <si>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</si>
  <si>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</si>
  <si>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</si>
  <si>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</si>
  <si>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</si>
  <si>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</si>
  <si>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</si>
  <si>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</si>
  <si>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</si>
  <si>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</si>
  <si>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</si>
  <si>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</si>
  <si>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</si>
  <si>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</si>
  <si>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</si>
  <si>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</si>
  <si>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</si>
  <si>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</si>
  <si>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</si>
  <si>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</si>
  <si>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</si>
  <si>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</si>
  <si>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</si>
  <si>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</si>
  <si>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</si>
  <si>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</si>
  <si>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</si>
  <si>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</si>
  <si>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</si>
  <si>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</si>
  <si>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</si>
  <si>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</si>
  <si>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</si>
  <si>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</si>
  <si>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</si>
  <si>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</si>
  <si>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</si>
  <si>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</si>
  <si>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</si>
  <si>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</si>
  <si>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</si>
  <si>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</si>
  <si>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</si>
  <si>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</si>
  <si>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</si>
  <si>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</si>
  <si>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</si>
  <si>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</si>
  <si>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</si>
  <si>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</si>
  <si>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</si>
  <si>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</si>
  <si>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</si>
  <si>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</si>
  <si>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</si>
  <si>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</si>
  <si>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</si>
  <si>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</si>
  <si>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</si>
  <si>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</si>
  <si>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</si>
  <si>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</si>
  <si>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</si>
  <si>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</si>
  <si>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</si>
  <si>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</si>
  <si>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</si>
  <si>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</si>
  <si>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</si>
  <si>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</si>
  <si>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</si>
  <si>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</si>
  <si>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</si>
  <si>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</si>
  <si>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</si>
  <si>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</si>
  <si>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</si>
  <si>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</si>
  <si>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</si>
  <si>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</si>
  <si>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</si>
  <si>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</si>
  <si>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</si>
  <si>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</si>
  <si>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</si>
  <si>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</si>
  <si>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</si>
  <si>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</si>
  <si>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</si>
  <si>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</si>
  <si>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</si>
  <si>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</si>
  <si>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</si>
  <si>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</si>
  <si>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</si>
  <si>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</si>
  <si>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</si>
  <si>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</si>
  <si>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</si>
  <si>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</si>
  <si>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</si>
  <si>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</si>
  <si>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</si>
  <si>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</si>
  <si>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</si>
  <si>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</si>
  <si>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</si>
  <si>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</si>
  <si>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</si>
  <si>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</si>
  <si>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</si>
  <si>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</si>
  <si>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</si>
  <si>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</si>
  <si>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</si>
  <si>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</si>
  <si>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</si>
  <si>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</si>
  <si>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</si>
  <si>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</si>
  <si>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</si>
  <si>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</si>
  <si>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</si>
  <si>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</si>
  <si>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</si>
  <si>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</si>
  <si>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</si>
  <si>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</si>
  <si>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</si>
  <si>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</si>
  <si>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</si>
  <si>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</si>
  <si>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</si>
  <si>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</si>
  <si>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</si>
  <si>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</si>
  <si>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</si>
  <si>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</si>
  <si>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</si>
  <si>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</si>
  <si>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</si>
  <si>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</si>
  <si>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</si>
  <si>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</si>
  <si>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</si>
  <si>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</si>
  <si>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</si>
  <si>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</si>
  <si>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</si>
  <si>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</si>
  <si>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</si>
  <si>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</si>
  <si>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</si>
  <si>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</si>
  <si>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</si>
  <si>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</si>
  <si>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</si>
  <si>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</si>
  <si>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</si>
  <si>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</si>
  <si>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</si>
  <si>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</si>
  <si>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</si>
  <si>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</si>
  <si>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</si>
  <si>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</si>
  <si>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</si>
  <si>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</si>
  <si>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</si>
  <si>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</si>
  <si>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</si>
  <si>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</si>
  <si>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</si>
  <si>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</si>
  <si>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</si>
  <si>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</si>
  <si>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</si>
  <si>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</si>
  <si>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</si>
  <si>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</si>
  <si>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</si>
  <si>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</si>
  <si>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</si>
  <si>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</si>
  <si>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</si>
  <si>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</si>
  <si>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</si>
  <si>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</si>
  <si>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</si>
  <si>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</si>
  <si>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</si>
  <si>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</si>
  <si>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</si>
  <si>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</si>
  <si>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</si>
  <si>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</si>
  <si>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</si>
  <si>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</si>
  <si>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</si>
  <si>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</si>
  <si>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</si>
  <si>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</si>
  <si>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</si>
  <si>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</si>
  <si>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</si>
  <si>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</si>
  <si>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</si>
  <si>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</si>
  <si>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</si>
  <si>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</si>
  <si>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</si>
  <si>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</si>
  <si>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</si>
  <si>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</si>
  <si>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</si>
  <si>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</si>
  <si>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</si>
  <si>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</si>
  <si>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</si>
  <si>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</si>
  <si>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</si>
  <si>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</si>
  <si>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</si>
  <si>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</si>
  <si>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</si>
  <si>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</si>
  <si>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</si>
  <si>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</si>
  <si>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</si>
  <si>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</si>
  <si>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</si>
  <si>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</si>
  <si>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</si>
  <si>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</si>
  <si>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</si>
  <si>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</si>
  <si>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</si>
  <si>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</si>
  <si>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</si>
  <si>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</si>
  <si>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</si>
  <si>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</si>
  <si>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</si>
  <si>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</si>
  <si>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</si>
  <si>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</si>
  <si>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</si>
  <si>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</si>
  <si>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</si>
  <si>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</si>
  <si>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</si>
  <si>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</si>
  <si>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</si>
  <si>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</si>
  <si>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</si>
  <si>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</si>
  <si>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</si>
  <si>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</si>
  <si>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</si>
  <si>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</si>
  <si>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</si>
  <si>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</si>
  <si>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</si>
  <si>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</si>
  <si>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</si>
  <si>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</si>
  <si>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</si>
  <si>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</si>
  <si>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</si>
  <si>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</si>
  <si>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</si>
  <si>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</si>
  <si>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</si>
  <si>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</si>
  <si>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</si>
  <si>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</si>
  <si>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</si>
  <si>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</si>
  <si>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</si>
  <si>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</si>
  <si>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</si>
  <si>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</si>
  <si>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</si>
  <si>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</si>
  <si>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</si>
  <si>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</si>
  <si>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</si>
  <si>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</si>
  <si>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</si>
  <si>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</si>
  <si>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</si>
  <si>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</si>
  <si>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</si>
  <si>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</si>
  <si>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</si>
  <si>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</si>
  <si>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</si>
  <si>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</si>
  <si>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</si>
  <si>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</si>
  <si>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</si>
  <si>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</si>
  <si>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</si>
  <si>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</si>
  <si>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</si>
  <si>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</si>
  <si>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</si>
  <si>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</si>
  <si>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</si>
  <si>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</si>
  <si>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</si>
  <si>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</si>
  <si>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</si>
  <si>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</si>
  <si>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</si>
  <si>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</si>
  <si>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</si>
  <si>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</si>
  <si>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</si>
  <si>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</si>
  <si>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</si>
  <si>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</si>
  <si>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</si>
  <si>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</si>
  <si>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</si>
  <si>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</si>
  <si>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</si>
  <si>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</si>
  <si>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</si>
  <si>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</si>
  <si>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</si>
  <si>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</si>
  <si>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</si>
  <si>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</si>
  <si>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</si>
  <si>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</si>
  <si>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</si>
  <si>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</si>
  <si>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</si>
  <si>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</si>
  <si>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</si>
  <si>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</si>
  <si>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</si>
  <si>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</si>
  <si>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</si>
  <si>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</si>
  <si>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</si>
  <si>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</si>
  <si>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</si>
  <si>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</si>
  <si>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</si>
  <si>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</si>
  <si>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</si>
  <si>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</si>
  <si>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</si>
  <si>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</si>
  <si>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</si>
  <si>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</si>
  <si>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</si>
  <si>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</si>
  <si>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</si>
  <si>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</si>
  <si>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</si>
  <si>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</si>
  <si>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</si>
  <si>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</si>
  <si>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</si>
  <si>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</si>
  <si>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</si>
  <si>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</si>
  <si>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</si>
  <si>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</si>
  <si>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</si>
  <si>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</si>
  <si>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</si>
  <si>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</si>
  <si>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</si>
  <si>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</si>
  <si>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</si>
  <si>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</si>
  <si>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</si>
  <si>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</si>
  <si>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</si>
  <si>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</si>
  <si>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</si>
  <si>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</si>
  <si>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</si>
  <si>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</si>
  <si>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</si>
  <si>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</si>
  <si>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</si>
  <si>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</si>
  <si>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</si>
  <si>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</si>
  <si>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</si>
  <si>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</si>
  <si>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</si>
  <si>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</si>
  <si>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</si>
  <si>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</si>
  <si>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</si>
  <si>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</si>
  <si>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</si>
  <si>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</si>
  <si>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</si>
  <si>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</si>
  <si>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</si>
  <si>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</si>
  <si>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</si>
  <si>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</si>
  <si>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</si>
  <si>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</si>
  <si>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</si>
  <si>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</si>
  <si>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</si>
  <si>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</si>
  <si>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</si>
  <si>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</si>
  <si>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</si>
  <si>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</si>
  <si>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</si>
  <si>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</si>
  <si>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</si>
  <si>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</si>
  <si>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</si>
  <si>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</si>
  <si>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</si>
  <si>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</si>
  <si>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</si>
  <si>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</si>
  <si>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</si>
  <si>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</si>
  <si>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</si>
  <si>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</si>
  <si>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</si>
  <si>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</si>
  <si>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</si>
  <si>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</si>
  <si>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</si>
  <si>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</si>
  <si>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</si>
  <si>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</si>
  <si>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</si>
  <si>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</si>
  <si>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</si>
  <si>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</si>
  <si>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</si>
  <si>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</si>
  <si>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</si>
  <si>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</si>
  <si>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</si>
  <si>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</si>
  <si>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</si>
  <si>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</si>
  <si>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</si>
  <si>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</si>
  <si>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</si>
  <si>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</si>
  <si>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</si>
  <si>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</si>
  <si>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</si>
  <si>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</si>
  <si>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</si>
  <si>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</si>
  <si>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</si>
  <si>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</si>
  <si>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</si>
  <si>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</si>
  <si>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</si>
  <si>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</si>
  <si>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</si>
  <si>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</si>
  <si>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</si>
  <si>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</si>
  <si>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</si>
  <si>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</si>
  <si>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</si>
  <si>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</si>
  <si>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</si>
  <si>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</si>
  <si>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</si>
  <si>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</si>
  <si>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</si>
  <si>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</si>
  <si>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</si>
  <si>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</si>
  <si>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</si>
  <si>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</si>
  <si>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</si>
  <si>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</si>
  <si>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</si>
  <si>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</si>
  <si>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</si>
  <si>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</si>
  <si>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</si>
  <si>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</si>
  <si>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</si>
  <si>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</si>
  <si>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</si>
  <si>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</si>
  <si>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</si>
  <si>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</si>
  <si>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</si>
  <si>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</si>
  <si>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</si>
  <si>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</si>
  <si>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</si>
  <si>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</si>
  <si>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</si>
  <si>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</si>
  <si>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</si>
  <si>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</si>
  <si>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</si>
  <si>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</si>
  <si>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</si>
  <si>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</si>
  <si>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</si>
  <si>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</si>
  <si>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</si>
  <si>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</si>
  <si>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</si>
  <si>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</si>
  <si>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</si>
  <si>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</si>
  <si>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</si>
  <si>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</si>
  <si>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</si>
  <si>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</si>
  <si>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</si>
  <si>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</si>
  <si>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</si>
  <si>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</si>
  <si>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</si>
  <si>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</si>
  <si>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</si>
  <si>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</si>
  <si>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</si>
  <si>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</si>
  <si>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</si>
  <si>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</si>
  <si>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</si>
  <si>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</si>
  <si>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</si>
  <si>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</si>
  <si>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</si>
  <si>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</si>
  <si>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</si>
  <si>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</si>
  <si>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</si>
  <si>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</si>
  <si>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</si>
  <si>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</si>
  <si>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</si>
  <si>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</si>
  <si>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</si>
  <si>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</si>
  <si>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</si>
  <si>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</si>
  <si>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</si>
  <si>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</si>
  <si>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</si>
  <si>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</si>
  <si>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</si>
  <si>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</si>
  <si>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</si>
  <si>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</si>
  <si>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</si>
  <si>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</si>
  <si>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</si>
  <si>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</si>
  <si>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</si>
  <si>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</si>
  <si>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</si>
  <si>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</si>
  <si>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</si>
  <si>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</si>
  <si>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</si>
  <si>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</si>
  <si>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</si>
  <si>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</si>
  <si>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</si>
  <si>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</si>
  <si>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</si>
  <si>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</si>
  <si>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</si>
  <si>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</si>
  <si>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</si>
  <si>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</si>
  <si>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</si>
  <si>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</si>
  <si>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</si>
  <si>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</si>
  <si>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</si>
  <si>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</si>
  <si>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</si>
  <si>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</si>
  <si>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</si>
  <si>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</si>
  <si>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</si>
  <si>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</si>
  <si>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</si>
  <si>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</si>
  <si>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</si>
  <si>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</si>
  <si>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</si>
  <si>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</si>
  <si>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</si>
  <si>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</si>
  <si>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</si>
  <si>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</si>
  <si>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</si>
  <si>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</si>
  <si>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</si>
  <si>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</si>
  <si>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</si>
  <si>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</si>
  <si>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</si>
  <si>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</si>
  <si>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</si>
  <si>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</si>
  <si>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</si>
  <si>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</si>
  <si>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</si>
  <si>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</si>
  <si>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</si>
  <si>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</si>
  <si>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</si>
  <si>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</si>
  <si>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</si>
  <si>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</si>
  <si>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</si>
  <si>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</si>
  <si>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</si>
  <si>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</si>
  <si>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</si>
  <si>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</si>
  <si>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</si>
  <si>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</si>
  <si>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</si>
  <si>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</si>
  <si>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</si>
  <si>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</si>
  <si>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</si>
  <si>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</si>
  <si>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</si>
  <si>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</si>
  <si>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</si>
  <si>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</si>
  <si>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</si>
  <si>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</si>
  <si>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</si>
  <si>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</si>
  <si>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</si>
  <si>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</si>
  <si>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</si>
  <si>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</si>
  <si>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</si>
  <si>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</si>
  <si>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</si>
  <si>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</si>
  <si>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</si>
  <si>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</si>
  <si>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</si>
  <si>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</si>
  <si>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</si>
  <si>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</si>
  <si>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</si>
  <si>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</si>
  <si>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</si>
  <si>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</si>
  <si>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</si>
  <si>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</si>
  <si>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</si>
  <si>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</si>
  <si>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</si>
  <si>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</si>
  <si>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</si>
  <si>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</si>
  <si>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</si>
  <si>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</si>
  <si>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</si>
  <si>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</si>
  <si>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</si>
  <si>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</si>
  <si>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</si>
  <si>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</si>
  <si>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</si>
  <si>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</si>
  <si>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</si>
  <si>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</si>
  <si>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</si>
  <si>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</si>
  <si>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</si>
  <si>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</si>
  <si>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</si>
  <si>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</si>
  <si>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</si>
  <si>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</si>
  <si>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</si>
  <si>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</si>
  <si>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</si>
  <si>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</si>
  <si>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</si>
  <si>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</si>
  <si>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</si>
  <si>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</si>
  <si>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</si>
  <si>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</si>
  <si>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</si>
  <si>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</si>
  <si>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</si>
  <si>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</si>
  <si>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</si>
  <si>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</si>
  <si>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</si>
  <si>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</si>
  <si>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</si>
  <si>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</si>
  <si>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</si>
  <si>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</si>
  <si>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</si>
  <si>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</si>
  <si>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</si>
  <si>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</si>
  <si>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</si>
  <si>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</si>
  <si>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</si>
  <si>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</si>
  <si>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</si>
  <si>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</si>
  <si>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</si>
  <si>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</si>
  <si>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</si>
  <si>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</si>
  <si>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</si>
  <si>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</si>
  <si>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</si>
  <si>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</si>
  <si>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</si>
  <si>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</si>
  <si>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</si>
  <si>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</si>
  <si>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</si>
  <si>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</si>
  <si>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</si>
  <si>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</si>
  <si>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</si>
  <si>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</si>
  <si>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</si>
  <si>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</si>
  <si>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</si>
  <si>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</si>
  <si>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</si>
  <si>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</si>
  <si>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</si>
  <si>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</si>
  <si>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</si>
  <si>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</si>
  <si>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</si>
  <si>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</si>
  <si>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</si>
  <si>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</si>
  <si>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</si>
  <si>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</si>
  <si>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</si>
  <si>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</si>
  <si>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</si>
  <si>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</si>
  <si>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</si>
  <si>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</si>
  <si>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</si>
  <si>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</si>
  <si>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</si>
  <si>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</si>
  <si>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</si>
  <si>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</si>
  <si>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</si>
  <si>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</si>
  <si>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</si>
  <si>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</si>
  <si>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</si>
  <si>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</si>
  <si>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</si>
  <si>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</si>
  <si>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</si>
  <si>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</si>
  <si>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</si>
  <si>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</si>
  <si>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</si>
  <si>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</si>
  <si>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</si>
  <si>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</si>
  <si>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</si>
  <si>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</si>
  <si>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</si>
  <si>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</si>
  <si>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</si>
  <si>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</si>
  <si>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</si>
  <si>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</si>
  <si>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</si>
  <si>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</si>
  <si>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</si>
  <si>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</si>
  <si>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</si>
  <si>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</si>
  <si>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</si>
  <si>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</si>
  <si>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</si>
  <si>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</si>
  <si>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</si>
  <si>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</si>
  <si>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</si>
  <si>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</si>
  <si>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</si>
  <si>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</si>
  <si>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</si>
  <si>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</si>
  <si>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</si>
  <si>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</si>
  <si>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</si>
  <si>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</si>
  <si>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</si>
  <si>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</si>
  <si>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</si>
  <si>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</si>
  <si>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</si>
  <si>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</si>
  <si>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</si>
  <si>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</si>
  <si>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</si>
  <si>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</si>
  <si>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</si>
  <si>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</si>
  <si>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</si>
  <si>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</si>
  <si>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</si>
  <si>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</si>
  <si>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</si>
  <si>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</si>
  <si>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</si>
  <si>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</si>
  <si>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</si>
  <si>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</si>
  <si>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</si>
  <si>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</si>
  <si>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</si>
  <si>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</si>
  <si>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</si>
  <si>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</si>
  <si>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</si>
  <si>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</si>
  <si>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</si>
  <si>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</si>
  <si>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</si>
  <si>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</si>
  <si>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</si>
  <si>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</si>
  <si>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</si>
  <si>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</si>
  <si>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</si>
  <si>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</si>
  <si>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</si>
  <si>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</si>
  <si>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</si>
  <si>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</si>
  <si>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</si>
  <si>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</si>
  <si>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</si>
  <si>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</si>
  <si>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</si>
  <si>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</si>
  <si>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</si>
  <si>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</si>
  <si>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</si>
  <si>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</si>
  <si>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</si>
  <si>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</si>
  <si>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</si>
  <si>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</si>
  <si>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</si>
  <si>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</si>
  <si>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</si>
  <si>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</si>
  <si>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</si>
  <si>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</si>
  <si>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</si>
  <si>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</si>
  <si>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</si>
  <si>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</si>
  <si>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</si>
  <si>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</si>
  <si>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</si>
  <si>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</si>
  <si>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</si>
  <si>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</si>
  <si>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</si>
  <si>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</si>
  <si>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</si>
  <si>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</si>
  <si>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</si>
  <si>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</si>
  <si>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</si>
  <si>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</si>
  <si>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</si>
  <si>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</si>
  <si>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</si>
  <si>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</si>
  <si>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</si>
  <si>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</si>
  <si>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</si>
  <si>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</si>
  <si>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</si>
  <si>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</si>
  <si>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</si>
  <si>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</si>
  <si>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</si>
  <si>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</si>
  <si>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</si>
  <si>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</si>
  <si>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</si>
  <si>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</si>
  <si>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</si>
  <si>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</si>
  <si>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</si>
  <si>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</si>
  <si>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</si>
  <si>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</si>
  <si>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</si>
  <si>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</si>
  <si>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</si>
  <si>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</si>
  <si>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</si>
  <si>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</si>
  <si>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</si>
  <si>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</si>
  <si>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</si>
  <si>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</si>
  <si>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</si>
  <si>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</si>
  <si>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</si>
  <si>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</si>
  <si>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</si>
  <si>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</si>
  <si>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</si>
  <si>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</si>
  <si>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</si>
  <si>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</si>
  <si>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</si>
  <si>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</si>
  <si>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</si>
  <si>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</si>
  <si>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</si>
  <si>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</si>
  <si>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</si>
  <si>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</si>
  <si>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</si>
  <si>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</si>
  <si>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</si>
  <si>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</si>
  <si>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</si>
  <si>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</si>
  <si>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</si>
  <si>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</si>
  <si>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</si>
  <si>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</si>
  <si>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</si>
  <si>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</si>
  <si>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</si>
  <si>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</si>
  <si>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</si>
  <si>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</si>
  <si>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</si>
  <si>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</si>
  <si>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</si>
  <si>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</si>
  <si>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</si>
  <si>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</si>
  <si>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</si>
  <si>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</si>
  <si>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</si>
  <si>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</si>
  <si>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</si>
  <si>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</si>
  <si>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</si>
  <si>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</si>
  <si>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</si>
  <si>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</si>
  <si>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</si>
  <si>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</si>
  <si>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</si>
  <si>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</si>
  <si>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</si>
  <si>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</si>
  <si>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</si>
  <si>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</si>
  <si>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</si>
  <si>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</si>
  <si>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</si>
  <si>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</si>
  <si>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</si>
  <si>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</si>
  <si>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</si>
  <si>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</si>
  <si>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</si>
  <si>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</si>
  <si>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</si>
  <si>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</si>
  <si>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</si>
  <si>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</si>
  <si>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</si>
  <si>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</si>
  <si>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</si>
  <si>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</si>
  <si>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</si>
  <si>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</si>
  <si>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</si>
  <si>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</si>
  <si>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</si>
  <si>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</si>
  <si>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</si>
  <si>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</si>
  <si>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</si>
  <si>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</si>
  <si>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</si>
  <si>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</si>
  <si>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</si>
  <si>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</si>
  <si>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</si>
  <si>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</si>
  <si>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</si>
  <si>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</si>
  <si>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</si>
  <si>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</si>
  <si>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</si>
  <si>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</si>
  <si>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</si>
  <si>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</si>
  <si>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</si>
  <si>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</si>
  <si>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</si>
  <si>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</si>
  <si>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</si>
  <si>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</si>
  <si>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</si>
  <si>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</si>
  <si>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</si>
  <si>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</si>
  <si>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</si>
  <si>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</si>
  <si>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</si>
  <si>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</si>
  <si>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</si>
  <si>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</si>
  <si>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</si>
  <si>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</si>
  <si>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</si>
  <si>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</si>
  <si>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</si>
  <si>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</si>
  <si>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</si>
  <si>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</si>
  <si>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</si>
  <si>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</si>
  <si>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</si>
  <si>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</si>
  <si>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</si>
  <si>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</si>
  <si>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</si>
  <si>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</si>
  <si>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</si>
  <si>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</si>
  <si>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</si>
  <si>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</si>
  <si>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</si>
  <si>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</si>
  <si>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</si>
  <si>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</si>
  <si>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</si>
  <si>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</si>
  <si>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</si>
  <si>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</si>
  <si>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</si>
  <si>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</si>
  <si>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</si>
  <si>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</si>
  <si>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</si>
  <si>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</si>
  <si>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</si>
  <si>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</si>
  <si>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</si>
  <si>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</si>
  <si>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</si>
  <si>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</si>
  <si>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</si>
  <si>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</si>
  <si>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</si>
  <si>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</si>
  <si>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</si>
  <si>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</si>
  <si>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</si>
  <si>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</si>
  <si>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</si>
  <si>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</si>
  <si>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</si>
  <si>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</si>
  <si>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</si>
  <si>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</si>
  <si>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</si>
  <si>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</si>
  <si>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</si>
  <si>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</si>
  <si>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</si>
  <si>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</si>
  <si>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</si>
  <si>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</si>
  <si>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</si>
  <si>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</si>
  <si>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</si>
  <si>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</si>
  <si>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</si>
  <si>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</si>
  <si>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</si>
  <si>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</si>
  <si>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</si>
  <si>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</si>
  <si>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</si>
  <si>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</si>
  <si>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</si>
  <si>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</si>
  <si>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</si>
  <si>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</si>
  <si>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</si>
  <si>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</si>
  <si>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</si>
  <si>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</si>
  <si>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</si>
  <si>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</si>
  <si>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</si>
  <si>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</si>
  <si>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</si>
  <si>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</si>
  <si>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</si>
  <si>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</si>
  <si>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</si>
  <si>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</si>
  <si>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</si>
  <si>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</si>
  <si>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</si>
  <si>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</si>
  <si>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</si>
  <si>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</si>
  <si>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</si>
  <si>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</si>
  <si>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</si>
  <si>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</si>
  <si>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</si>
  <si>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</si>
  <si>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</si>
  <si>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</si>
  <si>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</si>
  <si>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</si>
  <si>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</si>
  <si>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</si>
  <si>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</si>
  <si>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</si>
  <si>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</si>
  <si>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</si>
  <si>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</si>
  <si>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</si>
  <si>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</si>
  <si>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</si>
  <si>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</si>
  <si>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</si>
  <si>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</si>
  <si>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</si>
  <si>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</si>
  <si>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</si>
  <si>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</si>
  <si>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</si>
  <si>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</si>
  <si>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</si>
  <si>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</si>
  <si>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</si>
  <si>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</si>
  <si>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</si>
  <si>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</si>
  <si>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</si>
  <si>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</si>
  <si>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</si>
  <si>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</si>
  <si>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</si>
  <si>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</si>
  <si>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</si>
  <si>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</si>
  <si>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</si>
  <si>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</si>
  <si>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</si>
  <si>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</si>
  <si>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</si>
  <si>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</si>
  <si>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</si>
  <si>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</si>
  <si>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</si>
  <si>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</si>
  <si>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</si>
  <si>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</si>
  <si>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</si>
  <si>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</si>
  <si>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</si>
  <si>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</si>
  <si>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</si>
  <si>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</si>
  <si>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</si>
  <si>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</si>
  <si>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</si>
  <si>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</si>
  <si>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</si>
  <si>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</si>
  <si>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</si>
  <si>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</si>
  <si>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</si>
  <si>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</si>
  <si>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</si>
  <si>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</si>
  <si>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</si>
  <si>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</si>
  <si>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</si>
  <si>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</si>
  <si>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</si>
  <si>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</si>
  <si>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</si>
  <si>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</si>
  <si>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</si>
  <si>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</si>
  <si>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</si>
  <si>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</si>
  <si>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</si>
  <si>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</si>
  <si>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</si>
  <si>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</si>
  <si>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</si>
  <si>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</si>
  <si>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</si>
  <si>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</si>
  <si>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</si>
  <si>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</si>
  <si>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</si>
  <si>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</si>
  <si>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</si>
  <si>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</si>
  <si>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</si>
  <si>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</si>
  <si>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</si>
  <si>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</si>
  <si>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</si>
  <si>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</si>
  <si>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</si>
  <si>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</si>
  <si>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</si>
  <si>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</si>
  <si>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</si>
  <si>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</si>
  <si>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</si>
  <si>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</si>
  <si>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</si>
  <si>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</si>
  <si>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</si>
  <si>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</si>
  <si>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</si>
  <si>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</si>
  <si>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</si>
  <si>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</si>
  <si>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</si>
  <si>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</si>
  <si>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</si>
  <si>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</si>
  <si>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</si>
  <si>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</si>
  <si>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</si>
  <si>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</si>
  <si>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</si>
  <si>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</si>
  <si>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</si>
  <si>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</si>
  <si>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</si>
  <si>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</si>
  <si>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</si>
  <si>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</si>
  <si>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</si>
  <si>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</si>
  <si>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</si>
  <si>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</si>
  <si>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</si>
  <si>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</si>
  <si>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</si>
  <si>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</si>
  <si>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</si>
  <si>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</si>
  <si>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</si>
  <si>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</si>
  <si>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</si>
  <si>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</si>
  <si>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</si>
  <si>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</si>
  <si>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</si>
  <si>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</si>
  <si>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</si>
  <si>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</si>
  <si>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</si>
  <si>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</si>
  <si>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</si>
  <si>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</si>
  <si>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</si>
  <si>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</si>
  <si>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</si>
  <si>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</si>
  <si>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</si>
  <si>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</si>
  <si>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</si>
  <si>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</si>
  <si>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</si>
  <si>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</si>
  <si>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</si>
  <si>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</si>
  <si>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</si>
  <si>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</si>
  <si>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</si>
  <si>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</si>
  <si>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</si>
  <si>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</si>
  <si>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</si>
  <si>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</si>
  <si>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</si>
  <si>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</si>
  <si>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</si>
  <si>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</si>
  <si>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</si>
  <si>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</si>
  <si>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</si>
  <si>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</si>
  <si>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</si>
  <si>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</si>
  <si>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</si>
  <si>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</si>
  <si>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</si>
  <si>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</si>
  <si>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</si>
  <si>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</si>
  <si>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</si>
  <si>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</si>
  <si>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</si>
  <si>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</si>
  <si>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</si>
  <si>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</si>
  <si>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</si>
  <si>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</si>
  <si>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</si>
  <si>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</si>
  <si>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</si>
  <si>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</si>
  <si>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</si>
  <si>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</si>
  <si>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</si>
  <si>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</si>
  <si>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</si>
  <si>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</si>
  <si>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</si>
  <si>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</si>
  <si>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</si>
  <si>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</si>
  <si>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</si>
  <si>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</si>
  <si>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</si>
  <si>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</si>
  <si>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</si>
  <si>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</si>
  <si>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</si>
  <si>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</si>
  <si>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</si>
  <si>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</si>
  <si>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</si>
  <si>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</si>
  <si>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</si>
  <si>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</si>
  <si>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</si>
  <si>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</si>
  <si>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</si>
  <si>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</si>
  <si>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</si>
  <si>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</si>
  <si>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</si>
  <si>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</si>
  <si>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</si>
  <si>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</si>
  <si>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</si>
  <si>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</si>
  <si>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</si>
  <si>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</si>
  <si>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</si>
  <si>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</si>
  <si>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</si>
  <si>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</si>
  <si>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</si>
  <si>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</si>
  <si>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</si>
  <si>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</si>
  <si>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</si>
  <si>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</si>
  <si>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</si>
  <si>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</si>
  <si>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</si>
  <si>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</si>
  <si>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</si>
  <si>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</si>
  <si>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</si>
  <si>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</si>
  <si>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</si>
  <si>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</si>
  <si>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</si>
  <si>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</si>
  <si>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</si>
  <si>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</si>
  <si>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</si>
  <si>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</si>
  <si>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</si>
  <si>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</si>
  <si>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</si>
  <si>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</si>
  <si>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</si>
  <si>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</si>
  <si>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</si>
  <si>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</si>
  <si>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</si>
  <si>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</si>
  <si>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</si>
  <si>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</si>
  <si>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</si>
  <si>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</si>
  <si>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</si>
  <si>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</si>
  <si>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</si>
  <si>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</si>
  <si>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</si>
  <si>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</si>
  <si>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</si>
  <si>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</si>
  <si>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</si>
  <si>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</si>
  <si>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</si>
  <si>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</si>
  <si>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</si>
  <si>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</si>
  <si>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</si>
  <si>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</si>
  <si>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</si>
  <si>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</si>
  <si>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</si>
  <si>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</si>
  <si>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</si>
  <si>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</si>
  <si>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</si>
  <si>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</si>
  <si>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</si>
  <si>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</si>
  <si>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</si>
  <si>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</si>
  <si>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</si>
  <si>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</si>
  <si>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</si>
  <si>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</si>
  <si>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</si>
  <si>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</si>
  <si>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</si>
  <si>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</si>
  <si>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</si>
  <si>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</si>
  <si>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</si>
  <si>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</si>
  <si>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</si>
  <si>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</si>
  <si>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</si>
  <si>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</si>
  <si>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</si>
  <si>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</si>
  <si>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</si>
  <si>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</si>
  <si>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</si>
  <si>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</si>
  <si>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</si>
  <si>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</si>
  <si>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</si>
  <si>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</si>
  <si>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</si>
  <si>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</si>
  <si>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</si>
  <si>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</si>
  <si>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</si>
  <si>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</si>
  <si>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</si>
  <si>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</si>
  <si>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</si>
  <si>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</si>
  <si>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</si>
  <si>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</si>
  <si>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</si>
  <si>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</si>
  <si>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</si>
  <si>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</si>
  <si>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</si>
  <si>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</si>
  <si>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</si>
  <si>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</si>
  <si>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</si>
  <si>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</si>
  <si>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</si>
  <si>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</si>
  <si>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</si>
  <si>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</si>
  <si>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</si>
  <si>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</si>
  <si>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</si>
  <si>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</si>
  <si>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</si>
  <si>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</si>
  <si>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</si>
  <si>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</si>
  <si>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</si>
  <si>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</si>
  <si>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</si>
  <si>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</si>
  <si>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</si>
  <si>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</si>
  <si>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</si>
  <si>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</si>
  <si>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</si>
  <si>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</si>
  <si>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</si>
  <si>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</si>
  <si>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</si>
  <si>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</si>
  <si>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</si>
  <si>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</si>
  <si>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</si>
  <si>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</si>
  <si>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</si>
  <si>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</si>
  <si>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</si>
  <si>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</si>
  <si>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</si>
  <si>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</si>
  <si>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</si>
  <si>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</si>
  <si>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</si>
  <si>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</si>
  <si>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</si>
  <si>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</si>
  <si>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</si>
  <si>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</si>
  <si>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</si>
  <si>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</si>
  <si>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</si>
  <si>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</si>
  <si>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</si>
  <si>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</si>
  <si>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</si>
  <si>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</si>
  <si>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</si>
  <si>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</si>
  <si>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</si>
  <si>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</si>
  <si>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</si>
  <si>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</si>
  <si>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</si>
  <si>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</si>
  <si>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</si>
  <si>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</si>
  <si>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</si>
  <si>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</si>
  <si>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</si>
  <si>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</si>
  <si>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</si>
  <si>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</si>
  <si>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</si>
  <si>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</si>
  <si>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</si>
  <si>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</si>
  <si>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</si>
  <si>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</si>
  <si>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</si>
  <si>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</si>
  <si>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</si>
  <si>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</si>
  <si>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</si>
  <si>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</si>
  <si>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</si>
  <si>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</si>
  <si>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</si>
  <si>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</si>
  <si>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</si>
  <si>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</si>
  <si>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</si>
  <si>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</si>
  <si>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</si>
  <si>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</si>
  <si>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</si>
  <si>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</si>
  <si>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</si>
  <si>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</si>
  <si>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</si>
  <si>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</si>
  <si>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</si>
  <si>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</si>
  <si>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</si>
  <si>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</si>
  <si>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</si>
  <si>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</si>
  <si>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</si>
  <si>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</si>
  <si>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</si>
  <si>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</si>
  <si>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</si>
  <si>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</si>
  <si>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</si>
  <si>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</si>
  <si>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</si>
  <si>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</si>
  <si>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</si>
  <si>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</si>
  <si>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</si>
  <si>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</si>
  <si>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</si>
  <si>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</si>
  <si>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</si>
  <si>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</si>
  <si>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</si>
  <si>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</si>
  <si>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</si>
  <si>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</si>
  <si>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</si>
  <si>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</si>
  <si>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</si>
  <si>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</si>
  <si>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</si>
  <si>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</si>
  <si>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</si>
  <si>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</si>
  <si>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</si>
  <si>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</si>
  <si>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</si>
  <si>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</si>
  <si>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</si>
  <si>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</si>
  <si>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</si>
  <si>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</si>
  <si>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</si>
  <si>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</si>
  <si>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</si>
  <si>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</si>
  <si>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</si>
  <si>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</si>
  <si>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</si>
  <si>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</si>
  <si>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</si>
  <si>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</si>
  <si>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</si>
  <si>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</si>
  <si>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</si>
  <si>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</si>
  <si>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</si>
  <si>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</si>
  <si>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</si>
  <si>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</si>
  <si>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</si>
  <si>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</si>
  <si>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</si>
  <si>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</si>
  <si>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</si>
  <si>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</si>
  <si>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</si>
  <si>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</si>
  <si>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</si>
  <si>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</si>
  <si>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</si>
  <si>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</si>
  <si>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</si>
  <si>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</si>
  <si>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</si>
  <si>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</si>
  <si>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</si>
  <si>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</si>
  <si>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</si>
  <si>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</si>
  <si>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</si>
  <si>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</si>
  <si>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</si>
  <si>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</si>
  <si>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</si>
  <si>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</si>
  <si>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</si>
  <si>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</si>
  <si>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</si>
  <si>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</si>
  <si>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</si>
  <si>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</si>
  <si>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</si>
  <si>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</si>
  <si>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</si>
  <si>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</si>
  <si>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</si>
  <si>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</si>
  <si>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</si>
  <si>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</si>
  <si>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</si>
  <si>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</si>
  <si>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</si>
  <si>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</si>
  <si>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</si>
  <si>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</si>
  <si>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</si>
  <si>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</si>
  <si>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</si>
  <si>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</si>
  <si>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</si>
  <si>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</si>
  <si>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</si>
  <si>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</si>
  <si>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</si>
  <si>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</si>
  <si>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</si>
  <si>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</si>
  <si>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</si>
  <si>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</si>
  <si>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</si>
  <si>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</si>
  <si>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</si>
  <si>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</si>
  <si>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</si>
  <si>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</si>
  <si>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</si>
  <si>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</si>
  <si>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</si>
  <si>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</si>
  <si>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</si>
  <si>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</si>
  <si>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</si>
  <si>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</si>
  <si>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</si>
  <si>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</si>
  <si>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</si>
  <si>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</si>
  <si>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</si>
  <si>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</si>
  <si>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</si>
  <si>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</si>
  <si>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</si>
  <si>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</si>
  <si>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</si>
  <si>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</si>
  <si>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</si>
  <si>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</si>
  <si>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</si>
  <si>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</si>
  <si>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</si>
  <si>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</si>
  <si>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</si>
  <si>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</si>
  <si>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</si>
  <si>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</si>
  <si>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</si>
  <si>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</si>
  <si>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</si>
  <si>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</si>
  <si>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</si>
  <si>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</si>
  <si>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</si>
  <si>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</si>
  <si>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</si>
  <si>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</si>
  <si>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</si>
  <si>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</si>
  <si>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</si>
  <si>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</si>
  <si>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</si>
  <si>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</si>
  <si>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</si>
  <si>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</si>
  <si>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</si>
  <si>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</si>
  <si>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</si>
  <si>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</si>
  <si>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</si>
  <si>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</si>
  <si>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</si>
  <si>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</si>
  <si>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</si>
  <si>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</si>
  <si>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</si>
  <si>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</si>
  <si>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</si>
  <si>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</si>
  <si>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</si>
  <si>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</si>
  <si>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</si>
  <si>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</si>
  <si>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</si>
  <si>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</si>
  <si>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</si>
  <si>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</si>
  <si>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</si>
  <si>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</si>
  <si>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</si>
  <si>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</si>
  <si>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</si>
  <si>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</si>
  <si>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</si>
  <si>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</si>
  <si>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</si>
  <si>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</si>
  <si>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</si>
  <si>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</si>
  <si>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</si>
  <si>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</si>
  <si>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</si>
  <si>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</si>
  <si>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</si>
  <si>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</si>
  <si>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</si>
  <si>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</si>
  <si>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</si>
  <si>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</si>
  <si>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</si>
  <si>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</si>
  <si>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</si>
  <si>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</si>
  <si>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</si>
  <si>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</si>
  <si>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</si>
  <si>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</si>
  <si>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</si>
  <si>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</si>
  <si>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</si>
  <si>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</si>
  <si>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</si>
  <si>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</si>
  <si>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</si>
  <si>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</si>
  <si>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</si>
  <si>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</si>
  <si>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</si>
  <si>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</si>
  <si>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</si>
  <si>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</si>
  <si>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</si>
  <si>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</si>
  <si>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</si>
  <si>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</si>
  <si>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</si>
  <si>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</si>
  <si>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</si>
  <si>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</si>
  <si>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</si>
  <si>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</si>
  <si>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</si>
  <si>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</si>
  <si>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</si>
  <si>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</si>
  <si>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</si>
  <si>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</si>
  <si>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</si>
  <si>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</si>
  <si>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</si>
  <si>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</si>
  <si>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</si>
  <si>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</si>
  <si>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</si>
  <si>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</si>
  <si>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</si>
  <si>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</si>
  <si>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</si>
  <si>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</si>
  <si>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</si>
  <si>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</si>
  <si>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</si>
  <si>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</si>
  <si>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</si>
  <si>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</si>
  <si>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</si>
  <si>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</si>
  <si>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</si>
  <si>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</si>
  <si>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</si>
  <si>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</si>
  <si>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</si>
  <si>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</si>
  <si>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</si>
  <si>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</si>
  <si>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</si>
  <si>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</si>
  <si>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</si>
  <si>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</si>
  <si>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</si>
  <si>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</si>
  <si>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</si>
  <si>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</si>
  <si>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</si>
  <si>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</si>
  <si>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</si>
  <si>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</si>
  <si>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</si>
  <si>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</si>
  <si>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</si>
  <si>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</si>
  <si>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</si>
  <si>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</si>
  <si>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</si>
  <si>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</si>
  <si>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</si>
  <si>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</si>
  <si>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</si>
  <si>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</si>
  <si>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</si>
  <si>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</si>
  <si>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</si>
  <si>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</si>
  <si>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</si>
  <si>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</si>
  <si>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</si>
  <si>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</si>
  <si>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</si>
  <si>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</si>
  <si>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</si>
  <si>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</si>
  <si>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</si>
  <si>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</si>
  <si>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</si>
  <si>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</si>
  <si>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</si>
  <si>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</si>
  <si>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</si>
  <si>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</si>
  <si>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</si>
  <si>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</si>
  <si>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</si>
  <si>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</si>
  <si>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</si>
  <si>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</si>
  <si>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</si>
  <si>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</si>
  <si>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</si>
  <si>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</si>
  <si>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</si>
  <si>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</si>
  <si>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</si>
  <si>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</si>
  <si>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</si>
  <si>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</si>
  <si>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</si>
  <si>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</si>
  <si>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</si>
  <si>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</si>
  <si>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</si>
  <si>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</si>
  <si>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</si>
  <si>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</si>
  <si>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</si>
  <si>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</si>
  <si>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</si>
  <si>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</si>
  <si>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</si>
  <si>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</si>
  <si>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</si>
  <si>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</si>
  <si>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</si>
  <si>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</si>
  <si>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</si>
  <si>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</si>
  <si>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</si>
  <si>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</si>
  <si>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</si>
  <si>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</si>
  <si>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</si>
  <si>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</si>
  <si>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</si>
  <si>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</si>
  <si>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</si>
  <si>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</si>
  <si>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</si>
  <si>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</si>
  <si>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</si>
  <si>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</si>
  <si>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</si>
  <si>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</si>
  <si>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</si>
  <si>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</si>
  <si>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</si>
  <si>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</si>
  <si>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</si>
  <si>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</si>
  <si>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</si>
  <si>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</si>
  <si>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</si>
  <si>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</si>
  <si>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</si>
  <si>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</si>
  <si>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</si>
  <si>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</si>
  <si>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</si>
  <si>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</si>
  <si>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</si>
  <si>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</si>
  <si>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</si>
  <si>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</si>
  <si>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</si>
  <si>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</si>
  <si>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</si>
  <si>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</si>
  <si>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</si>
  <si>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</si>
  <si>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</si>
  <si>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</si>
  <si>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</si>
  <si>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</si>
  <si>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</si>
  <si>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</si>
  <si>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</si>
  <si>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</si>
  <si>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</si>
  <si>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</si>
  <si>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</si>
  <si>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</si>
  <si>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</si>
  <si>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</si>
  <si>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</si>
  <si>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</si>
  <si>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</si>
  <si>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</si>
  <si>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</si>
  <si>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</si>
  <si>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</si>
  <si>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</si>
  <si>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</si>
  <si>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</si>
  <si>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</si>
  <si>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</si>
  <si>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</si>
  <si>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</si>
  <si>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</si>
  <si>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</si>
  <si>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</si>
  <si>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</si>
  <si>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</si>
  <si>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</si>
  <si>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</si>
  <si>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</si>
  <si>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</si>
  <si>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</si>
  <si>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</si>
  <si>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</si>
  <si>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</si>
  <si>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</si>
  <si>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</si>
  <si>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</si>
  <si>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</si>
  <si>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</si>
  <si>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</si>
  <si>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</si>
  <si>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</si>
  <si>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</si>
  <si>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</si>
  <si>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</si>
  <si>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</si>
  <si>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</si>
  <si>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</si>
  <si>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</si>
  <si>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</si>
  <si>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</si>
  <si>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</si>
  <si>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</si>
  <si>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</si>
  <si>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</si>
  <si>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</si>
  <si>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</si>
  <si>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</si>
  <si>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</si>
  <si>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</si>
  <si>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</si>
  <si>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</si>
  <si>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</si>
  <si>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</si>
  <si>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</si>
  <si>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</si>
  <si>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</si>
  <si>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</si>
  <si>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</si>
  <si>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</si>
  <si>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</si>
  <si>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</si>
  <si>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</si>
  <si>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</si>
  <si>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</si>
  <si>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</si>
  <si>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</si>
  <si>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</si>
  <si>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</si>
  <si>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</si>
  <si>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</si>
  <si>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</si>
  <si>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</si>
  <si>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</si>
  <si>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</si>
  <si>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</si>
  <si>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</si>
  <si>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</si>
  <si>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</si>
  <si>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</si>
  <si>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</si>
  <si>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</si>
  <si>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</si>
  <si>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</si>
  <si>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</si>
  <si>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</si>
  <si>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</si>
  <si>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</si>
  <si>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</si>
  <si>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</si>
  <si>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</si>
  <si>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</si>
  <si>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</si>
  <si>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</si>
  <si>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</si>
  <si>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</si>
  <si>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</si>
  <si>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</si>
  <si>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</si>
  <si>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</si>
  <si>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</si>
  <si>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</si>
  <si>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</si>
  <si>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</si>
  <si>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</si>
  <si>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</si>
  <si>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</si>
  <si>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</si>
  <si>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</si>
  <si>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</si>
  <si>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</si>
  <si>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</si>
  <si>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</si>
  <si>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</si>
  <si>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</si>
  <si>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</si>
  <si>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</si>
  <si>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</si>
  <si>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</si>
  <si>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</si>
  <si>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</si>
  <si>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</si>
  <si>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</si>
  <si>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</si>
  <si>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</si>
  <si>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</si>
  <si>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</si>
  <si>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</si>
  <si>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</si>
  <si>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</si>
  <si>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</si>
  <si>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</si>
  <si>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</si>
  <si>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</si>
  <si>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</si>
  <si>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</si>
  <si>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</si>
  <si>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</si>
  <si>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</si>
  <si>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</si>
  <si>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</si>
  <si>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</si>
  <si>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</si>
  <si>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</si>
  <si>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</si>
  <si>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</si>
  <si>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</si>
  <si>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</si>
  <si>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</si>
  <si>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</si>
  <si>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</si>
  <si>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</si>
  <si>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</si>
  <si>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</si>
  <si>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</si>
  <si>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</si>
  <si>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</si>
  <si>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</si>
  <si>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</si>
  <si>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</si>
  <si>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</si>
  <si>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</si>
  <si>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</si>
  <si>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</si>
  <si>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</si>
  <si>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</si>
  <si>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</si>
  <si>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</si>
  <si>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</si>
  <si>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</si>
  <si>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</si>
  <si>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</si>
  <si>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</si>
  <si>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</si>
  <si>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</si>
  <si>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</si>
  <si>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</si>
  <si>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</si>
  <si>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</si>
  <si>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</si>
  <si>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</si>
  <si>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</si>
  <si>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</si>
  <si>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</si>
  <si>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</si>
  <si>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</si>
  <si>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</si>
  <si>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</si>
  <si>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</si>
  <si>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</si>
  <si>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</si>
  <si>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</si>
  <si>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</si>
  <si>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</si>
  <si>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</si>
  <si>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</si>
  <si>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</si>
  <si>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</si>
  <si>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</si>
  <si>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</si>
  <si>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</si>
  <si>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</si>
  <si>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</si>
  <si>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</si>
  <si>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</si>
  <si>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</si>
  <si>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</si>
  <si>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</si>
  <si>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</si>
  <si>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</si>
  <si>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</si>
  <si>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</si>
  <si>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</si>
  <si>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</si>
  <si>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</si>
  <si>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</si>
  <si>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</si>
  <si>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</si>
  <si>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</si>
  <si>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</si>
  <si>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</si>
  <si>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</si>
  <si>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</si>
  <si>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</si>
  <si>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</si>
  <si>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</si>
  <si>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</si>
  <si>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</si>
  <si>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</si>
  <si>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</si>
  <si>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</si>
  <si>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</si>
  <si>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</si>
  <si>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</si>
  <si>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</si>
  <si>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</si>
  <si>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</si>
  <si>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</si>
  <si>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</si>
  <si>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</si>
  <si>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</si>
  <si>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</si>
  <si>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</si>
  <si>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</si>
  <si>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</si>
  <si>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</si>
  <si>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</si>
  <si>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</si>
  <si>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</si>
  <si>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</si>
  <si>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</si>
  <si>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</si>
  <si>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</si>
  <si>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</si>
  <si>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</si>
  <si>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</si>
  <si>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</si>
  <si>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</si>
  <si>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</si>
  <si>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</si>
  <si>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</si>
  <si>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</si>
  <si>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</si>
  <si>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</si>
  <si>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</si>
  <si>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</si>
  <si>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</si>
  <si>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</si>
  <si>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</si>
  <si>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</si>
  <si>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</si>
  <si>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</si>
  <si>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</si>
  <si>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</si>
  <si>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</si>
  <si>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</si>
  <si>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</si>
  <si>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</si>
  <si>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</si>
  <si>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</si>
  <si>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</si>
  <si>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</si>
  <si>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</si>
  <si>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</si>
  <si>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</si>
  <si>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</si>
  <si>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</si>
  <si>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</si>
  <si>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</si>
  <si>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</si>
  <si>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</si>
  <si>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</si>
  <si>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</si>
  <si>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</si>
  <si>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</si>
  <si>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</si>
  <si>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</si>
  <si>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</si>
  <si>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</si>
  <si>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</si>
  <si>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</si>
  <si>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</si>
  <si>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</si>
  <si>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</si>
  <si>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</si>
  <si>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</si>
  <si>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</si>
  <si>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</si>
  <si>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</si>
  <si>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</si>
  <si>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</si>
  <si>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</si>
  <si>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</si>
  <si>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</si>
  <si>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</si>
  <si>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</si>
  <si>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</si>
  <si>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</si>
  <si>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</si>
  <si>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</si>
  <si>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</si>
  <si>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</si>
  <si>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</si>
  <si>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</si>
  <si>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</si>
  <si>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</si>
  <si>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</si>
  <si>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</si>
  <si>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</si>
  <si>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</si>
  <si>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</si>
  <si>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</si>
  <si>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</si>
  <si>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</si>
  <si>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</si>
  <si>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</si>
  <si>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</si>
  <si>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</si>
  <si>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</si>
  <si>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</si>
  <si>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</si>
  <si>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</si>
  <si>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</si>
  <si>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</si>
  <si>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</si>
  <si>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</si>
  <si>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</si>
  <si>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</si>
  <si>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</si>
  <si>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</si>
  <si>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</si>
  <si>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</si>
  <si>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</si>
  <si>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</si>
  <si>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</si>
  <si>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</si>
  <si>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</si>
  <si>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</si>
  <si>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</si>
  <si>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</si>
  <si>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</si>
  <si>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</si>
  <si>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</si>
  <si>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</si>
  <si>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</si>
  <si>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</si>
  <si>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</si>
  <si>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</si>
  <si>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</si>
  <si>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</si>
  <si>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</si>
  <si>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</si>
  <si>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</si>
  <si>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</si>
  <si>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</si>
  <si>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</si>
  <si>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</si>
  <si>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</si>
  <si>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</si>
  <si>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</si>
  <si>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</si>
  <si>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</si>
  <si>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</si>
  <si>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</si>
  <si>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</si>
  <si>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</si>
  <si>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</si>
  <si>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</si>
  <si>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</si>
  <si>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</si>
  <si>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</si>
  <si>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</si>
  <si>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</si>
  <si>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</si>
  <si>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</si>
  <si>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</si>
  <si>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</si>
  <si>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</si>
  <si>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</si>
  <si>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</si>
  <si>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</si>
  <si>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</si>
  <si>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</si>
  <si>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</si>
  <si>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</si>
  <si>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</si>
  <si>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</si>
  <si>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</si>
  <si>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</si>
  <si>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</si>
  <si>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</si>
  <si>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</si>
  <si>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</si>
  <si>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</si>
  <si>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</si>
  <si>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</si>
  <si>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</si>
  <si>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</si>
  <si>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</si>
  <si>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</si>
  <si>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</si>
  <si>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</si>
  <si>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</si>
  <si>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</si>
  <si>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</si>
  <si>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</si>
  <si>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</si>
  <si>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</si>
  <si>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</si>
  <si>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</si>
  <si>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</si>
  <si>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</si>
  <si>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</si>
  <si>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</si>
  <si>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</si>
  <si>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</si>
  <si>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</si>
  <si>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</si>
  <si>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</si>
  <si>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</si>
  <si>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</si>
  <si>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</si>
  <si>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</si>
  <si>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</si>
  <si>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</si>
  <si>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</si>
  <si>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</si>
  <si>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</si>
  <si>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</si>
  <si>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</si>
  <si>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</si>
  <si>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</si>
  <si>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</si>
  <si>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</si>
  <si>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</si>
  <si>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</si>
  <si>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</si>
  <si>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</si>
  <si>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</si>
  <si>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</si>
  <si>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</si>
  <si>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</si>
  <si>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</si>
  <si>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</si>
  <si>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</si>
  <si>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</si>
  <si>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</si>
  <si>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</si>
  <si>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</si>
  <si>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</si>
  <si>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</si>
  <si>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</si>
  <si>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</si>
  <si>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</si>
  <si>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</si>
  <si>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</si>
  <si>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</si>
  <si>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</si>
  <si>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</si>
  <si>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</si>
  <si>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</si>
  <si>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</si>
  <si>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</si>
  <si>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</si>
  <si>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</si>
  <si>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</si>
  <si>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</si>
  <si>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</si>
  <si>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</si>
  <si>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</si>
  <si>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</si>
  <si>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</si>
  <si>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</si>
  <si>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</si>
  <si>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</si>
  <si>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</si>
  <si>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</si>
  <si>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</si>
  <si>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</si>
  <si>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</si>
  <si>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</si>
  <si>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</si>
  <si>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</si>
  <si>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</si>
  <si>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</si>
  <si>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</si>
  <si>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</si>
  <si>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</si>
  <si>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</si>
  <si>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</si>
  <si>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</si>
  <si>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</si>
  <si>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</si>
  <si>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</si>
  <si>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</si>
  <si>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</si>
  <si>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</si>
  <si>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</si>
  <si>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</si>
  <si>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</si>
  <si>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</si>
  <si>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</si>
  <si>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</si>
  <si>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</si>
  <si>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</si>
  <si>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</si>
  <si>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</si>
  <si>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</si>
  <si>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</si>
  <si>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</si>
  <si>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</si>
  <si>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</si>
  <si>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</si>
  <si>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</si>
  <si>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</si>
  <si>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</si>
  <si>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</si>
  <si>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</si>
  <si>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</si>
  <si>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</si>
  <si>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</si>
  <si>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</si>
  <si>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</si>
  <si>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</si>
  <si>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</si>
  <si>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</si>
  <si>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</si>
  <si>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</si>
  <si>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</si>
  <si>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</si>
  <si>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</si>
  <si>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</si>
  <si>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</si>
  <si>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</si>
  <si>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</si>
  <si>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</si>
  <si>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</si>
  <si>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</si>
  <si>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</si>
  <si>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</si>
  <si>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</si>
  <si>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</si>
  <si>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</si>
  <si>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</si>
  <si>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</si>
  <si>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</si>
  <si>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</si>
  <si>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</si>
  <si>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</si>
  <si>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</si>
  <si>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</si>
  <si>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</si>
  <si>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</si>
  <si>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</si>
  <si>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</si>
  <si>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</si>
  <si>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</si>
  <si>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</si>
  <si>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</si>
  <si>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</si>
  <si>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</si>
  <si>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</si>
  <si>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</si>
  <si>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</si>
  <si>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</si>
  <si>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</si>
  <si>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</si>
  <si>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</si>
  <si>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</si>
  <si>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</si>
  <si>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</si>
  <si>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</si>
  <si>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</si>
  <si>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</si>
  <si>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</si>
  <si>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</si>
  <si>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</si>
  <si>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</si>
  <si>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</si>
  <si>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</si>
  <si>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</si>
  <si>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</si>
  <si>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</si>
  <si>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</si>
  <si>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</si>
  <si>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</si>
  <si>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</si>
  <si>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</si>
  <si>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</si>
  <si>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</si>
  <si>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</si>
  <si>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</si>
  <si>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</si>
  <si>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</si>
  <si>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</si>
  <si>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</si>
  <si>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</si>
  <si>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</si>
  <si>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</si>
  <si>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</si>
  <si>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</si>
  <si>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</si>
  <si>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</si>
  <si>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</si>
  <si>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</si>
  <si>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</si>
  <si>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</si>
  <si>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</si>
  <si>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</si>
  <si>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</si>
  <si>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</si>
  <si>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</si>
  <si>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</si>
  <si>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</si>
  <si>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</si>
  <si>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</si>
  <si>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</si>
  <si>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</si>
  <si>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</si>
  <si>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</si>
  <si>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</si>
  <si>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</si>
  <si>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</si>
  <si>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</si>
  <si>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</si>
  <si>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</si>
  <si>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</si>
  <si>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</si>
  <si>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</si>
  <si>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</si>
  <si>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</si>
  <si>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</si>
  <si>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</si>
  <si>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</si>
  <si>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</si>
  <si>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</si>
  <si>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</si>
  <si>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</si>
  <si>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</si>
  <si>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</si>
  <si>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</si>
  <si>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</si>
  <si>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</si>
  <si>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</si>
  <si>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</si>
  <si>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</si>
  <si>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</si>
  <si>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</si>
  <si>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</si>
  <si>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</si>
  <si>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</si>
  <si>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</si>
  <si>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</si>
  <si>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</si>
  <si>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</si>
  <si>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</si>
  <si>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</si>
  <si>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</si>
  <si>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</si>
  <si>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</si>
  <si>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</si>
  <si>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</si>
  <si>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</si>
  <si>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</si>
  <si>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</si>
  <si>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</si>
  <si>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</si>
  <si>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</si>
  <si>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</si>
  <si>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</si>
  <si>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</si>
  <si>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</si>
  <si>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</si>
  <si>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</si>
  <si>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</si>
  <si>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</si>
  <si>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</si>
  <si>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</si>
  <si>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</si>
  <si>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</si>
  <si>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</si>
  <si>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</si>
  <si>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</si>
  <si>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</si>
  <si>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</si>
  <si>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</si>
  <si>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</si>
  <si>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</si>
  <si>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</si>
  <si>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</si>
  <si>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</si>
  <si>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</si>
  <si>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</si>
  <si>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</si>
  <si>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</si>
  <si>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</si>
  <si>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</si>
  <si>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</si>
  <si>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</si>
  <si>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</si>
  <si>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</si>
  <si>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</si>
  <si>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</si>
  <si>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</si>
  <si>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</si>
  <si>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</si>
  <si>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</si>
  <si>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</si>
  <si>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</si>
  <si>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</si>
  <si>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</si>
  <si>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</si>
  <si>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</si>
  <si>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</si>
  <si>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</si>
  <si>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</si>
  <si>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</si>
  <si>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</si>
  <si>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</si>
  <si>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</si>
  <si>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</si>
  <si>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</si>
  <si>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</si>
  <si>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</si>
  <si>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</si>
  <si>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</si>
  <si>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</si>
  <si>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</si>
  <si>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</si>
  <si>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</si>
  <si>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</si>
  <si>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</si>
  <si>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</si>
  <si>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</si>
  <si>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</si>
  <si>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</si>
  <si>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</si>
  <si>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</si>
  <si>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</si>
  <si>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</si>
  <si>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</si>
  <si>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</si>
  <si>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</si>
  <si>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</si>
  <si>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</si>
  <si>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</si>
  <si>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</si>
  <si>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</si>
  <si>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</si>
  <si>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</si>
  <si>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</si>
  <si>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</si>
  <si>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</si>
  <si>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</si>
  <si>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</si>
  <si>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</si>
  <si>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</si>
  <si>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</si>
  <si>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</si>
  <si>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</si>
  <si>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</si>
  <si>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</si>
  <si>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</si>
  <si>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</si>
  <si>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</si>
  <si>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</si>
  <si>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</si>
  <si>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</si>
  <si>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</si>
  <si>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</si>
  <si>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</si>
  <si>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</si>
  <si>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</si>
  <si>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</si>
  <si>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</si>
  <si>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</si>
  <si>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</si>
  <si>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</si>
  <si>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</si>
  <si>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</si>
  <si>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</si>
  <si>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</si>
  <si>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</si>
  <si>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</si>
  <si>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</si>
  <si>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</si>
  <si>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</si>
  <si>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</si>
  <si>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</si>
  <si>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</si>
  <si>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</si>
  <si>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</si>
  <si>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</si>
  <si>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</si>
  <si>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</si>
  <si>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</si>
  <si>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</si>
  <si>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</si>
  <si>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</si>
  <si>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</si>
  <si>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</si>
  <si>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</si>
  <si>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</si>
  <si>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</si>
  <si>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</si>
  <si>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</si>
  <si>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</si>
  <si>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</si>
  <si>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</si>
  <si>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</si>
  <si>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</si>
  <si>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</si>
  <si>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</si>
  <si>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</si>
  <si>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</si>
  <si>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</si>
  <si>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</si>
  <si>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</si>
  <si>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</si>
  <si>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</si>
  <si>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</si>
  <si>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</si>
  <si>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</si>
  <si>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</si>
  <si>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</si>
  <si>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</si>
  <si>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</si>
  <si>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</si>
  <si>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</si>
  <si>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</si>
  <si>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</si>
  <si>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</si>
  <si>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</si>
  <si>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</si>
  <si>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</si>
  <si>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</si>
  <si>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</si>
  <si>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</si>
  <si>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</si>
  <si>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</si>
  <si>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</si>
  <si>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</si>
  <si>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</si>
  <si>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</si>
  <si>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</si>
  <si>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</si>
  <si>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</si>
  <si>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</si>
  <si>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</si>
  <si>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</si>
  <si>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</si>
  <si>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</si>
  <si>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</si>
  <si>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</si>
  <si>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</si>
  <si>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</si>
  <si>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</si>
  <si>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</si>
  <si>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</si>
  <si>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</si>
  <si>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</si>
  <si>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</si>
  <si>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</si>
  <si>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</si>
  <si>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</si>
  <si>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</si>
  <si>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</si>
  <si>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</si>
  <si>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</si>
  <si>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</si>
  <si>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</si>
  <si>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</si>
  <si>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</si>
  <si>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</si>
  <si>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</si>
  <si>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</si>
  <si>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</si>
  <si>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</si>
  <si>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</si>
  <si>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</si>
  <si>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</si>
  <si>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</si>
  <si>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</si>
  <si>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</si>
  <si>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</si>
  <si>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</si>
  <si>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</si>
  <si>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</si>
  <si>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</si>
  <si>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</si>
  <si>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</si>
  <si>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</si>
  <si>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</si>
  <si>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</si>
  <si>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</si>
  <si>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</si>
  <si>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</si>
  <si>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</si>
  <si>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</si>
  <si>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</si>
  <si>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</si>
  <si>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</si>
  <si>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</si>
  <si>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</si>
  <si>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</si>
  <si>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</si>
  <si>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</si>
  <si>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</si>
  <si>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</si>
  <si>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</si>
  <si>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</si>
  <si>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</si>
  <si>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</si>
  <si>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</si>
  <si>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</si>
  <si>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</si>
  <si>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</si>
  <si>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</si>
  <si>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</si>
  <si>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</si>
  <si>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</si>
  <si>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</si>
  <si>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</si>
  <si>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</si>
  <si>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</si>
  <si>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</si>
  <si>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</si>
  <si>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</si>
  <si>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</si>
  <si>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</si>
  <si>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</si>
  <si>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</si>
  <si>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</si>
  <si>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</si>
  <si>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</si>
  <si>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</si>
  <si>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</si>
  <si>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</si>
  <si>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</si>
  <si>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</si>
  <si>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</si>
  <si>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</si>
  <si>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</si>
  <si>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</si>
  <si>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</si>
  <si>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</si>
  <si>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</si>
  <si>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</si>
  <si>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</si>
  <si>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</si>
  <si>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</si>
  <si>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</si>
  <si>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</si>
  <si>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</si>
  <si>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</si>
  <si>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</si>
  <si>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</si>
  <si>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</si>
  <si>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</si>
  <si>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</si>
  <si>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</si>
  <si>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</si>
  <si>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</si>
  <si>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</si>
  <si>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</si>
  <si>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</si>
  <si>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</si>
  <si>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</si>
  <si>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</si>
  <si>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</si>
  <si>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</si>
  <si>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</si>
  <si>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</si>
  <si>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</si>
  <si>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</si>
  <si>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</si>
  <si>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</si>
  <si>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</si>
  <si>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</si>
  <si>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</si>
  <si>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</si>
  <si>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</si>
  <si>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</si>
  <si>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</si>
  <si>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</si>
  <si>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</si>
  <si>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</si>
  <si>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</si>
  <si>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</si>
  <si>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</si>
  <si>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</si>
  <si>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</si>
  <si>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</si>
  <si>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</si>
  <si>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</si>
  <si>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</si>
  <si>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</si>
  <si>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</si>
  <si>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</si>
  <si>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</si>
  <si>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</si>
  <si>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</si>
  <si>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</si>
  <si>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</si>
  <si>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</si>
  <si>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</si>
  <si>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</si>
  <si>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</si>
  <si>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</si>
  <si>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</si>
  <si>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</si>
  <si>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</si>
  <si>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</si>
  <si>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</si>
  <si>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</si>
  <si>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</si>
  <si>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</si>
  <si>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</si>
  <si>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</si>
  <si>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</si>
  <si>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</si>
  <si>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</si>
  <si>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</si>
  <si>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</si>
  <si>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</si>
  <si>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</si>
  <si>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</si>
  <si>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</si>
  <si>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</si>
  <si>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</si>
  <si>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</si>
  <si>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</si>
  <si>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</si>
  <si>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</si>
  <si>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</si>
  <si>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</si>
  <si>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</si>
  <si>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</si>
  <si>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</si>
  <si>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</si>
  <si>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</si>
  <si>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</si>
  <si>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</si>
  <si>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</si>
  <si>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</si>
  <si>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</si>
  <si>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</si>
  <si>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</si>
  <si>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</si>
  <si>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</si>
  <si>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</si>
  <si>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</si>
  <si>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</si>
  <si>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</si>
  <si>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</si>
  <si>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</si>
  <si>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</si>
  <si>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</si>
  <si>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</si>
  <si>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</si>
  <si>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</si>
  <si>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</si>
  <si>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</si>
  <si>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</si>
  <si>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</si>
  <si>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</si>
  <si>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</si>
  <si>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</si>
  <si>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</si>
  <si>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</si>
  <si>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</si>
  <si>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</si>
  <si>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</si>
  <si>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</si>
  <si>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</si>
  <si>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</si>
  <si>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</si>
  <si>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</si>
  <si>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</si>
  <si>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</si>
  <si>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</si>
  <si>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</si>
  <si>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</si>
  <si>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</si>
  <si>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</si>
  <si>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</si>
  <si>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</si>
  <si>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</si>
  <si>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</si>
  <si>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</si>
  <si>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</si>
  <si>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</si>
  <si>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</si>
  <si>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</si>
  <si>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</si>
  <si>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</si>
  <si>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</si>
  <si>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</si>
  <si>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</si>
  <si>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</si>
  <si>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</si>
  <si>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</si>
  <si>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</si>
  <si>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</si>
  <si>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</si>
  <si>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</si>
  <si>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</si>
  <si>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</si>
  <si>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</si>
  <si>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</si>
  <si>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</si>
  <si>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</si>
  <si>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</si>
  <si>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</si>
  <si>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</si>
  <si>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</si>
  <si>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</si>
  <si>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</si>
  <si>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</si>
  <si>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</si>
  <si>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</si>
  <si>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</si>
  <si>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</si>
  <si>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</si>
  <si>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</si>
  <si>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</si>
  <si>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</si>
  <si>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</si>
  <si>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</si>
  <si>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</si>
  <si>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</si>
  <si>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</si>
  <si>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</si>
  <si>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</si>
  <si>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</si>
  <si>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</si>
  <si>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</si>
  <si>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</si>
  <si>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</si>
  <si>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</si>
  <si>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</si>
  <si>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</si>
  <si>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</si>
  <si>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</si>
  <si>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</si>
  <si>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</si>
  <si>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</si>
  <si>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</si>
  <si>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</si>
  <si>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</si>
  <si>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</si>
  <si>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</si>
  <si>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</si>
  <si>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</si>
  <si>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</si>
  <si>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</si>
  <si>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</si>
  <si>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</si>
  <si>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</si>
  <si>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</si>
  <si>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</si>
  <si>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</si>
  <si>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</si>
  <si>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</si>
  <si>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</si>
  <si>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</si>
  <si>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</si>
  <si>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</si>
  <si>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</si>
  <si>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</si>
  <si>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</si>
  <si>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</si>
  <si>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</si>
  <si>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</si>
  <si>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</si>
  <si>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</si>
  <si>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</si>
  <si>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</si>
  <si>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</si>
  <si>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</si>
  <si>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</si>
  <si>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</si>
  <si>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</si>
  <si>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</si>
  <si>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</si>
  <si>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</si>
  <si>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</si>
  <si>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</si>
  <si>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</si>
  <si>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</si>
  <si>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</si>
  <si>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</si>
  <si>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</si>
  <si>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</si>
  <si>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</si>
  <si>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</si>
  <si>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</si>
  <si>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</si>
  <si>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</si>
  <si>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</si>
  <si>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</si>
  <si>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</si>
  <si>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</si>
  <si>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</si>
  <si>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</si>
  <si>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</si>
  <si>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</si>
  <si>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</si>
  <si>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</si>
  <si>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</si>
  <si>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</si>
  <si>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</si>
  <si>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</si>
  <si>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</si>
  <si>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</si>
  <si>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</si>
  <si>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</si>
  <si>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</si>
  <si>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</si>
  <si>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</si>
  <si>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</si>
  <si>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</si>
  <si>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</si>
  <si>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</si>
  <si>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</si>
  <si>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</si>
  <si>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</si>
  <si>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</si>
  <si>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</si>
  <si>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</si>
  <si>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</si>
  <si>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</si>
  <si>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</si>
  <si>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</si>
  <si>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</si>
  <si>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</si>
  <si>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</si>
  <si>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</si>
  <si>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</si>
  <si>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</si>
  <si>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</si>
  <si>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</si>
  <si>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</si>
  <si>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</si>
  <si>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</si>
  <si>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</si>
  <si>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</si>
  <si>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</si>
  <si>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</si>
  <si>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</si>
  <si>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</si>
  <si>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</si>
  <si>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</si>
  <si>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</si>
  <si>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</si>
  <si>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</si>
  <si>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</si>
  <si>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</si>
  <si>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</si>
  <si>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</si>
  <si>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</si>
  <si>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</si>
  <si>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</si>
  <si>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</si>
  <si>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</si>
  <si>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</si>
  <si>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</si>
  <si>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</si>
  <si>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</si>
  <si>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</si>
  <si>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</si>
  <si>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</si>
  <si>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</si>
  <si>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</si>
  <si>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</si>
  <si>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</si>
  <si>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</si>
  <si>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</si>
  <si>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</si>
  <si>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</si>
  <si>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</si>
  <si>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</si>
  <si>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</si>
  <si>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</si>
  <si>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</si>
  <si>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</si>
  <si>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</si>
  <si>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</si>
  <si>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</si>
  <si>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</si>
  <si>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</si>
  <si>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</si>
  <si>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</si>
  <si>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</si>
  <si>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</si>
  <si>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</si>
  <si>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</si>
  <si>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</si>
  <si>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</si>
  <si>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</si>
  <si>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</si>
  <si>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</si>
  <si>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</si>
  <si>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</si>
  <si>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</si>
  <si>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</si>
  <si>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</si>
  <si>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</si>
  <si>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</si>
  <si>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</si>
  <si>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</si>
  <si>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</si>
  <si>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</si>
  <si>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</si>
  <si>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</si>
  <si>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</si>
  <si>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</si>
  <si>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</si>
  <si>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</si>
  <si>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</si>
  <si>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</si>
  <si>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</si>
  <si>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</si>
  <si>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</si>
  <si>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</si>
  <si>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</si>
  <si>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</si>
  <si>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</si>
  <si>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</si>
  <si>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</si>
  <si>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</si>
  <si>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</si>
  <si>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</si>
  <si>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</si>
  <si>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</si>
  <si>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</si>
  <si>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</si>
  <si>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</si>
  <si>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</si>
  <si>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</si>
  <si>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</si>
  <si>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</si>
  <si>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</si>
  <si>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</si>
  <si>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</si>
  <si>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</si>
  <si>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</si>
  <si>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</si>
  <si>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</si>
  <si>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</si>
  <si>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</si>
  <si>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</si>
  <si>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</si>
  <si>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</si>
  <si>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</si>
  <si>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</si>
  <si>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</si>
  <si>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</si>
  <si>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</si>
  <si>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</si>
  <si>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</si>
  <si>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</si>
  <si>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</si>
  <si>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</si>
  <si>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</si>
  <si>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</si>
  <si>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</si>
  <si>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</si>
  <si>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</si>
  <si>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</si>
  <si>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</si>
  <si>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</si>
  <si>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</si>
  <si>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</si>
  <si>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</si>
  <si>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</si>
  <si>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</si>
  <si>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</si>
  <si>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</si>
  <si>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</si>
  <si>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</si>
  <si>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</si>
  <si>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</si>
  <si>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</si>
  <si>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</si>
  <si>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</si>
  <si>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</si>
  <si>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</si>
  <si>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</si>
  <si>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</si>
  <si>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</si>
  <si>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</si>
  <si>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</si>
  <si>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</si>
  <si>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</si>
  <si>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</si>
  <si>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</si>
  <si>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</si>
  <si>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</si>
  <si>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</si>
  <si>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</si>
  <si>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</si>
  <si>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</si>
  <si>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</si>
  <si>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</si>
  <si>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</si>
  <si>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</si>
  <si>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</si>
  <si>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</si>
  <si>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</si>
  <si>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</si>
  <si>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</si>
  <si>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</si>
  <si>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</si>
  <si>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</si>
  <si>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</si>
  <si>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</si>
  <si>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</si>
  <si>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</si>
  <si>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</si>
  <si>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</si>
  <si>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</si>
  <si>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</si>
  <si>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</si>
  <si>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</si>
  <si>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</si>
  <si>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</si>
  <si>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</si>
  <si>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</si>
  <si>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</si>
  <si>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</si>
  <si>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</si>
  <si>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</si>
  <si>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</si>
  <si>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</si>
  <si>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</si>
  <si>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</si>
  <si>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</si>
  <si>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</si>
  <si>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</si>
  <si>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</si>
  <si>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</si>
  <si>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</si>
  <si>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</si>
  <si>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</si>
  <si>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</si>
  <si>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</si>
  <si>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</si>
  <si>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</si>
  <si>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</si>
  <si>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</si>
  <si>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</si>
  <si>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</si>
  <si>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</si>
  <si>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</si>
  <si>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</si>
  <si>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</si>
  <si>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</si>
  <si>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</si>
  <si>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</si>
  <si>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</si>
  <si>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</si>
  <si>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</si>
  <si>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</si>
  <si>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</si>
  <si>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</si>
  <si>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</si>
  <si>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</si>
  <si>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</si>
  <si>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</si>
  <si>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</si>
  <si>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</si>
  <si>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</si>
  <si>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</si>
  <si>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</si>
  <si>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</si>
  <si>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</si>
  <si>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</si>
  <si>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</si>
  <si>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</si>
  <si>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</si>
  <si>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</si>
  <si>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</si>
  <si>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</si>
  <si>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</si>
  <si>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</si>
  <si>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</si>
  <si>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</si>
  <si>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</si>
  <si>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</si>
  <si>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</si>
  <si>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</si>
  <si>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</si>
  <si>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</si>
  <si>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</si>
  <si>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</si>
  <si>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</si>
  <si>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</si>
  <si>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</si>
  <si>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</si>
  <si>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</si>
  <si>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</si>
  <si>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</si>
  <si>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</si>
  <si>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</si>
  <si>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</si>
  <si>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</si>
  <si>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</si>
  <si>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</si>
  <si>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</si>
  <si>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</si>
  <si>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</si>
  <si>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</si>
  <si>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</si>
  <si>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</si>
  <si>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</si>
  <si>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</si>
  <si>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</si>
  <si>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</si>
  <si>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</si>
  <si>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</si>
  <si>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</si>
  <si>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</si>
  <si>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</si>
  <si>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</si>
  <si>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</si>
  <si>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</si>
  <si>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</si>
  <si>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</si>
  <si>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</si>
  <si>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</si>
  <si>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</si>
  <si>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</si>
  <si>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</si>
  <si>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</si>
  <si>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</si>
  <si>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</si>
  <si>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</si>
  <si>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</si>
  <si>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</si>
  <si>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</si>
  <si>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</si>
  <si>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</si>
  <si>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</si>
  <si>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</si>
  <si>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</si>
  <si>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</si>
  <si>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</si>
  <si>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</si>
  <si>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</si>
  <si>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</si>
  <si>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</si>
  <si>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</si>
  <si>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</si>
  <si>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</si>
  <si>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</si>
  <si>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</si>
  <si>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</si>
  <si>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</si>
  <si>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</si>
  <si>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</si>
  <si>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</si>
  <si>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</si>
  <si>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</si>
  <si>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</si>
  <si>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</si>
  <si>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</si>
  <si>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</si>
  <si>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</si>
  <si>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</si>
  <si>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</si>
  <si>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</si>
  <si>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</si>
  <si>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</si>
  <si>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</si>
  <si>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</si>
  <si>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</si>
  <si>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</si>
  <si>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</si>
  <si>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</si>
  <si>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</si>
  <si>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</si>
  <si>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</si>
  <si>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</si>
  <si>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</si>
  <si>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</si>
  <si>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</si>
  <si>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</si>
  <si>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</si>
  <si>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</si>
  <si>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</si>
  <si>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</si>
  <si>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</si>
  <si>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</si>
  <si>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</si>
  <si>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</si>
  <si>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</si>
  <si>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</si>
  <si>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</si>
  <si>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</si>
  <si>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</si>
  <si>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</si>
  <si>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</si>
  <si>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</si>
  <si>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</si>
  <si>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</si>
  <si>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</si>
  <si>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</si>
  <si>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</si>
  <si>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</si>
  <si>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</si>
  <si>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</si>
  <si>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</si>
  <si>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</si>
  <si>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</si>
  <si>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</si>
  <si>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</si>
  <si>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</si>
  <si>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</si>
  <si>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</si>
  <si>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</si>
  <si>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</si>
  <si>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</si>
  <si>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</si>
  <si>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</si>
  <si>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</si>
  <si>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</si>
  <si>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</si>
  <si>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</si>
  <si>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</si>
  <si>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</si>
  <si>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</si>
  <si>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</si>
  <si>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</si>
  <si>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</si>
  <si>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</si>
  <si>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</si>
  <si>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</si>
  <si>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</si>
  <si>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</si>
  <si>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</si>
  <si>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</si>
  <si>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</si>
  <si>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</si>
  <si>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</si>
  <si>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</si>
  <si>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</si>
  <si>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</si>
  <si>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</si>
  <si>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</si>
  <si>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</si>
  <si>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</si>
  <si>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</si>
  <si>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</si>
  <si>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</si>
  <si>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</si>
  <si>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</si>
  <si>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</si>
  <si>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</si>
  <si>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</si>
  <si>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</si>
  <si>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</si>
  <si>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</si>
  <si>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</si>
  <si>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</si>
  <si>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</si>
  <si>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</si>
  <si>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</si>
  <si>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</si>
  <si>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</si>
  <si>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</si>
  <si>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</si>
  <si>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</si>
  <si>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</si>
  <si>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</si>
  <si>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</si>
  <si>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</si>
  <si>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</si>
  <si>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</si>
  <si>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</si>
  <si>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</si>
  <si>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</si>
  <si>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</si>
  <si>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</si>
  <si>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</si>
  <si>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</si>
  <si>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</si>
  <si>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</si>
  <si>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</si>
  <si>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</si>
  <si>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</si>
  <si>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</si>
  <si>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</si>
  <si>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</si>
  <si>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</si>
  <si>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</si>
  <si>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</si>
  <si>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</si>
  <si>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</si>
  <si>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</si>
  <si>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</si>
  <si>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</si>
  <si>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</si>
  <si>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</si>
  <si>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</si>
  <si>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</si>
  <si>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</si>
  <si>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</si>
  <si>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</si>
  <si>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</si>
  <si>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</si>
  <si>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</si>
  <si>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</si>
  <si>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</si>
  <si>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</si>
  <si>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</si>
  <si>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</si>
  <si>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</si>
  <si>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</si>
  <si>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</si>
  <si>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</si>
  <si>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</si>
  <si>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</si>
  <si>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</si>
  <si>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</si>
  <si>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</si>
  <si>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</si>
  <si>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</si>
  <si>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</si>
  <si>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</si>
  <si>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</si>
  <si>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</si>
  <si>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</si>
  <si>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</si>
  <si>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</si>
  <si>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</si>
  <si>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</si>
  <si>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</si>
  <si>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</si>
  <si>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</si>
  <si>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</si>
  <si>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</si>
  <si>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</si>
  <si>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</si>
  <si>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</si>
  <si>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</si>
  <si>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</si>
  <si>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</si>
  <si>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</si>
  <si>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</si>
  <si>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</si>
  <si>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</si>
  <si>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</si>
  <si>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</si>
  <si>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</si>
  <si>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</si>
  <si>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</si>
  <si>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</si>
  <si>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</si>
  <si>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</si>
  <si>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</si>
  <si>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</si>
  <si>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</si>
  <si>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</si>
  <si>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</si>
  <si>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</si>
  <si>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</si>
  <si>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</si>
  <si>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</si>
  <si>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</si>
  <si>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</si>
  <si>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</si>
  <si>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</si>
  <si>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</si>
  <si>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</si>
  <si>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</si>
  <si>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</si>
  <si>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</si>
  <si>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</si>
  <si>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</si>
  <si>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</si>
  <si>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</si>
  <si>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</si>
  <si>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</si>
  <si>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</si>
  <si>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</si>
  <si>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</si>
  <si>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</si>
  <si>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</si>
  <si>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</si>
  <si>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</si>
  <si>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</si>
  <si>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</si>
  <si>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</si>
  <si>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</si>
  <si>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</si>
  <si>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</si>
  <si>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</si>
  <si>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</si>
  <si>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</si>
  <si>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</si>
  <si>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</si>
  <si>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</si>
  <si>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</si>
  <si>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</si>
  <si>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</si>
  <si>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</si>
  <si>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</si>
  <si>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</si>
  <si>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</si>
  <si>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</si>
  <si>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</si>
  <si>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</si>
  <si>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</si>
  <si>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</si>
  <si>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</si>
  <si>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</si>
  <si>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</si>
  <si>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</si>
  <si>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</si>
  <si>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</si>
  <si>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</si>
  <si>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</si>
  <si>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</si>
  <si>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</si>
  <si>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</si>
  <si>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</si>
  <si>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</si>
  <si>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</si>
  <si>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</si>
  <si>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</si>
  <si>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</si>
  <si>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</si>
  <si>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</si>
  <si>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</si>
  <si>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</si>
  <si>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</si>
  <si>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</si>
  <si>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</si>
  <si>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</si>
  <si>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</si>
  <si>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</si>
  <si>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</si>
  <si>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</si>
  <si>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</si>
  <si>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</si>
  <si>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</si>
  <si>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</si>
  <si>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</si>
  <si>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</si>
  <si>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</si>
  <si>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</si>
  <si>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</si>
  <si>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</si>
  <si>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</si>
  <si>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</si>
  <si>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</si>
  <si>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</si>
  <si>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</si>
  <si>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</si>
  <si>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</si>
  <si>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</si>
  <si>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</si>
  <si>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</si>
  <si>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</si>
  <si>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</si>
  <si>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</si>
  <si>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</si>
  <si>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</si>
  <si>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</si>
  <si>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</si>
  <si>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</si>
  <si>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</si>
  <si>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</si>
  <si>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</si>
  <si>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</si>
  <si>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</si>
  <si>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</si>
  <si>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</si>
  <si>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</si>
  <si>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</si>
  <si>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</si>
  <si>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</si>
  <si>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</si>
  <si>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</si>
  <si>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</si>
  <si>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</si>
  <si>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</si>
  <si>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</si>
  <si>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</si>
  <si>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</si>
  <si>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</si>
  <si>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</si>
  <si>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</si>
  <si>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</si>
  <si>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</si>
  <si>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</si>
  <si>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</si>
  <si>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</si>
  <si>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</si>
  <si>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</si>
  <si>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</si>
  <si>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</si>
  <si>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</si>
  <si>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</si>
  <si>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</si>
  <si>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</si>
  <si>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</si>
  <si>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</si>
  <si>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</si>
  <si>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</si>
  <si>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</si>
  <si>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</si>
  <si>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</si>
  <si>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</si>
  <si>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</si>
  <si>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</si>
  <si>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</si>
  <si>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</si>
  <si>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</si>
  <si>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</si>
  <si>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</si>
  <si>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</si>
  <si>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</si>
  <si>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</si>
  <si>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</si>
  <si>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</si>
  <si>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</si>
  <si>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</si>
  <si>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</si>
  <si>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</si>
  <si>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</si>
  <si>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</si>
  <si>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</si>
  <si>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</si>
  <si>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</si>
  <si>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</si>
  <si>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</si>
  <si>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</si>
  <si>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</si>
  <si>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</si>
  <si>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</si>
  <si>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</si>
  <si>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</si>
  <si>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</si>
  <si>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</si>
  <si>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</si>
  <si>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</si>
  <si>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</si>
  <si>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</si>
  <si>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</si>
  <si>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</si>
  <si>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</si>
  <si>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</si>
  <si>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</si>
  <si>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</si>
  <si>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</si>
  <si>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</si>
  <si>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</si>
  <si>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</si>
  <si>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05408</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</si>
  <si>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</si>
  <si>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</si>
  <si>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</si>
  <si>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</si>
  <si>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</si>
  <si>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</si>
  <si>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</si>
  <si>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</si>
  <si>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</si>
  <si>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</si>
  <si>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</si>
  <si>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</si>
  <si>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</si>
  <si>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</si>
  <si>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</si>
  <si>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</si>
  <si>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</si>
  <si>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</si>
  <si>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</si>
  <si>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</si>
  <si>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</si>
  <si>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</si>
  <si>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</si>
  <si>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</si>
  <si>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</si>
  <si>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</si>
  <si>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</si>
  <si>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</si>
  <si>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</si>
  <si>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</si>
  <si>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</si>
  <si>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</si>
  <si>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</si>
  <si>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</si>
  <si>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</si>
  <si>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</si>
  <si>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</si>
  <si>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</si>
  <si>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</si>
  <si>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</si>
  <si>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</si>
  <si>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</si>
  <si>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</si>
  <si>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</si>
  <si>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</si>
  <si>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</si>
  <si>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</si>
  <si>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</si>
  <si>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</si>
  <si>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</si>
  <si>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</si>
  <si>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</si>
  <si>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</si>
  <si>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</si>
  <si>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</si>
  <si>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</si>
  <si>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</si>
  <si>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</si>
  <si>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</si>
  <si>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</si>
  <si>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</si>
  <si>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</si>
  <si>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</si>
  <si>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</si>
  <si>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</si>
  <si>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</si>
  <si>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</si>
  <si>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</si>
  <si>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</si>
  <si>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</si>
  <si>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</si>
  <si>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</si>
  <si>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</si>
  <si>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</si>
  <si>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</si>
  <si>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</si>
  <si>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</si>
  <si>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</si>
  <si>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</si>
  <si>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</si>
  <si>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</si>
  <si>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</si>
  <si>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</si>
  <si>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</si>
  <si>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</si>
  <si>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</si>
  <si>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</si>
  <si>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</si>
  <si>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</si>
  <si>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</si>
  <si>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</si>
  <si>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</si>
  <si>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</si>
  <si>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</si>
  <si>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</si>
  <si>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</si>
  <si>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</si>
  <si>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</si>
  <si>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</si>
  <si>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</si>
  <si>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</si>
  <si>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</si>
  <si>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</si>
  <si>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</si>
  <si>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</si>
  <si>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</si>
  <si>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</si>
  <si>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</si>
  <si>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</si>
  <si>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</si>
  <si>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</si>
  <si>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</si>
  <si>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</si>
  <si>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</si>
  <si>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</si>
  <si>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</si>
  <si>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</si>
  <si>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</si>
  <si>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</si>
  <si>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</si>
  <si>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</si>
  <si>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</si>
  <si>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</si>
  <si>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</si>
  <si>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</si>
  <si>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</si>
  <si>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</si>
  <si>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</si>
  <si>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</si>
  <si>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</si>
  <si>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</si>
  <si>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</si>
  <si>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</si>
  <si>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</si>
  <si>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</si>
  <si>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</si>
  <si>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</si>
  <si>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</si>
  <si>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</si>
  <si>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</si>
  <si>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</si>
  <si>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</si>
  <si>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</si>
  <si>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</si>
  <si>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</si>
  <si>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</si>
  <si>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</si>
  <si>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</si>
  <si>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</si>
  <si>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</si>
  <si>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</si>
  <si>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</si>
  <si>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</si>
  <si>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</si>
  <si>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</si>
  <si>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</si>
  <si>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</si>
  <si>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</si>
  <si>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</si>
  <si>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</si>
  <si>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</si>
  <si>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</si>
  <si>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</si>
  <si>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</si>
  <si>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</si>
  <si>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</si>
  <si>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</si>
  <si>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</si>
  <si>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</si>
  <si>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</si>
  <si>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</si>
  <si>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</si>
  <si>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</si>
  <si>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</si>
  <si>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</si>
  <si>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</si>
  <si>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</si>
  <si>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</si>
  <si>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</si>
  <si>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</si>
  <si>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</si>
  <si>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</si>
  <si>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</si>
  <si>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</si>
  <si>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</si>
  <si>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</si>
  <si>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</si>
  <si>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</si>
  <si>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</si>
  <si>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</si>
  <si>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</si>
  <si>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</si>
  <si>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</si>
  <si>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</si>
  <si>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</si>
  <si>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</si>
  <si>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</si>
  <si>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</si>
  <si>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</si>
  <si>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</si>
  <si>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</si>
  <si>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</si>
  <si>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</si>
  <si>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</si>
  <si>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</si>
  <si>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</si>
  <si>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</si>
  <si>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</si>
  <si>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</si>
  <si>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</si>
  <si>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</si>
  <si>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</si>
  <si>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</si>
  <si>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</si>
  <si>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</si>
  <si>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</si>
  <si>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</si>
  <si>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</si>
  <si>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</si>
  <si>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</si>
  <si>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</si>
  <si>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</si>
  <si>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</si>
  <si>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</si>
  <si>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</si>
  <si>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</si>
  <si>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</si>
  <si>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</si>
  <si>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</si>
  <si>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</si>
  <si>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</si>
  <si>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</si>
  <si>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</si>
  <si>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</si>
  <si>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</si>
  <si>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</si>
  <si>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</si>
  <si>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</si>
  <si>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</si>
  <si>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</si>
  <si>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</si>
  <si>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</si>
  <si>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</si>
  <si>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</si>
  <si>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</si>
  <si>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</si>
  <si>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</si>
  <si>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</si>
  <si>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</si>
  <si>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</si>
  <si>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</si>
  <si>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</si>
  <si>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</si>
  <si>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</si>
  <si>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</si>
  <si>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</si>
  <si>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</si>
  <si>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</si>
  <si>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</si>
  <si>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</si>
  <si>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</si>
  <si>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</si>
  <si>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</si>
  <si>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</si>
  <si>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</si>
  <si>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</si>
  <si>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</si>
  <si>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</si>
  <si>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</si>
  <si>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</si>
  <si>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</si>
  <si>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</si>
  <si>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</si>
  <si>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</si>
  <si>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</si>
  <si>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</si>
  <si>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</si>
  <si>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</si>
  <si>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</si>
  <si>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</si>
  <si>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</si>
  <si>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</si>
  <si>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</si>
  <si>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</si>
  <si>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</si>
  <si>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</si>
  <si>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</si>
  <si>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</si>
  <si>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</si>
  <si>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</si>
  <si>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</si>
  <si>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</si>
  <si>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</si>
  <si>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</si>
  <si>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</si>
  <si>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</si>
  <si>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</si>
  <si>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</si>
  <si>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</si>
  <si>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</si>
  <si>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</si>
  <si>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</si>
  <si>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</si>
  <si>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</si>
  <si>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</si>
  <si>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</si>
  <si>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</si>
  <si>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</si>
  <si>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</si>
  <si>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</si>
  <si>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</si>
  <si>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</si>
  <si>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</si>
  <si>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</si>
  <si>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</si>
  <si>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</si>
  <si>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</si>
  <si>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</si>
  <si>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</si>
  <si>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</si>
  <si>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</si>
  <si>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</si>
  <si>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</si>
  <si>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</si>
  <si>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</si>
  <si>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</si>
  <si>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</si>
  <si>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</si>
  <si>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</si>
  <si>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</si>
  <si>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</si>
  <si>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</si>
  <si>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</si>
  <si>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</si>
  <si>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</si>
  <si>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</si>
  <si>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</si>
  <si>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</si>
  <si>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</si>
  <si>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</si>
  <si>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</si>
  <si>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</si>
  <si>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</si>
  <si>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</si>
  <si>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</si>
  <si>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</si>
  <si>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</si>
  <si>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</si>
  <si>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</si>
  <si>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</si>
  <si>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</si>
  <si>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</si>
  <si>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</si>
  <si>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</si>
  <si>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</si>
  <si>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</si>
  <si>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</si>
  <si>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</si>
  <si>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</si>
  <si>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</si>
  <si>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</si>
  <si>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</si>
  <si>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</si>
  <si>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</si>
  <si>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</si>
  <si>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</si>
  <si>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</si>
  <si>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</si>
  <si>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</si>
  <si>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</si>
  <si>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</si>
  <si>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</si>
  <si>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</si>
  <si>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</si>
  <si>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</si>
  <si>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</si>
  <si>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</si>
  <si>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</si>
  <si>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</si>
  <si>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</si>
  <si>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</si>
  <si>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</si>
  <si>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</si>
  <si>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</si>
  <si>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</si>
  <si>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</si>
  <si>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</si>
  <si>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</si>
  <si>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</si>
  <si>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</si>
  <si>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</si>
  <si>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</si>
  <si>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</si>
  <si>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</si>
  <si>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</si>
  <si>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</si>
  <si>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</si>
  <si>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</si>
  <si>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</si>
  <si>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</si>
  <si>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</si>
  <si>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</si>
  <si>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</si>
  <si>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</si>
  <si>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</si>
  <si>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</si>
  <si>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</si>
  <si>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</si>
  <si>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</si>
  <si>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</si>
  <si>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</si>
  <si>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</si>
  <si>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</si>
  <si>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</si>
  <si>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</si>
  <si>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</si>
  <si>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</si>
  <si>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</si>
  <si>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</si>
  <si>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</si>
  <si>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</si>
  <si>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</si>
  <si>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</si>
  <si>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</si>
  <si>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</si>
  <si>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</si>
  <si>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</si>
  <si>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</si>
  <si>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</si>
  <si>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</si>
  <si>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</si>
  <si>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</si>
  <si>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</si>
  <si>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</si>
  <si>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</si>
  <si>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</si>
  <si>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</si>
  <si>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</si>
  <si>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</si>
  <si>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</si>
  <si>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</si>
  <si>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</si>
  <si>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</si>
  <si>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</si>
  <si>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</si>
  <si>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</si>
  <si>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</si>
  <si>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</si>
  <si>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</si>
  <si>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</si>
  <si>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</si>
  <si>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</si>
  <si>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</si>
  <si>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</si>
  <si>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</si>
  <si>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</si>
  <si>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</si>
  <si>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</si>
  <si>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</si>
  <si>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</si>
  <si>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</si>
  <si>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</si>
  <si>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</si>
  <si>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</si>
  <si>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</si>
  <si>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</si>
  <si>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</si>
  <si>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</si>
  <si>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</si>
  <si>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</si>
  <si>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</si>
  <si>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</si>
  <si>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</si>
  <si>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</si>
  <si>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</si>
  <si>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</si>
  <si>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</si>
  <si>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</si>
  <si>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</si>
  <si>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</si>
  <si>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</si>
  <si>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</si>
  <si>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</si>
  <si>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</si>
  <si>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</si>
  <si>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</si>
  <si>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</si>
  <si>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</si>
  <si>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</si>
  <si>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</si>
  <si>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</si>
  <si>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</si>
  <si>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</si>
  <si>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</si>
  <si>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</si>
  <si>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</si>
  <si>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</si>
  <si>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</si>
  <si>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</si>
  <si>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</si>
  <si>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</si>
  <si>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</si>
  <si>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</si>
  <si>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</si>
  <si>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</si>
  <si>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</si>
  <si>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</si>
  <si>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</si>
  <si>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</si>
  <si>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</si>
  <si>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</si>
  <si>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</si>
  <si>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</si>
  <si>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</si>
  <si>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</si>
  <si>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</si>
  <si>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</si>
  <si>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</si>
  <si>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</si>
  <si>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</si>
  <si>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</si>
  <si>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</si>
  <si>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</si>
  <si>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</si>
  <si>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</si>
  <si>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</si>
  <si>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</si>
  <si>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</si>
  <si>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</si>
  <si>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</si>
  <si>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</si>
  <si>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</si>
  <si>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</si>
  <si>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</si>
  <si>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</si>
  <si>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</si>
  <si>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</si>
  <si>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</si>
  <si>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</si>
  <si>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</si>
  <si>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</si>
  <si>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</si>
  <si>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</si>
  <si>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</si>
  <si>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</si>
  <si>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</si>
  <si>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</si>
  <si>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</si>
  <si>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</si>
  <si>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</si>
  <si>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</si>
  <si>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</si>
  <si>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</si>
  <si>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</si>
  <si>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</si>
  <si>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</si>
  <si>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</si>
  <si>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</si>
  <si>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</si>
  <si>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</si>
  <si>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</si>
  <si>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</si>
  <si>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</si>
  <si>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</si>
  <si>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</si>
  <si>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</si>
  <si>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</si>
  <si>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</si>
  <si>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</si>
  <si>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</si>
  <si>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</si>
  <si>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</si>
  <si>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</si>
  <si>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</si>
  <si>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</si>
  <si>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</si>
  <si>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</si>
  <si>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</si>
  <si>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</si>
  <si>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</si>
  <si>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</si>
  <si>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</si>
  <si>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</si>
  <si>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</si>
  <si>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</si>
  <si>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</si>
  <si>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</si>
  <si>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</si>
  <si>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</si>
  <si>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</si>
  <si>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</si>
  <si>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</si>
  <si>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</si>
  <si>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</si>
  <si>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</si>
  <si>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</si>
  <si>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</si>
  <si>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</si>
  <si>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</si>
  <si>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</si>
  <si>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</si>
  <si>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</si>
  <si>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</si>
  <si>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</si>
  <si>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</si>
  <si>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</si>
  <si>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</si>
  <si>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</si>
  <si>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</si>
  <si>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</si>
  <si>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</si>
  <si>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</si>
  <si>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</si>
  <si>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</si>
  <si>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</si>
  <si>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</si>
  <si>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</si>
  <si>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</si>
  <si>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</si>
  <si>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</si>
  <si>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</si>
  <si>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</si>
  <si>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</si>
  <si>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</si>
  <si>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</si>
  <si>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</si>
  <si>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</si>
  <si>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</si>
  <si>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</si>
  <si>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</si>
  <si>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</si>
  <si>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</si>
  <si>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</si>
  <si>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</si>
  <si>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</si>
  <si>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</si>
  <si>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</si>
  <si>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</si>
  <si>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</si>
  <si>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</si>
  <si>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</si>
  <si>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</si>
  <si>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</si>
  <si>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</si>
  <si>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</si>
  <si>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</si>
  <si>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</si>
  <si>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</si>
  <si>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</si>
  <si>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</si>
  <si>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</si>
  <si>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</si>
  <si>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</si>
  <si>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</si>
  <si>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</si>
  <si>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</si>
  <si>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</si>
  <si>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</si>
  <si>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</si>
  <si>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</si>
  <si>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</si>
  <si>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</si>
  <si>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</si>
  <si>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</si>
  <si>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</si>
  <si>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</si>
  <si>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</si>
  <si>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</si>
  <si>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</si>
  <si>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</si>
  <si>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</si>
  <si>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</si>
  <si>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</si>
  <si>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</si>
  <si>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</si>
  <si>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</si>
  <si>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</si>
  <si>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</si>
  <si>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</si>
  <si>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</si>
  <si>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</si>
  <si>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</si>
  <si>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</si>
  <si>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</si>
  <si>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</si>
  <si>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</si>
  <si>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</si>
  <si>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</si>
  <si>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</si>
  <si>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</si>
  <si>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</si>
  <si>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</si>
  <si>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</si>
  <si>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</si>
  <si>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</si>
  <si>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</si>
  <si>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</si>
  <si>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</si>
  <si>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</si>
  <si>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</si>
  <si>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</si>
  <si>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</si>
  <si>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</si>
  <si>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</si>
  <si>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</si>
  <si>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</si>
  <si>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</si>
  <si>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</si>
  <si>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</si>
  <si>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</si>
  <si>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</si>
  <si>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</si>
  <si>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</si>
  <si>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</si>
  <si>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</si>
  <si>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</si>
  <si>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</si>
  <si>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</si>
  <si>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</si>
  <si>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</si>
  <si>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</si>
  <si>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</si>
  <si>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</si>
  <si>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</si>
  <si>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</si>
  <si>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</si>
  <si>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</si>
  <si>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</si>
  <si>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</si>
  <si>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</si>
  <si>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</si>
  <si>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</si>
  <si>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</si>
  <si>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</si>
  <si>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</si>
  <si>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</si>
  <si>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</si>
  <si>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</si>
  <si>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</si>
  <si>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</si>
  <si>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</si>
  <si>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</si>
  <si>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</si>
  <si>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</si>
  <si>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</si>
  <si>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</si>
  <si>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</si>
  <si>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</si>
  <si>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</si>
  <si>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</si>
  <si>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</si>
  <si>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</si>
  <si>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</si>
  <si>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</si>
  <si>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</si>
  <si>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</si>
  <si>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</si>
  <si>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</si>
  <si>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</si>
  <si>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</si>
  <si>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</si>
  <si>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</si>
  <si>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</si>
  <si>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</si>
  <si>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</si>
  <si>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</si>
  <si>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</si>
  <si>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</si>
  <si>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</si>
  <si>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</si>
  <si>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</si>
  <si>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</si>
  <si>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</si>
  <si>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</si>
  <si>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</si>
  <si>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</si>
  <si>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</si>
  <si>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</si>
  <si>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</si>
  <si>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</si>
  <si>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</si>
  <si>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</si>
  <si>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</si>
  <si>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</si>
  <si>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</si>
  <si>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</si>
  <si>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</si>
  <si>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</si>
  <si>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</si>
  <si>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</si>
  <si>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</si>
  <si>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</si>
  <si>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</si>
  <si>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</si>
  <si>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</si>
  <si>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</si>
  <si>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</si>
  <si>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</si>
  <si>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</si>
  <si>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</si>
  <si>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</si>
  <si>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</si>
  <si>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</si>
  <si>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</si>
  <si>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</si>
  <si>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</si>
  <si>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</si>
  <si>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</si>
  <si>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</si>
  <si>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</si>
  <si>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</si>
  <si>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</si>
  <si>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</si>
  <si>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</si>
  <si>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</si>
  <si>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</si>
  <si>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</si>
  <si>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</si>
  <si>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</si>
  <si>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</si>
  <si>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</si>
  <si>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</si>
  <si>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</si>
  <si>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</si>
  <si>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</si>
  <si>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</si>
  <si>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</si>
  <si>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</si>
  <si>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</si>
  <si>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</si>
  <si>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</si>
  <si>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</si>
  <si>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</si>
  <si>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</si>
  <si>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</si>
  <si>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</si>
  <si>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</si>
  <si>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</si>
  <si>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</si>
  <si>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</si>
  <si>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</si>
  <si>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</si>
  <si>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</si>
  <si>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</si>
  <si>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</si>
  <si>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</si>
  <si>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</si>
  <si>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</si>
  <si>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</si>
  <si>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</si>
  <si>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</si>
  <si>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</si>
  <si>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</si>
  <si>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</si>
  <si>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</si>
  <si>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</si>
  <si>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</si>
  <si>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</si>
  <si>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</si>
  <si>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</si>
  <si>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</si>
  <si>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</si>
  <si>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</si>
  <si>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</si>
  <si>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</si>
  <si>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</si>
  <si>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</si>
  <si>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</si>
  <si>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</si>
  <si>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</si>
  <si>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</si>
  <si>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</si>
  <si>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</si>
  <si>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</si>
  <si>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</si>
  <si>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</si>
  <si>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</si>
  <si>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</si>
  <si>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</si>
  <si>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</si>
  <si>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</si>
  <si>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</si>
  <si>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</si>
  <si>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</si>
  <si>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</si>
  <si>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</si>
  <si>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</si>
  <si>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</si>
  <si>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</si>
  <si>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</si>
  <si>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</si>
  <si>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</si>
  <si>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</si>
  <si>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</si>
  <si>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</si>
  <si>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</si>
  <si>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</si>
  <si>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</si>
  <si>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</si>
  <si>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</si>
  <si>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</si>
  <si>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</si>
  <si>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</si>
  <si>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</si>
  <si>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</si>
  <si>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</si>
  <si>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</si>
  <si>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</si>
  <si>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</si>
  <si>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</si>
  <si>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</si>
  <si>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</si>
  <si>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</si>
  <si>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</si>
  <si>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</si>
  <si>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</si>
  <si>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</si>
  <si>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</si>
  <si>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</si>
  <si>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</si>
  <si>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</si>
  <si>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</si>
  <si>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</si>
  <si>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</si>
  <si>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</si>
  <si>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</si>
  <si>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</si>
  <si>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</si>
  <si>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</si>
  <si>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</si>
  <si>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</si>
  <si>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</si>
  <si>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</si>
  <si>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</si>
  <si>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</si>
  <si>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</si>
  <si>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</si>
  <si>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</si>
  <si>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</si>
  <si>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</si>
  <si>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</si>
  <si>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</si>
  <si>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</si>
  <si>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</si>
  <si>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</si>
  <si>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</si>
  <si>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</si>
  <si>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</si>
  <si>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</si>
  <si>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</si>
  <si>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</si>
  <si>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</si>
  <si>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</si>
  <si>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</si>
  <si>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</si>
  <si>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</si>
  <si>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</si>
  <si>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</si>
  <si>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</si>
  <si>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</si>
  <si>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</si>
  <si>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</si>
  <si>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</si>
  <si>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</si>
  <si>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</si>
  <si>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</si>
  <si>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</si>
  <si>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</si>
  <si>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</si>
  <si>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</si>
  <si>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</si>
  <si>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</si>
  <si>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</si>
  <si>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</si>
  <si>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</si>
  <si>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</si>
  <si>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</si>
  <si>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</si>
  <si>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</si>
  <si>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</si>
  <si>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</si>
  <si>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</si>
  <si>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</si>
  <si>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</si>
  <si>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</si>
  <si>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</si>
  <si>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</si>
  <si>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</si>
  <si>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</si>
  <si>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</si>
  <si>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</si>
  <si>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</si>
  <si>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</si>
  <si>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</si>
  <si>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</si>
  <si>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</si>
  <si>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</si>
  <si>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</si>
  <si>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</si>
  <si>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</si>
  <si>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</si>
  <si>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</si>
  <si>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</si>
  <si>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</si>
  <si>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</si>
  <si>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</si>
  <si>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</si>
  <si>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</si>
  <si>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</si>
  <si>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</si>
  <si>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</si>
  <si>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</si>
  <si>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</si>
  <si>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</si>
  <si>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</si>
  <si>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</si>
  <si>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</si>
  <si>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</si>
  <si>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</si>
  <si>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</si>
  <si>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</si>
  <si>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</si>
  <si>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</si>
  <si>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</si>
  <si>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</si>
  <si>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</si>
  <si>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</si>
  <si>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</si>
  <si>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</si>
  <si>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</si>
  <si>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</si>
  <si>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</si>
  <si>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</si>
  <si>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</si>
  <si>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</si>
  <si>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</si>
  <si>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</si>
  <si>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</si>
  <si>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</si>
  <si>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</si>
  <si>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</si>
  <si>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</si>
  <si>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</si>
  <si>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</si>
  <si>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</si>
  <si>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</si>
  <si>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</si>
  <si>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</si>
  <si>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</si>
  <si>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</si>
  <si>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</si>
  <si>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</si>
  <si>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</si>
  <si>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</si>
  <si>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</si>
  <si>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</si>
  <si>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</si>
  <si>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</si>
  <si>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</si>
  <si>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</si>
  <si>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</si>
  <si>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</si>
  <si>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</si>
  <si>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</si>
  <si>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</si>
  <si>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</si>
  <si>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</si>
  <si>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</si>
  <si>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</si>
  <si>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</si>
  <si>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</si>
  <si>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</si>
  <si>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</si>
  <si>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</si>
  <si>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</si>
  <si>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</si>
  <si>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</si>
  <si>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</si>
  <si>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</si>
  <si>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</si>
  <si>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</si>
  <si>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</si>
  <si>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</si>
  <si>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</si>
  <si>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</si>
  <si>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</si>
  <si>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</si>
  <si>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</si>
  <si>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</si>
  <si>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</si>
  <si>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</si>
  <si>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</si>
  <si>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</si>
  <si>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</si>
  <si>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</si>
  <si>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</si>
  <si>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</si>
  <si>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</si>
  <si>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</si>
  <si>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</si>
  <si>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</si>
  <si>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</si>
  <si>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</si>
  <si>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</si>
  <si>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</si>
  <si>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</si>
  <si>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</si>
  <si>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</si>
  <si>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</si>
  <si>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</si>
  <si>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</si>
  <si>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</si>
  <si>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</si>
  <si>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</si>
  <si>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</si>
  <si>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</si>
  <si>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</si>
  <si>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</si>
  <si>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</si>
  <si>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</si>
  <si>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</si>
  <si>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</si>
  <si>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</si>
  <si>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</si>
  <si>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</si>
  <si>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</si>
  <si>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</si>
  <si>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</si>
  <si>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</si>
  <si>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</si>
  <si>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</si>
  <si>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</si>
  <si>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</si>
  <si>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</si>
  <si>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</si>
  <si>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</si>
  <si>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</si>
  <si>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</si>
  <si>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</si>
  <si>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</si>
  <si>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</si>
  <si>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</si>
  <si>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</si>
  <si>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</si>
  <si>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</si>
  <si>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</si>
  <si>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</si>
  <si>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</si>
  <si>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</si>
  <si>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</si>
  <si>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</si>
  <si>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</si>
  <si>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</si>
  <si>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</si>
  <si>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</si>
  <si>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</si>
  <si>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</si>
  <si>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</si>
  <si>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</si>
  <si>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</si>
  <si>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</si>
  <si>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</si>
  <si>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</si>
  <si>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</si>
  <si>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</si>
  <si>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</si>
  <si>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</si>
  <si>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</si>
  <si>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</si>
  <si>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</si>
  <si>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</si>
  <si>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</si>
  <si>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</si>
  <si>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</si>
  <si>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</si>
  <si>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</si>
  <si>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</si>
  <si>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</si>
  <si>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</si>
  <si>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</si>
  <si>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</si>
  <si>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</si>
  <si>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</si>
  <si>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</si>
  <si>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</si>
  <si>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</si>
  <si>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</si>
  <si>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</si>
  <si>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</si>
  <si>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</si>
  <si>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</si>
  <si>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</si>
  <si>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</si>
  <si>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</si>
  <si>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</si>
  <si>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</si>
  <si>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</si>
  <si>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</si>
  <si>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</si>
  <si>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</si>
  <si>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</si>
  <si>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</si>
  <si>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</si>
  <si>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</si>
  <si>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</si>
  <si>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</si>
  <si>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</si>
  <si>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</si>
  <si>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</si>
  <si>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</si>
  <si>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</si>
  <si>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</si>
  <si>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</si>
  <si>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</si>
  <si>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</si>
  <si>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</si>
  <si>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</si>
  <si>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</si>
  <si>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</si>
  <si>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</si>
  <si>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</si>
  <si>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</si>
  <si>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</si>
  <si>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</si>
  <si>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</si>
  <si>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</si>
  <si>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</si>
  <si>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</si>
  <si>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</si>
  <si>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</si>
  <si>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</si>
  <si>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</si>
  <si>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</si>
  <si>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</si>
  <si>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</si>
  <si>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</si>
  <si>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</si>
  <si>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</si>
  <si>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</si>
  <si>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</si>
  <si>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</si>
  <si>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</si>
  <si>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</si>
  <si>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</si>
  <si>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</si>
  <si>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</si>
  <si>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</si>
  <si>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</si>
  <si>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</si>
  <si>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</si>
  <si>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</si>
  <si>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</si>
  <si>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</si>
  <si>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</si>
  <si>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</si>
  <si>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</si>
  <si>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</si>
  <si>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</si>
  <si>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</si>
  <si>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</si>
  <si>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</si>
  <si>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</si>
  <si>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</si>
  <si>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</si>
  <si>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</si>
  <si>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</si>
  <si>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</si>
  <si>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</si>
  <si>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</si>
  <si>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</si>
  <si>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</si>
  <si>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</si>
  <si>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</si>
  <si>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</si>
  <si>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</si>
  <si>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</si>
  <si>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</si>
  <si>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</si>
  <si>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</si>
  <si>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</si>
  <si>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</si>
  <si>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</si>
  <si>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</si>
  <si>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</si>
  <si>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</si>
  <si>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</si>
  <si>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</si>
  <si>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</si>
  <si>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</si>
  <si>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</si>
  <si>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</si>
  <si>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</si>
  <si>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</si>
  <si>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</si>
  <si>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</si>
  <si>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</si>
  <si>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</si>
  <si>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</si>
  <si>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</si>
  <si>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</si>
  <si>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</si>
  <si>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</si>
  <si>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</si>
  <si>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</si>
  <si>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</si>
  <si>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</si>
  <si>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</si>
  <si>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</si>
  <si>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</si>
  <si>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</si>
  <si>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</si>
  <si>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</si>
  <si>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</si>
  <si>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</si>
  <si>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</si>
  <si>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</si>
  <si>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</si>
  <si>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</si>
  <si>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</si>
  <si>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</si>
  <si>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</si>
  <si>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</si>
  <si>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</si>
  <si>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</si>
  <si>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</si>
  <si>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</si>
  <si>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</si>
  <si>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</si>
  <si>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</si>
  <si>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</si>
  <si>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</si>
  <si>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</si>
  <si>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</si>
  <si>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</si>
  <si>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</si>
  <si>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</si>
  <si>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</si>
  <si>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</si>
  <si>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</si>
  <si>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</si>
  <si>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</si>
  <si>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</si>
  <si>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</si>
  <si>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</si>
  <si>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</si>
  <si>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</si>
  <si>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</si>
  <si>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</si>
  <si>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</si>
  <si>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</si>
  <si>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</si>
  <si>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</si>
  <si>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</si>
  <si>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</si>
  <si>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</si>
  <si>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</si>
  <si>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</si>
  <si>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</si>
  <si>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</si>
  <si>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</si>
  <si>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</si>
  <si>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</si>
  <si>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</si>
  <si>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</si>
  <si>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</si>
  <si>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</si>
  <si>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</si>
  <si>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</si>
  <si>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</si>
  <si>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</si>
  <si>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</si>
  <si>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</si>
  <si>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</si>
  <si>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</si>
  <si>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</si>
  <si>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</si>
  <si>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</si>
  <si>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</si>
  <si>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</si>
  <si>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</si>
  <si>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</si>
  <si>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</si>
  <si>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</si>
  <si>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</si>
  <si>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</si>
  <si>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</si>
  <si>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</si>
  <si>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</si>
  <si>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</si>
  <si>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</si>
  <si>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</si>
  <si>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</si>
  <si>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</si>
  <si>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</si>
  <si>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</si>
  <si>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</si>
  <si>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</si>
  <si>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</si>
  <si>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</si>
  <si>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</si>
  <si>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</si>
  <si>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</si>
  <si>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</si>
  <si>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</si>
  <si>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</si>
  <si>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</si>
  <si>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</si>
  <si>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</si>
  <si>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</si>
  <si>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</si>
  <si>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</si>
  <si>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</si>
  <si>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</si>
  <si>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</si>
  <si>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</si>
  <si>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</si>
  <si>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</si>
  <si>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</si>
  <si>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</si>
  <si>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</si>
  <si>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</si>
  <si>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</si>
  <si>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</si>
  <si>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</si>
  <si>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</si>
  <si>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</si>
  <si>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</si>
  <si>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</si>
  <si>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</si>
  <si>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</si>
  <si>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</si>
  <si>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</si>
  <si>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</si>
  <si>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</si>
  <si>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</si>
  <si>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</si>
  <si>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</si>
  <si>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</si>
  <si>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</si>
  <si>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</si>
  <si>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</si>
  <si>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</si>
  <si>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</si>
  <si>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</si>
  <si>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</si>
  <si>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</si>
  <si>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</si>
  <si>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</si>
  <si>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</si>
  <si>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</si>
  <si>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</si>
  <si>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</si>
  <si>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</si>
  <si>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</si>
  <si>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</si>
  <si>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</si>
  <si>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</si>
  <si>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</si>
  <si>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</si>
  <si>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</si>
  <si>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</si>
  <si>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</si>
  <si>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</si>
  <si>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</si>
  <si>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</si>
  <si>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</si>
  <si>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</si>
  <si>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</si>
  <si>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</si>
  <si>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</si>
  <si>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</si>
  <si>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</si>
  <si>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</si>
  <si>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</si>
  <si>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</si>
  <si>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</si>
  <si>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</si>
  <si>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</si>
  <si>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</si>
  <si>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</si>
  <si>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</si>
  <si>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</si>
  <si>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</si>
  <si>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</si>
  <si>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</si>
  <si>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</si>
  <si>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</si>
  <si>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</si>
  <si>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</si>
  <si>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</si>
  <si>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</si>
  <si>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</si>
  <si>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</si>
  <si>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</si>
  <si>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</si>
  <si>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</si>
  <si>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</si>
  <si>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</si>
  <si>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</si>
  <si>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</si>
  <si>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</si>
  <si>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</si>
  <si>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</si>
  <si>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</si>
  <si>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</si>
  <si>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</si>
  <si>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</si>
  <si>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</si>
  <si>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</si>
  <si>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</si>
  <si>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</si>
  <si>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</si>
  <si>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</si>
  <si>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</si>
  <si>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</si>
  <si>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</si>
  <si>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</si>
  <si>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</si>
  <si>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</si>
  <si>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</si>
  <si>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</si>
  <si>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</si>
  <si>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</si>
  <si>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</si>
  <si>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</si>
  <si>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</si>
  <si>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</si>
  <si>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</si>
  <si>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</si>
  <si>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</si>
  <si>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</si>
  <si>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</si>
  <si>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</si>
  <si>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</si>
  <si>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</si>
  <si>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</si>
  <si>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</si>
  <si>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</si>
  <si>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</si>
  <si>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</si>
  <si>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</si>
  <si>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</si>
  <si>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</si>
  <si>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</si>
  <si>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</si>
  <si>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</si>
  <si>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</si>
  <si>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</si>
  <si>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</si>
  <si>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</si>
  <si>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</si>
  <si>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</si>
  <si>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</si>
  <si>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</si>
  <si>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</si>
  <si>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</si>
  <si>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</si>
  <si>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</si>
  <si>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</si>
  <si>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</si>
  <si>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</si>
  <si>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</si>
  <si>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</si>
  <si>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</si>
  <si>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</si>
  <si>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</si>
  <si>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</si>
  <si>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</si>
  <si>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</si>
  <si>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</si>
  <si>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</si>
  <si>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</si>
  <si>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</si>
  <si>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</si>
  <si>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</si>
  <si>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</si>
  <si>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</si>
  <si>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</si>
  <si>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</si>
  <si>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</si>
  <si>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</si>
  <si>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</si>
  <si>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</si>
  <si>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</si>
  <si>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</si>
  <si>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</si>
  <si>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</si>
  <si>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</si>
  <si>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</si>
  <si>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</si>
  <si>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</si>
  <si>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</si>
  <si>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</si>
  <si>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</si>
  <si>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</si>
  <si>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</si>
  <si>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</si>
  <si>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</si>
  <si>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</si>
  <si>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</si>
  <si>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</si>
  <si>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</si>
  <si>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</si>
  <si>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</si>
  <si>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</si>
  <si>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</si>
  <si>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</si>
  <si>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</si>
  <si>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</si>
  <si>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</si>
  <si>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</si>
  <si>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</si>
  <si>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</si>
  <si>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</si>
  <si>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</si>
  <si>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</si>
  <si>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</si>
  <si>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</si>
  <si>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</si>
  <si>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</si>
  <si>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</si>
  <si>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</si>
  <si>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</si>
  <si>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</si>
  <si>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</si>
  <si>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</si>
  <si>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</si>
  <si>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</si>
  <si>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</si>
  <si>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</si>
  <si>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</si>
  <si>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</si>
  <si>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</si>
  <si>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</si>
  <si>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</si>
  <si>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</si>
  <si>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</si>
  <si>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</si>
  <si>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</si>
  <si>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</si>
  <si>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</si>
  <si>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</si>
  <si>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</si>
  <si>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</si>
  <si>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</si>
  <si>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</si>
  <si>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</si>
  <si>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</si>
  <si>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</si>
  <si>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</si>
  <si>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</si>
  <si>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</si>
  <si>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</si>
  <si>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</si>
  <si>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</si>
  <si>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</si>
  <si>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</si>
  <si>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</si>
  <si>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</si>
  <si>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</si>
  <si>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</si>
  <si>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</si>
  <si>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</si>
  <si>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</si>
  <si>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</si>
  <si>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</si>
  <si>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</si>
  <si>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</si>
  <si>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</si>
  <si>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</si>
  <si>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</si>
  <si>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</si>
  <si>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</si>
  <si>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</si>
  <si>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</si>
  <si>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</si>
  <si>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</si>
  <si>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</si>
  <si>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</si>
  <si>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</si>
  <si>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</si>
  <si>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</si>
  <si>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</si>
  <si>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</si>
  <si>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</si>
  <si>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</si>
  <si>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</si>
  <si>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</si>
  <si>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</si>
  <si>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</si>
  <si>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</si>
  <si>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</si>
  <si>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</si>
  <si>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</si>
  <si>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</si>
  <si>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</si>
  <si>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</si>
  <si>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</si>
  <si>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</si>
  <si>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</si>
  <si>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</si>
  <si>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</si>
  <si>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</si>
  <si>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</si>
  <si>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</si>
  <si>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</si>
  <si>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</si>
  <si>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</si>
  <si>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</si>
  <si>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</si>
  <si>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</si>
  <si>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</si>
  <si>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</si>
  <si>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</si>
  <si>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</si>
  <si>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</si>
  <si>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</si>
  <si>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</si>
  <si>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</si>
  <si>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</si>
  <si>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</si>
  <si>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</si>
  <si>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</si>
  <si>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</si>
  <si>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</si>
  <si>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</si>
  <si>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</si>
  <si>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</si>
  <si>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</si>
  <si>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</si>
  <si>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</si>
  <si>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</si>
  <si>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</si>
  <si>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</si>
  <si>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</si>
  <si>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</si>
  <si>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</si>
  <si>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</si>
  <si>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</si>
  <si>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</si>
  <si>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</si>
  <si>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</si>
  <si>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</si>
  <si>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</si>
  <si>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</si>
  <si>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</si>
  <si>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</si>
  <si>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</si>
  <si>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</si>
  <si>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</si>
  <si>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</si>
  <si>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</si>
  <si>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</si>
  <si>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</si>
  <si>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</si>
  <si>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</si>
  <si>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</si>
  <si>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</si>
  <si>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</si>
  <si>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</si>
  <si>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</si>
  <si>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</si>
  <si>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</si>
  <si>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</si>
  <si>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</si>
  <si>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</si>
  <si>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</si>
  <si>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</si>
  <si>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</si>
  <si>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</si>
  <si>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</si>
  <si>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</si>
  <si>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</si>
  <si>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</si>
  <si>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</si>
  <si>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</si>
  <si>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</si>
  <si>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</si>
  <si>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</si>
  <si>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</si>
  <si>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</si>
  <si>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</si>
  <si>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</si>
  <si>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</si>
  <si>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</si>
  <si>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</si>
  <si>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</si>
  <si>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</si>
  <si>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</si>
  <si>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</si>
  <si>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</si>
  <si>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</si>
  <si>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</si>
  <si>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</si>
  <si>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</si>
  <si>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</si>
  <si>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</si>
  <si>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</si>
  <si>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</si>
  <si>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</si>
  <si>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</si>
  <si>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</si>
  <si>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</si>
  <si>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</si>
  <si>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</si>
  <si>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</si>
  <si>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</si>
  <si>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</si>
  <si>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</si>
  <si>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</si>
  <si>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</si>
  <si>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</si>
  <si>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</si>
  <si>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</si>
  <si>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 xml:space="preserve">main data table consists of </t>
  </si>
  <si>
    <t>9994 rows,17 columns</t>
  </si>
  <si>
    <t>average</t>
  </si>
  <si>
    <t>quantity</t>
  </si>
  <si>
    <t>profit</t>
  </si>
  <si>
    <t>median</t>
  </si>
  <si>
    <t>minimum</t>
  </si>
  <si>
    <t>maximum</t>
  </si>
  <si>
    <t>Range</t>
  </si>
  <si>
    <t>first quartile</t>
  </si>
  <si>
    <t>third quartile</t>
  </si>
  <si>
    <t>segments</t>
  </si>
  <si>
    <t>customer id</t>
  </si>
  <si>
    <t xml:space="preserve"> customer name</t>
  </si>
  <si>
    <t>country</t>
  </si>
  <si>
    <t>city</t>
  </si>
  <si>
    <t>state</t>
  </si>
  <si>
    <t>postal code</t>
  </si>
  <si>
    <t>region</t>
  </si>
  <si>
    <t>productid</t>
  </si>
  <si>
    <t>category</t>
  </si>
  <si>
    <t>sub category</t>
  </si>
  <si>
    <t>discount</t>
  </si>
  <si>
    <t>Exploratory data analysis</t>
  </si>
  <si>
    <t>Sum of Sales</t>
  </si>
  <si>
    <t>Row Labels</t>
  </si>
  <si>
    <t>Grand Total</t>
  </si>
  <si>
    <t>sales representation</t>
  </si>
  <si>
    <t>Sum of Profit</t>
  </si>
  <si>
    <t>Sum of Quantity</t>
  </si>
  <si>
    <t>top selling category</t>
  </si>
  <si>
    <t>total sales and total profit by each customer segment</t>
  </si>
  <si>
    <t>QUICK STATISTICS</t>
  </si>
  <si>
    <t>COUNTS</t>
  </si>
  <si>
    <t>OBSERVATION</t>
  </si>
  <si>
    <t xml:space="preserve">  Total sales per state</t>
  </si>
  <si>
    <t>PREFERRED MODE OF SHIPPING</t>
  </si>
  <si>
    <t>Count of Quantity</t>
  </si>
  <si>
    <t>Column Labels</t>
  </si>
  <si>
    <t>Values</t>
  </si>
  <si>
    <t>as the sales increases the profit increases.</t>
  </si>
  <si>
    <t xml:space="preserve"> top most selling and profitable sub- category</t>
  </si>
  <si>
    <t>correlation</t>
  </si>
  <si>
    <t>Since average is more than median , this means that there are probably higher sales in data as compared to lower sales.</t>
  </si>
  <si>
    <t>Minimum  amount of sales is approx zero and maximum amount  sales is 22638.48.</t>
  </si>
  <si>
    <t xml:space="preserve">The dataset contains 9994 rows of record and 13 columns of attributes. </t>
  </si>
  <si>
    <t>There are total 12 categorical values in data,2 int types values , 3 float values.</t>
  </si>
  <si>
    <t>We see that there is a Positive correlation between sales and profits</t>
  </si>
  <si>
    <t>Discount and profit are negatively correlated.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</si>
</sst>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2"/>
      <color rgb="FF000000"/>
      <name val="Calibri"/>
      <family val="2"/>
      <scheme val="minor"/>
    </font>
    <font>
      <sz val="11"/>
      <color rgb="FFFF0000"/>
      <name val="Calibri"/>
      <family val="2"/>
      <scheme val="minor"/>
    </font>
    <font>
      <sz val="20"/>
      <color theme="1"/>
      <name val="Calibri"/>
      <family val="2"/>
      <scheme val="minor"/>
    </font>
    <font>
      <sz val="12"/>
      <color theme="1"/>
      <name val="Calibri"/>
      <family val="2"/>
      <scheme val="minor"/>
    </font>
    <font>
      <sz val="24"/>
      <color theme="1"/>
      <name val="Calibri"/>
      <family val="2"/>
      <scheme val="minor"/>
    </font>
    <font>
      <sz val="20"/>
      <color theme="1" tint="4.9989318521683403E-2"/>
      <name val="Calibri"/>
      <family val="2"/>
      <scheme val="minor"/>
    </font>
    <font>
      <i/>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5" tint="0.59999389629810485"/>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s>
  <cellStyleXfs count="1">
    <xf numFmtId="0" fontId="0" fillId="0" borderId="0"/>
  </cellStyleXfs>
  <cellXfs count="42">
    <xf numFmtId="0" fontId="0" fillId="0" borderId="0" xfId="0"/>
    <xf numFmtId="0" fontId="1" fillId="0" borderId="0" xfId="0" applyFont="1"/>
    <xf numFmtId="0" fontId="0" fillId="2" borderId="0" xfId="0" applyFill="1"/>
    <xf numFmtId="0" fontId="0" fillId="3" borderId="0" xfId="0" applyFill="1"/>
    <xf numFmtId="0" fontId="0" fillId="3" borderId="0" xfId="0" applyFill="1" applyBorder="1"/>
    <xf numFmtId="0" fontId="0" fillId="0" borderId="1" xfId="0" applyBorder="1"/>
    <xf numFmtId="0" fontId="0" fillId="0" borderId="0" xfId="0" applyBorder="1"/>
    <xf numFmtId="0" fontId="0" fillId="0" borderId="0" xfId="0" applyNumberFormat="1"/>
    <xf numFmtId="0" fontId="0" fillId="0" borderId="0" xfId="0" pivotButton="1"/>
    <xf numFmtId="0" fontId="0" fillId="0" borderId="0" xfId="0" applyAlignment="1">
      <alignment horizontal="left"/>
    </xf>
    <xf numFmtId="0" fontId="2" fillId="0" borderId="0" xfId="0" applyFont="1" applyBorder="1"/>
    <xf numFmtId="0" fontId="3" fillId="0" borderId="0" xfId="0" applyFont="1"/>
    <xf numFmtId="0" fontId="0" fillId="0" borderId="0" xfId="0" applyFill="1"/>
    <xf numFmtId="0" fontId="0" fillId="0" borderId="1" xfId="0" applyFill="1" applyBorder="1"/>
    <xf numFmtId="0" fontId="0" fillId="0" borderId="0" xfId="0" applyFill="1" applyAlignment="1">
      <alignment horizontal="center"/>
    </xf>
    <xf numFmtId="0" fontId="4" fillId="0" borderId="0" xfId="0" applyFont="1" applyFill="1" applyAlignment="1">
      <alignment horizontal="center"/>
    </xf>
    <xf numFmtId="0" fontId="4" fillId="0" borderId="0" xfId="0" applyFont="1" applyFill="1"/>
    <xf numFmtId="0" fontId="5" fillId="0" borderId="0" xfId="0" applyFont="1"/>
    <xf numFmtId="0" fontId="6" fillId="2" borderId="0" xfId="0" applyFont="1" applyFill="1"/>
    <xf numFmtId="0" fontId="5" fillId="0" borderId="0" xfId="0" applyFont="1" applyFill="1"/>
    <xf numFmtId="0" fontId="3" fillId="2" borderId="0" xfId="0" applyFont="1" applyFill="1"/>
    <xf numFmtId="0" fontId="7" fillId="2" borderId="3" xfId="0" applyFont="1" applyFill="1" applyBorder="1" applyAlignment="1">
      <alignment horizontal="center"/>
    </xf>
    <xf numFmtId="0" fontId="0" fillId="2" borderId="0" xfId="0" applyFill="1" applyBorder="1" applyAlignment="1"/>
    <xf numFmtId="0" fontId="0" fillId="2" borderId="2" xfId="0" applyFill="1" applyBorder="1" applyAlignment="1"/>
    <xf numFmtId="0" fontId="0" fillId="4" borderId="2" xfId="0" applyFill="1" applyBorder="1" applyAlignment="1"/>
    <xf numFmtId="0" fontId="7" fillId="5" borderId="3" xfId="0" applyFont="1" applyFill="1" applyBorder="1" applyAlignment="1">
      <alignment horizontal="center"/>
    </xf>
    <xf numFmtId="0" fontId="0" fillId="5" borderId="0" xfId="0" applyFill="1" applyBorder="1" applyAlignment="1"/>
    <xf numFmtId="0" fontId="0" fillId="5" borderId="2" xfId="0" applyFill="1" applyBorder="1" applyAlignment="1"/>
    <xf numFmtId="0" fontId="0" fillId="0" borderId="4" xfId="0" applyBorder="1"/>
    <xf numFmtId="0" fontId="6" fillId="2" borderId="0" xfId="0" applyFont="1" applyFill="1" applyBorder="1"/>
    <xf numFmtId="0" fontId="0" fillId="0" borderId="0" xfId="0" pivotButton="1" applyBorder="1"/>
    <xf numFmtId="0" fontId="0" fillId="0" borderId="0" xfId="0" applyBorder="1" applyAlignment="1">
      <alignment horizontal="left"/>
    </xf>
    <xf numFmtId="0" fontId="0" fillId="0" borderId="0" xfId="0" applyNumberFormat="1" applyBorder="1"/>
    <xf numFmtId="0" fontId="0" fillId="0" borderId="4" xfId="0" applyFill="1" applyBorder="1"/>
    <xf numFmtId="0" fontId="2" fillId="3" borderId="0" xfId="0" applyFont="1" applyFill="1" applyBorder="1"/>
    <xf numFmtId="0" fontId="0" fillId="0" borderId="5" xfId="0" applyBorder="1"/>
    <xf numFmtId="0" fontId="0" fillId="0" borderId="6" xfId="0" applyBorder="1"/>
    <xf numFmtId="0" fontId="0" fillId="0" borderId="0" xfId="0" applyBorder="1" applyAlignment="1">
      <alignment horizontal="center"/>
    </xf>
    <xf numFmtId="0" fontId="0" fillId="2" borderId="1" xfId="0" applyFill="1" applyBorder="1"/>
    <xf numFmtId="0" fontId="0" fillId="6" borderId="1" xfId="0" applyFill="1" applyBorder="1"/>
    <xf numFmtId="0" fontId="0" fillId="0" borderId="5" xfId="0" applyBorder="1" applyAlignment="1">
      <alignment horizontal="left"/>
    </xf>
    <xf numFmtId="0" fontId="0" fillId="0" borderId="5" xfId="0" applyNumberFormat="1" applyBorder="1"/>
  </cellXfs>
  <cellStyles count="1">
    <cellStyle name="Normal" xfId="0" builtinId="0"/>
  </cellStyles>
  <dxfs count="3">
    <dxf>
      <border>
        <bottom style="thin">
          <color indexed="64"/>
        </bottom>
      </border>
    </dxf>
    <dxf>
      <border>
        <right style="thin">
          <color indexed="64"/>
        </right>
      </border>
    </dxf>
    <dxf>
      <font>
        <b val="0"/>
        <i val="0"/>
        <strike val="0"/>
        <condense val="0"/>
        <extend val="0"/>
        <outline val="0"/>
        <shadow val="0"/>
        <u val="none"/>
        <vertAlign val="baseline"/>
        <sz val="12"/>
        <color rgb="FF000000"/>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[Axis+Superstore+Dataset(2) (1).xlsx]eda!PivotTable3</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Category vs Sales/Profit/Quantity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eda!$I$6:$I$7</c:f>
              <c:strCache>
                <c:ptCount val="1"/>
                <c:pt idx="0">
                  <c:v>Furniture</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eda!$H$8:$H$10</c:f>
              <c:strCache>
                <c:ptCount val="3"/>
                <c:pt idx="0">
                  <c:v>Sum of Sales</c:v>
                </c:pt>
                <c:pt idx="1">
                  <c:v>Sum of Profit</c:v>
                </c:pt>
                <c:pt idx="2">
                  <c:v>Sum of Quantity</c:v>
                </c:pt>
              </c:strCache>
            </c:strRef>
          </c:cat>
          <c:val>
            <c:numRef>
              <c:f>eda!$I$8:$I$10</c:f>
              <c:numCache>
                <c:formatCode>General</c:formatCode>
                <c:ptCount val="3"/>
                <c:pt idx="0">
                  <c:v>741999.79530000011</c:v>
                </c:pt>
                <c:pt idx="1">
                  <c:v>18451.272799999952</c:v>
                </c:pt>
                <c:pt idx="2">
                  <c:v>8028</c:v>
                </c:pt>
              </c:numCache>
            </c:numRef>
          </c:val>
          <c:extLst>
            <c:ext xmlns:c16="http://schemas.microsoft.com/office/drawing/2014/chart" uri="{C3380CC4-5D6E-409C-BE32-E72D297353CC}">
              <c16:uniqueId val="{00000000-C907-4E75-BE38-C2736FBF82BC}"/>
            </c:ext>
          </c:extLst>
        </c:ser>
        <c:ser>
          <c:idx val="1"/>
          <c:order val="1"/>
          <c:tx>
            <c:strRef>
              <c:f>eda!$J$6:$J$7</c:f>
              <c:strCache>
                <c:ptCount val="1"/>
                <c:pt idx="0">
                  <c:v>Office Supplies</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eda!$H$8:$H$10</c:f>
              <c:strCache>
                <c:ptCount val="3"/>
                <c:pt idx="0">
                  <c:v>Sum of Sales</c:v>
                </c:pt>
                <c:pt idx="1">
                  <c:v>Sum of Profit</c:v>
                </c:pt>
                <c:pt idx="2">
                  <c:v>Sum of Quantity</c:v>
                </c:pt>
              </c:strCache>
            </c:strRef>
          </c:cat>
          <c:val>
            <c:numRef>
              <c:f>eda!$J$8:$J$10</c:f>
              <c:numCache>
                <c:formatCode>General</c:formatCode>
                <c:ptCount val="3"/>
                <c:pt idx="0">
                  <c:v>719047.0320000049</c:v>
                </c:pt>
                <c:pt idx="1">
                  <c:v>122490.80080000017</c:v>
                </c:pt>
                <c:pt idx="2">
                  <c:v>22906</c:v>
                </c:pt>
              </c:numCache>
            </c:numRef>
          </c:val>
          <c:extLst>
            <c:ext xmlns:c16="http://schemas.microsoft.com/office/drawing/2014/chart" uri="{C3380CC4-5D6E-409C-BE32-E72D297353CC}">
              <c16:uniqueId val="{00000004-C907-4E75-BE38-C2736FBF82BC}"/>
            </c:ext>
          </c:extLst>
        </c:ser>
        <c:ser>
          <c:idx val="2"/>
          <c:order val="2"/>
          <c:tx>
            <c:strRef>
              <c:f>eda!$K$6:$K$7</c:f>
              <c:strCache>
                <c:ptCount val="1"/>
                <c:pt idx="0">
                  <c:v>Technology</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eda!$H$8:$H$10</c:f>
              <c:strCache>
                <c:ptCount val="3"/>
                <c:pt idx="0">
                  <c:v>Sum of Sales</c:v>
                </c:pt>
                <c:pt idx="1">
                  <c:v>Sum of Profit</c:v>
                </c:pt>
                <c:pt idx="2">
                  <c:v>Sum of Quantity</c:v>
                </c:pt>
              </c:strCache>
            </c:strRef>
          </c:cat>
          <c:val>
            <c:numRef>
              <c:f>eda!$K$8:$K$10</c:f>
              <c:numCache>
                <c:formatCode>General</c:formatCode>
                <c:ptCount val="3"/>
                <c:pt idx="0">
                  <c:v>836154.0329999961</c:v>
                </c:pt>
                <c:pt idx="1">
                  <c:v>145454.94809999969</c:v>
                </c:pt>
                <c:pt idx="2">
                  <c:v>6939</c:v>
                </c:pt>
              </c:numCache>
            </c:numRef>
          </c:val>
          <c:extLst>
            <c:ext xmlns:c16="http://schemas.microsoft.com/office/drawing/2014/chart" uri="{C3380CC4-5D6E-409C-BE32-E72D297353CC}">
              <c16:uniqueId val="{00000005-C907-4E75-BE38-C2736FBF82BC}"/>
            </c:ext>
          </c:extLst>
        </c:ser>
        <c:dLbls>
          <c:showLegendKey val="0"/>
          <c:showVal val="0"/>
          <c:showCatName val="0"/>
          <c:showSerName val="0"/>
          <c:showPercent val="0"/>
          <c:showBubbleSize val="0"/>
        </c:dLbls>
        <c:gapWidth val="315"/>
        <c:overlap val="-40"/>
        <c:axId val="275249792"/>
        <c:axId val="275915136"/>
      </c:barChart>
      <c:catAx>
        <c:axId val="2752497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5915136"/>
        <c:crosses val="autoZero"/>
        <c:auto val="1"/>
        <c:lblAlgn val="ctr"/>
        <c:lblOffset val="100"/>
        <c:noMultiLvlLbl val="0"/>
      </c:catAx>
      <c:valAx>
        <c:axId val="2759151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524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[Axis+Superstore+Dataset(2) (1).xlsx]eda!PivotTable4</c:name>
    <c:fmtId val="1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by sub category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eda!$I$16</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eda!$H$17:$H$34</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eda!$I$17:$I$34</c:f>
              <c:numCache>
                <c:formatCode>General</c:formatCode>
                <c:ptCount val="17"/>
                <c:pt idx="0">
                  <c:v>3024.2799999999988</c:v>
                </c:pt>
                <c:pt idx="1">
                  <c:v>12486.312</c:v>
                </c:pt>
                <c:pt idx="2">
                  <c:v>16476.401999999991</c:v>
                </c:pt>
                <c:pt idx="3">
                  <c:v>27118.791999999972</c:v>
                </c:pt>
                <c:pt idx="4">
                  <c:v>46673.537999999971</c:v>
                </c:pt>
                <c:pt idx="5">
                  <c:v>78479.206000000035</c:v>
                </c:pt>
                <c:pt idx="6">
                  <c:v>91705.163999999946</c:v>
                </c:pt>
                <c:pt idx="7">
                  <c:v>107532.16099999998</c:v>
                </c:pt>
                <c:pt idx="8">
                  <c:v>114879.99629999993</c:v>
                </c:pt>
                <c:pt idx="9">
                  <c:v>149528.02999999994</c:v>
                </c:pt>
                <c:pt idx="10">
                  <c:v>167380.31799999997</c:v>
                </c:pt>
                <c:pt idx="11">
                  <c:v>189238.63100000011</c:v>
                </c:pt>
                <c:pt idx="12">
                  <c:v>203412.73300000018</c:v>
                </c:pt>
                <c:pt idx="13">
                  <c:v>206965.53200000012</c:v>
                </c:pt>
                <c:pt idx="14">
                  <c:v>223843.60800000018</c:v>
                </c:pt>
                <c:pt idx="15">
                  <c:v>328449.10300000076</c:v>
                </c:pt>
                <c:pt idx="16">
                  <c:v>330007.05400000029</c:v>
                </c:pt>
              </c:numCache>
            </c:numRef>
          </c:val>
          <c:extLst>
            <c:ext xmlns:c16="http://schemas.microsoft.com/office/drawing/2014/chart" uri="{C3380CC4-5D6E-409C-BE32-E72D297353CC}">
              <c16:uniqueId val="{00000000-4641-4786-8187-08AC9D56DBAA}"/>
            </c:ext>
          </c:extLst>
        </c:ser>
        <c:dLbls>
          <c:showLegendKey val="0"/>
          <c:showVal val="0"/>
          <c:showCatName val="0"/>
          <c:showSerName val="0"/>
          <c:showPercent val="0"/>
          <c:showBubbleSize val="0"/>
        </c:dLbls>
        <c:gapWidth val="182"/>
        <c:overlap val="-50"/>
        <c:axId val="275964288"/>
        <c:axId val="275965824"/>
      </c:barChart>
      <c:catAx>
        <c:axId val="27596428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5965824"/>
        <c:crosses val="autoZero"/>
        <c:auto val="1"/>
        <c:lblAlgn val="ctr"/>
        <c:lblOffset val="100"/>
        <c:noMultiLvlLbl val="0"/>
      </c:catAx>
      <c:valAx>
        <c:axId val="27596582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5964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[Axis+Superstore+Dataset(2) (1).xlsx]eda!PivotTable5</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Profit by sub  categories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eda!$L$16</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eda!$K$17:$K$34</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eda!$L$17:$L$34</c:f>
              <c:numCache>
                <c:formatCode>General</c:formatCode>
                <c:ptCount val="17"/>
                <c:pt idx="0">
                  <c:v>-17725.481100000012</c:v>
                </c:pt>
                <c:pt idx="1">
                  <c:v>-3472.5560000000046</c:v>
                </c:pt>
                <c:pt idx="2">
                  <c:v>-1189.0995000000007</c:v>
                </c:pt>
                <c:pt idx="3">
                  <c:v>949.51819999999975</c:v>
                </c:pt>
                <c:pt idx="4">
                  <c:v>3384.7568999999885</c:v>
                </c:pt>
                <c:pt idx="5">
                  <c:v>5546.2539999999954</c:v>
                </c:pt>
                <c:pt idx="6">
                  <c:v>6527.7870000000021</c:v>
                </c:pt>
                <c:pt idx="7">
                  <c:v>6964.1766999999936</c:v>
                </c:pt>
                <c:pt idx="8">
                  <c:v>13059.143600000009</c:v>
                </c:pt>
                <c:pt idx="9">
                  <c:v>18138.005400000013</c:v>
                </c:pt>
                <c:pt idx="10">
                  <c:v>21278.826400000042</c:v>
                </c:pt>
                <c:pt idx="11">
                  <c:v>26590.166300000034</c:v>
                </c:pt>
                <c:pt idx="12">
                  <c:v>30221.763300000013</c:v>
                </c:pt>
                <c:pt idx="13">
                  <c:v>34053.569299999996</c:v>
                </c:pt>
                <c:pt idx="14">
                  <c:v>41936.635699999977</c:v>
                </c:pt>
                <c:pt idx="15">
                  <c:v>44515.730600000032</c:v>
                </c:pt>
                <c:pt idx="16">
                  <c:v>55617.8249</c:v>
                </c:pt>
              </c:numCache>
            </c:numRef>
          </c:val>
          <c:extLst>
            <c:ext xmlns:c16="http://schemas.microsoft.com/office/drawing/2014/chart" uri="{C3380CC4-5D6E-409C-BE32-E72D297353CC}">
              <c16:uniqueId val="{00000000-025C-4D15-867F-E3623FCB44DF}"/>
            </c:ext>
          </c:extLst>
        </c:ser>
        <c:dLbls>
          <c:showLegendKey val="0"/>
          <c:showVal val="0"/>
          <c:showCatName val="0"/>
          <c:showSerName val="0"/>
          <c:showPercent val="0"/>
          <c:showBubbleSize val="0"/>
        </c:dLbls>
        <c:gapWidth val="182"/>
        <c:overlap val="-50"/>
        <c:axId val="276176256"/>
        <c:axId val="276206720"/>
      </c:barChart>
      <c:catAx>
        <c:axId val="27617625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6206720"/>
        <c:crosses val="autoZero"/>
        <c:auto val="1"/>
        <c:lblAlgn val="ctr"/>
        <c:lblOffset val="100"/>
        <c:noMultiLvlLbl val="0"/>
      </c:catAx>
      <c:valAx>
        <c:axId val="27620672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6176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[Axis+Superstore+Dataset(2) (1).xlsx]eda!PivotTable6</c:name>
    <c:fmtId val="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487342942281061"/>
          <c:y val="0.10408589835361488"/>
          <c:w val="0.54278803279995935"/>
          <c:h val="0.76534081603435933"/>
        </c:manualLayout>
      </c:layout>
      <c:barChart>
        <c:barDir val="bar"/>
        <c:grouping val="clustered"/>
        <c:varyColors val="0"/>
        <c:ser>
          <c:idx val="0"/>
          <c:order val="0"/>
          <c:tx>
            <c:strRef>
              <c:f>eda!$O$16</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eda!$N$17:$N$34</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Fasteners</c:v>
                </c:pt>
                <c:pt idx="12">
                  <c:v>Envelopes</c:v>
                </c:pt>
                <c:pt idx="13">
                  <c:v>Bookcases</c:v>
                </c:pt>
                <c:pt idx="14">
                  <c:v>Supplies</c:v>
                </c:pt>
                <c:pt idx="15">
                  <c:v>Machines</c:v>
                </c:pt>
                <c:pt idx="16">
                  <c:v>Copiers</c:v>
                </c:pt>
              </c:strCache>
            </c:strRef>
          </c:cat>
          <c:val>
            <c:numRef>
              <c:f>eda!$O$17:$O$34</c:f>
              <c:numCache>
                <c:formatCode>General</c:formatCode>
                <c:ptCount val="17"/>
                <c:pt idx="0">
                  <c:v>5974</c:v>
                </c:pt>
                <c:pt idx="1">
                  <c:v>5178</c:v>
                </c:pt>
                <c:pt idx="2">
                  <c:v>3563</c:v>
                </c:pt>
                <c:pt idx="3">
                  <c:v>3289</c:v>
                </c:pt>
                <c:pt idx="4">
                  <c:v>3158</c:v>
                </c:pt>
                <c:pt idx="5">
                  <c:v>3000</c:v>
                </c:pt>
                <c:pt idx="6">
                  <c:v>2976</c:v>
                </c:pt>
                <c:pt idx="7">
                  <c:v>2356</c:v>
                </c:pt>
                <c:pt idx="8">
                  <c:v>1729</c:v>
                </c:pt>
                <c:pt idx="9">
                  <c:v>1400</c:v>
                </c:pt>
                <c:pt idx="10">
                  <c:v>1241</c:v>
                </c:pt>
                <c:pt idx="11">
                  <c:v>914</c:v>
                </c:pt>
                <c:pt idx="12">
                  <c:v>906</c:v>
                </c:pt>
                <c:pt idx="13">
                  <c:v>868</c:v>
                </c:pt>
                <c:pt idx="14">
                  <c:v>647</c:v>
                </c:pt>
                <c:pt idx="15">
                  <c:v>440</c:v>
                </c:pt>
                <c:pt idx="16">
                  <c:v>234</c:v>
                </c:pt>
              </c:numCache>
            </c:numRef>
          </c:val>
          <c:extLst>
            <c:ext xmlns:c16="http://schemas.microsoft.com/office/drawing/2014/chart" uri="{C3380CC4-5D6E-409C-BE32-E72D297353CC}">
              <c16:uniqueId val="{00000000-FB86-4076-A7A4-797C87A3FA82}"/>
            </c:ext>
          </c:extLst>
        </c:ser>
        <c:dLbls>
          <c:showLegendKey val="0"/>
          <c:showVal val="1"/>
          <c:showCatName val="0"/>
          <c:showSerName val="0"/>
          <c:showPercent val="0"/>
          <c:showBubbleSize val="0"/>
        </c:dLbls>
        <c:gapWidth val="182"/>
        <c:overlap val="-50"/>
        <c:axId val="276231296"/>
        <c:axId val="276242432"/>
      </c:barChart>
      <c:catAx>
        <c:axId val="2762312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6242432"/>
        <c:crosses val="autoZero"/>
        <c:auto val="1"/>
        <c:lblAlgn val="ctr"/>
        <c:lblOffset val="100"/>
        <c:noMultiLvlLbl val="0"/>
      </c:catAx>
      <c:valAx>
        <c:axId val="27624243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6231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[Axis+Superstore+Dataset(2) (1).xlsx]eda!PivotTable2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each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eda!$S$6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373-43C4-9B7D-1A473D3BA60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373-43C4-9B7D-1A473D3BA60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373-43C4-9B7D-1A473D3BA6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eda!$R$7:$R$10</c:f>
              <c:strCache>
                <c:ptCount val="3"/>
                <c:pt idx="0">
                  <c:v>Consumer</c:v>
                </c:pt>
                <c:pt idx="1">
                  <c:v>Corporate</c:v>
                </c:pt>
                <c:pt idx="2">
                  <c:v>Home Office</c:v>
                </c:pt>
              </c:strCache>
            </c:strRef>
          </c:cat>
          <c:val>
            <c:numRef>
              <c:f>eda!$S$7:$S$10</c:f>
              <c:numCache>
                <c:formatCode>General</c:formatCode>
                <c:ptCount val="3"/>
                <c:pt idx="0">
                  <c:v>1161401.344999993</c:v>
                </c:pt>
                <c:pt idx="1">
                  <c:v>706146.36680000147</c:v>
                </c:pt>
                <c:pt idx="2">
                  <c:v>429653.14849999914</c:v>
                </c:pt>
              </c:numCache>
            </c:numRef>
          </c:val>
          <c:extLst>
            <c:ext xmlns:c16="http://schemas.microsoft.com/office/drawing/2014/chart" uri="{C3380CC4-5D6E-409C-BE32-E72D297353CC}">
              <c16:uniqueId val="{00000000-BDE3-4C0C-BA2D-485E84D53039}"/>
            </c:ext>
          </c:extLst>
        </c:ser>
        <c:dLbls>
          <c:dLblPos val="ctr"/>
          <c:showLegendKey val="0"/>
          <c:showVal val="0"/>
          <c:showCatName val="1"/>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[Axis+Superstore+Dataset(2) (1).xlsx]eda!PivotTable7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each segments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eda!$V$6</c:f>
              <c:strCache>
                <c:ptCount val="1"/>
                <c:pt idx="0">
                  <c:v>Total</c:v>
                </c:pt>
              </c:strCache>
            </c:strRef>
          </c:tx>
          <c:explosion val="25"/>
          <c:dPt>
            <c:idx val="0"/>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0BC-4C8D-BB93-40AAD191B879}"/>
              </c:ext>
            </c:extLst>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0BC-4C8D-BB93-40AAD191B879}"/>
              </c:ext>
            </c:extLst>
          </c:dPt>
          <c:dPt>
            <c:idx val="2"/>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0BC-4C8D-BB93-40AAD191B8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eda!$U$7:$U$10</c:f>
              <c:strCache>
                <c:ptCount val="3"/>
                <c:pt idx="0">
                  <c:v>Consumer</c:v>
                </c:pt>
                <c:pt idx="1">
                  <c:v>Corporate</c:v>
                </c:pt>
                <c:pt idx="2">
                  <c:v>Home Office</c:v>
                </c:pt>
              </c:strCache>
            </c:strRef>
          </c:cat>
          <c:val>
            <c:numRef>
              <c:f>eda!$V$7:$V$10</c:f>
              <c:numCache>
                <c:formatCode>General</c:formatCode>
                <c:ptCount val="3"/>
                <c:pt idx="0">
                  <c:v>134119.20919999978</c:v>
                </c:pt>
                <c:pt idx="1">
                  <c:v>91979.134000000049</c:v>
                </c:pt>
                <c:pt idx="2">
                  <c:v>60298.678499999995</c:v>
                </c:pt>
              </c:numCache>
            </c:numRef>
          </c:val>
          <c:extLst>
            <c:ext xmlns:c16="http://schemas.microsoft.com/office/drawing/2014/chart" uri="{C3380CC4-5D6E-409C-BE32-E72D297353CC}">
              <c16:uniqueId val="{00000000-81E4-4EE9-9EAA-1306A4D42702}"/>
            </c:ext>
          </c:extLst>
        </c:ser>
        <c:dLbls>
          <c:showLegendKey val="0"/>
          <c:showVal val="0"/>
          <c:showCatName val="1"/>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[Axis+Superstore+Dataset(2) (1).xlsx]eda!PivotTable8</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eda!$S$16</c:f>
              <c:strCache>
                <c:ptCount val="1"/>
                <c:pt idx="0">
                  <c:v>Count of Quantity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eda!$R$17:$R$21</c:f>
              <c:strCache>
                <c:ptCount val="4"/>
                <c:pt idx="0">
                  <c:v>First Class</c:v>
                </c:pt>
                <c:pt idx="1">
                  <c:v>Same Day</c:v>
                </c:pt>
                <c:pt idx="2">
                  <c:v>Second Class</c:v>
                </c:pt>
                <c:pt idx="3">
                  <c:v>Standard Class</c:v>
                </c:pt>
              </c:strCache>
            </c:strRef>
          </c:cat>
          <c:val>
            <c:numRef>
              <c:f>eda!$S$17:$S$21</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3C00-4F35-97C8-19CC788F11B4}"/>
            </c:ext>
          </c:extLst>
        </c:ser>
        <c:ser>
          <c:idx val="1"/>
          <c:order val="1"/>
          <c:tx>
            <c:strRef>
              <c:f>eda!$T$16</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eda!$R$17:$R$21</c:f>
              <c:strCache>
                <c:ptCount val="4"/>
                <c:pt idx="0">
                  <c:v>First Class</c:v>
                </c:pt>
                <c:pt idx="1">
                  <c:v>Same Day</c:v>
                </c:pt>
                <c:pt idx="2">
                  <c:v>Second Class</c:v>
                </c:pt>
                <c:pt idx="3">
                  <c:v>Standard Class</c:v>
                </c:pt>
              </c:strCache>
            </c:strRef>
          </c:cat>
          <c:val>
            <c:numRef>
              <c:f>eda!$T$17:$T$21</c:f>
              <c:numCache>
                <c:formatCode>General</c:formatCode>
                <c:ptCount val="4"/>
                <c:pt idx="0">
                  <c:v>48969.839899999963</c:v>
                </c:pt>
                <c:pt idx="1">
                  <c:v>15891.758899999997</c:v>
                </c:pt>
                <c:pt idx="2">
                  <c:v>57446.635399999934</c:v>
                </c:pt>
                <c:pt idx="3">
                  <c:v>164088.78749999945</c:v>
                </c:pt>
              </c:numCache>
            </c:numRef>
          </c:val>
          <c:extLst>
            <c:ext xmlns:c16="http://schemas.microsoft.com/office/drawing/2014/chart" uri="{C3380CC4-5D6E-409C-BE32-E72D297353CC}">
              <c16:uniqueId val="{00000001-3C00-4F35-97C8-19CC788F11B4}"/>
            </c:ext>
          </c:extLst>
        </c:ser>
        <c:dLbls>
          <c:showLegendKey val="0"/>
          <c:showVal val="0"/>
          <c:showCatName val="0"/>
          <c:showSerName val="0"/>
          <c:showPercent val="0"/>
          <c:showBubbleSize val="0"/>
        </c:dLbls>
        <c:gapWidth val="100"/>
        <c:overlap val="-24"/>
        <c:axId val="276620800"/>
        <c:axId val="276622720"/>
      </c:barChart>
      <c:catAx>
        <c:axId val="276620800"/>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6622720"/>
        <c:crosses val="autoZero"/>
        <c:auto val="1"/>
        <c:lblAlgn val="ctr"/>
        <c:lblOffset val="100"/>
        <c:noMultiLvlLbl val="0"/>
      </c:catAx>
      <c:valAx>
        <c:axId val="276622720"/>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662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Sales Vs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'main data'!$Q$1</c:f>
              <c:strCache>
                <c:ptCount val="1"/>
                <c:pt idx="0">
                  <c:v>Profit</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'main data'!$N$2:$N$9995</c:f>
              <c:numCache>
                <c:formatCode>General</c:formatCode>
                <c:ptCount val="9994"/>
                <c:pt idx="0">
                  <c:v>825.17399999999998</c:v>
                </c:pt>
                <c:pt idx="1">
                  <c:v>411.33199999999999</c:v>
                </c:pt>
                <c:pt idx="2">
                  <c:v>411.33199999999999</c:v>
                </c:pt>
                <c:pt idx="3">
                  <c:v>241.96</c:v>
                </c:pt>
                <c:pt idx="4">
                  <c:v>359.05799999999994</c:v>
                </c:pt>
                <c:pt idx="5">
                  <c:v>290.666</c:v>
                </c:pt>
                <c:pt idx="6">
                  <c:v>136.78399999999999</c:v>
                </c:pt>
                <c:pt idx="7">
                  <c:v>1025.8799999999999</c:v>
                </c:pt>
                <c:pt idx="8">
                  <c:v>341.96</c:v>
                </c:pt>
                <c:pt idx="9">
                  <c:v>145.74</c:v>
                </c:pt>
                <c:pt idx="10">
                  <c:v>194.32</c:v>
                </c:pt>
                <c:pt idx="11">
                  <c:v>102.01800000000001</c:v>
                </c:pt>
                <c:pt idx="12">
                  <c:v>48.58</c:v>
                </c:pt>
                <c:pt idx="13">
                  <c:v>77.728000000000009</c:v>
                </c:pt>
                <c:pt idx="14">
                  <c:v>155.45600000000002</c:v>
                </c:pt>
                <c:pt idx="15">
                  <c:v>638.82000000000005</c:v>
                </c:pt>
                <c:pt idx="16">
                  <c:v>212.94</c:v>
                </c:pt>
                <c:pt idx="17">
                  <c:v>956.6647999999999</c:v>
                </c:pt>
                <c:pt idx="18">
                  <c:v>956.6647999999999</c:v>
                </c:pt>
                <c:pt idx="19">
                  <c:v>321.56799999999998</c:v>
                </c:pt>
                <c:pt idx="20">
                  <c:v>301.46999999999997</c:v>
                </c:pt>
                <c:pt idx="21">
                  <c:v>409.99919999999997</c:v>
                </c:pt>
                <c:pt idx="22">
                  <c:v>514.16499999999996</c:v>
                </c:pt>
                <c:pt idx="23">
                  <c:v>102.833</c:v>
                </c:pt>
                <c:pt idx="24">
                  <c:v>308.49900000000002</c:v>
                </c:pt>
                <c:pt idx="25">
                  <c:v>241.96</c:v>
                </c:pt>
                <c:pt idx="26">
                  <c:v>616.99800000000005</c:v>
                </c:pt>
                <c:pt idx="27">
                  <c:v>362.94</c:v>
                </c:pt>
                <c:pt idx="28">
                  <c:v>205.666</c:v>
                </c:pt>
                <c:pt idx="29">
                  <c:v>290.35200000000003</c:v>
                </c:pt>
                <c:pt idx="30">
                  <c:v>205.666</c:v>
                </c:pt>
                <c:pt idx="31">
                  <c:v>120.98</c:v>
                </c:pt>
                <c:pt idx="32">
                  <c:v>186.048</c:v>
                </c:pt>
                <c:pt idx="33">
                  <c:v>174.42000000000002</c:v>
                </c:pt>
                <c:pt idx="34">
                  <c:v>87.210000000000008</c:v>
                </c:pt>
                <c:pt idx="35">
                  <c:v>148.25700000000001</c:v>
                </c:pt>
                <c:pt idx="36">
                  <c:v>523.26</c:v>
                </c:pt>
                <c:pt idx="37">
                  <c:v>90.882000000000005</c:v>
                </c:pt>
                <c:pt idx="38">
                  <c:v>222.66599999999997</c:v>
                </c:pt>
                <c:pt idx="39">
                  <c:v>623.46479999999997</c:v>
                </c:pt>
                <c:pt idx="40">
                  <c:v>89.066399999999987</c:v>
                </c:pt>
                <c:pt idx="41">
                  <c:v>193.06559999999999</c:v>
                </c:pt>
                <c:pt idx="42">
                  <c:v>354.90000000000003</c:v>
                </c:pt>
                <c:pt idx="43">
                  <c:v>212.94</c:v>
                </c:pt>
                <c:pt idx="44">
                  <c:v>681.40800000000013</c:v>
                </c:pt>
                <c:pt idx="45">
                  <c:v>127.76400000000002</c:v>
                </c:pt>
                <c:pt idx="46">
                  <c:v>84.98</c:v>
                </c:pt>
                <c:pt idx="47">
                  <c:v>339.92000000000007</c:v>
                </c:pt>
                <c:pt idx="48">
                  <c:v>261.95999999999998</c:v>
                </c:pt>
                <c:pt idx="49">
                  <c:v>556.66499999999996</c:v>
                </c:pt>
                <c:pt idx="50">
                  <c:v>130.97999999999999</c:v>
                </c:pt>
                <c:pt idx="51">
                  <c:v>314.35199999999998</c:v>
                </c:pt>
                <c:pt idx="52">
                  <c:v>722.35200000000009</c:v>
                </c:pt>
                <c:pt idx="53">
                  <c:v>180.58800000000005</c:v>
                </c:pt>
                <c:pt idx="54">
                  <c:v>1279.165</c:v>
                </c:pt>
                <c:pt idx="55">
                  <c:v>240.78400000000002</c:v>
                </c:pt>
                <c:pt idx="56">
                  <c:v>1227.9983999999999</c:v>
                </c:pt>
                <c:pt idx="57">
                  <c:v>204.66639999999998</c:v>
                </c:pt>
                <c:pt idx="58">
                  <c:v>613.99919999999997</c:v>
                </c:pt>
                <c:pt idx="59">
                  <c:v>1023.3319999999999</c:v>
                </c:pt>
                <c:pt idx="60">
                  <c:v>257.56799999999998</c:v>
                </c:pt>
                <c:pt idx="61">
                  <c:v>273.666</c:v>
                </c:pt>
                <c:pt idx="62">
                  <c:v>482.93999999999994</c:v>
                </c:pt>
                <c:pt idx="63">
                  <c:v>1336.829</c:v>
                </c:pt>
                <c:pt idx="64">
                  <c:v>241.96</c:v>
                </c:pt>
                <c:pt idx="65">
                  <c:v>181.47000000000003</c:v>
                </c:pt>
                <c:pt idx="66">
                  <c:v>217.76400000000001</c:v>
                </c:pt>
                <c:pt idx="67">
                  <c:v>72.588000000000008</c:v>
                </c:pt>
                <c:pt idx="68">
                  <c:v>302.45</c:v>
                </c:pt>
                <c:pt idx="69">
                  <c:v>387.13600000000002</c:v>
                </c:pt>
                <c:pt idx="70">
                  <c:v>72.294000000000011</c:v>
                </c:pt>
                <c:pt idx="71">
                  <c:v>327.73279999999994</c:v>
                </c:pt>
                <c:pt idx="72">
                  <c:v>119.83299999999998</c:v>
                </c:pt>
                <c:pt idx="73">
                  <c:v>425.83300000000003</c:v>
                </c:pt>
                <c:pt idx="74">
                  <c:v>451.13599999999997</c:v>
                </c:pt>
                <c:pt idx="75">
                  <c:v>704.9</c:v>
                </c:pt>
                <c:pt idx="76">
                  <c:v>359.49899999999997</c:v>
                </c:pt>
                <c:pt idx="77">
                  <c:v>2003.9200000000003</c:v>
                </c:pt>
                <c:pt idx="78">
                  <c:v>4007.8400000000006</c:v>
                </c:pt>
                <c:pt idx="79">
                  <c:v>359.49899999999997</c:v>
                </c:pt>
                <c:pt idx="80">
                  <c:v>801.5680000000001</c:v>
                </c:pt>
                <c:pt idx="81">
                  <c:v>400.78400000000005</c:v>
                </c:pt>
                <c:pt idx="82">
                  <c:v>3406.6640000000002</c:v>
                </c:pt>
                <c:pt idx="83">
                  <c:v>388.70400000000006</c:v>
                </c:pt>
                <c:pt idx="84">
                  <c:v>220.26559999999998</c:v>
                </c:pt>
                <c:pt idx="85">
                  <c:v>145.76400000000001</c:v>
                </c:pt>
                <c:pt idx="86">
                  <c:v>532.39919999999995</c:v>
                </c:pt>
                <c:pt idx="87">
                  <c:v>626.35200000000009</c:v>
                </c:pt>
                <c:pt idx="88">
                  <c:v>1043.92</c:v>
                </c:pt>
                <c:pt idx="89">
                  <c:v>782.94</c:v>
                </c:pt>
                <c:pt idx="90">
                  <c:v>1552.8309999999999</c:v>
                </c:pt>
                <c:pt idx="91">
                  <c:v>913.43000000000006</c:v>
                </c:pt>
                <c:pt idx="92">
                  <c:v>521.96</c:v>
                </c:pt>
                <c:pt idx="93">
                  <c:v>1565.88</c:v>
                </c:pt>
                <c:pt idx="94">
                  <c:v>141.96</c:v>
                </c:pt>
                <c:pt idx="95">
                  <c:v>283.92</c:v>
                </c:pt>
                <c:pt idx="96">
                  <c:v>638.82000000000005</c:v>
                </c:pt>
                <c:pt idx="97">
                  <c:v>113.56800000000001</c:v>
                </c:pt>
                <c:pt idx="98">
                  <c:v>141.96</c:v>
                </c:pt>
                <c:pt idx="99">
                  <c:v>899.13600000000008</c:v>
                </c:pt>
                <c:pt idx="100">
                  <c:v>590.05800000000011</c:v>
                </c:pt>
                <c:pt idx="101">
                  <c:v>1573.4880000000001</c:v>
                </c:pt>
                <c:pt idx="102">
                  <c:v>1194.165</c:v>
                </c:pt>
                <c:pt idx="103">
                  <c:v>449.56800000000004</c:v>
                </c:pt>
                <c:pt idx="104">
                  <c:v>477.666</c:v>
                </c:pt>
                <c:pt idx="105">
                  <c:v>205.33279999999996</c:v>
                </c:pt>
                <c:pt idx="106">
                  <c:v>301.95999999999998</c:v>
                </c:pt>
                <c:pt idx="107">
                  <c:v>241.56799999999998</c:v>
                </c:pt>
                <c:pt idx="108">
                  <c:v>81.94</c:v>
                </c:pt>
                <c:pt idx="109">
                  <c:v>163.88</c:v>
                </c:pt>
                <c:pt idx="110">
                  <c:v>131.10400000000001</c:v>
                </c:pt>
                <c:pt idx="111">
                  <c:v>163.88</c:v>
                </c:pt>
                <c:pt idx="112">
                  <c:v>435.99900000000002</c:v>
                </c:pt>
                <c:pt idx="113">
                  <c:v>512.93999999999994</c:v>
                </c:pt>
                <c:pt idx="114">
                  <c:v>1367.84</c:v>
                </c:pt>
                <c:pt idx="115">
                  <c:v>170.98</c:v>
                </c:pt>
                <c:pt idx="116">
                  <c:v>183.37199999999999</c:v>
                </c:pt>
                <c:pt idx="117">
                  <c:v>314.35199999999998</c:v>
                </c:pt>
                <c:pt idx="118">
                  <c:v>556.66499999999996</c:v>
                </c:pt>
                <c:pt idx="119">
                  <c:v>333.99899999999997</c:v>
                </c:pt>
                <c:pt idx="120">
                  <c:v>523.91999999999996</c:v>
                </c:pt>
                <c:pt idx="121">
                  <c:v>293.19900000000001</c:v>
                </c:pt>
                <c:pt idx="122">
                  <c:v>195.46600000000001</c:v>
                </c:pt>
                <c:pt idx="123">
                  <c:v>156.37279999999998</c:v>
                </c:pt>
                <c:pt idx="124">
                  <c:v>183.96800000000002</c:v>
                </c:pt>
                <c:pt idx="125">
                  <c:v>275.952</c:v>
                </c:pt>
                <c:pt idx="126">
                  <c:v>459.92</c:v>
                </c:pt>
                <c:pt idx="127">
                  <c:v>344.94</c:v>
                </c:pt>
                <c:pt idx="128">
                  <c:v>883.92</c:v>
                </c:pt>
                <c:pt idx="129">
                  <c:v>176.78399999999999</c:v>
                </c:pt>
                <c:pt idx="130">
                  <c:v>300.53279999999995</c:v>
                </c:pt>
                <c:pt idx="131">
                  <c:v>1352.3975999999998</c:v>
                </c:pt>
                <c:pt idx="132">
                  <c:v>353.56799999999998</c:v>
                </c:pt>
                <c:pt idx="133">
                  <c:v>353.56799999999998</c:v>
                </c:pt>
                <c:pt idx="134">
                  <c:v>1292.94</c:v>
                </c:pt>
                <c:pt idx="135">
                  <c:v>2154.9</c:v>
                </c:pt>
                <c:pt idx="136">
                  <c:v>61.96</c:v>
                </c:pt>
                <c:pt idx="137">
                  <c:v>198.27200000000002</c:v>
                </c:pt>
                <c:pt idx="138">
                  <c:v>61.96</c:v>
                </c:pt>
                <c:pt idx="139">
                  <c:v>323.13600000000002</c:v>
                </c:pt>
                <c:pt idx="140">
                  <c:v>141.37199999999999</c:v>
                </c:pt>
                <c:pt idx="141">
                  <c:v>242.35200000000003</c:v>
                </c:pt>
                <c:pt idx="142">
                  <c:v>257.49900000000002</c:v>
                </c:pt>
                <c:pt idx="143">
                  <c:v>205.99919999999997</c:v>
                </c:pt>
                <c:pt idx="144">
                  <c:v>302.94</c:v>
                </c:pt>
                <c:pt idx="145">
                  <c:v>173.94</c:v>
                </c:pt>
                <c:pt idx="146">
                  <c:v>69.576000000000008</c:v>
                </c:pt>
                <c:pt idx="147">
                  <c:v>405.85999999999996</c:v>
                </c:pt>
                <c:pt idx="148">
                  <c:v>302.94</c:v>
                </c:pt>
                <c:pt idx="149">
                  <c:v>504.90000000000003</c:v>
                </c:pt>
                <c:pt idx="150">
                  <c:v>424.11599999999999</c:v>
                </c:pt>
                <c:pt idx="151">
                  <c:v>242.35200000000003</c:v>
                </c:pt>
                <c:pt idx="152">
                  <c:v>220.98</c:v>
                </c:pt>
                <c:pt idx="153">
                  <c:v>66.294000000000011</c:v>
                </c:pt>
                <c:pt idx="154">
                  <c:v>441.96</c:v>
                </c:pt>
                <c:pt idx="155">
                  <c:v>586.39800000000002</c:v>
                </c:pt>
                <c:pt idx="156">
                  <c:v>781.86399999999992</c:v>
                </c:pt>
                <c:pt idx="157">
                  <c:v>482.66399999999999</c:v>
                </c:pt>
                <c:pt idx="158">
                  <c:v>198.744</c:v>
                </c:pt>
                <c:pt idx="159">
                  <c:v>120.666</c:v>
                </c:pt>
                <c:pt idx="160">
                  <c:v>307.666</c:v>
                </c:pt>
                <c:pt idx="161">
                  <c:v>246.13279999999997</c:v>
                </c:pt>
                <c:pt idx="162">
                  <c:v>723.92</c:v>
                </c:pt>
                <c:pt idx="163">
                  <c:v>369.19919999999996</c:v>
                </c:pt>
                <c:pt idx="164">
                  <c:v>359.05799999999994</c:v>
                </c:pt>
                <c:pt idx="165">
                  <c:v>290.666</c:v>
                </c:pt>
                <c:pt idx="166">
                  <c:v>435.99900000000002</c:v>
                </c:pt>
                <c:pt idx="167">
                  <c:v>341.96</c:v>
                </c:pt>
                <c:pt idx="168">
                  <c:v>191.98400000000001</c:v>
                </c:pt>
                <c:pt idx="169">
                  <c:v>239.98</c:v>
                </c:pt>
                <c:pt idx="170">
                  <c:v>203.98299999999998</c:v>
                </c:pt>
                <c:pt idx="171">
                  <c:v>359.96999999999997</c:v>
                </c:pt>
                <c:pt idx="172">
                  <c:v>917.92349999999988</c:v>
                </c:pt>
                <c:pt idx="173">
                  <c:v>299.97499999999997</c:v>
                </c:pt>
                <c:pt idx="174">
                  <c:v>509.95749999999992</c:v>
                </c:pt>
                <c:pt idx="175">
                  <c:v>305.97449999999998</c:v>
                </c:pt>
                <c:pt idx="176">
                  <c:v>287.976</c:v>
                </c:pt>
                <c:pt idx="177">
                  <c:v>352.45</c:v>
                </c:pt>
                <c:pt idx="178">
                  <c:v>599.16499999999996</c:v>
                </c:pt>
                <c:pt idx="179">
                  <c:v>239.66599999999997</c:v>
                </c:pt>
                <c:pt idx="180">
                  <c:v>1198.33</c:v>
                </c:pt>
                <c:pt idx="181">
                  <c:v>239.66599999999997</c:v>
                </c:pt>
                <c:pt idx="182">
                  <c:v>493.42999999999995</c:v>
                </c:pt>
                <c:pt idx="183">
                  <c:v>119.83299999999998</c:v>
                </c:pt>
                <c:pt idx="184">
                  <c:v>383.46559999999994</c:v>
                </c:pt>
                <c:pt idx="185">
                  <c:v>1406.86</c:v>
                </c:pt>
                <c:pt idx="186">
                  <c:v>512.49900000000002</c:v>
                </c:pt>
                <c:pt idx="187">
                  <c:v>301.46999999999997</c:v>
                </c:pt>
                <c:pt idx="188">
                  <c:v>683.33199999999999</c:v>
                </c:pt>
                <c:pt idx="189">
                  <c:v>160.97999999999999</c:v>
                </c:pt>
                <c:pt idx="190">
                  <c:v>328.39919999999995</c:v>
                </c:pt>
                <c:pt idx="191">
                  <c:v>35.49</c:v>
                </c:pt>
                <c:pt idx="192">
                  <c:v>141.96</c:v>
                </c:pt>
                <c:pt idx="193">
                  <c:v>120.666</c:v>
                </c:pt>
                <c:pt idx="194">
                  <c:v>241.33199999999999</c:v>
                </c:pt>
                <c:pt idx="195">
                  <c:v>141.96</c:v>
                </c:pt>
                <c:pt idx="196">
                  <c:v>177.45000000000002</c:v>
                </c:pt>
                <c:pt idx="197">
                  <c:v>254.97449999999998</c:v>
                </c:pt>
                <c:pt idx="198">
                  <c:v>199.98</c:v>
                </c:pt>
                <c:pt idx="199">
                  <c:v>424.95749999999992</c:v>
                </c:pt>
                <c:pt idx="200">
                  <c:v>299.96999999999997</c:v>
                </c:pt>
                <c:pt idx="201">
                  <c:v>209.97900000000001</c:v>
                </c:pt>
                <c:pt idx="202">
                  <c:v>89.991000000000014</c:v>
                </c:pt>
                <c:pt idx="203">
                  <c:v>67.993199999999987</c:v>
                </c:pt>
                <c:pt idx="204">
                  <c:v>349.96499999999997</c:v>
                </c:pt>
                <c:pt idx="205">
                  <c:v>384.94399999999996</c:v>
                </c:pt>
                <c:pt idx="206">
                  <c:v>687.4</c:v>
                </c:pt>
                <c:pt idx="207">
                  <c:v>452.45</c:v>
                </c:pt>
                <c:pt idx="208">
                  <c:v>579.13599999999997</c:v>
                </c:pt>
                <c:pt idx="209">
                  <c:v>1628.82</c:v>
                </c:pt>
                <c:pt idx="210">
                  <c:v>361.96</c:v>
                </c:pt>
                <c:pt idx="211">
                  <c:v>289.56799999999998</c:v>
                </c:pt>
                <c:pt idx="212">
                  <c:v>307.666</c:v>
                </c:pt>
                <c:pt idx="213">
                  <c:v>1266.8599999999999</c:v>
                </c:pt>
                <c:pt idx="214">
                  <c:v>86.97</c:v>
                </c:pt>
                <c:pt idx="215">
                  <c:v>78.852799999999988</c:v>
                </c:pt>
                <c:pt idx="216">
                  <c:v>46.384</c:v>
                </c:pt>
                <c:pt idx="217">
                  <c:v>231.92000000000002</c:v>
                </c:pt>
                <c:pt idx="218">
                  <c:v>173.94</c:v>
                </c:pt>
                <c:pt idx="219">
                  <c:v>115.96</c:v>
                </c:pt>
                <c:pt idx="220">
                  <c:v>231.92000000000002</c:v>
                </c:pt>
                <c:pt idx="221">
                  <c:v>344.98099999999994</c:v>
                </c:pt>
                <c:pt idx="222">
                  <c:v>115.96</c:v>
                </c:pt>
                <c:pt idx="223">
                  <c:v>3083.4300000000003</c:v>
                </c:pt>
                <c:pt idx="224">
                  <c:v>2396.2655999999997</c:v>
                </c:pt>
                <c:pt idx="225">
                  <c:v>4228.7040000000006</c:v>
                </c:pt>
                <c:pt idx="226">
                  <c:v>1497.6659999999999</c:v>
                </c:pt>
                <c:pt idx="227">
                  <c:v>4404.8999999999996</c:v>
                </c:pt>
                <c:pt idx="228">
                  <c:v>866.4</c:v>
                </c:pt>
                <c:pt idx="229">
                  <c:v>1212.96</c:v>
                </c:pt>
                <c:pt idx="230">
                  <c:v>909.7199999999998</c:v>
                </c:pt>
                <c:pt idx="231">
                  <c:v>1516.2</c:v>
                </c:pt>
                <c:pt idx="232">
                  <c:v>866.4</c:v>
                </c:pt>
                <c:pt idx="233">
                  <c:v>1212.9599999999998</c:v>
                </c:pt>
                <c:pt idx="234">
                  <c:v>478.48</c:v>
                </c:pt>
                <c:pt idx="235">
                  <c:v>897.15000000000009</c:v>
                </c:pt>
                <c:pt idx="236">
                  <c:v>239.24</c:v>
                </c:pt>
                <c:pt idx="237">
                  <c:v>478.48</c:v>
                </c:pt>
                <c:pt idx="238">
                  <c:v>717.72</c:v>
                </c:pt>
                <c:pt idx="239">
                  <c:v>717.72</c:v>
                </c:pt>
                <c:pt idx="240">
                  <c:v>129.56800000000001</c:v>
                </c:pt>
                <c:pt idx="241">
                  <c:v>647.84</c:v>
                </c:pt>
                <c:pt idx="242">
                  <c:v>145.76400000000001</c:v>
                </c:pt>
                <c:pt idx="243">
                  <c:v>518.27200000000005</c:v>
                </c:pt>
                <c:pt idx="244">
                  <c:v>64.784000000000006</c:v>
                </c:pt>
                <c:pt idx="245">
                  <c:v>194.35200000000003</c:v>
                </c:pt>
                <c:pt idx="246">
                  <c:v>56.686</c:v>
                </c:pt>
                <c:pt idx="247">
                  <c:v>433.56800000000004</c:v>
                </c:pt>
                <c:pt idx="248">
                  <c:v>569.05799999999999</c:v>
                </c:pt>
                <c:pt idx="249">
                  <c:v>650.35200000000009</c:v>
                </c:pt>
                <c:pt idx="250">
                  <c:v>379.37200000000001</c:v>
                </c:pt>
                <c:pt idx="251">
                  <c:v>1267.53</c:v>
                </c:pt>
                <c:pt idx="252">
                  <c:v>1690.04</c:v>
                </c:pt>
                <c:pt idx="253">
                  <c:v>887.27099999999984</c:v>
                </c:pt>
                <c:pt idx="254">
                  <c:v>1352.0320000000002</c:v>
                </c:pt>
                <c:pt idx="255">
                  <c:v>887.27099999999984</c:v>
                </c:pt>
                <c:pt idx="256">
                  <c:v>90.99</c:v>
                </c:pt>
                <c:pt idx="257">
                  <c:v>545.93999999999994</c:v>
                </c:pt>
                <c:pt idx="258">
                  <c:v>291.16800000000001</c:v>
                </c:pt>
                <c:pt idx="259">
                  <c:v>327.56399999999996</c:v>
                </c:pt>
                <c:pt idx="260">
                  <c:v>127.38599999999998</c:v>
                </c:pt>
                <c:pt idx="261">
                  <c:v>218.376</c:v>
                </c:pt>
                <c:pt idx="262">
                  <c:v>191.07899999999998</c:v>
                </c:pt>
                <c:pt idx="263">
                  <c:v>272.96999999999997</c:v>
                </c:pt>
                <c:pt idx="264">
                  <c:v>582.33600000000001</c:v>
                </c:pt>
                <c:pt idx="265">
                  <c:v>731.93999999999994</c:v>
                </c:pt>
                <c:pt idx="266">
                  <c:v>1951.84</c:v>
                </c:pt>
                <c:pt idx="267">
                  <c:v>853.92999999999984</c:v>
                </c:pt>
                <c:pt idx="268">
                  <c:v>658.74599999999998</c:v>
                </c:pt>
                <c:pt idx="269">
                  <c:v>975.92</c:v>
                </c:pt>
                <c:pt idx="270">
                  <c:v>975.92</c:v>
                </c:pt>
                <c:pt idx="271">
                  <c:v>1317.492</c:v>
                </c:pt>
                <c:pt idx="272">
                  <c:v>585.55200000000002</c:v>
                </c:pt>
                <c:pt idx="273">
                  <c:v>1537.0739999999998</c:v>
                </c:pt>
                <c:pt idx="274">
                  <c:v>390.36799999999999</c:v>
                </c:pt>
                <c:pt idx="275">
                  <c:v>170.78599999999997</c:v>
                </c:pt>
                <c:pt idx="276">
                  <c:v>487.96</c:v>
                </c:pt>
                <c:pt idx="277">
                  <c:v>831.93600000000015</c:v>
                </c:pt>
                <c:pt idx="278">
                  <c:v>1819.8600000000001</c:v>
                </c:pt>
                <c:pt idx="279">
                  <c:v>181.98599999999999</c:v>
                </c:pt>
                <c:pt idx="280">
                  <c:v>311.97600000000006</c:v>
                </c:pt>
                <c:pt idx="281">
                  <c:v>207.98400000000004</c:v>
                </c:pt>
                <c:pt idx="282">
                  <c:v>181.98599999999999</c:v>
                </c:pt>
                <c:pt idx="283">
                  <c:v>389.97</c:v>
                </c:pt>
                <c:pt idx="284">
                  <c:v>454.96499999999997</c:v>
                </c:pt>
                <c:pt idx="285">
                  <c:v>389.97</c:v>
                </c:pt>
                <c:pt idx="286">
                  <c:v>108.608</c:v>
                </c:pt>
                <c:pt idx="287">
                  <c:v>47.515999999999991</c:v>
                </c:pt>
                <c:pt idx="288">
                  <c:v>33.94</c:v>
                </c:pt>
                <c:pt idx="289">
                  <c:v>67.88</c:v>
                </c:pt>
                <c:pt idx="290">
                  <c:v>427.64400000000001</c:v>
                </c:pt>
                <c:pt idx="291">
                  <c:v>190.72000000000003</c:v>
                </c:pt>
                <c:pt idx="292">
                  <c:v>381.44000000000005</c:v>
                </c:pt>
                <c:pt idx="293">
                  <c:v>1931.04</c:v>
                </c:pt>
                <c:pt idx="294">
                  <c:v>858.24</c:v>
                </c:pt>
                <c:pt idx="295">
                  <c:v>476.8</c:v>
                </c:pt>
                <c:pt idx="296">
                  <c:v>572.16000000000008</c:v>
                </c:pt>
                <c:pt idx="297">
                  <c:v>715.2</c:v>
                </c:pt>
                <c:pt idx="298">
                  <c:v>572.16000000000008</c:v>
                </c:pt>
                <c:pt idx="299">
                  <c:v>301.95999999999998</c:v>
                </c:pt>
                <c:pt idx="300">
                  <c:v>603.91999999999996</c:v>
                </c:pt>
                <c:pt idx="301">
                  <c:v>528.42999999999995</c:v>
                </c:pt>
                <c:pt idx="302">
                  <c:v>271.76400000000001</c:v>
                </c:pt>
                <c:pt idx="303">
                  <c:v>603.91999999999996</c:v>
                </c:pt>
                <c:pt idx="304">
                  <c:v>362.35199999999998</c:v>
                </c:pt>
                <c:pt idx="305">
                  <c:v>528.42999999999995</c:v>
                </c:pt>
                <c:pt idx="306">
                  <c:v>271.76400000000001</c:v>
                </c:pt>
                <c:pt idx="307">
                  <c:v>483.13599999999997</c:v>
                </c:pt>
                <c:pt idx="308">
                  <c:v>579.13599999999997</c:v>
                </c:pt>
                <c:pt idx="309">
                  <c:v>1628.82</c:v>
                </c:pt>
                <c:pt idx="310">
                  <c:v>488.64600000000002</c:v>
                </c:pt>
                <c:pt idx="311">
                  <c:v>977.29200000000003</c:v>
                </c:pt>
                <c:pt idx="312">
                  <c:v>723.92</c:v>
                </c:pt>
                <c:pt idx="313">
                  <c:v>253.37199999999996</c:v>
                </c:pt>
                <c:pt idx="314">
                  <c:v>1013.4879999999999</c:v>
                </c:pt>
                <c:pt idx="315">
                  <c:v>144.78399999999999</c:v>
                </c:pt>
                <c:pt idx="316">
                  <c:v>180.98</c:v>
                </c:pt>
                <c:pt idx="317">
                  <c:v>542.93999999999994</c:v>
                </c:pt>
                <c:pt idx="318">
                  <c:v>380.05799999999994</c:v>
                </c:pt>
                <c:pt idx="319">
                  <c:v>542.93999999999994</c:v>
                </c:pt>
                <c:pt idx="320">
                  <c:v>760.11599999999987</c:v>
                </c:pt>
                <c:pt idx="321">
                  <c:v>872.94</c:v>
                </c:pt>
                <c:pt idx="322">
                  <c:v>611.05799999999999</c:v>
                </c:pt>
                <c:pt idx="323">
                  <c:v>290.98</c:v>
                </c:pt>
                <c:pt idx="324">
                  <c:v>698.35200000000009</c:v>
                </c:pt>
                <c:pt idx="325">
                  <c:v>1454.9</c:v>
                </c:pt>
                <c:pt idx="326">
                  <c:v>698.35200000000009</c:v>
                </c:pt>
                <c:pt idx="327">
                  <c:v>301.95999999999998</c:v>
                </c:pt>
                <c:pt idx="328">
                  <c:v>603.91999999999996</c:v>
                </c:pt>
                <c:pt idx="329">
                  <c:v>120.78399999999999</c:v>
                </c:pt>
                <c:pt idx="330">
                  <c:v>301.95999999999998</c:v>
                </c:pt>
                <c:pt idx="331">
                  <c:v>634.11599999999999</c:v>
                </c:pt>
                <c:pt idx="332">
                  <c:v>317.05799999999999</c:v>
                </c:pt>
                <c:pt idx="333">
                  <c:v>105.68599999999999</c:v>
                </c:pt>
                <c:pt idx="334">
                  <c:v>528.42999999999995</c:v>
                </c:pt>
                <c:pt idx="335">
                  <c:v>140.81</c:v>
                </c:pt>
                <c:pt idx="336">
                  <c:v>492.83499999999998</c:v>
                </c:pt>
                <c:pt idx="337">
                  <c:v>225.29600000000002</c:v>
                </c:pt>
                <c:pt idx="338">
                  <c:v>225.29600000000002</c:v>
                </c:pt>
                <c:pt idx="339">
                  <c:v>1408.1</c:v>
                </c:pt>
                <c:pt idx="340">
                  <c:v>1013.8320000000001</c:v>
                </c:pt>
                <c:pt idx="341">
                  <c:v>887.10299999999995</c:v>
                </c:pt>
                <c:pt idx="342">
                  <c:v>112.64800000000001</c:v>
                </c:pt>
                <c:pt idx="343">
                  <c:v>563.24</c:v>
                </c:pt>
                <c:pt idx="344">
                  <c:v>225.29600000000002</c:v>
                </c:pt>
                <c:pt idx="345">
                  <c:v>213.11499999999998</c:v>
                </c:pt>
                <c:pt idx="346">
                  <c:v>81.424000000000007</c:v>
                </c:pt>
                <c:pt idx="347">
                  <c:v>194.84800000000001</c:v>
                </c:pt>
                <c:pt idx="348">
                  <c:v>292.27200000000005</c:v>
                </c:pt>
                <c:pt idx="349">
                  <c:v>383.60700000000003</c:v>
                </c:pt>
                <c:pt idx="350">
                  <c:v>304.45</c:v>
                </c:pt>
                <c:pt idx="351">
                  <c:v>127.869</c:v>
                </c:pt>
                <c:pt idx="352">
                  <c:v>122.13600000000001</c:v>
                </c:pt>
                <c:pt idx="353">
                  <c:v>85.245999999999995</c:v>
                </c:pt>
                <c:pt idx="354">
                  <c:v>71.245999999999995</c:v>
                </c:pt>
                <c:pt idx="355">
                  <c:v>81.424000000000007</c:v>
                </c:pt>
                <c:pt idx="356">
                  <c:v>106.869</c:v>
                </c:pt>
                <c:pt idx="357">
                  <c:v>121.78</c:v>
                </c:pt>
                <c:pt idx="358">
                  <c:v>60.89</c:v>
                </c:pt>
                <c:pt idx="359">
                  <c:v>194.84800000000001</c:v>
                </c:pt>
                <c:pt idx="360">
                  <c:v>217.58400000000003</c:v>
                </c:pt>
                <c:pt idx="361">
                  <c:v>435.16800000000006</c:v>
                </c:pt>
                <c:pt idx="362">
                  <c:v>435.16800000000006</c:v>
                </c:pt>
                <c:pt idx="363">
                  <c:v>801.5680000000001</c:v>
                </c:pt>
                <c:pt idx="364">
                  <c:v>701.37199999999996</c:v>
                </c:pt>
                <c:pt idx="365">
                  <c:v>801.5680000000001</c:v>
                </c:pt>
                <c:pt idx="366">
                  <c:v>1603.1360000000002</c:v>
                </c:pt>
                <c:pt idx="367">
                  <c:v>2404.7040000000002</c:v>
                </c:pt>
                <c:pt idx="368">
                  <c:v>1603.1360000000002</c:v>
                </c:pt>
                <c:pt idx="369">
                  <c:v>801.5680000000001</c:v>
                </c:pt>
                <c:pt idx="370">
                  <c:v>2254.41</c:v>
                </c:pt>
                <c:pt idx="371">
                  <c:v>2003.9200000000003</c:v>
                </c:pt>
                <c:pt idx="372">
                  <c:v>172.5</c:v>
                </c:pt>
                <c:pt idx="373">
                  <c:v>517.5</c:v>
                </c:pt>
                <c:pt idx="374">
                  <c:v>207</c:v>
                </c:pt>
                <c:pt idx="375">
                  <c:v>258.75</c:v>
                </c:pt>
                <c:pt idx="376">
                  <c:v>362.24999999999994</c:v>
                </c:pt>
                <c:pt idx="377">
                  <c:v>207</c:v>
                </c:pt>
                <c:pt idx="378">
                  <c:v>241.49999999999997</c:v>
                </c:pt>
                <c:pt idx="379">
                  <c:v>422.62499999999994</c:v>
                </c:pt>
                <c:pt idx="380">
                  <c:v>1228.4649999999999</c:v>
                </c:pt>
                <c:pt idx="381">
                  <c:v>280.79200000000003</c:v>
                </c:pt>
                <c:pt idx="382">
                  <c:v>1684.7520000000002</c:v>
                </c:pt>
                <c:pt idx="383">
                  <c:v>631.78200000000004</c:v>
                </c:pt>
                <c:pt idx="384">
                  <c:v>842.37600000000009</c:v>
                </c:pt>
                <c:pt idx="385">
                  <c:v>561.58400000000006</c:v>
                </c:pt>
                <c:pt idx="386">
                  <c:v>631.78200000000004</c:v>
                </c:pt>
                <c:pt idx="387">
                  <c:v>392.93999999999994</c:v>
                </c:pt>
                <c:pt idx="388">
                  <c:v>314.35199999999998</c:v>
                </c:pt>
                <c:pt idx="389">
                  <c:v>209.56799999999998</c:v>
                </c:pt>
                <c:pt idx="390">
                  <c:v>314.35199999999998</c:v>
                </c:pt>
                <c:pt idx="391">
                  <c:v>458.42999999999995</c:v>
                </c:pt>
                <c:pt idx="392">
                  <c:v>117.88199999999999</c:v>
                </c:pt>
                <c:pt idx="393">
                  <c:v>392.93999999999994</c:v>
                </c:pt>
                <c:pt idx="394">
                  <c:v>273.55200000000002</c:v>
                </c:pt>
                <c:pt idx="395">
                  <c:v>638.28800000000012</c:v>
                </c:pt>
                <c:pt idx="396">
                  <c:v>205.16400000000002</c:v>
                </c:pt>
                <c:pt idx="397">
                  <c:v>227.96</c:v>
                </c:pt>
                <c:pt idx="398">
                  <c:v>239.358</c:v>
                </c:pt>
                <c:pt idx="399">
                  <c:v>102.58200000000001</c:v>
                </c:pt>
                <c:pt idx="400">
                  <c:v>1141.9379999999999</c:v>
                </c:pt>
                <c:pt idx="401">
                  <c:v>197.37199999999999</c:v>
                </c:pt>
                <c:pt idx="402">
                  <c:v>1268.82</c:v>
                </c:pt>
                <c:pt idx="403">
                  <c:v>225.56799999999998</c:v>
                </c:pt>
                <c:pt idx="404">
                  <c:v>338.35199999999998</c:v>
                </c:pt>
                <c:pt idx="405">
                  <c:v>563.91999999999996</c:v>
                </c:pt>
                <c:pt idx="406">
                  <c:v>253.76399999999998</c:v>
                </c:pt>
                <c:pt idx="407">
                  <c:v>120.71199999999999</c:v>
                </c:pt>
                <c:pt idx="408">
                  <c:v>754.44999999999993</c:v>
                </c:pt>
                <c:pt idx="409">
                  <c:v>241.42399999999998</c:v>
                </c:pt>
                <c:pt idx="410">
                  <c:v>211.24599999999998</c:v>
                </c:pt>
                <c:pt idx="411">
                  <c:v>362.13599999999997</c:v>
                </c:pt>
                <c:pt idx="412">
                  <c:v>188.55199999999996</c:v>
                </c:pt>
                <c:pt idx="413">
                  <c:v>123.136</c:v>
                </c:pt>
                <c:pt idx="414">
                  <c:v>69.263999999999996</c:v>
                </c:pt>
                <c:pt idx="415">
                  <c:v>500.23999999999995</c:v>
                </c:pt>
                <c:pt idx="416">
                  <c:v>254.05799999999999</c:v>
                </c:pt>
                <c:pt idx="417">
                  <c:v>387.13600000000002</c:v>
                </c:pt>
                <c:pt idx="418">
                  <c:v>326.64600000000002</c:v>
                </c:pt>
                <c:pt idx="419">
                  <c:v>2807.84</c:v>
                </c:pt>
                <c:pt idx="420">
                  <c:v>350.98</c:v>
                </c:pt>
                <c:pt idx="421">
                  <c:v>561.5680000000001</c:v>
                </c:pt>
                <c:pt idx="422">
                  <c:v>842.35200000000009</c:v>
                </c:pt>
                <c:pt idx="423">
                  <c:v>701.96</c:v>
                </c:pt>
                <c:pt idx="424">
                  <c:v>1403.9200000000003</c:v>
                </c:pt>
                <c:pt idx="425">
                  <c:v>701.96</c:v>
                </c:pt>
                <c:pt idx="426">
                  <c:v>1403.9200000000003</c:v>
                </c:pt>
                <c:pt idx="427">
                  <c:v>230.35200000000003</c:v>
                </c:pt>
                <c:pt idx="428">
                  <c:v>307.13600000000002</c:v>
                </c:pt>
                <c:pt idx="429">
                  <c:v>287.94</c:v>
                </c:pt>
                <c:pt idx="430">
                  <c:v>172.76400000000001</c:v>
                </c:pt>
                <c:pt idx="431">
                  <c:v>191.96</c:v>
                </c:pt>
                <c:pt idx="432">
                  <c:v>230.35200000000003</c:v>
                </c:pt>
                <c:pt idx="433">
                  <c:v>388.42999999999995</c:v>
                </c:pt>
                <c:pt idx="434">
                  <c:v>233.05799999999999</c:v>
                </c:pt>
                <c:pt idx="435">
                  <c:v>532.70400000000006</c:v>
                </c:pt>
                <c:pt idx="436">
                  <c:v>110.98</c:v>
                </c:pt>
                <c:pt idx="437">
                  <c:v>199.76400000000001</c:v>
                </c:pt>
                <c:pt idx="438">
                  <c:v>155.37199999999999</c:v>
                </c:pt>
                <c:pt idx="439">
                  <c:v>155.37199999999999</c:v>
                </c:pt>
                <c:pt idx="440">
                  <c:v>42.624000000000002</c:v>
                </c:pt>
                <c:pt idx="441">
                  <c:v>26.64</c:v>
                </c:pt>
                <c:pt idx="442">
                  <c:v>37.295999999999999</c:v>
                </c:pt>
                <c:pt idx="443">
                  <c:v>74.591999999999999</c:v>
                </c:pt>
                <c:pt idx="444">
                  <c:v>63.936000000000007</c:v>
                </c:pt>
                <c:pt idx="445">
                  <c:v>1121.568</c:v>
                </c:pt>
                <c:pt idx="446">
                  <c:v>2453.4299999999998</c:v>
                </c:pt>
                <c:pt idx="447">
                  <c:v>981.37199999999996</c:v>
                </c:pt>
                <c:pt idx="448">
                  <c:v>3504.9</c:v>
                </c:pt>
                <c:pt idx="449">
                  <c:v>4416.174</c:v>
                </c:pt>
                <c:pt idx="450">
                  <c:v>2803.92</c:v>
                </c:pt>
                <c:pt idx="451">
                  <c:v>2803.92</c:v>
                </c:pt>
                <c:pt idx="452">
                  <c:v>3785.2920000000004</c:v>
                </c:pt>
                <c:pt idx="453">
                  <c:v>419.13599999999997</c:v>
                </c:pt>
                <c:pt idx="454">
                  <c:v>275.05799999999999</c:v>
                </c:pt>
                <c:pt idx="455">
                  <c:v>1059.1199999999999</c:v>
                </c:pt>
                <c:pt idx="456">
                  <c:v>423.64799999999997</c:v>
                </c:pt>
                <c:pt idx="457">
                  <c:v>1323.8999999999999</c:v>
                </c:pt>
                <c:pt idx="458">
                  <c:v>2621.3220000000001</c:v>
                </c:pt>
                <c:pt idx="459">
                  <c:v>442.76400000000001</c:v>
                </c:pt>
                <c:pt idx="460">
                  <c:v>368.96999999999997</c:v>
                </c:pt>
                <c:pt idx="461">
                  <c:v>860.93</c:v>
                </c:pt>
                <c:pt idx="462">
                  <c:v>664.14599999999996</c:v>
                </c:pt>
                <c:pt idx="463">
                  <c:v>368.96999999999997</c:v>
                </c:pt>
                <c:pt idx="464">
                  <c:v>195.184</c:v>
                </c:pt>
                <c:pt idx="465">
                  <c:v>1024.7159999999999</c:v>
                </c:pt>
                <c:pt idx="466">
                  <c:v>512.35799999999995</c:v>
                </c:pt>
                <c:pt idx="467">
                  <c:v>853.92999999999984</c:v>
                </c:pt>
                <c:pt idx="468">
                  <c:v>254.60399999999998</c:v>
                </c:pt>
                <c:pt idx="469">
                  <c:v>41.568000000000005</c:v>
                </c:pt>
                <c:pt idx="470">
                  <c:v>51.96</c:v>
                </c:pt>
                <c:pt idx="471">
                  <c:v>187.05600000000001</c:v>
                </c:pt>
                <c:pt idx="472">
                  <c:v>155.88</c:v>
                </c:pt>
                <c:pt idx="473">
                  <c:v>127.30199999999999</c:v>
                </c:pt>
                <c:pt idx="474">
                  <c:v>83.13600000000001</c:v>
                </c:pt>
                <c:pt idx="475">
                  <c:v>207.18400000000003</c:v>
                </c:pt>
                <c:pt idx="476">
                  <c:v>2054.2720000000004</c:v>
                </c:pt>
                <c:pt idx="477">
                  <c:v>1604.9</c:v>
                </c:pt>
                <c:pt idx="478">
                  <c:v>2567.84</c:v>
                </c:pt>
                <c:pt idx="479">
                  <c:v>256.78400000000005</c:v>
                </c:pt>
                <c:pt idx="480">
                  <c:v>747.55799999999999</c:v>
                </c:pt>
                <c:pt idx="481">
                  <c:v>1067.94</c:v>
                </c:pt>
                <c:pt idx="482">
                  <c:v>854.35200000000009</c:v>
                </c:pt>
                <c:pt idx="483">
                  <c:v>569.5680000000001</c:v>
                </c:pt>
                <c:pt idx="484">
                  <c:v>1779.9</c:v>
                </c:pt>
                <c:pt idx="485">
                  <c:v>2563.056</c:v>
                </c:pt>
                <c:pt idx="486">
                  <c:v>544.00800000000004</c:v>
                </c:pt>
                <c:pt idx="487">
                  <c:v>544.00800000000004</c:v>
                </c:pt>
                <c:pt idx="488">
                  <c:v>408.00599999999997</c:v>
                </c:pt>
                <c:pt idx="489">
                  <c:v>1586.6899999999998</c:v>
                </c:pt>
                <c:pt idx="490">
                  <c:v>408.00599999999997</c:v>
                </c:pt>
                <c:pt idx="491">
                  <c:v>1133.3499999999999</c:v>
                </c:pt>
                <c:pt idx="492">
                  <c:v>906.68000000000006</c:v>
                </c:pt>
                <c:pt idx="493">
                  <c:v>725.34400000000005</c:v>
                </c:pt>
                <c:pt idx="494">
                  <c:v>680.01</c:v>
                </c:pt>
                <c:pt idx="495">
                  <c:v>242.94</c:v>
                </c:pt>
                <c:pt idx="496">
                  <c:v>259.13600000000002</c:v>
                </c:pt>
                <c:pt idx="497">
                  <c:v>364.41</c:v>
                </c:pt>
                <c:pt idx="498">
                  <c:v>129.56800000000001</c:v>
                </c:pt>
                <c:pt idx="499">
                  <c:v>56.686</c:v>
                </c:pt>
                <c:pt idx="500">
                  <c:v>113.372</c:v>
                </c:pt>
                <c:pt idx="501">
                  <c:v>145.76400000000001</c:v>
                </c:pt>
                <c:pt idx="502">
                  <c:v>366.786</c:v>
                </c:pt>
                <c:pt idx="503">
                  <c:v>232.88</c:v>
                </c:pt>
                <c:pt idx="504">
                  <c:v>186.304</c:v>
                </c:pt>
                <c:pt idx="505">
                  <c:v>279.45600000000002</c:v>
                </c:pt>
                <c:pt idx="506">
                  <c:v>291.10000000000002</c:v>
                </c:pt>
                <c:pt idx="507">
                  <c:v>232.88</c:v>
                </c:pt>
                <c:pt idx="508">
                  <c:v>135.88200000000001</c:v>
                </c:pt>
                <c:pt idx="509">
                  <c:v>241.56799999999998</c:v>
                </c:pt>
                <c:pt idx="510">
                  <c:v>362.35199999999998</c:v>
                </c:pt>
                <c:pt idx="511">
                  <c:v>241.56799999999998</c:v>
                </c:pt>
                <c:pt idx="512">
                  <c:v>317.05799999999999</c:v>
                </c:pt>
                <c:pt idx="513">
                  <c:v>603.91999999999996</c:v>
                </c:pt>
                <c:pt idx="514">
                  <c:v>271.76400000000001</c:v>
                </c:pt>
                <c:pt idx="515">
                  <c:v>603.91999999999996</c:v>
                </c:pt>
                <c:pt idx="516">
                  <c:v>317.05799999999999</c:v>
                </c:pt>
                <c:pt idx="517">
                  <c:v>317.05799999999999</c:v>
                </c:pt>
                <c:pt idx="518">
                  <c:v>1207.8399999999999</c:v>
                </c:pt>
                <c:pt idx="519">
                  <c:v>283.92</c:v>
                </c:pt>
                <c:pt idx="520">
                  <c:v>283.92</c:v>
                </c:pt>
                <c:pt idx="521">
                  <c:v>191.64600000000002</c:v>
                </c:pt>
                <c:pt idx="522">
                  <c:v>347.80200000000002</c:v>
                </c:pt>
                <c:pt idx="523">
                  <c:v>99.372</c:v>
                </c:pt>
                <c:pt idx="524">
                  <c:v>681.40800000000013</c:v>
                </c:pt>
                <c:pt idx="525">
                  <c:v>170.35200000000003</c:v>
                </c:pt>
                <c:pt idx="526">
                  <c:v>63.882000000000005</c:v>
                </c:pt>
                <c:pt idx="527">
                  <c:v>99.372</c:v>
                </c:pt>
                <c:pt idx="528">
                  <c:v>127.76400000000001</c:v>
                </c:pt>
                <c:pt idx="529">
                  <c:v>198.744</c:v>
                </c:pt>
                <c:pt idx="530">
                  <c:v>141.96</c:v>
                </c:pt>
                <c:pt idx="531">
                  <c:v>347.80200000000002</c:v>
                </c:pt>
                <c:pt idx="532">
                  <c:v>248.43</c:v>
                </c:pt>
                <c:pt idx="533">
                  <c:v>354.90000000000003</c:v>
                </c:pt>
                <c:pt idx="534">
                  <c:v>585.55200000000002</c:v>
                </c:pt>
                <c:pt idx="535">
                  <c:v>683.14399999999989</c:v>
                </c:pt>
                <c:pt idx="536">
                  <c:v>71.371999999999986</c:v>
                </c:pt>
                <c:pt idx="537">
                  <c:v>122.352</c:v>
                </c:pt>
                <c:pt idx="538">
                  <c:v>40.783999999999999</c:v>
                </c:pt>
                <c:pt idx="539">
                  <c:v>81.567999999999998</c:v>
                </c:pt>
                <c:pt idx="540">
                  <c:v>203.92</c:v>
                </c:pt>
                <c:pt idx="541">
                  <c:v>122.352</c:v>
                </c:pt>
                <c:pt idx="542">
                  <c:v>122.352</c:v>
                </c:pt>
                <c:pt idx="543">
                  <c:v>163.76400000000001</c:v>
                </c:pt>
                <c:pt idx="544">
                  <c:v>436.70400000000006</c:v>
                </c:pt>
                <c:pt idx="545">
                  <c:v>1106.9099999999999</c:v>
                </c:pt>
                <c:pt idx="546">
                  <c:v>258.279</c:v>
                </c:pt>
                <c:pt idx="547">
                  <c:v>393.56799999999998</c:v>
                </c:pt>
                <c:pt idx="548">
                  <c:v>368.96999999999997</c:v>
                </c:pt>
                <c:pt idx="549">
                  <c:v>196.78399999999999</c:v>
                </c:pt>
                <c:pt idx="550">
                  <c:v>172.18599999999998</c:v>
                </c:pt>
                <c:pt idx="551">
                  <c:v>245.98</c:v>
                </c:pt>
                <c:pt idx="552">
                  <c:v>98.391999999999996</c:v>
                </c:pt>
                <c:pt idx="553">
                  <c:v>885.52800000000002</c:v>
                </c:pt>
                <c:pt idx="554">
                  <c:v>221.38200000000001</c:v>
                </c:pt>
                <c:pt idx="555">
                  <c:v>602.65099999999995</c:v>
                </c:pt>
                <c:pt idx="556">
                  <c:v>196.78399999999999</c:v>
                </c:pt>
                <c:pt idx="557">
                  <c:v>344.37199999999996</c:v>
                </c:pt>
                <c:pt idx="558">
                  <c:v>344.37199999999996</c:v>
                </c:pt>
                <c:pt idx="559">
                  <c:v>145.56800000000001</c:v>
                </c:pt>
                <c:pt idx="560">
                  <c:v>63.686</c:v>
                </c:pt>
                <c:pt idx="561">
                  <c:v>72.784000000000006</c:v>
                </c:pt>
                <c:pt idx="562">
                  <c:v>363.92</c:v>
                </c:pt>
                <c:pt idx="563">
                  <c:v>218.35200000000003</c:v>
                </c:pt>
                <c:pt idx="564">
                  <c:v>573.17399999999998</c:v>
                </c:pt>
                <c:pt idx="565">
                  <c:v>321.56799999999998</c:v>
                </c:pt>
                <c:pt idx="566">
                  <c:v>542.64599999999996</c:v>
                </c:pt>
                <c:pt idx="567">
                  <c:v>321.56799999999998</c:v>
                </c:pt>
                <c:pt idx="568">
                  <c:v>422.05799999999994</c:v>
                </c:pt>
                <c:pt idx="569">
                  <c:v>361.76400000000001</c:v>
                </c:pt>
                <c:pt idx="570">
                  <c:v>281.37199999999996</c:v>
                </c:pt>
                <c:pt idx="571">
                  <c:v>281.37199999999996</c:v>
                </c:pt>
                <c:pt idx="572">
                  <c:v>844.11599999999987</c:v>
                </c:pt>
                <c:pt idx="573">
                  <c:v>844.11599999999987</c:v>
                </c:pt>
                <c:pt idx="574">
                  <c:v>643.13599999999997</c:v>
                </c:pt>
                <c:pt idx="575">
                  <c:v>1125.4879999999998</c:v>
                </c:pt>
                <c:pt idx="576">
                  <c:v>89.99</c:v>
                </c:pt>
                <c:pt idx="577">
                  <c:v>71.992000000000004</c:v>
                </c:pt>
                <c:pt idx="578">
                  <c:v>269.96999999999997</c:v>
                </c:pt>
                <c:pt idx="579">
                  <c:v>215.976</c:v>
                </c:pt>
                <c:pt idx="580">
                  <c:v>287.96800000000002</c:v>
                </c:pt>
                <c:pt idx="581">
                  <c:v>80.991</c:v>
                </c:pt>
                <c:pt idx="582">
                  <c:v>215.976</c:v>
                </c:pt>
                <c:pt idx="583">
                  <c:v>215.976</c:v>
                </c:pt>
                <c:pt idx="584">
                  <c:v>332.94</c:v>
                </c:pt>
                <c:pt idx="585">
                  <c:v>599.29200000000003</c:v>
                </c:pt>
                <c:pt idx="586">
                  <c:v>155.37199999999999</c:v>
                </c:pt>
                <c:pt idx="587">
                  <c:v>177.56800000000001</c:v>
                </c:pt>
                <c:pt idx="588">
                  <c:v>310.74399999999997</c:v>
                </c:pt>
                <c:pt idx="589">
                  <c:v>266.35200000000003</c:v>
                </c:pt>
                <c:pt idx="590">
                  <c:v>523.91999999999996</c:v>
                </c:pt>
                <c:pt idx="591">
                  <c:v>419.13599999999997</c:v>
                </c:pt>
                <c:pt idx="592">
                  <c:v>458.42999999999995</c:v>
                </c:pt>
                <c:pt idx="593">
                  <c:v>104.78399999999999</c:v>
                </c:pt>
                <c:pt idx="594">
                  <c:v>589.41</c:v>
                </c:pt>
                <c:pt idx="595">
                  <c:v>261.95999999999998</c:v>
                </c:pt>
                <c:pt idx="596">
                  <c:v>366.74399999999997</c:v>
                </c:pt>
                <c:pt idx="597">
                  <c:v>366.74399999999997</c:v>
                </c:pt>
                <c:pt idx="598">
                  <c:v>589.41</c:v>
                </c:pt>
                <c:pt idx="599">
                  <c:v>786.74400000000003</c:v>
                </c:pt>
                <c:pt idx="600">
                  <c:v>899.13600000000008</c:v>
                </c:pt>
                <c:pt idx="601">
                  <c:v>1348.7040000000002</c:v>
                </c:pt>
                <c:pt idx="602">
                  <c:v>1123.92</c:v>
                </c:pt>
                <c:pt idx="603">
                  <c:v>674.35200000000009</c:v>
                </c:pt>
                <c:pt idx="604">
                  <c:v>449.56800000000004</c:v>
                </c:pt>
                <c:pt idx="605">
                  <c:v>683.95200000000011</c:v>
                </c:pt>
                <c:pt idx="606">
                  <c:v>797.94399999999996</c:v>
                </c:pt>
                <c:pt idx="607">
                  <c:v>854.94</c:v>
                </c:pt>
                <c:pt idx="608">
                  <c:v>1282.4100000000001</c:v>
                </c:pt>
                <c:pt idx="609">
                  <c:v>1139.92</c:v>
                </c:pt>
                <c:pt idx="610">
                  <c:v>1424.9</c:v>
                </c:pt>
                <c:pt idx="611">
                  <c:v>598.45799999999997</c:v>
                </c:pt>
                <c:pt idx="612">
                  <c:v>398.97199999999998</c:v>
                </c:pt>
                <c:pt idx="613">
                  <c:v>797.94399999999996</c:v>
                </c:pt>
                <c:pt idx="614">
                  <c:v>207.84600000000003</c:v>
                </c:pt>
                <c:pt idx="615">
                  <c:v>107.77200000000001</c:v>
                </c:pt>
                <c:pt idx="616">
                  <c:v>307.92</c:v>
                </c:pt>
                <c:pt idx="617">
                  <c:v>61.584000000000003</c:v>
                </c:pt>
                <c:pt idx="618">
                  <c:v>184.75200000000001</c:v>
                </c:pt>
                <c:pt idx="619">
                  <c:v>207.84600000000003</c:v>
                </c:pt>
                <c:pt idx="620">
                  <c:v>215.54400000000001</c:v>
                </c:pt>
                <c:pt idx="621">
                  <c:v>184.75200000000001</c:v>
                </c:pt>
                <c:pt idx="622">
                  <c:v>184.75200000000001</c:v>
                </c:pt>
                <c:pt idx="623">
                  <c:v>107.77200000000001</c:v>
                </c:pt>
                <c:pt idx="624">
                  <c:v>384.17399999999998</c:v>
                </c:pt>
                <c:pt idx="625">
                  <c:v>128.05799999999999</c:v>
                </c:pt>
                <c:pt idx="626">
                  <c:v>146.352</c:v>
                </c:pt>
                <c:pt idx="627">
                  <c:v>109.764</c:v>
                </c:pt>
                <c:pt idx="628">
                  <c:v>213.42999999999995</c:v>
                </c:pt>
                <c:pt idx="629">
                  <c:v>121.96</c:v>
                </c:pt>
                <c:pt idx="630">
                  <c:v>128.05799999999999</c:v>
                </c:pt>
                <c:pt idx="631">
                  <c:v>164.64599999999999</c:v>
                </c:pt>
                <c:pt idx="632">
                  <c:v>102.59200000000001</c:v>
                </c:pt>
                <c:pt idx="633">
                  <c:v>89.768000000000001</c:v>
                </c:pt>
                <c:pt idx="634">
                  <c:v>512.96</c:v>
                </c:pt>
                <c:pt idx="635">
                  <c:v>641.96</c:v>
                </c:pt>
                <c:pt idx="636">
                  <c:v>674.05799999999999</c:v>
                </c:pt>
                <c:pt idx="637">
                  <c:v>770.35200000000009</c:v>
                </c:pt>
                <c:pt idx="638">
                  <c:v>449.37200000000001</c:v>
                </c:pt>
                <c:pt idx="639">
                  <c:v>866.64599999999996</c:v>
                </c:pt>
                <c:pt idx="640">
                  <c:v>577.76400000000001</c:v>
                </c:pt>
                <c:pt idx="641">
                  <c:v>1925.88</c:v>
                </c:pt>
                <c:pt idx="642">
                  <c:v>785.87999999999988</c:v>
                </c:pt>
                <c:pt idx="643">
                  <c:v>183.37199999999999</c:v>
                </c:pt>
                <c:pt idx="644">
                  <c:v>545.88</c:v>
                </c:pt>
                <c:pt idx="645">
                  <c:v>318.43</c:v>
                </c:pt>
                <c:pt idx="646">
                  <c:v>382.11599999999999</c:v>
                </c:pt>
                <c:pt idx="647">
                  <c:v>127.372</c:v>
                </c:pt>
                <c:pt idx="648">
                  <c:v>63.686</c:v>
                </c:pt>
                <c:pt idx="649">
                  <c:v>191.05799999999999</c:v>
                </c:pt>
                <c:pt idx="650">
                  <c:v>218.35200000000003</c:v>
                </c:pt>
                <c:pt idx="651">
                  <c:v>218.35200000000003</c:v>
                </c:pt>
                <c:pt idx="652">
                  <c:v>245.64600000000002</c:v>
                </c:pt>
                <c:pt idx="653">
                  <c:v>363.92</c:v>
                </c:pt>
                <c:pt idx="654">
                  <c:v>318.43</c:v>
                </c:pt>
                <c:pt idx="655">
                  <c:v>445.80200000000002</c:v>
                </c:pt>
                <c:pt idx="656">
                  <c:v>291.13600000000002</c:v>
                </c:pt>
                <c:pt idx="657">
                  <c:v>436.70400000000006</c:v>
                </c:pt>
                <c:pt idx="658">
                  <c:v>340.14400000000006</c:v>
                </c:pt>
                <c:pt idx="659">
                  <c:v>60.74</c:v>
                </c:pt>
                <c:pt idx="660">
                  <c:v>97.184000000000012</c:v>
                </c:pt>
                <c:pt idx="661">
                  <c:v>255.108</c:v>
                </c:pt>
                <c:pt idx="662">
                  <c:v>546.66</c:v>
                </c:pt>
                <c:pt idx="663">
                  <c:v>127.554</c:v>
                </c:pt>
                <c:pt idx="664">
                  <c:v>327.99600000000004</c:v>
                </c:pt>
                <c:pt idx="665">
                  <c:v>97.184000000000012</c:v>
                </c:pt>
                <c:pt idx="666">
                  <c:v>170.072</c:v>
                </c:pt>
                <c:pt idx="667">
                  <c:v>182.22</c:v>
                </c:pt>
                <c:pt idx="668">
                  <c:v>341.48799999999994</c:v>
                </c:pt>
                <c:pt idx="669">
                  <c:v>146.352</c:v>
                </c:pt>
                <c:pt idx="670">
                  <c:v>97.567999999999998</c:v>
                </c:pt>
                <c:pt idx="671">
                  <c:v>182.94</c:v>
                </c:pt>
                <c:pt idx="672">
                  <c:v>195.136</c:v>
                </c:pt>
                <c:pt idx="673">
                  <c:v>390.27199999999999</c:v>
                </c:pt>
                <c:pt idx="674">
                  <c:v>243.92</c:v>
                </c:pt>
                <c:pt idx="675">
                  <c:v>97.567999999999998</c:v>
                </c:pt>
                <c:pt idx="676">
                  <c:v>195.136</c:v>
                </c:pt>
                <c:pt idx="677">
                  <c:v>161.56800000000001</c:v>
                </c:pt>
                <c:pt idx="678">
                  <c:v>504.90000000000003</c:v>
                </c:pt>
                <c:pt idx="679">
                  <c:v>302.94</c:v>
                </c:pt>
                <c:pt idx="680">
                  <c:v>272.64600000000002</c:v>
                </c:pt>
                <c:pt idx="681">
                  <c:v>113.56800000000001</c:v>
                </c:pt>
                <c:pt idx="682">
                  <c:v>70.98</c:v>
                </c:pt>
                <c:pt idx="683">
                  <c:v>283.92</c:v>
                </c:pt>
                <c:pt idx="684">
                  <c:v>454.27200000000005</c:v>
                </c:pt>
                <c:pt idx="685">
                  <c:v>319.41000000000003</c:v>
                </c:pt>
                <c:pt idx="686">
                  <c:v>212.94</c:v>
                </c:pt>
                <c:pt idx="687">
                  <c:v>170.35200000000003</c:v>
                </c:pt>
                <c:pt idx="688">
                  <c:v>340.70400000000006</c:v>
                </c:pt>
                <c:pt idx="689">
                  <c:v>170.35200000000003</c:v>
                </c:pt>
                <c:pt idx="690">
                  <c:v>127.76400000000001</c:v>
                </c:pt>
                <c:pt idx="691">
                  <c:v>892.22400000000005</c:v>
                </c:pt>
                <c:pt idx="692">
                  <c:v>520.46399999999994</c:v>
                </c:pt>
                <c:pt idx="693">
                  <c:v>1487.04</c:v>
                </c:pt>
                <c:pt idx="694">
                  <c:v>1487.04</c:v>
                </c:pt>
                <c:pt idx="695">
                  <c:v>892.22400000000005</c:v>
                </c:pt>
                <c:pt idx="696">
                  <c:v>2676.672</c:v>
                </c:pt>
                <c:pt idx="697">
                  <c:v>594.81600000000003</c:v>
                </c:pt>
                <c:pt idx="698">
                  <c:v>520.46399999999994</c:v>
                </c:pt>
                <c:pt idx="699">
                  <c:v>462.56400000000002</c:v>
                </c:pt>
                <c:pt idx="700">
                  <c:v>539.65800000000002</c:v>
                </c:pt>
                <c:pt idx="701">
                  <c:v>899.43</c:v>
                </c:pt>
                <c:pt idx="702">
                  <c:v>359.77199999999999</c:v>
                </c:pt>
                <c:pt idx="703">
                  <c:v>179.886</c:v>
                </c:pt>
                <c:pt idx="704">
                  <c:v>1079.316</c:v>
                </c:pt>
                <c:pt idx="705">
                  <c:v>899.43</c:v>
                </c:pt>
                <c:pt idx="706">
                  <c:v>600.55799999999999</c:v>
                </c:pt>
                <c:pt idx="707">
                  <c:v>457.56800000000004</c:v>
                </c:pt>
                <c:pt idx="708">
                  <c:v>2001.8600000000001</c:v>
                </c:pt>
                <c:pt idx="709">
                  <c:v>915.13600000000008</c:v>
                </c:pt>
                <c:pt idx="710">
                  <c:v>2573.8200000000002</c:v>
                </c:pt>
                <c:pt idx="711">
                  <c:v>915.13600000000008</c:v>
                </c:pt>
                <c:pt idx="712">
                  <c:v>600.55799999999999</c:v>
                </c:pt>
                <c:pt idx="713">
                  <c:v>600.55799999999999</c:v>
                </c:pt>
                <c:pt idx="714">
                  <c:v>466.76800000000003</c:v>
                </c:pt>
                <c:pt idx="715">
                  <c:v>1166.92</c:v>
                </c:pt>
                <c:pt idx="716">
                  <c:v>933.53600000000006</c:v>
                </c:pt>
                <c:pt idx="717">
                  <c:v>700.15200000000004</c:v>
                </c:pt>
                <c:pt idx="718">
                  <c:v>408.42200000000003</c:v>
                </c:pt>
                <c:pt idx="719">
                  <c:v>408.42200000000003</c:v>
                </c:pt>
                <c:pt idx="720">
                  <c:v>1458.65</c:v>
                </c:pt>
                <c:pt idx="721">
                  <c:v>2888.1270000000004</c:v>
                </c:pt>
                <c:pt idx="722">
                  <c:v>212.05799999999999</c:v>
                </c:pt>
                <c:pt idx="723">
                  <c:v>323.13600000000002</c:v>
                </c:pt>
                <c:pt idx="724">
                  <c:v>161.56800000000001</c:v>
                </c:pt>
                <c:pt idx="725">
                  <c:v>201.96</c:v>
                </c:pt>
                <c:pt idx="726">
                  <c:v>403.92</c:v>
                </c:pt>
                <c:pt idx="727">
                  <c:v>908.82</c:v>
                </c:pt>
                <c:pt idx="728">
                  <c:v>605.88</c:v>
                </c:pt>
                <c:pt idx="729">
                  <c:v>90.882000000000005</c:v>
                </c:pt>
                <c:pt idx="730">
                  <c:v>242.35200000000003</c:v>
                </c:pt>
                <c:pt idx="731">
                  <c:v>1740.0599999999997</c:v>
                </c:pt>
                <c:pt idx="732">
                  <c:v>1242.8999999999999</c:v>
                </c:pt>
                <c:pt idx="733">
                  <c:v>662.88</c:v>
                </c:pt>
                <c:pt idx="734">
                  <c:v>220.96</c:v>
                </c:pt>
                <c:pt idx="735">
                  <c:v>883.84</c:v>
                </c:pt>
                <c:pt idx="736">
                  <c:v>662.88</c:v>
                </c:pt>
                <c:pt idx="737">
                  <c:v>1325.76</c:v>
                </c:pt>
                <c:pt idx="738">
                  <c:v>966.69999999999982</c:v>
                </c:pt>
                <c:pt idx="739">
                  <c:v>1325.76</c:v>
                </c:pt>
                <c:pt idx="740">
                  <c:v>883.84</c:v>
                </c:pt>
                <c:pt idx="741">
                  <c:v>828.59999999999991</c:v>
                </c:pt>
                <c:pt idx="742">
                  <c:v>386.67999999999995</c:v>
                </c:pt>
                <c:pt idx="743">
                  <c:v>441.92</c:v>
                </c:pt>
                <c:pt idx="744">
                  <c:v>470.30199999999996</c:v>
                </c:pt>
                <c:pt idx="745">
                  <c:v>479.90000000000003</c:v>
                </c:pt>
                <c:pt idx="746">
                  <c:v>614.27200000000005</c:v>
                </c:pt>
                <c:pt idx="747">
                  <c:v>153.56800000000001</c:v>
                </c:pt>
                <c:pt idx="748">
                  <c:v>191.96</c:v>
                </c:pt>
                <c:pt idx="749">
                  <c:v>307.13600000000002</c:v>
                </c:pt>
                <c:pt idx="750">
                  <c:v>172.76400000000001</c:v>
                </c:pt>
                <c:pt idx="751">
                  <c:v>389.69600000000003</c:v>
                </c:pt>
                <c:pt idx="752">
                  <c:v>146.13600000000002</c:v>
                </c:pt>
                <c:pt idx="753">
                  <c:v>383.60699999999997</c:v>
                </c:pt>
                <c:pt idx="754">
                  <c:v>182.67000000000002</c:v>
                </c:pt>
                <c:pt idx="755">
                  <c:v>48.712000000000003</c:v>
                </c:pt>
                <c:pt idx="756">
                  <c:v>767.21400000000006</c:v>
                </c:pt>
                <c:pt idx="757">
                  <c:v>85.245999999999995</c:v>
                </c:pt>
                <c:pt idx="758">
                  <c:v>85.245999999999995</c:v>
                </c:pt>
                <c:pt idx="759">
                  <c:v>97.424000000000007</c:v>
                </c:pt>
                <c:pt idx="760">
                  <c:v>963.13600000000008</c:v>
                </c:pt>
                <c:pt idx="761">
                  <c:v>240.78400000000002</c:v>
                </c:pt>
                <c:pt idx="762">
                  <c:v>1805.88</c:v>
                </c:pt>
                <c:pt idx="763">
                  <c:v>421.37200000000001</c:v>
                </c:pt>
                <c:pt idx="764">
                  <c:v>1474.8020000000001</c:v>
                </c:pt>
                <c:pt idx="765">
                  <c:v>722.35200000000009</c:v>
                </c:pt>
                <c:pt idx="766">
                  <c:v>300.98</c:v>
                </c:pt>
                <c:pt idx="767">
                  <c:v>481.56800000000004</c:v>
                </c:pt>
                <c:pt idx="768">
                  <c:v>95.983999999999995</c:v>
                </c:pt>
                <c:pt idx="769">
                  <c:v>47.991999999999997</c:v>
                </c:pt>
                <c:pt idx="770">
                  <c:v>47.991999999999997</c:v>
                </c:pt>
                <c:pt idx="771">
                  <c:v>191.96800000000002</c:v>
                </c:pt>
                <c:pt idx="772">
                  <c:v>239.95999999999998</c:v>
                </c:pt>
                <c:pt idx="773">
                  <c:v>191.96800000000002</c:v>
                </c:pt>
                <c:pt idx="774">
                  <c:v>302.67</c:v>
                </c:pt>
                <c:pt idx="775">
                  <c:v>605.34</c:v>
                </c:pt>
                <c:pt idx="776">
                  <c:v>90.801000000000002</c:v>
                </c:pt>
                <c:pt idx="777">
                  <c:v>302.67</c:v>
                </c:pt>
                <c:pt idx="778">
                  <c:v>242.13600000000002</c:v>
                </c:pt>
                <c:pt idx="779">
                  <c:v>403.56</c:v>
                </c:pt>
                <c:pt idx="780">
                  <c:v>348.92800000000005</c:v>
                </c:pt>
                <c:pt idx="781">
                  <c:v>763.28</c:v>
                </c:pt>
                <c:pt idx="782">
                  <c:v>872.32</c:v>
                </c:pt>
                <c:pt idx="783">
                  <c:v>305.31200000000001</c:v>
                </c:pt>
                <c:pt idx="784">
                  <c:v>1526.5600000000002</c:v>
                </c:pt>
                <c:pt idx="785">
                  <c:v>872.32</c:v>
                </c:pt>
                <c:pt idx="786">
                  <c:v>523.39200000000005</c:v>
                </c:pt>
                <c:pt idx="787">
                  <c:v>396.80200000000002</c:v>
                </c:pt>
                <c:pt idx="788">
                  <c:v>170.05799999999999</c:v>
                </c:pt>
                <c:pt idx="789">
                  <c:v>340.11599999999999</c:v>
                </c:pt>
                <c:pt idx="790">
                  <c:v>161.96</c:v>
                </c:pt>
                <c:pt idx="791">
                  <c:v>113.372</c:v>
                </c:pt>
                <c:pt idx="792">
                  <c:v>388.70400000000006</c:v>
                </c:pt>
                <c:pt idx="793">
                  <c:v>194.35200000000003</c:v>
                </c:pt>
                <c:pt idx="794">
                  <c:v>64.784000000000006</c:v>
                </c:pt>
                <c:pt idx="795">
                  <c:v>62.957999999999998</c:v>
                </c:pt>
                <c:pt idx="796">
                  <c:v>29.98</c:v>
                </c:pt>
                <c:pt idx="797">
                  <c:v>239.84</c:v>
                </c:pt>
                <c:pt idx="798">
                  <c:v>47.968000000000004</c:v>
                </c:pt>
                <c:pt idx="799">
                  <c:v>167.88800000000001</c:v>
                </c:pt>
                <c:pt idx="800">
                  <c:v>104.93</c:v>
                </c:pt>
                <c:pt idx="801">
                  <c:v>149.9</c:v>
                </c:pt>
                <c:pt idx="802">
                  <c:v>301.95999999999998</c:v>
                </c:pt>
                <c:pt idx="803">
                  <c:v>845.48799999999994</c:v>
                </c:pt>
                <c:pt idx="804">
                  <c:v>1056.8599999999999</c:v>
                </c:pt>
                <c:pt idx="805">
                  <c:v>150.97999999999999</c:v>
                </c:pt>
                <c:pt idx="806">
                  <c:v>483.13599999999997</c:v>
                </c:pt>
                <c:pt idx="807">
                  <c:v>120.78399999999999</c:v>
                </c:pt>
                <c:pt idx="808">
                  <c:v>161.56800000000001</c:v>
                </c:pt>
                <c:pt idx="809">
                  <c:v>141.37199999999999</c:v>
                </c:pt>
                <c:pt idx="810">
                  <c:v>70.685999999999993</c:v>
                </c:pt>
                <c:pt idx="811">
                  <c:v>242.35200000000003</c:v>
                </c:pt>
                <c:pt idx="812">
                  <c:v>181.76400000000001</c:v>
                </c:pt>
                <c:pt idx="813">
                  <c:v>484.70400000000006</c:v>
                </c:pt>
                <c:pt idx="814">
                  <c:v>161.56800000000001</c:v>
                </c:pt>
                <c:pt idx="815">
                  <c:v>302.94</c:v>
                </c:pt>
                <c:pt idx="816">
                  <c:v>113.88800000000002</c:v>
                </c:pt>
                <c:pt idx="817">
                  <c:v>113.88800000000002</c:v>
                </c:pt>
                <c:pt idx="818">
                  <c:v>142.36000000000001</c:v>
                </c:pt>
                <c:pt idx="819">
                  <c:v>498.26000000000005</c:v>
                </c:pt>
                <c:pt idx="820">
                  <c:v>199.304</c:v>
                </c:pt>
                <c:pt idx="821">
                  <c:v>113.88800000000002</c:v>
                </c:pt>
                <c:pt idx="822">
                  <c:v>192.18600000000004</c:v>
                </c:pt>
                <c:pt idx="823">
                  <c:v>128.12400000000002</c:v>
                </c:pt>
                <c:pt idx="824">
                  <c:v>383.8</c:v>
                </c:pt>
                <c:pt idx="825">
                  <c:v>230.28000000000003</c:v>
                </c:pt>
                <c:pt idx="826">
                  <c:v>230.28000000000003</c:v>
                </c:pt>
                <c:pt idx="827">
                  <c:v>230.28000000000003</c:v>
                </c:pt>
                <c:pt idx="828">
                  <c:v>230.28000000000003</c:v>
                </c:pt>
                <c:pt idx="829">
                  <c:v>470.15499999999997</c:v>
                </c:pt>
                <c:pt idx="830">
                  <c:v>563.42999999999984</c:v>
                </c:pt>
                <c:pt idx="831">
                  <c:v>434.64600000000002</c:v>
                </c:pt>
                <c:pt idx="832">
                  <c:v>1448.8200000000002</c:v>
                </c:pt>
                <c:pt idx="833">
                  <c:v>1159.056</c:v>
                </c:pt>
                <c:pt idx="834">
                  <c:v>579.52800000000002</c:v>
                </c:pt>
                <c:pt idx="835">
                  <c:v>451.15199999999993</c:v>
                </c:pt>
                <c:pt idx="836">
                  <c:v>601.53599999999994</c:v>
                </c:pt>
                <c:pt idx="837">
                  <c:v>657.93</c:v>
                </c:pt>
                <c:pt idx="838">
                  <c:v>751.92</c:v>
                </c:pt>
                <c:pt idx="839">
                  <c:v>563.93999999999994</c:v>
                </c:pt>
                <c:pt idx="840">
                  <c:v>1522.6379999999999</c:v>
                </c:pt>
                <c:pt idx="841">
                  <c:v>563.93999999999994</c:v>
                </c:pt>
                <c:pt idx="842">
                  <c:v>657.93</c:v>
                </c:pt>
                <c:pt idx="843">
                  <c:v>526.34399999999994</c:v>
                </c:pt>
                <c:pt idx="844">
                  <c:v>451.15199999999993</c:v>
                </c:pt>
                <c:pt idx="845">
                  <c:v>9.94</c:v>
                </c:pt>
                <c:pt idx="846">
                  <c:v>9.94</c:v>
                </c:pt>
                <c:pt idx="847">
                  <c:v>1.988</c:v>
                </c:pt>
                <c:pt idx="848">
                  <c:v>9.94</c:v>
                </c:pt>
                <c:pt idx="849">
                  <c:v>34.79</c:v>
                </c:pt>
                <c:pt idx="850">
                  <c:v>39.76</c:v>
                </c:pt>
                <c:pt idx="851">
                  <c:v>14.91</c:v>
                </c:pt>
                <c:pt idx="852">
                  <c:v>24.849999999999998</c:v>
                </c:pt>
                <c:pt idx="853">
                  <c:v>14.91</c:v>
                </c:pt>
                <c:pt idx="854">
                  <c:v>14.91</c:v>
                </c:pt>
                <c:pt idx="855">
                  <c:v>47.12</c:v>
                </c:pt>
                <c:pt idx="856">
                  <c:v>23.56</c:v>
                </c:pt>
                <c:pt idx="857">
                  <c:v>7.0679999999999996</c:v>
                </c:pt>
                <c:pt idx="858">
                  <c:v>17.669999999999998</c:v>
                </c:pt>
                <c:pt idx="859">
                  <c:v>47.12</c:v>
                </c:pt>
                <c:pt idx="860">
                  <c:v>14.135999999999999</c:v>
                </c:pt>
                <c:pt idx="861">
                  <c:v>4.7119999999999997</c:v>
                </c:pt>
                <c:pt idx="862">
                  <c:v>4.7119999999999997</c:v>
                </c:pt>
                <c:pt idx="863">
                  <c:v>70.679999999999993</c:v>
                </c:pt>
                <c:pt idx="864">
                  <c:v>69.3</c:v>
                </c:pt>
                <c:pt idx="865">
                  <c:v>30.8</c:v>
                </c:pt>
                <c:pt idx="866">
                  <c:v>24.64</c:v>
                </c:pt>
                <c:pt idx="867">
                  <c:v>47.952000000000005</c:v>
                </c:pt>
                <c:pt idx="868">
                  <c:v>139.86000000000001</c:v>
                </c:pt>
                <c:pt idx="869">
                  <c:v>39.96</c:v>
                </c:pt>
                <c:pt idx="870">
                  <c:v>79.92</c:v>
                </c:pt>
                <c:pt idx="871">
                  <c:v>19.98</c:v>
                </c:pt>
                <c:pt idx="872">
                  <c:v>159.84000000000003</c:v>
                </c:pt>
                <c:pt idx="873">
                  <c:v>72.703999999999994</c:v>
                </c:pt>
                <c:pt idx="874">
                  <c:v>68.16</c:v>
                </c:pt>
                <c:pt idx="875">
                  <c:v>72.703999999999994</c:v>
                </c:pt>
                <c:pt idx="876">
                  <c:v>22.72</c:v>
                </c:pt>
                <c:pt idx="877">
                  <c:v>54.527999999999992</c:v>
                </c:pt>
                <c:pt idx="878">
                  <c:v>18.175999999999998</c:v>
                </c:pt>
                <c:pt idx="879">
                  <c:v>82.38</c:v>
                </c:pt>
                <c:pt idx="880">
                  <c:v>43.936000000000007</c:v>
                </c:pt>
                <c:pt idx="881">
                  <c:v>21.968000000000004</c:v>
                </c:pt>
                <c:pt idx="882">
                  <c:v>10.984000000000002</c:v>
                </c:pt>
                <c:pt idx="883">
                  <c:v>129.91999999999999</c:v>
                </c:pt>
                <c:pt idx="884">
                  <c:v>38.975999999999999</c:v>
                </c:pt>
                <c:pt idx="885">
                  <c:v>25.983999999999998</c:v>
                </c:pt>
                <c:pt idx="886">
                  <c:v>129.91999999999999</c:v>
                </c:pt>
                <c:pt idx="887">
                  <c:v>77.951999999999998</c:v>
                </c:pt>
                <c:pt idx="888">
                  <c:v>64.959999999999994</c:v>
                </c:pt>
                <c:pt idx="889">
                  <c:v>2.91</c:v>
                </c:pt>
                <c:pt idx="890">
                  <c:v>8.73</c:v>
                </c:pt>
                <c:pt idx="891">
                  <c:v>2.3280000000000003</c:v>
                </c:pt>
                <c:pt idx="892">
                  <c:v>4.6560000000000006</c:v>
                </c:pt>
                <c:pt idx="893">
                  <c:v>18.624000000000002</c:v>
                </c:pt>
                <c:pt idx="894">
                  <c:v>2.3280000000000003</c:v>
                </c:pt>
                <c:pt idx="895">
                  <c:v>5.82</c:v>
                </c:pt>
                <c:pt idx="896">
                  <c:v>35.56</c:v>
                </c:pt>
                <c:pt idx="897">
                  <c:v>6.0960000000000001</c:v>
                </c:pt>
                <c:pt idx="898">
                  <c:v>20.32</c:v>
                </c:pt>
                <c:pt idx="899">
                  <c:v>15.24</c:v>
                </c:pt>
                <c:pt idx="900">
                  <c:v>25.4</c:v>
                </c:pt>
                <c:pt idx="901">
                  <c:v>8.1280000000000001</c:v>
                </c:pt>
                <c:pt idx="902">
                  <c:v>20.32</c:v>
                </c:pt>
                <c:pt idx="903">
                  <c:v>20.32</c:v>
                </c:pt>
                <c:pt idx="904">
                  <c:v>25.4</c:v>
                </c:pt>
                <c:pt idx="905">
                  <c:v>129.91999999999999</c:v>
                </c:pt>
                <c:pt idx="906">
                  <c:v>64.959999999999994</c:v>
                </c:pt>
                <c:pt idx="907">
                  <c:v>103.93599999999999</c:v>
                </c:pt>
                <c:pt idx="908">
                  <c:v>64.959999999999994</c:v>
                </c:pt>
                <c:pt idx="909">
                  <c:v>77.951999999999998</c:v>
                </c:pt>
                <c:pt idx="910">
                  <c:v>12.22</c:v>
                </c:pt>
                <c:pt idx="911">
                  <c:v>73.320000000000007</c:v>
                </c:pt>
                <c:pt idx="912">
                  <c:v>29.328000000000003</c:v>
                </c:pt>
                <c:pt idx="913">
                  <c:v>61.1</c:v>
                </c:pt>
                <c:pt idx="914">
                  <c:v>68.432000000000016</c:v>
                </c:pt>
                <c:pt idx="915">
                  <c:v>9.7080000000000002</c:v>
                </c:pt>
                <c:pt idx="916">
                  <c:v>32.36</c:v>
                </c:pt>
                <c:pt idx="917">
                  <c:v>58.248000000000005</c:v>
                </c:pt>
                <c:pt idx="918">
                  <c:v>24.27</c:v>
                </c:pt>
                <c:pt idx="919">
                  <c:v>84.272000000000006</c:v>
                </c:pt>
                <c:pt idx="920">
                  <c:v>210.68</c:v>
                </c:pt>
                <c:pt idx="921">
                  <c:v>210.68</c:v>
                </c:pt>
                <c:pt idx="922">
                  <c:v>337.08800000000002</c:v>
                </c:pt>
                <c:pt idx="923">
                  <c:v>842.72</c:v>
                </c:pt>
                <c:pt idx="924">
                  <c:v>168.46400000000003</c:v>
                </c:pt>
                <c:pt idx="925">
                  <c:v>526.45000000000005</c:v>
                </c:pt>
                <c:pt idx="926">
                  <c:v>526.45000000000005</c:v>
                </c:pt>
                <c:pt idx="927">
                  <c:v>210.58</c:v>
                </c:pt>
                <c:pt idx="928">
                  <c:v>113.56800000000001</c:v>
                </c:pt>
                <c:pt idx="929">
                  <c:v>141.96</c:v>
                </c:pt>
                <c:pt idx="930">
                  <c:v>212.94</c:v>
                </c:pt>
                <c:pt idx="931">
                  <c:v>435.26</c:v>
                </c:pt>
                <c:pt idx="932">
                  <c:v>124.36</c:v>
                </c:pt>
                <c:pt idx="933">
                  <c:v>149.232</c:v>
                </c:pt>
                <c:pt idx="934">
                  <c:v>373.08</c:v>
                </c:pt>
                <c:pt idx="935">
                  <c:v>186.54</c:v>
                </c:pt>
                <c:pt idx="936">
                  <c:v>124.36</c:v>
                </c:pt>
                <c:pt idx="937">
                  <c:v>186.54</c:v>
                </c:pt>
                <c:pt idx="938">
                  <c:v>24.048000000000002</c:v>
                </c:pt>
                <c:pt idx="939">
                  <c:v>13.360000000000001</c:v>
                </c:pt>
                <c:pt idx="940">
                  <c:v>20.04</c:v>
                </c:pt>
                <c:pt idx="941">
                  <c:v>10.02</c:v>
                </c:pt>
                <c:pt idx="942">
                  <c:v>5.3440000000000003</c:v>
                </c:pt>
                <c:pt idx="943">
                  <c:v>10.02</c:v>
                </c:pt>
                <c:pt idx="944">
                  <c:v>79.760000000000005</c:v>
                </c:pt>
                <c:pt idx="945">
                  <c:v>39.880000000000003</c:v>
                </c:pt>
                <c:pt idx="946">
                  <c:v>39.880000000000003</c:v>
                </c:pt>
                <c:pt idx="947">
                  <c:v>139.58000000000001</c:v>
                </c:pt>
                <c:pt idx="948">
                  <c:v>39.880000000000003</c:v>
                </c:pt>
                <c:pt idx="949">
                  <c:v>14.98</c:v>
                </c:pt>
                <c:pt idx="950">
                  <c:v>23.968000000000004</c:v>
                </c:pt>
                <c:pt idx="951">
                  <c:v>59.92</c:v>
                </c:pt>
                <c:pt idx="952">
                  <c:v>47.94</c:v>
                </c:pt>
                <c:pt idx="953">
                  <c:v>63.92</c:v>
                </c:pt>
                <c:pt idx="954">
                  <c:v>31.96</c:v>
                </c:pt>
                <c:pt idx="955">
                  <c:v>31.96</c:v>
                </c:pt>
                <c:pt idx="956">
                  <c:v>93.888000000000005</c:v>
                </c:pt>
                <c:pt idx="957">
                  <c:v>88.02</c:v>
                </c:pt>
                <c:pt idx="958">
                  <c:v>58.68</c:v>
                </c:pt>
                <c:pt idx="959">
                  <c:v>117.36</c:v>
                </c:pt>
                <c:pt idx="960">
                  <c:v>3.9840000000000004</c:v>
                </c:pt>
                <c:pt idx="961">
                  <c:v>3.9840000000000004</c:v>
                </c:pt>
                <c:pt idx="962">
                  <c:v>24.900000000000002</c:v>
                </c:pt>
                <c:pt idx="963">
                  <c:v>9.9600000000000009</c:v>
                </c:pt>
                <c:pt idx="964">
                  <c:v>19.920000000000002</c:v>
                </c:pt>
                <c:pt idx="965">
                  <c:v>9.9600000000000009</c:v>
                </c:pt>
                <c:pt idx="966">
                  <c:v>419.68000000000006</c:v>
                </c:pt>
                <c:pt idx="967">
                  <c:v>1049.2</c:v>
                </c:pt>
                <c:pt idx="968">
                  <c:v>1007.2320000000001</c:v>
                </c:pt>
                <c:pt idx="969">
                  <c:v>1049.2</c:v>
                </c:pt>
                <c:pt idx="970">
                  <c:v>335.74400000000003</c:v>
                </c:pt>
                <c:pt idx="971">
                  <c:v>96.53</c:v>
                </c:pt>
                <c:pt idx="972">
                  <c:v>124.10999999999999</c:v>
                </c:pt>
                <c:pt idx="973">
                  <c:v>41.37</c:v>
                </c:pt>
                <c:pt idx="974">
                  <c:v>44.128</c:v>
                </c:pt>
                <c:pt idx="975">
                  <c:v>41.37</c:v>
                </c:pt>
                <c:pt idx="976">
                  <c:v>27.58</c:v>
                </c:pt>
                <c:pt idx="977">
                  <c:v>68.949999999999989</c:v>
                </c:pt>
                <c:pt idx="978">
                  <c:v>11.032</c:v>
                </c:pt>
                <c:pt idx="979">
                  <c:v>35.28</c:v>
                </c:pt>
                <c:pt idx="980">
                  <c:v>70.56</c:v>
                </c:pt>
                <c:pt idx="981">
                  <c:v>35.28</c:v>
                </c:pt>
                <c:pt idx="982">
                  <c:v>70.56</c:v>
                </c:pt>
                <c:pt idx="983">
                  <c:v>47.04</c:v>
                </c:pt>
                <c:pt idx="984">
                  <c:v>17.14</c:v>
                </c:pt>
                <c:pt idx="985">
                  <c:v>42.85</c:v>
                </c:pt>
                <c:pt idx="986">
                  <c:v>59.99</c:v>
                </c:pt>
                <c:pt idx="987">
                  <c:v>25.71</c:v>
                </c:pt>
                <c:pt idx="988">
                  <c:v>66.112000000000009</c:v>
                </c:pt>
                <c:pt idx="989">
                  <c:v>165.28</c:v>
                </c:pt>
                <c:pt idx="990">
                  <c:v>123.96000000000001</c:v>
                </c:pt>
                <c:pt idx="991">
                  <c:v>123.96000000000001</c:v>
                </c:pt>
                <c:pt idx="992">
                  <c:v>132.22400000000002</c:v>
                </c:pt>
                <c:pt idx="993">
                  <c:v>289.24</c:v>
                </c:pt>
                <c:pt idx="994">
                  <c:v>66.112000000000009</c:v>
                </c:pt>
                <c:pt idx="995">
                  <c:v>82.64</c:v>
                </c:pt>
                <c:pt idx="996">
                  <c:v>66.112000000000009</c:v>
                </c:pt>
                <c:pt idx="997">
                  <c:v>18.84</c:v>
                </c:pt>
                <c:pt idx="998">
                  <c:v>31.400000000000002</c:v>
                </c:pt>
                <c:pt idx="999">
                  <c:v>12.56</c:v>
                </c:pt>
                <c:pt idx="1000">
                  <c:v>18.84</c:v>
                </c:pt>
                <c:pt idx="1001">
                  <c:v>20.096000000000004</c:v>
                </c:pt>
                <c:pt idx="1002">
                  <c:v>18.84</c:v>
                </c:pt>
                <c:pt idx="1003">
                  <c:v>12.56</c:v>
                </c:pt>
                <c:pt idx="1004">
                  <c:v>91.96</c:v>
                </c:pt>
                <c:pt idx="1005">
                  <c:v>91.96</c:v>
                </c:pt>
                <c:pt idx="1006">
                  <c:v>275.88</c:v>
                </c:pt>
                <c:pt idx="1007">
                  <c:v>220.70400000000001</c:v>
                </c:pt>
                <c:pt idx="1008">
                  <c:v>183.92</c:v>
                </c:pt>
                <c:pt idx="1009">
                  <c:v>45.98</c:v>
                </c:pt>
                <c:pt idx="1010">
                  <c:v>91.96</c:v>
                </c:pt>
                <c:pt idx="1011">
                  <c:v>24.96</c:v>
                </c:pt>
                <c:pt idx="1012">
                  <c:v>68.64</c:v>
                </c:pt>
                <c:pt idx="1013">
                  <c:v>42.368000000000002</c:v>
                </c:pt>
                <c:pt idx="1014">
                  <c:v>211.84</c:v>
                </c:pt>
                <c:pt idx="1015">
                  <c:v>148.28800000000001</c:v>
                </c:pt>
                <c:pt idx="1016">
                  <c:v>31.776000000000003</c:v>
                </c:pt>
                <c:pt idx="1017">
                  <c:v>79.44</c:v>
                </c:pt>
                <c:pt idx="1018">
                  <c:v>69.08</c:v>
                </c:pt>
                <c:pt idx="1019">
                  <c:v>18.84</c:v>
                </c:pt>
                <c:pt idx="1020">
                  <c:v>6.28</c:v>
                </c:pt>
                <c:pt idx="1021">
                  <c:v>43.96</c:v>
                </c:pt>
                <c:pt idx="1022">
                  <c:v>18.28</c:v>
                </c:pt>
                <c:pt idx="1023">
                  <c:v>18.28</c:v>
                </c:pt>
                <c:pt idx="1024">
                  <c:v>63.980000000000004</c:v>
                </c:pt>
                <c:pt idx="1025">
                  <c:v>27.42</c:v>
                </c:pt>
                <c:pt idx="1026">
                  <c:v>27.42</c:v>
                </c:pt>
                <c:pt idx="1027">
                  <c:v>67.959999999999994</c:v>
                </c:pt>
                <c:pt idx="1028">
                  <c:v>13.591999999999999</c:v>
                </c:pt>
                <c:pt idx="1029">
                  <c:v>13.591999999999999</c:v>
                </c:pt>
                <c:pt idx="1030">
                  <c:v>50.97</c:v>
                </c:pt>
                <c:pt idx="1031">
                  <c:v>51.94</c:v>
                </c:pt>
                <c:pt idx="1032">
                  <c:v>155.82</c:v>
                </c:pt>
                <c:pt idx="1033">
                  <c:v>259.7</c:v>
                </c:pt>
                <c:pt idx="1034">
                  <c:v>207.76</c:v>
                </c:pt>
                <c:pt idx="1035">
                  <c:v>467.46</c:v>
                </c:pt>
                <c:pt idx="1036">
                  <c:v>41.552</c:v>
                </c:pt>
                <c:pt idx="1037">
                  <c:v>17.496000000000002</c:v>
                </c:pt>
                <c:pt idx="1038">
                  <c:v>24.3</c:v>
                </c:pt>
                <c:pt idx="1039">
                  <c:v>11.664000000000001</c:v>
                </c:pt>
                <c:pt idx="1040">
                  <c:v>18.96</c:v>
                </c:pt>
                <c:pt idx="1041">
                  <c:v>7.5840000000000005</c:v>
                </c:pt>
                <c:pt idx="1042">
                  <c:v>47.400000000000006</c:v>
                </c:pt>
                <c:pt idx="1043">
                  <c:v>22.752000000000002</c:v>
                </c:pt>
                <c:pt idx="1044">
                  <c:v>30.336000000000002</c:v>
                </c:pt>
                <c:pt idx="1045">
                  <c:v>18.96</c:v>
                </c:pt>
                <c:pt idx="1046">
                  <c:v>22.752000000000002</c:v>
                </c:pt>
                <c:pt idx="1047">
                  <c:v>127.93599999999999</c:v>
                </c:pt>
                <c:pt idx="1048">
                  <c:v>31.983999999999998</c:v>
                </c:pt>
                <c:pt idx="1049">
                  <c:v>39.979999999999997</c:v>
                </c:pt>
                <c:pt idx="1050">
                  <c:v>99.949999999999989</c:v>
                </c:pt>
                <c:pt idx="1051">
                  <c:v>44.76</c:v>
                </c:pt>
                <c:pt idx="1052">
                  <c:v>37.299999999999997</c:v>
                </c:pt>
                <c:pt idx="1053">
                  <c:v>111.89999999999999</c:v>
                </c:pt>
                <c:pt idx="1054">
                  <c:v>22.38</c:v>
                </c:pt>
                <c:pt idx="1055">
                  <c:v>127.10400000000001</c:v>
                </c:pt>
                <c:pt idx="1056">
                  <c:v>52.96</c:v>
                </c:pt>
                <c:pt idx="1057">
                  <c:v>63.552000000000007</c:v>
                </c:pt>
                <c:pt idx="1058">
                  <c:v>79.44</c:v>
                </c:pt>
                <c:pt idx="1059">
                  <c:v>26.48</c:v>
                </c:pt>
                <c:pt idx="1060">
                  <c:v>21.184000000000001</c:v>
                </c:pt>
                <c:pt idx="1061">
                  <c:v>63.552000000000007</c:v>
                </c:pt>
                <c:pt idx="1062">
                  <c:v>21.184000000000001</c:v>
                </c:pt>
                <c:pt idx="1063">
                  <c:v>185.57999999999998</c:v>
                </c:pt>
                <c:pt idx="1064">
                  <c:v>30.93</c:v>
                </c:pt>
                <c:pt idx="1065">
                  <c:v>185.57999999999998</c:v>
                </c:pt>
                <c:pt idx="1066">
                  <c:v>247.44</c:v>
                </c:pt>
                <c:pt idx="1067">
                  <c:v>173.208</c:v>
                </c:pt>
                <c:pt idx="1068">
                  <c:v>16.155999999999999</c:v>
                </c:pt>
                <c:pt idx="1069">
                  <c:v>11.54</c:v>
                </c:pt>
                <c:pt idx="1070">
                  <c:v>17.309999999999999</c:v>
                </c:pt>
                <c:pt idx="1071">
                  <c:v>63.47</c:v>
                </c:pt>
                <c:pt idx="1072">
                  <c:v>17.309999999999999</c:v>
                </c:pt>
                <c:pt idx="1073">
                  <c:v>474.43</c:v>
                </c:pt>
                <c:pt idx="1074">
                  <c:v>129.39000000000001</c:v>
                </c:pt>
                <c:pt idx="1075">
                  <c:v>43.13</c:v>
                </c:pt>
                <c:pt idx="1076">
                  <c:v>34.504000000000005</c:v>
                </c:pt>
                <c:pt idx="1077">
                  <c:v>126.30000000000001</c:v>
                </c:pt>
                <c:pt idx="1078">
                  <c:v>547.30000000000007</c:v>
                </c:pt>
                <c:pt idx="1079">
                  <c:v>67.36</c:v>
                </c:pt>
                <c:pt idx="1080">
                  <c:v>126.30000000000001</c:v>
                </c:pt>
                <c:pt idx="1081">
                  <c:v>26.72</c:v>
                </c:pt>
                <c:pt idx="1082">
                  <c:v>32.064</c:v>
                </c:pt>
                <c:pt idx="1083">
                  <c:v>17.46</c:v>
                </c:pt>
                <c:pt idx="1084">
                  <c:v>8.73</c:v>
                </c:pt>
                <c:pt idx="1085">
                  <c:v>10.476000000000001</c:v>
                </c:pt>
                <c:pt idx="1086">
                  <c:v>17.46</c:v>
                </c:pt>
                <c:pt idx="1087">
                  <c:v>34.92</c:v>
                </c:pt>
                <c:pt idx="1088">
                  <c:v>6.9840000000000009</c:v>
                </c:pt>
                <c:pt idx="1089">
                  <c:v>547.13599999999997</c:v>
                </c:pt>
                <c:pt idx="1090">
                  <c:v>341.96</c:v>
                </c:pt>
                <c:pt idx="1091">
                  <c:v>547.13599999999997</c:v>
                </c:pt>
                <c:pt idx="1092">
                  <c:v>410.35199999999998</c:v>
                </c:pt>
                <c:pt idx="1093">
                  <c:v>1196.8599999999999</c:v>
                </c:pt>
                <c:pt idx="1094">
                  <c:v>273.56799999999998</c:v>
                </c:pt>
                <c:pt idx="1095">
                  <c:v>27.46</c:v>
                </c:pt>
                <c:pt idx="1096">
                  <c:v>20.103999999999999</c:v>
                </c:pt>
                <c:pt idx="1097">
                  <c:v>32.952000000000005</c:v>
                </c:pt>
                <c:pt idx="1098">
                  <c:v>60.311999999999998</c:v>
                </c:pt>
                <c:pt idx="1099">
                  <c:v>60.311999999999998</c:v>
                </c:pt>
                <c:pt idx="1100">
                  <c:v>54.920000000000009</c:v>
                </c:pt>
                <c:pt idx="1101">
                  <c:v>192.22</c:v>
                </c:pt>
                <c:pt idx="1102">
                  <c:v>54.92</c:v>
                </c:pt>
                <c:pt idx="1103">
                  <c:v>20.103999999999999</c:v>
                </c:pt>
                <c:pt idx="1104">
                  <c:v>27.46</c:v>
                </c:pt>
                <c:pt idx="1105">
                  <c:v>32.952000000000005</c:v>
                </c:pt>
                <c:pt idx="1106">
                  <c:v>27.46</c:v>
                </c:pt>
                <c:pt idx="1107">
                  <c:v>27.46</c:v>
                </c:pt>
                <c:pt idx="1108">
                  <c:v>201.04</c:v>
                </c:pt>
                <c:pt idx="1109">
                  <c:v>8.7919999999999998</c:v>
                </c:pt>
                <c:pt idx="1110">
                  <c:v>109.9</c:v>
                </c:pt>
                <c:pt idx="1111">
                  <c:v>65.94</c:v>
                </c:pt>
                <c:pt idx="1112">
                  <c:v>87.92</c:v>
                </c:pt>
                <c:pt idx="1113">
                  <c:v>61.543999999999997</c:v>
                </c:pt>
                <c:pt idx="1114">
                  <c:v>48.86</c:v>
                </c:pt>
                <c:pt idx="1115">
                  <c:v>20.94</c:v>
                </c:pt>
                <c:pt idx="1116">
                  <c:v>27.92</c:v>
                </c:pt>
                <c:pt idx="1117">
                  <c:v>20.94</c:v>
                </c:pt>
                <c:pt idx="1118">
                  <c:v>41.88</c:v>
                </c:pt>
                <c:pt idx="1119">
                  <c:v>211.96</c:v>
                </c:pt>
                <c:pt idx="1120">
                  <c:v>254.35200000000003</c:v>
                </c:pt>
                <c:pt idx="1121">
                  <c:v>339.13600000000002</c:v>
                </c:pt>
                <c:pt idx="1122">
                  <c:v>529.9</c:v>
                </c:pt>
                <c:pt idx="1123">
                  <c:v>169.56800000000001</c:v>
                </c:pt>
                <c:pt idx="1124">
                  <c:v>508.70400000000006</c:v>
                </c:pt>
                <c:pt idx="1125">
                  <c:v>254.35200000000003</c:v>
                </c:pt>
                <c:pt idx="1126">
                  <c:v>17.088000000000001</c:v>
                </c:pt>
                <c:pt idx="1127">
                  <c:v>8.5440000000000005</c:v>
                </c:pt>
                <c:pt idx="1128">
                  <c:v>17.088000000000001</c:v>
                </c:pt>
                <c:pt idx="1129">
                  <c:v>8.5440000000000005</c:v>
                </c:pt>
                <c:pt idx="1130">
                  <c:v>8.5440000000000005</c:v>
                </c:pt>
                <c:pt idx="1131">
                  <c:v>17.088000000000001</c:v>
                </c:pt>
                <c:pt idx="1132">
                  <c:v>32.04</c:v>
                </c:pt>
                <c:pt idx="1133">
                  <c:v>87.539999999999992</c:v>
                </c:pt>
                <c:pt idx="1134">
                  <c:v>145.9</c:v>
                </c:pt>
                <c:pt idx="1135">
                  <c:v>58.36</c:v>
                </c:pt>
                <c:pt idx="1136">
                  <c:v>145.9</c:v>
                </c:pt>
                <c:pt idx="1137">
                  <c:v>109.8</c:v>
                </c:pt>
                <c:pt idx="1138">
                  <c:v>61</c:v>
                </c:pt>
                <c:pt idx="1139">
                  <c:v>24.4</c:v>
                </c:pt>
                <c:pt idx="1140">
                  <c:v>19.52</c:v>
                </c:pt>
                <c:pt idx="1141">
                  <c:v>19.52</c:v>
                </c:pt>
                <c:pt idx="1142">
                  <c:v>36.599999999999994</c:v>
                </c:pt>
                <c:pt idx="1143">
                  <c:v>151.72</c:v>
                </c:pt>
                <c:pt idx="1144">
                  <c:v>113.78999999999999</c:v>
                </c:pt>
                <c:pt idx="1145">
                  <c:v>121.376</c:v>
                </c:pt>
                <c:pt idx="1146">
                  <c:v>37.93</c:v>
                </c:pt>
                <c:pt idx="1147">
                  <c:v>91.032000000000011</c:v>
                </c:pt>
                <c:pt idx="1148">
                  <c:v>30.344000000000001</c:v>
                </c:pt>
                <c:pt idx="1149">
                  <c:v>24.96</c:v>
                </c:pt>
                <c:pt idx="1150">
                  <c:v>41.6</c:v>
                </c:pt>
                <c:pt idx="1151">
                  <c:v>6.16</c:v>
                </c:pt>
                <c:pt idx="1152">
                  <c:v>43.120000000000005</c:v>
                </c:pt>
                <c:pt idx="1153">
                  <c:v>4.9280000000000008</c:v>
                </c:pt>
                <c:pt idx="1154">
                  <c:v>6.16</c:v>
                </c:pt>
                <c:pt idx="1155">
                  <c:v>15.4</c:v>
                </c:pt>
                <c:pt idx="1156">
                  <c:v>9.24</c:v>
                </c:pt>
                <c:pt idx="1157">
                  <c:v>6.16</c:v>
                </c:pt>
                <c:pt idx="1158">
                  <c:v>9.24</c:v>
                </c:pt>
                <c:pt idx="1159">
                  <c:v>6.16</c:v>
                </c:pt>
                <c:pt idx="1160">
                  <c:v>8.6240000000000023</c:v>
                </c:pt>
                <c:pt idx="1161">
                  <c:v>6.4080000000000004</c:v>
                </c:pt>
                <c:pt idx="1162">
                  <c:v>8.5440000000000005</c:v>
                </c:pt>
                <c:pt idx="1163">
                  <c:v>10.68</c:v>
                </c:pt>
                <c:pt idx="1164">
                  <c:v>21.36</c:v>
                </c:pt>
                <c:pt idx="1165">
                  <c:v>8.01</c:v>
                </c:pt>
                <c:pt idx="1166">
                  <c:v>16.02</c:v>
                </c:pt>
                <c:pt idx="1167">
                  <c:v>18.689999999999998</c:v>
                </c:pt>
                <c:pt idx="1168">
                  <c:v>4.2720000000000002</c:v>
                </c:pt>
                <c:pt idx="1169">
                  <c:v>15.231999999999999</c:v>
                </c:pt>
                <c:pt idx="1170">
                  <c:v>45.695999999999998</c:v>
                </c:pt>
                <c:pt idx="1171">
                  <c:v>45.695999999999998</c:v>
                </c:pt>
                <c:pt idx="1172">
                  <c:v>22.847999999999999</c:v>
                </c:pt>
                <c:pt idx="1173">
                  <c:v>38.08</c:v>
                </c:pt>
                <c:pt idx="1174">
                  <c:v>95.199999999999989</c:v>
                </c:pt>
                <c:pt idx="1175">
                  <c:v>12.419999999999998</c:v>
                </c:pt>
                <c:pt idx="1176">
                  <c:v>3.3119999999999998</c:v>
                </c:pt>
                <c:pt idx="1177">
                  <c:v>12.419999999999998</c:v>
                </c:pt>
                <c:pt idx="1178">
                  <c:v>12.419999999999998</c:v>
                </c:pt>
                <c:pt idx="1179">
                  <c:v>8.2799999999999994</c:v>
                </c:pt>
                <c:pt idx="1180">
                  <c:v>8.3520000000000003</c:v>
                </c:pt>
                <c:pt idx="1181">
                  <c:v>6.96</c:v>
                </c:pt>
                <c:pt idx="1182">
                  <c:v>3.48</c:v>
                </c:pt>
                <c:pt idx="1183">
                  <c:v>2.7840000000000003</c:v>
                </c:pt>
                <c:pt idx="1184">
                  <c:v>12.18</c:v>
                </c:pt>
                <c:pt idx="1185">
                  <c:v>77.599999999999994</c:v>
                </c:pt>
                <c:pt idx="1186">
                  <c:v>77.599999999999994</c:v>
                </c:pt>
                <c:pt idx="1187">
                  <c:v>58.199999999999996</c:v>
                </c:pt>
                <c:pt idx="1188">
                  <c:v>7.76</c:v>
                </c:pt>
                <c:pt idx="1189">
                  <c:v>77.599999999999994</c:v>
                </c:pt>
                <c:pt idx="1190">
                  <c:v>135.79999999999998</c:v>
                </c:pt>
                <c:pt idx="1191">
                  <c:v>17.024000000000001</c:v>
                </c:pt>
                <c:pt idx="1192">
                  <c:v>51.072000000000003</c:v>
                </c:pt>
                <c:pt idx="1193">
                  <c:v>53.2</c:v>
                </c:pt>
                <c:pt idx="1194">
                  <c:v>227.35999999999999</c:v>
                </c:pt>
                <c:pt idx="1195">
                  <c:v>51.967999999999996</c:v>
                </c:pt>
                <c:pt idx="1196">
                  <c:v>77.951999999999998</c:v>
                </c:pt>
                <c:pt idx="1197">
                  <c:v>51.967999999999996</c:v>
                </c:pt>
                <c:pt idx="1198">
                  <c:v>77.951999999999998</c:v>
                </c:pt>
                <c:pt idx="1199">
                  <c:v>51.967999999999996</c:v>
                </c:pt>
                <c:pt idx="1200">
                  <c:v>97.44</c:v>
                </c:pt>
                <c:pt idx="1201">
                  <c:v>31.56</c:v>
                </c:pt>
                <c:pt idx="1202">
                  <c:v>31.56</c:v>
                </c:pt>
                <c:pt idx="1203">
                  <c:v>50.496000000000002</c:v>
                </c:pt>
                <c:pt idx="1204">
                  <c:v>94.679999999999993</c:v>
                </c:pt>
                <c:pt idx="1205">
                  <c:v>31.56</c:v>
                </c:pt>
                <c:pt idx="1206">
                  <c:v>25.248000000000001</c:v>
                </c:pt>
                <c:pt idx="1207">
                  <c:v>15.136000000000003</c:v>
                </c:pt>
                <c:pt idx="1208">
                  <c:v>33.11</c:v>
                </c:pt>
                <c:pt idx="1209">
                  <c:v>9.4600000000000009</c:v>
                </c:pt>
                <c:pt idx="1210">
                  <c:v>18.920000000000002</c:v>
                </c:pt>
                <c:pt idx="1211">
                  <c:v>33.11</c:v>
                </c:pt>
                <c:pt idx="1212">
                  <c:v>1.8920000000000003</c:v>
                </c:pt>
                <c:pt idx="1213">
                  <c:v>14.190000000000001</c:v>
                </c:pt>
                <c:pt idx="1214">
                  <c:v>11.352000000000002</c:v>
                </c:pt>
                <c:pt idx="1215">
                  <c:v>41.96</c:v>
                </c:pt>
                <c:pt idx="1216">
                  <c:v>83.92</c:v>
                </c:pt>
                <c:pt idx="1217">
                  <c:v>41.96</c:v>
                </c:pt>
                <c:pt idx="1218">
                  <c:v>41.96</c:v>
                </c:pt>
                <c:pt idx="1219">
                  <c:v>41.96</c:v>
                </c:pt>
                <c:pt idx="1220">
                  <c:v>2.9600000000000004</c:v>
                </c:pt>
                <c:pt idx="1221">
                  <c:v>14.8</c:v>
                </c:pt>
                <c:pt idx="1222">
                  <c:v>22.200000000000003</c:v>
                </c:pt>
                <c:pt idx="1223">
                  <c:v>11.840000000000002</c:v>
                </c:pt>
                <c:pt idx="1224">
                  <c:v>22.200000000000003</c:v>
                </c:pt>
                <c:pt idx="1225">
                  <c:v>7.4</c:v>
                </c:pt>
                <c:pt idx="1226">
                  <c:v>23.680000000000003</c:v>
                </c:pt>
                <c:pt idx="1227">
                  <c:v>2.9600000000000004</c:v>
                </c:pt>
                <c:pt idx="1228">
                  <c:v>25.472000000000001</c:v>
                </c:pt>
                <c:pt idx="1229">
                  <c:v>23.88</c:v>
                </c:pt>
                <c:pt idx="1230">
                  <c:v>63.68</c:v>
                </c:pt>
                <c:pt idx="1231">
                  <c:v>19.103999999999999</c:v>
                </c:pt>
                <c:pt idx="1232">
                  <c:v>9.5519999999999996</c:v>
                </c:pt>
                <c:pt idx="1233">
                  <c:v>22.288</c:v>
                </c:pt>
                <c:pt idx="1234">
                  <c:v>6.3680000000000003</c:v>
                </c:pt>
                <c:pt idx="1235">
                  <c:v>15.92</c:v>
                </c:pt>
                <c:pt idx="1236">
                  <c:v>23.88</c:v>
                </c:pt>
                <c:pt idx="1237">
                  <c:v>9.5519999999999996</c:v>
                </c:pt>
                <c:pt idx="1238">
                  <c:v>15.991999999999999</c:v>
                </c:pt>
                <c:pt idx="1239">
                  <c:v>31.983999999999998</c:v>
                </c:pt>
                <c:pt idx="1240">
                  <c:v>39.979999999999997</c:v>
                </c:pt>
                <c:pt idx="1241">
                  <c:v>15.991999999999999</c:v>
                </c:pt>
                <c:pt idx="1242">
                  <c:v>7.9959999999999996</c:v>
                </c:pt>
                <c:pt idx="1243">
                  <c:v>31.983999999999998</c:v>
                </c:pt>
                <c:pt idx="1244">
                  <c:v>327.76</c:v>
                </c:pt>
                <c:pt idx="1245">
                  <c:v>204.85</c:v>
                </c:pt>
                <c:pt idx="1246">
                  <c:v>32.776000000000003</c:v>
                </c:pt>
                <c:pt idx="1247">
                  <c:v>327.76</c:v>
                </c:pt>
                <c:pt idx="1248">
                  <c:v>122.91</c:v>
                </c:pt>
                <c:pt idx="1249">
                  <c:v>98.328000000000003</c:v>
                </c:pt>
                <c:pt idx="1250">
                  <c:v>40.783999999999999</c:v>
                </c:pt>
                <c:pt idx="1251">
                  <c:v>122.352</c:v>
                </c:pt>
                <c:pt idx="1252">
                  <c:v>163.136</c:v>
                </c:pt>
                <c:pt idx="1253">
                  <c:v>254.89999999999998</c:v>
                </c:pt>
                <c:pt idx="1254">
                  <c:v>44.460000000000008</c:v>
                </c:pt>
                <c:pt idx="1255">
                  <c:v>53.352000000000004</c:v>
                </c:pt>
                <c:pt idx="1256">
                  <c:v>22.23</c:v>
                </c:pt>
                <c:pt idx="1257">
                  <c:v>133.38</c:v>
                </c:pt>
                <c:pt idx="1258">
                  <c:v>111.15</c:v>
                </c:pt>
                <c:pt idx="1259">
                  <c:v>111.15</c:v>
                </c:pt>
                <c:pt idx="1260">
                  <c:v>35.92</c:v>
                </c:pt>
                <c:pt idx="1261">
                  <c:v>14.368000000000002</c:v>
                </c:pt>
                <c:pt idx="1262">
                  <c:v>14.368000000000002</c:v>
                </c:pt>
                <c:pt idx="1263">
                  <c:v>53.88</c:v>
                </c:pt>
                <c:pt idx="1264">
                  <c:v>10.776000000000002</c:v>
                </c:pt>
                <c:pt idx="1265">
                  <c:v>14.368000000000002</c:v>
                </c:pt>
                <c:pt idx="1266">
                  <c:v>26.94</c:v>
                </c:pt>
                <c:pt idx="1267">
                  <c:v>14.272</c:v>
                </c:pt>
                <c:pt idx="1268">
                  <c:v>5.3520000000000003</c:v>
                </c:pt>
                <c:pt idx="1269">
                  <c:v>8.92</c:v>
                </c:pt>
                <c:pt idx="1270">
                  <c:v>8.92</c:v>
                </c:pt>
                <c:pt idx="1271">
                  <c:v>36.4</c:v>
                </c:pt>
                <c:pt idx="1272">
                  <c:v>8.7360000000000007</c:v>
                </c:pt>
                <c:pt idx="1273">
                  <c:v>14.56</c:v>
                </c:pt>
                <c:pt idx="1274">
                  <c:v>70.709999999999994</c:v>
                </c:pt>
                <c:pt idx="1275">
                  <c:v>212.13</c:v>
                </c:pt>
                <c:pt idx="1276">
                  <c:v>56.567999999999998</c:v>
                </c:pt>
                <c:pt idx="1277">
                  <c:v>141.41999999999999</c:v>
                </c:pt>
                <c:pt idx="1278">
                  <c:v>282.83999999999997</c:v>
                </c:pt>
                <c:pt idx="1279">
                  <c:v>47.04</c:v>
                </c:pt>
                <c:pt idx="1280">
                  <c:v>47.04</c:v>
                </c:pt>
                <c:pt idx="1281">
                  <c:v>62.72</c:v>
                </c:pt>
                <c:pt idx="1282">
                  <c:v>13.96</c:v>
                </c:pt>
                <c:pt idx="1283">
                  <c:v>22.336000000000002</c:v>
                </c:pt>
                <c:pt idx="1284">
                  <c:v>6.98</c:v>
                </c:pt>
                <c:pt idx="1285">
                  <c:v>5.5840000000000005</c:v>
                </c:pt>
                <c:pt idx="1286">
                  <c:v>13.96</c:v>
                </c:pt>
                <c:pt idx="1287">
                  <c:v>7.8800000000000008</c:v>
                </c:pt>
                <c:pt idx="1288">
                  <c:v>11.82</c:v>
                </c:pt>
                <c:pt idx="1289">
                  <c:v>103.05599999999998</c:v>
                </c:pt>
                <c:pt idx="1290">
                  <c:v>206.11199999999997</c:v>
                </c:pt>
                <c:pt idx="1291">
                  <c:v>257.64</c:v>
                </c:pt>
                <c:pt idx="1292">
                  <c:v>128.82</c:v>
                </c:pt>
                <c:pt idx="1293">
                  <c:v>68.703999999999994</c:v>
                </c:pt>
                <c:pt idx="1294">
                  <c:v>214.7</c:v>
                </c:pt>
                <c:pt idx="1295">
                  <c:v>68.703999999999994</c:v>
                </c:pt>
                <c:pt idx="1296">
                  <c:v>15.712000000000002</c:v>
                </c:pt>
                <c:pt idx="1297">
                  <c:v>14.73</c:v>
                </c:pt>
                <c:pt idx="1298">
                  <c:v>9.82</c:v>
                </c:pt>
                <c:pt idx="1299">
                  <c:v>14.73</c:v>
                </c:pt>
                <c:pt idx="1300">
                  <c:v>9.82</c:v>
                </c:pt>
                <c:pt idx="1301">
                  <c:v>54.992000000000004</c:v>
                </c:pt>
                <c:pt idx="1302">
                  <c:v>29.46</c:v>
                </c:pt>
                <c:pt idx="1303">
                  <c:v>532.70400000000006</c:v>
                </c:pt>
                <c:pt idx="1304">
                  <c:v>665.88</c:v>
                </c:pt>
                <c:pt idx="1305">
                  <c:v>266.35200000000003</c:v>
                </c:pt>
                <c:pt idx="1306">
                  <c:v>266.35200000000003</c:v>
                </c:pt>
                <c:pt idx="1307">
                  <c:v>332.94</c:v>
                </c:pt>
                <c:pt idx="1308">
                  <c:v>14.76</c:v>
                </c:pt>
                <c:pt idx="1309">
                  <c:v>22.14</c:v>
                </c:pt>
                <c:pt idx="1310">
                  <c:v>14.76</c:v>
                </c:pt>
                <c:pt idx="1311">
                  <c:v>11.808</c:v>
                </c:pt>
                <c:pt idx="1312">
                  <c:v>14.76</c:v>
                </c:pt>
                <c:pt idx="1313">
                  <c:v>22.14</c:v>
                </c:pt>
                <c:pt idx="1314">
                  <c:v>14.76</c:v>
                </c:pt>
                <c:pt idx="1315">
                  <c:v>14.76</c:v>
                </c:pt>
                <c:pt idx="1316">
                  <c:v>14.76</c:v>
                </c:pt>
                <c:pt idx="1317">
                  <c:v>22.14</c:v>
                </c:pt>
                <c:pt idx="1318">
                  <c:v>8.8559999999999999</c:v>
                </c:pt>
                <c:pt idx="1319">
                  <c:v>7.38</c:v>
                </c:pt>
                <c:pt idx="1320">
                  <c:v>124.41</c:v>
                </c:pt>
                <c:pt idx="1321">
                  <c:v>207.35</c:v>
                </c:pt>
                <c:pt idx="1322">
                  <c:v>40.256</c:v>
                </c:pt>
                <c:pt idx="1323">
                  <c:v>30.192</c:v>
                </c:pt>
                <c:pt idx="1324">
                  <c:v>25.16</c:v>
                </c:pt>
                <c:pt idx="1325">
                  <c:v>25.16</c:v>
                </c:pt>
                <c:pt idx="1326">
                  <c:v>50.32</c:v>
                </c:pt>
                <c:pt idx="1327">
                  <c:v>18.96</c:v>
                </c:pt>
                <c:pt idx="1328">
                  <c:v>28.44</c:v>
                </c:pt>
                <c:pt idx="1329">
                  <c:v>15.168000000000001</c:v>
                </c:pt>
                <c:pt idx="1330">
                  <c:v>47.400000000000006</c:v>
                </c:pt>
                <c:pt idx="1331">
                  <c:v>66.36</c:v>
                </c:pt>
                <c:pt idx="1332">
                  <c:v>9.48</c:v>
                </c:pt>
                <c:pt idx="1333">
                  <c:v>11.376000000000001</c:v>
                </c:pt>
                <c:pt idx="1334">
                  <c:v>18.96</c:v>
                </c:pt>
                <c:pt idx="1335">
                  <c:v>11.648000000000001</c:v>
                </c:pt>
                <c:pt idx="1336">
                  <c:v>29.12</c:v>
                </c:pt>
                <c:pt idx="1337">
                  <c:v>17.472000000000001</c:v>
                </c:pt>
                <c:pt idx="1338">
                  <c:v>14.56</c:v>
                </c:pt>
                <c:pt idx="1339">
                  <c:v>52.416000000000004</c:v>
                </c:pt>
                <c:pt idx="1340">
                  <c:v>14.560000000000002</c:v>
                </c:pt>
                <c:pt idx="1341">
                  <c:v>14.56</c:v>
                </c:pt>
                <c:pt idx="1342">
                  <c:v>63.2</c:v>
                </c:pt>
                <c:pt idx="1343">
                  <c:v>91.00800000000001</c:v>
                </c:pt>
                <c:pt idx="1344">
                  <c:v>101.12</c:v>
                </c:pt>
                <c:pt idx="1345">
                  <c:v>63.2</c:v>
                </c:pt>
                <c:pt idx="1346">
                  <c:v>60.672000000000011</c:v>
                </c:pt>
                <c:pt idx="1347">
                  <c:v>30.336000000000006</c:v>
                </c:pt>
                <c:pt idx="1348">
                  <c:v>4.0440000000000005</c:v>
                </c:pt>
                <c:pt idx="1349">
                  <c:v>12.132000000000001</c:v>
                </c:pt>
                <c:pt idx="1350">
                  <c:v>10.11</c:v>
                </c:pt>
                <c:pt idx="1351">
                  <c:v>10.11</c:v>
                </c:pt>
                <c:pt idx="1352">
                  <c:v>38.97</c:v>
                </c:pt>
                <c:pt idx="1353">
                  <c:v>12.99</c:v>
                </c:pt>
                <c:pt idx="1354">
                  <c:v>41.568000000000005</c:v>
                </c:pt>
                <c:pt idx="1355">
                  <c:v>25.02</c:v>
                </c:pt>
                <c:pt idx="1356">
                  <c:v>20.016000000000002</c:v>
                </c:pt>
                <c:pt idx="1357">
                  <c:v>29.32</c:v>
                </c:pt>
                <c:pt idx="1358">
                  <c:v>87.960000000000008</c:v>
                </c:pt>
                <c:pt idx="1359">
                  <c:v>23.99</c:v>
                </c:pt>
                <c:pt idx="1360">
                  <c:v>71.97</c:v>
                </c:pt>
                <c:pt idx="1361">
                  <c:v>23.99</c:v>
                </c:pt>
                <c:pt idx="1362">
                  <c:v>47.98</c:v>
                </c:pt>
                <c:pt idx="1363">
                  <c:v>34.580000000000005</c:v>
                </c:pt>
                <c:pt idx="1364">
                  <c:v>14.82</c:v>
                </c:pt>
                <c:pt idx="1365">
                  <c:v>7.9040000000000008</c:v>
                </c:pt>
                <c:pt idx="1366">
                  <c:v>19.760000000000002</c:v>
                </c:pt>
                <c:pt idx="1367">
                  <c:v>24.700000000000003</c:v>
                </c:pt>
                <c:pt idx="1368">
                  <c:v>19.760000000000002</c:v>
                </c:pt>
                <c:pt idx="1369">
                  <c:v>14.82</c:v>
                </c:pt>
                <c:pt idx="1370">
                  <c:v>26.8</c:v>
                </c:pt>
                <c:pt idx="1371">
                  <c:v>40.200000000000003</c:v>
                </c:pt>
                <c:pt idx="1372">
                  <c:v>67</c:v>
                </c:pt>
                <c:pt idx="1373">
                  <c:v>21.44</c:v>
                </c:pt>
                <c:pt idx="1374">
                  <c:v>13.4</c:v>
                </c:pt>
                <c:pt idx="1375">
                  <c:v>18.7</c:v>
                </c:pt>
                <c:pt idx="1376">
                  <c:v>37.4</c:v>
                </c:pt>
                <c:pt idx="1377">
                  <c:v>128.9</c:v>
                </c:pt>
                <c:pt idx="1378">
                  <c:v>51.56</c:v>
                </c:pt>
                <c:pt idx="1379">
                  <c:v>23.976000000000003</c:v>
                </c:pt>
                <c:pt idx="1380">
                  <c:v>79.92</c:v>
                </c:pt>
                <c:pt idx="1381">
                  <c:v>111.88800000000001</c:v>
                </c:pt>
                <c:pt idx="1382">
                  <c:v>23.976000000000003</c:v>
                </c:pt>
                <c:pt idx="1383">
                  <c:v>39.960000000000008</c:v>
                </c:pt>
                <c:pt idx="1384">
                  <c:v>199.8</c:v>
                </c:pt>
                <c:pt idx="1385">
                  <c:v>39.96</c:v>
                </c:pt>
                <c:pt idx="1386">
                  <c:v>31.968000000000004</c:v>
                </c:pt>
                <c:pt idx="1387">
                  <c:v>48.576000000000001</c:v>
                </c:pt>
                <c:pt idx="1388">
                  <c:v>80.959999999999994</c:v>
                </c:pt>
                <c:pt idx="1389">
                  <c:v>80.959999999999994</c:v>
                </c:pt>
                <c:pt idx="1390">
                  <c:v>40.479999999999997</c:v>
                </c:pt>
                <c:pt idx="1391">
                  <c:v>40.479999999999997</c:v>
                </c:pt>
                <c:pt idx="1392">
                  <c:v>63.824000000000005</c:v>
                </c:pt>
                <c:pt idx="1393">
                  <c:v>22.784000000000002</c:v>
                </c:pt>
                <c:pt idx="1394">
                  <c:v>113.92</c:v>
                </c:pt>
                <c:pt idx="1395">
                  <c:v>142.4</c:v>
                </c:pt>
                <c:pt idx="1396">
                  <c:v>85.44</c:v>
                </c:pt>
                <c:pt idx="1397">
                  <c:v>56.96</c:v>
                </c:pt>
                <c:pt idx="1398">
                  <c:v>45.568000000000005</c:v>
                </c:pt>
                <c:pt idx="1399">
                  <c:v>24.1</c:v>
                </c:pt>
                <c:pt idx="1400">
                  <c:v>9.64</c:v>
                </c:pt>
                <c:pt idx="1401">
                  <c:v>7.7120000000000006</c:v>
                </c:pt>
                <c:pt idx="1402">
                  <c:v>24.1</c:v>
                </c:pt>
                <c:pt idx="1403">
                  <c:v>7.7120000000000006</c:v>
                </c:pt>
                <c:pt idx="1404">
                  <c:v>11.568000000000001</c:v>
                </c:pt>
                <c:pt idx="1405">
                  <c:v>218.35200000000003</c:v>
                </c:pt>
                <c:pt idx="1406">
                  <c:v>254.74400000000003</c:v>
                </c:pt>
                <c:pt idx="1407">
                  <c:v>181.96</c:v>
                </c:pt>
                <c:pt idx="1408">
                  <c:v>272.94</c:v>
                </c:pt>
                <c:pt idx="1409">
                  <c:v>272.94</c:v>
                </c:pt>
                <c:pt idx="1410">
                  <c:v>198.46</c:v>
                </c:pt>
                <c:pt idx="1411">
                  <c:v>79.384000000000015</c:v>
                </c:pt>
                <c:pt idx="1412">
                  <c:v>595.38</c:v>
                </c:pt>
                <c:pt idx="1413">
                  <c:v>198.46</c:v>
                </c:pt>
                <c:pt idx="1414">
                  <c:v>238.15200000000004</c:v>
                </c:pt>
                <c:pt idx="1415">
                  <c:v>396.92</c:v>
                </c:pt>
                <c:pt idx="1416">
                  <c:v>396.92000000000007</c:v>
                </c:pt>
                <c:pt idx="1417">
                  <c:v>595.38</c:v>
                </c:pt>
                <c:pt idx="1418">
                  <c:v>35.168000000000006</c:v>
                </c:pt>
                <c:pt idx="1419">
                  <c:v>15.072000000000003</c:v>
                </c:pt>
                <c:pt idx="1420">
                  <c:v>35.168000000000006</c:v>
                </c:pt>
                <c:pt idx="1421">
                  <c:v>18.84</c:v>
                </c:pt>
                <c:pt idx="1422">
                  <c:v>31.400000000000002</c:v>
                </c:pt>
                <c:pt idx="1423">
                  <c:v>2.032</c:v>
                </c:pt>
                <c:pt idx="1424">
                  <c:v>10.16</c:v>
                </c:pt>
                <c:pt idx="1425">
                  <c:v>15.24</c:v>
                </c:pt>
                <c:pt idx="1426">
                  <c:v>20.32</c:v>
                </c:pt>
                <c:pt idx="1427">
                  <c:v>15.488</c:v>
                </c:pt>
                <c:pt idx="1428">
                  <c:v>14.52</c:v>
                </c:pt>
                <c:pt idx="1429">
                  <c:v>9.68</c:v>
                </c:pt>
                <c:pt idx="1430">
                  <c:v>34.504000000000005</c:v>
                </c:pt>
                <c:pt idx="1431">
                  <c:v>215.65</c:v>
                </c:pt>
                <c:pt idx="1432">
                  <c:v>69.00800000000001</c:v>
                </c:pt>
                <c:pt idx="1433">
                  <c:v>86.26</c:v>
                </c:pt>
                <c:pt idx="1434">
                  <c:v>43.13</c:v>
                </c:pt>
                <c:pt idx="1435">
                  <c:v>51.756000000000007</c:v>
                </c:pt>
                <c:pt idx="1436">
                  <c:v>101.94</c:v>
                </c:pt>
                <c:pt idx="1437">
                  <c:v>30.36</c:v>
                </c:pt>
                <c:pt idx="1438">
                  <c:v>22.77</c:v>
                </c:pt>
                <c:pt idx="1439">
                  <c:v>30.36</c:v>
                </c:pt>
                <c:pt idx="1440">
                  <c:v>25.344000000000001</c:v>
                </c:pt>
                <c:pt idx="1441">
                  <c:v>15.84</c:v>
                </c:pt>
                <c:pt idx="1442">
                  <c:v>21.12</c:v>
                </c:pt>
                <c:pt idx="1443">
                  <c:v>21.12</c:v>
                </c:pt>
                <c:pt idx="1444">
                  <c:v>36.96</c:v>
                </c:pt>
                <c:pt idx="1445">
                  <c:v>31.68</c:v>
                </c:pt>
                <c:pt idx="1446">
                  <c:v>213.21600000000001</c:v>
                </c:pt>
                <c:pt idx="1447">
                  <c:v>355.36</c:v>
                </c:pt>
                <c:pt idx="1448">
                  <c:v>799.56000000000006</c:v>
                </c:pt>
                <c:pt idx="1449">
                  <c:v>177.68</c:v>
                </c:pt>
                <c:pt idx="1450">
                  <c:v>19.3</c:v>
                </c:pt>
                <c:pt idx="1451">
                  <c:v>38.6</c:v>
                </c:pt>
                <c:pt idx="1452">
                  <c:v>30.880000000000003</c:v>
                </c:pt>
                <c:pt idx="1453">
                  <c:v>19.3</c:v>
                </c:pt>
                <c:pt idx="1454">
                  <c:v>41.96</c:v>
                </c:pt>
                <c:pt idx="1455">
                  <c:v>33.568000000000005</c:v>
                </c:pt>
                <c:pt idx="1456">
                  <c:v>16.784000000000002</c:v>
                </c:pt>
                <c:pt idx="1457">
                  <c:v>167.84</c:v>
                </c:pt>
                <c:pt idx="1458">
                  <c:v>25.176000000000002</c:v>
                </c:pt>
                <c:pt idx="1459">
                  <c:v>83.92</c:v>
                </c:pt>
                <c:pt idx="1460">
                  <c:v>63.967999999999996</c:v>
                </c:pt>
                <c:pt idx="1461">
                  <c:v>159.91999999999999</c:v>
                </c:pt>
                <c:pt idx="1462">
                  <c:v>31.983999999999998</c:v>
                </c:pt>
                <c:pt idx="1463">
                  <c:v>199.89999999999998</c:v>
                </c:pt>
                <c:pt idx="1464">
                  <c:v>199.89999999999998</c:v>
                </c:pt>
                <c:pt idx="1465">
                  <c:v>119.94</c:v>
                </c:pt>
                <c:pt idx="1466">
                  <c:v>5.28</c:v>
                </c:pt>
                <c:pt idx="1467">
                  <c:v>7.04</c:v>
                </c:pt>
                <c:pt idx="1468">
                  <c:v>8.8000000000000007</c:v>
                </c:pt>
                <c:pt idx="1469">
                  <c:v>4.2240000000000002</c:v>
                </c:pt>
                <c:pt idx="1470">
                  <c:v>10.56</c:v>
                </c:pt>
                <c:pt idx="1471">
                  <c:v>28.4</c:v>
                </c:pt>
                <c:pt idx="1472">
                  <c:v>42.599999999999994</c:v>
                </c:pt>
                <c:pt idx="1473">
                  <c:v>28.4</c:v>
                </c:pt>
                <c:pt idx="1474">
                  <c:v>42.599999999999994</c:v>
                </c:pt>
                <c:pt idx="1475">
                  <c:v>42.599999999999994</c:v>
                </c:pt>
                <c:pt idx="1476">
                  <c:v>113.6</c:v>
                </c:pt>
                <c:pt idx="1477">
                  <c:v>315.77600000000007</c:v>
                </c:pt>
                <c:pt idx="1478">
                  <c:v>148.02000000000001</c:v>
                </c:pt>
                <c:pt idx="1479">
                  <c:v>209.88</c:v>
                </c:pt>
                <c:pt idx="1480">
                  <c:v>55.967999999999996</c:v>
                </c:pt>
                <c:pt idx="1481">
                  <c:v>83.951999999999998</c:v>
                </c:pt>
                <c:pt idx="1482">
                  <c:v>139.91999999999999</c:v>
                </c:pt>
                <c:pt idx="1483">
                  <c:v>139.91999999999999</c:v>
                </c:pt>
                <c:pt idx="1484">
                  <c:v>209.88</c:v>
                </c:pt>
                <c:pt idx="1485">
                  <c:v>629.64</c:v>
                </c:pt>
                <c:pt idx="1486">
                  <c:v>25.632000000000001</c:v>
                </c:pt>
                <c:pt idx="1487">
                  <c:v>51.264000000000003</c:v>
                </c:pt>
                <c:pt idx="1488">
                  <c:v>74.759999999999991</c:v>
                </c:pt>
                <c:pt idx="1489">
                  <c:v>48.671999999999997</c:v>
                </c:pt>
                <c:pt idx="1490">
                  <c:v>40.56</c:v>
                </c:pt>
                <c:pt idx="1491">
                  <c:v>60.84</c:v>
                </c:pt>
                <c:pt idx="1492">
                  <c:v>60.84</c:v>
                </c:pt>
                <c:pt idx="1493">
                  <c:v>25.83</c:v>
                </c:pt>
                <c:pt idx="1494">
                  <c:v>10.332000000000001</c:v>
                </c:pt>
                <c:pt idx="1495">
                  <c:v>43.872000000000007</c:v>
                </c:pt>
                <c:pt idx="1496">
                  <c:v>21.936000000000003</c:v>
                </c:pt>
                <c:pt idx="1497">
                  <c:v>27.42</c:v>
                </c:pt>
                <c:pt idx="1498">
                  <c:v>82.26</c:v>
                </c:pt>
                <c:pt idx="1499">
                  <c:v>82.26</c:v>
                </c:pt>
                <c:pt idx="1500">
                  <c:v>274.20000000000005</c:v>
                </c:pt>
                <c:pt idx="1501">
                  <c:v>82.524000000000001</c:v>
                </c:pt>
                <c:pt idx="1502">
                  <c:v>165.048</c:v>
                </c:pt>
                <c:pt idx="1503">
                  <c:v>220.06399999999999</c:v>
                </c:pt>
                <c:pt idx="1504">
                  <c:v>343.84999999999997</c:v>
                </c:pt>
                <c:pt idx="1505">
                  <c:v>137.54</c:v>
                </c:pt>
                <c:pt idx="1506">
                  <c:v>157.74</c:v>
                </c:pt>
                <c:pt idx="1507">
                  <c:v>45.888000000000005</c:v>
                </c:pt>
                <c:pt idx="1508">
                  <c:v>43.019999999999996</c:v>
                </c:pt>
                <c:pt idx="1509">
                  <c:v>516.48800000000006</c:v>
                </c:pt>
                <c:pt idx="1510">
                  <c:v>276.69</c:v>
                </c:pt>
                <c:pt idx="1511">
                  <c:v>332.02800000000002</c:v>
                </c:pt>
                <c:pt idx="1512">
                  <c:v>276.69</c:v>
                </c:pt>
                <c:pt idx="1513">
                  <c:v>73.784000000000006</c:v>
                </c:pt>
                <c:pt idx="1514">
                  <c:v>147.56800000000001</c:v>
                </c:pt>
                <c:pt idx="1515">
                  <c:v>64.944000000000003</c:v>
                </c:pt>
                <c:pt idx="1516">
                  <c:v>43.295999999999999</c:v>
                </c:pt>
                <c:pt idx="1517">
                  <c:v>129.88800000000001</c:v>
                </c:pt>
                <c:pt idx="1518">
                  <c:v>135.29999999999998</c:v>
                </c:pt>
                <c:pt idx="1519">
                  <c:v>135.29999999999998</c:v>
                </c:pt>
                <c:pt idx="1520">
                  <c:v>190.92</c:v>
                </c:pt>
                <c:pt idx="1521">
                  <c:v>572.76</c:v>
                </c:pt>
                <c:pt idx="1522">
                  <c:v>286.38</c:v>
                </c:pt>
                <c:pt idx="1523">
                  <c:v>1336.4399999999998</c:v>
                </c:pt>
                <c:pt idx="1524">
                  <c:v>477.29999999999995</c:v>
                </c:pt>
                <c:pt idx="1525">
                  <c:v>12.35</c:v>
                </c:pt>
                <c:pt idx="1526">
                  <c:v>37.049999999999997</c:v>
                </c:pt>
                <c:pt idx="1527">
                  <c:v>86.45</c:v>
                </c:pt>
                <c:pt idx="1528">
                  <c:v>19.760000000000002</c:v>
                </c:pt>
                <c:pt idx="1529">
                  <c:v>24.700000000000003</c:v>
                </c:pt>
                <c:pt idx="1530">
                  <c:v>97.04</c:v>
                </c:pt>
                <c:pt idx="1531">
                  <c:v>121.3</c:v>
                </c:pt>
                <c:pt idx="1532">
                  <c:v>181.95</c:v>
                </c:pt>
                <c:pt idx="1533">
                  <c:v>545.85</c:v>
                </c:pt>
                <c:pt idx="1534">
                  <c:v>303.25</c:v>
                </c:pt>
                <c:pt idx="1535">
                  <c:v>72.78</c:v>
                </c:pt>
                <c:pt idx="1536">
                  <c:v>6.6959999999999997</c:v>
                </c:pt>
                <c:pt idx="1537">
                  <c:v>41.849999999999994</c:v>
                </c:pt>
                <c:pt idx="1538">
                  <c:v>25.11</c:v>
                </c:pt>
                <c:pt idx="1539">
                  <c:v>16.739999999999998</c:v>
                </c:pt>
                <c:pt idx="1540">
                  <c:v>16.739999999999998</c:v>
                </c:pt>
                <c:pt idx="1541">
                  <c:v>33.479999999999997</c:v>
                </c:pt>
                <c:pt idx="1542">
                  <c:v>46.872</c:v>
                </c:pt>
                <c:pt idx="1543">
                  <c:v>75.33</c:v>
                </c:pt>
                <c:pt idx="1544">
                  <c:v>16.739999999999998</c:v>
                </c:pt>
                <c:pt idx="1545">
                  <c:v>39.92</c:v>
                </c:pt>
                <c:pt idx="1546">
                  <c:v>39.92</c:v>
                </c:pt>
                <c:pt idx="1547">
                  <c:v>9.98</c:v>
                </c:pt>
                <c:pt idx="1548">
                  <c:v>39.92</c:v>
                </c:pt>
                <c:pt idx="1549">
                  <c:v>19.96</c:v>
                </c:pt>
                <c:pt idx="1550">
                  <c:v>238.56</c:v>
                </c:pt>
                <c:pt idx="1551">
                  <c:v>190.84800000000001</c:v>
                </c:pt>
                <c:pt idx="1552">
                  <c:v>397.59999999999997</c:v>
                </c:pt>
                <c:pt idx="1553">
                  <c:v>159.04</c:v>
                </c:pt>
                <c:pt idx="1554">
                  <c:v>318.08</c:v>
                </c:pt>
                <c:pt idx="1555">
                  <c:v>79.12</c:v>
                </c:pt>
                <c:pt idx="1556">
                  <c:v>79.12</c:v>
                </c:pt>
                <c:pt idx="1557">
                  <c:v>53.34</c:v>
                </c:pt>
                <c:pt idx="1558">
                  <c:v>14.224000000000002</c:v>
                </c:pt>
                <c:pt idx="1559">
                  <c:v>71.12</c:v>
                </c:pt>
                <c:pt idx="1560">
                  <c:v>106.68</c:v>
                </c:pt>
                <c:pt idx="1561">
                  <c:v>71.12</c:v>
                </c:pt>
                <c:pt idx="1562">
                  <c:v>756.80000000000007</c:v>
                </c:pt>
                <c:pt idx="1563">
                  <c:v>242.17600000000004</c:v>
                </c:pt>
                <c:pt idx="1564">
                  <c:v>756.80000000000007</c:v>
                </c:pt>
                <c:pt idx="1565">
                  <c:v>302.72000000000003</c:v>
                </c:pt>
                <c:pt idx="1566">
                  <c:v>4.9280000000000008</c:v>
                </c:pt>
                <c:pt idx="1567">
                  <c:v>6.16</c:v>
                </c:pt>
                <c:pt idx="1568">
                  <c:v>6.16</c:v>
                </c:pt>
                <c:pt idx="1569">
                  <c:v>21.560000000000002</c:v>
                </c:pt>
                <c:pt idx="1570">
                  <c:v>12.320000000000002</c:v>
                </c:pt>
                <c:pt idx="1571">
                  <c:v>9.24</c:v>
                </c:pt>
                <c:pt idx="1572">
                  <c:v>4.9280000000000008</c:v>
                </c:pt>
                <c:pt idx="1573">
                  <c:v>56.28</c:v>
                </c:pt>
                <c:pt idx="1574">
                  <c:v>22.512000000000004</c:v>
                </c:pt>
                <c:pt idx="1575">
                  <c:v>15.008000000000003</c:v>
                </c:pt>
                <c:pt idx="1576">
                  <c:v>15.008000000000003</c:v>
                </c:pt>
                <c:pt idx="1577">
                  <c:v>46.900000000000006</c:v>
                </c:pt>
                <c:pt idx="1578">
                  <c:v>40.479999999999997</c:v>
                </c:pt>
                <c:pt idx="1579">
                  <c:v>24.288</c:v>
                </c:pt>
                <c:pt idx="1580">
                  <c:v>16.192</c:v>
                </c:pt>
                <c:pt idx="1581">
                  <c:v>60.72</c:v>
                </c:pt>
                <c:pt idx="1582">
                  <c:v>20.239999999999998</c:v>
                </c:pt>
                <c:pt idx="1583">
                  <c:v>48.896000000000001</c:v>
                </c:pt>
                <c:pt idx="1584">
                  <c:v>61.12</c:v>
                </c:pt>
                <c:pt idx="1585">
                  <c:v>30.56</c:v>
                </c:pt>
                <c:pt idx="1586">
                  <c:v>36.671999999999997</c:v>
                </c:pt>
                <c:pt idx="1587">
                  <c:v>45.839999999999996</c:v>
                </c:pt>
                <c:pt idx="1588">
                  <c:v>30.560000000000002</c:v>
                </c:pt>
                <c:pt idx="1589">
                  <c:v>65.424000000000007</c:v>
                </c:pt>
                <c:pt idx="1590">
                  <c:v>32.712000000000003</c:v>
                </c:pt>
                <c:pt idx="1591">
                  <c:v>94.427999999999997</c:v>
                </c:pt>
                <c:pt idx="1592">
                  <c:v>692.47199999999998</c:v>
                </c:pt>
                <c:pt idx="1593">
                  <c:v>86.62</c:v>
                </c:pt>
                <c:pt idx="1594">
                  <c:v>43.31</c:v>
                </c:pt>
                <c:pt idx="1595">
                  <c:v>129.93</c:v>
                </c:pt>
                <c:pt idx="1596">
                  <c:v>173.24</c:v>
                </c:pt>
                <c:pt idx="1597">
                  <c:v>129.93</c:v>
                </c:pt>
                <c:pt idx="1598">
                  <c:v>37.74</c:v>
                </c:pt>
                <c:pt idx="1599">
                  <c:v>70.448000000000008</c:v>
                </c:pt>
                <c:pt idx="1600">
                  <c:v>25.16</c:v>
                </c:pt>
                <c:pt idx="1601">
                  <c:v>25.16</c:v>
                </c:pt>
                <c:pt idx="1602">
                  <c:v>37.74</c:v>
                </c:pt>
                <c:pt idx="1603">
                  <c:v>8.32</c:v>
                </c:pt>
                <c:pt idx="1604">
                  <c:v>4.9920000000000009</c:v>
                </c:pt>
                <c:pt idx="1605">
                  <c:v>6.24</c:v>
                </c:pt>
                <c:pt idx="1606">
                  <c:v>6.24</c:v>
                </c:pt>
                <c:pt idx="1607">
                  <c:v>4.16</c:v>
                </c:pt>
                <c:pt idx="1608">
                  <c:v>102.35999999999999</c:v>
                </c:pt>
                <c:pt idx="1609">
                  <c:v>102.35999999999999</c:v>
                </c:pt>
                <c:pt idx="1610">
                  <c:v>85.3</c:v>
                </c:pt>
                <c:pt idx="1611">
                  <c:v>127.94999999999999</c:v>
                </c:pt>
                <c:pt idx="1612">
                  <c:v>127.94999999999999</c:v>
                </c:pt>
                <c:pt idx="1613">
                  <c:v>127.94999999999999</c:v>
                </c:pt>
                <c:pt idx="1614">
                  <c:v>258.072</c:v>
                </c:pt>
                <c:pt idx="1615">
                  <c:v>322.59000000000003</c:v>
                </c:pt>
                <c:pt idx="1616">
                  <c:v>107.53</c:v>
                </c:pt>
                <c:pt idx="1617">
                  <c:v>76.14</c:v>
                </c:pt>
                <c:pt idx="1618">
                  <c:v>322.59000000000003</c:v>
                </c:pt>
                <c:pt idx="1619">
                  <c:v>76.14</c:v>
                </c:pt>
                <c:pt idx="1620">
                  <c:v>101.52000000000001</c:v>
                </c:pt>
                <c:pt idx="1621">
                  <c:v>29.78</c:v>
                </c:pt>
                <c:pt idx="1622">
                  <c:v>134.01</c:v>
                </c:pt>
                <c:pt idx="1623">
                  <c:v>44.67</c:v>
                </c:pt>
                <c:pt idx="1624">
                  <c:v>89.34</c:v>
                </c:pt>
                <c:pt idx="1625">
                  <c:v>104.23</c:v>
                </c:pt>
                <c:pt idx="1626">
                  <c:v>14.89</c:v>
                </c:pt>
                <c:pt idx="1627">
                  <c:v>74.45</c:v>
                </c:pt>
                <c:pt idx="1628">
                  <c:v>44.67</c:v>
                </c:pt>
                <c:pt idx="1629">
                  <c:v>13.128</c:v>
                </c:pt>
                <c:pt idx="1630">
                  <c:v>21.880000000000003</c:v>
                </c:pt>
                <c:pt idx="1631">
                  <c:v>8.7520000000000007</c:v>
                </c:pt>
                <c:pt idx="1632">
                  <c:v>38.29</c:v>
                </c:pt>
                <c:pt idx="1633">
                  <c:v>5.47</c:v>
                </c:pt>
                <c:pt idx="1634">
                  <c:v>60.72</c:v>
                </c:pt>
                <c:pt idx="1635">
                  <c:v>16.192</c:v>
                </c:pt>
                <c:pt idx="1636">
                  <c:v>16.192</c:v>
                </c:pt>
                <c:pt idx="1637">
                  <c:v>40.479999999999997</c:v>
                </c:pt>
                <c:pt idx="1638">
                  <c:v>20.239999999999998</c:v>
                </c:pt>
                <c:pt idx="1639">
                  <c:v>80.959999999999994</c:v>
                </c:pt>
                <c:pt idx="1640">
                  <c:v>104.01</c:v>
                </c:pt>
                <c:pt idx="1641">
                  <c:v>520.05000000000007</c:v>
                </c:pt>
                <c:pt idx="1642">
                  <c:v>332.83200000000005</c:v>
                </c:pt>
                <c:pt idx="1643">
                  <c:v>312.03000000000003</c:v>
                </c:pt>
                <c:pt idx="1644">
                  <c:v>22.23</c:v>
                </c:pt>
                <c:pt idx="1645">
                  <c:v>44.46</c:v>
                </c:pt>
                <c:pt idx="1646">
                  <c:v>66.69</c:v>
                </c:pt>
                <c:pt idx="1647">
                  <c:v>44.46</c:v>
                </c:pt>
                <c:pt idx="1648">
                  <c:v>44.46</c:v>
                </c:pt>
                <c:pt idx="1649">
                  <c:v>35.568000000000005</c:v>
                </c:pt>
                <c:pt idx="1650">
                  <c:v>88.920000000000016</c:v>
                </c:pt>
                <c:pt idx="1651">
                  <c:v>300.416</c:v>
                </c:pt>
                <c:pt idx="1652">
                  <c:v>46.94</c:v>
                </c:pt>
                <c:pt idx="1653">
                  <c:v>18.84</c:v>
                </c:pt>
                <c:pt idx="1654">
                  <c:v>262.86399999999998</c:v>
                </c:pt>
                <c:pt idx="1655">
                  <c:v>56.328000000000003</c:v>
                </c:pt>
                <c:pt idx="1656">
                  <c:v>187.76</c:v>
                </c:pt>
                <c:pt idx="1657">
                  <c:v>56.52</c:v>
                </c:pt>
                <c:pt idx="1658">
                  <c:v>187.76</c:v>
                </c:pt>
                <c:pt idx="1659">
                  <c:v>136.91999999999999</c:v>
                </c:pt>
                <c:pt idx="1660">
                  <c:v>68.459999999999994</c:v>
                </c:pt>
                <c:pt idx="1661">
                  <c:v>54.768000000000001</c:v>
                </c:pt>
                <c:pt idx="1662">
                  <c:v>4.95</c:v>
                </c:pt>
                <c:pt idx="1663">
                  <c:v>24.75</c:v>
                </c:pt>
                <c:pt idx="1664">
                  <c:v>204.6</c:v>
                </c:pt>
                <c:pt idx="1665">
                  <c:v>204.6</c:v>
                </c:pt>
                <c:pt idx="1666">
                  <c:v>306.89999999999998</c:v>
                </c:pt>
                <c:pt idx="1667">
                  <c:v>102.3</c:v>
                </c:pt>
                <c:pt idx="1668">
                  <c:v>511.5</c:v>
                </c:pt>
                <c:pt idx="1669">
                  <c:v>60.84</c:v>
                </c:pt>
                <c:pt idx="1670">
                  <c:v>32.448</c:v>
                </c:pt>
                <c:pt idx="1671">
                  <c:v>101.4</c:v>
                </c:pt>
                <c:pt idx="1672">
                  <c:v>6.6879999999999997</c:v>
                </c:pt>
                <c:pt idx="1673">
                  <c:v>8.36</c:v>
                </c:pt>
                <c:pt idx="1674">
                  <c:v>4.18</c:v>
                </c:pt>
                <c:pt idx="1675">
                  <c:v>57.69</c:v>
                </c:pt>
                <c:pt idx="1676">
                  <c:v>15.384</c:v>
                </c:pt>
                <c:pt idx="1677">
                  <c:v>30.768000000000001</c:v>
                </c:pt>
                <c:pt idx="1678">
                  <c:v>76.92</c:v>
                </c:pt>
                <c:pt idx="1679">
                  <c:v>16.72</c:v>
                </c:pt>
                <c:pt idx="1680">
                  <c:v>20.9</c:v>
                </c:pt>
                <c:pt idx="1681">
                  <c:v>12.54</c:v>
                </c:pt>
                <c:pt idx="1682">
                  <c:v>25.08</c:v>
                </c:pt>
                <c:pt idx="1683">
                  <c:v>46.152000000000001</c:v>
                </c:pt>
                <c:pt idx="1684">
                  <c:v>57.69</c:v>
                </c:pt>
                <c:pt idx="1685">
                  <c:v>16.72</c:v>
                </c:pt>
                <c:pt idx="1686">
                  <c:v>23.076000000000001</c:v>
                </c:pt>
                <c:pt idx="1687">
                  <c:v>7.6920000000000002</c:v>
                </c:pt>
                <c:pt idx="1688">
                  <c:v>310.88000000000005</c:v>
                </c:pt>
                <c:pt idx="1689">
                  <c:v>310.88000000000005</c:v>
                </c:pt>
                <c:pt idx="1690">
                  <c:v>77.720000000000013</c:v>
                </c:pt>
                <c:pt idx="1691">
                  <c:v>971.5</c:v>
                </c:pt>
                <c:pt idx="1692">
                  <c:v>621.7600000000001</c:v>
                </c:pt>
                <c:pt idx="1693">
                  <c:v>466.32000000000005</c:v>
                </c:pt>
                <c:pt idx="1694">
                  <c:v>11.688000000000001</c:v>
                </c:pt>
                <c:pt idx="1695">
                  <c:v>77.92</c:v>
                </c:pt>
                <c:pt idx="1696">
                  <c:v>29.22</c:v>
                </c:pt>
                <c:pt idx="1697">
                  <c:v>29.22</c:v>
                </c:pt>
                <c:pt idx="1698">
                  <c:v>23.376000000000001</c:v>
                </c:pt>
                <c:pt idx="1699">
                  <c:v>31.168000000000003</c:v>
                </c:pt>
                <c:pt idx="1700">
                  <c:v>17.920000000000002</c:v>
                </c:pt>
                <c:pt idx="1701">
                  <c:v>7.168000000000001</c:v>
                </c:pt>
                <c:pt idx="1702">
                  <c:v>12.544000000000002</c:v>
                </c:pt>
                <c:pt idx="1703">
                  <c:v>8.9600000000000009</c:v>
                </c:pt>
                <c:pt idx="1704">
                  <c:v>282.88800000000003</c:v>
                </c:pt>
                <c:pt idx="1705">
                  <c:v>196.45</c:v>
                </c:pt>
                <c:pt idx="1706">
                  <c:v>13.28</c:v>
                </c:pt>
                <c:pt idx="1707">
                  <c:v>21.248000000000001</c:v>
                </c:pt>
                <c:pt idx="1708">
                  <c:v>19.919999999999998</c:v>
                </c:pt>
                <c:pt idx="1709">
                  <c:v>13.28</c:v>
                </c:pt>
                <c:pt idx="1710">
                  <c:v>7.968</c:v>
                </c:pt>
                <c:pt idx="1711">
                  <c:v>5.3120000000000003</c:v>
                </c:pt>
                <c:pt idx="1712">
                  <c:v>62.820000000000007</c:v>
                </c:pt>
                <c:pt idx="1713">
                  <c:v>75.384000000000015</c:v>
                </c:pt>
                <c:pt idx="1714">
                  <c:v>25.128000000000004</c:v>
                </c:pt>
                <c:pt idx="1715">
                  <c:v>44.400000000000006</c:v>
                </c:pt>
                <c:pt idx="1716">
                  <c:v>166.5</c:v>
                </c:pt>
                <c:pt idx="1717">
                  <c:v>111</c:v>
                </c:pt>
                <c:pt idx="1718">
                  <c:v>22.200000000000003</c:v>
                </c:pt>
                <c:pt idx="1719">
                  <c:v>108.4</c:v>
                </c:pt>
                <c:pt idx="1720">
                  <c:v>162.60000000000002</c:v>
                </c:pt>
                <c:pt idx="1721">
                  <c:v>108.40000000000002</c:v>
                </c:pt>
                <c:pt idx="1722">
                  <c:v>821.87999999999988</c:v>
                </c:pt>
                <c:pt idx="1723">
                  <c:v>821.87999999999988</c:v>
                </c:pt>
                <c:pt idx="1724">
                  <c:v>273.95999999999998</c:v>
                </c:pt>
                <c:pt idx="1725">
                  <c:v>273.95999999999998</c:v>
                </c:pt>
                <c:pt idx="1726">
                  <c:v>29.16</c:v>
                </c:pt>
                <c:pt idx="1727">
                  <c:v>72.900000000000006</c:v>
                </c:pt>
                <c:pt idx="1728">
                  <c:v>17.496000000000002</c:v>
                </c:pt>
                <c:pt idx="1729">
                  <c:v>14.136000000000003</c:v>
                </c:pt>
                <c:pt idx="1730">
                  <c:v>35.340000000000003</c:v>
                </c:pt>
                <c:pt idx="1731">
                  <c:v>28.272000000000006</c:v>
                </c:pt>
                <c:pt idx="1732">
                  <c:v>35.340000000000003</c:v>
                </c:pt>
                <c:pt idx="1733">
                  <c:v>42.408000000000008</c:v>
                </c:pt>
                <c:pt idx="1734">
                  <c:v>21.204000000000004</c:v>
                </c:pt>
                <c:pt idx="1735">
                  <c:v>56.56</c:v>
                </c:pt>
                <c:pt idx="1736">
                  <c:v>28.28</c:v>
                </c:pt>
                <c:pt idx="1737">
                  <c:v>191.82</c:v>
                </c:pt>
                <c:pt idx="1738">
                  <c:v>191.82</c:v>
                </c:pt>
                <c:pt idx="1739">
                  <c:v>63.94</c:v>
                </c:pt>
                <c:pt idx="1740">
                  <c:v>127.88</c:v>
                </c:pt>
                <c:pt idx="1741">
                  <c:v>464.84999999999997</c:v>
                </c:pt>
                <c:pt idx="1742">
                  <c:v>154.94999999999999</c:v>
                </c:pt>
                <c:pt idx="1743">
                  <c:v>82.64</c:v>
                </c:pt>
                <c:pt idx="1744">
                  <c:v>124.20000000000002</c:v>
                </c:pt>
                <c:pt idx="1745">
                  <c:v>82.800000000000011</c:v>
                </c:pt>
                <c:pt idx="1746">
                  <c:v>155.25</c:v>
                </c:pt>
                <c:pt idx="1747">
                  <c:v>289.80000000000007</c:v>
                </c:pt>
                <c:pt idx="1748">
                  <c:v>54.711999999999996</c:v>
                </c:pt>
                <c:pt idx="1749">
                  <c:v>414</c:v>
                </c:pt>
                <c:pt idx="1750">
                  <c:v>39.08</c:v>
                </c:pt>
                <c:pt idx="1751">
                  <c:v>51.75</c:v>
                </c:pt>
                <c:pt idx="1752">
                  <c:v>103.50000000000001</c:v>
                </c:pt>
                <c:pt idx="1753">
                  <c:v>51.75</c:v>
                </c:pt>
                <c:pt idx="1754">
                  <c:v>19.54</c:v>
                </c:pt>
                <c:pt idx="1755">
                  <c:v>51.75</c:v>
                </c:pt>
                <c:pt idx="1756">
                  <c:v>255.76</c:v>
                </c:pt>
                <c:pt idx="1757">
                  <c:v>127.88</c:v>
                </c:pt>
                <c:pt idx="1758">
                  <c:v>9.6560000000000006</c:v>
                </c:pt>
                <c:pt idx="1759">
                  <c:v>383.64</c:v>
                </c:pt>
                <c:pt idx="1760">
                  <c:v>191.82</c:v>
                </c:pt>
                <c:pt idx="1761">
                  <c:v>409.21600000000001</c:v>
                </c:pt>
                <c:pt idx="1762">
                  <c:v>72.42</c:v>
                </c:pt>
                <c:pt idx="1763">
                  <c:v>24.14</c:v>
                </c:pt>
                <c:pt idx="1764">
                  <c:v>76.728000000000009</c:v>
                </c:pt>
                <c:pt idx="1765">
                  <c:v>191.82</c:v>
                </c:pt>
                <c:pt idx="1766">
                  <c:v>19.312000000000001</c:v>
                </c:pt>
                <c:pt idx="1767">
                  <c:v>12.07</c:v>
                </c:pt>
                <c:pt idx="1768">
                  <c:v>60.35</c:v>
                </c:pt>
                <c:pt idx="1769">
                  <c:v>151.96</c:v>
                </c:pt>
                <c:pt idx="1770">
                  <c:v>364.70400000000006</c:v>
                </c:pt>
                <c:pt idx="1771">
                  <c:v>303.92</c:v>
                </c:pt>
                <c:pt idx="1772">
                  <c:v>182.35200000000003</c:v>
                </c:pt>
                <c:pt idx="1773">
                  <c:v>51.712000000000003</c:v>
                </c:pt>
                <c:pt idx="1774">
                  <c:v>6.4640000000000004</c:v>
                </c:pt>
                <c:pt idx="1775">
                  <c:v>38.784000000000006</c:v>
                </c:pt>
                <c:pt idx="1776">
                  <c:v>96.960000000000008</c:v>
                </c:pt>
                <c:pt idx="1777">
                  <c:v>109.48</c:v>
                </c:pt>
                <c:pt idx="1778">
                  <c:v>109.48</c:v>
                </c:pt>
                <c:pt idx="1779">
                  <c:v>164.22</c:v>
                </c:pt>
                <c:pt idx="1780">
                  <c:v>131.376</c:v>
                </c:pt>
                <c:pt idx="1781">
                  <c:v>183.84</c:v>
                </c:pt>
                <c:pt idx="1782">
                  <c:v>114.9</c:v>
                </c:pt>
                <c:pt idx="1783">
                  <c:v>91.92</c:v>
                </c:pt>
                <c:pt idx="1784">
                  <c:v>26.25</c:v>
                </c:pt>
                <c:pt idx="1785">
                  <c:v>28</c:v>
                </c:pt>
                <c:pt idx="1786">
                  <c:v>35</c:v>
                </c:pt>
                <c:pt idx="1787">
                  <c:v>35</c:v>
                </c:pt>
                <c:pt idx="1788">
                  <c:v>21</c:v>
                </c:pt>
                <c:pt idx="1789">
                  <c:v>14</c:v>
                </c:pt>
                <c:pt idx="1790">
                  <c:v>37.68</c:v>
                </c:pt>
                <c:pt idx="1791">
                  <c:v>75.36</c:v>
                </c:pt>
                <c:pt idx="1792">
                  <c:v>22.608000000000001</c:v>
                </c:pt>
                <c:pt idx="1793">
                  <c:v>60.288000000000004</c:v>
                </c:pt>
                <c:pt idx="1794">
                  <c:v>22.608000000000001</c:v>
                </c:pt>
                <c:pt idx="1795">
                  <c:v>37.68</c:v>
                </c:pt>
                <c:pt idx="1796">
                  <c:v>22.608000000000001</c:v>
                </c:pt>
                <c:pt idx="1797">
                  <c:v>22.608000000000001</c:v>
                </c:pt>
                <c:pt idx="1798">
                  <c:v>94.2</c:v>
                </c:pt>
                <c:pt idx="1799">
                  <c:v>30.144000000000002</c:v>
                </c:pt>
                <c:pt idx="1800">
                  <c:v>120.57600000000001</c:v>
                </c:pt>
                <c:pt idx="1801">
                  <c:v>131.88</c:v>
                </c:pt>
                <c:pt idx="1802">
                  <c:v>1652.94</c:v>
                </c:pt>
                <c:pt idx="1803">
                  <c:v>1322.3520000000001</c:v>
                </c:pt>
                <c:pt idx="1804">
                  <c:v>2314.116</c:v>
                </c:pt>
                <c:pt idx="1805">
                  <c:v>4297.6440000000002</c:v>
                </c:pt>
                <c:pt idx="1806">
                  <c:v>330.58800000000002</c:v>
                </c:pt>
                <c:pt idx="1807">
                  <c:v>957.57749999999999</c:v>
                </c:pt>
                <c:pt idx="1808">
                  <c:v>1044.6299999999999</c:v>
                </c:pt>
                <c:pt idx="1809">
                  <c:v>1114.2719999999999</c:v>
                </c:pt>
                <c:pt idx="1810">
                  <c:v>1044.6299999999999</c:v>
                </c:pt>
                <c:pt idx="1811">
                  <c:v>1218.7349999999997</c:v>
                </c:pt>
                <c:pt idx="1812">
                  <c:v>696.42</c:v>
                </c:pt>
                <c:pt idx="1813">
                  <c:v>974.98799999999983</c:v>
                </c:pt>
                <c:pt idx="1814">
                  <c:v>191.5155</c:v>
                </c:pt>
                <c:pt idx="1815">
                  <c:v>375.45750000000004</c:v>
                </c:pt>
                <c:pt idx="1816">
                  <c:v>455.1</c:v>
                </c:pt>
                <c:pt idx="1817">
                  <c:v>409.59000000000003</c:v>
                </c:pt>
                <c:pt idx="1818">
                  <c:v>1137.75</c:v>
                </c:pt>
                <c:pt idx="1819">
                  <c:v>1592.8500000000001</c:v>
                </c:pt>
                <c:pt idx="1820">
                  <c:v>364.08000000000004</c:v>
                </c:pt>
                <c:pt idx="1821">
                  <c:v>108.925</c:v>
                </c:pt>
                <c:pt idx="1822">
                  <c:v>653.54999999999995</c:v>
                </c:pt>
                <c:pt idx="1823">
                  <c:v>871.4</c:v>
                </c:pt>
                <c:pt idx="1824">
                  <c:v>653.54999999999995</c:v>
                </c:pt>
                <c:pt idx="1825">
                  <c:v>609.9799999999999</c:v>
                </c:pt>
                <c:pt idx="1826">
                  <c:v>457.4849999999999</c:v>
                </c:pt>
                <c:pt idx="1827">
                  <c:v>145.97999999999999</c:v>
                </c:pt>
                <c:pt idx="1828">
                  <c:v>350.35199999999998</c:v>
                </c:pt>
                <c:pt idx="1829">
                  <c:v>364.95</c:v>
                </c:pt>
                <c:pt idx="1830">
                  <c:v>145.97999999999999</c:v>
                </c:pt>
                <c:pt idx="1831">
                  <c:v>154.76400000000001</c:v>
                </c:pt>
                <c:pt idx="1832">
                  <c:v>171.96</c:v>
                </c:pt>
                <c:pt idx="1833">
                  <c:v>85.98</c:v>
                </c:pt>
                <c:pt idx="1834">
                  <c:v>154.76400000000001</c:v>
                </c:pt>
                <c:pt idx="1835">
                  <c:v>464.29200000000003</c:v>
                </c:pt>
                <c:pt idx="1836">
                  <c:v>429.90000000000003</c:v>
                </c:pt>
                <c:pt idx="1837">
                  <c:v>386.91</c:v>
                </c:pt>
                <c:pt idx="1838">
                  <c:v>257.94</c:v>
                </c:pt>
                <c:pt idx="1839">
                  <c:v>331.02300000000008</c:v>
                </c:pt>
                <c:pt idx="1840">
                  <c:v>240.744</c:v>
                </c:pt>
                <c:pt idx="1841">
                  <c:v>85.98</c:v>
                </c:pt>
                <c:pt idx="1842">
                  <c:v>455.97</c:v>
                </c:pt>
                <c:pt idx="1843">
                  <c:v>1215.92</c:v>
                </c:pt>
                <c:pt idx="1844">
                  <c:v>486.36800000000005</c:v>
                </c:pt>
                <c:pt idx="1845">
                  <c:v>364.77600000000007</c:v>
                </c:pt>
                <c:pt idx="1846">
                  <c:v>455.97</c:v>
                </c:pt>
                <c:pt idx="1847">
                  <c:v>383.43799999999999</c:v>
                </c:pt>
                <c:pt idx="1848">
                  <c:v>697.16</c:v>
                </c:pt>
                <c:pt idx="1849">
                  <c:v>836.59199999999998</c:v>
                </c:pt>
                <c:pt idx="1850">
                  <c:v>244.00599999999997</c:v>
                </c:pt>
                <c:pt idx="1851">
                  <c:v>244.00599999999997</c:v>
                </c:pt>
                <c:pt idx="1852">
                  <c:v>418.29599999999994</c:v>
                </c:pt>
                <c:pt idx="1853">
                  <c:v>697.16</c:v>
                </c:pt>
                <c:pt idx="1854">
                  <c:v>1568.61</c:v>
                </c:pt>
                <c:pt idx="1855">
                  <c:v>1673.1839999999997</c:v>
                </c:pt>
                <c:pt idx="1856">
                  <c:v>557.72799999999995</c:v>
                </c:pt>
                <c:pt idx="1857">
                  <c:v>366.00899999999996</c:v>
                </c:pt>
                <c:pt idx="1858">
                  <c:v>313.72199999999998</c:v>
                </c:pt>
                <c:pt idx="1859">
                  <c:v>209.148</c:v>
                </c:pt>
                <c:pt idx="1860">
                  <c:v>1048.3499999999999</c:v>
                </c:pt>
                <c:pt idx="1861">
                  <c:v>209.67</c:v>
                </c:pt>
                <c:pt idx="1862">
                  <c:v>244.61499999999998</c:v>
                </c:pt>
                <c:pt idx="1863">
                  <c:v>1747.25</c:v>
                </c:pt>
                <c:pt idx="1864">
                  <c:v>489.22999999999996</c:v>
                </c:pt>
                <c:pt idx="1865">
                  <c:v>99.918000000000006</c:v>
                </c:pt>
                <c:pt idx="1866">
                  <c:v>214.11</c:v>
                </c:pt>
                <c:pt idx="1867">
                  <c:v>171.28800000000001</c:v>
                </c:pt>
                <c:pt idx="1868">
                  <c:v>171.28800000000001</c:v>
                </c:pt>
                <c:pt idx="1869">
                  <c:v>199.83600000000001</c:v>
                </c:pt>
                <c:pt idx="1870">
                  <c:v>399.67200000000003</c:v>
                </c:pt>
                <c:pt idx="1871">
                  <c:v>285.48</c:v>
                </c:pt>
                <c:pt idx="1872">
                  <c:v>356.85</c:v>
                </c:pt>
                <c:pt idx="1873">
                  <c:v>399.67200000000003</c:v>
                </c:pt>
                <c:pt idx="1874">
                  <c:v>1706.1840000000002</c:v>
                </c:pt>
                <c:pt idx="1875">
                  <c:v>284.36399999999998</c:v>
                </c:pt>
                <c:pt idx="1876">
                  <c:v>853.09199999999987</c:v>
                </c:pt>
                <c:pt idx="1877">
                  <c:v>284.36399999999998</c:v>
                </c:pt>
                <c:pt idx="1878">
                  <c:v>568.72800000000007</c:v>
                </c:pt>
                <c:pt idx="1879">
                  <c:v>355.45499999999998</c:v>
                </c:pt>
                <c:pt idx="1880">
                  <c:v>142.18199999999999</c:v>
                </c:pt>
                <c:pt idx="1881">
                  <c:v>189.57600000000002</c:v>
                </c:pt>
                <c:pt idx="1882">
                  <c:v>568.72800000000007</c:v>
                </c:pt>
                <c:pt idx="1883">
                  <c:v>66.644999999999996</c:v>
                </c:pt>
                <c:pt idx="1884">
                  <c:v>79.97399999999999</c:v>
                </c:pt>
                <c:pt idx="1885">
                  <c:v>53.315999999999995</c:v>
                </c:pt>
                <c:pt idx="1886">
                  <c:v>35.544000000000004</c:v>
                </c:pt>
                <c:pt idx="1887">
                  <c:v>71.088000000000008</c:v>
                </c:pt>
                <c:pt idx="1888">
                  <c:v>79.97399999999999</c:v>
                </c:pt>
                <c:pt idx="1889">
                  <c:v>124.404</c:v>
                </c:pt>
                <c:pt idx="1890">
                  <c:v>71.088000000000008</c:v>
                </c:pt>
                <c:pt idx="1891">
                  <c:v>71.088000000000008</c:v>
                </c:pt>
                <c:pt idx="1892">
                  <c:v>136.46400000000003</c:v>
                </c:pt>
                <c:pt idx="1893">
                  <c:v>233.86</c:v>
                </c:pt>
                <c:pt idx="1894">
                  <c:v>510.24</c:v>
                </c:pt>
                <c:pt idx="1895">
                  <c:v>744.09999999999991</c:v>
                </c:pt>
                <c:pt idx="1896">
                  <c:v>1913.3999999999999</c:v>
                </c:pt>
                <c:pt idx="1897">
                  <c:v>787.53</c:v>
                </c:pt>
                <c:pt idx="1898">
                  <c:v>918.78499999999985</c:v>
                </c:pt>
                <c:pt idx="1899">
                  <c:v>210.00800000000001</c:v>
                </c:pt>
                <c:pt idx="1900">
                  <c:v>945.03600000000006</c:v>
                </c:pt>
                <c:pt idx="1901">
                  <c:v>472.51800000000003</c:v>
                </c:pt>
                <c:pt idx="1902">
                  <c:v>630.024</c:v>
                </c:pt>
                <c:pt idx="1903">
                  <c:v>1478.2719999999999</c:v>
                </c:pt>
                <c:pt idx="1904">
                  <c:v>1293.4879999999998</c:v>
                </c:pt>
                <c:pt idx="1905">
                  <c:v>692.93999999999994</c:v>
                </c:pt>
                <c:pt idx="1906">
                  <c:v>138.58799999999999</c:v>
                </c:pt>
                <c:pt idx="1907">
                  <c:v>189.88200000000001</c:v>
                </c:pt>
                <c:pt idx="1908">
                  <c:v>210.98</c:v>
                </c:pt>
                <c:pt idx="1909">
                  <c:v>174.05850000000001</c:v>
                </c:pt>
                <c:pt idx="1910">
                  <c:v>253.17599999999999</c:v>
                </c:pt>
                <c:pt idx="1911">
                  <c:v>143.43199999999999</c:v>
                </c:pt>
                <c:pt idx="1912">
                  <c:v>376.50899999999996</c:v>
                </c:pt>
                <c:pt idx="1913">
                  <c:v>1272.6299999999999</c:v>
                </c:pt>
                <c:pt idx="1914">
                  <c:v>1018.1039999999999</c:v>
                </c:pt>
                <c:pt idx="1915">
                  <c:v>254.52599999999998</c:v>
                </c:pt>
                <c:pt idx="1916">
                  <c:v>1781.6819999999998</c:v>
                </c:pt>
                <c:pt idx="1917">
                  <c:v>890.84099999999989</c:v>
                </c:pt>
                <c:pt idx="1918">
                  <c:v>933.26200000000006</c:v>
                </c:pt>
                <c:pt idx="1919">
                  <c:v>3393.68</c:v>
                </c:pt>
                <c:pt idx="1920">
                  <c:v>2244.48</c:v>
                </c:pt>
                <c:pt idx="1921">
                  <c:v>513.024</c:v>
                </c:pt>
                <c:pt idx="1922">
                  <c:v>480.96</c:v>
                </c:pt>
                <c:pt idx="1923">
                  <c:v>801.59999999999991</c:v>
                </c:pt>
                <c:pt idx="1924">
                  <c:v>384.76799999999997</c:v>
                </c:pt>
                <c:pt idx="1925">
                  <c:v>673.34399999999994</c:v>
                </c:pt>
                <c:pt idx="1926">
                  <c:v>892.98</c:v>
                </c:pt>
                <c:pt idx="1927">
                  <c:v>1071.576</c:v>
                </c:pt>
                <c:pt idx="1928">
                  <c:v>2678.94</c:v>
                </c:pt>
                <c:pt idx="1929">
                  <c:v>1875.258</c:v>
                </c:pt>
                <c:pt idx="1930">
                  <c:v>1004.0239999999999</c:v>
                </c:pt>
                <c:pt idx="1931">
                  <c:v>215.148</c:v>
                </c:pt>
                <c:pt idx="1932">
                  <c:v>251.00599999999997</c:v>
                </c:pt>
                <c:pt idx="1933">
                  <c:v>573.72799999999995</c:v>
                </c:pt>
                <c:pt idx="1934">
                  <c:v>268.935</c:v>
                </c:pt>
                <c:pt idx="1935">
                  <c:v>358.58</c:v>
                </c:pt>
                <c:pt idx="1936">
                  <c:v>400.03199999999998</c:v>
                </c:pt>
                <c:pt idx="1937">
                  <c:v>700.05600000000004</c:v>
                </c:pt>
                <c:pt idx="1938">
                  <c:v>933.40800000000002</c:v>
                </c:pt>
                <c:pt idx="1939">
                  <c:v>393.16500000000002</c:v>
                </c:pt>
                <c:pt idx="1940">
                  <c:v>393.16500000000002</c:v>
                </c:pt>
                <c:pt idx="1941">
                  <c:v>262.11</c:v>
                </c:pt>
                <c:pt idx="1942">
                  <c:v>629.06400000000008</c:v>
                </c:pt>
                <c:pt idx="1943">
                  <c:v>314.53199999999998</c:v>
                </c:pt>
                <c:pt idx="1944">
                  <c:v>550.43100000000004</c:v>
                </c:pt>
                <c:pt idx="1945">
                  <c:v>452.93999999999994</c:v>
                </c:pt>
                <c:pt idx="1946">
                  <c:v>815.29199999999992</c:v>
                </c:pt>
                <c:pt idx="1947">
                  <c:v>377.45</c:v>
                </c:pt>
                <c:pt idx="1948">
                  <c:v>301.95999999999998</c:v>
                </c:pt>
                <c:pt idx="1949">
                  <c:v>241.56799999999998</c:v>
                </c:pt>
                <c:pt idx="1950">
                  <c:v>1056.8599999999999</c:v>
                </c:pt>
                <c:pt idx="1951">
                  <c:v>211.37199999999999</c:v>
                </c:pt>
                <c:pt idx="1952">
                  <c:v>219.07500000000002</c:v>
                </c:pt>
                <c:pt idx="1953">
                  <c:v>292.10000000000002</c:v>
                </c:pt>
                <c:pt idx="1954">
                  <c:v>876.30000000000007</c:v>
                </c:pt>
                <c:pt idx="1955">
                  <c:v>562.29250000000013</c:v>
                </c:pt>
                <c:pt idx="1956">
                  <c:v>292.10000000000002</c:v>
                </c:pt>
                <c:pt idx="1957">
                  <c:v>177.22499999999999</c:v>
                </c:pt>
                <c:pt idx="1958">
                  <c:v>567.12</c:v>
                </c:pt>
                <c:pt idx="1959">
                  <c:v>382.80599999999998</c:v>
                </c:pt>
                <c:pt idx="1960">
                  <c:v>170.13600000000002</c:v>
                </c:pt>
                <c:pt idx="1961">
                  <c:v>177.22499999999999</c:v>
                </c:pt>
                <c:pt idx="1962">
                  <c:v>347.36099999999999</c:v>
                </c:pt>
                <c:pt idx="1963">
                  <c:v>35.445</c:v>
                </c:pt>
                <c:pt idx="1964">
                  <c:v>283.56</c:v>
                </c:pt>
                <c:pt idx="1965">
                  <c:v>205.17599999999999</c:v>
                </c:pt>
                <c:pt idx="1966">
                  <c:v>718.11599999999987</c:v>
                </c:pt>
                <c:pt idx="1967">
                  <c:v>239.37199999999996</c:v>
                </c:pt>
                <c:pt idx="1968">
                  <c:v>273.56799999999998</c:v>
                </c:pt>
                <c:pt idx="1969">
                  <c:v>273.06</c:v>
                </c:pt>
                <c:pt idx="1970">
                  <c:v>796.42500000000007</c:v>
                </c:pt>
                <c:pt idx="1971">
                  <c:v>2275.5</c:v>
                </c:pt>
                <c:pt idx="1972">
                  <c:v>136.53</c:v>
                </c:pt>
                <c:pt idx="1973">
                  <c:v>369.91200000000003</c:v>
                </c:pt>
                <c:pt idx="1974">
                  <c:v>863.12799999999993</c:v>
                </c:pt>
                <c:pt idx="1975">
                  <c:v>863.12800000000004</c:v>
                </c:pt>
                <c:pt idx="1976">
                  <c:v>1024.3800000000001</c:v>
                </c:pt>
                <c:pt idx="1977">
                  <c:v>351.21600000000001</c:v>
                </c:pt>
                <c:pt idx="1978">
                  <c:v>102.438</c:v>
                </c:pt>
                <c:pt idx="1979">
                  <c:v>512.19000000000005</c:v>
                </c:pt>
                <c:pt idx="1980">
                  <c:v>307.31400000000002</c:v>
                </c:pt>
                <c:pt idx="1981">
                  <c:v>1038.8399999999999</c:v>
                </c:pt>
                <c:pt idx="1982">
                  <c:v>1298.55</c:v>
                </c:pt>
                <c:pt idx="1983">
                  <c:v>1090.7819999999999</c:v>
                </c:pt>
                <c:pt idx="1984">
                  <c:v>181.79699999999997</c:v>
                </c:pt>
                <c:pt idx="1985">
                  <c:v>934.9559999999999</c:v>
                </c:pt>
                <c:pt idx="1986">
                  <c:v>652.45000000000005</c:v>
                </c:pt>
                <c:pt idx="1987">
                  <c:v>521.96</c:v>
                </c:pt>
                <c:pt idx="1988">
                  <c:v>2348.8200000000002</c:v>
                </c:pt>
                <c:pt idx="1989">
                  <c:v>313.17599999999999</c:v>
                </c:pt>
                <c:pt idx="1990">
                  <c:v>313.17599999999999</c:v>
                </c:pt>
                <c:pt idx="1991">
                  <c:v>1252.704</c:v>
                </c:pt>
                <c:pt idx="1992">
                  <c:v>913.43000000000006</c:v>
                </c:pt>
                <c:pt idx="1993">
                  <c:v>626.35200000000009</c:v>
                </c:pt>
                <c:pt idx="1994">
                  <c:v>912.75</c:v>
                </c:pt>
                <c:pt idx="1995">
                  <c:v>91.275000000000006</c:v>
                </c:pt>
                <c:pt idx="1996">
                  <c:v>328.59000000000003</c:v>
                </c:pt>
                <c:pt idx="1997">
                  <c:v>328.59000000000003</c:v>
                </c:pt>
                <c:pt idx="1998">
                  <c:v>146.04000000000002</c:v>
                </c:pt>
                <c:pt idx="1999">
                  <c:v>182.55</c:v>
                </c:pt>
                <c:pt idx="2000">
                  <c:v>127.785</c:v>
                </c:pt>
                <c:pt idx="2001">
                  <c:v>730.2</c:v>
                </c:pt>
                <c:pt idx="2002">
                  <c:v>991.76400000000012</c:v>
                </c:pt>
                <c:pt idx="2003">
                  <c:v>330.58800000000002</c:v>
                </c:pt>
                <c:pt idx="2004">
                  <c:v>275.49</c:v>
                </c:pt>
                <c:pt idx="2005">
                  <c:v>385.68599999999998</c:v>
                </c:pt>
                <c:pt idx="2006">
                  <c:v>661.17600000000004</c:v>
                </c:pt>
                <c:pt idx="2007">
                  <c:v>1652.94</c:v>
                </c:pt>
                <c:pt idx="2008">
                  <c:v>842.94</c:v>
                </c:pt>
                <c:pt idx="2009">
                  <c:v>1685.88</c:v>
                </c:pt>
                <c:pt idx="2010">
                  <c:v>674.35200000000009</c:v>
                </c:pt>
                <c:pt idx="2011">
                  <c:v>337.17599999999999</c:v>
                </c:pt>
                <c:pt idx="2012">
                  <c:v>333</c:v>
                </c:pt>
                <c:pt idx="2013">
                  <c:v>194.25</c:v>
                </c:pt>
                <c:pt idx="2014">
                  <c:v>277.5</c:v>
                </c:pt>
                <c:pt idx="2015">
                  <c:v>69.375</c:v>
                </c:pt>
                <c:pt idx="2016">
                  <c:v>166.5</c:v>
                </c:pt>
                <c:pt idx="2017">
                  <c:v>620.61450000000013</c:v>
                </c:pt>
                <c:pt idx="2018">
                  <c:v>3610.848</c:v>
                </c:pt>
                <c:pt idx="2019">
                  <c:v>300.904</c:v>
                </c:pt>
                <c:pt idx="2020">
                  <c:v>1579.7460000000001</c:v>
                </c:pt>
                <c:pt idx="2021">
                  <c:v>902.71199999999999</c:v>
                </c:pt>
                <c:pt idx="2022">
                  <c:v>564.19499999999994</c:v>
                </c:pt>
                <c:pt idx="2023">
                  <c:v>1053.164</c:v>
                </c:pt>
                <c:pt idx="2024">
                  <c:v>526.58199999999999</c:v>
                </c:pt>
                <c:pt idx="2025">
                  <c:v>902.71199999999999</c:v>
                </c:pt>
                <c:pt idx="2026">
                  <c:v>300.904</c:v>
                </c:pt>
                <c:pt idx="2027">
                  <c:v>1128.3899999999999</c:v>
                </c:pt>
                <c:pt idx="2028">
                  <c:v>1504.52</c:v>
                </c:pt>
                <c:pt idx="2029">
                  <c:v>601.47</c:v>
                </c:pt>
                <c:pt idx="2030">
                  <c:v>1202.94</c:v>
                </c:pt>
                <c:pt idx="2031">
                  <c:v>801.96</c:v>
                </c:pt>
                <c:pt idx="2032">
                  <c:v>801.96</c:v>
                </c:pt>
                <c:pt idx="2033">
                  <c:v>2887.0560000000005</c:v>
                </c:pt>
                <c:pt idx="2034">
                  <c:v>481.17599999999999</c:v>
                </c:pt>
                <c:pt idx="2035">
                  <c:v>1004.9760000000001</c:v>
                </c:pt>
                <c:pt idx="2036">
                  <c:v>1256.22</c:v>
                </c:pt>
                <c:pt idx="2037">
                  <c:v>502.48800000000006</c:v>
                </c:pt>
                <c:pt idx="2038">
                  <c:v>376.86599999999999</c:v>
                </c:pt>
                <c:pt idx="2039">
                  <c:v>622.44999999999993</c:v>
                </c:pt>
                <c:pt idx="2040">
                  <c:v>1618.37</c:v>
                </c:pt>
                <c:pt idx="2041">
                  <c:v>174.28599999999997</c:v>
                </c:pt>
                <c:pt idx="2042">
                  <c:v>298.77600000000001</c:v>
                </c:pt>
                <c:pt idx="2043">
                  <c:v>896.32799999999997</c:v>
                </c:pt>
                <c:pt idx="2044">
                  <c:v>248.98</c:v>
                </c:pt>
                <c:pt idx="2045">
                  <c:v>99.591999999999999</c:v>
                </c:pt>
                <c:pt idx="2046">
                  <c:v>373.46999999999991</c:v>
                </c:pt>
                <c:pt idx="2047">
                  <c:v>24.368000000000002</c:v>
                </c:pt>
                <c:pt idx="2048">
                  <c:v>27.414000000000001</c:v>
                </c:pt>
                <c:pt idx="2049">
                  <c:v>710.83200000000011</c:v>
                </c:pt>
                <c:pt idx="2050">
                  <c:v>2665.62</c:v>
                </c:pt>
                <c:pt idx="2051">
                  <c:v>1421.6640000000002</c:v>
                </c:pt>
                <c:pt idx="2052">
                  <c:v>1421.664</c:v>
                </c:pt>
                <c:pt idx="2053">
                  <c:v>1184.72</c:v>
                </c:pt>
                <c:pt idx="2054">
                  <c:v>343.92</c:v>
                </c:pt>
                <c:pt idx="2055">
                  <c:v>515.88</c:v>
                </c:pt>
                <c:pt idx="2056">
                  <c:v>300.93</c:v>
                </c:pt>
                <c:pt idx="2057">
                  <c:v>214.95000000000002</c:v>
                </c:pt>
                <c:pt idx="2058">
                  <c:v>51.588000000000001</c:v>
                </c:pt>
                <c:pt idx="2059">
                  <c:v>154.76400000000001</c:v>
                </c:pt>
                <c:pt idx="2060">
                  <c:v>206.35200000000003</c:v>
                </c:pt>
                <c:pt idx="2061">
                  <c:v>447.84</c:v>
                </c:pt>
                <c:pt idx="2062">
                  <c:v>67.175999999999988</c:v>
                </c:pt>
                <c:pt idx="2063">
                  <c:v>447.84</c:v>
                </c:pt>
                <c:pt idx="2064">
                  <c:v>268.70400000000001</c:v>
                </c:pt>
                <c:pt idx="2065">
                  <c:v>70.559999999999988</c:v>
                </c:pt>
                <c:pt idx="2066">
                  <c:v>493.9199999999999</c:v>
                </c:pt>
                <c:pt idx="2067">
                  <c:v>241.92</c:v>
                </c:pt>
                <c:pt idx="2068">
                  <c:v>161.28</c:v>
                </c:pt>
                <c:pt idx="2069">
                  <c:v>120.96</c:v>
                </c:pt>
                <c:pt idx="2070">
                  <c:v>2065.3200000000002</c:v>
                </c:pt>
                <c:pt idx="2071">
                  <c:v>344.22</c:v>
                </c:pt>
                <c:pt idx="2072">
                  <c:v>200.79500000000002</c:v>
                </c:pt>
                <c:pt idx="2073">
                  <c:v>1548.9900000000002</c:v>
                </c:pt>
                <c:pt idx="2074">
                  <c:v>286.85000000000002</c:v>
                </c:pt>
                <c:pt idx="2075">
                  <c:v>272.84800000000001</c:v>
                </c:pt>
                <c:pt idx="2076">
                  <c:v>613.90800000000002</c:v>
                </c:pt>
                <c:pt idx="2077">
                  <c:v>409.27199999999999</c:v>
                </c:pt>
                <c:pt idx="2078">
                  <c:v>1335.68</c:v>
                </c:pt>
                <c:pt idx="2079">
                  <c:v>1669.6</c:v>
                </c:pt>
                <c:pt idx="2080">
                  <c:v>2003.52</c:v>
                </c:pt>
                <c:pt idx="2081">
                  <c:v>626.09999999999991</c:v>
                </c:pt>
                <c:pt idx="2082">
                  <c:v>218.75</c:v>
                </c:pt>
                <c:pt idx="2083">
                  <c:v>765.625</c:v>
                </c:pt>
                <c:pt idx="2084">
                  <c:v>721.87500000000011</c:v>
                </c:pt>
                <c:pt idx="2085">
                  <c:v>344.22</c:v>
                </c:pt>
                <c:pt idx="2086">
                  <c:v>401.59000000000003</c:v>
                </c:pt>
                <c:pt idx="2087">
                  <c:v>172.11</c:v>
                </c:pt>
                <c:pt idx="2088">
                  <c:v>617.70000000000005</c:v>
                </c:pt>
                <c:pt idx="2089">
                  <c:v>1441.3</c:v>
                </c:pt>
                <c:pt idx="2090">
                  <c:v>411.8</c:v>
                </c:pt>
                <c:pt idx="2091">
                  <c:v>370.62</c:v>
                </c:pt>
                <c:pt idx="2092">
                  <c:v>411.8</c:v>
                </c:pt>
                <c:pt idx="2093">
                  <c:v>698.35200000000009</c:v>
                </c:pt>
                <c:pt idx="2094">
                  <c:v>727.45</c:v>
                </c:pt>
                <c:pt idx="2095">
                  <c:v>523.76400000000001</c:v>
                </c:pt>
                <c:pt idx="2096">
                  <c:v>581.96</c:v>
                </c:pt>
                <c:pt idx="2097">
                  <c:v>523.76400000000001</c:v>
                </c:pt>
                <c:pt idx="2098">
                  <c:v>872.94</c:v>
                </c:pt>
                <c:pt idx="2099">
                  <c:v>2036.8600000000001</c:v>
                </c:pt>
                <c:pt idx="2100">
                  <c:v>206.96200000000002</c:v>
                </c:pt>
                <c:pt idx="2101">
                  <c:v>310.44300000000004</c:v>
                </c:pt>
                <c:pt idx="2102">
                  <c:v>236.52800000000002</c:v>
                </c:pt>
                <c:pt idx="2103">
                  <c:v>591.32000000000005</c:v>
                </c:pt>
                <c:pt idx="2104">
                  <c:v>517.40500000000009</c:v>
                </c:pt>
                <c:pt idx="2105">
                  <c:v>73.915000000000006</c:v>
                </c:pt>
                <c:pt idx="2106">
                  <c:v>103.48100000000001</c:v>
                </c:pt>
                <c:pt idx="2107">
                  <c:v>764.6880000000001</c:v>
                </c:pt>
                <c:pt idx="2108">
                  <c:v>557.58500000000004</c:v>
                </c:pt>
                <c:pt idx="2109">
                  <c:v>892.13600000000008</c:v>
                </c:pt>
                <c:pt idx="2110">
                  <c:v>446.06799999999998</c:v>
                </c:pt>
                <c:pt idx="2111">
                  <c:v>1115.17</c:v>
                </c:pt>
                <c:pt idx="2112">
                  <c:v>70.98</c:v>
                </c:pt>
                <c:pt idx="2113">
                  <c:v>99.372</c:v>
                </c:pt>
                <c:pt idx="2114">
                  <c:v>170.35200000000003</c:v>
                </c:pt>
                <c:pt idx="2115">
                  <c:v>298.11599999999999</c:v>
                </c:pt>
                <c:pt idx="2116">
                  <c:v>1488.4239999999998</c:v>
                </c:pt>
                <c:pt idx="2117">
                  <c:v>2430.08</c:v>
                </c:pt>
                <c:pt idx="2118">
                  <c:v>637.89599999999996</c:v>
                </c:pt>
                <c:pt idx="2119">
                  <c:v>637.89599999999996</c:v>
                </c:pt>
                <c:pt idx="2120">
                  <c:v>607.52</c:v>
                </c:pt>
                <c:pt idx="2121">
                  <c:v>426.78999999999996</c:v>
                </c:pt>
                <c:pt idx="2122">
                  <c:v>121.94</c:v>
                </c:pt>
                <c:pt idx="2123">
                  <c:v>243.88000000000002</c:v>
                </c:pt>
                <c:pt idx="2124">
                  <c:v>182.91</c:v>
                </c:pt>
                <c:pt idx="2125">
                  <c:v>73.163999999999987</c:v>
                </c:pt>
                <c:pt idx="2126">
                  <c:v>195.10400000000001</c:v>
                </c:pt>
                <c:pt idx="2127">
                  <c:v>40.74</c:v>
                </c:pt>
                <c:pt idx="2128">
                  <c:v>5.4319999999999986</c:v>
                </c:pt>
                <c:pt idx="2129">
                  <c:v>67.900000000000006</c:v>
                </c:pt>
                <c:pt idx="2130">
                  <c:v>54.32</c:v>
                </c:pt>
                <c:pt idx="2131">
                  <c:v>58.463999999999977</c:v>
                </c:pt>
                <c:pt idx="2132">
                  <c:v>12.991999999999996</c:v>
                </c:pt>
                <c:pt idx="2133">
                  <c:v>129.91999999999999</c:v>
                </c:pt>
                <c:pt idx="2134">
                  <c:v>64.959999999999994</c:v>
                </c:pt>
                <c:pt idx="2135">
                  <c:v>33.28</c:v>
                </c:pt>
                <c:pt idx="2136">
                  <c:v>4.9919999999999991</c:v>
                </c:pt>
                <c:pt idx="2137">
                  <c:v>34.384</c:v>
                </c:pt>
                <c:pt idx="2138">
                  <c:v>309.45600000000002</c:v>
                </c:pt>
                <c:pt idx="2139">
                  <c:v>214.89999999999998</c:v>
                </c:pt>
                <c:pt idx="2140">
                  <c:v>555.21</c:v>
                </c:pt>
                <c:pt idx="2141">
                  <c:v>394.81600000000003</c:v>
                </c:pt>
                <c:pt idx="2142">
                  <c:v>370.14</c:v>
                </c:pt>
                <c:pt idx="2143">
                  <c:v>213.92</c:v>
                </c:pt>
                <c:pt idx="2144">
                  <c:v>106.96</c:v>
                </c:pt>
                <c:pt idx="2145">
                  <c:v>320.88</c:v>
                </c:pt>
                <c:pt idx="2146">
                  <c:v>106.96</c:v>
                </c:pt>
                <c:pt idx="2147">
                  <c:v>21.391999999999992</c:v>
                </c:pt>
                <c:pt idx="2148">
                  <c:v>35.099999999999994</c:v>
                </c:pt>
                <c:pt idx="2149">
                  <c:v>18.72</c:v>
                </c:pt>
                <c:pt idx="2150">
                  <c:v>46.8</c:v>
                </c:pt>
                <c:pt idx="2151">
                  <c:v>28.08</c:v>
                </c:pt>
                <c:pt idx="2152">
                  <c:v>1640.6999999999998</c:v>
                </c:pt>
                <c:pt idx="2153">
                  <c:v>1640.6999999999998</c:v>
                </c:pt>
                <c:pt idx="2154">
                  <c:v>2625.12</c:v>
                </c:pt>
                <c:pt idx="2155">
                  <c:v>157.91999999999999</c:v>
                </c:pt>
                <c:pt idx="2156">
                  <c:v>77.88</c:v>
                </c:pt>
                <c:pt idx="2157">
                  <c:v>31.152000000000001</c:v>
                </c:pt>
                <c:pt idx="2158">
                  <c:v>12.98</c:v>
                </c:pt>
                <c:pt idx="2159">
                  <c:v>90.86</c:v>
                </c:pt>
                <c:pt idx="2160">
                  <c:v>25.96</c:v>
                </c:pt>
                <c:pt idx="2161">
                  <c:v>20.767999999999997</c:v>
                </c:pt>
                <c:pt idx="2162">
                  <c:v>20.768000000000001</c:v>
                </c:pt>
                <c:pt idx="2163">
                  <c:v>90.86</c:v>
                </c:pt>
                <c:pt idx="2164">
                  <c:v>64.900000000000006</c:v>
                </c:pt>
                <c:pt idx="2165">
                  <c:v>48.783999999999999</c:v>
                </c:pt>
                <c:pt idx="2166">
                  <c:v>73.175999999999974</c:v>
                </c:pt>
                <c:pt idx="2167">
                  <c:v>48.783999999999985</c:v>
                </c:pt>
                <c:pt idx="2168">
                  <c:v>355.32</c:v>
                </c:pt>
                <c:pt idx="2169">
                  <c:v>362.94</c:v>
                </c:pt>
                <c:pt idx="2170">
                  <c:v>241.96</c:v>
                </c:pt>
                <c:pt idx="2171">
                  <c:v>387.13600000000002</c:v>
                </c:pt>
                <c:pt idx="2172">
                  <c:v>236.88</c:v>
                </c:pt>
                <c:pt idx="2173">
                  <c:v>387.13600000000002</c:v>
                </c:pt>
                <c:pt idx="2174">
                  <c:v>39.479999999999997</c:v>
                </c:pt>
                <c:pt idx="2175">
                  <c:v>13.11</c:v>
                </c:pt>
                <c:pt idx="2176">
                  <c:v>8.74</c:v>
                </c:pt>
                <c:pt idx="2177">
                  <c:v>8.74</c:v>
                </c:pt>
                <c:pt idx="2178">
                  <c:v>13.11</c:v>
                </c:pt>
                <c:pt idx="2179">
                  <c:v>60.81</c:v>
                </c:pt>
                <c:pt idx="2180">
                  <c:v>64.864000000000004</c:v>
                </c:pt>
                <c:pt idx="2181">
                  <c:v>64.864000000000004</c:v>
                </c:pt>
                <c:pt idx="2182">
                  <c:v>32.432000000000002</c:v>
                </c:pt>
                <c:pt idx="2183">
                  <c:v>40.54</c:v>
                </c:pt>
                <c:pt idx="2184">
                  <c:v>81.08</c:v>
                </c:pt>
                <c:pt idx="2185">
                  <c:v>8.6519999999999975</c:v>
                </c:pt>
                <c:pt idx="2186">
                  <c:v>28.84</c:v>
                </c:pt>
                <c:pt idx="2187">
                  <c:v>43.26</c:v>
                </c:pt>
                <c:pt idx="2188">
                  <c:v>69.216000000000008</c:v>
                </c:pt>
                <c:pt idx="2189">
                  <c:v>5.7679999999999989</c:v>
                </c:pt>
                <c:pt idx="2190">
                  <c:v>43.26</c:v>
                </c:pt>
                <c:pt idx="2191">
                  <c:v>100.94</c:v>
                </c:pt>
                <c:pt idx="2192">
                  <c:v>57.68</c:v>
                </c:pt>
                <c:pt idx="2193">
                  <c:v>2.6879999999999997</c:v>
                </c:pt>
                <c:pt idx="2194">
                  <c:v>17.920000000000002</c:v>
                </c:pt>
                <c:pt idx="2195">
                  <c:v>14.336000000000002</c:v>
                </c:pt>
                <c:pt idx="2196">
                  <c:v>26.880000000000003</c:v>
                </c:pt>
                <c:pt idx="2197">
                  <c:v>434.35199999999998</c:v>
                </c:pt>
                <c:pt idx="2198">
                  <c:v>904.9</c:v>
                </c:pt>
                <c:pt idx="2199">
                  <c:v>542.93999999999994</c:v>
                </c:pt>
                <c:pt idx="2200">
                  <c:v>361.96</c:v>
                </c:pt>
                <c:pt idx="2201">
                  <c:v>542.93999999999994</c:v>
                </c:pt>
                <c:pt idx="2202">
                  <c:v>180.97999999999996</c:v>
                </c:pt>
                <c:pt idx="2203">
                  <c:v>542.93999999999994</c:v>
                </c:pt>
                <c:pt idx="2204">
                  <c:v>52.447999999999993</c:v>
                </c:pt>
                <c:pt idx="2205">
                  <c:v>1704.56</c:v>
                </c:pt>
                <c:pt idx="2206">
                  <c:v>262.24</c:v>
                </c:pt>
                <c:pt idx="2207">
                  <c:v>209.79200000000003</c:v>
                </c:pt>
                <c:pt idx="2208">
                  <c:v>262.24</c:v>
                </c:pt>
                <c:pt idx="2209">
                  <c:v>706.86</c:v>
                </c:pt>
                <c:pt idx="2210">
                  <c:v>161.56800000000001</c:v>
                </c:pt>
                <c:pt idx="2211">
                  <c:v>646.27200000000005</c:v>
                </c:pt>
                <c:pt idx="2212">
                  <c:v>706.86</c:v>
                </c:pt>
                <c:pt idx="2213">
                  <c:v>62.920000000000009</c:v>
                </c:pt>
                <c:pt idx="2214">
                  <c:v>283.14000000000004</c:v>
                </c:pt>
                <c:pt idx="2215">
                  <c:v>235.95000000000002</c:v>
                </c:pt>
                <c:pt idx="2216">
                  <c:v>393.25</c:v>
                </c:pt>
                <c:pt idx="2217">
                  <c:v>471.90000000000003</c:v>
                </c:pt>
                <c:pt idx="2218">
                  <c:v>314.60000000000002</c:v>
                </c:pt>
                <c:pt idx="2219">
                  <c:v>839.43000000000006</c:v>
                </c:pt>
                <c:pt idx="2220">
                  <c:v>447.69600000000003</c:v>
                </c:pt>
                <c:pt idx="2221">
                  <c:v>671.5440000000001</c:v>
                </c:pt>
                <c:pt idx="2222">
                  <c:v>2518.29</c:v>
                </c:pt>
                <c:pt idx="2223">
                  <c:v>647.84</c:v>
                </c:pt>
                <c:pt idx="2224">
                  <c:v>281.34000000000003</c:v>
                </c:pt>
                <c:pt idx="2225">
                  <c:v>93.78</c:v>
                </c:pt>
                <c:pt idx="2226">
                  <c:v>140.67000000000002</c:v>
                </c:pt>
                <c:pt idx="2227">
                  <c:v>490.32</c:v>
                </c:pt>
                <c:pt idx="2228">
                  <c:v>43.584000000000003</c:v>
                </c:pt>
                <c:pt idx="2229">
                  <c:v>87.168000000000006</c:v>
                </c:pt>
                <c:pt idx="2230">
                  <c:v>272.39999999999998</c:v>
                </c:pt>
                <c:pt idx="2231">
                  <c:v>108.96</c:v>
                </c:pt>
                <c:pt idx="2232">
                  <c:v>54.48</c:v>
                </c:pt>
                <c:pt idx="2233">
                  <c:v>87.168000000000006</c:v>
                </c:pt>
                <c:pt idx="2234">
                  <c:v>163.44</c:v>
                </c:pt>
                <c:pt idx="2235">
                  <c:v>87.167999999999978</c:v>
                </c:pt>
                <c:pt idx="2236">
                  <c:v>381.35999999999996</c:v>
                </c:pt>
                <c:pt idx="2237">
                  <c:v>32.191999999999993</c:v>
                </c:pt>
                <c:pt idx="2238">
                  <c:v>241.44</c:v>
                </c:pt>
                <c:pt idx="2239">
                  <c:v>160.96</c:v>
                </c:pt>
                <c:pt idx="2240">
                  <c:v>321.92</c:v>
                </c:pt>
                <c:pt idx="2241">
                  <c:v>80.48</c:v>
                </c:pt>
                <c:pt idx="2242">
                  <c:v>64.384</c:v>
                </c:pt>
                <c:pt idx="2243">
                  <c:v>64.383999999999986</c:v>
                </c:pt>
                <c:pt idx="2244">
                  <c:v>241.44</c:v>
                </c:pt>
                <c:pt idx="2245">
                  <c:v>152.94</c:v>
                </c:pt>
                <c:pt idx="2246">
                  <c:v>254.89999999999998</c:v>
                </c:pt>
                <c:pt idx="2247">
                  <c:v>152.94</c:v>
                </c:pt>
                <c:pt idx="2248">
                  <c:v>203.92</c:v>
                </c:pt>
                <c:pt idx="2249">
                  <c:v>81.567999999999998</c:v>
                </c:pt>
                <c:pt idx="2250">
                  <c:v>101.96</c:v>
                </c:pt>
                <c:pt idx="2251">
                  <c:v>32.783999999999992</c:v>
                </c:pt>
                <c:pt idx="2252">
                  <c:v>245.88</c:v>
                </c:pt>
                <c:pt idx="2253">
                  <c:v>81.96</c:v>
                </c:pt>
                <c:pt idx="2254">
                  <c:v>245.88</c:v>
                </c:pt>
                <c:pt idx="2255">
                  <c:v>98.352000000000004</c:v>
                </c:pt>
                <c:pt idx="2256">
                  <c:v>286.85999999999996</c:v>
                </c:pt>
                <c:pt idx="2257">
                  <c:v>81.96</c:v>
                </c:pt>
                <c:pt idx="2258">
                  <c:v>7.9599999999999973</c:v>
                </c:pt>
                <c:pt idx="2259">
                  <c:v>19.899999999999999</c:v>
                </c:pt>
                <c:pt idx="2260">
                  <c:v>59.699999999999996</c:v>
                </c:pt>
                <c:pt idx="2261">
                  <c:v>59.699999999999996</c:v>
                </c:pt>
                <c:pt idx="2262">
                  <c:v>43.92</c:v>
                </c:pt>
                <c:pt idx="2263">
                  <c:v>43.92</c:v>
                </c:pt>
                <c:pt idx="2264">
                  <c:v>87.84</c:v>
                </c:pt>
                <c:pt idx="2265">
                  <c:v>10.98</c:v>
                </c:pt>
                <c:pt idx="2266">
                  <c:v>541.43999999999994</c:v>
                </c:pt>
                <c:pt idx="2267">
                  <c:v>270.71999999999997</c:v>
                </c:pt>
                <c:pt idx="2268">
                  <c:v>75.59999999999998</c:v>
                </c:pt>
                <c:pt idx="2269">
                  <c:v>189</c:v>
                </c:pt>
                <c:pt idx="2270">
                  <c:v>378</c:v>
                </c:pt>
                <c:pt idx="2271">
                  <c:v>850.5</c:v>
                </c:pt>
                <c:pt idx="2272">
                  <c:v>453.6</c:v>
                </c:pt>
                <c:pt idx="2273">
                  <c:v>166.84</c:v>
                </c:pt>
                <c:pt idx="2274">
                  <c:v>133.47200000000001</c:v>
                </c:pt>
                <c:pt idx="2275">
                  <c:v>83.42</c:v>
                </c:pt>
                <c:pt idx="2276">
                  <c:v>250.26</c:v>
                </c:pt>
                <c:pt idx="2277">
                  <c:v>125.13</c:v>
                </c:pt>
                <c:pt idx="2278">
                  <c:v>60.339999999999996</c:v>
                </c:pt>
                <c:pt idx="2279">
                  <c:v>8.6199999999999992</c:v>
                </c:pt>
                <c:pt idx="2280">
                  <c:v>43.099999999999994</c:v>
                </c:pt>
                <c:pt idx="2281">
                  <c:v>25.86</c:v>
                </c:pt>
                <c:pt idx="2282">
                  <c:v>17.239999999999998</c:v>
                </c:pt>
                <c:pt idx="2283">
                  <c:v>41.375999999999998</c:v>
                </c:pt>
                <c:pt idx="2284">
                  <c:v>77.58</c:v>
                </c:pt>
                <c:pt idx="2285">
                  <c:v>25.86</c:v>
                </c:pt>
                <c:pt idx="2286">
                  <c:v>43.099999999999994</c:v>
                </c:pt>
                <c:pt idx="2287">
                  <c:v>97.16</c:v>
                </c:pt>
                <c:pt idx="2288">
                  <c:v>242.89999999999998</c:v>
                </c:pt>
                <c:pt idx="2289">
                  <c:v>194.32</c:v>
                </c:pt>
                <c:pt idx="2290">
                  <c:v>87.444000000000003</c:v>
                </c:pt>
                <c:pt idx="2291">
                  <c:v>19.431999999999995</c:v>
                </c:pt>
                <c:pt idx="2292">
                  <c:v>38.86399999999999</c:v>
                </c:pt>
                <c:pt idx="2293">
                  <c:v>272.048</c:v>
                </c:pt>
                <c:pt idx="2294">
                  <c:v>465.16</c:v>
                </c:pt>
                <c:pt idx="2295">
                  <c:v>465.16</c:v>
                </c:pt>
                <c:pt idx="2296">
                  <c:v>93.031999999999982</c:v>
                </c:pt>
                <c:pt idx="2297">
                  <c:v>11.67</c:v>
                </c:pt>
                <c:pt idx="2298">
                  <c:v>3.89</c:v>
                </c:pt>
                <c:pt idx="2299">
                  <c:v>7.78</c:v>
                </c:pt>
                <c:pt idx="2300">
                  <c:v>7.78</c:v>
                </c:pt>
                <c:pt idx="2301">
                  <c:v>1.5559999999999996</c:v>
                </c:pt>
                <c:pt idx="2302">
                  <c:v>15.56</c:v>
                </c:pt>
                <c:pt idx="2303">
                  <c:v>2.3339999999999996</c:v>
                </c:pt>
                <c:pt idx="2304">
                  <c:v>1.3919999999999997</c:v>
                </c:pt>
                <c:pt idx="2305">
                  <c:v>16.704000000000001</c:v>
                </c:pt>
                <c:pt idx="2306">
                  <c:v>29.311999999999994</c:v>
                </c:pt>
                <c:pt idx="2307">
                  <c:v>73.28</c:v>
                </c:pt>
                <c:pt idx="2308">
                  <c:v>91.6</c:v>
                </c:pt>
                <c:pt idx="2309">
                  <c:v>18.319999999999997</c:v>
                </c:pt>
                <c:pt idx="2310">
                  <c:v>54.96</c:v>
                </c:pt>
                <c:pt idx="2311">
                  <c:v>21.983999999999995</c:v>
                </c:pt>
                <c:pt idx="2312">
                  <c:v>41.95</c:v>
                </c:pt>
                <c:pt idx="2313">
                  <c:v>16.78</c:v>
                </c:pt>
                <c:pt idx="2314">
                  <c:v>58.730000000000004</c:v>
                </c:pt>
                <c:pt idx="2315">
                  <c:v>20.136000000000003</c:v>
                </c:pt>
                <c:pt idx="2316">
                  <c:v>8.39</c:v>
                </c:pt>
                <c:pt idx="2317">
                  <c:v>83.9</c:v>
                </c:pt>
                <c:pt idx="2318">
                  <c:v>34.848000000000006</c:v>
                </c:pt>
                <c:pt idx="2319">
                  <c:v>65.34</c:v>
                </c:pt>
                <c:pt idx="2320">
                  <c:v>43.56</c:v>
                </c:pt>
                <c:pt idx="2321">
                  <c:v>34.848000000000006</c:v>
                </c:pt>
                <c:pt idx="2322">
                  <c:v>52.272000000000006</c:v>
                </c:pt>
                <c:pt idx="2323">
                  <c:v>8.711999999999998</c:v>
                </c:pt>
                <c:pt idx="2324">
                  <c:v>208.16</c:v>
                </c:pt>
                <c:pt idx="2325">
                  <c:v>333.05600000000004</c:v>
                </c:pt>
                <c:pt idx="2326">
                  <c:v>416.32</c:v>
                </c:pt>
                <c:pt idx="2327">
                  <c:v>499.58400000000006</c:v>
                </c:pt>
                <c:pt idx="2328">
                  <c:v>1040.8</c:v>
                </c:pt>
                <c:pt idx="2329">
                  <c:v>208.16</c:v>
                </c:pt>
                <c:pt idx="2330">
                  <c:v>119.96</c:v>
                </c:pt>
                <c:pt idx="2331">
                  <c:v>143.952</c:v>
                </c:pt>
                <c:pt idx="2332">
                  <c:v>23.991999999999994</c:v>
                </c:pt>
                <c:pt idx="2333">
                  <c:v>179.94</c:v>
                </c:pt>
                <c:pt idx="2334">
                  <c:v>269.90999999999997</c:v>
                </c:pt>
                <c:pt idx="2335">
                  <c:v>1.6239999999999994</c:v>
                </c:pt>
                <c:pt idx="2336">
                  <c:v>60.69</c:v>
                </c:pt>
                <c:pt idx="2337">
                  <c:v>20.808</c:v>
                </c:pt>
                <c:pt idx="2338">
                  <c:v>17.34</c:v>
                </c:pt>
                <c:pt idx="2339">
                  <c:v>8.67</c:v>
                </c:pt>
                <c:pt idx="2340">
                  <c:v>17.480000000000004</c:v>
                </c:pt>
                <c:pt idx="2341">
                  <c:v>6.9920000000000009</c:v>
                </c:pt>
                <c:pt idx="2342">
                  <c:v>24.472000000000001</c:v>
                </c:pt>
                <c:pt idx="2343">
                  <c:v>17.48</c:v>
                </c:pt>
                <c:pt idx="2344">
                  <c:v>17.48</c:v>
                </c:pt>
                <c:pt idx="2345">
                  <c:v>68.809999999999988</c:v>
                </c:pt>
                <c:pt idx="2346">
                  <c:v>137.62</c:v>
                </c:pt>
                <c:pt idx="2347">
                  <c:v>206.43</c:v>
                </c:pt>
                <c:pt idx="2348">
                  <c:v>61.929000000000002</c:v>
                </c:pt>
                <c:pt idx="2349">
                  <c:v>137.62</c:v>
                </c:pt>
                <c:pt idx="2350">
                  <c:v>110.096</c:v>
                </c:pt>
                <c:pt idx="2351">
                  <c:v>247.71600000000001</c:v>
                </c:pt>
                <c:pt idx="2352">
                  <c:v>275.24</c:v>
                </c:pt>
                <c:pt idx="2353">
                  <c:v>13.761999999999997</c:v>
                </c:pt>
                <c:pt idx="2354">
                  <c:v>123.858</c:v>
                </c:pt>
                <c:pt idx="2355">
                  <c:v>30.144000000000002</c:v>
                </c:pt>
                <c:pt idx="2356">
                  <c:v>45.216000000000001</c:v>
                </c:pt>
                <c:pt idx="2357">
                  <c:v>37.68</c:v>
                </c:pt>
                <c:pt idx="2358">
                  <c:v>207.24</c:v>
                </c:pt>
                <c:pt idx="2359">
                  <c:v>56.519999999999996</c:v>
                </c:pt>
                <c:pt idx="2360">
                  <c:v>45.216000000000001</c:v>
                </c:pt>
                <c:pt idx="2361">
                  <c:v>56.519999999999996</c:v>
                </c:pt>
                <c:pt idx="2362">
                  <c:v>37.68</c:v>
                </c:pt>
                <c:pt idx="2363">
                  <c:v>176.04</c:v>
                </c:pt>
                <c:pt idx="2364">
                  <c:v>26.405999999999992</c:v>
                </c:pt>
                <c:pt idx="2365">
                  <c:v>211.24799999999999</c:v>
                </c:pt>
                <c:pt idx="2366">
                  <c:v>35.207999999999998</c:v>
                </c:pt>
                <c:pt idx="2367">
                  <c:v>113.55200000000001</c:v>
                </c:pt>
                <c:pt idx="2368">
                  <c:v>638.73</c:v>
                </c:pt>
                <c:pt idx="2369">
                  <c:v>70.969999999999985</c:v>
                </c:pt>
                <c:pt idx="2370">
                  <c:v>209.3</c:v>
                </c:pt>
                <c:pt idx="2371">
                  <c:v>167.44000000000003</c:v>
                </c:pt>
                <c:pt idx="2372">
                  <c:v>523.25</c:v>
                </c:pt>
                <c:pt idx="2373">
                  <c:v>334.88000000000005</c:v>
                </c:pt>
                <c:pt idx="2374">
                  <c:v>62.789999999999992</c:v>
                </c:pt>
                <c:pt idx="2375">
                  <c:v>376.74</c:v>
                </c:pt>
                <c:pt idx="2376">
                  <c:v>103.92</c:v>
                </c:pt>
                <c:pt idx="2377">
                  <c:v>155.88</c:v>
                </c:pt>
                <c:pt idx="2378">
                  <c:v>99.28</c:v>
                </c:pt>
                <c:pt idx="2379">
                  <c:v>167.535</c:v>
                </c:pt>
                <c:pt idx="2380">
                  <c:v>186.14999999999998</c:v>
                </c:pt>
                <c:pt idx="2381">
                  <c:v>177.97999999999996</c:v>
                </c:pt>
                <c:pt idx="2382">
                  <c:v>355.96</c:v>
                </c:pt>
                <c:pt idx="2383">
                  <c:v>1245.8599999999999</c:v>
                </c:pt>
                <c:pt idx="2384">
                  <c:v>569.53599999999994</c:v>
                </c:pt>
                <c:pt idx="2385">
                  <c:v>533.93999999999994</c:v>
                </c:pt>
                <c:pt idx="2386">
                  <c:v>294.61999999999995</c:v>
                </c:pt>
                <c:pt idx="2387">
                  <c:v>176.77199999999996</c:v>
                </c:pt>
                <c:pt idx="2388">
                  <c:v>942.78400000000011</c:v>
                </c:pt>
                <c:pt idx="2389">
                  <c:v>58.923999999999985</c:v>
                </c:pt>
                <c:pt idx="2390">
                  <c:v>1473.1</c:v>
                </c:pt>
                <c:pt idx="2391">
                  <c:v>78.272000000000006</c:v>
                </c:pt>
                <c:pt idx="2392">
                  <c:v>97.84</c:v>
                </c:pt>
                <c:pt idx="2393">
                  <c:v>97.84</c:v>
                </c:pt>
                <c:pt idx="2394">
                  <c:v>19.567999999999998</c:v>
                </c:pt>
                <c:pt idx="2395">
                  <c:v>146.76</c:v>
                </c:pt>
                <c:pt idx="2396">
                  <c:v>293.52</c:v>
                </c:pt>
                <c:pt idx="2397">
                  <c:v>195.68</c:v>
                </c:pt>
                <c:pt idx="2398">
                  <c:v>868.58999999999992</c:v>
                </c:pt>
                <c:pt idx="2399">
                  <c:v>1447.6499999999999</c:v>
                </c:pt>
                <c:pt idx="2400">
                  <c:v>463.24799999999988</c:v>
                </c:pt>
                <c:pt idx="2401">
                  <c:v>1158.1199999999999</c:v>
                </c:pt>
                <c:pt idx="2402">
                  <c:v>1737.1799999999998</c:v>
                </c:pt>
                <c:pt idx="2403">
                  <c:v>1158.1199999999999</c:v>
                </c:pt>
                <c:pt idx="2404">
                  <c:v>69.48</c:v>
                </c:pt>
                <c:pt idx="2405">
                  <c:v>208.44</c:v>
                </c:pt>
                <c:pt idx="2406">
                  <c:v>97.263999999999982</c:v>
                </c:pt>
                <c:pt idx="2407">
                  <c:v>194.52800000000002</c:v>
                </c:pt>
                <c:pt idx="2408">
                  <c:v>1702.12</c:v>
                </c:pt>
                <c:pt idx="2409">
                  <c:v>48.631999999999991</c:v>
                </c:pt>
                <c:pt idx="2410">
                  <c:v>364.74</c:v>
                </c:pt>
                <c:pt idx="2411">
                  <c:v>389.05600000000004</c:v>
                </c:pt>
                <c:pt idx="2412">
                  <c:v>243.16</c:v>
                </c:pt>
                <c:pt idx="2413">
                  <c:v>675.12</c:v>
                </c:pt>
                <c:pt idx="2414">
                  <c:v>52.98</c:v>
                </c:pt>
                <c:pt idx="2415">
                  <c:v>79.47</c:v>
                </c:pt>
                <c:pt idx="2416">
                  <c:v>105.96</c:v>
                </c:pt>
                <c:pt idx="2417">
                  <c:v>26.49</c:v>
                </c:pt>
                <c:pt idx="2418">
                  <c:v>79.47</c:v>
                </c:pt>
                <c:pt idx="2419">
                  <c:v>42.384</c:v>
                </c:pt>
                <c:pt idx="2420">
                  <c:v>203.52</c:v>
                </c:pt>
                <c:pt idx="2421">
                  <c:v>67.84</c:v>
                </c:pt>
                <c:pt idx="2422">
                  <c:v>325.63200000000006</c:v>
                </c:pt>
                <c:pt idx="2423">
                  <c:v>67.839999999999989</c:v>
                </c:pt>
                <c:pt idx="2424">
                  <c:v>114.9</c:v>
                </c:pt>
                <c:pt idx="2425">
                  <c:v>68.94</c:v>
                </c:pt>
                <c:pt idx="2426">
                  <c:v>91.92</c:v>
                </c:pt>
                <c:pt idx="2427">
                  <c:v>45.96</c:v>
                </c:pt>
                <c:pt idx="2428">
                  <c:v>45.96</c:v>
                </c:pt>
                <c:pt idx="2429">
                  <c:v>22.98</c:v>
                </c:pt>
                <c:pt idx="2430">
                  <c:v>73.536000000000001</c:v>
                </c:pt>
                <c:pt idx="2431">
                  <c:v>3.5520000000000005</c:v>
                </c:pt>
                <c:pt idx="2432">
                  <c:v>0.44399999999999995</c:v>
                </c:pt>
                <c:pt idx="2433">
                  <c:v>2.2200000000000002</c:v>
                </c:pt>
                <c:pt idx="2434">
                  <c:v>3.5520000000000005</c:v>
                </c:pt>
                <c:pt idx="2435">
                  <c:v>1503.25</c:v>
                </c:pt>
                <c:pt idx="2436">
                  <c:v>1924.1599999999999</c:v>
                </c:pt>
                <c:pt idx="2437">
                  <c:v>901.94999999999993</c:v>
                </c:pt>
                <c:pt idx="2438">
                  <c:v>601.29999999999995</c:v>
                </c:pt>
                <c:pt idx="2439">
                  <c:v>962.07999999999993</c:v>
                </c:pt>
                <c:pt idx="2440">
                  <c:v>901.94999999999993</c:v>
                </c:pt>
                <c:pt idx="2441">
                  <c:v>2104.5499999999997</c:v>
                </c:pt>
                <c:pt idx="2442">
                  <c:v>2405.1999999999998</c:v>
                </c:pt>
                <c:pt idx="2443">
                  <c:v>103.96799999999999</c:v>
                </c:pt>
                <c:pt idx="2444">
                  <c:v>43.32</c:v>
                </c:pt>
                <c:pt idx="2445">
                  <c:v>34.655999999999999</c:v>
                </c:pt>
                <c:pt idx="2446">
                  <c:v>151.62</c:v>
                </c:pt>
                <c:pt idx="2447">
                  <c:v>134.47999999999999</c:v>
                </c:pt>
                <c:pt idx="2448">
                  <c:v>161.376</c:v>
                </c:pt>
                <c:pt idx="2449">
                  <c:v>33.61999999999999</c:v>
                </c:pt>
                <c:pt idx="2450">
                  <c:v>168.1</c:v>
                </c:pt>
                <c:pt idx="2451">
                  <c:v>168.1</c:v>
                </c:pt>
                <c:pt idx="2452">
                  <c:v>826.11</c:v>
                </c:pt>
                <c:pt idx="2453">
                  <c:v>1101.48</c:v>
                </c:pt>
                <c:pt idx="2454">
                  <c:v>1927.5900000000001</c:v>
                </c:pt>
                <c:pt idx="2455">
                  <c:v>197.72</c:v>
                </c:pt>
                <c:pt idx="2456">
                  <c:v>66.283999999999992</c:v>
                </c:pt>
                <c:pt idx="2457">
                  <c:v>662.84</c:v>
                </c:pt>
                <c:pt idx="2458">
                  <c:v>795.40800000000013</c:v>
                </c:pt>
                <c:pt idx="2459">
                  <c:v>23.696000000000002</c:v>
                </c:pt>
                <c:pt idx="2460">
                  <c:v>23.696000000000002</c:v>
                </c:pt>
                <c:pt idx="2461">
                  <c:v>44.43</c:v>
                </c:pt>
                <c:pt idx="2462">
                  <c:v>59.24</c:v>
                </c:pt>
                <c:pt idx="2463">
                  <c:v>5.5879999999999992</c:v>
                </c:pt>
                <c:pt idx="2464">
                  <c:v>11.176000000000002</c:v>
                </c:pt>
                <c:pt idx="2465">
                  <c:v>41.910000000000004</c:v>
                </c:pt>
                <c:pt idx="2466">
                  <c:v>13.97</c:v>
                </c:pt>
                <c:pt idx="2467">
                  <c:v>33.528000000000006</c:v>
                </c:pt>
                <c:pt idx="2468">
                  <c:v>24.18</c:v>
                </c:pt>
                <c:pt idx="2469">
                  <c:v>36.269999999999996</c:v>
                </c:pt>
                <c:pt idx="2470">
                  <c:v>36.269999999999996</c:v>
                </c:pt>
                <c:pt idx="2471">
                  <c:v>48.36</c:v>
                </c:pt>
                <c:pt idx="2472">
                  <c:v>4.8359999999999985</c:v>
                </c:pt>
                <c:pt idx="2473">
                  <c:v>122.328</c:v>
                </c:pt>
                <c:pt idx="2474">
                  <c:v>81.552000000000007</c:v>
                </c:pt>
                <c:pt idx="2475">
                  <c:v>356.78999999999996</c:v>
                </c:pt>
                <c:pt idx="2476">
                  <c:v>20.387999999999995</c:v>
                </c:pt>
                <c:pt idx="2477">
                  <c:v>203.88000000000002</c:v>
                </c:pt>
                <c:pt idx="2478">
                  <c:v>152.91</c:v>
                </c:pt>
                <c:pt idx="2479">
                  <c:v>1089.75</c:v>
                </c:pt>
                <c:pt idx="2480">
                  <c:v>1089.75</c:v>
                </c:pt>
                <c:pt idx="2481">
                  <c:v>871.80000000000007</c:v>
                </c:pt>
                <c:pt idx="2482">
                  <c:v>2.6</c:v>
                </c:pt>
                <c:pt idx="2483">
                  <c:v>18.2</c:v>
                </c:pt>
                <c:pt idx="2484">
                  <c:v>39</c:v>
                </c:pt>
                <c:pt idx="2485">
                  <c:v>5.2</c:v>
                </c:pt>
                <c:pt idx="2486">
                  <c:v>22.75</c:v>
                </c:pt>
                <c:pt idx="2487">
                  <c:v>207.48</c:v>
                </c:pt>
                <c:pt idx="2488">
                  <c:v>663.93600000000004</c:v>
                </c:pt>
                <c:pt idx="2489">
                  <c:v>414.96</c:v>
                </c:pt>
                <c:pt idx="2490">
                  <c:v>186.732</c:v>
                </c:pt>
                <c:pt idx="2491">
                  <c:v>167.292</c:v>
                </c:pt>
                <c:pt idx="2492">
                  <c:v>61.96</c:v>
                </c:pt>
                <c:pt idx="2493">
                  <c:v>123.92000000000002</c:v>
                </c:pt>
                <c:pt idx="2494">
                  <c:v>154.9</c:v>
                </c:pt>
                <c:pt idx="2495">
                  <c:v>154.9</c:v>
                </c:pt>
                <c:pt idx="2496">
                  <c:v>30.98</c:v>
                </c:pt>
                <c:pt idx="2497">
                  <c:v>644.07600000000002</c:v>
                </c:pt>
                <c:pt idx="2498">
                  <c:v>2504.7399999999998</c:v>
                </c:pt>
                <c:pt idx="2499">
                  <c:v>715.64</c:v>
                </c:pt>
                <c:pt idx="2500">
                  <c:v>286.25600000000003</c:v>
                </c:pt>
                <c:pt idx="2501">
                  <c:v>715.64</c:v>
                </c:pt>
                <c:pt idx="2502">
                  <c:v>143.12799999999996</c:v>
                </c:pt>
                <c:pt idx="2503">
                  <c:v>88.832000000000008</c:v>
                </c:pt>
                <c:pt idx="2504">
                  <c:v>44.416000000000004</c:v>
                </c:pt>
                <c:pt idx="2505">
                  <c:v>111.04</c:v>
                </c:pt>
                <c:pt idx="2506">
                  <c:v>180.66</c:v>
                </c:pt>
                <c:pt idx="2507">
                  <c:v>13</c:v>
                </c:pt>
                <c:pt idx="2508">
                  <c:v>21.78</c:v>
                </c:pt>
                <c:pt idx="2509">
                  <c:v>60.984000000000009</c:v>
                </c:pt>
                <c:pt idx="2510">
                  <c:v>10.89</c:v>
                </c:pt>
                <c:pt idx="2511">
                  <c:v>43.560000000000009</c:v>
                </c:pt>
                <c:pt idx="2512">
                  <c:v>4.355999999999999</c:v>
                </c:pt>
                <c:pt idx="2513">
                  <c:v>29.402999999999999</c:v>
                </c:pt>
                <c:pt idx="2514">
                  <c:v>26.136000000000003</c:v>
                </c:pt>
                <c:pt idx="2515">
                  <c:v>32.67</c:v>
                </c:pt>
                <c:pt idx="2516">
                  <c:v>32.67</c:v>
                </c:pt>
                <c:pt idx="2517">
                  <c:v>35.04</c:v>
                </c:pt>
                <c:pt idx="2518">
                  <c:v>98.111999999999995</c:v>
                </c:pt>
                <c:pt idx="2519">
                  <c:v>14.015999999999996</c:v>
                </c:pt>
                <c:pt idx="2520">
                  <c:v>52.56</c:v>
                </c:pt>
                <c:pt idx="2521">
                  <c:v>7.9</c:v>
                </c:pt>
                <c:pt idx="2522">
                  <c:v>3.1599999999999993</c:v>
                </c:pt>
                <c:pt idx="2523">
                  <c:v>19.75</c:v>
                </c:pt>
                <c:pt idx="2524">
                  <c:v>15.8</c:v>
                </c:pt>
                <c:pt idx="2525">
                  <c:v>9.48</c:v>
                </c:pt>
                <c:pt idx="2526">
                  <c:v>122.94</c:v>
                </c:pt>
                <c:pt idx="2527">
                  <c:v>24.587999999999994</c:v>
                </c:pt>
                <c:pt idx="2528">
                  <c:v>92.063999999999979</c:v>
                </c:pt>
                <c:pt idx="2529">
                  <c:v>207.14400000000001</c:v>
                </c:pt>
                <c:pt idx="2530">
                  <c:v>35.910000000000004</c:v>
                </c:pt>
                <c:pt idx="2531">
                  <c:v>83.79</c:v>
                </c:pt>
                <c:pt idx="2532">
                  <c:v>35.910000000000004</c:v>
                </c:pt>
                <c:pt idx="2533">
                  <c:v>2.3939999999999997</c:v>
                </c:pt>
                <c:pt idx="2534">
                  <c:v>76.608000000000004</c:v>
                </c:pt>
                <c:pt idx="2535">
                  <c:v>170.88</c:v>
                </c:pt>
                <c:pt idx="2536">
                  <c:v>227.84</c:v>
                </c:pt>
                <c:pt idx="2537">
                  <c:v>34.175999999999995</c:v>
                </c:pt>
                <c:pt idx="2538">
                  <c:v>113.92</c:v>
                </c:pt>
                <c:pt idx="2539">
                  <c:v>406.59999999999997</c:v>
                </c:pt>
                <c:pt idx="2540">
                  <c:v>48.791999999999987</c:v>
                </c:pt>
                <c:pt idx="2541">
                  <c:v>845.72799999999995</c:v>
                </c:pt>
                <c:pt idx="2542">
                  <c:v>162.63999999999999</c:v>
                </c:pt>
                <c:pt idx="2543">
                  <c:v>487.91999999999996</c:v>
                </c:pt>
                <c:pt idx="2544">
                  <c:v>406.59999999999997</c:v>
                </c:pt>
                <c:pt idx="2545">
                  <c:v>130.11199999999999</c:v>
                </c:pt>
                <c:pt idx="2546">
                  <c:v>61.44</c:v>
                </c:pt>
                <c:pt idx="2547">
                  <c:v>81.92</c:v>
                </c:pt>
                <c:pt idx="2548">
                  <c:v>61.44</c:v>
                </c:pt>
                <c:pt idx="2549">
                  <c:v>81.92</c:v>
                </c:pt>
                <c:pt idx="2550">
                  <c:v>61.44</c:v>
                </c:pt>
                <c:pt idx="2551">
                  <c:v>61.44</c:v>
                </c:pt>
                <c:pt idx="2552">
                  <c:v>160.32</c:v>
                </c:pt>
                <c:pt idx="2553">
                  <c:v>160.32</c:v>
                </c:pt>
                <c:pt idx="2554">
                  <c:v>400.79999999999995</c:v>
                </c:pt>
                <c:pt idx="2555">
                  <c:v>320.64</c:v>
                </c:pt>
                <c:pt idx="2556">
                  <c:v>2.2639999999999993</c:v>
                </c:pt>
                <c:pt idx="2557">
                  <c:v>45.28</c:v>
                </c:pt>
                <c:pt idx="2558">
                  <c:v>76.12</c:v>
                </c:pt>
                <c:pt idx="2559">
                  <c:v>121.79200000000002</c:v>
                </c:pt>
                <c:pt idx="2560">
                  <c:v>121.79200000000002</c:v>
                </c:pt>
                <c:pt idx="2561">
                  <c:v>213.13600000000002</c:v>
                </c:pt>
                <c:pt idx="2562">
                  <c:v>76.12</c:v>
                </c:pt>
                <c:pt idx="2563">
                  <c:v>15.223999999999997</c:v>
                </c:pt>
                <c:pt idx="2564">
                  <c:v>76.12</c:v>
                </c:pt>
                <c:pt idx="2565">
                  <c:v>152.24</c:v>
                </c:pt>
                <c:pt idx="2566">
                  <c:v>15.223999999999997</c:v>
                </c:pt>
                <c:pt idx="2567">
                  <c:v>33.99</c:v>
                </c:pt>
                <c:pt idx="2568">
                  <c:v>56.65</c:v>
                </c:pt>
                <c:pt idx="2569">
                  <c:v>22.66</c:v>
                </c:pt>
                <c:pt idx="2570">
                  <c:v>90.64</c:v>
                </c:pt>
                <c:pt idx="2571">
                  <c:v>72.8</c:v>
                </c:pt>
                <c:pt idx="2572">
                  <c:v>58.240000000000009</c:v>
                </c:pt>
                <c:pt idx="2573">
                  <c:v>58.24</c:v>
                </c:pt>
                <c:pt idx="2574">
                  <c:v>43.68</c:v>
                </c:pt>
                <c:pt idx="2575">
                  <c:v>34.944000000000003</c:v>
                </c:pt>
                <c:pt idx="2576">
                  <c:v>11.647999999999998</c:v>
                </c:pt>
                <c:pt idx="2577">
                  <c:v>87.36</c:v>
                </c:pt>
                <c:pt idx="2578">
                  <c:v>65.52000000000001</c:v>
                </c:pt>
                <c:pt idx="2579">
                  <c:v>9.3239999999999981</c:v>
                </c:pt>
                <c:pt idx="2580">
                  <c:v>43.512</c:v>
                </c:pt>
                <c:pt idx="2581">
                  <c:v>7.77</c:v>
                </c:pt>
                <c:pt idx="2582">
                  <c:v>31.08</c:v>
                </c:pt>
                <c:pt idx="2583">
                  <c:v>60.672000000000004</c:v>
                </c:pt>
                <c:pt idx="2584">
                  <c:v>75.84</c:v>
                </c:pt>
                <c:pt idx="2585">
                  <c:v>113.76</c:v>
                </c:pt>
                <c:pt idx="2586">
                  <c:v>53.087999999999994</c:v>
                </c:pt>
                <c:pt idx="2587">
                  <c:v>3.3920000000000003</c:v>
                </c:pt>
                <c:pt idx="2588">
                  <c:v>29.68</c:v>
                </c:pt>
                <c:pt idx="2589">
                  <c:v>33.92</c:v>
                </c:pt>
                <c:pt idx="2590">
                  <c:v>13.568000000000001</c:v>
                </c:pt>
                <c:pt idx="2591">
                  <c:v>12.72</c:v>
                </c:pt>
                <c:pt idx="2592">
                  <c:v>25.44</c:v>
                </c:pt>
                <c:pt idx="2593">
                  <c:v>17.856000000000002</c:v>
                </c:pt>
                <c:pt idx="2594">
                  <c:v>8.9280000000000008</c:v>
                </c:pt>
                <c:pt idx="2595">
                  <c:v>5.58</c:v>
                </c:pt>
                <c:pt idx="2596">
                  <c:v>35.712000000000003</c:v>
                </c:pt>
                <c:pt idx="2597">
                  <c:v>11.16</c:v>
                </c:pt>
                <c:pt idx="2598">
                  <c:v>11.16</c:v>
                </c:pt>
                <c:pt idx="2599">
                  <c:v>27.9</c:v>
                </c:pt>
                <c:pt idx="2600">
                  <c:v>5.2480000000000002</c:v>
                </c:pt>
                <c:pt idx="2601">
                  <c:v>22.959999999999997</c:v>
                </c:pt>
                <c:pt idx="2602">
                  <c:v>16.399999999999999</c:v>
                </c:pt>
                <c:pt idx="2603">
                  <c:v>20.992000000000001</c:v>
                </c:pt>
                <c:pt idx="2604">
                  <c:v>23.968000000000004</c:v>
                </c:pt>
                <c:pt idx="2605">
                  <c:v>17.12</c:v>
                </c:pt>
                <c:pt idx="2606">
                  <c:v>17.12</c:v>
                </c:pt>
                <c:pt idx="2607">
                  <c:v>10.272000000000002</c:v>
                </c:pt>
                <c:pt idx="2608">
                  <c:v>19.459999999999997</c:v>
                </c:pt>
                <c:pt idx="2609">
                  <c:v>16.68</c:v>
                </c:pt>
                <c:pt idx="2610">
                  <c:v>8.895999999999999</c:v>
                </c:pt>
                <c:pt idx="2611">
                  <c:v>11.12</c:v>
                </c:pt>
                <c:pt idx="2612">
                  <c:v>5.56</c:v>
                </c:pt>
                <c:pt idx="2613">
                  <c:v>40.879999999999995</c:v>
                </c:pt>
                <c:pt idx="2614">
                  <c:v>11.68</c:v>
                </c:pt>
                <c:pt idx="2615">
                  <c:v>23.36</c:v>
                </c:pt>
                <c:pt idx="2616">
                  <c:v>4.9119999999999999</c:v>
                </c:pt>
                <c:pt idx="2617">
                  <c:v>9.2099999999999991</c:v>
                </c:pt>
                <c:pt idx="2618">
                  <c:v>9.2099999999999991</c:v>
                </c:pt>
                <c:pt idx="2619">
                  <c:v>6.6719999999999988</c:v>
                </c:pt>
                <c:pt idx="2620">
                  <c:v>2.78</c:v>
                </c:pt>
                <c:pt idx="2621">
                  <c:v>4.17</c:v>
                </c:pt>
                <c:pt idx="2622">
                  <c:v>75.959999999999994</c:v>
                </c:pt>
                <c:pt idx="2623">
                  <c:v>60.768000000000001</c:v>
                </c:pt>
                <c:pt idx="2624">
                  <c:v>303.83999999999997</c:v>
                </c:pt>
                <c:pt idx="2625">
                  <c:v>151.91999999999999</c:v>
                </c:pt>
                <c:pt idx="2626">
                  <c:v>227.88</c:v>
                </c:pt>
                <c:pt idx="2627">
                  <c:v>265.85999999999996</c:v>
                </c:pt>
                <c:pt idx="2628">
                  <c:v>113.94</c:v>
                </c:pt>
                <c:pt idx="2629">
                  <c:v>265.85999999999996</c:v>
                </c:pt>
                <c:pt idx="2630">
                  <c:v>30.384</c:v>
                </c:pt>
                <c:pt idx="2631">
                  <c:v>121.536</c:v>
                </c:pt>
                <c:pt idx="2632">
                  <c:v>3.3040000000000003</c:v>
                </c:pt>
                <c:pt idx="2633">
                  <c:v>16.52</c:v>
                </c:pt>
                <c:pt idx="2634">
                  <c:v>8.26</c:v>
                </c:pt>
                <c:pt idx="2635">
                  <c:v>12.39</c:v>
                </c:pt>
                <c:pt idx="2636">
                  <c:v>9.9120000000000008</c:v>
                </c:pt>
                <c:pt idx="2637">
                  <c:v>20.65</c:v>
                </c:pt>
                <c:pt idx="2638">
                  <c:v>12.39</c:v>
                </c:pt>
                <c:pt idx="2639">
                  <c:v>47.82</c:v>
                </c:pt>
                <c:pt idx="2640">
                  <c:v>38.256</c:v>
                </c:pt>
                <c:pt idx="2641">
                  <c:v>6.57</c:v>
                </c:pt>
                <c:pt idx="2642">
                  <c:v>8.76</c:v>
                </c:pt>
                <c:pt idx="2643">
                  <c:v>12.263999999999999</c:v>
                </c:pt>
                <c:pt idx="2644">
                  <c:v>1.752</c:v>
                </c:pt>
                <c:pt idx="2645">
                  <c:v>3.2</c:v>
                </c:pt>
                <c:pt idx="2646">
                  <c:v>8</c:v>
                </c:pt>
                <c:pt idx="2647">
                  <c:v>11.200000000000001</c:v>
                </c:pt>
                <c:pt idx="2648">
                  <c:v>46.64</c:v>
                </c:pt>
                <c:pt idx="2649">
                  <c:v>9.3280000000000012</c:v>
                </c:pt>
                <c:pt idx="2650">
                  <c:v>9.3280000000000012</c:v>
                </c:pt>
                <c:pt idx="2651">
                  <c:v>18.656000000000002</c:v>
                </c:pt>
                <c:pt idx="2652">
                  <c:v>67.56</c:v>
                </c:pt>
                <c:pt idx="2653">
                  <c:v>197.04999999999998</c:v>
                </c:pt>
                <c:pt idx="2654">
                  <c:v>140.75</c:v>
                </c:pt>
                <c:pt idx="2655">
                  <c:v>59.519999999999996</c:v>
                </c:pt>
                <c:pt idx="2656">
                  <c:v>47.616</c:v>
                </c:pt>
                <c:pt idx="2657">
                  <c:v>39.68</c:v>
                </c:pt>
                <c:pt idx="2658">
                  <c:v>59.519999999999996</c:v>
                </c:pt>
                <c:pt idx="2659">
                  <c:v>47.616</c:v>
                </c:pt>
                <c:pt idx="2660">
                  <c:v>59.519999999999996</c:v>
                </c:pt>
                <c:pt idx="2661">
                  <c:v>59.519999999999996</c:v>
                </c:pt>
                <c:pt idx="2662">
                  <c:v>39.68</c:v>
                </c:pt>
                <c:pt idx="2663">
                  <c:v>63.488</c:v>
                </c:pt>
                <c:pt idx="2664">
                  <c:v>10.709999999999999</c:v>
                </c:pt>
                <c:pt idx="2665">
                  <c:v>10.709999999999999</c:v>
                </c:pt>
                <c:pt idx="2666">
                  <c:v>14.28</c:v>
                </c:pt>
                <c:pt idx="2667">
                  <c:v>32.129999999999995</c:v>
                </c:pt>
                <c:pt idx="2668">
                  <c:v>6.8480000000000008</c:v>
                </c:pt>
                <c:pt idx="2669">
                  <c:v>10.272000000000002</c:v>
                </c:pt>
                <c:pt idx="2670">
                  <c:v>12.84</c:v>
                </c:pt>
                <c:pt idx="2671">
                  <c:v>6.8480000000000008</c:v>
                </c:pt>
                <c:pt idx="2672">
                  <c:v>10.272000000000002</c:v>
                </c:pt>
                <c:pt idx="2673">
                  <c:v>30.816000000000003</c:v>
                </c:pt>
                <c:pt idx="2674">
                  <c:v>3.4240000000000004</c:v>
                </c:pt>
                <c:pt idx="2675">
                  <c:v>5.16</c:v>
                </c:pt>
                <c:pt idx="2676">
                  <c:v>10.75</c:v>
                </c:pt>
                <c:pt idx="2677">
                  <c:v>21.5</c:v>
                </c:pt>
                <c:pt idx="2678">
                  <c:v>3.44</c:v>
                </c:pt>
                <c:pt idx="2679">
                  <c:v>4.3</c:v>
                </c:pt>
                <c:pt idx="2680">
                  <c:v>9.24</c:v>
                </c:pt>
                <c:pt idx="2681">
                  <c:v>46.2</c:v>
                </c:pt>
                <c:pt idx="2682">
                  <c:v>23.1</c:v>
                </c:pt>
                <c:pt idx="2683">
                  <c:v>57.75</c:v>
                </c:pt>
                <c:pt idx="2684">
                  <c:v>57.75</c:v>
                </c:pt>
                <c:pt idx="2685">
                  <c:v>34.650000000000006</c:v>
                </c:pt>
                <c:pt idx="2686">
                  <c:v>34.650000000000006</c:v>
                </c:pt>
                <c:pt idx="2687">
                  <c:v>11.16</c:v>
                </c:pt>
                <c:pt idx="2688">
                  <c:v>5.58</c:v>
                </c:pt>
                <c:pt idx="2689">
                  <c:v>13.392000000000001</c:v>
                </c:pt>
                <c:pt idx="2690">
                  <c:v>11.16</c:v>
                </c:pt>
                <c:pt idx="2691">
                  <c:v>13.392000000000001</c:v>
                </c:pt>
                <c:pt idx="2692">
                  <c:v>22.32</c:v>
                </c:pt>
                <c:pt idx="2693">
                  <c:v>17.856000000000002</c:v>
                </c:pt>
                <c:pt idx="2694">
                  <c:v>18.240000000000002</c:v>
                </c:pt>
                <c:pt idx="2695">
                  <c:v>19.456000000000003</c:v>
                </c:pt>
                <c:pt idx="2696">
                  <c:v>24.32</c:v>
                </c:pt>
                <c:pt idx="2697">
                  <c:v>3.04</c:v>
                </c:pt>
                <c:pt idx="2698">
                  <c:v>27.36</c:v>
                </c:pt>
                <c:pt idx="2699">
                  <c:v>12.160000000000002</c:v>
                </c:pt>
                <c:pt idx="2700">
                  <c:v>6.08</c:v>
                </c:pt>
                <c:pt idx="2701">
                  <c:v>6.08</c:v>
                </c:pt>
                <c:pt idx="2702">
                  <c:v>9.120000000000001</c:v>
                </c:pt>
                <c:pt idx="2703">
                  <c:v>5.46</c:v>
                </c:pt>
                <c:pt idx="2704">
                  <c:v>10.192000000000002</c:v>
                </c:pt>
                <c:pt idx="2705">
                  <c:v>3.64</c:v>
                </c:pt>
                <c:pt idx="2706">
                  <c:v>16.399999999999999</c:v>
                </c:pt>
                <c:pt idx="2707">
                  <c:v>7.8719999999999999</c:v>
                </c:pt>
                <c:pt idx="2708">
                  <c:v>18.656000000000002</c:v>
                </c:pt>
                <c:pt idx="2709">
                  <c:v>23.32</c:v>
                </c:pt>
                <c:pt idx="2710">
                  <c:v>23.32</c:v>
                </c:pt>
                <c:pt idx="2711">
                  <c:v>37.312000000000005</c:v>
                </c:pt>
                <c:pt idx="2712">
                  <c:v>175.44</c:v>
                </c:pt>
                <c:pt idx="2713">
                  <c:v>255.84999999999997</c:v>
                </c:pt>
                <c:pt idx="2714">
                  <c:v>8.82</c:v>
                </c:pt>
                <c:pt idx="2715">
                  <c:v>4.7039999999999997</c:v>
                </c:pt>
                <c:pt idx="2716">
                  <c:v>16.463999999999999</c:v>
                </c:pt>
                <c:pt idx="2717">
                  <c:v>11.76</c:v>
                </c:pt>
                <c:pt idx="2718">
                  <c:v>2.94</c:v>
                </c:pt>
                <c:pt idx="2719">
                  <c:v>5.88</c:v>
                </c:pt>
                <c:pt idx="2720">
                  <c:v>14.7</c:v>
                </c:pt>
                <c:pt idx="2721">
                  <c:v>5.68</c:v>
                </c:pt>
                <c:pt idx="2722">
                  <c:v>5.68</c:v>
                </c:pt>
                <c:pt idx="2723">
                  <c:v>2.84</c:v>
                </c:pt>
                <c:pt idx="2724">
                  <c:v>2.2000000000000002</c:v>
                </c:pt>
                <c:pt idx="2725">
                  <c:v>22</c:v>
                </c:pt>
                <c:pt idx="2726">
                  <c:v>6.6000000000000005</c:v>
                </c:pt>
                <c:pt idx="2727">
                  <c:v>155.94</c:v>
                </c:pt>
                <c:pt idx="2728">
                  <c:v>83.168000000000006</c:v>
                </c:pt>
                <c:pt idx="2729">
                  <c:v>25.99</c:v>
                </c:pt>
                <c:pt idx="2730">
                  <c:v>62.376000000000005</c:v>
                </c:pt>
                <c:pt idx="2731">
                  <c:v>145.54400000000001</c:v>
                </c:pt>
                <c:pt idx="2732">
                  <c:v>51.98</c:v>
                </c:pt>
                <c:pt idx="2733">
                  <c:v>25.99</c:v>
                </c:pt>
                <c:pt idx="2734">
                  <c:v>25.99</c:v>
                </c:pt>
                <c:pt idx="2735">
                  <c:v>41.584000000000003</c:v>
                </c:pt>
                <c:pt idx="2736">
                  <c:v>2.6960000000000002</c:v>
                </c:pt>
                <c:pt idx="2737">
                  <c:v>13.48</c:v>
                </c:pt>
                <c:pt idx="2738">
                  <c:v>8.84</c:v>
                </c:pt>
                <c:pt idx="2739">
                  <c:v>6.63</c:v>
                </c:pt>
                <c:pt idx="2740">
                  <c:v>11.52</c:v>
                </c:pt>
                <c:pt idx="2741">
                  <c:v>25.919999999999998</c:v>
                </c:pt>
                <c:pt idx="2742">
                  <c:v>6.911999999999999</c:v>
                </c:pt>
                <c:pt idx="2743">
                  <c:v>3.9</c:v>
                </c:pt>
                <c:pt idx="2744">
                  <c:v>3.9</c:v>
                </c:pt>
                <c:pt idx="2745">
                  <c:v>5.76</c:v>
                </c:pt>
                <c:pt idx="2746">
                  <c:v>23.04</c:v>
                </c:pt>
                <c:pt idx="2747">
                  <c:v>22.740000000000002</c:v>
                </c:pt>
                <c:pt idx="2748">
                  <c:v>7.58</c:v>
                </c:pt>
                <c:pt idx="2749">
                  <c:v>30.32</c:v>
                </c:pt>
                <c:pt idx="2750">
                  <c:v>13.120000000000001</c:v>
                </c:pt>
                <c:pt idx="2751">
                  <c:v>6.56</c:v>
                </c:pt>
                <c:pt idx="2752">
                  <c:v>22.959999999999997</c:v>
                </c:pt>
                <c:pt idx="2753">
                  <c:v>13.899999999999999</c:v>
                </c:pt>
                <c:pt idx="2754">
                  <c:v>8.34</c:v>
                </c:pt>
                <c:pt idx="2755">
                  <c:v>4.4479999999999995</c:v>
                </c:pt>
                <c:pt idx="2756">
                  <c:v>33.488000000000007</c:v>
                </c:pt>
                <c:pt idx="2757">
                  <c:v>41.86</c:v>
                </c:pt>
                <c:pt idx="2758">
                  <c:v>8.82</c:v>
                </c:pt>
                <c:pt idx="2759">
                  <c:v>14.7</c:v>
                </c:pt>
                <c:pt idx="2760">
                  <c:v>4.2</c:v>
                </c:pt>
                <c:pt idx="2761">
                  <c:v>10.5</c:v>
                </c:pt>
                <c:pt idx="2762">
                  <c:v>14.700000000000001</c:v>
                </c:pt>
                <c:pt idx="2763">
                  <c:v>5.88</c:v>
                </c:pt>
                <c:pt idx="2764">
                  <c:v>21.167999999999999</c:v>
                </c:pt>
                <c:pt idx="2765">
                  <c:v>11.76</c:v>
                </c:pt>
                <c:pt idx="2766">
                  <c:v>8.82</c:v>
                </c:pt>
                <c:pt idx="2767">
                  <c:v>7.0559999999999992</c:v>
                </c:pt>
                <c:pt idx="2768">
                  <c:v>8.82</c:v>
                </c:pt>
                <c:pt idx="2769">
                  <c:v>16.463999999999999</c:v>
                </c:pt>
                <c:pt idx="2770">
                  <c:v>5.28</c:v>
                </c:pt>
                <c:pt idx="2771">
                  <c:v>4.2240000000000002</c:v>
                </c:pt>
                <c:pt idx="2772">
                  <c:v>3.52</c:v>
                </c:pt>
                <c:pt idx="2773">
                  <c:v>8.8000000000000007</c:v>
                </c:pt>
                <c:pt idx="2774">
                  <c:v>1.4080000000000001</c:v>
                </c:pt>
                <c:pt idx="2775">
                  <c:v>12.672000000000001</c:v>
                </c:pt>
                <c:pt idx="2776">
                  <c:v>2.8160000000000003</c:v>
                </c:pt>
                <c:pt idx="2777">
                  <c:v>12.96</c:v>
                </c:pt>
                <c:pt idx="2778">
                  <c:v>32.400000000000006</c:v>
                </c:pt>
                <c:pt idx="2779">
                  <c:v>25.92</c:v>
                </c:pt>
                <c:pt idx="2780">
                  <c:v>15.552000000000003</c:v>
                </c:pt>
                <c:pt idx="2781">
                  <c:v>25.920000000000005</c:v>
                </c:pt>
                <c:pt idx="2782">
                  <c:v>10.368000000000002</c:v>
                </c:pt>
                <c:pt idx="2783">
                  <c:v>16.520000000000003</c:v>
                </c:pt>
                <c:pt idx="2784">
                  <c:v>12.39</c:v>
                </c:pt>
                <c:pt idx="2785">
                  <c:v>9.9120000000000008</c:v>
                </c:pt>
                <c:pt idx="2786">
                  <c:v>37.17</c:v>
                </c:pt>
                <c:pt idx="2787">
                  <c:v>28.91</c:v>
                </c:pt>
                <c:pt idx="2788">
                  <c:v>23.128</c:v>
                </c:pt>
                <c:pt idx="2789">
                  <c:v>5.98</c:v>
                </c:pt>
                <c:pt idx="2790">
                  <c:v>17.940000000000001</c:v>
                </c:pt>
                <c:pt idx="2791">
                  <c:v>23.92</c:v>
                </c:pt>
                <c:pt idx="2792">
                  <c:v>11.96</c:v>
                </c:pt>
                <c:pt idx="2793">
                  <c:v>34.650000000000006</c:v>
                </c:pt>
                <c:pt idx="2794">
                  <c:v>23.1</c:v>
                </c:pt>
                <c:pt idx="2795">
                  <c:v>46.2</c:v>
                </c:pt>
                <c:pt idx="2796">
                  <c:v>64.680000000000007</c:v>
                </c:pt>
                <c:pt idx="2797">
                  <c:v>27.72</c:v>
                </c:pt>
                <c:pt idx="2798">
                  <c:v>89.855999999999995</c:v>
                </c:pt>
                <c:pt idx="2799">
                  <c:v>59.903999999999996</c:v>
                </c:pt>
                <c:pt idx="2800">
                  <c:v>59.903999999999996</c:v>
                </c:pt>
                <c:pt idx="2801">
                  <c:v>9.84</c:v>
                </c:pt>
                <c:pt idx="2802">
                  <c:v>13.120000000000001</c:v>
                </c:pt>
                <c:pt idx="2803">
                  <c:v>5.2480000000000002</c:v>
                </c:pt>
                <c:pt idx="2804">
                  <c:v>7.04</c:v>
                </c:pt>
                <c:pt idx="2805">
                  <c:v>4.2240000000000002</c:v>
                </c:pt>
                <c:pt idx="2806">
                  <c:v>3.52</c:v>
                </c:pt>
                <c:pt idx="2807">
                  <c:v>3.52</c:v>
                </c:pt>
                <c:pt idx="2808">
                  <c:v>11.264000000000001</c:v>
                </c:pt>
                <c:pt idx="2809">
                  <c:v>7.04</c:v>
                </c:pt>
                <c:pt idx="2810">
                  <c:v>6.63</c:v>
                </c:pt>
                <c:pt idx="2811">
                  <c:v>6.63</c:v>
                </c:pt>
                <c:pt idx="2812">
                  <c:v>15.469999999999999</c:v>
                </c:pt>
                <c:pt idx="2813">
                  <c:v>10.608000000000001</c:v>
                </c:pt>
                <c:pt idx="2814">
                  <c:v>11.05</c:v>
                </c:pt>
                <c:pt idx="2815">
                  <c:v>2.21</c:v>
                </c:pt>
                <c:pt idx="2816">
                  <c:v>5.3040000000000003</c:v>
                </c:pt>
                <c:pt idx="2817">
                  <c:v>3.536</c:v>
                </c:pt>
                <c:pt idx="2818">
                  <c:v>9.32</c:v>
                </c:pt>
                <c:pt idx="2819">
                  <c:v>11.65</c:v>
                </c:pt>
                <c:pt idx="2820">
                  <c:v>4.66</c:v>
                </c:pt>
                <c:pt idx="2821">
                  <c:v>6.99</c:v>
                </c:pt>
                <c:pt idx="2822">
                  <c:v>9.32</c:v>
                </c:pt>
                <c:pt idx="2823">
                  <c:v>6.99</c:v>
                </c:pt>
                <c:pt idx="2824">
                  <c:v>59.519999999999996</c:v>
                </c:pt>
                <c:pt idx="2825">
                  <c:v>111.104</c:v>
                </c:pt>
                <c:pt idx="2826">
                  <c:v>79.36</c:v>
                </c:pt>
                <c:pt idx="2827">
                  <c:v>59.519999999999996</c:v>
                </c:pt>
                <c:pt idx="2828">
                  <c:v>59.519999999999996</c:v>
                </c:pt>
                <c:pt idx="2829">
                  <c:v>59.519999999999996</c:v>
                </c:pt>
                <c:pt idx="2830">
                  <c:v>31.744</c:v>
                </c:pt>
                <c:pt idx="2831">
                  <c:v>2.74</c:v>
                </c:pt>
                <c:pt idx="2832">
                  <c:v>10.96</c:v>
                </c:pt>
                <c:pt idx="2833">
                  <c:v>8.2200000000000006</c:v>
                </c:pt>
                <c:pt idx="2834">
                  <c:v>5.48</c:v>
                </c:pt>
                <c:pt idx="2835">
                  <c:v>21.92</c:v>
                </c:pt>
                <c:pt idx="2836">
                  <c:v>19.728000000000002</c:v>
                </c:pt>
                <c:pt idx="2837">
                  <c:v>6.5760000000000005</c:v>
                </c:pt>
                <c:pt idx="2838">
                  <c:v>15.76</c:v>
                </c:pt>
                <c:pt idx="2839">
                  <c:v>59.099999999999994</c:v>
                </c:pt>
                <c:pt idx="2840">
                  <c:v>7.88</c:v>
                </c:pt>
                <c:pt idx="2841">
                  <c:v>49.25</c:v>
                </c:pt>
                <c:pt idx="2842">
                  <c:v>15.76</c:v>
                </c:pt>
                <c:pt idx="2843">
                  <c:v>23.64</c:v>
                </c:pt>
                <c:pt idx="2844">
                  <c:v>47.3</c:v>
                </c:pt>
                <c:pt idx="2845">
                  <c:v>70.949999999999989</c:v>
                </c:pt>
                <c:pt idx="2846">
                  <c:v>47.3</c:v>
                </c:pt>
                <c:pt idx="2847">
                  <c:v>37.839999999999996</c:v>
                </c:pt>
                <c:pt idx="2848">
                  <c:v>70.949999999999989</c:v>
                </c:pt>
                <c:pt idx="2849">
                  <c:v>23.65</c:v>
                </c:pt>
                <c:pt idx="2850">
                  <c:v>29.2</c:v>
                </c:pt>
                <c:pt idx="2851">
                  <c:v>37.375999999999998</c:v>
                </c:pt>
                <c:pt idx="2852">
                  <c:v>11.68</c:v>
                </c:pt>
                <c:pt idx="2853">
                  <c:v>17.52</c:v>
                </c:pt>
                <c:pt idx="2854">
                  <c:v>18.687999999999999</c:v>
                </c:pt>
                <c:pt idx="2855">
                  <c:v>9.3439999999999994</c:v>
                </c:pt>
                <c:pt idx="2856">
                  <c:v>10.64</c:v>
                </c:pt>
                <c:pt idx="2857">
                  <c:v>7.98</c:v>
                </c:pt>
                <c:pt idx="2858">
                  <c:v>7.98</c:v>
                </c:pt>
                <c:pt idx="2859">
                  <c:v>7.98</c:v>
                </c:pt>
                <c:pt idx="2860">
                  <c:v>20.82</c:v>
                </c:pt>
                <c:pt idx="2861">
                  <c:v>38.864000000000004</c:v>
                </c:pt>
                <c:pt idx="2862">
                  <c:v>34.700000000000003</c:v>
                </c:pt>
                <c:pt idx="2863">
                  <c:v>27.76</c:v>
                </c:pt>
                <c:pt idx="2864">
                  <c:v>34.700000000000003</c:v>
                </c:pt>
                <c:pt idx="2865">
                  <c:v>16.656000000000002</c:v>
                </c:pt>
                <c:pt idx="2866">
                  <c:v>1.68</c:v>
                </c:pt>
                <c:pt idx="2867">
                  <c:v>6.72</c:v>
                </c:pt>
                <c:pt idx="2868">
                  <c:v>10.08</c:v>
                </c:pt>
                <c:pt idx="2869">
                  <c:v>1.3440000000000001</c:v>
                </c:pt>
                <c:pt idx="2870">
                  <c:v>8.4</c:v>
                </c:pt>
                <c:pt idx="2871">
                  <c:v>2.6880000000000002</c:v>
                </c:pt>
                <c:pt idx="2872">
                  <c:v>6.72</c:v>
                </c:pt>
                <c:pt idx="2873">
                  <c:v>1.3440000000000001</c:v>
                </c:pt>
                <c:pt idx="2874">
                  <c:v>43.176000000000002</c:v>
                </c:pt>
                <c:pt idx="2875">
                  <c:v>107.94</c:v>
                </c:pt>
                <c:pt idx="2876">
                  <c:v>53.97</c:v>
                </c:pt>
                <c:pt idx="2877">
                  <c:v>125.92999999999999</c:v>
                </c:pt>
                <c:pt idx="2878">
                  <c:v>71.959999999999994</c:v>
                </c:pt>
                <c:pt idx="2879">
                  <c:v>29.79</c:v>
                </c:pt>
                <c:pt idx="2880">
                  <c:v>49.65</c:v>
                </c:pt>
                <c:pt idx="2881">
                  <c:v>31.776</c:v>
                </c:pt>
                <c:pt idx="2882">
                  <c:v>23.832000000000001</c:v>
                </c:pt>
                <c:pt idx="2883">
                  <c:v>29.79</c:v>
                </c:pt>
                <c:pt idx="2884">
                  <c:v>23.832000000000001</c:v>
                </c:pt>
                <c:pt idx="2885">
                  <c:v>99.3</c:v>
                </c:pt>
                <c:pt idx="2886">
                  <c:v>3.76</c:v>
                </c:pt>
                <c:pt idx="2887">
                  <c:v>1.504</c:v>
                </c:pt>
                <c:pt idx="2888">
                  <c:v>3.76</c:v>
                </c:pt>
                <c:pt idx="2889">
                  <c:v>9.3999999999999986</c:v>
                </c:pt>
                <c:pt idx="2890">
                  <c:v>5.64</c:v>
                </c:pt>
                <c:pt idx="2891">
                  <c:v>3.76</c:v>
                </c:pt>
                <c:pt idx="2892">
                  <c:v>3.008</c:v>
                </c:pt>
                <c:pt idx="2893">
                  <c:v>3.28</c:v>
                </c:pt>
                <c:pt idx="2894">
                  <c:v>13.120000000000001</c:v>
                </c:pt>
                <c:pt idx="2895">
                  <c:v>13.12</c:v>
                </c:pt>
                <c:pt idx="2896">
                  <c:v>16.399999999999999</c:v>
                </c:pt>
                <c:pt idx="2897">
                  <c:v>263.88</c:v>
                </c:pt>
                <c:pt idx="2898">
                  <c:v>70.367999999999995</c:v>
                </c:pt>
                <c:pt idx="2899">
                  <c:v>131.94</c:v>
                </c:pt>
                <c:pt idx="2900">
                  <c:v>70.367999999999995</c:v>
                </c:pt>
                <c:pt idx="2901">
                  <c:v>140.73599999999999</c:v>
                </c:pt>
                <c:pt idx="2902">
                  <c:v>175.92</c:v>
                </c:pt>
                <c:pt idx="2903">
                  <c:v>219.89999999999998</c:v>
                </c:pt>
                <c:pt idx="2904">
                  <c:v>19.559999999999999</c:v>
                </c:pt>
                <c:pt idx="2905">
                  <c:v>14.669999999999998</c:v>
                </c:pt>
                <c:pt idx="2906">
                  <c:v>29.339999999999996</c:v>
                </c:pt>
                <c:pt idx="2907">
                  <c:v>11.736000000000001</c:v>
                </c:pt>
                <c:pt idx="2908">
                  <c:v>79.36</c:v>
                </c:pt>
                <c:pt idx="2909">
                  <c:v>15.872</c:v>
                </c:pt>
                <c:pt idx="2910">
                  <c:v>79.36</c:v>
                </c:pt>
                <c:pt idx="2911">
                  <c:v>119.03999999999999</c:v>
                </c:pt>
                <c:pt idx="2912">
                  <c:v>79.36</c:v>
                </c:pt>
                <c:pt idx="2913">
                  <c:v>47.616</c:v>
                </c:pt>
                <c:pt idx="2914">
                  <c:v>59.519999999999996</c:v>
                </c:pt>
                <c:pt idx="2915">
                  <c:v>31.744</c:v>
                </c:pt>
                <c:pt idx="2916">
                  <c:v>27.168000000000003</c:v>
                </c:pt>
                <c:pt idx="2917">
                  <c:v>27.168000000000003</c:v>
                </c:pt>
                <c:pt idx="2918">
                  <c:v>50.94</c:v>
                </c:pt>
                <c:pt idx="2919">
                  <c:v>67.92</c:v>
                </c:pt>
                <c:pt idx="2920">
                  <c:v>33.96</c:v>
                </c:pt>
                <c:pt idx="2921">
                  <c:v>13.584000000000001</c:v>
                </c:pt>
                <c:pt idx="2922">
                  <c:v>54.336000000000006</c:v>
                </c:pt>
                <c:pt idx="2923">
                  <c:v>9.4080000000000013</c:v>
                </c:pt>
                <c:pt idx="2924">
                  <c:v>3.36</c:v>
                </c:pt>
                <c:pt idx="2925">
                  <c:v>8.4</c:v>
                </c:pt>
                <c:pt idx="2926">
                  <c:v>17.97</c:v>
                </c:pt>
                <c:pt idx="2927">
                  <c:v>29.950000000000003</c:v>
                </c:pt>
                <c:pt idx="2928">
                  <c:v>29.950000000000003</c:v>
                </c:pt>
                <c:pt idx="2929">
                  <c:v>14.9</c:v>
                </c:pt>
                <c:pt idx="2930">
                  <c:v>5.96</c:v>
                </c:pt>
                <c:pt idx="2931">
                  <c:v>7.1519999999999992</c:v>
                </c:pt>
                <c:pt idx="2932">
                  <c:v>5.96</c:v>
                </c:pt>
                <c:pt idx="2933">
                  <c:v>7.1519999999999992</c:v>
                </c:pt>
                <c:pt idx="2934">
                  <c:v>35.76</c:v>
                </c:pt>
                <c:pt idx="2935">
                  <c:v>4.7679999999999998</c:v>
                </c:pt>
                <c:pt idx="2936">
                  <c:v>99.2</c:v>
                </c:pt>
                <c:pt idx="2937">
                  <c:v>15.872</c:v>
                </c:pt>
                <c:pt idx="2938">
                  <c:v>119.03999999999999</c:v>
                </c:pt>
                <c:pt idx="2939">
                  <c:v>99.2</c:v>
                </c:pt>
                <c:pt idx="2940">
                  <c:v>99.2</c:v>
                </c:pt>
                <c:pt idx="2941">
                  <c:v>99.2</c:v>
                </c:pt>
                <c:pt idx="2942">
                  <c:v>289.20000000000005</c:v>
                </c:pt>
                <c:pt idx="2943">
                  <c:v>385.6</c:v>
                </c:pt>
                <c:pt idx="2944">
                  <c:v>154.24</c:v>
                </c:pt>
                <c:pt idx="2945">
                  <c:v>192.8</c:v>
                </c:pt>
                <c:pt idx="2946">
                  <c:v>144.60000000000002</c:v>
                </c:pt>
                <c:pt idx="2947">
                  <c:v>4.16</c:v>
                </c:pt>
                <c:pt idx="2948">
                  <c:v>6.24</c:v>
                </c:pt>
                <c:pt idx="2949">
                  <c:v>7.8000000000000007</c:v>
                </c:pt>
                <c:pt idx="2950">
                  <c:v>75.48</c:v>
                </c:pt>
                <c:pt idx="2951">
                  <c:v>113.22</c:v>
                </c:pt>
                <c:pt idx="2952">
                  <c:v>264.18</c:v>
                </c:pt>
                <c:pt idx="2953">
                  <c:v>120.76800000000001</c:v>
                </c:pt>
                <c:pt idx="2954">
                  <c:v>8.64</c:v>
                </c:pt>
                <c:pt idx="2955">
                  <c:v>2.3039999999999998</c:v>
                </c:pt>
                <c:pt idx="2956">
                  <c:v>8.64</c:v>
                </c:pt>
                <c:pt idx="2957">
                  <c:v>5.76</c:v>
                </c:pt>
                <c:pt idx="2958">
                  <c:v>5.76</c:v>
                </c:pt>
                <c:pt idx="2959">
                  <c:v>5.3440000000000003</c:v>
                </c:pt>
                <c:pt idx="2960">
                  <c:v>13.36</c:v>
                </c:pt>
                <c:pt idx="2961">
                  <c:v>2.6720000000000002</c:v>
                </c:pt>
                <c:pt idx="2962">
                  <c:v>16.032</c:v>
                </c:pt>
                <c:pt idx="2963">
                  <c:v>8.016</c:v>
                </c:pt>
                <c:pt idx="2964">
                  <c:v>5.3440000000000003</c:v>
                </c:pt>
                <c:pt idx="2965">
                  <c:v>38.82</c:v>
                </c:pt>
                <c:pt idx="2966">
                  <c:v>15.528</c:v>
                </c:pt>
                <c:pt idx="2967">
                  <c:v>5.16</c:v>
                </c:pt>
                <c:pt idx="2968">
                  <c:v>8.2560000000000002</c:v>
                </c:pt>
                <c:pt idx="2969">
                  <c:v>6.1920000000000002</c:v>
                </c:pt>
                <c:pt idx="2970">
                  <c:v>18.060000000000002</c:v>
                </c:pt>
                <c:pt idx="2971">
                  <c:v>2.0640000000000001</c:v>
                </c:pt>
                <c:pt idx="2972">
                  <c:v>5.16</c:v>
                </c:pt>
                <c:pt idx="2973">
                  <c:v>22.959999999999997</c:v>
                </c:pt>
                <c:pt idx="2974">
                  <c:v>16.399999999999999</c:v>
                </c:pt>
                <c:pt idx="2975">
                  <c:v>6.56</c:v>
                </c:pt>
                <c:pt idx="2976">
                  <c:v>13.12</c:v>
                </c:pt>
                <c:pt idx="2977">
                  <c:v>3.28</c:v>
                </c:pt>
                <c:pt idx="2978">
                  <c:v>10.496</c:v>
                </c:pt>
                <c:pt idx="2979">
                  <c:v>9.84</c:v>
                </c:pt>
                <c:pt idx="2980">
                  <c:v>17.04</c:v>
                </c:pt>
                <c:pt idx="2981">
                  <c:v>4.26</c:v>
                </c:pt>
                <c:pt idx="2982">
                  <c:v>3.4079999999999999</c:v>
                </c:pt>
                <c:pt idx="2983">
                  <c:v>21.299999999999997</c:v>
                </c:pt>
                <c:pt idx="2984">
                  <c:v>13.632</c:v>
                </c:pt>
                <c:pt idx="2985">
                  <c:v>12.78</c:v>
                </c:pt>
                <c:pt idx="2986">
                  <c:v>38.339999999999996</c:v>
                </c:pt>
                <c:pt idx="2987">
                  <c:v>11.328000000000001</c:v>
                </c:pt>
                <c:pt idx="2988">
                  <c:v>21.240000000000002</c:v>
                </c:pt>
                <c:pt idx="2989">
                  <c:v>21.240000000000002</c:v>
                </c:pt>
                <c:pt idx="2990">
                  <c:v>35.4</c:v>
                </c:pt>
                <c:pt idx="2991">
                  <c:v>35.4</c:v>
                </c:pt>
                <c:pt idx="2992">
                  <c:v>49.56</c:v>
                </c:pt>
                <c:pt idx="2993">
                  <c:v>35.4</c:v>
                </c:pt>
                <c:pt idx="2994">
                  <c:v>4.7679999999999998</c:v>
                </c:pt>
                <c:pt idx="2995">
                  <c:v>23.84</c:v>
                </c:pt>
                <c:pt idx="2996">
                  <c:v>8.94</c:v>
                </c:pt>
                <c:pt idx="2997">
                  <c:v>11.52</c:v>
                </c:pt>
                <c:pt idx="2998">
                  <c:v>8.64</c:v>
                </c:pt>
                <c:pt idx="2999">
                  <c:v>8.64</c:v>
                </c:pt>
                <c:pt idx="3000">
                  <c:v>5.76</c:v>
                </c:pt>
                <c:pt idx="3001">
                  <c:v>32.064</c:v>
                </c:pt>
                <c:pt idx="3002">
                  <c:v>13.36</c:v>
                </c:pt>
                <c:pt idx="3003">
                  <c:v>60.12</c:v>
                </c:pt>
                <c:pt idx="3004">
                  <c:v>33.4</c:v>
                </c:pt>
                <c:pt idx="3005">
                  <c:v>10.688000000000001</c:v>
                </c:pt>
                <c:pt idx="3006">
                  <c:v>1113.0240000000001</c:v>
                </c:pt>
                <c:pt idx="3007">
                  <c:v>14.98</c:v>
                </c:pt>
                <c:pt idx="3008">
                  <c:v>20.015999999999998</c:v>
                </c:pt>
                <c:pt idx="3009">
                  <c:v>8.34</c:v>
                </c:pt>
                <c:pt idx="3010">
                  <c:v>13.899999999999999</c:v>
                </c:pt>
                <c:pt idx="3011">
                  <c:v>13.899999999999999</c:v>
                </c:pt>
                <c:pt idx="3012">
                  <c:v>4.8899999999999997</c:v>
                </c:pt>
                <c:pt idx="3013">
                  <c:v>3.9119999999999999</c:v>
                </c:pt>
                <c:pt idx="3014">
                  <c:v>3.9119999999999999</c:v>
                </c:pt>
                <c:pt idx="3015">
                  <c:v>9.7799999999999994</c:v>
                </c:pt>
                <c:pt idx="3016">
                  <c:v>14.669999999999998</c:v>
                </c:pt>
                <c:pt idx="3017">
                  <c:v>87.92</c:v>
                </c:pt>
                <c:pt idx="3018">
                  <c:v>109.9</c:v>
                </c:pt>
                <c:pt idx="3019">
                  <c:v>7.28</c:v>
                </c:pt>
                <c:pt idx="3020">
                  <c:v>4.3680000000000003</c:v>
                </c:pt>
                <c:pt idx="3021">
                  <c:v>5.46</c:v>
                </c:pt>
                <c:pt idx="3022">
                  <c:v>5.46</c:v>
                </c:pt>
                <c:pt idx="3023">
                  <c:v>4.3680000000000003</c:v>
                </c:pt>
                <c:pt idx="3024">
                  <c:v>3.64</c:v>
                </c:pt>
                <c:pt idx="3025">
                  <c:v>120.14999999999999</c:v>
                </c:pt>
                <c:pt idx="3026">
                  <c:v>40.049999999999997</c:v>
                </c:pt>
                <c:pt idx="3027">
                  <c:v>106.8</c:v>
                </c:pt>
                <c:pt idx="3028">
                  <c:v>26.7</c:v>
                </c:pt>
                <c:pt idx="3029">
                  <c:v>35.216000000000001</c:v>
                </c:pt>
                <c:pt idx="3030">
                  <c:v>44.02</c:v>
                </c:pt>
                <c:pt idx="3031">
                  <c:v>123.256</c:v>
                </c:pt>
                <c:pt idx="3032">
                  <c:v>88.04</c:v>
                </c:pt>
                <c:pt idx="3033">
                  <c:v>88.04</c:v>
                </c:pt>
                <c:pt idx="3034">
                  <c:v>66.03</c:v>
                </c:pt>
                <c:pt idx="3035">
                  <c:v>79.36</c:v>
                </c:pt>
                <c:pt idx="3036">
                  <c:v>39.68</c:v>
                </c:pt>
                <c:pt idx="3037">
                  <c:v>31.744</c:v>
                </c:pt>
                <c:pt idx="3038">
                  <c:v>119.03999999999999</c:v>
                </c:pt>
                <c:pt idx="3039">
                  <c:v>95.231999999999999</c:v>
                </c:pt>
                <c:pt idx="3040">
                  <c:v>31.744</c:v>
                </c:pt>
                <c:pt idx="3041">
                  <c:v>39.68</c:v>
                </c:pt>
                <c:pt idx="3042">
                  <c:v>14.7</c:v>
                </c:pt>
                <c:pt idx="3043">
                  <c:v>14.7</c:v>
                </c:pt>
                <c:pt idx="3044">
                  <c:v>7.0559999999999992</c:v>
                </c:pt>
                <c:pt idx="3045">
                  <c:v>7.0559999999999992</c:v>
                </c:pt>
                <c:pt idx="3046">
                  <c:v>5.88</c:v>
                </c:pt>
                <c:pt idx="3047">
                  <c:v>14.7</c:v>
                </c:pt>
                <c:pt idx="3048">
                  <c:v>26.46</c:v>
                </c:pt>
                <c:pt idx="3049">
                  <c:v>8.56</c:v>
                </c:pt>
                <c:pt idx="3050">
                  <c:v>21.400000000000002</c:v>
                </c:pt>
                <c:pt idx="3051">
                  <c:v>8.56</c:v>
                </c:pt>
                <c:pt idx="3052">
                  <c:v>21.400000000000002</c:v>
                </c:pt>
                <c:pt idx="3053">
                  <c:v>12.84</c:v>
                </c:pt>
                <c:pt idx="3054">
                  <c:v>6.8480000000000008</c:v>
                </c:pt>
                <c:pt idx="3055">
                  <c:v>17.12</c:v>
                </c:pt>
                <c:pt idx="3056">
                  <c:v>16.02</c:v>
                </c:pt>
                <c:pt idx="3057">
                  <c:v>1.78</c:v>
                </c:pt>
                <c:pt idx="3058">
                  <c:v>7.120000000000001</c:v>
                </c:pt>
                <c:pt idx="3059">
                  <c:v>30.48</c:v>
                </c:pt>
                <c:pt idx="3060">
                  <c:v>10.16</c:v>
                </c:pt>
                <c:pt idx="3061">
                  <c:v>50.8</c:v>
                </c:pt>
                <c:pt idx="3062">
                  <c:v>30.48</c:v>
                </c:pt>
                <c:pt idx="3063">
                  <c:v>16.256</c:v>
                </c:pt>
                <c:pt idx="3064">
                  <c:v>15.92</c:v>
                </c:pt>
                <c:pt idx="3065">
                  <c:v>23.88</c:v>
                </c:pt>
                <c:pt idx="3066">
                  <c:v>15.920000000000002</c:v>
                </c:pt>
                <c:pt idx="3067">
                  <c:v>12.736000000000001</c:v>
                </c:pt>
                <c:pt idx="3068">
                  <c:v>22.288</c:v>
                </c:pt>
                <c:pt idx="3069">
                  <c:v>36.44</c:v>
                </c:pt>
                <c:pt idx="3070">
                  <c:v>54.66</c:v>
                </c:pt>
                <c:pt idx="3071">
                  <c:v>36.44</c:v>
                </c:pt>
                <c:pt idx="3072">
                  <c:v>21.864000000000001</c:v>
                </c:pt>
                <c:pt idx="3073">
                  <c:v>51.016000000000005</c:v>
                </c:pt>
                <c:pt idx="3074">
                  <c:v>14.576000000000001</c:v>
                </c:pt>
                <c:pt idx="3075">
                  <c:v>14.576000000000001</c:v>
                </c:pt>
                <c:pt idx="3076">
                  <c:v>8.016</c:v>
                </c:pt>
                <c:pt idx="3077">
                  <c:v>18.704000000000001</c:v>
                </c:pt>
                <c:pt idx="3078">
                  <c:v>6.68</c:v>
                </c:pt>
                <c:pt idx="3079">
                  <c:v>2.6720000000000002</c:v>
                </c:pt>
                <c:pt idx="3080">
                  <c:v>8.016</c:v>
                </c:pt>
                <c:pt idx="3081">
                  <c:v>8.016</c:v>
                </c:pt>
                <c:pt idx="3082">
                  <c:v>8.016</c:v>
                </c:pt>
                <c:pt idx="3083">
                  <c:v>5.3440000000000003</c:v>
                </c:pt>
                <c:pt idx="3084">
                  <c:v>11.52</c:v>
                </c:pt>
                <c:pt idx="3085">
                  <c:v>6.911999999999999</c:v>
                </c:pt>
                <c:pt idx="3086">
                  <c:v>11.52</c:v>
                </c:pt>
                <c:pt idx="3087">
                  <c:v>8.64</c:v>
                </c:pt>
                <c:pt idx="3088">
                  <c:v>5.76</c:v>
                </c:pt>
                <c:pt idx="3089">
                  <c:v>2.88</c:v>
                </c:pt>
                <c:pt idx="3090">
                  <c:v>27.384</c:v>
                </c:pt>
                <c:pt idx="3091">
                  <c:v>19.559999999999999</c:v>
                </c:pt>
                <c:pt idx="3092">
                  <c:v>6.6719999999999988</c:v>
                </c:pt>
                <c:pt idx="3093">
                  <c:v>13.899999999999999</c:v>
                </c:pt>
                <c:pt idx="3094">
                  <c:v>5.56</c:v>
                </c:pt>
                <c:pt idx="3095">
                  <c:v>5.56</c:v>
                </c:pt>
                <c:pt idx="3096">
                  <c:v>2.2239999999999998</c:v>
                </c:pt>
                <c:pt idx="3097">
                  <c:v>4.4479999999999995</c:v>
                </c:pt>
                <c:pt idx="3098">
                  <c:v>5.56</c:v>
                </c:pt>
                <c:pt idx="3099">
                  <c:v>5.9520000000000008</c:v>
                </c:pt>
                <c:pt idx="3100">
                  <c:v>14.88</c:v>
                </c:pt>
                <c:pt idx="3101">
                  <c:v>29.760000000000005</c:v>
                </c:pt>
                <c:pt idx="3102">
                  <c:v>37.200000000000003</c:v>
                </c:pt>
                <c:pt idx="3103">
                  <c:v>22.32</c:v>
                </c:pt>
                <c:pt idx="3104">
                  <c:v>14.88</c:v>
                </c:pt>
                <c:pt idx="3105">
                  <c:v>14.88</c:v>
                </c:pt>
                <c:pt idx="3106">
                  <c:v>99.13600000000001</c:v>
                </c:pt>
                <c:pt idx="3107">
                  <c:v>198.27200000000002</c:v>
                </c:pt>
                <c:pt idx="3108">
                  <c:v>185.88</c:v>
                </c:pt>
                <c:pt idx="3109">
                  <c:v>99.13600000000001</c:v>
                </c:pt>
                <c:pt idx="3110">
                  <c:v>123.92</c:v>
                </c:pt>
                <c:pt idx="3111">
                  <c:v>92.94</c:v>
                </c:pt>
                <c:pt idx="3112">
                  <c:v>74.352000000000004</c:v>
                </c:pt>
                <c:pt idx="3113">
                  <c:v>8.82</c:v>
                </c:pt>
                <c:pt idx="3114">
                  <c:v>20.58</c:v>
                </c:pt>
                <c:pt idx="3115">
                  <c:v>11.76</c:v>
                </c:pt>
                <c:pt idx="3116">
                  <c:v>11.76</c:v>
                </c:pt>
                <c:pt idx="3117">
                  <c:v>14.111999999999998</c:v>
                </c:pt>
                <c:pt idx="3118">
                  <c:v>32.76</c:v>
                </c:pt>
                <c:pt idx="3119">
                  <c:v>14.04</c:v>
                </c:pt>
                <c:pt idx="3120">
                  <c:v>14.04</c:v>
                </c:pt>
                <c:pt idx="3121">
                  <c:v>35.099999999999994</c:v>
                </c:pt>
                <c:pt idx="3122">
                  <c:v>2.8160000000000003</c:v>
                </c:pt>
                <c:pt idx="3123">
                  <c:v>4.2240000000000002</c:v>
                </c:pt>
                <c:pt idx="3124">
                  <c:v>8.8000000000000007</c:v>
                </c:pt>
                <c:pt idx="3125">
                  <c:v>5.28</c:v>
                </c:pt>
                <c:pt idx="3126">
                  <c:v>3.52</c:v>
                </c:pt>
                <c:pt idx="3127">
                  <c:v>3.52</c:v>
                </c:pt>
                <c:pt idx="3128">
                  <c:v>3.52</c:v>
                </c:pt>
                <c:pt idx="3129">
                  <c:v>11.264000000000001</c:v>
                </c:pt>
                <c:pt idx="3130">
                  <c:v>8.0400000000000009</c:v>
                </c:pt>
                <c:pt idx="3131">
                  <c:v>39.072000000000003</c:v>
                </c:pt>
                <c:pt idx="3132">
                  <c:v>56.980000000000004</c:v>
                </c:pt>
                <c:pt idx="3133">
                  <c:v>16.28</c:v>
                </c:pt>
                <c:pt idx="3134">
                  <c:v>19.536000000000001</c:v>
                </c:pt>
                <c:pt idx="3135">
                  <c:v>16.28</c:v>
                </c:pt>
                <c:pt idx="3136">
                  <c:v>71.632000000000005</c:v>
                </c:pt>
                <c:pt idx="3137">
                  <c:v>7.8719999999999999</c:v>
                </c:pt>
                <c:pt idx="3138">
                  <c:v>5.2480000000000002</c:v>
                </c:pt>
                <c:pt idx="3139">
                  <c:v>23.616</c:v>
                </c:pt>
                <c:pt idx="3140">
                  <c:v>7.8719999999999999</c:v>
                </c:pt>
                <c:pt idx="3141">
                  <c:v>13.12</c:v>
                </c:pt>
                <c:pt idx="3142">
                  <c:v>7.8719999999999999</c:v>
                </c:pt>
                <c:pt idx="3143">
                  <c:v>12.84</c:v>
                </c:pt>
                <c:pt idx="3144">
                  <c:v>21.400000000000002</c:v>
                </c:pt>
                <c:pt idx="3145">
                  <c:v>10.272000000000002</c:v>
                </c:pt>
                <c:pt idx="3146">
                  <c:v>21.400000000000002</c:v>
                </c:pt>
                <c:pt idx="3147">
                  <c:v>10.272000000000002</c:v>
                </c:pt>
                <c:pt idx="3148">
                  <c:v>17.12</c:v>
                </c:pt>
                <c:pt idx="3149">
                  <c:v>34.24</c:v>
                </c:pt>
                <c:pt idx="3150">
                  <c:v>19.899999999999999</c:v>
                </c:pt>
                <c:pt idx="3151">
                  <c:v>9.5519999999999996</c:v>
                </c:pt>
                <c:pt idx="3152">
                  <c:v>35.82</c:v>
                </c:pt>
                <c:pt idx="3153">
                  <c:v>19.899999999999999</c:v>
                </c:pt>
                <c:pt idx="3154">
                  <c:v>31.84</c:v>
                </c:pt>
                <c:pt idx="3155">
                  <c:v>6.3680000000000003</c:v>
                </c:pt>
                <c:pt idx="3156">
                  <c:v>19.899999999999999</c:v>
                </c:pt>
                <c:pt idx="3157">
                  <c:v>27.86</c:v>
                </c:pt>
                <c:pt idx="3158">
                  <c:v>19.456000000000003</c:v>
                </c:pt>
                <c:pt idx="3159">
                  <c:v>14.592000000000002</c:v>
                </c:pt>
                <c:pt idx="3160">
                  <c:v>9.7280000000000015</c:v>
                </c:pt>
                <c:pt idx="3161">
                  <c:v>18.240000000000002</c:v>
                </c:pt>
                <c:pt idx="3162">
                  <c:v>19.456000000000003</c:v>
                </c:pt>
                <c:pt idx="3163">
                  <c:v>19.456000000000003</c:v>
                </c:pt>
                <c:pt idx="3164">
                  <c:v>56.3</c:v>
                </c:pt>
                <c:pt idx="3165">
                  <c:v>67.56</c:v>
                </c:pt>
                <c:pt idx="3166">
                  <c:v>56.3</c:v>
                </c:pt>
                <c:pt idx="3167">
                  <c:v>140.75</c:v>
                </c:pt>
                <c:pt idx="3168">
                  <c:v>45.04</c:v>
                </c:pt>
                <c:pt idx="3169">
                  <c:v>56.3</c:v>
                </c:pt>
                <c:pt idx="3170">
                  <c:v>56.3</c:v>
                </c:pt>
                <c:pt idx="3171">
                  <c:v>45.04</c:v>
                </c:pt>
                <c:pt idx="3172">
                  <c:v>14.015999999999998</c:v>
                </c:pt>
                <c:pt idx="3173">
                  <c:v>4.6719999999999997</c:v>
                </c:pt>
                <c:pt idx="3174">
                  <c:v>11.68</c:v>
                </c:pt>
                <c:pt idx="3175">
                  <c:v>11.68</c:v>
                </c:pt>
                <c:pt idx="3176">
                  <c:v>11.68</c:v>
                </c:pt>
                <c:pt idx="3177">
                  <c:v>9.3439999999999994</c:v>
                </c:pt>
                <c:pt idx="3178">
                  <c:v>17.52</c:v>
                </c:pt>
                <c:pt idx="3179">
                  <c:v>14.52</c:v>
                </c:pt>
                <c:pt idx="3180">
                  <c:v>24.2</c:v>
                </c:pt>
                <c:pt idx="3181">
                  <c:v>30.975999999999999</c:v>
                </c:pt>
                <c:pt idx="3182">
                  <c:v>54.207999999999998</c:v>
                </c:pt>
                <c:pt idx="3183">
                  <c:v>9.84</c:v>
                </c:pt>
                <c:pt idx="3184">
                  <c:v>7.8719999999999999</c:v>
                </c:pt>
                <c:pt idx="3185">
                  <c:v>6.56</c:v>
                </c:pt>
                <c:pt idx="3186">
                  <c:v>5.2480000000000002</c:v>
                </c:pt>
                <c:pt idx="3187">
                  <c:v>22.959999999999997</c:v>
                </c:pt>
                <c:pt idx="3188">
                  <c:v>9.84</c:v>
                </c:pt>
                <c:pt idx="3189">
                  <c:v>34.58</c:v>
                </c:pt>
                <c:pt idx="3190">
                  <c:v>34.58</c:v>
                </c:pt>
                <c:pt idx="3191">
                  <c:v>55.328000000000003</c:v>
                </c:pt>
                <c:pt idx="3192">
                  <c:v>3.38</c:v>
                </c:pt>
                <c:pt idx="3193">
                  <c:v>16.899999999999999</c:v>
                </c:pt>
                <c:pt idx="3194">
                  <c:v>16.989999999999998</c:v>
                </c:pt>
                <c:pt idx="3195">
                  <c:v>40.775999999999996</c:v>
                </c:pt>
                <c:pt idx="3196">
                  <c:v>95.143999999999991</c:v>
                </c:pt>
                <c:pt idx="3197">
                  <c:v>101.94</c:v>
                </c:pt>
                <c:pt idx="3198">
                  <c:v>5.56</c:v>
                </c:pt>
                <c:pt idx="3199">
                  <c:v>19.459999999999997</c:v>
                </c:pt>
                <c:pt idx="3200">
                  <c:v>2.78</c:v>
                </c:pt>
                <c:pt idx="3201">
                  <c:v>11.12</c:v>
                </c:pt>
                <c:pt idx="3202">
                  <c:v>4.4479999999999995</c:v>
                </c:pt>
                <c:pt idx="3203">
                  <c:v>13.899999999999999</c:v>
                </c:pt>
                <c:pt idx="3204">
                  <c:v>4.4479999999999995</c:v>
                </c:pt>
                <c:pt idx="3205">
                  <c:v>5.56</c:v>
                </c:pt>
                <c:pt idx="3206">
                  <c:v>11.12</c:v>
                </c:pt>
                <c:pt idx="3207">
                  <c:v>5.56</c:v>
                </c:pt>
                <c:pt idx="3208">
                  <c:v>2.78</c:v>
                </c:pt>
                <c:pt idx="3209">
                  <c:v>23.1</c:v>
                </c:pt>
                <c:pt idx="3210">
                  <c:v>57.75</c:v>
                </c:pt>
                <c:pt idx="3211">
                  <c:v>36.96</c:v>
                </c:pt>
                <c:pt idx="3212">
                  <c:v>18.48</c:v>
                </c:pt>
                <c:pt idx="3213">
                  <c:v>46.2</c:v>
                </c:pt>
                <c:pt idx="3214">
                  <c:v>3.64</c:v>
                </c:pt>
                <c:pt idx="3215">
                  <c:v>10.192000000000002</c:v>
                </c:pt>
                <c:pt idx="3216">
                  <c:v>2.9120000000000004</c:v>
                </c:pt>
                <c:pt idx="3217">
                  <c:v>12.74</c:v>
                </c:pt>
                <c:pt idx="3218">
                  <c:v>16.38</c:v>
                </c:pt>
                <c:pt idx="3219">
                  <c:v>10.92</c:v>
                </c:pt>
                <c:pt idx="3220">
                  <c:v>2.9120000000000004</c:v>
                </c:pt>
                <c:pt idx="3221">
                  <c:v>17.28</c:v>
                </c:pt>
                <c:pt idx="3222">
                  <c:v>8.64</c:v>
                </c:pt>
                <c:pt idx="3223">
                  <c:v>35</c:v>
                </c:pt>
                <c:pt idx="3224">
                  <c:v>8.75</c:v>
                </c:pt>
                <c:pt idx="3225">
                  <c:v>6.63</c:v>
                </c:pt>
                <c:pt idx="3226">
                  <c:v>6.63</c:v>
                </c:pt>
                <c:pt idx="3227">
                  <c:v>6.63</c:v>
                </c:pt>
                <c:pt idx="3228">
                  <c:v>19.89</c:v>
                </c:pt>
                <c:pt idx="3229">
                  <c:v>19.68</c:v>
                </c:pt>
                <c:pt idx="3230">
                  <c:v>5.2480000000000002</c:v>
                </c:pt>
                <c:pt idx="3231">
                  <c:v>6.56</c:v>
                </c:pt>
                <c:pt idx="3232">
                  <c:v>2.6240000000000001</c:v>
                </c:pt>
                <c:pt idx="3233">
                  <c:v>9.84</c:v>
                </c:pt>
                <c:pt idx="3234">
                  <c:v>19.68</c:v>
                </c:pt>
                <c:pt idx="3235">
                  <c:v>13.120000000000001</c:v>
                </c:pt>
                <c:pt idx="3236">
                  <c:v>9.84</c:v>
                </c:pt>
                <c:pt idx="3237">
                  <c:v>6.56</c:v>
                </c:pt>
                <c:pt idx="3238">
                  <c:v>8.34</c:v>
                </c:pt>
                <c:pt idx="3239">
                  <c:v>8.34</c:v>
                </c:pt>
                <c:pt idx="3240">
                  <c:v>5.56</c:v>
                </c:pt>
                <c:pt idx="3241">
                  <c:v>5.56</c:v>
                </c:pt>
                <c:pt idx="3242">
                  <c:v>13.343999999999998</c:v>
                </c:pt>
                <c:pt idx="3243">
                  <c:v>4.4479999999999995</c:v>
                </c:pt>
                <c:pt idx="3244">
                  <c:v>13.040000000000001</c:v>
                </c:pt>
                <c:pt idx="3245">
                  <c:v>13.04</c:v>
                </c:pt>
                <c:pt idx="3246">
                  <c:v>17.940000000000001</c:v>
                </c:pt>
                <c:pt idx="3247">
                  <c:v>40.97</c:v>
                </c:pt>
                <c:pt idx="3248">
                  <c:v>286.78999999999996</c:v>
                </c:pt>
                <c:pt idx="3249">
                  <c:v>32.776000000000003</c:v>
                </c:pt>
                <c:pt idx="3250">
                  <c:v>204.85</c:v>
                </c:pt>
                <c:pt idx="3251">
                  <c:v>5.2480000000000002</c:v>
                </c:pt>
                <c:pt idx="3252">
                  <c:v>5.2480000000000002</c:v>
                </c:pt>
                <c:pt idx="3253">
                  <c:v>7.7</c:v>
                </c:pt>
                <c:pt idx="3254">
                  <c:v>55.984000000000009</c:v>
                </c:pt>
                <c:pt idx="3255">
                  <c:v>209.94</c:v>
                </c:pt>
                <c:pt idx="3256">
                  <c:v>174.95000000000002</c:v>
                </c:pt>
                <c:pt idx="3257">
                  <c:v>174.95000000000002</c:v>
                </c:pt>
                <c:pt idx="3258">
                  <c:v>55.984000000000009</c:v>
                </c:pt>
                <c:pt idx="3259">
                  <c:v>86.352000000000004</c:v>
                </c:pt>
                <c:pt idx="3260">
                  <c:v>107.94</c:v>
                </c:pt>
                <c:pt idx="3261">
                  <c:v>172.70400000000001</c:v>
                </c:pt>
                <c:pt idx="3262">
                  <c:v>179.89999999999998</c:v>
                </c:pt>
                <c:pt idx="3263">
                  <c:v>71.959999999999994</c:v>
                </c:pt>
                <c:pt idx="3264">
                  <c:v>86.352000000000004</c:v>
                </c:pt>
                <c:pt idx="3265">
                  <c:v>6.048</c:v>
                </c:pt>
                <c:pt idx="3266">
                  <c:v>7.5600000000000005</c:v>
                </c:pt>
                <c:pt idx="3267">
                  <c:v>4.032</c:v>
                </c:pt>
                <c:pt idx="3268">
                  <c:v>86.304000000000002</c:v>
                </c:pt>
                <c:pt idx="3269">
                  <c:v>161.82</c:v>
                </c:pt>
                <c:pt idx="3270">
                  <c:v>53.94</c:v>
                </c:pt>
                <c:pt idx="3271">
                  <c:v>86.304000000000002</c:v>
                </c:pt>
                <c:pt idx="3272">
                  <c:v>35.96</c:v>
                </c:pt>
                <c:pt idx="3273">
                  <c:v>71.92</c:v>
                </c:pt>
                <c:pt idx="3274">
                  <c:v>104.80000000000001</c:v>
                </c:pt>
                <c:pt idx="3275">
                  <c:v>20.96</c:v>
                </c:pt>
                <c:pt idx="3276">
                  <c:v>31.44</c:v>
                </c:pt>
                <c:pt idx="3277">
                  <c:v>9.3439999999999994</c:v>
                </c:pt>
                <c:pt idx="3278">
                  <c:v>14.015999999999998</c:v>
                </c:pt>
                <c:pt idx="3279">
                  <c:v>37.375999999999998</c:v>
                </c:pt>
                <c:pt idx="3280">
                  <c:v>42.047999999999995</c:v>
                </c:pt>
                <c:pt idx="3281">
                  <c:v>11.68</c:v>
                </c:pt>
                <c:pt idx="3282">
                  <c:v>42.047999999999995</c:v>
                </c:pt>
                <c:pt idx="3283">
                  <c:v>18.687999999999999</c:v>
                </c:pt>
                <c:pt idx="3284">
                  <c:v>4.6719999999999997</c:v>
                </c:pt>
                <c:pt idx="3285">
                  <c:v>17.52</c:v>
                </c:pt>
                <c:pt idx="3286">
                  <c:v>28.031999999999996</c:v>
                </c:pt>
                <c:pt idx="3287">
                  <c:v>9.3439999999999994</c:v>
                </c:pt>
                <c:pt idx="3288">
                  <c:v>5.4719999999999995</c:v>
                </c:pt>
                <c:pt idx="3289">
                  <c:v>4.5599999999999996</c:v>
                </c:pt>
                <c:pt idx="3290">
                  <c:v>15.959999999999999</c:v>
                </c:pt>
                <c:pt idx="3291">
                  <c:v>181.86</c:v>
                </c:pt>
                <c:pt idx="3292">
                  <c:v>181.86</c:v>
                </c:pt>
                <c:pt idx="3293">
                  <c:v>25.98</c:v>
                </c:pt>
                <c:pt idx="3294">
                  <c:v>4.13</c:v>
                </c:pt>
                <c:pt idx="3295">
                  <c:v>24.78</c:v>
                </c:pt>
                <c:pt idx="3296">
                  <c:v>12.39</c:v>
                </c:pt>
                <c:pt idx="3297">
                  <c:v>16.520000000000003</c:v>
                </c:pt>
                <c:pt idx="3298">
                  <c:v>37.17</c:v>
                </c:pt>
                <c:pt idx="3299">
                  <c:v>5.04</c:v>
                </c:pt>
                <c:pt idx="3300">
                  <c:v>3.36</c:v>
                </c:pt>
                <c:pt idx="3301">
                  <c:v>95.92</c:v>
                </c:pt>
                <c:pt idx="3302">
                  <c:v>35.97</c:v>
                </c:pt>
                <c:pt idx="3303">
                  <c:v>47.96</c:v>
                </c:pt>
                <c:pt idx="3304">
                  <c:v>67.144000000000005</c:v>
                </c:pt>
                <c:pt idx="3305">
                  <c:v>35.97</c:v>
                </c:pt>
                <c:pt idx="3306">
                  <c:v>47.96</c:v>
                </c:pt>
                <c:pt idx="3307">
                  <c:v>9.9359999999999999</c:v>
                </c:pt>
                <c:pt idx="3308">
                  <c:v>13.247999999999999</c:v>
                </c:pt>
                <c:pt idx="3309">
                  <c:v>16.559999999999999</c:v>
                </c:pt>
                <c:pt idx="3310">
                  <c:v>12.419999999999998</c:v>
                </c:pt>
                <c:pt idx="3311">
                  <c:v>12.419999999999998</c:v>
                </c:pt>
                <c:pt idx="3312">
                  <c:v>13.247999999999999</c:v>
                </c:pt>
                <c:pt idx="3313">
                  <c:v>8.2799999999999994</c:v>
                </c:pt>
                <c:pt idx="3314">
                  <c:v>73.2</c:v>
                </c:pt>
                <c:pt idx="3315">
                  <c:v>43.92</c:v>
                </c:pt>
                <c:pt idx="3316">
                  <c:v>43.92</c:v>
                </c:pt>
                <c:pt idx="3317">
                  <c:v>73.2</c:v>
                </c:pt>
                <c:pt idx="3318">
                  <c:v>38.520000000000003</c:v>
                </c:pt>
                <c:pt idx="3319">
                  <c:v>8.56</c:v>
                </c:pt>
                <c:pt idx="3320">
                  <c:v>4.92</c:v>
                </c:pt>
                <c:pt idx="3321">
                  <c:v>5.2480000000000002</c:v>
                </c:pt>
                <c:pt idx="3322">
                  <c:v>9.1840000000000011</c:v>
                </c:pt>
                <c:pt idx="3323">
                  <c:v>1.64</c:v>
                </c:pt>
                <c:pt idx="3324">
                  <c:v>3.28</c:v>
                </c:pt>
                <c:pt idx="3325">
                  <c:v>19.829999999999998</c:v>
                </c:pt>
                <c:pt idx="3326">
                  <c:v>39.659999999999997</c:v>
                </c:pt>
                <c:pt idx="3327">
                  <c:v>91.96</c:v>
                </c:pt>
                <c:pt idx="3328">
                  <c:v>68.97</c:v>
                </c:pt>
                <c:pt idx="3329">
                  <c:v>45.98</c:v>
                </c:pt>
                <c:pt idx="3330">
                  <c:v>128.744</c:v>
                </c:pt>
                <c:pt idx="3331">
                  <c:v>36.783999999999999</c:v>
                </c:pt>
                <c:pt idx="3332">
                  <c:v>45.98</c:v>
                </c:pt>
                <c:pt idx="3333">
                  <c:v>114.94999999999999</c:v>
                </c:pt>
                <c:pt idx="3334">
                  <c:v>40.299999999999997</c:v>
                </c:pt>
                <c:pt idx="3335">
                  <c:v>60.449999999999996</c:v>
                </c:pt>
                <c:pt idx="3336">
                  <c:v>181.35</c:v>
                </c:pt>
                <c:pt idx="3337">
                  <c:v>60.449999999999996</c:v>
                </c:pt>
                <c:pt idx="3338">
                  <c:v>7.4080000000000004</c:v>
                </c:pt>
                <c:pt idx="3339">
                  <c:v>7.4080000000000004</c:v>
                </c:pt>
                <c:pt idx="3340">
                  <c:v>9.26</c:v>
                </c:pt>
                <c:pt idx="3341">
                  <c:v>27.78</c:v>
                </c:pt>
                <c:pt idx="3342">
                  <c:v>9.26</c:v>
                </c:pt>
                <c:pt idx="3343">
                  <c:v>13.89</c:v>
                </c:pt>
                <c:pt idx="3344">
                  <c:v>13.89</c:v>
                </c:pt>
                <c:pt idx="3345">
                  <c:v>64.14</c:v>
                </c:pt>
                <c:pt idx="3346">
                  <c:v>64.14</c:v>
                </c:pt>
                <c:pt idx="3347">
                  <c:v>42.76</c:v>
                </c:pt>
                <c:pt idx="3348">
                  <c:v>2.48</c:v>
                </c:pt>
                <c:pt idx="3349">
                  <c:v>7.4399999999999995</c:v>
                </c:pt>
                <c:pt idx="3350">
                  <c:v>5.34</c:v>
                </c:pt>
                <c:pt idx="3351">
                  <c:v>6.4080000000000004</c:v>
                </c:pt>
                <c:pt idx="3352">
                  <c:v>18.689999999999998</c:v>
                </c:pt>
                <c:pt idx="3353">
                  <c:v>18.689999999999998</c:v>
                </c:pt>
                <c:pt idx="3354">
                  <c:v>2.6240000000000001</c:v>
                </c:pt>
                <c:pt idx="3355">
                  <c:v>7.8719999999999999</c:v>
                </c:pt>
                <c:pt idx="3356">
                  <c:v>22.959999999999997</c:v>
                </c:pt>
                <c:pt idx="3357">
                  <c:v>2.6240000000000001</c:v>
                </c:pt>
                <c:pt idx="3358">
                  <c:v>9.84</c:v>
                </c:pt>
                <c:pt idx="3359">
                  <c:v>13.12</c:v>
                </c:pt>
                <c:pt idx="3360">
                  <c:v>13.12</c:v>
                </c:pt>
                <c:pt idx="3361">
                  <c:v>13.120000000000001</c:v>
                </c:pt>
                <c:pt idx="3362">
                  <c:v>13.120000000000001</c:v>
                </c:pt>
                <c:pt idx="3363">
                  <c:v>2.6240000000000001</c:v>
                </c:pt>
                <c:pt idx="3364">
                  <c:v>19.68</c:v>
                </c:pt>
                <c:pt idx="3365">
                  <c:v>28.728000000000002</c:v>
                </c:pt>
                <c:pt idx="3366">
                  <c:v>19.152000000000001</c:v>
                </c:pt>
                <c:pt idx="3367">
                  <c:v>15.48</c:v>
                </c:pt>
                <c:pt idx="3368">
                  <c:v>20.64</c:v>
                </c:pt>
                <c:pt idx="3369">
                  <c:v>15.48</c:v>
                </c:pt>
                <c:pt idx="3370">
                  <c:v>20.100000000000001</c:v>
                </c:pt>
                <c:pt idx="3371">
                  <c:v>10.72</c:v>
                </c:pt>
                <c:pt idx="3372">
                  <c:v>6.7</c:v>
                </c:pt>
                <c:pt idx="3373">
                  <c:v>17.856000000000002</c:v>
                </c:pt>
                <c:pt idx="3374">
                  <c:v>13.392000000000001</c:v>
                </c:pt>
                <c:pt idx="3375">
                  <c:v>16.740000000000002</c:v>
                </c:pt>
                <c:pt idx="3376">
                  <c:v>9.84</c:v>
                </c:pt>
                <c:pt idx="3377">
                  <c:v>41.86</c:v>
                </c:pt>
                <c:pt idx="3378">
                  <c:v>41.86</c:v>
                </c:pt>
                <c:pt idx="3379">
                  <c:v>14.352000000000002</c:v>
                </c:pt>
                <c:pt idx="3380">
                  <c:v>11.96</c:v>
                </c:pt>
                <c:pt idx="3381">
                  <c:v>17.940000000000001</c:v>
                </c:pt>
                <c:pt idx="3382">
                  <c:v>17.940000000000001</c:v>
                </c:pt>
                <c:pt idx="3383">
                  <c:v>17.456</c:v>
                </c:pt>
                <c:pt idx="3384">
                  <c:v>17.456</c:v>
                </c:pt>
                <c:pt idx="3385">
                  <c:v>2.1819999999999995</c:v>
                </c:pt>
                <c:pt idx="3386">
                  <c:v>13.092000000000002</c:v>
                </c:pt>
                <c:pt idx="3387">
                  <c:v>87.28</c:v>
                </c:pt>
                <c:pt idx="3388">
                  <c:v>22.911000000000005</c:v>
                </c:pt>
                <c:pt idx="3389">
                  <c:v>13.092000000000002</c:v>
                </c:pt>
                <c:pt idx="3390">
                  <c:v>3.2730000000000006</c:v>
                </c:pt>
                <c:pt idx="3391">
                  <c:v>17.088000000000001</c:v>
                </c:pt>
                <c:pt idx="3392">
                  <c:v>12.816000000000001</c:v>
                </c:pt>
                <c:pt idx="3393">
                  <c:v>3.2040000000000002</c:v>
                </c:pt>
                <c:pt idx="3394">
                  <c:v>23.36</c:v>
                </c:pt>
                <c:pt idx="3395">
                  <c:v>46.72</c:v>
                </c:pt>
                <c:pt idx="3396">
                  <c:v>5.84</c:v>
                </c:pt>
                <c:pt idx="3397">
                  <c:v>29.2</c:v>
                </c:pt>
                <c:pt idx="3398">
                  <c:v>13.139999999999997</c:v>
                </c:pt>
                <c:pt idx="3399">
                  <c:v>11.68</c:v>
                </c:pt>
                <c:pt idx="3400">
                  <c:v>2.9199999999999995</c:v>
                </c:pt>
                <c:pt idx="3401">
                  <c:v>14.6</c:v>
                </c:pt>
                <c:pt idx="3402">
                  <c:v>6.5700000000000012</c:v>
                </c:pt>
                <c:pt idx="3403">
                  <c:v>43.8</c:v>
                </c:pt>
                <c:pt idx="3404">
                  <c:v>84.056000000000012</c:v>
                </c:pt>
                <c:pt idx="3405">
                  <c:v>4.503000000000001</c:v>
                </c:pt>
                <c:pt idx="3406">
                  <c:v>27.018000000000008</c:v>
                </c:pt>
                <c:pt idx="3407">
                  <c:v>9.006000000000002</c:v>
                </c:pt>
                <c:pt idx="3408">
                  <c:v>135.09</c:v>
                </c:pt>
                <c:pt idx="3409">
                  <c:v>90.06</c:v>
                </c:pt>
                <c:pt idx="3410">
                  <c:v>48.032000000000004</c:v>
                </c:pt>
                <c:pt idx="3411">
                  <c:v>36.024000000000001</c:v>
                </c:pt>
                <c:pt idx="3412">
                  <c:v>8.7839999999999989</c:v>
                </c:pt>
                <c:pt idx="3413">
                  <c:v>6.5879999999999992</c:v>
                </c:pt>
                <c:pt idx="3414">
                  <c:v>17.568000000000001</c:v>
                </c:pt>
                <c:pt idx="3415">
                  <c:v>21.96</c:v>
                </c:pt>
                <c:pt idx="3416">
                  <c:v>26.352000000000004</c:v>
                </c:pt>
                <c:pt idx="3417">
                  <c:v>79.056000000000012</c:v>
                </c:pt>
                <c:pt idx="3418">
                  <c:v>26.352000000000004</c:v>
                </c:pt>
                <c:pt idx="3419">
                  <c:v>54.900000000000006</c:v>
                </c:pt>
                <c:pt idx="3420">
                  <c:v>35.880000000000003</c:v>
                </c:pt>
                <c:pt idx="3421">
                  <c:v>17.940000000000001</c:v>
                </c:pt>
                <c:pt idx="3422">
                  <c:v>14.352000000000002</c:v>
                </c:pt>
                <c:pt idx="3423">
                  <c:v>18.72</c:v>
                </c:pt>
                <c:pt idx="3424">
                  <c:v>11.232000000000001</c:v>
                </c:pt>
                <c:pt idx="3425">
                  <c:v>3.7439999999999998</c:v>
                </c:pt>
                <c:pt idx="3426">
                  <c:v>11.231999999999999</c:v>
                </c:pt>
                <c:pt idx="3427">
                  <c:v>11.231999999999999</c:v>
                </c:pt>
                <c:pt idx="3428">
                  <c:v>18.72</c:v>
                </c:pt>
                <c:pt idx="3429">
                  <c:v>2.8079999999999989</c:v>
                </c:pt>
                <c:pt idx="3430">
                  <c:v>14.04</c:v>
                </c:pt>
                <c:pt idx="3431">
                  <c:v>6.24</c:v>
                </c:pt>
                <c:pt idx="3432">
                  <c:v>2.8080000000000007</c:v>
                </c:pt>
                <c:pt idx="3433">
                  <c:v>9.9840000000000018</c:v>
                </c:pt>
                <c:pt idx="3434">
                  <c:v>7.4880000000000013</c:v>
                </c:pt>
                <c:pt idx="3435">
                  <c:v>14.976000000000003</c:v>
                </c:pt>
                <c:pt idx="3436">
                  <c:v>2.8080000000000007</c:v>
                </c:pt>
                <c:pt idx="3437">
                  <c:v>3.7440000000000007</c:v>
                </c:pt>
                <c:pt idx="3438">
                  <c:v>15.600000000000001</c:v>
                </c:pt>
                <c:pt idx="3439">
                  <c:v>1.8720000000000003</c:v>
                </c:pt>
                <c:pt idx="3440">
                  <c:v>6.24</c:v>
                </c:pt>
                <c:pt idx="3441">
                  <c:v>6.24</c:v>
                </c:pt>
                <c:pt idx="3442">
                  <c:v>1.2479999999999998</c:v>
                </c:pt>
                <c:pt idx="3443">
                  <c:v>2.4960000000000004</c:v>
                </c:pt>
                <c:pt idx="3444">
                  <c:v>64.959999999999994</c:v>
                </c:pt>
                <c:pt idx="3445">
                  <c:v>18.559999999999999</c:v>
                </c:pt>
                <c:pt idx="3446">
                  <c:v>29</c:v>
                </c:pt>
                <c:pt idx="3447">
                  <c:v>23.2</c:v>
                </c:pt>
                <c:pt idx="3448">
                  <c:v>10.440000000000001</c:v>
                </c:pt>
                <c:pt idx="3449">
                  <c:v>13.919999999999998</c:v>
                </c:pt>
                <c:pt idx="3450">
                  <c:v>9.2799999999999994</c:v>
                </c:pt>
                <c:pt idx="3451">
                  <c:v>13.919999999999998</c:v>
                </c:pt>
                <c:pt idx="3452">
                  <c:v>8.7000000000000011</c:v>
                </c:pt>
                <c:pt idx="3453">
                  <c:v>1.4759999999999995</c:v>
                </c:pt>
                <c:pt idx="3454">
                  <c:v>2.2140000000000004</c:v>
                </c:pt>
                <c:pt idx="3455">
                  <c:v>6.6420000000000012</c:v>
                </c:pt>
                <c:pt idx="3456">
                  <c:v>0.98399999999999976</c:v>
                </c:pt>
                <c:pt idx="3457">
                  <c:v>2.2140000000000004</c:v>
                </c:pt>
                <c:pt idx="3458">
                  <c:v>12.3</c:v>
                </c:pt>
                <c:pt idx="3459">
                  <c:v>11.673000000000002</c:v>
                </c:pt>
                <c:pt idx="3460">
                  <c:v>31.128000000000004</c:v>
                </c:pt>
                <c:pt idx="3461">
                  <c:v>11.673000000000002</c:v>
                </c:pt>
                <c:pt idx="3462">
                  <c:v>23.12</c:v>
                </c:pt>
                <c:pt idx="3463">
                  <c:v>13.005000000000003</c:v>
                </c:pt>
                <c:pt idx="3464">
                  <c:v>46.24</c:v>
                </c:pt>
                <c:pt idx="3465">
                  <c:v>2.8899999999999992</c:v>
                </c:pt>
                <c:pt idx="3466">
                  <c:v>14.111999999999997</c:v>
                </c:pt>
                <c:pt idx="3467">
                  <c:v>3.1359999999999992</c:v>
                </c:pt>
                <c:pt idx="3468">
                  <c:v>31.36</c:v>
                </c:pt>
                <c:pt idx="3469">
                  <c:v>12.544</c:v>
                </c:pt>
                <c:pt idx="3470">
                  <c:v>11.760000000000002</c:v>
                </c:pt>
                <c:pt idx="3471">
                  <c:v>32.35</c:v>
                </c:pt>
                <c:pt idx="3472">
                  <c:v>5.1759999999999984</c:v>
                </c:pt>
                <c:pt idx="3473">
                  <c:v>1.9410000000000003</c:v>
                </c:pt>
                <c:pt idx="3474">
                  <c:v>3.8819999999999988</c:v>
                </c:pt>
                <c:pt idx="3475">
                  <c:v>12.94</c:v>
                </c:pt>
                <c:pt idx="3476">
                  <c:v>3.8820000000000006</c:v>
                </c:pt>
                <c:pt idx="3477">
                  <c:v>7.7640000000000011</c:v>
                </c:pt>
                <c:pt idx="3478">
                  <c:v>15.528</c:v>
                </c:pt>
                <c:pt idx="3479">
                  <c:v>20.704000000000001</c:v>
                </c:pt>
                <c:pt idx="3480">
                  <c:v>3.8820000000000006</c:v>
                </c:pt>
                <c:pt idx="3481">
                  <c:v>38.82</c:v>
                </c:pt>
                <c:pt idx="3482">
                  <c:v>6.469999999999998</c:v>
                </c:pt>
                <c:pt idx="3483">
                  <c:v>11.645999999999997</c:v>
                </c:pt>
                <c:pt idx="3484">
                  <c:v>12.175999999999998</c:v>
                </c:pt>
                <c:pt idx="3485">
                  <c:v>85.232000000000014</c:v>
                </c:pt>
                <c:pt idx="3486">
                  <c:v>45.660000000000004</c:v>
                </c:pt>
                <c:pt idx="3487">
                  <c:v>27.395999999999997</c:v>
                </c:pt>
                <c:pt idx="3488">
                  <c:v>30.44</c:v>
                </c:pt>
                <c:pt idx="3489">
                  <c:v>12.176000000000002</c:v>
                </c:pt>
                <c:pt idx="3490">
                  <c:v>30.44</c:v>
                </c:pt>
                <c:pt idx="3491">
                  <c:v>12.175999999999998</c:v>
                </c:pt>
                <c:pt idx="3492">
                  <c:v>13.698000000000002</c:v>
                </c:pt>
                <c:pt idx="3493">
                  <c:v>28.484999999999999</c:v>
                </c:pt>
                <c:pt idx="3494">
                  <c:v>106.34399999999999</c:v>
                </c:pt>
                <c:pt idx="3495">
                  <c:v>45.576000000000001</c:v>
                </c:pt>
                <c:pt idx="3496">
                  <c:v>113.94</c:v>
                </c:pt>
                <c:pt idx="3497">
                  <c:v>113.94</c:v>
                </c:pt>
                <c:pt idx="3498">
                  <c:v>3.7979999999999987</c:v>
                </c:pt>
                <c:pt idx="3499">
                  <c:v>39.878999999999998</c:v>
                </c:pt>
                <c:pt idx="3500">
                  <c:v>11.808</c:v>
                </c:pt>
                <c:pt idx="3501">
                  <c:v>17.712</c:v>
                </c:pt>
                <c:pt idx="3502">
                  <c:v>17.712</c:v>
                </c:pt>
                <c:pt idx="3503">
                  <c:v>11.808</c:v>
                </c:pt>
                <c:pt idx="3504">
                  <c:v>41.328000000000003</c:v>
                </c:pt>
                <c:pt idx="3505">
                  <c:v>29.52</c:v>
                </c:pt>
                <c:pt idx="3506">
                  <c:v>4.427999999999999</c:v>
                </c:pt>
                <c:pt idx="3507">
                  <c:v>29.52</c:v>
                </c:pt>
                <c:pt idx="3508">
                  <c:v>7.38</c:v>
                </c:pt>
                <c:pt idx="3509">
                  <c:v>1.4759999999999998</c:v>
                </c:pt>
                <c:pt idx="3510">
                  <c:v>2.9460000000000006</c:v>
                </c:pt>
                <c:pt idx="3511">
                  <c:v>14.73</c:v>
                </c:pt>
                <c:pt idx="3512">
                  <c:v>3.9280000000000004</c:v>
                </c:pt>
                <c:pt idx="3513">
                  <c:v>4.4190000000000005</c:v>
                </c:pt>
                <c:pt idx="3514">
                  <c:v>11.784000000000001</c:v>
                </c:pt>
                <c:pt idx="3515">
                  <c:v>1.9639999999999995</c:v>
                </c:pt>
                <c:pt idx="3516">
                  <c:v>4.91</c:v>
                </c:pt>
                <c:pt idx="3517">
                  <c:v>27.496000000000002</c:v>
                </c:pt>
                <c:pt idx="3518">
                  <c:v>11.784000000000001</c:v>
                </c:pt>
                <c:pt idx="3519">
                  <c:v>1.9639999999999995</c:v>
                </c:pt>
                <c:pt idx="3520">
                  <c:v>13.747999999999998</c:v>
                </c:pt>
                <c:pt idx="3521">
                  <c:v>2.9459999999999993</c:v>
                </c:pt>
                <c:pt idx="3522">
                  <c:v>41.28</c:v>
                </c:pt>
                <c:pt idx="3523">
                  <c:v>6.88</c:v>
                </c:pt>
                <c:pt idx="3524">
                  <c:v>43</c:v>
                </c:pt>
                <c:pt idx="3525">
                  <c:v>13.76</c:v>
                </c:pt>
                <c:pt idx="3526">
                  <c:v>8.6</c:v>
                </c:pt>
                <c:pt idx="3527">
                  <c:v>1.7199999999999995</c:v>
                </c:pt>
                <c:pt idx="3528">
                  <c:v>9.6180000000000021</c:v>
                </c:pt>
                <c:pt idx="3529">
                  <c:v>14.427000000000003</c:v>
                </c:pt>
                <c:pt idx="3530">
                  <c:v>28.854000000000006</c:v>
                </c:pt>
                <c:pt idx="3531">
                  <c:v>16.029999999999998</c:v>
                </c:pt>
                <c:pt idx="3532">
                  <c:v>64.12</c:v>
                </c:pt>
                <c:pt idx="3533">
                  <c:v>32.06</c:v>
                </c:pt>
                <c:pt idx="3534">
                  <c:v>32.059999999999995</c:v>
                </c:pt>
                <c:pt idx="3535">
                  <c:v>3.1320000000000001</c:v>
                </c:pt>
                <c:pt idx="3536">
                  <c:v>4.1760000000000002</c:v>
                </c:pt>
                <c:pt idx="3537">
                  <c:v>1.0439999999999998</c:v>
                </c:pt>
                <c:pt idx="3538">
                  <c:v>3.1320000000000001</c:v>
                </c:pt>
                <c:pt idx="3539">
                  <c:v>1141.4700000000003</c:v>
                </c:pt>
                <c:pt idx="3540">
                  <c:v>1217.568</c:v>
                </c:pt>
                <c:pt idx="3541">
                  <c:v>1598.0580000000002</c:v>
                </c:pt>
                <c:pt idx="3542">
                  <c:v>456.58800000000008</c:v>
                </c:pt>
                <c:pt idx="3543">
                  <c:v>1369.7640000000001</c:v>
                </c:pt>
                <c:pt idx="3544">
                  <c:v>1369.7640000000001</c:v>
                </c:pt>
                <c:pt idx="3545">
                  <c:v>760.97999999999979</c:v>
                </c:pt>
                <c:pt idx="3546">
                  <c:v>1217.568</c:v>
                </c:pt>
                <c:pt idx="3547">
                  <c:v>9892.74</c:v>
                </c:pt>
                <c:pt idx="3548">
                  <c:v>2.88</c:v>
                </c:pt>
                <c:pt idx="3549">
                  <c:v>20.16</c:v>
                </c:pt>
                <c:pt idx="3550">
                  <c:v>5.1840000000000011</c:v>
                </c:pt>
                <c:pt idx="3551">
                  <c:v>11.52</c:v>
                </c:pt>
                <c:pt idx="3552">
                  <c:v>11.52</c:v>
                </c:pt>
                <c:pt idx="3553">
                  <c:v>2.3039999999999994</c:v>
                </c:pt>
                <c:pt idx="3554">
                  <c:v>14.399999999999999</c:v>
                </c:pt>
                <c:pt idx="3555">
                  <c:v>2.88</c:v>
                </c:pt>
                <c:pt idx="3556">
                  <c:v>2.879999999999999</c:v>
                </c:pt>
                <c:pt idx="3557">
                  <c:v>6.0480000000000009</c:v>
                </c:pt>
                <c:pt idx="3558">
                  <c:v>1.7279999999999995</c:v>
                </c:pt>
                <c:pt idx="3559">
                  <c:v>5.76</c:v>
                </c:pt>
                <c:pt idx="3560">
                  <c:v>9.3360000000000003</c:v>
                </c:pt>
                <c:pt idx="3561">
                  <c:v>1.1670000000000003</c:v>
                </c:pt>
                <c:pt idx="3562">
                  <c:v>11.67</c:v>
                </c:pt>
                <c:pt idx="3563">
                  <c:v>3.89</c:v>
                </c:pt>
                <c:pt idx="3564">
                  <c:v>15.24</c:v>
                </c:pt>
                <c:pt idx="3565">
                  <c:v>12.192</c:v>
                </c:pt>
                <c:pt idx="3566">
                  <c:v>9.1440000000000001</c:v>
                </c:pt>
                <c:pt idx="3567">
                  <c:v>3.048</c:v>
                </c:pt>
                <c:pt idx="3568">
                  <c:v>6.0960000000000001</c:v>
                </c:pt>
                <c:pt idx="3569">
                  <c:v>19.05</c:v>
                </c:pt>
                <c:pt idx="3570">
                  <c:v>11.43</c:v>
                </c:pt>
                <c:pt idx="3571">
                  <c:v>9.1440000000000001</c:v>
                </c:pt>
                <c:pt idx="3572">
                  <c:v>6.0960000000000001</c:v>
                </c:pt>
                <c:pt idx="3573">
                  <c:v>69.456000000000003</c:v>
                </c:pt>
                <c:pt idx="3574">
                  <c:v>13.023000000000001</c:v>
                </c:pt>
                <c:pt idx="3575">
                  <c:v>312.55200000000002</c:v>
                </c:pt>
                <c:pt idx="3576">
                  <c:v>26.045999999999992</c:v>
                </c:pt>
                <c:pt idx="3577">
                  <c:v>26.045999999999992</c:v>
                </c:pt>
                <c:pt idx="3578">
                  <c:v>104.184</c:v>
                </c:pt>
                <c:pt idx="3579">
                  <c:v>43.41</c:v>
                </c:pt>
                <c:pt idx="3580">
                  <c:v>8.6819999999999968</c:v>
                </c:pt>
                <c:pt idx="3581">
                  <c:v>477.51</c:v>
                </c:pt>
                <c:pt idx="3582">
                  <c:v>69.456000000000003</c:v>
                </c:pt>
                <c:pt idx="3583">
                  <c:v>69.456000000000003</c:v>
                </c:pt>
                <c:pt idx="3584">
                  <c:v>91.679999999999993</c:v>
                </c:pt>
                <c:pt idx="3585">
                  <c:v>91.679999999999993</c:v>
                </c:pt>
                <c:pt idx="3586">
                  <c:v>30.559999999999992</c:v>
                </c:pt>
                <c:pt idx="3587">
                  <c:v>48.896000000000001</c:v>
                </c:pt>
                <c:pt idx="3588">
                  <c:v>152.79999999999998</c:v>
                </c:pt>
                <c:pt idx="3589">
                  <c:v>73.343999999999994</c:v>
                </c:pt>
                <c:pt idx="3590">
                  <c:v>146.68799999999999</c:v>
                </c:pt>
                <c:pt idx="3591">
                  <c:v>18.336000000000002</c:v>
                </c:pt>
                <c:pt idx="3592">
                  <c:v>2.5439999999999996</c:v>
                </c:pt>
                <c:pt idx="3593">
                  <c:v>12.72</c:v>
                </c:pt>
                <c:pt idx="3594">
                  <c:v>25.44</c:v>
                </c:pt>
                <c:pt idx="3595">
                  <c:v>3.3919999999999995</c:v>
                </c:pt>
                <c:pt idx="3596">
                  <c:v>4.2399999999999993</c:v>
                </c:pt>
                <c:pt idx="3597">
                  <c:v>5.9359999999999991</c:v>
                </c:pt>
                <c:pt idx="3598">
                  <c:v>1.6959999999999997</c:v>
                </c:pt>
                <c:pt idx="3599">
                  <c:v>38.160000000000004</c:v>
                </c:pt>
                <c:pt idx="3600">
                  <c:v>4.8120000000000003</c:v>
                </c:pt>
                <c:pt idx="3601">
                  <c:v>7.218</c:v>
                </c:pt>
                <c:pt idx="3602">
                  <c:v>12.030000000000001</c:v>
                </c:pt>
                <c:pt idx="3603">
                  <c:v>11.227999999999998</c:v>
                </c:pt>
                <c:pt idx="3604">
                  <c:v>3.2079999999999993</c:v>
                </c:pt>
                <c:pt idx="3605">
                  <c:v>12.832000000000001</c:v>
                </c:pt>
                <c:pt idx="3606">
                  <c:v>8.02</c:v>
                </c:pt>
                <c:pt idx="3607">
                  <c:v>7.218</c:v>
                </c:pt>
                <c:pt idx="3608">
                  <c:v>254.05800000000002</c:v>
                </c:pt>
                <c:pt idx="3609">
                  <c:v>72.588000000000008</c:v>
                </c:pt>
                <c:pt idx="3610">
                  <c:v>96.783999999999978</c:v>
                </c:pt>
                <c:pt idx="3611">
                  <c:v>72.588000000000008</c:v>
                </c:pt>
                <c:pt idx="3612">
                  <c:v>17.216000000000001</c:v>
                </c:pt>
                <c:pt idx="3613">
                  <c:v>25.824000000000002</c:v>
                </c:pt>
                <c:pt idx="3614">
                  <c:v>10.76</c:v>
                </c:pt>
                <c:pt idx="3615">
                  <c:v>4.8420000000000005</c:v>
                </c:pt>
                <c:pt idx="3616">
                  <c:v>8.6080000000000005</c:v>
                </c:pt>
                <c:pt idx="3617">
                  <c:v>17.96</c:v>
                </c:pt>
                <c:pt idx="3618">
                  <c:v>10.776000000000002</c:v>
                </c:pt>
                <c:pt idx="3619">
                  <c:v>10.776000000000002</c:v>
                </c:pt>
                <c:pt idx="3620">
                  <c:v>40.410000000000004</c:v>
                </c:pt>
                <c:pt idx="3621">
                  <c:v>21.552000000000003</c:v>
                </c:pt>
                <c:pt idx="3622">
                  <c:v>22.450000000000003</c:v>
                </c:pt>
                <c:pt idx="3623">
                  <c:v>17.96</c:v>
                </c:pt>
                <c:pt idx="3624">
                  <c:v>2.3760000000000003</c:v>
                </c:pt>
                <c:pt idx="3625">
                  <c:v>5.28</c:v>
                </c:pt>
                <c:pt idx="3626">
                  <c:v>3.1680000000000006</c:v>
                </c:pt>
                <c:pt idx="3627">
                  <c:v>3.2820000000000005</c:v>
                </c:pt>
                <c:pt idx="3628">
                  <c:v>13.128</c:v>
                </c:pt>
                <c:pt idx="3629">
                  <c:v>3.2820000000000005</c:v>
                </c:pt>
                <c:pt idx="3630">
                  <c:v>13.128</c:v>
                </c:pt>
                <c:pt idx="3631">
                  <c:v>1.6410000000000002</c:v>
                </c:pt>
                <c:pt idx="3632">
                  <c:v>4.9230000000000009</c:v>
                </c:pt>
                <c:pt idx="3633">
                  <c:v>42.81</c:v>
                </c:pt>
                <c:pt idx="3634">
                  <c:v>11.415999999999997</c:v>
                </c:pt>
                <c:pt idx="3635">
                  <c:v>34.248000000000005</c:v>
                </c:pt>
                <c:pt idx="3636">
                  <c:v>12.843000000000002</c:v>
                </c:pt>
                <c:pt idx="3637">
                  <c:v>11.416</c:v>
                </c:pt>
                <c:pt idx="3638">
                  <c:v>34.248000000000005</c:v>
                </c:pt>
                <c:pt idx="3639">
                  <c:v>117.14400000000001</c:v>
                </c:pt>
                <c:pt idx="3640">
                  <c:v>65.08</c:v>
                </c:pt>
                <c:pt idx="3641">
                  <c:v>32.54</c:v>
                </c:pt>
                <c:pt idx="3642">
                  <c:v>26.032</c:v>
                </c:pt>
                <c:pt idx="3643">
                  <c:v>9.7619999999999969</c:v>
                </c:pt>
                <c:pt idx="3644">
                  <c:v>9.7620000000000005</c:v>
                </c:pt>
                <c:pt idx="3645">
                  <c:v>16.269999999999996</c:v>
                </c:pt>
                <c:pt idx="3646">
                  <c:v>52.064</c:v>
                </c:pt>
                <c:pt idx="3647">
                  <c:v>32.54</c:v>
                </c:pt>
                <c:pt idx="3648">
                  <c:v>48.81</c:v>
                </c:pt>
                <c:pt idx="3649">
                  <c:v>91.199999999999989</c:v>
                </c:pt>
                <c:pt idx="3650">
                  <c:v>364.79999999999995</c:v>
                </c:pt>
                <c:pt idx="3651">
                  <c:v>121.6</c:v>
                </c:pt>
                <c:pt idx="3652">
                  <c:v>121.6</c:v>
                </c:pt>
                <c:pt idx="3653">
                  <c:v>48.64</c:v>
                </c:pt>
                <c:pt idx="3654">
                  <c:v>152</c:v>
                </c:pt>
                <c:pt idx="3655">
                  <c:v>27.360000000000003</c:v>
                </c:pt>
                <c:pt idx="3656">
                  <c:v>27.360000000000003</c:v>
                </c:pt>
                <c:pt idx="3657">
                  <c:v>18.240000000000002</c:v>
                </c:pt>
                <c:pt idx="3658">
                  <c:v>30.4</c:v>
                </c:pt>
                <c:pt idx="3659">
                  <c:v>6.0799999999999983</c:v>
                </c:pt>
                <c:pt idx="3660">
                  <c:v>72.960000000000008</c:v>
                </c:pt>
                <c:pt idx="3661">
                  <c:v>18.239999999999995</c:v>
                </c:pt>
                <c:pt idx="3662">
                  <c:v>8.5440000000000005</c:v>
                </c:pt>
                <c:pt idx="3663">
                  <c:v>3.2040000000000002</c:v>
                </c:pt>
                <c:pt idx="3664">
                  <c:v>12.816000000000001</c:v>
                </c:pt>
                <c:pt idx="3665">
                  <c:v>21.36</c:v>
                </c:pt>
                <c:pt idx="3666">
                  <c:v>8.5440000000000005</c:v>
                </c:pt>
                <c:pt idx="3667">
                  <c:v>17.088000000000001</c:v>
                </c:pt>
                <c:pt idx="3668">
                  <c:v>6.4080000000000004</c:v>
                </c:pt>
                <c:pt idx="3669">
                  <c:v>21.36</c:v>
                </c:pt>
                <c:pt idx="3670">
                  <c:v>18.28</c:v>
                </c:pt>
                <c:pt idx="3671">
                  <c:v>14.624000000000002</c:v>
                </c:pt>
                <c:pt idx="3672">
                  <c:v>38.388000000000005</c:v>
                </c:pt>
                <c:pt idx="3673">
                  <c:v>19.194000000000003</c:v>
                </c:pt>
                <c:pt idx="3674">
                  <c:v>21.936000000000003</c:v>
                </c:pt>
                <c:pt idx="3675">
                  <c:v>9.14</c:v>
                </c:pt>
                <c:pt idx="3676">
                  <c:v>36.56</c:v>
                </c:pt>
                <c:pt idx="3677">
                  <c:v>51.184000000000012</c:v>
                </c:pt>
                <c:pt idx="3678">
                  <c:v>51.183999999999983</c:v>
                </c:pt>
                <c:pt idx="3679">
                  <c:v>319.89999999999998</c:v>
                </c:pt>
                <c:pt idx="3680">
                  <c:v>447.85999999999996</c:v>
                </c:pt>
                <c:pt idx="3681">
                  <c:v>127.96</c:v>
                </c:pt>
                <c:pt idx="3682">
                  <c:v>447.85999999999996</c:v>
                </c:pt>
                <c:pt idx="3683">
                  <c:v>102.36799999999999</c:v>
                </c:pt>
                <c:pt idx="3684">
                  <c:v>76.77600000000001</c:v>
                </c:pt>
                <c:pt idx="3685">
                  <c:v>45.480000000000004</c:v>
                </c:pt>
                <c:pt idx="3686">
                  <c:v>60.64</c:v>
                </c:pt>
                <c:pt idx="3687">
                  <c:v>12.127999999999997</c:v>
                </c:pt>
                <c:pt idx="3688">
                  <c:v>18.192000000000004</c:v>
                </c:pt>
                <c:pt idx="3689">
                  <c:v>25.824000000000002</c:v>
                </c:pt>
                <c:pt idx="3690">
                  <c:v>37.659999999999997</c:v>
                </c:pt>
                <c:pt idx="3691">
                  <c:v>4.3040000000000003</c:v>
                </c:pt>
                <c:pt idx="3692">
                  <c:v>12.912000000000001</c:v>
                </c:pt>
                <c:pt idx="3693">
                  <c:v>16.14</c:v>
                </c:pt>
                <c:pt idx="3694">
                  <c:v>51.648000000000003</c:v>
                </c:pt>
                <c:pt idx="3695">
                  <c:v>26.9</c:v>
                </c:pt>
                <c:pt idx="3696">
                  <c:v>19.936000000000003</c:v>
                </c:pt>
                <c:pt idx="3697">
                  <c:v>19.936000000000003</c:v>
                </c:pt>
                <c:pt idx="3698">
                  <c:v>18.690000000000001</c:v>
                </c:pt>
                <c:pt idx="3699">
                  <c:v>19.936000000000003</c:v>
                </c:pt>
                <c:pt idx="3700">
                  <c:v>14.952000000000002</c:v>
                </c:pt>
                <c:pt idx="3701">
                  <c:v>1.8690000000000004</c:v>
                </c:pt>
                <c:pt idx="3702">
                  <c:v>9.3450000000000024</c:v>
                </c:pt>
                <c:pt idx="3703">
                  <c:v>5.6070000000000011</c:v>
                </c:pt>
                <c:pt idx="3704">
                  <c:v>6.2299999999999986</c:v>
                </c:pt>
                <c:pt idx="3705">
                  <c:v>51.311999999999998</c:v>
                </c:pt>
                <c:pt idx="3706">
                  <c:v>32.07</c:v>
                </c:pt>
                <c:pt idx="3707">
                  <c:v>51.311999999999998</c:v>
                </c:pt>
                <c:pt idx="3708">
                  <c:v>21.379999999999995</c:v>
                </c:pt>
                <c:pt idx="3709">
                  <c:v>29.931999999999992</c:v>
                </c:pt>
                <c:pt idx="3710">
                  <c:v>12.828000000000001</c:v>
                </c:pt>
                <c:pt idx="3711">
                  <c:v>4.2759999999999989</c:v>
                </c:pt>
                <c:pt idx="3712">
                  <c:v>19.242000000000001</c:v>
                </c:pt>
                <c:pt idx="3713">
                  <c:v>12.828000000000001</c:v>
                </c:pt>
                <c:pt idx="3714">
                  <c:v>81.088000000000008</c:v>
                </c:pt>
                <c:pt idx="3715">
                  <c:v>23.168000000000003</c:v>
                </c:pt>
                <c:pt idx="3716">
                  <c:v>2.8959999999999995</c:v>
                </c:pt>
                <c:pt idx="3717">
                  <c:v>14.479999999999997</c:v>
                </c:pt>
                <c:pt idx="3718">
                  <c:v>26.064000000000007</c:v>
                </c:pt>
                <c:pt idx="3719">
                  <c:v>5.7919999999999989</c:v>
                </c:pt>
                <c:pt idx="3720">
                  <c:v>115.84</c:v>
                </c:pt>
                <c:pt idx="3721">
                  <c:v>8.4480000000000004</c:v>
                </c:pt>
                <c:pt idx="3722">
                  <c:v>11.088000000000003</c:v>
                </c:pt>
                <c:pt idx="3723">
                  <c:v>12.672000000000001</c:v>
                </c:pt>
                <c:pt idx="3724">
                  <c:v>25.344000000000001</c:v>
                </c:pt>
                <c:pt idx="3725">
                  <c:v>11.088000000000003</c:v>
                </c:pt>
                <c:pt idx="3726">
                  <c:v>26.400000000000002</c:v>
                </c:pt>
                <c:pt idx="3727">
                  <c:v>3.1679999999999993</c:v>
                </c:pt>
                <c:pt idx="3728">
                  <c:v>6.3360000000000012</c:v>
                </c:pt>
                <c:pt idx="3729">
                  <c:v>11.088000000000003</c:v>
                </c:pt>
                <c:pt idx="3730">
                  <c:v>2.1119999999999997</c:v>
                </c:pt>
                <c:pt idx="3731">
                  <c:v>9449.9500000000007</c:v>
                </c:pt>
                <c:pt idx="3732">
                  <c:v>1889.9899999999998</c:v>
                </c:pt>
                <c:pt idx="3733">
                  <c:v>4535.9760000000006</c:v>
                </c:pt>
                <c:pt idx="3734">
                  <c:v>43.04</c:v>
                </c:pt>
                <c:pt idx="3735">
                  <c:v>6.4560000000000004</c:v>
                </c:pt>
                <c:pt idx="3736">
                  <c:v>4.8420000000000005</c:v>
                </c:pt>
                <c:pt idx="3737">
                  <c:v>8.6079999999999988</c:v>
                </c:pt>
                <c:pt idx="3738">
                  <c:v>20.724000000000004</c:v>
                </c:pt>
                <c:pt idx="3739">
                  <c:v>34.54</c:v>
                </c:pt>
                <c:pt idx="3740">
                  <c:v>31.086000000000006</c:v>
                </c:pt>
                <c:pt idx="3741">
                  <c:v>55.264000000000003</c:v>
                </c:pt>
                <c:pt idx="3742">
                  <c:v>152.76</c:v>
                </c:pt>
                <c:pt idx="3743">
                  <c:v>68.742000000000019</c:v>
                </c:pt>
                <c:pt idx="3744">
                  <c:v>101.84</c:v>
                </c:pt>
                <c:pt idx="3745">
                  <c:v>38.190000000000012</c:v>
                </c:pt>
                <c:pt idx="3746">
                  <c:v>20.368000000000002</c:v>
                </c:pt>
                <c:pt idx="3747">
                  <c:v>40.736000000000004</c:v>
                </c:pt>
                <c:pt idx="3748">
                  <c:v>89.52</c:v>
                </c:pt>
                <c:pt idx="3749">
                  <c:v>33.57</c:v>
                </c:pt>
                <c:pt idx="3750">
                  <c:v>107.42400000000001</c:v>
                </c:pt>
                <c:pt idx="3751">
                  <c:v>8.9519999999999982</c:v>
                </c:pt>
                <c:pt idx="3752">
                  <c:v>5.1039999999999992</c:v>
                </c:pt>
                <c:pt idx="3753">
                  <c:v>19.14</c:v>
                </c:pt>
                <c:pt idx="3754">
                  <c:v>38.28</c:v>
                </c:pt>
                <c:pt idx="3755">
                  <c:v>57.42</c:v>
                </c:pt>
                <c:pt idx="3756">
                  <c:v>7.6560000000000006</c:v>
                </c:pt>
                <c:pt idx="3757">
                  <c:v>6.38</c:v>
                </c:pt>
                <c:pt idx="3758">
                  <c:v>7.6559999999999988</c:v>
                </c:pt>
                <c:pt idx="3759">
                  <c:v>5.1040000000000001</c:v>
                </c:pt>
                <c:pt idx="3760">
                  <c:v>20.416</c:v>
                </c:pt>
                <c:pt idx="3761">
                  <c:v>3.8279999999999994</c:v>
                </c:pt>
                <c:pt idx="3762">
                  <c:v>12.957000000000001</c:v>
                </c:pt>
                <c:pt idx="3763">
                  <c:v>1.2339999999999998</c:v>
                </c:pt>
                <c:pt idx="3764">
                  <c:v>5.5530000000000008</c:v>
                </c:pt>
                <c:pt idx="3765">
                  <c:v>43.19</c:v>
                </c:pt>
                <c:pt idx="3766">
                  <c:v>9.8719999999999999</c:v>
                </c:pt>
                <c:pt idx="3767">
                  <c:v>37.44</c:v>
                </c:pt>
                <c:pt idx="3768">
                  <c:v>46.8</c:v>
                </c:pt>
                <c:pt idx="3769">
                  <c:v>9.3599999999999977</c:v>
                </c:pt>
                <c:pt idx="3770">
                  <c:v>121.67999999999999</c:v>
                </c:pt>
                <c:pt idx="3771">
                  <c:v>56.16</c:v>
                </c:pt>
                <c:pt idx="3772">
                  <c:v>25.120000000000005</c:v>
                </c:pt>
                <c:pt idx="3773">
                  <c:v>12.56</c:v>
                </c:pt>
                <c:pt idx="3774">
                  <c:v>3.7680000000000007</c:v>
                </c:pt>
                <c:pt idx="3775">
                  <c:v>2.5119999999999996</c:v>
                </c:pt>
                <c:pt idx="3776">
                  <c:v>9.4200000000000017</c:v>
                </c:pt>
                <c:pt idx="3777">
                  <c:v>37.68</c:v>
                </c:pt>
                <c:pt idx="3778">
                  <c:v>7.5359999999999987</c:v>
                </c:pt>
                <c:pt idx="3779">
                  <c:v>10.048000000000002</c:v>
                </c:pt>
                <c:pt idx="3780">
                  <c:v>1793.98</c:v>
                </c:pt>
                <c:pt idx="3781">
                  <c:v>2690.9700000000003</c:v>
                </c:pt>
                <c:pt idx="3782">
                  <c:v>896.98999999999978</c:v>
                </c:pt>
                <c:pt idx="3783">
                  <c:v>538.19400000000007</c:v>
                </c:pt>
                <c:pt idx="3784">
                  <c:v>1793.98</c:v>
                </c:pt>
                <c:pt idx="3785">
                  <c:v>1345.4850000000001</c:v>
                </c:pt>
                <c:pt idx="3786">
                  <c:v>2152.7760000000003</c:v>
                </c:pt>
                <c:pt idx="3787">
                  <c:v>1614.5820000000003</c:v>
                </c:pt>
                <c:pt idx="3788">
                  <c:v>1793.98</c:v>
                </c:pt>
                <c:pt idx="3789">
                  <c:v>4305.5520000000006</c:v>
                </c:pt>
                <c:pt idx="3790">
                  <c:v>896.99</c:v>
                </c:pt>
                <c:pt idx="3791">
                  <c:v>48.480000000000004</c:v>
                </c:pt>
                <c:pt idx="3792">
                  <c:v>60.600000000000009</c:v>
                </c:pt>
                <c:pt idx="3793">
                  <c:v>36.36</c:v>
                </c:pt>
                <c:pt idx="3794">
                  <c:v>106.05</c:v>
                </c:pt>
                <c:pt idx="3795">
                  <c:v>18.180000000000003</c:v>
                </c:pt>
                <c:pt idx="3796">
                  <c:v>18.335999999999999</c:v>
                </c:pt>
                <c:pt idx="3797">
                  <c:v>36.672000000000004</c:v>
                </c:pt>
                <c:pt idx="3798">
                  <c:v>41.256000000000007</c:v>
                </c:pt>
                <c:pt idx="3799">
                  <c:v>114.60000000000001</c:v>
                </c:pt>
                <c:pt idx="3800">
                  <c:v>91.68</c:v>
                </c:pt>
                <c:pt idx="3801">
                  <c:v>55.00800000000001</c:v>
                </c:pt>
                <c:pt idx="3802">
                  <c:v>146.68800000000002</c:v>
                </c:pt>
                <c:pt idx="3803">
                  <c:v>37.76400000000001</c:v>
                </c:pt>
                <c:pt idx="3804">
                  <c:v>25.176000000000005</c:v>
                </c:pt>
                <c:pt idx="3805">
                  <c:v>83.920000000000016</c:v>
                </c:pt>
                <c:pt idx="3806">
                  <c:v>33.567999999999991</c:v>
                </c:pt>
                <c:pt idx="3807">
                  <c:v>33.568000000000005</c:v>
                </c:pt>
                <c:pt idx="3808">
                  <c:v>33.568000000000005</c:v>
                </c:pt>
                <c:pt idx="3809">
                  <c:v>50.352000000000004</c:v>
                </c:pt>
                <c:pt idx="3810">
                  <c:v>50.352000000000004</c:v>
                </c:pt>
                <c:pt idx="3811">
                  <c:v>50.352000000000004</c:v>
                </c:pt>
                <c:pt idx="3812">
                  <c:v>134.27200000000002</c:v>
                </c:pt>
                <c:pt idx="3813">
                  <c:v>117.48800000000001</c:v>
                </c:pt>
                <c:pt idx="3814">
                  <c:v>29.371999999999993</c:v>
                </c:pt>
                <c:pt idx="3815">
                  <c:v>83.920000000000016</c:v>
                </c:pt>
                <c:pt idx="3816">
                  <c:v>16.783999999999995</c:v>
                </c:pt>
                <c:pt idx="3817">
                  <c:v>6.8580000000000014</c:v>
                </c:pt>
                <c:pt idx="3818">
                  <c:v>18.288</c:v>
                </c:pt>
                <c:pt idx="3819">
                  <c:v>15.24</c:v>
                </c:pt>
                <c:pt idx="3820">
                  <c:v>5.7150000000000016</c:v>
                </c:pt>
                <c:pt idx="3821">
                  <c:v>5.7150000000000016</c:v>
                </c:pt>
                <c:pt idx="3822">
                  <c:v>1.5239999999999996</c:v>
                </c:pt>
                <c:pt idx="3823">
                  <c:v>4.572000000000001</c:v>
                </c:pt>
                <c:pt idx="3824">
                  <c:v>5.7150000000000016</c:v>
                </c:pt>
                <c:pt idx="3825">
                  <c:v>287.92</c:v>
                </c:pt>
                <c:pt idx="3826">
                  <c:v>43.188000000000009</c:v>
                </c:pt>
                <c:pt idx="3827">
                  <c:v>143.96</c:v>
                </c:pt>
                <c:pt idx="3828">
                  <c:v>21.594000000000005</c:v>
                </c:pt>
                <c:pt idx="3829">
                  <c:v>86.376000000000005</c:v>
                </c:pt>
                <c:pt idx="3830">
                  <c:v>28.792000000000002</c:v>
                </c:pt>
                <c:pt idx="3831">
                  <c:v>172.75200000000001</c:v>
                </c:pt>
                <c:pt idx="3832">
                  <c:v>57.584000000000003</c:v>
                </c:pt>
                <c:pt idx="3833">
                  <c:v>13.710000000000003</c:v>
                </c:pt>
                <c:pt idx="3834">
                  <c:v>14.624000000000002</c:v>
                </c:pt>
                <c:pt idx="3835">
                  <c:v>8.2260000000000009</c:v>
                </c:pt>
                <c:pt idx="3836">
                  <c:v>36.56</c:v>
                </c:pt>
                <c:pt idx="3837">
                  <c:v>14.624000000000002</c:v>
                </c:pt>
                <c:pt idx="3838">
                  <c:v>7.3120000000000012</c:v>
                </c:pt>
                <c:pt idx="3839">
                  <c:v>8.2260000000000009</c:v>
                </c:pt>
                <c:pt idx="3840">
                  <c:v>7.3120000000000012</c:v>
                </c:pt>
                <c:pt idx="3841">
                  <c:v>18.588000000000005</c:v>
                </c:pt>
                <c:pt idx="3842">
                  <c:v>18.588000000000005</c:v>
                </c:pt>
                <c:pt idx="3843">
                  <c:v>27.882000000000005</c:v>
                </c:pt>
                <c:pt idx="3844">
                  <c:v>43.371999999999993</c:v>
                </c:pt>
                <c:pt idx="3845">
                  <c:v>49.568000000000005</c:v>
                </c:pt>
                <c:pt idx="3846">
                  <c:v>49.568000000000005</c:v>
                </c:pt>
                <c:pt idx="3847">
                  <c:v>65.567999999999998</c:v>
                </c:pt>
                <c:pt idx="3848">
                  <c:v>122.94</c:v>
                </c:pt>
                <c:pt idx="3849">
                  <c:v>98.352000000000004</c:v>
                </c:pt>
                <c:pt idx="3850">
                  <c:v>327.84</c:v>
                </c:pt>
                <c:pt idx="3851">
                  <c:v>86.058000000000007</c:v>
                </c:pt>
                <c:pt idx="3852">
                  <c:v>81.96</c:v>
                </c:pt>
                <c:pt idx="3853">
                  <c:v>196.70400000000001</c:v>
                </c:pt>
                <c:pt idx="3854">
                  <c:v>32.783999999999992</c:v>
                </c:pt>
                <c:pt idx="3855">
                  <c:v>24.588000000000001</c:v>
                </c:pt>
                <c:pt idx="3856">
                  <c:v>122.94</c:v>
                </c:pt>
                <c:pt idx="3857">
                  <c:v>40.97999999999999</c:v>
                </c:pt>
                <c:pt idx="3858">
                  <c:v>16.391999999999996</c:v>
                </c:pt>
                <c:pt idx="3859">
                  <c:v>8.2719999999999985</c:v>
                </c:pt>
                <c:pt idx="3860">
                  <c:v>24.816000000000003</c:v>
                </c:pt>
                <c:pt idx="3861">
                  <c:v>33.088000000000001</c:v>
                </c:pt>
                <c:pt idx="3862">
                  <c:v>2.0679999999999996</c:v>
                </c:pt>
                <c:pt idx="3863">
                  <c:v>24.816000000000003</c:v>
                </c:pt>
                <c:pt idx="3864">
                  <c:v>41.36</c:v>
                </c:pt>
                <c:pt idx="3865">
                  <c:v>49.632000000000005</c:v>
                </c:pt>
                <c:pt idx="3866">
                  <c:v>20.86</c:v>
                </c:pt>
                <c:pt idx="3867">
                  <c:v>41.72</c:v>
                </c:pt>
                <c:pt idx="3868">
                  <c:v>41.72</c:v>
                </c:pt>
                <c:pt idx="3869">
                  <c:v>33.375999999999998</c:v>
                </c:pt>
                <c:pt idx="3870">
                  <c:v>25.031999999999996</c:v>
                </c:pt>
                <c:pt idx="3871">
                  <c:v>25.031999999999996</c:v>
                </c:pt>
                <c:pt idx="3872">
                  <c:v>58.407999999999994</c:v>
                </c:pt>
                <c:pt idx="3873">
                  <c:v>10.429999999999996</c:v>
                </c:pt>
                <c:pt idx="3874">
                  <c:v>6.2580000000000009</c:v>
                </c:pt>
                <c:pt idx="3875">
                  <c:v>25.031999999999996</c:v>
                </c:pt>
                <c:pt idx="3876">
                  <c:v>11.648000000000001</c:v>
                </c:pt>
                <c:pt idx="3877">
                  <c:v>17.472000000000001</c:v>
                </c:pt>
                <c:pt idx="3878">
                  <c:v>8.7360000000000024</c:v>
                </c:pt>
                <c:pt idx="3879">
                  <c:v>4.3680000000000012</c:v>
                </c:pt>
                <c:pt idx="3880">
                  <c:v>43.68</c:v>
                </c:pt>
                <c:pt idx="3881">
                  <c:v>29.12</c:v>
                </c:pt>
                <c:pt idx="3882">
                  <c:v>26.975999999999999</c:v>
                </c:pt>
                <c:pt idx="3883">
                  <c:v>6.743999999999998</c:v>
                </c:pt>
                <c:pt idx="3884">
                  <c:v>47.207999999999998</c:v>
                </c:pt>
                <c:pt idx="3885">
                  <c:v>33.72</c:v>
                </c:pt>
                <c:pt idx="3886">
                  <c:v>20.231999999999999</c:v>
                </c:pt>
                <c:pt idx="3887">
                  <c:v>26.975999999999999</c:v>
                </c:pt>
                <c:pt idx="3888">
                  <c:v>20.232000000000003</c:v>
                </c:pt>
                <c:pt idx="3889">
                  <c:v>13.488</c:v>
                </c:pt>
                <c:pt idx="3890">
                  <c:v>12.645000000000001</c:v>
                </c:pt>
                <c:pt idx="3891">
                  <c:v>14.952000000000004</c:v>
                </c:pt>
                <c:pt idx="3892">
                  <c:v>59.808000000000007</c:v>
                </c:pt>
                <c:pt idx="3893">
                  <c:v>99.680000000000021</c:v>
                </c:pt>
                <c:pt idx="3894">
                  <c:v>59.808000000000007</c:v>
                </c:pt>
                <c:pt idx="3895">
                  <c:v>7.4760000000000018</c:v>
                </c:pt>
                <c:pt idx="3896">
                  <c:v>22.428000000000004</c:v>
                </c:pt>
                <c:pt idx="3897">
                  <c:v>14.952000000000004</c:v>
                </c:pt>
                <c:pt idx="3898">
                  <c:v>44.856000000000009</c:v>
                </c:pt>
                <c:pt idx="3899">
                  <c:v>39.872000000000007</c:v>
                </c:pt>
                <c:pt idx="3900">
                  <c:v>74.760000000000005</c:v>
                </c:pt>
                <c:pt idx="3901">
                  <c:v>4.9839999999999991</c:v>
                </c:pt>
                <c:pt idx="3902">
                  <c:v>22.428000000000004</c:v>
                </c:pt>
                <c:pt idx="3903">
                  <c:v>22.620000000000005</c:v>
                </c:pt>
                <c:pt idx="3904">
                  <c:v>15.079999999999998</c:v>
                </c:pt>
                <c:pt idx="3905">
                  <c:v>180.96000000000004</c:v>
                </c:pt>
                <c:pt idx="3906">
                  <c:v>113.10000000000001</c:v>
                </c:pt>
                <c:pt idx="3907">
                  <c:v>90.480000000000018</c:v>
                </c:pt>
                <c:pt idx="3908">
                  <c:v>33.930000000000007</c:v>
                </c:pt>
                <c:pt idx="3909">
                  <c:v>90.480000000000018</c:v>
                </c:pt>
                <c:pt idx="3910">
                  <c:v>45.240000000000009</c:v>
                </c:pt>
                <c:pt idx="3911">
                  <c:v>150.80000000000001</c:v>
                </c:pt>
                <c:pt idx="3912">
                  <c:v>67.860000000000014</c:v>
                </c:pt>
                <c:pt idx="3913">
                  <c:v>90.480000000000018</c:v>
                </c:pt>
                <c:pt idx="3914">
                  <c:v>18.648000000000003</c:v>
                </c:pt>
                <c:pt idx="3915">
                  <c:v>5.3280000000000012</c:v>
                </c:pt>
                <c:pt idx="3916">
                  <c:v>21.312000000000005</c:v>
                </c:pt>
                <c:pt idx="3917">
                  <c:v>17.760000000000002</c:v>
                </c:pt>
                <c:pt idx="3918">
                  <c:v>8.879999999999999</c:v>
                </c:pt>
                <c:pt idx="3919">
                  <c:v>511.84</c:v>
                </c:pt>
                <c:pt idx="3920">
                  <c:v>153.55199999999999</c:v>
                </c:pt>
                <c:pt idx="3921">
                  <c:v>76.77600000000001</c:v>
                </c:pt>
                <c:pt idx="3922">
                  <c:v>76.77600000000001</c:v>
                </c:pt>
                <c:pt idx="3923">
                  <c:v>127.96</c:v>
                </c:pt>
                <c:pt idx="3924">
                  <c:v>57.582000000000008</c:v>
                </c:pt>
                <c:pt idx="3925">
                  <c:v>563.024</c:v>
                </c:pt>
                <c:pt idx="3926">
                  <c:v>153.55199999999999</c:v>
                </c:pt>
                <c:pt idx="3927">
                  <c:v>447.85999999999996</c:v>
                </c:pt>
                <c:pt idx="3928">
                  <c:v>95.970000000000013</c:v>
                </c:pt>
                <c:pt idx="3929">
                  <c:v>51.311999999999998</c:v>
                </c:pt>
                <c:pt idx="3930">
                  <c:v>64.14</c:v>
                </c:pt>
                <c:pt idx="3931">
                  <c:v>8.5519999999999978</c:v>
                </c:pt>
                <c:pt idx="3932">
                  <c:v>222.35199999999998</c:v>
                </c:pt>
                <c:pt idx="3933">
                  <c:v>2.9520000000000004</c:v>
                </c:pt>
                <c:pt idx="3934">
                  <c:v>11.808000000000002</c:v>
                </c:pt>
                <c:pt idx="3935">
                  <c:v>19.68</c:v>
                </c:pt>
                <c:pt idx="3936">
                  <c:v>7.3800000000000008</c:v>
                </c:pt>
                <c:pt idx="3937">
                  <c:v>11.808</c:v>
                </c:pt>
                <c:pt idx="3938">
                  <c:v>8.8560000000000016</c:v>
                </c:pt>
                <c:pt idx="3939">
                  <c:v>11.808</c:v>
                </c:pt>
                <c:pt idx="3940">
                  <c:v>8.8559999999999981</c:v>
                </c:pt>
                <c:pt idx="3941">
                  <c:v>19.68</c:v>
                </c:pt>
                <c:pt idx="3942">
                  <c:v>9.84</c:v>
                </c:pt>
                <c:pt idx="3943">
                  <c:v>53.4</c:v>
                </c:pt>
                <c:pt idx="3944">
                  <c:v>26.7</c:v>
                </c:pt>
                <c:pt idx="3945">
                  <c:v>9.6120000000000001</c:v>
                </c:pt>
                <c:pt idx="3946">
                  <c:v>10.68</c:v>
                </c:pt>
                <c:pt idx="3947">
                  <c:v>6.0960000000000001</c:v>
                </c:pt>
                <c:pt idx="3948">
                  <c:v>21.335999999999999</c:v>
                </c:pt>
                <c:pt idx="3949">
                  <c:v>18.288</c:v>
                </c:pt>
                <c:pt idx="3950">
                  <c:v>6.0960000000000001</c:v>
                </c:pt>
                <c:pt idx="3951">
                  <c:v>8.0010000000000012</c:v>
                </c:pt>
                <c:pt idx="3952">
                  <c:v>55.424000000000007</c:v>
                </c:pt>
                <c:pt idx="3953">
                  <c:v>242.48000000000002</c:v>
                </c:pt>
                <c:pt idx="3954">
                  <c:v>41.567999999999991</c:v>
                </c:pt>
                <c:pt idx="3955">
                  <c:v>6.9279999999999982</c:v>
                </c:pt>
                <c:pt idx="3956">
                  <c:v>69.28</c:v>
                </c:pt>
                <c:pt idx="3957">
                  <c:v>138.56</c:v>
                </c:pt>
                <c:pt idx="3958">
                  <c:v>20.928000000000001</c:v>
                </c:pt>
                <c:pt idx="3959">
                  <c:v>9.8100000000000023</c:v>
                </c:pt>
                <c:pt idx="3960">
                  <c:v>5.2319999999999984</c:v>
                </c:pt>
                <c:pt idx="3961">
                  <c:v>26.16</c:v>
                </c:pt>
                <c:pt idx="3962">
                  <c:v>7.16</c:v>
                </c:pt>
                <c:pt idx="3963">
                  <c:v>7.16</c:v>
                </c:pt>
                <c:pt idx="3964">
                  <c:v>7.16</c:v>
                </c:pt>
                <c:pt idx="3965">
                  <c:v>5.7279999999999989</c:v>
                </c:pt>
                <c:pt idx="3966">
                  <c:v>5.7280000000000006</c:v>
                </c:pt>
                <c:pt idx="3967">
                  <c:v>31.504000000000005</c:v>
                </c:pt>
                <c:pt idx="3968">
                  <c:v>2.8639999999999994</c:v>
                </c:pt>
                <c:pt idx="3969">
                  <c:v>10.74</c:v>
                </c:pt>
                <c:pt idx="3970">
                  <c:v>28.752000000000002</c:v>
                </c:pt>
                <c:pt idx="3971">
                  <c:v>14.376000000000001</c:v>
                </c:pt>
                <c:pt idx="3972">
                  <c:v>62.296000000000006</c:v>
                </c:pt>
                <c:pt idx="3973">
                  <c:v>19.168000000000003</c:v>
                </c:pt>
                <c:pt idx="3974">
                  <c:v>4.7520000000000007</c:v>
                </c:pt>
                <c:pt idx="3975">
                  <c:v>33.264000000000003</c:v>
                </c:pt>
                <c:pt idx="3976">
                  <c:v>61.77600000000001</c:v>
                </c:pt>
                <c:pt idx="3977">
                  <c:v>52.272000000000006</c:v>
                </c:pt>
                <c:pt idx="3978">
                  <c:v>1.1879999999999997</c:v>
                </c:pt>
                <c:pt idx="3979">
                  <c:v>4.8960000000000008</c:v>
                </c:pt>
                <c:pt idx="3980">
                  <c:v>8.1600000000000019</c:v>
                </c:pt>
                <c:pt idx="3981">
                  <c:v>4.8960000000000008</c:v>
                </c:pt>
                <c:pt idx="3982">
                  <c:v>8.7040000000000006</c:v>
                </c:pt>
                <c:pt idx="3983">
                  <c:v>4.8960000000000008</c:v>
                </c:pt>
                <c:pt idx="3984">
                  <c:v>3.2640000000000007</c:v>
                </c:pt>
                <c:pt idx="3985">
                  <c:v>6.5280000000000014</c:v>
                </c:pt>
                <c:pt idx="3986">
                  <c:v>18.882000000000005</c:v>
                </c:pt>
                <c:pt idx="3987">
                  <c:v>67.13600000000001</c:v>
                </c:pt>
                <c:pt idx="3988">
                  <c:v>62.94</c:v>
                </c:pt>
                <c:pt idx="3989">
                  <c:v>12.587999999999997</c:v>
                </c:pt>
                <c:pt idx="3990">
                  <c:v>104.9</c:v>
                </c:pt>
                <c:pt idx="3991">
                  <c:v>117.48800000000001</c:v>
                </c:pt>
                <c:pt idx="3992">
                  <c:v>33.568000000000005</c:v>
                </c:pt>
                <c:pt idx="3993">
                  <c:v>125.88</c:v>
                </c:pt>
                <c:pt idx="3994">
                  <c:v>62.94</c:v>
                </c:pt>
                <c:pt idx="3995">
                  <c:v>146.86000000000001</c:v>
                </c:pt>
                <c:pt idx="3996">
                  <c:v>3.9799999999999991</c:v>
                </c:pt>
                <c:pt idx="3997">
                  <c:v>23.88</c:v>
                </c:pt>
                <c:pt idx="3998">
                  <c:v>6.3680000000000003</c:v>
                </c:pt>
                <c:pt idx="3999">
                  <c:v>5.9700000000000006</c:v>
                </c:pt>
                <c:pt idx="4000">
                  <c:v>7.96</c:v>
                </c:pt>
                <c:pt idx="4001">
                  <c:v>7.96</c:v>
                </c:pt>
                <c:pt idx="4002">
                  <c:v>15.920000000000002</c:v>
                </c:pt>
                <c:pt idx="4003">
                  <c:v>1.0800000000000003</c:v>
                </c:pt>
                <c:pt idx="4004">
                  <c:v>1.0799999999999998</c:v>
                </c:pt>
                <c:pt idx="4005">
                  <c:v>3.2399999999999993</c:v>
                </c:pt>
                <c:pt idx="4006">
                  <c:v>1.4400000000000002</c:v>
                </c:pt>
                <c:pt idx="4007">
                  <c:v>12.96</c:v>
                </c:pt>
                <c:pt idx="4008">
                  <c:v>1.0800000000000003</c:v>
                </c:pt>
                <c:pt idx="4009">
                  <c:v>10.080000000000002</c:v>
                </c:pt>
                <c:pt idx="4010">
                  <c:v>3.6</c:v>
                </c:pt>
                <c:pt idx="4011">
                  <c:v>1.7999999999999996</c:v>
                </c:pt>
                <c:pt idx="4012">
                  <c:v>4.32</c:v>
                </c:pt>
                <c:pt idx="4013">
                  <c:v>5.4</c:v>
                </c:pt>
                <c:pt idx="4014">
                  <c:v>5.4</c:v>
                </c:pt>
                <c:pt idx="4015">
                  <c:v>17.430000000000003</c:v>
                </c:pt>
                <c:pt idx="4016">
                  <c:v>185.92000000000002</c:v>
                </c:pt>
                <c:pt idx="4017">
                  <c:v>232.40000000000003</c:v>
                </c:pt>
                <c:pt idx="4018">
                  <c:v>139.44</c:v>
                </c:pt>
                <c:pt idx="4019">
                  <c:v>104.58000000000001</c:v>
                </c:pt>
                <c:pt idx="4020">
                  <c:v>234.36</c:v>
                </c:pt>
                <c:pt idx="4021">
                  <c:v>62.496000000000009</c:v>
                </c:pt>
                <c:pt idx="4022">
                  <c:v>174.3</c:v>
                </c:pt>
                <c:pt idx="4023">
                  <c:v>34.860000000000007</c:v>
                </c:pt>
                <c:pt idx="4024">
                  <c:v>15.623999999999997</c:v>
                </c:pt>
                <c:pt idx="4025">
                  <c:v>232.40000000000003</c:v>
                </c:pt>
                <c:pt idx="4026">
                  <c:v>92.960000000000008</c:v>
                </c:pt>
                <c:pt idx="4027">
                  <c:v>104.57999999999998</c:v>
                </c:pt>
                <c:pt idx="4028">
                  <c:v>437.47200000000009</c:v>
                </c:pt>
                <c:pt idx="4029">
                  <c:v>4.4009999999999998</c:v>
                </c:pt>
                <c:pt idx="4030">
                  <c:v>2.9339999999999993</c:v>
                </c:pt>
                <c:pt idx="4031">
                  <c:v>3.9119999999999999</c:v>
                </c:pt>
                <c:pt idx="4032">
                  <c:v>2.9339999999999993</c:v>
                </c:pt>
                <c:pt idx="4033">
                  <c:v>14.669999999999998</c:v>
                </c:pt>
                <c:pt idx="4034">
                  <c:v>13.943999999999999</c:v>
                </c:pt>
                <c:pt idx="4035">
                  <c:v>5.2290000000000001</c:v>
                </c:pt>
                <c:pt idx="4036">
                  <c:v>9.2959999999999994</c:v>
                </c:pt>
                <c:pt idx="4037">
                  <c:v>3.4860000000000002</c:v>
                </c:pt>
                <c:pt idx="4038">
                  <c:v>8.1339999999999986</c:v>
                </c:pt>
                <c:pt idx="4039">
                  <c:v>17.43</c:v>
                </c:pt>
                <c:pt idx="4040">
                  <c:v>12.201000000000001</c:v>
                </c:pt>
                <c:pt idx="4041">
                  <c:v>23.24</c:v>
                </c:pt>
                <c:pt idx="4042">
                  <c:v>9.2959999999999994</c:v>
                </c:pt>
                <c:pt idx="4043">
                  <c:v>17.38</c:v>
                </c:pt>
                <c:pt idx="4044">
                  <c:v>13.904</c:v>
                </c:pt>
                <c:pt idx="4045">
                  <c:v>60.83</c:v>
                </c:pt>
                <c:pt idx="4046">
                  <c:v>10.428000000000001</c:v>
                </c:pt>
                <c:pt idx="4047">
                  <c:v>17.38</c:v>
                </c:pt>
                <c:pt idx="4048">
                  <c:v>19.968000000000004</c:v>
                </c:pt>
                <c:pt idx="4049">
                  <c:v>79.872000000000014</c:v>
                </c:pt>
                <c:pt idx="4050">
                  <c:v>79.872000000000014</c:v>
                </c:pt>
                <c:pt idx="4051">
                  <c:v>69.888000000000005</c:v>
                </c:pt>
                <c:pt idx="4052">
                  <c:v>232.96</c:v>
                </c:pt>
                <c:pt idx="4053">
                  <c:v>33.279999999999994</c:v>
                </c:pt>
                <c:pt idx="4054">
                  <c:v>53.248000000000005</c:v>
                </c:pt>
                <c:pt idx="4055">
                  <c:v>133.12</c:v>
                </c:pt>
                <c:pt idx="4056">
                  <c:v>39.936000000000007</c:v>
                </c:pt>
                <c:pt idx="4057">
                  <c:v>299.52</c:v>
                </c:pt>
                <c:pt idx="4058">
                  <c:v>8.6899999999999977</c:v>
                </c:pt>
                <c:pt idx="4059">
                  <c:v>13.904</c:v>
                </c:pt>
                <c:pt idx="4060">
                  <c:v>48.664000000000001</c:v>
                </c:pt>
                <c:pt idx="4061">
                  <c:v>13.904</c:v>
                </c:pt>
                <c:pt idx="4062">
                  <c:v>5.2140000000000004</c:v>
                </c:pt>
                <c:pt idx="4063">
                  <c:v>34.76</c:v>
                </c:pt>
                <c:pt idx="4064">
                  <c:v>5.2140000000000004</c:v>
                </c:pt>
                <c:pt idx="4065">
                  <c:v>13.904</c:v>
                </c:pt>
                <c:pt idx="4066">
                  <c:v>20.856000000000002</c:v>
                </c:pt>
                <c:pt idx="4067">
                  <c:v>13.904</c:v>
                </c:pt>
                <c:pt idx="4068">
                  <c:v>34.239999999999988</c:v>
                </c:pt>
                <c:pt idx="4069">
                  <c:v>128.39999999999998</c:v>
                </c:pt>
                <c:pt idx="4070">
                  <c:v>38.520000000000003</c:v>
                </c:pt>
                <c:pt idx="4071">
                  <c:v>273.92</c:v>
                </c:pt>
                <c:pt idx="4072">
                  <c:v>64.2</c:v>
                </c:pt>
                <c:pt idx="4073">
                  <c:v>25.679999999999993</c:v>
                </c:pt>
                <c:pt idx="4074">
                  <c:v>102.72</c:v>
                </c:pt>
                <c:pt idx="4075">
                  <c:v>166.92000000000002</c:v>
                </c:pt>
                <c:pt idx="4076">
                  <c:v>3.048</c:v>
                </c:pt>
                <c:pt idx="4077">
                  <c:v>9.1440000000000001</c:v>
                </c:pt>
                <c:pt idx="4078">
                  <c:v>6.0960000000000001</c:v>
                </c:pt>
                <c:pt idx="4079">
                  <c:v>2.2859999999999996</c:v>
                </c:pt>
                <c:pt idx="4080">
                  <c:v>3.81</c:v>
                </c:pt>
                <c:pt idx="4081">
                  <c:v>15.24</c:v>
                </c:pt>
                <c:pt idx="4082">
                  <c:v>2.2860000000000005</c:v>
                </c:pt>
                <c:pt idx="4083">
                  <c:v>4.7879999999999985</c:v>
                </c:pt>
                <c:pt idx="4084">
                  <c:v>19.152000000000001</c:v>
                </c:pt>
                <c:pt idx="4085">
                  <c:v>6.3840000000000003</c:v>
                </c:pt>
                <c:pt idx="4086">
                  <c:v>7.9799999999999986</c:v>
                </c:pt>
                <c:pt idx="4087">
                  <c:v>22.72</c:v>
                </c:pt>
                <c:pt idx="4088">
                  <c:v>22.72</c:v>
                </c:pt>
                <c:pt idx="4089">
                  <c:v>14.2</c:v>
                </c:pt>
                <c:pt idx="4090">
                  <c:v>28.4</c:v>
                </c:pt>
                <c:pt idx="4091">
                  <c:v>21.299999999999997</c:v>
                </c:pt>
                <c:pt idx="4092">
                  <c:v>17.04</c:v>
                </c:pt>
                <c:pt idx="4093">
                  <c:v>17.04</c:v>
                </c:pt>
                <c:pt idx="4094">
                  <c:v>49.536000000000001</c:v>
                </c:pt>
                <c:pt idx="4095">
                  <c:v>33.024000000000001</c:v>
                </c:pt>
                <c:pt idx="4096">
                  <c:v>66.048000000000002</c:v>
                </c:pt>
                <c:pt idx="4097">
                  <c:v>49.536000000000001</c:v>
                </c:pt>
                <c:pt idx="4098">
                  <c:v>82.56</c:v>
                </c:pt>
                <c:pt idx="4099">
                  <c:v>41.28</c:v>
                </c:pt>
                <c:pt idx="4100">
                  <c:v>12.383999999999997</c:v>
                </c:pt>
                <c:pt idx="4101">
                  <c:v>16.740000000000002</c:v>
                </c:pt>
                <c:pt idx="4102">
                  <c:v>31.248000000000005</c:v>
                </c:pt>
                <c:pt idx="4103">
                  <c:v>13.392000000000003</c:v>
                </c:pt>
                <c:pt idx="4104">
                  <c:v>22.32</c:v>
                </c:pt>
                <c:pt idx="4105">
                  <c:v>8.9280000000000008</c:v>
                </c:pt>
                <c:pt idx="4106">
                  <c:v>17.856000000000002</c:v>
                </c:pt>
                <c:pt idx="4107">
                  <c:v>13.896000000000001</c:v>
                </c:pt>
                <c:pt idx="4108">
                  <c:v>9.2639999999999976</c:v>
                </c:pt>
                <c:pt idx="4109">
                  <c:v>108.08</c:v>
                </c:pt>
                <c:pt idx="4110">
                  <c:v>24.704000000000001</c:v>
                </c:pt>
                <c:pt idx="4111">
                  <c:v>49.408000000000001</c:v>
                </c:pt>
                <c:pt idx="4112">
                  <c:v>30.88</c:v>
                </c:pt>
                <c:pt idx="4113">
                  <c:v>23.160000000000004</c:v>
                </c:pt>
                <c:pt idx="4114">
                  <c:v>37.055999999999997</c:v>
                </c:pt>
                <c:pt idx="4115">
                  <c:v>18.528000000000002</c:v>
                </c:pt>
                <c:pt idx="4116">
                  <c:v>18.527999999999995</c:v>
                </c:pt>
                <c:pt idx="4117">
                  <c:v>9.2639999999999976</c:v>
                </c:pt>
                <c:pt idx="4118">
                  <c:v>17.22</c:v>
                </c:pt>
                <c:pt idx="4119">
                  <c:v>3.4440000000000008</c:v>
                </c:pt>
                <c:pt idx="4120">
                  <c:v>2.2959999999999994</c:v>
                </c:pt>
                <c:pt idx="4121">
                  <c:v>13.776000000000002</c:v>
                </c:pt>
                <c:pt idx="4122">
                  <c:v>2.2959999999999994</c:v>
                </c:pt>
                <c:pt idx="4123">
                  <c:v>18.368000000000002</c:v>
                </c:pt>
                <c:pt idx="4124">
                  <c:v>23.2</c:v>
                </c:pt>
                <c:pt idx="4125">
                  <c:v>52.199999999999996</c:v>
                </c:pt>
                <c:pt idx="4126">
                  <c:v>5.7999999999999989</c:v>
                </c:pt>
                <c:pt idx="4127">
                  <c:v>13.919999999999998</c:v>
                </c:pt>
                <c:pt idx="4128">
                  <c:v>5.8</c:v>
                </c:pt>
                <c:pt idx="4129">
                  <c:v>7.5180000000000007</c:v>
                </c:pt>
                <c:pt idx="4130">
                  <c:v>11.277000000000001</c:v>
                </c:pt>
                <c:pt idx="4131">
                  <c:v>10.023999999999997</c:v>
                </c:pt>
                <c:pt idx="4132">
                  <c:v>25.06</c:v>
                </c:pt>
                <c:pt idx="4133">
                  <c:v>12.53</c:v>
                </c:pt>
                <c:pt idx="4134">
                  <c:v>42.615999999999993</c:v>
                </c:pt>
                <c:pt idx="4135">
                  <c:v>45.660000000000011</c:v>
                </c:pt>
                <c:pt idx="4136">
                  <c:v>63.924000000000007</c:v>
                </c:pt>
                <c:pt idx="4137">
                  <c:v>54.792000000000009</c:v>
                </c:pt>
                <c:pt idx="4138">
                  <c:v>213.08</c:v>
                </c:pt>
                <c:pt idx="4139">
                  <c:v>42.615999999999993</c:v>
                </c:pt>
                <c:pt idx="4140">
                  <c:v>27.396000000000004</c:v>
                </c:pt>
                <c:pt idx="4141">
                  <c:v>18.264000000000003</c:v>
                </c:pt>
                <c:pt idx="4142">
                  <c:v>18.264000000000003</c:v>
                </c:pt>
                <c:pt idx="4143">
                  <c:v>3.036</c:v>
                </c:pt>
                <c:pt idx="4144">
                  <c:v>25.299999999999997</c:v>
                </c:pt>
                <c:pt idx="4145">
                  <c:v>8.0960000000000001</c:v>
                </c:pt>
                <c:pt idx="4146">
                  <c:v>4.5540000000000003</c:v>
                </c:pt>
                <c:pt idx="4147">
                  <c:v>12.144</c:v>
                </c:pt>
                <c:pt idx="4148">
                  <c:v>3.0359999999999996</c:v>
                </c:pt>
                <c:pt idx="4149">
                  <c:v>25.299999999999997</c:v>
                </c:pt>
                <c:pt idx="4150">
                  <c:v>15.18</c:v>
                </c:pt>
                <c:pt idx="4151">
                  <c:v>24.448</c:v>
                </c:pt>
                <c:pt idx="4152">
                  <c:v>24.448</c:v>
                </c:pt>
                <c:pt idx="4153">
                  <c:v>61.120000000000005</c:v>
                </c:pt>
                <c:pt idx="4154">
                  <c:v>119.61600000000001</c:v>
                </c:pt>
                <c:pt idx="4155">
                  <c:v>16.821000000000005</c:v>
                </c:pt>
                <c:pt idx="4156">
                  <c:v>5.6070000000000011</c:v>
                </c:pt>
                <c:pt idx="4157">
                  <c:v>119.61600000000001</c:v>
                </c:pt>
                <c:pt idx="4158">
                  <c:v>14.952000000000002</c:v>
                </c:pt>
                <c:pt idx="4159">
                  <c:v>89.712000000000018</c:v>
                </c:pt>
                <c:pt idx="4160">
                  <c:v>11.214000000000002</c:v>
                </c:pt>
                <c:pt idx="4161">
                  <c:v>10.92</c:v>
                </c:pt>
                <c:pt idx="4162">
                  <c:v>22.75</c:v>
                </c:pt>
                <c:pt idx="4163">
                  <c:v>7.28</c:v>
                </c:pt>
                <c:pt idx="4164">
                  <c:v>6.3699999999999983</c:v>
                </c:pt>
                <c:pt idx="4165">
                  <c:v>1.3650000000000002</c:v>
                </c:pt>
                <c:pt idx="4166">
                  <c:v>4.0950000000000006</c:v>
                </c:pt>
                <c:pt idx="4167">
                  <c:v>36.4</c:v>
                </c:pt>
                <c:pt idx="4168">
                  <c:v>3.64</c:v>
                </c:pt>
                <c:pt idx="4169">
                  <c:v>15.968000000000002</c:v>
                </c:pt>
                <c:pt idx="4170">
                  <c:v>19.96</c:v>
                </c:pt>
                <c:pt idx="4171">
                  <c:v>9.9799999999999969</c:v>
                </c:pt>
                <c:pt idx="4172">
                  <c:v>1.9959999999999996</c:v>
                </c:pt>
                <c:pt idx="4173">
                  <c:v>39.92</c:v>
                </c:pt>
                <c:pt idx="4174">
                  <c:v>11.976000000000003</c:v>
                </c:pt>
                <c:pt idx="4175">
                  <c:v>1.7879999999999996</c:v>
                </c:pt>
                <c:pt idx="4176">
                  <c:v>1.1919999999999997</c:v>
                </c:pt>
                <c:pt idx="4177">
                  <c:v>1.7879999999999996</c:v>
                </c:pt>
                <c:pt idx="4178">
                  <c:v>3.5760000000000005</c:v>
                </c:pt>
                <c:pt idx="4179">
                  <c:v>1.7879999999999996</c:v>
                </c:pt>
                <c:pt idx="4180">
                  <c:v>14.303999999999998</c:v>
                </c:pt>
                <c:pt idx="4181">
                  <c:v>7.1519999999999992</c:v>
                </c:pt>
                <c:pt idx="4182">
                  <c:v>14.28</c:v>
                </c:pt>
                <c:pt idx="4183">
                  <c:v>8.5679999999999978</c:v>
                </c:pt>
                <c:pt idx="4184">
                  <c:v>34.271999999999998</c:v>
                </c:pt>
                <c:pt idx="4185">
                  <c:v>91.391999999999996</c:v>
                </c:pt>
                <c:pt idx="4186">
                  <c:v>8.5679999999999978</c:v>
                </c:pt>
                <c:pt idx="4187">
                  <c:v>22.847999999999999</c:v>
                </c:pt>
                <c:pt idx="4188">
                  <c:v>11.423999999999999</c:v>
                </c:pt>
                <c:pt idx="4189">
                  <c:v>171.55</c:v>
                </c:pt>
                <c:pt idx="4190">
                  <c:v>82.344000000000008</c:v>
                </c:pt>
                <c:pt idx="4191">
                  <c:v>51.465000000000018</c:v>
                </c:pt>
                <c:pt idx="4192">
                  <c:v>54.896000000000008</c:v>
                </c:pt>
                <c:pt idx="4193">
                  <c:v>137.24</c:v>
                </c:pt>
                <c:pt idx="4194">
                  <c:v>137.24</c:v>
                </c:pt>
                <c:pt idx="4195">
                  <c:v>68.62</c:v>
                </c:pt>
                <c:pt idx="4196">
                  <c:v>102.93</c:v>
                </c:pt>
                <c:pt idx="4197">
                  <c:v>164.68800000000002</c:v>
                </c:pt>
                <c:pt idx="4198">
                  <c:v>102.93</c:v>
                </c:pt>
                <c:pt idx="4199">
                  <c:v>6.7830000000000004</c:v>
                </c:pt>
                <c:pt idx="4200">
                  <c:v>18.088000000000001</c:v>
                </c:pt>
                <c:pt idx="4201">
                  <c:v>7.7520000000000007</c:v>
                </c:pt>
                <c:pt idx="4202">
                  <c:v>2.907</c:v>
                </c:pt>
                <c:pt idx="4203">
                  <c:v>7.7520000000000007</c:v>
                </c:pt>
                <c:pt idx="4204">
                  <c:v>6.46</c:v>
                </c:pt>
                <c:pt idx="4205">
                  <c:v>1.9380000000000002</c:v>
                </c:pt>
                <c:pt idx="4206">
                  <c:v>18.088000000000001</c:v>
                </c:pt>
                <c:pt idx="4207">
                  <c:v>36.882000000000005</c:v>
                </c:pt>
                <c:pt idx="4208">
                  <c:v>98.352000000000004</c:v>
                </c:pt>
                <c:pt idx="4209">
                  <c:v>12.294</c:v>
                </c:pt>
                <c:pt idx="4210">
                  <c:v>24.587999999999994</c:v>
                </c:pt>
                <c:pt idx="4211">
                  <c:v>12.294</c:v>
                </c:pt>
                <c:pt idx="4212">
                  <c:v>295.05599999999998</c:v>
                </c:pt>
                <c:pt idx="4213">
                  <c:v>65.567999999999998</c:v>
                </c:pt>
                <c:pt idx="4214">
                  <c:v>8.2880000000000003</c:v>
                </c:pt>
                <c:pt idx="4215">
                  <c:v>36.26</c:v>
                </c:pt>
                <c:pt idx="4216">
                  <c:v>13.467999999999998</c:v>
                </c:pt>
                <c:pt idx="4217">
                  <c:v>4.6619999999999999</c:v>
                </c:pt>
                <c:pt idx="4218">
                  <c:v>2.0719999999999996</c:v>
                </c:pt>
                <c:pt idx="4219">
                  <c:v>6.2160000000000002</c:v>
                </c:pt>
                <c:pt idx="4220">
                  <c:v>46.62</c:v>
                </c:pt>
                <c:pt idx="4221">
                  <c:v>2.7719999999999994</c:v>
                </c:pt>
                <c:pt idx="4222">
                  <c:v>1.1880000000000002</c:v>
                </c:pt>
                <c:pt idx="4223">
                  <c:v>7.92</c:v>
                </c:pt>
                <c:pt idx="4224">
                  <c:v>3.1680000000000001</c:v>
                </c:pt>
                <c:pt idx="4225">
                  <c:v>1.1880000000000002</c:v>
                </c:pt>
                <c:pt idx="4226">
                  <c:v>4.1580000000000004</c:v>
                </c:pt>
                <c:pt idx="4227">
                  <c:v>3.9599999999999991</c:v>
                </c:pt>
                <c:pt idx="4228">
                  <c:v>4.1580000000000004</c:v>
                </c:pt>
                <c:pt idx="4229">
                  <c:v>107.42400000000001</c:v>
                </c:pt>
                <c:pt idx="4230">
                  <c:v>47.744</c:v>
                </c:pt>
                <c:pt idx="4231">
                  <c:v>29.84</c:v>
                </c:pt>
                <c:pt idx="4232">
                  <c:v>29.84</c:v>
                </c:pt>
                <c:pt idx="4233">
                  <c:v>17.903999999999996</c:v>
                </c:pt>
                <c:pt idx="4234">
                  <c:v>35.808</c:v>
                </c:pt>
                <c:pt idx="4235">
                  <c:v>13.428000000000003</c:v>
                </c:pt>
                <c:pt idx="4236">
                  <c:v>8.9520000000000017</c:v>
                </c:pt>
                <c:pt idx="4237">
                  <c:v>17.904000000000003</c:v>
                </c:pt>
                <c:pt idx="4238">
                  <c:v>3.3180000000000005</c:v>
                </c:pt>
                <c:pt idx="4239">
                  <c:v>13.272000000000002</c:v>
                </c:pt>
                <c:pt idx="4240">
                  <c:v>13.272000000000002</c:v>
                </c:pt>
                <c:pt idx="4241">
                  <c:v>11.059999999999999</c:v>
                </c:pt>
                <c:pt idx="4242">
                  <c:v>38.71</c:v>
                </c:pt>
                <c:pt idx="4243">
                  <c:v>3.3179999999999996</c:v>
                </c:pt>
                <c:pt idx="4244">
                  <c:v>32.96</c:v>
                </c:pt>
                <c:pt idx="4245">
                  <c:v>19.776000000000003</c:v>
                </c:pt>
                <c:pt idx="4246">
                  <c:v>13.184000000000001</c:v>
                </c:pt>
                <c:pt idx="4247">
                  <c:v>49.44</c:v>
                </c:pt>
                <c:pt idx="4248">
                  <c:v>39.552000000000007</c:v>
                </c:pt>
                <c:pt idx="4249">
                  <c:v>9.8880000000000017</c:v>
                </c:pt>
                <c:pt idx="4250">
                  <c:v>14.832000000000003</c:v>
                </c:pt>
                <c:pt idx="4251">
                  <c:v>82.4</c:v>
                </c:pt>
                <c:pt idx="4252">
                  <c:v>13.183999999999997</c:v>
                </c:pt>
                <c:pt idx="4253">
                  <c:v>115.36</c:v>
                </c:pt>
                <c:pt idx="4254">
                  <c:v>44.847999999999992</c:v>
                </c:pt>
                <c:pt idx="4255">
                  <c:v>50.454000000000015</c:v>
                </c:pt>
                <c:pt idx="4256">
                  <c:v>84.09</c:v>
                </c:pt>
                <c:pt idx="4257">
                  <c:v>112.12000000000002</c:v>
                </c:pt>
                <c:pt idx="4258">
                  <c:v>22.424000000000003</c:v>
                </c:pt>
                <c:pt idx="4259">
                  <c:v>196.21</c:v>
                </c:pt>
                <c:pt idx="4260">
                  <c:v>11.211999999999998</c:v>
                </c:pt>
                <c:pt idx="4261">
                  <c:v>89.696000000000012</c:v>
                </c:pt>
                <c:pt idx="4262">
                  <c:v>334.76800000000003</c:v>
                </c:pt>
                <c:pt idx="4263">
                  <c:v>23.911999999999995</c:v>
                </c:pt>
                <c:pt idx="4264">
                  <c:v>239.12000000000003</c:v>
                </c:pt>
                <c:pt idx="4265">
                  <c:v>95.64800000000001</c:v>
                </c:pt>
                <c:pt idx="4266">
                  <c:v>478.24</c:v>
                </c:pt>
                <c:pt idx="4267">
                  <c:v>119.56</c:v>
                </c:pt>
                <c:pt idx="4268">
                  <c:v>5.8719999999999999</c:v>
                </c:pt>
                <c:pt idx="4269">
                  <c:v>2.2020000000000004</c:v>
                </c:pt>
                <c:pt idx="4270">
                  <c:v>26.423999999999999</c:v>
                </c:pt>
                <c:pt idx="4271">
                  <c:v>11.01</c:v>
                </c:pt>
                <c:pt idx="4272">
                  <c:v>167.76</c:v>
                </c:pt>
                <c:pt idx="4273">
                  <c:v>25.164000000000001</c:v>
                </c:pt>
                <c:pt idx="4274">
                  <c:v>33.552</c:v>
                </c:pt>
                <c:pt idx="4275">
                  <c:v>88.074000000000012</c:v>
                </c:pt>
                <c:pt idx="4276">
                  <c:v>3.6480000000000006</c:v>
                </c:pt>
                <c:pt idx="4277">
                  <c:v>9.7280000000000015</c:v>
                </c:pt>
                <c:pt idx="4278">
                  <c:v>24.320000000000004</c:v>
                </c:pt>
                <c:pt idx="4279">
                  <c:v>3.6479999999999992</c:v>
                </c:pt>
                <c:pt idx="4280">
                  <c:v>18.240000000000002</c:v>
                </c:pt>
                <c:pt idx="4281">
                  <c:v>14.592000000000002</c:v>
                </c:pt>
                <c:pt idx="4282">
                  <c:v>1.8240000000000003</c:v>
                </c:pt>
                <c:pt idx="4283">
                  <c:v>9.7280000000000015</c:v>
                </c:pt>
                <c:pt idx="4284">
                  <c:v>13.71</c:v>
                </c:pt>
                <c:pt idx="4285">
                  <c:v>7.3120000000000012</c:v>
                </c:pt>
                <c:pt idx="4286">
                  <c:v>3.6559999999999993</c:v>
                </c:pt>
                <c:pt idx="4287">
                  <c:v>2.7420000000000004</c:v>
                </c:pt>
                <c:pt idx="4288">
                  <c:v>5.4840000000000009</c:v>
                </c:pt>
                <c:pt idx="4289">
                  <c:v>18.28</c:v>
                </c:pt>
                <c:pt idx="4290">
                  <c:v>16.520000000000003</c:v>
                </c:pt>
                <c:pt idx="4291">
                  <c:v>33.04</c:v>
                </c:pt>
                <c:pt idx="4292">
                  <c:v>8.26</c:v>
                </c:pt>
                <c:pt idx="4293">
                  <c:v>7.4340000000000011</c:v>
                </c:pt>
                <c:pt idx="4294">
                  <c:v>38.136000000000003</c:v>
                </c:pt>
                <c:pt idx="4295">
                  <c:v>2.7239999999999993</c:v>
                </c:pt>
                <c:pt idx="4296">
                  <c:v>21.792000000000002</c:v>
                </c:pt>
                <c:pt idx="4297">
                  <c:v>27.240000000000002</c:v>
                </c:pt>
                <c:pt idx="4298">
                  <c:v>1.3619999999999997</c:v>
                </c:pt>
                <c:pt idx="4299">
                  <c:v>14.301000000000002</c:v>
                </c:pt>
                <c:pt idx="4300">
                  <c:v>6.1290000000000004</c:v>
                </c:pt>
                <c:pt idx="4301">
                  <c:v>14.301000000000002</c:v>
                </c:pt>
                <c:pt idx="4302">
                  <c:v>2.0430000000000001</c:v>
                </c:pt>
                <c:pt idx="4303">
                  <c:v>10.896000000000001</c:v>
                </c:pt>
                <c:pt idx="4304">
                  <c:v>4.0860000000000003</c:v>
                </c:pt>
                <c:pt idx="4305">
                  <c:v>155.12</c:v>
                </c:pt>
                <c:pt idx="4306">
                  <c:v>62.048000000000002</c:v>
                </c:pt>
                <c:pt idx="4307">
                  <c:v>186.14400000000001</c:v>
                </c:pt>
                <c:pt idx="4308">
                  <c:v>77.56</c:v>
                </c:pt>
                <c:pt idx="4309">
                  <c:v>58.170000000000009</c:v>
                </c:pt>
                <c:pt idx="4310">
                  <c:v>81.438000000000017</c:v>
                </c:pt>
                <c:pt idx="4311">
                  <c:v>77.56</c:v>
                </c:pt>
                <c:pt idx="4312">
                  <c:v>895.92</c:v>
                </c:pt>
                <c:pt idx="4313">
                  <c:v>895.92</c:v>
                </c:pt>
                <c:pt idx="4314">
                  <c:v>895.92</c:v>
                </c:pt>
                <c:pt idx="4315">
                  <c:v>671.93999999999994</c:v>
                </c:pt>
                <c:pt idx="4316">
                  <c:v>895.92</c:v>
                </c:pt>
                <c:pt idx="4317">
                  <c:v>67.194000000000003</c:v>
                </c:pt>
                <c:pt idx="4318">
                  <c:v>3.168000000000001</c:v>
                </c:pt>
                <c:pt idx="4319">
                  <c:v>11.264000000000001</c:v>
                </c:pt>
                <c:pt idx="4320">
                  <c:v>7.04</c:v>
                </c:pt>
                <c:pt idx="4321">
                  <c:v>1.4079999999999997</c:v>
                </c:pt>
                <c:pt idx="4322">
                  <c:v>10.332000000000003</c:v>
                </c:pt>
                <c:pt idx="4323">
                  <c:v>13.775999999999996</c:v>
                </c:pt>
                <c:pt idx="4324">
                  <c:v>3.4440000000000008</c:v>
                </c:pt>
                <c:pt idx="4325">
                  <c:v>17.220000000000006</c:v>
                </c:pt>
                <c:pt idx="4326">
                  <c:v>6.8880000000000017</c:v>
                </c:pt>
                <c:pt idx="4327">
                  <c:v>10.332000000000003</c:v>
                </c:pt>
                <c:pt idx="4328">
                  <c:v>6.8879999999999981</c:v>
                </c:pt>
                <c:pt idx="4329">
                  <c:v>11.220000000000002</c:v>
                </c:pt>
                <c:pt idx="4330">
                  <c:v>3.366000000000001</c:v>
                </c:pt>
                <c:pt idx="4331">
                  <c:v>4.4879999999999995</c:v>
                </c:pt>
                <c:pt idx="4332">
                  <c:v>5.9840000000000009</c:v>
                </c:pt>
                <c:pt idx="4333">
                  <c:v>2.9919999999999995</c:v>
                </c:pt>
                <c:pt idx="4334">
                  <c:v>5.9840000000000009</c:v>
                </c:pt>
                <c:pt idx="4335">
                  <c:v>2.9920000000000004</c:v>
                </c:pt>
                <c:pt idx="4336">
                  <c:v>6.732000000000002</c:v>
                </c:pt>
                <c:pt idx="4337">
                  <c:v>2.3880000000000003</c:v>
                </c:pt>
                <c:pt idx="4338">
                  <c:v>15.92</c:v>
                </c:pt>
                <c:pt idx="4339">
                  <c:v>15.920000000000002</c:v>
                </c:pt>
                <c:pt idx="4340">
                  <c:v>6.3680000000000003</c:v>
                </c:pt>
                <c:pt idx="4341">
                  <c:v>9.5520000000000014</c:v>
                </c:pt>
                <c:pt idx="4342">
                  <c:v>1.5919999999999996</c:v>
                </c:pt>
                <c:pt idx="4343">
                  <c:v>15.92</c:v>
                </c:pt>
                <c:pt idx="4344">
                  <c:v>15.92</c:v>
                </c:pt>
                <c:pt idx="4345">
                  <c:v>5.9700000000000006</c:v>
                </c:pt>
                <c:pt idx="4346">
                  <c:v>17.46</c:v>
                </c:pt>
                <c:pt idx="4347">
                  <c:v>27.936000000000003</c:v>
                </c:pt>
                <c:pt idx="4348">
                  <c:v>12.221999999999998</c:v>
                </c:pt>
                <c:pt idx="4349">
                  <c:v>6.9840000000000009</c:v>
                </c:pt>
                <c:pt idx="4350">
                  <c:v>5.2380000000000013</c:v>
                </c:pt>
                <c:pt idx="4351">
                  <c:v>7.857000000000002</c:v>
                </c:pt>
                <c:pt idx="4352">
                  <c:v>20.952000000000002</c:v>
                </c:pt>
                <c:pt idx="4353">
                  <c:v>10.475999999999999</c:v>
                </c:pt>
                <c:pt idx="4354">
                  <c:v>17.46</c:v>
                </c:pt>
                <c:pt idx="4355">
                  <c:v>41.904000000000003</c:v>
                </c:pt>
                <c:pt idx="4356">
                  <c:v>41.904000000000003</c:v>
                </c:pt>
                <c:pt idx="4357">
                  <c:v>27.936000000000003</c:v>
                </c:pt>
                <c:pt idx="4358">
                  <c:v>14.352000000000002</c:v>
                </c:pt>
                <c:pt idx="4359">
                  <c:v>4.7840000000000007</c:v>
                </c:pt>
                <c:pt idx="4360">
                  <c:v>14.352000000000002</c:v>
                </c:pt>
                <c:pt idx="4361">
                  <c:v>14.352000000000002</c:v>
                </c:pt>
                <c:pt idx="4362">
                  <c:v>16.146000000000004</c:v>
                </c:pt>
                <c:pt idx="4363">
                  <c:v>41.86</c:v>
                </c:pt>
                <c:pt idx="4364">
                  <c:v>7.7120000000000006</c:v>
                </c:pt>
                <c:pt idx="4365">
                  <c:v>14.46</c:v>
                </c:pt>
                <c:pt idx="4366">
                  <c:v>7.7120000000000006</c:v>
                </c:pt>
                <c:pt idx="4367">
                  <c:v>1.9279999999999997</c:v>
                </c:pt>
                <c:pt idx="4368">
                  <c:v>9.64</c:v>
                </c:pt>
                <c:pt idx="4369">
                  <c:v>7.7120000000000006</c:v>
                </c:pt>
                <c:pt idx="4370">
                  <c:v>3.8560000000000003</c:v>
                </c:pt>
                <c:pt idx="4371">
                  <c:v>23.136000000000003</c:v>
                </c:pt>
                <c:pt idx="4372">
                  <c:v>4.338000000000001</c:v>
                </c:pt>
                <c:pt idx="4373">
                  <c:v>12.76</c:v>
                </c:pt>
                <c:pt idx="4374">
                  <c:v>7.6560000000000006</c:v>
                </c:pt>
                <c:pt idx="4375">
                  <c:v>12.76</c:v>
                </c:pt>
                <c:pt idx="4376">
                  <c:v>5.7420000000000009</c:v>
                </c:pt>
                <c:pt idx="4377">
                  <c:v>19.920000000000002</c:v>
                </c:pt>
                <c:pt idx="4378">
                  <c:v>8.9640000000000022</c:v>
                </c:pt>
                <c:pt idx="4379">
                  <c:v>3.9840000000000004</c:v>
                </c:pt>
                <c:pt idx="4380">
                  <c:v>11.952000000000002</c:v>
                </c:pt>
                <c:pt idx="4381">
                  <c:v>14.940000000000001</c:v>
                </c:pt>
                <c:pt idx="4382">
                  <c:v>11.952000000000002</c:v>
                </c:pt>
                <c:pt idx="4383">
                  <c:v>11.952000000000002</c:v>
                </c:pt>
                <c:pt idx="4384">
                  <c:v>3.9840000000000004</c:v>
                </c:pt>
                <c:pt idx="4385">
                  <c:v>70.00800000000001</c:v>
                </c:pt>
                <c:pt idx="4386">
                  <c:v>46.672000000000004</c:v>
                </c:pt>
                <c:pt idx="4387">
                  <c:v>145.85000000000002</c:v>
                </c:pt>
                <c:pt idx="4388">
                  <c:v>58.34</c:v>
                </c:pt>
                <c:pt idx="4389">
                  <c:v>58.34</c:v>
                </c:pt>
                <c:pt idx="4390">
                  <c:v>70.00800000000001</c:v>
                </c:pt>
                <c:pt idx="4391">
                  <c:v>93.344000000000008</c:v>
                </c:pt>
                <c:pt idx="4392">
                  <c:v>46.672000000000004</c:v>
                </c:pt>
                <c:pt idx="4393">
                  <c:v>78.759000000000015</c:v>
                </c:pt>
                <c:pt idx="4394">
                  <c:v>25.32</c:v>
                </c:pt>
                <c:pt idx="4395">
                  <c:v>10.128</c:v>
                </c:pt>
                <c:pt idx="4396">
                  <c:v>11.393999999999998</c:v>
                </c:pt>
                <c:pt idx="4397">
                  <c:v>3.7980000000000005</c:v>
                </c:pt>
                <c:pt idx="4398">
                  <c:v>6.3299999999999992</c:v>
                </c:pt>
                <c:pt idx="4399">
                  <c:v>25.32</c:v>
                </c:pt>
                <c:pt idx="4400">
                  <c:v>35.448</c:v>
                </c:pt>
                <c:pt idx="4401">
                  <c:v>15.192</c:v>
                </c:pt>
                <c:pt idx="4402">
                  <c:v>3.7979999999999992</c:v>
                </c:pt>
                <c:pt idx="4403">
                  <c:v>17.52</c:v>
                </c:pt>
                <c:pt idx="4404">
                  <c:v>2.6280000000000001</c:v>
                </c:pt>
                <c:pt idx="4405">
                  <c:v>0.87599999999999978</c:v>
                </c:pt>
                <c:pt idx="4406">
                  <c:v>43.8</c:v>
                </c:pt>
                <c:pt idx="4407">
                  <c:v>8.76</c:v>
                </c:pt>
                <c:pt idx="4408">
                  <c:v>14.016</c:v>
                </c:pt>
                <c:pt idx="4409">
                  <c:v>10.512</c:v>
                </c:pt>
                <c:pt idx="4410">
                  <c:v>17.52</c:v>
                </c:pt>
                <c:pt idx="4411">
                  <c:v>21.9</c:v>
                </c:pt>
                <c:pt idx="4412">
                  <c:v>45.84</c:v>
                </c:pt>
                <c:pt idx="4413">
                  <c:v>22.92</c:v>
                </c:pt>
                <c:pt idx="4414">
                  <c:v>22.92</c:v>
                </c:pt>
                <c:pt idx="4415">
                  <c:v>8.5950000000000024</c:v>
                </c:pt>
                <c:pt idx="4416">
                  <c:v>32.088000000000001</c:v>
                </c:pt>
                <c:pt idx="4417">
                  <c:v>3.4380000000000006</c:v>
                </c:pt>
                <c:pt idx="4418">
                  <c:v>6354.95</c:v>
                </c:pt>
                <c:pt idx="4419">
                  <c:v>1016.792</c:v>
                </c:pt>
                <c:pt idx="4420">
                  <c:v>762.59399999999982</c:v>
                </c:pt>
                <c:pt idx="4421">
                  <c:v>1525.1879999999996</c:v>
                </c:pt>
                <c:pt idx="4422">
                  <c:v>2541.98</c:v>
                </c:pt>
                <c:pt idx="4423">
                  <c:v>3812.9700000000003</c:v>
                </c:pt>
                <c:pt idx="4424">
                  <c:v>3050.3760000000002</c:v>
                </c:pt>
                <c:pt idx="4425">
                  <c:v>1270.99</c:v>
                </c:pt>
                <c:pt idx="4426">
                  <c:v>5083.96</c:v>
                </c:pt>
                <c:pt idx="4427">
                  <c:v>2033.5840000000001</c:v>
                </c:pt>
                <c:pt idx="4428">
                  <c:v>9.0879999999999992</c:v>
                </c:pt>
                <c:pt idx="4429">
                  <c:v>8.52</c:v>
                </c:pt>
                <c:pt idx="4430">
                  <c:v>0.85200000000000009</c:v>
                </c:pt>
                <c:pt idx="4431">
                  <c:v>2.556</c:v>
                </c:pt>
                <c:pt idx="4432">
                  <c:v>11.36</c:v>
                </c:pt>
                <c:pt idx="4433">
                  <c:v>4.5439999999999996</c:v>
                </c:pt>
                <c:pt idx="4434">
                  <c:v>58.050000000000004</c:v>
                </c:pt>
                <c:pt idx="4435">
                  <c:v>11.610000000000003</c:v>
                </c:pt>
                <c:pt idx="4436">
                  <c:v>30.959999999999994</c:v>
                </c:pt>
                <c:pt idx="4437">
                  <c:v>40.635000000000012</c:v>
                </c:pt>
                <c:pt idx="4438">
                  <c:v>92.88000000000001</c:v>
                </c:pt>
                <c:pt idx="4439">
                  <c:v>58.050000000000004</c:v>
                </c:pt>
                <c:pt idx="4440">
                  <c:v>30.960000000000004</c:v>
                </c:pt>
                <c:pt idx="4441">
                  <c:v>46.440000000000005</c:v>
                </c:pt>
                <c:pt idx="4442">
                  <c:v>157.79400000000004</c:v>
                </c:pt>
                <c:pt idx="4443">
                  <c:v>841.5680000000001</c:v>
                </c:pt>
                <c:pt idx="4444">
                  <c:v>210.39199999999997</c:v>
                </c:pt>
                <c:pt idx="4445">
                  <c:v>1577.94</c:v>
                </c:pt>
                <c:pt idx="4446">
                  <c:v>841.5680000000001</c:v>
                </c:pt>
                <c:pt idx="4447">
                  <c:v>631.17600000000016</c:v>
                </c:pt>
                <c:pt idx="4448">
                  <c:v>946.76400000000024</c:v>
                </c:pt>
                <c:pt idx="4449">
                  <c:v>1577.94</c:v>
                </c:pt>
                <c:pt idx="4450">
                  <c:v>19</c:v>
                </c:pt>
                <c:pt idx="4451">
                  <c:v>18.240000000000002</c:v>
                </c:pt>
                <c:pt idx="4452">
                  <c:v>407.97600000000006</c:v>
                </c:pt>
                <c:pt idx="4453">
                  <c:v>509.97000000000008</c:v>
                </c:pt>
                <c:pt idx="4454">
                  <c:v>152.99100000000001</c:v>
                </c:pt>
                <c:pt idx="4455">
                  <c:v>50.997000000000007</c:v>
                </c:pt>
                <c:pt idx="4456">
                  <c:v>169.99</c:v>
                </c:pt>
                <c:pt idx="4457">
                  <c:v>271.98400000000004</c:v>
                </c:pt>
                <c:pt idx="4458">
                  <c:v>679.96</c:v>
                </c:pt>
                <c:pt idx="4459">
                  <c:v>849.95</c:v>
                </c:pt>
                <c:pt idx="4460">
                  <c:v>1087.9360000000001</c:v>
                </c:pt>
                <c:pt idx="4461">
                  <c:v>8.64</c:v>
                </c:pt>
                <c:pt idx="4462">
                  <c:v>16.200000000000003</c:v>
                </c:pt>
                <c:pt idx="4463">
                  <c:v>6.4800000000000013</c:v>
                </c:pt>
                <c:pt idx="4464">
                  <c:v>25.92</c:v>
                </c:pt>
                <c:pt idx="4465">
                  <c:v>12.96</c:v>
                </c:pt>
                <c:pt idx="4466">
                  <c:v>8.1000000000000014</c:v>
                </c:pt>
                <c:pt idx="4467">
                  <c:v>4.8600000000000012</c:v>
                </c:pt>
                <c:pt idx="4468">
                  <c:v>10.779999999999996</c:v>
                </c:pt>
                <c:pt idx="4469">
                  <c:v>9.7020000000000017</c:v>
                </c:pt>
                <c:pt idx="4470">
                  <c:v>17.248000000000001</c:v>
                </c:pt>
                <c:pt idx="4471">
                  <c:v>4.3119999999999985</c:v>
                </c:pt>
                <c:pt idx="4472">
                  <c:v>32.339999999999996</c:v>
                </c:pt>
                <c:pt idx="4473">
                  <c:v>32.340000000000003</c:v>
                </c:pt>
                <c:pt idx="4474">
                  <c:v>22.638000000000002</c:v>
                </c:pt>
                <c:pt idx="4475">
                  <c:v>10.779999999999996</c:v>
                </c:pt>
                <c:pt idx="4476">
                  <c:v>53.9</c:v>
                </c:pt>
                <c:pt idx="4477">
                  <c:v>17.248000000000001</c:v>
                </c:pt>
                <c:pt idx="4478">
                  <c:v>4.3119999999999985</c:v>
                </c:pt>
                <c:pt idx="4479">
                  <c:v>43.120000000000005</c:v>
                </c:pt>
                <c:pt idx="4480">
                  <c:v>52.775999999999996</c:v>
                </c:pt>
                <c:pt idx="4481">
                  <c:v>140.73599999999999</c:v>
                </c:pt>
                <c:pt idx="4482">
                  <c:v>123.14399999999999</c:v>
                </c:pt>
                <c:pt idx="4483">
                  <c:v>43.98</c:v>
                </c:pt>
                <c:pt idx="4484">
                  <c:v>70.367999999999995</c:v>
                </c:pt>
                <c:pt idx="4485">
                  <c:v>39.581999999999987</c:v>
                </c:pt>
                <c:pt idx="4486">
                  <c:v>26.388000000000002</c:v>
                </c:pt>
                <c:pt idx="4487">
                  <c:v>21.989999999999995</c:v>
                </c:pt>
                <c:pt idx="4488">
                  <c:v>13.194000000000001</c:v>
                </c:pt>
                <c:pt idx="4489">
                  <c:v>50.112000000000002</c:v>
                </c:pt>
                <c:pt idx="4490">
                  <c:v>15.66</c:v>
                </c:pt>
                <c:pt idx="4491">
                  <c:v>31.32</c:v>
                </c:pt>
                <c:pt idx="4492">
                  <c:v>20.88</c:v>
                </c:pt>
                <c:pt idx="4493">
                  <c:v>10.44</c:v>
                </c:pt>
                <c:pt idx="4494">
                  <c:v>9.3960000000000008</c:v>
                </c:pt>
                <c:pt idx="4495">
                  <c:v>36.624000000000002</c:v>
                </c:pt>
                <c:pt idx="4496">
                  <c:v>61.04</c:v>
                </c:pt>
                <c:pt idx="4497">
                  <c:v>9.1560000000000006</c:v>
                </c:pt>
                <c:pt idx="4498">
                  <c:v>76.3</c:v>
                </c:pt>
                <c:pt idx="4499">
                  <c:v>9.155999999999997</c:v>
                </c:pt>
                <c:pt idx="4500">
                  <c:v>45.78</c:v>
                </c:pt>
                <c:pt idx="4501">
                  <c:v>18.312000000000001</c:v>
                </c:pt>
                <c:pt idx="4502">
                  <c:v>36.624000000000002</c:v>
                </c:pt>
                <c:pt idx="4503">
                  <c:v>36.624000000000002</c:v>
                </c:pt>
                <c:pt idx="4504">
                  <c:v>18.312000000000001</c:v>
                </c:pt>
                <c:pt idx="4505">
                  <c:v>6.1039999999999983</c:v>
                </c:pt>
                <c:pt idx="4506">
                  <c:v>29.800000000000004</c:v>
                </c:pt>
                <c:pt idx="4507">
                  <c:v>17.880000000000003</c:v>
                </c:pt>
                <c:pt idx="4508">
                  <c:v>29.800000000000004</c:v>
                </c:pt>
                <c:pt idx="4509">
                  <c:v>4.4699999999999989</c:v>
                </c:pt>
                <c:pt idx="4510">
                  <c:v>10.429999999999998</c:v>
                </c:pt>
                <c:pt idx="4511">
                  <c:v>29.800000000000004</c:v>
                </c:pt>
                <c:pt idx="4512">
                  <c:v>5.8920000000000012</c:v>
                </c:pt>
                <c:pt idx="4513">
                  <c:v>35.352000000000004</c:v>
                </c:pt>
                <c:pt idx="4514">
                  <c:v>11.784000000000001</c:v>
                </c:pt>
                <c:pt idx="4515">
                  <c:v>2.9460000000000006</c:v>
                </c:pt>
                <c:pt idx="4516">
                  <c:v>15.712000000000002</c:v>
                </c:pt>
                <c:pt idx="4517">
                  <c:v>2.9460000000000006</c:v>
                </c:pt>
                <c:pt idx="4518">
                  <c:v>6.8739999999999988</c:v>
                </c:pt>
                <c:pt idx="4519">
                  <c:v>7.8560000000000008</c:v>
                </c:pt>
                <c:pt idx="4520">
                  <c:v>4.4190000000000005</c:v>
                </c:pt>
                <c:pt idx="4521">
                  <c:v>34.370000000000005</c:v>
                </c:pt>
                <c:pt idx="4522">
                  <c:v>2.9460000000000006</c:v>
                </c:pt>
                <c:pt idx="4523">
                  <c:v>590.35199999999998</c:v>
                </c:pt>
                <c:pt idx="4524">
                  <c:v>590.35199999999998</c:v>
                </c:pt>
                <c:pt idx="4525">
                  <c:v>44.910000000000011</c:v>
                </c:pt>
                <c:pt idx="4526">
                  <c:v>37.425000000000004</c:v>
                </c:pt>
                <c:pt idx="4527">
                  <c:v>124.75</c:v>
                </c:pt>
                <c:pt idx="4528">
                  <c:v>29.940000000000005</c:v>
                </c:pt>
                <c:pt idx="4529">
                  <c:v>39.92</c:v>
                </c:pt>
                <c:pt idx="4530">
                  <c:v>6.27</c:v>
                </c:pt>
                <c:pt idx="4531">
                  <c:v>2.508</c:v>
                </c:pt>
                <c:pt idx="4532">
                  <c:v>6.6879999999999997</c:v>
                </c:pt>
                <c:pt idx="4533">
                  <c:v>3.762</c:v>
                </c:pt>
                <c:pt idx="4534">
                  <c:v>3.762</c:v>
                </c:pt>
                <c:pt idx="4535">
                  <c:v>0.83599999999999974</c:v>
                </c:pt>
                <c:pt idx="4536">
                  <c:v>33.44</c:v>
                </c:pt>
                <c:pt idx="4537">
                  <c:v>20.064</c:v>
                </c:pt>
                <c:pt idx="4538">
                  <c:v>13.375999999999999</c:v>
                </c:pt>
                <c:pt idx="4539">
                  <c:v>1.3439999999999996</c:v>
                </c:pt>
                <c:pt idx="4540">
                  <c:v>6.7200000000000006</c:v>
                </c:pt>
                <c:pt idx="4541">
                  <c:v>1.6799999999999995</c:v>
                </c:pt>
                <c:pt idx="4542">
                  <c:v>1.3440000000000001</c:v>
                </c:pt>
                <c:pt idx="4543">
                  <c:v>128.39999999999998</c:v>
                </c:pt>
                <c:pt idx="4544">
                  <c:v>171.20000000000002</c:v>
                </c:pt>
                <c:pt idx="4545">
                  <c:v>64.2</c:v>
                </c:pt>
                <c:pt idx="4546">
                  <c:v>136.96</c:v>
                </c:pt>
                <c:pt idx="4547">
                  <c:v>68.48</c:v>
                </c:pt>
                <c:pt idx="4548">
                  <c:v>18.504000000000001</c:v>
                </c:pt>
                <c:pt idx="4549">
                  <c:v>30.84</c:v>
                </c:pt>
                <c:pt idx="4550">
                  <c:v>7.71</c:v>
                </c:pt>
                <c:pt idx="4551">
                  <c:v>37.008000000000003</c:v>
                </c:pt>
                <c:pt idx="4552">
                  <c:v>2.3130000000000002</c:v>
                </c:pt>
                <c:pt idx="4553">
                  <c:v>43.176000000000002</c:v>
                </c:pt>
                <c:pt idx="4554">
                  <c:v>15.42</c:v>
                </c:pt>
                <c:pt idx="4555">
                  <c:v>24.672000000000001</c:v>
                </c:pt>
                <c:pt idx="4556">
                  <c:v>30.84</c:v>
                </c:pt>
                <c:pt idx="4557">
                  <c:v>4.6260000000000003</c:v>
                </c:pt>
                <c:pt idx="4558">
                  <c:v>2715.9300000000003</c:v>
                </c:pt>
                <c:pt idx="4559">
                  <c:v>931.17600000000016</c:v>
                </c:pt>
                <c:pt idx="4560">
                  <c:v>387.99</c:v>
                </c:pt>
                <c:pt idx="4561">
                  <c:v>310.39199999999994</c:v>
                </c:pt>
                <c:pt idx="4562">
                  <c:v>2793.5280000000002</c:v>
                </c:pt>
                <c:pt idx="4563">
                  <c:v>931.17600000000016</c:v>
                </c:pt>
                <c:pt idx="4564">
                  <c:v>29.120000000000005</c:v>
                </c:pt>
                <c:pt idx="4565">
                  <c:v>34.944000000000003</c:v>
                </c:pt>
                <c:pt idx="4566">
                  <c:v>36.4</c:v>
                </c:pt>
                <c:pt idx="4567">
                  <c:v>27.240000000000002</c:v>
                </c:pt>
                <c:pt idx="4568">
                  <c:v>2.7239999999999993</c:v>
                </c:pt>
                <c:pt idx="4569">
                  <c:v>18.16</c:v>
                </c:pt>
                <c:pt idx="4570">
                  <c:v>10.896000000000001</c:v>
                </c:pt>
                <c:pt idx="4571">
                  <c:v>43.584000000000003</c:v>
                </c:pt>
                <c:pt idx="4572">
                  <c:v>10.896000000000001</c:v>
                </c:pt>
                <c:pt idx="4573">
                  <c:v>2.7240000000000006</c:v>
                </c:pt>
                <c:pt idx="4574">
                  <c:v>12.461999999999996</c:v>
                </c:pt>
                <c:pt idx="4575">
                  <c:v>99.695999999999998</c:v>
                </c:pt>
                <c:pt idx="4576">
                  <c:v>62.31</c:v>
                </c:pt>
                <c:pt idx="4577">
                  <c:v>41.54</c:v>
                </c:pt>
                <c:pt idx="4578">
                  <c:v>149.54399999999998</c:v>
                </c:pt>
                <c:pt idx="4579">
                  <c:v>31.155000000000005</c:v>
                </c:pt>
                <c:pt idx="4580">
                  <c:v>18.693000000000001</c:v>
                </c:pt>
                <c:pt idx="4581">
                  <c:v>49.847999999999999</c:v>
                </c:pt>
                <c:pt idx="4582">
                  <c:v>68.541000000000011</c:v>
                </c:pt>
                <c:pt idx="4583">
                  <c:v>49.847999999999999</c:v>
                </c:pt>
                <c:pt idx="4584">
                  <c:v>68.472000000000008</c:v>
                </c:pt>
                <c:pt idx="4585">
                  <c:v>159.768</c:v>
                </c:pt>
                <c:pt idx="4586">
                  <c:v>77.031000000000006</c:v>
                </c:pt>
                <c:pt idx="4587">
                  <c:v>8.5590000000000011</c:v>
                </c:pt>
                <c:pt idx="4588">
                  <c:v>34.236000000000004</c:v>
                </c:pt>
                <c:pt idx="4589">
                  <c:v>59.913000000000011</c:v>
                </c:pt>
                <c:pt idx="4590">
                  <c:v>296.71200000000005</c:v>
                </c:pt>
                <c:pt idx="4591">
                  <c:v>35.783999999999999</c:v>
                </c:pt>
                <c:pt idx="4592">
                  <c:v>27.263999999999999</c:v>
                </c:pt>
                <c:pt idx="4593">
                  <c:v>25.560000000000002</c:v>
                </c:pt>
                <c:pt idx="4594">
                  <c:v>153.35999999999999</c:v>
                </c:pt>
                <c:pt idx="4595">
                  <c:v>34.08</c:v>
                </c:pt>
                <c:pt idx="4596">
                  <c:v>122.688</c:v>
                </c:pt>
                <c:pt idx="4597">
                  <c:v>6.8159999999999981</c:v>
                </c:pt>
                <c:pt idx="4598">
                  <c:v>81.792000000000002</c:v>
                </c:pt>
                <c:pt idx="4599">
                  <c:v>27.680000000000003</c:v>
                </c:pt>
                <c:pt idx="4600">
                  <c:v>10.380000000000003</c:v>
                </c:pt>
                <c:pt idx="4601">
                  <c:v>13.839999999999998</c:v>
                </c:pt>
                <c:pt idx="4602">
                  <c:v>17.3</c:v>
                </c:pt>
                <c:pt idx="4603">
                  <c:v>34.6</c:v>
                </c:pt>
                <c:pt idx="4604">
                  <c:v>15.570000000000004</c:v>
                </c:pt>
                <c:pt idx="4605">
                  <c:v>55.360000000000007</c:v>
                </c:pt>
                <c:pt idx="4606">
                  <c:v>1.1119999999999997</c:v>
                </c:pt>
                <c:pt idx="4607">
                  <c:v>2.5020000000000002</c:v>
                </c:pt>
                <c:pt idx="4608">
                  <c:v>7.5060000000000002</c:v>
                </c:pt>
                <c:pt idx="4609">
                  <c:v>6.6719999999999988</c:v>
                </c:pt>
                <c:pt idx="4610">
                  <c:v>13.343999999999998</c:v>
                </c:pt>
                <c:pt idx="4611">
                  <c:v>2.5020000000000002</c:v>
                </c:pt>
                <c:pt idx="4612">
                  <c:v>4.4479999999999995</c:v>
                </c:pt>
                <c:pt idx="4613">
                  <c:v>0.55599999999999983</c:v>
                </c:pt>
                <c:pt idx="4614">
                  <c:v>5.1799999999999988</c:v>
                </c:pt>
                <c:pt idx="4615">
                  <c:v>10.36</c:v>
                </c:pt>
                <c:pt idx="4616">
                  <c:v>3.1080000000000001</c:v>
                </c:pt>
                <c:pt idx="4617">
                  <c:v>25.9</c:v>
                </c:pt>
                <c:pt idx="4618">
                  <c:v>6.2159999999999993</c:v>
                </c:pt>
                <c:pt idx="4619">
                  <c:v>25.9</c:v>
                </c:pt>
                <c:pt idx="4620">
                  <c:v>45.584000000000003</c:v>
                </c:pt>
                <c:pt idx="4621">
                  <c:v>8.2880000000000003</c:v>
                </c:pt>
                <c:pt idx="4622">
                  <c:v>4.1439999999999992</c:v>
                </c:pt>
                <c:pt idx="4623">
                  <c:v>3.5399999999999991</c:v>
                </c:pt>
                <c:pt idx="4624">
                  <c:v>26.549999999999997</c:v>
                </c:pt>
                <c:pt idx="4625">
                  <c:v>14.16</c:v>
                </c:pt>
                <c:pt idx="4626">
                  <c:v>8.8499999999999979</c:v>
                </c:pt>
                <c:pt idx="4627">
                  <c:v>2.6550000000000002</c:v>
                </c:pt>
                <c:pt idx="4628">
                  <c:v>15.36</c:v>
                </c:pt>
                <c:pt idx="4629">
                  <c:v>11.520000000000001</c:v>
                </c:pt>
                <c:pt idx="4630">
                  <c:v>7.6799999999999979</c:v>
                </c:pt>
                <c:pt idx="4631">
                  <c:v>18.432000000000002</c:v>
                </c:pt>
                <c:pt idx="4632">
                  <c:v>17.459999999999997</c:v>
                </c:pt>
                <c:pt idx="4633">
                  <c:v>116.4</c:v>
                </c:pt>
                <c:pt idx="4634">
                  <c:v>14.368000000000002</c:v>
                </c:pt>
                <c:pt idx="4635">
                  <c:v>2.6939999999999995</c:v>
                </c:pt>
                <c:pt idx="4636">
                  <c:v>7.1840000000000011</c:v>
                </c:pt>
                <c:pt idx="4637">
                  <c:v>6.2859999999999987</c:v>
                </c:pt>
                <c:pt idx="4638">
                  <c:v>2.6940000000000004</c:v>
                </c:pt>
                <c:pt idx="4639">
                  <c:v>7.1840000000000011</c:v>
                </c:pt>
                <c:pt idx="4640">
                  <c:v>3.5920000000000005</c:v>
                </c:pt>
                <c:pt idx="4641">
                  <c:v>7.1840000000000011</c:v>
                </c:pt>
                <c:pt idx="4642">
                  <c:v>10.776000000000002</c:v>
                </c:pt>
                <c:pt idx="4643">
                  <c:v>3.5920000000000005</c:v>
                </c:pt>
                <c:pt idx="4644">
                  <c:v>3.5919999999999992</c:v>
                </c:pt>
                <c:pt idx="4645">
                  <c:v>5.3880000000000008</c:v>
                </c:pt>
                <c:pt idx="4646">
                  <c:v>0.8979999999999998</c:v>
                </c:pt>
                <c:pt idx="4647">
                  <c:v>1.2719999999999998</c:v>
                </c:pt>
                <c:pt idx="4648">
                  <c:v>1.9080000000000004</c:v>
                </c:pt>
                <c:pt idx="4649">
                  <c:v>9.5400000000000009</c:v>
                </c:pt>
                <c:pt idx="4650">
                  <c:v>1.9079999999999997</c:v>
                </c:pt>
                <c:pt idx="4651">
                  <c:v>2.8620000000000005</c:v>
                </c:pt>
                <c:pt idx="4652">
                  <c:v>1.2479999999999998</c:v>
                </c:pt>
                <c:pt idx="4653">
                  <c:v>10.4</c:v>
                </c:pt>
                <c:pt idx="4654">
                  <c:v>14.976000000000001</c:v>
                </c:pt>
                <c:pt idx="4655">
                  <c:v>3.3280000000000003</c:v>
                </c:pt>
                <c:pt idx="4656">
                  <c:v>5.64</c:v>
                </c:pt>
                <c:pt idx="4657">
                  <c:v>3.76</c:v>
                </c:pt>
                <c:pt idx="4658">
                  <c:v>9.0240000000000009</c:v>
                </c:pt>
                <c:pt idx="4659">
                  <c:v>7.52</c:v>
                </c:pt>
                <c:pt idx="4660">
                  <c:v>5.64</c:v>
                </c:pt>
                <c:pt idx="4661">
                  <c:v>10.528</c:v>
                </c:pt>
                <c:pt idx="4662">
                  <c:v>19.295999999999999</c:v>
                </c:pt>
                <c:pt idx="4663">
                  <c:v>9.6479999999999961</c:v>
                </c:pt>
                <c:pt idx="4664">
                  <c:v>19.295999999999999</c:v>
                </c:pt>
                <c:pt idx="4665">
                  <c:v>12.863999999999995</c:v>
                </c:pt>
                <c:pt idx="4666">
                  <c:v>2.4119999999999999</c:v>
                </c:pt>
                <c:pt idx="4667">
                  <c:v>19.295999999999999</c:v>
                </c:pt>
                <c:pt idx="4668">
                  <c:v>7.2359999999999998</c:v>
                </c:pt>
                <c:pt idx="4669">
                  <c:v>12.059999999999999</c:v>
                </c:pt>
                <c:pt idx="4670">
                  <c:v>40.199999999999996</c:v>
                </c:pt>
                <c:pt idx="4671">
                  <c:v>40.199999999999996</c:v>
                </c:pt>
                <c:pt idx="4672">
                  <c:v>121.10400000000003</c:v>
                </c:pt>
                <c:pt idx="4673">
                  <c:v>121.10400000000003</c:v>
                </c:pt>
                <c:pt idx="4674">
                  <c:v>107.64800000000001</c:v>
                </c:pt>
                <c:pt idx="4675">
                  <c:v>13.455999999999998</c:v>
                </c:pt>
                <c:pt idx="4676">
                  <c:v>94.191999999999979</c:v>
                </c:pt>
                <c:pt idx="4677">
                  <c:v>121.10400000000003</c:v>
                </c:pt>
                <c:pt idx="4678">
                  <c:v>403.68</c:v>
                </c:pt>
                <c:pt idx="4679">
                  <c:v>107.64800000000001</c:v>
                </c:pt>
                <c:pt idx="4680">
                  <c:v>31.086000000000006</c:v>
                </c:pt>
                <c:pt idx="4681">
                  <c:v>82.896000000000001</c:v>
                </c:pt>
                <c:pt idx="4682">
                  <c:v>20.724000000000004</c:v>
                </c:pt>
                <c:pt idx="4683">
                  <c:v>221.05600000000001</c:v>
                </c:pt>
                <c:pt idx="4684">
                  <c:v>110.52800000000001</c:v>
                </c:pt>
                <c:pt idx="4685">
                  <c:v>25.584000000000003</c:v>
                </c:pt>
                <c:pt idx="4686">
                  <c:v>63.96</c:v>
                </c:pt>
                <c:pt idx="4687">
                  <c:v>28.782000000000004</c:v>
                </c:pt>
                <c:pt idx="4688">
                  <c:v>38.376000000000005</c:v>
                </c:pt>
                <c:pt idx="4689">
                  <c:v>25.584000000000003</c:v>
                </c:pt>
                <c:pt idx="4690">
                  <c:v>25.584000000000003</c:v>
                </c:pt>
                <c:pt idx="4691">
                  <c:v>79.95</c:v>
                </c:pt>
                <c:pt idx="4692">
                  <c:v>22.385999999999996</c:v>
                </c:pt>
                <c:pt idx="4693">
                  <c:v>17.616000000000003</c:v>
                </c:pt>
                <c:pt idx="4694">
                  <c:v>8.8079999999999981</c:v>
                </c:pt>
                <c:pt idx="4695">
                  <c:v>58.72</c:v>
                </c:pt>
                <c:pt idx="4696">
                  <c:v>88.08</c:v>
                </c:pt>
                <c:pt idx="4697">
                  <c:v>11.744</c:v>
                </c:pt>
                <c:pt idx="4698">
                  <c:v>35.231999999999999</c:v>
                </c:pt>
                <c:pt idx="4699">
                  <c:v>35.231999999999999</c:v>
                </c:pt>
                <c:pt idx="4700">
                  <c:v>29.36</c:v>
                </c:pt>
                <c:pt idx="4701">
                  <c:v>30.828000000000007</c:v>
                </c:pt>
                <c:pt idx="4702">
                  <c:v>70.463999999999999</c:v>
                </c:pt>
                <c:pt idx="4703">
                  <c:v>6.2940000000000014</c:v>
                </c:pt>
                <c:pt idx="4704">
                  <c:v>100.70400000000001</c:v>
                </c:pt>
                <c:pt idx="4705">
                  <c:v>83.920000000000016</c:v>
                </c:pt>
                <c:pt idx="4706">
                  <c:v>67.13600000000001</c:v>
                </c:pt>
                <c:pt idx="4707">
                  <c:v>691.96</c:v>
                </c:pt>
                <c:pt idx="4708">
                  <c:v>415.17600000000004</c:v>
                </c:pt>
                <c:pt idx="4709">
                  <c:v>276.78400000000005</c:v>
                </c:pt>
                <c:pt idx="4710">
                  <c:v>51.897000000000013</c:v>
                </c:pt>
                <c:pt idx="4711">
                  <c:v>276.78400000000005</c:v>
                </c:pt>
                <c:pt idx="4712">
                  <c:v>968.74400000000014</c:v>
                </c:pt>
                <c:pt idx="4713">
                  <c:v>276.78400000000005</c:v>
                </c:pt>
                <c:pt idx="4714">
                  <c:v>276.78400000000005</c:v>
                </c:pt>
                <c:pt idx="4715">
                  <c:v>55.470000000000006</c:v>
                </c:pt>
                <c:pt idx="4716">
                  <c:v>88.751999999999995</c:v>
                </c:pt>
                <c:pt idx="4717">
                  <c:v>88.751999999999995</c:v>
                </c:pt>
                <c:pt idx="4718">
                  <c:v>99.846000000000004</c:v>
                </c:pt>
                <c:pt idx="4719">
                  <c:v>147.91999999999999</c:v>
                </c:pt>
                <c:pt idx="4720">
                  <c:v>33.282000000000004</c:v>
                </c:pt>
                <c:pt idx="4721">
                  <c:v>147.91999999999999</c:v>
                </c:pt>
                <c:pt idx="4722">
                  <c:v>2.0250000000000004</c:v>
                </c:pt>
                <c:pt idx="4723">
                  <c:v>33.75</c:v>
                </c:pt>
                <c:pt idx="4724">
                  <c:v>29.700000000000003</c:v>
                </c:pt>
                <c:pt idx="4725">
                  <c:v>5.3460000000000019</c:v>
                </c:pt>
                <c:pt idx="4726">
                  <c:v>3.5639999999999992</c:v>
                </c:pt>
                <c:pt idx="4727">
                  <c:v>3.5639999999999992</c:v>
                </c:pt>
                <c:pt idx="4728">
                  <c:v>29.700000000000003</c:v>
                </c:pt>
                <c:pt idx="4729">
                  <c:v>4.7519999999999989</c:v>
                </c:pt>
                <c:pt idx="4730">
                  <c:v>3.5639999999999992</c:v>
                </c:pt>
                <c:pt idx="4731">
                  <c:v>11.88</c:v>
                </c:pt>
                <c:pt idx="4732">
                  <c:v>14.256000000000002</c:v>
                </c:pt>
                <c:pt idx="4733">
                  <c:v>3.5640000000000009</c:v>
                </c:pt>
                <c:pt idx="4734">
                  <c:v>3.5639999999999992</c:v>
                </c:pt>
                <c:pt idx="4735">
                  <c:v>11.88</c:v>
                </c:pt>
                <c:pt idx="4736">
                  <c:v>505.1760000000001</c:v>
                </c:pt>
                <c:pt idx="4737">
                  <c:v>673.5680000000001</c:v>
                </c:pt>
                <c:pt idx="4738">
                  <c:v>2357.4880000000003</c:v>
                </c:pt>
                <c:pt idx="4739">
                  <c:v>673.5680000000001</c:v>
                </c:pt>
                <c:pt idx="4740">
                  <c:v>38.22</c:v>
                </c:pt>
                <c:pt idx="4741">
                  <c:v>7.644000000000001</c:v>
                </c:pt>
                <c:pt idx="4742">
                  <c:v>9.5550000000000015</c:v>
                </c:pt>
                <c:pt idx="4743">
                  <c:v>30.576000000000001</c:v>
                </c:pt>
                <c:pt idx="4744">
                  <c:v>4.7520000000000007</c:v>
                </c:pt>
                <c:pt idx="4745">
                  <c:v>3.1679999999999993</c:v>
                </c:pt>
                <c:pt idx="4746">
                  <c:v>19.008000000000003</c:v>
                </c:pt>
                <c:pt idx="4747">
                  <c:v>12.672000000000001</c:v>
                </c:pt>
                <c:pt idx="4748">
                  <c:v>11.880000000000003</c:v>
                </c:pt>
                <c:pt idx="4749">
                  <c:v>75.792000000000002</c:v>
                </c:pt>
                <c:pt idx="4750">
                  <c:v>75.792000000000002</c:v>
                </c:pt>
                <c:pt idx="4751">
                  <c:v>94.74</c:v>
                </c:pt>
                <c:pt idx="4752">
                  <c:v>6.3159999999999981</c:v>
                </c:pt>
                <c:pt idx="4753">
                  <c:v>221.06</c:v>
                </c:pt>
                <c:pt idx="4754">
                  <c:v>157.89999999999998</c:v>
                </c:pt>
                <c:pt idx="4755">
                  <c:v>37.896000000000001</c:v>
                </c:pt>
                <c:pt idx="4756">
                  <c:v>19.752000000000002</c:v>
                </c:pt>
                <c:pt idx="4757">
                  <c:v>26.336000000000002</c:v>
                </c:pt>
                <c:pt idx="4758">
                  <c:v>13.168000000000001</c:v>
                </c:pt>
                <c:pt idx="4759">
                  <c:v>2.4690000000000003</c:v>
                </c:pt>
                <c:pt idx="4760">
                  <c:v>4.9380000000000006</c:v>
                </c:pt>
                <c:pt idx="4761">
                  <c:v>398.35199999999998</c:v>
                </c:pt>
                <c:pt idx="4762">
                  <c:v>398.35200000000003</c:v>
                </c:pt>
                <c:pt idx="4763">
                  <c:v>398.35199999999998</c:v>
                </c:pt>
                <c:pt idx="4764">
                  <c:v>331.96</c:v>
                </c:pt>
                <c:pt idx="4765">
                  <c:v>497.93999999999994</c:v>
                </c:pt>
                <c:pt idx="4766">
                  <c:v>663.92</c:v>
                </c:pt>
                <c:pt idx="4767">
                  <c:v>165.98</c:v>
                </c:pt>
                <c:pt idx="4768">
                  <c:v>99.588000000000008</c:v>
                </c:pt>
                <c:pt idx="4769">
                  <c:v>10.752000000000001</c:v>
                </c:pt>
                <c:pt idx="4770">
                  <c:v>2.6880000000000002</c:v>
                </c:pt>
                <c:pt idx="4771">
                  <c:v>24.192</c:v>
                </c:pt>
                <c:pt idx="4772">
                  <c:v>2.6880000000000002</c:v>
                </c:pt>
                <c:pt idx="4773">
                  <c:v>189.58800000000005</c:v>
                </c:pt>
                <c:pt idx="4774">
                  <c:v>252.78399999999996</c:v>
                </c:pt>
                <c:pt idx="4775">
                  <c:v>442.37199999999996</c:v>
                </c:pt>
                <c:pt idx="4776">
                  <c:v>315.98</c:v>
                </c:pt>
                <c:pt idx="4777">
                  <c:v>2022.2720000000002</c:v>
                </c:pt>
                <c:pt idx="4778">
                  <c:v>78.600000000000009</c:v>
                </c:pt>
                <c:pt idx="4779">
                  <c:v>251.52</c:v>
                </c:pt>
                <c:pt idx="4780">
                  <c:v>125.76</c:v>
                </c:pt>
                <c:pt idx="4781">
                  <c:v>83.84</c:v>
                </c:pt>
                <c:pt idx="4782">
                  <c:v>78.600000000000009</c:v>
                </c:pt>
                <c:pt idx="4783">
                  <c:v>209.60000000000002</c:v>
                </c:pt>
                <c:pt idx="4784">
                  <c:v>62.88000000000001</c:v>
                </c:pt>
                <c:pt idx="4785">
                  <c:v>209.6</c:v>
                </c:pt>
                <c:pt idx="4786">
                  <c:v>735.98</c:v>
                </c:pt>
                <c:pt idx="4787">
                  <c:v>2060.7440000000001</c:v>
                </c:pt>
                <c:pt idx="4788">
                  <c:v>551.98500000000013</c:v>
                </c:pt>
                <c:pt idx="4789">
                  <c:v>1103.97</c:v>
                </c:pt>
                <c:pt idx="4790">
                  <c:v>588.78399999999999</c:v>
                </c:pt>
                <c:pt idx="4791">
                  <c:v>1471.96</c:v>
                </c:pt>
                <c:pt idx="4792">
                  <c:v>735.98</c:v>
                </c:pt>
                <c:pt idx="4793">
                  <c:v>735.98</c:v>
                </c:pt>
                <c:pt idx="4794">
                  <c:v>182.99399999999997</c:v>
                </c:pt>
                <c:pt idx="4795">
                  <c:v>20.72</c:v>
                </c:pt>
                <c:pt idx="4796">
                  <c:v>487.98400000000004</c:v>
                </c:pt>
                <c:pt idx="4797">
                  <c:v>914.97</c:v>
                </c:pt>
                <c:pt idx="4798">
                  <c:v>487.98400000000004</c:v>
                </c:pt>
                <c:pt idx="4799">
                  <c:v>487.98400000000004</c:v>
                </c:pt>
                <c:pt idx="4800">
                  <c:v>182.99399999999997</c:v>
                </c:pt>
                <c:pt idx="4801">
                  <c:v>1219.96</c:v>
                </c:pt>
                <c:pt idx="4802">
                  <c:v>243.99199999999996</c:v>
                </c:pt>
                <c:pt idx="4803">
                  <c:v>274.49100000000004</c:v>
                </c:pt>
                <c:pt idx="4804">
                  <c:v>64.75</c:v>
                </c:pt>
                <c:pt idx="4805">
                  <c:v>609.98</c:v>
                </c:pt>
                <c:pt idx="4806">
                  <c:v>51.8</c:v>
                </c:pt>
                <c:pt idx="4807">
                  <c:v>304.98999999999995</c:v>
                </c:pt>
                <c:pt idx="4808">
                  <c:v>4.6159999999999997</c:v>
                </c:pt>
                <c:pt idx="4809">
                  <c:v>2.3079999999999994</c:v>
                </c:pt>
                <c:pt idx="4810">
                  <c:v>11.54</c:v>
                </c:pt>
                <c:pt idx="4811">
                  <c:v>55.360000000000007</c:v>
                </c:pt>
                <c:pt idx="4812">
                  <c:v>6.9239999999999977</c:v>
                </c:pt>
                <c:pt idx="4813">
                  <c:v>28.849999999999998</c:v>
                </c:pt>
                <c:pt idx="4814">
                  <c:v>15.570000000000004</c:v>
                </c:pt>
                <c:pt idx="4815">
                  <c:v>18.463999999999999</c:v>
                </c:pt>
                <c:pt idx="4816">
                  <c:v>5.1930000000000005</c:v>
                </c:pt>
                <c:pt idx="4817">
                  <c:v>51.900000000000006</c:v>
                </c:pt>
                <c:pt idx="4818">
                  <c:v>13.847999999999999</c:v>
                </c:pt>
                <c:pt idx="4819">
                  <c:v>12.096000000000002</c:v>
                </c:pt>
                <c:pt idx="4820">
                  <c:v>1.7280000000000002</c:v>
                </c:pt>
                <c:pt idx="4821">
                  <c:v>4.5360000000000014</c:v>
                </c:pt>
                <c:pt idx="4822">
                  <c:v>10.8</c:v>
                </c:pt>
                <c:pt idx="4823">
                  <c:v>1.9440000000000004</c:v>
                </c:pt>
                <c:pt idx="4824">
                  <c:v>5.1840000000000011</c:v>
                </c:pt>
                <c:pt idx="4825">
                  <c:v>1.7279999999999998</c:v>
                </c:pt>
                <c:pt idx="4826">
                  <c:v>8.9040000000000017</c:v>
                </c:pt>
                <c:pt idx="4827">
                  <c:v>23.744</c:v>
                </c:pt>
                <c:pt idx="4828">
                  <c:v>15.424000000000001</c:v>
                </c:pt>
                <c:pt idx="4829">
                  <c:v>9.64</c:v>
                </c:pt>
                <c:pt idx="4830">
                  <c:v>7.2300000000000022</c:v>
                </c:pt>
                <c:pt idx="4831">
                  <c:v>9.64</c:v>
                </c:pt>
                <c:pt idx="4832">
                  <c:v>33.74</c:v>
                </c:pt>
                <c:pt idx="4833">
                  <c:v>53.984000000000002</c:v>
                </c:pt>
                <c:pt idx="4834">
                  <c:v>24.1</c:v>
                </c:pt>
                <c:pt idx="4835">
                  <c:v>24.1</c:v>
                </c:pt>
                <c:pt idx="4836">
                  <c:v>7.2300000000000022</c:v>
                </c:pt>
                <c:pt idx="4837">
                  <c:v>2.8919999999999995</c:v>
                </c:pt>
                <c:pt idx="4838">
                  <c:v>2.8920000000000008</c:v>
                </c:pt>
                <c:pt idx="4839">
                  <c:v>9.64</c:v>
                </c:pt>
                <c:pt idx="4840">
                  <c:v>11.568000000000001</c:v>
                </c:pt>
                <c:pt idx="4841">
                  <c:v>5.6820000000000013</c:v>
                </c:pt>
                <c:pt idx="4842">
                  <c:v>11.363999999999997</c:v>
                </c:pt>
                <c:pt idx="4843">
                  <c:v>11.363999999999997</c:v>
                </c:pt>
                <c:pt idx="4844">
                  <c:v>37.880000000000003</c:v>
                </c:pt>
                <c:pt idx="4845">
                  <c:v>56.820000000000007</c:v>
                </c:pt>
                <c:pt idx="4846">
                  <c:v>18.940000000000001</c:v>
                </c:pt>
                <c:pt idx="4847">
                  <c:v>76.176000000000002</c:v>
                </c:pt>
                <c:pt idx="4848">
                  <c:v>38.088000000000001</c:v>
                </c:pt>
                <c:pt idx="4849">
                  <c:v>38.088000000000001</c:v>
                </c:pt>
                <c:pt idx="4850">
                  <c:v>9.5220000000000002</c:v>
                </c:pt>
                <c:pt idx="4851">
                  <c:v>50.783999999999999</c:v>
                </c:pt>
                <c:pt idx="4852">
                  <c:v>57.504000000000005</c:v>
                </c:pt>
                <c:pt idx="4853">
                  <c:v>9.5840000000000014</c:v>
                </c:pt>
                <c:pt idx="4854">
                  <c:v>9.5840000000000014</c:v>
                </c:pt>
                <c:pt idx="4855">
                  <c:v>10.782000000000002</c:v>
                </c:pt>
                <c:pt idx="4856">
                  <c:v>11.979999999999997</c:v>
                </c:pt>
                <c:pt idx="4857">
                  <c:v>28.752000000000002</c:v>
                </c:pt>
                <c:pt idx="4858">
                  <c:v>28.752000000000006</c:v>
                </c:pt>
                <c:pt idx="4859">
                  <c:v>29.718000000000007</c:v>
                </c:pt>
                <c:pt idx="4860">
                  <c:v>49.53</c:v>
                </c:pt>
                <c:pt idx="4861">
                  <c:v>13.208000000000002</c:v>
                </c:pt>
                <c:pt idx="4862">
                  <c:v>33.020000000000003</c:v>
                </c:pt>
                <c:pt idx="4863">
                  <c:v>39.624000000000009</c:v>
                </c:pt>
                <c:pt idx="4864">
                  <c:v>39.624000000000009</c:v>
                </c:pt>
                <c:pt idx="4865">
                  <c:v>40.176000000000002</c:v>
                </c:pt>
                <c:pt idx="4866">
                  <c:v>5.0220000000000002</c:v>
                </c:pt>
                <c:pt idx="4867">
                  <c:v>33.479999999999997</c:v>
                </c:pt>
                <c:pt idx="4868">
                  <c:v>40.176000000000002</c:v>
                </c:pt>
                <c:pt idx="4869">
                  <c:v>53.567999999999998</c:v>
                </c:pt>
                <c:pt idx="4870">
                  <c:v>83.699999999999989</c:v>
                </c:pt>
                <c:pt idx="4871">
                  <c:v>2.5020000000000002</c:v>
                </c:pt>
                <c:pt idx="4872">
                  <c:v>2.78</c:v>
                </c:pt>
                <c:pt idx="4873">
                  <c:v>11.12</c:v>
                </c:pt>
                <c:pt idx="4874">
                  <c:v>34.5</c:v>
                </c:pt>
                <c:pt idx="4875">
                  <c:v>46</c:v>
                </c:pt>
                <c:pt idx="4876">
                  <c:v>6.8999999999999986</c:v>
                </c:pt>
                <c:pt idx="4877">
                  <c:v>4.5999999999999988</c:v>
                </c:pt>
                <c:pt idx="4878">
                  <c:v>34.5</c:v>
                </c:pt>
                <c:pt idx="4879">
                  <c:v>23</c:v>
                </c:pt>
                <c:pt idx="4880">
                  <c:v>34.5</c:v>
                </c:pt>
                <c:pt idx="4881">
                  <c:v>2.0799999999999996</c:v>
                </c:pt>
                <c:pt idx="4882">
                  <c:v>4.3680000000000003</c:v>
                </c:pt>
                <c:pt idx="4883">
                  <c:v>1.8720000000000003</c:v>
                </c:pt>
                <c:pt idx="4884">
                  <c:v>4.9920000000000009</c:v>
                </c:pt>
                <c:pt idx="4885">
                  <c:v>8.32</c:v>
                </c:pt>
                <c:pt idx="4886">
                  <c:v>8.32</c:v>
                </c:pt>
                <c:pt idx="4887">
                  <c:v>13.216000000000001</c:v>
                </c:pt>
                <c:pt idx="4888">
                  <c:v>26.432000000000002</c:v>
                </c:pt>
                <c:pt idx="4889">
                  <c:v>4.9560000000000004</c:v>
                </c:pt>
                <c:pt idx="4890">
                  <c:v>8.26</c:v>
                </c:pt>
                <c:pt idx="4891">
                  <c:v>6.6080000000000005</c:v>
                </c:pt>
                <c:pt idx="4892">
                  <c:v>8.26</c:v>
                </c:pt>
                <c:pt idx="4893">
                  <c:v>19.824000000000002</c:v>
                </c:pt>
                <c:pt idx="4894">
                  <c:v>3.3040000000000003</c:v>
                </c:pt>
                <c:pt idx="4895">
                  <c:v>8.26</c:v>
                </c:pt>
                <c:pt idx="4896">
                  <c:v>12.39</c:v>
                </c:pt>
                <c:pt idx="4897">
                  <c:v>9.9120000000000008</c:v>
                </c:pt>
                <c:pt idx="4898">
                  <c:v>12.39</c:v>
                </c:pt>
                <c:pt idx="4899">
                  <c:v>13.216000000000001</c:v>
                </c:pt>
                <c:pt idx="4900">
                  <c:v>4355.1680000000006</c:v>
                </c:pt>
                <c:pt idx="4901">
                  <c:v>1088.7919999999997</c:v>
                </c:pt>
                <c:pt idx="4902">
                  <c:v>1633.1880000000003</c:v>
                </c:pt>
                <c:pt idx="4903">
                  <c:v>5443.96</c:v>
                </c:pt>
                <c:pt idx="4904">
                  <c:v>3266.3760000000002</c:v>
                </c:pt>
                <c:pt idx="4905">
                  <c:v>2177.5839999999994</c:v>
                </c:pt>
                <c:pt idx="4906">
                  <c:v>186.69</c:v>
                </c:pt>
                <c:pt idx="4907">
                  <c:v>149.352</c:v>
                </c:pt>
                <c:pt idx="4908">
                  <c:v>124.46</c:v>
                </c:pt>
                <c:pt idx="4909">
                  <c:v>186.69</c:v>
                </c:pt>
                <c:pt idx="4910">
                  <c:v>348.488</c:v>
                </c:pt>
                <c:pt idx="4911">
                  <c:v>311.14999999999998</c:v>
                </c:pt>
                <c:pt idx="4912">
                  <c:v>149.352</c:v>
                </c:pt>
                <c:pt idx="4913">
                  <c:v>99.567999999999998</c:v>
                </c:pt>
                <c:pt idx="4914">
                  <c:v>27.968000000000004</c:v>
                </c:pt>
                <c:pt idx="4915">
                  <c:v>17.48</c:v>
                </c:pt>
                <c:pt idx="4916">
                  <c:v>43.7</c:v>
                </c:pt>
                <c:pt idx="4917">
                  <c:v>17.48</c:v>
                </c:pt>
                <c:pt idx="4918">
                  <c:v>55.936000000000007</c:v>
                </c:pt>
                <c:pt idx="4919">
                  <c:v>17.48</c:v>
                </c:pt>
                <c:pt idx="4920">
                  <c:v>13.984000000000002</c:v>
                </c:pt>
                <c:pt idx="4921">
                  <c:v>17.48</c:v>
                </c:pt>
                <c:pt idx="4922">
                  <c:v>15.25</c:v>
                </c:pt>
                <c:pt idx="4923">
                  <c:v>106.75</c:v>
                </c:pt>
                <c:pt idx="4924">
                  <c:v>36.6</c:v>
                </c:pt>
                <c:pt idx="4925">
                  <c:v>137.25</c:v>
                </c:pt>
                <c:pt idx="4926">
                  <c:v>24.400000000000002</c:v>
                </c:pt>
                <c:pt idx="4927">
                  <c:v>26.22</c:v>
                </c:pt>
                <c:pt idx="4928">
                  <c:v>48.944000000000003</c:v>
                </c:pt>
                <c:pt idx="4929">
                  <c:v>200.98400000000004</c:v>
                </c:pt>
                <c:pt idx="4930">
                  <c:v>200.98400000000004</c:v>
                </c:pt>
                <c:pt idx="4931">
                  <c:v>35.89</c:v>
                </c:pt>
                <c:pt idx="4932">
                  <c:v>114.84800000000001</c:v>
                </c:pt>
                <c:pt idx="4933">
                  <c:v>28.752000000000002</c:v>
                </c:pt>
                <c:pt idx="4934">
                  <c:v>71.88</c:v>
                </c:pt>
                <c:pt idx="4935">
                  <c:v>15.648</c:v>
                </c:pt>
                <c:pt idx="4936">
                  <c:v>29.339999999999996</c:v>
                </c:pt>
                <c:pt idx="4937">
                  <c:v>23.472000000000001</c:v>
                </c:pt>
                <c:pt idx="4938">
                  <c:v>68.459999999999994</c:v>
                </c:pt>
                <c:pt idx="4939">
                  <c:v>23.472000000000001</c:v>
                </c:pt>
                <c:pt idx="4940">
                  <c:v>8.26</c:v>
                </c:pt>
                <c:pt idx="4941">
                  <c:v>6.6080000000000005</c:v>
                </c:pt>
                <c:pt idx="4942">
                  <c:v>16.52</c:v>
                </c:pt>
                <c:pt idx="4943">
                  <c:v>9.9120000000000008</c:v>
                </c:pt>
                <c:pt idx="4944">
                  <c:v>17.568000000000001</c:v>
                </c:pt>
                <c:pt idx="4945">
                  <c:v>43.92</c:v>
                </c:pt>
                <c:pt idx="4946">
                  <c:v>8.7840000000000007</c:v>
                </c:pt>
                <c:pt idx="4947">
                  <c:v>54.900000000000006</c:v>
                </c:pt>
                <c:pt idx="4948">
                  <c:v>24.448</c:v>
                </c:pt>
                <c:pt idx="4949">
                  <c:v>15.28</c:v>
                </c:pt>
                <c:pt idx="4950">
                  <c:v>12.224</c:v>
                </c:pt>
                <c:pt idx="4951">
                  <c:v>15.28</c:v>
                </c:pt>
                <c:pt idx="4952">
                  <c:v>18.335999999999999</c:v>
                </c:pt>
                <c:pt idx="4953">
                  <c:v>30.56</c:v>
                </c:pt>
                <c:pt idx="4954">
                  <c:v>7.64</c:v>
                </c:pt>
                <c:pt idx="4955">
                  <c:v>22.919999999999998</c:v>
                </c:pt>
                <c:pt idx="4956">
                  <c:v>52.512</c:v>
                </c:pt>
                <c:pt idx="4957">
                  <c:v>21.88</c:v>
                </c:pt>
                <c:pt idx="4958">
                  <c:v>35.008000000000003</c:v>
                </c:pt>
                <c:pt idx="4959">
                  <c:v>76.58</c:v>
                </c:pt>
                <c:pt idx="4960">
                  <c:v>52.512</c:v>
                </c:pt>
                <c:pt idx="4961">
                  <c:v>98.46</c:v>
                </c:pt>
                <c:pt idx="4962">
                  <c:v>8.9280000000000008</c:v>
                </c:pt>
                <c:pt idx="4963">
                  <c:v>13.392000000000001</c:v>
                </c:pt>
                <c:pt idx="4964">
                  <c:v>16.740000000000002</c:v>
                </c:pt>
                <c:pt idx="4965">
                  <c:v>4.4640000000000004</c:v>
                </c:pt>
                <c:pt idx="4966">
                  <c:v>11.16</c:v>
                </c:pt>
                <c:pt idx="4967">
                  <c:v>105.42</c:v>
                </c:pt>
                <c:pt idx="4968">
                  <c:v>158.13</c:v>
                </c:pt>
                <c:pt idx="4969">
                  <c:v>210.84</c:v>
                </c:pt>
                <c:pt idx="4970">
                  <c:v>158.13</c:v>
                </c:pt>
                <c:pt idx="4971">
                  <c:v>182.94</c:v>
                </c:pt>
                <c:pt idx="4972">
                  <c:v>121.96</c:v>
                </c:pt>
                <c:pt idx="4973">
                  <c:v>304.89999999999998</c:v>
                </c:pt>
                <c:pt idx="4974">
                  <c:v>182.94</c:v>
                </c:pt>
                <c:pt idx="4975">
                  <c:v>146.352</c:v>
                </c:pt>
                <c:pt idx="4976">
                  <c:v>3.2640000000000002</c:v>
                </c:pt>
                <c:pt idx="4977">
                  <c:v>14.280000000000001</c:v>
                </c:pt>
                <c:pt idx="4978">
                  <c:v>3.2640000000000002</c:v>
                </c:pt>
                <c:pt idx="4979">
                  <c:v>4.8960000000000008</c:v>
                </c:pt>
                <c:pt idx="4980">
                  <c:v>4.08</c:v>
                </c:pt>
                <c:pt idx="4981">
                  <c:v>12.24</c:v>
                </c:pt>
                <c:pt idx="4982">
                  <c:v>1.6320000000000001</c:v>
                </c:pt>
                <c:pt idx="4983">
                  <c:v>10.199999999999999</c:v>
                </c:pt>
                <c:pt idx="4984">
                  <c:v>6.12</c:v>
                </c:pt>
                <c:pt idx="4985">
                  <c:v>6.12</c:v>
                </c:pt>
                <c:pt idx="4986">
                  <c:v>2.04</c:v>
                </c:pt>
                <c:pt idx="4987">
                  <c:v>50.94</c:v>
                </c:pt>
                <c:pt idx="4988">
                  <c:v>101.88</c:v>
                </c:pt>
                <c:pt idx="4989">
                  <c:v>33.96</c:v>
                </c:pt>
                <c:pt idx="4990">
                  <c:v>40.752000000000002</c:v>
                </c:pt>
                <c:pt idx="4991">
                  <c:v>16.98</c:v>
                </c:pt>
                <c:pt idx="4992">
                  <c:v>7.0720000000000001</c:v>
                </c:pt>
                <c:pt idx="4993">
                  <c:v>23.34</c:v>
                </c:pt>
                <c:pt idx="4994">
                  <c:v>24.896000000000001</c:v>
                </c:pt>
                <c:pt idx="4995">
                  <c:v>15.56</c:v>
                </c:pt>
                <c:pt idx="4996">
                  <c:v>23.34</c:v>
                </c:pt>
                <c:pt idx="4997">
                  <c:v>62.24</c:v>
                </c:pt>
                <c:pt idx="4998">
                  <c:v>15.56</c:v>
                </c:pt>
                <c:pt idx="4999">
                  <c:v>31.12</c:v>
                </c:pt>
                <c:pt idx="5000">
                  <c:v>29.808</c:v>
                </c:pt>
                <c:pt idx="5001">
                  <c:v>28.4</c:v>
                </c:pt>
                <c:pt idx="5002">
                  <c:v>11.36</c:v>
                </c:pt>
                <c:pt idx="5003">
                  <c:v>28.4</c:v>
                </c:pt>
                <c:pt idx="5004">
                  <c:v>11.36</c:v>
                </c:pt>
                <c:pt idx="5005">
                  <c:v>11.36</c:v>
                </c:pt>
                <c:pt idx="5006">
                  <c:v>39.76</c:v>
                </c:pt>
                <c:pt idx="5007">
                  <c:v>134.28800000000001</c:v>
                </c:pt>
                <c:pt idx="5008">
                  <c:v>251.79000000000002</c:v>
                </c:pt>
                <c:pt idx="5009">
                  <c:v>201.43200000000002</c:v>
                </c:pt>
                <c:pt idx="5010">
                  <c:v>167.86</c:v>
                </c:pt>
                <c:pt idx="5011">
                  <c:v>335.72</c:v>
                </c:pt>
                <c:pt idx="5012">
                  <c:v>268.57600000000002</c:v>
                </c:pt>
                <c:pt idx="5013">
                  <c:v>22.18</c:v>
                </c:pt>
                <c:pt idx="5014">
                  <c:v>8.8719999999999999</c:v>
                </c:pt>
                <c:pt idx="5015">
                  <c:v>66.539999999999992</c:v>
                </c:pt>
                <c:pt idx="5016">
                  <c:v>11.09</c:v>
                </c:pt>
                <c:pt idx="5017">
                  <c:v>115.02</c:v>
                </c:pt>
                <c:pt idx="5018">
                  <c:v>63.9</c:v>
                </c:pt>
                <c:pt idx="5019">
                  <c:v>63.9</c:v>
                </c:pt>
                <c:pt idx="5020">
                  <c:v>51.12</c:v>
                </c:pt>
                <c:pt idx="5021">
                  <c:v>38.339999999999996</c:v>
                </c:pt>
                <c:pt idx="5022">
                  <c:v>12.78</c:v>
                </c:pt>
                <c:pt idx="5023">
                  <c:v>30.672000000000001</c:v>
                </c:pt>
                <c:pt idx="5024">
                  <c:v>130.464</c:v>
                </c:pt>
                <c:pt idx="5025">
                  <c:v>21.744</c:v>
                </c:pt>
                <c:pt idx="5026">
                  <c:v>135.9</c:v>
                </c:pt>
                <c:pt idx="5027">
                  <c:v>27.18</c:v>
                </c:pt>
                <c:pt idx="5028">
                  <c:v>108.72</c:v>
                </c:pt>
                <c:pt idx="5029">
                  <c:v>81.539999999999992</c:v>
                </c:pt>
                <c:pt idx="5030">
                  <c:v>65.231999999999999</c:v>
                </c:pt>
                <c:pt idx="5031">
                  <c:v>57.9</c:v>
                </c:pt>
                <c:pt idx="5032">
                  <c:v>27.792000000000002</c:v>
                </c:pt>
                <c:pt idx="5033">
                  <c:v>34.74</c:v>
                </c:pt>
                <c:pt idx="5034">
                  <c:v>55.584000000000003</c:v>
                </c:pt>
                <c:pt idx="5035">
                  <c:v>4.7200000000000006</c:v>
                </c:pt>
                <c:pt idx="5036">
                  <c:v>7.080000000000001</c:v>
                </c:pt>
                <c:pt idx="5037">
                  <c:v>14.75</c:v>
                </c:pt>
                <c:pt idx="5038">
                  <c:v>11.8</c:v>
                </c:pt>
                <c:pt idx="5039">
                  <c:v>21.240000000000002</c:v>
                </c:pt>
                <c:pt idx="5040">
                  <c:v>7.080000000000001</c:v>
                </c:pt>
                <c:pt idx="5041">
                  <c:v>26.55</c:v>
                </c:pt>
                <c:pt idx="5042">
                  <c:v>29.339999999999996</c:v>
                </c:pt>
                <c:pt idx="5043">
                  <c:v>7.8239999999999998</c:v>
                </c:pt>
                <c:pt idx="5044">
                  <c:v>9.7799999999999994</c:v>
                </c:pt>
                <c:pt idx="5045">
                  <c:v>23.472000000000001</c:v>
                </c:pt>
                <c:pt idx="5046">
                  <c:v>7.8239999999999998</c:v>
                </c:pt>
                <c:pt idx="5047">
                  <c:v>287.52</c:v>
                </c:pt>
                <c:pt idx="5048">
                  <c:v>71.88</c:v>
                </c:pt>
                <c:pt idx="5049">
                  <c:v>251.57999999999998</c:v>
                </c:pt>
                <c:pt idx="5050">
                  <c:v>26.880000000000003</c:v>
                </c:pt>
                <c:pt idx="5051">
                  <c:v>8.9600000000000009</c:v>
                </c:pt>
                <c:pt idx="5052">
                  <c:v>17.920000000000002</c:v>
                </c:pt>
                <c:pt idx="5053">
                  <c:v>113.328</c:v>
                </c:pt>
                <c:pt idx="5054">
                  <c:v>62.96</c:v>
                </c:pt>
                <c:pt idx="5055">
                  <c:v>167.96</c:v>
                </c:pt>
                <c:pt idx="5056">
                  <c:v>604.65600000000006</c:v>
                </c:pt>
                <c:pt idx="5057">
                  <c:v>167.96</c:v>
                </c:pt>
                <c:pt idx="5058">
                  <c:v>419.90000000000003</c:v>
                </c:pt>
                <c:pt idx="5059">
                  <c:v>104.68000000000002</c:v>
                </c:pt>
                <c:pt idx="5060">
                  <c:v>52.34</c:v>
                </c:pt>
                <c:pt idx="5061">
                  <c:v>62.808000000000007</c:v>
                </c:pt>
                <c:pt idx="5062">
                  <c:v>20.936000000000003</c:v>
                </c:pt>
                <c:pt idx="5063">
                  <c:v>79.959999999999994</c:v>
                </c:pt>
                <c:pt idx="5064">
                  <c:v>79.959999999999994</c:v>
                </c:pt>
                <c:pt idx="5065">
                  <c:v>95.951999999999998</c:v>
                </c:pt>
                <c:pt idx="5066">
                  <c:v>199.89999999999998</c:v>
                </c:pt>
                <c:pt idx="5067">
                  <c:v>223.88799999999998</c:v>
                </c:pt>
                <c:pt idx="5068">
                  <c:v>63.967999999999996</c:v>
                </c:pt>
                <c:pt idx="5069">
                  <c:v>39.979999999999997</c:v>
                </c:pt>
                <c:pt idx="5070">
                  <c:v>7.9200000000000008</c:v>
                </c:pt>
                <c:pt idx="5071">
                  <c:v>15.840000000000002</c:v>
                </c:pt>
                <c:pt idx="5072">
                  <c:v>31.680000000000003</c:v>
                </c:pt>
                <c:pt idx="5073">
                  <c:v>15.840000000000002</c:v>
                </c:pt>
                <c:pt idx="5074">
                  <c:v>6.2080000000000002</c:v>
                </c:pt>
                <c:pt idx="5075">
                  <c:v>15.52</c:v>
                </c:pt>
                <c:pt idx="5076">
                  <c:v>21.728000000000002</c:v>
                </c:pt>
                <c:pt idx="5077">
                  <c:v>19.399999999999999</c:v>
                </c:pt>
                <c:pt idx="5078">
                  <c:v>9.3439999999999994</c:v>
                </c:pt>
                <c:pt idx="5079">
                  <c:v>70.08</c:v>
                </c:pt>
                <c:pt idx="5080">
                  <c:v>46.72</c:v>
                </c:pt>
                <c:pt idx="5081">
                  <c:v>23.36</c:v>
                </c:pt>
                <c:pt idx="5082">
                  <c:v>23.36</c:v>
                </c:pt>
                <c:pt idx="5083">
                  <c:v>18.687999999999999</c:v>
                </c:pt>
                <c:pt idx="5084">
                  <c:v>56.063999999999993</c:v>
                </c:pt>
                <c:pt idx="5085">
                  <c:v>21.84</c:v>
                </c:pt>
                <c:pt idx="5086">
                  <c:v>36.4</c:v>
                </c:pt>
                <c:pt idx="5087">
                  <c:v>7.28</c:v>
                </c:pt>
                <c:pt idx="5088">
                  <c:v>41.4</c:v>
                </c:pt>
                <c:pt idx="5089">
                  <c:v>57.959999999999994</c:v>
                </c:pt>
                <c:pt idx="5090">
                  <c:v>57.959999999999994</c:v>
                </c:pt>
                <c:pt idx="5091">
                  <c:v>19.872</c:v>
                </c:pt>
                <c:pt idx="5092">
                  <c:v>74.52</c:v>
                </c:pt>
                <c:pt idx="5093">
                  <c:v>16.559999999999999</c:v>
                </c:pt>
                <c:pt idx="5094">
                  <c:v>16.559999999999999</c:v>
                </c:pt>
                <c:pt idx="5095">
                  <c:v>361.92</c:v>
                </c:pt>
                <c:pt idx="5096">
                  <c:v>180.96</c:v>
                </c:pt>
                <c:pt idx="5097">
                  <c:v>271.44</c:v>
                </c:pt>
                <c:pt idx="5098">
                  <c:v>271.44</c:v>
                </c:pt>
                <c:pt idx="5099">
                  <c:v>180.96</c:v>
                </c:pt>
                <c:pt idx="5100">
                  <c:v>23.16</c:v>
                </c:pt>
                <c:pt idx="5101">
                  <c:v>64.848000000000013</c:v>
                </c:pt>
                <c:pt idx="5102">
                  <c:v>43.96</c:v>
                </c:pt>
                <c:pt idx="5103">
                  <c:v>87.92</c:v>
                </c:pt>
                <c:pt idx="5104">
                  <c:v>65.94</c:v>
                </c:pt>
                <c:pt idx="5105">
                  <c:v>40.968000000000004</c:v>
                </c:pt>
                <c:pt idx="5106">
                  <c:v>27.312000000000001</c:v>
                </c:pt>
                <c:pt idx="5107">
                  <c:v>11.07</c:v>
                </c:pt>
                <c:pt idx="5108">
                  <c:v>8.8559999999999999</c:v>
                </c:pt>
                <c:pt idx="5109">
                  <c:v>7.38</c:v>
                </c:pt>
                <c:pt idx="5110">
                  <c:v>14.76</c:v>
                </c:pt>
                <c:pt idx="5111">
                  <c:v>8.8559999999999999</c:v>
                </c:pt>
                <c:pt idx="5112">
                  <c:v>10.67</c:v>
                </c:pt>
                <c:pt idx="5113">
                  <c:v>59.751999999999995</c:v>
                </c:pt>
                <c:pt idx="5114">
                  <c:v>42.68</c:v>
                </c:pt>
                <c:pt idx="5115">
                  <c:v>21.34</c:v>
                </c:pt>
                <c:pt idx="5116">
                  <c:v>64.02</c:v>
                </c:pt>
                <c:pt idx="5117">
                  <c:v>62.28</c:v>
                </c:pt>
                <c:pt idx="5118">
                  <c:v>10.86</c:v>
                </c:pt>
                <c:pt idx="5119">
                  <c:v>10.86</c:v>
                </c:pt>
                <c:pt idx="5120">
                  <c:v>10.86</c:v>
                </c:pt>
                <c:pt idx="5121">
                  <c:v>2.8960000000000004</c:v>
                </c:pt>
                <c:pt idx="5122">
                  <c:v>8.6880000000000006</c:v>
                </c:pt>
                <c:pt idx="5123">
                  <c:v>14.480000000000002</c:v>
                </c:pt>
                <c:pt idx="5124">
                  <c:v>14.352000000000002</c:v>
                </c:pt>
                <c:pt idx="5125">
                  <c:v>17.940000000000001</c:v>
                </c:pt>
                <c:pt idx="5126">
                  <c:v>17.940000000000001</c:v>
                </c:pt>
                <c:pt idx="5127">
                  <c:v>325.86</c:v>
                </c:pt>
                <c:pt idx="5128">
                  <c:v>57.576000000000001</c:v>
                </c:pt>
                <c:pt idx="5129">
                  <c:v>47.98</c:v>
                </c:pt>
                <c:pt idx="5130">
                  <c:v>57.576000000000001</c:v>
                </c:pt>
                <c:pt idx="5131">
                  <c:v>71.97</c:v>
                </c:pt>
                <c:pt idx="5132">
                  <c:v>23.99</c:v>
                </c:pt>
                <c:pt idx="5133">
                  <c:v>15.28</c:v>
                </c:pt>
                <c:pt idx="5134">
                  <c:v>15.28</c:v>
                </c:pt>
                <c:pt idx="5135">
                  <c:v>12.224</c:v>
                </c:pt>
                <c:pt idx="5136">
                  <c:v>30.56</c:v>
                </c:pt>
                <c:pt idx="5137">
                  <c:v>22.919999999999998</c:v>
                </c:pt>
                <c:pt idx="5138">
                  <c:v>15.28</c:v>
                </c:pt>
                <c:pt idx="5139">
                  <c:v>24.448</c:v>
                </c:pt>
                <c:pt idx="5140">
                  <c:v>15.28</c:v>
                </c:pt>
                <c:pt idx="5141">
                  <c:v>12.224</c:v>
                </c:pt>
                <c:pt idx="5142">
                  <c:v>37.608000000000004</c:v>
                </c:pt>
                <c:pt idx="5143">
                  <c:v>78.349999999999994</c:v>
                </c:pt>
                <c:pt idx="5144">
                  <c:v>78.349999999999994</c:v>
                </c:pt>
                <c:pt idx="5145">
                  <c:v>12.536000000000001</c:v>
                </c:pt>
                <c:pt idx="5146">
                  <c:v>47.01</c:v>
                </c:pt>
                <c:pt idx="5147">
                  <c:v>125.36</c:v>
                </c:pt>
                <c:pt idx="5148">
                  <c:v>109.69</c:v>
                </c:pt>
                <c:pt idx="5149">
                  <c:v>74.352000000000004</c:v>
                </c:pt>
                <c:pt idx="5150">
                  <c:v>49.568000000000005</c:v>
                </c:pt>
                <c:pt idx="5151">
                  <c:v>61.96</c:v>
                </c:pt>
                <c:pt idx="5152">
                  <c:v>247.84</c:v>
                </c:pt>
                <c:pt idx="5153">
                  <c:v>12.768000000000001</c:v>
                </c:pt>
                <c:pt idx="5154">
                  <c:v>5.32</c:v>
                </c:pt>
                <c:pt idx="5155">
                  <c:v>10.64</c:v>
                </c:pt>
                <c:pt idx="5156">
                  <c:v>7.98</c:v>
                </c:pt>
                <c:pt idx="5157">
                  <c:v>48.69</c:v>
                </c:pt>
                <c:pt idx="5158">
                  <c:v>16.23</c:v>
                </c:pt>
                <c:pt idx="5159">
                  <c:v>12.984000000000002</c:v>
                </c:pt>
                <c:pt idx="5160">
                  <c:v>9.4499999999999993</c:v>
                </c:pt>
                <c:pt idx="5161">
                  <c:v>10.584</c:v>
                </c:pt>
                <c:pt idx="5162">
                  <c:v>5.67</c:v>
                </c:pt>
                <c:pt idx="5163">
                  <c:v>10.584</c:v>
                </c:pt>
                <c:pt idx="5164">
                  <c:v>6.048</c:v>
                </c:pt>
                <c:pt idx="5165">
                  <c:v>5.67</c:v>
                </c:pt>
                <c:pt idx="5166">
                  <c:v>19.600000000000001</c:v>
                </c:pt>
                <c:pt idx="5167">
                  <c:v>52.29</c:v>
                </c:pt>
                <c:pt idx="5168">
                  <c:v>11.62</c:v>
                </c:pt>
                <c:pt idx="5169">
                  <c:v>29.049999999999997</c:v>
                </c:pt>
                <c:pt idx="5170">
                  <c:v>5.81</c:v>
                </c:pt>
                <c:pt idx="5171">
                  <c:v>40.669999999999995</c:v>
                </c:pt>
                <c:pt idx="5172">
                  <c:v>15.072000000000001</c:v>
                </c:pt>
                <c:pt idx="5173">
                  <c:v>4.71</c:v>
                </c:pt>
                <c:pt idx="5174">
                  <c:v>15.260000000000002</c:v>
                </c:pt>
                <c:pt idx="5175">
                  <c:v>8.7200000000000006</c:v>
                </c:pt>
                <c:pt idx="5176">
                  <c:v>6.9760000000000009</c:v>
                </c:pt>
                <c:pt idx="5177">
                  <c:v>6.5400000000000009</c:v>
                </c:pt>
                <c:pt idx="5178">
                  <c:v>4.3600000000000003</c:v>
                </c:pt>
                <c:pt idx="5179">
                  <c:v>8.7200000000000006</c:v>
                </c:pt>
                <c:pt idx="5180">
                  <c:v>4.3600000000000003</c:v>
                </c:pt>
                <c:pt idx="5181">
                  <c:v>4.96</c:v>
                </c:pt>
                <c:pt idx="5182">
                  <c:v>1.984</c:v>
                </c:pt>
                <c:pt idx="5183">
                  <c:v>1.24</c:v>
                </c:pt>
                <c:pt idx="5184">
                  <c:v>2.48</c:v>
                </c:pt>
                <c:pt idx="5185">
                  <c:v>4.96</c:v>
                </c:pt>
                <c:pt idx="5186">
                  <c:v>5.5840000000000005</c:v>
                </c:pt>
                <c:pt idx="5187">
                  <c:v>13.96</c:v>
                </c:pt>
                <c:pt idx="5188">
                  <c:v>8.3760000000000012</c:v>
                </c:pt>
                <c:pt idx="5189">
                  <c:v>11.168000000000001</c:v>
                </c:pt>
                <c:pt idx="5190">
                  <c:v>17.450000000000003</c:v>
                </c:pt>
                <c:pt idx="5191">
                  <c:v>8.3760000000000012</c:v>
                </c:pt>
                <c:pt idx="5192">
                  <c:v>16.752000000000002</c:v>
                </c:pt>
                <c:pt idx="5193">
                  <c:v>10.47</c:v>
                </c:pt>
                <c:pt idx="5194">
                  <c:v>2.96</c:v>
                </c:pt>
                <c:pt idx="5195">
                  <c:v>2.3679999999999999</c:v>
                </c:pt>
                <c:pt idx="5196">
                  <c:v>3.5519999999999996</c:v>
                </c:pt>
                <c:pt idx="5197">
                  <c:v>2.3679999999999999</c:v>
                </c:pt>
                <c:pt idx="5198">
                  <c:v>7.1039999999999992</c:v>
                </c:pt>
                <c:pt idx="5199">
                  <c:v>5.92</c:v>
                </c:pt>
                <c:pt idx="5200">
                  <c:v>11.84</c:v>
                </c:pt>
                <c:pt idx="5201">
                  <c:v>40.096000000000004</c:v>
                </c:pt>
                <c:pt idx="5202">
                  <c:v>10.74</c:v>
                </c:pt>
                <c:pt idx="5203">
                  <c:v>14.320000000000002</c:v>
                </c:pt>
                <c:pt idx="5204">
                  <c:v>21.48</c:v>
                </c:pt>
                <c:pt idx="5205">
                  <c:v>17.184000000000001</c:v>
                </c:pt>
                <c:pt idx="5206">
                  <c:v>17.899999999999999</c:v>
                </c:pt>
                <c:pt idx="5207">
                  <c:v>17.899999999999999</c:v>
                </c:pt>
                <c:pt idx="5208">
                  <c:v>7.16</c:v>
                </c:pt>
                <c:pt idx="5209">
                  <c:v>7.16</c:v>
                </c:pt>
                <c:pt idx="5210">
                  <c:v>21.48</c:v>
                </c:pt>
                <c:pt idx="5211">
                  <c:v>25.060000000000002</c:v>
                </c:pt>
                <c:pt idx="5212">
                  <c:v>17.899999999999999</c:v>
                </c:pt>
                <c:pt idx="5213">
                  <c:v>31.504000000000005</c:v>
                </c:pt>
                <c:pt idx="5214">
                  <c:v>17.899999999999999</c:v>
                </c:pt>
                <c:pt idx="5215">
                  <c:v>5.84</c:v>
                </c:pt>
                <c:pt idx="5216">
                  <c:v>4.6719999999999997</c:v>
                </c:pt>
                <c:pt idx="5217">
                  <c:v>11.68</c:v>
                </c:pt>
                <c:pt idx="5218">
                  <c:v>20.439999999999998</c:v>
                </c:pt>
                <c:pt idx="5219">
                  <c:v>11.68</c:v>
                </c:pt>
                <c:pt idx="5220">
                  <c:v>1.8239999999999998</c:v>
                </c:pt>
                <c:pt idx="5221">
                  <c:v>5.4719999999999995</c:v>
                </c:pt>
                <c:pt idx="5222">
                  <c:v>5.6999999999999993</c:v>
                </c:pt>
                <c:pt idx="5223">
                  <c:v>2.6320000000000001</c:v>
                </c:pt>
                <c:pt idx="5224">
                  <c:v>10.528</c:v>
                </c:pt>
                <c:pt idx="5225">
                  <c:v>29.61</c:v>
                </c:pt>
                <c:pt idx="5226">
                  <c:v>7.8960000000000008</c:v>
                </c:pt>
                <c:pt idx="5227">
                  <c:v>3.29</c:v>
                </c:pt>
                <c:pt idx="5228">
                  <c:v>13.16</c:v>
                </c:pt>
                <c:pt idx="5229">
                  <c:v>10.649999999999999</c:v>
                </c:pt>
                <c:pt idx="5230">
                  <c:v>5.68</c:v>
                </c:pt>
                <c:pt idx="5231">
                  <c:v>24.849999999999998</c:v>
                </c:pt>
                <c:pt idx="5232">
                  <c:v>10.649999999999999</c:v>
                </c:pt>
                <c:pt idx="5233">
                  <c:v>14.2</c:v>
                </c:pt>
                <c:pt idx="5234">
                  <c:v>3.1680000000000001</c:v>
                </c:pt>
                <c:pt idx="5235">
                  <c:v>3.96</c:v>
                </c:pt>
                <c:pt idx="5236">
                  <c:v>5.9399999999999995</c:v>
                </c:pt>
                <c:pt idx="5237">
                  <c:v>7.86</c:v>
                </c:pt>
                <c:pt idx="5238">
                  <c:v>9.4320000000000004</c:v>
                </c:pt>
                <c:pt idx="5239">
                  <c:v>12.576000000000001</c:v>
                </c:pt>
                <c:pt idx="5240">
                  <c:v>6.911999999999999</c:v>
                </c:pt>
                <c:pt idx="5241">
                  <c:v>11.52</c:v>
                </c:pt>
                <c:pt idx="5242">
                  <c:v>2.88</c:v>
                </c:pt>
                <c:pt idx="5243">
                  <c:v>2.3039999999999998</c:v>
                </c:pt>
                <c:pt idx="5244">
                  <c:v>17.28</c:v>
                </c:pt>
                <c:pt idx="5245">
                  <c:v>8.7200000000000006</c:v>
                </c:pt>
                <c:pt idx="5246">
                  <c:v>10.464000000000002</c:v>
                </c:pt>
                <c:pt idx="5247">
                  <c:v>15.260000000000002</c:v>
                </c:pt>
                <c:pt idx="5248">
                  <c:v>10.9</c:v>
                </c:pt>
                <c:pt idx="5249">
                  <c:v>3.4880000000000004</c:v>
                </c:pt>
                <c:pt idx="5250">
                  <c:v>10.9</c:v>
                </c:pt>
                <c:pt idx="5251">
                  <c:v>3.4880000000000004</c:v>
                </c:pt>
                <c:pt idx="5252">
                  <c:v>6.5400000000000009</c:v>
                </c:pt>
                <c:pt idx="5253">
                  <c:v>4.4160000000000004</c:v>
                </c:pt>
                <c:pt idx="5254">
                  <c:v>3.68</c:v>
                </c:pt>
                <c:pt idx="5255">
                  <c:v>12.350000000000001</c:v>
                </c:pt>
                <c:pt idx="5256">
                  <c:v>7.41</c:v>
                </c:pt>
                <c:pt idx="5257">
                  <c:v>15.808000000000002</c:v>
                </c:pt>
                <c:pt idx="5258">
                  <c:v>14.82</c:v>
                </c:pt>
                <c:pt idx="5259">
                  <c:v>23.34</c:v>
                </c:pt>
                <c:pt idx="5260">
                  <c:v>49.792000000000002</c:v>
                </c:pt>
                <c:pt idx="5261">
                  <c:v>31.12</c:v>
                </c:pt>
                <c:pt idx="5262">
                  <c:v>93.36</c:v>
                </c:pt>
                <c:pt idx="5263">
                  <c:v>35</c:v>
                </c:pt>
                <c:pt idx="5264">
                  <c:v>5</c:v>
                </c:pt>
                <c:pt idx="5265">
                  <c:v>45</c:v>
                </c:pt>
                <c:pt idx="5266">
                  <c:v>20</c:v>
                </c:pt>
                <c:pt idx="5267">
                  <c:v>35</c:v>
                </c:pt>
                <c:pt idx="5268">
                  <c:v>30</c:v>
                </c:pt>
                <c:pt idx="5269">
                  <c:v>16</c:v>
                </c:pt>
                <c:pt idx="5270">
                  <c:v>16</c:v>
                </c:pt>
                <c:pt idx="5271">
                  <c:v>15</c:v>
                </c:pt>
                <c:pt idx="5272">
                  <c:v>8</c:v>
                </c:pt>
                <c:pt idx="5273">
                  <c:v>4.3440000000000003</c:v>
                </c:pt>
                <c:pt idx="5274">
                  <c:v>12.67</c:v>
                </c:pt>
                <c:pt idx="5275">
                  <c:v>1.81</c:v>
                </c:pt>
                <c:pt idx="5276">
                  <c:v>1.81</c:v>
                </c:pt>
                <c:pt idx="5277">
                  <c:v>4.3440000000000003</c:v>
                </c:pt>
                <c:pt idx="5278">
                  <c:v>5.04</c:v>
                </c:pt>
                <c:pt idx="5279">
                  <c:v>8.4</c:v>
                </c:pt>
                <c:pt idx="5280">
                  <c:v>7.9</c:v>
                </c:pt>
                <c:pt idx="5281">
                  <c:v>15.8</c:v>
                </c:pt>
                <c:pt idx="5282">
                  <c:v>15.8</c:v>
                </c:pt>
                <c:pt idx="5283">
                  <c:v>11.850000000000001</c:v>
                </c:pt>
                <c:pt idx="5284">
                  <c:v>28.44</c:v>
                </c:pt>
                <c:pt idx="5285">
                  <c:v>7.9</c:v>
                </c:pt>
                <c:pt idx="5286">
                  <c:v>21.456</c:v>
                </c:pt>
                <c:pt idx="5287">
                  <c:v>30.991999999999997</c:v>
                </c:pt>
                <c:pt idx="5288">
                  <c:v>16.687999999999999</c:v>
                </c:pt>
                <c:pt idx="5289">
                  <c:v>8.94</c:v>
                </c:pt>
                <c:pt idx="5290">
                  <c:v>14.9</c:v>
                </c:pt>
                <c:pt idx="5291">
                  <c:v>22.200000000000003</c:v>
                </c:pt>
                <c:pt idx="5292">
                  <c:v>7.104000000000001</c:v>
                </c:pt>
                <c:pt idx="5293">
                  <c:v>21.312000000000005</c:v>
                </c:pt>
                <c:pt idx="5294">
                  <c:v>11.34</c:v>
                </c:pt>
                <c:pt idx="5295">
                  <c:v>39.311999999999998</c:v>
                </c:pt>
                <c:pt idx="5296">
                  <c:v>11.34</c:v>
                </c:pt>
                <c:pt idx="5297">
                  <c:v>15.120000000000001</c:v>
                </c:pt>
                <c:pt idx="5298">
                  <c:v>19.096</c:v>
                </c:pt>
                <c:pt idx="5299">
                  <c:v>10.23</c:v>
                </c:pt>
                <c:pt idx="5300">
                  <c:v>17.05</c:v>
                </c:pt>
                <c:pt idx="5301">
                  <c:v>4.0199999999999996</c:v>
                </c:pt>
                <c:pt idx="5302">
                  <c:v>14.069999999999999</c:v>
                </c:pt>
                <c:pt idx="5303">
                  <c:v>8.0399999999999991</c:v>
                </c:pt>
                <c:pt idx="5304">
                  <c:v>6.0299999999999994</c:v>
                </c:pt>
                <c:pt idx="5305">
                  <c:v>4.0199999999999996</c:v>
                </c:pt>
                <c:pt idx="5306">
                  <c:v>4.8239999999999998</c:v>
                </c:pt>
                <c:pt idx="5307">
                  <c:v>8.0399999999999991</c:v>
                </c:pt>
                <c:pt idx="5308">
                  <c:v>9.6479999999999997</c:v>
                </c:pt>
                <c:pt idx="5309">
                  <c:v>3.76</c:v>
                </c:pt>
                <c:pt idx="5310">
                  <c:v>12.032</c:v>
                </c:pt>
                <c:pt idx="5311">
                  <c:v>7.52</c:v>
                </c:pt>
                <c:pt idx="5312">
                  <c:v>4.5120000000000005</c:v>
                </c:pt>
                <c:pt idx="5313">
                  <c:v>3.76</c:v>
                </c:pt>
                <c:pt idx="5314">
                  <c:v>3.008</c:v>
                </c:pt>
                <c:pt idx="5315">
                  <c:v>1.4480000000000002</c:v>
                </c:pt>
                <c:pt idx="5316">
                  <c:v>2.8960000000000004</c:v>
                </c:pt>
                <c:pt idx="5317">
                  <c:v>2.8960000000000004</c:v>
                </c:pt>
                <c:pt idx="5318">
                  <c:v>3.62</c:v>
                </c:pt>
                <c:pt idx="5319">
                  <c:v>7.2400000000000011</c:v>
                </c:pt>
                <c:pt idx="5320">
                  <c:v>5.43</c:v>
                </c:pt>
                <c:pt idx="5321">
                  <c:v>7.24</c:v>
                </c:pt>
                <c:pt idx="5322">
                  <c:v>3.62</c:v>
                </c:pt>
                <c:pt idx="5323">
                  <c:v>31.560000000000002</c:v>
                </c:pt>
                <c:pt idx="5324">
                  <c:v>12.624000000000001</c:v>
                </c:pt>
                <c:pt idx="5325">
                  <c:v>18.936</c:v>
                </c:pt>
                <c:pt idx="5326">
                  <c:v>18.936</c:v>
                </c:pt>
                <c:pt idx="5327">
                  <c:v>31.56</c:v>
                </c:pt>
                <c:pt idx="5328">
                  <c:v>25.248000000000001</c:v>
                </c:pt>
                <c:pt idx="5329">
                  <c:v>7.89</c:v>
                </c:pt>
                <c:pt idx="5330">
                  <c:v>3.96</c:v>
                </c:pt>
                <c:pt idx="5331">
                  <c:v>5.9399999999999995</c:v>
                </c:pt>
                <c:pt idx="5332">
                  <c:v>5.9399999999999995</c:v>
                </c:pt>
                <c:pt idx="5333">
                  <c:v>13.86</c:v>
                </c:pt>
                <c:pt idx="5334">
                  <c:v>7.5600000000000005</c:v>
                </c:pt>
                <c:pt idx="5335">
                  <c:v>5.04</c:v>
                </c:pt>
                <c:pt idx="5336">
                  <c:v>3.024</c:v>
                </c:pt>
                <c:pt idx="5337">
                  <c:v>7.5600000000000005</c:v>
                </c:pt>
                <c:pt idx="5338">
                  <c:v>2.52</c:v>
                </c:pt>
                <c:pt idx="5339">
                  <c:v>18.864000000000001</c:v>
                </c:pt>
                <c:pt idx="5340">
                  <c:v>7.86</c:v>
                </c:pt>
                <c:pt idx="5341">
                  <c:v>58.368000000000009</c:v>
                </c:pt>
                <c:pt idx="5342">
                  <c:v>6.08</c:v>
                </c:pt>
                <c:pt idx="5343">
                  <c:v>18.240000000000002</c:v>
                </c:pt>
                <c:pt idx="5344">
                  <c:v>30.4</c:v>
                </c:pt>
                <c:pt idx="5345">
                  <c:v>18.240000000000002</c:v>
                </c:pt>
                <c:pt idx="5346">
                  <c:v>24.320000000000004</c:v>
                </c:pt>
                <c:pt idx="5347">
                  <c:v>36.480000000000004</c:v>
                </c:pt>
                <c:pt idx="5348">
                  <c:v>3.96</c:v>
                </c:pt>
                <c:pt idx="5349">
                  <c:v>12.672000000000001</c:v>
                </c:pt>
                <c:pt idx="5350">
                  <c:v>7.92</c:v>
                </c:pt>
                <c:pt idx="5351">
                  <c:v>10.824</c:v>
                </c:pt>
                <c:pt idx="5352">
                  <c:v>9.02</c:v>
                </c:pt>
                <c:pt idx="5353">
                  <c:v>7.2160000000000002</c:v>
                </c:pt>
                <c:pt idx="5354">
                  <c:v>14.432</c:v>
                </c:pt>
                <c:pt idx="5355">
                  <c:v>22.549999999999997</c:v>
                </c:pt>
                <c:pt idx="5356">
                  <c:v>11.304</c:v>
                </c:pt>
                <c:pt idx="5357">
                  <c:v>9.42</c:v>
                </c:pt>
                <c:pt idx="5358">
                  <c:v>23.55</c:v>
                </c:pt>
                <c:pt idx="5359">
                  <c:v>14.129999999999999</c:v>
                </c:pt>
                <c:pt idx="5360">
                  <c:v>18.84</c:v>
                </c:pt>
                <c:pt idx="5361">
                  <c:v>10.416000000000002</c:v>
                </c:pt>
                <c:pt idx="5362">
                  <c:v>5.58</c:v>
                </c:pt>
                <c:pt idx="5363">
                  <c:v>4.4640000000000004</c:v>
                </c:pt>
                <c:pt idx="5364">
                  <c:v>13.020000000000001</c:v>
                </c:pt>
                <c:pt idx="5365">
                  <c:v>27.552000000000003</c:v>
                </c:pt>
                <c:pt idx="5366">
                  <c:v>22.96</c:v>
                </c:pt>
                <c:pt idx="5367">
                  <c:v>45.92</c:v>
                </c:pt>
                <c:pt idx="5368">
                  <c:v>55.104000000000006</c:v>
                </c:pt>
                <c:pt idx="5369">
                  <c:v>45.92</c:v>
                </c:pt>
                <c:pt idx="5370">
                  <c:v>34.44</c:v>
                </c:pt>
                <c:pt idx="5371">
                  <c:v>45.92</c:v>
                </c:pt>
                <c:pt idx="5372">
                  <c:v>18.368000000000002</c:v>
                </c:pt>
                <c:pt idx="5373">
                  <c:v>26.18</c:v>
                </c:pt>
                <c:pt idx="5374">
                  <c:v>11.22</c:v>
                </c:pt>
                <c:pt idx="5375">
                  <c:v>14.96</c:v>
                </c:pt>
                <c:pt idx="5376">
                  <c:v>5.9840000000000009</c:v>
                </c:pt>
                <c:pt idx="5377">
                  <c:v>18.75</c:v>
                </c:pt>
                <c:pt idx="5378">
                  <c:v>22.5</c:v>
                </c:pt>
                <c:pt idx="5379">
                  <c:v>3</c:v>
                </c:pt>
                <c:pt idx="5380">
                  <c:v>6</c:v>
                </c:pt>
                <c:pt idx="5381">
                  <c:v>15.120000000000001</c:v>
                </c:pt>
                <c:pt idx="5382">
                  <c:v>18.899999999999999</c:v>
                </c:pt>
                <c:pt idx="5383">
                  <c:v>56.699999999999996</c:v>
                </c:pt>
                <c:pt idx="5384">
                  <c:v>6.16</c:v>
                </c:pt>
                <c:pt idx="5385">
                  <c:v>3.08</c:v>
                </c:pt>
                <c:pt idx="5386">
                  <c:v>27.72</c:v>
                </c:pt>
                <c:pt idx="5387">
                  <c:v>9.8560000000000016</c:v>
                </c:pt>
                <c:pt idx="5388">
                  <c:v>4.9280000000000008</c:v>
                </c:pt>
                <c:pt idx="5389">
                  <c:v>4.9280000000000008</c:v>
                </c:pt>
                <c:pt idx="5390">
                  <c:v>14.62</c:v>
                </c:pt>
                <c:pt idx="5391">
                  <c:v>17.544</c:v>
                </c:pt>
                <c:pt idx="5392">
                  <c:v>14.62</c:v>
                </c:pt>
                <c:pt idx="5393">
                  <c:v>58.48</c:v>
                </c:pt>
                <c:pt idx="5394">
                  <c:v>11.696</c:v>
                </c:pt>
                <c:pt idx="5395">
                  <c:v>7.31</c:v>
                </c:pt>
                <c:pt idx="5396">
                  <c:v>29.24</c:v>
                </c:pt>
                <c:pt idx="5397">
                  <c:v>18.45</c:v>
                </c:pt>
                <c:pt idx="5398">
                  <c:v>7.38</c:v>
                </c:pt>
                <c:pt idx="5399">
                  <c:v>14.76</c:v>
                </c:pt>
                <c:pt idx="5400">
                  <c:v>5.9039999999999999</c:v>
                </c:pt>
                <c:pt idx="5401">
                  <c:v>11.07</c:v>
                </c:pt>
                <c:pt idx="5402">
                  <c:v>11.07</c:v>
                </c:pt>
                <c:pt idx="5403">
                  <c:v>13.049999999999999</c:v>
                </c:pt>
                <c:pt idx="5404">
                  <c:v>20.88</c:v>
                </c:pt>
                <c:pt idx="5405">
                  <c:v>7.83</c:v>
                </c:pt>
                <c:pt idx="5406">
                  <c:v>6.2640000000000002</c:v>
                </c:pt>
                <c:pt idx="5407">
                  <c:v>6.2640000000000002</c:v>
                </c:pt>
                <c:pt idx="5408">
                  <c:v>2.0880000000000001</c:v>
                </c:pt>
                <c:pt idx="5409">
                  <c:v>50.4</c:v>
                </c:pt>
                <c:pt idx="5410">
                  <c:v>18.899999999999999</c:v>
                </c:pt>
                <c:pt idx="5411">
                  <c:v>12.6</c:v>
                </c:pt>
                <c:pt idx="5412">
                  <c:v>15.120000000000001</c:v>
                </c:pt>
                <c:pt idx="5413">
                  <c:v>39.840000000000003</c:v>
                </c:pt>
                <c:pt idx="5414">
                  <c:v>14.940000000000001</c:v>
                </c:pt>
                <c:pt idx="5415">
                  <c:v>15.936000000000002</c:v>
                </c:pt>
                <c:pt idx="5416">
                  <c:v>24.900000000000002</c:v>
                </c:pt>
                <c:pt idx="5417">
                  <c:v>51.75</c:v>
                </c:pt>
                <c:pt idx="5418">
                  <c:v>41.4</c:v>
                </c:pt>
                <c:pt idx="5419">
                  <c:v>31.049999999999997</c:v>
                </c:pt>
                <c:pt idx="5420">
                  <c:v>31.049999999999997</c:v>
                </c:pt>
                <c:pt idx="5421">
                  <c:v>7.38</c:v>
                </c:pt>
                <c:pt idx="5422">
                  <c:v>8.8559999999999999</c:v>
                </c:pt>
                <c:pt idx="5423">
                  <c:v>11.808</c:v>
                </c:pt>
                <c:pt idx="5424">
                  <c:v>5.9039999999999999</c:v>
                </c:pt>
                <c:pt idx="5425">
                  <c:v>5.9039999999999999</c:v>
                </c:pt>
                <c:pt idx="5426">
                  <c:v>2.952</c:v>
                </c:pt>
                <c:pt idx="5427">
                  <c:v>17.712</c:v>
                </c:pt>
                <c:pt idx="5428">
                  <c:v>5.9039999999999999</c:v>
                </c:pt>
                <c:pt idx="5429">
                  <c:v>3.15</c:v>
                </c:pt>
                <c:pt idx="5430">
                  <c:v>5.04</c:v>
                </c:pt>
                <c:pt idx="5431">
                  <c:v>3.15</c:v>
                </c:pt>
                <c:pt idx="5432">
                  <c:v>5.04</c:v>
                </c:pt>
                <c:pt idx="5433">
                  <c:v>12.6</c:v>
                </c:pt>
                <c:pt idx="5434">
                  <c:v>22.05</c:v>
                </c:pt>
                <c:pt idx="5435">
                  <c:v>12.39</c:v>
                </c:pt>
                <c:pt idx="5436">
                  <c:v>8.26</c:v>
                </c:pt>
                <c:pt idx="5437">
                  <c:v>6.2640000000000002</c:v>
                </c:pt>
                <c:pt idx="5438">
                  <c:v>2.61</c:v>
                </c:pt>
                <c:pt idx="5439">
                  <c:v>7.83</c:v>
                </c:pt>
                <c:pt idx="5440">
                  <c:v>15.66</c:v>
                </c:pt>
                <c:pt idx="5441">
                  <c:v>7.5600000000000005</c:v>
                </c:pt>
                <c:pt idx="5442">
                  <c:v>5.04</c:v>
                </c:pt>
                <c:pt idx="5443">
                  <c:v>5.04</c:v>
                </c:pt>
                <c:pt idx="5444">
                  <c:v>10.440000000000001</c:v>
                </c:pt>
                <c:pt idx="5445">
                  <c:v>7.83</c:v>
                </c:pt>
                <c:pt idx="5446">
                  <c:v>2.61</c:v>
                </c:pt>
                <c:pt idx="5447">
                  <c:v>13.049999999999999</c:v>
                </c:pt>
                <c:pt idx="5448">
                  <c:v>5.22</c:v>
                </c:pt>
                <c:pt idx="5449">
                  <c:v>5.22</c:v>
                </c:pt>
                <c:pt idx="5450">
                  <c:v>100.24000000000001</c:v>
                </c:pt>
                <c:pt idx="5451">
                  <c:v>30.072000000000003</c:v>
                </c:pt>
                <c:pt idx="5452">
                  <c:v>40.096000000000004</c:v>
                </c:pt>
                <c:pt idx="5453">
                  <c:v>87.71</c:v>
                </c:pt>
                <c:pt idx="5454">
                  <c:v>100.24000000000001</c:v>
                </c:pt>
                <c:pt idx="5455">
                  <c:v>62.65</c:v>
                </c:pt>
                <c:pt idx="5456">
                  <c:v>20.7</c:v>
                </c:pt>
                <c:pt idx="5457">
                  <c:v>20.7</c:v>
                </c:pt>
                <c:pt idx="5458">
                  <c:v>33.119999999999997</c:v>
                </c:pt>
                <c:pt idx="5459">
                  <c:v>51.75</c:v>
                </c:pt>
                <c:pt idx="5460">
                  <c:v>16.559999999999999</c:v>
                </c:pt>
                <c:pt idx="5461">
                  <c:v>93.149999999999991</c:v>
                </c:pt>
                <c:pt idx="5462">
                  <c:v>41.4</c:v>
                </c:pt>
                <c:pt idx="5463">
                  <c:v>14.399999999999999</c:v>
                </c:pt>
                <c:pt idx="5464">
                  <c:v>14.399999999999999</c:v>
                </c:pt>
                <c:pt idx="5465">
                  <c:v>14.399999999999999</c:v>
                </c:pt>
                <c:pt idx="5466">
                  <c:v>4.6079999999999997</c:v>
                </c:pt>
                <c:pt idx="5467">
                  <c:v>20.7</c:v>
                </c:pt>
                <c:pt idx="5468">
                  <c:v>72.45</c:v>
                </c:pt>
                <c:pt idx="5469">
                  <c:v>20.7</c:v>
                </c:pt>
                <c:pt idx="5470">
                  <c:v>51.75</c:v>
                </c:pt>
                <c:pt idx="5471">
                  <c:v>62.099999999999994</c:v>
                </c:pt>
                <c:pt idx="5472">
                  <c:v>20.7</c:v>
                </c:pt>
                <c:pt idx="5473">
                  <c:v>22.05</c:v>
                </c:pt>
                <c:pt idx="5474">
                  <c:v>6.3</c:v>
                </c:pt>
                <c:pt idx="5475">
                  <c:v>3.15</c:v>
                </c:pt>
                <c:pt idx="5476">
                  <c:v>2.52</c:v>
                </c:pt>
                <c:pt idx="5477">
                  <c:v>12.6</c:v>
                </c:pt>
                <c:pt idx="5478">
                  <c:v>3.69</c:v>
                </c:pt>
                <c:pt idx="5479">
                  <c:v>18.45</c:v>
                </c:pt>
                <c:pt idx="5480">
                  <c:v>7.38</c:v>
                </c:pt>
                <c:pt idx="5481">
                  <c:v>14.76</c:v>
                </c:pt>
                <c:pt idx="5482">
                  <c:v>122.12</c:v>
                </c:pt>
                <c:pt idx="5483">
                  <c:v>274.77</c:v>
                </c:pt>
                <c:pt idx="5484">
                  <c:v>146.54400000000001</c:v>
                </c:pt>
                <c:pt idx="5485">
                  <c:v>30.53</c:v>
                </c:pt>
                <c:pt idx="5486">
                  <c:v>9.9600000000000009</c:v>
                </c:pt>
                <c:pt idx="5487">
                  <c:v>7.9680000000000009</c:v>
                </c:pt>
                <c:pt idx="5488">
                  <c:v>15.936000000000002</c:v>
                </c:pt>
                <c:pt idx="5489">
                  <c:v>11.952000000000002</c:v>
                </c:pt>
                <c:pt idx="5490">
                  <c:v>3.9840000000000004</c:v>
                </c:pt>
                <c:pt idx="5491">
                  <c:v>27.888000000000002</c:v>
                </c:pt>
                <c:pt idx="5492">
                  <c:v>34.86</c:v>
                </c:pt>
                <c:pt idx="5493">
                  <c:v>9.9600000000000009</c:v>
                </c:pt>
                <c:pt idx="5494">
                  <c:v>23.904000000000003</c:v>
                </c:pt>
                <c:pt idx="5495">
                  <c:v>14.940000000000001</c:v>
                </c:pt>
                <c:pt idx="5496">
                  <c:v>14.940000000000001</c:v>
                </c:pt>
                <c:pt idx="5497">
                  <c:v>4.6079999999999997</c:v>
                </c:pt>
                <c:pt idx="5498">
                  <c:v>8.64</c:v>
                </c:pt>
                <c:pt idx="5499">
                  <c:v>5.76</c:v>
                </c:pt>
                <c:pt idx="5500">
                  <c:v>4.6079999999999997</c:v>
                </c:pt>
                <c:pt idx="5501">
                  <c:v>6.911999999999999</c:v>
                </c:pt>
                <c:pt idx="5502">
                  <c:v>9.2159999999999993</c:v>
                </c:pt>
                <c:pt idx="5503">
                  <c:v>11.52</c:v>
                </c:pt>
                <c:pt idx="5504">
                  <c:v>8.64</c:v>
                </c:pt>
                <c:pt idx="5505">
                  <c:v>11.52</c:v>
                </c:pt>
                <c:pt idx="5506">
                  <c:v>11.52</c:v>
                </c:pt>
                <c:pt idx="5507">
                  <c:v>4.6079999999999997</c:v>
                </c:pt>
                <c:pt idx="5508">
                  <c:v>5.76</c:v>
                </c:pt>
                <c:pt idx="5509">
                  <c:v>20.16</c:v>
                </c:pt>
                <c:pt idx="5510">
                  <c:v>18.899999999999999</c:v>
                </c:pt>
                <c:pt idx="5511">
                  <c:v>18.899999999999999</c:v>
                </c:pt>
                <c:pt idx="5512">
                  <c:v>31.5</c:v>
                </c:pt>
                <c:pt idx="5513">
                  <c:v>10.08</c:v>
                </c:pt>
                <c:pt idx="5514">
                  <c:v>9.4499999999999993</c:v>
                </c:pt>
                <c:pt idx="5515">
                  <c:v>3.15</c:v>
                </c:pt>
                <c:pt idx="5516">
                  <c:v>5.04</c:v>
                </c:pt>
                <c:pt idx="5517">
                  <c:v>9.4499999999999993</c:v>
                </c:pt>
                <c:pt idx="5518">
                  <c:v>9.9600000000000009</c:v>
                </c:pt>
                <c:pt idx="5519">
                  <c:v>14.940000000000001</c:v>
                </c:pt>
                <c:pt idx="5520">
                  <c:v>47.808000000000007</c:v>
                </c:pt>
                <c:pt idx="5521">
                  <c:v>4.9800000000000004</c:v>
                </c:pt>
                <c:pt idx="5522">
                  <c:v>15.936000000000002</c:v>
                </c:pt>
                <c:pt idx="5523">
                  <c:v>14.62</c:v>
                </c:pt>
                <c:pt idx="5524">
                  <c:v>58.48</c:v>
                </c:pt>
                <c:pt idx="5525">
                  <c:v>21.93</c:v>
                </c:pt>
                <c:pt idx="5526">
                  <c:v>14.62</c:v>
                </c:pt>
                <c:pt idx="5527">
                  <c:v>30</c:v>
                </c:pt>
                <c:pt idx="5528">
                  <c:v>6</c:v>
                </c:pt>
                <c:pt idx="5529">
                  <c:v>7.5</c:v>
                </c:pt>
                <c:pt idx="5530">
                  <c:v>18.75</c:v>
                </c:pt>
                <c:pt idx="5531">
                  <c:v>9</c:v>
                </c:pt>
                <c:pt idx="5532">
                  <c:v>9.82</c:v>
                </c:pt>
                <c:pt idx="5533">
                  <c:v>39.28</c:v>
                </c:pt>
                <c:pt idx="5534">
                  <c:v>24.55</c:v>
                </c:pt>
                <c:pt idx="5535">
                  <c:v>14.73</c:v>
                </c:pt>
                <c:pt idx="5536">
                  <c:v>24.839999999999996</c:v>
                </c:pt>
                <c:pt idx="5537">
                  <c:v>41.4</c:v>
                </c:pt>
                <c:pt idx="5538">
                  <c:v>31.049999999999997</c:v>
                </c:pt>
                <c:pt idx="5539">
                  <c:v>20.7</c:v>
                </c:pt>
                <c:pt idx="5540">
                  <c:v>41.4</c:v>
                </c:pt>
                <c:pt idx="5541">
                  <c:v>21.560000000000002</c:v>
                </c:pt>
                <c:pt idx="5542">
                  <c:v>24.64</c:v>
                </c:pt>
                <c:pt idx="5543">
                  <c:v>4.9280000000000008</c:v>
                </c:pt>
                <c:pt idx="5544">
                  <c:v>12.32</c:v>
                </c:pt>
                <c:pt idx="5545">
                  <c:v>27.72</c:v>
                </c:pt>
                <c:pt idx="5546">
                  <c:v>21.560000000000002</c:v>
                </c:pt>
                <c:pt idx="5547">
                  <c:v>9.24</c:v>
                </c:pt>
                <c:pt idx="5548">
                  <c:v>6.16</c:v>
                </c:pt>
                <c:pt idx="5549">
                  <c:v>6.16</c:v>
                </c:pt>
                <c:pt idx="5550">
                  <c:v>4.9280000000000008</c:v>
                </c:pt>
                <c:pt idx="5551">
                  <c:v>47.360000000000007</c:v>
                </c:pt>
                <c:pt idx="5552">
                  <c:v>29.6</c:v>
                </c:pt>
                <c:pt idx="5553">
                  <c:v>44.400000000000006</c:v>
                </c:pt>
                <c:pt idx="5554">
                  <c:v>44.400000000000006</c:v>
                </c:pt>
                <c:pt idx="5555">
                  <c:v>11.840000000000002</c:v>
                </c:pt>
                <c:pt idx="5556">
                  <c:v>7.83</c:v>
                </c:pt>
                <c:pt idx="5557">
                  <c:v>6.2640000000000002</c:v>
                </c:pt>
                <c:pt idx="5558">
                  <c:v>2.61</c:v>
                </c:pt>
                <c:pt idx="5559">
                  <c:v>21.560000000000002</c:v>
                </c:pt>
                <c:pt idx="5560">
                  <c:v>2.4640000000000004</c:v>
                </c:pt>
                <c:pt idx="5561">
                  <c:v>9.2159999999999993</c:v>
                </c:pt>
                <c:pt idx="5562">
                  <c:v>14.62</c:v>
                </c:pt>
                <c:pt idx="5563">
                  <c:v>29.24</c:v>
                </c:pt>
                <c:pt idx="5564">
                  <c:v>14.62</c:v>
                </c:pt>
                <c:pt idx="5565">
                  <c:v>29.24</c:v>
                </c:pt>
                <c:pt idx="5566">
                  <c:v>21.93</c:v>
                </c:pt>
                <c:pt idx="5567">
                  <c:v>11.696</c:v>
                </c:pt>
                <c:pt idx="5568">
                  <c:v>75.179999999999993</c:v>
                </c:pt>
                <c:pt idx="5569">
                  <c:v>75.179999999999993</c:v>
                </c:pt>
                <c:pt idx="5570">
                  <c:v>87.71</c:v>
                </c:pt>
                <c:pt idx="5571">
                  <c:v>162.88999999999999</c:v>
                </c:pt>
                <c:pt idx="5572">
                  <c:v>25.06</c:v>
                </c:pt>
                <c:pt idx="5573">
                  <c:v>87.71</c:v>
                </c:pt>
                <c:pt idx="5574">
                  <c:v>50.12</c:v>
                </c:pt>
                <c:pt idx="5575">
                  <c:v>75.179999999999993</c:v>
                </c:pt>
                <c:pt idx="5576">
                  <c:v>26.25</c:v>
                </c:pt>
                <c:pt idx="5577">
                  <c:v>3.75</c:v>
                </c:pt>
                <c:pt idx="5578">
                  <c:v>15</c:v>
                </c:pt>
                <c:pt idx="5579">
                  <c:v>3</c:v>
                </c:pt>
                <c:pt idx="5580">
                  <c:v>22.5</c:v>
                </c:pt>
                <c:pt idx="5581">
                  <c:v>18.75</c:v>
                </c:pt>
                <c:pt idx="5582">
                  <c:v>55.44</c:v>
                </c:pt>
                <c:pt idx="5583">
                  <c:v>10.08</c:v>
                </c:pt>
                <c:pt idx="5584">
                  <c:v>12.6</c:v>
                </c:pt>
                <c:pt idx="5585">
                  <c:v>25.2</c:v>
                </c:pt>
                <c:pt idx="5586">
                  <c:v>45.36</c:v>
                </c:pt>
                <c:pt idx="5587">
                  <c:v>5.04</c:v>
                </c:pt>
                <c:pt idx="5588">
                  <c:v>43.86</c:v>
                </c:pt>
                <c:pt idx="5589">
                  <c:v>14.62</c:v>
                </c:pt>
                <c:pt idx="5590">
                  <c:v>28.91</c:v>
                </c:pt>
                <c:pt idx="5591">
                  <c:v>20.65</c:v>
                </c:pt>
                <c:pt idx="5592">
                  <c:v>16.520000000000003</c:v>
                </c:pt>
                <c:pt idx="5593">
                  <c:v>20.16</c:v>
                </c:pt>
                <c:pt idx="5594">
                  <c:v>18.899999999999999</c:v>
                </c:pt>
                <c:pt idx="5595">
                  <c:v>18.899999999999999</c:v>
                </c:pt>
                <c:pt idx="5596">
                  <c:v>18.899999999999999</c:v>
                </c:pt>
                <c:pt idx="5597">
                  <c:v>18.899999999999999</c:v>
                </c:pt>
                <c:pt idx="5598">
                  <c:v>4.6079999999999997</c:v>
                </c:pt>
                <c:pt idx="5599">
                  <c:v>9.2159999999999993</c:v>
                </c:pt>
                <c:pt idx="5600">
                  <c:v>8.64</c:v>
                </c:pt>
                <c:pt idx="5601">
                  <c:v>8.64</c:v>
                </c:pt>
                <c:pt idx="5602">
                  <c:v>5.76</c:v>
                </c:pt>
                <c:pt idx="5603">
                  <c:v>23.04</c:v>
                </c:pt>
                <c:pt idx="5604">
                  <c:v>4.6079999999999997</c:v>
                </c:pt>
                <c:pt idx="5605">
                  <c:v>6.911999999999999</c:v>
                </c:pt>
                <c:pt idx="5606">
                  <c:v>6.911999999999999</c:v>
                </c:pt>
                <c:pt idx="5607">
                  <c:v>11.784000000000001</c:v>
                </c:pt>
                <c:pt idx="5608">
                  <c:v>9.82</c:v>
                </c:pt>
                <c:pt idx="5609">
                  <c:v>29.46</c:v>
                </c:pt>
                <c:pt idx="5610">
                  <c:v>14.73</c:v>
                </c:pt>
                <c:pt idx="5611">
                  <c:v>11.784000000000001</c:v>
                </c:pt>
                <c:pt idx="5612">
                  <c:v>9.82</c:v>
                </c:pt>
                <c:pt idx="5613">
                  <c:v>5.76</c:v>
                </c:pt>
                <c:pt idx="5614">
                  <c:v>44.400000000000006</c:v>
                </c:pt>
                <c:pt idx="5615">
                  <c:v>44.400000000000006</c:v>
                </c:pt>
                <c:pt idx="5616">
                  <c:v>133.20000000000002</c:v>
                </c:pt>
                <c:pt idx="5617">
                  <c:v>44.400000000000006</c:v>
                </c:pt>
                <c:pt idx="5618">
                  <c:v>97.696000000000012</c:v>
                </c:pt>
                <c:pt idx="5619">
                  <c:v>427.42</c:v>
                </c:pt>
                <c:pt idx="5620">
                  <c:v>122.12</c:v>
                </c:pt>
                <c:pt idx="5621">
                  <c:v>48.848000000000006</c:v>
                </c:pt>
                <c:pt idx="5622">
                  <c:v>61.06</c:v>
                </c:pt>
                <c:pt idx="5623">
                  <c:v>91.59</c:v>
                </c:pt>
                <c:pt idx="5624">
                  <c:v>61.06</c:v>
                </c:pt>
                <c:pt idx="5625">
                  <c:v>24.424000000000003</c:v>
                </c:pt>
                <c:pt idx="5626">
                  <c:v>122.12000000000002</c:v>
                </c:pt>
                <c:pt idx="5627">
                  <c:v>152.65</c:v>
                </c:pt>
                <c:pt idx="5628">
                  <c:v>24.424000000000003</c:v>
                </c:pt>
                <c:pt idx="5629">
                  <c:v>25.06</c:v>
                </c:pt>
                <c:pt idx="5630">
                  <c:v>37.589999999999996</c:v>
                </c:pt>
                <c:pt idx="5631">
                  <c:v>5.78</c:v>
                </c:pt>
                <c:pt idx="5632">
                  <c:v>20.23</c:v>
                </c:pt>
                <c:pt idx="5633">
                  <c:v>9.2480000000000011</c:v>
                </c:pt>
                <c:pt idx="5634">
                  <c:v>6</c:v>
                </c:pt>
                <c:pt idx="5635">
                  <c:v>3.75</c:v>
                </c:pt>
                <c:pt idx="5636">
                  <c:v>12</c:v>
                </c:pt>
                <c:pt idx="5637">
                  <c:v>3.69</c:v>
                </c:pt>
                <c:pt idx="5638">
                  <c:v>23.616</c:v>
                </c:pt>
                <c:pt idx="5639">
                  <c:v>5.9039999999999999</c:v>
                </c:pt>
                <c:pt idx="5640">
                  <c:v>11.07</c:v>
                </c:pt>
                <c:pt idx="5641">
                  <c:v>25.83</c:v>
                </c:pt>
                <c:pt idx="5642">
                  <c:v>7.38</c:v>
                </c:pt>
                <c:pt idx="5643">
                  <c:v>7.38</c:v>
                </c:pt>
                <c:pt idx="5644">
                  <c:v>28.349999999999998</c:v>
                </c:pt>
                <c:pt idx="5645">
                  <c:v>6.3</c:v>
                </c:pt>
                <c:pt idx="5646">
                  <c:v>15.75</c:v>
                </c:pt>
                <c:pt idx="5647">
                  <c:v>3.15</c:v>
                </c:pt>
                <c:pt idx="5648">
                  <c:v>9.4499999999999993</c:v>
                </c:pt>
                <c:pt idx="5649">
                  <c:v>15.75</c:v>
                </c:pt>
                <c:pt idx="5650">
                  <c:v>31.5</c:v>
                </c:pt>
                <c:pt idx="5651">
                  <c:v>29.6</c:v>
                </c:pt>
                <c:pt idx="5652">
                  <c:v>103.60000000000001</c:v>
                </c:pt>
                <c:pt idx="5653">
                  <c:v>23.680000000000003</c:v>
                </c:pt>
                <c:pt idx="5654">
                  <c:v>71.040000000000006</c:v>
                </c:pt>
                <c:pt idx="5655">
                  <c:v>23.680000000000003</c:v>
                </c:pt>
                <c:pt idx="5656">
                  <c:v>44.400000000000006</c:v>
                </c:pt>
                <c:pt idx="5657">
                  <c:v>88.800000000000011</c:v>
                </c:pt>
                <c:pt idx="5658">
                  <c:v>103.60000000000001</c:v>
                </c:pt>
                <c:pt idx="5659">
                  <c:v>29.6</c:v>
                </c:pt>
                <c:pt idx="5660">
                  <c:v>294.93</c:v>
                </c:pt>
                <c:pt idx="5661">
                  <c:v>235.94400000000002</c:v>
                </c:pt>
                <c:pt idx="5662">
                  <c:v>786.48</c:v>
                </c:pt>
                <c:pt idx="5663">
                  <c:v>196.62</c:v>
                </c:pt>
                <c:pt idx="5664">
                  <c:v>629.18400000000008</c:v>
                </c:pt>
                <c:pt idx="5665">
                  <c:v>196.62</c:v>
                </c:pt>
                <c:pt idx="5666">
                  <c:v>491.55</c:v>
                </c:pt>
                <c:pt idx="5667">
                  <c:v>491.55</c:v>
                </c:pt>
                <c:pt idx="5668">
                  <c:v>5.76</c:v>
                </c:pt>
                <c:pt idx="5669">
                  <c:v>18.431999999999999</c:v>
                </c:pt>
                <c:pt idx="5670">
                  <c:v>9.82</c:v>
                </c:pt>
                <c:pt idx="5671">
                  <c:v>4.91</c:v>
                </c:pt>
                <c:pt idx="5672">
                  <c:v>14.62</c:v>
                </c:pt>
                <c:pt idx="5673">
                  <c:v>14.62</c:v>
                </c:pt>
                <c:pt idx="5674">
                  <c:v>7.31</c:v>
                </c:pt>
                <c:pt idx="5675">
                  <c:v>21.93</c:v>
                </c:pt>
                <c:pt idx="5676">
                  <c:v>7.31</c:v>
                </c:pt>
                <c:pt idx="5677">
                  <c:v>14.62</c:v>
                </c:pt>
                <c:pt idx="5678">
                  <c:v>17.544</c:v>
                </c:pt>
                <c:pt idx="5679">
                  <c:v>11.696</c:v>
                </c:pt>
                <c:pt idx="5680">
                  <c:v>58.48</c:v>
                </c:pt>
                <c:pt idx="5681">
                  <c:v>3.3040000000000003</c:v>
                </c:pt>
                <c:pt idx="5682">
                  <c:v>13.216000000000001</c:v>
                </c:pt>
                <c:pt idx="5683">
                  <c:v>28.91</c:v>
                </c:pt>
                <c:pt idx="5684">
                  <c:v>2.89</c:v>
                </c:pt>
                <c:pt idx="5685">
                  <c:v>8.67</c:v>
                </c:pt>
                <c:pt idx="5686">
                  <c:v>15.712000000000002</c:v>
                </c:pt>
                <c:pt idx="5687">
                  <c:v>15.712000000000002</c:v>
                </c:pt>
                <c:pt idx="5688">
                  <c:v>14.73</c:v>
                </c:pt>
                <c:pt idx="5689">
                  <c:v>9.82</c:v>
                </c:pt>
                <c:pt idx="5690">
                  <c:v>11.52</c:v>
                </c:pt>
                <c:pt idx="5691">
                  <c:v>5.76</c:v>
                </c:pt>
                <c:pt idx="5692">
                  <c:v>14.399999999999999</c:v>
                </c:pt>
                <c:pt idx="5693">
                  <c:v>4.6079999999999997</c:v>
                </c:pt>
                <c:pt idx="5694">
                  <c:v>17.28</c:v>
                </c:pt>
                <c:pt idx="5695">
                  <c:v>11.56</c:v>
                </c:pt>
                <c:pt idx="5696">
                  <c:v>20.808000000000003</c:v>
                </c:pt>
                <c:pt idx="5697">
                  <c:v>5.78</c:v>
                </c:pt>
                <c:pt idx="5698">
                  <c:v>8.67</c:v>
                </c:pt>
                <c:pt idx="5699">
                  <c:v>6.9360000000000008</c:v>
                </c:pt>
                <c:pt idx="5700">
                  <c:v>12.39</c:v>
                </c:pt>
                <c:pt idx="5701">
                  <c:v>4.13</c:v>
                </c:pt>
                <c:pt idx="5702">
                  <c:v>19.824000000000002</c:v>
                </c:pt>
                <c:pt idx="5703">
                  <c:v>16.52</c:v>
                </c:pt>
                <c:pt idx="5704">
                  <c:v>20.65</c:v>
                </c:pt>
                <c:pt idx="5705">
                  <c:v>9.9120000000000008</c:v>
                </c:pt>
                <c:pt idx="5706">
                  <c:v>16.520000000000003</c:v>
                </c:pt>
                <c:pt idx="5707">
                  <c:v>8.26</c:v>
                </c:pt>
                <c:pt idx="5708">
                  <c:v>12.39</c:v>
                </c:pt>
                <c:pt idx="5709">
                  <c:v>16.520000000000003</c:v>
                </c:pt>
                <c:pt idx="5710">
                  <c:v>23.680000000000003</c:v>
                </c:pt>
                <c:pt idx="5711">
                  <c:v>47.360000000000007</c:v>
                </c:pt>
                <c:pt idx="5712">
                  <c:v>59.2</c:v>
                </c:pt>
                <c:pt idx="5713">
                  <c:v>74</c:v>
                </c:pt>
                <c:pt idx="5714">
                  <c:v>74</c:v>
                </c:pt>
                <c:pt idx="5715">
                  <c:v>59.20000000000001</c:v>
                </c:pt>
                <c:pt idx="5716">
                  <c:v>35.520000000000003</c:v>
                </c:pt>
                <c:pt idx="5717">
                  <c:v>87.71</c:v>
                </c:pt>
                <c:pt idx="5718">
                  <c:v>37.589999999999996</c:v>
                </c:pt>
                <c:pt idx="5719">
                  <c:v>60.144000000000005</c:v>
                </c:pt>
                <c:pt idx="5720">
                  <c:v>25.06</c:v>
                </c:pt>
                <c:pt idx="5721">
                  <c:v>25.06</c:v>
                </c:pt>
                <c:pt idx="5722">
                  <c:v>20.16</c:v>
                </c:pt>
                <c:pt idx="5723">
                  <c:v>9.2159999999999993</c:v>
                </c:pt>
                <c:pt idx="5724">
                  <c:v>11.52</c:v>
                </c:pt>
                <c:pt idx="5725">
                  <c:v>14.399999999999999</c:v>
                </c:pt>
                <c:pt idx="5726">
                  <c:v>2.88</c:v>
                </c:pt>
                <c:pt idx="5727">
                  <c:v>8.64</c:v>
                </c:pt>
                <c:pt idx="5728">
                  <c:v>20.664000000000001</c:v>
                </c:pt>
                <c:pt idx="5729">
                  <c:v>5.9039999999999999</c:v>
                </c:pt>
                <c:pt idx="5730">
                  <c:v>18.496000000000002</c:v>
                </c:pt>
                <c:pt idx="5731">
                  <c:v>14.450000000000001</c:v>
                </c:pt>
                <c:pt idx="5732">
                  <c:v>11.56</c:v>
                </c:pt>
                <c:pt idx="5733">
                  <c:v>13.872000000000002</c:v>
                </c:pt>
                <c:pt idx="5734">
                  <c:v>26.01</c:v>
                </c:pt>
                <c:pt idx="5735">
                  <c:v>15.936000000000002</c:v>
                </c:pt>
                <c:pt idx="5736">
                  <c:v>9.9600000000000009</c:v>
                </c:pt>
                <c:pt idx="5737">
                  <c:v>14.940000000000001</c:v>
                </c:pt>
                <c:pt idx="5738">
                  <c:v>11.952000000000002</c:v>
                </c:pt>
                <c:pt idx="5739">
                  <c:v>14.940000000000001</c:v>
                </c:pt>
                <c:pt idx="5740">
                  <c:v>15.936000000000002</c:v>
                </c:pt>
                <c:pt idx="5741">
                  <c:v>11.520000000000001</c:v>
                </c:pt>
                <c:pt idx="5742">
                  <c:v>18</c:v>
                </c:pt>
                <c:pt idx="5743">
                  <c:v>21.6</c:v>
                </c:pt>
                <c:pt idx="5744">
                  <c:v>12.96</c:v>
                </c:pt>
                <c:pt idx="5745">
                  <c:v>38.880000000000003</c:v>
                </c:pt>
                <c:pt idx="5746">
                  <c:v>6.48</c:v>
                </c:pt>
                <c:pt idx="5747">
                  <c:v>36.288000000000011</c:v>
                </c:pt>
                <c:pt idx="5748">
                  <c:v>25.92</c:v>
                </c:pt>
                <c:pt idx="5749">
                  <c:v>25.920000000000005</c:v>
                </c:pt>
                <c:pt idx="5750">
                  <c:v>31.104000000000006</c:v>
                </c:pt>
                <c:pt idx="5751">
                  <c:v>32.400000000000006</c:v>
                </c:pt>
                <c:pt idx="5752">
                  <c:v>6.48</c:v>
                </c:pt>
                <c:pt idx="5753">
                  <c:v>25.92</c:v>
                </c:pt>
                <c:pt idx="5754">
                  <c:v>6.48</c:v>
                </c:pt>
                <c:pt idx="5755">
                  <c:v>10.368000000000002</c:v>
                </c:pt>
                <c:pt idx="5756">
                  <c:v>36.288000000000011</c:v>
                </c:pt>
                <c:pt idx="5757">
                  <c:v>10.368000000000002</c:v>
                </c:pt>
                <c:pt idx="5758">
                  <c:v>6.48</c:v>
                </c:pt>
                <c:pt idx="5759">
                  <c:v>51.84</c:v>
                </c:pt>
                <c:pt idx="5760">
                  <c:v>25.92</c:v>
                </c:pt>
                <c:pt idx="5761">
                  <c:v>51.84</c:v>
                </c:pt>
                <c:pt idx="5762">
                  <c:v>20.736000000000004</c:v>
                </c:pt>
                <c:pt idx="5763">
                  <c:v>164.88</c:v>
                </c:pt>
                <c:pt idx="5764">
                  <c:v>307.77600000000001</c:v>
                </c:pt>
                <c:pt idx="5765">
                  <c:v>164.88</c:v>
                </c:pt>
                <c:pt idx="5766">
                  <c:v>54.96</c:v>
                </c:pt>
                <c:pt idx="5767">
                  <c:v>164.88</c:v>
                </c:pt>
                <c:pt idx="5768">
                  <c:v>18.98</c:v>
                </c:pt>
                <c:pt idx="5769">
                  <c:v>22.776000000000003</c:v>
                </c:pt>
                <c:pt idx="5770">
                  <c:v>60.736000000000004</c:v>
                </c:pt>
                <c:pt idx="5771">
                  <c:v>40.99</c:v>
                </c:pt>
                <c:pt idx="5772">
                  <c:v>360.71199999999999</c:v>
                </c:pt>
                <c:pt idx="5773">
                  <c:v>229.54400000000001</c:v>
                </c:pt>
                <c:pt idx="5774">
                  <c:v>286.93</c:v>
                </c:pt>
                <c:pt idx="5775">
                  <c:v>122.97</c:v>
                </c:pt>
                <c:pt idx="5776">
                  <c:v>368.91</c:v>
                </c:pt>
                <c:pt idx="5777">
                  <c:v>81.98</c:v>
                </c:pt>
                <c:pt idx="5778">
                  <c:v>204.95000000000002</c:v>
                </c:pt>
                <c:pt idx="5779">
                  <c:v>3.4240000000000004</c:v>
                </c:pt>
                <c:pt idx="5780">
                  <c:v>30.816000000000003</c:v>
                </c:pt>
                <c:pt idx="5781">
                  <c:v>12.84</c:v>
                </c:pt>
                <c:pt idx="5782">
                  <c:v>10.272000000000002</c:v>
                </c:pt>
                <c:pt idx="5783">
                  <c:v>4.3600000000000003</c:v>
                </c:pt>
                <c:pt idx="5784">
                  <c:v>8.7200000000000006</c:v>
                </c:pt>
                <c:pt idx="5785">
                  <c:v>3.4880000000000004</c:v>
                </c:pt>
                <c:pt idx="5786">
                  <c:v>10.9</c:v>
                </c:pt>
                <c:pt idx="5787">
                  <c:v>10.56</c:v>
                </c:pt>
                <c:pt idx="5788">
                  <c:v>47.52</c:v>
                </c:pt>
                <c:pt idx="5789">
                  <c:v>26.400000000000002</c:v>
                </c:pt>
                <c:pt idx="5790">
                  <c:v>26.400000000000002</c:v>
                </c:pt>
                <c:pt idx="5791">
                  <c:v>8.4480000000000004</c:v>
                </c:pt>
                <c:pt idx="5792">
                  <c:v>25.344000000000001</c:v>
                </c:pt>
                <c:pt idx="5793">
                  <c:v>139.86000000000001</c:v>
                </c:pt>
                <c:pt idx="5794">
                  <c:v>59.94</c:v>
                </c:pt>
                <c:pt idx="5795">
                  <c:v>19.98</c:v>
                </c:pt>
                <c:pt idx="5796">
                  <c:v>179.82</c:v>
                </c:pt>
                <c:pt idx="5797">
                  <c:v>47.952000000000005</c:v>
                </c:pt>
                <c:pt idx="5798">
                  <c:v>59.94</c:v>
                </c:pt>
                <c:pt idx="5799">
                  <c:v>59.94</c:v>
                </c:pt>
                <c:pt idx="5800">
                  <c:v>79.92</c:v>
                </c:pt>
                <c:pt idx="5801">
                  <c:v>79.92</c:v>
                </c:pt>
                <c:pt idx="5802">
                  <c:v>39.96</c:v>
                </c:pt>
                <c:pt idx="5803">
                  <c:v>74.352000000000004</c:v>
                </c:pt>
                <c:pt idx="5804">
                  <c:v>61.96</c:v>
                </c:pt>
                <c:pt idx="5805">
                  <c:v>74.352000000000004</c:v>
                </c:pt>
                <c:pt idx="5806">
                  <c:v>61.96</c:v>
                </c:pt>
                <c:pt idx="5807">
                  <c:v>123.92000000000002</c:v>
                </c:pt>
                <c:pt idx="5808">
                  <c:v>92.94</c:v>
                </c:pt>
                <c:pt idx="5809">
                  <c:v>32.896000000000001</c:v>
                </c:pt>
                <c:pt idx="5810">
                  <c:v>16.448</c:v>
                </c:pt>
                <c:pt idx="5811">
                  <c:v>32.896000000000001</c:v>
                </c:pt>
                <c:pt idx="5812">
                  <c:v>16.448</c:v>
                </c:pt>
                <c:pt idx="5813">
                  <c:v>20.56</c:v>
                </c:pt>
                <c:pt idx="5814">
                  <c:v>32.896000000000001</c:v>
                </c:pt>
                <c:pt idx="5815">
                  <c:v>132.79</c:v>
                </c:pt>
                <c:pt idx="5816">
                  <c:v>18.97</c:v>
                </c:pt>
                <c:pt idx="5817">
                  <c:v>37.94</c:v>
                </c:pt>
                <c:pt idx="5818">
                  <c:v>45.527999999999999</c:v>
                </c:pt>
                <c:pt idx="5819">
                  <c:v>75.88</c:v>
                </c:pt>
                <c:pt idx="5820">
                  <c:v>15.176</c:v>
                </c:pt>
                <c:pt idx="5821">
                  <c:v>91.055999999999997</c:v>
                </c:pt>
                <c:pt idx="5822">
                  <c:v>94.85</c:v>
                </c:pt>
                <c:pt idx="5823">
                  <c:v>99.9</c:v>
                </c:pt>
                <c:pt idx="5824">
                  <c:v>15.936000000000002</c:v>
                </c:pt>
                <c:pt idx="5825">
                  <c:v>44.820000000000007</c:v>
                </c:pt>
                <c:pt idx="5826">
                  <c:v>14.940000000000001</c:v>
                </c:pt>
                <c:pt idx="5827">
                  <c:v>12.96</c:v>
                </c:pt>
                <c:pt idx="5828">
                  <c:v>20.736000000000004</c:v>
                </c:pt>
                <c:pt idx="5829">
                  <c:v>19.440000000000001</c:v>
                </c:pt>
                <c:pt idx="5830">
                  <c:v>5.1840000000000011</c:v>
                </c:pt>
                <c:pt idx="5831">
                  <c:v>25.92</c:v>
                </c:pt>
                <c:pt idx="5832">
                  <c:v>15.552000000000003</c:v>
                </c:pt>
                <c:pt idx="5833">
                  <c:v>12.96</c:v>
                </c:pt>
                <c:pt idx="5834">
                  <c:v>12.96</c:v>
                </c:pt>
                <c:pt idx="5835">
                  <c:v>15.552000000000003</c:v>
                </c:pt>
                <c:pt idx="5836">
                  <c:v>12.96</c:v>
                </c:pt>
                <c:pt idx="5837">
                  <c:v>24.784000000000002</c:v>
                </c:pt>
                <c:pt idx="5838">
                  <c:v>49.568000000000005</c:v>
                </c:pt>
                <c:pt idx="5839">
                  <c:v>30.98</c:v>
                </c:pt>
                <c:pt idx="5840">
                  <c:v>92.94</c:v>
                </c:pt>
                <c:pt idx="5841">
                  <c:v>74.352000000000004</c:v>
                </c:pt>
                <c:pt idx="5842">
                  <c:v>185.88</c:v>
                </c:pt>
                <c:pt idx="5843">
                  <c:v>16.096</c:v>
                </c:pt>
                <c:pt idx="5844">
                  <c:v>30.18</c:v>
                </c:pt>
                <c:pt idx="5845">
                  <c:v>30.18</c:v>
                </c:pt>
                <c:pt idx="5846">
                  <c:v>40.24</c:v>
                </c:pt>
                <c:pt idx="5847">
                  <c:v>20.12</c:v>
                </c:pt>
                <c:pt idx="5848">
                  <c:v>29.472000000000001</c:v>
                </c:pt>
                <c:pt idx="5849">
                  <c:v>24.56</c:v>
                </c:pt>
                <c:pt idx="5850">
                  <c:v>49.12</c:v>
                </c:pt>
                <c:pt idx="5851">
                  <c:v>19.648</c:v>
                </c:pt>
                <c:pt idx="5852">
                  <c:v>49.12</c:v>
                </c:pt>
                <c:pt idx="5853">
                  <c:v>24.56</c:v>
                </c:pt>
                <c:pt idx="5854">
                  <c:v>12.96</c:v>
                </c:pt>
                <c:pt idx="5855">
                  <c:v>32.400000000000006</c:v>
                </c:pt>
                <c:pt idx="5856">
                  <c:v>10.368000000000002</c:v>
                </c:pt>
                <c:pt idx="5857">
                  <c:v>12.96</c:v>
                </c:pt>
                <c:pt idx="5858">
                  <c:v>10.368000000000002</c:v>
                </c:pt>
                <c:pt idx="5859">
                  <c:v>32.400000000000006</c:v>
                </c:pt>
                <c:pt idx="5860">
                  <c:v>38.880000000000003</c:v>
                </c:pt>
                <c:pt idx="5861">
                  <c:v>31.104000000000006</c:v>
                </c:pt>
                <c:pt idx="5862">
                  <c:v>15.552000000000003</c:v>
                </c:pt>
                <c:pt idx="5863">
                  <c:v>47.952000000000005</c:v>
                </c:pt>
                <c:pt idx="5864">
                  <c:v>47.952000000000005</c:v>
                </c:pt>
                <c:pt idx="5865">
                  <c:v>59.94</c:v>
                </c:pt>
                <c:pt idx="5866">
                  <c:v>6.48</c:v>
                </c:pt>
                <c:pt idx="5867">
                  <c:v>19.440000000000001</c:v>
                </c:pt>
                <c:pt idx="5868">
                  <c:v>41.472000000000008</c:v>
                </c:pt>
                <c:pt idx="5869">
                  <c:v>15.552000000000003</c:v>
                </c:pt>
                <c:pt idx="5870">
                  <c:v>12.96</c:v>
                </c:pt>
                <c:pt idx="5871">
                  <c:v>25.920000000000005</c:v>
                </c:pt>
                <c:pt idx="5872">
                  <c:v>16.896000000000001</c:v>
                </c:pt>
                <c:pt idx="5873">
                  <c:v>91.360000000000014</c:v>
                </c:pt>
                <c:pt idx="5874">
                  <c:v>91.360000000000014</c:v>
                </c:pt>
                <c:pt idx="5875">
                  <c:v>8.56</c:v>
                </c:pt>
                <c:pt idx="5876">
                  <c:v>38.520000000000003</c:v>
                </c:pt>
                <c:pt idx="5877">
                  <c:v>10.272000000000002</c:v>
                </c:pt>
                <c:pt idx="5878">
                  <c:v>10.272000000000002</c:v>
                </c:pt>
                <c:pt idx="5879">
                  <c:v>42.800000000000004</c:v>
                </c:pt>
                <c:pt idx="5880">
                  <c:v>3.4240000000000004</c:v>
                </c:pt>
                <c:pt idx="5881">
                  <c:v>19.920000000000002</c:v>
                </c:pt>
                <c:pt idx="5882">
                  <c:v>9.9600000000000009</c:v>
                </c:pt>
                <c:pt idx="5883">
                  <c:v>14.940000000000001</c:v>
                </c:pt>
                <c:pt idx="5884">
                  <c:v>14.940000000000001</c:v>
                </c:pt>
                <c:pt idx="5885">
                  <c:v>11.952000000000002</c:v>
                </c:pt>
                <c:pt idx="5886">
                  <c:v>14.940000000000001</c:v>
                </c:pt>
                <c:pt idx="5887">
                  <c:v>14.940000000000001</c:v>
                </c:pt>
                <c:pt idx="5888">
                  <c:v>11.952000000000002</c:v>
                </c:pt>
                <c:pt idx="5889">
                  <c:v>4.9800000000000004</c:v>
                </c:pt>
                <c:pt idx="5890">
                  <c:v>17.12</c:v>
                </c:pt>
                <c:pt idx="5891">
                  <c:v>34.24</c:v>
                </c:pt>
                <c:pt idx="5892">
                  <c:v>32.792000000000002</c:v>
                </c:pt>
                <c:pt idx="5893">
                  <c:v>122.97</c:v>
                </c:pt>
                <c:pt idx="5894">
                  <c:v>122.97</c:v>
                </c:pt>
                <c:pt idx="5895">
                  <c:v>221.92</c:v>
                </c:pt>
                <c:pt idx="5896">
                  <c:v>166.44</c:v>
                </c:pt>
                <c:pt idx="5897">
                  <c:v>277.39999999999998</c:v>
                </c:pt>
                <c:pt idx="5898">
                  <c:v>177.536</c:v>
                </c:pt>
                <c:pt idx="5899">
                  <c:v>221.92000000000002</c:v>
                </c:pt>
                <c:pt idx="5900">
                  <c:v>98.376000000000005</c:v>
                </c:pt>
                <c:pt idx="5901">
                  <c:v>163.96</c:v>
                </c:pt>
                <c:pt idx="5902">
                  <c:v>166.44</c:v>
                </c:pt>
                <c:pt idx="5903">
                  <c:v>368.91</c:v>
                </c:pt>
                <c:pt idx="5904">
                  <c:v>41.7</c:v>
                </c:pt>
                <c:pt idx="5905">
                  <c:v>16.68</c:v>
                </c:pt>
                <c:pt idx="5906">
                  <c:v>40.032000000000004</c:v>
                </c:pt>
                <c:pt idx="5907">
                  <c:v>60.048000000000002</c:v>
                </c:pt>
                <c:pt idx="5908">
                  <c:v>33.36</c:v>
                </c:pt>
                <c:pt idx="5909">
                  <c:v>6.6720000000000006</c:v>
                </c:pt>
                <c:pt idx="5910">
                  <c:v>33.36</c:v>
                </c:pt>
                <c:pt idx="5911">
                  <c:v>50.04</c:v>
                </c:pt>
                <c:pt idx="5912">
                  <c:v>419.4</c:v>
                </c:pt>
                <c:pt idx="5913">
                  <c:v>314.54999999999995</c:v>
                </c:pt>
                <c:pt idx="5914">
                  <c:v>419.4</c:v>
                </c:pt>
                <c:pt idx="5915">
                  <c:v>104.85</c:v>
                </c:pt>
                <c:pt idx="5916">
                  <c:v>419.4</c:v>
                </c:pt>
                <c:pt idx="5917">
                  <c:v>104.85</c:v>
                </c:pt>
                <c:pt idx="5918">
                  <c:v>47.18</c:v>
                </c:pt>
                <c:pt idx="5919">
                  <c:v>13.48</c:v>
                </c:pt>
                <c:pt idx="5920">
                  <c:v>16.176000000000002</c:v>
                </c:pt>
                <c:pt idx="5921">
                  <c:v>141.76</c:v>
                </c:pt>
                <c:pt idx="5922">
                  <c:v>85.055999999999997</c:v>
                </c:pt>
                <c:pt idx="5923">
                  <c:v>177.2</c:v>
                </c:pt>
                <c:pt idx="5924">
                  <c:v>106.32</c:v>
                </c:pt>
                <c:pt idx="5925">
                  <c:v>28.352</c:v>
                </c:pt>
                <c:pt idx="5926">
                  <c:v>70.88</c:v>
                </c:pt>
                <c:pt idx="5927">
                  <c:v>106.32</c:v>
                </c:pt>
                <c:pt idx="5928">
                  <c:v>106.32</c:v>
                </c:pt>
                <c:pt idx="5929">
                  <c:v>106.32</c:v>
                </c:pt>
                <c:pt idx="5930">
                  <c:v>35.44</c:v>
                </c:pt>
                <c:pt idx="5931">
                  <c:v>56.704000000000001</c:v>
                </c:pt>
                <c:pt idx="5932">
                  <c:v>85.055999999999997</c:v>
                </c:pt>
                <c:pt idx="5933">
                  <c:v>64.740000000000009</c:v>
                </c:pt>
                <c:pt idx="5934">
                  <c:v>19.440000000000001</c:v>
                </c:pt>
                <c:pt idx="5935">
                  <c:v>14.940000000000001</c:v>
                </c:pt>
                <c:pt idx="5936">
                  <c:v>19.440000000000001</c:v>
                </c:pt>
                <c:pt idx="5937">
                  <c:v>36.288000000000011</c:v>
                </c:pt>
                <c:pt idx="5938">
                  <c:v>7.9680000000000009</c:v>
                </c:pt>
                <c:pt idx="5939">
                  <c:v>9.9600000000000009</c:v>
                </c:pt>
                <c:pt idx="5940">
                  <c:v>75.88</c:v>
                </c:pt>
                <c:pt idx="5941">
                  <c:v>379.4</c:v>
                </c:pt>
                <c:pt idx="5942">
                  <c:v>189.7</c:v>
                </c:pt>
                <c:pt idx="5943">
                  <c:v>113.82</c:v>
                </c:pt>
                <c:pt idx="5944">
                  <c:v>182.11199999999999</c:v>
                </c:pt>
                <c:pt idx="5945">
                  <c:v>75.88</c:v>
                </c:pt>
                <c:pt idx="5946">
                  <c:v>61.96</c:v>
                </c:pt>
                <c:pt idx="5947">
                  <c:v>173.48800000000003</c:v>
                </c:pt>
                <c:pt idx="5948">
                  <c:v>24.784000000000002</c:v>
                </c:pt>
                <c:pt idx="5949">
                  <c:v>154.9</c:v>
                </c:pt>
                <c:pt idx="5950">
                  <c:v>86.272000000000006</c:v>
                </c:pt>
                <c:pt idx="5951">
                  <c:v>80.88</c:v>
                </c:pt>
                <c:pt idx="5952">
                  <c:v>64.704000000000008</c:v>
                </c:pt>
                <c:pt idx="5953">
                  <c:v>19.440000000000001</c:v>
                </c:pt>
                <c:pt idx="5954">
                  <c:v>25.92</c:v>
                </c:pt>
                <c:pt idx="5955">
                  <c:v>10.368000000000002</c:v>
                </c:pt>
                <c:pt idx="5956">
                  <c:v>41.472000000000008</c:v>
                </c:pt>
                <c:pt idx="5957">
                  <c:v>12.96</c:v>
                </c:pt>
                <c:pt idx="5958">
                  <c:v>26.400000000000002</c:v>
                </c:pt>
                <c:pt idx="5959">
                  <c:v>21.12</c:v>
                </c:pt>
                <c:pt idx="5960">
                  <c:v>10.56</c:v>
                </c:pt>
                <c:pt idx="5961">
                  <c:v>12.672000000000001</c:v>
                </c:pt>
                <c:pt idx="5962">
                  <c:v>13.08</c:v>
                </c:pt>
                <c:pt idx="5963">
                  <c:v>5.2320000000000002</c:v>
                </c:pt>
                <c:pt idx="5964">
                  <c:v>20.928000000000001</c:v>
                </c:pt>
                <c:pt idx="5965">
                  <c:v>15.696000000000002</c:v>
                </c:pt>
                <c:pt idx="5966">
                  <c:v>15.696000000000002</c:v>
                </c:pt>
                <c:pt idx="5967">
                  <c:v>13.08</c:v>
                </c:pt>
                <c:pt idx="5968">
                  <c:v>8.2880000000000003</c:v>
                </c:pt>
                <c:pt idx="5969">
                  <c:v>15.54</c:v>
                </c:pt>
                <c:pt idx="5970">
                  <c:v>31.08</c:v>
                </c:pt>
                <c:pt idx="5971">
                  <c:v>12.96</c:v>
                </c:pt>
                <c:pt idx="5972">
                  <c:v>10.368000000000002</c:v>
                </c:pt>
                <c:pt idx="5973">
                  <c:v>19.440000000000001</c:v>
                </c:pt>
                <c:pt idx="5974">
                  <c:v>15.552000000000003</c:v>
                </c:pt>
                <c:pt idx="5975">
                  <c:v>25.920000000000005</c:v>
                </c:pt>
                <c:pt idx="5976">
                  <c:v>15.552000000000003</c:v>
                </c:pt>
                <c:pt idx="5977">
                  <c:v>38.880000000000003</c:v>
                </c:pt>
                <c:pt idx="5978">
                  <c:v>111.96</c:v>
                </c:pt>
                <c:pt idx="5979">
                  <c:v>167.94</c:v>
                </c:pt>
                <c:pt idx="5980">
                  <c:v>6.69</c:v>
                </c:pt>
                <c:pt idx="5981">
                  <c:v>33.450000000000003</c:v>
                </c:pt>
                <c:pt idx="5982">
                  <c:v>26.76</c:v>
                </c:pt>
                <c:pt idx="5983">
                  <c:v>37.463999999999999</c:v>
                </c:pt>
                <c:pt idx="5984">
                  <c:v>80.28</c:v>
                </c:pt>
                <c:pt idx="5985">
                  <c:v>20.07</c:v>
                </c:pt>
                <c:pt idx="5986">
                  <c:v>13.38</c:v>
                </c:pt>
                <c:pt idx="5987">
                  <c:v>14.56</c:v>
                </c:pt>
                <c:pt idx="5988">
                  <c:v>11.648000000000001</c:v>
                </c:pt>
                <c:pt idx="5989">
                  <c:v>36.4</c:v>
                </c:pt>
                <c:pt idx="5990">
                  <c:v>43.68</c:v>
                </c:pt>
                <c:pt idx="5991">
                  <c:v>54.816000000000003</c:v>
                </c:pt>
                <c:pt idx="5992">
                  <c:v>114.2</c:v>
                </c:pt>
                <c:pt idx="5993">
                  <c:v>114.2</c:v>
                </c:pt>
                <c:pt idx="5994">
                  <c:v>68.52</c:v>
                </c:pt>
                <c:pt idx="5995">
                  <c:v>28.900000000000002</c:v>
                </c:pt>
                <c:pt idx="5996">
                  <c:v>9.2480000000000011</c:v>
                </c:pt>
                <c:pt idx="5997">
                  <c:v>11.56</c:v>
                </c:pt>
                <c:pt idx="5998">
                  <c:v>20.94</c:v>
                </c:pt>
                <c:pt idx="5999">
                  <c:v>70.08</c:v>
                </c:pt>
                <c:pt idx="6000">
                  <c:v>11.168000000000001</c:v>
                </c:pt>
                <c:pt idx="6001">
                  <c:v>87.6</c:v>
                </c:pt>
                <c:pt idx="6002">
                  <c:v>56.064</c:v>
                </c:pt>
                <c:pt idx="6003">
                  <c:v>62.820000000000007</c:v>
                </c:pt>
                <c:pt idx="6004">
                  <c:v>192.72</c:v>
                </c:pt>
                <c:pt idx="6005">
                  <c:v>11.648000000000001</c:v>
                </c:pt>
                <c:pt idx="6006">
                  <c:v>50.96</c:v>
                </c:pt>
                <c:pt idx="6007">
                  <c:v>368.91</c:v>
                </c:pt>
                <c:pt idx="6008">
                  <c:v>81.98</c:v>
                </c:pt>
                <c:pt idx="6009">
                  <c:v>122.97</c:v>
                </c:pt>
                <c:pt idx="6010">
                  <c:v>204.95000000000002</c:v>
                </c:pt>
                <c:pt idx="6011">
                  <c:v>229.54400000000001</c:v>
                </c:pt>
                <c:pt idx="6012">
                  <c:v>163.96</c:v>
                </c:pt>
                <c:pt idx="6013">
                  <c:v>122.97</c:v>
                </c:pt>
                <c:pt idx="6014">
                  <c:v>204.95000000000002</c:v>
                </c:pt>
                <c:pt idx="6015">
                  <c:v>65.584000000000003</c:v>
                </c:pt>
                <c:pt idx="6016">
                  <c:v>23.12</c:v>
                </c:pt>
                <c:pt idx="6017">
                  <c:v>4.6240000000000006</c:v>
                </c:pt>
                <c:pt idx="6018">
                  <c:v>4.6240000000000006</c:v>
                </c:pt>
                <c:pt idx="6019">
                  <c:v>27.744000000000003</c:v>
                </c:pt>
                <c:pt idx="6020">
                  <c:v>19.04</c:v>
                </c:pt>
                <c:pt idx="6021">
                  <c:v>15.231999999999999</c:v>
                </c:pt>
                <c:pt idx="6022">
                  <c:v>15.231999999999999</c:v>
                </c:pt>
                <c:pt idx="6023">
                  <c:v>9.11</c:v>
                </c:pt>
                <c:pt idx="6024">
                  <c:v>36.44</c:v>
                </c:pt>
                <c:pt idx="6025">
                  <c:v>63.769999999999996</c:v>
                </c:pt>
                <c:pt idx="6026">
                  <c:v>51.016000000000005</c:v>
                </c:pt>
                <c:pt idx="6027">
                  <c:v>45.68</c:v>
                </c:pt>
                <c:pt idx="6028">
                  <c:v>146.17600000000002</c:v>
                </c:pt>
                <c:pt idx="6029">
                  <c:v>45.68</c:v>
                </c:pt>
                <c:pt idx="6030">
                  <c:v>33.4</c:v>
                </c:pt>
                <c:pt idx="6031">
                  <c:v>20.04</c:v>
                </c:pt>
                <c:pt idx="6032">
                  <c:v>40.08</c:v>
                </c:pt>
                <c:pt idx="6033">
                  <c:v>10.688000000000001</c:v>
                </c:pt>
                <c:pt idx="6034">
                  <c:v>13.36</c:v>
                </c:pt>
                <c:pt idx="6035">
                  <c:v>13.36</c:v>
                </c:pt>
                <c:pt idx="6036">
                  <c:v>15.552000000000003</c:v>
                </c:pt>
                <c:pt idx="6037">
                  <c:v>10.368000000000002</c:v>
                </c:pt>
                <c:pt idx="6038">
                  <c:v>10.368000000000002</c:v>
                </c:pt>
                <c:pt idx="6039">
                  <c:v>15.552000000000003</c:v>
                </c:pt>
                <c:pt idx="6040">
                  <c:v>31.104000000000006</c:v>
                </c:pt>
                <c:pt idx="6041">
                  <c:v>12.96</c:v>
                </c:pt>
                <c:pt idx="6042">
                  <c:v>23.849999999999998</c:v>
                </c:pt>
                <c:pt idx="6043">
                  <c:v>42.929999999999993</c:v>
                </c:pt>
                <c:pt idx="6044">
                  <c:v>9.5399999999999991</c:v>
                </c:pt>
                <c:pt idx="6045">
                  <c:v>30.527999999999999</c:v>
                </c:pt>
                <c:pt idx="6046">
                  <c:v>4.7699999999999996</c:v>
                </c:pt>
                <c:pt idx="6047">
                  <c:v>3.8159999999999998</c:v>
                </c:pt>
                <c:pt idx="6048">
                  <c:v>447.84</c:v>
                </c:pt>
                <c:pt idx="6049">
                  <c:v>111.96</c:v>
                </c:pt>
                <c:pt idx="6050">
                  <c:v>279.89999999999998</c:v>
                </c:pt>
                <c:pt idx="6051">
                  <c:v>89.567999999999998</c:v>
                </c:pt>
                <c:pt idx="6052">
                  <c:v>167.94</c:v>
                </c:pt>
                <c:pt idx="6053">
                  <c:v>21.400000000000002</c:v>
                </c:pt>
                <c:pt idx="6054">
                  <c:v>38.520000000000003</c:v>
                </c:pt>
                <c:pt idx="6055">
                  <c:v>10.272000000000002</c:v>
                </c:pt>
                <c:pt idx="6056">
                  <c:v>5.1840000000000011</c:v>
                </c:pt>
                <c:pt idx="6057">
                  <c:v>10.368000000000002</c:v>
                </c:pt>
                <c:pt idx="6058">
                  <c:v>10.368000000000002</c:v>
                </c:pt>
                <c:pt idx="6059">
                  <c:v>15.552000000000003</c:v>
                </c:pt>
                <c:pt idx="6060">
                  <c:v>19.440000000000001</c:v>
                </c:pt>
                <c:pt idx="6061">
                  <c:v>6.3680000000000003</c:v>
                </c:pt>
                <c:pt idx="6062">
                  <c:v>11.94</c:v>
                </c:pt>
                <c:pt idx="6063">
                  <c:v>155.04</c:v>
                </c:pt>
                <c:pt idx="6064">
                  <c:v>15.696000000000002</c:v>
                </c:pt>
                <c:pt idx="6065">
                  <c:v>15.696000000000002</c:v>
                </c:pt>
                <c:pt idx="6066">
                  <c:v>6.54</c:v>
                </c:pt>
                <c:pt idx="6067">
                  <c:v>251.64</c:v>
                </c:pt>
                <c:pt idx="6068">
                  <c:v>335.52</c:v>
                </c:pt>
                <c:pt idx="6069">
                  <c:v>104.85</c:v>
                </c:pt>
                <c:pt idx="6070">
                  <c:v>209.7</c:v>
                </c:pt>
                <c:pt idx="6071">
                  <c:v>629.09999999999991</c:v>
                </c:pt>
                <c:pt idx="6072">
                  <c:v>314.54999999999995</c:v>
                </c:pt>
                <c:pt idx="6073">
                  <c:v>104.85</c:v>
                </c:pt>
                <c:pt idx="6074">
                  <c:v>629.09999999999991</c:v>
                </c:pt>
                <c:pt idx="6075">
                  <c:v>209.7</c:v>
                </c:pt>
                <c:pt idx="6076">
                  <c:v>93.248000000000005</c:v>
                </c:pt>
                <c:pt idx="6077">
                  <c:v>39.96</c:v>
                </c:pt>
                <c:pt idx="6078">
                  <c:v>39.96</c:v>
                </c:pt>
                <c:pt idx="6079">
                  <c:v>47.952000000000005</c:v>
                </c:pt>
                <c:pt idx="6080">
                  <c:v>143.85600000000002</c:v>
                </c:pt>
                <c:pt idx="6081">
                  <c:v>143.85600000000002</c:v>
                </c:pt>
                <c:pt idx="6082">
                  <c:v>19.98</c:v>
                </c:pt>
                <c:pt idx="6083">
                  <c:v>59.94</c:v>
                </c:pt>
                <c:pt idx="6084">
                  <c:v>47.952000000000005</c:v>
                </c:pt>
                <c:pt idx="6085">
                  <c:v>262.33600000000001</c:v>
                </c:pt>
                <c:pt idx="6086">
                  <c:v>81.98</c:v>
                </c:pt>
                <c:pt idx="6087">
                  <c:v>98.376000000000005</c:v>
                </c:pt>
                <c:pt idx="6088">
                  <c:v>40.99</c:v>
                </c:pt>
                <c:pt idx="6089">
                  <c:v>81.98</c:v>
                </c:pt>
                <c:pt idx="6090">
                  <c:v>245.94</c:v>
                </c:pt>
                <c:pt idx="6091">
                  <c:v>163.96</c:v>
                </c:pt>
                <c:pt idx="6092">
                  <c:v>286.93</c:v>
                </c:pt>
                <c:pt idx="6093">
                  <c:v>65.584000000000003</c:v>
                </c:pt>
                <c:pt idx="6094">
                  <c:v>40.99</c:v>
                </c:pt>
                <c:pt idx="6095">
                  <c:v>65.584000000000003</c:v>
                </c:pt>
                <c:pt idx="6096">
                  <c:v>74.352000000000004</c:v>
                </c:pt>
                <c:pt idx="6097">
                  <c:v>123.92</c:v>
                </c:pt>
                <c:pt idx="6098">
                  <c:v>92.94</c:v>
                </c:pt>
                <c:pt idx="6099">
                  <c:v>223.05600000000001</c:v>
                </c:pt>
                <c:pt idx="6100">
                  <c:v>123.92000000000002</c:v>
                </c:pt>
                <c:pt idx="6101">
                  <c:v>154.9</c:v>
                </c:pt>
                <c:pt idx="6102">
                  <c:v>61.96</c:v>
                </c:pt>
                <c:pt idx="6103">
                  <c:v>74.352000000000004</c:v>
                </c:pt>
                <c:pt idx="6104">
                  <c:v>173.48800000000003</c:v>
                </c:pt>
                <c:pt idx="6105">
                  <c:v>110.96</c:v>
                </c:pt>
                <c:pt idx="6106">
                  <c:v>166.44</c:v>
                </c:pt>
                <c:pt idx="6107">
                  <c:v>166.44</c:v>
                </c:pt>
                <c:pt idx="6108">
                  <c:v>310.68799999999999</c:v>
                </c:pt>
                <c:pt idx="6109">
                  <c:v>110.96</c:v>
                </c:pt>
                <c:pt idx="6110">
                  <c:v>15.552000000000003</c:v>
                </c:pt>
                <c:pt idx="6111">
                  <c:v>15.552000000000003</c:v>
                </c:pt>
                <c:pt idx="6112">
                  <c:v>12.96</c:v>
                </c:pt>
                <c:pt idx="6113">
                  <c:v>15.552000000000003</c:v>
                </c:pt>
                <c:pt idx="6114">
                  <c:v>25.920000000000005</c:v>
                </c:pt>
                <c:pt idx="6115">
                  <c:v>85.055999999999997</c:v>
                </c:pt>
                <c:pt idx="6116">
                  <c:v>10.368000000000002</c:v>
                </c:pt>
                <c:pt idx="6117">
                  <c:v>5.1840000000000011</c:v>
                </c:pt>
                <c:pt idx="6118">
                  <c:v>25.92</c:v>
                </c:pt>
                <c:pt idx="6119">
                  <c:v>10.368000000000002</c:v>
                </c:pt>
                <c:pt idx="6120">
                  <c:v>41.86</c:v>
                </c:pt>
                <c:pt idx="6121">
                  <c:v>11.96</c:v>
                </c:pt>
                <c:pt idx="6122">
                  <c:v>17.940000000000001</c:v>
                </c:pt>
                <c:pt idx="6123">
                  <c:v>29.900000000000002</c:v>
                </c:pt>
                <c:pt idx="6124">
                  <c:v>19.136000000000003</c:v>
                </c:pt>
                <c:pt idx="6125">
                  <c:v>17.940000000000001</c:v>
                </c:pt>
                <c:pt idx="6126">
                  <c:v>8.4480000000000004</c:v>
                </c:pt>
                <c:pt idx="6127">
                  <c:v>10.56</c:v>
                </c:pt>
                <c:pt idx="6128">
                  <c:v>8.4480000000000004</c:v>
                </c:pt>
                <c:pt idx="6129">
                  <c:v>8.4480000000000004</c:v>
                </c:pt>
                <c:pt idx="6130">
                  <c:v>10.56</c:v>
                </c:pt>
                <c:pt idx="6131">
                  <c:v>26.400000000000002</c:v>
                </c:pt>
                <c:pt idx="6132">
                  <c:v>8.4480000000000004</c:v>
                </c:pt>
                <c:pt idx="6133">
                  <c:v>42.24</c:v>
                </c:pt>
                <c:pt idx="6134">
                  <c:v>5.98</c:v>
                </c:pt>
                <c:pt idx="6135">
                  <c:v>23.92</c:v>
                </c:pt>
                <c:pt idx="6136">
                  <c:v>19.440000000000001</c:v>
                </c:pt>
                <c:pt idx="6137">
                  <c:v>25.92</c:v>
                </c:pt>
                <c:pt idx="6138">
                  <c:v>56.07</c:v>
                </c:pt>
                <c:pt idx="6139">
                  <c:v>32.04</c:v>
                </c:pt>
                <c:pt idx="6140">
                  <c:v>7.3</c:v>
                </c:pt>
                <c:pt idx="6141">
                  <c:v>10.95</c:v>
                </c:pt>
                <c:pt idx="6142">
                  <c:v>191.6</c:v>
                </c:pt>
                <c:pt idx="6143">
                  <c:v>348.84</c:v>
                </c:pt>
                <c:pt idx="6144">
                  <c:v>217.05599999999998</c:v>
                </c:pt>
                <c:pt idx="6145">
                  <c:v>186.048</c:v>
                </c:pt>
                <c:pt idx="6146">
                  <c:v>93.024000000000001</c:v>
                </c:pt>
                <c:pt idx="6147">
                  <c:v>116.28</c:v>
                </c:pt>
                <c:pt idx="6148">
                  <c:v>116.28</c:v>
                </c:pt>
                <c:pt idx="6149">
                  <c:v>77.52</c:v>
                </c:pt>
                <c:pt idx="6150">
                  <c:v>124.032</c:v>
                </c:pt>
                <c:pt idx="6151">
                  <c:v>12.96</c:v>
                </c:pt>
                <c:pt idx="6152">
                  <c:v>20.736000000000004</c:v>
                </c:pt>
                <c:pt idx="6153">
                  <c:v>45.36</c:v>
                </c:pt>
                <c:pt idx="6154">
                  <c:v>106.232</c:v>
                </c:pt>
                <c:pt idx="6155">
                  <c:v>37.94</c:v>
                </c:pt>
                <c:pt idx="6156">
                  <c:v>94.85</c:v>
                </c:pt>
                <c:pt idx="6157">
                  <c:v>45.527999999999999</c:v>
                </c:pt>
                <c:pt idx="6158">
                  <c:v>37.94</c:v>
                </c:pt>
                <c:pt idx="6159">
                  <c:v>37.94</c:v>
                </c:pt>
                <c:pt idx="6160">
                  <c:v>45.527999999999999</c:v>
                </c:pt>
                <c:pt idx="6161">
                  <c:v>6.7200000000000006</c:v>
                </c:pt>
                <c:pt idx="6162">
                  <c:v>26.880000000000003</c:v>
                </c:pt>
                <c:pt idx="6163">
                  <c:v>8.4</c:v>
                </c:pt>
                <c:pt idx="6164">
                  <c:v>12.600000000000001</c:v>
                </c:pt>
                <c:pt idx="6165">
                  <c:v>143.69999999999999</c:v>
                </c:pt>
                <c:pt idx="6166">
                  <c:v>76.64</c:v>
                </c:pt>
                <c:pt idx="6167">
                  <c:v>143.69999999999999</c:v>
                </c:pt>
                <c:pt idx="6168">
                  <c:v>47.9</c:v>
                </c:pt>
                <c:pt idx="6169">
                  <c:v>239.5</c:v>
                </c:pt>
                <c:pt idx="6170">
                  <c:v>24.56</c:v>
                </c:pt>
                <c:pt idx="6171">
                  <c:v>61.4</c:v>
                </c:pt>
                <c:pt idx="6172">
                  <c:v>85.96</c:v>
                </c:pt>
                <c:pt idx="6173">
                  <c:v>73.679999999999993</c:v>
                </c:pt>
                <c:pt idx="6174">
                  <c:v>49.12</c:v>
                </c:pt>
                <c:pt idx="6175">
                  <c:v>19.920000000000002</c:v>
                </c:pt>
                <c:pt idx="6176">
                  <c:v>96.256</c:v>
                </c:pt>
                <c:pt idx="6177">
                  <c:v>90.24</c:v>
                </c:pt>
                <c:pt idx="6178">
                  <c:v>26.720000000000002</c:v>
                </c:pt>
                <c:pt idx="6179">
                  <c:v>60.12</c:v>
                </c:pt>
                <c:pt idx="6180">
                  <c:v>21.93</c:v>
                </c:pt>
                <c:pt idx="6181">
                  <c:v>65.789999999999992</c:v>
                </c:pt>
                <c:pt idx="6182">
                  <c:v>14.62</c:v>
                </c:pt>
                <c:pt idx="6183">
                  <c:v>14.62</c:v>
                </c:pt>
                <c:pt idx="6184">
                  <c:v>109.92</c:v>
                </c:pt>
                <c:pt idx="6185">
                  <c:v>274.8</c:v>
                </c:pt>
                <c:pt idx="6186">
                  <c:v>219.84</c:v>
                </c:pt>
                <c:pt idx="6187">
                  <c:v>219.84000000000003</c:v>
                </c:pt>
                <c:pt idx="6188">
                  <c:v>131.904</c:v>
                </c:pt>
                <c:pt idx="6189">
                  <c:v>62.649999999999991</c:v>
                </c:pt>
                <c:pt idx="6190">
                  <c:v>44.75</c:v>
                </c:pt>
                <c:pt idx="6191">
                  <c:v>71.599999999999994</c:v>
                </c:pt>
                <c:pt idx="6192">
                  <c:v>44.75</c:v>
                </c:pt>
                <c:pt idx="6193">
                  <c:v>44.75</c:v>
                </c:pt>
                <c:pt idx="6194">
                  <c:v>4.9800000000000004</c:v>
                </c:pt>
                <c:pt idx="6195">
                  <c:v>7.9680000000000009</c:v>
                </c:pt>
                <c:pt idx="6196">
                  <c:v>15.936000000000002</c:v>
                </c:pt>
                <c:pt idx="6197">
                  <c:v>7.9680000000000009</c:v>
                </c:pt>
                <c:pt idx="6198">
                  <c:v>27.888000000000002</c:v>
                </c:pt>
                <c:pt idx="6199">
                  <c:v>35.856000000000002</c:v>
                </c:pt>
                <c:pt idx="6200">
                  <c:v>9.9600000000000009</c:v>
                </c:pt>
                <c:pt idx="6201">
                  <c:v>3.9840000000000004</c:v>
                </c:pt>
                <c:pt idx="6202">
                  <c:v>45.36</c:v>
                </c:pt>
                <c:pt idx="6203">
                  <c:v>12.96</c:v>
                </c:pt>
                <c:pt idx="6204">
                  <c:v>20.736000000000004</c:v>
                </c:pt>
                <c:pt idx="6205">
                  <c:v>15.552000000000003</c:v>
                </c:pt>
                <c:pt idx="6206">
                  <c:v>32.400000000000006</c:v>
                </c:pt>
                <c:pt idx="6207">
                  <c:v>9.6640000000000015</c:v>
                </c:pt>
                <c:pt idx="6208">
                  <c:v>9.6640000000000015</c:v>
                </c:pt>
                <c:pt idx="6209">
                  <c:v>42.28</c:v>
                </c:pt>
                <c:pt idx="6210">
                  <c:v>14.496000000000002</c:v>
                </c:pt>
                <c:pt idx="6211">
                  <c:v>4.8320000000000007</c:v>
                </c:pt>
                <c:pt idx="6212">
                  <c:v>32.400000000000006</c:v>
                </c:pt>
                <c:pt idx="6213">
                  <c:v>10.368000000000002</c:v>
                </c:pt>
                <c:pt idx="6214">
                  <c:v>6.48</c:v>
                </c:pt>
                <c:pt idx="6215">
                  <c:v>71.28</c:v>
                </c:pt>
                <c:pt idx="6216">
                  <c:v>44.099999999999994</c:v>
                </c:pt>
                <c:pt idx="6217">
                  <c:v>5.88</c:v>
                </c:pt>
                <c:pt idx="6218">
                  <c:v>11.96</c:v>
                </c:pt>
                <c:pt idx="6219">
                  <c:v>19.136000000000003</c:v>
                </c:pt>
                <c:pt idx="6220">
                  <c:v>41.86</c:v>
                </c:pt>
                <c:pt idx="6221">
                  <c:v>29.900000000000002</c:v>
                </c:pt>
                <c:pt idx="6222">
                  <c:v>33.488000000000007</c:v>
                </c:pt>
                <c:pt idx="6223">
                  <c:v>6.58</c:v>
                </c:pt>
                <c:pt idx="6224">
                  <c:v>23.688000000000002</c:v>
                </c:pt>
                <c:pt idx="6225">
                  <c:v>9.870000000000001</c:v>
                </c:pt>
                <c:pt idx="6226">
                  <c:v>16.45</c:v>
                </c:pt>
                <c:pt idx="6227">
                  <c:v>6.58</c:v>
                </c:pt>
                <c:pt idx="6228">
                  <c:v>10.528</c:v>
                </c:pt>
                <c:pt idx="6229">
                  <c:v>4.54</c:v>
                </c:pt>
                <c:pt idx="6230">
                  <c:v>9.08</c:v>
                </c:pt>
                <c:pt idx="6231">
                  <c:v>13.620000000000001</c:v>
                </c:pt>
                <c:pt idx="6232">
                  <c:v>10.896000000000001</c:v>
                </c:pt>
                <c:pt idx="6233">
                  <c:v>31.104000000000006</c:v>
                </c:pt>
                <c:pt idx="6234">
                  <c:v>15.552000000000003</c:v>
                </c:pt>
                <c:pt idx="6235">
                  <c:v>19.440000000000001</c:v>
                </c:pt>
                <c:pt idx="6236">
                  <c:v>32.400000000000006</c:v>
                </c:pt>
                <c:pt idx="6237">
                  <c:v>25.92</c:v>
                </c:pt>
                <c:pt idx="6238">
                  <c:v>19.440000000000001</c:v>
                </c:pt>
                <c:pt idx="6239">
                  <c:v>11.952000000000002</c:v>
                </c:pt>
                <c:pt idx="6240">
                  <c:v>11.96</c:v>
                </c:pt>
                <c:pt idx="6241">
                  <c:v>17.940000000000001</c:v>
                </c:pt>
                <c:pt idx="6242">
                  <c:v>62.192000000000007</c:v>
                </c:pt>
                <c:pt idx="6243">
                  <c:v>29.900000000000002</c:v>
                </c:pt>
                <c:pt idx="6244">
                  <c:v>17.940000000000001</c:v>
                </c:pt>
                <c:pt idx="6245">
                  <c:v>5.98</c:v>
                </c:pt>
                <c:pt idx="6246">
                  <c:v>9.5680000000000014</c:v>
                </c:pt>
                <c:pt idx="6247">
                  <c:v>14.352000000000002</c:v>
                </c:pt>
                <c:pt idx="6248">
                  <c:v>40.56</c:v>
                </c:pt>
                <c:pt idx="6249">
                  <c:v>70.98</c:v>
                </c:pt>
                <c:pt idx="6250">
                  <c:v>16.224</c:v>
                </c:pt>
                <c:pt idx="6251">
                  <c:v>73.007999999999996</c:v>
                </c:pt>
                <c:pt idx="6252">
                  <c:v>56.783999999999999</c:v>
                </c:pt>
                <c:pt idx="6253">
                  <c:v>39.96</c:v>
                </c:pt>
                <c:pt idx="6254">
                  <c:v>69.930000000000007</c:v>
                </c:pt>
                <c:pt idx="6255">
                  <c:v>39.96</c:v>
                </c:pt>
                <c:pt idx="6256">
                  <c:v>116.28</c:v>
                </c:pt>
                <c:pt idx="6257">
                  <c:v>62.015999999999998</c:v>
                </c:pt>
                <c:pt idx="6258">
                  <c:v>35.44</c:v>
                </c:pt>
                <c:pt idx="6259">
                  <c:v>248.07999999999998</c:v>
                </c:pt>
                <c:pt idx="6260">
                  <c:v>212.64</c:v>
                </c:pt>
                <c:pt idx="6261">
                  <c:v>56.704000000000001</c:v>
                </c:pt>
                <c:pt idx="6262">
                  <c:v>70.88</c:v>
                </c:pt>
                <c:pt idx="6263">
                  <c:v>45.056000000000004</c:v>
                </c:pt>
                <c:pt idx="6264">
                  <c:v>28.16</c:v>
                </c:pt>
                <c:pt idx="6265">
                  <c:v>35.200000000000003</c:v>
                </c:pt>
                <c:pt idx="6266">
                  <c:v>14.940000000000001</c:v>
                </c:pt>
                <c:pt idx="6267">
                  <c:v>7.9680000000000009</c:v>
                </c:pt>
                <c:pt idx="6268">
                  <c:v>9.9600000000000009</c:v>
                </c:pt>
                <c:pt idx="6269">
                  <c:v>19.98</c:v>
                </c:pt>
                <c:pt idx="6270">
                  <c:v>29.97</c:v>
                </c:pt>
                <c:pt idx="6271">
                  <c:v>18.54</c:v>
                </c:pt>
                <c:pt idx="6272">
                  <c:v>22.248000000000001</c:v>
                </c:pt>
                <c:pt idx="6273">
                  <c:v>29.664000000000001</c:v>
                </c:pt>
                <c:pt idx="6274">
                  <c:v>46.349999999999994</c:v>
                </c:pt>
                <c:pt idx="6275">
                  <c:v>27.81</c:v>
                </c:pt>
                <c:pt idx="6276">
                  <c:v>18.54</c:v>
                </c:pt>
                <c:pt idx="6277">
                  <c:v>18.54</c:v>
                </c:pt>
                <c:pt idx="6278">
                  <c:v>18.54</c:v>
                </c:pt>
                <c:pt idx="6279">
                  <c:v>46.349999999999994</c:v>
                </c:pt>
                <c:pt idx="6280">
                  <c:v>192.16000000000003</c:v>
                </c:pt>
                <c:pt idx="6281">
                  <c:v>115.29600000000001</c:v>
                </c:pt>
                <c:pt idx="6282">
                  <c:v>144.12</c:v>
                </c:pt>
                <c:pt idx="6283">
                  <c:v>38.432000000000002</c:v>
                </c:pt>
                <c:pt idx="6284">
                  <c:v>96.08</c:v>
                </c:pt>
                <c:pt idx="6285">
                  <c:v>10.368000000000002</c:v>
                </c:pt>
                <c:pt idx="6286">
                  <c:v>25.92</c:v>
                </c:pt>
                <c:pt idx="6287">
                  <c:v>31.104000000000006</c:v>
                </c:pt>
                <c:pt idx="6288">
                  <c:v>12.96</c:v>
                </c:pt>
                <c:pt idx="6289">
                  <c:v>19.440000000000001</c:v>
                </c:pt>
                <c:pt idx="6290">
                  <c:v>10.368000000000002</c:v>
                </c:pt>
                <c:pt idx="6291">
                  <c:v>19.440000000000001</c:v>
                </c:pt>
                <c:pt idx="6292">
                  <c:v>15.552000000000003</c:v>
                </c:pt>
                <c:pt idx="6293">
                  <c:v>23.92</c:v>
                </c:pt>
                <c:pt idx="6294">
                  <c:v>35.880000000000003</c:v>
                </c:pt>
                <c:pt idx="6295">
                  <c:v>17.940000000000001</c:v>
                </c:pt>
                <c:pt idx="6296">
                  <c:v>20.04</c:v>
                </c:pt>
                <c:pt idx="6297">
                  <c:v>10.688000000000001</c:v>
                </c:pt>
                <c:pt idx="6298">
                  <c:v>40.08</c:v>
                </c:pt>
                <c:pt idx="6299">
                  <c:v>21.376000000000001</c:v>
                </c:pt>
                <c:pt idx="6300">
                  <c:v>5.3440000000000003</c:v>
                </c:pt>
                <c:pt idx="6301">
                  <c:v>10.688000000000001</c:v>
                </c:pt>
                <c:pt idx="6302">
                  <c:v>16.032</c:v>
                </c:pt>
                <c:pt idx="6303">
                  <c:v>40.08</c:v>
                </c:pt>
                <c:pt idx="6304">
                  <c:v>192.16</c:v>
                </c:pt>
                <c:pt idx="6305">
                  <c:v>288.24</c:v>
                </c:pt>
                <c:pt idx="6306">
                  <c:v>192.16</c:v>
                </c:pt>
                <c:pt idx="6307">
                  <c:v>144.12</c:v>
                </c:pt>
                <c:pt idx="6308">
                  <c:v>144.12</c:v>
                </c:pt>
                <c:pt idx="6309">
                  <c:v>20.736000000000004</c:v>
                </c:pt>
                <c:pt idx="6310">
                  <c:v>19.440000000000001</c:v>
                </c:pt>
                <c:pt idx="6311">
                  <c:v>15.552000000000003</c:v>
                </c:pt>
                <c:pt idx="6312">
                  <c:v>20.736000000000004</c:v>
                </c:pt>
                <c:pt idx="6313">
                  <c:v>5.88</c:v>
                </c:pt>
                <c:pt idx="6314">
                  <c:v>9.4079999999999995</c:v>
                </c:pt>
                <c:pt idx="6315">
                  <c:v>11.76</c:v>
                </c:pt>
                <c:pt idx="6316">
                  <c:v>11.76</c:v>
                </c:pt>
                <c:pt idx="6317">
                  <c:v>23.52</c:v>
                </c:pt>
                <c:pt idx="6318">
                  <c:v>17.64</c:v>
                </c:pt>
                <c:pt idx="6319">
                  <c:v>11.76</c:v>
                </c:pt>
                <c:pt idx="6320">
                  <c:v>11.76</c:v>
                </c:pt>
                <c:pt idx="6321">
                  <c:v>17.64</c:v>
                </c:pt>
                <c:pt idx="6322">
                  <c:v>11.76</c:v>
                </c:pt>
                <c:pt idx="6323">
                  <c:v>18.496000000000002</c:v>
                </c:pt>
                <c:pt idx="6324">
                  <c:v>18.496000000000002</c:v>
                </c:pt>
                <c:pt idx="6325">
                  <c:v>11.56</c:v>
                </c:pt>
                <c:pt idx="6326">
                  <c:v>9.2480000000000011</c:v>
                </c:pt>
                <c:pt idx="6327">
                  <c:v>11.56</c:v>
                </c:pt>
                <c:pt idx="6328">
                  <c:v>38.880000000000003</c:v>
                </c:pt>
                <c:pt idx="6329">
                  <c:v>15.552000000000003</c:v>
                </c:pt>
                <c:pt idx="6330">
                  <c:v>25.920000000000005</c:v>
                </c:pt>
                <c:pt idx="6331">
                  <c:v>6.48</c:v>
                </c:pt>
                <c:pt idx="6332">
                  <c:v>19.440000000000001</c:v>
                </c:pt>
                <c:pt idx="6333">
                  <c:v>19.440000000000001</c:v>
                </c:pt>
                <c:pt idx="6334">
                  <c:v>32.400000000000006</c:v>
                </c:pt>
                <c:pt idx="6335">
                  <c:v>12.96</c:v>
                </c:pt>
                <c:pt idx="6336">
                  <c:v>273.89600000000002</c:v>
                </c:pt>
                <c:pt idx="6337">
                  <c:v>313.024</c:v>
                </c:pt>
                <c:pt idx="6338">
                  <c:v>244.54999999999998</c:v>
                </c:pt>
                <c:pt idx="6339">
                  <c:v>244.54999999999998</c:v>
                </c:pt>
                <c:pt idx="6340">
                  <c:v>97.82</c:v>
                </c:pt>
                <c:pt idx="6341">
                  <c:v>97.82</c:v>
                </c:pt>
                <c:pt idx="6342">
                  <c:v>48.91</c:v>
                </c:pt>
                <c:pt idx="6343">
                  <c:v>22.919999999999998</c:v>
                </c:pt>
                <c:pt idx="6344">
                  <c:v>12.224</c:v>
                </c:pt>
                <c:pt idx="6345">
                  <c:v>7.64</c:v>
                </c:pt>
                <c:pt idx="6346">
                  <c:v>42.783999999999999</c:v>
                </c:pt>
                <c:pt idx="6347">
                  <c:v>24.448</c:v>
                </c:pt>
                <c:pt idx="6348">
                  <c:v>6.48</c:v>
                </c:pt>
                <c:pt idx="6349">
                  <c:v>51.84</c:v>
                </c:pt>
                <c:pt idx="6350">
                  <c:v>5.1840000000000011</c:v>
                </c:pt>
                <c:pt idx="6351">
                  <c:v>15.552000000000003</c:v>
                </c:pt>
                <c:pt idx="6352">
                  <c:v>25.92</c:v>
                </c:pt>
                <c:pt idx="6353">
                  <c:v>12.96</c:v>
                </c:pt>
                <c:pt idx="6354">
                  <c:v>19.440000000000001</c:v>
                </c:pt>
                <c:pt idx="6355">
                  <c:v>10.368000000000002</c:v>
                </c:pt>
                <c:pt idx="6356">
                  <c:v>15.552000000000003</c:v>
                </c:pt>
                <c:pt idx="6357">
                  <c:v>15.552000000000003</c:v>
                </c:pt>
                <c:pt idx="6358">
                  <c:v>10.368000000000002</c:v>
                </c:pt>
                <c:pt idx="6359">
                  <c:v>10.368000000000002</c:v>
                </c:pt>
                <c:pt idx="6360">
                  <c:v>15.552000000000003</c:v>
                </c:pt>
                <c:pt idx="6361">
                  <c:v>20.736000000000004</c:v>
                </c:pt>
                <c:pt idx="6362">
                  <c:v>36.288000000000011</c:v>
                </c:pt>
                <c:pt idx="6363">
                  <c:v>9.5680000000000014</c:v>
                </c:pt>
                <c:pt idx="6364">
                  <c:v>23.92</c:v>
                </c:pt>
                <c:pt idx="6365">
                  <c:v>11.96</c:v>
                </c:pt>
                <c:pt idx="6366">
                  <c:v>11.96</c:v>
                </c:pt>
                <c:pt idx="6367">
                  <c:v>58.379999999999995</c:v>
                </c:pt>
                <c:pt idx="6368">
                  <c:v>20.016000000000002</c:v>
                </c:pt>
                <c:pt idx="6369">
                  <c:v>40.032000000000004</c:v>
                </c:pt>
                <c:pt idx="6370">
                  <c:v>75.06</c:v>
                </c:pt>
                <c:pt idx="6371">
                  <c:v>6.6720000000000006</c:v>
                </c:pt>
                <c:pt idx="6372">
                  <c:v>45.68</c:v>
                </c:pt>
                <c:pt idx="6373">
                  <c:v>36.544000000000004</c:v>
                </c:pt>
                <c:pt idx="6374">
                  <c:v>182.72</c:v>
                </c:pt>
                <c:pt idx="6375">
                  <c:v>45.68</c:v>
                </c:pt>
                <c:pt idx="6376">
                  <c:v>127.90400000000001</c:v>
                </c:pt>
                <c:pt idx="6377">
                  <c:v>319.76</c:v>
                </c:pt>
                <c:pt idx="6378">
                  <c:v>45.68</c:v>
                </c:pt>
                <c:pt idx="6379">
                  <c:v>24.56</c:v>
                </c:pt>
                <c:pt idx="6380">
                  <c:v>49.12</c:v>
                </c:pt>
                <c:pt idx="6381">
                  <c:v>55.98</c:v>
                </c:pt>
                <c:pt idx="6382">
                  <c:v>313.488</c:v>
                </c:pt>
                <c:pt idx="6383">
                  <c:v>29.472000000000001</c:v>
                </c:pt>
                <c:pt idx="6384">
                  <c:v>279.89999999999998</c:v>
                </c:pt>
                <c:pt idx="6385">
                  <c:v>223.92</c:v>
                </c:pt>
                <c:pt idx="6386">
                  <c:v>24.56</c:v>
                </c:pt>
                <c:pt idx="6387">
                  <c:v>85.96</c:v>
                </c:pt>
                <c:pt idx="6388">
                  <c:v>19.648</c:v>
                </c:pt>
                <c:pt idx="6389">
                  <c:v>36.839999999999996</c:v>
                </c:pt>
                <c:pt idx="6390">
                  <c:v>49.12</c:v>
                </c:pt>
                <c:pt idx="6391">
                  <c:v>279.89999999999998</c:v>
                </c:pt>
                <c:pt idx="6392">
                  <c:v>447.84</c:v>
                </c:pt>
                <c:pt idx="6393">
                  <c:v>61.4</c:v>
                </c:pt>
                <c:pt idx="6394">
                  <c:v>36.839999999999996</c:v>
                </c:pt>
                <c:pt idx="6395">
                  <c:v>24.56</c:v>
                </c:pt>
                <c:pt idx="6396">
                  <c:v>12.28</c:v>
                </c:pt>
                <c:pt idx="6397">
                  <c:v>111.96</c:v>
                </c:pt>
                <c:pt idx="6398">
                  <c:v>6.48</c:v>
                </c:pt>
                <c:pt idx="6399">
                  <c:v>25.92</c:v>
                </c:pt>
                <c:pt idx="6400">
                  <c:v>10.368000000000002</c:v>
                </c:pt>
                <c:pt idx="6401">
                  <c:v>12.96</c:v>
                </c:pt>
                <c:pt idx="6402">
                  <c:v>36.288000000000011</c:v>
                </c:pt>
                <c:pt idx="6403">
                  <c:v>19.440000000000001</c:v>
                </c:pt>
                <c:pt idx="6404">
                  <c:v>32.400000000000006</c:v>
                </c:pt>
                <c:pt idx="6405">
                  <c:v>51.840000000000011</c:v>
                </c:pt>
                <c:pt idx="6406">
                  <c:v>19.440000000000001</c:v>
                </c:pt>
                <c:pt idx="6407">
                  <c:v>166.44</c:v>
                </c:pt>
                <c:pt idx="6408">
                  <c:v>44.384</c:v>
                </c:pt>
                <c:pt idx="6409">
                  <c:v>55.48</c:v>
                </c:pt>
                <c:pt idx="6410">
                  <c:v>177.536</c:v>
                </c:pt>
                <c:pt idx="6411">
                  <c:v>53.952000000000005</c:v>
                </c:pt>
                <c:pt idx="6412">
                  <c:v>22.48</c:v>
                </c:pt>
                <c:pt idx="6413">
                  <c:v>44.96</c:v>
                </c:pt>
                <c:pt idx="6414">
                  <c:v>12.96</c:v>
                </c:pt>
                <c:pt idx="6415">
                  <c:v>20.736000000000004</c:v>
                </c:pt>
                <c:pt idx="6416">
                  <c:v>45.36</c:v>
                </c:pt>
                <c:pt idx="6417">
                  <c:v>20.736000000000004</c:v>
                </c:pt>
                <c:pt idx="6418">
                  <c:v>19.440000000000001</c:v>
                </c:pt>
                <c:pt idx="6419">
                  <c:v>12.96</c:v>
                </c:pt>
                <c:pt idx="6420">
                  <c:v>25.920000000000005</c:v>
                </c:pt>
                <c:pt idx="6421">
                  <c:v>19.440000000000001</c:v>
                </c:pt>
                <c:pt idx="6422">
                  <c:v>19.440000000000001</c:v>
                </c:pt>
                <c:pt idx="6423">
                  <c:v>12.96</c:v>
                </c:pt>
                <c:pt idx="6424">
                  <c:v>25.920000000000005</c:v>
                </c:pt>
                <c:pt idx="6425">
                  <c:v>38.880000000000003</c:v>
                </c:pt>
                <c:pt idx="6426">
                  <c:v>10.368000000000002</c:v>
                </c:pt>
                <c:pt idx="6427">
                  <c:v>32.400000000000006</c:v>
                </c:pt>
                <c:pt idx="6428">
                  <c:v>31.104000000000006</c:v>
                </c:pt>
                <c:pt idx="6429">
                  <c:v>32.400000000000006</c:v>
                </c:pt>
                <c:pt idx="6430">
                  <c:v>6.48</c:v>
                </c:pt>
                <c:pt idx="6431">
                  <c:v>19.440000000000001</c:v>
                </c:pt>
                <c:pt idx="6432">
                  <c:v>3.8079999999999998</c:v>
                </c:pt>
                <c:pt idx="6433">
                  <c:v>11.423999999999999</c:v>
                </c:pt>
                <c:pt idx="6434">
                  <c:v>131.904</c:v>
                </c:pt>
                <c:pt idx="6435">
                  <c:v>109.92</c:v>
                </c:pt>
                <c:pt idx="6436">
                  <c:v>274.8</c:v>
                </c:pt>
                <c:pt idx="6437">
                  <c:v>38.9</c:v>
                </c:pt>
                <c:pt idx="6438">
                  <c:v>24.896000000000001</c:v>
                </c:pt>
                <c:pt idx="6439">
                  <c:v>62.24</c:v>
                </c:pt>
                <c:pt idx="6440">
                  <c:v>108.92</c:v>
                </c:pt>
                <c:pt idx="6441">
                  <c:v>12.448</c:v>
                </c:pt>
                <c:pt idx="6442">
                  <c:v>7.78</c:v>
                </c:pt>
                <c:pt idx="6443">
                  <c:v>7.78</c:v>
                </c:pt>
                <c:pt idx="6444">
                  <c:v>17.34</c:v>
                </c:pt>
                <c:pt idx="6445">
                  <c:v>23.120000000000005</c:v>
                </c:pt>
                <c:pt idx="6446">
                  <c:v>23.120000000000005</c:v>
                </c:pt>
                <c:pt idx="6447">
                  <c:v>34.68</c:v>
                </c:pt>
                <c:pt idx="6448">
                  <c:v>17.34</c:v>
                </c:pt>
                <c:pt idx="6449">
                  <c:v>17.34</c:v>
                </c:pt>
                <c:pt idx="6450">
                  <c:v>9.2480000000000011</c:v>
                </c:pt>
                <c:pt idx="6451">
                  <c:v>32.368000000000002</c:v>
                </c:pt>
                <c:pt idx="6452">
                  <c:v>12.192</c:v>
                </c:pt>
                <c:pt idx="6453">
                  <c:v>6.48</c:v>
                </c:pt>
                <c:pt idx="6454">
                  <c:v>10.16</c:v>
                </c:pt>
                <c:pt idx="6455">
                  <c:v>31.104000000000006</c:v>
                </c:pt>
                <c:pt idx="6456">
                  <c:v>5.1840000000000011</c:v>
                </c:pt>
                <c:pt idx="6457">
                  <c:v>12.96</c:v>
                </c:pt>
                <c:pt idx="6458">
                  <c:v>4.0640000000000001</c:v>
                </c:pt>
                <c:pt idx="6459">
                  <c:v>12.192</c:v>
                </c:pt>
                <c:pt idx="6460">
                  <c:v>10.368000000000002</c:v>
                </c:pt>
                <c:pt idx="6461">
                  <c:v>12.96</c:v>
                </c:pt>
                <c:pt idx="6462">
                  <c:v>15.24</c:v>
                </c:pt>
                <c:pt idx="6463">
                  <c:v>35.56</c:v>
                </c:pt>
                <c:pt idx="6464">
                  <c:v>91.36</c:v>
                </c:pt>
                <c:pt idx="6465">
                  <c:v>159.88</c:v>
                </c:pt>
                <c:pt idx="6466">
                  <c:v>91.36</c:v>
                </c:pt>
                <c:pt idx="6467">
                  <c:v>45.68</c:v>
                </c:pt>
                <c:pt idx="6468">
                  <c:v>114.2</c:v>
                </c:pt>
                <c:pt idx="6469">
                  <c:v>91.360000000000014</c:v>
                </c:pt>
                <c:pt idx="6470">
                  <c:v>31.872000000000003</c:v>
                </c:pt>
                <c:pt idx="6471">
                  <c:v>7.9680000000000009</c:v>
                </c:pt>
                <c:pt idx="6472">
                  <c:v>7.9680000000000009</c:v>
                </c:pt>
                <c:pt idx="6473">
                  <c:v>19.920000000000002</c:v>
                </c:pt>
                <c:pt idx="6474">
                  <c:v>23.92</c:v>
                </c:pt>
                <c:pt idx="6475">
                  <c:v>14.352000000000002</c:v>
                </c:pt>
                <c:pt idx="6476">
                  <c:v>9.5680000000000014</c:v>
                </c:pt>
                <c:pt idx="6477">
                  <c:v>53.820000000000007</c:v>
                </c:pt>
                <c:pt idx="6478">
                  <c:v>17.940000000000001</c:v>
                </c:pt>
                <c:pt idx="6479">
                  <c:v>35.880000000000003</c:v>
                </c:pt>
                <c:pt idx="6480">
                  <c:v>35.880000000000003</c:v>
                </c:pt>
                <c:pt idx="6481">
                  <c:v>15.48</c:v>
                </c:pt>
                <c:pt idx="6482">
                  <c:v>19.350000000000001</c:v>
                </c:pt>
                <c:pt idx="6483">
                  <c:v>30.96</c:v>
                </c:pt>
                <c:pt idx="6484">
                  <c:v>12.9</c:v>
                </c:pt>
                <c:pt idx="6485">
                  <c:v>10.32</c:v>
                </c:pt>
                <c:pt idx="6486">
                  <c:v>30.96</c:v>
                </c:pt>
                <c:pt idx="6487">
                  <c:v>46.96</c:v>
                </c:pt>
                <c:pt idx="6488">
                  <c:v>17.61</c:v>
                </c:pt>
                <c:pt idx="6489">
                  <c:v>9.3920000000000012</c:v>
                </c:pt>
                <c:pt idx="6490">
                  <c:v>14.088000000000001</c:v>
                </c:pt>
                <c:pt idx="6491">
                  <c:v>23.480000000000004</c:v>
                </c:pt>
                <c:pt idx="6492">
                  <c:v>17.61</c:v>
                </c:pt>
                <c:pt idx="6493">
                  <c:v>9.3920000000000012</c:v>
                </c:pt>
                <c:pt idx="6494">
                  <c:v>105.52</c:v>
                </c:pt>
                <c:pt idx="6495">
                  <c:v>26.38</c:v>
                </c:pt>
                <c:pt idx="6496">
                  <c:v>184.66</c:v>
                </c:pt>
                <c:pt idx="6497">
                  <c:v>79.14</c:v>
                </c:pt>
                <c:pt idx="6498">
                  <c:v>295.45600000000002</c:v>
                </c:pt>
                <c:pt idx="6499">
                  <c:v>105.52</c:v>
                </c:pt>
                <c:pt idx="6500">
                  <c:v>84.415999999999997</c:v>
                </c:pt>
                <c:pt idx="6501">
                  <c:v>22.38</c:v>
                </c:pt>
                <c:pt idx="6502">
                  <c:v>35.808</c:v>
                </c:pt>
                <c:pt idx="6503">
                  <c:v>17.904</c:v>
                </c:pt>
                <c:pt idx="6504">
                  <c:v>25.92</c:v>
                </c:pt>
                <c:pt idx="6505">
                  <c:v>32.400000000000006</c:v>
                </c:pt>
                <c:pt idx="6506">
                  <c:v>6.48</c:v>
                </c:pt>
                <c:pt idx="6507">
                  <c:v>32.400000000000006</c:v>
                </c:pt>
                <c:pt idx="6508">
                  <c:v>25.92</c:v>
                </c:pt>
                <c:pt idx="6509">
                  <c:v>19.440000000000001</c:v>
                </c:pt>
                <c:pt idx="6510">
                  <c:v>116.28</c:v>
                </c:pt>
                <c:pt idx="6511">
                  <c:v>77.52</c:v>
                </c:pt>
                <c:pt idx="6512">
                  <c:v>93.024000000000001</c:v>
                </c:pt>
                <c:pt idx="6513">
                  <c:v>193.79999999999998</c:v>
                </c:pt>
                <c:pt idx="6514">
                  <c:v>62.015999999999998</c:v>
                </c:pt>
                <c:pt idx="6515">
                  <c:v>31.007999999999999</c:v>
                </c:pt>
                <c:pt idx="6516">
                  <c:v>15.552000000000003</c:v>
                </c:pt>
                <c:pt idx="6517">
                  <c:v>15.552000000000003</c:v>
                </c:pt>
                <c:pt idx="6518">
                  <c:v>12.96</c:v>
                </c:pt>
                <c:pt idx="6519">
                  <c:v>12.96</c:v>
                </c:pt>
                <c:pt idx="6520">
                  <c:v>15.552000000000003</c:v>
                </c:pt>
                <c:pt idx="6521">
                  <c:v>32.400000000000006</c:v>
                </c:pt>
                <c:pt idx="6522">
                  <c:v>78.304000000000002</c:v>
                </c:pt>
                <c:pt idx="6523">
                  <c:v>36.351999999999997</c:v>
                </c:pt>
                <c:pt idx="6524">
                  <c:v>22.72</c:v>
                </c:pt>
                <c:pt idx="6525">
                  <c:v>22.72</c:v>
                </c:pt>
                <c:pt idx="6526">
                  <c:v>78.304000000000002</c:v>
                </c:pt>
                <c:pt idx="6527">
                  <c:v>17.04</c:v>
                </c:pt>
                <c:pt idx="6528">
                  <c:v>39.152000000000001</c:v>
                </c:pt>
                <c:pt idx="6529">
                  <c:v>17.04</c:v>
                </c:pt>
                <c:pt idx="6530">
                  <c:v>22.72</c:v>
                </c:pt>
                <c:pt idx="6531">
                  <c:v>117.456</c:v>
                </c:pt>
                <c:pt idx="6532">
                  <c:v>34.08</c:v>
                </c:pt>
                <c:pt idx="6533">
                  <c:v>146.82</c:v>
                </c:pt>
                <c:pt idx="6534">
                  <c:v>97.88</c:v>
                </c:pt>
                <c:pt idx="6535">
                  <c:v>274.06400000000002</c:v>
                </c:pt>
                <c:pt idx="6536">
                  <c:v>108.33600000000001</c:v>
                </c:pt>
                <c:pt idx="6537">
                  <c:v>36.112000000000002</c:v>
                </c:pt>
                <c:pt idx="6538">
                  <c:v>67.710000000000008</c:v>
                </c:pt>
                <c:pt idx="6539">
                  <c:v>72.224000000000004</c:v>
                </c:pt>
                <c:pt idx="6540">
                  <c:v>40.46</c:v>
                </c:pt>
                <c:pt idx="6541">
                  <c:v>23.12</c:v>
                </c:pt>
                <c:pt idx="6542">
                  <c:v>28.900000000000002</c:v>
                </c:pt>
                <c:pt idx="6543">
                  <c:v>13.872000000000002</c:v>
                </c:pt>
                <c:pt idx="6544">
                  <c:v>10.56</c:v>
                </c:pt>
                <c:pt idx="6545">
                  <c:v>25.344000000000001</c:v>
                </c:pt>
                <c:pt idx="6546">
                  <c:v>5.28</c:v>
                </c:pt>
                <c:pt idx="6547">
                  <c:v>5.28</c:v>
                </c:pt>
                <c:pt idx="6548">
                  <c:v>26.400000000000002</c:v>
                </c:pt>
                <c:pt idx="6549">
                  <c:v>25.344000000000001</c:v>
                </c:pt>
                <c:pt idx="6550">
                  <c:v>25.344000000000001</c:v>
                </c:pt>
                <c:pt idx="6551">
                  <c:v>15.84</c:v>
                </c:pt>
                <c:pt idx="6552">
                  <c:v>97.88</c:v>
                </c:pt>
                <c:pt idx="6553">
                  <c:v>146.82</c:v>
                </c:pt>
                <c:pt idx="6554">
                  <c:v>12.96</c:v>
                </c:pt>
                <c:pt idx="6555">
                  <c:v>19.440000000000001</c:v>
                </c:pt>
                <c:pt idx="6556">
                  <c:v>268.24</c:v>
                </c:pt>
                <c:pt idx="6557">
                  <c:v>49.568000000000005</c:v>
                </c:pt>
                <c:pt idx="6558">
                  <c:v>74.352000000000004</c:v>
                </c:pt>
                <c:pt idx="6559">
                  <c:v>61.96</c:v>
                </c:pt>
                <c:pt idx="6560">
                  <c:v>74.352000000000004</c:v>
                </c:pt>
                <c:pt idx="6561">
                  <c:v>322.19200000000001</c:v>
                </c:pt>
                <c:pt idx="6562">
                  <c:v>173.48800000000003</c:v>
                </c:pt>
                <c:pt idx="6563">
                  <c:v>19.920000000000002</c:v>
                </c:pt>
                <c:pt idx="6564">
                  <c:v>24.900000000000002</c:v>
                </c:pt>
                <c:pt idx="6565">
                  <c:v>14.940000000000001</c:v>
                </c:pt>
                <c:pt idx="6566">
                  <c:v>11.952000000000002</c:v>
                </c:pt>
                <c:pt idx="6567">
                  <c:v>14.940000000000001</c:v>
                </c:pt>
                <c:pt idx="6568">
                  <c:v>14.940000000000001</c:v>
                </c:pt>
                <c:pt idx="6569">
                  <c:v>42.24</c:v>
                </c:pt>
                <c:pt idx="6570">
                  <c:v>8.4480000000000004</c:v>
                </c:pt>
                <c:pt idx="6571">
                  <c:v>26.400000000000002</c:v>
                </c:pt>
                <c:pt idx="6572">
                  <c:v>47.52</c:v>
                </c:pt>
                <c:pt idx="6573">
                  <c:v>8.82</c:v>
                </c:pt>
                <c:pt idx="6574">
                  <c:v>13.23</c:v>
                </c:pt>
                <c:pt idx="6575">
                  <c:v>3.5280000000000005</c:v>
                </c:pt>
                <c:pt idx="6576">
                  <c:v>17.64</c:v>
                </c:pt>
                <c:pt idx="6577">
                  <c:v>30.87</c:v>
                </c:pt>
                <c:pt idx="6578">
                  <c:v>10.584000000000001</c:v>
                </c:pt>
                <c:pt idx="6579">
                  <c:v>4.41</c:v>
                </c:pt>
                <c:pt idx="6580">
                  <c:v>17.64</c:v>
                </c:pt>
                <c:pt idx="6581">
                  <c:v>10.816000000000001</c:v>
                </c:pt>
                <c:pt idx="6582">
                  <c:v>13.52</c:v>
                </c:pt>
                <c:pt idx="6583">
                  <c:v>3.38</c:v>
                </c:pt>
                <c:pt idx="6584">
                  <c:v>23.66</c:v>
                </c:pt>
                <c:pt idx="6585">
                  <c:v>16.899999999999999</c:v>
                </c:pt>
                <c:pt idx="6586">
                  <c:v>21.744000000000003</c:v>
                </c:pt>
                <c:pt idx="6587">
                  <c:v>36.240000000000009</c:v>
                </c:pt>
                <c:pt idx="6588">
                  <c:v>81.540000000000006</c:v>
                </c:pt>
                <c:pt idx="6589">
                  <c:v>27.18</c:v>
                </c:pt>
                <c:pt idx="6590">
                  <c:v>19.440000000000001</c:v>
                </c:pt>
                <c:pt idx="6591">
                  <c:v>25.920000000000005</c:v>
                </c:pt>
                <c:pt idx="6592">
                  <c:v>45.36</c:v>
                </c:pt>
                <c:pt idx="6593">
                  <c:v>6.48</c:v>
                </c:pt>
                <c:pt idx="6594">
                  <c:v>58.320000000000007</c:v>
                </c:pt>
                <c:pt idx="6595">
                  <c:v>65.78</c:v>
                </c:pt>
                <c:pt idx="6596">
                  <c:v>23.92</c:v>
                </c:pt>
                <c:pt idx="6597">
                  <c:v>34.4</c:v>
                </c:pt>
                <c:pt idx="6598">
                  <c:v>13.76</c:v>
                </c:pt>
                <c:pt idx="6599">
                  <c:v>48.16</c:v>
                </c:pt>
                <c:pt idx="6600">
                  <c:v>41.28</c:v>
                </c:pt>
                <c:pt idx="6601">
                  <c:v>27.52</c:v>
                </c:pt>
                <c:pt idx="6602">
                  <c:v>13.76</c:v>
                </c:pt>
                <c:pt idx="6603">
                  <c:v>34.4</c:v>
                </c:pt>
                <c:pt idx="6604">
                  <c:v>13.76</c:v>
                </c:pt>
                <c:pt idx="6605">
                  <c:v>25.68</c:v>
                </c:pt>
                <c:pt idx="6606">
                  <c:v>8.56</c:v>
                </c:pt>
                <c:pt idx="6607">
                  <c:v>16.056000000000001</c:v>
                </c:pt>
                <c:pt idx="6608">
                  <c:v>16.056000000000001</c:v>
                </c:pt>
                <c:pt idx="6609">
                  <c:v>40.14</c:v>
                </c:pt>
                <c:pt idx="6610">
                  <c:v>5.98</c:v>
                </c:pt>
                <c:pt idx="6611">
                  <c:v>17.940000000000001</c:v>
                </c:pt>
                <c:pt idx="6612">
                  <c:v>35.880000000000003</c:v>
                </c:pt>
                <c:pt idx="6613">
                  <c:v>29.900000000000002</c:v>
                </c:pt>
                <c:pt idx="6614">
                  <c:v>56.7</c:v>
                </c:pt>
                <c:pt idx="6615">
                  <c:v>45.36</c:v>
                </c:pt>
                <c:pt idx="6616">
                  <c:v>68.039999999999992</c:v>
                </c:pt>
                <c:pt idx="6617">
                  <c:v>6.48</c:v>
                </c:pt>
                <c:pt idx="6618">
                  <c:v>10.368000000000002</c:v>
                </c:pt>
                <c:pt idx="6619">
                  <c:v>15.552000000000003</c:v>
                </c:pt>
                <c:pt idx="6620">
                  <c:v>12.96</c:v>
                </c:pt>
                <c:pt idx="6621">
                  <c:v>10.368000000000002</c:v>
                </c:pt>
                <c:pt idx="6622">
                  <c:v>12.96</c:v>
                </c:pt>
                <c:pt idx="6623">
                  <c:v>20.736000000000004</c:v>
                </c:pt>
                <c:pt idx="6624">
                  <c:v>31.104000000000006</c:v>
                </c:pt>
                <c:pt idx="6625">
                  <c:v>12.48</c:v>
                </c:pt>
                <c:pt idx="6626">
                  <c:v>37.44</c:v>
                </c:pt>
                <c:pt idx="6627">
                  <c:v>37.44</c:v>
                </c:pt>
                <c:pt idx="6628">
                  <c:v>24.96</c:v>
                </c:pt>
                <c:pt idx="6629">
                  <c:v>12.48</c:v>
                </c:pt>
                <c:pt idx="6630">
                  <c:v>9.68</c:v>
                </c:pt>
                <c:pt idx="6631">
                  <c:v>29.04</c:v>
                </c:pt>
                <c:pt idx="6632">
                  <c:v>48.4</c:v>
                </c:pt>
                <c:pt idx="6633">
                  <c:v>19.36</c:v>
                </c:pt>
                <c:pt idx="6634">
                  <c:v>19.36</c:v>
                </c:pt>
                <c:pt idx="6635">
                  <c:v>78.304000000000002</c:v>
                </c:pt>
                <c:pt idx="6636">
                  <c:v>48.94</c:v>
                </c:pt>
                <c:pt idx="6637">
                  <c:v>195.76</c:v>
                </c:pt>
                <c:pt idx="6638">
                  <c:v>146.82</c:v>
                </c:pt>
                <c:pt idx="6639">
                  <c:v>48.94</c:v>
                </c:pt>
                <c:pt idx="6640">
                  <c:v>78.304000000000002</c:v>
                </c:pt>
                <c:pt idx="6641">
                  <c:v>20.04</c:v>
                </c:pt>
                <c:pt idx="6642">
                  <c:v>6.68</c:v>
                </c:pt>
                <c:pt idx="6643">
                  <c:v>10.688000000000001</c:v>
                </c:pt>
                <c:pt idx="6644">
                  <c:v>20.04</c:v>
                </c:pt>
                <c:pt idx="6645">
                  <c:v>37.408000000000001</c:v>
                </c:pt>
                <c:pt idx="6646">
                  <c:v>34.86</c:v>
                </c:pt>
                <c:pt idx="6647">
                  <c:v>114.2</c:v>
                </c:pt>
                <c:pt idx="6648">
                  <c:v>54.816000000000003</c:v>
                </c:pt>
                <c:pt idx="6649">
                  <c:v>13.36</c:v>
                </c:pt>
                <c:pt idx="6650">
                  <c:v>46.76</c:v>
                </c:pt>
                <c:pt idx="6651">
                  <c:v>10.688000000000001</c:v>
                </c:pt>
                <c:pt idx="6652">
                  <c:v>33.4</c:v>
                </c:pt>
                <c:pt idx="6653">
                  <c:v>32.064</c:v>
                </c:pt>
                <c:pt idx="6654">
                  <c:v>13.36</c:v>
                </c:pt>
                <c:pt idx="6655">
                  <c:v>33.4</c:v>
                </c:pt>
                <c:pt idx="6656">
                  <c:v>13.36</c:v>
                </c:pt>
                <c:pt idx="6657">
                  <c:v>20.04</c:v>
                </c:pt>
                <c:pt idx="6658">
                  <c:v>37.408000000000001</c:v>
                </c:pt>
                <c:pt idx="6659">
                  <c:v>26.720000000000002</c:v>
                </c:pt>
                <c:pt idx="6660">
                  <c:v>13.36</c:v>
                </c:pt>
                <c:pt idx="6661">
                  <c:v>60.12</c:v>
                </c:pt>
                <c:pt idx="6662">
                  <c:v>6.68</c:v>
                </c:pt>
                <c:pt idx="6663">
                  <c:v>5.3440000000000003</c:v>
                </c:pt>
                <c:pt idx="6664">
                  <c:v>15.700000000000001</c:v>
                </c:pt>
                <c:pt idx="6665">
                  <c:v>9.42</c:v>
                </c:pt>
                <c:pt idx="6666">
                  <c:v>10.048000000000002</c:v>
                </c:pt>
                <c:pt idx="6667">
                  <c:v>21.98</c:v>
                </c:pt>
                <c:pt idx="6668">
                  <c:v>15.700000000000001</c:v>
                </c:pt>
                <c:pt idx="6669">
                  <c:v>14.352000000000002</c:v>
                </c:pt>
                <c:pt idx="6670">
                  <c:v>87.92</c:v>
                </c:pt>
                <c:pt idx="6671">
                  <c:v>17.940000000000001</c:v>
                </c:pt>
                <c:pt idx="6672">
                  <c:v>35.880000000000003</c:v>
                </c:pt>
                <c:pt idx="6673">
                  <c:v>17.940000000000001</c:v>
                </c:pt>
                <c:pt idx="6674">
                  <c:v>123.08799999999999</c:v>
                </c:pt>
                <c:pt idx="6675">
                  <c:v>17.472000000000001</c:v>
                </c:pt>
                <c:pt idx="6676">
                  <c:v>11.648000000000001</c:v>
                </c:pt>
                <c:pt idx="6677">
                  <c:v>17.472000000000001</c:v>
                </c:pt>
                <c:pt idx="6678">
                  <c:v>17.472000000000001</c:v>
                </c:pt>
                <c:pt idx="6679">
                  <c:v>99.13600000000001</c:v>
                </c:pt>
                <c:pt idx="6680">
                  <c:v>198.27200000000002</c:v>
                </c:pt>
                <c:pt idx="6681">
                  <c:v>92.94</c:v>
                </c:pt>
                <c:pt idx="6682">
                  <c:v>278.82</c:v>
                </c:pt>
                <c:pt idx="6683">
                  <c:v>61.96</c:v>
                </c:pt>
                <c:pt idx="6684">
                  <c:v>148.70400000000001</c:v>
                </c:pt>
                <c:pt idx="6685">
                  <c:v>8</c:v>
                </c:pt>
                <c:pt idx="6686">
                  <c:v>28.8</c:v>
                </c:pt>
                <c:pt idx="6687">
                  <c:v>16</c:v>
                </c:pt>
                <c:pt idx="6688">
                  <c:v>38.880000000000003</c:v>
                </c:pt>
                <c:pt idx="6689">
                  <c:v>19.440000000000001</c:v>
                </c:pt>
                <c:pt idx="6690">
                  <c:v>10.368000000000002</c:v>
                </c:pt>
                <c:pt idx="6691">
                  <c:v>15.552000000000003</c:v>
                </c:pt>
                <c:pt idx="6692">
                  <c:v>15.552000000000003</c:v>
                </c:pt>
                <c:pt idx="6693">
                  <c:v>10.368000000000002</c:v>
                </c:pt>
                <c:pt idx="6694">
                  <c:v>26.38</c:v>
                </c:pt>
                <c:pt idx="6695">
                  <c:v>26.38</c:v>
                </c:pt>
                <c:pt idx="6696">
                  <c:v>63.311999999999998</c:v>
                </c:pt>
                <c:pt idx="6697">
                  <c:v>105.52</c:v>
                </c:pt>
                <c:pt idx="6698">
                  <c:v>52.76</c:v>
                </c:pt>
                <c:pt idx="6699">
                  <c:v>52.76</c:v>
                </c:pt>
                <c:pt idx="6700">
                  <c:v>97.82</c:v>
                </c:pt>
                <c:pt idx="6701">
                  <c:v>244.54999999999998</c:v>
                </c:pt>
                <c:pt idx="6702">
                  <c:v>146.72999999999999</c:v>
                </c:pt>
                <c:pt idx="6703">
                  <c:v>195.64</c:v>
                </c:pt>
                <c:pt idx="6704">
                  <c:v>153.72800000000001</c:v>
                </c:pt>
                <c:pt idx="6705">
                  <c:v>76.864000000000004</c:v>
                </c:pt>
                <c:pt idx="6706">
                  <c:v>76.864000000000004</c:v>
                </c:pt>
                <c:pt idx="6707">
                  <c:v>192.16</c:v>
                </c:pt>
                <c:pt idx="6708">
                  <c:v>19.440000000000001</c:v>
                </c:pt>
                <c:pt idx="6709">
                  <c:v>32.400000000000006</c:v>
                </c:pt>
                <c:pt idx="6710">
                  <c:v>12.96</c:v>
                </c:pt>
                <c:pt idx="6711">
                  <c:v>12.96</c:v>
                </c:pt>
                <c:pt idx="6712">
                  <c:v>20.736000000000004</c:v>
                </c:pt>
                <c:pt idx="6713">
                  <c:v>25.92</c:v>
                </c:pt>
                <c:pt idx="6714">
                  <c:v>12.96</c:v>
                </c:pt>
                <c:pt idx="6715">
                  <c:v>38.880000000000003</c:v>
                </c:pt>
                <c:pt idx="6716">
                  <c:v>12.96</c:v>
                </c:pt>
                <c:pt idx="6717">
                  <c:v>15.552000000000003</c:v>
                </c:pt>
                <c:pt idx="6718">
                  <c:v>12.96</c:v>
                </c:pt>
                <c:pt idx="6719">
                  <c:v>15.552000000000003</c:v>
                </c:pt>
                <c:pt idx="6720">
                  <c:v>12.96</c:v>
                </c:pt>
                <c:pt idx="6721">
                  <c:v>12.96</c:v>
                </c:pt>
                <c:pt idx="6722">
                  <c:v>15.552000000000003</c:v>
                </c:pt>
                <c:pt idx="6723">
                  <c:v>16.34</c:v>
                </c:pt>
                <c:pt idx="6724">
                  <c:v>19.608000000000001</c:v>
                </c:pt>
                <c:pt idx="6725">
                  <c:v>440.18999999999994</c:v>
                </c:pt>
                <c:pt idx="6726">
                  <c:v>195.64</c:v>
                </c:pt>
                <c:pt idx="6727">
                  <c:v>244.54999999999998</c:v>
                </c:pt>
                <c:pt idx="6728">
                  <c:v>195.64</c:v>
                </c:pt>
                <c:pt idx="6729">
                  <c:v>146.72999999999999</c:v>
                </c:pt>
                <c:pt idx="6730">
                  <c:v>64.623999999999995</c:v>
                </c:pt>
                <c:pt idx="6731">
                  <c:v>27.695999999999998</c:v>
                </c:pt>
                <c:pt idx="6732">
                  <c:v>11.54</c:v>
                </c:pt>
                <c:pt idx="6733">
                  <c:v>33.792000000000002</c:v>
                </c:pt>
                <c:pt idx="6734">
                  <c:v>31.68</c:v>
                </c:pt>
                <c:pt idx="6735">
                  <c:v>8.4480000000000004</c:v>
                </c:pt>
                <c:pt idx="6736">
                  <c:v>10.56</c:v>
                </c:pt>
                <c:pt idx="6737">
                  <c:v>85.055999999999997</c:v>
                </c:pt>
                <c:pt idx="6738">
                  <c:v>141.76</c:v>
                </c:pt>
                <c:pt idx="6739">
                  <c:v>177.2</c:v>
                </c:pt>
                <c:pt idx="6740">
                  <c:v>318.95999999999998</c:v>
                </c:pt>
                <c:pt idx="6741">
                  <c:v>212.64</c:v>
                </c:pt>
                <c:pt idx="6742">
                  <c:v>106.32</c:v>
                </c:pt>
                <c:pt idx="6743">
                  <c:v>56.704000000000001</c:v>
                </c:pt>
                <c:pt idx="6744">
                  <c:v>31.104000000000006</c:v>
                </c:pt>
                <c:pt idx="6745">
                  <c:v>12.96</c:v>
                </c:pt>
                <c:pt idx="6746">
                  <c:v>19.440000000000001</c:v>
                </c:pt>
                <c:pt idx="6747">
                  <c:v>41.472000000000008</c:v>
                </c:pt>
                <c:pt idx="6748">
                  <c:v>25.920000000000005</c:v>
                </c:pt>
                <c:pt idx="6749">
                  <c:v>12.96</c:v>
                </c:pt>
                <c:pt idx="6750">
                  <c:v>15.552000000000003</c:v>
                </c:pt>
                <c:pt idx="6751">
                  <c:v>12.96</c:v>
                </c:pt>
                <c:pt idx="6752">
                  <c:v>12.96</c:v>
                </c:pt>
                <c:pt idx="6753">
                  <c:v>15.552000000000003</c:v>
                </c:pt>
                <c:pt idx="6754">
                  <c:v>45.36</c:v>
                </c:pt>
                <c:pt idx="6755">
                  <c:v>32.400000000000006</c:v>
                </c:pt>
                <c:pt idx="6756">
                  <c:v>19.440000000000001</c:v>
                </c:pt>
                <c:pt idx="6757">
                  <c:v>12.96</c:v>
                </c:pt>
                <c:pt idx="6758">
                  <c:v>335.52</c:v>
                </c:pt>
                <c:pt idx="6759">
                  <c:v>733.94999999999993</c:v>
                </c:pt>
                <c:pt idx="6760">
                  <c:v>251.64</c:v>
                </c:pt>
                <c:pt idx="6761">
                  <c:v>83.88</c:v>
                </c:pt>
                <c:pt idx="6762">
                  <c:v>335.52</c:v>
                </c:pt>
                <c:pt idx="6763">
                  <c:v>7.42</c:v>
                </c:pt>
                <c:pt idx="6764">
                  <c:v>8.9039999999999999</c:v>
                </c:pt>
                <c:pt idx="6765">
                  <c:v>8.9039999999999999</c:v>
                </c:pt>
                <c:pt idx="6766">
                  <c:v>32.400000000000006</c:v>
                </c:pt>
                <c:pt idx="6767">
                  <c:v>58.320000000000007</c:v>
                </c:pt>
                <c:pt idx="6768">
                  <c:v>32.400000000000006</c:v>
                </c:pt>
                <c:pt idx="6769">
                  <c:v>25.92</c:v>
                </c:pt>
                <c:pt idx="6770">
                  <c:v>15.552000000000003</c:v>
                </c:pt>
                <c:pt idx="6771">
                  <c:v>20.736000000000004</c:v>
                </c:pt>
                <c:pt idx="6772">
                  <c:v>58.320000000000007</c:v>
                </c:pt>
                <c:pt idx="6773">
                  <c:v>12.96</c:v>
                </c:pt>
                <c:pt idx="6774">
                  <c:v>12.96</c:v>
                </c:pt>
                <c:pt idx="6775">
                  <c:v>38.880000000000003</c:v>
                </c:pt>
                <c:pt idx="6776">
                  <c:v>25.92</c:v>
                </c:pt>
                <c:pt idx="6777">
                  <c:v>94.85</c:v>
                </c:pt>
                <c:pt idx="6778">
                  <c:v>30.352</c:v>
                </c:pt>
                <c:pt idx="6779">
                  <c:v>37.94</c:v>
                </c:pt>
                <c:pt idx="6780">
                  <c:v>37.94</c:v>
                </c:pt>
                <c:pt idx="6781">
                  <c:v>15.552000000000003</c:v>
                </c:pt>
                <c:pt idx="6782">
                  <c:v>10.368000000000002</c:v>
                </c:pt>
                <c:pt idx="6783">
                  <c:v>34.44</c:v>
                </c:pt>
                <c:pt idx="6784">
                  <c:v>82.656000000000006</c:v>
                </c:pt>
                <c:pt idx="6785">
                  <c:v>34.44</c:v>
                </c:pt>
                <c:pt idx="6786">
                  <c:v>154.9</c:v>
                </c:pt>
                <c:pt idx="6787">
                  <c:v>123.92</c:v>
                </c:pt>
                <c:pt idx="6788">
                  <c:v>49.568000000000005</c:v>
                </c:pt>
                <c:pt idx="6789">
                  <c:v>79.14</c:v>
                </c:pt>
                <c:pt idx="6790">
                  <c:v>79.14</c:v>
                </c:pt>
                <c:pt idx="6791">
                  <c:v>105.52</c:v>
                </c:pt>
                <c:pt idx="6792">
                  <c:v>158.28</c:v>
                </c:pt>
                <c:pt idx="6793">
                  <c:v>42.207999999999998</c:v>
                </c:pt>
                <c:pt idx="6794">
                  <c:v>105.52</c:v>
                </c:pt>
                <c:pt idx="6795">
                  <c:v>126.624</c:v>
                </c:pt>
                <c:pt idx="6796">
                  <c:v>63.311999999999998</c:v>
                </c:pt>
                <c:pt idx="6797">
                  <c:v>211.04</c:v>
                </c:pt>
                <c:pt idx="6798">
                  <c:v>5.3440000000000003</c:v>
                </c:pt>
                <c:pt idx="6799">
                  <c:v>60.12</c:v>
                </c:pt>
                <c:pt idx="6800">
                  <c:v>46.76</c:v>
                </c:pt>
                <c:pt idx="6801">
                  <c:v>26.72</c:v>
                </c:pt>
                <c:pt idx="6802">
                  <c:v>26.720000000000002</c:v>
                </c:pt>
                <c:pt idx="6803">
                  <c:v>63.311999999999998</c:v>
                </c:pt>
                <c:pt idx="6804">
                  <c:v>184.66</c:v>
                </c:pt>
                <c:pt idx="6805">
                  <c:v>105.52</c:v>
                </c:pt>
                <c:pt idx="6806">
                  <c:v>184.66</c:v>
                </c:pt>
                <c:pt idx="6807">
                  <c:v>4.28</c:v>
                </c:pt>
                <c:pt idx="6808">
                  <c:v>20.544000000000004</c:v>
                </c:pt>
                <c:pt idx="6809">
                  <c:v>12.84</c:v>
                </c:pt>
                <c:pt idx="6810">
                  <c:v>6.8480000000000008</c:v>
                </c:pt>
                <c:pt idx="6811">
                  <c:v>20.544000000000004</c:v>
                </c:pt>
                <c:pt idx="6812">
                  <c:v>33.9</c:v>
                </c:pt>
                <c:pt idx="6813">
                  <c:v>20.34</c:v>
                </c:pt>
                <c:pt idx="6814">
                  <c:v>10.848000000000001</c:v>
                </c:pt>
                <c:pt idx="6815">
                  <c:v>13.56</c:v>
                </c:pt>
                <c:pt idx="6816">
                  <c:v>33.9</c:v>
                </c:pt>
                <c:pt idx="6817">
                  <c:v>27.12</c:v>
                </c:pt>
                <c:pt idx="6818">
                  <c:v>16.272000000000002</c:v>
                </c:pt>
                <c:pt idx="6819">
                  <c:v>21.696000000000002</c:v>
                </c:pt>
                <c:pt idx="6820">
                  <c:v>67.8</c:v>
                </c:pt>
                <c:pt idx="6821">
                  <c:v>27.15</c:v>
                </c:pt>
                <c:pt idx="6822">
                  <c:v>21.72</c:v>
                </c:pt>
                <c:pt idx="6823">
                  <c:v>10.86</c:v>
                </c:pt>
                <c:pt idx="6824">
                  <c:v>21.720000000000002</c:v>
                </c:pt>
                <c:pt idx="6825">
                  <c:v>48.87</c:v>
                </c:pt>
                <c:pt idx="6826">
                  <c:v>43.44</c:v>
                </c:pt>
                <c:pt idx="6827">
                  <c:v>10.86</c:v>
                </c:pt>
                <c:pt idx="6828">
                  <c:v>36.288000000000011</c:v>
                </c:pt>
                <c:pt idx="6829">
                  <c:v>10.368000000000002</c:v>
                </c:pt>
                <c:pt idx="6830">
                  <c:v>11.56</c:v>
                </c:pt>
                <c:pt idx="6831">
                  <c:v>54.816000000000003</c:v>
                </c:pt>
                <c:pt idx="6832">
                  <c:v>182.72</c:v>
                </c:pt>
                <c:pt idx="6833">
                  <c:v>18.272000000000002</c:v>
                </c:pt>
                <c:pt idx="6834">
                  <c:v>68.52</c:v>
                </c:pt>
                <c:pt idx="6835">
                  <c:v>68.52</c:v>
                </c:pt>
                <c:pt idx="6836">
                  <c:v>182.72</c:v>
                </c:pt>
                <c:pt idx="6837">
                  <c:v>19.440000000000001</c:v>
                </c:pt>
                <c:pt idx="6838">
                  <c:v>45.36</c:v>
                </c:pt>
                <c:pt idx="6839">
                  <c:v>19.440000000000001</c:v>
                </c:pt>
                <c:pt idx="6840">
                  <c:v>51.84</c:v>
                </c:pt>
                <c:pt idx="6841">
                  <c:v>51.84</c:v>
                </c:pt>
                <c:pt idx="6842">
                  <c:v>223.05600000000001</c:v>
                </c:pt>
                <c:pt idx="6843">
                  <c:v>154.9</c:v>
                </c:pt>
                <c:pt idx="6844">
                  <c:v>123.92</c:v>
                </c:pt>
                <c:pt idx="6845">
                  <c:v>5.78</c:v>
                </c:pt>
                <c:pt idx="6846">
                  <c:v>34.68</c:v>
                </c:pt>
                <c:pt idx="6847">
                  <c:v>40.46</c:v>
                </c:pt>
                <c:pt idx="6848">
                  <c:v>11.56</c:v>
                </c:pt>
                <c:pt idx="6849">
                  <c:v>20.736000000000004</c:v>
                </c:pt>
                <c:pt idx="6850">
                  <c:v>19.440000000000001</c:v>
                </c:pt>
                <c:pt idx="6851">
                  <c:v>12.96</c:v>
                </c:pt>
                <c:pt idx="6852">
                  <c:v>25.92</c:v>
                </c:pt>
                <c:pt idx="6853">
                  <c:v>25.92</c:v>
                </c:pt>
                <c:pt idx="6854">
                  <c:v>19.440000000000001</c:v>
                </c:pt>
                <c:pt idx="6855">
                  <c:v>41.472000000000008</c:v>
                </c:pt>
                <c:pt idx="6856">
                  <c:v>12.96</c:v>
                </c:pt>
                <c:pt idx="6857">
                  <c:v>19.649999999999999</c:v>
                </c:pt>
                <c:pt idx="6858">
                  <c:v>32.75</c:v>
                </c:pt>
                <c:pt idx="6859">
                  <c:v>19.649999999999999</c:v>
                </c:pt>
                <c:pt idx="6860">
                  <c:v>20.96</c:v>
                </c:pt>
                <c:pt idx="6861">
                  <c:v>26.2</c:v>
                </c:pt>
                <c:pt idx="6862">
                  <c:v>146.72999999999999</c:v>
                </c:pt>
                <c:pt idx="6863">
                  <c:v>97.82</c:v>
                </c:pt>
                <c:pt idx="6864">
                  <c:v>342.37</c:v>
                </c:pt>
                <c:pt idx="6865">
                  <c:v>156.512</c:v>
                </c:pt>
                <c:pt idx="6866">
                  <c:v>8.56</c:v>
                </c:pt>
                <c:pt idx="6867">
                  <c:v>17.12</c:v>
                </c:pt>
                <c:pt idx="6868">
                  <c:v>12.84</c:v>
                </c:pt>
                <c:pt idx="6869">
                  <c:v>21.400000000000002</c:v>
                </c:pt>
                <c:pt idx="6870">
                  <c:v>8.56</c:v>
                </c:pt>
                <c:pt idx="6871">
                  <c:v>10.272000000000002</c:v>
                </c:pt>
                <c:pt idx="6872">
                  <c:v>30.816000000000003</c:v>
                </c:pt>
                <c:pt idx="6873">
                  <c:v>7.9680000000000009</c:v>
                </c:pt>
                <c:pt idx="6874">
                  <c:v>25.92</c:v>
                </c:pt>
                <c:pt idx="6875">
                  <c:v>15.552000000000003</c:v>
                </c:pt>
                <c:pt idx="6876">
                  <c:v>19.440000000000001</c:v>
                </c:pt>
                <c:pt idx="6877">
                  <c:v>15.552000000000003</c:v>
                </c:pt>
                <c:pt idx="6878">
                  <c:v>12.96</c:v>
                </c:pt>
                <c:pt idx="6879">
                  <c:v>5.1840000000000011</c:v>
                </c:pt>
                <c:pt idx="6880">
                  <c:v>5.1840000000000011</c:v>
                </c:pt>
                <c:pt idx="6881">
                  <c:v>12.96</c:v>
                </c:pt>
                <c:pt idx="6882">
                  <c:v>12.96</c:v>
                </c:pt>
                <c:pt idx="6883">
                  <c:v>14.352000000000002</c:v>
                </c:pt>
                <c:pt idx="6884">
                  <c:v>11.96</c:v>
                </c:pt>
                <c:pt idx="6885">
                  <c:v>17.940000000000001</c:v>
                </c:pt>
                <c:pt idx="6886">
                  <c:v>11.96</c:v>
                </c:pt>
                <c:pt idx="6887">
                  <c:v>22.704000000000004</c:v>
                </c:pt>
                <c:pt idx="6888">
                  <c:v>11.352000000000002</c:v>
                </c:pt>
                <c:pt idx="6889">
                  <c:v>4.7300000000000004</c:v>
                </c:pt>
                <c:pt idx="6890">
                  <c:v>11.352000000000002</c:v>
                </c:pt>
                <c:pt idx="6891">
                  <c:v>9.99</c:v>
                </c:pt>
                <c:pt idx="6892">
                  <c:v>19.98</c:v>
                </c:pt>
                <c:pt idx="6893">
                  <c:v>89.567999999999998</c:v>
                </c:pt>
                <c:pt idx="6894">
                  <c:v>167.94</c:v>
                </c:pt>
                <c:pt idx="6895">
                  <c:v>89.567999999999998</c:v>
                </c:pt>
                <c:pt idx="6896">
                  <c:v>44.783999999999999</c:v>
                </c:pt>
                <c:pt idx="6897">
                  <c:v>223.92</c:v>
                </c:pt>
                <c:pt idx="6898">
                  <c:v>23.92</c:v>
                </c:pt>
                <c:pt idx="6899">
                  <c:v>14.352000000000002</c:v>
                </c:pt>
                <c:pt idx="6900">
                  <c:v>17.940000000000001</c:v>
                </c:pt>
                <c:pt idx="6901">
                  <c:v>29.900000000000002</c:v>
                </c:pt>
                <c:pt idx="6902">
                  <c:v>43.056000000000004</c:v>
                </c:pt>
                <c:pt idx="6903">
                  <c:v>23.680000000000003</c:v>
                </c:pt>
                <c:pt idx="6904">
                  <c:v>37</c:v>
                </c:pt>
                <c:pt idx="6905">
                  <c:v>17.760000000000002</c:v>
                </c:pt>
                <c:pt idx="6906">
                  <c:v>23.680000000000003</c:v>
                </c:pt>
                <c:pt idx="6907">
                  <c:v>29.600000000000005</c:v>
                </c:pt>
                <c:pt idx="6908">
                  <c:v>29.6</c:v>
                </c:pt>
                <c:pt idx="6909">
                  <c:v>55.48</c:v>
                </c:pt>
                <c:pt idx="6910">
                  <c:v>55.48</c:v>
                </c:pt>
                <c:pt idx="6911">
                  <c:v>88.768000000000001</c:v>
                </c:pt>
                <c:pt idx="6912">
                  <c:v>55.48</c:v>
                </c:pt>
                <c:pt idx="6913">
                  <c:v>277.39999999999998</c:v>
                </c:pt>
                <c:pt idx="6914">
                  <c:v>88.768000000000001</c:v>
                </c:pt>
                <c:pt idx="6915">
                  <c:v>166.44</c:v>
                </c:pt>
                <c:pt idx="6916">
                  <c:v>110.96</c:v>
                </c:pt>
                <c:pt idx="6917">
                  <c:v>88.768000000000001</c:v>
                </c:pt>
                <c:pt idx="6918">
                  <c:v>110.96</c:v>
                </c:pt>
                <c:pt idx="6919">
                  <c:v>47.88</c:v>
                </c:pt>
                <c:pt idx="6920">
                  <c:v>39.900000000000006</c:v>
                </c:pt>
                <c:pt idx="6921">
                  <c:v>15.96</c:v>
                </c:pt>
                <c:pt idx="6922">
                  <c:v>39.900000000000006</c:v>
                </c:pt>
                <c:pt idx="6923">
                  <c:v>7.98</c:v>
                </c:pt>
                <c:pt idx="6924">
                  <c:v>15.96</c:v>
                </c:pt>
                <c:pt idx="6925">
                  <c:v>55.86</c:v>
                </c:pt>
                <c:pt idx="6926">
                  <c:v>146.82</c:v>
                </c:pt>
                <c:pt idx="6927">
                  <c:v>48.94</c:v>
                </c:pt>
                <c:pt idx="6928">
                  <c:v>146.82</c:v>
                </c:pt>
                <c:pt idx="6929">
                  <c:v>31.104000000000006</c:v>
                </c:pt>
                <c:pt idx="6930">
                  <c:v>32.400000000000006</c:v>
                </c:pt>
                <c:pt idx="6931">
                  <c:v>19.440000000000001</c:v>
                </c:pt>
                <c:pt idx="6932">
                  <c:v>31.104000000000006</c:v>
                </c:pt>
                <c:pt idx="6933">
                  <c:v>36.288000000000011</c:v>
                </c:pt>
                <c:pt idx="6934">
                  <c:v>15.552000000000003</c:v>
                </c:pt>
                <c:pt idx="6935">
                  <c:v>20.736000000000004</c:v>
                </c:pt>
                <c:pt idx="6936">
                  <c:v>51.84</c:v>
                </c:pt>
                <c:pt idx="6937">
                  <c:v>10.368000000000002</c:v>
                </c:pt>
                <c:pt idx="6938">
                  <c:v>32.400000000000006</c:v>
                </c:pt>
                <c:pt idx="6939">
                  <c:v>10.368000000000002</c:v>
                </c:pt>
                <c:pt idx="6940">
                  <c:v>45.36</c:v>
                </c:pt>
                <c:pt idx="6941">
                  <c:v>71.28</c:v>
                </c:pt>
                <c:pt idx="6942">
                  <c:v>34.019999999999996</c:v>
                </c:pt>
                <c:pt idx="6943">
                  <c:v>11.34</c:v>
                </c:pt>
                <c:pt idx="6944">
                  <c:v>27.216000000000001</c:v>
                </c:pt>
                <c:pt idx="6945">
                  <c:v>27.216000000000001</c:v>
                </c:pt>
                <c:pt idx="6946">
                  <c:v>45.36</c:v>
                </c:pt>
                <c:pt idx="6947">
                  <c:v>34.019999999999996</c:v>
                </c:pt>
                <c:pt idx="6948">
                  <c:v>22.68</c:v>
                </c:pt>
                <c:pt idx="6949">
                  <c:v>11.34</c:v>
                </c:pt>
                <c:pt idx="6950">
                  <c:v>25.68</c:v>
                </c:pt>
                <c:pt idx="6951">
                  <c:v>6.8480000000000008</c:v>
                </c:pt>
                <c:pt idx="6952">
                  <c:v>10.272000000000002</c:v>
                </c:pt>
                <c:pt idx="6953">
                  <c:v>4.28</c:v>
                </c:pt>
                <c:pt idx="6954">
                  <c:v>56.91</c:v>
                </c:pt>
                <c:pt idx="6955">
                  <c:v>94.85</c:v>
                </c:pt>
                <c:pt idx="6956">
                  <c:v>37.94</c:v>
                </c:pt>
                <c:pt idx="6957">
                  <c:v>189.7</c:v>
                </c:pt>
                <c:pt idx="6958">
                  <c:v>37.94</c:v>
                </c:pt>
                <c:pt idx="6959">
                  <c:v>21.12</c:v>
                </c:pt>
                <c:pt idx="6960">
                  <c:v>15.84</c:v>
                </c:pt>
                <c:pt idx="6961">
                  <c:v>6.48</c:v>
                </c:pt>
                <c:pt idx="6962">
                  <c:v>45.36</c:v>
                </c:pt>
                <c:pt idx="6963">
                  <c:v>32.400000000000006</c:v>
                </c:pt>
                <c:pt idx="6964">
                  <c:v>12.96</c:v>
                </c:pt>
                <c:pt idx="6965">
                  <c:v>13.36</c:v>
                </c:pt>
                <c:pt idx="6966">
                  <c:v>20.04</c:v>
                </c:pt>
                <c:pt idx="6967">
                  <c:v>60.12</c:v>
                </c:pt>
                <c:pt idx="6968">
                  <c:v>16.032</c:v>
                </c:pt>
                <c:pt idx="6969">
                  <c:v>13.36</c:v>
                </c:pt>
                <c:pt idx="6970">
                  <c:v>10.688000000000001</c:v>
                </c:pt>
                <c:pt idx="6971">
                  <c:v>143.69999999999999</c:v>
                </c:pt>
                <c:pt idx="6972">
                  <c:v>143.69999999999999</c:v>
                </c:pt>
                <c:pt idx="6973">
                  <c:v>47.9</c:v>
                </c:pt>
                <c:pt idx="6974">
                  <c:v>191.6</c:v>
                </c:pt>
                <c:pt idx="6975">
                  <c:v>76.64</c:v>
                </c:pt>
                <c:pt idx="6976">
                  <c:v>99.9</c:v>
                </c:pt>
                <c:pt idx="6977">
                  <c:v>79.920000000000016</c:v>
                </c:pt>
                <c:pt idx="6978">
                  <c:v>47.952000000000005</c:v>
                </c:pt>
                <c:pt idx="6979">
                  <c:v>259.74</c:v>
                </c:pt>
                <c:pt idx="6980">
                  <c:v>39.96</c:v>
                </c:pt>
                <c:pt idx="6981">
                  <c:v>20.736000000000004</c:v>
                </c:pt>
                <c:pt idx="6982">
                  <c:v>20.736000000000004</c:v>
                </c:pt>
                <c:pt idx="6983">
                  <c:v>6.48</c:v>
                </c:pt>
                <c:pt idx="6984">
                  <c:v>5.1840000000000011</c:v>
                </c:pt>
                <c:pt idx="6985">
                  <c:v>25.92</c:v>
                </c:pt>
                <c:pt idx="6986">
                  <c:v>209.7</c:v>
                </c:pt>
                <c:pt idx="6987">
                  <c:v>314.54999999999995</c:v>
                </c:pt>
                <c:pt idx="6988">
                  <c:v>629.09999999999991</c:v>
                </c:pt>
                <c:pt idx="6989">
                  <c:v>314.54999999999995</c:v>
                </c:pt>
                <c:pt idx="6990">
                  <c:v>419.4</c:v>
                </c:pt>
                <c:pt idx="6991">
                  <c:v>115.29600000000001</c:v>
                </c:pt>
                <c:pt idx="6992">
                  <c:v>96.08</c:v>
                </c:pt>
                <c:pt idx="6993">
                  <c:v>96.08</c:v>
                </c:pt>
                <c:pt idx="6994">
                  <c:v>115.29600000000001</c:v>
                </c:pt>
                <c:pt idx="6995">
                  <c:v>14.303999999999998</c:v>
                </c:pt>
                <c:pt idx="6996">
                  <c:v>14.9</c:v>
                </c:pt>
                <c:pt idx="6997">
                  <c:v>49.12</c:v>
                </c:pt>
                <c:pt idx="6998">
                  <c:v>49.12</c:v>
                </c:pt>
                <c:pt idx="6999">
                  <c:v>24.56</c:v>
                </c:pt>
                <c:pt idx="7000">
                  <c:v>19.440000000000001</c:v>
                </c:pt>
                <c:pt idx="7001">
                  <c:v>10.368000000000002</c:v>
                </c:pt>
                <c:pt idx="7002">
                  <c:v>10.368000000000002</c:v>
                </c:pt>
                <c:pt idx="7003">
                  <c:v>32.400000000000006</c:v>
                </c:pt>
                <c:pt idx="7004">
                  <c:v>19.440000000000001</c:v>
                </c:pt>
                <c:pt idx="7005">
                  <c:v>10.368000000000002</c:v>
                </c:pt>
                <c:pt idx="7006">
                  <c:v>32.400000000000006</c:v>
                </c:pt>
                <c:pt idx="7007">
                  <c:v>18.175999999999998</c:v>
                </c:pt>
                <c:pt idx="7008">
                  <c:v>11.36</c:v>
                </c:pt>
                <c:pt idx="7009">
                  <c:v>11.36</c:v>
                </c:pt>
                <c:pt idx="7010">
                  <c:v>109.92</c:v>
                </c:pt>
                <c:pt idx="7011">
                  <c:v>109.92</c:v>
                </c:pt>
                <c:pt idx="7012">
                  <c:v>219.84</c:v>
                </c:pt>
                <c:pt idx="7013">
                  <c:v>175.87200000000001</c:v>
                </c:pt>
                <c:pt idx="7014">
                  <c:v>13.440000000000001</c:v>
                </c:pt>
                <c:pt idx="7015">
                  <c:v>28.672000000000004</c:v>
                </c:pt>
                <c:pt idx="7016">
                  <c:v>8.9600000000000009</c:v>
                </c:pt>
                <c:pt idx="7017">
                  <c:v>8.9600000000000009</c:v>
                </c:pt>
                <c:pt idx="7018">
                  <c:v>91.84</c:v>
                </c:pt>
                <c:pt idx="7019">
                  <c:v>160.72</c:v>
                </c:pt>
                <c:pt idx="7020">
                  <c:v>45.92</c:v>
                </c:pt>
                <c:pt idx="7021">
                  <c:v>22.96</c:v>
                </c:pt>
                <c:pt idx="7022">
                  <c:v>7.61</c:v>
                </c:pt>
                <c:pt idx="7023">
                  <c:v>7.61</c:v>
                </c:pt>
                <c:pt idx="7024">
                  <c:v>30.44</c:v>
                </c:pt>
                <c:pt idx="7025">
                  <c:v>18.264000000000003</c:v>
                </c:pt>
                <c:pt idx="7026">
                  <c:v>22.830000000000002</c:v>
                </c:pt>
                <c:pt idx="7027">
                  <c:v>22.830000000000002</c:v>
                </c:pt>
                <c:pt idx="7028">
                  <c:v>20.736000000000004</c:v>
                </c:pt>
                <c:pt idx="7029">
                  <c:v>32.400000000000006</c:v>
                </c:pt>
                <c:pt idx="7030">
                  <c:v>20.736000000000004</c:v>
                </c:pt>
                <c:pt idx="7031">
                  <c:v>6.48</c:v>
                </c:pt>
                <c:pt idx="7032">
                  <c:v>10.272000000000002</c:v>
                </c:pt>
                <c:pt idx="7033">
                  <c:v>34.24</c:v>
                </c:pt>
                <c:pt idx="7034">
                  <c:v>8.56</c:v>
                </c:pt>
                <c:pt idx="7035">
                  <c:v>6.8480000000000008</c:v>
                </c:pt>
                <c:pt idx="7036">
                  <c:v>8.56</c:v>
                </c:pt>
                <c:pt idx="7037">
                  <c:v>6.8480000000000008</c:v>
                </c:pt>
                <c:pt idx="7038">
                  <c:v>29.96</c:v>
                </c:pt>
                <c:pt idx="7039">
                  <c:v>12.96</c:v>
                </c:pt>
                <c:pt idx="7040">
                  <c:v>19.440000000000001</c:v>
                </c:pt>
                <c:pt idx="7041">
                  <c:v>10.368000000000002</c:v>
                </c:pt>
                <c:pt idx="7042">
                  <c:v>36.288000000000011</c:v>
                </c:pt>
                <c:pt idx="7043">
                  <c:v>25.92</c:v>
                </c:pt>
                <c:pt idx="7044">
                  <c:v>25.920000000000005</c:v>
                </c:pt>
                <c:pt idx="7045">
                  <c:v>10.368000000000002</c:v>
                </c:pt>
                <c:pt idx="7046">
                  <c:v>26.2</c:v>
                </c:pt>
                <c:pt idx="7047">
                  <c:v>65.5</c:v>
                </c:pt>
                <c:pt idx="7048">
                  <c:v>41.92</c:v>
                </c:pt>
                <c:pt idx="7049">
                  <c:v>83.84</c:v>
                </c:pt>
                <c:pt idx="7050">
                  <c:v>10.48</c:v>
                </c:pt>
                <c:pt idx="7051">
                  <c:v>19.049999999999997</c:v>
                </c:pt>
                <c:pt idx="7052">
                  <c:v>12.7</c:v>
                </c:pt>
                <c:pt idx="7053">
                  <c:v>30.48</c:v>
                </c:pt>
                <c:pt idx="7054">
                  <c:v>5.08</c:v>
                </c:pt>
                <c:pt idx="7055">
                  <c:v>12.7</c:v>
                </c:pt>
                <c:pt idx="7056">
                  <c:v>19.049999999999997</c:v>
                </c:pt>
                <c:pt idx="7057">
                  <c:v>19.008000000000003</c:v>
                </c:pt>
                <c:pt idx="7058">
                  <c:v>25.344000000000001</c:v>
                </c:pt>
                <c:pt idx="7059">
                  <c:v>38.016000000000005</c:v>
                </c:pt>
                <c:pt idx="7060">
                  <c:v>50.96</c:v>
                </c:pt>
                <c:pt idx="7061">
                  <c:v>21.84</c:v>
                </c:pt>
                <c:pt idx="7062">
                  <c:v>10.368000000000002</c:v>
                </c:pt>
                <c:pt idx="7063">
                  <c:v>45.36</c:v>
                </c:pt>
                <c:pt idx="7064">
                  <c:v>38.880000000000003</c:v>
                </c:pt>
                <c:pt idx="7065">
                  <c:v>12.96</c:v>
                </c:pt>
                <c:pt idx="7066">
                  <c:v>38.880000000000003</c:v>
                </c:pt>
                <c:pt idx="7067">
                  <c:v>12.96</c:v>
                </c:pt>
                <c:pt idx="7068">
                  <c:v>32.400000000000006</c:v>
                </c:pt>
                <c:pt idx="7069">
                  <c:v>38.880000000000003</c:v>
                </c:pt>
                <c:pt idx="7070">
                  <c:v>12.96</c:v>
                </c:pt>
                <c:pt idx="7071">
                  <c:v>6.48</c:v>
                </c:pt>
                <c:pt idx="7072">
                  <c:v>15.552000000000003</c:v>
                </c:pt>
                <c:pt idx="7073">
                  <c:v>32.400000000000006</c:v>
                </c:pt>
                <c:pt idx="7074">
                  <c:v>5.1840000000000011</c:v>
                </c:pt>
                <c:pt idx="7075">
                  <c:v>20.736000000000004</c:v>
                </c:pt>
                <c:pt idx="7076">
                  <c:v>19.440000000000001</c:v>
                </c:pt>
                <c:pt idx="7077">
                  <c:v>45.36</c:v>
                </c:pt>
                <c:pt idx="7078">
                  <c:v>6.48</c:v>
                </c:pt>
                <c:pt idx="7079">
                  <c:v>75.040000000000006</c:v>
                </c:pt>
                <c:pt idx="7080">
                  <c:v>18.760000000000002</c:v>
                </c:pt>
                <c:pt idx="7081">
                  <c:v>28.14</c:v>
                </c:pt>
                <c:pt idx="7082">
                  <c:v>37.520000000000003</c:v>
                </c:pt>
                <c:pt idx="7083">
                  <c:v>37.520000000000003</c:v>
                </c:pt>
                <c:pt idx="7084">
                  <c:v>10.272000000000002</c:v>
                </c:pt>
                <c:pt idx="7085">
                  <c:v>21.400000000000002</c:v>
                </c:pt>
                <c:pt idx="7086">
                  <c:v>17.12</c:v>
                </c:pt>
                <c:pt idx="7087">
                  <c:v>24.900000000000002</c:v>
                </c:pt>
                <c:pt idx="7088">
                  <c:v>4.9800000000000004</c:v>
                </c:pt>
                <c:pt idx="7089">
                  <c:v>23.976000000000003</c:v>
                </c:pt>
                <c:pt idx="7090">
                  <c:v>15.984000000000002</c:v>
                </c:pt>
                <c:pt idx="7091">
                  <c:v>15.984000000000002</c:v>
                </c:pt>
                <c:pt idx="7092">
                  <c:v>4.6240000000000006</c:v>
                </c:pt>
                <c:pt idx="7093">
                  <c:v>13.872000000000002</c:v>
                </c:pt>
                <c:pt idx="7094">
                  <c:v>11.56</c:v>
                </c:pt>
                <c:pt idx="7095">
                  <c:v>5.78</c:v>
                </c:pt>
                <c:pt idx="7096">
                  <c:v>11.56</c:v>
                </c:pt>
                <c:pt idx="7097">
                  <c:v>17.34</c:v>
                </c:pt>
                <c:pt idx="7098">
                  <c:v>9.2480000000000011</c:v>
                </c:pt>
                <c:pt idx="7099">
                  <c:v>18.496000000000002</c:v>
                </c:pt>
                <c:pt idx="7100">
                  <c:v>32.400000000000006</c:v>
                </c:pt>
                <c:pt idx="7101">
                  <c:v>31.104000000000006</c:v>
                </c:pt>
                <c:pt idx="7102">
                  <c:v>25.92</c:v>
                </c:pt>
                <c:pt idx="7103">
                  <c:v>32.400000000000006</c:v>
                </c:pt>
                <c:pt idx="7104">
                  <c:v>12.96</c:v>
                </c:pt>
                <c:pt idx="7105">
                  <c:v>6.48</c:v>
                </c:pt>
                <c:pt idx="7106">
                  <c:v>16.496000000000002</c:v>
                </c:pt>
                <c:pt idx="7107">
                  <c:v>51.550000000000004</c:v>
                </c:pt>
                <c:pt idx="7108">
                  <c:v>51.550000000000004</c:v>
                </c:pt>
                <c:pt idx="7109">
                  <c:v>41.240000000000009</c:v>
                </c:pt>
                <c:pt idx="7110">
                  <c:v>20.62</c:v>
                </c:pt>
                <c:pt idx="7111">
                  <c:v>572.58000000000004</c:v>
                </c:pt>
                <c:pt idx="7112">
                  <c:v>286.29000000000002</c:v>
                </c:pt>
                <c:pt idx="7113">
                  <c:v>190.86</c:v>
                </c:pt>
                <c:pt idx="7114">
                  <c:v>763.44</c:v>
                </c:pt>
                <c:pt idx="7115">
                  <c:v>152.68800000000002</c:v>
                </c:pt>
                <c:pt idx="7116">
                  <c:v>477.15000000000003</c:v>
                </c:pt>
                <c:pt idx="7117">
                  <c:v>381.72</c:v>
                </c:pt>
                <c:pt idx="7118">
                  <c:v>572.58000000000004</c:v>
                </c:pt>
                <c:pt idx="7119">
                  <c:v>296.37</c:v>
                </c:pt>
                <c:pt idx="7120">
                  <c:v>197.58</c:v>
                </c:pt>
                <c:pt idx="7121">
                  <c:v>296.37</c:v>
                </c:pt>
                <c:pt idx="7122">
                  <c:v>237.09600000000003</c:v>
                </c:pt>
                <c:pt idx="7123">
                  <c:v>592.74</c:v>
                </c:pt>
                <c:pt idx="7124">
                  <c:v>237.09600000000003</c:v>
                </c:pt>
                <c:pt idx="7125">
                  <c:v>484.65000000000003</c:v>
                </c:pt>
                <c:pt idx="7126">
                  <c:v>323.10000000000002</c:v>
                </c:pt>
                <c:pt idx="7127">
                  <c:v>323.10000000000002</c:v>
                </c:pt>
                <c:pt idx="7128">
                  <c:v>646.20000000000005</c:v>
                </c:pt>
                <c:pt idx="7129">
                  <c:v>323.10000000000002</c:v>
                </c:pt>
                <c:pt idx="7130">
                  <c:v>258.48</c:v>
                </c:pt>
                <c:pt idx="7131">
                  <c:v>323.10000000000002</c:v>
                </c:pt>
                <c:pt idx="7132">
                  <c:v>807.75</c:v>
                </c:pt>
                <c:pt idx="7133">
                  <c:v>516.96</c:v>
                </c:pt>
                <c:pt idx="7134">
                  <c:v>194.94</c:v>
                </c:pt>
                <c:pt idx="7135">
                  <c:v>324.90000000000003</c:v>
                </c:pt>
                <c:pt idx="7136">
                  <c:v>324.90000000000003</c:v>
                </c:pt>
                <c:pt idx="7137">
                  <c:v>454.86</c:v>
                </c:pt>
                <c:pt idx="7138">
                  <c:v>415.87200000000007</c:v>
                </c:pt>
                <c:pt idx="7139">
                  <c:v>584.82000000000005</c:v>
                </c:pt>
                <c:pt idx="7140">
                  <c:v>259.92000000000007</c:v>
                </c:pt>
                <c:pt idx="7141">
                  <c:v>51.984000000000009</c:v>
                </c:pt>
                <c:pt idx="7142">
                  <c:v>636.40800000000013</c:v>
                </c:pt>
                <c:pt idx="7143">
                  <c:v>530.34</c:v>
                </c:pt>
                <c:pt idx="7144">
                  <c:v>1325.8500000000001</c:v>
                </c:pt>
                <c:pt idx="7145">
                  <c:v>265.17</c:v>
                </c:pt>
                <c:pt idx="7146">
                  <c:v>1325.8500000000001</c:v>
                </c:pt>
                <c:pt idx="7147">
                  <c:v>1325.8500000000001</c:v>
                </c:pt>
                <c:pt idx="7148">
                  <c:v>795.51</c:v>
                </c:pt>
                <c:pt idx="7149">
                  <c:v>1856.19</c:v>
                </c:pt>
                <c:pt idx="7150">
                  <c:v>424.27200000000005</c:v>
                </c:pt>
                <c:pt idx="7151">
                  <c:v>1591.02</c:v>
                </c:pt>
                <c:pt idx="7152">
                  <c:v>848.5440000000001</c:v>
                </c:pt>
                <c:pt idx="7153">
                  <c:v>55.5</c:v>
                </c:pt>
                <c:pt idx="7154">
                  <c:v>88.800000000000011</c:v>
                </c:pt>
                <c:pt idx="7155">
                  <c:v>249.75</c:v>
                </c:pt>
                <c:pt idx="7156">
                  <c:v>83.25</c:v>
                </c:pt>
                <c:pt idx="7157">
                  <c:v>333.09000000000003</c:v>
                </c:pt>
                <c:pt idx="7158">
                  <c:v>777.21</c:v>
                </c:pt>
                <c:pt idx="7159">
                  <c:v>177.64800000000002</c:v>
                </c:pt>
                <c:pt idx="7160">
                  <c:v>222.32000000000005</c:v>
                </c:pt>
                <c:pt idx="7161">
                  <c:v>119.10000000000001</c:v>
                </c:pt>
                <c:pt idx="7162">
                  <c:v>665.40800000000002</c:v>
                </c:pt>
                <c:pt idx="7163">
                  <c:v>1247.6399999999999</c:v>
                </c:pt>
                <c:pt idx="7164">
                  <c:v>332.70400000000001</c:v>
                </c:pt>
                <c:pt idx="7165">
                  <c:v>2079.4</c:v>
                </c:pt>
                <c:pt idx="7166">
                  <c:v>1247.6399999999999</c:v>
                </c:pt>
                <c:pt idx="7167">
                  <c:v>7.89</c:v>
                </c:pt>
                <c:pt idx="7168">
                  <c:v>15.78</c:v>
                </c:pt>
                <c:pt idx="7169">
                  <c:v>12.624000000000001</c:v>
                </c:pt>
                <c:pt idx="7170">
                  <c:v>18.936</c:v>
                </c:pt>
                <c:pt idx="7171">
                  <c:v>12.624000000000001</c:v>
                </c:pt>
                <c:pt idx="7172">
                  <c:v>23.669999999999998</c:v>
                </c:pt>
                <c:pt idx="7173">
                  <c:v>10.744</c:v>
                </c:pt>
                <c:pt idx="7174">
                  <c:v>107.44</c:v>
                </c:pt>
                <c:pt idx="7175">
                  <c:v>40.29</c:v>
                </c:pt>
                <c:pt idx="7176">
                  <c:v>21.488</c:v>
                </c:pt>
                <c:pt idx="7177">
                  <c:v>32.231999999999999</c:v>
                </c:pt>
                <c:pt idx="7178">
                  <c:v>10.744</c:v>
                </c:pt>
                <c:pt idx="7179">
                  <c:v>53.72</c:v>
                </c:pt>
                <c:pt idx="7180">
                  <c:v>59.48</c:v>
                </c:pt>
                <c:pt idx="7181">
                  <c:v>47.584000000000003</c:v>
                </c:pt>
                <c:pt idx="7182">
                  <c:v>71.376000000000005</c:v>
                </c:pt>
                <c:pt idx="7183">
                  <c:v>29.74</c:v>
                </c:pt>
                <c:pt idx="7184">
                  <c:v>40.74</c:v>
                </c:pt>
                <c:pt idx="7185">
                  <c:v>40.74</c:v>
                </c:pt>
                <c:pt idx="7186">
                  <c:v>54.32</c:v>
                </c:pt>
                <c:pt idx="7187">
                  <c:v>67.900000000000006</c:v>
                </c:pt>
                <c:pt idx="7188">
                  <c:v>40.74</c:v>
                </c:pt>
                <c:pt idx="7189">
                  <c:v>32.591999999999999</c:v>
                </c:pt>
                <c:pt idx="7190">
                  <c:v>40.74</c:v>
                </c:pt>
                <c:pt idx="7191">
                  <c:v>34.76</c:v>
                </c:pt>
                <c:pt idx="7192">
                  <c:v>69.52</c:v>
                </c:pt>
                <c:pt idx="7193">
                  <c:v>69.52</c:v>
                </c:pt>
                <c:pt idx="7194">
                  <c:v>139.04</c:v>
                </c:pt>
                <c:pt idx="7195">
                  <c:v>55.616</c:v>
                </c:pt>
                <c:pt idx="7196">
                  <c:v>423.28</c:v>
                </c:pt>
                <c:pt idx="7197">
                  <c:v>61.567999999999998</c:v>
                </c:pt>
                <c:pt idx="7198">
                  <c:v>61.567999999999998</c:v>
                </c:pt>
                <c:pt idx="7199">
                  <c:v>115.44</c:v>
                </c:pt>
                <c:pt idx="7200">
                  <c:v>269.35999999999996</c:v>
                </c:pt>
                <c:pt idx="7201">
                  <c:v>184.70400000000001</c:v>
                </c:pt>
                <c:pt idx="7202">
                  <c:v>102.33600000000001</c:v>
                </c:pt>
                <c:pt idx="7203">
                  <c:v>281.42400000000004</c:v>
                </c:pt>
                <c:pt idx="7204">
                  <c:v>95.94</c:v>
                </c:pt>
                <c:pt idx="7205">
                  <c:v>127.92000000000002</c:v>
                </c:pt>
                <c:pt idx="7206">
                  <c:v>191.88</c:v>
                </c:pt>
                <c:pt idx="7207">
                  <c:v>95.94</c:v>
                </c:pt>
                <c:pt idx="7208">
                  <c:v>76.75200000000001</c:v>
                </c:pt>
                <c:pt idx="7209">
                  <c:v>63.96</c:v>
                </c:pt>
                <c:pt idx="7210">
                  <c:v>51.168000000000006</c:v>
                </c:pt>
                <c:pt idx="7211">
                  <c:v>51.168000000000006</c:v>
                </c:pt>
                <c:pt idx="7212">
                  <c:v>191.88</c:v>
                </c:pt>
                <c:pt idx="7213">
                  <c:v>95.94</c:v>
                </c:pt>
                <c:pt idx="7214">
                  <c:v>330.4</c:v>
                </c:pt>
                <c:pt idx="7215">
                  <c:v>264.32</c:v>
                </c:pt>
                <c:pt idx="7216">
                  <c:v>330.4</c:v>
                </c:pt>
                <c:pt idx="7217">
                  <c:v>991.19999999999993</c:v>
                </c:pt>
                <c:pt idx="7218">
                  <c:v>132.16</c:v>
                </c:pt>
                <c:pt idx="7219">
                  <c:v>264.32</c:v>
                </c:pt>
                <c:pt idx="7220">
                  <c:v>826</c:v>
                </c:pt>
                <c:pt idx="7221">
                  <c:v>208.56</c:v>
                </c:pt>
                <c:pt idx="7222">
                  <c:v>250.27199999999999</c:v>
                </c:pt>
                <c:pt idx="7223">
                  <c:v>173.79999999999998</c:v>
                </c:pt>
                <c:pt idx="7224">
                  <c:v>104.28</c:v>
                </c:pt>
                <c:pt idx="7225">
                  <c:v>69.52</c:v>
                </c:pt>
                <c:pt idx="7226">
                  <c:v>69.52</c:v>
                </c:pt>
                <c:pt idx="7227">
                  <c:v>104.28</c:v>
                </c:pt>
                <c:pt idx="7228">
                  <c:v>27.240000000000002</c:v>
                </c:pt>
                <c:pt idx="7229">
                  <c:v>90.8</c:v>
                </c:pt>
                <c:pt idx="7230">
                  <c:v>18.16</c:v>
                </c:pt>
                <c:pt idx="7231">
                  <c:v>34.049999999999997</c:v>
                </c:pt>
                <c:pt idx="7232">
                  <c:v>45.4</c:v>
                </c:pt>
                <c:pt idx="7233">
                  <c:v>34.049999999999997</c:v>
                </c:pt>
                <c:pt idx="7234">
                  <c:v>18.16</c:v>
                </c:pt>
                <c:pt idx="7235">
                  <c:v>79.45</c:v>
                </c:pt>
                <c:pt idx="7236">
                  <c:v>4.7679999999999998</c:v>
                </c:pt>
                <c:pt idx="7237">
                  <c:v>14.9</c:v>
                </c:pt>
                <c:pt idx="7238">
                  <c:v>8.94</c:v>
                </c:pt>
                <c:pt idx="7239">
                  <c:v>14.9</c:v>
                </c:pt>
                <c:pt idx="7240">
                  <c:v>20.86</c:v>
                </c:pt>
                <c:pt idx="7241">
                  <c:v>4.7679999999999998</c:v>
                </c:pt>
                <c:pt idx="7242">
                  <c:v>83.699999999999989</c:v>
                </c:pt>
                <c:pt idx="7243">
                  <c:v>150.66</c:v>
                </c:pt>
                <c:pt idx="7244">
                  <c:v>50.22</c:v>
                </c:pt>
                <c:pt idx="7245">
                  <c:v>66.959999999999994</c:v>
                </c:pt>
                <c:pt idx="7246">
                  <c:v>66.959999999999994</c:v>
                </c:pt>
                <c:pt idx="7247">
                  <c:v>66.959999999999994</c:v>
                </c:pt>
                <c:pt idx="7248">
                  <c:v>33.479999999999997</c:v>
                </c:pt>
                <c:pt idx="7249">
                  <c:v>83.92</c:v>
                </c:pt>
                <c:pt idx="7250">
                  <c:v>100.70400000000001</c:v>
                </c:pt>
                <c:pt idx="7251">
                  <c:v>41.96</c:v>
                </c:pt>
                <c:pt idx="7252">
                  <c:v>41.96</c:v>
                </c:pt>
                <c:pt idx="7253">
                  <c:v>83.920000000000016</c:v>
                </c:pt>
                <c:pt idx="7254">
                  <c:v>50.352000000000004</c:v>
                </c:pt>
                <c:pt idx="7255">
                  <c:v>31.4</c:v>
                </c:pt>
                <c:pt idx="7256">
                  <c:v>25.12</c:v>
                </c:pt>
                <c:pt idx="7257">
                  <c:v>37.68</c:v>
                </c:pt>
                <c:pt idx="7258">
                  <c:v>94.199999999999989</c:v>
                </c:pt>
                <c:pt idx="7259">
                  <c:v>62.8</c:v>
                </c:pt>
                <c:pt idx="7260">
                  <c:v>54.224000000000004</c:v>
                </c:pt>
                <c:pt idx="7261">
                  <c:v>305.01</c:v>
                </c:pt>
                <c:pt idx="7262">
                  <c:v>169.45</c:v>
                </c:pt>
                <c:pt idx="7263">
                  <c:v>67.78</c:v>
                </c:pt>
                <c:pt idx="7264">
                  <c:v>305.01</c:v>
                </c:pt>
                <c:pt idx="7265">
                  <c:v>169.45</c:v>
                </c:pt>
                <c:pt idx="7266">
                  <c:v>54.224000000000004</c:v>
                </c:pt>
                <c:pt idx="7267">
                  <c:v>193.86</c:v>
                </c:pt>
                <c:pt idx="7268">
                  <c:v>387.72</c:v>
                </c:pt>
                <c:pt idx="7269">
                  <c:v>704.25</c:v>
                </c:pt>
                <c:pt idx="7270">
                  <c:v>338.04</c:v>
                </c:pt>
                <c:pt idx="7271">
                  <c:v>338.04</c:v>
                </c:pt>
                <c:pt idx="7272">
                  <c:v>563.4</c:v>
                </c:pt>
                <c:pt idx="7273">
                  <c:v>1267.6499999999999</c:v>
                </c:pt>
                <c:pt idx="7274">
                  <c:v>704.25</c:v>
                </c:pt>
                <c:pt idx="7275">
                  <c:v>563.4</c:v>
                </c:pt>
                <c:pt idx="7276">
                  <c:v>129.56800000000001</c:v>
                </c:pt>
                <c:pt idx="7277">
                  <c:v>242.94</c:v>
                </c:pt>
                <c:pt idx="7278">
                  <c:v>242.94</c:v>
                </c:pt>
                <c:pt idx="7279">
                  <c:v>64.784000000000006</c:v>
                </c:pt>
                <c:pt idx="7280">
                  <c:v>259.13600000000002</c:v>
                </c:pt>
                <c:pt idx="7281">
                  <c:v>404.90000000000003</c:v>
                </c:pt>
                <c:pt idx="7282">
                  <c:v>64.784000000000006</c:v>
                </c:pt>
                <c:pt idx="7283">
                  <c:v>80.98</c:v>
                </c:pt>
                <c:pt idx="7284">
                  <c:v>242.94</c:v>
                </c:pt>
                <c:pt idx="7285">
                  <c:v>80.98</c:v>
                </c:pt>
                <c:pt idx="7286">
                  <c:v>485.88</c:v>
                </c:pt>
                <c:pt idx="7287">
                  <c:v>728.82</c:v>
                </c:pt>
                <c:pt idx="7288">
                  <c:v>22.368000000000002</c:v>
                </c:pt>
                <c:pt idx="7289">
                  <c:v>55.92</c:v>
                </c:pt>
                <c:pt idx="7290">
                  <c:v>55.92</c:v>
                </c:pt>
                <c:pt idx="7291">
                  <c:v>13.98</c:v>
                </c:pt>
                <c:pt idx="7292">
                  <c:v>153.78</c:v>
                </c:pt>
                <c:pt idx="7293">
                  <c:v>226.56</c:v>
                </c:pt>
                <c:pt idx="7294">
                  <c:v>60.415999999999997</c:v>
                </c:pt>
                <c:pt idx="7295">
                  <c:v>226.56</c:v>
                </c:pt>
                <c:pt idx="7296">
                  <c:v>60.415999999999997</c:v>
                </c:pt>
                <c:pt idx="7297">
                  <c:v>37.76</c:v>
                </c:pt>
                <c:pt idx="7298">
                  <c:v>49.96</c:v>
                </c:pt>
                <c:pt idx="7299">
                  <c:v>119.90400000000001</c:v>
                </c:pt>
                <c:pt idx="7300">
                  <c:v>74.94</c:v>
                </c:pt>
                <c:pt idx="7301">
                  <c:v>99.920000000000016</c:v>
                </c:pt>
                <c:pt idx="7302">
                  <c:v>59.712000000000003</c:v>
                </c:pt>
                <c:pt idx="7303">
                  <c:v>37.32</c:v>
                </c:pt>
                <c:pt idx="7304">
                  <c:v>24.88</c:v>
                </c:pt>
                <c:pt idx="7305">
                  <c:v>37.32</c:v>
                </c:pt>
                <c:pt idx="7306">
                  <c:v>49.76</c:v>
                </c:pt>
                <c:pt idx="7307">
                  <c:v>87.08</c:v>
                </c:pt>
                <c:pt idx="7308">
                  <c:v>9.952</c:v>
                </c:pt>
                <c:pt idx="7309">
                  <c:v>39.808</c:v>
                </c:pt>
                <c:pt idx="7310">
                  <c:v>497.61</c:v>
                </c:pt>
                <c:pt idx="7311">
                  <c:v>221.16</c:v>
                </c:pt>
                <c:pt idx="7312">
                  <c:v>221.16</c:v>
                </c:pt>
                <c:pt idx="7313">
                  <c:v>132.696</c:v>
                </c:pt>
                <c:pt idx="7314">
                  <c:v>26.86</c:v>
                </c:pt>
                <c:pt idx="7315">
                  <c:v>40.29</c:v>
                </c:pt>
                <c:pt idx="7316">
                  <c:v>67.150000000000006</c:v>
                </c:pt>
                <c:pt idx="7317">
                  <c:v>67.150000000000006</c:v>
                </c:pt>
                <c:pt idx="7318">
                  <c:v>32.700000000000003</c:v>
                </c:pt>
                <c:pt idx="7319">
                  <c:v>54.5</c:v>
                </c:pt>
                <c:pt idx="7320">
                  <c:v>26.160000000000004</c:v>
                </c:pt>
                <c:pt idx="7321">
                  <c:v>8.7200000000000006</c:v>
                </c:pt>
                <c:pt idx="7322">
                  <c:v>10.9</c:v>
                </c:pt>
                <c:pt idx="7323">
                  <c:v>17.440000000000001</c:v>
                </c:pt>
                <c:pt idx="7324">
                  <c:v>26.160000000000004</c:v>
                </c:pt>
                <c:pt idx="7325">
                  <c:v>131.136</c:v>
                </c:pt>
                <c:pt idx="7326">
                  <c:v>98.352000000000004</c:v>
                </c:pt>
                <c:pt idx="7327">
                  <c:v>81.96</c:v>
                </c:pt>
                <c:pt idx="7328">
                  <c:v>81.96</c:v>
                </c:pt>
                <c:pt idx="7329">
                  <c:v>204.89999999999998</c:v>
                </c:pt>
                <c:pt idx="7330">
                  <c:v>46.344000000000001</c:v>
                </c:pt>
                <c:pt idx="7331">
                  <c:v>61.792000000000002</c:v>
                </c:pt>
                <c:pt idx="7332">
                  <c:v>270.33999999999997</c:v>
                </c:pt>
                <c:pt idx="7333">
                  <c:v>57.929999999999993</c:v>
                </c:pt>
                <c:pt idx="7334">
                  <c:v>61.792000000000002</c:v>
                </c:pt>
                <c:pt idx="7335">
                  <c:v>77.240000000000009</c:v>
                </c:pt>
                <c:pt idx="7336">
                  <c:v>38.619999999999997</c:v>
                </c:pt>
                <c:pt idx="7337">
                  <c:v>275.928</c:v>
                </c:pt>
                <c:pt idx="7338">
                  <c:v>344.90999999999997</c:v>
                </c:pt>
                <c:pt idx="7339">
                  <c:v>344.90999999999997</c:v>
                </c:pt>
                <c:pt idx="7340">
                  <c:v>229.94</c:v>
                </c:pt>
                <c:pt idx="7341">
                  <c:v>459.88</c:v>
                </c:pt>
                <c:pt idx="7342">
                  <c:v>344.90999999999997</c:v>
                </c:pt>
                <c:pt idx="7343">
                  <c:v>344.90999999999997</c:v>
                </c:pt>
                <c:pt idx="7344">
                  <c:v>689.81999999999994</c:v>
                </c:pt>
                <c:pt idx="7345">
                  <c:v>39.072000000000003</c:v>
                </c:pt>
                <c:pt idx="7346">
                  <c:v>52.096000000000004</c:v>
                </c:pt>
                <c:pt idx="7347">
                  <c:v>81.400000000000006</c:v>
                </c:pt>
                <c:pt idx="7348">
                  <c:v>65.12</c:v>
                </c:pt>
                <c:pt idx="7349">
                  <c:v>32.56</c:v>
                </c:pt>
                <c:pt idx="7350">
                  <c:v>79.400000000000006</c:v>
                </c:pt>
                <c:pt idx="7351">
                  <c:v>501.81000000000006</c:v>
                </c:pt>
                <c:pt idx="7352">
                  <c:v>669.08</c:v>
                </c:pt>
                <c:pt idx="7353">
                  <c:v>501.81000000000006</c:v>
                </c:pt>
                <c:pt idx="7354">
                  <c:v>1003.6200000000001</c:v>
                </c:pt>
                <c:pt idx="7355">
                  <c:v>501.81000000000006</c:v>
                </c:pt>
                <c:pt idx="7356">
                  <c:v>443.92</c:v>
                </c:pt>
                <c:pt idx="7357">
                  <c:v>443.92</c:v>
                </c:pt>
                <c:pt idx="7358">
                  <c:v>177.56800000000001</c:v>
                </c:pt>
                <c:pt idx="7359">
                  <c:v>332.94</c:v>
                </c:pt>
                <c:pt idx="7360">
                  <c:v>332.94</c:v>
                </c:pt>
                <c:pt idx="7361">
                  <c:v>998.82</c:v>
                </c:pt>
                <c:pt idx="7362">
                  <c:v>104.9</c:v>
                </c:pt>
                <c:pt idx="7363">
                  <c:v>151.05600000000001</c:v>
                </c:pt>
                <c:pt idx="7364">
                  <c:v>33.568000000000005</c:v>
                </c:pt>
                <c:pt idx="7365">
                  <c:v>33.568000000000005</c:v>
                </c:pt>
                <c:pt idx="7366">
                  <c:v>83.92</c:v>
                </c:pt>
                <c:pt idx="7367">
                  <c:v>80.58</c:v>
                </c:pt>
                <c:pt idx="7368">
                  <c:v>46.74</c:v>
                </c:pt>
                <c:pt idx="7369">
                  <c:v>42.975999999999999</c:v>
                </c:pt>
                <c:pt idx="7370">
                  <c:v>53.72</c:v>
                </c:pt>
                <c:pt idx="7371">
                  <c:v>107.44</c:v>
                </c:pt>
                <c:pt idx="7372">
                  <c:v>37.392000000000003</c:v>
                </c:pt>
                <c:pt idx="7373">
                  <c:v>15.58</c:v>
                </c:pt>
                <c:pt idx="7374">
                  <c:v>46.74</c:v>
                </c:pt>
                <c:pt idx="7375">
                  <c:v>31.16</c:v>
                </c:pt>
                <c:pt idx="7376">
                  <c:v>523.48</c:v>
                </c:pt>
                <c:pt idx="7377">
                  <c:v>261.74</c:v>
                </c:pt>
                <c:pt idx="7378">
                  <c:v>261.74</c:v>
                </c:pt>
                <c:pt idx="7379">
                  <c:v>314.08800000000002</c:v>
                </c:pt>
                <c:pt idx="7380">
                  <c:v>104.69600000000001</c:v>
                </c:pt>
                <c:pt idx="7381">
                  <c:v>27.056000000000001</c:v>
                </c:pt>
                <c:pt idx="7382">
                  <c:v>16.91</c:v>
                </c:pt>
                <c:pt idx="7383">
                  <c:v>33.82</c:v>
                </c:pt>
                <c:pt idx="7384">
                  <c:v>67.64</c:v>
                </c:pt>
                <c:pt idx="7385">
                  <c:v>84.55</c:v>
                </c:pt>
                <c:pt idx="7386">
                  <c:v>92.52</c:v>
                </c:pt>
                <c:pt idx="7387">
                  <c:v>15.42</c:v>
                </c:pt>
                <c:pt idx="7388">
                  <c:v>30.84</c:v>
                </c:pt>
                <c:pt idx="7389">
                  <c:v>24.672000000000001</c:v>
                </c:pt>
                <c:pt idx="7390">
                  <c:v>46.26</c:v>
                </c:pt>
                <c:pt idx="7391">
                  <c:v>61.68</c:v>
                </c:pt>
                <c:pt idx="7392">
                  <c:v>92.52</c:v>
                </c:pt>
                <c:pt idx="7393">
                  <c:v>61.68</c:v>
                </c:pt>
                <c:pt idx="7394">
                  <c:v>92.52</c:v>
                </c:pt>
                <c:pt idx="7395">
                  <c:v>16.768000000000001</c:v>
                </c:pt>
                <c:pt idx="7396">
                  <c:v>31.44</c:v>
                </c:pt>
                <c:pt idx="7397">
                  <c:v>41.92</c:v>
                </c:pt>
                <c:pt idx="7398">
                  <c:v>31.44</c:v>
                </c:pt>
                <c:pt idx="7399">
                  <c:v>31.44</c:v>
                </c:pt>
                <c:pt idx="7400">
                  <c:v>52.400000000000006</c:v>
                </c:pt>
                <c:pt idx="7401">
                  <c:v>16.768000000000001</c:v>
                </c:pt>
                <c:pt idx="7402">
                  <c:v>10.48</c:v>
                </c:pt>
                <c:pt idx="7403">
                  <c:v>8.3840000000000003</c:v>
                </c:pt>
                <c:pt idx="7404">
                  <c:v>31.44</c:v>
                </c:pt>
                <c:pt idx="7405">
                  <c:v>73.36</c:v>
                </c:pt>
                <c:pt idx="7406">
                  <c:v>37.224000000000004</c:v>
                </c:pt>
                <c:pt idx="7407">
                  <c:v>93.06</c:v>
                </c:pt>
                <c:pt idx="7408">
                  <c:v>49.632000000000005</c:v>
                </c:pt>
                <c:pt idx="7409">
                  <c:v>77.55</c:v>
                </c:pt>
                <c:pt idx="7410">
                  <c:v>46.53</c:v>
                </c:pt>
                <c:pt idx="7411">
                  <c:v>62.04</c:v>
                </c:pt>
                <c:pt idx="7412">
                  <c:v>15.51</c:v>
                </c:pt>
                <c:pt idx="7413">
                  <c:v>77.55</c:v>
                </c:pt>
                <c:pt idx="7414">
                  <c:v>354.90000000000003</c:v>
                </c:pt>
                <c:pt idx="7415">
                  <c:v>113.56800000000001</c:v>
                </c:pt>
                <c:pt idx="7416">
                  <c:v>354.90000000000003</c:v>
                </c:pt>
                <c:pt idx="7417">
                  <c:v>227.13600000000002</c:v>
                </c:pt>
                <c:pt idx="7418">
                  <c:v>511.05600000000004</c:v>
                </c:pt>
                <c:pt idx="7419">
                  <c:v>354.90000000000003</c:v>
                </c:pt>
                <c:pt idx="7420">
                  <c:v>496.86</c:v>
                </c:pt>
                <c:pt idx="7421">
                  <c:v>70.98</c:v>
                </c:pt>
                <c:pt idx="7422">
                  <c:v>46.26</c:v>
                </c:pt>
                <c:pt idx="7423">
                  <c:v>182.94</c:v>
                </c:pt>
                <c:pt idx="7424">
                  <c:v>243.92</c:v>
                </c:pt>
                <c:pt idx="7425">
                  <c:v>304.89999999999998</c:v>
                </c:pt>
                <c:pt idx="7426">
                  <c:v>146.352</c:v>
                </c:pt>
                <c:pt idx="7427">
                  <c:v>195.136</c:v>
                </c:pt>
                <c:pt idx="7428">
                  <c:v>161.94</c:v>
                </c:pt>
                <c:pt idx="7429">
                  <c:v>161.94</c:v>
                </c:pt>
                <c:pt idx="7430">
                  <c:v>161.94</c:v>
                </c:pt>
                <c:pt idx="7431">
                  <c:v>269.89999999999998</c:v>
                </c:pt>
                <c:pt idx="7432">
                  <c:v>172.73599999999999</c:v>
                </c:pt>
                <c:pt idx="7433">
                  <c:v>129.55199999999999</c:v>
                </c:pt>
                <c:pt idx="7434">
                  <c:v>129.55199999999999</c:v>
                </c:pt>
                <c:pt idx="7435">
                  <c:v>85.224000000000004</c:v>
                </c:pt>
                <c:pt idx="7436">
                  <c:v>248.57</c:v>
                </c:pt>
                <c:pt idx="7437">
                  <c:v>177.54999999999998</c:v>
                </c:pt>
                <c:pt idx="7438">
                  <c:v>142.04</c:v>
                </c:pt>
                <c:pt idx="7439">
                  <c:v>284.08000000000004</c:v>
                </c:pt>
                <c:pt idx="7440">
                  <c:v>142.77600000000001</c:v>
                </c:pt>
                <c:pt idx="7441">
                  <c:v>999.43200000000002</c:v>
                </c:pt>
                <c:pt idx="7442">
                  <c:v>285.55200000000002</c:v>
                </c:pt>
                <c:pt idx="7443">
                  <c:v>1606.23</c:v>
                </c:pt>
                <c:pt idx="7444">
                  <c:v>356.94</c:v>
                </c:pt>
                <c:pt idx="7445">
                  <c:v>535.41</c:v>
                </c:pt>
                <c:pt idx="7446">
                  <c:v>535.41</c:v>
                </c:pt>
                <c:pt idx="7447">
                  <c:v>713.88</c:v>
                </c:pt>
                <c:pt idx="7448">
                  <c:v>892.35</c:v>
                </c:pt>
                <c:pt idx="7449">
                  <c:v>535.41</c:v>
                </c:pt>
                <c:pt idx="7450">
                  <c:v>142.77600000000001</c:v>
                </c:pt>
                <c:pt idx="7451">
                  <c:v>535.41</c:v>
                </c:pt>
                <c:pt idx="7452">
                  <c:v>856.65600000000006</c:v>
                </c:pt>
                <c:pt idx="7453">
                  <c:v>540.56999999999994</c:v>
                </c:pt>
                <c:pt idx="7454">
                  <c:v>360.38</c:v>
                </c:pt>
                <c:pt idx="7455">
                  <c:v>720.76</c:v>
                </c:pt>
                <c:pt idx="7456">
                  <c:v>720.7600000000001</c:v>
                </c:pt>
                <c:pt idx="7457">
                  <c:v>360.38</c:v>
                </c:pt>
                <c:pt idx="7458">
                  <c:v>360.38</c:v>
                </c:pt>
                <c:pt idx="7459">
                  <c:v>1261.33</c:v>
                </c:pt>
                <c:pt idx="7460">
                  <c:v>1297.3680000000002</c:v>
                </c:pt>
                <c:pt idx="7461">
                  <c:v>540.56999999999994</c:v>
                </c:pt>
                <c:pt idx="7462">
                  <c:v>432.45600000000002</c:v>
                </c:pt>
                <c:pt idx="7463">
                  <c:v>33.488000000000007</c:v>
                </c:pt>
                <c:pt idx="7464">
                  <c:v>5.98</c:v>
                </c:pt>
                <c:pt idx="7465">
                  <c:v>29.900000000000002</c:v>
                </c:pt>
                <c:pt idx="7466">
                  <c:v>17.940000000000001</c:v>
                </c:pt>
                <c:pt idx="7467">
                  <c:v>33.488000000000007</c:v>
                </c:pt>
                <c:pt idx="7468">
                  <c:v>23.92</c:v>
                </c:pt>
                <c:pt idx="7469">
                  <c:v>17.940000000000001</c:v>
                </c:pt>
                <c:pt idx="7470">
                  <c:v>17.940000000000001</c:v>
                </c:pt>
                <c:pt idx="7471">
                  <c:v>724.08</c:v>
                </c:pt>
                <c:pt idx="7472">
                  <c:v>129.30000000000001</c:v>
                </c:pt>
                <c:pt idx="7473">
                  <c:v>193.95000000000002</c:v>
                </c:pt>
                <c:pt idx="7474">
                  <c:v>452.55000000000007</c:v>
                </c:pt>
                <c:pt idx="7475">
                  <c:v>129.30000000000001</c:v>
                </c:pt>
                <c:pt idx="7476">
                  <c:v>193.95000000000002</c:v>
                </c:pt>
                <c:pt idx="7477">
                  <c:v>129.30000000000001</c:v>
                </c:pt>
                <c:pt idx="7478">
                  <c:v>91.99</c:v>
                </c:pt>
                <c:pt idx="7479">
                  <c:v>459.95</c:v>
                </c:pt>
                <c:pt idx="7480">
                  <c:v>220.77600000000001</c:v>
                </c:pt>
                <c:pt idx="7481">
                  <c:v>275.96999999999997</c:v>
                </c:pt>
                <c:pt idx="7482">
                  <c:v>147.184</c:v>
                </c:pt>
                <c:pt idx="7483">
                  <c:v>147.184</c:v>
                </c:pt>
                <c:pt idx="7484">
                  <c:v>367.96</c:v>
                </c:pt>
                <c:pt idx="7485">
                  <c:v>147.184</c:v>
                </c:pt>
                <c:pt idx="7486">
                  <c:v>147.184</c:v>
                </c:pt>
                <c:pt idx="7487">
                  <c:v>294.36799999999999</c:v>
                </c:pt>
                <c:pt idx="7488">
                  <c:v>601.65</c:v>
                </c:pt>
                <c:pt idx="7489">
                  <c:v>481.32</c:v>
                </c:pt>
                <c:pt idx="7490">
                  <c:v>120.33</c:v>
                </c:pt>
                <c:pt idx="7491">
                  <c:v>1443.96</c:v>
                </c:pt>
                <c:pt idx="7492">
                  <c:v>481.32</c:v>
                </c:pt>
                <c:pt idx="7493">
                  <c:v>481.32</c:v>
                </c:pt>
                <c:pt idx="7494">
                  <c:v>1564.29</c:v>
                </c:pt>
                <c:pt idx="7495">
                  <c:v>577.58400000000006</c:v>
                </c:pt>
                <c:pt idx="7496">
                  <c:v>12.991999999999999</c:v>
                </c:pt>
                <c:pt idx="7497">
                  <c:v>81.199999999999989</c:v>
                </c:pt>
                <c:pt idx="7498">
                  <c:v>38.975999999999999</c:v>
                </c:pt>
                <c:pt idx="7499">
                  <c:v>38.975999999999999</c:v>
                </c:pt>
                <c:pt idx="7500">
                  <c:v>64.959999999999994</c:v>
                </c:pt>
                <c:pt idx="7501">
                  <c:v>25.983999999999998</c:v>
                </c:pt>
                <c:pt idx="7502">
                  <c:v>32.479999999999997</c:v>
                </c:pt>
                <c:pt idx="7503">
                  <c:v>48.72</c:v>
                </c:pt>
                <c:pt idx="7504">
                  <c:v>32.479999999999997</c:v>
                </c:pt>
                <c:pt idx="7505">
                  <c:v>16.239999999999998</c:v>
                </c:pt>
                <c:pt idx="7506">
                  <c:v>64.959999999999994</c:v>
                </c:pt>
                <c:pt idx="7507">
                  <c:v>35.952000000000005</c:v>
                </c:pt>
                <c:pt idx="7508">
                  <c:v>14.98</c:v>
                </c:pt>
                <c:pt idx="7509">
                  <c:v>44.94</c:v>
                </c:pt>
                <c:pt idx="7510">
                  <c:v>59.92</c:v>
                </c:pt>
                <c:pt idx="7511">
                  <c:v>23.968000000000004</c:v>
                </c:pt>
                <c:pt idx="7512">
                  <c:v>80.88</c:v>
                </c:pt>
                <c:pt idx="7513">
                  <c:v>53.92</c:v>
                </c:pt>
                <c:pt idx="7514">
                  <c:v>26.96</c:v>
                </c:pt>
                <c:pt idx="7515">
                  <c:v>10.784000000000001</c:v>
                </c:pt>
                <c:pt idx="7516">
                  <c:v>40.44</c:v>
                </c:pt>
                <c:pt idx="7517">
                  <c:v>67.400000000000006</c:v>
                </c:pt>
                <c:pt idx="7518">
                  <c:v>21.568000000000001</c:v>
                </c:pt>
                <c:pt idx="7519">
                  <c:v>134.80000000000001</c:v>
                </c:pt>
                <c:pt idx="7520">
                  <c:v>67.400000000000006</c:v>
                </c:pt>
                <c:pt idx="7521">
                  <c:v>13.48</c:v>
                </c:pt>
                <c:pt idx="7522">
                  <c:v>36.744</c:v>
                </c:pt>
                <c:pt idx="7523">
                  <c:v>211.96</c:v>
                </c:pt>
                <c:pt idx="7524">
                  <c:v>211.96</c:v>
                </c:pt>
                <c:pt idx="7525">
                  <c:v>254.35200000000003</c:v>
                </c:pt>
                <c:pt idx="7526">
                  <c:v>84.784000000000006</c:v>
                </c:pt>
                <c:pt idx="7527">
                  <c:v>105.98</c:v>
                </c:pt>
                <c:pt idx="7528">
                  <c:v>84.784000000000006</c:v>
                </c:pt>
                <c:pt idx="7529">
                  <c:v>1295.78</c:v>
                </c:pt>
                <c:pt idx="7530">
                  <c:v>1036.624</c:v>
                </c:pt>
                <c:pt idx="7531">
                  <c:v>2591.56</c:v>
                </c:pt>
                <c:pt idx="7532">
                  <c:v>1036.624</c:v>
                </c:pt>
                <c:pt idx="7533">
                  <c:v>1554.9360000000001</c:v>
                </c:pt>
                <c:pt idx="7534">
                  <c:v>449.15</c:v>
                </c:pt>
                <c:pt idx="7535">
                  <c:v>646.77600000000007</c:v>
                </c:pt>
                <c:pt idx="7536">
                  <c:v>359.32</c:v>
                </c:pt>
                <c:pt idx="7537">
                  <c:v>215.59200000000001</c:v>
                </c:pt>
                <c:pt idx="7538">
                  <c:v>628.80999999999995</c:v>
                </c:pt>
                <c:pt idx="7539">
                  <c:v>269.49</c:v>
                </c:pt>
                <c:pt idx="7540">
                  <c:v>143.72800000000001</c:v>
                </c:pt>
                <c:pt idx="7541">
                  <c:v>449.15</c:v>
                </c:pt>
                <c:pt idx="7542">
                  <c:v>269.49</c:v>
                </c:pt>
                <c:pt idx="7543">
                  <c:v>718.6400000000001</c:v>
                </c:pt>
                <c:pt idx="7544">
                  <c:v>359.32</c:v>
                </c:pt>
                <c:pt idx="7545">
                  <c:v>85.52</c:v>
                </c:pt>
                <c:pt idx="7546">
                  <c:v>85.52</c:v>
                </c:pt>
                <c:pt idx="7547">
                  <c:v>42.76</c:v>
                </c:pt>
                <c:pt idx="7548">
                  <c:v>42.76</c:v>
                </c:pt>
                <c:pt idx="7549">
                  <c:v>102.624</c:v>
                </c:pt>
                <c:pt idx="7550">
                  <c:v>239.45599999999999</c:v>
                </c:pt>
                <c:pt idx="7551">
                  <c:v>171.04</c:v>
                </c:pt>
                <c:pt idx="7552">
                  <c:v>470.35999999999996</c:v>
                </c:pt>
                <c:pt idx="7553">
                  <c:v>965.84999999999991</c:v>
                </c:pt>
                <c:pt idx="7554">
                  <c:v>772.68000000000006</c:v>
                </c:pt>
                <c:pt idx="7555">
                  <c:v>772.68</c:v>
                </c:pt>
                <c:pt idx="7556">
                  <c:v>579.51</c:v>
                </c:pt>
                <c:pt idx="7557">
                  <c:v>579.51</c:v>
                </c:pt>
                <c:pt idx="7558">
                  <c:v>772.68</c:v>
                </c:pt>
                <c:pt idx="7559">
                  <c:v>386.34</c:v>
                </c:pt>
                <c:pt idx="7560">
                  <c:v>243.38400000000001</c:v>
                </c:pt>
                <c:pt idx="7561">
                  <c:v>405.64</c:v>
                </c:pt>
                <c:pt idx="7562">
                  <c:v>811.28</c:v>
                </c:pt>
                <c:pt idx="7563">
                  <c:v>304.23</c:v>
                </c:pt>
                <c:pt idx="7564">
                  <c:v>1006.056</c:v>
                </c:pt>
                <c:pt idx="7565">
                  <c:v>2934.33</c:v>
                </c:pt>
                <c:pt idx="7566">
                  <c:v>838.38</c:v>
                </c:pt>
                <c:pt idx="7567">
                  <c:v>83.56</c:v>
                </c:pt>
                <c:pt idx="7568">
                  <c:v>150.40799999999999</c:v>
                </c:pt>
                <c:pt idx="7569">
                  <c:v>50.135999999999996</c:v>
                </c:pt>
                <c:pt idx="7570">
                  <c:v>53.424000000000007</c:v>
                </c:pt>
                <c:pt idx="7571">
                  <c:v>155.82000000000002</c:v>
                </c:pt>
                <c:pt idx="7572">
                  <c:v>53.424000000000007</c:v>
                </c:pt>
                <c:pt idx="7573">
                  <c:v>33.869999999999997</c:v>
                </c:pt>
                <c:pt idx="7574">
                  <c:v>56.449999999999996</c:v>
                </c:pt>
                <c:pt idx="7575">
                  <c:v>22.58</c:v>
                </c:pt>
                <c:pt idx="7576">
                  <c:v>56.449999999999996</c:v>
                </c:pt>
                <c:pt idx="7577">
                  <c:v>54.192</c:v>
                </c:pt>
                <c:pt idx="7578">
                  <c:v>27.096</c:v>
                </c:pt>
                <c:pt idx="7579">
                  <c:v>22.58</c:v>
                </c:pt>
                <c:pt idx="7580">
                  <c:v>22.58</c:v>
                </c:pt>
                <c:pt idx="7581">
                  <c:v>22.58</c:v>
                </c:pt>
                <c:pt idx="7582">
                  <c:v>166.72</c:v>
                </c:pt>
                <c:pt idx="7583">
                  <c:v>200.06400000000002</c:v>
                </c:pt>
                <c:pt idx="7584">
                  <c:v>83.36</c:v>
                </c:pt>
                <c:pt idx="7585">
                  <c:v>66.688000000000002</c:v>
                </c:pt>
                <c:pt idx="7586">
                  <c:v>166.72</c:v>
                </c:pt>
                <c:pt idx="7587">
                  <c:v>158.9</c:v>
                </c:pt>
                <c:pt idx="7588">
                  <c:v>63.56</c:v>
                </c:pt>
                <c:pt idx="7589">
                  <c:v>158.9</c:v>
                </c:pt>
                <c:pt idx="7590">
                  <c:v>25.424000000000003</c:v>
                </c:pt>
                <c:pt idx="7591">
                  <c:v>593.5680000000001</c:v>
                </c:pt>
                <c:pt idx="7592">
                  <c:v>1112.94</c:v>
                </c:pt>
                <c:pt idx="7593">
                  <c:v>32.544000000000004</c:v>
                </c:pt>
                <c:pt idx="7594">
                  <c:v>20.34</c:v>
                </c:pt>
                <c:pt idx="7595">
                  <c:v>48.816000000000003</c:v>
                </c:pt>
                <c:pt idx="7596">
                  <c:v>16.272000000000002</c:v>
                </c:pt>
                <c:pt idx="7597">
                  <c:v>40.68</c:v>
                </c:pt>
                <c:pt idx="7598">
                  <c:v>32.544000000000004</c:v>
                </c:pt>
                <c:pt idx="7599">
                  <c:v>61.019999999999996</c:v>
                </c:pt>
                <c:pt idx="7600">
                  <c:v>81.360000000000014</c:v>
                </c:pt>
                <c:pt idx="7601">
                  <c:v>40.68</c:v>
                </c:pt>
                <c:pt idx="7602">
                  <c:v>485.88</c:v>
                </c:pt>
                <c:pt idx="7603">
                  <c:v>80.98</c:v>
                </c:pt>
                <c:pt idx="7604">
                  <c:v>64.784000000000006</c:v>
                </c:pt>
                <c:pt idx="7605">
                  <c:v>242.94</c:v>
                </c:pt>
                <c:pt idx="7606">
                  <c:v>259.13600000000002</c:v>
                </c:pt>
                <c:pt idx="7607">
                  <c:v>242.94</c:v>
                </c:pt>
                <c:pt idx="7608">
                  <c:v>64.784000000000006</c:v>
                </c:pt>
                <c:pt idx="7609">
                  <c:v>194.35200000000003</c:v>
                </c:pt>
                <c:pt idx="7610">
                  <c:v>31.92</c:v>
                </c:pt>
                <c:pt idx="7611">
                  <c:v>63.84</c:v>
                </c:pt>
                <c:pt idx="7612">
                  <c:v>31.92</c:v>
                </c:pt>
                <c:pt idx="7613">
                  <c:v>39.900000000000006</c:v>
                </c:pt>
                <c:pt idx="7614">
                  <c:v>44.688000000000002</c:v>
                </c:pt>
                <c:pt idx="7615">
                  <c:v>12.768000000000001</c:v>
                </c:pt>
                <c:pt idx="7616">
                  <c:v>21.39</c:v>
                </c:pt>
                <c:pt idx="7617">
                  <c:v>68.448000000000008</c:v>
                </c:pt>
                <c:pt idx="7618">
                  <c:v>64.17</c:v>
                </c:pt>
                <c:pt idx="7619">
                  <c:v>51.336000000000006</c:v>
                </c:pt>
                <c:pt idx="7620">
                  <c:v>149.73000000000002</c:v>
                </c:pt>
                <c:pt idx="7621">
                  <c:v>128.34</c:v>
                </c:pt>
                <c:pt idx="7622">
                  <c:v>104.79</c:v>
                </c:pt>
                <c:pt idx="7623">
                  <c:v>23.952000000000002</c:v>
                </c:pt>
                <c:pt idx="7624">
                  <c:v>14.97</c:v>
                </c:pt>
                <c:pt idx="7625">
                  <c:v>89.820000000000007</c:v>
                </c:pt>
                <c:pt idx="7626">
                  <c:v>14.97</c:v>
                </c:pt>
                <c:pt idx="7627">
                  <c:v>104.79</c:v>
                </c:pt>
                <c:pt idx="7628">
                  <c:v>36.839999999999996</c:v>
                </c:pt>
                <c:pt idx="7629">
                  <c:v>24.56</c:v>
                </c:pt>
                <c:pt idx="7630">
                  <c:v>24.56</c:v>
                </c:pt>
                <c:pt idx="7631">
                  <c:v>39.295999999999999</c:v>
                </c:pt>
                <c:pt idx="7632">
                  <c:v>85.96</c:v>
                </c:pt>
                <c:pt idx="7633">
                  <c:v>24.56</c:v>
                </c:pt>
                <c:pt idx="7634">
                  <c:v>21.98</c:v>
                </c:pt>
                <c:pt idx="7635">
                  <c:v>35.167999999999999</c:v>
                </c:pt>
                <c:pt idx="7636">
                  <c:v>87.92</c:v>
                </c:pt>
                <c:pt idx="7637">
                  <c:v>87.92</c:v>
                </c:pt>
                <c:pt idx="7638">
                  <c:v>35.167999999999999</c:v>
                </c:pt>
                <c:pt idx="7639">
                  <c:v>87.92</c:v>
                </c:pt>
                <c:pt idx="7640">
                  <c:v>52.751999999999995</c:v>
                </c:pt>
                <c:pt idx="7641">
                  <c:v>35.167999999999999</c:v>
                </c:pt>
                <c:pt idx="7642">
                  <c:v>83.76</c:v>
                </c:pt>
                <c:pt idx="7643">
                  <c:v>11.168000000000001</c:v>
                </c:pt>
                <c:pt idx="7644">
                  <c:v>13.96</c:v>
                </c:pt>
                <c:pt idx="7645">
                  <c:v>48.86</c:v>
                </c:pt>
                <c:pt idx="7646">
                  <c:v>27.92</c:v>
                </c:pt>
                <c:pt idx="7647">
                  <c:v>27.92</c:v>
                </c:pt>
                <c:pt idx="7648">
                  <c:v>41.88</c:v>
                </c:pt>
                <c:pt idx="7649">
                  <c:v>44.672000000000004</c:v>
                </c:pt>
                <c:pt idx="7650">
                  <c:v>78.256</c:v>
                </c:pt>
                <c:pt idx="7651">
                  <c:v>244.54999999999998</c:v>
                </c:pt>
                <c:pt idx="7652">
                  <c:v>78.256</c:v>
                </c:pt>
                <c:pt idx="7653">
                  <c:v>195.64</c:v>
                </c:pt>
                <c:pt idx="7654">
                  <c:v>156.512</c:v>
                </c:pt>
                <c:pt idx="7655">
                  <c:v>146.72999999999999</c:v>
                </c:pt>
                <c:pt idx="7656">
                  <c:v>39.128</c:v>
                </c:pt>
                <c:pt idx="7657">
                  <c:v>146.72999999999999</c:v>
                </c:pt>
                <c:pt idx="7658">
                  <c:v>195.64</c:v>
                </c:pt>
                <c:pt idx="7659">
                  <c:v>15.008000000000003</c:v>
                </c:pt>
                <c:pt idx="7660">
                  <c:v>30.016000000000005</c:v>
                </c:pt>
                <c:pt idx="7661">
                  <c:v>37.52000000000001</c:v>
                </c:pt>
                <c:pt idx="7662">
                  <c:v>28.14</c:v>
                </c:pt>
                <c:pt idx="7663">
                  <c:v>67.536000000000016</c:v>
                </c:pt>
                <c:pt idx="7664">
                  <c:v>22.512000000000004</c:v>
                </c:pt>
                <c:pt idx="7665">
                  <c:v>18.760000000000002</c:v>
                </c:pt>
                <c:pt idx="7666">
                  <c:v>552.55999999999995</c:v>
                </c:pt>
                <c:pt idx="7667">
                  <c:v>221.024</c:v>
                </c:pt>
                <c:pt idx="7668">
                  <c:v>331.536</c:v>
                </c:pt>
                <c:pt idx="7669">
                  <c:v>221.024</c:v>
                </c:pt>
                <c:pt idx="7670">
                  <c:v>552.55999999999995</c:v>
                </c:pt>
                <c:pt idx="7671">
                  <c:v>331.536</c:v>
                </c:pt>
                <c:pt idx="7672">
                  <c:v>276.27999999999997</c:v>
                </c:pt>
                <c:pt idx="7673">
                  <c:v>828.83999999999992</c:v>
                </c:pt>
                <c:pt idx="7674">
                  <c:v>663.072</c:v>
                </c:pt>
                <c:pt idx="7675">
                  <c:v>221.024</c:v>
                </c:pt>
                <c:pt idx="7676">
                  <c:v>64.959999999999994</c:v>
                </c:pt>
                <c:pt idx="7677">
                  <c:v>64.959999999999994</c:v>
                </c:pt>
                <c:pt idx="7678">
                  <c:v>77.951999999999998</c:v>
                </c:pt>
                <c:pt idx="7679">
                  <c:v>25.983999999999998</c:v>
                </c:pt>
                <c:pt idx="7680">
                  <c:v>129.91999999999999</c:v>
                </c:pt>
                <c:pt idx="7681">
                  <c:v>51.967999999999996</c:v>
                </c:pt>
                <c:pt idx="7682">
                  <c:v>64.959999999999994</c:v>
                </c:pt>
                <c:pt idx="7683">
                  <c:v>310.12</c:v>
                </c:pt>
                <c:pt idx="7684">
                  <c:v>465.18</c:v>
                </c:pt>
                <c:pt idx="7685">
                  <c:v>1085.42</c:v>
                </c:pt>
                <c:pt idx="7686">
                  <c:v>465.18</c:v>
                </c:pt>
                <c:pt idx="7687">
                  <c:v>1395.54</c:v>
                </c:pt>
                <c:pt idx="7688">
                  <c:v>1085.42</c:v>
                </c:pt>
                <c:pt idx="7689">
                  <c:v>372.14400000000001</c:v>
                </c:pt>
                <c:pt idx="7690">
                  <c:v>310.12</c:v>
                </c:pt>
                <c:pt idx="7691">
                  <c:v>1085.42</c:v>
                </c:pt>
                <c:pt idx="7692">
                  <c:v>340.92</c:v>
                </c:pt>
                <c:pt idx="7693">
                  <c:v>272.73599999999999</c:v>
                </c:pt>
                <c:pt idx="7694">
                  <c:v>363.64800000000002</c:v>
                </c:pt>
                <c:pt idx="7695">
                  <c:v>909.12</c:v>
                </c:pt>
                <c:pt idx="7696">
                  <c:v>727.29600000000005</c:v>
                </c:pt>
                <c:pt idx="7697">
                  <c:v>227.28</c:v>
                </c:pt>
                <c:pt idx="7698">
                  <c:v>795.48</c:v>
                </c:pt>
                <c:pt idx="7699">
                  <c:v>272.73599999999999</c:v>
                </c:pt>
                <c:pt idx="7700">
                  <c:v>454.56000000000006</c:v>
                </c:pt>
                <c:pt idx="7701">
                  <c:v>340.92</c:v>
                </c:pt>
                <c:pt idx="7702">
                  <c:v>1082.48</c:v>
                </c:pt>
                <c:pt idx="7703">
                  <c:v>947.17000000000007</c:v>
                </c:pt>
                <c:pt idx="7704">
                  <c:v>676.55</c:v>
                </c:pt>
                <c:pt idx="7705">
                  <c:v>270.62</c:v>
                </c:pt>
                <c:pt idx="7706">
                  <c:v>324.74400000000003</c:v>
                </c:pt>
                <c:pt idx="7707">
                  <c:v>541.24</c:v>
                </c:pt>
                <c:pt idx="7708">
                  <c:v>541.24</c:v>
                </c:pt>
                <c:pt idx="7709">
                  <c:v>221.54999999999998</c:v>
                </c:pt>
                <c:pt idx="7710">
                  <c:v>118.16</c:v>
                </c:pt>
                <c:pt idx="7711">
                  <c:v>73.849999999999994</c:v>
                </c:pt>
                <c:pt idx="7712">
                  <c:v>118.16</c:v>
                </c:pt>
                <c:pt idx="7713">
                  <c:v>295.39999999999998</c:v>
                </c:pt>
                <c:pt idx="7714">
                  <c:v>12.672000000000001</c:v>
                </c:pt>
                <c:pt idx="7715">
                  <c:v>26.400000000000002</c:v>
                </c:pt>
                <c:pt idx="7716">
                  <c:v>15.84</c:v>
                </c:pt>
                <c:pt idx="7717">
                  <c:v>10.56</c:v>
                </c:pt>
                <c:pt idx="7718">
                  <c:v>12.672000000000001</c:v>
                </c:pt>
                <c:pt idx="7719">
                  <c:v>243.99200000000002</c:v>
                </c:pt>
                <c:pt idx="7720">
                  <c:v>43.57</c:v>
                </c:pt>
                <c:pt idx="7721">
                  <c:v>69.712000000000003</c:v>
                </c:pt>
                <c:pt idx="7722">
                  <c:v>139.42400000000001</c:v>
                </c:pt>
                <c:pt idx="7723">
                  <c:v>217.85</c:v>
                </c:pt>
                <c:pt idx="7724">
                  <c:v>130.71</c:v>
                </c:pt>
                <c:pt idx="7725">
                  <c:v>348.56</c:v>
                </c:pt>
                <c:pt idx="7726">
                  <c:v>70.949999999999989</c:v>
                </c:pt>
                <c:pt idx="7727">
                  <c:v>118.25</c:v>
                </c:pt>
                <c:pt idx="7728">
                  <c:v>94.6</c:v>
                </c:pt>
                <c:pt idx="7729">
                  <c:v>70.949999999999989</c:v>
                </c:pt>
                <c:pt idx="7730">
                  <c:v>236.5</c:v>
                </c:pt>
                <c:pt idx="7731">
                  <c:v>118.25</c:v>
                </c:pt>
                <c:pt idx="7732">
                  <c:v>199.74</c:v>
                </c:pt>
                <c:pt idx="7733">
                  <c:v>33.29</c:v>
                </c:pt>
                <c:pt idx="7734">
                  <c:v>166.45</c:v>
                </c:pt>
                <c:pt idx="7735">
                  <c:v>99.87</c:v>
                </c:pt>
                <c:pt idx="7736">
                  <c:v>66.58</c:v>
                </c:pt>
                <c:pt idx="7737">
                  <c:v>99.87</c:v>
                </c:pt>
                <c:pt idx="7738">
                  <c:v>33.29</c:v>
                </c:pt>
                <c:pt idx="7739">
                  <c:v>99.87</c:v>
                </c:pt>
                <c:pt idx="7740">
                  <c:v>33.29</c:v>
                </c:pt>
                <c:pt idx="7741">
                  <c:v>26.632000000000001</c:v>
                </c:pt>
                <c:pt idx="7742">
                  <c:v>725.84</c:v>
                </c:pt>
                <c:pt idx="7743">
                  <c:v>362.92</c:v>
                </c:pt>
                <c:pt idx="7744">
                  <c:v>1088.76</c:v>
                </c:pt>
                <c:pt idx="7745">
                  <c:v>1633.14</c:v>
                </c:pt>
                <c:pt idx="7746">
                  <c:v>544.38</c:v>
                </c:pt>
                <c:pt idx="7747">
                  <c:v>580.67200000000003</c:v>
                </c:pt>
                <c:pt idx="7748">
                  <c:v>435.50400000000002</c:v>
                </c:pt>
                <c:pt idx="7749">
                  <c:v>544.38</c:v>
                </c:pt>
                <c:pt idx="7750">
                  <c:v>725.84</c:v>
                </c:pt>
                <c:pt idx="7751">
                  <c:v>362.92</c:v>
                </c:pt>
                <c:pt idx="7752">
                  <c:v>435.50400000000002</c:v>
                </c:pt>
                <c:pt idx="7753">
                  <c:v>290.33600000000001</c:v>
                </c:pt>
                <c:pt idx="7754">
                  <c:v>21.36</c:v>
                </c:pt>
                <c:pt idx="7755">
                  <c:v>21.36</c:v>
                </c:pt>
                <c:pt idx="7756">
                  <c:v>10.68</c:v>
                </c:pt>
                <c:pt idx="7757">
                  <c:v>95.616</c:v>
                </c:pt>
                <c:pt idx="7758">
                  <c:v>478.08</c:v>
                </c:pt>
                <c:pt idx="7759">
                  <c:v>59.76</c:v>
                </c:pt>
                <c:pt idx="7760">
                  <c:v>418.32</c:v>
                </c:pt>
                <c:pt idx="7761">
                  <c:v>714.30000000000007</c:v>
                </c:pt>
                <c:pt idx="7762">
                  <c:v>142.86000000000001</c:v>
                </c:pt>
                <c:pt idx="7763">
                  <c:v>1000.0200000000001</c:v>
                </c:pt>
                <c:pt idx="7764">
                  <c:v>571.44000000000005</c:v>
                </c:pt>
                <c:pt idx="7765">
                  <c:v>342.86400000000003</c:v>
                </c:pt>
                <c:pt idx="7766">
                  <c:v>714.30000000000007</c:v>
                </c:pt>
                <c:pt idx="7767">
                  <c:v>1000.0200000000001</c:v>
                </c:pt>
                <c:pt idx="7768">
                  <c:v>114.28800000000001</c:v>
                </c:pt>
                <c:pt idx="7769">
                  <c:v>212.88</c:v>
                </c:pt>
                <c:pt idx="7770">
                  <c:v>35.479999999999997</c:v>
                </c:pt>
                <c:pt idx="7771">
                  <c:v>23.832000000000001</c:v>
                </c:pt>
                <c:pt idx="7772">
                  <c:v>29.79</c:v>
                </c:pt>
                <c:pt idx="7773">
                  <c:v>19.86</c:v>
                </c:pt>
                <c:pt idx="7774">
                  <c:v>39.72</c:v>
                </c:pt>
                <c:pt idx="7775">
                  <c:v>158.36800000000002</c:v>
                </c:pt>
                <c:pt idx="7776">
                  <c:v>169.68</c:v>
                </c:pt>
                <c:pt idx="7777">
                  <c:v>141.4</c:v>
                </c:pt>
                <c:pt idx="7778">
                  <c:v>56.56</c:v>
                </c:pt>
                <c:pt idx="7779">
                  <c:v>141.4</c:v>
                </c:pt>
                <c:pt idx="7780">
                  <c:v>45.248000000000005</c:v>
                </c:pt>
                <c:pt idx="7781">
                  <c:v>84.84</c:v>
                </c:pt>
                <c:pt idx="7782">
                  <c:v>56.56</c:v>
                </c:pt>
                <c:pt idx="7783">
                  <c:v>45.248000000000005</c:v>
                </c:pt>
                <c:pt idx="7784">
                  <c:v>24.816000000000003</c:v>
                </c:pt>
                <c:pt idx="7785">
                  <c:v>46.53</c:v>
                </c:pt>
                <c:pt idx="7786">
                  <c:v>49.632000000000005</c:v>
                </c:pt>
                <c:pt idx="7787">
                  <c:v>77.55</c:v>
                </c:pt>
                <c:pt idx="7788">
                  <c:v>46.53</c:v>
                </c:pt>
                <c:pt idx="7789">
                  <c:v>62.040000000000006</c:v>
                </c:pt>
                <c:pt idx="7790">
                  <c:v>31.02</c:v>
                </c:pt>
                <c:pt idx="7791">
                  <c:v>1117.92</c:v>
                </c:pt>
                <c:pt idx="7792">
                  <c:v>1117.92</c:v>
                </c:pt>
                <c:pt idx="7793">
                  <c:v>1117.92</c:v>
                </c:pt>
                <c:pt idx="7794">
                  <c:v>1117.92</c:v>
                </c:pt>
                <c:pt idx="7795">
                  <c:v>670.75200000000007</c:v>
                </c:pt>
                <c:pt idx="7796">
                  <c:v>1676.88</c:v>
                </c:pt>
                <c:pt idx="7797">
                  <c:v>77.88</c:v>
                </c:pt>
                <c:pt idx="7798">
                  <c:v>124.608</c:v>
                </c:pt>
                <c:pt idx="7799">
                  <c:v>77.88</c:v>
                </c:pt>
                <c:pt idx="7800">
                  <c:v>186.91200000000001</c:v>
                </c:pt>
                <c:pt idx="7801">
                  <c:v>93.456000000000003</c:v>
                </c:pt>
                <c:pt idx="7802">
                  <c:v>194.7</c:v>
                </c:pt>
                <c:pt idx="7803">
                  <c:v>116.82</c:v>
                </c:pt>
                <c:pt idx="7804">
                  <c:v>14.16</c:v>
                </c:pt>
                <c:pt idx="7805">
                  <c:v>84.960000000000008</c:v>
                </c:pt>
                <c:pt idx="7806">
                  <c:v>46.84</c:v>
                </c:pt>
                <c:pt idx="7807">
                  <c:v>168.624</c:v>
                </c:pt>
                <c:pt idx="7808">
                  <c:v>70.260000000000005</c:v>
                </c:pt>
                <c:pt idx="7809">
                  <c:v>93.68</c:v>
                </c:pt>
                <c:pt idx="7810">
                  <c:v>70.260000000000005</c:v>
                </c:pt>
                <c:pt idx="7811">
                  <c:v>126.08</c:v>
                </c:pt>
                <c:pt idx="7812">
                  <c:v>78.8</c:v>
                </c:pt>
                <c:pt idx="7813">
                  <c:v>315.2</c:v>
                </c:pt>
                <c:pt idx="7814">
                  <c:v>230.376</c:v>
                </c:pt>
                <c:pt idx="7815">
                  <c:v>671.93</c:v>
                </c:pt>
                <c:pt idx="7816">
                  <c:v>230.376</c:v>
                </c:pt>
                <c:pt idx="7817">
                  <c:v>153.584</c:v>
                </c:pt>
                <c:pt idx="7818">
                  <c:v>76.792000000000002</c:v>
                </c:pt>
                <c:pt idx="7819">
                  <c:v>228.92</c:v>
                </c:pt>
                <c:pt idx="7820">
                  <c:v>114.46</c:v>
                </c:pt>
                <c:pt idx="7821">
                  <c:v>57.23</c:v>
                </c:pt>
                <c:pt idx="7822">
                  <c:v>286.14999999999998</c:v>
                </c:pt>
                <c:pt idx="7823">
                  <c:v>137.352</c:v>
                </c:pt>
                <c:pt idx="7824">
                  <c:v>228.92</c:v>
                </c:pt>
                <c:pt idx="7825">
                  <c:v>540.048</c:v>
                </c:pt>
                <c:pt idx="7826">
                  <c:v>540.048</c:v>
                </c:pt>
                <c:pt idx="7827">
                  <c:v>900.08</c:v>
                </c:pt>
                <c:pt idx="7828">
                  <c:v>900.08</c:v>
                </c:pt>
                <c:pt idx="7829">
                  <c:v>720.06400000000008</c:v>
                </c:pt>
                <c:pt idx="7830">
                  <c:v>1575.14</c:v>
                </c:pt>
                <c:pt idx="7831">
                  <c:v>180.01600000000002</c:v>
                </c:pt>
                <c:pt idx="7832">
                  <c:v>1350.1200000000001</c:v>
                </c:pt>
                <c:pt idx="7833">
                  <c:v>450.04</c:v>
                </c:pt>
                <c:pt idx="7834">
                  <c:v>720.06400000000008</c:v>
                </c:pt>
                <c:pt idx="7835">
                  <c:v>675.06000000000006</c:v>
                </c:pt>
                <c:pt idx="7836">
                  <c:v>1080.096</c:v>
                </c:pt>
                <c:pt idx="7837">
                  <c:v>14.03</c:v>
                </c:pt>
                <c:pt idx="7838">
                  <c:v>98.21</c:v>
                </c:pt>
                <c:pt idx="7839">
                  <c:v>67.343999999999994</c:v>
                </c:pt>
                <c:pt idx="7840">
                  <c:v>14.03</c:v>
                </c:pt>
                <c:pt idx="7841">
                  <c:v>1347.5200000000002</c:v>
                </c:pt>
                <c:pt idx="7842">
                  <c:v>1263.3000000000002</c:v>
                </c:pt>
                <c:pt idx="7843">
                  <c:v>505.32000000000005</c:v>
                </c:pt>
                <c:pt idx="7844">
                  <c:v>421.1</c:v>
                </c:pt>
                <c:pt idx="7845">
                  <c:v>352.38</c:v>
                </c:pt>
                <c:pt idx="7846">
                  <c:v>563.80799999999999</c:v>
                </c:pt>
                <c:pt idx="7847">
                  <c:v>281.904</c:v>
                </c:pt>
                <c:pt idx="7848">
                  <c:v>563.80799999999999</c:v>
                </c:pt>
                <c:pt idx="7849">
                  <c:v>704.76</c:v>
                </c:pt>
                <c:pt idx="7850">
                  <c:v>352.38</c:v>
                </c:pt>
                <c:pt idx="7851">
                  <c:v>422.85599999999999</c:v>
                </c:pt>
                <c:pt idx="7852">
                  <c:v>704.76</c:v>
                </c:pt>
                <c:pt idx="7853">
                  <c:v>117.96</c:v>
                </c:pt>
                <c:pt idx="7854">
                  <c:v>353.88</c:v>
                </c:pt>
                <c:pt idx="7855">
                  <c:v>141.55199999999999</c:v>
                </c:pt>
                <c:pt idx="7856">
                  <c:v>235.92</c:v>
                </c:pt>
                <c:pt idx="7857">
                  <c:v>80.3</c:v>
                </c:pt>
                <c:pt idx="7858">
                  <c:v>25.695999999999998</c:v>
                </c:pt>
                <c:pt idx="7859">
                  <c:v>96.359999999999985</c:v>
                </c:pt>
                <c:pt idx="7860">
                  <c:v>16.059999999999999</c:v>
                </c:pt>
                <c:pt idx="7861">
                  <c:v>72.784000000000006</c:v>
                </c:pt>
                <c:pt idx="7862">
                  <c:v>272.94</c:v>
                </c:pt>
                <c:pt idx="7863">
                  <c:v>454.90000000000003</c:v>
                </c:pt>
                <c:pt idx="7864">
                  <c:v>509.48800000000006</c:v>
                </c:pt>
                <c:pt idx="7865">
                  <c:v>636.86</c:v>
                </c:pt>
                <c:pt idx="7866">
                  <c:v>218.35200000000003</c:v>
                </c:pt>
                <c:pt idx="7867">
                  <c:v>272.94</c:v>
                </c:pt>
                <c:pt idx="7868">
                  <c:v>72.784000000000006</c:v>
                </c:pt>
                <c:pt idx="7869">
                  <c:v>37.207999999999998</c:v>
                </c:pt>
                <c:pt idx="7870">
                  <c:v>46.51</c:v>
                </c:pt>
                <c:pt idx="7871">
                  <c:v>74.415999999999997</c:v>
                </c:pt>
                <c:pt idx="7872">
                  <c:v>232.54999999999998</c:v>
                </c:pt>
                <c:pt idx="7873">
                  <c:v>93.02</c:v>
                </c:pt>
                <c:pt idx="7874">
                  <c:v>665.88</c:v>
                </c:pt>
                <c:pt idx="7875">
                  <c:v>332.94</c:v>
                </c:pt>
                <c:pt idx="7876">
                  <c:v>443.92</c:v>
                </c:pt>
                <c:pt idx="7877">
                  <c:v>887.84</c:v>
                </c:pt>
                <c:pt idx="7878">
                  <c:v>221.96</c:v>
                </c:pt>
                <c:pt idx="7879">
                  <c:v>36.630000000000003</c:v>
                </c:pt>
                <c:pt idx="7880">
                  <c:v>36.630000000000003</c:v>
                </c:pt>
                <c:pt idx="7881">
                  <c:v>36.630000000000003</c:v>
                </c:pt>
                <c:pt idx="7882">
                  <c:v>36.630000000000003</c:v>
                </c:pt>
                <c:pt idx="7883">
                  <c:v>48.84</c:v>
                </c:pt>
                <c:pt idx="7884">
                  <c:v>29.304000000000002</c:v>
                </c:pt>
                <c:pt idx="7885">
                  <c:v>122.48</c:v>
                </c:pt>
                <c:pt idx="7886">
                  <c:v>97.984000000000009</c:v>
                </c:pt>
                <c:pt idx="7887">
                  <c:v>306.2</c:v>
                </c:pt>
                <c:pt idx="7888">
                  <c:v>489.92</c:v>
                </c:pt>
                <c:pt idx="7889">
                  <c:v>428.68</c:v>
                </c:pt>
                <c:pt idx="7890">
                  <c:v>348.20799999999997</c:v>
                </c:pt>
                <c:pt idx="7891">
                  <c:v>62.18</c:v>
                </c:pt>
                <c:pt idx="7892">
                  <c:v>559.62</c:v>
                </c:pt>
                <c:pt idx="7893">
                  <c:v>124.36</c:v>
                </c:pt>
                <c:pt idx="7894">
                  <c:v>298.464</c:v>
                </c:pt>
                <c:pt idx="7895">
                  <c:v>99.488</c:v>
                </c:pt>
                <c:pt idx="7896">
                  <c:v>186.54</c:v>
                </c:pt>
                <c:pt idx="7897">
                  <c:v>373.08</c:v>
                </c:pt>
                <c:pt idx="7898">
                  <c:v>186.54</c:v>
                </c:pt>
                <c:pt idx="7899">
                  <c:v>62.18</c:v>
                </c:pt>
                <c:pt idx="7900">
                  <c:v>1126.02</c:v>
                </c:pt>
                <c:pt idx="7901">
                  <c:v>1801.6320000000001</c:v>
                </c:pt>
                <c:pt idx="7902">
                  <c:v>375.34</c:v>
                </c:pt>
                <c:pt idx="7903">
                  <c:v>1801.6320000000001</c:v>
                </c:pt>
                <c:pt idx="7904">
                  <c:v>1126.02</c:v>
                </c:pt>
                <c:pt idx="7905">
                  <c:v>375.34</c:v>
                </c:pt>
                <c:pt idx="7906">
                  <c:v>1801.6320000000001</c:v>
                </c:pt>
                <c:pt idx="7907">
                  <c:v>750.68</c:v>
                </c:pt>
                <c:pt idx="7908">
                  <c:v>51.449999999999996</c:v>
                </c:pt>
                <c:pt idx="7909">
                  <c:v>68.599999999999994</c:v>
                </c:pt>
                <c:pt idx="7910">
                  <c:v>27.439999999999998</c:v>
                </c:pt>
                <c:pt idx="7911">
                  <c:v>27.439999999999998</c:v>
                </c:pt>
                <c:pt idx="7912">
                  <c:v>68.599999999999994</c:v>
                </c:pt>
                <c:pt idx="7913">
                  <c:v>13.719999999999999</c:v>
                </c:pt>
                <c:pt idx="7914">
                  <c:v>51.449999999999996</c:v>
                </c:pt>
                <c:pt idx="7915">
                  <c:v>51.449999999999996</c:v>
                </c:pt>
                <c:pt idx="7916">
                  <c:v>17.149999999999999</c:v>
                </c:pt>
                <c:pt idx="7917">
                  <c:v>51.449999999999996</c:v>
                </c:pt>
                <c:pt idx="7918">
                  <c:v>33.630000000000003</c:v>
                </c:pt>
                <c:pt idx="7919">
                  <c:v>11.21</c:v>
                </c:pt>
                <c:pt idx="7920">
                  <c:v>33.630000000000003</c:v>
                </c:pt>
                <c:pt idx="7921">
                  <c:v>44.840000000000011</c:v>
                </c:pt>
                <c:pt idx="7922">
                  <c:v>11.21</c:v>
                </c:pt>
                <c:pt idx="7923">
                  <c:v>11.21</c:v>
                </c:pt>
                <c:pt idx="7924">
                  <c:v>82.367999999999995</c:v>
                </c:pt>
                <c:pt idx="7925">
                  <c:v>154.44</c:v>
                </c:pt>
                <c:pt idx="7926">
                  <c:v>164.73599999999999</c:v>
                </c:pt>
                <c:pt idx="7927">
                  <c:v>247.10399999999998</c:v>
                </c:pt>
                <c:pt idx="7928">
                  <c:v>123.55199999999999</c:v>
                </c:pt>
                <c:pt idx="7929">
                  <c:v>205.92</c:v>
                </c:pt>
                <c:pt idx="7930">
                  <c:v>154.44</c:v>
                </c:pt>
                <c:pt idx="7931">
                  <c:v>82.367999999999995</c:v>
                </c:pt>
                <c:pt idx="7932">
                  <c:v>82.367999999999995</c:v>
                </c:pt>
                <c:pt idx="7933">
                  <c:v>102.96</c:v>
                </c:pt>
                <c:pt idx="7934">
                  <c:v>8.9280000000000008</c:v>
                </c:pt>
                <c:pt idx="7935">
                  <c:v>8.9280000000000008</c:v>
                </c:pt>
                <c:pt idx="7936">
                  <c:v>4.4640000000000004</c:v>
                </c:pt>
                <c:pt idx="7937">
                  <c:v>13.392000000000001</c:v>
                </c:pt>
                <c:pt idx="7938">
                  <c:v>216.4</c:v>
                </c:pt>
                <c:pt idx="7939">
                  <c:v>43.28</c:v>
                </c:pt>
                <c:pt idx="7940">
                  <c:v>16.784000000000002</c:v>
                </c:pt>
                <c:pt idx="7941">
                  <c:v>111.67200000000001</c:v>
                </c:pt>
                <c:pt idx="7942">
                  <c:v>41.96</c:v>
                </c:pt>
                <c:pt idx="7943">
                  <c:v>24.816000000000003</c:v>
                </c:pt>
                <c:pt idx="7944">
                  <c:v>100.70400000000001</c:v>
                </c:pt>
                <c:pt idx="7945">
                  <c:v>62.94</c:v>
                </c:pt>
                <c:pt idx="7946">
                  <c:v>67.13600000000001</c:v>
                </c:pt>
                <c:pt idx="7947">
                  <c:v>15.51</c:v>
                </c:pt>
                <c:pt idx="7948">
                  <c:v>111.67200000000001</c:v>
                </c:pt>
                <c:pt idx="7949">
                  <c:v>15.51</c:v>
                </c:pt>
                <c:pt idx="7950">
                  <c:v>83.920000000000016</c:v>
                </c:pt>
                <c:pt idx="7951">
                  <c:v>36.336000000000006</c:v>
                </c:pt>
                <c:pt idx="7952">
                  <c:v>105.98</c:v>
                </c:pt>
                <c:pt idx="7953">
                  <c:v>30.28</c:v>
                </c:pt>
                <c:pt idx="7954">
                  <c:v>15.14</c:v>
                </c:pt>
                <c:pt idx="7955">
                  <c:v>24.224000000000004</c:v>
                </c:pt>
                <c:pt idx="7956">
                  <c:v>136.26</c:v>
                </c:pt>
                <c:pt idx="7957">
                  <c:v>8187.65</c:v>
                </c:pt>
                <c:pt idx="7958">
                  <c:v>3930.0720000000001</c:v>
                </c:pt>
                <c:pt idx="7959">
                  <c:v>4912.59</c:v>
                </c:pt>
                <c:pt idx="7960">
                  <c:v>477.24</c:v>
                </c:pt>
                <c:pt idx="7961">
                  <c:v>835.17000000000007</c:v>
                </c:pt>
                <c:pt idx="7962">
                  <c:v>286.34400000000005</c:v>
                </c:pt>
                <c:pt idx="7963">
                  <c:v>357.93</c:v>
                </c:pt>
                <c:pt idx="7964">
                  <c:v>357.93</c:v>
                </c:pt>
                <c:pt idx="7965">
                  <c:v>238.62</c:v>
                </c:pt>
                <c:pt idx="7966">
                  <c:v>190.89600000000002</c:v>
                </c:pt>
                <c:pt idx="7967">
                  <c:v>238.62</c:v>
                </c:pt>
                <c:pt idx="7968">
                  <c:v>37.24</c:v>
                </c:pt>
                <c:pt idx="7969">
                  <c:v>27.93</c:v>
                </c:pt>
                <c:pt idx="7970">
                  <c:v>52.136000000000003</c:v>
                </c:pt>
                <c:pt idx="7971">
                  <c:v>27.93</c:v>
                </c:pt>
                <c:pt idx="7972">
                  <c:v>65.17</c:v>
                </c:pt>
                <c:pt idx="7973">
                  <c:v>27.93</c:v>
                </c:pt>
                <c:pt idx="7974">
                  <c:v>22.344000000000001</c:v>
                </c:pt>
                <c:pt idx="7975">
                  <c:v>18.62</c:v>
                </c:pt>
                <c:pt idx="7976">
                  <c:v>13.88</c:v>
                </c:pt>
                <c:pt idx="7977">
                  <c:v>16.656000000000002</c:v>
                </c:pt>
                <c:pt idx="7978">
                  <c:v>5.5520000000000005</c:v>
                </c:pt>
                <c:pt idx="7979">
                  <c:v>5.5520000000000005</c:v>
                </c:pt>
                <c:pt idx="7980">
                  <c:v>961.48000000000013</c:v>
                </c:pt>
                <c:pt idx="7981">
                  <c:v>480.74</c:v>
                </c:pt>
                <c:pt idx="7982">
                  <c:v>384.59200000000004</c:v>
                </c:pt>
                <c:pt idx="7983">
                  <c:v>240.37</c:v>
                </c:pt>
                <c:pt idx="7984">
                  <c:v>769.18400000000008</c:v>
                </c:pt>
                <c:pt idx="7985">
                  <c:v>69.5</c:v>
                </c:pt>
                <c:pt idx="7986">
                  <c:v>69.5</c:v>
                </c:pt>
                <c:pt idx="7987">
                  <c:v>88.960000000000008</c:v>
                </c:pt>
                <c:pt idx="7988">
                  <c:v>55.600000000000009</c:v>
                </c:pt>
                <c:pt idx="7989">
                  <c:v>22.240000000000002</c:v>
                </c:pt>
                <c:pt idx="7990">
                  <c:v>97.3</c:v>
                </c:pt>
                <c:pt idx="7991">
                  <c:v>55.6</c:v>
                </c:pt>
                <c:pt idx="7992">
                  <c:v>31.92</c:v>
                </c:pt>
                <c:pt idx="7993">
                  <c:v>12.768000000000001</c:v>
                </c:pt>
                <c:pt idx="7994">
                  <c:v>63.84</c:v>
                </c:pt>
                <c:pt idx="7995">
                  <c:v>44.688000000000002</c:v>
                </c:pt>
                <c:pt idx="7996">
                  <c:v>44.400000000000006</c:v>
                </c:pt>
                <c:pt idx="7997">
                  <c:v>17.760000000000002</c:v>
                </c:pt>
                <c:pt idx="7998">
                  <c:v>35.520000000000003</c:v>
                </c:pt>
                <c:pt idx="7999">
                  <c:v>6.6720000000000006</c:v>
                </c:pt>
                <c:pt idx="8000">
                  <c:v>33.36</c:v>
                </c:pt>
                <c:pt idx="8001">
                  <c:v>16.68</c:v>
                </c:pt>
                <c:pt idx="8002">
                  <c:v>25.02</c:v>
                </c:pt>
                <c:pt idx="8003">
                  <c:v>13.344000000000001</c:v>
                </c:pt>
                <c:pt idx="8004">
                  <c:v>6.24</c:v>
                </c:pt>
                <c:pt idx="8005">
                  <c:v>3.3280000000000003</c:v>
                </c:pt>
                <c:pt idx="8006">
                  <c:v>65.88</c:v>
                </c:pt>
                <c:pt idx="8007">
                  <c:v>32.94</c:v>
                </c:pt>
                <c:pt idx="8008">
                  <c:v>54.900000000000006</c:v>
                </c:pt>
                <c:pt idx="8009">
                  <c:v>54.900000000000006</c:v>
                </c:pt>
                <c:pt idx="8010">
                  <c:v>21.96</c:v>
                </c:pt>
                <c:pt idx="8011">
                  <c:v>54.900000000000006</c:v>
                </c:pt>
                <c:pt idx="8012">
                  <c:v>21.96</c:v>
                </c:pt>
                <c:pt idx="8013">
                  <c:v>7.36</c:v>
                </c:pt>
                <c:pt idx="8014">
                  <c:v>7.36</c:v>
                </c:pt>
                <c:pt idx="8015">
                  <c:v>14.720000000000002</c:v>
                </c:pt>
                <c:pt idx="8016">
                  <c:v>2.9440000000000004</c:v>
                </c:pt>
                <c:pt idx="8017">
                  <c:v>8.8320000000000007</c:v>
                </c:pt>
                <c:pt idx="8018">
                  <c:v>7.36</c:v>
                </c:pt>
                <c:pt idx="8019">
                  <c:v>5.8880000000000008</c:v>
                </c:pt>
                <c:pt idx="8020">
                  <c:v>25.76</c:v>
                </c:pt>
                <c:pt idx="8021">
                  <c:v>7.3</c:v>
                </c:pt>
                <c:pt idx="8022">
                  <c:v>5.84</c:v>
                </c:pt>
                <c:pt idx="8023">
                  <c:v>5.84</c:v>
                </c:pt>
                <c:pt idx="8024">
                  <c:v>2.92</c:v>
                </c:pt>
                <c:pt idx="8025">
                  <c:v>10.95</c:v>
                </c:pt>
                <c:pt idx="8026">
                  <c:v>10.95</c:v>
                </c:pt>
                <c:pt idx="8027">
                  <c:v>7.3</c:v>
                </c:pt>
                <c:pt idx="8028">
                  <c:v>10.95</c:v>
                </c:pt>
                <c:pt idx="8029">
                  <c:v>7.3</c:v>
                </c:pt>
                <c:pt idx="8030">
                  <c:v>7.3</c:v>
                </c:pt>
                <c:pt idx="8031">
                  <c:v>17.14</c:v>
                </c:pt>
                <c:pt idx="8032">
                  <c:v>13.712000000000002</c:v>
                </c:pt>
                <c:pt idx="8033">
                  <c:v>25.71</c:v>
                </c:pt>
                <c:pt idx="8034">
                  <c:v>20.568000000000001</c:v>
                </c:pt>
                <c:pt idx="8035">
                  <c:v>8.57</c:v>
                </c:pt>
                <c:pt idx="8036">
                  <c:v>25.71</c:v>
                </c:pt>
                <c:pt idx="8037">
                  <c:v>47.992000000000004</c:v>
                </c:pt>
                <c:pt idx="8038">
                  <c:v>8.7200000000000006</c:v>
                </c:pt>
                <c:pt idx="8039">
                  <c:v>1.7440000000000002</c:v>
                </c:pt>
                <c:pt idx="8040">
                  <c:v>6.9760000000000009</c:v>
                </c:pt>
                <c:pt idx="8041">
                  <c:v>4.3600000000000003</c:v>
                </c:pt>
                <c:pt idx="8042">
                  <c:v>3.4880000000000004</c:v>
                </c:pt>
                <c:pt idx="8043">
                  <c:v>4.3600000000000003</c:v>
                </c:pt>
                <c:pt idx="8044">
                  <c:v>15.88</c:v>
                </c:pt>
                <c:pt idx="8045">
                  <c:v>15.88</c:v>
                </c:pt>
                <c:pt idx="8046">
                  <c:v>11.91</c:v>
                </c:pt>
                <c:pt idx="8047">
                  <c:v>6.28</c:v>
                </c:pt>
                <c:pt idx="8048">
                  <c:v>17.584000000000003</c:v>
                </c:pt>
                <c:pt idx="8049">
                  <c:v>11.36</c:v>
                </c:pt>
                <c:pt idx="8050">
                  <c:v>28.4</c:v>
                </c:pt>
                <c:pt idx="8051">
                  <c:v>22.72</c:v>
                </c:pt>
                <c:pt idx="8052">
                  <c:v>28.4</c:v>
                </c:pt>
                <c:pt idx="8053">
                  <c:v>15.52</c:v>
                </c:pt>
                <c:pt idx="8054">
                  <c:v>3.1040000000000001</c:v>
                </c:pt>
                <c:pt idx="8055">
                  <c:v>11.64</c:v>
                </c:pt>
                <c:pt idx="8056">
                  <c:v>6.2080000000000002</c:v>
                </c:pt>
                <c:pt idx="8057">
                  <c:v>7.76</c:v>
                </c:pt>
                <c:pt idx="8058">
                  <c:v>102.30000000000001</c:v>
                </c:pt>
                <c:pt idx="8059">
                  <c:v>40.92</c:v>
                </c:pt>
                <c:pt idx="8060">
                  <c:v>20.46</c:v>
                </c:pt>
                <c:pt idx="8061">
                  <c:v>30.69</c:v>
                </c:pt>
                <c:pt idx="8062">
                  <c:v>61.38</c:v>
                </c:pt>
                <c:pt idx="8063">
                  <c:v>51.150000000000006</c:v>
                </c:pt>
                <c:pt idx="8064">
                  <c:v>11.184000000000001</c:v>
                </c:pt>
                <c:pt idx="8065">
                  <c:v>13.98</c:v>
                </c:pt>
                <c:pt idx="8066">
                  <c:v>27.96</c:v>
                </c:pt>
                <c:pt idx="8067">
                  <c:v>22.368000000000002</c:v>
                </c:pt>
                <c:pt idx="8068">
                  <c:v>70.12</c:v>
                </c:pt>
                <c:pt idx="8069">
                  <c:v>35.06</c:v>
                </c:pt>
                <c:pt idx="8070">
                  <c:v>122.71000000000001</c:v>
                </c:pt>
                <c:pt idx="8071">
                  <c:v>35.06</c:v>
                </c:pt>
                <c:pt idx="8072">
                  <c:v>28.048000000000002</c:v>
                </c:pt>
                <c:pt idx="8073">
                  <c:v>35.06</c:v>
                </c:pt>
                <c:pt idx="8074">
                  <c:v>70.12</c:v>
                </c:pt>
                <c:pt idx="8075">
                  <c:v>52.59</c:v>
                </c:pt>
                <c:pt idx="8076">
                  <c:v>666.24800000000005</c:v>
                </c:pt>
                <c:pt idx="8077">
                  <c:v>4663.7360000000008</c:v>
                </c:pt>
                <c:pt idx="8078">
                  <c:v>4164.0499999999993</c:v>
                </c:pt>
                <c:pt idx="8079">
                  <c:v>1665.62</c:v>
                </c:pt>
                <c:pt idx="8080">
                  <c:v>1332.4960000000001</c:v>
                </c:pt>
                <c:pt idx="8081">
                  <c:v>4164.0499999999993</c:v>
                </c:pt>
                <c:pt idx="8082">
                  <c:v>5.04</c:v>
                </c:pt>
                <c:pt idx="8083">
                  <c:v>5.04</c:v>
                </c:pt>
                <c:pt idx="8084">
                  <c:v>185.376</c:v>
                </c:pt>
                <c:pt idx="8085">
                  <c:v>579.29999999999995</c:v>
                </c:pt>
                <c:pt idx="8086">
                  <c:v>695.16</c:v>
                </c:pt>
                <c:pt idx="8087">
                  <c:v>347.58</c:v>
                </c:pt>
                <c:pt idx="8088">
                  <c:v>231.72</c:v>
                </c:pt>
                <c:pt idx="8089">
                  <c:v>185.376</c:v>
                </c:pt>
                <c:pt idx="8090">
                  <c:v>231.72</c:v>
                </c:pt>
                <c:pt idx="8091">
                  <c:v>185.376</c:v>
                </c:pt>
                <c:pt idx="8092">
                  <c:v>15.36</c:v>
                </c:pt>
                <c:pt idx="8093">
                  <c:v>69.12</c:v>
                </c:pt>
                <c:pt idx="8094">
                  <c:v>23.04</c:v>
                </c:pt>
                <c:pt idx="8095">
                  <c:v>28.799999999999997</c:v>
                </c:pt>
                <c:pt idx="8096">
                  <c:v>7.6320000000000014</c:v>
                </c:pt>
                <c:pt idx="8097">
                  <c:v>6.36</c:v>
                </c:pt>
                <c:pt idx="8098">
                  <c:v>11.632</c:v>
                </c:pt>
                <c:pt idx="8099">
                  <c:v>7.27</c:v>
                </c:pt>
                <c:pt idx="8100">
                  <c:v>21.81</c:v>
                </c:pt>
                <c:pt idx="8101">
                  <c:v>40.711999999999996</c:v>
                </c:pt>
                <c:pt idx="8102">
                  <c:v>23.76</c:v>
                </c:pt>
                <c:pt idx="8103">
                  <c:v>29.700000000000003</c:v>
                </c:pt>
                <c:pt idx="8104">
                  <c:v>31.680000000000003</c:v>
                </c:pt>
                <c:pt idx="8105">
                  <c:v>29.700000000000003</c:v>
                </c:pt>
                <c:pt idx="8106">
                  <c:v>31.680000000000003</c:v>
                </c:pt>
                <c:pt idx="8107">
                  <c:v>49.5</c:v>
                </c:pt>
                <c:pt idx="8108">
                  <c:v>55.167999999999999</c:v>
                </c:pt>
                <c:pt idx="8109">
                  <c:v>41.375999999999998</c:v>
                </c:pt>
                <c:pt idx="8110">
                  <c:v>86.199999999999989</c:v>
                </c:pt>
                <c:pt idx="8111">
                  <c:v>34.479999999999997</c:v>
                </c:pt>
                <c:pt idx="8112">
                  <c:v>27.36</c:v>
                </c:pt>
                <c:pt idx="8113">
                  <c:v>10.944000000000001</c:v>
                </c:pt>
                <c:pt idx="8114">
                  <c:v>6.84</c:v>
                </c:pt>
                <c:pt idx="8115">
                  <c:v>51.52</c:v>
                </c:pt>
                <c:pt idx="8116">
                  <c:v>51.52000000000001</c:v>
                </c:pt>
                <c:pt idx="8117">
                  <c:v>10.304000000000002</c:v>
                </c:pt>
                <c:pt idx="8118">
                  <c:v>12.88</c:v>
                </c:pt>
                <c:pt idx="8119">
                  <c:v>64.400000000000006</c:v>
                </c:pt>
                <c:pt idx="8120">
                  <c:v>25.76</c:v>
                </c:pt>
                <c:pt idx="8121">
                  <c:v>20.608000000000004</c:v>
                </c:pt>
                <c:pt idx="8122">
                  <c:v>25.5</c:v>
                </c:pt>
                <c:pt idx="8123">
                  <c:v>17</c:v>
                </c:pt>
                <c:pt idx="8124">
                  <c:v>6.8000000000000007</c:v>
                </c:pt>
                <c:pt idx="8125">
                  <c:v>27.200000000000003</c:v>
                </c:pt>
                <c:pt idx="8126">
                  <c:v>25.5</c:v>
                </c:pt>
                <c:pt idx="8127">
                  <c:v>45.584000000000003</c:v>
                </c:pt>
                <c:pt idx="8128">
                  <c:v>39.072000000000003</c:v>
                </c:pt>
                <c:pt idx="8129">
                  <c:v>40.700000000000003</c:v>
                </c:pt>
                <c:pt idx="8130">
                  <c:v>40.700000000000003</c:v>
                </c:pt>
                <c:pt idx="8131">
                  <c:v>13.68</c:v>
                </c:pt>
                <c:pt idx="8132">
                  <c:v>41.04</c:v>
                </c:pt>
                <c:pt idx="8133">
                  <c:v>34.200000000000003</c:v>
                </c:pt>
                <c:pt idx="8134">
                  <c:v>9.1840000000000011</c:v>
                </c:pt>
                <c:pt idx="8135">
                  <c:v>17.22</c:v>
                </c:pt>
                <c:pt idx="8136">
                  <c:v>9.1840000000000011</c:v>
                </c:pt>
                <c:pt idx="8137">
                  <c:v>33.799999999999997</c:v>
                </c:pt>
                <c:pt idx="8138">
                  <c:v>16.899999999999999</c:v>
                </c:pt>
                <c:pt idx="8139">
                  <c:v>25.349999999999998</c:v>
                </c:pt>
                <c:pt idx="8140">
                  <c:v>13.52</c:v>
                </c:pt>
                <c:pt idx="8141">
                  <c:v>25.349999999999998</c:v>
                </c:pt>
                <c:pt idx="8142">
                  <c:v>16.899999999999999</c:v>
                </c:pt>
                <c:pt idx="8143">
                  <c:v>47.32</c:v>
                </c:pt>
                <c:pt idx="8144">
                  <c:v>37.752000000000002</c:v>
                </c:pt>
                <c:pt idx="8145">
                  <c:v>110.11</c:v>
                </c:pt>
                <c:pt idx="8146">
                  <c:v>47.19</c:v>
                </c:pt>
                <c:pt idx="8147">
                  <c:v>83.88</c:v>
                </c:pt>
                <c:pt idx="8148">
                  <c:v>62.91</c:v>
                </c:pt>
                <c:pt idx="8149">
                  <c:v>41.94</c:v>
                </c:pt>
                <c:pt idx="8150">
                  <c:v>41.94</c:v>
                </c:pt>
                <c:pt idx="8151">
                  <c:v>272.61</c:v>
                </c:pt>
                <c:pt idx="8152">
                  <c:v>47.984000000000002</c:v>
                </c:pt>
                <c:pt idx="8153">
                  <c:v>149.94999999999999</c:v>
                </c:pt>
                <c:pt idx="8154">
                  <c:v>119.96</c:v>
                </c:pt>
                <c:pt idx="8155">
                  <c:v>89.97</c:v>
                </c:pt>
                <c:pt idx="8156">
                  <c:v>149.94999999999999</c:v>
                </c:pt>
                <c:pt idx="8157">
                  <c:v>89.584000000000003</c:v>
                </c:pt>
                <c:pt idx="8158">
                  <c:v>167.97</c:v>
                </c:pt>
                <c:pt idx="8159">
                  <c:v>167.97</c:v>
                </c:pt>
                <c:pt idx="8160">
                  <c:v>223.96</c:v>
                </c:pt>
                <c:pt idx="8161">
                  <c:v>134.376</c:v>
                </c:pt>
                <c:pt idx="8162">
                  <c:v>89.584000000000003</c:v>
                </c:pt>
                <c:pt idx="8163">
                  <c:v>111.98</c:v>
                </c:pt>
                <c:pt idx="8164">
                  <c:v>279.95</c:v>
                </c:pt>
                <c:pt idx="8165">
                  <c:v>223.96</c:v>
                </c:pt>
                <c:pt idx="8166">
                  <c:v>57.584000000000003</c:v>
                </c:pt>
                <c:pt idx="8167">
                  <c:v>179.95000000000002</c:v>
                </c:pt>
                <c:pt idx="8168">
                  <c:v>86.376000000000005</c:v>
                </c:pt>
                <c:pt idx="8169">
                  <c:v>71.98</c:v>
                </c:pt>
                <c:pt idx="8170">
                  <c:v>107.97</c:v>
                </c:pt>
                <c:pt idx="8171">
                  <c:v>71.98</c:v>
                </c:pt>
                <c:pt idx="8172">
                  <c:v>71.98</c:v>
                </c:pt>
                <c:pt idx="8173">
                  <c:v>107.97</c:v>
                </c:pt>
                <c:pt idx="8174">
                  <c:v>143.96</c:v>
                </c:pt>
                <c:pt idx="8175">
                  <c:v>45.98</c:v>
                </c:pt>
                <c:pt idx="8176">
                  <c:v>18.391999999999999</c:v>
                </c:pt>
                <c:pt idx="8177">
                  <c:v>91.96</c:v>
                </c:pt>
                <c:pt idx="8178">
                  <c:v>36.783999999999999</c:v>
                </c:pt>
                <c:pt idx="8179">
                  <c:v>55.176000000000002</c:v>
                </c:pt>
                <c:pt idx="8180">
                  <c:v>19.040000000000003</c:v>
                </c:pt>
                <c:pt idx="8181">
                  <c:v>19.040000000000003</c:v>
                </c:pt>
                <c:pt idx="8182">
                  <c:v>5.95</c:v>
                </c:pt>
                <c:pt idx="8183">
                  <c:v>20.37</c:v>
                </c:pt>
                <c:pt idx="8184">
                  <c:v>6.79</c:v>
                </c:pt>
                <c:pt idx="8185">
                  <c:v>47.53</c:v>
                </c:pt>
                <c:pt idx="8186">
                  <c:v>21.728000000000002</c:v>
                </c:pt>
                <c:pt idx="8187">
                  <c:v>63.984000000000009</c:v>
                </c:pt>
                <c:pt idx="8188">
                  <c:v>79.98</c:v>
                </c:pt>
                <c:pt idx="8189">
                  <c:v>95.976000000000013</c:v>
                </c:pt>
                <c:pt idx="8190">
                  <c:v>265.93</c:v>
                </c:pt>
                <c:pt idx="8191">
                  <c:v>113.97</c:v>
                </c:pt>
                <c:pt idx="8192">
                  <c:v>91.176000000000016</c:v>
                </c:pt>
                <c:pt idx="8193">
                  <c:v>75.98</c:v>
                </c:pt>
                <c:pt idx="8194">
                  <c:v>189.95000000000002</c:v>
                </c:pt>
                <c:pt idx="8195">
                  <c:v>151.96</c:v>
                </c:pt>
                <c:pt idx="8196">
                  <c:v>15.02</c:v>
                </c:pt>
                <c:pt idx="8197">
                  <c:v>36.048000000000002</c:v>
                </c:pt>
                <c:pt idx="8198">
                  <c:v>24.032</c:v>
                </c:pt>
                <c:pt idx="8199">
                  <c:v>104.97</c:v>
                </c:pt>
                <c:pt idx="8200">
                  <c:v>174.95000000000002</c:v>
                </c:pt>
                <c:pt idx="8201">
                  <c:v>139.96</c:v>
                </c:pt>
                <c:pt idx="8202">
                  <c:v>349.95</c:v>
                </c:pt>
                <c:pt idx="8203">
                  <c:v>209.96999999999997</c:v>
                </c:pt>
                <c:pt idx="8204">
                  <c:v>559.91999999999996</c:v>
                </c:pt>
                <c:pt idx="8205">
                  <c:v>279.95999999999998</c:v>
                </c:pt>
                <c:pt idx="8206">
                  <c:v>227.976</c:v>
                </c:pt>
                <c:pt idx="8207">
                  <c:v>284.96999999999997</c:v>
                </c:pt>
                <c:pt idx="8208">
                  <c:v>227.976</c:v>
                </c:pt>
                <c:pt idx="8209">
                  <c:v>379.96000000000004</c:v>
                </c:pt>
                <c:pt idx="8210">
                  <c:v>94.99</c:v>
                </c:pt>
                <c:pt idx="8211">
                  <c:v>474.95</c:v>
                </c:pt>
                <c:pt idx="8212">
                  <c:v>15.576000000000001</c:v>
                </c:pt>
                <c:pt idx="8213">
                  <c:v>10.384</c:v>
                </c:pt>
                <c:pt idx="8214">
                  <c:v>11.54</c:v>
                </c:pt>
                <c:pt idx="8215">
                  <c:v>27.695999999999998</c:v>
                </c:pt>
                <c:pt idx="8216">
                  <c:v>18.463999999999999</c:v>
                </c:pt>
                <c:pt idx="8217">
                  <c:v>23.08</c:v>
                </c:pt>
                <c:pt idx="8218">
                  <c:v>63.991999999999997</c:v>
                </c:pt>
                <c:pt idx="8219">
                  <c:v>239.96999999999997</c:v>
                </c:pt>
                <c:pt idx="8220">
                  <c:v>479.93999999999994</c:v>
                </c:pt>
                <c:pt idx="8221">
                  <c:v>255.96799999999999</c:v>
                </c:pt>
                <c:pt idx="8222">
                  <c:v>82.95</c:v>
                </c:pt>
                <c:pt idx="8223">
                  <c:v>66.36</c:v>
                </c:pt>
                <c:pt idx="8224">
                  <c:v>33.18</c:v>
                </c:pt>
                <c:pt idx="8225">
                  <c:v>82.95</c:v>
                </c:pt>
                <c:pt idx="8226">
                  <c:v>39.816000000000003</c:v>
                </c:pt>
                <c:pt idx="8227">
                  <c:v>16.59</c:v>
                </c:pt>
                <c:pt idx="8228">
                  <c:v>115.36</c:v>
                </c:pt>
                <c:pt idx="8229">
                  <c:v>148.32</c:v>
                </c:pt>
                <c:pt idx="8230">
                  <c:v>32.96</c:v>
                </c:pt>
                <c:pt idx="8231">
                  <c:v>255.96799999999999</c:v>
                </c:pt>
                <c:pt idx="8232">
                  <c:v>79.989999999999995</c:v>
                </c:pt>
                <c:pt idx="8233">
                  <c:v>399.95</c:v>
                </c:pt>
                <c:pt idx="8234">
                  <c:v>239.96999999999997</c:v>
                </c:pt>
                <c:pt idx="8235">
                  <c:v>159.97999999999999</c:v>
                </c:pt>
                <c:pt idx="8236">
                  <c:v>239.96999999999997</c:v>
                </c:pt>
                <c:pt idx="8237">
                  <c:v>159.97999999999999</c:v>
                </c:pt>
                <c:pt idx="8238">
                  <c:v>79.989999999999995</c:v>
                </c:pt>
                <c:pt idx="8239">
                  <c:v>339.96000000000004</c:v>
                </c:pt>
                <c:pt idx="8240">
                  <c:v>84.99</c:v>
                </c:pt>
                <c:pt idx="8241">
                  <c:v>339.96</c:v>
                </c:pt>
                <c:pt idx="8242">
                  <c:v>254.96999999999997</c:v>
                </c:pt>
                <c:pt idx="8243">
                  <c:v>254.96999999999997</c:v>
                </c:pt>
                <c:pt idx="8244">
                  <c:v>339.96</c:v>
                </c:pt>
                <c:pt idx="8245">
                  <c:v>271.96800000000002</c:v>
                </c:pt>
                <c:pt idx="8246">
                  <c:v>475.94400000000002</c:v>
                </c:pt>
                <c:pt idx="8247">
                  <c:v>177</c:v>
                </c:pt>
                <c:pt idx="8248">
                  <c:v>236</c:v>
                </c:pt>
                <c:pt idx="8249">
                  <c:v>118</c:v>
                </c:pt>
                <c:pt idx="8250">
                  <c:v>177</c:v>
                </c:pt>
                <c:pt idx="8251">
                  <c:v>360</c:v>
                </c:pt>
                <c:pt idx="8252">
                  <c:v>360</c:v>
                </c:pt>
                <c:pt idx="8253">
                  <c:v>90</c:v>
                </c:pt>
                <c:pt idx="8254">
                  <c:v>270</c:v>
                </c:pt>
                <c:pt idx="8255">
                  <c:v>450</c:v>
                </c:pt>
                <c:pt idx="8256">
                  <c:v>288</c:v>
                </c:pt>
                <c:pt idx="8257">
                  <c:v>72</c:v>
                </c:pt>
                <c:pt idx="8258">
                  <c:v>59.975999999999999</c:v>
                </c:pt>
                <c:pt idx="8259">
                  <c:v>149.94999999999999</c:v>
                </c:pt>
                <c:pt idx="8260">
                  <c:v>71.975999999999999</c:v>
                </c:pt>
                <c:pt idx="8261">
                  <c:v>29.99</c:v>
                </c:pt>
                <c:pt idx="8262">
                  <c:v>239.92</c:v>
                </c:pt>
                <c:pt idx="8263">
                  <c:v>655.90000000000009</c:v>
                </c:pt>
                <c:pt idx="8264">
                  <c:v>1049.44</c:v>
                </c:pt>
                <c:pt idx="8265">
                  <c:v>393.54</c:v>
                </c:pt>
                <c:pt idx="8266">
                  <c:v>93.98</c:v>
                </c:pt>
                <c:pt idx="8267">
                  <c:v>112.77600000000001</c:v>
                </c:pt>
                <c:pt idx="8268">
                  <c:v>140.97</c:v>
                </c:pt>
                <c:pt idx="8269">
                  <c:v>234.95000000000002</c:v>
                </c:pt>
                <c:pt idx="8270">
                  <c:v>29.29</c:v>
                </c:pt>
                <c:pt idx="8271">
                  <c:v>58.58</c:v>
                </c:pt>
                <c:pt idx="8272">
                  <c:v>46.864000000000004</c:v>
                </c:pt>
                <c:pt idx="8273">
                  <c:v>205.03</c:v>
                </c:pt>
                <c:pt idx="8274">
                  <c:v>146.44999999999999</c:v>
                </c:pt>
                <c:pt idx="8275">
                  <c:v>46.864000000000004</c:v>
                </c:pt>
                <c:pt idx="8276">
                  <c:v>47.984000000000002</c:v>
                </c:pt>
                <c:pt idx="8277">
                  <c:v>59.98</c:v>
                </c:pt>
                <c:pt idx="8278">
                  <c:v>103.12</c:v>
                </c:pt>
                <c:pt idx="8279">
                  <c:v>25.78</c:v>
                </c:pt>
                <c:pt idx="8280">
                  <c:v>10.312000000000001</c:v>
                </c:pt>
                <c:pt idx="8281">
                  <c:v>51.56</c:v>
                </c:pt>
                <c:pt idx="8282">
                  <c:v>89.97</c:v>
                </c:pt>
                <c:pt idx="8283">
                  <c:v>95.968000000000004</c:v>
                </c:pt>
                <c:pt idx="8284">
                  <c:v>47.984000000000002</c:v>
                </c:pt>
                <c:pt idx="8285">
                  <c:v>71.975999999999999</c:v>
                </c:pt>
                <c:pt idx="8286">
                  <c:v>59.98</c:v>
                </c:pt>
                <c:pt idx="8287">
                  <c:v>47.984000000000002</c:v>
                </c:pt>
                <c:pt idx="8288">
                  <c:v>179.94</c:v>
                </c:pt>
                <c:pt idx="8289">
                  <c:v>89.97</c:v>
                </c:pt>
                <c:pt idx="8290">
                  <c:v>89.97</c:v>
                </c:pt>
                <c:pt idx="8291">
                  <c:v>199.95000000000002</c:v>
                </c:pt>
                <c:pt idx="8292">
                  <c:v>31.992000000000004</c:v>
                </c:pt>
                <c:pt idx="8293">
                  <c:v>159.96</c:v>
                </c:pt>
                <c:pt idx="8294">
                  <c:v>199.95000000000002</c:v>
                </c:pt>
                <c:pt idx="8295">
                  <c:v>316</c:v>
                </c:pt>
                <c:pt idx="8296">
                  <c:v>442.40000000000003</c:v>
                </c:pt>
                <c:pt idx="8297">
                  <c:v>316</c:v>
                </c:pt>
                <c:pt idx="8298">
                  <c:v>395</c:v>
                </c:pt>
                <c:pt idx="8299">
                  <c:v>252.8</c:v>
                </c:pt>
                <c:pt idx="8300">
                  <c:v>20.8</c:v>
                </c:pt>
                <c:pt idx="8301">
                  <c:v>31.200000000000003</c:v>
                </c:pt>
                <c:pt idx="8302">
                  <c:v>62.400000000000006</c:v>
                </c:pt>
                <c:pt idx="8303">
                  <c:v>26</c:v>
                </c:pt>
                <c:pt idx="8304">
                  <c:v>41.6</c:v>
                </c:pt>
                <c:pt idx="8305">
                  <c:v>26</c:v>
                </c:pt>
                <c:pt idx="8306">
                  <c:v>52</c:v>
                </c:pt>
                <c:pt idx="8307">
                  <c:v>39</c:v>
                </c:pt>
                <c:pt idx="8308">
                  <c:v>119.80000000000001</c:v>
                </c:pt>
                <c:pt idx="8309">
                  <c:v>119.8</c:v>
                </c:pt>
                <c:pt idx="8310">
                  <c:v>59.9</c:v>
                </c:pt>
                <c:pt idx="8311">
                  <c:v>119.80000000000001</c:v>
                </c:pt>
                <c:pt idx="8312">
                  <c:v>47.92</c:v>
                </c:pt>
                <c:pt idx="8313">
                  <c:v>166.16</c:v>
                </c:pt>
                <c:pt idx="8314">
                  <c:v>62.31</c:v>
                </c:pt>
                <c:pt idx="8315">
                  <c:v>62.31</c:v>
                </c:pt>
                <c:pt idx="8316">
                  <c:v>116.312</c:v>
                </c:pt>
                <c:pt idx="8317">
                  <c:v>62.31</c:v>
                </c:pt>
                <c:pt idx="8318">
                  <c:v>239.95200000000003</c:v>
                </c:pt>
                <c:pt idx="8319">
                  <c:v>119.97600000000001</c:v>
                </c:pt>
                <c:pt idx="8320">
                  <c:v>99.98</c:v>
                </c:pt>
                <c:pt idx="8321">
                  <c:v>199.96</c:v>
                </c:pt>
                <c:pt idx="8322">
                  <c:v>249.95000000000002</c:v>
                </c:pt>
                <c:pt idx="8323">
                  <c:v>119.97600000000001</c:v>
                </c:pt>
                <c:pt idx="8324">
                  <c:v>99.98</c:v>
                </c:pt>
                <c:pt idx="8325">
                  <c:v>99.98</c:v>
                </c:pt>
                <c:pt idx="8326">
                  <c:v>49.98</c:v>
                </c:pt>
                <c:pt idx="8327">
                  <c:v>274.89</c:v>
                </c:pt>
                <c:pt idx="8328">
                  <c:v>39.984000000000002</c:v>
                </c:pt>
                <c:pt idx="8329">
                  <c:v>468.90000000000003</c:v>
                </c:pt>
                <c:pt idx="8330">
                  <c:v>78.150000000000006</c:v>
                </c:pt>
                <c:pt idx="8331">
                  <c:v>390.75</c:v>
                </c:pt>
                <c:pt idx="8332">
                  <c:v>234.45000000000002</c:v>
                </c:pt>
                <c:pt idx="8333">
                  <c:v>468.90000000000003</c:v>
                </c:pt>
                <c:pt idx="8334">
                  <c:v>9.09</c:v>
                </c:pt>
                <c:pt idx="8335">
                  <c:v>21.209999999999997</c:v>
                </c:pt>
                <c:pt idx="8336">
                  <c:v>12.12</c:v>
                </c:pt>
                <c:pt idx="8337">
                  <c:v>58.112000000000002</c:v>
                </c:pt>
                <c:pt idx="8338">
                  <c:v>58.112000000000002</c:v>
                </c:pt>
                <c:pt idx="8339">
                  <c:v>254.24</c:v>
                </c:pt>
                <c:pt idx="8340">
                  <c:v>87.168000000000006</c:v>
                </c:pt>
                <c:pt idx="8341">
                  <c:v>36.32</c:v>
                </c:pt>
                <c:pt idx="8342">
                  <c:v>72.64</c:v>
                </c:pt>
                <c:pt idx="8343">
                  <c:v>435.84000000000003</c:v>
                </c:pt>
                <c:pt idx="8344">
                  <c:v>72.64</c:v>
                </c:pt>
                <c:pt idx="8345">
                  <c:v>108.96000000000001</c:v>
                </c:pt>
                <c:pt idx="8346">
                  <c:v>447.94399999999996</c:v>
                </c:pt>
                <c:pt idx="8347">
                  <c:v>319.95999999999998</c:v>
                </c:pt>
                <c:pt idx="8348">
                  <c:v>399.95</c:v>
                </c:pt>
                <c:pt idx="8349">
                  <c:v>79.989999999999995</c:v>
                </c:pt>
                <c:pt idx="8350">
                  <c:v>27.552000000000003</c:v>
                </c:pt>
                <c:pt idx="8351">
                  <c:v>57.400000000000006</c:v>
                </c:pt>
                <c:pt idx="8352">
                  <c:v>22.96</c:v>
                </c:pt>
                <c:pt idx="8353">
                  <c:v>238.89600000000002</c:v>
                </c:pt>
                <c:pt idx="8354">
                  <c:v>447.93</c:v>
                </c:pt>
                <c:pt idx="8355">
                  <c:v>248.85000000000002</c:v>
                </c:pt>
                <c:pt idx="8356">
                  <c:v>99.54</c:v>
                </c:pt>
                <c:pt idx="8357">
                  <c:v>119.44800000000001</c:v>
                </c:pt>
                <c:pt idx="8358">
                  <c:v>101.94</c:v>
                </c:pt>
                <c:pt idx="8359">
                  <c:v>122.32799999999999</c:v>
                </c:pt>
                <c:pt idx="8360">
                  <c:v>67.959999999999994</c:v>
                </c:pt>
                <c:pt idx="8361">
                  <c:v>40.775999999999996</c:v>
                </c:pt>
                <c:pt idx="8362">
                  <c:v>40.775999999999996</c:v>
                </c:pt>
                <c:pt idx="8363">
                  <c:v>50</c:v>
                </c:pt>
                <c:pt idx="8364">
                  <c:v>75</c:v>
                </c:pt>
                <c:pt idx="8365">
                  <c:v>299.96999999999997</c:v>
                </c:pt>
                <c:pt idx="8366">
                  <c:v>99.99</c:v>
                </c:pt>
                <c:pt idx="8367">
                  <c:v>159.98400000000001</c:v>
                </c:pt>
                <c:pt idx="8368">
                  <c:v>239.976</c:v>
                </c:pt>
                <c:pt idx="8369">
                  <c:v>319.96800000000002</c:v>
                </c:pt>
                <c:pt idx="8370">
                  <c:v>479.952</c:v>
                </c:pt>
                <c:pt idx="8371">
                  <c:v>199.98</c:v>
                </c:pt>
                <c:pt idx="8372">
                  <c:v>24.672000000000001</c:v>
                </c:pt>
                <c:pt idx="8373">
                  <c:v>92.52</c:v>
                </c:pt>
                <c:pt idx="8374">
                  <c:v>30.839999999999996</c:v>
                </c:pt>
                <c:pt idx="8375">
                  <c:v>191.47200000000001</c:v>
                </c:pt>
                <c:pt idx="8376">
                  <c:v>95.736000000000004</c:v>
                </c:pt>
                <c:pt idx="8377">
                  <c:v>79.78</c:v>
                </c:pt>
                <c:pt idx="8378">
                  <c:v>159.56</c:v>
                </c:pt>
                <c:pt idx="8379">
                  <c:v>63.824000000000005</c:v>
                </c:pt>
                <c:pt idx="8380">
                  <c:v>159.56</c:v>
                </c:pt>
                <c:pt idx="8381">
                  <c:v>39.89</c:v>
                </c:pt>
                <c:pt idx="8382">
                  <c:v>95.976000000000013</c:v>
                </c:pt>
                <c:pt idx="8383">
                  <c:v>95.976000000000013</c:v>
                </c:pt>
                <c:pt idx="8384">
                  <c:v>199.95000000000002</c:v>
                </c:pt>
                <c:pt idx="8385">
                  <c:v>199.95000000000002</c:v>
                </c:pt>
                <c:pt idx="8386">
                  <c:v>95.976000000000013</c:v>
                </c:pt>
                <c:pt idx="8387">
                  <c:v>239.94</c:v>
                </c:pt>
                <c:pt idx="8388">
                  <c:v>63.88</c:v>
                </c:pt>
                <c:pt idx="8389">
                  <c:v>143.73000000000002</c:v>
                </c:pt>
                <c:pt idx="8390">
                  <c:v>111.79</c:v>
                </c:pt>
                <c:pt idx="8391">
                  <c:v>111.79</c:v>
                </c:pt>
                <c:pt idx="8392">
                  <c:v>63.88</c:v>
                </c:pt>
                <c:pt idx="8393">
                  <c:v>223.58</c:v>
                </c:pt>
                <c:pt idx="8394">
                  <c:v>1399.93</c:v>
                </c:pt>
                <c:pt idx="8395">
                  <c:v>1399.93</c:v>
                </c:pt>
                <c:pt idx="8396">
                  <c:v>799.96</c:v>
                </c:pt>
                <c:pt idx="8397">
                  <c:v>599.97</c:v>
                </c:pt>
                <c:pt idx="8398">
                  <c:v>199.99</c:v>
                </c:pt>
                <c:pt idx="8399">
                  <c:v>399.98</c:v>
                </c:pt>
                <c:pt idx="8400">
                  <c:v>319.98400000000004</c:v>
                </c:pt>
                <c:pt idx="8401">
                  <c:v>335.94400000000002</c:v>
                </c:pt>
                <c:pt idx="8402">
                  <c:v>119.98</c:v>
                </c:pt>
                <c:pt idx="8403">
                  <c:v>95.984000000000009</c:v>
                </c:pt>
                <c:pt idx="8404">
                  <c:v>99.99</c:v>
                </c:pt>
                <c:pt idx="8405">
                  <c:v>199.98</c:v>
                </c:pt>
                <c:pt idx="8406">
                  <c:v>499.95</c:v>
                </c:pt>
                <c:pt idx="8407">
                  <c:v>399.96</c:v>
                </c:pt>
                <c:pt idx="8408">
                  <c:v>479.952</c:v>
                </c:pt>
                <c:pt idx="8409">
                  <c:v>1119.8880000000001</c:v>
                </c:pt>
                <c:pt idx="8410">
                  <c:v>239.80000000000004</c:v>
                </c:pt>
                <c:pt idx="8411">
                  <c:v>119.9</c:v>
                </c:pt>
                <c:pt idx="8412">
                  <c:v>431.92800000000005</c:v>
                </c:pt>
                <c:pt idx="8413">
                  <c:v>47.992000000000004</c:v>
                </c:pt>
                <c:pt idx="8414">
                  <c:v>431.92800000000005</c:v>
                </c:pt>
                <c:pt idx="8415">
                  <c:v>599.9</c:v>
                </c:pt>
                <c:pt idx="8416">
                  <c:v>191.96800000000002</c:v>
                </c:pt>
                <c:pt idx="8417">
                  <c:v>19.989999999999998</c:v>
                </c:pt>
                <c:pt idx="8418">
                  <c:v>39.979999999999997</c:v>
                </c:pt>
                <c:pt idx="8419">
                  <c:v>19.989999999999998</c:v>
                </c:pt>
                <c:pt idx="8420">
                  <c:v>59.97</c:v>
                </c:pt>
                <c:pt idx="8421">
                  <c:v>47.975999999999999</c:v>
                </c:pt>
                <c:pt idx="8422">
                  <c:v>19.989999999999998</c:v>
                </c:pt>
                <c:pt idx="8423">
                  <c:v>255.98400000000004</c:v>
                </c:pt>
                <c:pt idx="8424">
                  <c:v>383.97600000000006</c:v>
                </c:pt>
                <c:pt idx="8425">
                  <c:v>383.97600000000006</c:v>
                </c:pt>
                <c:pt idx="8426">
                  <c:v>479.97</c:v>
                </c:pt>
                <c:pt idx="8427">
                  <c:v>479.97</c:v>
                </c:pt>
                <c:pt idx="8428">
                  <c:v>895.94400000000019</c:v>
                </c:pt>
                <c:pt idx="8429">
                  <c:v>63.96</c:v>
                </c:pt>
                <c:pt idx="8430">
                  <c:v>63.96</c:v>
                </c:pt>
                <c:pt idx="8431">
                  <c:v>111.93</c:v>
                </c:pt>
                <c:pt idx="8432">
                  <c:v>47.97</c:v>
                </c:pt>
                <c:pt idx="8433">
                  <c:v>76.75200000000001</c:v>
                </c:pt>
                <c:pt idx="8434">
                  <c:v>102.33600000000001</c:v>
                </c:pt>
                <c:pt idx="8435">
                  <c:v>89.544000000000011</c:v>
                </c:pt>
                <c:pt idx="8436">
                  <c:v>22.368000000000002</c:v>
                </c:pt>
                <c:pt idx="8437">
                  <c:v>13.98</c:v>
                </c:pt>
                <c:pt idx="8438">
                  <c:v>16.776000000000003</c:v>
                </c:pt>
                <c:pt idx="8439">
                  <c:v>13.98</c:v>
                </c:pt>
                <c:pt idx="8440">
                  <c:v>20.97</c:v>
                </c:pt>
                <c:pt idx="8441">
                  <c:v>371.96999999999997</c:v>
                </c:pt>
                <c:pt idx="8442">
                  <c:v>619.94999999999993</c:v>
                </c:pt>
                <c:pt idx="8443">
                  <c:v>1265.8499999999999</c:v>
                </c:pt>
                <c:pt idx="8444">
                  <c:v>297.57600000000002</c:v>
                </c:pt>
                <c:pt idx="8445">
                  <c:v>371.96999999999997</c:v>
                </c:pt>
                <c:pt idx="8446">
                  <c:v>1115.9099999999999</c:v>
                </c:pt>
                <c:pt idx="8447">
                  <c:v>619.94999999999993</c:v>
                </c:pt>
                <c:pt idx="8448">
                  <c:v>2025.3600000000001</c:v>
                </c:pt>
                <c:pt idx="8449">
                  <c:v>1687.8</c:v>
                </c:pt>
                <c:pt idx="8450">
                  <c:v>843.9</c:v>
                </c:pt>
                <c:pt idx="8451">
                  <c:v>619.94999999999993</c:v>
                </c:pt>
                <c:pt idx="8452">
                  <c:v>371.96999999999997</c:v>
                </c:pt>
                <c:pt idx="8453">
                  <c:v>1012.6800000000001</c:v>
                </c:pt>
                <c:pt idx="8454">
                  <c:v>843.9</c:v>
                </c:pt>
                <c:pt idx="8455">
                  <c:v>1687.8</c:v>
                </c:pt>
                <c:pt idx="8456">
                  <c:v>479.04</c:v>
                </c:pt>
                <c:pt idx="8457">
                  <c:v>538.92000000000007</c:v>
                </c:pt>
                <c:pt idx="8458">
                  <c:v>47.904000000000003</c:v>
                </c:pt>
                <c:pt idx="8459">
                  <c:v>431.13600000000002</c:v>
                </c:pt>
                <c:pt idx="8460">
                  <c:v>64.704000000000008</c:v>
                </c:pt>
                <c:pt idx="8461">
                  <c:v>13.48</c:v>
                </c:pt>
                <c:pt idx="8462">
                  <c:v>26.96</c:v>
                </c:pt>
                <c:pt idx="8463">
                  <c:v>45</c:v>
                </c:pt>
                <c:pt idx="8464">
                  <c:v>30</c:v>
                </c:pt>
                <c:pt idx="8465">
                  <c:v>24</c:v>
                </c:pt>
                <c:pt idx="8466">
                  <c:v>24</c:v>
                </c:pt>
                <c:pt idx="8467">
                  <c:v>24</c:v>
                </c:pt>
                <c:pt idx="8468">
                  <c:v>120</c:v>
                </c:pt>
                <c:pt idx="8469">
                  <c:v>45</c:v>
                </c:pt>
                <c:pt idx="8470">
                  <c:v>45</c:v>
                </c:pt>
                <c:pt idx="8471">
                  <c:v>112.80000000000001</c:v>
                </c:pt>
                <c:pt idx="8472">
                  <c:v>37.6</c:v>
                </c:pt>
                <c:pt idx="8473">
                  <c:v>131.6</c:v>
                </c:pt>
                <c:pt idx="8474">
                  <c:v>45.120000000000005</c:v>
                </c:pt>
                <c:pt idx="8475">
                  <c:v>56.400000000000006</c:v>
                </c:pt>
                <c:pt idx="8476">
                  <c:v>30.080000000000002</c:v>
                </c:pt>
                <c:pt idx="8477">
                  <c:v>30.080000000000002</c:v>
                </c:pt>
                <c:pt idx="8478">
                  <c:v>166.24</c:v>
                </c:pt>
                <c:pt idx="8479">
                  <c:v>831.2</c:v>
                </c:pt>
                <c:pt idx="8480">
                  <c:v>166.24</c:v>
                </c:pt>
                <c:pt idx="8481">
                  <c:v>1496.16</c:v>
                </c:pt>
                <c:pt idx="8482">
                  <c:v>72</c:v>
                </c:pt>
                <c:pt idx="8483">
                  <c:v>36</c:v>
                </c:pt>
                <c:pt idx="8484">
                  <c:v>36</c:v>
                </c:pt>
                <c:pt idx="8485">
                  <c:v>72</c:v>
                </c:pt>
                <c:pt idx="8486">
                  <c:v>90</c:v>
                </c:pt>
                <c:pt idx="8487">
                  <c:v>18</c:v>
                </c:pt>
                <c:pt idx="8488">
                  <c:v>176.8</c:v>
                </c:pt>
                <c:pt idx="8489">
                  <c:v>88.4</c:v>
                </c:pt>
                <c:pt idx="8490">
                  <c:v>35.360000000000007</c:v>
                </c:pt>
                <c:pt idx="8491">
                  <c:v>132.60000000000002</c:v>
                </c:pt>
                <c:pt idx="8492">
                  <c:v>66.300000000000011</c:v>
                </c:pt>
                <c:pt idx="8493">
                  <c:v>66.300000000000011</c:v>
                </c:pt>
                <c:pt idx="8494">
                  <c:v>53.040000000000006</c:v>
                </c:pt>
                <c:pt idx="8495">
                  <c:v>35.360000000000007</c:v>
                </c:pt>
                <c:pt idx="8496">
                  <c:v>106.08000000000001</c:v>
                </c:pt>
                <c:pt idx="8497">
                  <c:v>53.040000000000006</c:v>
                </c:pt>
                <c:pt idx="8498">
                  <c:v>70.720000000000013</c:v>
                </c:pt>
                <c:pt idx="8499">
                  <c:v>48.9</c:v>
                </c:pt>
                <c:pt idx="8500">
                  <c:v>62.591999999999999</c:v>
                </c:pt>
                <c:pt idx="8501">
                  <c:v>68.459999999999994</c:v>
                </c:pt>
                <c:pt idx="8502">
                  <c:v>23.472000000000001</c:v>
                </c:pt>
                <c:pt idx="8503">
                  <c:v>29.339999999999996</c:v>
                </c:pt>
                <c:pt idx="8504">
                  <c:v>83.976000000000013</c:v>
                </c:pt>
                <c:pt idx="8505">
                  <c:v>69.98</c:v>
                </c:pt>
                <c:pt idx="8506">
                  <c:v>209.94</c:v>
                </c:pt>
                <c:pt idx="8507">
                  <c:v>139.96000000000004</c:v>
                </c:pt>
                <c:pt idx="8508">
                  <c:v>29</c:v>
                </c:pt>
                <c:pt idx="8509">
                  <c:v>29</c:v>
                </c:pt>
                <c:pt idx="8510">
                  <c:v>116</c:v>
                </c:pt>
                <c:pt idx="8511">
                  <c:v>34.800000000000004</c:v>
                </c:pt>
                <c:pt idx="8512">
                  <c:v>43.5</c:v>
                </c:pt>
                <c:pt idx="8513">
                  <c:v>23.200000000000003</c:v>
                </c:pt>
                <c:pt idx="8514">
                  <c:v>7.88</c:v>
                </c:pt>
                <c:pt idx="8515">
                  <c:v>4.7279999999999998</c:v>
                </c:pt>
                <c:pt idx="8516">
                  <c:v>3.1520000000000001</c:v>
                </c:pt>
                <c:pt idx="8517">
                  <c:v>27.192</c:v>
                </c:pt>
                <c:pt idx="8518">
                  <c:v>38.04</c:v>
                </c:pt>
                <c:pt idx="8519">
                  <c:v>15.216000000000001</c:v>
                </c:pt>
                <c:pt idx="8520">
                  <c:v>95.1</c:v>
                </c:pt>
                <c:pt idx="8521">
                  <c:v>57.06</c:v>
                </c:pt>
                <c:pt idx="8522">
                  <c:v>60.864000000000004</c:v>
                </c:pt>
                <c:pt idx="8523">
                  <c:v>95.1</c:v>
                </c:pt>
                <c:pt idx="8524">
                  <c:v>239.96999999999997</c:v>
                </c:pt>
                <c:pt idx="8525">
                  <c:v>255.96799999999999</c:v>
                </c:pt>
                <c:pt idx="8526">
                  <c:v>191.976</c:v>
                </c:pt>
                <c:pt idx="8527">
                  <c:v>239.96999999999997</c:v>
                </c:pt>
                <c:pt idx="8528">
                  <c:v>127.98399999999999</c:v>
                </c:pt>
                <c:pt idx="8529">
                  <c:v>383.952</c:v>
                </c:pt>
                <c:pt idx="8530">
                  <c:v>559.92999999999995</c:v>
                </c:pt>
                <c:pt idx="8531">
                  <c:v>159.97999999999999</c:v>
                </c:pt>
                <c:pt idx="8532">
                  <c:v>85.14</c:v>
                </c:pt>
                <c:pt idx="8533">
                  <c:v>158.928</c:v>
                </c:pt>
                <c:pt idx="8534">
                  <c:v>22.704000000000001</c:v>
                </c:pt>
                <c:pt idx="8535">
                  <c:v>68.111999999999995</c:v>
                </c:pt>
                <c:pt idx="8536">
                  <c:v>113.52000000000001</c:v>
                </c:pt>
                <c:pt idx="8537">
                  <c:v>68.111999999999995</c:v>
                </c:pt>
                <c:pt idx="8538">
                  <c:v>113.52</c:v>
                </c:pt>
                <c:pt idx="8539">
                  <c:v>158.928</c:v>
                </c:pt>
                <c:pt idx="8540">
                  <c:v>141.9</c:v>
                </c:pt>
                <c:pt idx="8541">
                  <c:v>45.408000000000001</c:v>
                </c:pt>
                <c:pt idx="8542">
                  <c:v>255.42</c:v>
                </c:pt>
                <c:pt idx="8543">
                  <c:v>25.488</c:v>
                </c:pt>
                <c:pt idx="8544">
                  <c:v>178.92000000000002</c:v>
                </c:pt>
                <c:pt idx="8545">
                  <c:v>159.75</c:v>
                </c:pt>
                <c:pt idx="8546">
                  <c:v>47.79</c:v>
                </c:pt>
                <c:pt idx="8547">
                  <c:v>31.95</c:v>
                </c:pt>
                <c:pt idx="8548">
                  <c:v>25.488</c:v>
                </c:pt>
                <c:pt idx="8549">
                  <c:v>47.79</c:v>
                </c:pt>
                <c:pt idx="8550">
                  <c:v>102.24000000000001</c:v>
                </c:pt>
                <c:pt idx="8551">
                  <c:v>9.0960000000000001</c:v>
                </c:pt>
                <c:pt idx="8552">
                  <c:v>45.48</c:v>
                </c:pt>
                <c:pt idx="8553">
                  <c:v>159.97999999999999</c:v>
                </c:pt>
                <c:pt idx="8554">
                  <c:v>127.98399999999999</c:v>
                </c:pt>
                <c:pt idx="8555">
                  <c:v>383.952</c:v>
                </c:pt>
                <c:pt idx="8556">
                  <c:v>159.97999999999999</c:v>
                </c:pt>
                <c:pt idx="8557">
                  <c:v>239.96999999999997</c:v>
                </c:pt>
                <c:pt idx="8558">
                  <c:v>447.94399999999996</c:v>
                </c:pt>
                <c:pt idx="8559">
                  <c:v>191.976</c:v>
                </c:pt>
                <c:pt idx="8560">
                  <c:v>159.97999999999999</c:v>
                </c:pt>
                <c:pt idx="8561">
                  <c:v>127.98399999999999</c:v>
                </c:pt>
                <c:pt idx="8562">
                  <c:v>247.8</c:v>
                </c:pt>
                <c:pt idx="8563">
                  <c:v>247.8</c:v>
                </c:pt>
                <c:pt idx="8564">
                  <c:v>1619.91</c:v>
                </c:pt>
                <c:pt idx="8565">
                  <c:v>899.95</c:v>
                </c:pt>
                <c:pt idx="8566">
                  <c:v>359.98</c:v>
                </c:pt>
                <c:pt idx="8567">
                  <c:v>431.97600000000006</c:v>
                </c:pt>
                <c:pt idx="8568">
                  <c:v>431.97600000000006</c:v>
                </c:pt>
                <c:pt idx="8569">
                  <c:v>212.8</c:v>
                </c:pt>
                <c:pt idx="8570">
                  <c:v>170.24</c:v>
                </c:pt>
                <c:pt idx="8571">
                  <c:v>35.016000000000005</c:v>
                </c:pt>
                <c:pt idx="8572">
                  <c:v>46.688000000000002</c:v>
                </c:pt>
                <c:pt idx="8573">
                  <c:v>11.672000000000001</c:v>
                </c:pt>
                <c:pt idx="8574">
                  <c:v>23.344000000000001</c:v>
                </c:pt>
                <c:pt idx="8575">
                  <c:v>46.688000000000002</c:v>
                </c:pt>
                <c:pt idx="8576">
                  <c:v>102.13</c:v>
                </c:pt>
                <c:pt idx="8577">
                  <c:v>199.96</c:v>
                </c:pt>
                <c:pt idx="8578">
                  <c:v>119.97600000000001</c:v>
                </c:pt>
                <c:pt idx="8579">
                  <c:v>149.97</c:v>
                </c:pt>
                <c:pt idx="8580">
                  <c:v>39.992000000000004</c:v>
                </c:pt>
                <c:pt idx="8581">
                  <c:v>249.95000000000002</c:v>
                </c:pt>
                <c:pt idx="8582">
                  <c:v>159.96800000000002</c:v>
                </c:pt>
                <c:pt idx="8583">
                  <c:v>449.91</c:v>
                </c:pt>
                <c:pt idx="8584">
                  <c:v>99.98</c:v>
                </c:pt>
                <c:pt idx="8585">
                  <c:v>149.97</c:v>
                </c:pt>
                <c:pt idx="8586">
                  <c:v>238</c:v>
                </c:pt>
                <c:pt idx="8587">
                  <c:v>595</c:v>
                </c:pt>
                <c:pt idx="8588">
                  <c:v>666.4</c:v>
                </c:pt>
                <c:pt idx="8589">
                  <c:v>238</c:v>
                </c:pt>
                <c:pt idx="8590">
                  <c:v>238</c:v>
                </c:pt>
                <c:pt idx="8591">
                  <c:v>595</c:v>
                </c:pt>
                <c:pt idx="8592">
                  <c:v>357</c:v>
                </c:pt>
                <c:pt idx="8593">
                  <c:v>1071</c:v>
                </c:pt>
                <c:pt idx="8594">
                  <c:v>17.880000000000003</c:v>
                </c:pt>
                <c:pt idx="8595">
                  <c:v>41.720000000000006</c:v>
                </c:pt>
                <c:pt idx="8596">
                  <c:v>23.840000000000003</c:v>
                </c:pt>
                <c:pt idx="8597">
                  <c:v>79.984000000000009</c:v>
                </c:pt>
                <c:pt idx="8598">
                  <c:v>279.94400000000002</c:v>
                </c:pt>
                <c:pt idx="8599">
                  <c:v>99.98</c:v>
                </c:pt>
                <c:pt idx="8600">
                  <c:v>249.95000000000002</c:v>
                </c:pt>
                <c:pt idx="8601">
                  <c:v>199.96</c:v>
                </c:pt>
                <c:pt idx="8602">
                  <c:v>99.98</c:v>
                </c:pt>
                <c:pt idx="8603">
                  <c:v>299.94</c:v>
                </c:pt>
                <c:pt idx="8604">
                  <c:v>99.98</c:v>
                </c:pt>
                <c:pt idx="8605">
                  <c:v>345</c:v>
                </c:pt>
                <c:pt idx="8606">
                  <c:v>55.2</c:v>
                </c:pt>
                <c:pt idx="8607">
                  <c:v>110.4</c:v>
                </c:pt>
                <c:pt idx="8608">
                  <c:v>165.60000000000002</c:v>
                </c:pt>
                <c:pt idx="8609">
                  <c:v>165.60000000000002</c:v>
                </c:pt>
                <c:pt idx="8610">
                  <c:v>165.60000000000002</c:v>
                </c:pt>
                <c:pt idx="8611">
                  <c:v>94.992000000000004</c:v>
                </c:pt>
                <c:pt idx="8612">
                  <c:v>296.84999999999997</c:v>
                </c:pt>
                <c:pt idx="8613">
                  <c:v>142.488</c:v>
                </c:pt>
                <c:pt idx="8614">
                  <c:v>178.10999999999999</c:v>
                </c:pt>
                <c:pt idx="8615">
                  <c:v>47.496000000000002</c:v>
                </c:pt>
                <c:pt idx="8616">
                  <c:v>90.570000000000007</c:v>
                </c:pt>
                <c:pt idx="8617">
                  <c:v>90.570000000000007</c:v>
                </c:pt>
                <c:pt idx="8618">
                  <c:v>169.06400000000002</c:v>
                </c:pt>
                <c:pt idx="8619">
                  <c:v>2309.65</c:v>
                </c:pt>
                <c:pt idx="8620">
                  <c:v>659.9</c:v>
                </c:pt>
                <c:pt idx="8621">
                  <c:v>1979.6999999999998</c:v>
                </c:pt>
                <c:pt idx="8622">
                  <c:v>659.9</c:v>
                </c:pt>
                <c:pt idx="8623">
                  <c:v>263.95999999999998</c:v>
                </c:pt>
                <c:pt idx="8624">
                  <c:v>659.9</c:v>
                </c:pt>
                <c:pt idx="8625">
                  <c:v>527.91999999999996</c:v>
                </c:pt>
                <c:pt idx="8626">
                  <c:v>1319.8</c:v>
                </c:pt>
                <c:pt idx="8627">
                  <c:v>791.87999999999988</c:v>
                </c:pt>
                <c:pt idx="8628">
                  <c:v>1649.75</c:v>
                </c:pt>
                <c:pt idx="8629">
                  <c:v>21.48</c:v>
                </c:pt>
                <c:pt idx="8630">
                  <c:v>17.899999999999999</c:v>
                </c:pt>
                <c:pt idx="8631">
                  <c:v>44.75</c:v>
                </c:pt>
                <c:pt idx="8632">
                  <c:v>71.599999999999994</c:v>
                </c:pt>
                <c:pt idx="8633">
                  <c:v>50.120000000000005</c:v>
                </c:pt>
                <c:pt idx="8634">
                  <c:v>53.699999999999996</c:v>
                </c:pt>
                <c:pt idx="8635">
                  <c:v>7.16</c:v>
                </c:pt>
                <c:pt idx="8636">
                  <c:v>44.75</c:v>
                </c:pt>
                <c:pt idx="8637">
                  <c:v>26.849999999999998</c:v>
                </c:pt>
                <c:pt idx="8638">
                  <c:v>44.75</c:v>
                </c:pt>
                <c:pt idx="8639">
                  <c:v>17.899999999999999</c:v>
                </c:pt>
                <c:pt idx="8640">
                  <c:v>26.849999999999998</c:v>
                </c:pt>
                <c:pt idx="8641">
                  <c:v>50.120000000000005</c:v>
                </c:pt>
                <c:pt idx="8642">
                  <c:v>50</c:v>
                </c:pt>
                <c:pt idx="8643">
                  <c:v>100</c:v>
                </c:pt>
                <c:pt idx="8644">
                  <c:v>100</c:v>
                </c:pt>
                <c:pt idx="8645">
                  <c:v>100</c:v>
                </c:pt>
                <c:pt idx="8646">
                  <c:v>40</c:v>
                </c:pt>
                <c:pt idx="8647">
                  <c:v>50</c:v>
                </c:pt>
                <c:pt idx="8648">
                  <c:v>389.97</c:v>
                </c:pt>
                <c:pt idx="8649">
                  <c:v>389.97</c:v>
                </c:pt>
                <c:pt idx="8650">
                  <c:v>519.96</c:v>
                </c:pt>
                <c:pt idx="8651">
                  <c:v>389.97</c:v>
                </c:pt>
                <c:pt idx="8652">
                  <c:v>259.98</c:v>
                </c:pt>
                <c:pt idx="8653">
                  <c:v>207.98400000000004</c:v>
                </c:pt>
                <c:pt idx="8654">
                  <c:v>14.200000000000001</c:v>
                </c:pt>
                <c:pt idx="8655">
                  <c:v>28.400000000000002</c:v>
                </c:pt>
                <c:pt idx="8656">
                  <c:v>106.5</c:v>
                </c:pt>
                <c:pt idx="8657">
                  <c:v>71</c:v>
                </c:pt>
                <c:pt idx="8658">
                  <c:v>53.25</c:v>
                </c:pt>
                <c:pt idx="8659">
                  <c:v>85.2</c:v>
                </c:pt>
                <c:pt idx="8660">
                  <c:v>53.25</c:v>
                </c:pt>
                <c:pt idx="8661">
                  <c:v>124.25</c:v>
                </c:pt>
                <c:pt idx="8662">
                  <c:v>13.616</c:v>
                </c:pt>
                <c:pt idx="8663">
                  <c:v>646.74</c:v>
                </c:pt>
                <c:pt idx="8664">
                  <c:v>258.69600000000003</c:v>
                </c:pt>
                <c:pt idx="8665">
                  <c:v>258.69600000000003</c:v>
                </c:pt>
                <c:pt idx="8666">
                  <c:v>323.37</c:v>
                </c:pt>
                <c:pt idx="8667">
                  <c:v>323.37</c:v>
                </c:pt>
                <c:pt idx="8668">
                  <c:v>431.16000000000008</c:v>
                </c:pt>
                <c:pt idx="8669">
                  <c:v>99.6</c:v>
                </c:pt>
                <c:pt idx="8670">
                  <c:v>717.12000000000012</c:v>
                </c:pt>
                <c:pt idx="8671">
                  <c:v>398.40000000000003</c:v>
                </c:pt>
                <c:pt idx="8672">
                  <c:v>99.6</c:v>
                </c:pt>
                <c:pt idx="8673">
                  <c:v>637.44000000000005</c:v>
                </c:pt>
                <c:pt idx="8674">
                  <c:v>498</c:v>
                </c:pt>
                <c:pt idx="8675">
                  <c:v>50.88</c:v>
                </c:pt>
                <c:pt idx="8676">
                  <c:v>21.2</c:v>
                </c:pt>
                <c:pt idx="8677">
                  <c:v>31.799999999999997</c:v>
                </c:pt>
                <c:pt idx="8678">
                  <c:v>29.99</c:v>
                </c:pt>
                <c:pt idx="8679">
                  <c:v>95.968000000000004</c:v>
                </c:pt>
                <c:pt idx="8680">
                  <c:v>47.984000000000002</c:v>
                </c:pt>
                <c:pt idx="8681">
                  <c:v>89.97</c:v>
                </c:pt>
                <c:pt idx="8682">
                  <c:v>47.984000000000002</c:v>
                </c:pt>
                <c:pt idx="8683">
                  <c:v>71.975999999999999</c:v>
                </c:pt>
                <c:pt idx="8684">
                  <c:v>89.97</c:v>
                </c:pt>
                <c:pt idx="8685">
                  <c:v>89.97</c:v>
                </c:pt>
                <c:pt idx="8686">
                  <c:v>59.97</c:v>
                </c:pt>
                <c:pt idx="8687">
                  <c:v>47.975999999999999</c:v>
                </c:pt>
                <c:pt idx="8688">
                  <c:v>79.959999999999994</c:v>
                </c:pt>
                <c:pt idx="8689">
                  <c:v>31.983999999999998</c:v>
                </c:pt>
                <c:pt idx="8690">
                  <c:v>279.85999999999996</c:v>
                </c:pt>
                <c:pt idx="8691">
                  <c:v>36.24</c:v>
                </c:pt>
                <c:pt idx="8692">
                  <c:v>36.24</c:v>
                </c:pt>
                <c:pt idx="8693">
                  <c:v>72.48</c:v>
                </c:pt>
                <c:pt idx="8694">
                  <c:v>217.44</c:v>
                </c:pt>
                <c:pt idx="8695">
                  <c:v>144.96</c:v>
                </c:pt>
                <c:pt idx="8696">
                  <c:v>36.24</c:v>
                </c:pt>
                <c:pt idx="8697">
                  <c:v>2.3760000000000003</c:v>
                </c:pt>
                <c:pt idx="8698">
                  <c:v>2.9699999999999998</c:v>
                </c:pt>
                <c:pt idx="8699">
                  <c:v>1.98</c:v>
                </c:pt>
                <c:pt idx="8700">
                  <c:v>2.3760000000000003</c:v>
                </c:pt>
                <c:pt idx="8701">
                  <c:v>1.98</c:v>
                </c:pt>
                <c:pt idx="8702">
                  <c:v>67.8</c:v>
                </c:pt>
                <c:pt idx="8703">
                  <c:v>67.8</c:v>
                </c:pt>
                <c:pt idx="8704">
                  <c:v>27.12</c:v>
                </c:pt>
                <c:pt idx="8705">
                  <c:v>101.69999999999999</c:v>
                </c:pt>
                <c:pt idx="8706">
                  <c:v>33.9</c:v>
                </c:pt>
                <c:pt idx="8707">
                  <c:v>16.95</c:v>
                </c:pt>
                <c:pt idx="8708">
                  <c:v>40.68</c:v>
                </c:pt>
                <c:pt idx="8709">
                  <c:v>31.983999999999998</c:v>
                </c:pt>
                <c:pt idx="8710">
                  <c:v>59.97</c:v>
                </c:pt>
                <c:pt idx="8711">
                  <c:v>139.92999999999998</c:v>
                </c:pt>
                <c:pt idx="8712">
                  <c:v>59.97</c:v>
                </c:pt>
                <c:pt idx="8713">
                  <c:v>74.112000000000009</c:v>
                </c:pt>
                <c:pt idx="8714">
                  <c:v>46.32</c:v>
                </c:pt>
                <c:pt idx="8715">
                  <c:v>37.056000000000004</c:v>
                </c:pt>
                <c:pt idx="8716">
                  <c:v>18.528000000000002</c:v>
                </c:pt>
                <c:pt idx="8717">
                  <c:v>18.528000000000002</c:v>
                </c:pt>
                <c:pt idx="8718">
                  <c:v>129.44999999999999</c:v>
                </c:pt>
                <c:pt idx="8719">
                  <c:v>258.89999999999998</c:v>
                </c:pt>
                <c:pt idx="8720">
                  <c:v>41.424000000000007</c:v>
                </c:pt>
                <c:pt idx="8721">
                  <c:v>155.34</c:v>
                </c:pt>
                <c:pt idx="8722">
                  <c:v>41.424000000000007</c:v>
                </c:pt>
                <c:pt idx="8723">
                  <c:v>179.97</c:v>
                </c:pt>
                <c:pt idx="8724">
                  <c:v>119.98</c:v>
                </c:pt>
                <c:pt idx="8725">
                  <c:v>239.96000000000004</c:v>
                </c:pt>
                <c:pt idx="8726">
                  <c:v>239.96</c:v>
                </c:pt>
                <c:pt idx="8727">
                  <c:v>179.97</c:v>
                </c:pt>
                <c:pt idx="8728">
                  <c:v>179.97</c:v>
                </c:pt>
                <c:pt idx="8729">
                  <c:v>27.816000000000003</c:v>
                </c:pt>
                <c:pt idx="8730">
                  <c:v>18.544</c:v>
                </c:pt>
                <c:pt idx="8731">
                  <c:v>46.36</c:v>
                </c:pt>
                <c:pt idx="8732">
                  <c:v>23.18</c:v>
                </c:pt>
                <c:pt idx="8733">
                  <c:v>34.769999999999996</c:v>
                </c:pt>
                <c:pt idx="8734">
                  <c:v>209.92999999999998</c:v>
                </c:pt>
                <c:pt idx="8735">
                  <c:v>119.96</c:v>
                </c:pt>
                <c:pt idx="8736">
                  <c:v>29.99</c:v>
                </c:pt>
                <c:pt idx="8737">
                  <c:v>149.94999999999999</c:v>
                </c:pt>
                <c:pt idx="8738">
                  <c:v>95.968000000000004</c:v>
                </c:pt>
                <c:pt idx="8739">
                  <c:v>119.96000000000001</c:v>
                </c:pt>
                <c:pt idx="8740">
                  <c:v>47.984000000000002</c:v>
                </c:pt>
                <c:pt idx="8741">
                  <c:v>47.984000000000002</c:v>
                </c:pt>
                <c:pt idx="8742">
                  <c:v>59.98</c:v>
                </c:pt>
                <c:pt idx="8743">
                  <c:v>167.94400000000002</c:v>
                </c:pt>
                <c:pt idx="8744">
                  <c:v>71.975999999999999</c:v>
                </c:pt>
                <c:pt idx="8745">
                  <c:v>59.98</c:v>
                </c:pt>
                <c:pt idx="8746">
                  <c:v>47.984000000000002</c:v>
                </c:pt>
                <c:pt idx="8747">
                  <c:v>89.97</c:v>
                </c:pt>
                <c:pt idx="8748">
                  <c:v>89.97</c:v>
                </c:pt>
                <c:pt idx="8749">
                  <c:v>54.384000000000007</c:v>
                </c:pt>
                <c:pt idx="8750">
                  <c:v>54.384000000000007</c:v>
                </c:pt>
                <c:pt idx="8751">
                  <c:v>67.98</c:v>
                </c:pt>
                <c:pt idx="8752">
                  <c:v>81.576000000000008</c:v>
                </c:pt>
                <c:pt idx="8753">
                  <c:v>108.76800000000001</c:v>
                </c:pt>
                <c:pt idx="8754">
                  <c:v>0.99</c:v>
                </c:pt>
                <c:pt idx="8755">
                  <c:v>2.9699999999999998</c:v>
                </c:pt>
                <c:pt idx="8756">
                  <c:v>7.92</c:v>
                </c:pt>
                <c:pt idx="8757">
                  <c:v>5.5440000000000005</c:v>
                </c:pt>
                <c:pt idx="8758">
                  <c:v>1.5840000000000001</c:v>
                </c:pt>
                <c:pt idx="8759">
                  <c:v>617.97600000000011</c:v>
                </c:pt>
                <c:pt idx="8760">
                  <c:v>3347.37</c:v>
                </c:pt>
                <c:pt idx="8761">
                  <c:v>66.260000000000005</c:v>
                </c:pt>
                <c:pt idx="8762">
                  <c:v>132.52000000000001</c:v>
                </c:pt>
                <c:pt idx="8763">
                  <c:v>99.390000000000015</c:v>
                </c:pt>
                <c:pt idx="8764">
                  <c:v>132.52000000000001</c:v>
                </c:pt>
                <c:pt idx="8765">
                  <c:v>99.390000000000015</c:v>
                </c:pt>
                <c:pt idx="8766">
                  <c:v>79.512000000000015</c:v>
                </c:pt>
                <c:pt idx="8767">
                  <c:v>1287.45</c:v>
                </c:pt>
                <c:pt idx="8768">
                  <c:v>772.47</c:v>
                </c:pt>
                <c:pt idx="8769">
                  <c:v>772.47</c:v>
                </c:pt>
                <c:pt idx="8770">
                  <c:v>79.512000000000015</c:v>
                </c:pt>
                <c:pt idx="8771">
                  <c:v>205.99200000000002</c:v>
                </c:pt>
                <c:pt idx="8772">
                  <c:v>185.52800000000002</c:v>
                </c:pt>
                <c:pt idx="8773">
                  <c:v>1287.45</c:v>
                </c:pt>
                <c:pt idx="8774">
                  <c:v>1287.45</c:v>
                </c:pt>
                <c:pt idx="8775">
                  <c:v>617.97600000000011</c:v>
                </c:pt>
                <c:pt idx="8776">
                  <c:v>132.52000000000004</c:v>
                </c:pt>
                <c:pt idx="8777">
                  <c:v>1649.95</c:v>
                </c:pt>
                <c:pt idx="8778">
                  <c:v>1319.96</c:v>
                </c:pt>
                <c:pt idx="8779">
                  <c:v>989.97</c:v>
                </c:pt>
                <c:pt idx="8780">
                  <c:v>1649.95</c:v>
                </c:pt>
                <c:pt idx="8781">
                  <c:v>1023.9360000000001</c:v>
                </c:pt>
                <c:pt idx="8782">
                  <c:v>479.97</c:v>
                </c:pt>
                <c:pt idx="8783">
                  <c:v>159.99</c:v>
                </c:pt>
                <c:pt idx="8784">
                  <c:v>479.97</c:v>
                </c:pt>
                <c:pt idx="8785">
                  <c:v>479.97</c:v>
                </c:pt>
                <c:pt idx="8786">
                  <c:v>214.95000000000002</c:v>
                </c:pt>
                <c:pt idx="8787">
                  <c:v>171.96</c:v>
                </c:pt>
                <c:pt idx="8788">
                  <c:v>196.75200000000001</c:v>
                </c:pt>
                <c:pt idx="8789">
                  <c:v>163.96</c:v>
                </c:pt>
                <c:pt idx="8790">
                  <c:v>27.168000000000003</c:v>
                </c:pt>
                <c:pt idx="8791">
                  <c:v>499.98</c:v>
                </c:pt>
                <c:pt idx="8792">
                  <c:v>1399.9440000000002</c:v>
                </c:pt>
                <c:pt idx="8793">
                  <c:v>999.96</c:v>
                </c:pt>
                <c:pt idx="8794">
                  <c:v>2249.91</c:v>
                </c:pt>
                <c:pt idx="8795">
                  <c:v>2249.91</c:v>
                </c:pt>
                <c:pt idx="8796">
                  <c:v>99.99</c:v>
                </c:pt>
                <c:pt idx="8797">
                  <c:v>899.91</c:v>
                </c:pt>
                <c:pt idx="8798">
                  <c:v>799.92000000000007</c:v>
                </c:pt>
                <c:pt idx="8799">
                  <c:v>199.98</c:v>
                </c:pt>
                <c:pt idx="8800">
                  <c:v>299.96999999999997</c:v>
                </c:pt>
                <c:pt idx="8801">
                  <c:v>319.96800000000002</c:v>
                </c:pt>
                <c:pt idx="8802">
                  <c:v>32.97</c:v>
                </c:pt>
                <c:pt idx="8803">
                  <c:v>10.99</c:v>
                </c:pt>
                <c:pt idx="8804">
                  <c:v>35.167999999999999</c:v>
                </c:pt>
                <c:pt idx="8805">
                  <c:v>35.167999999999999</c:v>
                </c:pt>
                <c:pt idx="8806">
                  <c:v>21.98</c:v>
                </c:pt>
                <c:pt idx="8807">
                  <c:v>25.98</c:v>
                </c:pt>
                <c:pt idx="8808">
                  <c:v>12.99</c:v>
                </c:pt>
                <c:pt idx="8809">
                  <c:v>103.92000000000002</c:v>
                </c:pt>
                <c:pt idx="8810">
                  <c:v>31.176000000000002</c:v>
                </c:pt>
                <c:pt idx="8811">
                  <c:v>62.352000000000004</c:v>
                </c:pt>
                <c:pt idx="8812">
                  <c:v>20.784000000000002</c:v>
                </c:pt>
                <c:pt idx="8813">
                  <c:v>72.744000000000014</c:v>
                </c:pt>
                <c:pt idx="8814">
                  <c:v>252.00000000000003</c:v>
                </c:pt>
                <c:pt idx="8815">
                  <c:v>151.20000000000002</c:v>
                </c:pt>
                <c:pt idx="8816">
                  <c:v>252</c:v>
                </c:pt>
                <c:pt idx="8817">
                  <c:v>100.80000000000001</c:v>
                </c:pt>
                <c:pt idx="8818">
                  <c:v>100.80000000000001</c:v>
                </c:pt>
                <c:pt idx="8819">
                  <c:v>100.80000000000001</c:v>
                </c:pt>
                <c:pt idx="8820">
                  <c:v>151.20000000000002</c:v>
                </c:pt>
                <c:pt idx="8821">
                  <c:v>58.08</c:v>
                </c:pt>
                <c:pt idx="8822">
                  <c:v>72.599999999999994</c:v>
                </c:pt>
                <c:pt idx="8823">
                  <c:v>43.56</c:v>
                </c:pt>
                <c:pt idx="8824">
                  <c:v>479.72</c:v>
                </c:pt>
                <c:pt idx="8825">
                  <c:v>79.900000000000006</c:v>
                </c:pt>
                <c:pt idx="8826">
                  <c:v>95.88000000000001</c:v>
                </c:pt>
                <c:pt idx="8827">
                  <c:v>255.68000000000004</c:v>
                </c:pt>
                <c:pt idx="8828">
                  <c:v>239.70000000000002</c:v>
                </c:pt>
                <c:pt idx="8829">
                  <c:v>159.80000000000001</c:v>
                </c:pt>
                <c:pt idx="8830">
                  <c:v>63.920000000000009</c:v>
                </c:pt>
                <c:pt idx="8831">
                  <c:v>119.85000000000001</c:v>
                </c:pt>
                <c:pt idx="8832">
                  <c:v>199.75</c:v>
                </c:pt>
                <c:pt idx="8833">
                  <c:v>199.75</c:v>
                </c:pt>
                <c:pt idx="8834">
                  <c:v>159.80000000000001</c:v>
                </c:pt>
                <c:pt idx="8835">
                  <c:v>49.08</c:v>
                </c:pt>
                <c:pt idx="8836">
                  <c:v>98.16</c:v>
                </c:pt>
                <c:pt idx="8837">
                  <c:v>49.08</c:v>
                </c:pt>
                <c:pt idx="8838">
                  <c:v>26.176000000000002</c:v>
                </c:pt>
                <c:pt idx="8839">
                  <c:v>98.16</c:v>
                </c:pt>
                <c:pt idx="8840">
                  <c:v>16.36</c:v>
                </c:pt>
                <c:pt idx="8841">
                  <c:v>98.16</c:v>
                </c:pt>
                <c:pt idx="8842">
                  <c:v>65.44</c:v>
                </c:pt>
                <c:pt idx="8843">
                  <c:v>98.16</c:v>
                </c:pt>
                <c:pt idx="8844">
                  <c:v>114.52</c:v>
                </c:pt>
                <c:pt idx="8845">
                  <c:v>26.176000000000002</c:v>
                </c:pt>
                <c:pt idx="8846">
                  <c:v>39.264000000000003</c:v>
                </c:pt>
                <c:pt idx="8847">
                  <c:v>160</c:v>
                </c:pt>
                <c:pt idx="8848">
                  <c:v>120</c:v>
                </c:pt>
                <c:pt idx="8849">
                  <c:v>139.94999999999999</c:v>
                </c:pt>
                <c:pt idx="8850">
                  <c:v>251.91</c:v>
                </c:pt>
                <c:pt idx="8851">
                  <c:v>44.783999999999999</c:v>
                </c:pt>
                <c:pt idx="8852">
                  <c:v>251.91</c:v>
                </c:pt>
                <c:pt idx="8853">
                  <c:v>111.96</c:v>
                </c:pt>
                <c:pt idx="8854">
                  <c:v>89.567999999999998</c:v>
                </c:pt>
                <c:pt idx="8855">
                  <c:v>111.96</c:v>
                </c:pt>
                <c:pt idx="8856">
                  <c:v>83.97</c:v>
                </c:pt>
                <c:pt idx="8857">
                  <c:v>899.91</c:v>
                </c:pt>
                <c:pt idx="8858">
                  <c:v>159.98400000000001</c:v>
                </c:pt>
                <c:pt idx="8859">
                  <c:v>79.992000000000004</c:v>
                </c:pt>
                <c:pt idx="8860">
                  <c:v>239.976</c:v>
                </c:pt>
                <c:pt idx="8861">
                  <c:v>199.98</c:v>
                </c:pt>
                <c:pt idx="8862">
                  <c:v>299.96999999999997</c:v>
                </c:pt>
                <c:pt idx="8863">
                  <c:v>99.99</c:v>
                </c:pt>
                <c:pt idx="8864">
                  <c:v>159.98400000000001</c:v>
                </c:pt>
                <c:pt idx="8865">
                  <c:v>199.98</c:v>
                </c:pt>
                <c:pt idx="8866">
                  <c:v>428.40000000000003</c:v>
                </c:pt>
                <c:pt idx="8867">
                  <c:v>142.80000000000001</c:v>
                </c:pt>
                <c:pt idx="8868">
                  <c:v>13.98</c:v>
                </c:pt>
                <c:pt idx="8869">
                  <c:v>34.950000000000003</c:v>
                </c:pt>
                <c:pt idx="8870">
                  <c:v>34.950000000000003</c:v>
                </c:pt>
                <c:pt idx="8871">
                  <c:v>16.776000000000003</c:v>
                </c:pt>
                <c:pt idx="8872">
                  <c:v>55.92</c:v>
                </c:pt>
                <c:pt idx="8873">
                  <c:v>27.96</c:v>
                </c:pt>
                <c:pt idx="8874">
                  <c:v>408.74399999999997</c:v>
                </c:pt>
                <c:pt idx="8875">
                  <c:v>408.74399999999997</c:v>
                </c:pt>
                <c:pt idx="8876">
                  <c:v>291.95999999999998</c:v>
                </c:pt>
                <c:pt idx="8877">
                  <c:v>116.78399999999999</c:v>
                </c:pt>
                <c:pt idx="8878">
                  <c:v>291.95999999999998</c:v>
                </c:pt>
                <c:pt idx="8879">
                  <c:v>408.74399999999997</c:v>
                </c:pt>
                <c:pt idx="8880">
                  <c:v>1928.7800000000002</c:v>
                </c:pt>
                <c:pt idx="8881">
                  <c:v>826.62000000000012</c:v>
                </c:pt>
                <c:pt idx="8882">
                  <c:v>41.9</c:v>
                </c:pt>
                <c:pt idx="8883">
                  <c:v>62.849999999999994</c:v>
                </c:pt>
                <c:pt idx="8884">
                  <c:v>41.9</c:v>
                </c:pt>
                <c:pt idx="8885">
                  <c:v>104.75</c:v>
                </c:pt>
                <c:pt idx="8886">
                  <c:v>31.86</c:v>
                </c:pt>
                <c:pt idx="8887">
                  <c:v>25.488</c:v>
                </c:pt>
                <c:pt idx="8888">
                  <c:v>175.23</c:v>
                </c:pt>
                <c:pt idx="8889">
                  <c:v>31.86</c:v>
                </c:pt>
                <c:pt idx="8890">
                  <c:v>167.28</c:v>
                </c:pt>
                <c:pt idx="8891">
                  <c:v>27.88</c:v>
                </c:pt>
                <c:pt idx="8892">
                  <c:v>55.76</c:v>
                </c:pt>
                <c:pt idx="8893">
                  <c:v>170.97</c:v>
                </c:pt>
                <c:pt idx="8894">
                  <c:v>83.976000000000013</c:v>
                </c:pt>
                <c:pt idx="8895">
                  <c:v>167.95200000000003</c:v>
                </c:pt>
                <c:pt idx="8896">
                  <c:v>139.96000000000004</c:v>
                </c:pt>
                <c:pt idx="8897">
                  <c:v>69.98</c:v>
                </c:pt>
                <c:pt idx="8898">
                  <c:v>104.88</c:v>
                </c:pt>
                <c:pt idx="8899">
                  <c:v>27.968000000000004</c:v>
                </c:pt>
                <c:pt idx="8900">
                  <c:v>87.4</c:v>
                </c:pt>
                <c:pt idx="8901">
                  <c:v>153.82400000000001</c:v>
                </c:pt>
                <c:pt idx="8902">
                  <c:v>36.51</c:v>
                </c:pt>
                <c:pt idx="8903">
                  <c:v>58.415999999999997</c:v>
                </c:pt>
                <c:pt idx="8904">
                  <c:v>116.83199999999999</c:v>
                </c:pt>
                <c:pt idx="8905">
                  <c:v>109.53</c:v>
                </c:pt>
                <c:pt idx="8906">
                  <c:v>58.415999999999997</c:v>
                </c:pt>
                <c:pt idx="8907">
                  <c:v>82.800000000000011</c:v>
                </c:pt>
                <c:pt idx="8908">
                  <c:v>27.6</c:v>
                </c:pt>
                <c:pt idx="8909">
                  <c:v>16.560000000000002</c:v>
                </c:pt>
                <c:pt idx="8910">
                  <c:v>20.700000000000003</c:v>
                </c:pt>
                <c:pt idx="8911">
                  <c:v>6.9</c:v>
                </c:pt>
                <c:pt idx="8912">
                  <c:v>149.97</c:v>
                </c:pt>
                <c:pt idx="8913">
                  <c:v>279.94400000000002</c:v>
                </c:pt>
                <c:pt idx="8914">
                  <c:v>79.984000000000009</c:v>
                </c:pt>
                <c:pt idx="8915">
                  <c:v>39.992000000000004</c:v>
                </c:pt>
                <c:pt idx="8916">
                  <c:v>263.88</c:v>
                </c:pt>
                <c:pt idx="8917">
                  <c:v>439.8</c:v>
                </c:pt>
                <c:pt idx="8918">
                  <c:v>109.95</c:v>
                </c:pt>
                <c:pt idx="8919">
                  <c:v>1099.5</c:v>
                </c:pt>
                <c:pt idx="8920">
                  <c:v>101.34</c:v>
                </c:pt>
                <c:pt idx="8921">
                  <c:v>101.34</c:v>
                </c:pt>
                <c:pt idx="8922">
                  <c:v>479.98400000000004</c:v>
                </c:pt>
                <c:pt idx="8923">
                  <c:v>959.96800000000007</c:v>
                </c:pt>
                <c:pt idx="8924">
                  <c:v>479.98400000000004</c:v>
                </c:pt>
                <c:pt idx="8925">
                  <c:v>1499.95</c:v>
                </c:pt>
                <c:pt idx="8926">
                  <c:v>299.99</c:v>
                </c:pt>
                <c:pt idx="8927">
                  <c:v>479.98400000000004</c:v>
                </c:pt>
                <c:pt idx="8928">
                  <c:v>839.98799999999994</c:v>
                </c:pt>
                <c:pt idx="8929">
                  <c:v>559.99200000000008</c:v>
                </c:pt>
                <c:pt idx="8930">
                  <c:v>2799.9600000000005</c:v>
                </c:pt>
                <c:pt idx="8931">
                  <c:v>3359.9520000000002</c:v>
                </c:pt>
                <c:pt idx="8932">
                  <c:v>1399.98</c:v>
                </c:pt>
                <c:pt idx="8933">
                  <c:v>959.98400000000004</c:v>
                </c:pt>
                <c:pt idx="8934">
                  <c:v>1439.9759999999999</c:v>
                </c:pt>
                <c:pt idx="8935">
                  <c:v>2879.9520000000002</c:v>
                </c:pt>
                <c:pt idx="8936">
                  <c:v>2999.95</c:v>
                </c:pt>
                <c:pt idx="8937">
                  <c:v>959.98400000000004</c:v>
                </c:pt>
                <c:pt idx="8938">
                  <c:v>2399.96</c:v>
                </c:pt>
                <c:pt idx="8939">
                  <c:v>5399.91</c:v>
                </c:pt>
                <c:pt idx="8940">
                  <c:v>1799.9699999999998</c:v>
                </c:pt>
                <c:pt idx="8941">
                  <c:v>439.99200000000002</c:v>
                </c:pt>
                <c:pt idx="8942">
                  <c:v>879.98400000000004</c:v>
                </c:pt>
                <c:pt idx="8943">
                  <c:v>879.98400000000004</c:v>
                </c:pt>
                <c:pt idx="8944">
                  <c:v>439.99200000000002</c:v>
                </c:pt>
                <c:pt idx="8945">
                  <c:v>659.98799999999994</c:v>
                </c:pt>
                <c:pt idx="8946">
                  <c:v>549.99</c:v>
                </c:pt>
                <c:pt idx="8947">
                  <c:v>549.99</c:v>
                </c:pt>
                <c:pt idx="8948">
                  <c:v>3149.9300000000003</c:v>
                </c:pt>
                <c:pt idx="8949">
                  <c:v>1439.9680000000001</c:v>
                </c:pt>
                <c:pt idx="8950">
                  <c:v>1079.9759999999999</c:v>
                </c:pt>
                <c:pt idx="8951">
                  <c:v>1599.92</c:v>
                </c:pt>
                <c:pt idx="8952">
                  <c:v>319.98400000000004</c:v>
                </c:pt>
                <c:pt idx="8953">
                  <c:v>599.97</c:v>
                </c:pt>
                <c:pt idx="8954">
                  <c:v>639.96800000000007</c:v>
                </c:pt>
                <c:pt idx="8955">
                  <c:v>479.97600000000006</c:v>
                </c:pt>
                <c:pt idx="8956">
                  <c:v>479.97600000000006</c:v>
                </c:pt>
                <c:pt idx="8957">
                  <c:v>1199.9760000000001</c:v>
                </c:pt>
                <c:pt idx="8958">
                  <c:v>999.98</c:v>
                </c:pt>
                <c:pt idx="8959">
                  <c:v>799.98400000000004</c:v>
                </c:pt>
                <c:pt idx="8960">
                  <c:v>1999.96</c:v>
                </c:pt>
                <c:pt idx="8961">
                  <c:v>1999.96</c:v>
                </c:pt>
                <c:pt idx="8962">
                  <c:v>999.98</c:v>
                </c:pt>
                <c:pt idx="8963">
                  <c:v>899.98199999999997</c:v>
                </c:pt>
                <c:pt idx="8964">
                  <c:v>1799.97</c:v>
                </c:pt>
                <c:pt idx="8965">
                  <c:v>599.99</c:v>
                </c:pt>
                <c:pt idx="8966">
                  <c:v>2399.96</c:v>
                </c:pt>
                <c:pt idx="8967">
                  <c:v>1199.98</c:v>
                </c:pt>
                <c:pt idx="8968">
                  <c:v>2999.95</c:v>
                </c:pt>
                <c:pt idx="8969">
                  <c:v>959.98400000000004</c:v>
                </c:pt>
                <c:pt idx="8970">
                  <c:v>1119.9840000000002</c:v>
                </c:pt>
                <c:pt idx="8971">
                  <c:v>2799.9600000000005</c:v>
                </c:pt>
                <c:pt idx="8972">
                  <c:v>4899.93</c:v>
                </c:pt>
                <c:pt idx="8973">
                  <c:v>2799.9600000000005</c:v>
                </c:pt>
                <c:pt idx="8974">
                  <c:v>1199.9760000000001</c:v>
                </c:pt>
                <c:pt idx="8975">
                  <c:v>1199.9760000000001</c:v>
                </c:pt>
                <c:pt idx="8976">
                  <c:v>1199.9759999999999</c:v>
                </c:pt>
                <c:pt idx="8977">
                  <c:v>2799.944</c:v>
                </c:pt>
                <c:pt idx="8978">
                  <c:v>599.98</c:v>
                </c:pt>
                <c:pt idx="8979">
                  <c:v>899.97</c:v>
                </c:pt>
                <c:pt idx="8980">
                  <c:v>479.98400000000004</c:v>
                </c:pt>
                <c:pt idx="8981">
                  <c:v>1199.96</c:v>
                </c:pt>
                <c:pt idx="8982">
                  <c:v>479.98400000000004</c:v>
                </c:pt>
                <c:pt idx="8983">
                  <c:v>719.97600000000011</c:v>
                </c:pt>
                <c:pt idx="8984">
                  <c:v>479.98400000000004</c:v>
                </c:pt>
                <c:pt idx="8985">
                  <c:v>11199.968000000001</c:v>
                </c:pt>
                <c:pt idx="8986">
                  <c:v>10499.97</c:v>
                </c:pt>
                <c:pt idx="8987">
                  <c:v>8399.9759999999987</c:v>
                </c:pt>
                <c:pt idx="8988">
                  <c:v>17499.949999999997</c:v>
                </c:pt>
                <c:pt idx="8989">
                  <c:v>13999.96</c:v>
                </c:pt>
                <c:pt idx="8990">
                  <c:v>3040</c:v>
                </c:pt>
                <c:pt idx="8991">
                  <c:v>69.989999999999995</c:v>
                </c:pt>
                <c:pt idx="8992">
                  <c:v>209.96999999999997</c:v>
                </c:pt>
                <c:pt idx="8993">
                  <c:v>2321.9</c:v>
                </c:pt>
                <c:pt idx="8994">
                  <c:v>4643.8</c:v>
                </c:pt>
                <c:pt idx="8995">
                  <c:v>2396.4</c:v>
                </c:pt>
                <c:pt idx="8996">
                  <c:v>1799.9940000000001</c:v>
                </c:pt>
                <c:pt idx="8997">
                  <c:v>4799.9839999999995</c:v>
                </c:pt>
                <c:pt idx="8998">
                  <c:v>4499.9850000000006</c:v>
                </c:pt>
                <c:pt idx="8999">
                  <c:v>105.55199999999999</c:v>
                </c:pt>
                <c:pt idx="9000">
                  <c:v>32.984999999999999</c:v>
                </c:pt>
                <c:pt idx="9001">
                  <c:v>65.97</c:v>
                </c:pt>
                <c:pt idx="9002">
                  <c:v>1439.982</c:v>
                </c:pt>
                <c:pt idx="9003">
                  <c:v>3999.95</c:v>
                </c:pt>
                <c:pt idx="9004">
                  <c:v>1919.9760000000001</c:v>
                </c:pt>
                <c:pt idx="9005">
                  <c:v>1919.9760000000001</c:v>
                </c:pt>
                <c:pt idx="9006">
                  <c:v>239.976</c:v>
                </c:pt>
                <c:pt idx="9007">
                  <c:v>59.994000000000007</c:v>
                </c:pt>
                <c:pt idx="9008">
                  <c:v>30.345000000000006</c:v>
                </c:pt>
                <c:pt idx="9009">
                  <c:v>11.56</c:v>
                </c:pt>
                <c:pt idx="9010">
                  <c:v>8159.9519999999993</c:v>
                </c:pt>
                <c:pt idx="9011">
                  <c:v>3059.982</c:v>
                </c:pt>
                <c:pt idx="9012">
                  <c:v>3059.982</c:v>
                </c:pt>
                <c:pt idx="9013">
                  <c:v>2549.9850000000006</c:v>
                </c:pt>
                <c:pt idx="9014">
                  <c:v>1188.0000000000002</c:v>
                </c:pt>
                <c:pt idx="9015">
                  <c:v>3080</c:v>
                </c:pt>
                <c:pt idx="9016">
                  <c:v>341.99100000000004</c:v>
                </c:pt>
                <c:pt idx="9017">
                  <c:v>3357.6000000000004</c:v>
                </c:pt>
                <c:pt idx="9018">
                  <c:v>4476.8</c:v>
                </c:pt>
                <c:pt idx="9019">
                  <c:v>287.90999999999997</c:v>
                </c:pt>
                <c:pt idx="9020">
                  <c:v>287.90999999999997</c:v>
                </c:pt>
                <c:pt idx="9021">
                  <c:v>506.28</c:v>
                </c:pt>
                <c:pt idx="9022">
                  <c:v>9099.93</c:v>
                </c:pt>
                <c:pt idx="9023">
                  <c:v>5199.96</c:v>
                </c:pt>
                <c:pt idx="9024">
                  <c:v>2624.9850000000001</c:v>
                </c:pt>
                <c:pt idx="9025">
                  <c:v>6999.96</c:v>
                </c:pt>
                <c:pt idx="9026">
                  <c:v>8749.9500000000007</c:v>
                </c:pt>
                <c:pt idx="9027">
                  <c:v>479.98800000000006</c:v>
                </c:pt>
                <c:pt idx="9028">
                  <c:v>2395.2000000000003</c:v>
                </c:pt>
                <c:pt idx="9029">
                  <c:v>599.98500000000013</c:v>
                </c:pt>
                <c:pt idx="9030">
                  <c:v>1279.9680000000001</c:v>
                </c:pt>
                <c:pt idx="9031">
                  <c:v>449.1</c:v>
                </c:pt>
                <c:pt idx="9032">
                  <c:v>385.80000000000007</c:v>
                </c:pt>
                <c:pt idx="9033">
                  <c:v>482.34000000000003</c:v>
                </c:pt>
                <c:pt idx="9034">
                  <c:v>241.17000000000002</c:v>
                </c:pt>
                <c:pt idx="9035">
                  <c:v>703.71</c:v>
                </c:pt>
                <c:pt idx="9036">
                  <c:v>649</c:v>
                </c:pt>
                <c:pt idx="9037">
                  <c:v>837.59999999999991</c:v>
                </c:pt>
                <c:pt idx="9038">
                  <c:v>558.4</c:v>
                </c:pt>
                <c:pt idx="9039">
                  <c:v>418.8</c:v>
                </c:pt>
                <c:pt idx="9040">
                  <c:v>558.4</c:v>
                </c:pt>
                <c:pt idx="9041">
                  <c:v>837.59999999999991</c:v>
                </c:pt>
                <c:pt idx="9042">
                  <c:v>1039.992</c:v>
                </c:pt>
                <c:pt idx="9043">
                  <c:v>1299.99</c:v>
                </c:pt>
                <c:pt idx="9044">
                  <c:v>209.98599999999999</c:v>
                </c:pt>
                <c:pt idx="9045">
                  <c:v>239.98400000000004</c:v>
                </c:pt>
                <c:pt idx="9046">
                  <c:v>695.7</c:v>
                </c:pt>
                <c:pt idx="9047">
                  <c:v>695.7</c:v>
                </c:pt>
                <c:pt idx="9048">
                  <c:v>652.99500000000012</c:v>
                </c:pt>
                <c:pt idx="9049">
                  <c:v>559.71</c:v>
                </c:pt>
                <c:pt idx="9050">
                  <c:v>22638.48</c:v>
                </c:pt>
                <c:pt idx="9051">
                  <c:v>1704.89</c:v>
                </c:pt>
                <c:pt idx="9052">
                  <c:v>464.97</c:v>
                </c:pt>
                <c:pt idx="9053">
                  <c:v>371.97600000000006</c:v>
                </c:pt>
                <c:pt idx="9054">
                  <c:v>101.99400000000001</c:v>
                </c:pt>
                <c:pt idx="9055">
                  <c:v>479.988</c:v>
                </c:pt>
                <c:pt idx="9056">
                  <c:v>287.96800000000002</c:v>
                </c:pt>
                <c:pt idx="9057">
                  <c:v>629.92999999999995</c:v>
                </c:pt>
                <c:pt idx="9058">
                  <c:v>3991.98</c:v>
                </c:pt>
                <c:pt idx="9059">
                  <c:v>83.9</c:v>
                </c:pt>
                <c:pt idx="9060">
                  <c:v>12.585000000000003</c:v>
                </c:pt>
                <c:pt idx="9061">
                  <c:v>369.16</c:v>
                </c:pt>
                <c:pt idx="9062">
                  <c:v>1007.979</c:v>
                </c:pt>
                <c:pt idx="9063">
                  <c:v>350.97300000000007</c:v>
                </c:pt>
                <c:pt idx="9064">
                  <c:v>336.51</c:v>
                </c:pt>
                <c:pt idx="9065">
                  <c:v>52.44</c:v>
                </c:pt>
                <c:pt idx="9066">
                  <c:v>78.66</c:v>
                </c:pt>
                <c:pt idx="9067">
                  <c:v>343.20000000000005</c:v>
                </c:pt>
                <c:pt idx="9068">
                  <c:v>686.40000000000009</c:v>
                </c:pt>
                <c:pt idx="9069">
                  <c:v>95.994000000000014</c:v>
                </c:pt>
                <c:pt idx="9070">
                  <c:v>479.97</c:v>
                </c:pt>
                <c:pt idx="9071">
                  <c:v>767.95200000000011</c:v>
                </c:pt>
                <c:pt idx="9072">
                  <c:v>1362.8999999999999</c:v>
                </c:pt>
                <c:pt idx="9073">
                  <c:v>447.96800000000007</c:v>
                </c:pt>
                <c:pt idx="9074">
                  <c:v>71.975999999999999</c:v>
                </c:pt>
                <c:pt idx="9075">
                  <c:v>179.99100000000004</c:v>
                </c:pt>
                <c:pt idx="9076">
                  <c:v>2519.9579999999996</c:v>
                </c:pt>
                <c:pt idx="9077">
                  <c:v>1349.85</c:v>
                </c:pt>
                <c:pt idx="9078">
                  <c:v>269.97000000000003</c:v>
                </c:pt>
                <c:pt idx="9079">
                  <c:v>91.474999999999994</c:v>
                </c:pt>
                <c:pt idx="9080">
                  <c:v>224.93700000000004</c:v>
                </c:pt>
                <c:pt idx="9081">
                  <c:v>821.3</c:v>
                </c:pt>
                <c:pt idx="9082">
                  <c:v>574.91</c:v>
                </c:pt>
                <c:pt idx="9083">
                  <c:v>3404.5</c:v>
                </c:pt>
                <c:pt idx="9084">
                  <c:v>597.13200000000006</c:v>
                </c:pt>
                <c:pt idx="9085">
                  <c:v>4899.93</c:v>
                </c:pt>
                <c:pt idx="9086">
                  <c:v>2799.96</c:v>
                </c:pt>
                <c:pt idx="9087">
                  <c:v>265.47500000000002</c:v>
                </c:pt>
                <c:pt idx="9088">
                  <c:v>2548.5600000000004</c:v>
                </c:pt>
                <c:pt idx="9089">
                  <c:v>2973.32</c:v>
                </c:pt>
                <c:pt idx="9090">
                  <c:v>29.925000000000001</c:v>
                </c:pt>
                <c:pt idx="9091">
                  <c:v>7999.98</c:v>
                </c:pt>
                <c:pt idx="9092">
                  <c:v>1379.92</c:v>
                </c:pt>
                <c:pt idx="9093">
                  <c:v>686.32</c:v>
                </c:pt>
                <c:pt idx="9094">
                  <c:v>600.53</c:v>
                </c:pt>
                <c:pt idx="9095">
                  <c:v>319.92</c:v>
                </c:pt>
                <c:pt idx="9096">
                  <c:v>396</c:v>
                </c:pt>
                <c:pt idx="9097">
                  <c:v>206.99100000000004</c:v>
                </c:pt>
                <c:pt idx="9098">
                  <c:v>1035.8</c:v>
                </c:pt>
                <c:pt idx="9099">
                  <c:v>480</c:v>
                </c:pt>
                <c:pt idx="9100">
                  <c:v>120</c:v>
                </c:pt>
                <c:pt idx="9101">
                  <c:v>399.54</c:v>
                </c:pt>
                <c:pt idx="9102">
                  <c:v>532.72</c:v>
                </c:pt>
                <c:pt idx="9103">
                  <c:v>998.84999999999991</c:v>
                </c:pt>
                <c:pt idx="9104">
                  <c:v>399.53999999999996</c:v>
                </c:pt>
                <c:pt idx="9105">
                  <c:v>11.992000000000001</c:v>
                </c:pt>
                <c:pt idx="9106">
                  <c:v>71.951999999999998</c:v>
                </c:pt>
                <c:pt idx="9107">
                  <c:v>31.983999999999998</c:v>
                </c:pt>
                <c:pt idx="9108">
                  <c:v>119.93999999999998</c:v>
                </c:pt>
                <c:pt idx="9109">
                  <c:v>59.97</c:v>
                </c:pt>
                <c:pt idx="9110">
                  <c:v>79.959999999999994</c:v>
                </c:pt>
                <c:pt idx="9111">
                  <c:v>279.85999999999996</c:v>
                </c:pt>
                <c:pt idx="9112">
                  <c:v>438.33600000000001</c:v>
                </c:pt>
                <c:pt idx="9113">
                  <c:v>219.16800000000001</c:v>
                </c:pt>
                <c:pt idx="9114">
                  <c:v>273.95999999999998</c:v>
                </c:pt>
                <c:pt idx="9115">
                  <c:v>657.50400000000002</c:v>
                </c:pt>
                <c:pt idx="9116">
                  <c:v>438.33600000000001</c:v>
                </c:pt>
                <c:pt idx="9117">
                  <c:v>79.959999999999994</c:v>
                </c:pt>
                <c:pt idx="9118">
                  <c:v>143.928</c:v>
                </c:pt>
                <c:pt idx="9119">
                  <c:v>211.16800000000001</c:v>
                </c:pt>
                <c:pt idx="9120">
                  <c:v>158.37599999999998</c:v>
                </c:pt>
                <c:pt idx="9121">
                  <c:v>118.78199999999998</c:v>
                </c:pt>
                <c:pt idx="9122">
                  <c:v>15.587999999999999</c:v>
                </c:pt>
                <c:pt idx="9123">
                  <c:v>38.97</c:v>
                </c:pt>
                <c:pt idx="9124">
                  <c:v>20.784000000000002</c:v>
                </c:pt>
                <c:pt idx="9125">
                  <c:v>12.99</c:v>
                </c:pt>
                <c:pt idx="9126">
                  <c:v>31.176000000000002</c:v>
                </c:pt>
                <c:pt idx="9127">
                  <c:v>95.76</c:v>
                </c:pt>
                <c:pt idx="9128">
                  <c:v>35.909999999999997</c:v>
                </c:pt>
                <c:pt idx="9129">
                  <c:v>119.69999999999999</c:v>
                </c:pt>
                <c:pt idx="9130">
                  <c:v>31.92</c:v>
                </c:pt>
                <c:pt idx="9131">
                  <c:v>143.64000000000001</c:v>
                </c:pt>
                <c:pt idx="9132">
                  <c:v>40.68</c:v>
                </c:pt>
                <c:pt idx="9133">
                  <c:v>40.68</c:v>
                </c:pt>
                <c:pt idx="9134">
                  <c:v>67.8</c:v>
                </c:pt>
                <c:pt idx="9135">
                  <c:v>67.8</c:v>
                </c:pt>
                <c:pt idx="9136">
                  <c:v>110.352</c:v>
                </c:pt>
                <c:pt idx="9137">
                  <c:v>137.94</c:v>
                </c:pt>
                <c:pt idx="9138">
                  <c:v>137.94</c:v>
                </c:pt>
                <c:pt idx="9139">
                  <c:v>110.352</c:v>
                </c:pt>
                <c:pt idx="9140">
                  <c:v>173.65600000000003</c:v>
                </c:pt>
                <c:pt idx="9141">
                  <c:v>49.616000000000007</c:v>
                </c:pt>
                <c:pt idx="9142">
                  <c:v>49.616000000000007</c:v>
                </c:pt>
                <c:pt idx="9143">
                  <c:v>384.45000000000005</c:v>
                </c:pt>
                <c:pt idx="9144">
                  <c:v>69.900000000000006</c:v>
                </c:pt>
                <c:pt idx="9145">
                  <c:v>104.85000000000001</c:v>
                </c:pt>
                <c:pt idx="9146">
                  <c:v>104.85000000000001</c:v>
                </c:pt>
                <c:pt idx="9147">
                  <c:v>104.85000000000001</c:v>
                </c:pt>
                <c:pt idx="9148">
                  <c:v>139.80000000000001</c:v>
                </c:pt>
                <c:pt idx="9149">
                  <c:v>10.95</c:v>
                </c:pt>
                <c:pt idx="9150">
                  <c:v>35.04</c:v>
                </c:pt>
                <c:pt idx="9151">
                  <c:v>17.52</c:v>
                </c:pt>
                <c:pt idx="9152">
                  <c:v>14.850000000000001</c:v>
                </c:pt>
                <c:pt idx="9153">
                  <c:v>2.97</c:v>
                </c:pt>
                <c:pt idx="9154">
                  <c:v>4.95</c:v>
                </c:pt>
                <c:pt idx="9155">
                  <c:v>7.9200000000000008</c:v>
                </c:pt>
                <c:pt idx="9156">
                  <c:v>14.850000000000001</c:v>
                </c:pt>
                <c:pt idx="9157">
                  <c:v>19.8</c:v>
                </c:pt>
                <c:pt idx="9158">
                  <c:v>705.54399999999998</c:v>
                </c:pt>
                <c:pt idx="9159">
                  <c:v>201.584</c:v>
                </c:pt>
                <c:pt idx="9160">
                  <c:v>629.94999999999993</c:v>
                </c:pt>
                <c:pt idx="9161">
                  <c:v>503.96000000000004</c:v>
                </c:pt>
                <c:pt idx="9162">
                  <c:v>7.9920000000000009</c:v>
                </c:pt>
                <c:pt idx="9163">
                  <c:v>31.968000000000004</c:v>
                </c:pt>
                <c:pt idx="9164">
                  <c:v>39.96</c:v>
                </c:pt>
                <c:pt idx="9165">
                  <c:v>41.957999999999998</c:v>
                </c:pt>
                <c:pt idx="9166">
                  <c:v>15.984000000000002</c:v>
                </c:pt>
                <c:pt idx="9167">
                  <c:v>19.98</c:v>
                </c:pt>
                <c:pt idx="9168">
                  <c:v>15.984000000000002</c:v>
                </c:pt>
                <c:pt idx="9169">
                  <c:v>255.93600000000004</c:v>
                </c:pt>
                <c:pt idx="9170">
                  <c:v>39.99</c:v>
                </c:pt>
                <c:pt idx="9171">
                  <c:v>39.99</c:v>
                </c:pt>
                <c:pt idx="9172">
                  <c:v>159.96000000000004</c:v>
                </c:pt>
                <c:pt idx="9173">
                  <c:v>201.584</c:v>
                </c:pt>
                <c:pt idx="9174">
                  <c:v>100.792</c:v>
                </c:pt>
                <c:pt idx="9175">
                  <c:v>201.584</c:v>
                </c:pt>
                <c:pt idx="9176">
                  <c:v>377.96999999999997</c:v>
                </c:pt>
                <c:pt idx="9177">
                  <c:v>629.94999999999993</c:v>
                </c:pt>
                <c:pt idx="9178">
                  <c:v>503.96000000000004</c:v>
                </c:pt>
                <c:pt idx="9179">
                  <c:v>125.99</c:v>
                </c:pt>
                <c:pt idx="9180">
                  <c:v>604.75199999999995</c:v>
                </c:pt>
                <c:pt idx="9181">
                  <c:v>347.96999999999997</c:v>
                </c:pt>
                <c:pt idx="9182">
                  <c:v>579.94999999999993</c:v>
                </c:pt>
                <c:pt idx="9183">
                  <c:v>231.98</c:v>
                </c:pt>
                <c:pt idx="9184">
                  <c:v>371.16800000000001</c:v>
                </c:pt>
                <c:pt idx="9185">
                  <c:v>1113.5039999999999</c:v>
                </c:pt>
                <c:pt idx="9186">
                  <c:v>742.33600000000001</c:v>
                </c:pt>
                <c:pt idx="9187">
                  <c:v>671.93</c:v>
                </c:pt>
                <c:pt idx="9188">
                  <c:v>383.96000000000004</c:v>
                </c:pt>
                <c:pt idx="9189">
                  <c:v>537.54399999999998</c:v>
                </c:pt>
                <c:pt idx="9190">
                  <c:v>287.96999999999997</c:v>
                </c:pt>
                <c:pt idx="9191">
                  <c:v>307.16800000000001</c:v>
                </c:pt>
                <c:pt idx="9192">
                  <c:v>383.96000000000004</c:v>
                </c:pt>
                <c:pt idx="9193">
                  <c:v>57.593999999999994</c:v>
                </c:pt>
                <c:pt idx="9194">
                  <c:v>559.98400000000004</c:v>
                </c:pt>
                <c:pt idx="9195">
                  <c:v>699.98</c:v>
                </c:pt>
                <c:pt idx="9196">
                  <c:v>1049.97</c:v>
                </c:pt>
                <c:pt idx="9197">
                  <c:v>699.98</c:v>
                </c:pt>
                <c:pt idx="9198">
                  <c:v>1889.9459999999999</c:v>
                </c:pt>
                <c:pt idx="9199">
                  <c:v>2239.9360000000001</c:v>
                </c:pt>
                <c:pt idx="9200">
                  <c:v>466.15799999999996</c:v>
                </c:pt>
                <c:pt idx="9201">
                  <c:v>221.98</c:v>
                </c:pt>
                <c:pt idx="9202">
                  <c:v>219.18400000000003</c:v>
                </c:pt>
                <c:pt idx="9203">
                  <c:v>136.99</c:v>
                </c:pt>
                <c:pt idx="9204">
                  <c:v>164.38800000000001</c:v>
                </c:pt>
                <c:pt idx="9205">
                  <c:v>438.36800000000005</c:v>
                </c:pt>
                <c:pt idx="9206">
                  <c:v>328.77600000000007</c:v>
                </c:pt>
                <c:pt idx="9207">
                  <c:v>438.36800000000005</c:v>
                </c:pt>
                <c:pt idx="9208">
                  <c:v>219.18400000000003</c:v>
                </c:pt>
                <c:pt idx="9209">
                  <c:v>105.584</c:v>
                </c:pt>
                <c:pt idx="9210">
                  <c:v>263.95999999999998</c:v>
                </c:pt>
                <c:pt idx="9211">
                  <c:v>105.584</c:v>
                </c:pt>
                <c:pt idx="9212">
                  <c:v>129.97999999999999</c:v>
                </c:pt>
                <c:pt idx="9213">
                  <c:v>155.976</c:v>
                </c:pt>
                <c:pt idx="9214">
                  <c:v>129.97999999999999</c:v>
                </c:pt>
                <c:pt idx="9215">
                  <c:v>545.91599999999994</c:v>
                </c:pt>
                <c:pt idx="9216">
                  <c:v>259.95999999999998</c:v>
                </c:pt>
                <c:pt idx="9217">
                  <c:v>196.77600000000001</c:v>
                </c:pt>
                <c:pt idx="9218">
                  <c:v>196.77600000000001</c:v>
                </c:pt>
                <c:pt idx="9219">
                  <c:v>196.77600000000001</c:v>
                </c:pt>
                <c:pt idx="9220">
                  <c:v>71.927999999999997</c:v>
                </c:pt>
                <c:pt idx="9221">
                  <c:v>79.920000000000016</c:v>
                </c:pt>
                <c:pt idx="9222">
                  <c:v>29.97</c:v>
                </c:pt>
                <c:pt idx="9223">
                  <c:v>7.9920000000000009</c:v>
                </c:pt>
                <c:pt idx="9224">
                  <c:v>7.9920000000000009</c:v>
                </c:pt>
                <c:pt idx="9225">
                  <c:v>499.99</c:v>
                </c:pt>
                <c:pt idx="9226">
                  <c:v>3499.9300000000003</c:v>
                </c:pt>
                <c:pt idx="9227">
                  <c:v>1439.92</c:v>
                </c:pt>
                <c:pt idx="9228">
                  <c:v>719.96</c:v>
                </c:pt>
                <c:pt idx="9229">
                  <c:v>431.976</c:v>
                </c:pt>
                <c:pt idx="9230">
                  <c:v>359.98</c:v>
                </c:pt>
                <c:pt idx="9231">
                  <c:v>1259.93</c:v>
                </c:pt>
                <c:pt idx="9232">
                  <c:v>431.97600000000006</c:v>
                </c:pt>
                <c:pt idx="9233">
                  <c:v>575.96800000000007</c:v>
                </c:pt>
                <c:pt idx="9234">
                  <c:v>1007.9440000000002</c:v>
                </c:pt>
                <c:pt idx="9235">
                  <c:v>35.167999999999999</c:v>
                </c:pt>
                <c:pt idx="9236">
                  <c:v>26.376000000000001</c:v>
                </c:pt>
                <c:pt idx="9237">
                  <c:v>62.957999999999998</c:v>
                </c:pt>
                <c:pt idx="9238">
                  <c:v>59.960000000000008</c:v>
                </c:pt>
                <c:pt idx="9239">
                  <c:v>74.95</c:v>
                </c:pt>
                <c:pt idx="9240">
                  <c:v>14.99</c:v>
                </c:pt>
                <c:pt idx="9241">
                  <c:v>26.981999999999999</c:v>
                </c:pt>
                <c:pt idx="9242">
                  <c:v>979.95</c:v>
                </c:pt>
                <c:pt idx="9243">
                  <c:v>979.95</c:v>
                </c:pt>
                <c:pt idx="9244">
                  <c:v>470.37600000000009</c:v>
                </c:pt>
                <c:pt idx="9245">
                  <c:v>783.96000000000015</c:v>
                </c:pt>
                <c:pt idx="9246">
                  <c:v>783.96</c:v>
                </c:pt>
                <c:pt idx="9247">
                  <c:v>391.98</c:v>
                </c:pt>
                <c:pt idx="9248">
                  <c:v>587.97</c:v>
                </c:pt>
                <c:pt idx="9249">
                  <c:v>319.96800000000002</c:v>
                </c:pt>
                <c:pt idx="9250">
                  <c:v>239.976</c:v>
                </c:pt>
                <c:pt idx="9251">
                  <c:v>319.96800000000002</c:v>
                </c:pt>
                <c:pt idx="9252">
                  <c:v>239.976</c:v>
                </c:pt>
                <c:pt idx="9253">
                  <c:v>699.93</c:v>
                </c:pt>
                <c:pt idx="9254">
                  <c:v>159.98400000000001</c:v>
                </c:pt>
                <c:pt idx="9255">
                  <c:v>239.976</c:v>
                </c:pt>
                <c:pt idx="9256">
                  <c:v>239.976</c:v>
                </c:pt>
                <c:pt idx="9257">
                  <c:v>832.93</c:v>
                </c:pt>
                <c:pt idx="9258">
                  <c:v>666.34400000000005</c:v>
                </c:pt>
                <c:pt idx="9259">
                  <c:v>118.99</c:v>
                </c:pt>
                <c:pt idx="9260">
                  <c:v>285.57599999999996</c:v>
                </c:pt>
                <c:pt idx="9261">
                  <c:v>539.96399999999994</c:v>
                </c:pt>
                <c:pt idx="9262">
                  <c:v>299.98</c:v>
                </c:pt>
                <c:pt idx="9263">
                  <c:v>1049.93</c:v>
                </c:pt>
                <c:pt idx="9264">
                  <c:v>719.95200000000011</c:v>
                </c:pt>
                <c:pt idx="9265">
                  <c:v>177.48000000000002</c:v>
                </c:pt>
                <c:pt idx="9266">
                  <c:v>177.48000000000002</c:v>
                </c:pt>
                <c:pt idx="9267">
                  <c:v>177.48000000000002</c:v>
                </c:pt>
                <c:pt idx="9268">
                  <c:v>177.48000000000002</c:v>
                </c:pt>
                <c:pt idx="9269">
                  <c:v>203.184</c:v>
                </c:pt>
                <c:pt idx="9270">
                  <c:v>406.36799999999999</c:v>
                </c:pt>
                <c:pt idx="9271">
                  <c:v>812.73599999999999</c:v>
                </c:pt>
                <c:pt idx="9272">
                  <c:v>304.77600000000001</c:v>
                </c:pt>
                <c:pt idx="9273">
                  <c:v>239.98400000000004</c:v>
                </c:pt>
                <c:pt idx="9274">
                  <c:v>359.97600000000006</c:v>
                </c:pt>
                <c:pt idx="9275">
                  <c:v>539.96399999999994</c:v>
                </c:pt>
                <c:pt idx="9276">
                  <c:v>299.98</c:v>
                </c:pt>
                <c:pt idx="9277">
                  <c:v>239.98400000000004</c:v>
                </c:pt>
                <c:pt idx="9278">
                  <c:v>33.520000000000003</c:v>
                </c:pt>
                <c:pt idx="9279">
                  <c:v>67.040000000000006</c:v>
                </c:pt>
                <c:pt idx="9280">
                  <c:v>125.69999999999999</c:v>
                </c:pt>
                <c:pt idx="9281">
                  <c:v>209.5</c:v>
                </c:pt>
                <c:pt idx="9282">
                  <c:v>41.9</c:v>
                </c:pt>
                <c:pt idx="9283">
                  <c:v>440.91</c:v>
                </c:pt>
                <c:pt idx="9284">
                  <c:v>235.15199999999999</c:v>
                </c:pt>
                <c:pt idx="9285">
                  <c:v>195.96000000000004</c:v>
                </c:pt>
                <c:pt idx="9286">
                  <c:v>195.96000000000004</c:v>
                </c:pt>
                <c:pt idx="9287">
                  <c:v>117.57600000000002</c:v>
                </c:pt>
                <c:pt idx="9288">
                  <c:v>97.98</c:v>
                </c:pt>
                <c:pt idx="9289">
                  <c:v>309.57600000000002</c:v>
                </c:pt>
                <c:pt idx="9290">
                  <c:v>257.98</c:v>
                </c:pt>
                <c:pt idx="9291">
                  <c:v>257.98</c:v>
                </c:pt>
                <c:pt idx="9292">
                  <c:v>773.94</c:v>
                </c:pt>
                <c:pt idx="9293">
                  <c:v>103.19200000000001</c:v>
                </c:pt>
                <c:pt idx="9294">
                  <c:v>257.98</c:v>
                </c:pt>
                <c:pt idx="9295">
                  <c:v>206.38400000000001</c:v>
                </c:pt>
                <c:pt idx="9296">
                  <c:v>257.98</c:v>
                </c:pt>
                <c:pt idx="9297">
                  <c:v>619.15200000000004</c:v>
                </c:pt>
                <c:pt idx="9298">
                  <c:v>2735.9520000000002</c:v>
                </c:pt>
                <c:pt idx="9299">
                  <c:v>911.98400000000004</c:v>
                </c:pt>
                <c:pt idx="9300">
                  <c:v>683.98799999999994</c:v>
                </c:pt>
                <c:pt idx="9301">
                  <c:v>569.99</c:v>
                </c:pt>
                <c:pt idx="9302">
                  <c:v>143.98199999999997</c:v>
                </c:pt>
                <c:pt idx="9303">
                  <c:v>239.96999999999997</c:v>
                </c:pt>
                <c:pt idx="9304">
                  <c:v>191.976</c:v>
                </c:pt>
                <c:pt idx="9305">
                  <c:v>239.96999999999997</c:v>
                </c:pt>
                <c:pt idx="9306">
                  <c:v>575.928</c:v>
                </c:pt>
                <c:pt idx="9307">
                  <c:v>191.976</c:v>
                </c:pt>
                <c:pt idx="9308">
                  <c:v>328.22399999999999</c:v>
                </c:pt>
                <c:pt idx="9309">
                  <c:v>246.16800000000001</c:v>
                </c:pt>
                <c:pt idx="9310">
                  <c:v>61.541999999999994</c:v>
                </c:pt>
                <c:pt idx="9311">
                  <c:v>246.16800000000001</c:v>
                </c:pt>
                <c:pt idx="9312">
                  <c:v>149.97</c:v>
                </c:pt>
                <c:pt idx="9313">
                  <c:v>149.97</c:v>
                </c:pt>
                <c:pt idx="9314">
                  <c:v>39.992000000000004</c:v>
                </c:pt>
                <c:pt idx="9315">
                  <c:v>159.96800000000002</c:v>
                </c:pt>
                <c:pt idx="9316">
                  <c:v>99.98</c:v>
                </c:pt>
                <c:pt idx="9317">
                  <c:v>671.98400000000004</c:v>
                </c:pt>
                <c:pt idx="9318">
                  <c:v>4367.8960000000006</c:v>
                </c:pt>
                <c:pt idx="9319">
                  <c:v>1259.97</c:v>
                </c:pt>
                <c:pt idx="9320">
                  <c:v>2939.9300000000003</c:v>
                </c:pt>
                <c:pt idx="9321">
                  <c:v>1679.96</c:v>
                </c:pt>
                <c:pt idx="9322">
                  <c:v>3023.9280000000003</c:v>
                </c:pt>
                <c:pt idx="9323">
                  <c:v>546.06000000000006</c:v>
                </c:pt>
                <c:pt idx="9324">
                  <c:v>1199.8</c:v>
                </c:pt>
                <c:pt idx="9325">
                  <c:v>2399.6</c:v>
                </c:pt>
                <c:pt idx="9326">
                  <c:v>539.91</c:v>
                </c:pt>
                <c:pt idx="9327">
                  <c:v>479.92</c:v>
                </c:pt>
                <c:pt idx="9328">
                  <c:v>42.95</c:v>
                </c:pt>
                <c:pt idx="9329">
                  <c:v>85.9</c:v>
                </c:pt>
                <c:pt idx="9330">
                  <c:v>128.85000000000002</c:v>
                </c:pt>
                <c:pt idx="9331">
                  <c:v>68.720000000000013</c:v>
                </c:pt>
                <c:pt idx="9332">
                  <c:v>128.85000000000002</c:v>
                </c:pt>
                <c:pt idx="9333">
                  <c:v>34.360000000000007</c:v>
                </c:pt>
                <c:pt idx="9334">
                  <c:v>128.85000000000002</c:v>
                </c:pt>
                <c:pt idx="9335">
                  <c:v>1363.96</c:v>
                </c:pt>
                <c:pt idx="9336">
                  <c:v>617.97</c:v>
                </c:pt>
                <c:pt idx="9337">
                  <c:v>1363.96</c:v>
                </c:pt>
                <c:pt idx="9338">
                  <c:v>1022.97</c:v>
                </c:pt>
                <c:pt idx="9339">
                  <c:v>494.37600000000009</c:v>
                </c:pt>
                <c:pt idx="9340">
                  <c:v>1091.1680000000001</c:v>
                </c:pt>
                <c:pt idx="9341">
                  <c:v>818.37600000000009</c:v>
                </c:pt>
                <c:pt idx="9342">
                  <c:v>247.18799999999999</c:v>
                </c:pt>
                <c:pt idx="9343">
                  <c:v>1091.1680000000001</c:v>
                </c:pt>
                <c:pt idx="9344">
                  <c:v>84.949999999999989</c:v>
                </c:pt>
                <c:pt idx="9345">
                  <c:v>54.367999999999995</c:v>
                </c:pt>
                <c:pt idx="9346">
                  <c:v>27.183999999999997</c:v>
                </c:pt>
                <c:pt idx="9347">
                  <c:v>16.989999999999998</c:v>
                </c:pt>
                <c:pt idx="9348">
                  <c:v>50.97</c:v>
                </c:pt>
                <c:pt idx="9349">
                  <c:v>71.760000000000005</c:v>
                </c:pt>
                <c:pt idx="9350">
                  <c:v>83.72</c:v>
                </c:pt>
                <c:pt idx="9351">
                  <c:v>38.272000000000006</c:v>
                </c:pt>
                <c:pt idx="9352">
                  <c:v>23.92</c:v>
                </c:pt>
                <c:pt idx="9353">
                  <c:v>35.880000000000003</c:v>
                </c:pt>
                <c:pt idx="9354">
                  <c:v>57.408000000000008</c:v>
                </c:pt>
                <c:pt idx="9355">
                  <c:v>50.231999999999999</c:v>
                </c:pt>
                <c:pt idx="9356">
                  <c:v>95.68</c:v>
                </c:pt>
                <c:pt idx="9357">
                  <c:v>19.136000000000003</c:v>
                </c:pt>
                <c:pt idx="9358">
                  <c:v>66.976000000000013</c:v>
                </c:pt>
                <c:pt idx="9359">
                  <c:v>191.98</c:v>
                </c:pt>
                <c:pt idx="9360">
                  <c:v>287.96999999999997</c:v>
                </c:pt>
                <c:pt idx="9361">
                  <c:v>287.96999999999997</c:v>
                </c:pt>
                <c:pt idx="9362">
                  <c:v>1075.088</c:v>
                </c:pt>
                <c:pt idx="9363">
                  <c:v>479.95</c:v>
                </c:pt>
                <c:pt idx="9364">
                  <c:v>230.376</c:v>
                </c:pt>
                <c:pt idx="9365">
                  <c:v>153.584</c:v>
                </c:pt>
                <c:pt idx="9366">
                  <c:v>153.584</c:v>
                </c:pt>
                <c:pt idx="9367">
                  <c:v>191.98</c:v>
                </c:pt>
                <c:pt idx="9368">
                  <c:v>537.54399999999998</c:v>
                </c:pt>
                <c:pt idx="9369">
                  <c:v>1295.8400000000001</c:v>
                </c:pt>
                <c:pt idx="9370">
                  <c:v>485.93999999999994</c:v>
                </c:pt>
                <c:pt idx="9371">
                  <c:v>1214.8499999999999</c:v>
                </c:pt>
                <c:pt idx="9372">
                  <c:v>971.88000000000011</c:v>
                </c:pt>
                <c:pt idx="9373">
                  <c:v>647.904</c:v>
                </c:pt>
                <c:pt idx="9374">
                  <c:v>215.96799999999999</c:v>
                </c:pt>
                <c:pt idx="9375">
                  <c:v>107.98399999999999</c:v>
                </c:pt>
                <c:pt idx="9376">
                  <c:v>404.93999999999994</c:v>
                </c:pt>
                <c:pt idx="9377">
                  <c:v>539.91999999999996</c:v>
                </c:pt>
                <c:pt idx="9378">
                  <c:v>86.97</c:v>
                </c:pt>
                <c:pt idx="9379">
                  <c:v>144.94999999999999</c:v>
                </c:pt>
                <c:pt idx="9380">
                  <c:v>28.99</c:v>
                </c:pt>
                <c:pt idx="9381">
                  <c:v>173.94</c:v>
                </c:pt>
                <c:pt idx="9382">
                  <c:v>46.384</c:v>
                </c:pt>
                <c:pt idx="9383">
                  <c:v>470.37600000000009</c:v>
                </c:pt>
                <c:pt idx="9384">
                  <c:v>587.97</c:v>
                </c:pt>
                <c:pt idx="9385">
                  <c:v>587.97</c:v>
                </c:pt>
                <c:pt idx="9386">
                  <c:v>156.79200000000003</c:v>
                </c:pt>
                <c:pt idx="9387">
                  <c:v>95.968000000000004</c:v>
                </c:pt>
                <c:pt idx="9388">
                  <c:v>89.97</c:v>
                </c:pt>
                <c:pt idx="9389">
                  <c:v>149.94999999999999</c:v>
                </c:pt>
                <c:pt idx="9390">
                  <c:v>131.97999999999999</c:v>
                </c:pt>
                <c:pt idx="9391">
                  <c:v>158.37599999999998</c:v>
                </c:pt>
                <c:pt idx="9392">
                  <c:v>105.584</c:v>
                </c:pt>
                <c:pt idx="9393">
                  <c:v>211.16800000000001</c:v>
                </c:pt>
                <c:pt idx="9394">
                  <c:v>369.54399999999998</c:v>
                </c:pt>
                <c:pt idx="9395">
                  <c:v>52.792000000000002</c:v>
                </c:pt>
                <c:pt idx="9396">
                  <c:v>105.584</c:v>
                </c:pt>
                <c:pt idx="9397">
                  <c:v>263.96000000000004</c:v>
                </c:pt>
                <c:pt idx="9398">
                  <c:v>263.95999999999998</c:v>
                </c:pt>
                <c:pt idx="9399">
                  <c:v>158.376</c:v>
                </c:pt>
                <c:pt idx="9400">
                  <c:v>158.376</c:v>
                </c:pt>
                <c:pt idx="9401">
                  <c:v>131.97999999999999</c:v>
                </c:pt>
                <c:pt idx="9402">
                  <c:v>197.96999999999997</c:v>
                </c:pt>
                <c:pt idx="9403">
                  <c:v>52.792000000000002</c:v>
                </c:pt>
                <c:pt idx="9404">
                  <c:v>158.376</c:v>
                </c:pt>
                <c:pt idx="9405">
                  <c:v>1114.4000000000001</c:v>
                </c:pt>
                <c:pt idx="9406">
                  <c:v>597</c:v>
                </c:pt>
                <c:pt idx="9407">
                  <c:v>318.40000000000003</c:v>
                </c:pt>
                <c:pt idx="9408">
                  <c:v>358.2</c:v>
                </c:pt>
                <c:pt idx="9409">
                  <c:v>477.6</c:v>
                </c:pt>
                <c:pt idx="9410">
                  <c:v>1983.9680000000001</c:v>
                </c:pt>
                <c:pt idx="9411">
                  <c:v>239.96999999999997</c:v>
                </c:pt>
                <c:pt idx="9412">
                  <c:v>2479.96</c:v>
                </c:pt>
                <c:pt idx="9413">
                  <c:v>1487.9760000000001</c:v>
                </c:pt>
                <c:pt idx="9414">
                  <c:v>743.98799999999994</c:v>
                </c:pt>
                <c:pt idx="9415">
                  <c:v>299.89999999999998</c:v>
                </c:pt>
                <c:pt idx="9416">
                  <c:v>359.88</c:v>
                </c:pt>
                <c:pt idx="9417">
                  <c:v>179.93999999999997</c:v>
                </c:pt>
                <c:pt idx="9418">
                  <c:v>119.96</c:v>
                </c:pt>
                <c:pt idx="9419">
                  <c:v>299.89999999999998</c:v>
                </c:pt>
                <c:pt idx="9420">
                  <c:v>1718.4</c:v>
                </c:pt>
                <c:pt idx="9421">
                  <c:v>1145.6000000000001</c:v>
                </c:pt>
                <c:pt idx="9422">
                  <c:v>716</c:v>
                </c:pt>
                <c:pt idx="9423">
                  <c:v>859.19999999999993</c:v>
                </c:pt>
                <c:pt idx="9424">
                  <c:v>859.2</c:v>
                </c:pt>
                <c:pt idx="9425">
                  <c:v>286.40000000000003</c:v>
                </c:pt>
                <c:pt idx="9426">
                  <c:v>429.59999999999997</c:v>
                </c:pt>
                <c:pt idx="9427">
                  <c:v>1432.0000000000002</c:v>
                </c:pt>
                <c:pt idx="9428">
                  <c:v>859.2</c:v>
                </c:pt>
                <c:pt idx="9429">
                  <c:v>572.80000000000007</c:v>
                </c:pt>
                <c:pt idx="9430">
                  <c:v>71.984000000000009</c:v>
                </c:pt>
                <c:pt idx="9431">
                  <c:v>134.97</c:v>
                </c:pt>
                <c:pt idx="9432">
                  <c:v>89.98</c:v>
                </c:pt>
                <c:pt idx="9433">
                  <c:v>107.97600000000001</c:v>
                </c:pt>
                <c:pt idx="9434">
                  <c:v>89.98</c:v>
                </c:pt>
                <c:pt idx="9435">
                  <c:v>251.94400000000002</c:v>
                </c:pt>
                <c:pt idx="9436">
                  <c:v>631.96</c:v>
                </c:pt>
                <c:pt idx="9437">
                  <c:v>758.35200000000009</c:v>
                </c:pt>
                <c:pt idx="9438">
                  <c:v>631.96</c:v>
                </c:pt>
                <c:pt idx="9439">
                  <c:v>36.738</c:v>
                </c:pt>
                <c:pt idx="9440">
                  <c:v>146.952</c:v>
                </c:pt>
                <c:pt idx="9441">
                  <c:v>97.968000000000004</c:v>
                </c:pt>
                <c:pt idx="9442">
                  <c:v>444.76800000000003</c:v>
                </c:pt>
                <c:pt idx="9443">
                  <c:v>333.57600000000002</c:v>
                </c:pt>
                <c:pt idx="9444">
                  <c:v>222.38400000000001</c:v>
                </c:pt>
                <c:pt idx="9445">
                  <c:v>279.95999999999998</c:v>
                </c:pt>
                <c:pt idx="9446">
                  <c:v>111.98399999999999</c:v>
                </c:pt>
                <c:pt idx="9447">
                  <c:v>167.976</c:v>
                </c:pt>
                <c:pt idx="9448">
                  <c:v>55.991999999999997</c:v>
                </c:pt>
                <c:pt idx="9449">
                  <c:v>83.987999999999985</c:v>
                </c:pt>
                <c:pt idx="9450">
                  <c:v>437.84999999999997</c:v>
                </c:pt>
                <c:pt idx="9451">
                  <c:v>467.03999999999996</c:v>
                </c:pt>
                <c:pt idx="9452">
                  <c:v>437.84999999999997</c:v>
                </c:pt>
                <c:pt idx="9453">
                  <c:v>116.75999999999999</c:v>
                </c:pt>
                <c:pt idx="9454">
                  <c:v>583.79999999999995</c:v>
                </c:pt>
                <c:pt idx="9455">
                  <c:v>437.84999999999997</c:v>
                </c:pt>
                <c:pt idx="9456">
                  <c:v>213.48000000000002</c:v>
                </c:pt>
                <c:pt idx="9457">
                  <c:v>911.42399999999998</c:v>
                </c:pt>
                <c:pt idx="9458">
                  <c:v>284.82</c:v>
                </c:pt>
                <c:pt idx="9459">
                  <c:v>569.64</c:v>
                </c:pt>
                <c:pt idx="9460">
                  <c:v>455.71199999999999</c:v>
                </c:pt>
                <c:pt idx="9461">
                  <c:v>13.493999999999998</c:v>
                </c:pt>
                <c:pt idx="9462">
                  <c:v>35.984000000000002</c:v>
                </c:pt>
                <c:pt idx="9463">
                  <c:v>125.944</c:v>
                </c:pt>
                <c:pt idx="9464">
                  <c:v>377.96999999999997</c:v>
                </c:pt>
                <c:pt idx="9465">
                  <c:v>65.989999999999995</c:v>
                </c:pt>
                <c:pt idx="9466">
                  <c:v>105.584</c:v>
                </c:pt>
                <c:pt idx="9467">
                  <c:v>211.16800000000001</c:v>
                </c:pt>
                <c:pt idx="9468">
                  <c:v>369.54399999999998</c:v>
                </c:pt>
                <c:pt idx="9469">
                  <c:v>300.76799999999997</c:v>
                </c:pt>
                <c:pt idx="9470">
                  <c:v>281.96999999999997</c:v>
                </c:pt>
                <c:pt idx="9471">
                  <c:v>187.98</c:v>
                </c:pt>
                <c:pt idx="9472">
                  <c:v>601.53599999999994</c:v>
                </c:pt>
                <c:pt idx="9473">
                  <c:v>657.93</c:v>
                </c:pt>
                <c:pt idx="9474">
                  <c:v>150.38399999999999</c:v>
                </c:pt>
                <c:pt idx="9475">
                  <c:v>469.95</c:v>
                </c:pt>
                <c:pt idx="9476">
                  <c:v>225.57599999999996</c:v>
                </c:pt>
                <c:pt idx="9477">
                  <c:v>281.96999999999997</c:v>
                </c:pt>
                <c:pt idx="9478">
                  <c:v>2279.96</c:v>
                </c:pt>
                <c:pt idx="9479">
                  <c:v>118.78199999999998</c:v>
                </c:pt>
                <c:pt idx="9480">
                  <c:v>65.989999999999995</c:v>
                </c:pt>
                <c:pt idx="9481">
                  <c:v>263.96000000000004</c:v>
                </c:pt>
                <c:pt idx="9482">
                  <c:v>395.93999999999994</c:v>
                </c:pt>
                <c:pt idx="9483">
                  <c:v>55.991999999999997</c:v>
                </c:pt>
                <c:pt idx="9484">
                  <c:v>111.98399999999999</c:v>
                </c:pt>
                <c:pt idx="9485">
                  <c:v>279.95999999999998</c:v>
                </c:pt>
                <c:pt idx="9486">
                  <c:v>209.96999999999997</c:v>
                </c:pt>
                <c:pt idx="9487">
                  <c:v>251.96399999999994</c:v>
                </c:pt>
                <c:pt idx="9488">
                  <c:v>209.96999999999997</c:v>
                </c:pt>
                <c:pt idx="9489">
                  <c:v>16.68</c:v>
                </c:pt>
                <c:pt idx="9490">
                  <c:v>5.5600000000000005</c:v>
                </c:pt>
                <c:pt idx="9491">
                  <c:v>34.75</c:v>
                </c:pt>
                <c:pt idx="9492">
                  <c:v>11.120000000000001</c:v>
                </c:pt>
                <c:pt idx="9493">
                  <c:v>11.120000000000001</c:v>
                </c:pt>
                <c:pt idx="9494">
                  <c:v>1931.9579999999999</c:v>
                </c:pt>
                <c:pt idx="9495">
                  <c:v>2575.944</c:v>
                </c:pt>
                <c:pt idx="9496">
                  <c:v>258.52799999999996</c:v>
                </c:pt>
                <c:pt idx="9497">
                  <c:v>430.88</c:v>
                </c:pt>
                <c:pt idx="9498">
                  <c:v>344.70400000000001</c:v>
                </c:pt>
                <c:pt idx="9499">
                  <c:v>689.40800000000002</c:v>
                </c:pt>
                <c:pt idx="9500">
                  <c:v>861.76</c:v>
                </c:pt>
                <c:pt idx="9501">
                  <c:v>344.70400000000001</c:v>
                </c:pt>
                <c:pt idx="9502">
                  <c:v>380.86400000000003</c:v>
                </c:pt>
                <c:pt idx="9503">
                  <c:v>119.02</c:v>
                </c:pt>
                <c:pt idx="9504">
                  <c:v>107.11799999999999</c:v>
                </c:pt>
                <c:pt idx="9505">
                  <c:v>297.55</c:v>
                </c:pt>
                <c:pt idx="9506">
                  <c:v>907.15200000000004</c:v>
                </c:pt>
                <c:pt idx="9507">
                  <c:v>302.38400000000001</c:v>
                </c:pt>
                <c:pt idx="9508">
                  <c:v>302.38400000000001</c:v>
                </c:pt>
                <c:pt idx="9509">
                  <c:v>604.76800000000003</c:v>
                </c:pt>
                <c:pt idx="9510">
                  <c:v>59.969999999999992</c:v>
                </c:pt>
                <c:pt idx="9511">
                  <c:v>47.975999999999999</c:v>
                </c:pt>
                <c:pt idx="9512">
                  <c:v>23.987999999999996</c:v>
                </c:pt>
                <c:pt idx="9513">
                  <c:v>47.975999999999999</c:v>
                </c:pt>
                <c:pt idx="9514">
                  <c:v>79.959999999999994</c:v>
                </c:pt>
                <c:pt idx="9515">
                  <c:v>79.959999999999994</c:v>
                </c:pt>
                <c:pt idx="9516">
                  <c:v>399.96000000000004</c:v>
                </c:pt>
                <c:pt idx="9517">
                  <c:v>587.97</c:v>
                </c:pt>
                <c:pt idx="9518">
                  <c:v>783.96000000000015</c:v>
                </c:pt>
                <c:pt idx="9519">
                  <c:v>156.79200000000003</c:v>
                </c:pt>
                <c:pt idx="9520">
                  <c:v>59.993999999999993</c:v>
                </c:pt>
                <c:pt idx="9521">
                  <c:v>979.95</c:v>
                </c:pt>
                <c:pt idx="9522">
                  <c:v>199.98</c:v>
                </c:pt>
                <c:pt idx="9523">
                  <c:v>83.97</c:v>
                </c:pt>
                <c:pt idx="9524">
                  <c:v>44.783999999999999</c:v>
                </c:pt>
                <c:pt idx="9525">
                  <c:v>55.98</c:v>
                </c:pt>
                <c:pt idx="9526">
                  <c:v>67.176000000000002</c:v>
                </c:pt>
                <c:pt idx="9527">
                  <c:v>1394.95</c:v>
                </c:pt>
                <c:pt idx="9528">
                  <c:v>35.119999999999997</c:v>
                </c:pt>
                <c:pt idx="9529">
                  <c:v>21.071999999999999</c:v>
                </c:pt>
                <c:pt idx="9530">
                  <c:v>8.7799999999999994</c:v>
                </c:pt>
                <c:pt idx="9531">
                  <c:v>178.38400000000001</c:v>
                </c:pt>
                <c:pt idx="9532">
                  <c:v>445.96000000000004</c:v>
                </c:pt>
                <c:pt idx="9533">
                  <c:v>445.96000000000004</c:v>
                </c:pt>
                <c:pt idx="9534">
                  <c:v>471.92</c:v>
                </c:pt>
                <c:pt idx="9535">
                  <c:v>589.9</c:v>
                </c:pt>
                <c:pt idx="9536">
                  <c:v>471.92</c:v>
                </c:pt>
                <c:pt idx="9537">
                  <c:v>1415.76</c:v>
                </c:pt>
                <c:pt idx="9538">
                  <c:v>707.88</c:v>
                </c:pt>
                <c:pt idx="9539">
                  <c:v>1029.95</c:v>
                </c:pt>
                <c:pt idx="9540">
                  <c:v>329.58400000000006</c:v>
                </c:pt>
                <c:pt idx="9541">
                  <c:v>411.98</c:v>
                </c:pt>
                <c:pt idx="9542">
                  <c:v>164.79200000000003</c:v>
                </c:pt>
                <c:pt idx="9543">
                  <c:v>761.5440000000001</c:v>
                </c:pt>
                <c:pt idx="9544">
                  <c:v>217.58400000000003</c:v>
                </c:pt>
                <c:pt idx="9545">
                  <c:v>135.99</c:v>
                </c:pt>
                <c:pt idx="9546">
                  <c:v>217.58400000000003</c:v>
                </c:pt>
                <c:pt idx="9547">
                  <c:v>135.99</c:v>
                </c:pt>
                <c:pt idx="9548">
                  <c:v>271.99200000000002</c:v>
                </c:pt>
                <c:pt idx="9549">
                  <c:v>1359.96</c:v>
                </c:pt>
                <c:pt idx="9550">
                  <c:v>374.37600000000003</c:v>
                </c:pt>
                <c:pt idx="9551">
                  <c:v>280.78200000000004</c:v>
                </c:pt>
                <c:pt idx="9552">
                  <c:v>124.79200000000002</c:v>
                </c:pt>
                <c:pt idx="9553">
                  <c:v>249.58400000000003</c:v>
                </c:pt>
                <c:pt idx="9554">
                  <c:v>249.58400000000003</c:v>
                </c:pt>
                <c:pt idx="9555">
                  <c:v>311.98</c:v>
                </c:pt>
                <c:pt idx="9556">
                  <c:v>467.97</c:v>
                </c:pt>
                <c:pt idx="9557">
                  <c:v>1871.88</c:v>
                </c:pt>
                <c:pt idx="9558">
                  <c:v>249.58400000000003</c:v>
                </c:pt>
                <c:pt idx="9559">
                  <c:v>37.909999999999997</c:v>
                </c:pt>
                <c:pt idx="9560">
                  <c:v>113.72999999999999</c:v>
                </c:pt>
                <c:pt idx="9561">
                  <c:v>227.45999999999998</c:v>
                </c:pt>
                <c:pt idx="9562">
                  <c:v>113.72999999999999</c:v>
                </c:pt>
                <c:pt idx="9563">
                  <c:v>242.624</c:v>
                </c:pt>
                <c:pt idx="9564">
                  <c:v>68.238</c:v>
                </c:pt>
                <c:pt idx="9565">
                  <c:v>677.58</c:v>
                </c:pt>
                <c:pt idx="9566">
                  <c:v>677.57999999999993</c:v>
                </c:pt>
                <c:pt idx="9567">
                  <c:v>135.51599999999999</c:v>
                </c:pt>
                <c:pt idx="9568">
                  <c:v>361.37600000000003</c:v>
                </c:pt>
                <c:pt idx="9569">
                  <c:v>361.37600000000003</c:v>
                </c:pt>
                <c:pt idx="9570">
                  <c:v>1626.1920000000002</c:v>
                </c:pt>
                <c:pt idx="9571">
                  <c:v>155.36999999999998</c:v>
                </c:pt>
                <c:pt idx="9572">
                  <c:v>517.9</c:v>
                </c:pt>
                <c:pt idx="9573">
                  <c:v>776.84999999999991</c:v>
                </c:pt>
                <c:pt idx="9574">
                  <c:v>1294.75</c:v>
                </c:pt>
                <c:pt idx="9575">
                  <c:v>302.37599999999998</c:v>
                </c:pt>
                <c:pt idx="9576">
                  <c:v>201.584</c:v>
                </c:pt>
                <c:pt idx="9577">
                  <c:v>302.37599999999998</c:v>
                </c:pt>
                <c:pt idx="9578">
                  <c:v>881.93</c:v>
                </c:pt>
                <c:pt idx="9579">
                  <c:v>302.37599999999998</c:v>
                </c:pt>
                <c:pt idx="9580">
                  <c:v>47.984000000000002</c:v>
                </c:pt>
                <c:pt idx="9581">
                  <c:v>71.975999999999999</c:v>
                </c:pt>
                <c:pt idx="9582">
                  <c:v>149.94999999999999</c:v>
                </c:pt>
                <c:pt idx="9583">
                  <c:v>71.975999999999999</c:v>
                </c:pt>
                <c:pt idx="9584">
                  <c:v>59.98</c:v>
                </c:pt>
                <c:pt idx="9585">
                  <c:v>71.975999999999999</c:v>
                </c:pt>
                <c:pt idx="9586">
                  <c:v>143.952</c:v>
                </c:pt>
                <c:pt idx="9587">
                  <c:v>71.975999999999999</c:v>
                </c:pt>
                <c:pt idx="9588">
                  <c:v>39.979999999999997</c:v>
                </c:pt>
                <c:pt idx="9589">
                  <c:v>23.987999999999996</c:v>
                </c:pt>
                <c:pt idx="9590">
                  <c:v>119.94</c:v>
                </c:pt>
                <c:pt idx="9591">
                  <c:v>15.991999999999999</c:v>
                </c:pt>
                <c:pt idx="9592">
                  <c:v>15.991999999999999</c:v>
                </c:pt>
                <c:pt idx="9593">
                  <c:v>1502.376</c:v>
                </c:pt>
                <c:pt idx="9594">
                  <c:v>1001.5840000000001</c:v>
                </c:pt>
                <c:pt idx="9595">
                  <c:v>1001.5840000000001</c:v>
                </c:pt>
                <c:pt idx="9596">
                  <c:v>625.99</c:v>
                </c:pt>
                <c:pt idx="9597">
                  <c:v>2003.1680000000001</c:v>
                </c:pt>
                <c:pt idx="9598">
                  <c:v>100.792</c:v>
                </c:pt>
                <c:pt idx="9599">
                  <c:v>503.96</c:v>
                </c:pt>
                <c:pt idx="9600">
                  <c:v>1127.9760000000001</c:v>
                </c:pt>
                <c:pt idx="9601">
                  <c:v>1879.96</c:v>
                </c:pt>
                <c:pt idx="9602">
                  <c:v>1879.96</c:v>
                </c:pt>
                <c:pt idx="9603">
                  <c:v>469.99</c:v>
                </c:pt>
                <c:pt idx="9604">
                  <c:v>751.98400000000004</c:v>
                </c:pt>
                <c:pt idx="9605">
                  <c:v>1499.9699999999998</c:v>
                </c:pt>
                <c:pt idx="9606">
                  <c:v>543.91999999999996</c:v>
                </c:pt>
                <c:pt idx="9607">
                  <c:v>271.95999999999998</c:v>
                </c:pt>
                <c:pt idx="9608">
                  <c:v>135.97999999999999</c:v>
                </c:pt>
                <c:pt idx="9609">
                  <c:v>108.78399999999999</c:v>
                </c:pt>
                <c:pt idx="9610">
                  <c:v>543.91999999999996</c:v>
                </c:pt>
                <c:pt idx="9611">
                  <c:v>271.95999999999998</c:v>
                </c:pt>
                <c:pt idx="9612">
                  <c:v>703.96800000000007</c:v>
                </c:pt>
                <c:pt idx="9613">
                  <c:v>791.96399999999994</c:v>
                </c:pt>
                <c:pt idx="9614">
                  <c:v>659.97</c:v>
                </c:pt>
                <c:pt idx="9615">
                  <c:v>167.96800000000002</c:v>
                </c:pt>
                <c:pt idx="9616">
                  <c:v>83.984000000000009</c:v>
                </c:pt>
                <c:pt idx="9617">
                  <c:v>167.96800000000002</c:v>
                </c:pt>
                <c:pt idx="9618">
                  <c:v>104.98</c:v>
                </c:pt>
                <c:pt idx="9619">
                  <c:v>125.97600000000001</c:v>
                </c:pt>
                <c:pt idx="9620">
                  <c:v>377.92800000000005</c:v>
                </c:pt>
                <c:pt idx="9621">
                  <c:v>83.984000000000009</c:v>
                </c:pt>
                <c:pt idx="9622">
                  <c:v>124.79200000000002</c:v>
                </c:pt>
                <c:pt idx="9623">
                  <c:v>748.75200000000007</c:v>
                </c:pt>
                <c:pt idx="9624">
                  <c:v>280.78200000000004</c:v>
                </c:pt>
                <c:pt idx="9625">
                  <c:v>94.919999999999987</c:v>
                </c:pt>
                <c:pt idx="9626">
                  <c:v>79.099999999999994</c:v>
                </c:pt>
                <c:pt idx="9627">
                  <c:v>126.56</c:v>
                </c:pt>
                <c:pt idx="9628">
                  <c:v>118.64999999999998</c:v>
                </c:pt>
                <c:pt idx="9629">
                  <c:v>323.97600000000006</c:v>
                </c:pt>
                <c:pt idx="9630">
                  <c:v>370.78199999999998</c:v>
                </c:pt>
                <c:pt idx="9631">
                  <c:v>823.96000000000015</c:v>
                </c:pt>
                <c:pt idx="9632">
                  <c:v>823.96000000000015</c:v>
                </c:pt>
                <c:pt idx="9633">
                  <c:v>1979.89</c:v>
                </c:pt>
                <c:pt idx="9634">
                  <c:v>431.97600000000006</c:v>
                </c:pt>
                <c:pt idx="9635">
                  <c:v>539.97</c:v>
                </c:pt>
                <c:pt idx="9636">
                  <c:v>539.97</c:v>
                </c:pt>
                <c:pt idx="9637">
                  <c:v>323.98199999999997</c:v>
                </c:pt>
                <c:pt idx="9638">
                  <c:v>27.992000000000004</c:v>
                </c:pt>
                <c:pt idx="9639">
                  <c:v>62.981999999999999</c:v>
                </c:pt>
                <c:pt idx="9640">
                  <c:v>41.988</c:v>
                </c:pt>
                <c:pt idx="9641">
                  <c:v>55.984000000000009</c:v>
                </c:pt>
                <c:pt idx="9642">
                  <c:v>779.79600000000005</c:v>
                </c:pt>
                <c:pt idx="9643">
                  <c:v>4548.8100000000004</c:v>
                </c:pt>
                <c:pt idx="9644">
                  <c:v>1169.694</c:v>
                </c:pt>
                <c:pt idx="9645">
                  <c:v>4158.9120000000003</c:v>
                </c:pt>
                <c:pt idx="9646">
                  <c:v>1299.6600000000001</c:v>
                </c:pt>
                <c:pt idx="9647">
                  <c:v>1039.7280000000001</c:v>
                </c:pt>
                <c:pt idx="9648">
                  <c:v>108.57599999999999</c:v>
                </c:pt>
                <c:pt idx="9649">
                  <c:v>135.72</c:v>
                </c:pt>
                <c:pt idx="9650">
                  <c:v>36.192</c:v>
                </c:pt>
                <c:pt idx="9651">
                  <c:v>90.48</c:v>
                </c:pt>
                <c:pt idx="9652">
                  <c:v>108.57600000000001</c:v>
                </c:pt>
                <c:pt idx="9653">
                  <c:v>180.96</c:v>
                </c:pt>
                <c:pt idx="9654">
                  <c:v>226.20000000000002</c:v>
                </c:pt>
                <c:pt idx="9655">
                  <c:v>180.96</c:v>
                </c:pt>
                <c:pt idx="9656">
                  <c:v>90.48</c:v>
                </c:pt>
                <c:pt idx="9657">
                  <c:v>180.96</c:v>
                </c:pt>
                <c:pt idx="9658">
                  <c:v>946.34400000000005</c:v>
                </c:pt>
                <c:pt idx="9659">
                  <c:v>675.96</c:v>
                </c:pt>
                <c:pt idx="9660">
                  <c:v>946.34400000000005</c:v>
                </c:pt>
                <c:pt idx="9661">
                  <c:v>337.98</c:v>
                </c:pt>
                <c:pt idx="9662">
                  <c:v>59.184000000000005</c:v>
                </c:pt>
                <c:pt idx="9663">
                  <c:v>29.592000000000002</c:v>
                </c:pt>
                <c:pt idx="9664">
                  <c:v>73.98</c:v>
                </c:pt>
                <c:pt idx="9665">
                  <c:v>88.77600000000001</c:v>
                </c:pt>
                <c:pt idx="9666">
                  <c:v>36.99</c:v>
                </c:pt>
                <c:pt idx="9667">
                  <c:v>73.98</c:v>
                </c:pt>
                <c:pt idx="9668">
                  <c:v>88.77600000000001</c:v>
                </c:pt>
                <c:pt idx="9669">
                  <c:v>88.77600000000001</c:v>
                </c:pt>
                <c:pt idx="9670">
                  <c:v>88.77600000000001</c:v>
                </c:pt>
                <c:pt idx="9671">
                  <c:v>110.97</c:v>
                </c:pt>
                <c:pt idx="9672">
                  <c:v>246.38400000000001</c:v>
                </c:pt>
                <c:pt idx="9673">
                  <c:v>369.57600000000002</c:v>
                </c:pt>
                <c:pt idx="9674">
                  <c:v>307.98</c:v>
                </c:pt>
                <c:pt idx="9675">
                  <c:v>307.98</c:v>
                </c:pt>
                <c:pt idx="9676">
                  <c:v>492.76800000000003</c:v>
                </c:pt>
                <c:pt idx="9677">
                  <c:v>769.95</c:v>
                </c:pt>
                <c:pt idx="9678">
                  <c:v>461.97</c:v>
                </c:pt>
                <c:pt idx="9679">
                  <c:v>862.34400000000005</c:v>
                </c:pt>
                <c:pt idx="9680">
                  <c:v>307.98</c:v>
                </c:pt>
                <c:pt idx="9681">
                  <c:v>307.98</c:v>
                </c:pt>
                <c:pt idx="9682">
                  <c:v>359.97600000000006</c:v>
                </c:pt>
                <c:pt idx="9683">
                  <c:v>629.95799999999997</c:v>
                </c:pt>
                <c:pt idx="9684">
                  <c:v>269.98199999999997</c:v>
                </c:pt>
                <c:pt idx="9685">
                  <c:v>449.97</c:v>
                </c:pt>
                <c:pt idx="9686">
                  <c:v>1349.91</c:v>
                </c:pt>
                <c:pt idx="9687">
                  <c:v>55.188000000000002</c:v>
                </c:pt>
                <c:pt idx="9688">
                  <c:v>183.96</c:v>
                </c:pt>
                <c:pt idx="9689">
                  <c:v>220.75200000000001</c:v>
                </c:pt>
                <c:pt idx="9690">
                  <c:v>36.792000000000002</c:v>
                </c:pt>
                <c:pt idx="9691">
                  <c:v>36.792000000000002</c:v>
                </c:pt>
                <c:pt idx="9692">
                  <c:v>73.584000000000003</c:v>
                </c:pt>
                <c:pt idx="9693">
                  <c:v>122.91999999999999</c:v>
                </c:pt>
                <c:pt idx="9694">
                  <c:v>52.679999999999993</c:v>
                </c:pt>
                <c:pt idx="9695">
                  <c:v>52.679999999999993</c:v>
                </c:pt>
                <c:pt idx="9696">
                  <c:v>87.8</c:v>
                </c:pt>
                <c:pt idx="9697">
                  <c:v>87.8</c:v>
                </c:pt>
                <c:pt idx="9698">
                  <c:v>35.119999999999997</c:v>
                </c:pt>
                <c:pt idx="9699">
                  <c:v>52.679999999999993</c:v>
                </c:pt>
                <c:pt idx="9700">
                  <c:v>44.95</c:v>
                </c:pt>
                <c:pt idx="9701">
                  <c:v>134.85000000000002</c:v>
                </c:pt>
                <c:pt idx="9702">
                  <c:v>224.75</c:v>
                </c:pt>
                <c:pt idx="9703">
                  <c:v>107.88</c:v>
                </c:pt>
                <c:pt idx="9704">
                  <c:v>107.88</c:v>
                </c:pt>
                <c:pt idx="9705">
                  <c:v>89.9</c:v>
                </c:pt>
                <c:pt idx="9706">
                  <c:v>35.96</c:v>
                </c:pt>
                <c:pt idx="9707">
                  <c:v>415.96800000000007</c:v>
                </c:pt>
                <c:pt idx="9708">
                  <c:v>311.97600000000006</c:v>
                </c:pt>
                <c:pt idx="9709">
                  <c:v>23.987999999999996</c:v>
                </c:pt>
                <c:pt idx="9710">
                  <c:v>59.97</c:v>
                </c:pt>
                <c:pt idx="9711">
                  <c:v>31.983999999999998</c:v>
                </c:pt>
                <c:pt idx="9712">
                  <c:v>31.983999999999998</c:v>
                </c:pt>
                <c:pt idx="9713">
                  <c:v>95.84</c:v>
                </c:pt>
                <c:pt idx="9714">
                  <c:v>95.84</c:v>
                </c:pt>
                <c:pt idx="9715">
                  <c:v>95.84</c:v>
                </c:pt>
                <c:pt idx="9716">
                  <c:v>179.7</c:v>
                </c:pt>
                <c:pt idx="9717">
                  <c:v>503.96</c:v>
                </c:pt>
                <c:pt idx="9718">
                  <c:v>302.37599999999998</c:v>
                </c:pt>
                <c:pt idx="9719">
                  <c:v>629.94999999999993</c:v>
                </c:pt>
                <c:pt idx="9720">
                  <c:v>302.37599999999998</c:v>
                </c:pt>
                <c:pt idx="9721">
                  <c:v>16.776000000000003</c:v>
                </c:pt>
                <c:pt idx="9722">
                  <c:v>13.98</c:v>
                </c:pt>
                <c:pt idx="9723">
                  <c:v>44.736000000000004</c:v>
                </c:pt>
                <c:pt idx="9724">
                  <c:v>45.893999999999998</c:v>
                </c:pt>
                <c:pt idx="9725">
                  <c:v>61.192</c:v>
                </c:pt>
                <c:pt idx="9726">
                  <c:v>244.768</c:v>
                </c:pt>
                <c:pt idx="9727">
                  <c:v>244.768</c:v>
                </c:pt>
                <c:pt idx="9728">
                  <c:v>419.94399999999996</c:v>
                </c:pt>
                <c:pt idx="9729">
                  <c:v>89.987999999999985</c:v>
                </c:pt>
                <c:pt idx="9730">
                  <c:v>299.95999999999998</c:v>
                </c:pt>
                <c:pt idx="9731">
                  <c:v>419.94399999999996</c:v>
                </c:pt>
                <c:pt idx="9732">
                  <c:v>22</c:v>
                </c:pt>
                <c:pt idx="9733">
                  <c:v>22</c:v>
                </c:pt>
                <c:pt idx="9734">
                  <c:v>5.5</c:v>
                </c:pt>
                <c:pt idx="9735">
                  <c:v>33</c:v>
                </c:pt>
                <c:pt idx="9736">
                  <c:v>22</c:v>
                </c:pt>
                <c:pt idx="9737">
                  <c:v>604.75199999999995</c:v>
                </c:pt>
                <c:pt idx="9738">
                  <c:v>377.96999999999997</c:v>
                </c:pt>
                <c:pt idx="9739">
                  <c:v>201.584</c:v>
                </c:pt>
                <c:pt idx="9740">
                  <c:v>201.584</c:v>
                </c:pt>
                <c:pt idx="9741">
                  <c:v>629.94999999999993</c:v>
                </c:pt>
                <c:pt idx="9742">
                  <c:v>278.39999999999998</c:v>
                </c:pt>
                <c:pt idx="9743">
                  <c:v>148.47999999999999</c:v>
                </c:pt>
                <c:pt idx="9744">
                  <c:v>148.47999999999999</c:v>
                </c:pt>
                <c:pt idx="9745">
                  <c:v>148.47999999999999</c:v>
                </c:pt>
                <c:pt idx="9746">
                  <c:v>519.67999999999995</c:v>
                </c:pt>
                <c:pt idx="9747">
                  <c:v>371.2</c:v>
                </c:pt>
                <c:pt idx="9748">
                  <c:v>445.44</c:v>
                </c:pt>
                <c:pt idx="9749">
                  <c:v>148.47999999999999</c:v>
                </c:pt>
                <c:pt idx="9750">
                  <c:v>464</c:v>
                </c:pt>
                <c:pt idx="9751">
                  <c:v>74.239999999999995</c:v>
                </c:pt>
                <c:pt idx="9752">
                  <c:v>668.16</c:v>
                </c:pt>
                <c:pt idx="9753">
                  <c:v>159.98400000000001</c:v>
                </c:pt>
                <c:pt idx="9754">
                  <c:v>55.176000000000002</c:v>
                </c:pt>
                <c:pt idx="9755">
                  <c:v>160.92999999999998</c:v>
                </c:pt>
                <c:pt idx="9756">
                  <c:v>114.94999999999999</c:v>
                </c:pt>
                <c:pt idx="9757">
                  <c:v>128.744</c:v>
                </c:pt>
                <c:pt idx="9758">
                  <c:v>114.94999999999999</c:v>
                </c:pt>
                <c:pt idx="9759">
                  <c:v>91.96</c:v>
                </c:pt>
                <c:pt idx="9760">
                  <c:v>73.567999999999998</c:v>
                </c:pt>
                <c:pt idx="9761">
                  <c:v>55.176000000000002</c:v>
                </c:pt>
                <c:pt idx="9762">
                  <c:v>36.783999999999999</c:v>
                </c:pt>
                <c:pt idx="9763">
                  <c:v>1212.848</c:v>
                </c:pt>
                <c:pt idx="9764">
                  <c:v>259.89600000000002</c:v>
                </c:pt>
                <c:pt idx="9765">
                  <c:v>519.79200000000003</c:v>
                </c:pt>
                <c:pt idx="9766">
                  <c:v>259.89600000000002</c:v>
                </c:pt>
                <c:pt idx="9767">
                  <c:v>71.959999999999994</c:v>
                </c:pt>
                <c:pt idx="9768">
                  <c:v>32.381999999999998</c:v>
                </c:pt>
                <c:pt idx="9769">
                  <c:v>43.176000000000002</c:v>
                </c:pt>
                <c:pt idx="9770">
                  <c:v>71.959999999999994</c:v>
                </c:pt>
                <c:pt idx="9771">
                  <c:v>89.949999999999989</c:v>
                </c:pt>
                <c:pt idx="9772">
                  <c:v>89.949999999999989</c:v>
                </c:pt>
                <c:pt idx="9773">
                  <c:v>43.176000000000002</c:v>
                </c:pt>
                <c:pt idx="9774">
                  <c:v>164.99</c:v>
                </c:pt>
                <c:pt idx="9775">
                  <c:v>824.95</c:v>
                </c:pt>
                <c:pt idx="9776">
                  <c:v>494.97</c:v>
                </c:pt>
                <c:pt idx="9777">
                  <c:v>494.97</c:v>
                </c:pt>
                <c:pt idx="9778">
                  <c:v>290.89800000000002</c:v>
                </c:pt>
                <c:pt idx="9779">
                  <c:v>484.83000000000004</c:v>
                </c:pt>
                <c:pt idx="9780">
                  <c:v>161.61000000000001</c:v>
                </c:pt>
                <c:pt idx="9781">
                  <c:v>1454.4900000000002</c:v>
                </c:pt>
                <c:pt idx="9782">
                  <c:v>258.57600000000002</c:v>
                </c:pt>
                <c:pt idx="9783">
                  <c:v>775.72800000000007</c:v>
                </c:pt>
                <c:pt idx="9784">
                  <c:v>258.57600000000002</c:v>
                </c:pt>
                <c:pt idx="9785">
                  <c:v>7.92</c:v>
                </c:pt>
                <c:pt idx="9786">
                  <c:v>5.9399999999999995</c:v>
                </c:pt>
                <c:pt idx="9787">
                  <c:v>377.96999999999997</c:v>
                </c:pt>
                <c:pt idx="9788">
                  <c:v>403.16800000000001</c:v>
                </c:pt>
                <c:pt idx="9789">
                  <c:v>806.33600000000001</c:v>
                </c:pt>
                <c:pt idx="9790">
                  <c:v>125.99</c:v>
                </c:pt>
                <c:pt idx="9791">
                  <c:v>881.93</c:v>
                </c:pt>
                <c:pt idx="9792">
                  <c:v>503.96</c:v>
                </c:pt>
                <c:pt idx="9793">
                  <c:v>84.784000000000006</c:v>
                </c:pt>
                <c:pt idx="9794">
                  <c:v>52.99</c:v>
                </c:pt>
                <c:pt idx="9795">
                  <c:v>84.784000000000006</c:v>
                </c:pt>
                <c:pt idx="9796">
                  <c:v>105.98</c:v>
                </c:pt>
                <c:pt idx="9797">
                  <c:v>84.784000000000006</c:v>
                </c:pt>
                <c:pt idx="9798">
                  <c:v>479.96</c:v>
                </c:pt>
                <c:pt idx="9799">
                  <c:v>359.97</c:v>
                </c:pt>
                <c:pt idx="9800">
                  <c:v>863.928</c:v>
                </c:pt>
                <c:pt idx="9801">
                  <c:v>95.992000000000004</c:v>
                </c:pt>
                <c:pt idx="9802">
                  <c:v>359.96999999999997</c:v>
                </c:pt>
                <c:pt idx="9803">
                  <c:v>68.040000000000006</c:v>
                </c:pt>
                <c:pt idx="9804">
                  <c:v>29.160000000000004</c:v>
                </c:pt>
                <c:pt idx="9805">
                  <c:v>29.160000000000004</c:v>
                </c:pt>
                <c:pt idx="9806">
                  <c:v>197.96999999999997</c:v>
                </c:pt>
                <c:pt idx="9807">
                  <c:v>197.96999999999997</c:v>
                </c:pt>
                <c:pt idx="9808">
                  <c:v>39.593999999999994</c:v>
                </c:pt>
                <c:pt idx="9809">
                  <c:v>211.16800000000001</c:v>
                </c:pt>
                <c:pt idx="9810">
                  <c:v>263.95999999999998</c:v>
                </c:pt>
                <c:pt idx="9811">
                  <c:v>143.976</c:v>
                </c:pt>
                <c:pt idx="9812">
                  <c:v>107.982</c:v>
                </c:pt>
                <c:pt idx="9813">
                  <c:v>95.984000000000009</c:v>
                </c:pt>
                <c:pt idx="9814">
                  <c:v>179.97</c:v>
                </c:pt>
                <c:pt idx="9815">
                  <c:v>107.982</c:v>
                </c:pt>
                <c:pt idx="9816">
                  <c:v>143.976</c:v>
                </c:pt>
                <c:pt idx="9817">
                  <c:v>494.37599999999998</c:v>
                </c:pt>
                <c:pt idx="9818">
                  <c:v>617.97</c:v>
                </c:pt>
                <c:pt idx="9819">
                  <c:v>659.16800000000012</c:v>
                </c:pt>
                <c:pt idx="9820">
                  <c:v>21.8</c:v>
                </c:pt>
                <c:pt idx="9821">
                  <c:v>21.8</c:v>
                </c:pt>
                <c:pt idx="9822">
                  <c:v>10.9</c:v>
                </c:pt>
                <c:pt idx="9823">
                  <c:v>43.6</c:v>
                </c:pt>
                <c:pt idx="9824">
                  <c:v>43.6</c:v>
                </c:pt>
                <c:pt idx="9825">
                  <c:v>32.700000000000003</c:v>
                </c:pt>
                <c:pt idx="9826">
                  <c:v>43.6</c:v>
                </c:pt>
                <c:pt idx="9827">
                  <c:v>43.6</c:v>
                </c:pt>
                <c:pt idx="9828">
                  <c:v>41.22</c:v>
                </c:pt>
                <c:pt idx="9829">
                  <c:v>206.1</c:v>
                </c:pt>
                <c:pt idx="9830">
                  <c:v>206.1</c:v>
                </c:pt>
                <c:pt idx="9831">
                  <c:v>381.57600000000002</c:v>
                </c:pt>
                <c:pt idx="9832">
                  <c:v>635.96</c:v>
                </c:pt>
                <c:pt idx="9833">
                  <c:v>158.99</c:v>
                </c:pt>
                <c:pt idx="9834">
                  <c:v>508.76800000000003</c:v>
                </c:pt>
                <c:pt idx="9835">
                  <c:v>63.936000000000007</c:v>
                </c:pt>
                <c:pt idx="9836">
                  <c:v>71.928000000000011</c:v>
                </c:pt>
                <c:pt idx="9837">
                  <c:v>39.960000000000008</c:v>
                </c:pt>
                <c:pt idx="9838">
                  <c:v>7.9920000000000009</c:v>
                </c:pt>
                <c:pt idx="9839">
                  <c:v>15.984000000000002</c:v>
                </c:pt>
                <c:pt idx="9840">
                  <c:v>122.38199999999999</c:v>
                </c:pt>
                <c:pt idx="9841">
                  <c:v>108.78399999999999</c:v>
                </c:pt>
                <c:pt idx="9842">
                  <c:v>122.38199999999999</c:v>
                </c:pt>
                <c:pt idx="9843">
                  <c:v>271.95999999999998</c:v>
                </c:pt>
                <c:pt idx="9844">
                  <c:v>147.16800000000001</c:v>
                </c:pt>
                <c:pt idx="9845">
                  <c:v>73.584000000000003</c:v>
                </c:pt>
                <c:pt idx="9846">
                  <c:v>275.94</c:v>
                </c:pt>
                <c:pt idx="9847">
                  <c:v>82.782000000000011</c:v>
                </c:pt>
                <c:pt idx="9848">
                  <c:v>45.99</c:v>
                </c:pt>
                <c:pt idx="9849">
                  <c:v>110.376</c:v>
                </c:pt>
                <c:pt idx="9850">
                  <c:v>110.376</c:v>
                </c:pt>
                <c:pt idx="9851">
                  <c:v>623.96</c:v>
                </c:pt>
                <c:pt idx="9852">
                  <c:v>499.16800000000006</c:v>
                </c:pt>
                <c:pt idx="9853">
                  <c:v>623.96</c:v>
                </c:pt>
                <c:pt idx="9854">
                  <c:v>1123.1280000000002</c:v>
                </c:pt>
                <c:pt idx="9855">
                  <c:v>249.58400000000003</c:v>
                </c:pt>
                <c:pt idx="9856">
                  <c:v>1091.93</c:v>
                </c:pt>
                <c:pt idx="9857">
                  <c:v>57.567999999999998</c:v>
                </c:pt>
                <c:pt idx="9858">
                  <c:v>86.352000000000004</c:v>
                </c:pt>
                <c:pt idx="9859">
                  <c:v>71.959999999999994</c:v>
                </c:pt>
                <c:pt idx="9860">
                  <c:v>35.979999999999997</c:v>
                </c:pt>
                <c:pt idx="9861">
                  <c:v>115.136</c:v>
                </c:pt>
                <c:pt idx="9862">
                  <c:v>28.783999999999999</c:v>
                </c:pt>
                <c:pt idx="9863">
                  <c:v>657.55200000000013</c:v>
                </c:pt>
                <c:pt idx="9864">
                  <c:v>821.94</c:v>
                </c:pt>
                <c:pt idx="9865">
                  <c:v>109.59200000000001</c:v>
                </c:pt>
                <c:pt idx="9866">
                  <c:v>1099.96</c:v>
                </c:pt>
                <c:pt idx="9867">
                  <c:v>1979.9280000000001</c:v>
                </c:pt>
                <c:pt idx="9868">
                  <c:v>659.97600000000011</c:v>
                </c:pt>
                <c:pt idx="9869">
                  <c:v>494.98199999999997</c:v>
                </c:pt>
                <c:pt idx="9870">
                  <c:v>659.97600000000011</c:v>
                </c:pt>
                <c:pt idx="9871">
                  <c:v>329.988</c:v>
                </c:pt>
                <c:pt idx="9872">
                  <c:v>824.97</c:v>
                </c:pt>
                <c:pt idx="9873">
                  <c:v>549.98</c:v>
                </c:pt>
                <c:pt idx="9874">
                  <c:v>1099.96</c:v>
                </c:pt>
                <c:pt idx="9875">
                  <c:v>124.94999999999999</c:v>
                </c:pt>
                <c:pt idx="9876">
                  <c:v>39.984000000000002</c:v>
                </c:pt>
                <c:pt idx="9877">
                  <c:v>139.94400000000002</c:v>
                </c:pt>
                <c:pt idx="9878">
                  <c:v>79.968000000000004</c:v>
                </c:pt>
                <c:pt idx="9879">
                  <c:v>1439.9680000000001</c:v>
                </c:pt>
                <c:pt idx="9880">
                  <c:v>863.6400000000001</c:v>
                </c:pt>
                <c:pt idx="9881">
                  <c:v>239.9</c:v>
                </c:pt>
                <c:pt idx="9882">
                  <c:v>287.88</c:v>
                </c:pt>
                <c:pt idx="9883">
                  <c:v>383.84000000000003</c:v>
                </c:pt>
                <c:pt idx="9884">
                  <c:v>287.88</c:v>
                </c:pt>
                <c:pt idx="9885">
                  <c:v>88.751999999999995</c:v>
                </c:pt>
                <c:pt idx="9886">
                  <c:v>44.375999999999998</c:v>
                </c:pt>
                <c:pt idx="9887">
                  <c:v>377.96999999999997</c:v>
                </c:pt>
                <c:pt idx="9888">
                  <c:v>302.37599999999998</c:v>
                </c:pt>
                <c:pt idx="9889">
                  <c:v>629.94999999999993</c:v>
                </c:pt>
                <c:pt idx="9890">
                  <c:v>978.83999999999992</c:v>
                </c:pt>
                <c:pt idx="9891">
                  <c:v>271.89999999999998</c:v>
                </c:pt>
                <c:pt idx="9892">
                  <c:v>135.94999999999999</c:v>
                </c:pt>
                <c:pt idx="9893">
                  <c:v>889.53600000000006</c:v>
                </c:pt>
                <c:pt idx="9894">
                  <c:v>222.38400000000001</c:v>
                </c:pt>
                <c:pt idx="9895">
                  <c:v>222.38400000000001</c:v>
                </c:pt>
                <c:pt idx="9896">
                  <c:v>333.57600000000002</c:v>
                </c:pt>
                <c:pt idx="9897">
                  <c:v>333.57600000000002</c:v>
                </c:pt>
                <c:pt idx="9898">
                  <c:v>222.38400000000001</c:v>
                </c:pt>
                <c:pt idx="9899">
                  <c:v>833.94</c:v>
                </c:pt>
                <c:pt idx="9900">
                  <c:v>555.96</c:v>
                </c:pt>
                <c:pt idx="9901">
                  <c:v>210.56400000000002</c:v>
                </c:pt>
                <c:pt idx="9902">
                  <c:v>140.376</c:v>
                </c:pt>
                <c:pt idx="9903">
                  <c:v>116.98</c:v>
                </c:pt>
                <c:pt idx="9904">
                  <c:v>21.99</c:v>
                </c:pt>
                <c:pt idx="9905">
                  <c:v>302.37599999999998</c:v>
                </c:pt>
                <c:pt idx="9906">
                  <c:v>140.73599999999999</c:v>
                </c:pt>
                <c:pt idx="9907">
                  <c:v>87.96</c:v>
                </c:pt>
                <c:pt idx="9908">
                  <c:v>151.18799999999999</c:v>
                </c:pt>
                <c:pt idx="9909">
                  <c:v>35.183999999999997</c:v>
                </c:pt>
                <c:pt idx="9910">
                  <c:v>302.37599999999998</c:v>
                </c:pt>
                <c:pt idx="9911">
                  <c:v>944.93000000000006</c:v>
                </c:pt>
                <c:pt idx="9912">
                  <c:v>323.97600000000006</c:v>
                </c:pt>
                <c:pt idx="9913">
                  <c:v>269.98</c:v>
                </c:pt>
                <c:pt idx="9914">
                  <c:v>1322.93</c:v>
                </c:pt>
                <c:pt idx="9915">
                  <c:v>453.57600000000002</c:v>
                </c:pt>
                <c:pt idx="9916">
                  <c:v>151.19200000000001</c:v>
                </c:pt>
                <c:pt idx="9917">
                  <c:v>340.18200000000002</c:v>
                </c:pt>
                <c:pt idx="9918">
                  <c:v>755.96</c:v>
                </c:pt>
                <c:pt idx="9919">
                  <c:v>566.97</c:v>
                </c:pt>
                <c:pt idx="9920">
                  <c:v>453.57600000000002</c:v>
                </c:pt>
                <c:pt idx="9921">
                  <c:v>863.87999999999988</c:v>
                </c:pt>
                <c:pt idx="9922">
                  <c:v>575.91999999999996</c:v>
                </c:pt>
                <c:pt idx="9923">
                  <c:v>1799.75</c:v>
                </c:pt>
                <c:pt idx="9924">
                  <c:v>575.91999999999996</c:v>
                </c:pt>
                <c:pt idx="9925">
                  <c:v>431.94</c:v>
                </c:pt>
                <c:pt idx="9926">
                  <c:v>1079.8499999999999</c:v>
                </c:pt>
                <c:pt idx="9927">
                  <c:v>82.8</c:v>
                </c:pt>
                <c:pt idx="9928">
                  <c:v>207</c:v>
                </c:pt>
                <c:pt idx="9929">
                  <c:v>124.19999999999999</c:v>
                </c:pt>
                <c:pt idx="9930">
                  <c:v>345</c:v>
                </c:pt>
                <c:pt idx="9931">
                  <c:v>552</c:v>
                </c:pt>
                <c:pt idx="9932">
                  <c:v>138</c:v>
                </c:pt>
                <c:pt idx="9933">
                  <c:v>165.60000000000002</c:v>
                </c:pt>
                <c:pt idx="9934">
                  <c:v>728.94600000000003</c:v>
                </c:pt>
                <c:pt idx="9935">
                  <c:v>431.96800000000007</c:v>
                </c:pt>
                <c:pt idx="9936">
                  <c:v>134.99</c:v>
                </c:pt>
                <c:pt idx="9937">
                  <c:v>323.97600000000006</c:v>
                </c:pt>
                <c:pt idx="9938">
                  <c:v>755.94400000000019</c:v>
                </c:pt>
                <c:pt idx="9939">
                  <c:v>269.98</c:v>
                </c:pt>
                <c:pt idx="9940">
                  <c:v>9.99</c:v>
                </c:pt>
                <c:pt idx="9941">
                  <c:v>39.960000000000008</c:v>
                </c:pt>
                <c:pt idx="9942">
                  <c:v>69.930000000000007</c:v>
                </c:pt>
                <c:pt idx="9943">
                  <c:v>7.9920000000000009</c:v>
                </c:pt>
                <c:pt idx="9944">
                  <c:v>90.93</c:v>
                </c:pt>
                <c:pt idx="9945">
                  <c:v>72.744000000000014</c:v>
                </c:pt>
                <c:pt idx="9946">
                  <c:v>25.98</c:v>
                </c:pt>
                <c:pt idx="9947">
                  <c:v>201.56800000000001</c:v>
                </c:pt>
                <c:pt idx="9948">
                  <c:v>155.35</c:v>
                </c:pt>
                <c:pt idx="9949">
                  <c:v>38.24</c:v>
                </c:pt>
                <c:pt idx="9950">
                  <c:v>28.68</c:v>
                </c:pt>
                <c:pt idx="9951">
                  <c:v>57.36</c:v>
                </c:pt>
                <c:pt idx="9952">
                  <c:v>9.5879999999999992</c:v>
                </c:pt>
                <c:pt idx="9953">
                  <c:v>149.94999999999999</c:v>
                </c:pt>
                <c:pt idx="9954">
                  <c:v>71.975999999999999</c:v>
                </c:pt>
                <c:pt idx="9955">
                  <c:v>119.96</c:v>
                </c:pt>
                <c:pt idx="9956">
                  <c:v>119.96000000000001</c:v>
                </c:pt>
                <c:pt idx="9957">
                  <c:v>53.981999999999999</c:v>
                </c:pt>
                <c:pt idx="9958">
                  <c:v>69.930000000000007</c:v>
                </c:pt>
                <c:pt idx="9959">
                  <c:v>23.975999999999999</c:v>
                </c:pt>
                <c:pt idx="9960">
                  <c:v>55.944000000000003</c:v>
                </c:pt>
                <c:pt idx="9961">
                  <c:v>23.976000000000003</c:v>
                </c:pt>
                <c:pt idx="9962">
                  <c:v>23.976000000000003</c:v>
                </c:pt>
                <c:pt idx="9963">
                  <c:v>29.97</c:v>
                </c:pt>
                <c:pt idx="9964">
                  <c:v>29.97</c:v>
                </c:pt>
                <c:pt idx="9965">
                  <c:v>67.992000000000004</c:v>
                </c:pt>
                <c:pt idx="9966">
                  <c:v>101.98799999999999</c:v>
                </c:pt>
                <c:pt idx="9967">
                  <c:v>339.96000000000004</c:v>
                </c:pt>
                <c:pt idx="9968">
                  <c:v>203.976</c:v>
                </c:pt>
                <c:pt idx="9969">
                  <c:v>339.96000000000004</c:v>
                </c:pt>
                <c:pt idx="9970">
                  <c:v>475.94400000000002</c:v>
                </c:pt>
                <c:pt idx="9971">
                  <c:v>135.98400000000001</c:v>
                </c:pt>
                <c:pt idx="9972">
                  <c:v>219.80000000000004</c:v>
                </c:pt>
                <c:pt idx="9973">
                  <c:v>131.88000000000002</c:v>
                </c:pt>
                <c:pt idx="9974">
                  <c:v>164.85000000000002</c:v>
                </c:pt>
                <c:pt idx="9975">
                  <c:v>160.77600000000001</c:v>
                </c:pt>
                <c:pt idx="9976">
                  <c:v>267.95999999999998</c:v>
                </c:pt>
                <c:pt idx="9977">
                  <c:v>200.96999999999997</c:v>
                </c:pt>
                <c:pt idx="9978">
                  <c:v>133.97999999999999</c:v>
                </c:pt>
                <c:pt idx="9979">
                  <c:v>321.55200000000002</c:v>
                </c:pt>
                <c:pt idx="9980">
                  <c:v>14.78</c:v>
                </c:pt>
                <c:pt idx="9981">
                  <c:v>11.824</c:v>
                </c:pt>
                <c:pt idx="9982">
                  <c:v>29.56</c:v>
                </c:pt>
                <c:pt idx="9983">
                  <c:v>100.49</c:v>
                </c:pt>
                <c:pt idx="9984">
                  <c:v>241.17599999999999</c:v>
                </c:pt>
                <c:pt idx="9985">
                  <c:v>1097.5440000000003</c:v>
                </c:pt>
                <c:pt idx="9986">
                  <c:v>470.37600000000009</c:v>
                </c:pt>
                <c:pt idx="9987">
                  <c:v>627.16800000000012</c:v>
                </c:pt>
                <c:pt idx="9988">
                  <c:v>391.98</c:v>
                </c:pt>
                <c:pt idx="9989">
                  <c:v>627.16800000000012</c:v>
                </c:pt>
                <c:pt idx="9990">
                  <c:v>391.98</c:v>
                </c:pt>
                <c:pt idx="9991">
                  <c:v>470.37600000000009</c:v>
                </c:pt>
                <c:pt idx="9992">
                  <c:v>979.95</c:v>
                </c:pt>
                <c:pt idx="9993">
                  <c:v>235.18799999999999</c:v>
                </c:pt>
              </c:numCache>
            </c:numRef>
          </c:xVal>
          <c:yVal>
            <c:numRef>
              <c:f>'main data'!$Q$2:$Q$9995</c:f>
              <c:numCache>
                <c:formatCode>General</c:formatCode>
                <c:ptCount val="9994"/>
                <c:pt idx="0">
                  <c:v>-117.88199999999998</c:v>
                </c:pt>
                <c:pt idx="1">
                  <c:v>-4.8391999999999769</c:v>
                </c:pt>
                <c:pt idx="2">
                  <c:v>-4.8391999999999769</c:v>
                </c:pt>
                <c:pt idx="3">
                  <c:v>33.874400000000009</c:v>
                </c:pt>
                <c:pt idx="4">
                  <c:v>-35.905799999999999</c:v>
                </c:pt>
                <c:pt idx="5">
                  <c:v>27.356800000000007</c:v>
                </c:pt>
                <c:pt idx="6">
                  <c:v>5.129400000000004</c:v>
                </c:pt>
                <c:pt idx="7">
                  <c:v>235.95240000000001</c:v>
                </c:pt>
                <c:pt idx="8">
                  <c:v>78.650800000000004</c:v>
                </c:pt>
                <c:pt idx="9">
                  <c:v>23.318400000000011</c:v>
                </c:pt>
                <c:pt idx="10">
                  <c:v>31.091200000000015</c:v>
                </c:pt>
                <c:pt idx="11">
                  <c:v>-183.6323999999999</c:v>
                </c:pt>
                <c:pt idx="12">
                  <c:v>7.7728000000000037</c:v>
                </c:pt>
                <c:pt idx="13">
                  <c:v>-3.8863999999999947</c:v>
                </c:pt>
                <c:pt idx="14">
                  <c:v>-7.7727999999999895</c:v>
                </c:pt>
                <c:pt idx="15">
                  <c:v>172.48140000000001</c:v>
                </c:pt>
                <c:pt idx="16">
                  <c:v>57.4938</c:v>
                </c:pt>
                <c:pt idx="17">
                  <c:v>-225.09759999999991</c:v>
                </c:pt>
                <c:pt idx="18">
                  <c:v>-225.09759999999991</c:v>
                </c:pt>
                <c:pt idx="19">
                  <c:v>-16.078399999999988</c:v>
                </c:pt>
                <c:pt idx="20">
                  <c:v>-204.99959999999996</c:v>
                </c:pt>
                <c:pt idx="21">
                  <c:v>-96.470399999999955</c:v>
                </c:pt>
                <c:pt idx="22">
                  <c:v>-30.24499999999999</c:v>
                </c:pt>
                <c:pt idx="23">
                  <c:v>-6.0489999999999995</c:v>
                </c:pt>
                <c:pt idx="24">
                  <c:v>-18.146999999999998</c:v>
                </c:pt>
                <c:pt idx="25">
                  <c:v>24.195999999999998</c:v>
                </c:pt>
                <c:pt idx="26">
                  <c:v>-36.293999999999997</c:v>
                </c:pt>
                <c:pt idx="27">
                  <c:v>36.293999999999997</c:v>
                </c:pt>
                <c:pt idx="28">
                  <c:v>-12.097999999999999</c:v>
                </c:pt>
                <c:pt idx="29">
                  <c:v>-36.294000000000011</c:v>
                </c:pt>
                <c:pt idx="30">
                  <c:v>-12.097999999999999</c:v>
                </c:pt>
                <c:pt idx="31">
                  <c:v>12.097999999999999</c:v>
                </c:pt>
                <c:pt idx="32">
                  <c:v>9.3024000000000058</c:v>
                </c:pt>
                <c:pt idx="33">
                  <c:v>41.860800000000005</c:v>
                </c:pt>
                <c:pt idx="34">
                  <c:v>-45.349200000000003</c:v>
                </c:pt>
                <c:pt idx="35">
                  <c:v>15.697800000000004</c:v>
                </c:pt>
                <c:pt idx="36">
                  <c:v>125.58240000000001</c:v>
                </c:pt>
                <c:pt idx="37">
                  <c:v>-190.85220000000004</c:v>
                </c:pt>
                <c:pt idx="38">
                  <c:v>10.478399999999979</c:v>
                </c:pt>
                <c:pt idx="39">
                  <c:v>-119.19180000000006</c:v>
                </c:pt>
                <c:pt idx="40">
                  <c:v>-17.027400000000007</c:v>
                </c:pt>
                <c:pt idx="41">
                  <c:v>-19.874399999999994</c:v>
                </c:pt>
                <c:pt idx="42">
                  <c:v>88.725000000000023</c:v>
                </c:pt>
                <c:pt idx="43">
                  <c:v>53.235000000000014</c:v>
                </c:pt>
                <c:pt idx="44">
                  <c:v>42.588000000000022</c:v>
                </c:pt>
                <c:pt idx="45">
                  <c:v>-191.64599999999996</c:v>
                </c:pt>
                <c:pt idx="46">
                  <c:v>18.695599999999999</c:v>
                </c:pt>
                <c:pt idx="47">
                  <c:v>8.4979999999999762</c:v>
                </c:pt>
                <c:pt idx="48">
                  <c:v>41.913600000000002</c:v>
                </c:pt>
                <c:pt idx="49">
                  <c:v>6.5490000000000208</c:v>
                </c:pt>
                <c:pt idx="50">
                  <c:v>-89.066399999999987</c:v>
                </c:pt>
                <c:pt idx="51">
                  <c:v>-15.71759999999999</c:v>
                </c:pt>
                <c:pt idx="52">
                  <c:v>90.293999999999926</c:v>
                </c:pt>
                <c:pt idx="53">
                  <c:v>-240.78400000000005</c:v>
                </c:pt>
                <c:pt idx="54">
                  <c:v>225.73499999999993</c:v>
                </c:pt>
                <c:pt idx="55">
                  <c:v>30.097999999999978</c:v>
                </c:pt>
                <c:pt idx="56">
                  <c:v>-36.117600000000152</c:v>
                </c:pt>
                <c:pt idx="57">
                  <c:v>-6.0196000000000254</c:v>
                </c:pt>
                <c:pt idx="58">
                  <c:v>-18.058800000000076</c:v>
                </c:pt>
                <c:pt idx="59">
                  <c:v>-30.098000000000127</c:v>
                </c:pt>
                <c:pt idx="60">
                  <c:v>-28.976400000000012</c:v>
                </c:pt>
                <c:pt idx="61">
                  <c:v>-12.878400000000013</c:v>
                </c:pt>
                <c:pt idx="62">
                  <c:v>-376.69319999999999</c:v>
                </c:pt>
                <c:pt idx="63">
                  <c:v>31.454799999999949</c:v>
                </c:pt>
                <c:pt idx="64">
                  <c:v>41.133199999999988</c:v>
                </c:pt>
                <c:pt idx="65">
                  <c:v>-320.59699999999998</c:v>
                </c:pt>
                <c:pt idx="66">
                  <c:v>-384.71640000000002</c:v>
                </c:pt>
                <c:pt idx="67">
                  <c:v>-128.2388</c:v>
                </c:pt>
                <c:pt idx="68">
                  <c:v>-199.61700000000002</c:v>
                </c:pt>
                <c:pt idx="69">
                  <c:v>-14.51760000000003</c:v>
                </c:pt>
                <c:pt idx="70">
                  <c:v>-98.801799999999986</c:v>
                </c:pt>
                <c:pt idx="71">
                  <c:v>-14.458800000000025</c:v>
                </c:pt>
                <c:pt idx="72">
                  <c:v>-12.688200000000002</c:v>
                </c:pt>
                <c:pt idx="73">
                  <c:v>20.03919999999998</c:v>
                </c:pt>
                <c:pt idx="74">
                  <c:v>-67.670399999999972</c:v>
                </c:pt>
                <c:pt idx="75">
                  <c:v>56.392000000000024</c:v>
                </c:pt>
                <c:pt idx="76">
                  <c:v>-29.605799999999981</c:v>
                </c:pt>
                <c:pt idx="77">
                  <c:v>-25.049000000000149</c:v>
                </c:pt>
                <c:pt idx="78">
                  <c:v>-50.098000000000297</c:v>
                </c:pt>
                <c:pt idx="79">
                  <c:v>-29.605799999999981</c:v>
                </c:pt>
                <c:pt idx="80">
                  <c:v>-10.019600000000054</c:v>
                </c:pt>
                <c:pt idx="81">
                  <c:v>-5.0098000000000269</c:v>
                </c:pt>
                <c:pt idx="82">
                  <c:v>160.31359999999984</c:v>
                </c:pt>
                <c:pt idx="83">
                  <c:v>-4.8588000000000022</c:v>
                </c:pt>
                <c:pt idx="84">
                  <c:v>-42.1096</c:v>
                </c:pt>
                <c:pt idx="85">
                  <c:v>-247.79879999999997</c:v>
                </c:pt>
                <c:pt idx="86">
                  <c:v>-46.976400000000012</c:v>
                </c:pt>
                <c:pt idx="87">
                  <c:v>46.976400000000012</c:v>
                </c:pt>
                <c:pt idx="88">
                  <c:v>271.41920000000005</c:v>
                </c:pt>
                <c:pt idx="89">
                  <c:v>203.56440000000003</c:v>
                </c:pt>
                <c:pt idx="90">
                  <c:v>200.95460000000008</c:v>
                </c:pt>
                <c:pt idx="91">
                  <c:v>-52.195999999999913</c:v>
                </c:pt>
                <c:pt idx="92">
                  <c:v>-250.54079999999999</c:v>
                </c:pt>
                <c:pt idx="93">
                  <c:v>407.12880000000007</c:v>
                </c:pt>
                <c:pt idx="94">
                  <c:v>41.168399999999991</c:v>
                </c:pt>
                <c:pt idx="95">
                  <c:v>82.336799999999982</c:v>
                </c:pt>
                <c:pt idx="96">
                  <c:v>185.25779999999997</c:v>
                </c:pt>
                <c:pt idx="97">
                  <c:v>12.776399999999988</c:v>
                </c:pt>
                <c:pt idx="98">
                  <c:v>41.168399999999991</c:v>
                </c:pt>
                <c:pt idx="99">
                  <c:v>112.39199999999991</c:v>
                </c:pt>
                <c:pt idx="100">
                  <c:v>-786.74400000000026</c:v>
                </c:pt>
                <c:pt idx="101">
                  <c:v>196.68599999999986</c:v>
                </c:pt>
                <c:pt idx="102">
                  <c:v>210.73499999999993</c:v>
                </c:pt>
                <c:pt idx="103">
                  <c:v>56.195999999999955</c:v>
                </c:pt>
                <c:pt idx="104">
                  <c:v>84.293999999999969</c:v>
                </c:pt>
                <c:pt idx="105">
                  <c:v>-36.235200000000006</c:v>
                </c:pt>
                <c:pt idx="106">
                  <c:v>60.391999999999996</c:v>
                </c:pt>
                <c:pt idx="107">
                  <c:v>0</c:v>
                </c:pt>
                <c:pt idx="108">
                  <c:v>20.484999999999999</c:v>
                </c:pt>
                <c:pt idx="109">
                  <c:v>-81.94</c:v>
                </c:pt>
                <c:pt idx="110">
                  <c:v>8.1939999999999955</c:v>
                </c:pt>
                <c:pt idx="111">
                  <c:v>40.97</c:v>
                </c:pt>
                <c:pt idx="112">
                  <c:v>20.517599999999987</c:v>
                </c:pt>
                <c:pt idx="113">
                  <c:v>97.45859999999999</c:v>
                </c:pt>
                <c:pt idx="114">
                  <c:v>259.88959999999997</c:v>
                </c:pt>
                <c:pt idx="115">
                  <c:v>32.486199999999997</c:v>
                </c:pt>
                <c:pt idx="116">
                  <c:v>-36.674399999999991</c:v>
                </c:pt>
                <c:pt idx="117">
                  <c:v>-15.71759999999999</c:v>
                </c:pt>
                <c:pt idx="118">
                  <c:v>6.5490000000000208</c:v>
                </c:pt>
                <c:pt idx="119">
                  <c:v>3.9294000000000082</c:v>
                </c:pt>
                <c:pt idx="120">
                  <c:v>-26.195999999999984</c:v>
                </c:pt>
                <c:pt idx="121">
                  <c:v>-20.696400000000025</c:v>
                </c:pt>
                <c:pt idx="122">
                  <c:v>-13.797600000000017</c:v>
                </c:pt>
                <c:pt idx="123">
                  <c:v>-52.890800000000027</c:v>
                </c:pt>
                <c:pt idx="124">
                  <c:v>-25.295600000000022</c:v>
                </c:pt>
                <c:pt idx="125">
                  <c:v>-37.943400000000025</c:v>
                </c:pt>
                <c:pt idx="126">
                  <c:v>41.392799999999966</c:v>
                </c:pt>
                <c:pt idx="127">
                  <c:v>31.044599999999974</c:v>
                </c:pt>
                <c:pt idx="128">
                  <c:v>-110.49000000000007</c:v>
                </c:pt>
                <c:pt idx="129">
                  <c:v>-22.098000000000013</c:v>
                </c:pt>
                <c:pt idx="130">
                  <c:v>-97.23120000000003</c:v>
                </c:pt>
                <c:pt idx="131">
                  <c:v>-437.5404000000002</c:v>
                </c:pt>
                <c:pt idx="132">
                  <c:v>-44.196000000000026</c:v>
                </c:pt>
                <c:pt idx="133">
                  <c:v>-44.196000000000026</c:v>
                </c:pt>
                <c:pt idx="134">
                  <c:v>77.576399999999921</c:v>
                </c:pt>
                <c:pt idx="135">
                  <c:v>129.29399999999987</c:v>
                </c:pt>
                <c:pt idx="136">
                  <c:v>4.3371999999999957</c:v>
                </c:pt>
                <c:pt idx="137">
                  <c:v>-32.219200000000022</c:v>
                </c:pt>
                <c:pt idx="138">
                  <c:v>-53.285600000000009</c:v>
                </c:pt>
                <c:pt idx="139">
                  <c:v>12.117599999999968</c:v>
                </c:pt>
                <c:pt idx="140">
                  <c:v>-14.137200000000014</c:v>
                </c:pt>
                <c:pt idx="141">
                  <c:v>9.0881999999999721</c:v>
                </c:pt>
                <c:pt idx="142">
                  <c:v>24.235199999999978</c:v>
                </c:pt>
                <c:pt idx="143">
                  <c:v>-27.264600000000016</c:v>
                </c:pt>
                <c:pt idx="144">
                  <c:v>69.67619999999998</c:v>
                </c:pt>
                <c:pt idx="145">
                  <c:v>13.915199999999992</c:v>
                </c:pt>
                <c:pt idx="146">
                  <c:v>-143.79040000000001</c:v>
                </c:pt>
                <c:pt idx="147">
                  <c:v>32.46879999999998</c:v>
                </c:pt>
                <c:pt idx="148">
                  <c:v>75.735000000000014</c:v>
                </c:pt>
                <c:pt idx="149">
                  <c:v>126.22500000000002</c:v>
                </c:pt>
                <c:pt idx="150">
                  <c:v>-30.293999999999983</c:v>
                </c:pt>
                <c:pt idx="151">
                  <c:v>-363.52799999999991</c:v>
                </c:pt>
                <c:pt idx="152">
                  <c:v>50.825400000000002</c:v>
                </c:pt>
                <c:pt idx="153">
                  <c:v>-103.86059999999998</c:v>
                </c:pt>
                <c:pt idx="154">
                  <c:v>101.6508</c:v>
                </c:pt>
                <c:pt idx="155">
                  <c:v>34.493999999999971</c:v>
                </c:pt>
                <c:pt idx="156">
                  <c:v>-137.97600000000008</c:v>
                </c:pt>
                <c:pt idx="157">
                  <c:v>85.175999999999974</c:v>
                </c:pt>
                <c:pt idx="158">
                  <c:v>0</c:v>
                </c:pt>
                <c:pt idx="159">
                  <c:v>21.293999999999993</c:v>
                </c:pt>
                <c:pt idx="160">
                  <c:v>-14.478399999999979</c:v>
                </c:pt>
                <c:pt idx="161">
                  <c:v>-76.011599999999973</c:v>
                </c:pt>
                <c:pt idx="162">
                  <c:v>-81.440999999999946</c:v>
                </c:pt>
                <c:pt idx="163">
                  <c:v>-114.01739999999995</c:v>
                </c:pt>
                <c:pt idx="164">
                  <c:v>-71.811600000000027</c:v>
                </c:pt>
                <c:pt idx="165">
                  <c:v>3.4195999999999884</c:v>
                </c:pt>
                <c:pt idx="166">
                  <c:v>5.1293999999999755</c:v>
                </c:pt>
                <c:pt idx="167">
                  <c:v>54.713599999999985</c:v>
                </c:pt>
                <c:pt idx="168">
                  <c:v>4.7995999999999768</c:v>
                </c:pt>
                <c:pt idx="169">
                  <c:v>52.795599999999979</c:v>
                </c:pt>
                <c:pt idx="170">
                  <c:v>16.798599999999979</c:v>
                </c:pt>
                <c:pt idx="171">
                  <c:v>79.193399999999968</c:v>
                </c:pt>
                <c:pt idx="172">
                  <c:v>75.593699999999899</c:v>
                </c:pt>
                <c:pt idx="173">
                  <c:v>-167.98600000000002</c:v>
                </c:pt>
                <c:pt idx="174">
                  <c:v>41.996499999999941</c:v>
                </c:pt>
                <c:pt idx="175">
                  <c:v>25.197899999999969</c:v>
                </c:pt>
                <c:pt idx="176">
                  <c:v>7.1993999999999687</c:v>
                </c:pt>
                <c:pt idx="177">
                  <c:v>-211.47</c:v>
                </c:pt>
                <c:pt idx="178">
                  <c:v>35.245000000000005</c:v>
                </c:pt>
                <c:pt idx="179">
                  <c:v>14.097999999999999</c:v>
                </c:pt>
                <c:pt idx="180">
                  <c:v>70.490000000000009</c:v>
                </c:pt>
                <c:pt idx="181">
                  <c:v>14.097999999999999</c:v>
                </c:pt>
                <c:pt idx="182">
                  <c:v>-70.489999999999981</c:v>
                </c:pt>
                <c:pt idx="183">
                  <c:v>7.0489999999999995</c:v>
                </c:pt>
                <c:pt idx="184">
                  <c:v>-67.670400000000001</c:v>
                </c:pt>
                <c:pt idx="185">
                  <c:v>140.68599999999989</c:v>
                </c:pt>
                <c:pt idx="186">
                  <c:v>-30.147000000000048</c:v>
                </c:pt>
                <c:pt idx="187">
                  <c:v>-241.17600000000002</c:v>
                </c:pt>
                <c:pt idx="188">
                  <c:v>-40.196000000000055</c:v>
                </c:pt>
                <c:pt idx="189">
                  <c:v>20.927400000000006</c:v>
                </c:pt>
                <c:pt idx="190">
                  <c:v>-91.758599999999973</c:v>
                </c:pt>
                <c:pt idx="191">
                  <c:v>-15.615600000000001</c:v>
                </c:pt>
                <c:pt idx="192">
                  <c:v>39.748800000000003</c:v>
                </c:pt>
                <c:pt idx="193">
                  <c:v>18.454800000000002</c:v>
                </c:pt>
                <c:pt idx="194">
                  <c:v>-14.195999999999998</c:v>
                </c:pt>
                <c:pt idx="195">
                  <c:v>39.748800000000003</c:v>
                </c:pt>
                <c:pt idx="196">
                  <c:v>-78.078000000000003</c:v>
                </c:pt>
                <c:pt idx="197">
                  <c:v>11.998799999999989</c:v>
                </c:pt>
                <c:pt idx="198">
                  <c:v>37.996199999999988</c:v>
                </c:pt>
                <c:pt idx="199">
                  <c:v>19.997999999999976</c:v>
                </c:pt>
                <c:pt idx="200">
                  <c:v>56.994299999999981</c:v>
                </c:pt>
                <c:pt idx="201">
                  <c:v>-356.96429999999998</c:v>
                </c:pt>
                <c:pt idx="202">
                  <c:v>-152.9847</c:v>
                </c:pt>
                <c:pt idx="203">
                  <c:v>-12.998700000000007</c:v>
                </c:pt>
                <c:pt idx="204">
                  <c:v>-216.97830000000002</c:v>
                </c:pt>
                <c:pt idx="205">
                  <c:v>-126.48159999999999</c:v>
                </c:pt>
                <c:pt idx="206">
                  <c:v>48.117999999999981</c:v>
                </c:pt>
                <c:pt idx="207">
                  <c:v>-244.32300000000006</c:v>
                </c:pt>
                <c:pt idx="208">
                  <c:v>21.717599999999948</c:v>
                </c:pt>
                <c:pt idx="209">
                  <c:v>374.62859999999989</c:v>
                </c:pt>
                <c:pt idx="210">
                  <c:v>83.25079999999997</c:v>
                </c:pt>
                <c:pt idx="211">
                  <c:v>10.858799999999974</c:v>
                </c:pt>
                <c:pt idx="212">
                  <c:v>28.956799999999973</c:v>
                </c:pt>
                <c:pt idx="213">
                  <c:v>291.37779999999987</c:v>
                </c:pt>
                <c:pt idx="214">
                  <c:v>-48.703199999999995</c:v>
                </c:pt>
                <c:pt idx="215">
                  <c:v>-11.595999999999997</c:v>
                </c:pt>
                <c:pt idx="216">
                  <c:v>1.1596000000000011</c:v>
                </c:pt>
                <c:pt idx="217">
                  <c:v>5.7980000000000018</c:v>
                </c:pt>
                <c:pt idx="218">
                  <c:v>38.266800000000003</c:v>
                </c:pt>
                <c:pt idx="219">
                  <c:v>25.511200000000002</c:v>
                </c:pt>
                <c:pt idx="220">
                  <c:v>5.7980000000000018</c:v>
                </c:pt>
                <c:pt idx="221">
                  <c:v>28.410200000000017</c:v>
                </c:pt>
                <c:pt idx="222">
                  <c:v>-64.937599999999989</c:v>
                </c:pt>
                <c:pt idx="223">
                  <c:v>-1665.0522000000001</c:v>
                </c:pt>
                <c:pt idx="224">
                  <c:v>-317.15280000000007</c:v>
                </c:pt>
                <c:pt idx="225">
                  <c:v>158.57639999999992</c:v>
                </c:pt>
                <c:pt idx="226">
                  <c:v>140.95680000000004</c:v>
                </c:pt>
                <c:pt idx="227">
                  <c:v>1013.1270000000001</c:v>
                </c:pt>
                <c:pt idx="228">
                  <c:v>225.26400000000001</c:v>
                </c:pt>
                <c:pt idx="229">
                  <c:v>90.97199999999998</c:v>
                </c:pt>
                <c:pt idx="230">
                  <c:v>-51.983999999999924</c:v>
                </c:pt>
                <c:pt idx="231">
                  <c:v>394.21199999999999</c:v>
                </c:pt>
                <c:pt idx="232">
                  <c:v>225.26400000000001</c:v>
                </c:pt>
                <c:pt idx="233">
                  <c:v>-69.311999999999898</c:v>
                </c:pt>
                <c:pt idx="234">
                  <c:v>47.848000000000013</c:v>
                </c:pt>
                <c:pt idx="235">
                  <c:v>251.20200000000003</c:v>
                </c:pt>
                <c:pt idx="236">
                  <c:v>23.924000000000007</c:v>
                </c:pt>
                <c:pt idx="237">
                  <c:v>47.848000000000013</c:v>
                </c:pt>
                <c:pt idx="238">
                  <c:v>71.77200000000002</c:v>
                </c:pt>
                <c:pt idx="239">
                  <c:v>71.77200000000002</c:v>
                </c:pt>
                <c:pt idx="240">
                  <c:v>-24.294000000000018</c:v>
                </c:pt>
                <c:pt idx="241">
                  <c:v>32.391999999999939</c:v>
                </c:pt>
                <c:pt idx="242">
                  <c:v>-8.0980000000000167</c:v>
                </c:pt>
                <c:pt idx="243">
                  <c:v>-97.176000000000073</c:v>
                </c:pt>
                <c:pt idx="244">
                  <c:v>-12.147000000000009</c:v>
                </c:pt>
                <c:pt idx="245">
                  <c:v>-36.441000000000031</c:v>
                </c:pt>
                <c:pt idx="246">
                  <c:v>-20.245000000000008</c:v>
                </c:pt>
                <c:pt idx="247">
                  <c:v>-65.035200000000046</c:v>
                </c:pt>
                <c:pt idx="248">
                  <c:v>-178.84680000000006</c:v>
                </c:pt>
                <c:pt idx="249">
                  <c:v>-97.552800000000076</c:v>
                </c:pt>
                <c:pt idx="250">
                  <c:v>-119.23120000000003</c:v>
                </c:pt>
                <c:pt idx="251">
                  <c:v>316.88249999999999</c:v>
                </c:pt>
                <c:pt idx="252">
                  <c:v>422.51</c:v>
                </c:pt>
                <c:pt idx="253">
                  <c:v>-63.376499999999965</c:v>
                </c:pt>
                <c:pt idx="254">
                  <c:v>84.501999999999953</c:v>
                </c:pt>
                <c:pt idx="255">
                  <c:v>-63.376499999999965</c:v>
                </c:pt>
                <c:pt idx="256">
                  <c:v>14.558400000000006</c:v>
                </c:pt>
                <c:pt idx="257">
                  <c:v>87.350400000000036</c:v>
                </c:pt>
                <c:pt idx="258">
                  <c:v>-14.558399999999978</c:v>
                </c:pt>
                <c:pt idx="259">
                  <c:v>21.837600000000023</c:v>
                </c:pt>
                <c:pt idx="260">
                  <c:v>-25.477199999999982</c:v>
                </c:pt>
                <c:pt idx="261">
                  <c:v>-10.918799999999983</c:v>
                </c:pt>
                <c:pt idx="262">
                  <c:v>-38.215799999999973</c:v>
                </c:pt>
                <c:pt idx="263">
                  <c:v>43.675200000000018</c:v>
                </c:pt>
                <c:pt idx="264">
                  <c:v>-29.116799999999955</c:v>
                </c:pt>
                <c:pt idx="265">
                  <c:v>219.58199999999997</c:v>
                </c:pt>
                <c:pt idx="266">
                  <c:v>585.55199999999991</c:v>
                </c:pt>
                <c:pt idx="267">
                  <c:v>0</c:v>
                </c:pt>
                <c:pt idx="268">
                  <c:v>146.38799999999998</c:v>
                </c:pt>
                <c:pt idx="269">
                  <c:v>121.98999999999992</c:v>
                </c:pt>
                <c:pt idx="270">
                  <c:v>292.77599999999995</c:v>
                </c:pt>
                <c:pt idx="271">
                  <c:v>292.77599999999995</c:v>
                </c:pt>
                <c:pt idx="272">
                  <c:v>73.19399999999996</c:v>
                </c:pt>
                <c:pt idx="273">
                  <c:v>0</c:v>
                </c:pt>
                <c:pt idx="274">
                  <c:v>48.795999999999978</c:v>
                </c:pt>
                <c:pt idx="275">
                  <c:v>0</c:v>
                </c:pt>
                <c:pt idx="276">
                  <c:v>146.38799999999998</c:v>
                </c:pt>
                <c:pt idx="277">
                  <c:v>-114.39120000000003</c:v>
                </c:pt>
                <c:pt idx="278">
                  <c:v>163.78740000000002</c:v>
                </c:pt>
                <c:pt idx="279">
                  <c:v>-54.595799999999997</c:v>
                </c:pt>
                <c:pt idx="280">
                  <c:v>-42.89670000000001</c:v>
                </c:pt>
                <c:pt idx="281">
                  <c:v>-28.597800000000007</c:v>
                </c:pt>
                <c:pt idx="282">
                  <c:v>-54.595799999999997</c:v>
                </c:pt>
                <c:pt idx="283">
                  <c:v>35.097300000000004</c:v>
                </c:pt>
                <c:pt idx="284">
                  <c:v>-136.48950000000002</c:v>
                </c:pt>
                <c:pt idx="285">
                  <c:v>35.097300000000004</c:v>
                </c:pt>
                <c:pt idx="286">
                  <c:v>9.5031999999999925</c:v>
                </c:pt>
                <c:pt idx="287">
                  <c:v>-2.0364000000000004</c:v>
                </c:pt>
                <c:pt idx="288">
                  <c:v>9.1637999999999984</c:v>
                </c:pt>
                <c:pt idx="289">
                  <c:v>18.327599999999997</c:v>
                </c:pt>
                <c:pt idx="290">
                  <c:v>80.777199999999979</c:v>
                </c:pt>
                <c:pt idx="291">
                  <c:v>11.919999999999987</c:v>
                </c:pt>
                <c:pt idx="292">
                  <c:v>23.839999999999975</c:v>
                </c:pt>
                <c:pt idx="293">
                  <c:v>321.83999999999992</c:v>
                </c:pt>
                <c:pt idx="294">
                  <c:v>143.03999999999996</c:v>
                </c:pt>
                <c:pt idx="295">
                  <c:v>119.19999999999999</c:v>
                </c:pt>
                <c:pt idx="296">
                  <c:v>35.759999999999962</c:v>
                </c:pt>
                <c:pt idx="297">
                  <c:v>178.79999999999998</c:v>
                </c:pt>
                <c:pt idx="298">
                  <c:v>35.759999999999962</c:v>
                </c:pt>
                <c:pt idx="299">
                  <c:v>90.587999999999965</c:v>
                </c:pt>
                <c:pt idx="300">
                  <c:v>75.489999999999924</c:v>
                </c:pt>
                <c:pt idx="301">
                  <c:v>0</c:v>
                </c:pt>
                <c:pt idx="302">
                  <c:v>60.391999999999967</c:v>
                </c:pt>
                <c:pt idx="303">
                  <c:v>181.17599999999993</c:v>
                </c:pt>
                <c:pt idx="304">
                  <c:v>45.293999999999954</c:v>
                </c:pt>
                <c:pt idx="305">
                  <c:v>0</c:v>
                </c:pt>
                <c:pt idx="306">
                  <c:v>60.391999999999967</c:v>
                </c:pt>
                <c:pt idx="307">
                  <c:v>60.391999999999939</c:v>
                </c:pt>
                <c:pt idx="308">
                  <c:v>-28.95679999999993</c:v>
                </c:pt>
                <c:pt idx="309">
                  <c:v>260.61120000000017</c:v>
                </c:pt>
                <c:pt idx="310">
                  <c:v>86.870400000000004</c:v>
                </c:pt>
                <c:pt idx="311">
                  <c:v>173.74080000000001</c:v>
                </c:pt>
                <c:pt idx="312">
                  <c:v>188.2192</c:v>
                </c:pt>
                <c:pt idx="313">
                  <c:v>-14.478399999999993</c:v>
                </c:pt>
                <c:pt idx="314">
                  <c:v>76.011600000000016</c:v>
                </c:pt>
                <c:pt idx="315">
                  <c:v>10.858800000000002</c:v>
                </c:pt>
                <c:pt idx="316">
                  <c:v>47.0548</c:v>
                </c:pt>
                <c:pt idx="317">
                  <c:v>141.1644</c:v>
                </c:pt>
                <c:pt idx="318">
                  <c:v>-21.717600000000004</c:v>
                </c:pt>
                <c:pt idx="319">
                  <c:v>141.1644</c:v>
                </c:pt>
                <c:pt idx="320">
                  <c:v>-43.435200000000009</c:v>
                </c:pt>
                <c:pt idx="321">
                  <c:v>226.96439999999998</c:v>
                </c:pt>
                <c:pt idx="322">
                  <c:v>-34.917600000000022</c:v>
                </c:pt>
                <c:pt idx="323">
                  <c:v>75.654799999999994</c:v>
                </c:pt>
                <c:pt idx="324">
                  <c:v>52.376399999999961</c:v>
                </c:pt>
                <c:pt idx="325">
                  <c:v>378.274</c:v>
                </c:pt>
                <c:pt idx="326">
                  <c:v>52.376399999999961</c:v>
                </c:pt>
                <c:pt idx="327">
                  <c:v>33.215599999999995</c:v>
                </c:pt>
                <c:pt idx="328">
                  <c:v>-67.941000000000003</c:v>
                </c:pt>
                <c:pt idx="329">
                  <c:v>-13.588200000000001</c:v>
                </c:pt>
                <c:pt idx="330">
                  <c:v>33.215599999999995</c:v>
                </c:pt>
                <c:pt idx="331">
                  <c:v>-172.11720000000003</c:v>
                </c:pt>
                <c:pt idx="332">
                  <c:v>-86.058600000000013</c:v>
                </c:pt>
                <c:pt idx="333">
                  <c:v>-28.686199999999999</c:v>
                </c:pt>
                <c:pt idx="334">
                  <c:v>-143.43099999999998</c:v>
                </c:pt>
                <c:pt idx="335">
                  <c:v>39.4268</c:v>
                </c:pt>
                <c:pt idx="336">
                  <c:v>-14.080999999999989</c:v>
                </c:pt>
                <c:pt idx="337">
                  <c:v>22.529599999999995</c:v>
                </c:pt>
                <c:pt idx="338">
                  <c:v>22.529599999999995</c:v>
                </c:pt>
                <c:pt idx="339">
                  <c:v>394.26800000000003</c:v>
                </c:pt>
                <c:pt idx="340">
                  <c:v>101.38319999999999</c:v>
                </c:pt>
                <c:pt idx="341">
                  <c:v>177.42059999999998</c:v>
                </c:pt>
                <c:pt idx="342">
                  <c:v>11.264799999999997</c:v>
                </c:pt>
                <c:pt idx="343">
                  <c:v>56.324000000000012</c:v>
                </c:pt>
                <c:pt idx="344">
                  <c:v>22.529599999999995</c:v>
                </c:pt>
                <c:pt idx="345">
                  <c:v>-15.222500000000011</c:v>
                </c:pt>
                <c:pt idx="346">
                  <c:v>-9.1601999999999961</c:v>
                </c:pt>
                <c:pt idx="347">
                  <c:v>12.177999999999983</c:v>
                </c:pt>
                <c:pt idx="348">
                  <c:v>18.266999999999967</c:v>
                </c:pt>
                <c:pt idx="349">
                  <c:v>63.934499999999971</c:v>
                </c:pt>
                <c:pt idx="350">
                  <c:v>76.112499999999983</c:v>
                </c:pt>
                <c:pt idx="351">
                  <c:v>-9.1335000000000122</c:v>
                </c:pt>
                <c:pt idx="352">
                  <c:v>-13.740299999999994</c:v>
                </c:pt>
                <c:pt idx="353">
                  <c:v>-6.0890000000000057</c:v>
                </c:pt>
                <c:pt idx="354">
                  <c:v>-19.338199999999993</c:v>
                </c:pt>
                <c:pt idx="355">
                  <c:v>-9.1601999999999961</c:v>
                </c:pt>
                <c:pt idx="356">
                  <c:v>-29.007299999999994</c:v>
                </c:pt>
                <c:pt idx="357">
                  <c:v>30.444999999999993</c:v>
                </c:pt>
                <c:pt idx="358">
                  <c:v>15.222499999999997</c:v>
                </c:pt>
                <c:pt idx="359">
                  <c:v>12.177999999999983</c:v>
                </c:pt>
                <c:pt idx="360">
                  <c:v>-29.917800000000021</c:v>
                </c:pt>
                <c:pt idx="361">
                  <c:v>-59.835600000000042</c:v>
                </c:pt>
                <c:pt idx="362">
                  <c:v>-59.835600000000042</c:v>
                </c:pt>
                <c:pt idx="363">
                  <c:v>50.097999999999985</c:v>
                </c:pt>
                <c:pt idx="364">
                  <c:v>-50.098000000000013</c:v>
                </c:pt>
                <c:pt idx="365">
                  <c:v>50.097999999999985</c:v>
                </c:pt>
                <c:pt idx="366">
                  <c:v>100.19599999999997</c:v>
                </c:pt>
                <c:pt idx="367">
                  <c:v>150.29399999999998</c:v>
                </c:pt>
                <c:pt idx="368">
                  <c:v>100.19599999999997</c:v>
                </c:pt>
                <c:pt idx="369">
                  <c:v>50.097999999999985</c:v>
                </c:pt>
                <c:pt idx="370">
                  <c:v>375.73500000000001</c:v>
                </c:pt>
                <c:pt idx="371">
                  <c:v>125.24499999999995</c:v>
                </c:pt>
                <c:pt idx="372">
                  <c:v>51.749999999999986</c:v>
                </c:pt>
                <c:pt idx="373">
                  <c:v>155.24999999999994</c:v>
                </c:pt>
                <c:pt idx="374">
                  <c:v>25.874999999999972</c:v>
                </c:pt>
                <c:pt idx="375">
                  <c:v>77.624999999999972</c:v>
                </c:pt>
                <c:pt idx="376">
                  <c:v>0</c:v>
                </c:pt>
                <c:pt idx="377">
                  <c:v>25.874999999999972</c:v>
                </c:pt>
                <c:pt idx="378">
                  <c:v>0</c:v>
                </c:pt>
                <c:pt idx="379">
                  <c:v>0</c:v>
                </c:pt>
                <c:pt idx="380">
                  <c:v>0</c:v>
                </c:pt>
                <c:pt idx="381">
                  <c:v>35.098999999999961</c:v>
                </c:pt>
                <c:pt idx="382">
                  <c:v>210.59399999999977</c:v>
                </c:pt>
                <c:pt idx="383">
                  <c:v>140.39599999999993</c:v>
                </c:pt>
                <c:pt idx="384">
                  <c:v>105.29699999999988</c:v>
                </c:pt>
                <c:pt idx="385">
                  <c:v>70.197999999999922</c:v>
                </c:pt>
                <c:pt idx="386">
                  <c:v>140.39599999999993</c:v>
                </c:pt>
                <c:pt idx="387">
                  <c:v>43.223399999999984</c:v>
                </c:pt>
                <c:pt idx="388">
                  <c:v>-35.36460000000001</c:v>
                </c:pt>
                <c:pt idx="389">
                  <c:v>-23.576400000000007</c:v>
                </c:pt>
                <c:pt idx="390">
                  <c:v>-35.36460000000001</c:v>
                </c:pt>
                <c:pt idx="391">
                  <c:v>-124.431</c:v>
                </c:pt>
                <c:pt idx="392">
                  <c:v>1.3097999999999956</c:v>
                </c:pt>
                <c:pt idx="393">
                  <c:v>43.223399999999984</c:v>
                </c:pt>
                <c:pt idx="394">
                  <c:v>-13.677599999999998</c:v>
                </c:pt>
                <c:pt idx="395">
                  <c:v>-31.914400000000015</c:v>
                </c:pt>
                <c:pt idx="396">
                  <c:v>13.677600000000002</c:v>
                </c:pt>
                <c:pt idx="397">
                  <c:v>36.473600000000005</c:v>
                </c:pt>
                <c:pt idx="398">
                  <c:v>-47.871600000000001</c:v>
                </c:pt>
                <c:pt idx="399">
                  <c:v>6.8388000000000009</c:v>
                </c:pt>
                <c:pt idx="400">
                  <c:v>139.57019999999989</c:v>
                </c:pt>
                <c:pt idx="401">
                  <c:v>-25.376400000000018</c:v>
                </c:pt>
                <c:pt idx="402">
                  <c:v>266.45219999999989</c:v>
                </c:pt>
                <c:pt idx="403">
                  <c:v>2.8195999999999799</c:v>
                </c:pt>
                <c:pt idx="404">
                  <c:v>4.2293999999999699</c:v>
                </c:pt>
                <c:pt idx="405">
                  <c:v>7.0489999999999498</c:v>
                </c:pt>
                <c:pt idx="406">
                  <c:v>31.015599999999978</c:v>
                </c:pt>
                <c:pt idx="407">
                  <c:v>-18.106799999999993</c:v>
                </c:pt>
                <c:pt idx="408">
                  <c:v>60.356000000000023</c:v>
                </c:pt>
                <c:pt idx="409">
                  <c:v>-36.213599999999985</c:v>
                </c:pt>
                <c:pt idx="410">
                  <c:v>-66.391599999999983</c:v>
                </c:pt>
                <c:pt idx="411">
                  <c:v>-54.320399999999978</c:v>
                </c:pt>
                <c:pt idx="412">
                  <c:v>-2.693600000000032</c:v>
                </c:pt>
                <c:pt idx="413">
                  <c:v>13.852799999999981</c:v>
                </c:pt>
                <c:pt idx="414">
                  <c:v>14.62239999999999</c:v>
                </c:pt>
                <c:pt idx="415">
                  <c:v>145.06959999999992</c:v>
                </c:pt>
                <c:pt idx="416">
                  <c:v>-32.664599999999993</c:v>
                </c:pt>
                <c:pt idx="417">
                  <c:v>4.8391999999999911</c:v>
                </c:pt>
                <c:pt idx="418">
                  <c:v>39.923399999999994</c:v>
                </c:pt>
                <c:pt idx="419">
                  <c:v>673.88160000000016</c:v>
                </c:pt>
                <c:pt idx="420">
                  <c:v>84.23520000000002</c:v>
                </c:pt>
                <c:pt idx="421">
                  <c:v>28.078400000000016</c:v>
                </c:pt>
                <c:pt idx="422">
                  <c:v>42.117600000000039</c:v>
                </c:pt>
                <c:pt idx="423">
                  <c:v>168.47040000000004</c:v>
                </c:pt>
                <c:pt idx="424">
                  <c:v>70.196000000000026</c:v>
                </c:pt>
                <c:pt idx="425">
                  <c:v>168.47040000000004</c:v>
                </c:pt>
                <c:pt idx="426">
                  <c:v>70.196000000000026</c:v>
                </c:pt>
                <c:pt idx="427">
                  <c:v>20.155800000000013</c:v>
                </c:pt>
                <c:pt idx="428">
                  <c:v>26.874400000000023</c:v>
                </c:pt>
                <c:pt idx="429">
                  <c:v>77.743800000000022</c:v>
                </c:pt>
                <c:pt idx="430">
                  <c:v>32.633200000000016</c:v>
                </c:pt>
                <c:pt idx="431">
                  <c:v>51.829200000000014</c:v>
                </c:pt>
                <c:pt idx="432">
                  <c:v>20.155800000000013</c:v>
                </c:pt>
                <c:pt idx="433">
                  <c:v>-88.783999999999978</c:v>
                </c:pt>
                <c:pt idx="434">
                  <c:v>-53.270399999999995</c:v>
                </c:pt>
                <c:pt idx="435">
                  <c:v>-39.952800000000025</c:v>
                </c:pt>
                <c:pt idx="436">
                  <c:v>15.537199999999999</c:v>
                </c:pt>
                <c:pt idx="437">
                  <c:v>8.8783999999999956</c:v>
                </c:pt>
                <c:pt idx="438">
                  <c:v>-35.513599999999997</c:v>
                </c:pt>
                <c:pt idx="439">
                  <c:v>-35.513599999999997</c:v>
                </c:pt>
                <c:pt idx="440">
                  <c:v>4.2623999999999977</c:v>
                </c:pt>
                <c:pt idx="441">
                  <c:v>7.4591999999999992</c:v>
                </c:pt>
                <c:pt idx="442">
                  <c:v>-1.0656000000000017</c:v>
                </c:pt>
                <c:pt idx="443">
                  <c:v>-2.1312000000000033</c:v>
                </c:pt>
                <c:pt idx="444">
                  <c:v>6.3935999999999957</c:v>
                </c:pt>
                <c:pt idx="445">
                  <c:v>0</c:v>
                </c:pt>
                <c:pt idx="446">
                  <c:v>-350.4899999999999</c:v>
                </c:pt>
                <c:pt idx="447">
                  <c:v>-140.19599999999997</c:v>
                </c:pt>
                <c:pt idx="448">
                  <c:v>700.98000000000013</c:v>
                </c:pt>
                <c:pt idx="449">
                  <c:v>-630.88200000000006</c:v>
                </c:pt>
                <c:pt idx="450">
                  <c:v>0</c:v>
                </c:pt>
                <c:pt idx="451">
                  <c:v>0</c:v>
                </c:pt>
                <c:pt idx="452">
                  <c:v>420.58800000000019</c:v>
                </c:pt>
                <c:pt idx="453">
                  <c:v>-68.1096</c:v>
                </c:pt>
                <c:pt idx="454">
                  <c:v>-90.376199999999997</c:v>
                </c:pt>
                <c:pt idx="455">
                  <c:v>307.14479999999992</c:v>
                </c:pt>
                <c:pt idx="456">
                  <c:v>47.660399999999967</c:v>
                </c:pt>
                <c:pt idx="457">
                  <c:v>383.93099999999993</c:v>
                </c:pt>
                <c:pt idx="458">
                  <c:v>553.39019999999982</c:v>
                </c:pt>
                <c:pt idx="459">
                  <c:v>59.035200000000003</c:v>
                </c:pt>
                <c:pt idx="460">
                  <c:v>81.173400000000001</c:v>
                </c:pt>
                <c:pt idx="461">
                  <c:v>189.40460000000002</c:v>
                </c:pt>
                <c:pt idx="462">
                  <c:v>88.552800000000005</c:v>
                </c:pt>
                <c:pt idx="463">
                  <c:v>81.173400000000001</c:v>
                </c:pt>
                <c:pt idx="464">
                  <c:v>19.518400000000007</c:v>
                </c:pt>
                <c:pt idx="465">
                  <c:v>-29.277599999999893</c:v>
                </c:pt>
                <c:pt idx="466">
                  <c:v>-14.638799999999947</c:v>
                </c:pt>
                <c:pt idx="467">
                  <c:v>-24.397999999999911</c:v>
                </c:pt>
                <c:pt idx="468">
                  <c:v>-18.185999999999993</c:v>
                </c:pt>
                <c:pt idx="469">
                  <c:v>2.5980000000000008</c:v>
                </c:pt>
                <c:pt idx="470">
                  <c:v>12.990000000000002</c:v>
                </c:pt>
                <c:pt idx="471">
                  <c:v>11.69100000000001</c:v>
                </c:pt>
                <c:pt idx="472">
                  <c:v>38.970000000000006</c:v>
                </c:pt>
                <c:pt idx="473">
                  <c:v>-9.0929999999999964</c:v>
                </c:pt>
                <c:pt idx="474">
                  <c:v>5.1960000000000015</c:v>
                </c:pt>
                <c:pt idx="475">
                  <c:v>25.897999999999982</c:v>
                </c:pt>
                <c:pt idx="476">
                  <c:v>256.78399999999976</c:v>
                </c:pt>
                <c:pt idx="477">
                  <c:v>481.46999999999991</c:v>
                </c:pt>
                <c:pt idx="478">
                  <c:v>770.35199999999986</c:v>
                </c:pt>
                <c:pt idx="479">
                  <c:v>32.097999999999971</c:v>
                </c:pt>
                <c:pt idx="480">
                  <c:v>-96.11460000000011</c:v>
                </c:pt>
                <c:pt idx="481">
                  <c:v>224.2673999999999</c:v>
                </c:pt>
                <c:pt idx="482">
                  <c:v>10.679399999999873</c:v>
                </c:pt>
                <c:pt idx="483">
                  <c:v>7.119599999999906</c:v>
                </c:pt>
                <c:pt idx="484">
                  <c:v>373.77899999999983</c:v>
                </c:pt>
                <c:pt idx="485">
                  <c:v>313.26239999999967</c:v>
                </c:pt>
                <c:pt idx="486">
                  <c:v>40.800600000000003</c:v>
                </c:pt>
                <c:pt idx="487">
                  <c:v>40.800600000000003</c:v>
                </c:pt>
                <c:pt idx="488">
                  <c:v>72.534400000000005</c:v>
                </c:pt>
                <c:pt idx="489">
                  <c:v>412.5394</c:v>
                </c:pt>
                <c:pt idx="490">
                  <c:v>72.534400000000005</c:v>
                </c:pt>
                <c:pt idx="491">
                  <c:v>294.67100000000005</c:v>
                </c:pt>
                <c:pt idx="492">
                  <c:v>68.001000000000033</c:v>
                </c:pt>
                <c:pt idx="493">
                  <c:v>54.400800000000004</c:v>
                </c:pt>
                <c:pt idx="494">
                  <c:v>176.80260000000001</c:v>
                </c:pt>
                <c:pt idx="495">
                  <c:v>29.152800000000013</c:v>
                </c:pt>
                <c:pt idx="496">
                  <c:v>-25.913599999999988</c:v>
                </c:pt>
                <c:pt idx="497">
                  <c:v>8.0980000000000203</c:v>
                </c:pt>
                <c:pt idx="498">
                  <c:v>-12.956799999999994</c:v>
                </c:pt>
                <c:pt idx="499">
                  <c:v>-14.576399999999996</c:v>
                </c:pt>
                <c:pt idx="500">
                  <c:v>-29.152799999999992</c:v>
                </c:pt>
                <c:pt idx="501">
                  <c:v>3.2392000000000074</c:v>
                </c:pt>
                <c:pt idx="502">
                  <c:v>65.206400000000002</c:v>
                </c:pt>
                <c:pt idx="503">
                  <c:v>60.5488</c:v>
                </c:pt>
                <c:pt idx="504">
                  <c:v>13.972799999999999</c:v>
                </c:pt>
                <c:pt idx="505">
                  <c:v>20.959199999999996</c:v>
                </c:pt>
                <c:pt idx="506">
                  <c:v>75.686000000000007</c:v>
                </c:pt>
                <c:pt idx="507">
                  <c:v>17.466000000000008</c:v>
                </c:pt>
                <c:pt idx="508">
                  <c:v>24.156800000000004</c:v>
                </c:pt>
                <c:pt idx="509">
                  <c:v>18.11760000000001</c:v>
                </c:pt>
                <c:pt idx="510">
                  <c:v>27.176400000000015</c:v>
                </c:pt>
                <c:pt idx="511">
                  <c:v>18.11760000000001</c:v>
                </c:pt>
                <c:pt idx="512">
                  <c:v>-18.117599999999996</c:v>
                </c:pt>
                <c:pt idx="513">
                  <c:v>45.294000000000011</c:v>
                </c:pt>
                <c:pt idx="514">
                  <c:v>48.313600000000008</c:v>
                </c:pt>
                <c:pt idx="515">
                  <c:v>45.294000000000011</c:v>
                </c:pt>
                <c:pt idx="516">
                  <c:v>-18.117599999999996</c:v>
                </c:pt>
                <c:pt idx="517">
                  <c:v>-18.117599999999996</c:v>
                </c:pt>
                <c:pt idx="518">
                  <c:v>314.03840000000002</c:v>
                </c:pt>
                <c:pt idx="519">
                  <c:v>70.980000000000018</c:v>
                </c:pt>
                <c:pt idx="520">
                  <c:v>17.745000000000019</c:v>
                </c:pt>
                <c:pt idx="521">
                  <c:v>31.94100000000001</c:v>
                </c:pt>
                <c:pt idx="522">
                  <c:v>-24.842999999999961</c:v>
                </c:pt>
                <c:pt idx="523">
                  <c:v>-7.0979999999999919</c:v>
                </c:pt>
                <c:pt idx="524">
                  <c:v>42.588000000000022</c:v>
                </c:pt>
                <c:pt idx="525">
                  <c:v>10.647000000000006</c:v>
                </c:pt>
                <c:pt idx="526">
                  <c:v>10.647000000000004</c:v>
                </c:pt>
                <c:pt idx="527">
                  <c:v>-7.0979999999999919</c:v>
                </c:pt>
                <c:pt idx="528">
                  <c:v>21.294000000000008</c:v>
                </c:pt>
                <c:pt idx="529">
                  <c:v>-14.195999999999984</c:v>
                </c:pt>
                <c:pt idx="530">
                  <c:v>35.490000000000009</c:v>
                </c:pt>
                <c:pt idx="531">
                  <c:v>-24.842999999999961</c:v>
                </c:pt>
                <c:pt idx="532">
                  <c:v>-17.744999999999976</c:v>
                </c:pt>
                <c:pt idx="533">
                  <c:v>88.725000000000023</c:v>
                </c:pt>
                <c:pt idx="534">
                  <c:v>73.19399999999996</c:v>
                </c:pt>
                <c:pt idx="535">
                  <c:v>0</c:v>
                </c:pt>
                <c:pt idx="536">
                  <c:v>-1.0196000000000005</c:v>
                </c:pt>
                <c:pt idx="537">
                  <c:v>13.764599999999994</c:v>
                </c:pt>
                <c:pt idx="538">
                  <c:v>4.5881999999999987</c:v>
                </c:pt>
                <c:pt idx="539">
                  <c:v>9.1763999999999974</c:v>
                </c:pt>
                <c:pt idx="540">
                  <c:v>22.940999999999995</c:v>
                </c:pt>
                <c:pt idx="541">
                  <c:v>13.764599999999994</c:v>
                </c:pt>
                <c:pt idx="542">
                  <c:v>13.764599999999994</c:v>
                </c:pt>
                <c:pt idx="543">
                  <c:v>25.474399999999999</c:v>
                </c:pt>
                <c:pt idx="544">
                  <c:v>21.835199999999986</c:v>
                </c:pt>
                <c:pt idx="545">
                  <c:v>121.76009999999994</c:v>
                </c:pt>
                <c:pt idx="546">
                  <c:v>-70.104300000000023</c:v>
                </c:pt>
                <c:pt idx="547">
                  <c:v>-44.276400000000024</c:v>
                </c:pt>
                <c:pt idx="548">
                  <c:v>40.586699999999979</c:v>
                </c:pt>
                <c:pt idx="549">
                  <c:v>-22.138200000000012</c:v>
                </c:pt>
                <c:pt idx="550">
                  <c:v>-46.736200000000011</c:v>
                </c:pt>
                <c:pt idx="551">
                  <c:v>27.057799999999986</c:v>
                </c:pt>
                <c:pt idx="552">
                  <c:v>-11.069100000000006</c:v>
                </c:pt>
                <c:pt idx="553">
                  <c:v>-99.621900000000068</c:v>
                </c:pt>
                <c:pt idx="554">
                  <c:v>2.4597999999999871</c:v>
                </c:pt>
                <c:pt idx="555">
                  <c:v>-163.57670000000005</c:v>
                </c:pt>
                <c:pt idx="556">
                  <c:v>-22.138200000000012</c:v>
                </c:pt>
                <c:pt idx="557">
                  <c:v>-93.472400000000022</c:v>
                </c:pt>
                <c:pt idx="558">
                  <c:v>-93.472400000000022</c:v>
                </c:pt>
                <c:pt idx="559">
                  <c:v>0</c:v>
                </c:pt>
                <c:pt idx="560">
                  <c:v>-9.0980000000000025</c:v>
                </c:pt>
                <c:pt idx="561">
                  <c:v>0</c:v>
                </c:pt>
                <c:pt idx="562">
                  <c:v>0</c:v>
                </c:pt>
                <c:pt idx="563">
                  <c:v>0</c:v>
                </c:pt>
                <c:pt idx="564">
                  <c:v>63.685999999999979</c:v>
                </c:pt>
                <c:pt idx="565">
                  <c:v>28.137200000000007</c:v>
                </c:pt>
                <c:pt idx="566">
                  <c:v>102.49980000000001</c:v>
                </c:pt>
                <c:pt idx="567">
                  <c:v>28.137200000000007</c:v>
                </c:pt>
                <c:pt idx="568">
                  <c:v>-18.088200000000001</c:v>
                </c:pt>
                <c:pt idx="569">
                  <c:v>68.333200000000005</c:v>
                </c:pt>
                <c:pt idx="570">
                  <c:v>-12.058799999999991</c:v>
                </c:pt>
                <c:pt idx="571">
                  <c:v>-12.058799999999991</c:v>
                </c:pt>
                <c:pt idx="572">
                  <c:v>-36.176400000000001</c:v>
                </c:pt>
                <c:pt idx="573">
                  <c:v>-36.176400000000001</c:v>
                </c:pt>
                <c:pt idx="574">
                  <c:v>56.274400000000014</c:v>
                </c:pt>
                <c:pt idx="575">
                  <c:v>98.480200000000082</c:v>
                </c:pt>
                <c:pt idx="576">
                  <c:v>17.098099999999988</c:v>
                </c:pt>
                <c:pt idx="577">
                  <c:v>-0.89990000000001302</c:v>
                </c:pt>
                <c:pt idx="578">
                  <c:v>51.294299999999964</c:v>
                </c:pt>
                <c:pt idx="579">
                  <c:v>-2.6997000000000355</c:v>
                </c:pt>
                <c:pt idx="580">
                  <c:v>-3.5996000000000521</c:v>
                </c:pt>
                <c:pt idx="581">
                  <c:v>8.0990999999999875</c:v>
                </c:pt>
                <c:pt idx="582">
                  <c:v>-2.6997000000000355</c:v>
                </c:pt>
                <c:pt idx="583">
                  <c:v>-2.6997000000000355</c:v>
                </c:pt>
                <c:pt idx="584">
                  <c:v>79.905599999999993</c:v>
                </c:pt>
                <c:pt idx="585">
                  <c:v>93.223199999999977</c:v>
                </c:pt>
                <c:pt idx="586">
                  <c:v>-13.317599999999999</c:v>
                </c:pt>
                <c:pt idx="587">
                  <c:v>8.8783999999999921</c:v>
                </c:pt>
                <c:pt idx="588">
                  <c:v>-26.635199999999998</c:v>
                </c:pt>
                <c:pt idx="589">
                  <c:v>13.317599999999985</c:v>
                </c:pt>
                <c:pt idx="590">
                  <c:v>-72.039000000000044</c:v>
                </c:pt>
                <c:pt idx="591">
                  <c:v>-57.631200000000035</c:v>
                </c:pt>
                <c:pt idx="592">
                  <c:v>-137.52900000000002</c:v>
                </c:pt>
                <c:pt idx="593">
                  <c:v>-14.407800000000009</c:v>
                </c:pt>
                <c:pt idx="594">
                  <c:v>-6.5490000000000492</c:v>
                </c:pt>
                <c:pt idx="595">
                  <c:v>23.576399999999978</c:v>
                </c:pt>
                <c:pt idx="596">
                  <c:v>-110.02320000000003</c:v>
                </c:pt>
                <c:pt idx="597">
                  <c:v>-110.02320000000003</c:v>
                </c:pt>
                <c:pt idx="598">
                  <c:v>-6.5490000000000492</c:v>
                </c:pt>
                <c:pt idx="599">
                  <c:v>-258.50160000000011</c:v>
                </c:pt>
                <c:pt idx="600">
                  <c:v>-146.10960000000014</c:v>
                </c:pt>
                <c:pt idx="601">
                  <c:v>-219.16440000000023</c:v>
                </c:pt>
                <c:pt idx="602">
                  <c:v>-182.63700000000017</c:v>
                </c:pt>
                <c:pt idx="603">
                  <c:v>-109.58220000000011</c:v>
                </c:pt>
                <c:pt idx="604">
                  <c:v>-73.054800000000071</c:v>
                </c:pt>
                <c:pt idx="605">
                  <c:v>42.746999999999986</c:v>
                </c:pt>
                <c:pt idx="606">
                  <c:v>-56.995999999999981</c:v>
                </c:pt>
                <c:pt idx="607">
                  <c:v>213.73500000000001</c:v>
                </c:pt>
                <c:pt idx="608">
                  <c:v>213.73500000000001</c:v>
                </c:pt>
                <c:pt idx="609">
                  <c:v>284.98</c:v>
                </c:pt>
                <c:pt idx="610">
                  <c:v>356.22500000000002</c:v>
                </c:pt>
                <c:pt idx="611">
                  <c:v>-42.746999999999957</c:v>
                </c:pt>
                <c:pt idx="612">
                  <c:v>-28.49799999999999</c:v>
                </c:pt>
                <c:pt idx="613">
                  <c:v>-56.995999999999981</c:v>
                </c:pt>
                <c:pt idx="614">
                  <c:v>2.3093999999999895</c:v>
                </c:pt>
                <c:pt idx="615">
                  <c:v>-29.252400000000009</c:v>
                </c:pt>
                <c:pt idx="616">
                  <c:v>-34.64100000000002</c:v>
                </c:pt>
                <c:pt idx="617">
                  <c:v>-6.9282000000000039</c:v>
                </c:pt>
                <c:pt idx="618">
                  <c:v>-20.784600000000012</c:v>
                </c:pt>
                <c:pt idx="619">
                  <c:v>2.3093999999999895</c:v>
                </c:pt>
                <c:pt idx="620">
                  <c:v>-58.504800000000017</c:v>
                </c:pt>
                <c:pt idx="621">
                  <c:v>-20.784600000000012</c:v>
                </c:pt>
                <c:pt idx="622">
                  <c:v>-20.784600000000012</c:v>
                </c:pt>
                <c:pt idx="623">
                  <c:v>-29.252400000000009</c:v>
                </c:pt>
                <c:pt idx="624">
                  <c:v>29.880199999999981</c:v>
                </c:pt>
                <c:pt idx="625">
                  <c:v>-23.782199999999996</c:v>
                </c:pt>
                <c:pt idx="626">
                  <c:v>-5.4882000000000062</c:v>
                </c:pt>
                <c:pt idx="627">
                  <c:v>8.5371999999999968</c:v>
                </c:pt>
                <c:pt idx="628">
                  <c:v>-39.636999999999993</c:v>
                </c:pt>
                <c:pt idx="629">
                  <c:v>20.733199999999997</c:v>
                </c:pt>
                <c:pt idx="630">
                  <c:v>-23.782199999999996</c:v>
                </c:pt>
                <c:pt idx="631">
                  <c:v>12.805799999999994</c:v>
                </c:pt>
                <c:pt idx="632">
                  <c:v>10.2592</c:v>
                </c:pt>
                <c:pt idx="633">
                  <c:v>-2.5647999999999982</c:v>
                </c:pt>
                <c:pt idx="634">
                  <c:v>143.62880000000001</c:v>
                </c:pt>
                <c:pt idx="635">
                  <c:v>179.74880000000002</c:v>
                </c:pt>
                <c:pt idx="636">
                  <c:v>-19.258800000000008</c:v>
                </c:pt>
                <c:pt idx="637">
                  <c:v>77.035199999999975</c:v>
                </c:pt>
                <c:pt idx="638">
                  <c:v>-12.839199999999977</c:v>
                </c:pt>
                <c:pt idx="639">
                  <c:v>173.32919999999999</c:v>
                </c:pt>
                <c:pt idx="640">
                  <c:v>115.5528</c:v>
                </c:pt>
                <c:pt idx="641">
                  <c:v>539.24639999999999</c:v>
                </c:pt>
                <c:pt idx="642">
                  <c:v>212.18759999999997</c:v>
                </c:pt>
                <c:pt idx="643">
                  <c:v>-7.8588000000000022</c:v>
                </c:pt>
                <c:pt idx="644">
                  <c:v>70.964399999999983</c:v>
                </c:pt>
                <c:pt idx="645">
                  <c:v>-77.333000000000013</c:v>
                </c:pt>
                <c:pt idx="646">
                  <c:v>-92.799600000000027</c:v>
                </c:pt>
                <c:pt idx="647">
                  <c:v>-30.933200000000006</c:v>
                </c:pt>
                <c:pt idx="648">
                  <c:v>-15.466600000000003</c:v>
                </c:pt>
                <c:pt idx="649">
                  <c:v>-46.399800000000013</c:v>
                </c:pt>
                <c:pt idx="650">
                  <c:v>-19.105800000000016</c:v>
                </c:pt>
                <c:pt idx="651">
                  <c:v>-19.105800000000016</c:v>
                </c:pt>
                <c:pt idx="652">
                  <c:v>8.1881999999999877</c:v>
                </c:pt>
                <c:pt idx="653">
                  <c:v>-31.843000000000018</c:v>
                </c:pt>
                <c:pt idx="654">
                  <c:v>-77.333000000000013</c:v>
                </c:pt>
                <c:pt idx="655">
                  <c:v>-108.26620000000001</c:v>
                </c:pt>
                <c:pt idx="656">
                  <c:v>-25.474400000000017</c:v>
                </c:pt>
                <c:pt idx="657">
                  <c:v>-38.211600000000033</c:v>
                </c:pt>
                <c:pt idx="658">
                  <c:v>21.259</c:v>
                </c:pt>
                <c:pt idx="659">
                  <c:v>15.185000000000002</c:v>
                </c:pt>
                <c:pt idx="660">
                  <c:v>6.0740000000000016</c:v>
                </c:pt>
                <c:pt idx="661">
                  <c:v>-18.221999999999994</c:v>
                </c:pt>
                <c:pt idx="662">
                  <c:v>136.66500000000002</c:v>
                </c:pt>
                <c:pt idx="663">
                  <c:v>-9.1109999999999971</c:v>
                </c:pt>
                <c:pt idx="664">
                  <c:v>54.666000000000011</c:v>
                </c:pt>
                <c:pt idx="665">
                  <c:v>6.0740000000000016</c:v>
                </c:pt>
                <c:pt idx="666">
                  <c:v>-12.147999999999996</c:v>
                </c:pt>
                <c:pt idx="667">
                  <c:v>45.555000000000007</c:v>
                </c:pt>
                <c:pt idx="668">
                  <c:v>-73.175999999999988</c:v>
                </c:pt>
                <c:pt idx="669">
                  <c:v>-9.1470000000000056</c:v>
                </c:pt>
                <c:pt idx="670">
                  <c:v>-6.0980000000000025</c:v>
                </c:pt>
                <c:pt idx="671">
                  <c:v>27.440999999999995</c:v>
                </c:pt>
                <c:pt idx="672">
                  <c:v>-12.196000000000005</c:v>
                </c:pt>
                <c:pt idx="673">
                  <c:v>-24.39200000000001</c:v>
                </c:pt>
                <c:pt idx="674">
                  <c:v>-15.245000000000005</c:v>
                </c:pt>
                <c:pt idx="675">
                  <c:v>-6.0980000000000025</c:v>
                </c:pt>
                <c:pt idx="676">
                  <c:v>-12.196000000000005</c:v>
                </c:pt>
                <c:pt idx="677">
                  <c:v>-8.0783999999999949</c:v>
                </c:pt>
                <c:pt idx="678">
                  <c:v>80.78400000000002</c:v>
                </c:pt>
                <c:pt idx="679">
                  <c:v>48.470400000000012</c:v>
                </c:pt>
                <c:pt idx="680">
                  <c:v>18.176400000000008</c:v>
                </c:pt>
                <c:pt idx="681">
                  <c:v>-18.454800000000013</c:v>
                </c:pt>
                <c:pt idx="682">
                  <c:v>4.968599999999995</c:v>
                </c:pt>
                <c:pt idx="683">
                  <c:v>-46.137000000000029</c:v>
                </c:pt>
                <c:pt idx="684">
                  <c:v>-73.819200000000052</c:v>
                </c:pt>
                <c:pt idx="685">
                  <c:v>7.0980000000000061</c:v>
                </c:pt>
                <c:pt idx="686">
                  <c:v>25.552800000000005</c:v>
                </c:pt>
                <c:pt idx="687">
                  <c:v>-17.035200000000003</c:v>
                </c:pt>
                <c:pt idx="688">
                  <c:v>-34.070400000000006</c:v>
                </c:pt>
                <c:pt idx="689">
                  <c:v>-17.035200000000003</c:v>
                </c:pt>
                <c:pt idx="690">
                  <c:v>2.8392000000000017</c:v>
                </c:pt>
                <c:pt idx="691">
                  <c:v>89.222400000000022</c:v>
                </c:pt>
                <c:pt idx="692">
                  <c:v>-14.870399999999961</c:v>
                </c:pt>
                <c:pt idx="693">
                  <c:v>148.70400000000006</c:v>
                </c:pt>
                <c:pt idx="694">
                  <c:v>148.70400000000006</c:v>
                </c:pt>
                <c:pt idx="695">
                  <c:v>89.222400000000022</c:v>
                </c:pt>
                <c:pt idx="696">
                  <c:v>267.66720000000009</c:v>
                </c:pt>
                <c:pt idx="697">
                  <c:v>59.481600000000014</c:v>
                </c:pt>
                <c:pt idx="698">
                  <c:v>-14.870399999999961</c:v>
                </c:pt>
                <c:pt idx="699">
                  <c:v>97.652399999999943</c:v>
                </c:pt>
                <c:pt idx="700">
                  <c:v>-7.7094000000001017</c:v>
                </c:pt>
                <c:pt idx="701">
                  <c:v>-12.84900000000016</c:v>
                </c:pt>
                <c:pt idx="702">
                  <c:v>-5.1396000000000583</c:v>
                </c:pt>
                <c:pt idx="703">
                  <c:v>-2.5698000000000292</c:v>
                </c:pt>
                <c:pt idx="704">
                  <c:v>-15.418800000000203</c:v>
                </c:pt>
                <c:pt idx="705">
                  <c:v>-12.84900000000016</c:v>
                </c:pt>
                <c:pt idx="706">
                  <c:v>-8.5794000000000779</c:v>
                </c:pt>
                <c:pt idx="707">
                  <c:v>51.476399999999941</c:v>
                </c:pt>
                <c:pt idx="708">
                  <c:v>580.53939999999989</c:v>
                </c:pt>
                <c:pt idx="709">
                  <c:v>102.95279999999988</c:v>
                </c:pt>
                <c:pt idx="710">
                  <c:v>746.40779999999972</c:v>
                </c:pt>
                <c:pt idx="711">
                  <c:v>102.95279999999988</c:v>
                </c:pt>
                <c:pt idx="712">
                  <c:v>-8.5794000000000779</c:v>
                </c:pt>
                <c:pt idx="713">
                  <c:v>-8.5794000000000779</c:v>
                </c:pt>
                <c:pt idx="714">
                  <c:v>52.511399999999981</c:v>
                </c:pt>
                <c:pt idx="715">
                  <c:v>131.27849999999995</c:v>
                </c:pt>
                <c:pt idx="716">
                  <c:v>105.02279999999996</c:v>
                </c:pt>
                <c:pt idx="717">
                  <c:v>78.767099999999971</c:v>
                </c:pt>
                <c:pt idx="718">
                  <c:v>-5.8346000000000231</c:v>
                </c:pt>
                <c:pt idx="719">
                  <c:v>-5.8346000000000231</c:v>
                </c:pt>
                <c:pt idx="720">
                  <c:v>423.00849999999997</c:v>
                </c:pt>
                <c:pt idx="721">
                  <c:v>609.71569999999997</c:v>
                </c:pt>
                <c:pt idx="722">
                  <c:v>-15.146999999999991</c:v>
                </c:pt>
                <c:pt idx="723">
                  <c:v>20.196000000000012</c:v>
                </c:pt>
                <c:pt idx="724">
                  <c:v>10.098000000000006</c:v>
                </c:pt>
                <c:pt idx="725">
                  <c:v>50.490000000000009</c:v>
                </c:pt>
                <c:pt idx="726">
                  <c:v>25.245000000000019</c:v>
                </c:pt>
                <c:pt idx="727">
                  <c:v>227.20500000000004</c:v>
                </c:pt>
                <c:pt idx="728">
                  <c:v>151.47000000000003</c:v>
                </c:pt>
                <c:pt idx="729">
                  <c:v>15.147000000000004</c:v>
                </c:pt>
                <c:pt idx="730">
                  <c:v>15.147000000000006</c:v>
                </c:pt>
                <c:pt idx="731">
                  <c:v>-24.858000000000175</c:v>
                </c:pt>
                <c:pt idx="732">
                  <c:v>262.38999999999987</c:v>
                </c:pt>
                <c:pt idx="733">
                  <c:v>74.573999999999955</c:v>
                </c:pt>
                <c:pt idx="734">
                  <c:v>24.857999999999983</c:v>
                </c:pt>
                <c:pt idx="735">
                  <c:v>99.431999999999931</c:v>
                </c:pt>
                <c:pt idx="736">
                  <c:v>74.573999999999955</c:v>
                </c:pt>
                <c:pt idx="737">
                  <c:v>149.14799999999991</c:v>
                </c:pt>
                <c:pt idx="738">
                  <c:v>-13.810000000000116</c:v>
                </c:pt>
                <c:pt idx="739">
                  <c:v>149.14799999999991</c:v>
                </c:pt>
                <c:pt idx="740">
                  <c:v>99.431999999999931</c:v>
                </c:pt>
                <c:pt idx="741">
                  <c:v>240.29399999999995</c:v>
                </c:pt>
                <c:pt idx="742">
                  <c:v>-5.5240000000000293</c:v>
                </c:pt>
                <c:pt idx="743">
                  <c:v>49.715999999999966</c:v>
                </c:pt>
                <c:pt idx="744">
                  <c:v>-87.341800000000035</c:v>
                </c:pt>
                <c:pt idx="745">
                  <c:v>81.58299999999997</c:v>
                </c:pt>
                <c:pt idx="746">
                  <c:v>-23.03520000000006</c:v>
                </c:pt>
                <c:pt idx="747">
                  <c:v>-5.758800000000015</c:v>
                </c:pt>
                <c:pt idx="748">
                  <c:v>32.633199999999988</c:v>
                </c:pt>
                <c:pt idx="749">
                  <c:v>-11.51760000000003</c:v>
                </c:pt>
                <c:pt idx="750">
                  <c:v>13.437199999999986</c:v>
                </c:pt>
                <c:pt idx="751">
                  <c:v>43.840799999999973</c:v>
                </c:pt>
                <c:pt idx="752">
                  <c:v>16.440299999999986</c:v>
                </c:pt>
                <c:pt idx="753">
                  <c:v>-5.4801000000000215</c:v>
                </c:pt>
                <c:pt idx="754">
                  <c:v>52.974299999999992</c:v>
                </c:pt>
                <c:pt idx="755">
                  <c:v>5.4800999999999966</c:v>
                </c:pt>
                <c:pt idx="756">
                  <c:v>161.96739999999997</c:v>
                </c:pt>
                <c:pt idx="757">
                  <c:v>-1.217800000000004</c:v>
                </c:pt>
                <c:pt idx="758">
                  <c:v>-1.217800000000004</c:v>
                </c:pt>
                <c:pt idx="759">
                  <c:v>10.960199999999993</c:v>
                </c:pt>
                <c:pt idx="760">
                  <c:v>108.35279999999986</c:v>
                </c:pt>
                <c:pt idx="761">
                  <c:v>27.088199999999965</c:v>
                </c:pt>
                <c:pt idx="762">
                  <c:v>523.70519999999988</c:v>
                </c:pt>
                <c:pt idx="763">
                  <c:v>-6.0196000000000538</c:v>
                </c:pt>
                <c:pt idx="764">
                  <c:v>-21.068600000000174</c:v>
                </c:pt>
                <c:pt idx="765">
                  <c:v>81.264599999999916</c:v>
                </c:pt>
                <c:pt idx="766">
                  <c:v>87.28419999999997</c:v>
                </c:pt>
                <c:pt idx="767">
                  <c:v>54.17639999999993</c:v>
                </c:pt>
                <c:pt idx="768">
                  <c:v>-4.1135999999999981</c:v>
                </c:pt>
                <c:pt idx="769">
                  <c:v>-2.0567999999999991</c:v>
                </c:pt>
                <c:pt idx="770">
                  <c:v>-2.0567999999999991</c:v>
                </c:pt>
                <c:pt idx="771">
                  <c:v>16.797200000000004</c:v>
                </c:pt>
                <c:pt idx="772">
                  <c:v>-10.283999999999992</c:v>
                </c:pt>
                <c:pt idx="773">
                  <c:v>16.797200000000004</c:v>
                </c:pt>
                <c:pt idx="774">
                  <c:v>72.640799999999999</c:v>
                </c:pt>
                <c:pt idx="775">
                  <c:v>145.2816</c:v>
                </c:pt>
                <c:pt idx="776">
                  <c:v>14.124599999999999</c:v>
                </c:pt>
                <c:pt idx="777">
                  <c:v>72.640799999999999</c:v>
                </c:pt>
                <c:pt idx="778">
                  <c:v>12.106799999999993</c:v>
                </c:pt>
                <c:pt idx="779">
                  <c:v>96.854399999999998</c:v>
                </c:pt>
                <c:pt idx="780">
                  <c:v>34.89279999999998</c:v>
                </c:pt>
                <c:pt idx="781">
                  <c:v>-21.807999999999993</c:v>
                </c:pt>
                <c:pt idx="782">
                  <c:v>244.24959999999999</c:v>
                </c:pt>
                <c:pt idx="783">
                  <c:v>-8.7232000000000198</c:v>
                </c:pt>
                <c:pt idx="784">
                  <c:v>427.43679999999995</c:v>
                </c:pt>
                <c:pt idx="785">
                  <c:v>244.24959999999999</c:v>
                </c:pt>
                <c:pt idx="786">
                  <c:v>52.339199999999977</c:v>
                </c:pt>
                <c:pt idx="787">
                  <c:v>-11.337199999999939</c:v>
                </c:pt>
                <c:pt idx="788">
                  <c:v>-4.858799999999988</c:v>
                </c:pt>
                <c:pt idx="789">
                  <c:v>-9.717599999999976</c:v>
                </c:pt>
                <c:pt idx="790">
                  <c:v>45.348800000000011</c:v>
                </c:pt>
                <c:pt idx="791">
                  <c:v>-3.2391999999999896</c:v>
                </c:pt>
                <c:pt idx="792">
                  <c:v>38.870400000000018</c:v>
                </c:pt>
                <c:pt idx="793">
                  <c:v>19.435200000000009</c:v>
                </c:pt>
                <c:pt idx="794">
                  <c:v>6.4784000000000042</c:v>
                </c:pt>
                <c:pt idx="795">
                  <c:v>-2.6981999999999999</c:v>
                </c:pt>
                <c:pt idx="796">
                  <c:v>8.0945999999999998</c:v>
                </c:pt>
                <c:pt idx="797">
                  <c:v>64.756799999999998</c:v>
                </c:pt>
                <c:pt idx="798">
                  <c:v>4.1971999999999987</c:v>
                </c:pt>
                <c:pt idx="799">
                  <c:v>14.690199999999997</c:v>
                </c:pt>
                <c:pt idx="800">
                  <c:v>-4.4969999999999999</c:v>
                </c:pt>
                <c:pt idx="801">
                  <c:v>40.472999999999999</c:v>
                </c:pt>
                <c:pt idx="802">
                  <c:v>87.568399999999968</c:v>
                </c:pt>
                <c:pt idx="803">
                  <c:v>-12.078400000000101</c:v>
                </c:pt>
                <c:pt idx="804">
                  <c:v>306.48939999999988</c:v>
                </c:pt>
                <c:pt idx="805">
                  <c:v>43.784199999999984</c:v>
                </c:pt>
                <c:pt idx="806">
                  <c:v>54.352799999999945</c:v>
                </c:pt>
                <c:pt idx="807">
                  <c:v>13.588199999999986</c:v>
                </c:pt>
                <c:pt idx="808">
                  <c:v>-28.274400000000021</c:v>
                </c:pt>
                <c:pt idx="809">
                  <c:v>-48.470400000000019</c:v>
                </c:pt>
                <c:pt idx="810">
                  <c:v>-24.23520000000001</c:v>
                </c:pt>
                <c:pt idx="811">
                  <c:v>-42.411600000000035</c:v>
                </c:pt>
                <c:pt idx="812">
                  <c:v>-8.0784000000000198</c:v>
                </c:pt>
                <c:pt idx="813">
                  <c:v>-84.823200000000071</c:v>
                </c:pt>
                <c:pt idx="814">
                  <c:v>-28.274400000000021</c:v>
                </c:pt>
                <c:pt idx="815">
                  <c:v>18.176399999999973</c:v>
                </c:pt>
                <c:pt idx="816">
                  <c:v>9.9651999999999994</c:v>
                </c:pt>
                <c:pt idx="817">
                  <c:v>9.9651999999999994</c:v>
                </c:pt>
                <c:pt idx="818">
                  <c:v>38.437200000000004</c:v>
                </c:pt>
                <c:pt idx="819">
                  <c:v>134.53020000000001</c:v>
                </c:pt>
                <c:pt idx="820">
                  <c:v>-8.5416000000000025</c:v>
                </c:pt>
                <c:pt idx="821">
                  <c:v>9.9651999999999994</c:v>
                </c:pt>
                <c:pt idx="822">
                  <c:v>36.3018</c:v>
                </c:pt>
                <c:pt idx="823">
                  <c:v>24.2012</c:v>
                </c:pt>
                <c:pt idx="824">
                  <c:v>38.379999999999981</c:v>
                </c:pt>
                <c:pt idx="825">
                  <c:v>23.027999999999992</c:v>
                </c:pt>
                <c:pt idx="826">
                  <c:v>23.027999999999992</c:v>
                </c:pt>
                <c:pt idx="827">
                  <c:v>23.027999999999992</c:v>
                </c:pt>
                <c:pt idx="828">
                  <c:v>23.027999999999992</c:v>
                </c:pt>
                <c:pt idx="829">
                  <c:v>-13.432999999999993</c:v>
                </c:pt>
                <c:pt idx="830">
                  <c:v>-56.343000000000018</c:v>
                </c:pt>
                <c:pt idx="831">
                  <c:v>62.782199999999975</c:v>
                </c:pt>
                <c:pt idx="832">
                  <c:v>209.27399999999992</c:v>
                </c:pt>
                <c:pt idx="833">
                  <c:v>43.464599999999905</c:v>
                </c:pt>
                <c:pt idx="834">
                  <c:v>83.709599999999966</c:v>
                </c:pt>
                <c:pt idx="835">
                  <c:v>0</c:v>
                </c:pt>
                <c:pt idx="836">
                  <c:v>0</c:v>
                </c:pt>
                <c:pt idx="837">
                  <c:v>-93.989999999999952</c:v>
                </c:pt>
                <c:pt idx="838">
                  <c:v>150.38400000000001</c:v>
                </c:pt>
                <c:pt idx="839">
                  <c:v>112.78800000000001</c:v>
                </c:pt>
                <c:pt idx="840">
                  <c:v>169.18200000000004</c:v>
                </c:pt>
                <c:pt idx="841">
                  <c:v>112.78800000000001</c:v>
                </c:pt>
                <c:pt idx="842">
                  <c:v>-93.989999999999952</c:v>
                </c:pt>
                <c:pt idx="843">
                  <c:v>-75.191999999999979</c:v>
                </c:pt>
                <c:pt idx="844">
                  <c:v>0</c:v>
                </c:pt>
                <c:pt idx="845">
                  <c:v>3.0813999999999995</c:v>
                </c:pt>
                <c:pt idx="846">
                  <c:v>3.0813999999999995</c:v>
                </c:pt>
                <c:pt idx="847">
                  <c:v>-1.4413</c:v>
                </c:pt>
                <c:pt idx="848">
                  <c:v>3.0813999999999995</c:v>
                </c:pt>
                <c:pt idx="849">
                  <c:v>10.784899999999999</c:v>
                </c:pt>
                <c:pt idx="850">
                  <c:v>12.325599999999998</c:v>
                </c:pt>
                <c:pt idx="851">
                  <c:v>4.6220999999999997</c:v>
                </c:pt>
                <c:pt idx="852">
                  <c:v>7.7034999999999982</c:v>
                </c:pt>
                <c:pt idx="853">
                  <c:v>4.6220999999999997</c:v>
                </c:pt>
                <c:pt idx="854">
                  <c:v>4.6220999999999997</c:v>
                </c:pt>
                <c:pt idx="855">
                  <c:v>20.732800000000001</c:v>
                </c:pt>
                <c:pt idx="856">
                  <c:v>7.0680000000000005</c:v>
                </c:pt>
                <c:pt idx="857">
                  <c:v>-2.8271999999999995</c:v>
                </c:pt>
                <c:pt idx="858">
                  <c:v>7.7748000000000008</c:v>
                </c:pt>
                <c:pt idx="859">
                  <c:v>20.732800000000001</c:v>
                </c:pt>
                <c:pt idx="860">
                  <c:v>4.240800000000001</c:v>
                </c:pt>
                <c:pt idx="861">
                  <c:v>-1.8847999999999994</c:v>
                </c:pt>
                <c:pt idx="862">
                  <c:v>1.4136000000000002</c:v>
                </c:pt>
                <c:pt idx="863">
                  <c:v>31.099200000000003</c:v>
                </c:pt>
                <c:pt idx="864">
                  <c:v>22.868999999999996</c:v>
                </c:pt>
                <c:pt idx="865">
                  <c:v>10.163999999999998</c:v>
                </c:pt>
                <c:pt idx="866">
                  <c:v>4.0039999999999978</c:v>
                </c:pt>
                <c:pt idx="867">
                  <c:v>13.786200000000006</c:v>
                </c:pt>
                <c:pt idx="868">
                  <c:v>60.139800000000015</c:v>
                </c:pt>
                <c:pt idx="869">
                  <c:v>17.182800000000004</c:v>
                </c:pt>
                <c:pt idx="870">
                  <c:v>34.365600000000008</c:v>
                </c:pt>
                <c:pt idx="871">
                  <c:v>8.5914000000000019</c:v>
                </c:pt>
                <c:pt idx="872">
                  <c:v>45.954000000000008</c:v>
                </c:pt>
                <c:pt idx="873">
                  <c:v>19.084800000000005</c:v>
                </c:pt>
                <c:pt idx="874">
                  <c:v>27.945600000000002</c:v>
                </c:pt>
                <c:pt idx="875">
                  <c:v>19.084800000000005</c:v>
                </c:pt>
                <c:pt idx="876">
                  <c:v>9.3152000000000008</c:v>
                </c:pt>
                <c:pt idx="877">
                  <c:v>14.313600000000005</c:v>
                </c:pt>
                <c:pt idx="878">
                  <c:v>4.7712000000000012</c:v>
                </c:pt>
                <c:pt idx="879">
                  <c:v>25.537799999999997</c:v>
                </c:pt>
                <c:pt idx="880">
                  <c:v>6.0411999999999964</c:v>
                </c:pt>
                <c:pt idx="881">
                  <c:v>-15.9268</c:v>
                </c:pt>
                <c:pt idx="882">
                  <c:v>-7.9634</c:v>
                </c:pt>
                <c:pt idx="883">
                  <c:v>10.393599999999992</c:v>
                </c:pt>
                <c:pt idx="884">
                  <c:v>-50.66879999999999</c:v>
                </c:pt>
                <c:pt idx="885">
                  <c:v>-3.8976000000000015</c:v>
                </c:pt>
                <c:pt idx="886">
                  <c:v>10.393599999999992</c:v>
                </c:pt>
                <c:pt idx="887">
                  <c:v>-11.692800000000005</c:v>
                </c:pt>
                <c:pt idx="888">
                  <c:v>-84.447999999999993</c:v>
                </c:pt>
                <c:pt idx="889">
                  <c:v>1.3676999999999999</c:v>
                </c:pt>
                <c:pt idx="890">
                  <c:v>4.1030999999999995</c:v>
                </c:pt>
                <c:pt idx="891">
                  <c:v>-0.75660000000000016</c:v>
                </c:pt>
                <c:pt idx="892">
                  <c:v>1.5713999999999997</c:v>
                </c:pt>
                <c:pt idx="893">
                  <c:v>6.2855999999999987</c:v>
                </c:pt>
                <c:pt idx="894">
                  <c:v>-0.75660000000000016</c:v>
                </c:pt>
                <c:pt idx="895">
                  <c:v>2.7353999999999998</c:v>
                </c:pt>
                <c:pt idx="896">
                  <c:v>12.090399999999999</c:v>
                </c:pt>
                <c:pt idx="897">
                  <c:v>-3.9624000000000006</c:v>
                </c:pt>
                <c:pt idx="898">
                  <c:v>6.9087999999999994</c:v>
                </c:pt>
                <c:pt idx="899">
                  <c:v>5.1815999999999995</c:v>
                </c:pt>
                <c:pt idx="900">
                  <c:v>8.6359999999999992</c:v>
                </c:pt>
                <c:pt idx="901">
                  <c:v>1.4223999999999997</c:v>
                </c:pt>
                <c:pt idx="902">
                  <c:v>6.9087999999999994</c:v>
                </c:pt>
                <c:pt idx="903">
                  <c:v>3.5559999999999992</c:v>
                </c:pt>
                <c:pt idx="904">
                  <c:v>8.6359999999999992</c:v>
                </c:pt>
                <c:pt idx="905">
                  <c:v>21.112000000000002</c:v>
                </c:pt>
                <c:pt idx="906">
                  <c:v>21.436799999999998</c:v>
                </c:pt>
                <c:pt idx="907">
                  <c:v>16.889599999999998</c:v>
                </c:pt>
                <c:pt idx="908">
                  <c:v>-43.847999999999985</c:v>
                </c:pt>
                <c:pt idx="909">
                  <c:v>12.667199999999994</c:v>
                </c:pt>
                <c:pt idx="910">
                  <c:v>3.6659999999999986</c:v>
                </c:pt>
                <c:pt idx="911">
                  <c:v>21.995999999999992</c:v>
                </c:pt>
                <c:pt idx="912">
                  <c:v>3.665999999999995</c:v>
                </c:pt>
                <c:pt idx="913">
                  <c:v>18.329999999999991</c:v>
                </c:pt>
                <c:pt idx="914">
                  <c:v>8.5539999999999878</c:v>
                </c:pt>
                <c:pt idx="915">
                  <c:v>-5.8248000000000015</c:v>
                </c:pt>
                <c:pt idx="916">
                  <c:v>11.6496</c:v>
                </c:pt>
                <c:pt idx="917">
                  <c:v>11.649599999999996</c:v>
                </c:pt>
                <c:pt idx="918">
                  <c:v>8.7371999999999996</c:v>
                </c:pt>
                <c:pt idx="919">
                  <c:v>-75.844800000000006</c:v>
                </c:pt>
                <c:pt idx="920">
                  <c:v>50.563199999999995</c:v>
                </c:pt>
                <c:pt idx="921">
                  <c:v>50.563199999999995</c:v>
                </c:pt>
                <c:pt idx="922">
                  <c:v>16.854399999999984</c:v>
                </c:pt>
                <c:pt idx="923">
                  <c:v>202.25279999999998</c:v>
                </c:pt>
                <c:pt idx="924">
                  <c:v>-29.481200000000022</c:v>
                </c:pt>
                <c:pt idx="925">
                  <c:v>31.586999999999961</c:v>
                </c:pt>
                <c:pt idx="926">
                  <c:v>31.586999999999961</c:v>
                </c:pt>
                <c:pt idx="927">
                  <c:v>12.634799999999984</c:v>
                </c:pt>
                <c:pt idx="928">
                  <c:v>-5.6784000000000034</c:v>
                </c:pt>
                <c:pt idx="929">
                  <c:v>22.7136</c:v>
                </c:pt>
                <c:pt idx="930">
                  <c:v>34.070399999999999</c:v>
                </c:pt>
                <c:pt idx="931">
                  <c:v>95.757200000000012</c:v>
                </c:pt>
                <c:pt idx="932">
                  <c:v>27.359200000000001</c:v>
                </c:pt>
                <c:pt idx="933">
                  <c:v>3.7308000000000021</c:v>
                </c:pt>
                <c:pt idx="934">
                  <c:v>82.077600000000004</c:v>
                </c:pt>
                <c:pt idx="935">
                  <c:v>41.038800000000002</c:v>
                </c:pt>
                <c:pt idx="936">
                  <c:v>27.359200000000001</c:v>
                </c:pt>
                <c:pt idx="937">
                  <c:v>41.038800000000002</c:v>
                </c:pt>
                <c:pt idx="938">
                  <c:v>7.2144000000000013</c:v>
                </c:pt>
                <c:pt idx="939">
                  <c:v>4.0080000000000009</c:v>
                </c:pt>
                <c:pt idx="940">
                  <c:v>8.8176000000000023</c:v>
                </c:pt>
                <c:pt idx="941">
                  <c:v>4.4088000000000012</c:v>
                </c:pt>
                <c:pt idx="942">
                  <c:v>-2.1375999999999991</c:v>
                </c:pt>
                <c:pt idx="943">
                  <c:v>4.4088000000000012</c:v>
                </c:pt>
                <c:pt idx="944">
                  <c:v>22.332800000000006</c:v>
                </c:pt>
                <c:pt idx="945">
                  <c:v>11.166400000000003</c:v>
                </c:pt>
                <c:pt idx="946">
                  <c:v>11.166400000000003</c:v>
                </c:pt>
                <c:pt idx="947">
                  <c:v>39.082400000000007</c:v>
                </c:pt>
                <c:pt idx="948">
                  <c:v>11.166400000000003</c:v>
                </c:pt>
                <c:pt idx="949">
                  <c:v>6.8908000000000005</c:v>
                </c:pt>
                <c:pt idx="950">
                  <c:v>7.7896000000000001</c:v>
                </c:pt>
                <c:pt idx="951">
                  <c:v>27.563200000000002</c:v>
                </c:pt>
                <c:pt idx="952">
                  <c:v>2.3969999999999985</c:v>
                </c:pt>
                <c:pt idx="953">
                  <c:v>3.195999999999998</c:v>
                </c:pt>
                <c:pt idx="954">
                  <c:v>1.597999999999999</c:v>
                </c:pt>
                <c:pt idx="955">
                  <c:v>1.597999999999999</c:v>
                </c:pt>
                <c:pt idx="956">
                  <c:v>12.90959999999999</c:v>
                </c:pt>
                <c:pt idx="957">
                  <c:v>27.286199999999994</c:v>
                </c:pt>
                <c:pt idx="958">
                  <c:v>18.190799999999996</c:v>
                </c:pt>
                <c:pt idx="959">
                  <c:v>36.381599999999992</c:v>
                </c:pt>
                <c:pt idx="960">
                  <c:v>0.64739999999999964</c:v>
                </c:pt>
                <c:pt idx="961">
                  <c:v>-2.6892000000000005</c:v>
                </c:pt>
                <c:pt idx="962">
                  <c:v>8.2169999999999987</c:v>
                </c:pt>
                <c:pt idx="963">
                  <c:v>3.2867999999999995</c:v>
                </c:pt>
                <c:pt idx="964">
                  <c:v>6.573599999999999</c:v>
                </c:pt>
                <c:pt idx="965">
                  <c:v>-6.7230000000000008</c:v>
                </c:pt>
                <c:pt idx="966">
                  <c:v>-356.72799999999995</c:v>
                </c:pt>
                <c:pt idx="967">
                  <c:v>272.79200000000003</c:v>
                </c:pt>
                <c:pt idx="968">
                  <c:v>75.542400000000015</c:v>
                </c:pt>
                <c:pt idx="969">
                  <c:v>272.79200000000003</c:v>
                </c:pt>
                <c:pt idx="970">
                  <c:v>25.180800000000005</c:v>
                </c:pt>
                <c:pt idx="971">
                  <c:v>40.5426</c:v>
                </c:pt>
                <c:pt idx="972">
                  <c:v>52.126200000000004</c:v>
                </c:pt>
                <c:pt idx="973">
                  <c:v>17.375399999999999</c:v>
                </c:pt>
                <c:pt idx="974">
                  <c:v>12.135200000000001</c:v>
                </c:pt>
                <c:pt idx="975">
                  <c:v>17.375399999999999</c:v>
                </c:pt>
                <c:pt idx="976">
                  <c:v>11.583600000000001</c:v>
                </c:pt>
                <c:pt idx="977">
                  <c:v>28.959000000000003</c:v>
                </c:pt>
                <c:pt idx="978">
                  <c:v>3.0338000000000003</c:v>
                </c:pt>
                <c:pt idx="979">
                  <c:v>11.995199999999997</c:v>
                </c:pt>
                <c:pt idx="980">
                  <c:v>23.990399999999994</c:v>
                </c:pt>
                <c:pt idx="981">
                  <c:v>11.995199999999997</c:v>
                </c:pt>
                <c:pt idx="982">
                  <c:v>23.990399999999994</c:v>
                </c:pt>
                <c:pt idx="983">
                  <c:v>15.993599999999997</c:v>
                </c:pt>
                <c:pt idx="984">
                  <c:v>6.1704000000000008</c:v>
                </c:pt>
                <c:pt idx="985">
                  <c:v>15.426000000000002</c:v>
                </c:pt>
                <c:pt idx="986">
                  <c:v>21.596400000000003</c:v>
                </c:pt>
                <c:pt idx="987">
                  <c:v>9.2556000000000012</c:v>
                </c:pt>
                <c:pt idx="988">
                  <c:v>-84.292799999999986</c:v>
                </c:pt>
                <c:pt idx="989">
                  <c:v>14.875200000000007</c:v>
                </c:pt>
                <c:pt idx="990">
                  <c:v>11.156400000000005</c:v>
                </c:pt>
                <c:pt idx="991">
                  <c:v>11.156400000000005</c:v>
                </c:pt>
                <c:pt idx="992">
                  <c:v>-18.180799999999998</c:v>
                </c:pt>
                <c:pt idx="993">
                  <c:v>26.031600000000012</c:v>
                </c:pt>
                <c:pt idx="994">
                  <c:v>-9.0903999999999989</c:v>
                </c:pt>
                <c:pt idx="995">
                  <c:v>7.4376000000000033</c:v>
                </c:pt>
                <c:pt idx="996">
                  <c:v>-84.292799999999986</c:v>
                </c:pt>
                <c:pt idx="997">
                  <c:v>6.0287999999999995</c:v>
                </c:pt>
                <c:pt idx="998">
                  <c:v>10.047999999999998</c:v>
                </c:pt>
                <c:pt idx="999">
                  <c:v>4.0191999999999997</c:v>
                </c:pt>
                <c:pt idx="1000">
                  <c:v>6.0287999999999995</c:v>
                </c:pt>
                <c:pt idx="1001">
                  <c:v>3.0143999999999984</c:v>
                </c:pt>
                <c:pt idx="1002">
                  <c:v>6.0287999999999995</c:v>
                </c:pt>
                <c:pt idx="1003">
                  <c:v>4.0191999999999997</c:v>
                </c:pt>
                <c:pt idx="1004">
                  <c:v>15.633199999999988</c:v>
                </c:pt>
                <c:pt idx="1005">
                  <c:v>15.633199999999988</c:v>
                </c:pt>
                <c:pt idx="1006">
                  <c:v>46.899599999999964</c:v>
                </c:pt>
                <c:pt idx="1007">
                  <c:v>-8.2764000000000379</c:v>
                </c:pt>
                <c:pt idx="1008">
                  <c:v>31.266399999999976</c:v>
                </c:pt>
                <c:pt idx="1009">
                  <c:v>7.816599999999994</c:v>
                </c:pt>
                <c:pt idx="1010">
                  <c:v>15.633199999999988</c:v>
                </c:pt>
                <c:pt idx="1011">
                  <c:v>6.240000000000002</c:v>
                </c:pt>
                <c:pt idx="1012">
                  <c:v>17.160000000000004</c:v>
                </c:pt>
                <c:pt idx="1013">
                  <c:v>8.4735999999999958</c:v>
                </c:pt>
                <c:pt idx="1014">
                  <c:v>76.262399999999985</c:v>
                </c:pt>
                <c:pt idx="1015">
                  <c:v>29.657599999999988</c:v>
                </c:pt>
                <c:pt idx="1016">
                  <c:v>-19.065600000000007</c:v>
                </c:pt>
                <c:pt idx="1017">
                  <c:v>28.598399999999994</c:v>
                </c:pt>
                <c:pt idx="1018">
                  <c:v>29.013600000000004</c:v>
                </c:pt>
                <c:pt idx="1019">
                  <c:v>7.9128000000000007</c:v>
                </c:pt>
                <c:pt idx="1020">
                  <c:v>2.6376000000000004</c:v>
                </c:pt>
                <c:pt idx="1021">
                  <c:v>18.463200000000004</c:v>
                </c:pt>
                <c:pt idx="1022">
                  <c:v>6.2151999999999994</c:v>
                </c:pt>
                <c:pt idx="1023">
                  <c:v>6.2151999999999994</c:v>
                </c:pt>
                <c:pt idx="1024">
                  <c:v>21.7532</c:v>
                </c:pt>
                <c:pt idx="1025">
                  <c:v>9.3227999999999991</c:v>
                </c:pt>
                <c:pt idx="1026">
                  <c:v>9.3227999999999991</c:v>
                </c:pt>
                <c:pt idx="1027">
                  <c:v>12.232799999999997</c:v>
                </c:pt>
                <c:pt idx="1028">
                  <c:v>-0.33980000000000032</c:v>
                </c:pt>
                <c:pt idx="1029">
                  <c:v>-14.271599999999999</c:v>
                </c:pt>
                <c:pt idx="1030">
                  <c:v>9.1745999999999981</c:v>
                </c:pt>
                <c:pt idx="1031">
                  <c:v>21.295400000000001</c:v>
                </c:pt>
                <c:pt idx="1032">
                  <c:v>63.886200000000002</c:v>
                </c:pt>
                <c:pt idx="1033">
                  <c:v>106.477</c:v>
                </c:pt>
                <c:pt idx="1034">
                  <c:v>85.181600000000003</c:v>
                </c:pt>
                <c:pt idx="1035">
                  <c:v>191.65860000000001</c:v>
                </c:pt>
                <c:pt idx="1036">
                  <c:v>-19.737199999999994</c:v>
                </c:pt>
                <c:pt idx="1037">
                  <c:v>-7.4357999999999969</c:v>
                </c:pt>
                <c:pt idx="1038">
                  <c:v>10.449000000000002</c:v>
                </c:pt>
                <c:pt idx="1039">
                  <c:v>3.3534000000000006</c:v>
                </c:pt>
                <c:pt idx="1040">
                  <c:v>8.532</c:v>
                </c:pt>
                <c:pt idx="1041">
                  <c:v>2.37</c:v>
                </c:pt>
                <c:pt idx="1042">
                  <c:v>21.33</c:v>
                </c:pt>
                <c:pt idx="1043">
                  <c:v>-8.532</c:v>
                </c:pt>
                <c:pt idx="1044">
                  <c:v>9.48</c:v>
                </c:pt>
                <c:pt idx="1045">
                  <c:v>8.532</c:v>
                </c:pt>
                <c:pt idx="1046">
                  <c:v>7.1099999999999994</c:v>
                </c:pt>
                <c:pt idx="1047">
                  <c:v>4.7975999999999992</c:v>
                </c:pt>
                <c:pt idx="1048">
                  <c:v>1.1993999999999998</c:v>
                </c:pt>
                <c:pt idx="1049">
                  <c:v>9.1953999999999994</c:v>
                </c:pt>
                <c:pt idx="1050">
                  <c:v>22.988499999999998</c:v>
                </c:pt>
                <c:pt idx="1051">
                  <c:v>14.546999999999995</c:v>
                </c:pt>
                <c:pt idx="1052">
                  <c:v>17.157999999999998</c:v>
                </c:pt>
                <c:pt idx="1053">
                  <c:v>51.47399999999999</c:v>
                </c:pt>
                <c:pt idx="1054">
                  <c:v>-7.8330000000000055</c:v>
                </c:pt>
                <c:pt idx="1055">
                  <c:v>28.598399999999998</c:v>
                </c:pt>
                <c:pt idx="1056">
                  <c:v>20.1248</c:v>
                </c:pt>
                <c:pt idx="1057">
                  <c:v>14.299199999999999</c:v>
                </c:pt>
                <c:pt idx="1058">
                  <c:v>30.187200000000001</c:v>
                </c:pt>
                <c:pt idx="1059">
                  <c:v>10.0624</c:v>
                </c:pt>
                <c:pt idx="1060">
                  <c:v>-11.651199999999999</c:v>
                </c:pt>
                <c:pt idx="1061">
                  <c:v>-34.953600000000002</c:v>
                </c:pt>
                <c:pt idx="1062">
                  <c:v>4.7664</c:v>
                </c:pt>
                <c:pt idx="1063">
                  <c:v>76.087800000000001</c:v>
                </c:pt>
                <c:pt idx="1064">
                  <c:v>12.6813</c:v>
                </c:pt>
                <c:pt idx="1065">
                  <c:v>76.087800000000001</c:v>
                </c:pt>
                <c:pt idx="1066">
                  <c:v>101.4504</c:v>
                </c:pt>
                <c:pt idx="1067">
                  <c:v>45.467100000000009</c:v>
                </c:pt>
                <c:pt idx="1068">
                  <c:v>-12.116999999999999</c:v>
                </c:pt>
                <c:pt idx="1069">
                  <c:v>3.4619999999999997</c:v>
                </c:pt>
                <c:pt idx="1070">
                  <c:v>5.1929999999999996</c:v>
                </c:pt>
                <c:pt idx="1071">
                  <c:v>19.040999999999997</c:v>
                </c:pt>
                <c:pt idx="1072">
                  <c:v>5.1929999999999996</c:v>
                </c:pt>
                <c:pt idx="1073">
                  <c:v>199.26060000000004</c:v>
                </c:pt>
                <c:pt idx="1074">
                  <c:v>54.343800000000009</c:v>
                </c:pt>
                <c:pt idx="1075">
                  <c:v>18.114600000000003</c:v>
                </c:pt>
                <c:pt idx="1076">
                  <c:v>-15.526799999999994</c:v>
                </c:pt>
                <c:pt idx="1077">
                  <c:v>40.415999999999997</c:v>
                </c:pt>
                <c:pt idx="1078">
                  <c:v>175.13599999999997</c:v>
                </c:pt>
                <c:pt idx="1079">
                  <c:v>10.103999999999996</c:v>
                </c:pt>
                <c:pt idx="1080">
                  <c:v>40.415999999999997</c:v>
                </c:pt>
                <c:pt idx="1081">
                  <c:v>11.756800000000002</c:v>
                </c:pt>
                <c:pt idx="1082">
                  <c:v>-12.825599999999994</c:v>
                </c:pt>
                <c:pt idx="1083">
                  <c:v>5.936399999999999</c:v>
                </c:pt>
                <c:pt idx="1084">
                  <c:v>2.9681999999999995</c:v>
                </c:pt>
                <c:pt idx="1085">
                  <c:v>-6.8094000000000037</c:v>
                </c:pt>
                <c:pt idx="1086">
                  <c:v>5.936399999999999</c:v>
                </c:pt>
                <c:pt idx="1087">
                  <c:v>11.872799999999998</c:v>
                </c:pt>
                <c:pt idx="1088">
                  <c:v>-4.5396000000000019</c:v>
                </c:pt>
                <c:pt idx="1089">
                  <c:v>-68.392000000000053</c:v>
                </c:pt>
                <c:pt idx="1090">
                  <c:v>-427.45000000000005</c:v>
                </c:pt>
                <c:pt idx="1091">
                  <c:v>-68.392000000000053</c:v>
                </c:pt>
                <c:pt idx="1092">
                  <c:v>-51.29400000000004</c:v>
                </c:pt>
                <c:pt idx="1093">
                  <c:v>119.68599999999989</c:v>
                </c:pt>
                <c:pt idx="1094">
                  <c:v>-34.196000000000026</c:v>
                </c:pt>
                <c:pt idx="1095">
                  <c:v>9.8856000000000002</c:v>
                </c:pt>
                <c:pt idx="1096">
                  <c:v>1.7591000000000001</c:v>
                </c:pt>
                <c:pt idx="1097">
                  <c:v>-19.771199999999997</c:v>
                </c:pt>
                <c:pt idx="1098">
                  <c:v>5.2773000000000003</c:v>
                </c:pt>
                <c:pt idx="1099">
                  <c:v>5.2773000000000003</c:v>
                </c:pt>
                <c:pt idx="1100">
                  <c:v>10.983999999999996</c:v>
                </c:pt>
                <c:pt idx="1101">
                  <c:v>69.199200000000005</c:v>
                </c:pt>
                <c:pt idx="1102">
                  <c:v>19.7712</c:v>
                </c:pt>
                <c:pt idx="1103">
                  <c:v>-16.585799999999999</c:v>
                </c:pt>
                <c:pt idx="1104">
                  <c:v>9.8856000000000002</c:v>
                </c:pt>
                <c:pt idx="1105">
                  <c:v>6.5903999999999989</c:v>
                </c:pt>
                <c:pt idx="1106">
                  <c:v>9.8856000000000002</c:v>
                </c:pt>
                <c:pt idx="1107">
                  <c:v>9.8856000000000002</c:v>
                </c:pt>
                <c:pt idx="1108">
                  <c:v>54.280799999999999</c:v>
                </c:pt>
                <c:pt idx="1109">
                  <c:v>-5.7148000000000003</c:v>
                </c:pt>
                <c:pt idx="1110">
                  <c:v>37.366</c:v>
                </c:pt>
                <c:pt idx="1111">
                  <c:v>22.419600000000003</c:v>
                </c:pt>
                <c:pt idx="1112">
                  <c:v>15.385999999999999</c:v>
                </c:pt>
                <c:pt idx="1113">
                  <c:v>-40.003599999999999</c:v>
                </c:pt>
                <c:pt idx="1114">
                  <c:v>14.169399999999996</c:v>
                </c:pt>
                <c:pt idx="1115">
                  <c:v>6.0725999999999987</c:v>
                </c:pt>
                <c:pt idx="1116">
                  <c:v>8.0967999999999982</c:v>
                </c:pt>
                <c:pt idx="1117">
                  <c:v>6.0725999999999987</c:v>
                </c:pt>
                <c:pt idx="1118">
                  <c:v>12.145199999999997</c:v>
                </c:pt>
                <c:pt idx="1119">
                  <c:v>42.391999999999996</c:v>
                </c:pt>
                <c:pt idx="1120">
                  <c:v>0</c:v>
                </c:pt>
                <c:pt idx="1121">
                  <c:v>0</c:v>
                </c:pt>
                <c:pt idx="1122">
                  <c:v>105.97999999999999</c:v>
                </c:pt>
                <c:pt idx="1123">
                  <c:v>0</c:v>
                </c:pt>
                <c:pt idx="1124">
                  <c:v>0</c:v>
                </c:pt>
                <c:pt idx="1125">
                  <c:v>0</c:v>
                </c:pt>
                <c:pt idx="1126">
                  <c:v>1.0679999999999996</c:v>
                </c:pt>
                <c:pt idx="1127">
                  <c:v>-7.4759999999999991</c:v>
                </c:pt>
                <c:pt idx="1128">
                  <c:v>1.0679999999999996</c:v>
                </c:pt>
                <c:pt idx="1129">
                  <c:v>-7.4759999999999991</c:v>
                </c:pt>
                <c:pt idx="1130">
                  <c:v>-7.4759999999999991</c:v>
                </c:pt>
                <c:pt idx="1131">
                  <c:v>1.0679999999999996</c:v>
                </c:pt>
                <c:pt idx="1132">
                  <c:v>8.01</c:v>
                </c:pt>
                <c:pt idx="1133">
                  <c:v>37.642200000000003</c:v>
                </c:pt>
                <c:pt idx="1134">
                  <c:v>62.736999999999995</c:v>
                </c:pt>
                <c:pt idx="1135">
                  <c:v>-24.802999999999997</c:v>
                </c:pt>
                <c:pt idx="1136">
                  <c:v>62.736999999999995</c:v>
                </c:pt>
                <c:pt idx="1137">
                  <c:v>46.116000000000007</c:v>
                </c:pt>
                <c:pt idx="1138">
                  <c:v>25.620000000000005</c:v>
                </c:pt>
                <c:pt idx="1139">
                  <c:v>10.248000000000001</c:v>
                </c:pt>
                <c:pt idx="1140">
                  <c:v>5.3680000000000012</c:v>
                </c:pt>
                <c:pt idx="1141">
                  <c:v>5.3680000000000012</c:v>
                </c:pt>
                <c:pt idx="1142">
                  <c:v>15.372000000000002</c:v>
                </c:pt>
                <c:pt idx="1143">
                  <c:v>27.309599999999989</c:v>
                </c:pt>
                <c:pt idx="1144">
                  <c:v>20.482199999999992</c:v>
                </c:pt>
                <c:pt idx="1145">
                  <c:v>-3.0344000000000122</c:v>
                </c:pt>
                <c:pt idx="1146">
                  <c:v>6.8273999999999972</c:v>
                </c:pt>
                <c:pt idx="1147">
                  <c:v>-2.2758000000000109</c:v>
                </c:pt>
                <c:pt idx="1148">
                  <c:v>-31.861200000000004</c:v>
                </c:pt>
                <c:pt idx="1149">
                  <c:v>4.3679999999999986</c:v>
                </c:pt>
                <c:pt idx="1150">
                  <c:v>14.143999999999998</c:v>
                </c:pt>
                <c:pt idx="1151">
                  <c:v>2.9567999999999999</c:v>
                </c:pt>
                <c:pt idx="1152">
                  <c:v>20.697599999999998</c:v>
                </c:pt>
                <c:pt idx="1153">
                  <c:v>-1.4783999999999997</c:v>
                </c:pt>
                <c:pt idx="1154">
                  <c:v>2.9567999999999999</c:v>
                </c:pt>
                <c:pt idx="1155">
                  <c:v>7.3919999999999995</c:v>
                </c:pt>
                <c:pt idx="1156">
                  <c:v>4.4352</c:v>
                </c:pt>
                <c:pt idx="1157">
                  <c:v>2.9567999999999999</c:v>
                </c:pt>
                <c:pt idx="1158">
                  <c:v>4.4352</c:v>
                </c:pt>
                <c:pt idx="1159">
                  <c:v>2.9567999999999999</c:v>
                </c:pt>
                <c:pt idx="1160">
                  <c:v>-2.5872000000000011</c:v>
                </c:pt>
                <c:pt idx="1161">
                  <c:v>1.4418</c:v>
                </c:pt>
                <c:pt idx="1162">
                  <c:v>1.9223999999999997</c:v>
                </c:pt>
                <c:pt idx="1163">
                  <c:v>4.0583999999999998</c:v>
                </c:pt>
                <c:pt idx="1164">
                  <c:v>8.1167999999999996</c:v>
                </c:pt>
                <c:pt idx="1165">
                  <c:v>3.0438000000000001</c:v>
                </c:pt>
                <c:pt idx="1166">
                  <c:v>6.0876000000000001</c:v>
                </c:pt>
                <c:pt idx="1167">
                  <c:v>7.1021999999999998</c:v>
                </c:pt>
                <c:pt idx="1168">
                  <c:v>0.96119999999999983</c:v>
                </c:pt>
                <c:pt idx="1169">
                  <c:v>1.7135999999999978</c:v>
                </c:pt>
                <c:pt idx="1170">
                  <c:v>5.1407999999999916</c:v>
                </c:pt>
                <c:pt idx="1171">
                  <c:v>5.1407999999999916</c:v>
                </c:pt>
                <c:pt idx="1172">
                  <c:v>-17.707200000000007</c:v>
                </c:pt>
                <c:pt idx="1173">
                  <c:v>-29.512000000000008</c:v>
                </c:pt>
                <c:pt idx="1174">
                  <c:v>27.60799999999999</c:v>
                </c:pt>
                <c:pt idx="1175">
                  <c:v>4.4711999999999996</c:v>
                </c:pt>
                <c:pt idx="1176">
                  <c:v>0.66239999999999977</c:v>
                </c:pt>
                <c:pt idx="1177">
                  <c:v>4.4711999999999996</c:v>
                </c:pt>
                <c:pt idx="1178">
                  <c:v>4.4711999999999996</c:v>
                </c:pt>
                <c:pt idx="1179">
                  <c:v>2.9807999999999995</c:v>
                </c:pt>
                <c:pt idx="1180">
                  <c:v>1.2527999999999997</c:v>
                </c:pt>
                <c:pt idx="1181">
                  <c:v>2.2271999999999998</c:v>
                </c:pt>
                <c:pt idx="1182">
                  <c:v>1.1135999999999999</c:v>
                </c:pt>
                <c:pt idx="1183">
                  <c:v>0.41759999999999986</c:v>
                </c:pt>
                <c:pt idx="1184">
                  <c:v>3.8975999999999997</c:v>
                </c:pt>
                <c:pt idx="1185">
                  <c:v>38.023999999999994</c:v>
                </c:pt>
                <c:pt idx="1186">
                  <c:v>28.129999999999995</c:v>
                </c:pt>
                <c:pt idx="1187">
                  <c:v>28.517999999999994</c:v>
                </c:pt>
                <c:pt idx="1188">
                  <c:v>-2.1340000000000003</c:v>
                </c:pt>
                <c:pt idx="1189">
                  <c:v>38.023999999999994</c:v>
                </c:pt>
                <c:pt idx="1190">
                  <c:v>66.541999999999987</c:v>
                </c:pt>
                <c:pt idx="1191">
                  <c:v>1.7024000000000008</c:v>
                </c:pt>
                <c:pt idx="1192">
                  <c:v>5.1072000000000024</c:v>
                </c:pt>
                <c:pt idx="1193">
                  <c:v>14.896000000000003</c:v>
                </c:pt>
                <c:pt idx="1194">
                  <c:v>81.849599999999981</c:v>
                </c:pt>
                <c:pt idx="1195">
                  <c:v>10.393599999999998</c:v>
                </c:pt>
                <c:pt idx="1196">
                  <c:v>15.590399999999995</c:v>
                </c:pt>
                <c:pt idx="1197">
                  <c:v>10.393599999999998</c:v>
                </c:pt>
                <c:pt idx="1198">
                  <c:v>15.590399999999995</c:v>
                </c:pt>
                <c:pt idx="1199">
                  <c:v>10.393599999999998</c:v>
                </c:pt>
                <c:pt idx="1200">
                  <c:v>35.078399999999995</c:v>
                </c:pt>
                <c:pt idx="1201">
                  <c:v>10.4148</c:v>
                </c:pt>
                <c:pt idx="1202">
                  <c:v>10.4148</c:v>
                </c:pt>
                <c:pt idx="1203">
                  <c:v>8.2055999999999987</c:v>
                </c:pt>
                <c:pt idx="1204">
                  <c:v>31.244399999999995</c:v>
                </c:pt>
                <c:pt idx="1205">
                  <c:v>10.4148</c:v>
                </c:pt>
                <c:pt idx="1206">
                  <c:v>4.1027999999999993</c:v>
                </c:pt>
                <c:pt idx="1207">
                  <c:v>3.5948000000000011</c:v>
                </c:pt>
                <c:pt idx="1208">
                  <c:v>12.912900000000004</c:v>
                </c:pt>
                <c:pt idx="1209">
                  <c:v>3.6894000000000009</c:v>
                </c:pt>
                <c:pt idx="1210">
                  <c:v>7.3788000000000018</c:v>
                </c:pt>
                <c:pt idx="1211">
                  <c:v>12.912900000000004</c:v>
                </c:pt>
                <c:pt idx="1212">
                  <c:v>-0.99329999999999963</c:v>
                </c:pt>
                <c:pt idx="1213">
                  <c:v>5.5341000000000014</c:v>
                </c:pt>
                <c:pt idx="1214">
                  <c:v>2.6961000000000008</c:v>
                </c:pt>
                <c:pt idx="1215">
                  <c:v>10.909600000000001</c:v>
                </c:pt>
                <c:pt idx="1216">
                  <c:v>21.819200000000002</c:v>
                </c:pt>
                <c:pt idx="1217">
                  <c:v>10.909600000000001</c:v>
                </c:pt>
                <c:pt idx="1218">
                  <c:v>10.909600000000001</c:v>
                </c:pt>
                <c:pt idx="1219">
                  <c:v>10.909600000000001</c:v>
                </c:pt>
                <c:pt idx="1220">
                  <c:v>0.77700000000000025</c:v>
                </c:pt>
                <c:pt idx="1221">
                  <c:v>6.0680000000000014</c:v>
                </c:pt>
                <c:pt idx="1222">
                  <c:v>9.1020000000000021</c:v>
                </c:pt>
                <c:pt idx="1223">
                  <c:v>3.108000000000001</c:v>
                </c:pt>
                <c:pt idx="1224">
                  <c:v>9.1020000000000021</c:v>
                </c:pt>
                <c:pt idx="1225">
                  <c:v>3.0340000000000007</c:v>
                </c:pt>
                <c:pt idx="1226">
                  <c:v>6.216000000000002</c:v>
                </c:pt>
                <c:pt idx="1227">
                  <c:v>-1.4059999999999997</c:v>
                </c:pt>
                <c:pt idx="1228">
                  <c:v>7.6416000000000022</c:v>
                </c:pt>
                <c:pt idx="1229">
                  <c:v>10.507200000000001</c:v>
                </c:pt>
                <c:pt idx="1230">
                  <c:v>28.019200000000005</c:v>
                </c:pt>
                <c:pt idx="1231">
                  <c:v>5.7312000000000012</c:v>
                </c:pt>
                <c:pt idx="1232">
                  <c:v>-3.8207999999999984</c:v>
                </c:pt>
                <c:pt idx="1233">
                  <c:v>-8.9151999999999987</c:v>
                </c:pt>
                <c:pt idx="1234">
                  <c:v>-2.5471999999999984</c:v>
                </c:pt>
                <c:pt idx="1235">
                  <c:v>7.0048000000000012</c:v>
                </c:pt>
                <c:pt idx="1236">
                  <c:v>10.507200000000001</c:v>
                </c:pt>
                <c:pt idx="1237">
                  <c:v>-3.8207999999999984</c:v>
                </c:pt>
                <c:pt idx="1238">
                  <c:v>0.99949999999999894</c:v>
                </c:pt>
                <c:pt idx="1239">
                  <c:v>1.9989999999999979</c:v>
                </c:pt>
                <c:pt idx="1240">
                  <c:v>9.9949999999999974</c:v>
                </c:pt>
                <c:pt idx="1241">
                  <c:v>-13.992999999999999</c:v>
                </c:pt>
                <c:pt idx="1242">
                  <c:v>-6.9964999999999993</c:v>
                </c:pt>
                <c:pt idx="1243">
                  <c:v>1.9989999999999979</c:v>
                </c:pt>
                <c:pt idx="1244">
                  <c:v>91.772800000000018</c:v>
                </c:pt>
                <c:pt idx="1245">
                  <c:v>57.358000000000011</c:v>
                </c:pt>
                <c:pt idx="1246">
                  <c:v>3.2776000000000014</c:v>
                </c:pt>
                <c:pt idx="1247">
                  <c:v>91.772800000000018</c:v>
                </c:pt>
                <c:pt idx="1248">
                  <c:v>34.414800000000007</c:v>
                </c:pt>
                <c:pt idx="1249">
                  <c:v>9.832800000000006</c:v>
                </c:pt>
                <c:pt idx="1250">
                  <c:v>-30.588000000000001</c:v>
                </c:pt>
                <c:pt idx="1251">
                  <c:v>15.29399999999999</c:v>
                </c:pt>
                <c:pt idx="1252">
                  <c:v>20.391999999999989</c:v>
                </c:pt>
                <c:pt idx="1253">
                  <c:v>76.469999999999985</c:v>
                </c:pt>
                <c:pt idx="1254">
                  <c:v>-17.783999999999992</c:v>
                </c:pt>
                <c:pt idx="1255">
                  <c:v>16.005600000000005</c:v>
                </c:pt>
                <c:pt idx="1256">
                  <c:v>9.7812000000000019</c:v>
                </c:pt>
                <c:pt idx="1257">
                  <c:v>58.687200000000011</c:v>
                </c:pt>
                <c:pt idx="1258">
                  <c:v>48.906000000000006</c:v>
                </c:pt>
                <c:pt idx="1259">
                  <c:v>48.906000000000006</c:v>
                </c:pt>
                <c:pt idx="1260">
                  <c:v>15.086400000000001</c:v>
                </c:pt>
                <c:pt idx="1261">
                  <c:v>3.9512</c:v>
                </c:pt>
                <c:pt idx="1262">
                  <c:v>3.9512</c:v>
                </c:pt>
                <c:pt idx="1263">
                  <c:v>22.629600000000003</c:v>
                </c:pt>
                <c:pt idx="1264">
                  <c:v>-4.8491999999999997</c:v>
                </c:pt>
                <c:pt idx="1265">
                  <c:v>3.9512</c:v>
                </c:pt>
                <c:pt idx="1266">
                  <c:v>11.314800000000002</c:v>
                </c:pt>
                <c:pt idx="1267">
                  <c:v>4.281600000000001</c:v>
                </c:pt>
                <c:pt idx="1268">
                  <c:v>1.6055999999999999</c:v>
                </c:pt>
                <c:pt idx="1269">
                  <c:v>3.9248000000000003</c:v>
                </c:pt>
                <c:pt idx="1270">
                  <c:v>3.9248000000000003</c:v>
                </c:pt>
                <c:pt idx="1271">
                  <c:v>13.832000000000001</c:v>
                </c:pt>
                <c:pt idx="1272">
                  <c:v>-4.804800000000002</c:v>
                </c:pt>
                <c:pt idx="1273">
                  <c:v>5.5327999999999999</c:v>
                </c:pt>
                <c:pt idx="1274">
                  <c:v>4.9496999999999929</c:v>
                </c:pt>
                <c:pt idx="1275">
                  <c:v>14.849099999999979</c:v>
                </c:pt>
                <c:pt idx="1276">
                  <c:v>-74.952600000000004</c:v>
                </c:pt>
                <c:pt idx="1277">
                  <c:v>-187.38150000000002</c:v>
                </c:pt>
                <c:pt idx="1278">
                  <c:v>19.798799999999972</c:v>
                </c:pt>
                <c:pt idx="1279">
                  <c:v>18.345599999999997</c:v>
                </c:pt>
                <c:pt idx="1280">
                  <c:v>18.345599999999997</c:v>
                </c:pt>
                <c:pt idx="1281">
                  <c:v>24.460799999999999</c:v>
                </c:pt>
                <c:pt idx="1282">
                  <c:v>6.7008000000000001</c:v>
                </c:pt>
                <c:pt idx="1283">
                  <c:v>7.8175999999999997</c:v>
                </c:pt>
                <c:pt idx="1284">
                  <c:v>3.3504</c:v>
                </c:pt>
                <c:pt idx="1285">
                  <c:v>-1.6751999999999994</c:v>
                </c:pt>
                <c:pt idx="1286">
                  <c:v>6.7008000000000001</c:v>
                </c:pt>
                <c:pt idx="1287">
                  <c:v>-3.9399999999999995</c:v>
                </c:pt>
                <c:pt idx="1288">
                  <c:v>4.7279999999999998</c:v>
                </c:pt>
                <c:pt idx="1289">
                  <c:v>24.475800000000007</c:v>
                </c:pt>
                <c:pt idx="1290">
                  <c:v>48.951600000000013</c:v>
                </c:pt>
                <c:pt idx="1291">
                  <c:v>100.4796</c:v>
                </c:pt>
                <c:pt idx="1292">
                  <c:v>50.239800000000002</c:v>
                </c:pt>
                <c:pt idx="1293">
                  <c:v>16.317200000000003</c:v>
                </c:pt>
                <c:pt idx="1294">
                  <c:v>83.733000000000004</c:v>
                </c:pt>
                <c:pt idx="1295">
                  <c:v>16.317200000000003</c:v>
                </c:pt>
                <c:pt idx="1296">
                  <c:v>2.553199999999999</c:v>
                </c:pt>
                <c:pt idx="1297">
                  <c:v>4.8608999999999991</c:v>
                </c:pt>
                <c:pt idx="1298">
                  <c:v>3.2405999999999997</c:v>
                </c:pt>
                <c:pt idx="1299">
                  <c:v>4.8608999999999991</c:v>
                </c:pt>
                <c:pt idx="1300">
                  <c:v>3.2405999999999997</c:v>
                </c:pt>
                <c:pt idx="1301">
                  <c:v>8.9361999999999959</c:v>
                </c:pt>
                <c:pt idx="1302">
                  <c:v>9.7217999999999982</c:v>
                </c:pt>
                <c:pt idx="1303">
                  <c:v>-26.635200000000026</c:v>
                </c:pt>
                <c:pt idx="1304">
                  <c:v>106.54079999999999</c:v>
                </c:pt>
                <c:pt idx="1305">
                  <c:v>-292.98719999999997</c:v>
                </c:pt>
                <c:pt idx="1306">
                  <c:v>-13.317600000000013</c:v>
                </c:pt>
                <c:pt idx="1307">
                  <c:v>53.270399999999995</c:v>
                </c:pt>
                <c:pt idx="1308">
                  <c:v>-11.439000000000004</c:v>
                </c:pt>
                <c:pt idx="1309">
                  <c:v>6.4205999999999976</c:v>
                </c:pt>
                <c:pt idx="1310">
                  <c:v>4.2803999999999984</c:v>
                </c:pt>
                <c:pt idx="1311">
                  <c:v>1.3283999999999985</c:v>
                </c:pt>
                <c:pt idx="1312">
                  <c:v>-11.439000000000004</c:v>
                </c:pt>
                <c:pt idx="1313">
                  <c:v>6.4205999999999976</c:v>
                </c:pt>
                <c:pt idx="1314">
                  <c:v>4.2803999999999984</c:v>
                </c:pt>
                <c:pt idx="1315">
                  <c:v>4.2803999999999984</c:v>
                </c:pt>
                <c:pt idx="1316">
                  <c:v>4.2803999999999984</c:v>
                </c:pt>
                <c:pt idx="1317">
                  <c:v>6.4205999999999976</c:v>
                </c:pt>
                <c:pt idx="1318">
                  <c:v>-6.8634000000000013</c:v>
                </c:pt>
                <c:pt idx="1319">
                  <c:v>2.1401999999999992</c:v>
                </c:pt>
                <c:pt idx="1320">
                  <c:v>14.929199999999994</c:v>
                </c:pt>
                <c:pt idx="1321">
                  <c:v>24.881999999999991</c:v>
                </c:pt>
                <c:pt idx="1322">
                  <c:v>11.070400000000003</c:v>
                </c:pt>
                <c:pt idx="1323">
                  <c:v>8.3028000000000031</c:v>
                </c:pt>
                <c:pt idx="1324">
                  <c:v>10.567200000000001</c:v>
                </c:pt>
                <c:pt idx="1325">
                  <c:v>-11.321999999999999</c:v>
                </c:pt>
                <c:pt idx="1326">
                  <c:v>21.134400000000003</c:v>
                </c:pt>
                <c:pt idx="1327">
                  <c:v>7.5840000000000014</c:v>
                </c:pt>
                <c:pt idx="1328">
                  <c:v>11.376000000000001</c:v>
                </c:pt>
                <c:pt idx="1329">
                  <c:v>3.7920000000000011</c:v>
                </c:pt>
                <c:pt idx="1330">
                  <c:v>18.960000000000004</c:v>
                </c:pt>
                <c:pt idx="1331">
                  <c:v>26.544000000000004</c:v>
                </c:pt>
                <c:pt idx="1332">
                  <c:v>3.7920000000000007</c:v>
                </c:pt>
                <c:pt idx="1333">
                  <c:v>-5.6879999999999988</c:v>
                </c:pt>
                <c:pt idx="1334">
                  <c:v>7.5840000000000014</c:v>
                </c:pt>
                <c:pt idx="1335">
                  <c:v>3.3488000000000011</c:v>
                </c:pt>
                <c:pt idx="1336">
                  <c:v>12.521600000000003</c:v>
                </c:pt>
                <c:pt idx="1337">
                  <c:v>5.023200000000001</c:v>
                </c:pt>
                <c:pt idx="1338">
                  <c:v>6.2608000000000015</c:v>
                </c:pt>
                <c:pt idx="1339">
                  <c:v>15.069600000000007</c:v>
                </c:pt>
                <c:pt idx="1340">
                  <c:v>-6.1879999999999988</c:v>
                </c:pt>
                <c:pt idx="1341">
                  <c:v>6.2608000000000015</c:v>
                </c:pt>
                <c:pt idx="1342">
                  <c:v>23.384</c:v>
                </c:pt>
                <c:pt idx="1343">
                  <c:v>19.339199999999998</c:v>
                </c:pt>
                <c:pt idx="1344">
                  <c:v>37.414400000000001</c:v>
                </c:pt>
                <c:pt idx="1345">
                  <c:v>23.384</c:v>
                </c:pt>
                <c:pt idx="1346">
                  <c:v>12.892799999999998</c:v>
                </c:pt>
                <c:pt idx="1347">
                  <c:v>-17.443199999999997</c:v>
                </c:pt>
                <c:pt idx="1348">
                  <c:v>-2.8307999999999995</c:v>
                </c:pt>
                <c:pt idx="1349">
                  <c:v>-8.4923999999999982</c:v>
                </c:pt>
                <c:pt idx="1350">
                  <c:v>3.2351999999999994</c:v>
                </c:pt>
                <c:pt idx="1351">
                  <c:v>3.2351999999999994</c:v>
                </c:pt>
                <c:pt idx="1352">
                  <c:v>4.6763999999999992</c:v>
                </c:pt>
                <c:pt idx="1353">
                  <c:v>1.5587999999999997</c:v>
                </c:pt>
                <c:pt idx="1354">
                  <c:v>-4.1568000000000023</c:v>
                </c:pt>
                <c:pt idx="1355">
                  <c:v>10.508400000000002</c:v>
                </c:pt>
                <c:pt idx="1356">
                  <c:v>5.5044000000000013</c:v>
                </c:pt>
                <c:pt idx="1357">
                  <c:v>-24.188999999999993</c:v>
                </c:pt>
                <c:pt idx="1358">
                  <c:v>7.6965000000000039</c:v>
                </c:pt>
                <c:pt idx="1359">
                  <c:v>5.5176999999999978</c:v>
                </c:pt>
                <c:pt idx="1360">
                  <c:v>16.553099999999993</c:v>
                </c:pt>
                <c:pt idx="1361">
                  <c:v>5.5176999999999978</c:v>
                </c:pt>
                <c:pt idx="1362">
                  <c:v>11.035399999999996</c:v>
                </c:pt>
                <c:pt idx="1363">
                  <c:v>14.523600000000002</c:v>
                </c:pt>
                <c:pt idx="1364">
                  <c:v>6.224400000000001</c:v>
                </c:pt>
                <c:pt idx="1365">
                  <c:v>2.1736000000000004</c:v>
                </c:pt>
                <c:pt idx="1366">
                  <c:v>8.2992000000000008</c:v>
                </c:pt>
                <c:pt idx="1367">
                  <c:v>10.374000000000001</c:v>
                </c:pt>
                <c:pt idx="1368">
                  <c:v>8.2992000000000008</c:v>
                </c:pt>
                <c:pt idx="1369">
                  <c:v>6.224400000000001</c:v>
                </c:pt>
                <c:pt idx="1370">
                  <c:v>12.863999999999999</c:v>
                </c:pt>
                <c:pt idx="1371">
                  <c:v>19.295999999999999</c:v>
                </c:pt>
                <c:pt idx="1372">
                  <c:v>32.159999999999997</c:v>
                </c:pt>
                <c:pt idx="1373">
                  <c:v>7.5039999999999987</c:v>
                </c:pt>
                <c:pt idx="1374">
                  <c:v>6.4319999999999995</c:v>
                </c:pt>
                <c:pt idx="1375">
                  <c:v>7.1059999999999999</c:v>
                </c:pt>
                <c:pt idx="1376">
                  <c:v>14.212</c:v>
                </c:pt>
                <c:pt idx="1377">
                  <c:v>15.468000000000004</c:v>
                </c:pt>
                <c:pt idx="1378">
                  <c:v>-61.872</c:v>
                </c:pt>
                <c:pt idx="1379">
                  <c:v>-14.385599999999997</c:v>
                </c:pt>
                <c:pt idx="1380">
                  <c:v>28.7712</c:v>
                </c:pt>
                <c:pt idx="1381">
                  <c:v>22.377600000000001</c:v>
                </c:pt>
                <c:pt idx="1382">
                  <c:v>-14.385599999999997</c:v>
                </c:pt>
                <c:pt idx="1383">
                  <c:v>-23.975999999999999</c:v>
                </c:pt>
                <c:pt idx="1384">
                  <c:v>71.927999999999997</c:v>
                </c:pt>
                <c:pt idx="1385">
                  <c:v>14.3856</c:v>
                </c:pt>
                <c:pt idx="1386">
                  <c:v>6.3935999999999993</c:v>
                </c:pt>
                <c:pt idx="1387">
                  <c:v>9.7151999999999941</c:v>
                </c:pt>
                <c:pt idx="1388">
                  <c:v>29.145599999999995</c:v>
                </c:pt>
                <c:pt idx="1389">
                  <c:v>29.145599999999995</c:v>
                </c:pt>
                <c:pt idx="1390">
                  <c:v>14.572799999999997</c:v>
                </c:pt>
                <c:pt idx="1391">
                  <c:v>14.572799999999997</c:v>
                </c:pt>
                <c:pt idx="1392">
                  <c:v>9.5735999999999937</c:v>
                </c:pt>
                <c:pt idx="1393">
                  <c:v>4.8416000000000006</c:v>
                </c:pt>
                <c:pt idx="1394">
                  <c:v>42.150400000000005</c:v>
                </c:pt>
                <c:pt idx="1395">
                  <c:v>52.688000000000002</c:v>
                </c:pt>
                <c:pt idx="1396">
                  <c:v>31.612800000000004</c:v>
                </c:pt>
                <c:pt idx="1397">
                  <c:v>21.075200000000002</c:v>
                </c:pt>
                <c:pt idx="1398">
                  <c:v>9.6832000000000011</c:v>
                </c:pt>
                <c:pt idx="1399">
                  <c:v>9.1580000000000013</c:v>
                </c:pt>
                <c:pt idx="1400">
                  <c:v>3.6632000000000007</c:v>
                </c:pt>
                <c:pt idx="1401">
                  <c:v>1.7352000000000005</c:v>
                </c:pt>
                <c:pt idx="1402">
                  <c:v>9.1580000000000013</c:v>
                </c:pt>
                <c:pt idx="1403">
                  <c:v>1.7352000000000005</c:v>
                </c:pt>
                <c:pt idx="1404">
                  <c:v>2.6028000000000011</c:v>
                </c:pt>
                <c:pt idx="1405">
                  <c:v>-24.564599999999999</c:v>
                </c:pt>
                <c:pt idx="1406">
                  <c:v>-312.06139999999994</c:v>
                </c:pt>
                <c:pt idx="1407">
                  <c:v>20.015600000000006</c:v>
                </c:pt>
                <c:pt idx="1408">
                  <c:v>30.023400000000009</c:v>
                </c:pt>
                <c:pt idx="1409">
                  <c:v>30.023400000000009</c:v>
                </c:pt>
                <c:pt idx="1410">
                  <c:v>99.23</c:v>
                </c:pt>
                <c:pt idx="1411">
                  <c:v>29.768999999999998</c:v>
                </c:pt>
                <c:pt idx="1412">
                  <c:v>297.69</c:v>
                </c:pt>
                <c:pt idx="1413">
                  <c:v>99.23</c:v>
                </c:pt>
                <c:pt idx="1414">
                  <c:v>89.306999999999988</c:v>
                </c:pt>
                <c:pt idx="1415">
                  <c:v>198.46</c:v>
                </c:pt>
                <c:pt idx="1416">
                  <c:v>148.845</c:v>
                </c:pt>
                <c:pt idx="1417">
                  <c:v>297.69</c:v>
                </c:pt>
                <c:pt idx="1418">
                  <c:v>9.6712000000000025</c:v>
                </c:pt>
                <c:pt idx="1419">
                  <c:v>4.1448</c:v>
                </c:pt>
                <c:pt idx="1420">
                  <c:v>9.6712000000000025</c:v>
                </c:pt>
                <c:pt idx="1421">
                  <c:v>7.9128000000000007</c:v>
                </c:pt>
                <c:pt idx="1422">
                  <c:v>13.188000000000002</c:v>
                </c:pt>
                <c:pt idx="1423">
                  <c:v>-1.3208000000000002</c:v>
                </c:pt>
                <c:pt idx="1424">
                  <c:v>3.4543999999999997</c:v>
                </c:pt>
                <c:pt idx="1425">
                  <c:v>5.1815999999999995</c:v>
                </c:pt>
                <c:pt idx="1426">
                  <c:v>6.9087999999999994</c:v>
                </c:pt>
                <c:pt idx="1427">
                  <c:v>3.6783999999999999</c:v>
                </c:pt>
                <c:pt idx="1428">
                  <c:v>5.6627999999999998</c:v>
                </c:pt>
                <c:pt idx="1429">
                  <c:v>3.7751999999999999</c:v>
                </c:pt>
                <c:pt idx="1430">
                  <c:v>6.0381999999999998</c:v>
                </c:pt>
                <c:pt idx="1431">
                  <c:v>73.320999999999998</c:v>
                </c:pt>
                <c:pt idx="1432">
                  <c:v>12.0764</c:v>
                </c:pt>
                <c:pt idx="1433">
                  <c:v>29.328400000000002</c:v>
                </c:pt>
                <c:pt idx="1434">
                  <c:v>14.664200000000001</c:v>
                </c:pt>
                <c:pt idx="1435">
                  <c:v>-33.641399999999997</c:v>
                </c:pt>
                <c:pt idx="1436">
                  <c:v>30.581999999999987</c:v>
                </c:pt>
                <c:pt idx="1437">
                  <c:v>8.7285000000000004</c:v>
                </c:pt>
                <c:pt idx="1438">
                  <c:v>9.7911000000000001</c:v>
                </c:pt>
                <c:pt idx="1439">
                  <c:v>13.0548</c:v>
                </c:pt>
                <c:pt idx="1440">
                  <c:v>3.4847999999999981</c:v>
                </c:pt>
                <c:pt idx="1441">
                  <c:v>4.9103999999999992</c:v>
                </c:pt>
                <c:pt idx="1442">
                  <c:v>6.5471999999999984</c:v>
                </c:pt>
                <c:pt idx="1443">
                  <c:v>6.5471999999999984</c:v>
                </c:pt>
                <c:pt idx="1444">
                  <c:v>11.457599999999998</c:v>
                </c:pt>
                <c:pt idx="1445">
                  <c:v>9.8207999999999984</c:v>
                </c:pt>
                <c:pt idx="1446">
                  <c:v>15.991199999999992</c:v>
                </c:pt>
                <c:pt idx="1447">
                  <c:v>92.393599999999992</c:v>
                </c:pt>
                <c:pt idx="1448">
                  <c:v>207.88559999999998</c:v>
                </c:pt>
                <c:pt idx="1449">
                  <c:v>46.196799999999996</c:v>
                </c:pt>
                <c:pt idx="1450">
                  <c:v>-14.475000000000001</c:v>
                </c:pt>
                <c:pt idx="1451">
                  <c:v>11.579999999999998</c:v>
                </c:pt>
                <c:pt idx="1452">
                  <c:v>3.8599999999999977</c:v>
                </c:pt>
                <c:pt idx="1453">
                  <c:v>5.7899999999999991</c:v>
                </c:pt>
                <c:pt idx="1454">
                  <c:v>2.9371999999999971</c:v>
                </c:pt>
                <c:pt idx="1455">
                  <c:v>-5.4548000000000041</c:v>
                </c:pt>
                <c:pt idx="1456">
                  <c:v>-22.238800000000001</c:v>
                </c:pt>
                <c:pt idx="1457">
                  <c:v>11.748799999999989</c:v>
                </c:pt>
                <c:pt idx="1458">
                  <c:v>-33.358199999999997</c:v>
                </c:pt>
                <c:pt idx="1459">
                  <c:v>5.8743999999999943</c:v>
                </c:pt>
                <c:pt idx="1460">
                  <c:v>0</c:v>
                </c:pt>
                <c:pt idx="1461">
                  <c:v>31.983999999999995</c:v>
                </c:pt>
                <c:pt idx="1462">
                  <c:v>0</c:v>
                </c:pt>
                <c:pt idx="1463">
                  <c:v>39.97999999999999</c:v>
                </c:pt>
                <c:pt idx="1464">
                  <c:v>39.97999999999999</c:v>
                </c:pt>
                <c:pt idx="1465">
                  <c:v>23.987999999999996</c:v>
                </c:pt>
                <c:pt idx="1466">
                  <c:v>2.3232000000000004</c:v>
                </c:pt>
                <c:pt idx="1467">
                  <c:v>3.0976000000000004</c:v>
                </c:pt>
                <c:pt idx="1468">
                  <c:v>3.8720000000000003</c:v>
                </c:pt>
                <c:pt idx="1469">
                  <c:v>1.2672000000000003</c:v>
                </c:pt>
                <c:pt idx="1470">
                  <c:v>4.6464000000000008</c:v>
                </c:pt>
                <c:pt idx="1471">
                  <c:v>11.076000000000001</c:v>
                </c:pt>
                <c:pt idx="1472">
                  <c:v>16.614000000000001</c:v>
                </c:pt>
                <c:pt idx="1473">
                  <c:v>11.076000000000001</c:v>
                </c:pt>
                <c:pt idx="1474">
                  <c:v>16.614000000000001</c:v>
                </c:pt>
                <c:pt idx="1475">
                  <c:v>16.614000000000001</c:v>
                </c:pt>
                <c:pt idx="1476">
                  <c:v>44.304000000000002</c:v>
                </c:pt>
                <c:pt idx="1477">
                  <c:v>31.577600000000018</c:v>
                </c:pt>
                <c:pt idx="1478">
                  <c:v>41.445600000000013</c:v>
                </c:pt>
                <c:pt idx="1479">
                  <c:v>35.679599999999979</c:v>
                </c:pt>
                <c:pt idx="1480">
                  <c:v>-2.098800000000006</c:v>
                </c:pt>
                <c:pt idx="1481">
                  <c:v>-90.24839999999999</c:v>
                </c:pt>
                <c:pt idx="1482">
                  <c:v>-150.41399999999999</c:v>
                </c:pt>
                <c:pt idx="1483">
                  <c:v>23.786399999999986</c:v>
                </c:pt>
                <c:pt idx="1484">
                  <c:v>35.679599999999979</c:v>
                </c:pt>
                <c:pt idx="1485">
                  <c:v>107.03879999999994</c:v>
                </c:pt>
                <c:pt idx="1486">
                  <c:v>3.8447999999999967</c:v>
                </c:pt>
                <c:pt idx="1487">
                  <c:v>7.6895999999999933</c:v>
                </c:pt>
                <c:pt idx="1488">
                  <c:v>23.923199999999994</c:v>
                </c:pt>
                <c:pt idx="1489">
                  <c:v>7.3007999999999988</c:v>
                </c:pt>
                <c:pt idx="1490">
                  <c:v>12.979199999999999</c:v>
                </c:pt>
                <c:pt idx="1491">
                  <c:v>19.468799999999998</c:v>
                </c:pt>
                <c:pt idx="1492">
                  <c:v>19.468799999999998</c:v>
                </c:pt>
                <c:pt idx="1493">
                  <c:v>9.5570999999999984</c:v>
                </c:pt>
                <c:pt idx="1494">
                  <c:v>-5.9408999999999992</c:v>
                </c:pt>
                <c:pt idx="1495">
                  <c:v>11.516399999999999</c:v>
                </c:pt>
                <c:pt idx="1496">
                  <c:v>-10.419600000000003</c:v>
                </c:pt>
                <c:pt idx="1497">
                  <c:v>11.2422</c:v>
                </c:pt>
                <c:pt idx="1498">
                  <c:v>33.726600000000005</c:v>
                </c:pt>
                <c:pt idx="1499">
                  <c:v>33.726600000000005</c:v>
                </c:pt>
                <c:pt idx="1500">
                  <c:v>112.422</c:v>
                </c:pt>
                <c:pt idx="1501">
                  <c:v>-41.261999999999972</c:v>
                </c:pt>
                <c:pt idx="1502">
                  <c:v>41.262</c:v>
                </c:pt>
                <c:pt idx="1503">
                  <c:v>55.016000000000012</c:v>
                </c:pt>
                <c:pt idx="1504">
                  <c:v>137.54000000000002</c:v>
                </c:pt>
                <c:pt idx="1505">
                  <c:v>55.016000000000005</c:v>
                </c:pt>
                <c:pt idx="1506">
                  <c:v>56.7864</c:v>
                </c:pt>
                <c:pt idx="1507">
                  <c:v>9.1775999999999982</c:v>
                </c:pt>
                <c:pt idx="1508">
                  <c:v>15.4872</c:v>
                </c:pt>
                <c:pt idx="1509">
                  <c:v>-12.912200000000027</c:v>
                </c:pt>
                <c:pt idx="1510">
                  <c:v>49.804199999999994</c:v>
                </c:pt>
                <c:pt idx="1511">
                  <c:v>-348.62940000000003</c:v>
                </c:pt>
                <c:pt idx="1512">
                  <c:v>49.804199999999994</c:v>
                </c:pt>
                <c:pt idx="1513">
                  <c:v>-77.473200000000006</c:v>
                </c:pt>
                <c:pt idx="1514">
                  <c:v>-3.6892000000000067</c:v>
                </c:pt>
                <c:pt idx="1515">
                  <c:v>6.4943999999999953</c:v>
                </c:pt>
                <c:pt idx="1516">
                  <c:v>4.3295999999999975</c:v>
                </c:pt>
                <c:pt idx="1517">
                  <c:v>12.988799999999991</c:v>
                </c:pt>
                <c:pt idx="1518">
                  <c:v>37.883999999999993</c:v>
                </c:pt>
                <c:pt idx="1519">
                  <c:v>37.883999999999993</c:v>
                </c:pt>
                <c:pt idx="1520">
                  <c:v>-147.96300000000002</c:v>
                </c:pt>
                <c:pt idx="1521">
                  <c:v>166.10039999999995</c:v>
                </c:pt>
                <c:pt idx="1522">
                  <c:v>83.050199999999975</c:v>
                </c:pt>
                <c:pt idx="1523">
                  <c:v>387.56759999999986</c:v>
                </c:pt>
                <c:pt idx="1524">
                  <c:v>138.41699999999997</c:v>
                </c:pt>
                <c:pt idx="1525">
                  <c:v>5.4340000000000002</c:v>
                </c:pt>
                <c:pt idx="1526">
                  <c:v>16.302</c:v>
                </c:pt>
                <c:pt idx="1527">
                  <c:v>38.038000000000004</c:v>
                </c:pt>
                <c:pt idx="1528">
                  <c:v>5.9279999999999999</c:v>
                </c:pt>
                <c:pt idx="1529">
                  <c:v>-9.8799999999999955</c:v>
                </c:pt>
                <c:pt idx="1530">
                  <c:v>1.2129999999999974</c:v>
                </c:pt>
                <c:pt idx="1531">
                  <c:v>25.472999999999999</c:v>
                </c:pt>
                <c:pt idx="1532">
                  <c:v>38.209499999999998</c:v>
                </c:pt>
                <c:pt idx="1533">
                  <c:v>114.6285</c:v>
                </c:pt>
                <c:pt idx="1534">
                  <c:v>63.682499999999997</c:v>
                </c:pt>
                <c:pt idx="1535">
                  <c:v>-70.960499999999996</c:v>
                </c:pt>
                <c:pt idx="1536">
                  <c:v>0.50219999999999976</c:v>
                </c:pt>
                <c:pt idx="1537">
                  <c:v>10.880999999999998</c:v>
                </c:pt>
                <c:pt idx="1538">
                  <c:v>6.5285999999999991</c:v>
                </c:pt>
                <c:pt idx="1539">
                  <c:v>-14.228999999999997</c:v>
                </c:pt>
                <c:pt idx="1540">
                  <c:v>4.3523999999999994</c:v>
                </c:pt>
                <c:pt idx="1541">
                  <c:v>8.7047999999999988</c:v>
                </c:pt>
                <c:pt idx="1542">
                  <c:v>3.5153999999999979</c:v>
                </c:pt>
                <c:pt idx="1543">
                  <c:v>19.585799999999999</c:v>
                </c:pt>
                <c:pt idx="1544">
                  <c:v>4.3523999999999994</c:v>
                </c:pt>
                <c:pt idx="1545">
                  <c:v>11.177600000000002</c:v>
                </c:pt>
                <c:pt idx="1546">
                  <c:v>11.177600000000002</c:v>
                </c:pt>
                <c:pt idx="1547">
                  <c:v>2.7944000000000004</c:v>
                </c:pt>
                <c:pt idx="1548">
                  <c:v>11.177600000000002</c:v>
                </c:pt>
                <c:pt idx="1549">
                  <c:v>5.5888000000000009</c:v>
                </c:pt>
                <c:pt idx="1550">
                  <c:v>26.241599999999977</c:v>
                </c:pt>
                <c:pt idx="1551">
                  <c:v>-21.470400000000026</c:v>
                </c:pt>
                <c:pt idx="1552">
                  <c:v>43.735999999999962</c:v>
                </c:pt>
                <c:pt idx="1553">
                  <c:v>-194.82400000000001</c:v>
                </c:pt>
                <c:pt idx="1554">
                  <c:v>34.988799999999969</c:v>
                </c:pt>
                <c:pt idx="1555">
                  <c:v>13.845999999999997</c:v>
                </c:pt>
                <c:pt idx="1556">
                  <c:v>13.845999999999997</c:v>
                </c:pt>
                <c:pt idx="1557">
                  <c:v>16.535399999999996</c:v>
                </c:pt>
                <c:pt idx="1558">
                  <c:v>-10.312400000000004</c:v>
                </c:pt>
                <c:pt idx="1559">
                  <c:v>22.047199999999997</c:v>
                </c:pt>
                <c:pt idx="1560">
                  <c:v>33.070799999999991</c:v>
                </c:pt>
                <c:pt idx="1561">
                  <c:v>9.7789999999999964</c:v>
                </c:pt>
                <c:pt idx="1562">
                  <c:v>75.679999999999978</c:v>
                </c:pt>
                <c:pt idx="1563">
                  <c:v>-302.72000000000003</c:v>
                </c:pt>
                <c:pt idx="1564">
                  <c:v>75.679999999999978</c:v>
                </c:pt>
                <c:pt idx="1565">
                  <c:v>-378.40000000000009</c:v>
                </c:pt>
                <c:pt idx="1566">
                  <c:v>0.73919999999999941</c:v>
                </c:pt>
                <c:pt idx="1567">
                  <c:v>1.9711999999999996</c:v>
                </c:pt>
                <c:pt idx="1568">
                  <c:v>1.9711999999999996</c:v>
                </c:pt>
                <c:pt idx="1569">
                  <c:v>6.8991999999999987</c:v>
                </c:pt>
                <c:pt idx="1570">
                  <c:v>1.8479999999999985</c:v>
                </c:pt>
                <c:pt idx="1571">
                  <c:v>2.9567999999999994</c:v>
                </c:pt>
                <c:pt idx="1572">
                  <c:v>0.73919999999999941</c:v>
                </c:pt>
                <c:pt idx="1573">
                  <c:v>15.758400000000002</c:v>
                </c:pt>
                <c:pt idx="1574">
                  <c:v>2.2511999999999999</c:v>
                </c:pt>
                <c:pt idx="1575">
                  <c:v>-12.006399999999999</c:v>
                </c:pt>
                <c:pt idx="1576">
                  <c:v>1.5007999999999999</c:v>
                </c:pt>
                <c:pt idx="1577">
                  <c:v>13.132000000000001</c:v>
                </c:pt>
                <c:pt idx="1578">
                  <c:v>15.787199999999999</c:v>
                </c:pt>
                <c:pt idx="1579">
                  <c:v>-12.751199999999997</c:v>
                </c:pt>
                <c:pt idx="1580">
                  <c:v>-8.5007999999999981</c:v>
                </c:pt>
                <c:pt idx="1581">
                  <c:v>23.680799999999998</c:v>
                </c:pt>
                <c:pt idx="1582">
                  <c:v>7.8935999999999993</c:v>
                </c:pt>
                <c:pt idx="1583">
                  <c:v>8.5567999999999991</c:v>
                </c:pt>
                <c:pt idx="1584">
                  <c:v>20.780799999999999</c:v>
                </c:pt>
                <c:pt idx="1585">
                  <c:v>10.3904</c:v>
                </c:pt>
                <c:pt idx="1586">
                  <c:v>6.4176000000000002</c:v>
                </c:pt>
                <c:pt idx="1587">
                  <c:v>15.585599999999999</c:v>
                </c:pt>
                <c:pt idx="1588">
                  <c:v>-19.863999999999997</c:v>
                </c:pt>
                <c:pt idx="1589">
                  <c:v>-52.339199999999991</c:v>
                </c:pt>
                <c:pt idx="1590">
                  <c:v>-26.169599999999996</c:v>
                </c:pt>
                <c:pt idx="1591">
                  <c:v>-42.492599999999982</c:v>
                </c:pt>
                <c:pt idx="1592">
                  <c:v>190.42980000000006</c:v>
                </c:pt>
                <c:pt idx="1593">
                  <c:v>8.6619999999999919</c:v>
                </c:pt>
                <c:pt idx="1594">
                  <c:v>4.330999999999996</c:v>
                </c:pt>
                <c:pt idx="1595">
                  <c:v>12.992999999999988</c:v>
                </c:pt>
                <c:pt idx="1596">
                  <c:v>17.323999999999984</c:v>
                </c:pt>
                <c:pt idx="1597">
                  <c:v>12.992999999999988</c:v>
                </c:pt>
                <c:pt idx="1598">
                  <c:v>12.831599999999996</c:v>
                </c:pt>
                <c:pt idx="1599">
                  <c:v>12.328399999999988</c:v>
                </c:pt>
                <c:pt idx="1600">
                  <c:v>8.5543999999999976</c:v>
                </c:pt>
                <c:pt idx="1601">
                  <c:v>8.5543999999999976</c:v>
                </c:pt>
                <c:pt idx="1602">
                  <c:v>12.831599999999996</c:v>
                </c:pt>
                <c:pt idx="1603">
                  <c:v>2.2880000000000003</c:v>
                </c:pt>
                <c:pt idx="1604">
                  <c:v>1.3728000000000002</c:v>
                </c:pt>
                <c:pt idx="1605">
                  <c:v>2.6208000000000005</c:v>
                </c:pt>
                <c:pt idx="1606">
                  <c:v>2.6208000000000005</c:v>
                </c:pt>
                <c:pt idx="1607">
                  <c:v>1.7472000000000003</c:v>
                </c:pt>
                <c:pt idx="1608">
                  <c:v>-3.8385000000000105</c:v>
                </c:pt>
                <c:pt idx="1609">
                  <c:v>-3.8385000000000105</c:v>
                </c:pt>
                <c:pt idx="1610">
                  <c:v>14.500999999999991</c:v>
                </c:pt>
                <c:pt idx="1611">
                  <c:v>21.751499999999986</c:v>
                </c:pt>
                <c:pt idx="1612">
                  <c:v>21.751499999999986</c:v>
                </c:pt>
                <c:pt idx="1613">
                  <c:v>21.751499999999986</c:v>
                </c:pt>
                <c:pt idx="1614">
                  <c:v>0</c:v>
                </c:pt>
                <c:pt idx="1615">
                  <c:v>64.518000000000001</c:v>
                </c:pt>
                <c:pt idx="1616">
                  <c:v>21.506</c:v>
                </c:pt>
                <c:pt idx="1617">
                  <c:v>26.648999999999997</c:v>
                </c:pt>
                <c:pt idx="1618">
                  <c:v>64.518000000000001</c:v>
                </c:pt>
                <c:pt idx="1619">
                  <c:v>26.648999999999997</c:v>
                </c:pt>
                <c:pt idx="1620">
                  <c:v>19.034999999999989</c:v>
                </c:pt>
                <c:pt idx="1621">
                  <c:v>8.0406000000000013</c:v>
                </c:pt>
                <c:pt idx="1622">
                  <c:v>36.182700000000004</c:v>
                </c:pt>
                <c:pt idx="1623">
                  <c:v>12.060900000000002</c:v>
                </c:pt>
                <c:pt idx="1624">
                  <c:v>24.121800000000004</c:v>
                </c:pt>
                <c:pt idx="1625">
                  <c:v>28.142100000000006</c:v>
                </c:pt>
                <c:pt idx="1626">
                  <c:v>4.0203000000000007</c:v>
                </c:pt>
                <c:pt idx="1627">
                  <c:v>20.101500000000001</c:v>
                </c:pt>
                <c:pt idx="1628">
                  <c:v>12.060900000000002</c:v>
                </c:pt>
                <c:pt idx="1629">
                  <c:v>3.7743000000000002</c:v>
                </c:pt>
                <c:pt idx="1630">
                  <c:v>6.2904999999999998</c:v>
                </c:pt>
                <c:pt idx="1631">
                  <c:v>-3.719599999999998</c:v>
                </c:pt>
                <c:pt idx="1632">
                  <c:v>16.464700000000001</c:v>
                </c:pt>
                <c:pt idx="1633">
                  <c:v>2.3521000000000001</c:v>
                </c:pt>
                <c:pt idx="1634">
                  <c:v>26.1096</c:v>
                </c:pt>
                <c:pt idx="1635">
                  <c:v>-6.8815999999999953</c:v>
                </c:pt>
                <c:pt idx="1636">
                  <c:v>4.6552000000000007</c:v>
                </c:pt>
                <c:pt idx="1637">
                  <c:v>17.406400000000001</c:v>
                </c:pt>
                <c:pt idx="1638">
                  <c:v>8.7032000000000007</c:v>
                </c:pt>
                <c:pt idx="1639">
                  <c:v>34.812800000000003</c:v>
                </c:pt>
                <c:pt idx="1640">
                  <c:v>14.561400000000006</c:v>
                </c:pt>
                <c:pt idx="1641">
                  <c:v>72.807000000000031</c:v>
                </c:pt>
                <c:pt idx="1642">
                  <c:v>-24.962399999999988</c:v>
                </c:pt>
                <c:pt idx="1643">
                  <c:v>43.684200000000018</c:v>
                </c:pt>
                <c:pt idx="1644">
                  <c:v>7.3358999999999988</c:v>
                </c:pt>
                <c:pt idx="1645">
                  <c:v>14.671799999999998</c:v>
                </c:pt>
                <c:pt idx="1646">
                  <c:v>22.007699999999996</c:v>
                </c:pt>
                <c:pt idx="1647">
                  <c:v>14.671799999999998</c:v>
                </c:pt>
                <c:pt idx="1648">
                  <c:v>14.671799999999998</c:v>
                </c:pt>
                <c:pt idx="1649">
                  <c:v>5.7797999999999963</c:v>
                </c:pt>
                <c:pt idx="1650">
                  <c:v>14.449499999999986</c:v>
                </c:pt>
                <c:pt idx="1651">
                  <c:v>78.859200000000001</c:v>
                </c:pt>
                <c:pt idx="1652">
                  <c:v>19.2454</c:v>
                </c:pt>
                <c:pt idx="1653">
                  <c:v>7.1592000000000002</c:v>
                </c:pt>
                <c:pt idx="1654">
                  <c:v>69.001800000000017</c:v>
                </c:pt>
                <c:pt idx="1655">
                  <c:v>-26.755799999999994</c:v>
                </c:pt>
                <c:pt idx="1656">
                  <c:v>76.9816</c:v>
                </c:pt>
                <c:pt idx="1657">
                  <c:v>21.477600000000002</c:v>
                </c:pt>
                <c:pt idx="1658">
                  <c:v>76.9816</c:v>
                </c:pt>
                <c:pt idx="1659">
                  <c:v>41.075999999999993</c:v>
                </c:pt>
                <c:pt idx="1660">
                  <c:v>20.537999999999997</c:v>
                </c:pt>
                <c:pt idx="1661">
                  <c:v>6.8459999999999965</c:v>
                </c:pt>
                <c:pt idx="1662">
                  <c:v>2.1780000000000004</c:v>
                </c:pt>
                <c:pt idx="1663">
                  <c:v>10.890000000000002</c:v>
                </c:pt>
                <c:pt idx="1664">
                  <c:v>53.195999999999998</c:v>
                </c:pt>
                <c:pt idx="1665">
                  <c:v>53.195999999999998</c:v>
                </c:pt>
                <c:pt idx="1666">
                  <c:v>79.793999999999997</c:v>
                </c:pt>
                <c:pt idx="1667">
                  <c:v>26.597999999999999</c:v>
                </c:pt>
                <c:pt idx="1668">
                  <c:v>132.99</c:v>
                </c:pt>
                <c:pt idx="1669">
                  <c:v>23.119199999999999</c:v>
                </c:pt>
                <c:pt idx="1670">
                  <c:v>7.3008000000000006</c:v>
                </c:pt>
                <c:pt idx="1671">
                  <c:v>38.532000000000004</c:v>
                </c:pt>
                <c:pt idx="1672">
                  <c:v>-4.0127999999999986</c:v>
                </c:pt>
                <c:pt idx="1673">
                  <c:v>3.0095999999999998</c:v>
                </c:pt>
                <c:pt idx="1674">
                  <c:v>1.5047999999999999</c:v>
                </c:pt>
                <c:pt idx="1675">
                  <c:v>23.652900000000002</c:v>
                </c:pt>
                <c:pt idx="1676">
                  <c:v>4.0383000000000013</c:v>
                </c:pt>
                <c:pt idx="1677">
                  <c:v>8.0766000000000027</c:v>
                </c:pt>
                <c:pt idx="1678">
                  <c:v>31.537200000000006</c:v>
                </c:pt>
                <c:pt idx="1679">
                  <c:v>3.3439999999999994</c:v>
                </c:pt>
                <c:pt idx="1680">
                  <c:v>7.5239999999999991</c:v>
                </c:pt>
                <c:pt idx="1681">
                  <c:v>4.5144000000000002</c:v>
                </c:pt>
                <c:pt idx="1682">
                  <c:v>9.0288000000000004</c:v>
                </c:pt>
                <c:pt idx="1683">
                  <c:v>12.114900000000002</c:v>
                </c:pt>
                <c:pt idx="1684">
                  <c:v>23.652900000000002</c:v>
                </c:pt>
                <c:pt idx="1685">
                  <c:v>3.3439999999999994</c:v>
                </c:pt>
                <c:pt idx="1686">
                  <c:v>-10.961100000000002</c:v>
                </c:pt>
                <c:pt idx="1687">
                  <c:v>-3.6536999999999988</c:v>
                </c:pt>
                <c:pt idx="1688">
                  <c:v>23.315999999999988</c:v>
                </c:pt>
                <c:pt idx="1689">
                  <c:v>23.315999999999988</c:v>
                </c:pt>
                <c:pt idx="1690">
                  <c:v>-66.061999999999998</c:v>
                </c:pt>
                <c:pt idx="1691">
                  <c:v>252.59</c:v>
                </c:pt>
                <c:pt idx="1692">
                  <c:v>46.631999999999977</c:v>
                </c:pt>
                <c:pt idx="1693">
                  <c:v>34.97399999999999</c:v>
                </c:pt>
                <c:pt idx="1694">
                  <c:v>-4.6751999999999985</c:v>
                </c:pt>
                <c:pt idx="1695">
                  <c:v>34.284800000000004</c:v>
                </c:pt>
                <c:pt idx="1696">
                  <c:v>12.856800000000002</c:v>
                </c:pt>
                <c:pt idx="1697">
                  <c:v>12.856800000000002</c:v>
                </c:pt>
                <c:pt idx="1698">
                  <c:v>7.0128000000000013</c:v>
                </c:pt>
                <c:pt idx="1699">
                  <c:v>9.3504000000000005</c:v>
                </c:pt>
                <c:pt idx="1700">
                  <c:v>2.4639999999999986</c:v>
                </c:pt>
                <c:pt idx="1701">
                  <c:v>0.98559999999999937</c:v>
                </c:pt>
                <c:pt idx="1702">
                  <c:v>-9.0944000000000038</c:v>
                </c:pt>
                <c:pt idx="1703">
                  <c:v>2.7775999999999996</c:v>
                </c:pt>
                <c:pt idx="1704">
                  <c:v>56.577599999999961</c:v>
                </c:pt>
                <c:pt idx="1705">
                  <c:v>70.72199999999998</c:v>
                </c:pt>
                <c:pt idx="1706">
                  <c:v>6.3743999999999996</c:v>
                </c:pt>
                <c:pt idx="1707">
                  <c:v>7.436799999999999</c:v>
                </c:pt>
                <c:pt idx="1708">
                  <c:v>9.5615999999999985</c:v>
                </c:pt>
                <c:pt idx="1709">
                  <c:v>6.3743999999999996</c:v>
                </c:pt>
                <c:pt idx="1710">
                  <c:v>-2.3903999999999996</c:v>
                </c:pt>
                <c:pt idx="1711">
                  <c:v>-1.5935999999999995</c:v>
                </c:pt>
                <c:pt idx="1712">
                  <c:v>30.7818</c:v>
                </c:pt>
                <c:pt idx="1713">
                  <c:v>-20.730599999999995</c:v>
                </c:pt>
                <c:pt idx="1714">
                  <c:v>-6.9101999999999997</c:v>
                </c:pt>
                <c:pt idx="1715">
                  <c:v>-52.169999999999987</c:v>
                </c:pt>
                <c:pt idx="1716">
                  <c:v>21.64500000000001</c:v>
                </c:pt>
                <c:pt idx="1717">
                  <c:v>14.430000000000007</c:v>
                </c:pt>
                <c:pt idx="1718">
                  <c:v>-26.084999999999994</c:v>
                </c:pt>
                <c:pt idx="1719">
                  <c:v>22.763999999999996</c:v>
                </c:pt>
                <c:pt idx="1720">
                  <c:v>34.145999999999994</c:v>
                </c:pt>
                <c:pt idx="1721">
                  <c:v>-105.69000000000003</c:v>
                </c:pt>
                <c:pt idx="1722">
                  <c:v>213.68880000000001</c:v>
                </c:pt>
                <c:pt idx="1723">
                  <c:v>213.68880000000001</c:v>
                </c:pt>
                <c:pt idx="1724">
                  <c:v>71.229600000000005</c:v>
                </c:pt>
                <c:pt idx="1725">
                  <c:v>71.229600000000005</c:v>
                </c:pt>
                <c:pt idx="1726">
                  <c:v>10.789200000000001</c:v>
                </c:pt>
                <c:pt idx="1727">
                  <c:v>26.973000000000003</c:v>
                </c:pt>
                <c:pt idx="1728">
                  <c:v>-10.060199999999998</c:v>
                </c:pt>
                <c:pt idx="1729">
                  <c:v>-7.774799999999999</c:v>
                </c:pt>
                <c:pt idx="1730">
                  <c:v>13.429200000000002</c:v>
                </c:pt>
                <c:pt idx="1731">
                  <c:v>6.3612000000000002</c:v>
                </c:pt>
                <c:pt idx="1732">
                  <c:v>13.429200000000002</c:v>
                </c:pt>
                <c:pt idx="1733">
                  <c:v>9.5418000000000003</c:v>
                </c:pt>
                <c:pt idx="1734">
                  <c:v>-11.662199999999999</c:v>
                </c:pt>
                <c:pt idx="1735">
                  <c:v>14.705600000000004</c:v>
                </c:pt>
                <c:pt idx="1736">
                  <c:v>7.352800000000002</c:v>
                </c:pt>
                <c:pt idx="1737">
                  <c:v>74.809799999999996</c:v>
                </c:pt>
                <c:pt idx="1738">
                  <c:v>74.809799999999996</c:v>
                </c:pt>
                <c:pt idx="1739">
                  <c:v>24.936599999999999</c:v>
                </c:pt>
                <c:pt idx="1740">
                  <c:v>-67.137</c:v>
                </c:pt>
                <c:pt idx="1741">
                  <c:v>92.969999999999985</c:v>
                </c:pt>
                <c:pt idx="1742">
                  <c:v>30.989999999999995</c:v>
                </c:pt>
                <c:pt idx="1743">
                  <c:v>0</c:v>
                </c:pt>
                <c:pt idx="1744">
                  <c:v>15.524999999999991</c:v>
                </c:pt>
                <c:pt idx="1745">
                  <c:v>10.349999999999994</c:v>
                </c:pt>
                <c:pt idx="1746">
                  <c:v>46.574999999999996</c:v>
                </c:pt>
                <c:pt idx="1747">
                  <c:v>36.224999999999966</c:v>
                </c:pt>
                <c:pt idx="1748">
                  <c:v>11.626299999999999</c:v>
                </c:pt>
                <c:pt idx="1749">
                  <c:v>124.19999999999999</c:v>
                </c:pt>
                <c:pt idx="1750">
                  <c:v>14.459599999999998</c:v>
                </c:pt>
                <c:pt idx="1751">
                  <c:v>15.524999999999999</c:v>
                </c:pt>
                <c:pt idx="1752">
                  <c:v>-77.625</c:v>
                </c:pt>
                <c:pt idx="1753">
                  <c:v>15.524999999999999</c:v>
                </c:pt>
                <c:pt idx="1754">
                  <c:v>7.2297999999999991</c:v>
                </c:pt>
                <c:pt idx="1755">
                  <c:v>15.524999999999999</c:v>
                </c:pt>
                <c:pt idx="1756">
                  <c:v>81.843199999999996</c:v>
                </c:pt>
                <c:pt idx="1757">
                  <c:v>40.921599999999998</c:v>
                </c:pt>
                <c:pt idx="1758">
                  <c:v>1.5691000000000002</c:v>
                </c:pt>
                <c:pt idx="1759">
                  <c:v>122.76479999999999</c:v>
                </c:pt>
                <c:pt idx="1760">
                  <c:v>61.382399999999997</c:v>
                </c:pt>
                <c:pt idx="1761">
                  <c:v>61.38239999999999</c:v>
                </c:pt>
                <c:pt idx="1762">
                  <c:v>23.898600000000002</c:v>
                </c:pt>
                <c:pt idx="1763">
                  <c:v>7.9662000000000006</c:v>
                </c:pt>
                <c:pt idx="1764">
                  <c:v>-53.709599999999988</c:v>
                </c:pt>
                <c:pt idx="1765">
                  <c:v>61.382399999999997</c:v>
                </c:pt>
                <c:pt idx="1766">
                  <c:v>3.1382000000000003</c:v>
                </c:pt>
                <c:pt idx="1767">
                  <c:v>3.9831000000000003</c:v>
                </c:pt>
                <c:pt idx="1768">
                  <c:v>19.915500000000002</c:v>
                </c:pt>
                <c:pt idx="1769">
                  <c:v>-182.35200000000003</c:v>
                </c:pt>
                <c:pt idx="1770">
                  <c:v>-36.470400000000041</c:v>
                </c:pt>
                <c:pt idx="1771">
                  <c:v>-30.392000000000024</c:v>
                </c:pt>
                <c:pt idx="1772">
                  <c:v>-18.23520000000002</c:v>
                </c:pt>
                <c:pt idx="1773">
                  <c:v>-32.320000000000007</c:v>
                </c:pt>
                <c:pt idx="1774">
                  <c:v>-4.0400000000000009</c:v>
                </c:pt>
                <c:pt idx="1775">
                  <c:v>7.2719999999999949</c:v>
                </c:pt>
                <c:pt idx="1776">
                  <c:v>33.935999999999993</c:v>
                </c:pt>
                <c:pt idx="1777">
                  <c:v>33.938800000000001</c:v>
                </c:pt>
                <c:pt idx="1778">
                  <c:v>33.938800000000001</c:v>
                </c:pt>
                <c:pt idx="1779">
                  <c:v>50.908200000000001</c:v>
                </c:pt>
                <c:pt idx="1780">
                  <c:v>-95.24760000000002</c:v>
                </c:pt>
                <c:pt idx="1781">
                  <c:v>62.505600000000001</c:v>
                </c:pt>
                <c:pt idx="1782">
                  <c:v>39.066000000000003</c:v>
                </c:pt>
                <c:pt idx="1783">
                  <c:v>31.252800000000001</c:v>
                </c:pt>
                <c:pt idx="1784">
                  <c:v>11.025000000000002</c:v>
                </c:pt>
                <c:pt idx="1785">
                  <c:v>7.7000000000000028</c:v>
                </c:pt>
                <c:pt idx="1786">
                  <c:v>14.700000000000003</c:v>
                </c:pt>
                <c:pt idx="1787">
                  <c:v>14.700000000000003</c:v>
                </c:pt>
                <c:pt idx="1788">
                  <c:v>5.7750000000000021</c:v>
                </c:pt>
                <c:pt idx="1789">
                  <c:v>-6.2999999999999972</c:v>
                </c:pt>
                <c:pt idx="1790">
                  <c:v>15.825600000000001</c:v>
                </c:pt>
                <c:pt idx="1791">
                  <c:v>20.724000000000007</c:v>
                </c:pt>
                <c:pt idx="1792">
                  <c:v>-10.173599999999997</c:v>
                </c:pt>
                <c:pt idx="1793">
                  <c:v>-27.129599999999996</c:v>
                </c:pt>
                <c:pt idx="1794">
                  <c:v>-10.173599999999997</c:v>
                </c:pt>
                <c:pt idx="1795">
                  <c:v>15.825600000000001</c:v>
                </c:pt>
                <c:pt idx="1796">
                  <c:v>-10.173599999999997</c:v>
                </c:pt>
                <c:pt idx="1797">
                  <c:v>-10.173599999999997</c:v>
                </c:pt>
                <c:pt idx="1798">
                  <c:v>39.564000000000007</c:v>
                </c:pt>
                <c:pt idx="1799">
                  <c:v>8.2896000000000001</c:v>
                </c:pt>
                <c:pt idx="1800">
                  <c:v>33.1584</c:v>
                </c:pt>
                <c:pt idx="1801">
                  <c:v>55.389600000000002</c:v>
                </c:pt>
                <c:pt idx="1802">
                  <c:v>231.41160000000002</c:v>
                </c:pt>
                <c:pt idx="1803">
                  <c:v>-99.176400000000001</c:v>
                </c:pt>
                <c:pt idx="1804">
                  <c:v>-1002.7836000000001</c:v>
                </c:pt>
                <c:pt idx="1805">
                  <c:v>-1862.3124000000003</c:v>
                </c:pt>
                <c:pt idx="1806">
                  <c:v>-143.25480000000002</c:v>
                </c:pt>
                <c:pt idx="1807">
                  <c:v>-383.03100000000006</c:v>
                </c:pt>
                <c:pt idx="1808">
                  <c:v>240.26490000000001</c:v>
                </c:pt>
                <c:pt idx="1809">
                  <c:v>41.785200000000032</c:v>
                </c:pt>
                <c:pt idx="1810">
                  <c:v>-295.97849999999994</c:v>
                </c:pt>
                <c:pt idx="1811">
                  <c:v>-121.87349999999992</c:v>
                </c:pt>
                <c:pt idx="1812">
                  <c:v>160.17660000000001</c:v>
                </c:pt>
                <c:pt idx="1813">
                  <c:v>-97.49879999999996</c:v>
                </c:pt>
                <c:pt idx="1814">
                  <c:v>-76.606200000000001</c:v>
                </c:pt>
                <c:pt idx="1815">
                  <c:v>-157.00949999999997</c:v>
                </c:pt>
                <c:pt idx="1816">
                  <c:v>100.12200000000001</c:v>
                </c:pt>
                <c:pt idx="1817">
                  <c:v>-122.87700000000004</c:v>
                </c:pt>
                <c:pt idx="1818">
                  <c:v>250.30500000000004</c:v>
                </c:pt>
                <c:pt idx="1819">
                  <c:v>350.42700000000002</c:v>
                </c:pt>
                <c:pt idx="1820">
                  <c:v>9.1020000000000039</c:v>
                </c:pt>
                <c:pt idx="1821">
                  <c:v>-71.890500000000017</c:v>
                </c:pt>
                <c:pt idx="1822">
                  <c:v>111.10349999999994</c:v>
                </c:pt>
                <c:pt idx="1823">
                  <c:v>148.13799999999992</c:v>
                </c:pt>
                <c:pt idx="1824">
                  <c:v>111.10349999999994</c:v>
                </c:pt>
                <c:pt idx="1825">
                  <c:v>-113.28200000000004</c:v>
                </c:pt>
                <c:pt idx="1826">
                  <c:v>-84.961500000000029</c:v>
                </c:pt>
                <c:pt idx="1827">
                  <c:v>-99.266399999999976</c:v>
                </c:pt>
                <c:pt idx="1828">
                  <c:v>-140.14079999999996</c:v>
                </c:pt>
                <c:pt idx="1829">
                  <c:v>-248.16599999999994</c:v>
                </c:pt>
                <c:pt idx="1830">
                  <c:v>-99.266399999999976</c:v>
                </c:pt>
                <c:pt idx="1831">
                  <c:v>-36.11160000000001</c:v>
                </c:pt>
                <c:pt idx="1832">
                  <c:v>44.709600000000009</c:v>
                </c:pt>
                <c:pt idx="1833">
                  <c:v>22.354800000000004</c:v>
                </c:pt>
                <c:pt idx="1834">
                  <c:v>-36.11160000000001</c:v>
                </c:pt>
                <c:pt idx="1835">
                  <c:v>-108.33479999999997</c:v>
                </c:pt>
                <c:pt idx="1836">
                  <c:v>111.77400000000003</c:v>
                </c:pt>
                <c:pt idx="1837">
                  <c:v>-185.71679999999998</c:v>
                </c:pt>
                <c:pt idx="1838">
                  <c:v>67.064400000000006</c:v>
                </c:pt>
                <c:pt idx="1839">
                  <c:v>-114.35339999999997</c:v>
                </c:pt>
                <c:pt idx="1840">
                  <c:v>-13.756799999999984</c:v>
                </c:pt>
                <c:pt idx="1841">
                  <c:v>22.354800000000004</c:v>
                </c:pt>
                <c:pt idx="1842">
                  <c:v>-218.86559999999997</c:v>
                </c:pt>
                <c:pt idx="1843">
                  <c:v>316.13920000000007</c:v>
                </c:pt>
                <c:pt idx="1844">
                  <c:v>36.477600000000024</c:v>
                </c:pt>
                <c:pt idx="1845">
                  <c:v>27.358200000000011</c:v>
                </c:pt>
                <c:pt idx="1846">
                  <c:v>-106.39299999999997</c:v>
                </c:pt>
                <c:pt idx="1847">
                  <c:v>-167.3184</c:v>
                </c:pt>
                <c:pt idx="1848">
                  <c:v>146.40359999999998</c:v>
                </c:pt>
                <c:pt idx="1849">
                  <c:v>-264.92079999999999</c:v>
                </c:pt>
                <c:pt idx="1850">
                  <c:v>-31.372200000000007</c:v>
                </c:pt>
                <c:pt idx="1851">
                  <c:v>-31.372200000000007</c:v>
                </c:pt>
                <c:pt idx="1852">
                  <c:v>5.2287000000000035</c:v>
                </c:pt>
                <c:pt idx="1853">
                  <c:v>8.7144999999999868</c:v>
                </c:pt>
                <c:pt idx="1854">
                  <c:v>329.40809999999999</c:v>
                </c:pt>
                <c:pt idx="1855">
                  <c:v>20.914800000000014</c:v>
                </c:pt>
                <c:pt idx="1856">
                  <c:v>6.9715999999999951</c:v>
                </c:pt>
                <c:pt idx="1857">
                  <c:v>-47.058300000000003</c:v>
                </c:pt>
                <c:pt idx="1858">
                  <c:v>-99.34529999999998</c:v>
                </c:pt>
                <c:pt idx="1859">
                  <c:v>-66.230199999999996</c:v>
                </c:pt>
                <c:pt idx="1860">
                  <c:v>-69.889999999999986</c:v>
                </c:pt>
                <c:pt idx="1861">
                  <c:v>-13.978000000000009</c:v>
                </c:pt>
                <c:pt idx="1862">
                  <c:v>20.966999999999999</c:v>
                </c:pt>
                <c:pt idx="1863">
                  <c:v>629.01</c:v>
                </c:pt>
                <c:pt idx="1864">
                  <c:v>41.933999999999997</c:v>
                </c:pt>
                <c:pt idx="1865">
                  <c:v>-18.556200000000018</c:v>
                </c:pt>
                <c:pt idx="1866">
                  <c:v>36.398699999999977</c:v>
                </c:pt>
                <c:pt idx="1867">
                  <c:v>-6.423300000000026</c:v>
                </c:pt>
                <c:pt idx="1868">
                  <c:v>-6.423300000000026</c:v>
                </c:pt>
                <c:pt idx="1869">
                  <c:v>-37.112400000000036</c:v>
                </c:pt>
                <c:pt idx="1870">
                  <c:v>-14.987700000000061</c:v>
                </c:pt>
                <c:pt idx="1871">
                  <c:v>-10.705500000000043</c:v>
                </c:pt>
                <c:pt idx="1872">
                  <c:v>60.664499999999961</c:v>
                </c:pt>
                <c:pt idx="1873">
                  <c:v>-14.987700000000061</c:v>
                </c:pt>
                <c:pt idx="1874">
                  <c:v>85.309199999999805</c:v>
                </c:pt>
                <c:pt idx="1875">
                  <c:v>-75.830400000000054</c:v>
                </c:pt>
                <c:pt idx="1876">
                  <c:v>-227.49120000000016</c:v>
                </c:pt>
                <c:pt idx="1877">
                  <c:v>-75.830400000000054</c:v>
                </c:pt>
                <c:pt idx="1878">
                  <c:v>28.436399999999935</c:v>
                </c:pt>
                <c:pt idx="1879">
                  <c:v>-184.83660000000003</c:v>
                </c:pt>
                <c:pt idx="1880">
                  <c:v>-37.915200000000027</c:v>
                </c:pt>
                <c:pt idx="1881">
                  <c:v>9.4787999999999784</c:v>
                </c:pt>
                <c:pt idx="1882">
                  <c:v>28.436399999999935</c:v>
                </c:pt>
                <c:pt idx="1883">
                  <c:v>-42.652799999999999</c:v>
                </c:pt>
                <c:pt idx="1884">
                  <c:v>-29.323800000000006</c:v>
                </c:pt>
                <c:pt idx="1885">
                  <c:v>-19.549200000000006</c:v>
                </c:pt>
                <c:pt idx="1886">
                  <c:v>-0.88860000000000205</c:v>
                </c:pt>
                <c:pt idx="1887">
                  <c:v>-1.7772000000000041</c:v>
                </c:pt>
                <c:pt idx="1888">
                  <c:v>-29.323800000000006</c:v>
                </c:pt>
                <c:pt idx="1889">
                  <c:v>-21.3264</c:v>
                </c:pt>
                <c:pt idx="1890">
                  <c:v>-1.7772000000000041</c:v>
                </c:pt>
                <c:pt idx="1891">
                  <c:v>-1.7772000000000041</c:v>
                </c:pt>
                <c:pt idx="1892">
                  <c:v>15.352199999999989</c:v>
                </c:pt>
                <c:pt idx="1893">
                  <c:v>-102.04800000000003</c:v>
                </c:pt>
                <c:pt idx="1894">
                  <c:v>6.3779999999999575</c:v>
                </c:pt>
                <c:pt idx="1895">
                  <c:v>-95.670000000000044</c:v>
                </c:pt>
                <c:pt idx="1896">
                  <c:v>401.81399999999985</c:v>
                </c:pt>
                <c:pt idx="1897">
                  <c:v>165.38129999999995</c:v>
                </c:pt>
                <c:pt idx="1898">
                  <c:v>-118.12950000000006</c:v>
                </c:pt>
                <c:pt idx="1899">
                  <c:v>2.625099999999982</c:v>
                </c:pt>
                <c:pt idx="1900">
                  <c:v>-299.26140000000009</c:v>
                </c:pt>
                <c:pt idx="1901">
                  <c:v>-149.63070000000005</c:v>
                </c:pt>
                <c:pt idx="1902">
                  <c:v>-199.50760000000008</c:v>
                </c:pt>
                <c:pt idx="1903">
                  <c:v>92.392000000000053</c:v>
                </c:pt>
                <c:pt idx="1904">
                  <c:v>80.843000000000075</c:v>
                </c:pt>
                <c:pt idx="1905">
                  <c:v>173.23500000000001</c:v>
                </c:pt>
                <c:pt idx="1906">
                  <c:v>-34.646999999999991</c:v>
                </c:pt>
                <c:pt idx="1907">
                  <c:v>-94.941000000000017</c:v>
                </c:pt>
                <c:pt idx="1908">
                  <c:v>21.097999999999985</c:v>
                </c:pt>
                <c:pt idx="1909">
                  <c:v>-110.76450000000001</c:v>
                </c:pt>
                <c:pt idx="1910">
                  <c:v>-31.64700000000002</c:v>
                </c:pt>
                <c:pt idx="1911">
                  <c:v>3.5857999999999848</c:v>
                </c:pt>
                <c:pt idx="1912">
                  <c:v>-43.029600000000045</c:v>
                </c:pt>
                <c:pt idx="1913">
                  <c:v>-814.4831999999999</c:v>
                </c:pt>
                <c:pt idx="1914">
                  <c:v>-373.3048</c:v>
                </c:pt>
                <c:pt idx="1915">
                  <c:v>-93.3262</c:v>
                </c:pt>
                <c:pt idx="1916">
                  <c:v>-653.28340000000003</c:v>
                </c:pt>
                <c:pt idx="1917">
                  <c:v>-152.71559999999999</c:v>
                </c:pt>
                <c:pt idx="1918">
                  <c:v>-458.14679999999998</c:v>
                </c:pt>
                <c:pt idx="1919">
                  <c:v>610.86239999999998</c:v>
                </c:pt>
                <c:pt idx="1920">
                  <c:v>493.78559999999993</c:v>
                </c:pt>
                <c:pt idx="1921">
                  <c:v>12.82559999999998</c:v>
                </c:pt>
                <c:pt idx="1922">
                  <c:v>-269.33760000000001</c:v>
                </c:pt>
                <c:pt idx="1923">
                  <c:v>-448.89599999999996</c:v>
                </c:pt>
                <c:pt idx="1924">
                  <c:v>-115.43040000000002</c:v>
                </c:pt>
                <c:pt idx="1925">
                  <c:v>-76.953599999999994</c:v>
                </c:pt>
                <c:pt idx="1926">
                  <c:v>80.368200000000002</c:v>
                </c:pt>
                <c:pt idx="1927">
                  <c:v>-553.64760000000001</c:v>
                </c:pt>
                <c:pt idx="1928">
                  <c:v>241.1046</c:v>
                </c:pt>
                <c:pt idx="1929">
                  <c:v>-968.88329999999996</c:v>
                </c:pt>
                <c:pt idx="1930">
                  <c:v>-112.95269999999994</c:v>
                </c:pt>
                <c:pt idx="1931">
                  <c:v>-103.98819999999998</c:v>
                </c:pt>
                <c:pt idx="1932">
                  <c:v>-68.130199999999988</c:v>
                </c:pt>
                <c:pt idx="1933">
                  <c:v>-64.544399999999968</c:v>
                </c:pt>
                <c:pt idx="1934">
                  <c:v>-209.76929999999999</c:v>
                </c:pt>
                <c:pt idx="1935">
                  <c:v>39.44380000000001</c:v>
                </c:pt>
                <c:pt idx="1936">
                  <c:v>-153.34560000000005</c:v>
                </c:pt>
                <c:pt idx="1937">
                  <c:v>-130.0104</c:v>
                </c:pt>
                <c:pt idx="1938">
                  <c:v>-173.34719999999999</c:v>
                </c:pt>
                <c:pt idx="1939">
                  <c:v>-204.44580000000005</c:v>
                </c:pt>
                <c:pt idx="1940">
                  <c:v>-204.44580000000005</c:v>
                </c:pt>
                <c:pt idx="1941">
                  <c:v>62.906399999999991</c:v>
                </c:pt>
                <c:pt idx="1942">
                  <c:v>31.453199999999953</c:v>
                </c:pt>
                <c:pt idx="1943">
                  <c:v>-83.875200000000035</c:v>
                </c:pt>
                <c:pt idx="1944">
                  <c:v>-47.179800000000029</c:v>
                </c:pt>
                <c:pt idx="1945">
                  <c:v>67.940999999999974</c:v>
                </c:pt>
                <c:pt idx="1946">
                  <c:v>-339.7050000000001</c:v>
                </c:pt>
                <c:pt idx="1947">
                  <c:v>-264.21500000000003</c:v>
                </c:pt>
                <c:pt idx="1948">
                  <c:v>45.293999999999983</c:v>
                </c:pt>
                <c:pt idx="1949">
                  <c:v>-15.098000000000013</c:v>
                </c:pt>
                <c:pt idx="1950">
                  <c:v>158.52899999999994</c:v>
                </c:pt>
                <c:pt idx="1951">
                  <c:v>-45.294000000000011</c:v>
                </c:pt>
                <c:pt idx="1952">
                  <c:v>-131.44500000000005</c:v>
                </c:pt>
                <c:pt idx="1953">
                  <c:v>-175.26000000000005</c:v>
                </c:pt>
                <c:pt idx="1954">
                  <c:v>-292.10000000000014</c:v>
                </c:pt>
                <c:pt idx="1955">
                  <c:v>-255.58750000000009</c:v>
                </c:pt>
                <c:pt idx="1956">
                  <c:v>58.419999999999987</c:v>
                </c:pt>
                <c:pt idx="1957">
                  <c:v>-120.51299999999998</c:v>
                </c:pt>
                <c:pt idx="1958">
                  <c:v>-28.355999999999952</c:v>
                </c:pt>
                <c:pt idx="1959">
                  <c:v>-153.12239999999997</c:v>
                </c:pt>
                <c:pt idx="1960">
                  <c:v>-8.5067999999999913</c:v>
                </c:pt>
                <c:pt idx="1961">
                  <c:v>-120.51299999999998</c:v>
                </c:pt>
                <c:pt idx="1962">
                  <c:v>-69.472199999999958</c:v>
                </c:pt>
                <c:pt idx="1963">
                  <c:v>-24.102599999999995</c:v>
                </c:pt>
                <c:pt idx="1964">
                  <c:v>45.36960000000002</c:v>
                </c:pt>
                <c:pt idx="1965">
                  <c:v>-58.133199999999988</c:v>
                </c:pt>
                <c:pt idx="1966">
                  <c:v>-71.811599999999999</c:v>
                </c:pt>
                <c:pt idx="1967">
                  <c:v>-23.93719999999999</c:v>
                </c:pt>
                <c:pt idx="1968">
                  <c:v>10.258800000000008</c:v>
                </c:pt>
                <c:pt idx="1969">
                  <c:v>-104.67300000000006</c:v>
                </c:pt>
                <c:pt idx="1970">
                  <c:v>-525.6405000000002</c:v>
                </c:pt>
                <c:pt idx="1971">
                  <c:v>386.83499999999981</c:v>
                </c:pt>
                <c:pt idx="1972">
                  <c:v>-52.336500000000029</c:v>
                </c:pt>
                <c:pt idx="1973">
                  <c:v>-13.871700000000047</c:v>
                </c:pt>
                <c:pt idx="1974">
                  <c:v>-160.29520000000008</c:v>
                </c:pt>
                <c:pt idx="1975">
                  <c:v>-32.367300000000085</c:v>
                </c:pt>
                <c:pt idx="1976">
                  <c:v>215.11979999999994</c:v>
                </c:pt>
                <c:pt idx="1977">
                  <c:v>4.3901999999999788</c:v>
                </c:pt>
                <c:pt idx="1978">
                  <c:v>-13.170600000000007</c:v>
                </c:pt>
                <c:pt idx="1979">
                  <c:v>-65.853000000000009</c:v>
                </c:pt>
                <c:pt idx="1980">
                  <c:v>-39.511800000000036</c:v>
                </c:pt>
                <c:pt idx="1981">
                  <c:v>51.942000000000007</c:v>
                </c:pt>
                <c:pt idx="1982">
                  <c:v>311.65199999999999</c:v>
                </c:pt>
                <c:pt idx="1983">
                  <c:v>-290.87520000000001</c:v>
                </c:pt>
                <c:pt idx="1984">
                  <c:v>-15.582599999999999</c:v>
                </c:pt>
                <c:pt idx="1985">
                  <c:v>-249.32159999999999</c:v>
                </c:pt>
                <c:pt idx="1986">
                  <c:v>-430.61700000000019</c:v>
                </c:pt>
                <c:pt idx="1987">
                  <c:v>88.733199999999954</c:v>
                </c:pt>
                <c:pt idx="1988">
                  <c:v>399.29939999999976</c:v>
                </c:pt>
                <c:pt idx="1989">
                  <c:v>-120.05080000000007</c:v>
                </c:pt>
                <c:pt idx="1990">
                  <c:v>-120.05080000000007</c:v>
                </c:pt>
                <c:pt idx="1991">
                  <c:v>-480.20320000000027</c:v>
                </c:pt>
                <c:pt idx="1992">
                  <c:v>-169.63700000000009</c:v>
                </c:pt>
                <c:pt idx="1993">
                  <c:v>-23.488200000000091</c:v>
                </c:pt>
                <c:pt idx="1994">
                  <c:v>118.65750000000006</c:v>
                </c:pt>
                <c:pt idx="1995">
                  <c:v>-67.543499999999995</c:v>
                </c:pt>
                <c:pt idx="1996">
                  <c:v>-147.8655</c:v>
                </c:pt>
                <c:pt idx="1997">
                  <c:v>-147.8655</c:v>
                </c:pt>
                <c:pt idx="1998">
                  <c:v>-12.778499999999994</c:v>
                </c:pt>
                <c:pt idx="1999">
                  <c:v>-135.08699999999999</c:v>
                </c:pt>
                <c:pt idx="2000">
                  <c:v>-31.033499999999989</c:v>
                </c:pt>
                <c:pt idx="2001">
                  <c:v>94.926000000000045</c:v>
                </c:pt>
                <c:pt idx="2002">
                  <c:v>-347.11740000000009</c:v>
                </c:pt>
                <c:pt idx="2003">
                  <c:v>-115.70580000000004</c:v>
                </c:pt>
                <c:pt idx="2004">
                  <c:v>-170.80380000000002</c:v>
                </c:pt>
                <c:pt idx="2005">
                  <c:v>-60.607800000000026</c:v>
                </c:pt>
                <c:pt idx="2006">
                  <c:v>-231.41160000000008</c:v>
                </c:pt>
                <c:pt idx="2007">
                  <c:v>314.05859999999996</c:v>
                </c:pt>
                <c:pt idx="2008">
                  <c:v>160.15860000000001</c:v>
                </c:pt>
                <c:pt idx="2009">
                  <c:v>320.31720000000001</c:v>
                </c:pt>
                <c:pt idx="2010">
                  <c:v>-8.4294000000000153</c:v>
                </c:pt>
                <c:pt idx="2011">
                  <c:v>-118.01160000000002</c:v>
                </c:pt>
                <c:pt idx="2012">
                  <c:v>-16.649999999999991</c:v>
                </c:pt>
                <c:pt idx="2013">
                  <c:v>-38.849999999999994</c:v>
                </c:pt>
                <c:pt idx="2014">
                  <c:v>-188.7</c:v>
                </c:pt>
                <c:pt idx="2015">
                  <c:v>-47.174999999999997</c:v>
                </c:pt>
                <c:pt idx="2016">
                  <c:v>-66.599999999999994</c:v>
                </c:pt>
                <c:pt idx="2017">
                  <c:v>-248.24579999999992</c:v>
                </c:pt>
                <c:pt idx="2018">
                  <c:v>135.4068000000002</c:v>
                </c:pt>
                <c:pt idx="2019">
                  <c:v>11.283900000000017</c:v>
                </c:pt>
                <c:pt idx="2020">
                  <c:v>-447.59469999999988</c:v>
                </c:pt>
                <c:pt idx="2021">
                  <c:v>33.851700000000051</c:v>
                </c:pt>
                <c:pt idx="2022">
                  <c:v>-304.66529999999989</c:v>
                </c:pt>
                <c:pt idx="2023">
                  <c:v>-105.31639999999993</c:v>
                </c:pt>
                <c:pt idx="2024">
                  <c:v>-52.658199999999965</c:v>
                </c:pt>
                <c:pt idx="2025">
                  <c:v>33.851700000000051</c:v>
                </c:pt>
                <c:pt idx="2026">
                  <c:v>11.283900000000017</c:v>
                </c:pt>
                <c:pt idx="2027">
                  <c:v>259.52970000000005</c:v>
                </c:pt>
                <c:pt idx="2028">
                  <c:v>346.03960000000006</c:v>
                </c:pt>
                <c:pt idx="2029">
                  <c:v>-300.73500000000001</c:v>
                </c:pt>
                <c:pt idx="2030">
                  <c:v>300.73500000000001</c:v>
                </c:pt>
                <c:pt idx="2031">
                  <c:v>200.49</c:v>
                </c:pt>
                <c:pt idx="2032">
                  <c:v>200.49</c:v>
                </c:pt>
                <c:pt idx="2033">
                  <c:v>180.44099999999992</c:v>
                </c:pt>
                <c:pt idx="2034">
                  <c:v>-120.29400000000004</c:v>
                </c:pt>
                <c:pt idx="2035">
                  <c:v>-175.87080000000009</c:v>
                </c:pt>
                <c:pt idx="2036">
                  <c:v>75.37319999999994</c:v>
                </c:pt>
                <c:pt idx="2037">
                  <c:v>-87.935400000000044</c:v>
                </c:pt>
                <c:pt idx="2038">
                  <c:v>-213.55740000000006</c:v>
                </c:pt>
                <c:pt idx="2039">
                  <c:v>136.93899999999999</c:v>
                </c:pt>
                <c:pt idx="2040">
                  <c:v>356.04139999999995</c:v>
                </c:pt>
                <c:pt idx="2041">
                  <c:v>-19.918399999999991</c:v>
                </c:pt>
                <c:pt idx="2042">
                  <c:v>7.4693999999999932</c:v>
                </c:pt>
                <c:pt idx="2043">
                  <c:v>22.408199999999994</c:v>
                </c:pt>
                <c:pt idx="2044">
                  <c:v>54.775599999999997</c:v>
                </c:pt>
                <c:pt idx="2045">
                  <c:v>2.4897999999999989</c:v>
                </c:pt>
                <c:pt idx="2046">
                  <c:v>-112.041</c:v>
                </c:pt>
                <c:pt idx="2047">
                  <c:v>-3.3506000000000018</c:v>
                </c:pt>
                <c:pt idx="2048">
                  <c:v>-14.163900000000005</c:v>
                </c:pt>
                <c:pt idx="2049">
                  <c:v>-97.739399999999989</c:v>
                </c:pt>
                <c:pt idx="2050">
                  <c:v>239.90580000000011</c:v>
                </c:pt>
                <c:pt idx="2051">
                  <c:v>-195.47879999999998</c:v>
                </c:pt>
                <c:pt idx="2052">
                  <c:v>-734.52639999999997</c:v>
                </c:pt>
                <c:pt idx="2053">
                  <c:v>106.62480000000005</c:v>
                </c:pt>
                <c:pt idx="2054">
                  <c:v>75.662399999999991</c:v>
                </c:pt>
                <c:pt idx="2055">
                  <c:v>113.49359999999999</c:v>
                </c:pt>
                <c:pt idx="2056">
                  <c:v>-34.39200000000001</c:v>
                </c:pt>
                <c:pt idx="2057">
                  <c:v>-120.37200000000003</c:v>
                </c:pt>
                <c:pt idx="2058">
                  <c:v>-15.476400000000005</c:v>
                </c:pt>
                <c:pt idx="2059">
                  <c:v>-46.429200000000023</c:v>
                </c:pt>
                <c:pt idx="2060">
                  <c:v>5.1587999999999852</c:v>
                </c:pt>
                <c:pt idx="2061">
                  <c:v>11.19599999999997</c:v>
                </c:pt>
                <c:pt idx="2062">
                  <c:v>-20.152800000000006</c:v>
                </c:pt>
                <c:pt idx="2063">
                  <c:v>98.524799999999971</c:v>
                </c:pt>
                <c:pt idx="2064">
                  <c:v>6.717599999999976</c:v>
                </c:pt>
                <c:pt idx="2065">
                  <c:v>-4.032</c:v>
                </c:pt>
                <c:pt idx="2066">
                  <c:v>-28.22399999999999</c:v>
                </c:pt>
                <c:pt idx="2067">
                  <c:v>-56.448000000000008</c:v>
                </c:pt>
                <c:pt idx="2068">
                  <c:v>12.095999999999997</c:v>
                </c:pt>
                <c:pt idx="2069">
                  <c:v>-28.224000000000004</c:v>
                </c:pt>
                <c:pt idx="2070">
                  <c:v>-619.59600000000012</c:v>
                </c:pt>
                <c:pt idx="2071">
                  <c:v>-103.26600000000002</c:v>
                </c:pt>
                <c:pt idx="2072">
                  <c:v>-22.948000000000008</c:v>
                </c:pt>
                <c:pt idx="2073">
                  <c:v>-464.69700000000012</c:v>
                </c:pt>
                <c:pt idx="2074">
                  <c:v>63.106999999999999</c:v>
                </c:pt>
                <c:pt idx="2075">
                  <c:v>27.284800000000004</c:v>
                </c:pt>
                <c:pt idx="2076">
                  <c:v>-122.78160000000003</c:v>
                </c:pt>
                <c:pt idx="2077">
                  <c:v>-81.854399999999998</c:v>
                </c:pt>
                <c:pt idx="2078">
                  <c:v>-217.04800000000017</c:v>
                </c:pt>
                <c:pt idx="2079">
                  <c:v>116.87199999999984</c:v>
                </c:pt>
                <c:pt idx="2080">
                  <c:v>-325.57200000000023</c:v>
                </c:pt>
                <c:pt idx="2081">
                  <c:v>-538.44600000000003</c:v>
                </c:pt>
                <c:pt idx="2082">
                  <c:v>-161.875</c:v>
                </c:pt>
                <c:pt idx="2083">
                  <c:v>-566.5625</c:v>
                </c:pt>
                <c:pt idx="2084">
                  <c:v>-420</c:v>
                </c:pt>
                <c:pt idx="2085">
                  <c:v>-189.32100000000003</c:v>
                </c:pt>
                <c:pt idx="2086">
                  <c:v>-131.95100000000002</c:v>
                </c:pt>
                <c:pt idx="2087">
                  <c:v>-94.660500000000013</c:v>
                </c:pt>
                <c:pt idx="2088">
                  <c:v>-407.68200000000013</c:v>
                </c:pt>
                <c:pt idx="2089">
                  <c:v>245.0209999999999</c:v>
                </c:pt>
                <c:pt idx="2090">
                  <c:v>70.005999999999972</c:v>
                </c:pt>
                <c:pt idx="2091">
                  <c:v>-142.07100000000008</c:v>
                </c:pt>
                <c:pt idx="2092">
                  <c:v>70.005999999999972</c:v>
                </c:pt>
                <c:pt idx="2093">
                  <c:v>-17.458800000000053</c:v>
                </c:pt>
                <c:pt idx="2094">
                  <c:v>-465.5680000000001</c:v>
                </c:pt>
                <c:pt idx="2095">
                  <c:v>-192.04680000000008</c:v>
                </c:pt>
                <c:pt idx="2096">
                  <c:v>104.75279999999998</c:v>
                </c:pt>
                <c:pt idx="2097">
                  <c:v>-192.04680000000008</c:v>
                </c:pt>
                <c:pt idx="2098">
                  <c:v>157.12919999999997</c:v>
                </c:pt>
                <c:pt idx="2099">
                  <c:v>366.63479999999993</c:v>
                </c:pt>
                <c:pt idx="2100">
                  <c:v>-32.522600000000011</c:v>
                </c:pt>
                <c:pt idx="2101">
                  <c:v>-48.783900000000031</c:v>
                </c:pt>
                <c:pt idx="2102">
                  <c:v>-2.9566000000000088</c:v>
                </c:pt>
                <c:pt idx="2103">
                  <c:v>112.35079999999999</c:v>
                </c:pt>
                <c:pt idx="2104">
                  <c:v>-81.306500000000028</c:v>
                </c:pt>
                <c:pt idx="2105">
                  <c:v>-45.827300000000008</c:v>
                </c:pt>
                <c:pt idx="2106">
                  <c:v>-16.261300000000006</c:v>
                </c:pt>
                <c:pt idx="2107">
                  <c:v>95.585999999999899</c:v>
                </c:pt>
                <c:pt idx="2108">
                  <c:v>0</c:v>
                </c:pt>
                <c:pt idx="2109">
                  <c:v>111.51699999999991</c:v>
                </c:pt>
                <c:pt idx="2110">
                  <c:v>0</c:v>
                </c:pt>
                <c:pt idx="2111">
                  <c:v>334.55099999999993</c:v>
                </c:pt>
                <c:pt idx="2112">
                  <c:v>20.584199999999996</c:v>
                </c:pt>
                <c:pt idx="2113">
                  <c:v>-1.4196000000000097</c:v>
                </c:pt>
                <c:pt idx="2114">
                  <c:v>19.164599999999979</c:v>
                </c:pt>
                <c:pt idx="2115">
                  <c:v>-4.2588000000000363</c:v>
                </c:pt>
                <c:pt idx="2116">
                  <c:v>-297.68479999999983</c:v>
                </c:pt>
                <c:pt idx="2117">
                  <c:v>388.81280000000015</c:v>
                </c:pt>
                <c:pt idx="2118">
                  <c:v>-127.57919999999996</c:v>
                </c:pt>
                <c:pt idx="2119">
                  <c:v>-127.57919999999996</c:v>
                </c:pt>
                <c:pt idx="2120">
                  <c:v>97.203200000000038</c:v>
                </c:pt>
                <c:pt idx="2121">
                  <c:v>123.76909999999995</c:v>
                </c:pt>
                <c:pt idx="2122">
                  <c:v>35.362599999999986</c:v>
                </c:pt>
                <c:pt idx="2123">
                  <c:v>27.43649999999996</c:v>
                </c:pt>
                <c:pt idx="2124">
                  <c:v>53.043899999999979</c:v>
                </c:pt>
                <c:pt idx="2125">
                  <c:v>-186.56820000000005</c:v>
                </c:pt>
                <c:pt idx="2126">
                  <c:v>21.949199999999969</c:v>
                </c:pt>
                <c:pt idx="2127">
                  <c:v>12.222</c:v>
                </c:pt>
                <c:pt idx="2128">
                  <c:v>-13.580000000000002</c:v>
                </c:pt>
                <c:pt idx="2129">
                  <c:v>20.369999999999997</c:v>
                </c:pt>
                <c:pt idx="2130">
                  <c:v>16.295999999999999</c:v>
                </c:pt>
                <c:pt idx="2131">
                  <c:v>-146.16000000000003</c:v>
                </c:pt>
                <c:pt idx="2132">
                  <c:v>-32.480000000000004</c:v>
                </c:pt>
                <c:pt idx="2133">
                  <c:v>38.975999999999985</c:v>
                </c:pt>
                <c:pt idx="2134">
                  <c:v>19.487999999999992</c:v>
                </c:pt>
                <c:pt idx="2135">
                  <c:v>9.3184000000000005</c:v>
                </c:pt>
                <c:pt idx="2136">
                  <c:v>-12.979200000000002</c:v>
                </c:pt>
                <c:pt idx="2137">
                  <c:v>3.8681999999999945</c:v>
                </c:pt>
                <c:pt idx="2138">
                  <c:v>34.813799999999944</c:v>
                </c:pt>
                <c:pt idx="2139">
                  <c:v>62.32099999999997</c:v>
                </c:pt>
                <c:pt idx="2140">
                  <c:v>178.90100000000001</c:v>
                </c:pt>
                <c:pt idx="2141">
                  <c:v>93.768799999999999</c:v>
                </c:pt>
                <c:pt idx="2142">
                  <c:v>144.3546</c:v>
                </c:pt>
                <c:pt idx="2143">
                  <c:v>62.036799999999971</c:v>
                </c:pt>
                <c:pt idx="2144">
                  <c:v>31.018399999999986</c:v>
                </c:pt>
                <c:pt idx="2145">
                  <c:v>93.055199999999957</c:v>
                </c:pt>
                <c:pt idx="2146">
                  <c:v>31.018399999999986</c:v>
                </c:pt>
                <c:pt idx="2147">
                  <c:v>-54.549600000000012</c:v>
                </c:pt>
                <c:pt idx="2148">
                  <c:v>12.285</c:v>
                </c:pt>
                <c:pt idx="2149">
                  <c:v>3.51</c:v>
                </c:pt>
                <c:pt idx="2150">
                  <c:v>16.38</c:v>
                </c:pt>
                <c:pt idx="2151">
                  <c:v>5.2650000000000006</c:v>
                </c:pt>
                <c:pt idx="2152">
                  <c:v>459.39599999999996</c:v>
                </c:pt>
                <c:pt idx="2153">
                  <c:v>459.39599999999996</c:v>
                </c:pt>
                <c:pt idx="2154">
                  <c:v>735.03359999999998</c:v>
                </c:pt>
                <c:pt idx="2155">
                  <c:v>17.765999999999991</c:v>
                </c:pt>
                <c:pt idx="2156">
                  <c:v>22.585199999999993</c:v>
                </c:pt>
                <c:pt idx="2157">
                  <c:v>3.5045999999999964</c:v>
                </c:pt>
                <c:pt idx="2158">
                  <c:v>3.7641999999999989</c:v>
                </c:pt>
                <c:pt idx="2159">
                  <c:v>26.349399999999992</c:v>
                </c:pt>
                <c:pt idx="2160">
                  <c:v>7.5283999999999978</c:v>
                </c:pt>
                <c:pt idx="2161">
                  <c:v>-52.958400000000012</c:v>
                </c:pt>
                <c:pt idx="2162">
                  <c:v>2.3363999999999976</c:v>
                </c:pt>
                <c:pt idx="2163">
                  <c:v>26.349399999999992</c:v>
                </c:pt>
                <c:pt idx="2164">
                  <c:v>18.820999999999994</c:v>
                </c:pt>
                <c:pt idx="2165">
                  <c:v>3.6587999999999976</c:v>
                </c:pt>
                <c:pt idx="2166">
                  <c:v>-197.57520000000002</c:v>
                </c:pt>
                <c:pt idx="2167">
                  <c:v>-131.71680000000001</c:v>
                </c:pt>
                <c:pt idx="2168">
                  <c:v>99.48960000000001</c:v>
                </c:pt>
                <c:pt idx="2169">
                  <c:v>90.735000000000014</c:v>
                </c:pt>
                <c:pt idx="2170">
                  <c:v>60.490000000000009</c:v>
                </c:pt>
                <c:pt idx="2171">
                  <c:v>24.196000000000012</c:v>
                </c:pt>
                <c:pt idx="2172">
                  <c:v>66.326400000000007</c:v>
                </c:pt>
                <c:pt idx="2173">
                  <c:v>24.196000000000012</c:v>
                </c:pt>
                <c:pt idx="2174">
                  <c:v>11.054400000000001</c:v>
                </c:pt>
                <c:pt idx="2175">
                  <c:v>3.4086000000000003</c:v>
                </c:pt>
                <c:pt idx="2176">
                  <c:v>2.2724000000000002</c:v>
                </c:pt>
                <c:pt idx="2177">
                  <c:v>2.2724000000000002</c:v>
                </c:pt>
                <c:pt idx="2178">
                  <c:v>3.4086000000000003</c:v>
                </c:pt>
                <c:pt idx="2179">
                  <c:v>17.026800000000001</c:v>
                </c:pt>
                <c:pt idx="2180">
                  <c:v>6.4864000000000033</c:v>
                </c:pt>
                <c:pt idx="2181">
                  <c:v>6.4864000000000033</c:v>
                </c:pt>
                <c:pt idx="2182">
                  <c:v>3.2432000000000016</c:v>
                </c:pt>
                <c:pt idx="2183">
                  <c:v>11.351200000000002</c:v>
                </c:pt>
                <c:pt idx="2184">
                  <c:v>22.702400000000004</c:v>
                </c:pt>
                <c:pt idx="2185">
                  <c:v>-20.332200000000007</c:v>
                </c:pt>
                <c:pt idx="2186">
                  <c:v>9.517199999999999</c:v>
                </c:pt>
                <c:pt idx="2187">
                  <c:v>14.275799999999998</c:v>
                </c:pt>
                <c:pt idx="2188">
                  <c:v>11.247599999999995</c:v>
                </c:pt>
                <c:pt idx="2189">
                  <c:v>-13.554800000000004</c:v>
                </c:pt>
                <c:pt idx="2190">
                  <c:v>14.275799999999998</c:v>
                </c:pt>
                <c:pt idx="2191">
                  <c:v>33.310199999999995</c:v>
                </c:pt>
                <c:pt idx="2192">
                  <c:v>19.034399999999998</c:v>
                </c:pt>
                <c:pt idx="2193">
                  <c:v>-7.3920000000000021</c:v>
                </c:pt>
                <c:pt idx="2194">
                  <c:v>1.1200000000000001</c:v>
                </c:pt>
                <c:pt idx="2195">
                  <c:v>0.89599999999999991</c:v>
                </c:pt>
                <c:pt idx="2196">
                  <c:v>6.7200000000000006</c:v>
                </c:pt>
                <c:pt idx="2197">
                  <c:v>43.43519999999998</c:v>
                </c:pt>
                <c:pt idx="2198">
                  <c:v>253.37199999999996</c:v>
                </c:pt>
                <c:pt idx="2199">
                  <c:v>152.02319999999997</c:v>
                </c:pt>
                <c:pt idx="2200">
                  <c:v>101.34879999999998</c:v>
                </c:pt>
                <c:pt idx="2201">
                  <c:v>152.02319999999997</c:v>
                </c:pt>
                <c:pt idx="2202">
                  <c:v>-470.548</c:v>
                </c:pt>
                <c:pt idx="2203">
                  <c:v>152.02319999999997</c:v>
                </c:pt>
                <c:pt idx="2204">
                  <c:v>-131.12000000000003</c:v>
                </c:pt>
                <c:pt idx="2205">
                  <c:v>511.36799999999999</c:v>
                </c:pt>
                <c:pt idx="2206">
                  <c:v>78.671999999999997</c:v>
                </c:pt>
                <c:pt idx="2207">
                  <c:v>26.22399999999999</c:v>
                </c:pt>
                <c:pt idx="2208">
                  <c:v>78.671999999999997</c:v>
                </c:pt>
                <c:pt idx="2209">
                  <c:v>197.92079999999999</c:v>
                </c:pt>
                <c:pt idx="2210">
                  <c:v>16.156799999999997</c:v>
                </c:pt>
                <c:pt idx="2211">
                  <c:v>64.627199999999988</c:v>
                </c:pt>
                <c:pt idx="2212">
                  <c:v>197.92079999999999</c:v>
                </c:pt>
                <c:pt idx="2213">
                  <c:v>10.224499999999994</c:v>
                </c:pt>
                <c:pt idx="2214">
                  <c:v>72.357999999999976</c:v>
                </c:pt>
                <c:pt idx="2215">
                  <c:v>77.863499999999988</c:v>
                </c:pt>
                <c:pt idx="2216">
                  <c:v>129.77249999999998</c:v>
                </c:pt>
                <c:pt idx="2217">
                  <c:v>155.72699999999998</c:v>
                </c:pt>
                <c:pt idx="2218">
                  <c:v>103.81799999999998</c:v>
                </c:pt>
                <c:pt idx="2219">
                  <c:v>218.25179999999997</c:v>
                </c:pt>
                <c:pt idx="2220">
                  <c:v>33.577199999999976</c:v>
                </c:pt>
                <c:pt idx="2221">
                  <c:v>50.36579999999995</c:v>
                </c:pt>
                <c:pt idx="2222">
                  <c:v>654.7553999999999</c:v>
                </c:pt>
                <c:pt idx="2223">
                  <c:v>168.4384</c:v>
                </c:pt>
                <c:pt idx="2224">
                  <c:v>109.72260000000001</c:v>
                </c:pt>
                <c:pt idx="2225">
                  <c:v>36.574200000000005</c:v>
                </c:pt>
                <c:pt idx="2226">
                  <c:v>54.861300000000007</c:v>
                </c:pt>
                <c:pt idx="2227">
                  <c:v>137.28960000000004</c:v>
                </c:pt>
                <c:pt idx="2228">
                  <c:v>4.3584000000000032</c:v>
                </c:pt>
                <c:pt idx="2229">
                  <c:v>8.7168000000000063</c:v>
                </c:pt>
                <c:pt idx="2230">
                  <c:v>76.27200000000002</c:v>
                </c:pt>
                <c:pt idx="2231">
                  <c:v>30.508800000000008</c:v>
                </c:pt>
                <c:pt idx="2232">
                  <c:v>15.254400000000004</c:v>
                </c:pt>
                <c:pt idx="2233">
                  <c:v>8.7168000000000063</c:v>
                </c:pt>
                <c:pt idx="2234">
                  <c:v>45.763200000000012</c:v>
                </c:pt>
                <c:pt idx="2235">
                  <c:v>-226.63679999999999</c:v>
                </c:pt>
                <c:pt idx="2236">
                  <c:v>106.78080000000003</c:v>
                </c:pt>
                <c:pt idx="2237">
                  <c:v>-80.48</c:v>
                </c:pt>
                <c:pt idx="2238">
                  <c:v>72.431999999999988</c:v>
                </c:pt>
                <c:pt idx="2239">
                  <c:v>48.287999999999997</c:v>
                </c:pt>
                <c:pt idx="2240">
                  <c:v>96.575999999999993</c:v>
                </c:pt>
                <c:pt idx="2241">
                  <c:v>24.143999999999998</c:v>
                </c:pt>
                <c:pt idx="2242">
                  <c:v>8.0479999999999983</c:v>
                </c:pt>
                <c:pt idx="2243">
                  <c:v>-160.96</c:v>
                </c:pt>
                <c:pt idx="2244">
                  <c:v>72.431999999999988</c:v>
                </c:pt>
                <c:pt idx="2245">
                  <c:v>41.293800000000005</c:v>
                </c:pt>
                <c:pt idx="2246">
                  <c:v>68.823000000000008</c:v>
                </c:pt>
                <c:pt idx="2247">
                  <c:v>41.293800000000005</c:v>
                </c:pt>
                <c:pt idx="2248">
                  <c:v>55.058400000000006</c:v>
                </c:pt>
                <c:pt idx="2249">
                  <c:v>7.1372000000000035</c:v>
                </c:pt>
                <c:pt idx="2250">
                  <c:v>27.529200000000003</c:v>
                </c:pt>
                <c:pt idx="2251">
                  <c:v>-85.238399999999999</c:v>
                </c:pt>
                <c:pt idx="2252">
                  <c:v>68.846399999999988</c:v>
                </c:pt>
                <c:pt idx="2253">
                  <c:v>22.948799999999999</c:v>
                </c:pt>
                <c:pt idx="2254">
                  <c:v>68.846399999999988</c:v>
                </c:pt>
                <c:pt idx="2255">
                  <c:v>9.8351999999999933</c:v>
                </c:pt>
                <c:pt idx="2256">
                  <c:v>80.320799999999991</c:v>
                </c:pt>
                <c:pt idx="2257">
                  <c:v>22.948799999999999</c:v>
                </c:pt>
                <c:pt idx="2258">
                  <c:v>-13.930000000000003</c:v>
                </c:pt>
                <c:pt idx="2259">
                  <c:v>8.9549999999999983</c:v>
                </c:pt>
                <c:pt idx="2260">
                  <c:v>26.864999999999995</c:v>
                </c:pt>
                <c:pt idx="2261">
                  <c:v>26.864999999999995</c:v>
                </c:pt>
                <c:pt idx="2262">
                  <c:v>11.858400000000003</c:v>
                </c:pt>
                <c:pt idx="2263">
                  <c:v>11.858400000000003</c:v>
                </c:pt>
                <c:pt idx="2264">
                  <c:v>23.716800000000006</c:v>
                </c:pt>
                <c:pt idx="2265">
                  <c:v>2.9646000000000008</c:v>
                </c:pt>
                <c:pt idx="2266">
                  <c:v>157.01759999999993</c:v>
                </c:pt>
                <c:pt idx="2267">
                  <c:v>78.508799999999965</c:v>
                </c:pt>
                <c:pt idx="2268">
                  <c:v>-166.32000000000005</c:v>
                </c:pt>
                <c:pt idx="2269">
                  <c:v>68.039999999999992</c:v>
                </c:pt>
                <c:pt idx="2270">
                  <c:v>136.07999999999998</c:v>
                </c:pt>
                <c:pt idx="2271">
                  <c:v>245.69999999999993</c:v>
                </c:pt>
                <c:pt idx="2272">
                  <c:v>90.71999999999997</c:v>
                </c:pt>
                <c:pt idx="2273">
                  <c:v>18.769499999999987</c:v>
                </c:pt>
                <c:pt idx="2274">
                  <c:v>15.015599999999985</c:v>
                </c:pt>
                <c:pt idx="2275">
                  <c:v>24.191799999999994</c:v>
                </c:pt>
                <c:pt idx="2276">
                  <c:v>72.575399999999973</c:v>
                </c:pt>
                <c:pt idx="2277">
                  <c:v>36.287699999999987</c:v>
                </c:pt>
                <c:pt idx="2278">
                  <c:v>15.688400000000001</c:v>
                </c:pt>
                <c:pt idx="2279">
                  <c:v>2.2412000000000001</c:v>
                </c:pt>
                <c:pt idx="2280">
                  <c:v>11.206</c:v>
                </c:pt>
                <c:pt idx="2281">
                  <c:v>6.7236000000000002</c:v>
                </c:pt>
                <c:pt idx="2282">
                  <c:v>4.4824000000000002</c:v>
                </c:pt>
                <c:pt idx="2283">
                  <c:v>3.1032000000000011</c:v>
                </c:pt>
                <c:pt idx="2284">
                  <c:v>20.1708</c:v>
                </c:pt>
                <c:pt idx="2285">
                  <c:v>6.7236000000000002</c:v>
                </c:pt>
                <c:pt idx="2286">
                  <c:v>11.206</c:v>
                </c:pt>
                <c:pt idx="2287">
                  <c:v>28.176399999999987</c:v>
                </c:pt>
                <c:pt idx="2288">
                  <c:v>70.440999999999974</c:v>
                </c:pt>
                <c:pt idx="2289">
                  <c:v>56.352799999999974</c:v>
                </c:pt>
                <c:pt idx="2290">
                  <c:v>18.460399999999986</c:v>
                </c:pt>
                <c:pt idx="2291">
                  <c:v>-49.551600000000022</c:v>
                </c:pt>
                <c:pt idx="2292">
                  <c:v>-99.103200000000044</c:v>
                </c:pt>
                <c:pt idx="2293">
                  <c:v>30.605399999999946</c:v>
                </c:pt>
                <c:pt idx="2294">
                  <c:v>120.94159999999999</c:v>
                </c:pt>
                <c:pt idx="2295">
                  <c:v>120.94159999999999</c:v>
                </c:pt>
                <c:pt idx="2296">
                  <c:v>-251.18640000000005</c:v>
                </c:pt>
                <c:pt idx="2297">
                  <c:v>3.0342000000000002</c:v>
                </c:pt>
                <c:pt idx="2298">
                  <c:v>1.0114000000000001</c:v>
                </c:pt>
                <c:pt idx="2299">
                  <c:v>2.0228000000000002</c:v>
                </c:pt>
                <c:pt idx="2300">
                  <c:v>2.0228000000000002</c:v>
                </c:pt>
                <c:pt idx="2301">
                  <c:v>-4.2012</c:v>
                </c:pt>
                <c:pt idx="2302">
                  <c:v>4.0456000000000003</c:v>
                </c:pt>
                <c:pt idx="2303">
                  <c:v>-6.3018000000000001</c:v>
                </c:pt>
                <c:pt idx="2304">
                  <c:v>-3.7584000000000009</c:v>
                </c:pt>
                <c:pt idx="2305">
                  <c:v>1.2527999999999988</c:v>
                </c:pt>
                <c:pt idx="2306">
                  <c:v>-74.74560000000001</c:v>
                </c:pt>
                <c:pt idx="2307">
                  <c:v>21.251199999999997</c:v>
                </c:pt>
                <c:pt idx="2308">
                  <c:v>26.563999999999997</c:v>
                </c:pt>
                <c:pt idx="2309">
                  <c:v>-46.716000000000008</c:v>
                </c:pt>
                <c:pt idx="2310">
                  <c:v>15.938399999999998</c:v>
                </c:pt>
                <c:pt idx="2311">
                  <c:v>-56.059200000000011</c:v>
                </c:pt>
                <c:pt idx="2312">
                  <c:v>10.487500000000001</c:v>
                </c:pt>
                <c:pt idx="2313">
                  <c:v>4.1950000000000003</c:v>
                </c:pt>
                <c:pt idx="2314">
                  <c:v>14.682500000000001</c:v>
                </c:pt>
                <c:pt idx="2315">
                  <c:v>1.2584999999999997</c:v>
                </c:pt>
                <c:pt idx="2316">
                  <c:v>2.0975000000000001</c:v>
                </c:pt>
                <c:pt idx="2317">
                  <c:v>20.975000000000001</c:v>
                </c:pt>
                <c:pt idx="2318">
                  <c:v>6.5339999999999971</c:v>
                </c:pt>
                <c:pt idx="2319">
                  <c:v>22.869</c:v>
                </c:pt>
                <c:pt idx="2320">
                  <c:v>15.245999999999999</c:v>
                </c:pt>
                <c:pt idx="2321">
                  <c:v>6.5339999999999971</c:v>
                </c:pt>
                <c:pt idx="2322">
                  <c:v>9.8009999999999984</c:v>
                </c:pt>
                <c:pt idx="2323">
                  <c:v>-19.602000000000007</c:v>
                </c:pt>
                <c:pt idx="2324">
                  <c:v>56.20320000000001</c:v>
                </c:pt>
                <c:pt idx="2325">
                  <c:v>29.142400000000009</c:v>
                </c:pt>
                <c:pt idx="2326">
                  <c:v>112.40640000000002</c:v>
                </c:pt>
                <c:pt idx="2327">
                  <c:v>43.713600000000014</c:v>
                </c:pt>
                <c:pt idx="2328">
                  <c:v>281.01600000000008</c:v>
                </c:pt>
                <c:pt idx="2329">
                  <c:v>56.20320000000001</c:v>
                </c:pt>
                <c:pt idx="2330">
                  <c:v>33.588800000000006</c:v>
                </c:pt>
                <c:pt idx="2331">
                  <c:v>14.39520000000001</c:v>
                </c:pt>
                <c:pt idx="2332">
                  <c:v>-62.379199999999997</c:v>
                </c:pt>
                <c:pt idx="2333">
                  <c:v>50.383200000000009</c:v>
                </c:pt>
                <c:pt idx="2334">
                  <c:v>53.982000000000006</c:v>
                </c:pt>
                <c:pt idx="2335">
                  <c:v>-4.4660000000000002</c:v>
                </c:pt>
                <c:pt idx="2336">
                  <c:v>16.386300000000002</c:v>
                </c:pt>
                <c:pt idx="2337">
                  <c:v>1.8207000000000013</c:v>
                </c:pt>
                <c:pt idx="2338">
                  <c:v>4.6818000000000008</c:v>
                </c:pt>
                <c:pt idx="2339">
                  <c:v>2.3409000000000004</c:v>
                </c:pt>
                <c:pt idx="2340">
                  <c:v>1.3109999999999999</c:v>
                </c:pt>
                <c:pt idx="2341">
                  <c:v>0.52439999999999998</c:v>
                </c:pt>
                <c:pt idx="2342">
                  <c:v>1.8353999999999999</c:v>
                </c:pt>
                <c:pt idx="2343">
                  <c:v>4.5448000000000004</c:v>
                </c:pt>
                <c:pt idx="2344">
                  <c:v>4.5448000000000004</c:v>
                </c:pt>
                <c:pt idx="2345">
                  <c:v>-123.858</c:v>
                </c:pt>
                <c:pt idx="2346">
                  <c:v>60.552800000000005</c:v>
                </c:pt>
                <c:pt idx="2347">
                  <c:v>90.829200000000014</c:v>
                </c:pt>
                <c:pt idx="2348">
                  <c:v>23.395400000000002</c:v>
                </c:pt>
                <c:pt idx="2349">
                  <c:v>60.552800000000005</c:v>
                </c:pt>
                <c:pt idx="2350">
                  <c:v>33.028800000000004</c:v>
                </c:pt>
                <c:pt idx="2351">
                  <c:v>93.581600000000009</c:v>
                </c:pt>
                <c:pt idx="2352">
                  <c:v>121.10560000000001</c:v>
                </c:pt>
                <c:pt idx="2353">
                  <c:v>-24.771599999999999</c:v>
                </c:pt>
                <c:pt idx="2354">
                  <c:v>46.790800000000004</c:v>
                </c:pt>
                <c:pt idx="2355">
                  <c:v>3.0143999999999993</c:v>
                </c:pt>
                <c:pt idx="2356">
                  <c:v>4.5215999999999994</c:v>
                </c:pt>
                <c:pt idx="2357">
                  <c:v>10.5504</c:v>
                </c:pt>
                <c:pt idx="2358">
                  <c:v>58.027200000000001</c:v>
                </c:pt>
                <c:pt idx="2359">
                  <c:v>15.8256</c:v>
                </c:pt>
                <c:pt idx="2360">
                  <c:v>4.5215999999999994</c:v>
                </c:pt>
                <c:pt idx="2361">
                  <c:v>15.8256</c:v>
                </c:pt>
                <c:pt idx="2362">
                  <c:v>10.5504</c:v>
                </c:pt>
                <c:pt idx="2363">
                  <c:v>45.770399999999995</c:v>
                </c:pt>
                <c:pt idx="2364">
                  <c:v>-71.296199999999999</c:v>
                </c:pt>
                <c:pt idx="2365">
                  <c:v>15.843599999999995</c:v>
                </c:pt>
                <c:pt idx="2366">
                  <c:v>2.6405999999999992</c:v>
                </c:pt>
                <c:pt idx="2367">
                  <c:v>8.5163999999999938</c:v>
                </c:pt>
                <c:pt idx="2368">
                  <c:v>166.06979999999999</c:v>
                </c:pt>
                <c:pt idx="2369">
                  <c:v>-191.619</c:v>
                </c:pt>
                <c:pt idx="2370">
                  <c:v>56.510999999999996</c:v>
                </c:pt>
                <c:pt idx="2371">
                  <c:v>14.650999999999989</c:v>
                </c:pt>
                <c:pt idx="2372">
                  <c:v>141.27749999999997</c:v>
                </c:pt>
                <c:pt idx="2373">
                  <c:v>29.301999999999978</c:v>
                </c:pt>
                <c:pt idx="2374">
                  <c:v>-166.39350000000002</c:v>
                </c:pt>
                <c:pt idx="2375">
                  <c:v>71.161999999999978</c:v>
                </c:pt>
                <c:pt idx="2376">
                  <c:v>36.372</c:v>
                </c:pt>
                <c:pt idx="2377">
                  <c:v>54.558</c:v>
                </c:pt>
                <c:pt idx="2378">
                  <c:v>12.409999999999989</c:v>
                </c:pt>
                <c:pt idx="2379">
                  <c:v>37.229999999999983</c:v>
                </c:pt>
                <c:pt idx="2380">
                  <c:v>55.844999999999985</c:v>
                </c:pt>
                <c:pt idx="2381">
                  <c:v>-453.84900000000005</c:v>
                </c:pt>
                <c:pt idx="2382">
                  <c:v>103.22839999999997</c:v>
                </c:pt>
                <c:pt idx="2383">
                  <c:v>361.29939999999988</c:v>
                </c:pt>
                <c:pt idx="2384">
                  <c:v>64.072799999999944</c:v>
                </c:pt>
                <c:pt idx="2385">
                  <c:v>154.84259999999995</c:v>
                </c:pt>
                <c:pt idx="2386">
                  <c:v>-766.01199999999994</c:v>
                </c:pt>
                <c:pt idx="2387">
                  <c:v>-459.60720000000003</c:v>
                </c:pt>
                <c:pt idx="2388">
                  <c:v>94.278400000000033</c:v>
                </c:pt>
                <c:pt idx="2389">
                  <c:v>-153.20240000000001</c:v>
                </c:pt>
                <c:pt idx="2390">
                  <c:v>412.46800000000007</c:v>
                </c:pt>
                <c:pt idx="2391">
                  <c:v>5.8704000000000001</c:v>
                </c:pt>
                <c:pt idx="2392">
                  <c:v>25.438400000000001</c:v>
                </c:pt>
                <c:pt idx="2393">
                  <c:v>25.438400000000001</c:v>
                </c:pt>
                <c:pt idx="2394">
                  <c:v>-52.833600000000004</c:v>
                </c:pt>
                <c:pt idx="2395">
                  <c:v>38.157600000000002</c:v>
                </c:pt>
                <c:pt idx="2396">
                  <c:v>76.315200000000004</c:v>
                </c:pt>
                <c:pt idx="2397">
                  <c:v>50.876800000000003</c:v>
                </c:pt>
                <c:pt idx="2398">
                  <c:v>251.89109999999988</c:v>
                </c:pt>
                <c:pt idx="2399">
                  <c:v>419.8184999999998</c:v>
                </c:pt>
                <c:pt idx="2400">
                  <c:v>-1181.2824000000003</c:v>
                </c:pt>
                <c:pt idx="2401">
                  <c:v>335.85479999999984</c:v>
                </c:pt>
                <c:pt idx="2402">
                  <c:v>503.78219999999976</c:v>
                </c:pt>
                <c:pt idx="2403">
                  <c:v>130.28849999999983</c:v>
                </c:pt>
                <c:pt idx="2404">
                  <c:v>20.843999999999994</c:v>
                </c:pt>
                <c:pt idx="2405">
                  <c:v>62.531999999999982</c:v>
                </c:pt>
                <c:pt idx="2406">
                  <c:v>-243.16000000000008</c:v>
                </c:pt>
                <c:pt idx="2407">
                  <c:v>24.315999999999974</c:v>
                </c:pt>
                <c:pt idx="2408">
                  <c:v>510.63599999999985</c:v>
                </c:pt>
                <c:pt idx="2409">
                  <c:v>-121.58000000000004</c:v>
                </c:pt>
                <c:pt idx="2410">
                  <c:v>109.42199999999997</c:v>
                </c:pt>
                <c:pt idx="2411">
                  <c:v>48.631999999999948</c:v>
                </c:pt>
                <c:pt idx="2412">
                  <c:v>72.947999999999979</c:v>
                </c:pt>
                <c:pt idx="2413">
                  <c:v>290.30160000000001</c:v>
                </c:pt>
                <c:pt idx="2414">
                  <c:v>14.834400000000002</c:v>
                </c:pt>
                <c:pt idx="2415">
                  <c:v>22.251600000000003</c:v>
                </c:pt>
                <c:pt idx="2416">
                  <c:v>29.668800000000005</c:v>
                </c:pt>
                <c:pt idx="2417">
                  <c:v>7.4172000000000011</c:v>
                </c:pt>
                <c:pt idx="2418">
                  <c:v>22.251600000000003</c:v>
                </c:pt>
                <c:pt idx="2419">
                  <c:v>4.2384000000000022</c:v>
                </c:pt>
                <c:pt idx="2420">
                  <c:v>54.950400000000002</c:v>
                </c:pt>
                <c:pt idx="2421">
                  <c:v>18.316800000000001</c:v>
                </c:pt>
                <c:pt idx="2422">
                  <c:v>28.492799999999988</c:v>
                </c:pt>
                <c:pt idx="2423">
                  <c:v>-179.77600000000001</c:v>
                </c:pt>
                <c:pt idx="2424">
                  <c:v>34.469999999999992</c:v>
                </c:pt>
                <c:pt idx="2425">
                  <c:v>20.681999999999995</c:v>
                </c:pt>
                <c:pt idx="2426">
                  <c:v>11.489999999999991</c:v>
                </c:pt>
                <c:pt idx="2427">
                  <c:v>13.787999999999997</c:v>
                </c:pt>
                <c:pt idx="2428">
                  <c:v>13.787999999999997</c:v>
                </c:pt>
                <c:pt idx="2429">
                  <c:v>6.8939999999999984</c:v>
                </c:pt>
                <c:pt idx="2430">
                  <c:v>9.1919999999999931</c:v>
                </c:pt>
                <c:pt idx="2431">
                  <c:v>0.44399999999999973</c:v>
                </c:pt>
                <c:pt idx="2432">
                  <c:v>-1.1100000000000003</c:v>
                </c:pt>
                <c:pt idx="2433">
                  <c:v>0.66599999999999993</c:v>
                </c:pt>
                <c:pt idx="2434">
                  <c:v>0.44399999999999973</c:v>
                </c:pt>
                <c:pt idx="2435">
                  <c:v>496.07249999999993</c:v>
                </c:pt>
                <c:pt idx="2436">
                  <c:v>312.67599999999993</c:v>
                </c:pt>
                <c:pt idx="2437">
                  <c:v>297.64349999999996</c:v>
                </c:pt>
                <c:pt idx="2438">
                  <c:v>198.42899999999997</c:v>
                </c:pt>
                <c:pt idx="2439">
                  <c:v>156.33799999999997</c:v>
                </c:pt>
                <c:pt idx="2440">
                  <c:v>297.64349999999996</c:v>
                </c:pt>
                <c:pt idx="2441">
                  <c:v>694.50149999999985</c:v>
                </c:pt>
                <c:pt idx="2442">
                  <c:v>793.71599999999989</c:v>
                </c:pt>
                <c:pt idx="2443">
                  <c:v>16.894799999999996</c:v>
                </c:pt>
                <c:pt idx="2444">
                  <c:v>14.295599999999997</c:v>
                </c:pt>
                <c:pt idx="2445">
                  <c:v>5.6315999999999971</c:v>
                </c:pt>
                <c:pt idx="2446">
                  <c:v>50.03459999999999</c:v>
                </c:pt>
                <c:pt idx="2447">
                  <c:v>34.964799999999997</c:v>
                </c:pt>
                <c:pt idx="2448">
                  <c:v>12.103199999999994</c:v>
                </c:pt>
                <c:pt idx="2449">
                  <c:v>-90.774000000000029</c:v>
                </c:pt>
                <c:pt idx="2450">
                  <c:v>43.705999999999996</c:v>
                </c:pt>
                <c:pt idx="2451">
                  <c:v>43.705999999999996</c:v>
                </c:pt>
                <c:pt idx="2452">
                  <c:v>322.18290000000002</c:v>
                </c:pt>
                <c:pt idx="2453">
                  <c:v>429.57720000000006</c:v>
                </c:pt>
                <c:pt idx="2454">
                  <c:v>751.76010000000008</c:v>
                </c:pt>
                <c:pt idx="2455">
                  <c:v>55.36160000000001</c:v>
                </c:pt>
                <c:pt idx="2456">
                  <c:v>-178.96680000000001</c:v>
                </c:pt>
                <c:pt idx="2457">
                  <c:v>172.33840000000004</c:v>
                </c:pt>
                <c:pt idx="2458">
                  <c:v>59.655599999999993</c:v>
                </c:pt>
                <c:pt idx="2459">
                  <c:v>6.5164</c:v>
                </c:pt>
                <c:pt idx="2460">
                  <c:v>6.5164</c:v>
                </c:pt>
                <c:pt idx="2461">
                  <c:v>18.660600000000002</c:v>
                </c:pt>
                <c:pt idx="2462">
                  <c:v>16.290999999999997</c:v>
                </c:pt>
                <c:pt idx="2463">
                  <c:v>-15.087600000000002</c:v>
                </c:pt>
                <c:pt idx="2464">
                  <c:v>0.8382000000000005</c:v>
                </c:pt>
                <c:pt idx="2465">
                  <c:v>10.896600000000003</c:v>
                </c:pt>
                <c:pt idx="2466">
                  <c:v>3.632200000000001</c:v>
                </c:pt>
                <c:pt idx="2467">
                  <c:v>2.5146000000000015</c:v>
                </c:pt>
                <c:pt idx="2468">
                  <c:v>7.2539999999999978</c:v>
                </c:pt>
                <c:pt idx="2469">
                  <c:v>10.880999999999997</c:v>
                </c:pt>
                <c:pt idx="2470">
                  <c:v>10.880999999999997</c:v>
                </c:pt>
                <c:pt idx="2471">
                  <c:v>6.0449999999999946</c:v>
                </c:pt>
                <c:pt idx="2472">
                  <c:v>-12.090000000000003</c:v>
                </c:pt>
                <c:pt idx="2473">
                  <c:v>12.232799999999997</c:v>
                </c:pt>
                <c:pt idx="2474">
                  <c:v>8.1551999999999971</c:v>
                </c:pt>
                <c:pt idx="2475">
                  <c:v>99.901199999999989</c:v>
                </c:pt>
                <c:pt idx="2476">
                  <c:v>-53.008800000000008</c:v>
                </c:pt>
                <c:pt idx="2477">
                  <c:v>20.387999999999998</c:v>
                </c:pt>
                <c:pt idx="2478">
                  <c:v>42.814799999999998</c:v>
                </c:pt>
                <c:pt idx="2479">
                  <c:v>305.13000000000011</c:v>
                </c:pt>
                <c:pt idx="2480">
                  <c:v>305.13000000000011</c:v>
                </c:pt>
                <c:pt idx="2481">
                  <c:v>87.180000000000092</c:v>
                </c:pt>
                <c:pt idx="2482">
                  <c:v>0.29249999999999987</c:v>
                </c:pt>
                <c:pt idx="2483">
                  <c:v>2.0474999999999994</c:v>
                </c:pt>
                <c:pt idx="2484">
                  <c:v>11.309999999999999</c:v>
                </c:pt>
                <c:pt idx="2485">
                  <c:v>0.58499999999999974</c:v>
                </c:pt>
                <c:pt idx="2486">
                  <c:v>6.5974999999999993</c:v>
                </c:pt>
                <c:pt idx="2487">
                  <c:v>62.243999999999971</c:v>
                </c:pt>
                <c:pt idx="2488">
                  <c:v>82.991999999999877</c:v>
                </c:pt>
                <c:pt idx="2489">
                  <c:v>124.48799999999994</c:v>
                </c:pt>
                <c:pt idx="2490">
                  <c:v>41.495999999999967</c:v>
                </c:pt>
                <c:pt idx="2491">
                  <c:v>29.7408</c:v>
                </c:pt>
                <c:pt idx="2492">
                  <c:v>16.1096</c:v>
                </c:pt>
                <c:pt idx="2493">
                  <c:v>9.2939999999999969</c:v>
                </c:pt>
                <c:pt idx="2494">
                  <c:v>40.274000000000001</c:v>
                </c:pt>
                <c:pt idx="2495">
                  <c:v>40.274000000000001</c:v>
                </c:pt>
                <c:pt idx="2496">
                  <c:v>8.0548000000000002</c:v>
                </c:pt>
                <c:pt idx="2497">
                  <c:v>107.34599999999996</c:v>
                </c:pt>
                <c:pt idx="2498">
                  <c:v>626.18499999999995</c:v>
                </c:pt>
                <c:pt idx="2499">
                  <c:v>178.90999999999997</c:v>
                </c:pt>
                <c:pt idx="2500">
                  <c:v>17.890999999999977</c:v>
                </c:pt>
                <c:pt idx="2501">
                  <c:v>178.90999999999997</c:v>
                </c:pt>
                <c:pt idx="2502">
                  <c:v>-393.60200000000009</c:v>
                </c:pt>
                <c:pt idx="2503">
                  <c:v>7.7728000000000002</c:v>
                </c:pt>
                <c:pt idx="2504">
                  <c:v>3.8864000000000001</c:v>
                </c:pt>
                <c:pt idx="2505">
                  <c:v>29.980800000000002</c:v>
                </c:pt>
                <c:pt idx="2506">
                  <c:v>50.584800000000008</c:v>
                </c:pt>
                <c:pt idx="2507">
                  <c:v>1.3000000000000007</c:v>
                </c:pt>
                <c:pt idx="2508">
                  <c:v>5.6628000000000007</c:v>
                </c:pt>
                <c:pt idx="2509">
                  <c:v>4.5737999999999985</c:v>
                </c:pt>
                <c:pt idx="2510">
                  <c:v>2.8314000000000004</c:v>
                </c:pt>
                <c:pt idx="2511">
                  <c:v>3.2669999999999995</c:v>
                </c:pt>
                <c:pt idx="2512">
                  <c:v>-11.761200000000002</c:v>
                </c:pt>
                <c:pt idx="2513">
                  <c:v>5.2272000000000007</c:v>
                </c:pt>
                <c:pt idx="2514">
                  <c:v>1.9602000000000004</c:v>
                </c:pt>
                <c:pt idx="2515">
                  <c:v>8.4942000000000011</c:v>
                </c:pt>
                <c:pt idx="2516">
                  <c:v>8.4942000000000011</c:v>
                </c:pt>
                <c:pt idx="2517">
                  <c:v>12.263999999999999</c:v>
                </c:pt>
                <c:pt idx="2518">
                  <c:v>18.396000000000001</c:v>
                </c:pt>
                <c:pt idx="2519">
                  <c:v>-31.536000000000001</c:v>
                </c:pt>
                <c:pt idx="2520">
                  <c:v>18.396000000000001</c:v>
                </c:pt>
                <c:pt idx="2521">
                  <c:v>2.0540000000000003</c:v>
                </c:pt>
                <c:pt idx="2522">
                  <c:v>-8.532</c:v>
                </c:pt>
                <c:pt idx="2523">
                  <c:v>5.1350000000000007</c:v>
                </c:pt>
                <c:pt idx="2524">
                  <c:v>4.1080000000000005</c:v>
                </c:pt>
                <c:pt idx="2525">
                  <c:v>0.7110000000000003</c:v>
                </c:pt>
                <c:pt idx="2526">
                  <c:v>30.734999999999992</c:v>
                </c:pt>
                <c:pt idx="2527">
                  <c:v>-67.617000000000019</c:v>
                </c:pt>
                <c:pt idx="2528">
                  <c:v>-225.55680000000007</c:v>
                </c:pt>
                <c:pt idx="2529">
                  <c:v>48.333599999999976</c:v>
                </c:pt>
                <c:pt idx="2530">
                  <c:v>9.6956999999999987</c:v>
                </c:pt>
                <c:pt idx="2531">
                  <c:v>22.623299999999997</c:v>
                </c:pt>
                <c:pt idx="2532">
                  <c:v>9.6956999999999987</c:v>
                </c:pt>
                <c:pt idx="2533">
                  <c:v>-6.344100000000001</c:v>
                </c:pt>
                <c:pt idx="2534">
                  <c:v>6.7031999999999954</c:v>
                </c:pt>
                <c:pt idx="2535">
                  <c:v>49.555199999999978</c:v>
                </c:pt>
                <c:pt idx="2536">
                  <c:v>66.073599999999971</c:v>
                </c:pt>
                <c:pt idx="2537">
                  <c:v>-87.148800000000023</c:v>
                </c:pt>
                <c:pt idx="2538">
                  <c:v>33.036799999999985</c:v>
                </c:pt>
                <c:pt idx="2539">
                  <c:v>113.84799999999998</c:v>
                </c:pt>
                <c:pt idx="2540">
                  <c:v>-126.85920000000002</c:v>
                </c:pt>
                <c:pt idx="2541">
                  <c:v>84.572799999999944</c:v>
                </c:pt>
                <c:pt idx="2542">
                  <c:v>45.539199999999994</c:v>
                </c:pt>
                <c:pt idx="2543">
                  <c:v>136.61759999999998</c:v>
                </c:pt>
                <c:pt idx="2544">
                  <c:v>113.84799999999998</c:v>
                </c:pt>
                <c:pt idx="2545">
                  <c:v>13.011199999999995</c:v>
                </c:pt>
                <c:pt idx="2546">
                  <c:v>16.588799999999999</c:v>
                </c:pt>
                <c:pt idx="2547">
                  <c:v>22.118400000000001</c:v>
                </c:pt>
                <c:pt idx="2548">
                  <c:v>16.588799999999999</c:v>
                </c:pt>
                <c:pt idx="2549">
                  <c:v>22.118400000000001</c:v>
                </c:pt>
                <c:pt idx="2550">
                  <c:v>16.588799999999999</c:v>
                </c:pt>
                <c:pt idx="2551">
                  <c:v>16.588799999999999</c:v>
                </c:pt>
                <c:pt idx="2552">
                  <c:v>44.889600000000002</c:v>
                </c:pt>
                <c:pt idx="2553">
                  <c:v>44.889600000000002</c:v>
                </c:pt>
                <c:pt idx="2554">
                  <c:v>112.224</c:v>
                </c:pt>
                <c:pt idx="2555">
                  <c:v>89.779200000000003</c:v>
                </c:pt>
                <c:pt idx="2556">
                  <c:v>-5.2072000000000012</c:v>
                </c:pt>
                <c:pt idx="2557">
                  <c:v>15.395199999999999</c:v>
                </c:pt>
                <c:pt idx="2558">
                  <c:v>22.074799999999996</c:v>
                </c:pt>
                <c:pt idx="2559">
                  <c:v>13.701599999999988</c:v>
                </c:pt>
                <c:pt idx="2560">
                  <c:v>13.701599999999988</c:v>
                </c:pt>
                <c:pt idx="2561">
                  <c:v>23.977799999999988</c:v>
                </c:pt>
                <c:pt idx="2562">
                  <c:v>22.074799999999996</c:v>
                </c:pt>
                <c:pt idx="2563">
                  <c:v>-38.821200000000012</c:v>
                </c:pt>
                <c:pt idx="2564">
                  <c:v>22.074799999999996</c:v>
                </c:pt>
                <c:pt idx="2565">
                  <c:v>17.126999999999988</c:v>
                </c:pt>
                <c:pt idx="2566">
                  <c:v>-38.821200000000012</c:v>
                </c:pt>
                <c:pt idx="2567">
                  <c:v>14.615700000000004</c:v>
                </c:pt>
                <c:pt idx="2568">
                  <c:v>24.359500000000004</c:v>
                </c:pt>
                <c:pt idx="2569">
                  <c:v>9.743800000000002</c:v>
                </c:pt>
                <c:pt idx="2570">
                  <c:v>38.975200000000008</c:v>
                </c:pt>
                <c:pt idx="2571">
                  <c:v>19.656000000000002</c:v>
                </c:pt>
                <c:pt idx="2572">
                  <c:v>5.0960000000000001</c:v>
                </c:pt>
                <c:pt idx="2573">
                  <c:v>15.724800000000002</c:v>
                </c:pt>
                <c:pt idx="2574">
                  <c:v>11.793600000000001</c:v>
                </c:pt>
                <c:pt idx="2575">
                  <c:v>3.0576000000000008</c:v>
                </c:pt>
                <c:pt idx="2576">
                  <c:v>-30.867200000000004</c:v>
                </c:pt>
                <c:pt idx="2577">
                  <c:v>23.587200000000003</c:v>
                </c:pt>
                <c:pt idx="2578">
                  <c:v>12.376000000000001</c:v>
                </c:pt>
                <c:pt idx="2579">
                  <c:v>-24.708599999999997</c:v>
                </c:pt>
                <c:pt idx="2580">
                  <c:v>3.8073000000000015</c:v>
                </c:pt>
                <c:pt idx="2581">
                  <c:v>2.0979000000000001</c:v>
                </c:pt>
                <c:pt idx="2582">
                  <c:v>8.3916000000000004</c:v>
                </c:pt>
                <c:pt idx="2583">
                  <c:v>14.409600000000003</c:v>
                </c:pt>
                <c:pt idx="2584">
                  <c:v>29.577600000000004</c:v>
                </c:pt>
                <c:pt idx="2585">
                  <c:v>44.366400000000006</c:v>
                </c:pt>
                <c:pt idx="2586">
                  <c:v>-108.8304</c:v>
                </c:pt>
                <c:pt idx="2587">
                  <c:v>0.80559999999999987</c:v>
                </c:pt>
                <c:pt idx="2588">
                  <c:v>11.575199999999999</c:v>
                </c:pt>
                <c:pt idx="2589">
                  <c:v>13.2288</c:v>
                </c:pt>
                <c:pt idx="2590">
                  <c:v>3.2223999999999995</c:v>
                </c:pt>
                <c:pt idx="2591">
                  <c:v>4.9607999999999999</c:v>
                </c:pt>
                <c:pt idx="2592">
                  <c:v>9.9215999999999998</c:v>
                </c:pt>
                <c:pt idx="2593">
                  <c:v>1.1159999999999979</c:v>
                </c:pt>
                <c:pt idx="2594">
                  <c:v>0.55799999999999894</c:v>
                </c:pt>
                <c:pt idx="2595">
                  <c:v>1.3949999999999996</c:v>
                </c:pt>
                <c:pt idx="2596">
                  <c:v>2.2319999999999958</c:v>
                </c:pt>
                <c:pt idx="2597">
                  <c:v>2.7899999999999991</c:v>
                </c:pt>
                <c:pt idx="2598">
                  <c:v>2.7899999999999991</c:v>
                </c:pt>
                <c:pt idx="2599">
                  <c:v>6.9749999999999979</c:v>
                </c:pt>
                <c:pt idx="2600">
                  <c:v>0.59039999999999915</c:v>
                </c:pt>
                <c:pt idx="2601">
                  <c:v>6.6583999999999968</c:v>
                </c:pt>
                <c:pt idx="2602">
                  <c:v>4.7559999999999985</c:v>
                </c:pt>
                <c:pt idx="2603">
                  <c:v>2.3615999999999966</c:v>
                </c:pt>
                <c:pt idx="2604">
                  <c:v>2.696399999999997</c:v>
                </c:pt>
                <c:pt idx="2605">
                  <c:v>4.9647999999999985</c:v>
                </c:pt>
                <c:pt idx="2606">
                  <c:v>4.9647999999999985</c:v>
                </c:pt>
                <c:pt idx="2607">
                  <c:v>1.1555999999999984</c:v>
                </c:pt>
                <c:pt idx="2608">
                  <c:v>5.0595999999999997</c:v>
                </c:pt>
                <c:pt idx="2609">
                  <c:v>4.3367999999999993</c:v>
                </c:pt>
                <c:pt idx="2610">
                  <c:v>0.66719999999999979</c:v>
                </c:pt>
                <c:pt idx="2611">
                  <c:v>2.8911999999999995</c:v>
                </c:pt>
                <c:pt idx="2612">
                  <c:v>1.4455999999999998</c:v>
                </c:pt>
                <c:pt idx="2613">
                  <c:v>10.628799999999998</c:v>
                </c:pt>
                <c:pt idx="2614">
                  <c:v>3.0367999999999995</c:v>
                </c:pt>
                <c:pt idx="2615">
                  <c:v>6.073599999999999</c:v>
                </c:pt>
                <c:pt idx="2616">
                  <c:v>0.30700000000000016</c:v>
                </c:pt>
                <c:pt idx="2617">
                  <c:v>2.3025000000000002</c:v>
                </c:pt>
                <c:pt idx="2618">
                  <c:v>2.3025000000000002</c:v>
                </c:pt>
                <c:pt idx="2619">
                  <c:v>0.50039999999999996</c:v>
                </c:pt>
                <c:pt idx="2620">
                  <c:v>0.72279999999999989</c:v>
                </c:pt>
                <c:pt idx="2621">
                  <c:v>1.0841999999999998</c:v>
                </c:pt>
                <c:pt idx="2622">
                  <c:v>22.78799999999999</c:v>
                </c:pt>
                <c:pt idx="2623">
                  <c:v>7.5959999999999894</c:v>
                </c:pt>
                <c:pt idx="2624">
                  <c:v>91.151999999999958</c:v>
                </c:pt>
                <c:pt idx="2625">
                  <c:v>45.575999999999979</c:v>
                </c:pt>
                <c:pt idx="2626">
                  <c:v>68.363999999999976</c:v>
                </c:pt>
                <c:pt idx="2627">
                  <c:v>79.757999999999967</c:v>
                </c:pt>
                <c:pt idx="2628">
                  <c:v>34.181999999999988</c:v>
                </c:pt>
                <c:pt idx="2629">
                  <c:v>79.757999999999967</c:v>
                </c:pt>
                <c:pt idx="2630">
                  <c:v>3.7979999999999947</c:v>
                </c:pt>
                <c:pt idx="2631">
                  <c:v>15.191999999999979</c:v>
                </c:pt>
                <c:pt idx="2632">
                  <c:v>1.0737999999999999</c:v>
                </c:pt>
                <c:pt idx="2633">
                  <c:v>7.5991999999999997</c:v>
                </c:pt>
                <c:pt idx="2634">
                  <c:v>3.7995999999999999</c:v>
                </c:pt>
                <c:pt idx="2635">
                  <c:v>5.6993999999999998</c:v>
                </c:pt>
                <c:pt idx="2636">
                  <c:v>3.2213999999999996</c:v>
                </c:pt>
                <c:pt idx="2637">
                  <c:v>9.4989999999999988</c:v>
                </c:pt>
                <c:pt idx="2638">
                  <c:v>5.6993999999999998</c:v>
                </c:pt>
                <c:pt idx="2639">
                  <c:v>14.345999999999995</c:v>
                </c:pt>
                <c:pt idx="2640">
                  <c:v>4.7819999999999947</c:v>
                </c:pt>
                <c:pt idx="2641">
                  <c:v>1.7738999999999998</c:v>
                </c:pt>
                <c:pt idx="2642">
                  <c:v>0.76649999999999974</c:v>
                </c:pt>
                <c:pt idx="2643">
                  <c:v>1.0730999999999993</c:v>
                </c:pt>
                <c:pt idx="2644">
                  <c:v>0.15329999999999994</c:v>
                </c:pt>
                <c:pt idx="2645">
                  <c:v>1.3760000000000003</c:v>
                </c:pt>
                <c:pt idx="2646">
                  <c:v>3.4400000000000008</c:v>
                </c:pt>
                <c:pt idx="2647">
                  <c:v>4.8160000000000007</c:v>
                </c:pt>
                <c:pt idx="2648">
                  <c:v>12.592800000000004</c:v>
                </c:pt>
                <c:pt idx="2649">
                  <c:v>0.8162000000000007</c:v>
                </c:pt>
                <c:pt idx="2650">
                  <c:v>0.8162000000000007</c:v>
                </c:pt>
                <c:pt idx="2651">
                  <c:v>1.6324000000000014</c:v>
                </c:pt>
                <c:pt idx="2652">
                  <c:v>8.4449999999999896</c:v>
                </c:pt>
                <c:pt idx="2653">
                  <c:v>59.114999999999981</c:v>
                </c:pt>
                <c:pt idx="2654">
                  <c:v>42.22499999999998</c:v>
                </c:pt>
                <c:pt idx="2655">
                  <c:v>15.475200000000001</c:v>
                </c:pt>
                <c:pt idx="2656">
                  <c:v>3.571200000000001</c:v>
                </c:pt>
                <c:pt idx="2657">
                  <c:v>10.316800000000001</c:v>
                </c:pt>
                <c:pt idx="2658">
                  <c:v>15.475200000000001</c:v>
                </c:pt>
                <c:pt idx="2659">
                  <c:v>3.571200000000001</c:v>
                </c:pt>
                <c:pt idx="2660">
                  <c:v>15.475200000000001</c:v>
                </c:pt>
                <c:pt idx="2661">
                  <c:v>15.475200000000001</c:v>
                </c:pt>
                <c:pt idx="2662">
                  <c:v>10.316800000000001</c:v>
                </c:pt>
                <c:pt idx="2663">
                  <c:v>4.7616000000000014</c:v>
                </c:pt>
                <c:pt idx="2664">
                  <c:v>2.7845999999999997</c:v>
                </c:pt>
                <c:pt idx="2665">
                  <c:v>2.7845999999999997</c:v>
                </c:pt>
                <c:pt idx="2666">
                  <c:v>3.7127999999999997</c:v>
                </c:pt>
                <c:pt idx="2667">
                  <c:v>8.3537999999999997</c:v>
                </c:pt>
                <c:pt idx="2668">
                  <c:v>0.59920000000000018</c:v>
                </c:pt>
                <c:pt idx="2669">
                  <c:v>0.89880000000000004</c:v>
                </c:pt>
                <c:pt idx="2670">
                  <c:v>3.4668000000000005</c:v>
                </c:pt>
                <c:pt idx="2671">
                  <c:v>0.59920000000000018</c:v>
                </c:pt>
                <c:pt idx="2672">
                  <c:v>0.89880000000000004</c:v>
                </c:pt>
                <c:pt idx="2673">
                  <c:v>2.6964000000000006</c:v>
                </c:pt>
                <c:pt idx="2674">
                  <c:v>0.29960000000000009</c:v>
                </c:pt>
                <c:pt idx="2675">
                  <c:v>0.83849999999999936</c:v>
                </c:pt>
                <c:pt idx="2676">
                  <c:v>3.547499999999999</c:v>
                </c:pt>
                <c:pt idx="2677">
                  <c:v>7.094999999999998</c:v>
                </c:pt>
                <c:pt idx="2678">
                  <c:v>0.55899999999999961</c:v>
                </c:pt>
                <c:pt idx="2679">
                  <c:v>1.4189999999999996</c:v>
                </c:pt>
                <c:pt idx="2680">
                  <c:v>0.92399999999999993</c:v>
                </c:pt>
                <c:pt idx="2681">
                  <c:v>12.936</c:v>
                </c:pt>
                <c:pt idx="2682">
                  <c:v>6.468</c:v>
                </c:pt>
                <c:pt idx="2683">
                  <c:v>16.170000000000002</c:v>
                </c:pt>
                <c:pt idx="2684">
                  <c:v>16.170000000000002</c:v>
                </c:pt>
                <c:pt idx="2685">
                  <c:v>9.702</c:v>
                </c:pt>
                <c:pt idx="2686">
                  <c:v>9.702</c:v>
                </c:pt>
                <c:pt idx="2687">
                  <c:v>4.3524000000000003</c:v>
                </c:pt>
                <c:pt idx="2688">
                  <c:v>2.1762000000000001</c:v>
                </c:pt>
                <c:pt idx="2689">
                  <c:v>3.1806000000000005</c:v>
                </c:pt>
                <c:pt idx="2690">
                  <c:v>4.3524000000000003</c:v>
                </c:pt>
                <c:pt idx="2691">
                  <c:v>3.1806000000000005</c:v>
                </c:pt>
                <c:pt idx="2692">
                  <c:v>5.3010000000000002</c:v>
                </c:pt>
                <c:pt idx="2693">
                  <c:v>4.2408000000000001</c:v>
                </c:pt>
                <c:pt idx="2694">
                  <c:v>5.2895999999999983</c:v>
                </c:pt>
                <c:pt idx="2695">
                  <c:v>2.188799999999997</c:v>
                </c:pt>
                <c:pt idx="2696">
                  <c:v>8.2687999999999988</c:v>
                </c:pt>
                <c:pt idx="2697">
                  <c:v>1.0335999999999999</c:v>
                </c:pt>
                <c:pt idx="2698">
                  <c:v>9.3023999999999987</c:v>
                </c:pt>
                <c:pt idx="2699">
                  <c:v>2.1279999999999988</c:v>
                </c:pt>
                <c:pt idx="2700">
                  <c:v>2.0671999999999997</c:v>
                </c:pt>
                <c:pt idx="2701">
                  <c:v>2.0671999999999997</c:v>
                </c:pt>
                <c:pt idx="2702">
                  <c:v>3.1007999999999996</c:v>
                </c:pt>
                <c:pt idx="2703">
                  <c:v>1.5288000000000002</c:v>
                </c:pt>
                <c:pt idx="2704">
                  <c:v>1.0192000000000001</c:v>
                </c:pt>
                <c:pt idx="2705">
                  <c:v>1.0192000000000001</c:v>
                </c:pt>
                <c:pt idx="2706">
                  <c:v>4.2639999999999993</c:v>
                </c:pt>
                <c:pt idx="2707">
                  <c:v>0.59039999999999937</c:v>
                </c:pt>
                <c:pt idx="2708">
                  <c:v>1.3992000000000013</c:v>
                </c:pt>
                <c:pt idx="2709">
                  <c:v>6.0632000000000019</c:v>
                </c:pt>
                <c:pt idx="2710">
                  <c:v>6.0632000000000019</c:v>
                </c:pt>
                <c:pt idx="2711">
                  <c:v>2.7984000000000027</c:v>
                </c:pt>
                <c:pt idx="2712">
                  <c:v>52.632000000000005</c:v>
                </c:pt>
                <c:pt idx="2713">
                  <c:v>112.57400000000001</c:v>
                </c:pt>
                <c:pt idx="2714">
                  <c:v>2.3814000000000002</c:v>
                </c:pt>
                <c:pt idx="2715">
                  <c:v>0.41160000000000019</c:v>
                </c:pt>
                <c:pt idx="2716">
                  <c:v>1.4406000000000008</c:v>
                </c:pt>
                <c:pt idx="2717">
                  <c:v>3.1752000000000002</c:v>
                </c:pt>
                <c:pt idx="2718">
                  <c:v>0.79380000000000006</c:v>
                </c:pt>
                <c:pt idx="2719">
                  <c:v>1.5876000000000001</c:v>
                </c:pt>
                <c:pt idx="2720">
                  <c:v>3.9690000000000003</c:v>
                </c:pt>
                <c:pt idx="2721">
                  <c:v>1.7607999999999997</c:v>
                </c:pt>
                <c:pt idx="2722">
                  <c:v>1.7607999999999997</c:v>
                </c:pt>
                <c:pt idx="2723">
                  <c:v>0.88039999999999985</c:v>
                </c:pt>
                <c:pt idx="2724">
                  <c:v>0.96800000000000019</c:v>
                </c:pt>
                <c:pt idx="2725">
                  <c:v>9.6800000000000015</c:v>
                </c:pt>
                <c:pt idx="2726">
                  <c:v>2.9040000000000008</c:v>
                </c:pt>
                <c:pt idx="2727">
                  <c:v>45.222599999999993</c:v>
                </c:pt>
                <c:pt idx="2728">
                  <c:v>9.3563999999999936</c:v>
                </c:pt>
                <c:pt idx="2729">
                  <c:v>7.5370999999999988</c:v>
                </c:pt>
                <c:pt idx="2730">
                  <c:v>7.0172999999999952</c:v>
                </c:pt>
                <c:pt idx="2731">
                  <c:v>16.373699999999992</c:v>
                </c:pt>
                <c:pt idx="2732">
                  <c:v>15.074199999999998</c:v>
                </c:pt>
                <c:pt idx="2733">
                  <c:v>7.5370999999999988</c:v>
                </c:pt>
                <c:pt idx="2734">
                  <c:v>7.5370999999999988</c:v>
                </c:pt>
                <c:pt idx="2735">
                  <c:v>4.6781999999999968</c:v>
                </c:pt>
                <c:pt idx="2736">
                  <c:v>0.8088000000000003</c:v>
                </c:pt>
                <c:pt idx="2737">
                  <c:v>5.9312000000000014</c:v>
                </c:pt>
                <c:pt idx="2738">
                  <c:v>2.9835000000000003</c:v>
                </c:pt>
                <c:pt idx="2739">
                  <c:v>3.1160999999999999</c:v>
                </c:pt>
                <c:pt idx="2740">
                  <c:v>3.4559999999999995</c:v>
                </c:pt>
                <c:pt idx="2741">
                  <c:v>7.7759999999999989</c:v>
                </c:pt>
                <c:pt idx="2742">
                  <c:v>0.86399999999999988</c:v>
                </c:pt>
                <c:pt idx="2743">
                  <c:v>1.5209999999999999</c:v>
                </c:pt>
                <c:pt idx="2744">
                  <c:v>1.5209999999999999</c:v>
                </c:pt>
                <c:pt idx="2745">
                  <c:v>1.7279999999999998</c:v>
                </c:pt>
                <c:pt idx="2746">
                  <c:v>6.911999999999999</c:v>
                </c:pt>
                <c:pt idx="2747">
                  <c:v>8.8686000000000007</c:v>
                </c:pt>
                <c:pt idx="2748">
                  <c:v>2.9561999999999999</c:v>
                </c:pt>
                <c:pt idx="2749">
                  <c:v>11.8248</c:v>
                </c:pt>
                <c:pt idx="2750">
                  <c:v>1.4759999999999982</c:v>
                </c:pt>
                <c:pt idx="2751">
                  <c:v>1.9023999999999992</c:v>
                </c:pt>
                <c:pt idx="2752">
                  <c:v>6.6583999999999968</c:v>
                </c:pt>
                <c:pt idx="2753">
                  <c:v>3.6139999999999994</c:v>
                </c:pt>
                <c:pt idx="2754">
                  <c:v>2.1683999999999997</c:v>
                </c:pt>
                <c:pt idx="2755">
                  <c:v>0.3335999999999999</c:v>
                </c:pt>
                <c:pt idx="2756">
                  <c:v>5.8603999999999967</c:v>
                </c:pt>
                <c:pt idx="2757">
                  <c:v>14.232399999999998</c:v>
                </c:pt>
                <c:pt idx="2758">
                  <c:v>2.3814000000000002</c:v>
                </c:pt>
                <c:pt idx="2759">
                  <c:v>3.9690000000000003</c:v>
                </c:pt>
                <c:pt idx="2760">
                  <c:v>1.1760000000000002</c:v>
                </c:pt>
                <c:pt idx="2761">
                  <c:v>2.9400000000000004</c:v>
                </c:pt>
                <c:pt idx="2762">
                  <c:v>4.1160000000000005</c:v>
                </c:pt>
                <c:pt idx="2763">
                  <c:v>1.7051999999999996</c:v>
                </c:pt>
                <c:pt idx="2764">
                  <c:v>2.3813999999999984</c:v>
                </c:pt>
                <c:pt idx="2765">
                  <c:v>1.3229999999999991</c:v>
                </c:pt>
                <c:pt idx="2766">
                  <c:v>2.5577999999999994</c:v>
                </c:pt>
                <c:pt idx="2767">
                  <c:v>0.79379999999999962</c:v>
                </c:pt>
                <c:pt idx="2768">
                  <c:v>2.5577999999999994</c:v>
                </c:pt>
                <c:pt idx="2769">
                  <c:v>1.852199999999999</c:v>
                </c:pt>
                <c:pt idx="2770">
                  <c:v>1.5311999999999999</c:v>
                </c:pt>
                <c:pt idx="2771">
                  <c:v>0.47519999999999984</c:v>
                </c:pt>
                <c:pt idx="2772">
                  <c:v>1.0207999999999999</c:v>
                </c:pt>
                <c:pt idx="2773">
                  <c:v>2.5519999999999996</c:v>
                </c:pt>
                <c:pt idx="2774">
                  <c:v>0.15839999999999993</c:v>
                </c:pt>
                <c:pt idx="2775">
                  <c:v>1.4255999999999993</c:v>
                </c:pt>
                <c:pt idx="2776">
                  <c:v>0.31679999999999986</c:v>
                </c:pt>
                <c:pt idx="2777">
                  <c:v>4.1471999999999998</c:v>
                </c:pt>
                <c:pt idx="2778">
                  <c:v>10.367999999999999</c:v>
                </c:pt>
                <c:pt idx="2779">
                  <c:v>8.2943999999999996</c:v>
                </c:pt>
                <c:pt idx="2780">
                  <c:v>2.3327999999999989</c:v>
                </c:pt>
                <c:pt idx="2781">
                  <c:v>3.8879999999999972</c:v>
                </c:pt>
                <c:pt idx="2782">
                  <c:v>1.5551999999999992</c:v>
                </c:pt>
                <c:pt idx="2783">
                  <c:v>2.0649999999999986</c:v>
                </c:pt>
                <c:pt idx="2784">
                  <c:v>3.7169999999999996</c:v>
                </c:pt>
                <c:pt idx="2785">
                  <c:v>1.2389999999999994</c:v>
                </c:pt>
                <c:pt idx="2786">
                  <c:v>11.151</c:v>
                </c:pt>
                <c:pt idx="2787">
                  <c:v>8.6729999999999983</c:v>
                </c:pt>
                <c:pt idx="2788">
                  <c:v>2.8909999999999982</c:v>
                </c:pt>
                <c:pt idx="2789">
                  <c:v>1.5548000000000002</c:v>
                </c:pt>
                <c:pt idx="2790">
                  <c:v>4.6644000000000005</c:v>
                </c:pt>
                <c:pt idx="2791">
                  <c:v>1.7940000000000005</c:v>
                </c:pt>
                <c:pt idx="2792">
                  <c:v>3.1096000000000004</c:v>
                </c:pt>
                <c:pt idx="2793">
                  <c:v>10.395</c:v>
                </c:pt>
                <c:pt idx="2794">
                  <c:v>6.93</c:v>
                </c:pt>
                <c:pt idx="2795">
                  <c:v>5.7749999999999986</c:v>
                </c:pt>
                <c:pt idx="2796">
                  <c:v>8.0849999999999973</c:v>
                </c:pt>
                <c:pt idx="2797">
                  <c:v>3.4649999999999999</c:v>
                </c:pt>
                <c:pt idx="2798">
                  <c:v>21.340800000000002</c:v>
                </c:pt>
                <c:pt idx="2799">
                  <c:v>14.227200000000003</c:v>
                </c:pt>
                <c:pt idx="2800">
                  <c:v>14.227200000000003</c:v>
                </c:pt>
                <c:pt idx="2801">
                  <c:v>2.6568000000000005</c:v>
                </c:pt>
                <c:pt idx="2802">
                  <c:v>1.1480000000000006</c:v>
                </c:pt>
                <c:pt idx="2803">
                  <c:v>0.45920000000000027</c:v>
                </c:pt>
                <c:pt idx="2804">
                  <c:v>2.0415999999999999</c:v>
                </c:pt>
                <c:pt idx="2805">
                  <c:v>0.47519999999999984</c:v>
                </c:pt>
                <c:pt idx="2806">
                  <c:v>1.0207999999999999</c:v>
                </c:pt>
                <c:pt idx="2807">
                  <c:v>1.0207999999999999</c:v>
                </c:pt>
                <c:pt idx="2808">
                  <c:v>1.2671999999999994</c:v>
                </c:pt>
                <c:pt idx="2809">
                  <c:v>2.0415999999999999</c:v>
                </c:pt>
                <c:pt idx="2810">
                  <c:v>1.7901</c:v>
                </c:pt>
                <c:pt idx="2811">
                  <c:v>1.7901</c:v>
                </c:pt>
                <c:pt idx="2812">
                  <c:v>4.1768999999999998</c:v>
                </c:pt>
                <c:pt idx="2813">
                  <c:v>0.92819999999999991</c:v>
                </c:pt>
                <c:pt idx="2814">
                  <c:v>2.9835000000000003</c:v>
                </c:pt>
                <c:pt idx="2815">
                  <c:v>0.59670000000000001</c:v>
                </c:pt>
                <c:pt idx="2816">
                  <c:v>0.46409999999999996</c:v>
                </c:pt>
                <c:pt idx="2817">
                  <c:v>0.30940000000000001</c:v>
                </c:pt>
                <c:pt idx="2818">
                  <c:v>2.702799999999999</c:v>
                </c:pt>
                <c:pt idx="2819">
                  <c:v>3.3784999999999989</c:v>
                </c:pt>
                <c:pt idx="2820">
                  <c:v>1.3513999999999995</c:v>
                </c:pt>
                <c:pt idx="2821">
                  <c:v>2.027099999999999</c:v>
                </c:pt>
                <c:pt idx="2822">
                  <c:v>2.702799999999999</c:v>
                </c:pt>
                <c:pt idx="2823">
                  <c:v>2.027099999999999</c:v>
                </c:pt>
                <c:pt idx="2824">
                  <c:v>15.475200000000001</c:v>
                </c:pt>
                <c:pt idx="2825">
                  <c:v>8.3328000000000024</c:v>
                </c:pt>
                <c:pt idx="2826">
                  <c:v>20.633600000000001</c:v>
                </c:pt>
                <c:pt idx="2827">
                  <c:v>15.475200000000001</c:v>
                </c:pt>
                <c:pt idx="2828">
                  <c:v>15.475200000000001</c:v>
                </c:pt>
                <c:pt idx="2829">
                  <c:v>15.475200000000001</c:v>
                </c:pt>
                <c:pt idx="2830">
                  <c:v>2.3808000000000007</c:v>
                </c:pt>
                <c:pt idx="2831">
                  <c:v>0.73980000000000024</c:v>
                </c:pt>
                <c:pt idx="2832">
                  <c:v>2.9592000000000009</c:v>
                </c:pt>
                <c:pt idx="2833">
                  <c:v>2.2194000000000007</c:v>
                </c:pt>
                <c:pt idx="2834">
                  <c:v>1.4796000000000005</c:v>
                </c:pt>
                <c:pt idx="2835">
                  <c:v>5.9184000000000019</c:v>
                </c:pt>
                <c:pt idx="2836">
                  <c:v>1.7262000000000022</c:v>
                </c:pt>
                <c:pt idx="2837">
                  <c:v>0.57540000000000058</c:v>
                </c:pt>
                <c:pt idx="2838">
                  <c:v>3.5460000000000007</c:v>
                </c:pt>
                <c:pt idx="2839">
                  <c:v>22.458000000000002</c:v>
                </c:pt>
                <c:pt idx="2840">
                  <c:v>1.7730000000000004</c:v>
                </c:pt>
                <c:pt idx="2841">
                  <c:v>18.715000000000003</c:v>
                </c:pt>
                <c:pt idx="2842">
                  <c:v>3.5460000000000007</c:v>
                </c:pt>
                <c:pt idx="2843">
                  <c:v>5.3190000000000008</c:v>
                </c:pt>
                <c:pt idx="2844">
                  <c:v>12.298000000000002</c:v>
                </c:pt>
                <c:pt idx="2845">
                  <c:v>18.447000000000003</c:v>
                </c:pt>
                <c:pt idx="2846">
                  <c:v>12.298000000000002</c:v>
                </c:pt>
                <c:pt idx="2847">
                  <c:v>2.8380000000000027</c:v>
                </c:pt>
                <c:pt idx="2848">
                  <c:v>18.447000000000003</c:v>
                </c:pt>
                <c:pt idx="2849">
                  <c:v>6.1490000000000009</c:v>
                </c:pt>
                <c:pt idx="2850">
                  <c:v>10.511999999999999</c:v>
                </c:pt>
                <c:pt idx="2851">
                  <c:v>7.4751999999999992</c:v>
                </c:pt>
                <c:pt idx="2852">
                  <c:v>4.2047999999999996</c:v>
                </c:pt>
                <c:pt idx="2853">
                  <c:v>6.3071999999999999</c:v>
                </c:pt>
                <c:pt idx="2854">
                  <c:v>3.7375999999999996</c:v>
                </c:pt>
                <c:pt idx="2855">
                  <c:v>1.8687999999999998</c:v>
                </c:pt>
                <c:pt idx="2856">
                  <c:v>2.7664</c:v>
                </c:pt>
                <c:pt idx="2857">
                  <c:v>2.0747999999999998</c:v>
                </c:pt>
                <c:pt idx="2858">
                  <c:v>2.0747999999999998</c:v>
                </c:pt>
                <c:pt idx="2859">
                  <c:v>2.0747999999999998</c:v>
                </c:pt>
                <c:pt idx="2860">
                  <c:v>7.4952000000000005</c:v>
                </c:pt>
                <c:pt idx="2861">
                  <c:v>7.7728000000000002</c:v>
                </c:pt>
                <c:pt idx="2862">
                  <c:v>12.492000000000001</c:v>
                </c:pt>
                <c:pt idx="2863">
                  <c:v>9.9936000000000007</c:v>
                </c:pt>
                <c:pt idx="2864">
                  <c:v>12.492000000000001</c:v>
                </c:pt>
                <c:pt idx="2865">
                  <c:v>3.3311999999999999</c:v>
                </c:pt>
                <c:pt idx="2866">
                  <c:v>0.84</c:v>
                </c:pt>
                <c:pt idx="2867">
                  <c:v>3.36</c:v>
                </c:pt>
                <c:pt idx="2868">
                  <c:v>5.04</c:v>
                </c:pt>
                <c:pt idx="2869">
                  <c:v>0.504</c:v>
                </c:pt>
                <c:pt idx="2870">
                  <c:v>4.2</c:v>
                </c:pt>
                <c:pt idx="2871">
                  <c:v>1.008</c:v>
                </c:pt>
                <c:pt idx="2872">
                  <c:v>3.36</c:v>
                </c:pt>
                <c:pt idx="2873">
                  <c:v>0.504</c:v>
                </c:pt>
                <c:pt idx="2874">
                  <c:v>4.3176000000000005</c:v>
                </c:pt>
                <c:pt idx="2875">
                  <c:v>30.223200000000002</c:v>
                </c:pt>
                <c:pt idx="2876">
                  <c:v>15.111600000000001</c:v>
                </c:pt>
                <c:pt idx="2877">
                  <c:v>35.260400000000004</c:v>
                </c:pt>
                <c:pt idx="2878">
                  <c:v>7.1960000000000015</c:v>
                </c:pt>
                <c:pt idx="2879">
                  <c:v>12.511800000000001</c:v>
                </c:pt>
                <c:pt idx="2880">
                  <c:v>20.853000000000002</c:v>
                </c:pt>
                <c:pt idx="2881">
                  <c:v>8.7384000000000022</c:v>
                </c:pt>
                <c:pt idx="2882">
                  <c:v>6.5538000000000007</c:v>
                </c:pt>
                <c:pt idx="2883">
                  <c:v>12.511800000000001</c:v>
                </c:pt>
                <c:pt idx="2884">
                  <c:v>6.5538000000000007</c:v>
                </c:pt>
                <c:pt idx="2885">
                  <c:v>41.706000000000003</c:v>
                </c:pt>
                <c:pt idx="2886">
                  <c:v>1.0903999999999998</c:v>
                </c:pt>
                <c:pt idx="2887">
                  <c:v>0.16919999999999991</c:v>
                </c:pt>
                <c:pt idx="2888">
                  <c:v>1.0903999999999998</c:v>
                </c:pt>
                <c:pt idx="2889">
                  <c:v>2.7259999999999995</c:v>
                </c:pt>
                <c:pt idx="2890">
                  <c:v>1.6355999999999997</c:v>
                </c:pt>
                <c:pt idx="2891">
                  <c:v>1.0903999999999998</c:v>
                </c:pt>
                <c:pt idx="2892">
                  <c:v>0.33839999999999981</c:v>
                </c:pt>
                <c:pt idx="2893">
                  <c:v>1.4104000000000001</c:v>
                </c:pt>
                <c:pt idx="2894">
                  <c:v>3.7720000000000002</c:v>
                </c:pt>
                <c:pt idx="2895">
                  <c:v>5.6416000000000004</c:v>
                </c:pt>
                <c:pt idx="2896">
                  <c:v>7.0520000000000005</c:v>
                </c:pt>
                <c:pt idx="2897">
                  <c:v>71.247600000000006</c:v>
                </c:pt>
                <c:pt idx="2898">
                  <c:v>6.1572000000000031</c:v>
                </c:pt>
                <c:pt idx="2899">
                  <c:v>35.623800000000003</c:v>
                </c:pt>
                <c:pt idx="2900">
                  <c:v>6.1572000000000031</c:v>
                </c:pt>
                <c:pt idx="2901">
                  <c:v>12.314400000000006</c:v>
                </c:pt>
                <c:pt idx="2902">
                  <c:v>15.393000000000008</c:v>
                </c:pt>
                <c:pt idx="2903">
                  <c:v>59.373000000000005</c:v>
                </c:pt>
                <c:pt idx="2904">
                  <c:v>1.7115</c:v>
                </c:pt>
                <c:pt idx="2905">
                  <c:v>3.9609000000000001</c:v>
                </c:pt>
                <c:pt idx="2906">
                  <c:v>7.9218000000000002</c:v>
                </c:pt>
                <c:pt idx="2907">
                  <c:v>1.0268999999999999</c:v>
                </c:pt>
                <c:pt idx="2908">
                  <c:v>9.919999999999991</c:v>
                </c:pt>
                <c:pt idx="2909">
                  <c:v>1.9839999999999982</c:v>
                </c:pt>
                <c:pt idx="2910">
                  <c:v>23.807999999999993</c:v>
                </c:pt>
                <c:pt idx="2911">
                  <c:v>35.711999999999989</c:v>
                </c:pt>
                <c:pt idx="2912">
                  <c:v>23.807999999999993</c:v>
                </c:pt>
                <c:pt idx="2913">
                  <c:v>5.9519999999999946</c:v>
                </c:pt>
                <c:pt idx="2914">
                  <c:v>17.855999999999995</c:v>
                </c:pt>
                <c:pt idx="2915">
                  <c:v>3.9679999999999964</c:v>
                </c:pt>
                <c:pt idx="2916">
                  <c:v>2.7168000000000001</c:v>
                </c:pt>
                <c:pt idx="2917">
                  <c:v>2.7168000000000001</c:v>
                </c:pt>
                <c:pt idx="2918">
                  <c:v>14.263200000000001</c:v>
                </c:pt>
                <c:pt idx="2919">
                  <c:v>6.7920000000000016</c:v>
                </c:pt>
                <c:pt idx="2920">
                  <c:v>9.5088000000000008</c:v>
                </c:pt>
                <c:pt idx="2921">
                  <c:v>1.3584000000000001</c:v>
                </c:pt>
                <c:pt idx="2922">
                  <c:v>5.4336000000000002</c:v>
                </c:pt>
                <c:pt idx="2923">
                  <c:v>0.70560000000000045</c:v>
                </c:pt>
                <c:pt idx="2924">
                  <c:v>0.87360000000000015</c:v>
                </c:pt>
                <c:pt idx="2925">
                  <c:v>2.1840000000000002</c:v>
                </c:pt>
                <c:pt idx="2926">
                  <c:v>5.2112999999999996</c:v>
                </c:pt>
                <c:pt idx="2927">
                  <c:v>8.6854999999999993</c:v>
                </c:pt>
                <c:pt idx="2928">
                  <c:v>8.6854999999999993</c:v>
                </c:pt>
                <c:pt idx="2929">
                  <c:v>4.1720000000000006</c:v>
                </c:pt>
                <c:pt idx="2930">
                  <c:v>1.6688000000000001</c:v>
                </c:pt>
                <c:pt idx="2931">
                  <c:v>0.71520000000000028</c:v>
                </c:pt>
                <c:pt idx="2932">
                  <c:v>1.6688000000000001</c:v>
                </c:pt>
                <c:pt idx="2933">
                  <c:v>0.71520000000000028</c:v>
                </c:pt>
                <c:pt idx="2934">
                  <c:v>10.0128</c:v>
                </c:pt>
                <c:pt idx="2935">
                  <c:v>0.47680000000000011</c:v>
                </c:pt>
                <c:pt idx="2936">
                  <c:v>25.792000000000002</c:v>
                </c:pt>
                <c:pt idx="2937">
                  <c:v>1.1904000000000003</c:v>
                </c:pt>
                <c:pt idx="2938">
                  <c:v>30.950400000000002</c:v>
                </c:pt>
                <c:pt idx="2939">
                  <c:v>25.792000000000002</c:v>
                </c:pt>
                <c:pt idx="2940">
                  <c:v>25.792000000000002</c:v>
                </c:pt>
                <c:pt idx="2941">
                  <c:v>25.792000000000002</c:v>
                </c:pt>
                <c:pt idx="2942">
                  <c:v>83.867999999999967</c:v>
                </c:pt>
                <c:pt idx="2943">
                  <c:v>111.82399999999996</c:v>
                </c:pt>
                <c:pt idx="2944">
                  <c:v>17.351999999999975</c:v>
                </c:pt>
                <c:pt idx="2945">
                  <c:v>55.911999999999978</c:v>
                </c:pt>
                <c:pt idx="2946">
                  <c:v>41.933999999999983</c:v>
                </c:pt>
                <c:pt idx="2947">
                  <c:v>0.36400000000000032</c:v>
                </c:pt>
                <c:pt idx="2948">
                  <c:v>0.54600000000000071</c:v>
                </c:pt>
                <c:pt idx="2949">
                  <c:v>2.1060000000000008</c:v>
                </c:pt>
                <c:pt idx="2950">
                  <c:v>19.6248</c:v>
                </c:pt>
                <c:pt idx="2951">
                  <c:v>29.437200000000001</c:v>
                </c:pt>
                <c:pt idx="2952">
                  <c:v>68.686800000000005</c:v>
                </c:pt>
                <c:pt idx="2953">
                  <c:v>9.0575999999999972</c:v>
                </c:pt>
                <c:pt idx="2954">
                  <c:v>2.5055999999999998</c:v>
                </c:pt>
                <c:pt idx="2955">
                  <c:v>0.25919999999999999</c:v>
                </c:pt>
                <c:pt idx="2956">
                  <c:v>2.5055999999999998</c:v>
                </c:pt>
                <c:pt idx="2957">
                  <c:v>1.6703999999999999</c:v>
                </c:pt>
                <c:pt idx="2958">
                  <c:v>1.6703999999999999</c:v>
                </c:pt>
                <c:pt idx="2959">
                  <c:v>0.73479999999999923</c:v>
                </c:pt>
                <c:pt idx="2960">
                  <c:v>4.1415999999999986</c:v>
                </c:pt>
                <c:pt idx="2961">
                  <c:v>0.36739999999999962</c:v>
                </c:pt>
                <c:pt idx="2962">
                  <c:v>2.2043999999999979</c:v>
                </c:pt>
                <c:pt idx="2963">
                  <c:v>1.102199999999999</c:v>
                </c:pt>
                <c:pt idx="2964">
                  <c:v>0.73479999999999923</c:v>
                </c:pt>
                <c:pt idx="2965">
                  <c:v>17.468999999999998</c:v>
                </c:pt>
                <c:pt idx="2966">
                  <c:v>4.8524999999999991</c:v>
                </c:pt>
                <c:pt idx="2967">
                  <c:v>1.3416000000000001</c:v>
                </c:pt>
                <c:pt idx="2968">
                  <c:v>0.61920000000000019</c:v>
                </c:pt>
                <c:pt idx="2969">
                  <c:v>0.46440000000000037</c:v>
                </c:pt>
                <c:pt idx="2970">
                  <c:v>4.6956000000000007</c:v>
                </c:pt>
                <c:pt idx="2971">
                  <c:v>0.15480000000000005</c:v>
                </c:pt>
                <c:pt idx="2972">
                  <c:v>1.3416000000000001</c:v>
                </c:pt>
                <c:pt idx="2973">
                  <c:v>6.6583999999999968</c:v>
                </c:pt>
                <c:pt idx="2974">
                  <c:v>4.7559999999999985</c:v>
                </c:pt>
                <c:pt idx="2975">
                  <c:v>1.9023999999999992</c:v>
                </c:pt>
                <c:pt idx="2976">
                  <c:v>3.8047999999999984</c:v>
                </c:pt>
                <c:pt idx="2977">
                  <c:v>0.9511999999999996</c:v>
                </c:pt>
                <c:pt idx="2978">
                  <c:v>1.1807999999999983</c:v>
                </c:pt>
                <c:pt idx="2979">
                  <c:v>2.8535999999999988</c:v>
                </c:pt>
                <c:pt idx="2980">
                  <c:v>6.9863999999999997</c:v>
                </c:pt>
                <c:pt idx="2981">
                  <c:v>1.7465999999999999</c:v>
                </c:pt>
                <c:pt idx="2982">
                  <c:v>0.89459999999999995</c:v>
                </c:pt>
                <c:pt idx="2983">
                  <c:v>8.7330000000000005</c:v>
                </c:pt>
                <c:pt idx="2984">
                  <c:v>3.5783999999999998</c:v>
                </c:pt>
                <c:pt idx="2985">
                  <c:v>5.2397999999999998</c:v>
                </c:pt>
                <c:pt idx="2986">
                  <c:v>15.7194</c:v>
                </c:pt>
                <c:pt idx="2987">
                  <c:v>2.5488000000000004</c:v>
                </c:pt>
                <c:pt idx="2988">
                  <c:v>8.071200000000001</c:v>
                </c:pt>
                <c:pt idx="2989">
                  <c:v>8.071200000000001</c:v>
                </c:pt>
                <c:pt idx="2990">
                  <c:v>13.452000000000002</c:v>
                </c:pt>
                <c:pt idx="2991">
                  <c:v>13.452000000000002</c:v>
                </c:pt>
                <c:pt idx="2992">
                  <c:v>18.832800000000002</c:v>
                </c:pt>
                <c:pt idx="2993">
                  <c:v>13.452000000000002</c:v>
                </c:pt>
                <c:pt idx="2994">
                  <c:v>0.41720000000000046</c:v>
                </c:pt>
                <c:pt idx="2995">
                  <c:v>6.4368000000000016</c:v>
                </c:pt>
                <c:pt idx="2996">
                  <c:v>2.4138000000000006</c:v>
                </c:pt>
                <c:pt idx="2997">
                  <c:v>3.3407999999999998</c:v>
                </c:pt>
                <c:pt idx="2998">
                  <c:v>2.5055999999999998</c:v>
                </c:pt>
                <c:pt idx="2999">
                  <c:v>2.5055999999999998</c:v>
                </c:pt>
                <c:pt idx="3000">
                  <c:v>1.6703999999999999</c:v>
                </c:pt>
                <c:pt idx="3001">
                  <c:v>6.8135999999999974</c:v>
                </c:pt>
                <c:pt idx="3002">
                  <c:v>4.9431999999999992</c:v>
                </c:pt>
                <c:pt idx="3003">
                  <c:v>22.244399999999995</c:v>
                </c:pt>
                <c:pt idx="3004">
                  <c:v>12.357999999999997</c:v>
                </c:pt>
                <c:pt idx="3005">
                  <c:v>2.271199999999999</c:v>
                </c:pt>
                <c:pt idx="3006">
                  <c:v>111.30239999999998</c:v>
                </c:pt>
                <c:pt idx="3007">
                  <c:v>4.4939999999999998</c:v>
                </c:pt>
                <c:pt idx="3008">
                  <c:v>1.7514000000000003</c:v>
                </c:pt>
                <c:pt idx="3009">
                  <c:v>2.2517999999999998</c:v>
                </c:pt>
                <c:pt idx="3010">
                  <c:v>3.7529999999999997</c:v>
                </c:pt>
                <c:pt idx="3011">
                  <c:v>3.7529999999999997</c:v>
                </c:pt>
                <c:pt idx="3012">
                  <c:v>2.0049000000000001</c:v>
                </c:pt>
                <c:pt idx="3013">
                  <c:v>1.0269000000000001</c:v>
                </c:pt>
                <c:pt idx="3014">
                  <c:v>1.0269000000000001</c:v>
                </c:pt>
                <c:pt idx="3015">
                  <c:v>4.0098000000000003</c:v>
                </c:pt>
                <c:pt idx="3016">
                  <c:v>6.0147000000000004</c:v>
                </c:pt>
                <c:pt idx="3017">
                  <c:v>26.375999999999998</c:v>
                </c:pt>
                <c:pt idx="3018">
                  <c:v>32.97</c:v>
                </c:pt>
                <c:pt idx="3019">
                  <c:v>1.9656000000000002</c:v>
                </c:pt>
                <c:pt idx="3020">
                  <c:v>0.3822000000000001</c:v>
                </c:pt>
                <c:pt idx="3021">
                  <c:v>1.4742000000000002</c:v>
                </c:pt>
                <c:pt idx="3022">
                  <c:v>1.4742000000000002</c:v>
                </c:pt>
                <c:pt idx="3023">
                  <c:v>0.3822000000000001</c:v>
                </c:pt>
                <c:pt idx="3024">
                  <c:v>0.98280000000000012</c:v>
                </c:pt>
                <c:pt idx="3025">
                  <c:v>33.641999999999996</c:v>
                </c:pt>
                <c:pt idx="3026">
                  <c:v>11.213999999999999</c:v>
                </c:pt>
                <c:pt idx="3027">
                  <c:v>10.679999999999996</c:v>
                </c:pt>
                <c:pt idx="3028">
                  <c:v>7.4759999999999991</c:v>
                </c:pt>
                <c:pt idx="3029">
                  <c:v>2.6411999999999995</c:v>
                </c:pt>
                <c:pt idx="3030">
                  <c:v>11.4452</c:v>
                </c:pt>
                <c:pt idx="3031">
                  <c:v>9.2441999999999993</c:v>
                </c:pt>
                <c:pt idx="3032">
                  <c:v>6.602999999999998</c:v>
                </c:pt>
                <c:pt idx="3033">
                  <c:v>22.8904</c:v>
                </c:pt>
                <c:pt idx="3034">
                  <c:v>17.1678</c:v>
                </c:pt>
                <c:pt idx="3035">
                  <c:v>32.537600000000005</c:v>
                </c:pt>
                <c:pt idx="3036">
                  <c:v>16.268800000000002</c:v>
                </c:pt>
                <c:pt idx="3037">
                  <c:v>8.3328000000000024</c:v>
                </c:pt>
                <c:pt idx="3038">
                  <c:v>48.806400000000011</c:v>
                </c:pt>
                <c:pt idx="3039">
                  <c:v>24.998400000000011</c:v>
                </c:pt>
                <c:pt idx="3040">
                  <c:v>8.3328000000000024</c:v>
                </c:pt>
                <c:pt idx="3041">
                  <c:v>16.268800000000002</c:v>
                </c:pt>
                <c:pt idx="3042">
                  <c:v>6.6150000000000002</c:v>
                </c:pt>
                <c:pt idx="3043">
                  <c:v>6.6150000000000002</c:v>
                </c:pt>
                <c:pt idx="3044">
                  <c:v>2.2050000000000001</c:v>
                </c:pt>
                <c:pt idx="3045">
                  <c:v>2.2050000000000001</c:v>
                </c:pt>
                <c:pt idx="3046">
                  <c:v>2.6459999999999999</c:v>
                </c:pt>
                <c:pt idx="3047">
                  <c:v>6.6150000000000002</c:v>
                </c:pt>
                <c:pt idx="3048">
                  <c:v>11.907</c:v>
                </c:pt>
                <c:pt idx="3049">
                  <c:v>2.4823999999999993</c:v>
                </c:pt>
                <c:pt idx="3050">
                  <c:v>6.2059999999999977</c:v>
                </c:pt>
                <c:pt idx="3051">
                  <c:v>2.4823999999999993</c:v>
                </c:pt>
                <c:pt idx="3052">
                  <c:v>6.2059999999999977</c:v>
                </c:pt>
                <c:pt idx="3053">
                  <c:v>3.7235999999999989</c:v>
                </c:pt>
                <c:pt idx="3054">
                  <c:v>0.77039999999999909</c:v>
                </c:pt>
                <c:pt idx="3055">
                  <c:v>4.9647999999999985</c:v>
                </c:pt>
                <c:pt idx="3056">
                  <c:v>4.4855999999999998</c:v>
                </c:pt>
                <c:pt idx="3057">
                  <c:v>0.49839999999999995</c:v>
                </c:pt>
                <c:pt idx="3058">
                  <c:v>0.71199999999999974</c:v>
                </c:pt>
                <c:pt idx="3059">
                  <c:v>7.9248000000000012</c:v>
                </c:pt>
                <c:pt idx="3060">
                  <c:v>2.6416000000000004</c:v>
                </c:pt>
                <c:pt idx="3061">
                  <c:v>13.208000000000002</c:v>
                </c:pt>
                <c:pt idx="3062">
                  <c:v>7.9248000000000012</c:v>
                </c:pt>
                <c:pt idx="3063">
                  <c:v>1.2192000000000007</c:v>
                </c:pt>
                <c:pt idx="3064">
                  <c:v>5.4127999999999989</c:v>
                </c:pt>
                <c:pt idx="3065">
                  <c:v>8.1191999999999993</c:v>
                </c:pt>
                <c:pt idx="3066">
                  <c:v>2.7859999999999978</c:v>
                </c:pt>
                <c:pt idx="3067">
                  <c:v>2.2287999999999988</c:v>
                </c:pt>
                <c:pt idx="3068">
                  <c:v>3.9003999999999985</c:v>
                </c:pt>
                <c:pt idx="3069">
                  <c:v>12.025199999999998</c:v>
                </c:pt>
                <c:pt idx="3070">
                  <c:v>18.037799999999997</c:v>
                </c:pt>
                <c:pt idx="3071">
                  <c:v>12.025199999999998</c:v>
                </c:pt>
                <c:pt idx="3072">
                  <c:v>3.5528999999999984</c:v>
                </c:pt>
                <c:pt idx="3073">
                  <c:v>8.2900999999999954</c:v>
                </c:pt>
                <c:pt idx="3074">
                  <c:v>2.3685999999999989</c:v>
                </c:pt>
                <c:pt idx="3075">
                  <c:v>2.3685999999999989</c:v>
                </c:pt>
                <c:pt idx="3076">
                  <c:v>1.0019999999999993</c:v>
                </c:pt>
                <c:pt idx="3077">
                  <c:v>2.3379999999999983</c:v>
                </c:pt>
                <c:pt idx="3078">
                  <c:v>2.0039999999999996</c:v>
                </c:pt>
                <c:pt idx="3079">
                  <c:v>0.33399999999999974</c:v>
                </c:pt>
                <c:pt idx="3080">
                  <c:v>1.0019999999999993</c:v>
                </c:pt>
                <c:pt idx="3081">
                  <c:v>1.0019999999999993</c:v>
                </c:pt>
                <c:pt idx="3082">
                  <c:v>1.0019999999999993</c:v>
                </c:pt>
                <c:pt idx="3083">
                  <c:v>0.66799999999999948</c:v>
                </c:pt>
                <c:pt idx="3084">
                  <c:v>3.2256</c:v>
                </c:pt>
                <c:pt idx="3085">
                  <c:v>0.69120000000000026</c:v>
                </c:pt>
                <c:pt idx="3086">
                  <c:v>3.2256</c:v>
                </c:pt>
                <c:pt idx="3087">
                  <c:v>2.4192</c:v>
                </c:pt>
                <c:pt idx="3088">
                  <c:v>1.6128</c:v>
                </c:pt>
                <c:pt idx="3089">
                  <c:v>0.80640000000000001</c:v>
                </c:pt>
                <c:pt idx="3090">
                  <c:v>2.7384000000000022</c:v>
                </c:pt>
                <c:pt idx="3091">
                  <c:v>5.4768000000000008</c:v>
                </c:pt>
                <c:pt idx="3092">
                  <c:v>1.6679999999999997</c:v>
                </c:pt>
                <c:pt idx="3093">
                  <c:v>5.56</c:v>
                </c:pt>
                <c:pt idx="3094">
                  <c:v>2.2239999999999998</c:v>
                </c:pt>
                <c:pt idx="3095">
                  <c:v>2.2239999999999998</c:v>
                </c:pt>
                <c:pt idx="3096">
                  <c:v>0.55599999999999994</c:v>
                </c:pt>
                <c:pt idx="3097">
                  <c:v>1.1119999999999999</c:v>
                </c:pt>
                <c:pt idx="3098">
                  <c:v>2.2239999999999998</c:v>
                </c:pt>
                <c:pt idx="3099">
                  <c:v>0.37200000000000011</c:v>
                </c:pt>
                <c:pt idx="3100">
                  <c:v>3.7200000000000006</c:v>
                </c:pt>
                <c:pt idx="3101">
                  <c:v>1.8599999999999994</c:v>
                </c:pt>
                <c:pt idx="3102">
                  <c:v>9.3000000000000007</c:v>
                </c:pt>
                <c:pt idx="3103">
                  <c:v>5.580000000000001</c:v>
                </c:pt>
                <c:pt idx="3104">
                  <c:v>3.7200000000000006</c:v>
                </c:pt>
                <c:pt idx="3105">
                  <c:v>3.7200000000000006</c:v>
                </c:pt>
                <c:pt idx="3106">
                  <c:v>8.674399999999995</c:v>
                </c:pt>
                <c:pt idx="3107">
                  <c:v>17.34879999999999</c:v>
                </c:pt>
                <c:pt idx="3108">
                  <c:v>50.187599999999996</c:v>
                </c:pt>
                <c:pt idx="3109">
                  <c:v>8.674399999999995</c:v>
                </c:pt>
                <c:pt idx="3110">
                  <c:v>33.458399999999997</c:v>
                </c:pt>
                <c:pt idx="3111">
                  <c:v>25.093799999999998</c:v>
                </c:pt>
                <c:pt idx="3112">
                  <c:v>6.5057999999999971</c:v>
                </c:pt>
                <c:pt idx="3113">
                  <c:v>2.3814000000000002</c:v>
                </c:pt>
                <c:pt idx="3114">
                  <c:v>5.5566000000000004</c:v>
                </c:pt>
                <c:pt idx="3115">
                  <c:v>3.1752000000000002</c:v>
                </c:pt>
                <c:pt idx="3116">
                  <c:v>3.1752000000000002</c:v>
                </c:pt>
                <c:pt idx="3117">
                  <c:v>1.2348000000000008</c:v>
                </c:pt>
                <c:pt idx="3118">
                  <c:v>3.6854999999999958</c:v>
                </c:pt>
                <c:pt idx="3119">
                  <c:v>1.5794999999999986</c:v>
                </c:pt>
                <c:pt idx="3120">
                  <c:v>1.5794999999999986</c:v>
                </c:pt>
                <c:pt idx="3121">
                  <c:v>10.178999999999997</c:v>
                </c:pt>
                <c:pt idx="3122">
                  <c:v>0.98559999999999992</c:v>
                </c:pt>
                <c:pt idx="3123">
                  <c:v>1.4783999999999997</c:v>
                </c:pt>
                <c:pt idx="3124">
                  <c:v>4.2240000000000002</c:v>
                </c:pt>
                <c:pt idx="3125">
                  <c:v>2.5343999999999998</c:v>
                </c:pt>
                <c:pt idx="3126">
                  <c:v>1.6896</c:v>
                </c:pt>
                <c:pt idx="3127">
                  <c:v>1.6896</c:v>
                </c:pt>
                <c:pt idx="3128">
                  <c:v>1.6896</c:v>
                </c:pt>
                <c:pt idx="3129">
                  <c:v>3.9423999999999997</c:v>
                </c:pt>
                <c:pt idx="3130">
                  <c:v>2.7336</c:v>
                </c:pt>
                <c:pt idx="3131">
                  <c:v>9.7680000000000007</c:v>
                </c:pt>
                <c:pt idx="3132">
                  <c:v>22.792000000000002</c:v>
                </c:pt>
                <c:pt idx="3133">
                  <c:v>6.5120000000000005</c:v>
                </c:pt>
                <c:pt idx="3134">
                  <c:v>4.8840000000000003</c:v>
                </c:pt>
                <c:pt idx="3135">
                  <c:v>6.5120000000000005</c:v>
                </c:pt>
                <c:pt idx="3136">
                  <c:v>17.908000000000001</c:v>
                </c:pt>
                <c:pt idx="3137">
                  <c:v>0.88559999999999883</c:v>
                </c:pt>
                <c:pt idx="3138">
                  <c:v>0.59039999999999915</c:v>
                </c:pt>
                <c:pt idx="3139">
                  <c:v>2.6567999999999969</c:v>
                </c:pt>
                <c:pt idx="3140">
                  <c:v>0.88559999999999883</c:v>
                </c:pt>
                <c:pt idx="3141">
                  <c:v>3.8047999999999984</c:v>
                </c:pt>
                <c:pt idx="3142">
                  <c:v>0.88559999999999883</c:v>
                </c:pt>
                <c:pt idx="3143">
                  <c:v>3.7235999999999989</c:v>
                </c:pt>
                <c:pt idx="3144">
                  <c:v>6.2059999999999977</c:v>
                </c:pt>
                <c:pt idx="3145">
                  <c:v>1.1555999999999984</c:v>
                </c:pt>
                <c:pt idx="3146">
                  <c:v>6.2059999999999977</c:v>
                </c:pt>
                <c:pt idx="3147">
                  <c:v>1.1555999999999984</c:v>
                </c:pt>
                <c:pt idx="3148">
                  <c:v>1.9259999999999975</c:v>
                </c:pt>
                <c:pt idx="3149">
                  <c:v>9.9295999999999971</c:v>
                </c:pt>
                <c:pt idx="3150">
                  <c:v>6.5669999999999984</c:v>
                </c:pt>
                <c:pt idx="3151">
                  <c:v>1.5521999999999991</c:v>
                </c:pt>
                <c:pt idx="3152">
                  <c:v>11.820599999999997</c:v>
                </c:pt>
                <c:pt idx="3153">
                  <c:v>6.5669999999999984</c:v>
                </c:pt>
                <c:pt idx="3154">
                  <c:v>10.507199999999997</c:v>
                </c:pt>
                <c:pt idx="3155">
                  <c:v>1.0347999999999993</c:v>
                </c:pt>
                <c:pt idx="3156">
                  <c:v>6.5669999999999984</c:v>
                </c:pt>
                <c:pt idx="3157">
                  <c:v>9.1937999999999978</c:v>
                </c:pt>
                <c:pt idx="3158">
                  <c:v>3.4047999999999981</c:v>
                </c:pt>
                <c:pt idx="3159">
                  <c:v>2.5535999999999985</c:v>
                </c:pt>
                <c:pt idx="3160">
                  <c:v>1.702399999999999</c:v>
                </c:pt>
                <c:pt idx="3161">
                  <c:v>6.2015999999999991</c:v>
                </c:pt>
                <c:pt idx="3162">
                  <c:v>3.4047999999999981</c:v>
                </c:pt>
                <c:pt idx="3163">
                  <c:v>3.4047999999999981</c:v>
                </c:pt>
                <c:pt idx="3164">
                  <c:v>15.764000000000003</c:v>
                </c:pt>
                <c:pt idx="3165">
                  <c:v>6.7560000000000038</c:v>
                </c:pt>
                <c:pt idx="3166">
                  <c:v>15.764000000000003</c:v>
                </c:pt>
                <c:pt idx="3167">
                  <c:v>39.410000000000011</c:v>
                </c:pt>
                <c:pt idx="3168">
                  <c:v>4.5040000000000031</c:v>
                </c:pt>
                <c:pt idx="3169">
                  <c:v>15.764000000000003</c:v>
                </c:pt>
                <c:pt idx="3170">
                  <c:v>15.764000000000003</c:v>
                </c:pt>
                <c:pt idx="3171">
                  <c:v>4.5040000000000031</c:v>
                </c:pt>
                <c:pt idx="3172">
                  <c:v>4.7303999999999995</c:v>
                </c:pt>
                <c:pt idx="3173">
                  <c:v>1.5767999999999998</c:v>
                </c:pt>
                <c:pt idx="3174">
                  <c:v>5.4895999999999994</c:v>
                </c:pt>
                <c:pt idx="3175">
                  <c:v>5.4895999999999994</c:v>
                </c:pt>
                <c:pt idx="3176">
                  <c:v>5.4895999999999994</c:v>
                </c:pt>
                <c:pt idx="3177">
                  <c:v>3.1535999999999995</c:v>
                </c:pt>
                <c:pt idx="3178">
                  <c:v>8.2343999999999991</c:v>
                </c:pt>
                <c:pt idx="3179">
                  <c:v>4.7915999999999999</c:v>
                </c:pt>
                <c:pt idx="3180">
                  <c:v>7.9859999999999998</c:v>
                </c:pt>
                <c:pt idx="3181">
                  <c:v>5.0335999999999999</c:v>
                </c:pt>
                <c:pt idx="3182">
                  <c:v>8.808799999999998</c:v>
                </c:pt>
                <c:pt idx="3183">
                  <c:v>2.8535999999999988</c:v>
                </c:pt>
                <c:pt idx="3184">
                  <c:v>0.88559999999999883</c:v>
                </c:pt>
                <c:pt idx="3185">
                  <c:v>1.9023999999999992</c:v>
                </c:pt>
                <c:pt idx="3186">
                  <c:v>0.59039999999999915</c:v>
                </c:pt>
                <c:pt idx="3187">
                  <c:v>6.6583999999999968</c:v>
                </c:pt>
                <c:pt idx="3188">
                  <c:v>2.8535999999999988</c:v>
                </c:pt>
                <c:pt idx="3189">
                  <c:v>10.028199999999998</c:v>
                </c:pt>
                <c:pt idx="3190">
                  <c:v>10.028199999999998</c:v>
                </c:pt>
                <c:pt idx="3191">
                  <c:v>6.2243999999999957</c:v>
                </c:pt>
                <c:pt idx="3192">
                  <c:v>1.2505999999999999</c:v>
                </c:pt>
                <c:pt idx="3193">
                  <c:v>6.2530000000000001</c:v>
                </c:pt>
                <c:pt idx="3194">
                  <c:v>4.9270999999999976</c:v>
                </c:pt>
                <c:pt idx="3195">
                  <c:v>4.5872999999999937</c:v>
                </c:pt>
                <c:pt idx="3196">
                  <c:v>10.703699999999987</c:v>
                </c:pt>
                <c:pt idx="3197">
                  <c:v>29.562599999999986</c:v>
                </c:pt>
                <c:pt idx="3198">
                  <c:v>1.4455999999999998</c:v>
                </c:pt>
                <c:pt idx="3199">
                  <c:v>5.0595999999999997</c:v>
                </c:pt>
                <c:pt idx="3200">
                  <c:v>0.72279999999999989</c:v>
                </c:pt>
                <c:pt idx="3201">
                  <c:v>0.83399999999999963</c:v>
                </c:pt>
                <c:pt idx="3202">
                  <c:v>0.3335999999999999</c:v>
                </c:pt>
                <c:pt idx="3203">
                  <c:v>3.6139999999999994</c:v>
                </c:pt>
                <c:pt idx="3204">
                  <c:v>0.3335999999999999</c:v>
                </c:pt>
                <c:pt idx="3205">
                  <c:v>1.4455999999999998</c:v>
                </c:pt>
                <c:pt idx="3206">
                  <c:v>2.8911999999999995</c:v>
                </c:pt>
                <c:pt idx="3207">
                  <c:v>1.4455999999999998</c:v>
                </c:pt>
                <c:pt idx="3208">
                  <c:v>0.72279999999999989</c:v>
                </c:pt>
                <c:pt idx="3209">
                  <c:v>10.625999999999999</c:v>
                </c:pt>
                <c:pt idx="3210">
                  <c:v>26.564999999999998</c:v>
                </c:pt>
                <c:pt idx="3211">
                  <c:v>12.011999999999999</c:v>
                </c:pt>
                <c:pt idx="3212">
                  <c:v>6.0059999999999993</c:v>
                </c:pt>
                <c:pt idx="3213">
                  <c:v>21.251999999999999</c:v>
                </c:pt>
                <c:pt idx="3214">
                  <c:v>1.6379999999999999</c:v>
                </c:pt>
                <c:pt idx="3215">
                  <c:v>3.1849999999999992</c:v>
                </c:pt>
                <c:pt idx="3216">
                  <c:v>0.90999999999999981</c:v>
                </c:pt>
                <c:pt idx="3217">
                  <c:v>5.7329999999999997</c:v>
                </c:pt>
                <c:pt idx="3218">
                  <c:v>7.3709999999999996</c:v>
                </c:pt>
                <c:pt idx="3219">
                  <c:v>4.9139999999999997</c:v>
                </c:pt>
                <c:pt idx="3220">
                  <c:v>0.90999999999999981</c:v>
                </c:pt>
                <c:pt idx="3221">
                  <c:v>5.0111999999999997</c:v>
                </c:pt>
                <c:pt idx="3222">
                  <c:v>2.5055999999999998</c:v>
                </c:pt>
                <c:pt idx="3223">
                  <c:v>10.499999999999996</c:v>
                </c:pt>
                <c:pt idx="3224">
                  <c:v>2.6249999999999991</c:v>
                </c:pt>
                <c:pt idx="3225">
                  <c:v>1.7901</c:v>
                </c:pt>
                <c:pt idx="3226">
                  <c:v>1.7901</c:v>
                </c:pt>
                <c:pt idx="3227">
                  <c:v>1.7901</c:v>
                </c:pt>
                <c:pt idx="3228">
                  <c:v>5.3703000000000003</c:v>
                </c:pt>
                <c:pt idx="3229">
                  <c:v>5.7071999999999976</c:v>
                </c:pt>
                <c:pt idx="3230">
                  <c:v>0.59039999999999915</c:v>
                </c:pt>
                <c:pt idx="3231">
                  <c:v>1.9023999999999992</c:v>
                </c:pt>
                <c:pt idx="3232">
                  <c:v>0.29519999999999957</c:v>
                </c:pt>
                <c:pt idx="3233">
                  <c:v>2.8535999999999988</c:v>
                </c:pt>
                <c:pt idx="3234">
                  <c:v>5.7071999999999976</c:v>
                </c:pt>
                <c:pt idx="3235">
                  <c:v>1.4759999999999982</c:v>
                </c:pt>
                <c:pt idx="3236">
                  <c:v>2.8535999999999988</c:v>
                </c:pt>
                <c:pt idx="3237">
                  <c:v>1.9023999999999992</c:v>
                </c:pt>
                <c:pt idx="3238">
                  <c:v>2.1683999999999997</c:v>
                </c:pt>
                <c:pt idx="3239">
                  <c:v>2.1683999999999997</c:v>
                </c:pt>
                <c:pt idx="3240">
                  <c:v>1.4455999999999998</c:v>
                </c:pt>
                <c:pt idx="3241">
                  <c:v>1.4455999999999998</c:v>
                </c:pt>
                <c:pt idx="3242">
                  <c:v>1.0007999999999999</c:v>
                </c:pt>
                <c:pt idx="3243">
                  <c:v>0.3335999999999999</c:v>
                </c:pt>
                <c:pt idx="3244">
                  <c:v>3.9120000000000004</c:v>
                </c:pt>
                <c:pt idx="3245">
                  <c:v>5.7376000000000005</c:v>
                </c:pt>
                <c:pt idx="3246">
                  <c:v>6.4584000000000001</c:v>
                </c:pt>
                <c:pt idx="3247">
                  <c:v>10.652200000000001</c:v>
                </c:pt>
                <c:pt idx="3248">
                  <c:v>74.565400000000011</c:v>
                </c:pt>
                <c:pt idx="3249">
                  <c:v>2.4581999999999997</c:v>
                </c:pt>
                <c:pt idx="3250">
                  <c:v>53.261000000000003</c:v>
                </c:pt>
                <c:pt idx="3251">
                  <c:v>0.59039999999999915</c:v>
                </c:pt>
                <c:pt idx="3252">
                  <c:v>0.59039999999999915</c:v>
                </c:pt>
                <c:pt idx="3253">
                  <c:v>3.157</c:v>
                </c:pt>
                <c:pt idx="3254">
                  <c:v>4.1987999999999985</c:v>
                </c:pt>
                <c:pt idx="3255">
                  <c:v>54.584400000000002</c:v>
                </c:pt>
                <c:pt idx="3256">
                  <c:v>45.487000000000002</c:v>
                </c:pt>
                <c:pt idx="3257">
                  <c:v>45.487000000000002</c:v>
                </c:pt>
                <c:pt idx="3258">
                  <c:v>4.1987999999999985</c:v>
                </c:pt>
                <c:pt idx="3259">
                  <c:v>5.3969999999999914</c:v>
                </c:pt>
                <c:pt idx="3260">
                  <c:v>26.984999999999992</c:v>
                </c:pt>
                <c:pt idx="3261">
                  <c:v>10.793999999999983</c:v>
                </c:pt>
                <c:pt idx="3262">
                  <c:v>44.974999999999987</c:v>
                </c:pt>
                <c:pt idx="3263">
                  <c:v>17.989999999999995</c:v>
                </c:pt>
                <c:pt idx="3264">
                  <c:v>5.3969999999999914</c:v>
                </c:pt>
                <c:pt idx="3265">
                  <c:v>1.5876000000000006</c:v>
                </c:pt>
                <c:pt idx="3266">
                  <c:v>3.0996000000000006</c:v>
                </c:pt>
                <c:pt idx="3267">
                  <c:v>1.0584000000000002</c:v>
                </c:pt>
                <c:pt idx="3268">
                  <c:v>9.7091999999999885</c:v>
                </c:pt>
                <c:pt idx="3269">
                  <c:v>46.927799999999984</c:v>
                </c:pt>
                <c:pt idx="3270">
                  <c:v>15.642599999999995</c:v>
                </c:pt>
                <c:pt idx="3271">
                  <c:v>9.7091999999999885</c:v>
                </c:pt>
                <c:pt idx="3272">
                  <c:v>10.428399999999996</c:v>
                </c:pt>
                <c:pt idx="3273">
                  <c:v>20.856799999999993</c:v>
                </c:pt>
                <c:pt idx="3274">
                  <c:v>26.200000000000003</c:v>
                </c:pt>
                <c:pt idx="3275">
                  <c:v>5.24</c:v>
                </c:pt>
                <c:pt idx="3276">
                  <c:v>7.86</c:v>
                </c:pt>
                <c:pt idx="3277">
                  <c:v>1.1679999999999997</c:v>
                </c:pt>
                <c:pt idx="3278">
                  <c:v>1.7519999999999998</c:v>
                </c:pt>
                <c:pt idx="3279">
                  <c:v>4.6719999999999988</c:v>
                </c:pt>
                <c:pt idx="3280">
                  <c:v>5.2559999999999985</c:v>
                </c:pt>
                <c:pt idx="3281">
                  <c:v>3.5039999999999996</c:v>
                </c:pt>
                <c:pt idx="3282">
                  <c:v>5.2559999999999985</c:v>
                </c:pt>
                <c:pt idx="3283">
                  <c:v>2.3359999999999994</c:v>
                </c:pt>
                <c:pt idx="3284">
                  <c:v>0.58399999999999985</c:v>
                </c:pt>
                <c:pt idx="3285">
                  <c:v>5.2559999999999993</c:v>
                </c:pt>
                <c:pt idx="3286">
                  <c:v>3.5039999999999996</c:v>
                </c:pt>
                <c:pt idx="3287">
                  <c:v>1.1679999999999997</c:v>
                </c:pt>
                <c:pt idx="3288">
                  <c:v>1.6416000000000004</c:v>
                </c:pt>
                <c:pt idx="3289">
                  <c:v>2.0064000000000002</c:v>
                </c:pt>
                <c:pt idx="3290">
                  <c:v>7.0224000000000011</c:v>
                </c:pt>
                <c:pt idx="3291">
                  <c:v>50.9208</c:v>
                </c:pt>
                <c:pt idx="3292">
                  <c:v>50.9208</c:v>
                </c:pt>
                <c:pt idx="3293">
                  <c:v>7.2744</c:v>
                </c:pt>
                <c:pt idx="3294">
                  <c:v>1.1564000000000001</c:v>
                </c:pt>
                <c:pt idx="3295">
                  <c:v>6.9384000000000006</c:v>
                </c:pt>
                <c:pt idx="3296">
                  <c:v>3.4692000000000003</c:v>
                </c:pt>
                <c:pt idx="3297">
                  <c:v>1.6519999999999992</c:v>
                </c:pt>
                <c:pt idx="3298">
                  <c:v>10.4076</c:v>
                </c:pt>
                <c:pt idx="3299">
                  <c:v>1.2599999999999998</c:v>
                </c:pt>
                <c:pt idx="3300">
                  <c:v>0.83999999999999986</c:v>
                </c:pt>
                <c:pt idx="3301">
                  <c:v>25.898399999999995</c:v>
                </c:pt>
                <c:pt idx="3302">
                  <c:v>9.7118999999999982</c:v>
                </c:pt>
                <c:pt idx="3303">
                  <c:v>4.196499999999995</c:v>
                </c:pt>
                <c:pt idx="3304">
                  <c:v>5.8750999999999962</c:v>
                </c:pt>
                <c:pt idx="3305">
                  <c:v>9.7118999999999982</c:v>
                </c:pt>
                <c:pt idx="3306">
                  <c:v>4.196499999999995</c:v>
                </c:pt>
                <c:pt idx="3307">
                  <c:v>2.7324000000000002</c:v>
                </c:pt>
                <c:pt idx="3308">
                  <c:v>3.6431999999999998</c:v>
                </c:pt>
                <c:pt idx="3309">
                  <c:v>6.9551999999999996</c:v>
                </c:pt>
                <c:pt idx="3310">
                  <c:v>5.2164000000000001</c:v>
                </c:pt>
                <c:pt idx="3311">
                  <c:v>5.2164000000000001</c:v>
                </c:pt>
                <c:pt idx="3312">
                  <c:v>3.6431999999999998</c:v>
                </c:pt>
                <c:pt idx="3313">
                  <c:v>3.4775999999999998</c:v>
                </c:pt>
                <c:pt idx="3314">
                  <c:v>21.227999999999998</c:v>
                </c:pt>
                <c:pt idx="3315">
                  <c:v>12.736799999999999</c:v>
                </c:pt>
                <c:pt idx="3316">
                  <c:v>12.736799999999999</c:v>
                </c:pt>
                <c:pt idx="3317">
                  <c:v>21.227999999999998</c:v>
                </c:pt>
                <c:pt idx="3318">
                  <c:v>11.9412</c:v>
                </c:pt>
                <c:pt idx="3319">
                  <c:v>2.6536</c:v>
                </c:pt>
                <c:pt idx="3320">
                  <c:v>2.2139999999999995</c:v>
                </c:pt>
                <c:pt idx="3321">
                  <c:v>1.6399999999999995</c:v>
                </c:pt>
                <c:pt idx="3322">
                  <c:v>2.8699999999999992</c:v>
                </c:pt>
                <c:pt idx="3323">
                  <c:v>0.73799999999999988</c:v>
                </c:pt>
                <c:pt idx="3324">
                  <c:v>1.4759999999999998</c:v>
                </c:pt>
                <c:pt idx="3325">
                  <c:v>5.9489999999999981</c:v>
                </c:pt>
                <c:pt idx="3326">
                  <c:v>11.897999999999996</c:v>
                </c:pt>
                <c:pt idx="3327">
                  <c:v>25.748800000000003</c:v>
                </c:pt>
                <c:pt idx="3328">
                  <c:v>19.311600000000002</c:v>
                </c:pt>
                <c:pt idx="3329">
                  <c:v>12.874400000000001</c:v>
                </c:pt>
                <c:pt idx="3330">
                  <c:v>12.874400000000001</c:v>
                </c:pt>
                <c:pt idx="3331">
                  <c:v>3.6784000000000017</c:v>
                </c:pt>
                <c:pt idx="3332">
                  <c:v>12.874400000000001</c:v>
                </c:pt>
                <c:pt idx="3333">
                  <c:v>32.186000000000007</c:v>
                </c:pt>
                <c:pt idx="3334">
                  <c:v>10.881</c:v>
                </c:pt>
                <c:pt idx="3335">
                  <c:v>16.3215</c:v>
                </c:pt>
                <c:pt idx="3336">
                  <c:v>48.964500000000001</c:v>
                </c:pt>
                <c:pt idx="3337">
                  <c:v>16.3215</c:v>
                </c:pt>
                <c:pt idx="3338">
                  <c:v>1.2037999999999995</c:v>
                </c:pt>
                <c:pt idx="3339">
                  <c:v>1.2037999999999995</c:v>
                </c:pt>
                <c:pt idx="3340">
                  <c:v>3.0557999999999996</c:v>
                </c:pt>
                <c:pt idx="3341">
                  <c:v>9.1673999999999989</c:v>
                </c:pt>
                <c:pt idx="3342">
                  <c:v>3.0557999999999996</c:v>
                </c:pt>
                <c:pt idx="3343">
                  <c:v>4.5836999999999994</c:v>
                </c:pt>
                <c:pt idx="3344">
                  <c:v>4.5836999999999994</c:v>
                </c:pt>
                <c:pt idx="3345">
                  <c:v>16.676400000000001</c:v>
                </c:pt>
                <c:pt idx="3346">
                  <c:v>16.676400000000001</c:v>
                </c:pt>
                <c:pt idx="3347">
                  <c:v>11.117599999999999</c:v>
                </c:pt>
                <c:pt idx="3348">
                  <c:v>0.86799999999999988</c:v>
                </c:pt>
                <c:pt idx="3349">
                  <c:v>2.6039999999999996</c:v>
                </c:pt>
                <c:pt idx="3350">
                  <c:v>1.4952000000000001</c:v>
                </c:pt>
                <c:pt idx="3351">
                  <c:v>0.64079999999999981</c:v>
                </c:pt>
                <c:pt idx="3352">
                  <c:v>5.2332000000000001</c:v>
                </c:pt>
                <c:pt idx="3353">
                  <c:v>5.2332000000000001</c:v>
                </c:pt>
                <c:pt idx="3354">
                  <c:v>0.42639999999999978</c:v>
                </c:pt>
                <c:pt idx="3355">
                  <c:v>1.2791999999999994</c:v>
                </c:pt>
                <c:pt idx="3356">
                  <c:v>7.5767999999999986</c:v>
                </c:pt>
                <c:pt idx="3357">
                  <c:v>0.42639999999999978</c:v>
                </c:pt>
                <c:pt idx="3358">
                  <c:v>3.2471999999999994</c:v>
                </c:pt>
                <c:pt idx="3359">
                  <c:v>4.3295999999999992</c:v>
                </c:pt>
                <c:pt idx="3360">
                  <c:v>4.3295999999999992</c:v>
                </c:pt>
                <c:pt idx="3361">
                  <c:v>2.1319999999999988</c:v>
                </c:pt>
                <c:pt idx="3362">
                  <c:v>2.1319999999999988</c:v>
                </c:pt>
                <c:pt idx="3363">
                  <c:v>0.42639999999999978</c:v>
                </c:pt>
                <c:pt idx="3364">
                  <c:v>6.4943999999999988</c:v>
                </c:pt>
                <c:pt idx="3365">
                  <c:v>1.7954999999999988</c:v>
                </c:pt>
                <c:pt idx="3366">
                  <c:v>1.1969999999999992</c:v>
                </c:pt>
                <c:pt idx="3367">
                  <c:v>4.4891999999999985</c:v>
                </c:pt>
                <c:pt idx="3368">
                  <c:v>2.3219999999999974</c:v>
                </c:pt>
                <c:pt idx="3369">
                  <c:v>4.4891999999999985</c:v>
                </c:pt>
                <c:pt idx="3370">
                  <c:v>6.6329999999999982</c:v>
                </c:pt>
                <c:pt idx="3371">
                  <c:v>1.7419999999999987</c:v>
                </c:pt>
                <c:pt idx="3372">
                  <c:v>2.2109999999999994</c:v>
                </c:pt>
                <c:pt idx="3373">
                  <c:v>2.0087999999999973</c:v>
                </c:pt>
                <c:pt idx="3374">
                  <c:v>1.5065999999999975</c:v>
                </c:pt>
                <c:pt idx="3375">
                  <c:v>4.8545999999999978</c:v>
                </c:pt>
                <c:pt idx="3376">
                  <c:v>2.8535999999999988</c:v>
                </c:pt>
                <c:pt idx="3377">
                  <c:v>10.465</c:v>
                </c:pt>
                <c:pt idx="3378">
                  <c:v>10.465</c:v>
                </c:pt>
                <c:pt idx="3379">
                  <c:v>0.8969999999999998</c:v>
                </c:pt>
                <c:pt idx="3380">
                  <c:v>2.99</c:v>
                </c:pt>
                <c:pt idx="3381">
                  <c:v>4.4850000000000003</c:v>
                </c:pt>
                <c:pt idx="3382">
                  <c:v>4.4850000000000003</c:v>
                </c:pt>
                <c:pt idx="3383">
                  <c:v>5.8914</c:v>
                </c:pt>
                <c:pt idx="3384">
                  <c:v>5.8914</c:v>
                </c:pt>
                <c:pt idx="3385">
                  <c:v>-3.6002999999999998</c:v>
                </c:pt>
                <c:pt idx="3386">
                  <c:v>-10.037199999999999</c:v>
                </c:pt>
                <c:pt idx="3387">
                  <c:v>41.021599999999999</c:v>
                </c:pt>
                <c:pt idx="3388">
                  <c:v>-17.565099999999994</c:v>
                </c:pt>
                <c:pt idx="3389">
                  <c:v>-10.037199999999999</c:v>
                </c:pt>
                <c:pt idx="3390">
                  <c:v>-2.5092999999999996</c:v>
                </c:pt>
                <c:pt idx="3391">
                  <c:v>5.5535999999999994</c:v>
                </c:pt>
                <c:pt idx="3392">
                  <c:v>4.1651999999999987</c:v>
                </c:pt>
                <c:pt idx="3393">
                  <c:v>-2.5631999999999993</c:v>
                </c:pt>
                <c:pt idx="3394">
                  <c:v>7.8839999999999986</c:v>
                </c:pt>
                <c:pt idx="3395">
                  <c:v>15.767999999999997</c:v>
                </c:pt>
                <c:pt idx="3396">
                  <c:v>1.9709999999999996</c:v>
                </c:pt>
                <c:pt idx="3397">
                  <c:v>9.8549999999999969</c:v>
                </c:pt>
                <c:pt idx="3398">
                  <c:v>-21.681000000000004</c:v>
                </c:pt>
                <c:pt idx="3399">
                  <c:v>3.9419999999999993</c:v>
                </c:pt>
                <c:pt idx="3400">
                  <c:v>-4.8180000000000005</c:v>
                </c:pt>
                <c:pt idx="3401">
                  <c:v>6.8619999999999992</c:v>
                </c:pt>
                <c:pt idx="3402">
                  <c:v>-5.036999999999999</c:v>
                </c:pt>
                <c:pt idx="3403">
                  <c:v>20.585999999999999</c:v>
                </c:pt>
                <c:pt idx="3404">
                  <c:v>27.318199999999983</c:v>
                </c:pt>
                <c:pt idx="3405">
                  <c:v>-3.6024000000000012</c:v>
                </c:pt>
                <c:pt idx="3406">
                  <c:v>-21.61440000000001</c:v>
                </c:pt>
                <c:pt idx="3407">
                  <c:v>-7.2048000000000023</c:v>
                </c:pt>
                <c:pt idx="3408">
                  <c:v>62.14139999999999</c:v>
                </c:pt>
                <c:pt idx="3409">
                  <c:v>41.427599999999991</c:v>
                </c:pt>
                <c:pt idx="3410">
                  <c:v>15.610399999999993</c:v>
                </c:pt>
                <c:pt idx="3411">
                  <c:v>11.707799999999995</c:v>
                </c:pt>
                <c:pt idx="3412">
                  <c:v>-13.615200000000002</c:v>
                </c:pt>
                <c:pt idx="3413">
                  <c:v>-10.211400000000005</c:v>
                </c:pt>
                <c:pt idx="3414">
                  <c:v>6.3684000000000003</c:v>
                </c:pt>
                <c:pt idx="3415">
                  <c:v>10.760400000000001</c:v>
                </c:pt>
                <c:pt idx="3416">
                  <c:v>-18.446399999999997</c:v>
                </c:pt>
                <c:pt idx="3417">
                  <c:v>28.657800000000002</c:v>
                </c:pt>
                <c:pt idx="3418">
                  <c:v>9.5525999999999982</c:v>
                </c:pt>
                <c:pt idx="3419">
                  <c:v>26.901000000000003</c:v>
                </c:pt>
                <c:pt idx="3420">
                  <c:v>17.2224</c:v>
                </c:pt>
                <c:pt idx="3421">
                  <c:v>8.6112000000000002</c:v>
                </c:pt>
                <c:pt idx="3422">
                  <c:v>5.0231999999999992</c:v>
                </c:pt>
                <c:pt idx="3423">
                  <c:v>6.5519999999999996</c:v>
                </c:pt>
                <c:pt idx="3424">
                  <c:v>-8.2367999999999988</c:v>
                </c:pt>
                <c:pt idx="3425">
                  <c:v>1.3104</c:v>
                </c:pt>
                <c:pt idx="3426">
                  <c:v>3.9312000000000005</c:v>
                </c:pt>
                <c:pt idx="3427">
                  <c:v>3.9312000000000005</c:v>
                </c:pt>
                <c:pt idx="3428">
                  <c:v>6.5519999999999996</c:v>
                </c:pt>
                <c:pt idx="3429">
                  <c:v>-4.492799999999999</c:v>
                </c:pt>
                <c:pt idx="3430">
                  <c:v>6.7392000000000003</c:v>
                </c:pt>
                <c:pt idx="3431">
                  <c:v>3.0575999999999999</c:v>
                </c:pt>
                <c:pt idx="3432">
                  <c:v>-1.9656000000000002</c:v>
                </c:pt>
                <c:pt idx="3433">
                  <c:v>3.6191999999999993</c:v>
                </c:pt>
                <c:pt idx="3434">
                  <c:v>-5.2415999999999983</c:v>
                </c:pt>
                <c:pt idx="3435">
                  <c:v>5.4287999999999981</c:v>
                </c:pt>
                <c:pt idx="3436">
                  <c:v>-1.9656000000000002</c:v>
                </c:pt>
                <c:pt idx="3437">
                  <c:v>-2.6207999999999991</c:v>
                </c:pt>
                <c:pt idx="3438">
                  <c:v>7.6440000000000001</c:v>
                </c:pt>
                <c:pt idx="3439">
                  <c:v>-1.3103999999999996</c:v>
                </c:pt>
                <c:pt idx="3440">
                  <c:v>3.0575999999999999</c:v>
                </c:pt>
                <c:pt idx="3441">
                  <c:v>3.0575999999999999</c:v>
                </c:pt>
                <c:pt idx="3442">
                  <c:v>-1.934400000000001</c:v>
                </c:pt>
                <c:pt idx="3443">
                  <c:v>0.90479999999999983</c:v>
                </c:pt>
                <c:pt idx="3444">
                  <c:v>22.736000000000001</c:v>
                </c:pt>
                <c:pt idx="3445">
                  <c:v>6.4959999999999996</c:v>
                </c:pt>
                <c:pt idx="3446">
                  <c:v>13.919999999999998</c:v>
                </c:pt>
                <c:pt idx="3447">
                  <c:v>8.1199999999999974</c:v>
                </c:pt>
                <c:pt idx="3448">
                  <c:v>-7.6559999999999988</c:v>
                </c:pt>
                <c:pt idx="3449">
                  <c:v>4.8720000000000008</c:v>
                </c:pt>
                <c:pt idx="3450">
                  <c:v>3.2479999999999998</c:v>
                </c:pt>
                <c:pt idx="3451">
                  <c:v>4.8720000000000008</c:v>
                </c:pt>
                <c:pt idx="3452">
                  <c:v>-6.379999999999999</c:v>
                </c:pt>
                <c:pt idx="3453">
                  <c:v>-2.214</c:v>
                </c:pt>
                <c:pt idx="3454">
                  <c:v>-1.4760000000000004</c:v>
                </c:pt>
                <c:pt idx="3455">
                  <c:v>-4.427999999999999</c:v>
                </c:pt>
                <c:pt idx="3456">
                  <c:v>-1.476</c:v>
                </c:pt>
                <c:pt idx="3457">
                  <c:v>-1.4760000000000004</c:v>
                </c:pt>
                <c:pt idx="3458">
                  <c:v>6.15</c:v>
                </c:pt>
                <c:pt idx="3459">
                  <c:v>-7.782</c:v>
                </c:pt>
                <c:pt idx="3460">
                  <c:v>11.673000000000002</c:v>
                </c:pt>
                <c:pt idx="3461">
                  <c:v>-7.782</c:v>
                </c:pt>
                <c:pt idx="3462">
                  <c:v>7.8029999999999982</c:v>
                </c:pt>
                <c:pt idx="3463">
                  <c:v>-9.9704999999999977</c:v>
                </c:pt>
                <c:pt idx="3464">
                  <c:v>15.605999999999996</c:v>
                </c:pt>
                <c:pt idx="3465">
                  <c:v>-4.7685000000000013</c:v>
                </c:pt>
                <c:pt idx="3466">
                  <c:v>-21.167999999999999</c:v>
                </c:pt>
                <c:pt idx="3467">
                  <c:v>-4.7040000000000006</c:v>
                </c:pt>
                <c:pt idx="3468">
                  <c:v>15.68</c:v>
                </c:pt>
                <c:pt idx="3469">
                  <c:v>4.7039999999999997</c:v>
                </c:pt>
                <c:pt idx="3470">
                  <c:v>-7.8399999999999963</c:v>
                </c:pt>
                <c:pt idx="3471">
                  <c:v>16.175000000000001</c:v>
                </c:pt>
                <c:pt idx="3472">
                  <c:v>-7.7640000000000011</c:v>
                </c:pt>
                <c:pt idx="3473">
                  <c:v>-1.294</c:v>
                </c:pt>
                <c:pt idx="3474">
                  <c:v>-5.8230000000000004</c:v>
                </c:pt>
                <c:pt idx="3475">
                  <c:v>6.47</c:v>
                </c:pt>
                <c:pt idx="3476">
                  <c:v>-2.5880000000000001</c:v>
                </c:pt>
                <c:pt idx="3477">
                  <c:v>-5.1760000000000002</c:v>
                </c:pt>
                <c:pt idx="3478">
                  <c:v>5.8230000000000004</c:v>
                </c:pt>
                <c:pt idx="3479">
                  <c:v>7.7639999999999993</c:v>
                </c:pt>
                <c:pt idx="3480">
                  <c:v>-2.5880000000000001</c:v>
                </c:pt>
                <c:pt idx="3481">
                  <c:v>19.41</c:v>
                </c:pt>
                <c:pt idx="3482">
                  <c:v>-9.7050000000000018</c:v>
                </c:pt>
                <c:pt idx="3483">
                  <c:v>-17.469000000000005</c:v>
                </c:pt>
                <c:pt idx="3484">
                  <c:v>-18.872800000000009</c:v>
                </c:pt>
                <c:pt idx="3485">
                  <c:v>30.896599999999996</c:v>
                </c:pt>
                <c:pt idx="3486">
                  <c:v>22.3734</c:v>
                </c:pt>
                <c:pt idx="3487">
                  <c:v>-42.46380000000002</c:v>
                </c:pt>
                <c:pt idx="3488">
                  <c:v>14.9156</c:v>
                </c:pt>
                <c:pt idx="3489">
                  <c:v>4.4137999999999993</c:v>
                </c:pt>
                <c:pt idx="3490">
                  <c:v>14.9156</c:v>
                </c:pt>
                <c:pt idx="3491">
                  <c:v>-18.872800000000009</c:v>
                </c:pt>
                <c:pt idx="3492">
                  <c:v>-9.5885999999999996</c:v>
                </c:pt>
                <c:pt idx="3493">
                  <c:v>-20.888999999999989</c:v>
                </c:pt>
                <c:pt idx="3494">
                  <c:v>37.220399999999998</c:v>
                </c:pt>
                <c:pt idx="3495">
                  <c:v>15.951599999999997</c:v>
                </c:pt>
                <c:pt idx="3496">
                  <c:v>54.691199999999995</c:v>
                </c:pt>
                <c:pt idx="3497">
                  <c:v>54.691199999999995</c:v>
                </c:pt>
                <c:pt idx="3498">
                  <c:v>-6.0768000000000004</c:v>
                </c:pt>
                <c:pt idx="3499">
                  <c:v>-29.244599999999991</c:v>
                </c:pt>
                <c:pt idx="3500">
                  <c:v>4.2804000000000002</c:v>
                </c:pt>
                <c:pt idx="3501">
                  <c:v>6.4206000000000012</c:v>
                </c:pt>
                <c:pt idx="3502">
                  <c:v>6.4206000000000012</c:v>
                </c:pt>
                <c:pt idx="3503">
                  <c:v>4.2804000000000002</c:v>
                </c:pt>
                <c:pt idx="3504">
                  <c:v>14.981400000000001</c:v>
                </c:pt>
                <c:pt idx="3505">
                  <c:v>14.4648</c:v>
                </c:pt>
                <c:pt idx="3506">
                  <c:v>-6.8633999999999986</c:v>
                </c:pt>
                <c:pt idx="3507">
                  <c:v>14.4648</c:v>
                </c:pt>
                <c:pt idx="3508">
                  <c:v>3.6162000000000001</c:v>
                </c:pt>
                <c:pt idx="3509">
                  <c:v>-2.2877999999999998</c:v>
                </c:pt>
                <c:pt idx="3510">
                  <c:v>-2.2585999999999995</c:v>
                </c:pt>
                <c:pt idx="3511">
                  <c:v>6.9230999999999998</c:v>
                </c:pt>
                <c:pt idx="3512">
                  <c:v>1.3256999999999999</c:v>
                </c:pt>
                <c:pt idx="3513">
                  <c:v>-3.3879000000000001</c:v>
                </c:pt>
                <c:pt idx="3514">
                  <c:v>3.9770999999999996</c:v>
                </c:pt>
                <c:pt idx="3515">
                  <c:v>-3.2406000000000006</c:v>
                </c:pt>
                <c:pt idx="3516">
                  <c:v>2.3077000000000001</c:v>
                </c:pt>
                <c:pt idx="3517">
                  <c:v>9.2798999999999996</c:v>
                </c:pt>
                <c:pt idx="3518">
                  <c:v>3.9770999999999996</c:v>
                </c:pt>
                <c:pt idx="3519">
                  <c:v>-3.2406000000000006</c:v>
                </c:pt>
                <c:pt idx="3520">
                  <c:v>-22.684200000000004</c:v>
                </c:pt>
                <c:pt idx="3521">
                  <c:v>-4.8609000000000009</c:v>
                </c:pt>
                <c:pt idx="3522">
                  <c:v>13.931999999999999</c:v>
                </c:pt>
                <c:pt idx="3523">
                  <c:v>2.3220000000000001</c:v>
                </c:pt>
                <c:pt idx="3524">
                  <c:v>20.21</c:v>
                </c:pt>
                <c:pt idx="3525">
                  <c:v>4.6440000000000001</c:v>
                </c:pt>
                <c:pt idx="3526">
                  <c:v>4.0419999999999998</c:v>
                </c:pt>
                <c:pt idx="3527">
                  <c:v>-2.8380000000000001</c:v>
                </c:pt>
                <c:pt idx="3528">
                  <c:v>-7.0532000000000004</c:v>
                </c:pt>
                <c:pt idx="3529">
                  <c:v>-10.579799999999999</c:v>
                </c:pt>
                <c:pt idx="3530">
                  <c:v>-21.159599999999998</c:v>
                </c:pt>
                <c:pt idx="3531">
                  <c:v>-25.648000000000003</c:v>
                </c:pt>
                <c:pt idx="3532">
                  <c:v>30.7776</c:v>
                </c:pt>
                <c:pt idx="3533">
                  <c:v>15.3888</c:v>
                </c:pt>
                <c:pt idx="3534">
                  <c:v>-51.296000000000006</c:v>
                </c:pt>
                <c:pt idx="3535">
                  <c:v>-2.6099999999999994</c:v>
                </c:pt>
                <c:pt idx="3536">
                  <c:v>1.3049999999999997</c:v>
                </c:pt>
                <c:pt idx="3537">
                  <c:v>-1.8270000000000004</c:v>
                </c:pt>
                <c:pt idx="3538">
                  <c:v>-2.6099999999999994</c:v>
                </c:pt>
                <c:pt idx="3539">
                  <c:v>-760.98000000000025</c:v>
                </c:pt>
                <c:pt idx="3540">
                  <c:v>456.58800000000002</c:v>
                </c:pt>
                <c:pt idx="3541">
                  <c:v>-1065.3719999999998</c:v>
                </c:pt>
                <c:pt idx="3542">
                  <c:v>-304.39200000000005</c:v>
                </c:pt>
                <c:pt idx="3543">
                  <c:v>-913.17599999999993</c:v>
                </c:pt>
                <c:pt idx="3544">
                  <c:v>-913.17599999999993</c:v>
                </c:pt>
                <c:pt idx="3545">
                  <c:v>-1141.47</c:v>
                </c:pt>
                <c:pt idx="3546">
                  <c:v>456.58800000000002</c:v>
                </c:pt>
                <c:pt idx="3547">
                  <c:v>4946.37</c:v>
                </c:pt>
                <c:pt idx="3548">
                  <c:v>1.4112</c:v>
                </c:pt>
                <c:pt idx="3549">
                  <c:v>9.8783999999999992</c:v>
                </c:pt>
                <c:pt idx="3550">
                  <c:v>-3.6288</c:v>
                </c:pt>
                <c:pt idx="3551">
                  <c:v>4.1760000000000002</c:v>
                </c:pt>
                <c:pt idx="3552">
                  <c:v>5.6448</c:v>
                </c:pt>
                <c:pt idx="3553">
                  <c:v>-3.5711999999999993</c:v>
                </c:pt>
                <c:pt idx="3554">
                  <c:v>7.056</c:v>
                </c:pt>
                <c:pt idx="3555">
                  <c:v>1.4112</c:v>
                </c:pt>
                <c:pt idx="3556">
                  <c:v>-4.4639999999999995</c:v>
                </c:pt>
                <c:pt idx="3557">
                  <c:v>-4.2336000000000009</c:v>
                </c:pt>
                <c:pt idx="3558">
                  <c:v>-2.678399999999999</c:v>
                </c:pt>
                <c:pt idx="3559">
                  <c:v>2.8224</c:v>
                </c:pt>
                <c:pt idx="3560">
                  <c:v>3.2675999999999994</c:v>
                </c:pt>
                <c:pt idx="3561">
                  <c:v>-0.85579999999999989</c:v>
                </c:pt>
                <c:pt idx="3562">
                  <c:v>5.6015999999999995</c:v>
                </c:pt>
                <c:pt idx="3563">
                  <c:v>1.8672</c:v>
                </c:pt>
                <c:pt idx="3564">
                  <c:v>5.1434999999999977</c:v>
                </c:pt>
                <c:pt idx="3565">
                  <c:v>4.1147999999999989</c:v>
                </c:pt>
                <c:pt idx="3566">
                  <c:v>3.0860999999999996</c:v>
                </c:pt>
                <c:pt idx="3567">
                  <c:v>1.0286999999999997</c:v>
                </c:pt>
                <c:pt idx="3568">
                  <c:v>2.0573999999999995</c:v>
                </c:pt>
                <c:pt idx="3569">
                  <c:v>8.9534999999999982</c:v>
                </c:pt>
                <c:pt idx="3570">
                  <c:v>5.3720999999999997</c:v>
                </c:pt>
                <c:pt idx="3571">
                  <c:v>3.0860999999999996</c:v>
                </c:pt>
                <c:pt idx="3572">
                  <c:v>2.0573999999999995</c:v>
                </c:pt>
                <c:pt idx="3573">
                  <c:v>22.573199999999996</c:v>
                </c:pt>
                <c:pt idx="3574">
                  <c:v>-10.418399999999998</c:v>
                </c:pt>
                <c:pt idx="3575">
                  <c:v>101.57939999999999</c:v>
                </c:pt>
                <c:pt idx="3576">
                  <c:v>-44.278199999999998</c:v>
                </c:pt>
                <c:pt idx="3577">
                  <c:v>-44.278199999999998</c:v>
                </c:pt>
                <c:pt idx="3578">
                  <c:v>33.8598</c:v>
                </c:pt>
                <c:pt idx="3579">
                  <c:v>19.968599999999999</c:v>
                </c:pt>
                <c:pt idx="3580">
                  <c:v>-14.759400000000003</c:v>
                </c:pt>
                <c:pt idx="3581">
                  <c:v>219.65459999999999</c:v>
                </c:pt>
                <c:pt idx="3582">
                  <c:v>22.573199999999996</c:v>
                </c:pt>
                <c:pt idx="3583">
                  <c:v>22.573199999999996</c:v>
                </c:pt>
                <c:pt idx="3584">
                  <c:v>45.839999999999996</c:v>
                </c:pt>
                <c:pt idx="3585">
                  <c:v>45.839999999999996</c:v>
                </c:pt>
                <c:pt idx="3586">
                  <c:v>-45.840000000000018</c:v>
                </c:pt>
                <c:pt idx="3587">
                  <c:v>18.335999999999999</c:v>
                </c:pt>
                <c:pt idx="3588">
                  <c:v>76.399999999999991</c:v>
                </c:pt>
                <c:pt idx="3589">
                  <c:v>27.503999999999998</c:v>
                </c:pt>
                <c:pt idx="3590">
                  <c:v>55.007999999999996</c:v>
                </c:pt>
                <c:pt idx="3591">
                  <c:v>-12.224</c:v>
                </c:pt>
                <c:pt idx="3592">
                  <c:v>-3.8160000000000016</c:v>
                </c:pt>
                <c:pt idx="3593">
                  <c:v>6.36</c:v>
                </c:pt>
                <c:pt idx="3594">
                  <c:v>12.72</c:v>
                </c:pt>
                <c:pt idx="3595">
                  <c:v>-5.088000000000001</c:v>
                </c:pt>
                <c:pt idx="3596">
                  <c:v>-6.3599999999999994</c:v>
                </c:pt>
                <c:pt idx="3597">
                  <c:v>-8.9040000000000035</c:v>
                </c:pt>
                <c:pt idx="3598">
                  <c:v>-2.5440000000000005</c:v>
                </c:pt>
                <c:pt idx="3599">
                  <c:v>19.080000000000002</c:v>
                </c:pt>
                <c:pt idx="3600">
                  <c:v>-3.6891999999999996</c:v>
                </c:pt>
                <c:pt idx="3601">
                  <c:v>-5.5338000000000012</c:v>
                </c:pt>
                <c:pt idx="3602">
                  <c:v>-9.222999999999999</c:v>
                </c:pt>
                <c:pt idx="3603">
                  <c:v>-18.52620000000001</c:v>
                </c:pt>
                <c:pt idx="3604">
                  <c:v>-5.2932000000000023</c:v>
                </c:pt>
                <c:pt idx="3605">
                  <c:v>4.3307999999999982</c:v>
                </c:pt>
                <c:pt idx="3606">
                  <c:v>3.7693999999999992</c:v>
                </c:pt>
                <c:pt idx="3607">
                  <c:v>-5.5338000000000012</c:v>
                </c:pt>
                <c:pt idx="3608">
                  <c:v>-169.3719999999999</c:v>
                </c:pt>
                <c:pt idx="3609">
                  <c:v>-48.391999999999982</c:v>
                </c:pt>
                <c:pt idx="3610">
                  <c:v>-145.17600000000002</c:v>
                </c:pt>
                <c:pt idx="3611">
                  <c:v>-48.391999999999982</c:v>
                </c:pt>
                <c:pt idx="3612">
                  <c:v>6.025599999999999</c:v>
                </c:pt>
                <c:pt idx="3613">
                  <c:v>9.0383999999999993</c:v>
                </c:pt>
                <c:pt idx="3614">
                  <c:v>5.1647999999999996</c:v>
                </c:pt>
                <c:pt idx="3615">
                  <c:v>-3.5507999999999988</c:v>
                </c:pt>
                <c:pt idx="3616">
                  <c:v>3.0127999999999995</c:v>
                </c:pt>
                <c:pt idx="3617">
                  <c:v>8.2615999999999996</c:v>
                </c:pt>
                <c:pt idx="3618">
                  <c:v>3.5021999999999989</c:v>
                </c:pt>
                <c:pt idx="3619">
                  <c:v>3.5021999999999989</c:v>
                </c:pt>
                <c:pt idx="3620">
                  <c:v>18.5886</c:v>
                </c:pt>
                <c:pt idx="3621">
                  <c:v>7.0043999999999977</c:v>
                </c:pt>
                <c:pt idx="3622">
                  <c:v>10.327</c:v>
                </c:pt>
                <c:pt idx="3623">
                  <c:v>5.8369999999999997</c:v>
                </c:pt>
                <c:pt idx="3624">
                  <c:v>-1.9007999999999998</c:v>
                </c:pt>
                <c:pt idx="3625">
                  <c:v>2.4287999999999998</c:v>
                </c:pt>
                <c:pt idx="3626">
                  <c:v>-2.5343999999999998</c:v>
                </c:pt>
                <c:pt idx="3627">
                  <c:v>-2.6256000000000004</c:v>
                </c:pt>
                <c:pt idx="3628">
                  <c:v>4.2665999999999986</c:v>
                </c:pt>
                <c:pt idx="3629">
                  <c:v>-2.6256000000000004</c:v>
                </c:pt>
                <c:pt idx="3630">
                  <c:v>4.2665999999999986</c:v>
                </c:pt>
                <c:pt idx="3631">
                  <c:v>-1.3128000000000002</c:v>
                </c:pt>
                <c:pt idx="3632">
                  <c:v>-3.9383999999999997</c:v>
                </c:pt>
                <c:pt idx="3633">
                  <c:v>20.120699999999999</c:v>
                </c:pt>
                <c:pt idx="3634">
                  <c:v>-18.836400000000005</c:v>
                </c:pt>
                <c:pt idx="3635">
                  <c:v>11.558699999999998</c:v>
                </c:pt>
                <c:pt idx="3636">
                  <c:v>-9.8462999999999994</c:v>
                </c:pt>
                <c:pt idx="3637">
                  <c:v>3.8528999999999991</c:v>
                </c:pt>
                <c:pt idx="3638">
                  <c:v>11.558699999999998</c:v>
                </c:pt>
                <c:pt idx="3639">
                  <c:v>42.464699999999993</c:v>
                </c:pt>
                <c:pt idx="3640">
                  <c:v>31.889199999999995</c:v>
                </c:pt>
                <c:pt idx="3641">
                  <c:v>15.944599999999998</c:v>
                </c:pt>
                <c:pt idx="3642">
                  <c:v>9.4365999999999985</c:v>
                </c:pt>
                <c:pt idx="3643">
                  <c:v>-15.131100000000004</c:v>
                </c:pt>
                <c:pt idx="3644">
                  <c:v>-6.833400000000001</c:v>
                </c:pt>
                <c:pt idx="3645">
                  <c:v>-25.218500000000006</c:v>
                </c:pt>
                <c:pt idx="3646">
                  <c:v>18.873199999999997</c:v>
                </c:pt>
                <c:pt idx="3647">
                  <c:v>15.944599999999998</c:v>
                </c:pt>
                <c:pt idx="3648">
                  <c:v>23.916899999999998</c:v>
                </c:pt>
                <c:pt idx="3649">
                  <c:v>41.951999999999998</c:v>
                </c:pt>
                <c:pt idx="3650">
                  <c:v>167.80799999999999</c:v>
                </c:pt>
                <c:pt idx="3651">
                  <c:v>55.935999999999993</c:v>
                </c:pt>
                <c:pt idx="3652">
                  <c:v>39.519999999999989</c:v>
                </c:pt>
                <c:pt idx="3653">
                  <c:v>15.807999999999996</c:v>
                </c:pt>
                <c:pt idx="3654">
                  <c:v>69.919999999999987</c:v>
                </c:pt>
                <c:pt idx="3655">
                  <c:v>-21.887999999999991</c:v>
                </c:pt>
                <c:pt idx="3656">
                  <c:v>-21.887999999999991</c:v>
                </c:pt>
                <c:pt idx="3657">
                  <c:v>-14.591999999999999</c:v>
                </c:pt>
                <c:pt idx="3658">
                  <c:v>13.983999999999998</c:v>
                </c:pt>
                <c:pt idx="3659">
                  <c:v>-10.336000000000002</c:v>
                </c:pt>
                <c:pt idx="3660">
                  <c:v>23.711999999999996</c:v>
                </c:pt>
                <c:pt idx="3661">
                  <c:v>-31.00800000000001</c:v>
                </c:pt>
                <c:pt idx="3662">
                  <c:v>2.8835999999999995</c:v>
                </c:pt>
                <c:pt idx="3663">
                  <c:v>-2.4563999999999995</c:v>
                </c:pt>
                <c:pt idx="3664">
                  <c:v>4.3253999999999984</c:v>
                </c:pt>
                <c:pt idx="3665">
                  <c:v>7.2089999999999996</c:v>
                </c:pt>
                <c:pt idx="3666">
                  <c:v>2.8835999999999995</c:v>
                </c:pt>
                <c:pt idx="3667">
                  <c:v>5.767199999999999</c:v>
                </c:pt>
                <c:pt idx="3668">
                  <c:v>-4.9127999999999989</c:v>
                </c:pt>
                <c:pt idx="3669">
                  <c:v>7.2089999999999996</c:v>
                </c:pt>
                <c:pt idx="3670">
                  <c:v>9.14</c:v>
                </c:pt>
                <c:pt idx="3671">
                  <c:v>5.484</c:v>
                </c:pt>
                <c:pt idx="3672">
                  <c:v>-25.591999999999999</c:v>
                </c:pt>
                <c:pt idx="3673">
                  <c:v>-12.795999999999999</c:v>
                </c:pt>
                <c:pt idx="3674">
                  <c:v>8.2259999999999991</c:v>
                </c:pt>
                <c:pt idx="3675">
                  <c:v>4.57</c:v>
                </c:pt>
                <c:pt idx="3676">
                  <c:v>18.28</c:v>
                </c:pt>
                <c:pt idx="3677">
                  <c:v>19.193999999999999</c:v>
                </c:pt>
                <c:pt idx="3678">
                  <c:v>-79.335199999999986</c:v>
                </c:pt>
                <c:pt idx="3679">
                  <c:v>156.751</c:v>
                </c:pt>
                <c:pt idx="3680">
                  <c:v>219.45140000000001</c:v>
                </c:pt>
                <c:pt idx="3681">
                  <c:v>62.700400000000002</c:v>
                </c:pt>
                <c:pt idx="3682">
                  <c:v>219.45140000000001</c:v>
                </c:pt>
                <c:pt idx="3683">
                  <c:v>37.108400000000003</c:v>
                </c:pt>
                <c:pt idx="3684">
                  <c:v>-53.743199999999973</c:v>
                </c:pt>
                <c:pt idx="3685">
                  <c:v>20.9208</c:v>
                </c:pt>
                <c:pt idx="3686">
                  <c:v>27.894399999999997</c:v>
                </c:pt>
                <c:pt idx="3687">
                  <c:v>-20.617600000000003</c:v>
                </c:pt>
                <c:pt idx="3688">
                  <c:v>-14.553600000000003</c:v>
                </c:pt>
                <c:pt idx="3689">
                  <c:v>9.3612000000000002</c:v>
                </c:pt>
                <c:pt idx="3690">
                  <c:v>18.453400000000002</c:v>
                </c:pt>
                <c:pt idx="3691">
                  <c:v>1.5602</c:v>
                </c:pt>
                <c:pt idx="3692">
                  <c:v>4.6806000000000001</c:v>
                </c:pt>
                <c:pt idx="3693">
                  <c:v>7.9085999999999999</c:v>
                </c:pt>
                <c:pt idx="3694">
                  <c:v>18.7224</c:v>
                </c:pt>
                <c:pt idx="3695">
                  <c:v>13.181000000000001</c:v>
                </c:pt>
                <c:pt idx="3696">
                  <c:v>7.2267999999999999</c:v>
                </c:pt>
                <c:pt idx="3697">
                  <c:v>7.2267999999999999</c:v>
                </c:pt>
                <c:pt idx="3698">
                  <c:v>9.158100000000001</c:v>
                </c:pt>
                <c:pt idx="3699">
                  <c:v>7.2267999999999999</c:v>
                </c:pt>
                <c:pt idx="3700">
                  <c:v>5.4201000000000006</c:v>
                </c:pt>
                <c:pt idx="3701">
                  <c:v>-1.3082999999999996</c:v>
                </c:pt>
                <c:pt idx="3702">
                  <c:v>-6.5414999999999992</c:v>
                </c:pt>
                <c:pt idx="3703">
                  <c:v>-3.9248999999999974</c:v>
                </c:pt>
                <c:pt idx="3704">
                  <c:v>-9.6565000000000047</c:v>
                </c:pt>
                <c:pt idx="3705">
                  <c:v>18.600599999999996</c:v>
                </c:pt>
                <c:pt idx="3706">
                  <c:v>-22.448999999999991</c:v>
                </c:pt>
                <c:pt idx="3707">
                  <c:v>18.600599999999996</c:v>
                </c:pt>
                <c:pt idx="3708">
                  <c:v>-33.139000000000003</c:v>
                </c:pt>
                <c:pt idx="3709">
                  <c:v>-46.394600000000011</c:v>
                </c:pt>
                <c:pt idx="3710">
                  <c:v>-8.9795999999999978</c:v>
                </c:pt>
                <c:pt idx="3711">
                  <c:v>-6.6278000000000006</c:v>
                </c:pt>
                <c:pt idx="3712">
                  <c:v>-13.4694</c:v>
                </c:pt>
                <c:pt idx="3713">
                  <c:v>-8.9795999999999978</c:v>
                </c:pt>
                <c:pt idx="3714">
                  <c:v>27.3672</c:v>
                </c:pt>
                <c:pt idx="3715">
                  <c:v>7.8191999999999995</c:v>
                </c:pt>
                <c:pt idx="3716">
                  <c:v>-4.7784000000000013</c:v>
                </c:pt>
                <c:pt idx="3717">
                  <c:v>-23.89200000000001</c:v>
                </c:pt>
                <c:pt idx="3718">
                  <c:v>-19.982399999999991</c:v>
                </c:pt>
                <c:pt idx="3719">
                  <c:v>-9.5568000000000026</c:v>
                </c:pt>
                <c:pt idx="3720">
                  <c:v>54.444800000000001</c:v>
                </c:pt>
                <c:pt idx="3721">
                  <c:v>2.9568000000000003</c:v>
                </c:pt>
                <c:pt idx="3722">
                  <c:v>-8.1311999999999998</c:v>
                </c:pt>
                <c:pt idx="3723">
                  <c:v>4.4352000000000009</c:v>
                </c:pt>
                <c:pt idx="3724">
                  <c:v>8.8704000000000018</c:v>
                </c:pt>
                <c:pt idx="3725">
                  <c:v>-8.1311999999999998</c:v>
                </c:pt>
                <c:pt idx="3726">
                  <c:v>12.672000000000001</c:v>
                </c:pt>
                <c:pt idx="3727">
                  <c:v>-5.0687999999999995</c:v>
                </c:pt>
                <c:pt idx="3728">
                  <c:v>-4.6463999999999981</c:v>
                </c:pt>
                <c:pt idx="3729">
                  <c:v>-8.1311999999999998</c:v>
                </c:pt>
                <c:pt idx="3730">
                  <c:v>-3.3792</c:v>
                </c:pt>
                <c:pt idx="3731">
                  <c:v>4630.4755000000005</c:v>
                </c:pt>
                <c:pt idx="3732">
                  <c:v>-2929.4845000000005</c:v>
                </c:pt>
                <c:pt idx="3733">
                  <c:v>1644.2912999999999</c:v>
                </c:pt>
                <c:pt idx="3734">
                  <c:v>21.089600000000001</c:v>
                </c:pt>
                <c:pt idx="3735">
                  <c:v>-4.5191999999999979</c:v>
                </c:pt>
                <c:pt idx="3736">
                  <c:v>-3.3893999999999984</c:v>
                </c:pt>
                <c:pt idx="3737">
                  <c:v>-13.342400000000001</c:v>
                </c:pt>
                <c:pt idx="3738">
                  <c:v>-13.815999999999995</c:v>
                </c:pt>
                <c:pt idx="3739">
                  <c:v>17.27</c:v>
                </c:pt>
                <c:pt idx="3740">
                  <c:v>-20.72399999999999</c:v>
                </c:pt>
                <c:pt idx="3741">
                  <c:v>20.723999999999997</c:v>
                </c:pt>
                <c:pt idx="3742">
                  <c:v>74.852400000000003</c:v>
                </c:pt>
                <c:pt idx="3743">
                  <c:v>-48.119399999999985</c:v>
                </c:pt>
                <c:pt idx="3744">
                  <c:v>36.917000000000002</c:v>
                </c:pt>
                <c:pt idx="3745">
                  <c:v>-26.732999999999997</c:v>
                </c:pt>
                <c:pt idx="3746">
                  <c:v>7.3834</c:v>
                </c:pt>
                <c:pt idx="3747">
                  <c:v>14.7668</c:v>
                </c:pt>
                <c:pt idx="3748">
                  <c:v>42.074399999999997</c:v>
                </c:pt>
                <c:pt idx="3749">
                  <c:v>-25.737000000000002</c:v>
                </c:pt>
                <c:pt idx="3750">
                  <c:v>36.255599999999994</c:v>
                </c:pt>
                <c:pt idx="3751">
                  <c:v>-14.770800000000001</c:v>
                </c:pt>
                <c:pt idx="3752">
                  <c:v>-8.6768000000000018</c:v>
                </c:pt>
                <c:pt idx="3753">
                  <c:v>8.8043999999999993</c:v>
                </c:pt>
                <c:pt idx="3754">
                  <c:v>17.608799999999999</c:v>
                </c:pt>
                <c:pt idx="3755">
                  <c:v>26.413199999999996</c:v>
                </c:pt>
                <c:pt idx="3756">
                  <c:v>-6.1247999999999987</c:v>
                </c:pt>
                <c:pt idx="3757">
                  <c:v>2.9347999999999996</c:v>
                </c:pt>
                <c:pt idx="3758">
                  <c:v>-13.015200000000004</c:v>
                </c:pt>
                <c:pt idx="3759">
                  <c:v>1.6587999999999996</c:v>
                </c:pt>
                <c:pt idx="3760">
                  <c:v>6.6351999999999984</c:v>
                </c:pt>
                <c:pt idx="3761">
                  <c:v>-6.5076000000000018</c:v>
                </c:pt>
                <c:pt idx="3762">
                  <c:v>-9.5018000000000029</c:v>
                </c:pt>
                <c:pt idx="3763">
                  <c:v>-1.9744000000000002</c:v>
                </c:pt>
                <c:pt idx="3764">
                  <c:v>-4.0722000000000023</c:v>
                </c:pt>
                <c:pt idx="3765">
                  <c:v>20.731199999999998</c:v>
                </c:pt>
                <c:pt idx="3766">
                  <c:v>3.4551999999999996</c:v>
                </c:pt>
                <c:pt idx="3767">
                  <c:v>11.699999999999996</c:v>
                </c:pt>
                <c:pt idx="3768">
                  <c:v>21.059999999999995</c:v>
                </c:pt>
                <c:pt idx="3769">
                  <c:v>-16.380000000000003</c:v>
                </c:pt>
                <c:pt idx="3770">
                  <c:v>38.024999999999977</c:v>
                </c:pt>
                <c:pt idx="3771">
                  <c:v>17.549999999999994</c:v>
                </c:pt>
                <c:pt idx="3772">
                  <c:v>7.8499999999999979</c:v>
                </c:pt>
                <c:pt idx="3773">
                  <c:v>5.6519999999999992</c:v>
                </c:pt>
                <c:pt idx="3774">
                  <c:v>-3.1400000000000006</c:v>
                </c:pt>
                <c:pt idx="3775">
                  <c:v>-4.3960000000000026</c:v>
                </c:pt>
                <c:pt idx="3776">
                  <c:v>-7.8500000000000014</c:v>
                </c:pt>
                <c:pt idx="3777">
                  <c:v>16.955999999999996</c:v>
                </c:pt>
                <c:pt idx="3778">
                  <c:v>-13.188000000000009</c:v>
                </c:pt>
                <c:pt idx="3779">
                  <c:v>3.1399999999999988</c:v>
                </c:pt>
                <c:pt idx="3780">
                  <c:v>843.17059999999992</c:v>
                </c:pt>
                <c:pt idx="3781">
                  <c:v>1264.7558999999999</c:v>
                </c:pt>
                <c:pt idx="3782">
                  <c:v>-1480.0335000000009</c:v>
                </c:pt>
                <c:pt idx="3783">
                  <c:v>-412.61539999999991</c:v>
                </c:pt>
                <c:pt idx="3784">
                  <c:v>843.17059999999992</c:v>
                </c:pt>
                <c:pt idx="3785">
                  <c:v>-1031.5385000000001</c:v>
                </c:pt>
                <c:pt idx="3786">
                  <c:v>726.56189999999981</c:v>
                </c:pt>
                <c:pt idx="3787">
                  <c:v>-1237.8461999999995</c:v>
                </c:pt>
                <c:pt idx="3788">
                  <c:v>843.17059999999992</c:v>
                </c:pt>
                <c:pt idx="3789">
                  <c:v>1453.1237999999996</c:v>
                </c:pt>
                <c:pt idx="3790">
                  <c:v>421.58529999999996</c:v>
                </c:pt>
                <c:pt idx="3791">
                  <c:v>16.361999999999998</c:v>
                </c:pt>
                <c:pt idx="3792">
                  <c:v>20.452499999999997</c:v>
                </c:pt>
                <c:pt idx="3793">
                  <c:v>12.2715</c:v>
                </c:pt>
                <c:pt idx="3794">
                  <c:v>49.843499999999999</c:v>
                </c:pt>
                <c:pt idx="3795">
                  <c:v>-13.938000000000002</c:v>
                </c:pt>
                <c:pt idx="3796">
                  <c:v>-32.088000000000008</c:v>
                </c:pt>
                <c:pt idx="3797">
                  <c:v>11.459999999999999</c:v>
                </c:pt>
                <c:pt idx="3798">
                  <c:v>-34.38000000000001</c:v>
                </c:pt>
                <c:pt idx="3799">
                  <c:v>51.57</c:v>
                </c:pt>
                <c:pt idx="3800">
                  <c:v>28.65</c:v>
                </c:pt>
                <c:pt idx="3801">
                  <c:v>17.189999999999998</c:v>
                </c:pt>
                <c:pt idx="3802">
                  <c:v>45.839999999999996</c:v>
                </c:pt>
                <c:pt idx="3803">
                  <c:v>-27.693600000000004</c:v>
                </c:pt>
                <c:pt idx="3804">
                  <c:v>-18.462400000000002</c:v>
                </c:pt>
                <c:pt idx="3805">
                  <c:v>29.371999999999993</c:v>
                </c:pt>
                <c:pt idx="3806">
                  <c:v>-53.708800000000025</c:v>
                </c:pt>
                <c:pt idx="3807">
                  <c:v>11.748799999999997</c:v>
                </c:pt>
                <c:pt idx="3808">
                  <c:v>11.748799999999997</c:v>
                </c:pt>
                <c:pt idx="3809">
                  <c:v>17.623199999999997</c:v>
                </c:pt>
                <c:pt idx="3810">
                  <c:v>17.623199999999997</c:v>
                </c:pt>
                <c:pt idx="3811">
                  <c:v>17.623199999999997</c:v>
                </c:pt>
                <c:pt idx="3812">
                  <c:v>46.99519999999999</c:v>
                </c:pt>
                <c:pt idx="3813">
                  <c:v>41.120799999999988</c:v>
                </c:pt>
                <c:pt idx="3814">
                  <c:v>-46.995200000000025</c:v>
                </c:pt>
                <c:pt idx="3815">
                  <c:v>29.371999999999993</c:v>
                </c:pt>
                <c:pt idx="3816">
                  <c:v>-26.854400000000012</c:v>
                </c:pt>
                <c:pt idx="3817">
                  <c:v>-5.7149999999999999</c:v>
                </c:pt>
                <c:pt idx="3818">
                  <c:v>5.714999999999999</c:v>
                </c:pt>
                <c:pt idx="3819">
                  <c:v>6.8579999999999988</c:v>
                </c:pt>
                <c:pt idx="3820">
                  <c:v>-4.7625000000000011</c:v>
                </c:pt>
                <c:pt idx="3821">
                  <c:v>-4.7625000000000011</c:v>
                </c:pt>
                <c:pt idx="3822">
                  <c:v>-2.6670000000000007</c:v>
                </c:pt>
                <c:pt idx="3823">
                  <c:v>-3.8100000000000005</c:v>
                </c:pt>
                <c:pt idx="3824">
                  <c:v>-4.7625000000000011</c:v>
                </c:pt>
                <c:pt idx="3825">
                  <c:v>138.20160000000001</c:v>
                </c:pt>
                <c:pt idx="3826">
                  <c:v>-31.671199999999999</c:v>
                </c:pt>
                <c:pt idx="3827">
                  <c:v>69.100800000000007</c:v>
                </c:pt>
                <c:pt idx="3828">
                  <c:v>-15.835599999999999</c:v>
                </c:pt>
                <c:pt idx="3829">
                  <c:v>30.231600000000007</c:v>
                </c:pt>
                <c:pt idx="3830">
                  <c:v>10.077200000000001</c:v>
                </c:pt>
                <c:pt idx="3831">
                  <c:v>60.463200000000015</c:v>
                </c:pt>
                <c:pt idx="3832">
                  <c:v>20.154400000000003</c:v>
                </c:pt>
                <c:pt idx="3833">
                  <c:v>-10.053999999999998</c:v>
                </c:pt>
                <c:pt idx="3834">
                  <c:v>5.1183999999999994</c:v>
                </c:pt>
                <c:pt idx="3835">
                  <c:v>-6.0323999999999991</c:v>
                </c:pt>
                <c:pt idx="3836">
                  <c:v>12.795999999999999</c:v>
                </c:pt>
                <c:pt idx="3837">
                  <c:v>5.1183999999999994</c:v>
                </c:pt>
                <c:pt idx="3838">
                  <c:v>2.5591999999999997</c:v>
                </c:pt>
                <c:pt idx="3839">
                  <c:v>-6.0323999999999991</c:v>
                </c:pt>
                <c:pt idx="3840">
                  <c:v>2.5591999999999997</c:v>
                </c:pt>
                <c:pt idx="3841">
                  <c:v>-13.6312</c:v>
                </c:pt>
                <c:pt idx="3842">
                  <c:v>-13.6312</c:v>
                </c:pt>
                <c:pt idx="3843">
                  <c:v>-20.446799999999996</c:v>
                </c:pt>
                <c:pt idx="3844">
                  <c:v>-69.395200000000031</c:v>
                </c:pt>
                <c:pt idx="3845">
                  <c:v>17.348799999999997</c:v>
                </c:pt>
                <c:pt idx="3846">
                  <c:v>17.348799999999997</c:v>
                </c:pt>
                <c:pt idx="3847">
                  <c:v>22.948799999999995</c:v>
                </c:pt>
                <c:pt idx="3848">
                  <c:v>59.011199999999988</c:v>
                </c:pt>
                <c:pt idx="3849">
                  <c:v>34.423199999999987</c:v>
                </c:pt>
                <c:pt idx="3850">
                  <c:v>157.36319999999998</c:v>
                </c:pt>
                <c:pt idx="3851">
                  <c:v>-63.109199999999987</c:v>
                </c:pt>
                <c:pt idx="3852">
                  <c:v>39.340799999999994</c:v>
                </c:pt>
                <c:pt idx="3853">
                  <c:v>68.846399999999974</c:v>
                </c:pt>
                <c:pt idx="3854">
                  <c:v>-52.454400000000007</c:v>
                </c:pt>
                <c:pt idx="3855">
                  <c:v>-18.031199999999998</c:v>
                </c:pt>
                <c:pt idx="3856">
                  <c:v>59.011199999999988</c:v>
                </c:pt>
                <c:pt idx="3857">
                  <c:v>-65.567999999999998</c:v>
                </c:pt>
                <c:pt idx="3858">
                  <c:v>-26.227200000000003</c:v>
                </c:pt>
                <c:pt idx="3859">
                  <c:v>-13.648800000000001</c:v>
                </c:pt>
                <c:pt idx="3860">
                  <c:v>8.3753999999999991</c:v>
                </c:pt>
                <c:pt idx="3861">
                  <c:v>11.167199999999999</c:v>
                </c:pt>
                <c:pt idx="3862">
                  <c:v>-3.4122000000000003</c:v>
                </c:pt>
                <c:pt idx="3863">
                  <c:v>8.3753999999999991</c:v>
                </c:pt>
                <c:pt idx="3864">
                  <c:v>13.959</c:v>
                </c:pt>
                <c:pt idx="3865">
                  <c:v>16.750799999999998</c:v>
                </c:pt>
                <c:pt idx="3866">
                  <c:v>9.3869999999999987</c:v>
                </c:pt>
                <c:pt idx="3867">
                  <c:v>13.037499999999998</c:v>
                </c:pt>
                <c:pt idx="3868">
                  <c:v>13.037499999999998</c:v>
                </c:pt>
                <c:pt idx="3869">
                  <c:v>10.429999999999998</c:v>
                </c:pt>
                <c:pt idx="3870">
                  <c:v>7.822499999999998</c:v>
                </c:pt>
                <c:pt idx="3871">
                  <c:v>7.822499999999998</c:v>
                </c:pt>
                <c:pt idx="3872">
                  <c:v>18.252499999999998</c:v>
                </c:pt>
                <c:pt idx="3873">
                  <c:v>-18.252500000000001</c:v>
                </c:pt>
                <c:pt idx="3874">
                  <c:v>-5.2149999999999999</c:v>
                </c:pt>
                <c:pt idx="3875">
                  <c:v>7.822499999999998</c:v>
                </c:pt>
                <c:pt idx="3876">
                  <c:v>4.2224000000000004</c:v>
                </c:pt>
                <c:pt idx="3877">
                  <c:v>6.3336000000000006</c:v>
                </c:pt>
                <c:pt idx="3878">
                  <c:v>-6.1151999999999997</c:v>
                </c:pt>
                <c:pt idx="3879">
                  <c:v>-3.0575999999999999</c:v>
                </c:pt>
                <c:pt idx="3880">
                  <c:v>21.403200000000002</c:v>
                </c:pt>
                <c:pt idx="3881">
                  <c:v>14.268800000000001</c:v>
                </c:pt>
                <c:pt idx="3882">
                  <c:v>8.767199999999999</c:v>
                </c:pt>
                <c:pt idx="3883">
                  <c:v>-11.4648</c:v>
                </c:pt>
                <c:pt idx="3884">
                  <c:v>15.342599999999997</c:v>
                </c:pt>
                <c:pt idx="3885">
                  <c:v>15.511199999999999</c:v>
                </c:pt>
                <c:pt idx="3886">
                  <c:v>6.5753999999999984</c:v>
                </c:pt>
                <c:pt idx="3887">
                  <c:v>8.767199999999999</c:v>
                </c:pt>
                <c:pt idx="3888">
                  <c:v>-16.185600000000001</c:v>
                </c:pt>
                <c:pt idx="3889">
                  <c:v>4.3835999999999995</c:v>
                </c:pt>
                <c:pt idx="3890">
                  <c:v>-10.116</c:v>
                </c:pt>
                <c:pt idx="3891">
                  <c:v>-11.961599999999997</c:v>
                </c:pt>
                <c:pt idx="3892">
                  <c:v>19.4376</c:v>
                </c:pt>
                <c:pt idx="3893">
                  <c:v>32.396000000000001</c:v>
                </c:pt>
                <c:pt idx="3894">
                  <c:v>19.4376</c:v>
                </c:pt>
                <c:pt idx="3895">
                  <c:v>-5.9807999999999986</c:v>
                </c:pt>
                <c:pt idx="3896">
                  <c:v>-17.942399999999992</c:v>
                </c:pt>
                <c:pt idx="3897">
                  <c:v>-11.961599999999997</c:v>
                </c:pt>
                <c:pt idx="3898">
                  <c:v>-35.884799999999984</c:v>
                </c:pt>
                <c:pt idx="3899">
                  <c:v>12.958399999999999</c:v>
                </c:pt>
                <c:pt idx="3900">
                  <c:v>34.389600000000002</c:v>
                </c:pt>
                <c:pt idx="3901">
                  <c:v>-8.472800000000003</c:v>
                </c:pt>
                <c:pt idx="3902">
                  <c:v>-17.942399999999992</c:v>
                </c:pt>
                <c:pt idx="3903">
                  <c:v>-15.079999999999998</c:v>
                </c:pt>
                <c:pt idx="3904">
                  <c:v>-22.620000000000005</c:v>
                </c:pt>
                <c:pt idx="3905">
                  <c:v>67.86</c:v>
                </c:pt>
                <c:pt idx="3906">
                  <c:v>56.550000000000004</c:v>
                </c:pt>
                <c:pt idx="3907">
                  <c:v>33.93</c:v>
                </c:pt>
                <c:pt idx="3908">
                  <c:v>-22.619999999999997</c:v>
                </c:pt>
                <c:pt idx="3909">
                  <c:v>33.93</c:v>
                </c:pt>
                <c:pt idx="3910">
                  <c:v>-30.159999999999997</c:v>
                </c:pt>
                <c:pt idx="3911">
                  <c:v>56.55</c:v>
                </c:pt>
                <c:pt idx="3912">
                  <c:v>-45.239999999999995</c:v>
                </c:pt>
                <c:pt idx="3913">
                  <c:v>33.93</c:v>
                </c:pt>
                <c:pt idx="3914">
                  <c:v>-12.431999999999999</c:v>
                </c:pt>
                <c:pt idx="3915">
                  <c:v>-3.5519999999999996</c:v>
                </c:pt>
                <c:pt idx="3916">
                  <c:v>7.9919999999999991</c:v>
                </c:pt>
                <c:pt idx="3917">
                  <c:v>8.8800000000000008</c:v>
                </c:pt>
                <c:pt idx="3918">
                  <c:v>-13.32</c:v>
                </c:pt>
                <c:pt idx="3919">
                  <c:v>240.56479999999999</c:v>
                </c:pt>
                <c:pt idx="3920">
                  <c:v>51.823799999999999</c:v>
                </c:pt>
                <c:pt idx="3921">
                  <c:v>-58.861599999999981</c:v>
                </c:pt>
                <c:pt idx="3922">
                  <c:v>-58.861599999999981</c:v>
                </c:pt>
                <c:pt idx="3923">
                  <c:v>60.141199999999998</c:v>
                </c:pt>
                <c:pt idx="3924">
                  <c:v>-44.146199999999979</c:v>
                </c:pt>
                <c:pt idx="3925">
                  <c:v>190.02059999999997</c:v>
                </c:pt>
                <c:pt idx="3926">
                  <c:v>51.823799999999999</c:v>
                </c:pt>
                <c:pt idx="3927">
                  <c:v>210.49419999999998</c:v>
                </c:pt>
                <c:pt idx="3928">
                  <c:v>-73.57699999999997</c:v>
                </c:pt>
                <c:pt idx="3929">
                  <c:v>17.959199999999999</c:v>
                </c:pt>
                <c:pt idx="3930">
                  <c:v>30.787199999999999</c:v>
                </c:pt>
                <c:pt idx="3931">
                  <c:v>-13.683199999999999</c:v>
                </c:pt>
                <c:pt idx="3932">
                  <c:v>77.823200000000014</c:v>
                </c:pt>
                <c:pt idx="3933">
                  <c:v>-2.1648000000000005</c:v>
                </c:pt>
                <c:pt idx="3934">
                  <c:v>-8.659200000000002</c:v>
                </c:pt>
                <c:pt idx="3935">
                  <c:v>6.8879999999999981</c:v>
                </c:pt>
                <c:pt idx="3936">
                  <c:v>-5.4120000000000008</c:v>
                </c:pt>
                <c:pt idx="3937">
                  <c:v>4.1327999999999996</c:v>
                </c:pt>
                <c:pt idx="3938">
                  <c:v>-6.4944000000000024</c:v>
                </c:pt>
                <c:pt idx="3939">
                  <c:v>4.1327999999999996</c:v>
                </c:pt>
                <c:pt idx="3940">
                  <c:v>-14.169600000000003</c:v>
                </c:pt>
                <c:pt idx="3941">
                  <c:v>6.8879999999999981</c:v>
                </c:pt>
                <c:pt idx="3942">
                  <c:v>4.7231999999999994</c:v>
                </c:pt>
                <c:pt idx="3943">
                  <c:v>25.097999999999999</c:v>
                </c:pt>
                <c:pt idx="3944">
                  <c:v>12.548999999999999</c:v>
                </c:pt>
                <c:pt idx="3945">
                  <c:v>-7.3691999999999993</c:v>
                </c:pt>
                <c:pt idx="3946">
                  <c:v>5.0195999999999996</c:v>
                </c:pt>
                <c:pt idx="3947">
                  <c:v>2.2098</c:v>
                </c:pt>
                <c:pt idx="3948">
                  <c:v>7.7343000000000011</c:v>
                </c:pt>
                <c:pt idx="3949">
                  <c:v>6.6293999999999995</c:v>
                </c:pt>
                <c:pt idx="3950">
                  <c:v>2.2098</c:v>
                </c:pt>
                <c:pt idx="3951">
                  <c:v>-5.6006999999999962</c:v>
                </c:pt>
                <c:pt idx="3952">
                  <c:v>19.398399999999995</c:v>
                </c:pt>
                <c:pt idx="3953">
                  <c:v>116.39039999999999</c:v>
                </c:pt>
                <c:pt idx="3954">
                  <c:v>-66.508800000000036</c:v>
                </c:pt>
                <c:pt idx="3955">
                  <c:v>-11.084800000000005</c:v>
                </c:pt>
                <c:pt idx="3956">
                  <c:v>33.254399999999997</c:v>
                </c:pt>
                <c:pt idx="3957">
                  <c:v>66.508799999999994</c:v>
                </c:pt>
                <c:pt idx="3958">
                  <c:v>7.5864000000000003</c:v>
                </c:pt>
                <c:pt idx="3959">
                  <c:v>-6.8669999999999973</c:v>
                </c:pt>
                <c:pt idx="3960">
                  <c:v>-8.1096000000000004</c:v>
                </c:pt>
                <c:pt idx="3961">
                  <c:v>12.8184</c:v>
                </c:pt>
                <c:pt idx="3962">
                  <c:v>3.4367999999999999</c:v>
                </c:pt>
                <c:pt idx="3963">
                  <c:v>3.4367999999999999</c:v>
                </c:pt>
                <c:pt idx="3964">
                  <c:v>3.4367999999999999</c:v>
                </c:pt>
                <c:pt idx="3965">
                  <c:v>-9.1648000000000032</c:v>
                </c:pt>
                <c:pt idx="3966">
                  <c:v>2.0047999999999995</c:v>
                </c:pt>
                <c:pt idx="3967">
                  <c:v>11.026399999999999</c:v>
                </c:pt>
                <c:pt idx="3968">
                  <c:v>-4.5824000000000016</c:v>
                </c:pt>
                <c:pt idx="3969">
                  <c:v>5.1551999999999998</c:v>
                </c:pt>
                <c:pt idx="3970">
                  <c:v>9.7037999999999993</c:v>
                </c:pt>
                <c:pt idx="3971">
                  <c:v>4.8518999999999997</c:v>
                </c:pt>
                <c:pt idx="3972">
                  <c:v>21.024899999999999</c:v>
                </c:pt>
                <c:pt idx="3973">
                  <c:v>6.4691999999999998</c:v>
                </c:pt>
                <c:pt idx="3974">
                  <c:v>1.6037999999999997</c:v>
                </c:pt>
                <c:pt idx="3975">
                  <c:v>11.226599999999999</c:v>
                </c:pt>
                <c:pt idx="3976">
                  <c:v>20.849399999999996</c:v>
                </c:pt>
                <c:pt idx="3977">
                  <c:v>17.641799999999996</c:v>
                </c:pt>
                <c:pt idx="3978">
                  <c:v>-1.9602000000000008</c:v>
                </c:pt>
                <c:pt idx="3979">
                  <c:v>-3.4271999999999991</c:v>
                </c:pt>
                <c:pt idx="3980">
                  <c:v>-5.7119999999999997</c:v>
                </c:pt>
                <c:pt idx="3981">
                  <c:v>-3.4271999999999991</c:v>
                </c:pt>
                <c:pt idx="3982">
                  <c:v>3.1551999999999998</c:v>
                </c:pt>
                <c:pt idx="3983">
                  <c:v>-3.4271999999999991</c:v>
                </c:pt>
                <c:pt idx="3984">
                  <c:v>-2.2847999999999997</c:v>
                </c:pt>
                <c:pt idx="3985">
                  <c:v>-4.5695999999999994</c:v>
                </c:pt>
                <c:pt idx="3986">
                  <c:v>-13.846800000000002</c:v>
                </c:pt>
                <c:pt idx="3987">
                  <c:v>23.497599999999995</c:v>
                </c:pt>
                <c:pt idx="3988">
                  <c:v>30.211199999999998</c:v>
                </c:pt>
                <c:pt idx="3989">
                  <c:v>-20.140800000000006</c:v>
                </c:pt>
                <c:pt idx="3990">
                  <c:v>50.351999999999997</c:v>
                </c:pt>
                <c:pt idx="3991">
                  <c:v>41.120799999999988</c:v>
                </c:pt>
                <c:pt idx="3992">
                  <c:v>11.748799999999997</c:v>
                </c:pt>
                <c:pt idx="3993">
                  <c:v>60.422399999999996</c:v>
                </c:pt>
                <c:pt idx="3994">
                  <c:v>30.211199999999998</c:v>
                </c:pt>
                <c:pt idx="3995">
                  <c:v>70.492799999999988</c:v>
                </c:pt>
                <c:pt idx="3996">
                  <c:v>-6.5670000000000019</c:v>
                </c:pt>
                <c:pt idx="3997">
                  <c:v>11.223600000000001</c:v>
                </c:pt>
                <c:pt idx="3998">
                  <c:v>2.1492</c:v>
                </c:pt>
                <c:pt idx="3999">
                  <c:v>-4.577</c:v>
                </c:pt>
                <c:pt idx="4000">
                  <c:v>3.7412000000000001</c:v>
                </c:pt>
                <c:pt idx="4001">
                  <c:v>3.7412000000000001</c:v>
                </c:pt>
                <c:pt idx="4002">
                  <c:v>5.3729999999999993</c:v>
                </c:pt>
                <c:pt idx="4003">
                  <c:v>-0.79200000000000004</c:v>
                </c:pt>
                <c:pt idx="4004">
                  <c:v>-1.7280000000000002</c:v>
                </c:pt>
                <c:pt idx="4005">
                  <c:v>-5.1840000000000011</c:v>
                </c:pt>
                <c:pt idx="4006">
                  <c:v>0.504</c:v>
                </c:pt>
                <c:pt idx="4007">
                  <c:v>4.5359999999999996</c:v>
                </c:pt>
                <c:pt idx="4008">
                  <c:v>-0.79200000000000004</c:v>
                </c:pt>
                <c:pt idx="4009">
                  <c:v>3.5279999999999996</c:v>
                </c:pt>
                <c:pt idx="4010">
                  <c:v>1.728</c:v>
                </c:pt>
                <c:pt idx="4011">
                  <c:v>-2.8800000000000008</c:v>
                </c:pt>
                <c:pt idx="4012">
                  <c:v>1.512</c:v>
                </c:pt>
                <c:pt idx="4013">
                  <c:v>2.5920000000000001</c:v>
                </c:pt>
                <c:pt idx="4014">
                  <c:v>2.5920000000000001</c:v>
                </c:pt>
                <c:pt idx="4015">
                  <c:v>-13.363000000000003</c:v>
                </c:pt>
                <c:pt idx="4016">
                  <c:v>62.74799999999999</c:v>
                </c:pt>
                <c:pt idx="4017">
                  <c:v>78.434999999999988</c:v>
                </c:pt>
                <c:pt idx="4018">
                  <c:v>47.060999999999993</c:v>
                </c:pt>
                <c:pt idx="4019">
                  <c:v>-80.178000000000026</c:v>
                </c:pt>
                <c:pt idx="4020">
                  <c:v>112.49279999999999</c:v>
                </c:pt>
                <c:pt idx="4021">
                  <c:v>21.873599999999996</c:v>
                </c:pt>
                <c:pt idx="4022">
                  <c:v>81.920999999999992</c:v>
                </c:pt>
                <c:pt idx="4023">
                  <c:v>-26.726000000000006</c:v>
                </c:pt>
                <c:pt idx="4024">
                  <c:v>-24.998400000000011</c:v>
                </c:pt>
                <c:pt idx="4025">
                  <c:v>78.434999999999988</c:v>
                </c:pt>
                <c:pt idx="4026">
                  <c:v>31.373999999999995</c:v>
                </c:pt>
                <c:pt idx="4027">
                  <c:v>-172.55700000000007</c:v>
                </c:pt>
                <c:pt idx="4028">
                  <c:v>153.11519999999999</c:v>
                </c:pt>
                <c:pt idx="4029">
                  <c:v>-3.5207999999999995</c:v>
                </c:pt>
                <c:pt idx="4030">
                  <c:v>-4.9878000000000018</c:v>
                </c:pt>
                <c:pt idx="4031">
                  <c:v>1.2713999999999996</c:v>
                </c:pt>
                <c:pt idx="4032">
                  <c:v>-4.9878000000000018</c:v>
                </c:pt>
                <c:pt idx="4033">
                  <c:v>6.7481999999999989</c:v>
                </c:pt>
                <c:pt idx="4034">
                  <c:v>4.5317999999999996</c:v>
                </c:pt>
                <c:pt idx="4035">
                  <c:v>-4.1831999999999976</c:v>
                </c:pt>
                <c:pt idx="4036">
                  <c:v>3.0211999999999994</c:v>
                </c:pt>
                <c:pt idx="4037">
                  <c:v>-2.7887999999999993</c:v>
                </c:pt>
                <c:pt idx="4038">
                  <c:v>-13.827800000000003</c:v>
                </c:pt>
                <c:pt idx="4039">
                  <c:v>8.0177999999999994</c:v>
                </c:pt>
                <c:pt idx="4040">
                  <c:v>-9.7607999999999961</c:v>
                </c:pt>
                <c:pt idx="4041">
                  <c:v>7.5529999999999982</c:v>
                </c:pt>
                <c:pt idx="4042">
                  <c:v>3.0211999999999994</c:v>
                </c:pt>
                <c:pt idx="4043">
                  <c:v>8.69</c:v>
                </c:pt>
                <c:pt idx="4044">
                  <c:v>5.2139999999999995</c:v>
                </c:pt>
                <c:pt idx="4045">
                  <c:v>30.414999999999999</c:v>
                </c:pt>
                <c:pt idx="4046">
                  <c:v>-6.9519999999999982</c:v>
                </c:pt>
                <c:pt idx="4047">
                  <c:v>8.69</c:v>
                </c:pt>
                <c:pt idx="4048">
                  <c:v>-13.311999999999998</c:v>
                </c:pt>
                <c:pt idx="4049">
                  <c:v>29.951999999999998</c:v>
                </c:pt>
                <c:pt idx="4050">
                  <c:v>29.951999999999998</c:v>
                </c:pt>
                <c:pt idx="4051">
                  <c:v>-46.591999999999999</c:v>
                </c:pt>
                <c:pt idx="4052">
                  <c:v>116.48</c:v>
                </c:pt>
                <c:pt idx="4053">
                  <c:v>-49.92</c:v>
                </c:pt>
                <c:pt idx="4054">
                  <c:v>19.968</c:v>
                </c:pt>
                <c:pt idx="4055">
                  <c:v>49.92</c:v>
                </c:pt>
                <c:pt idx="4056">
                  <c:v>-26.623999999999995</c:v>
                </c:pt>
                <c:pt idx="4057">
                  <c:v>149.76</c:v>
                </c:pt>
                <c:pt idx="4058">
                  <c:v>-14.773</c:v>
                </c:pt>
                <c:pt idx="4059">
                  <c:v>4.5187999999999997</c:v>
                </c:pt>
                <c:pt idx="4060">
                  <c:v>15.815799999999999</c:v>
                </c:pt>
                <c:pt idx="4061">
                  <c:v>4.5187999999999997</c:v>
                </c:pt>
                <c:pt idx="4062">
                  <c:v>-4.1711999999999989</c:v>
                </c:pt>
                <c:pt idx="4063">
                  <c:v>11.296999999999999</c:v>
                </c:pt>
                <c:pt idx="4064">
                  <c:v>-4.1711999999999989</c:v>
                </c:pt>
                <c:pt idx="4065">
                  <c:v>4.5187999999999997</c:v>
                </c:pt>
                <c:pt idx="4066">
                  <c:v>-16.684799999999996</c:v>
                </c:pt>
                <c:pt idx="4067">
                  <c:v>4.5187999999999997</c:v>
                </c:pt>
                <c:pt idx="4068">
                  <c:v>-53.072000000000017</c:v>
                </c:pt>
                <c:pt idx="4069">
                  <c:v>62.915999999999997</c:v>
                </c:pt>
                <c:pt idx="4070">
                  <c:v>-26.963999999999999</c:v>
                </c:pt>
                <c:pt idx="4071">
                  <c:v>99.295999999999978</c:v>
                </c:pt>
                <c:pt idx="4072">
                  <c:v>-44.94</c:v>
                </c:pt>
                <c:pt idx="4073">
                  <c:v>-39.804000000000002</c:v>
                </c:pt>
                <c:pt idx="4074">
                  <c:v>37.235999999999997</c:v>
                </c:pt>
                <c:pt idx="4075">
                  <c:v>-116.84399999999999</c:v>
                </c:pt>
                <c:pt idx="4076">
                  <c:v>1.0668</c:v>
                </c:pt>
                <c:pt idx="4077">
                  <c:v>3.2003999999999997</c:v>
                </c:pt>
                <c:pt idx="4078">
                  <c:v>2.1335999999999999</c:v>
                </c:pt>
                <c:pt idx="4079">
                  <c:v>-3.6576000000000004</c:v>
                </c:pt>
                <c:pt idx="4080">
                  <c:v>1.8288</c:v>
                </c:pt>
                <c:pt idx="4081">
                  <c:v>5.3339999999999996</c:v>
                </c:pt>
                <c:pt idx="4082">
                  <c:v>-1.6763999999999997</c:v>
                </c:pt>
                <c:pt idx="4083">
                  <c:v>-7.9001999999999999</c:v>
                </c:pt>
                <c:pt idx="4084">
                  <c:v>6.4638000000000009</c:v>
                </c:pt>
                <c:pt idx="4085">
                  <c:v>2.1546000000000003</c:v>
                </c:pt>
                <c:pt idx="4086">
                  <c:v>-13.167000000000002</c:v>
                </c:pt>
                <c:pt idx="4087">
                  <c:v>7.3839999999999986</c:v>
                </c:pt>
                <c:pt idx="4088">
                  <c:v>7.3839999999999986</c:v>
                </c:pt>
                <c:pt idx="4089">
                  <c:v>6.5319999999999991</c:v>
                </c:pt>
                <c:pt idx="4090">
                  <c:v>13.063999999999998</c:v>
                </c:pt>
                <c:pt idx="4091">
                  <c:v>9.7979999999999983</c:v>
                </c:pt>
                <c:pt idx="4092">
                  <c:v>5.5379999999999985</c:v>
                </c:pt>
                <c:pt idx="4093">
                  <c:v>5.5379999999999985</c:v>
                </c:pt>
                <c:pt idx="4094">
                  <c:v>17.337599999999998</c:v>
                </c:pt>
                <c:pt idx="4095">
                  <c:v>11.558399999999999</c:v>
                </c:pt>
                <c:pt idx="4096">
                  <c:v>23.116799999999998</c:v>
                </c:pt>
                <c:pt idx="4097">
                  <c:v>17.337599999999998</c:v>
                </c:pt>
                <c:pt idx="4098">
                  <c:v>28.896000000000001</c:v>
                </c:pt>
                <c:pt idx="4099">
                  <c:v>19.814399999999999</c:v>
                </c:pt>
                <c:pt idx="4100">
                  <c:v>-19.814400000000003</c:v>
                </c:pt>
                <c:pt idx="4101">
                  <c:v>8.0351999999999997</c:v>
                </c:pt>
                <c:pt idx="4102">
                  <c:v>10.936799999999998</c:v>
                </c:pt>
                <c:pt idx="4103">
                  <c:v>-9.8207999999999984</c:v>
                </c:pt>
                <c:pt idx="4104">
                  <c:v>10.7136</c:v>
                </c:pt>
                <c:pt idx="4105">
                  <c:v>3.1247999999999996</c:v>
                </c:pt>
                <c:pt idx="4106">
                  <c:v>6.2495999999999992</c:v>
                </c:pt>
                <c:pt idx="4107">
                  <c:v>-9.2639999999999993</c:v>
                </c:pt>
                <c:pt idx="4108">
                  <c:v>-13.895999999999997</c:v>
                </c:pt>
                <c:pt idx="4109">
                  <c:v>54.04</c:v>
                </c:pt>
                <c:pt idx="4110">
                  <c:v>9.2639999999999993</c:v>
                </c:pt>
                <c:pt idx="4111">
                  <c:v>18.527999999999999</c:v>
                </c:pt>
                <c:pt idx="4112">
                  <c:v>15.44</c:v>
                </c:pt>
                <c:pt idx="4113">
                  <c:v>-15.439999999999998</c:v>
                </c:pt>
                <c:pt idx="4114">
                  <c:v>13.896000000000001</c:v>
                </c:pt>
                <c:pt idx="4115">
                  <c:v>-12.352</c:v>
                </c:pt>
                <c:pt idx="4116">
                  <c:v>-27.791999999999994</c:v>
                </c:pt>
                <c:pt idx="4117">
                  <c:v>-13.895999999999997</c:v>
                </c:pt>
                <c:pt idx="4118">
                  <c:v>7.9212000000000007</c:v>
                </c:pt>
                <c:pt idx="4119">
                  <c:v>-2.7551999999999994</c:v>
                </c:pt>
                <c:pt idx="4120">
                  <c:v>-3.9032000000000009</c:v>
                </c:pt>
                <c:pt idx="4121">
                  <c:v>4.4771999999999998</c:v>
                </c:pt>
                <c:pt idx="4122">
                  <c:v>-3.9032000000000009</c:v>
                </c:pt>
                <c:pt idx="4123">
                  <c:v>5.9695999999999998</c:v>
                </c:pt>
                <c:pt idx="4124">
                  <c:v>10.44</c:v>
                </c:pt>
                <c:pt idx="4125">
                  <c:v>23.49</c:v>
                </c:pt>
                <c:pt idx="4126">
                  <c:v>-10.15</c:v>
                </c:pt>
                <c:pt idx="4127">
                  <c:v>4.3500000000000005</c:v>
                </c:pt>
                <c:pt idx="4128">
                  <c:v>2.61</c:v>
                </c:pt>
                <c:pt idx="4129">
                  <c:v>-5.7637999999999998</c:v>
                </c:pt>
                <c:pt idx="4130">
                  <c:v>-8.6456999999999979</c:v>
                </c:pt>
                <c:pt idx="4131">
                  <c:v>-16.539600000000007</c:v>
                </c:pt>
                <c:pt idx="4132">
                  <c:v>11.778199999999998</c:v>
                </c:pt>
                <c:pt idx="4133">
                  <c:v>5.8890999999999991</c:v>
                </c:pt>
                <c:pt idx="4134">
                  <c:v>-68.185600000000022</c:v>
                </c:pt>
                <c:pt idx="4135">
                  <c:v>-33.483999999999995</c:v>
                </c:pt>
                <c:pt idx="4136">
                  <c:v>-46.877600000000001</c:v>
                </c:pt>
                <c:pt idx="4137">
                  <c:v>-40.180799999999991</c:v>
                </c:pt>
                <c:pt idx="4138">
                  <c:v>102.2784</c:v>
                </c:pt>
                <c:pt idx="4139">
                  <c:v>-68.185600000000022</c:v>
                </c:pt>
                <c:pt idx="4140">
                  <c:v>-20.090399999999995</c:v>
                </c:pt>
                <c:pt idx="4141">
                  <c:v>-13.393599999999999</c:v>
                </c:pt>
                <c:pt idx="4142">
                  <c:v>-13.393599999999999</c:v>
                </c:pt>
                <c:pt idx="4143">
                  <c:v>-2.3275999999999994</c:v>
                </c:pt>
                <c:pt idx="4144">
                  <c:v>11.890999999999998</c:v>
                </c:pt>
                <c:pt idx="4145">
                  <c:v>2.7323999999999993</c:v>
                </c:pt>
                <c:pt idx="4146">
                  <c:v>-3.4913999999999987</c:v>
                </c:pt>
                <c:pt idx="4147">
                  <c:v>4.0985999999999994</c:v>
                </c:pt>
                <c:pt idx="4148">
                  <c:v>-5.0094000000000012</c:v>
                </c:pt>
                <c:pt idx="4149">
                  <c:v>11.890999999999998</c:v>
                </c:pt>
                <c:pt idx="4150">
                  <c:v>7.1345999999999989</c:v>
                </c:pt>
                <c:pt idx="4151">
                  <c:v>8.8623999999999992</c:v>
                </c:pt>
                <c:pt idx="4152">
                  <c:v>8.8623999999999992</c:v>
                </c:pt>
                <c:pt idx="4153">
                  <c:v>22.155999999999999</c:v>
                </c:pt>
                <c:pt idx="4154">
                  <c:v>40.370399999999997</c:v>
                </c:pt>
                <c:pt idx="4155">
                  <c:v>-12.896100000000004</c:v>
                </c:pt>
                <c:pt idx="4156">
                  <c:v>-4.2987000000000002</c:v>
                </c:pt>
                <c:pt idx="4157">
                  <c:v>40.370399999999997</c:v>
                </c:pt>
                <c:pt idx="4158">
                  <c:v>5.0462999999999996</c:v>
                </c:pt>
                <c:pt idx="4159">
                  <c:v>30.277799999999992</c:v>
                </c:pt>
                <c:pt idx="4160">
                  <c:v>-8.5974000000000004</c:v>
                </c:pt>
                <c:pt idx="4161">
                  <c:v>4.0949999999999989</c:v>
                </c:pt>
                <c:pt idx="4162">
                  <c:v>11.375</c:v>
                </c:pt>
                <c:pt idx="4163">
                  <c:v>2.7299999999999995</c:v>
                </c:pt>
                <c:pt idx="4164">
                  <c:v>-9.5550000000000015</c:v>
                </c:pt>
                <c:pt idx="4165">
                  <c:v>-0.9099999999999997</c:v>
                </c:pt>
                <c:pt idx="4166">
                  <c:v>-2.7300000000000004</c:v>
                </c:pt>
                <c:pt idx="4167">
                  <c:v>18.2</c:v>
                </c:pt>
                <c:pt idx="4168">
                  <c:v>1.3649999999999998</c:v>
                </c:pt>
                <c:pt idx="4169">
                  <c:v>5.3891999999999989</c:v>
                </c:pt>
                <c:pt idx="4170">
                  <c:v>9.3811999999999998</c:v>
                </c:pt>
                <c:pt idx="4171">
                  <c:v>-16.467000000000002</c:v>
                </c:pt>
                <c:pt idx="4172">
                  <c:v>-3.293400000000001</c:v>
                </c:pt>
                <c:pt idx="4173">
                  <c:v>13.472999999999999</c:v>
                </c:pt>
                <c:pt idx="4174">
                  <c:v>-9.1815999999999995</c:v>
                </c:pt>
                <c:pt idx="4175">
                  <c:v>-3.0396000000000001</c:v>
                </c:pt>
                <c:pt idx="4176">
                  <c:v>-2.0264000000000002</c:v>
                </c:pt>
                <c:pt idx="4177">
                  <c:v>-3.0396000000000001</c:v>
                </c:pt>
                <c:pt idx="4178">
                  <c:v>-2.8608000000000002</c:v>
                </c:pt>
                <c:pt idx="4179">
                  <c:v>-3.0396000000000001</c:v>
                </c:pt>
                <c:pt idx="4180">
                  <c:v>4.6487999999999987</c:v>
                </c:pt>
                <c:pt idx="4181">
                  <c:v>2.3243999999999994</c:v>
                </c:pt>
                <c:pt idx="4182">
                  <c:v>6.5687999999999995</c:v>
                </c:pt>
                <c:pt idx="4183">
                  <c:v>-14.5656</c:v>
                </c:pt>
                <c:pt idx="4184">
                  <c:v>11.138399999999999</c:v>
                </c:pt>
                <c:pt idx="4185">
                  <c:v>29.702399999999997</c:v>
                </c:pt>
                <c:pt idx="4186">
                  <c:v>-14.5656</c:v>
                </c:pt>
                <c:pt idx="4187">
                  <c:v>7.4255999999999993</c:v>
                </c:pt>
                <c:pt idx="4188">
                  <c:v>3.7127999999999997</c:v>
                </c:pt>
                <c:pt idx="4189">
                  <c:v>80.628500000000003</c:v>
                </c:pt>
                <c:pt idx="4190">
                  <c:v>27.791100000000004</c:v>
                </c:pt>
                <c:pt idx="4191">
                  <c:v>-39.456499999999991</c:v>
                </c:pt>
                <c:pt idx="4192">
                  <c:v>18.5274</c:v>
                </c:pt>
                <c:pt idx="4193">
                  <c:v>46.3185</c:v>
                </c:pt>
                <c:pt idx="4194">
                  <c:v>46.3185</c:v>
                </c:pt>
                <c:pt idx="4195">
                  <c:v>32.251400000000004</c:v>
                </c:pt>
                <c:pt idx="4196">
                  <c:v>48.377100000000006</c:v>
                </c:pt>
                <c:pt idx="4197">
                  <c:v>55.582200000000007</c:v>
                </c:pt>
                <c:pt idx="4198">
                  <c:v>48.377100000000006</c:v>
                </c:pt>
                <c:pt idx="4199">
                  <c:v>-4.7480999999999973</c:v>
                </c:pt>
                <c:pt idx="4200">
                  <c:v>6.5569000000000006</c:v>
                </c:pt>
                <c:pt idx="4201">
                  <c:v>2.8100999999999998</c:v>
                </c:pt>
                <c:pt idx="4202">
                  <c:v>-2.0348999999999995</c:v>
                </c:pt>
                <c:pt idx="4203">
                  <c:v>2.8100999999999998</c:v>
                </c:pt>
                <c:pt idx="4204">
                  <c:v>3.1654</c:v>
                </c:pt>
                <c:pt idx="4205">
                  <c:v>-1.3565999999999994</c:v>
                </c:pt>
                <c:pt idx="4206">
                  <c:v>6.5569000000000006</c:v>
                </c:pt>
                <c:pt idx="4207">
                  <c:v>-25.817399999999999</c:v>
                </c:pt>
                <c:pt idx="4208">
                  <c:v>35.652599999999993</c:v>
                </c:pt>
                <c:pt idx="4209">
                  <c:v>-8.6057999999999986</c:v>
                </c:pt>
                <c:pt idx="4210">
                  <c:v>-38.11140000000001</c:v>
                </c:pt>
                <c:pt idx="4211">
                  <c:v>-8.6057999999999986</c:v>
                </c:pt>
                <c:pt idx="4212">
                  <c:v>106.95779999999998</c:v>
                </c:pt>
                <c:pt idx="4213">
                  <c:v>23.768399999999996</c:v>
                </c:pt>
                <c:pt idx="4214">
                  <c:v>2.6935999999999991</c:v>
                </c:pt>
                <c:pt idx="4215">
                  <c:v>16.679599999999997</c:v>
                </c:pt>
                <c:pt idx="4216">
                  <c:v>-22.895600000000005</c:v>
                </c:pt>
                <c:pt idx="4217">
                  <c:v>-3.7295999999999996</c:v>
                </c:pt>
                <c:pt idx="4218">
                  <c:v>-3.5224000000000011</c:v>
                </c:pt>
                <c:pt idx="4219">
                  <c:v>-4.9727999999999994</c:v>
                </c:pt>
                <c:pt idx="4220">
                  <c:v>21.445199999999996</c:v>
                </c:pt>
                <c:pt idx="4221">
                  <c:v>-4.8510000000000009</c:v>
                </c:pt>
                <c:pt idx="4222">
                  <c:v>-0.98999999999999977</c:v>
                </c:pt>
                <c:pt idx="4223">
                  <c:v>3.5640000000000001</c:v>
                </c:pt>
                <c:pt idx="4224">
                  <c:v>0.99</c:v>
                </c:pt>
                <c:pt idx="4225">
                  <c:v>-0.98999999999999977</c:v>
                </c:pt>
                <c:pt idx="4226">
                  <c:v>-3.4649999999999999</c:v>
                </c:pt>
                <c:pt idx="4227">
                  <c:v>-6.93</c:v>
                </c:pt>
                <c:pt idx="4228">
                  <c:v>-3.4649999999999999</c:v>
                </c:pt>
                <c:pt idx="4229">
                  <c:v>33.569999999999986</c:v>
                </c:pt>
                <c:pt idx="4230">
                  <c:v>14.919999999999995</c:v>
                </c:pt>
                <c:pt idx="4231">
                  <c:v>13.427999999999997</c:v>
                </c:pt>
                <c:pt idx="4232">
                  <c:v>13.427999999999997</c:v>
                </c:pt>
                <c:pt idx="4233">
                  <c:v>-31.332000000000008</c:v>
                </c:pt>
                <c:pt idx="4234">
                  <c:v>11.189999999999996</c:v>
                </c:pt>
                <c:pt idx="4235">
                  <c:v>-11.190000000000001</c:v>
                </c:pt>
                <c:pt idx="4236">
                  <c:v>-7.4600000000000009</c:v>
                </c:pt>
                <c:pt idx="4237">
                  <c:v>-14.920000000000002</c:v>
                </c:pt>
                <c:pt idx="4238">
                  <c:v>-2.6543999999999999</c:v>
                </c:pt>
                <c:pt idx="4239">
                  <c:v>4.3133999999999997</c:v>
                </c:pt>
                <c:pt idx="4240">
                  <c:v>-10.617599999999999</c:v>
                </c:pt>
                <c:pt idx="4241">
                  <c:v>-18.802</c:v>
                </c:pt>
                <c:pt idx="4242">
                  <c:v>17.8066</c:v>
                </c:pt>
                <c:pt idx="4243">
                  <c:v>-5.6406000000000018</c:v>
                </c:pt>
                <c:pt idx="4244">
                  <c:v>16.150400000000001</c:v>
                </c:pt>
                <c:pt idx="4245">
                  <c:v>-13.843199999999996</c:v>
                </c:pt>
                <c:pt idx="4246">
                  <c:v>4.7792000000000003</c:v>
                </c:pt>
                <c:pt idx="4247">
                  <c:v>24.2256</c:v>
                </c:pt>
                <c:pt idx="4248">
                  <c:v>14.337599999999998</c:v>
                </c:pt>
                <c:pt idx="4249">
                  <c:v>-6.921599999999998</c:v>
                </c:pt>
                <c:pt idx="4250">
                  <c:v>-10.382399999999997</c:v>
                </c:pt>
                <c:pt idx="4251">
                  <c:v>40.376000000000005</c:v>
                </c:pt>
                <c:pt idx="4252">
                  <c:v>-20.435200000000002</c:v>
                </c:pt>
                <c:pt idx="4253">
                  <c:v>56.526400000000002</c:v>
                </c:pt>
                <c:pt idx="4254">
                  <c:v>-67.27200000000002</c:v>
                </c:pt>
                <c:pt idx="4255">
                  <c:v>-33.635999999999996</c:v>
                </c:pt>
                <c:pt idx="4256">
                  <c:v>42.045000000000002</c:v>
                </c:pt>
                <c:pt idx="4257">
                  <c:v>42.045000000000002</c:v>
                </c:pt>
                <c:pt idx="4258">
                  <c:v>8.4089999999999989</c:v>
                </c:pt>
                <c:pt idx="4259">
                  <c:v>98.105000000000004</c:v>
                </c:pt>
                <c:pt idx="4260">
                  <c:v>-16.818000000000005</c:v>
                </c:pt>
                <c:pt idx="4261">
                  <c:v>33.635999999999996</c:v>
                </c:pt>
                <c:pt idx="4262">
                  <c:v>108.79959999999997</c:v>
                </c:pt>
                <c:pt idx="4263">
                  <c:v>-40.650400000000019</c:v>
                </c:pt>
                <c:pt idx="4264">
                  <c:v>77.71399999999997</c:v>
                </c:pt>
                <c:pt idx="4265">
                  <c:v>31.085599999999989</c:v>
                </c:pt>
                <c:pt idx="4266">
                  <c:v>219.99039999999997</c:v>
                </c:pt>
                <c:pt idx="4267">
                  <c:v>54.997599999999991</c:v>
                </c:pt>
                <c:pt idx="4268">
                  <c:v>2.1286</c:v>
                </c:pt>
                <c:pt idx="4269">
                  <c:v>-1.5413999999999999</c:v>
                </c:pt>
                <c:pt idx="4270">
                  <c:v>9.5786999999999995</c:v>
                </c:pt>
                <c:pt idx="4271">
                  <c:v>5.3948999999999998</c:v>
                </c:pt>
                <c:pt idx="4272">
                  <c:v>62.91</c:v>
                </c:pt>
                <c:pt idx="4273">
                  <c:v>-16.775999999999996</c:v>
                </c:pt>
                <c:pt idx="4274">
                  <c:v>12.581999999999999</c:v>
                </c:pt>
                <c:pt idx="4275">
                  <c:v>-58.71599999999998</c:v>
                </c:pt>
                <c:pt idx="4276">
                  <c:v>-2.7967999999999993</c:v>
                </c:pt>
                <c:pt idx="4277">
                  <c:v>3.283199999999999</c:v>
                </c:pt>
                <c:pt idx="4278">
                  <c:v>8.2079999999999984</c:v>
                </c:pt>
                <c:pt idx="4279">
                  <c:v>-6.0192000000000032</c:v>
                </c:pt>
                <c:pt idx="4280">
                  <c:v>8.5727999999999991</c:v>
                </c:pt>
                <c:pt idx="4281">
                  <c:v>4.9247999999999985</c:v>
                </c:pt>
                <c:pt idx="4282">
                  <c:v>-1.3983999999999996</c:v>
                </c:pt>
                <c:pt idx="4283">
                  <c:v>3.283199999999999</c:v>
                </c:pt>
                <c:pt idx="4284">
                  <c:v>6.5808</c:v>
                </c:pt>
                <c:pt idx="4285">
                  <c:v>2.5591999999999997</c:v>
                </c:pt>
                <c:pt idx="4286">
                  <c:v>-5.8496000000000024</c:v>
                </c:pt>
                <c:pt idx="4287">
                  <c:v>-2.0107999999999997</c:v>
                </c:pt>
                <c:pt idx="4288">
                  <c:v>-4.0215999999999994</c:v>
                </c:pt>
                <c:pt idx="4289">
                  <c:v>6.3979999999999997</c:v>
                </c:pt>
                <c:pt idx="4290">
                  <c:v>5.5754999999999999</c:v>
                </c:pt>
                <c:pt idx="4291">
                  <c:v>15.5288</c:v>
                </c:pt>
                <c:pt idx="4292">
                  <c:v>3.8822000000000001</c:v>
                </c:pt>
                <c:pt idx="4293">
                  <c:v>-5.6993999999999971</c:v>
                </c:pt>
                <c:pt idx="4294">
                  <c:v>13.347599999999998</c:v>
                </c:pt>
                <c:pt idx="4295">
                  <c:v>-4.3584000000000014</c:v>
                </c:pt>
                <c:pt idx="4296">
                  <c:v>7.6271999999999984</c:v>
                </c:pt>
                <c:pt idx="4297">
                  <c:v>9.5339999999999971</c:v>
                </c:pt>
                <c:pt idx="4298">
                  <c:v>-2.1792000000000007</c:v>
                </c:pt>
                <c:pt idx="4299">
                  <c:v>-10.487400000000001</c:v>
                </c:pt>
                <c:pt idx="4300">
                  <c:v>-4.4945999999999984</c:v>
                </c:pt>
                <c:pt idx="4301">
                  <c:v>-10.487400000000001</c:v>
                </c:pt>
                <c:pt idx="4302">
                  <c:v>-1.4981999999999998</c:v>
                </c:pt>
                <c:pt idx="4303">
                  <c:v>3.8135999999999992</c:v>
                </c:pt>
                <c:pt idx="4304">
                  <c:v>-2.9963999999999995</c:v>
                </c:pt>
                <c:pt idx="4305">
                  <c:v>50.413999999999987</c:v>
                </c:pt>
                <c:pt idx="4306">
                  <c:v>20.165599999999998</c:v>
                </c:pt>
                <c:pt idx="4307">
                  <c:v>60.496799999999993</c:v>
                </c:pt>
                <c:pt idx="4308">
                  <c:v>35.677599999999998</c:v>
                </c:pt>
                <c:pt idx="4309">
                  <c:v>-46.53600000000003</c:v>
                </c:pt>
                <c:pt idx="4310">
                  <c:v>-65.150399999999991</c:v>
                </c:pt>
                <c:pt idx="4311">
                  <c:v>35.677599999999998</c:v>
                </c:pt>
                <c:pt idx="4312">
                  <c:v>302.37299999999993</c:v>
                </c:pt>
                <c:pt idx="4313">
                  <c:v>302.37299999999993</c:v>
                </c:pt>
                <c:pt idx="4314">
                  <c:v>421.08239999999995</c:v>
                </c:pt>
                <c:pt idx="4315">
                  <c:v>315.81179999999995</c:v>
                </c:pt>
                <c:pt idx="4316">
                  <c:v>302.37299999999993</c:v>
                </c:pt>
                <c:pt idx="4317">
                  <c:v>-51.515399999999985</c:v>
                </c:pt>
                <c:pt idx="4318">
                  <c:v>-2.4287999999999998</c:v>
                </c:pt>
                <c:pt idx="4319">
                  <c:v>3.8015999999999992</c:v>
                </c:pt>
                <c:pt idx="4320">
                  <c:v>3.3087999999999997</c:v>
                </c:pt>
                <c:pt idx="4321">
                  <c:v>-2.3232000000000008</c:v>
                </c:pt>
                <c:pt idx="4322">
                  <c:v>-7.5767999999999986</c:v>
                </c:pt>
                <c:pt idx="4323">
                  <c:v>-22.04160000000001</c:v>
                </c:pt>
                <c:pt idx="4324">
                  <c:v>-2.5255999999999998</c:v>
                </c:pt>
                <c:pt idx="4325">
                  <c:v>-12.628</c:v>
                </c:pt>
                <c:pt idx="4326">
                  <c:v>-5.0511999999999997</c:v>
                </c:pt>
                <c:pt idx="4327">
                  <c:v>-7.5767999999999986</c:v>
                </c:pt>
                <c:pt idx="4328">
                  <c:v>-11.020800000000005</c:v>
                </c:pt>
                <c:pt idx="4329">
                  <c:v>-7.4799999999999969</c:v>
                </c:pt>
                <c:pt idx="4330">
                  <c:v>-2.2439999999999989</c:v>
                </c:pt>
                <c:pt idx="4331">
                  <c:v>-6.7320000000000011</c:v>
                </c:pt>
                <c:pt idx="4332">
                  <c:v>2.2439999999999998</c:v>
                </c:pt>
                <c:pt idx="4333">
                  <c:v>-4.4880000000000013</c:v>
                </c:pt>
                <c:pt idx="4334">
                  <c:v>2.2439999999999998</c:v>
                </c:pt>
                <c:pt idx="4335">
                  <c:v>1.1219999999999999</c:v>
                </c:pt>
                <c:pt idx="4336">
                  <c:v>-4.4879999999999978</c:v>
                </c:pt>
                <c:pt idx="4337">
                  <c:v>-1.8308</c:v>
                </c:pt>
                <c:pt idx="4338">
                  <c:v>7.4824000000000002</c:v>
                </c:pt>
                <c:pt idx="4339">
                  <c:v>5.3729999999999993</c:v>
                </c:pt>
                <c:pt idx="4340">
                  <c:v>2.1492</c:v>
                </c:pt>
                <c:pt idx="4341">
                  <c:v>-7.3231999999999999</c:v>
                </c:pt>
                <c:pt idx="4342">
                  <c:v>-2.6268000000000002</c:v>
                </c:pt>
                <c:pt idx="4343">
                  <c:v>7.4824000000000002</c:v>
                </c:pt>
                <c:pt idx="4344">
                  <c:v>7.4824000000000002</c:v>
                </c:pt>
                <c:pt idx="4345">
                  <c:v>-4.577</c:v>
                </c:pt>
                <c:pt idx="4346">
                  <c:v>8.2061999999999991</c:v>
                </c:pt>
                <c:pt idx="4347">
                  <c:v>9.4283999999999963</c:v>
                </c:pt>
                <c:pt idx="4348">
                  <c:v>-20.166300000000007</c:v>
                </c:pt>
                <c:pt idx="4349">
                  <c:v>2.3570999999999991</c:v>
                </c:pt>
                <c:pt idx="4350">
                  <c:v>-4.0158000000000005</c:v>
                </c:pt>
                <c:pt idx="4351">
                  <c:v>-6.0236999999999998</c:v>
                </c:pt>
                <c:pt idx="4352">
                  <c:v>7.0712999999999981</c:v>
                </c:pt>
                <c:pt idx="4353">
                  <c:v>-17.285400000000006</c:v>
                </c:pt>
                <c:pt idx="4354">
                  <c:v>8.2061999999999991</c:v>
                </c:pt>
                <c:pt idx="4355">
                  <c:v>14.142599999999996</c:v>
                </c:pt>
                <c:pt idx="4356">
                  <c:v>14.142599999999996</c:v>
                </c:pt>
                <c:pt idx="4357">
                  <c:v>9.4283999999999963</c:v>
                </c:pt>
                <c:pt idx="4358">
                  <c:v>4.6643999999999988</c:v>
                </c:pt>
                <c:pt idx="4359">
                  <c:v>1.5547999999999997</c:v>
                </c:pt>
                <c:pt idx="4360">
                  <c:v>4.6643999999999988</c:v>
                </c:pt>
                <c:pt idx="4361">
                  <c:v>4.6643999999999988</c:v>
                </c:pt>
                <c:pt idx="4362">
                  <c:v>-12.916800000000002</c:v>
                </c:pt>
                <c:pt idx="4363">
                  <c:v>19.255600000000001</c:v>
                </c:pt>
                <c:pt idx="4364">
                  <c:v>2.7956000000000003</c:v>
                </c:pt>
                <c:pt idx="4365">
                  <c:v>7.0853999999999999</c:v>
                </c:pt>
                <c:pt idx="4366">
                  <c:v>2.7956000000000003</c:v>
                </c:pt>
                <c:pt idx="4367">
                  <c:v>-2.9884000000000004</c:v>
                </c:pt>
                <c:pt idx="4368">
                  <c:v>4.7236000000000002</c:v>
                </c:pt>
                <c:pt idx="4369">
                  <c:v>2.7956000000000003</c:v>
                </c:pt>
                <c:pt idx="4370">
                  <c:v>1.3978000000000002</c:v>
                </c:pt>
                <c:pt idx="4371">
                  <c:v>8.3867999999999991</c:v>
                </c:pt>
                <c:pt idx="4372">
                  <c:v>-3.0366</c:v>
                </c:pt>
                <c:pt idx="4373">
                  <c:v>5.8695999999999993</c:v>
                </c:pt>
                <c:pt idx="4374">
                  <c:v>-6.1247999999999987</c:v>
                </c:pt>
                <c:pt idx="4375">
                  <c:v>5.8695999999999993</c:v>
                </c:pt>
                <c:pt idx="4376">
                  <c:v>-4.5935999999999986</c:v>
                </c:pt>
                <c:pt idx="4377">
                  <c:v>6.9719999999999995</c:v>
                </c:pt>
                <c:pt idx="4378">
                  <c:v>-6.573599999999999</c:v>
                </c:pt>
                <c:pt idx="4379">
                  <c:v>1.3944000000000001</c:v>
                </c:pt>
                <c:pt idx="4380">
                  <c:v>4.1832000000000003</c:v>
                </c:pt>
                <c:pt idx="4381">
                  <c:v>7.1712000000000007</c:v>
                </c:pt>
                <c:pt idx="4382">
                  <c:v>4.1832000000000003</c:v>
                </c:pt>
                <c:pt idx="4383">
                  <c:v>4.1832000000000003</c:v>
                </c:pt>
                <c:pt idx="4384">
                  <c:v>1.3944000000000001</c:v>
                </c:pt>
                <c:pt idx="4385">
                  <c:v>24.502800000000001</c:v>
                </c:pt>
                <c:pt idx="4386">
                  <c:v>16.3352</c:v>
                </c:pt>
                <c:pt idx="4387">
                  <c:v>70.007999999999996</c:v>
                </c:pt>
                <c:pt idx="4388">
                  <c:v>28.0032</c:v>
                </c:pt>
                <c:pt idx="4389">
                  <c:v>28.0032</c:v>
                </c:pt>
                <c:pt idx="4390">
                  <c:v>24.502800000000001</c:v>
                </c:pt>
                <c:pt idx="4391">
                  <c:v>32.670400000000001</c:v>
                </c:pt>
                <c:pt idx="4392">
                  <c:v>16.3352</c:v>
                </c:pt>
                <c:pt idx="4393">
                  <c:v>-57.75660000000002</c:v>
                </c:pt>
                <c:pt idx="4394">
                  <c:v>9.1785000000000014</c:v>
                </c:pt>
                <c:pt idx="4395">
                  <c:v>3.6714000000000002</c:v>
                </c:pt>
                <c:pt idx="4396">
                  <c:v>-17.660699999999999</c:v>
                </c:pt>
                <c:pt idx="4397">
                  <c:v>-2.6585999999999999</c:v>
                </c:pt>
                <c:pt idx="4398">
                  <c:v>-9.8114999999999988</c:v>
                </c:pt>
                <c:pt idx="4399">
                  <c:v>9.1785000000000014</c:v>
                </c:pt>
                <c:pt idx="4400">
                  <c:v>12.8499</c:v>
                </c:pt>
                <c:pt idx="4401">
                  <c:v>5.5070999999999994</c:v>
                </c:pt>
                <c:pt idx="4402">
                  <c:v>-5.8869000000000007</c:v>
                </c:pt>
                <c:pt idx="4403">
                  <c:v>6.1319999999999988</c:v>
                </c:pt>
                <c:pt idx="4404">
                  <c:v>-1.9272</c:v>
                </c:pt>
                <c:pt idx="4405">
                  <c:v>-1.4016000000000002</c:v>
                </c:pt>
                <c:pt idx="4406">
                  <c:v>21.023999999999997</c:v>
                </c:pt>
                <c:pt idx="4407">
                  <c:v>4.2047999999999996</c:v>
                </c:pt>
                <c:pt idx="4408">
                  <c:v>4.9055999999999997</c:v>
                </c:pt>
                <c:pt idx="4409">
                  <c:v>3.6791999999999998</c:v>
                </c:pt>
                <c:pt idx="4410">
                  <c:v>8.4095999999999993</c:v>
                </c:pt>
                <c:pt idx="4411">
                  <c:v>10.511999999999999</c:v>
                </c:pt>
                <c:pt idx="4412">
                  <c:v>22.0032</c:v>
                </c:pt>
                <c:pt idx="4413">
                  <c:v>8.0219999999999985</c:v>
                </c:pt>
                <c:pt idx="4414">
                  <c:v>11.0016</c:v>
                </c:pt>
                <c:pt idx="4415">
                  <c:v>-6.3030000000000008</c:v>
                </c:pt>
                <c:pt idx="4416">
                  <c:v>11.2308</c:v>
                </c:pt>
                <c:pt idx="4417">
                  <c:v>-2.5212000000000003</c:v>
                </c:pt>
                <c:pt idx="4418">
                  <c:v>3177.4749999999999</c:v>
                </c:pt>
                <c:pt idx="4419">
                  <c:v>381.29700000000003</c:v>
                </c:pt>
                <c:pt idx="4420">
                  <c:v>-1143.8910000000001</c:v>
                </c:pt>
                <c:pt idx="4421">
                  <c:v>-2287.7820000000002</c:v>
                </c:pt>
                <c:pt idx="4422">
                  <c:v>1270.99</c:v>
                </c:pt>
                <c:pt idx="4423">
                  <c:v>1906.4850000000001</c:v>
                </c:pt>
                <c:pt idx="4424">
                  <c:v>1143.8910000000001</c:v>
                </c:pt>
                <c:pt idx="4425">
                  <c:v>635.495</c:v>
                </c:pt>
                <c:pt idx="4426">
                  <c:v>1906.4849999999999</c:v>
                </c:pt>
                <c:pt idx="4427">
                  <c:v>762.59400000000005</c:v>
                </c:pt>
                <c:pt idx="4428">
                  <c:v>3.2944</c:v>
                </c:pt>
                <c:pt idx="4429">
                  <c:v>4.1747999999999994</c:v>
                </c:pt>
                <c:pt idx="4430">
                  <c:v>-0.59639999999999982</c:v>
                </c:pt>
                <c:pt idx="4431">
                  <c:v>-1.7892000000000001</c:v>
                </c:pt>
                <c:pt idx="4432">
                  <c:v>5.5663999999999998</c:v>
                </c:pt>
                <c:pt idx="4433">
                  <c:v>1.6472</c:v>
                </c:pt>
                <c:pt idx="4434">
                  <c:v>26.702999999999999</c:v>
                </c:pt>
                <c:pt idx="4435">
                  <c:v>-9.2880000000000003</c:v>
                </c:pt>
                <c:pt idx="4436">
                  <c:v>-52.632000000000019</c:v>
                </c:pt>
                <c:pt idx="4437">
                  <c:v>-32.507999999999996</c:v>
                </c:pt>
                <c:pt idx="4438">
                  <c:v>30.185999999999996</c:v>
                </c:pt>
                <c:pt idx="4439">
                  <c:v>26.702999999999999</c:v>
                </c:pt>
                <c:pt idx="4440">
                  <c:v>10.061999999999998</c:v>
                </c:pt>
                <c:pt idx="4441">
                  <c:v>15.092999999999998</c:v>
                </c:pt>
                <c:pt idx="4442">
                  <c:v>-115.71559999999999</c:v>
                </c:pt>
                <c:pt idx="4443">
                  <c:v>294.54879999999991</c:v>
                </c:pt>
                <c:pt idx="4444">
                  <c:v>-336.62720000000013</c:v>
                </c:pt>
                <c:pt idx="4445">
                  <c:v>757.41120000000001</c:v>
                </c:pt>
                <c:pt idx="4446">
                  <c:v>294.54879999999991</c:v>
                </c:pt>
                <c:pt idx="4447">
                  <c:v>-462.86239999999998</c:v>
                </c:pt>
                <c:pt idx="4448">
                  <c:v>-694.29359999999997</c:v>
                </c:pt>
                <c:pt idx="4449">
                  <c:v>757.41120000000001</c:v>
                </c:pt>
                <c:pt idx="4450">
                  <c:v>8.93</c:v>
                </c:pt>
                <c:pt idx="4451">
                  <c:v>6.1560000000000006</c:v>
                </c:pt>
                <c:pt idx="4452">
                  <c:v>132.59219999999993</c:v>
                </c:pt>
                <c:pt idx="4453">
                  <c:v>-407.97599999999989</c:v>
                </c:pt>
                <c:pt idx="4454">
                  <c:v>-122.39280000000002</c:v>
                </c:pt>
                <c:pt idx="4455">
                  <c:v>-40.797600000000003</c:v>
                </c:pt>
                <c:pt idx="4456">
                  <c:v>78.195399999999992</c:v>
                </c:pt>
                <c:pt idx="4457">
                  <c:v>88.394799999999975</c:v>
                </c:pt>
                <c:pt idx="4458">
                  <c:v>220.98699999999997</c:v>
                </c:pt>
                <c:pt idx="4459">
                  <c:v>390.97699999999998</c:v>
                </c:pt>
                <c:pt idx="4460">
                  <c:v>353.5791999999999</c:v>
                </c:pt>
                <c:pt idx="4461">
                  <c:v>3.024</c:v>
                </c:pt>
                <c:pt idx="4462">
                  <c:v>7.7759999999999998</c:v>
                </c:pt>
                <c:pt idx="4463">
                  <c:v>-4.7519999999999989</c:v>
                </c:pt>
                <c:pt idx="4464">
                  <c:v>9.0719999999999992</c:v>
                </c:pt>
                <c:pt idx="4465">
                  <c:v>4.5359999999999996</c:v>
                </c:pt>
                <c:pt idx="4466">
                  <c:v>-5.9399999999999977</c:v>
                </c:pt>
                <c:pt idx="4467">
                  <c:v>-3.5640000000000001</c:v>
                </c:pt>
                <c:pt idx="4468">
                  <c:v>-17.248000000000008</c:v>
                </c:pt>
                <c:pt idx="4469">
                  <c:v>-7.1147999999999989</c:v>
                </c:pt>
                <c:pt idx="4470">
                  <c:v>6.0367999999999986</c:v>
                </c:pt>
                <c:pt idx="4471">
                  <c:v>-6.8992000000000022</c:v>
                </c:pt>
                <c:pt idx="4472">
                  <c:v>15.523199999999999</c:v>
                </c:pt>
                <c:pt idx="4473">
                  <c:v>-23.716000000000001</c:v>
                </c:pt>
                <c:pt idx="4474">
                  <c:v>-16.601199999999999</c:v>
                </c:pt>
                <c:pt idx="4475">
                  <c:v>-17.248000000000008</c:v>
                </c:pt>
                <c:pt idx="4476">
                  <c:v>25.871999999999996</c:v>
                </c:pt>
                <c:pt idx="4477">
                  <c:v>6.0367999999999986</c:v>
                </c:pt>
                <c:pt idx="4478">
                  <c:v>-6.8992000000000022</c:v>
                </c:pt>
                <c:pt idx="4479">
                  <c:v>15.091999999999995</c:v>
                </c:pt>
                <c:pt idx="4480">
                  <c:v>19.791</c:v>
                </c:pt>
                <c:pt idx="4481">
                  <c:v>52.775999999999996</c:v>
                </c:pt>
                <c:pt idx="4482">
                  <c:v>46.178999999999988</c:v>
                </c:pt>
                <c:pt idx="4483">
                  <c:v>21.99</c:v>
                </c:pt>
                <c:pt idx="4484">
                  <c:v>26.387999999999998</c:v>
                </c:pt>
                <c:pt idx="4485">
                  <c:v>-59.372999999999976</c:v>
                </c:pt>
                <c:pt idx="4486">
                  <c:v>-17.591999999999992</c:v>
                </c:pt>
                <c:pt idx="4487">
                  <c:v>-32.984999999999999</c:v>
                </c:pt>
                <c:pt idx="4488">
                  <c:v>-8.7959999999999958</c:v>
                </c:pt>
                <c:pt idx="4489">
                  <c:v>16.2864</c:v>
                </c:pt>
                <c:pt idx="4490">
                  <c:v>-12.527999999999995</c:v>
                </c:pt>
                <c:pt idx="4491">
                  <c:v>-25.05599999999999</c:v>
                </c:pt>
                <c:pt idx="4492">
                  <c:v>9.6047999999999991</c:v>
                </c:pt>
                <c:pt idx="4493">
                  <c:v>4.8023999999999996</c:v>
                </c:pt>
                <c:pt idx="4494">
                  <c:v>-7.5167999999999964</c:v>
                </c:pt>
                <c:pt idx="4495">
                  <c:v>13.734</c:v>
                </c:pt>
                <c:pt idx="4496">
                  <c:v>30.52</c:v>
                </c:pt>
                <c:pt idx="4497">
                  <c:v>-6.1039999999999974</c:v>
                </c:pt>
                <c:pt idx="4498">
                  <c:v>38.15</c:v>
                </c:pt>
                <c:pt idx="4499">
                  <c:v>-13.734000000000002</c:v>
                </c:pt>
                <c:pt idx="4500">
                  <c:v>22.89</c:v>
                </c:pt>
                <c:pt idx="4501">
                  <c:v>-12.207999999999995</c:v>
                </c:pt>
                <c:pt idx="4502">
                  <c:v>13.734</c:v>
                </c:pt>
                <c:pt idx="4503">
                  <c:v>-24.41599999999999</c:v>
                </c:pt>
                <c:pt idx="4504">
                  <c:v>-12.207999999999995</c:v>
                </c:pt>
                <c:pt idx="4505">
                  <c:v>-9.1560000000000006</c:v>
                </c:pt>
                <c:pt idx="4506">
                  <c:v>9.3124999999999982</c:v>
                </c:pt>
                <c:pt idx="4507">
                  <c:v>5.5875000000000004</c:v>
                </c:pt>
                <c:pt idx="4508">
                  <c:v>9.3124999999999982</c:v>
                </c:pt>
                <c:pt idx="4509">
                  <c:v>-7.8225000000000016</c:v>
                </c:pt>
                <c:pt idx="4510">
                  <c:v>-18.252500000000005</c:v>
                </c:pt>
                <c:pt idx="4511">
                  <c:v>9.3124999999999982</c:v>
                </c:pt>
                <c:pt idx="4512">
                  <c:v>-4.1243999999999996</c:v>
                </c:pt>
                <c:pt idx="4513">
                  <c:v>12.815099999999997</c:v>
                </c:pt>
                <c:pt idx="4514">
                  <c:v>4.2716999999999992</c:v>
                </c:pt>
                <c:pt idx="4515">
                  <c:v>-2.0621999999999998</c:v>
                </c:pt>
                <c:pt idx="4516">
                  <c:v>5.6955999999999989</c:v>
                </c:pt>
                <c:pt idx="4517">
                  <c:v>-2.0621999999999998</c:v>
                </c:pt>
                <c:pt idx="4518">
                  <c:v>-10.654700000000002</c:v>
                </c:pt>
                <c:pt idx="4519">
                  <c:v>2.8477999999999994</c:v>
                </c:pt>
                <c:pt idx="4520">
                  <c:v>-3.0933000000000002</c:v>
                </c:pt>
                <c:pt idx="4521">
                  <c:v>16.8413</c:v>
                </c:pt>
                <c:pt idx="4522">
                  <c:v>-2.0621999999999998</c:v>
                </c:pt>
                <c:pt idx="4523">
                  <c:v>206.62319999999997</c:v>
                </c:pt>
                <c:pt idx="4524">
                  <c:v>206.62319999999997</c:v>
                </c:pt>
                <c:pt idx="4525">
                  <c:v>-35.927999999999997</c:v>
                </c:pt>
                <c:pt idx="4526">
                  <c:v>-29.940000000000012</c:v>
                </c:pt>
                <c:pt idx="4527">
                  <c:v>57.384999999999991</c:v>
                </c:pt>
                <c:pt idx="4528">
                  <c:v>-23.952000000000005</c:v>
                </c:pt>
                <c:pt idx="4529">
                  <c:v>12.973999999999997</c:v>
                </c:pt>
                <c:pt idx="4530">
                  <c:v>-4.5980000000000008</c:v>
                </c:pt>
                <c:pt idx="4531">
                  <c:v>-1.8391999999999999</c:v>
                </c:pt>
                <c:pt idx="4532">
                  <c:v>2.3407999999999998</c:v>
                </c:pt>
                <c:pt idx="4533">
                  <c:v>-2.758799999999999</c:v>
                </c:pt>
                <c:pt idx="4534">
                  <c:v>-2.758799999999999</c:v>
                </c:pt>
                <c:pt idx="4535">
                  <c:v>-1.3376000000000001</c:v>
                </c:pt>
                <c:pt idx="4536">
                  <c:v>11.703999999999997</c:v>
                </c:pt>
                <c:pt idx="4537">
                  <c:v>7.0223999999999993</c:v>
                </c:pt>
                <c:pt idx="4538">
                  <c:v>4.6815999999999995</c:v>
                </c:pt>
                <c:pt idx="4539">
                  <c:v>-2.1504000000000008</c:v>
                </c:pt>
                <c:pt idx="4540">
                  <c:v>2.351999999999999</c:v>
                </c:pt>
                <c:pt idx="4541">
                  <c:v>-2.6880000000000015</c:v>
                </c:pt>
                <c:pt idx="4542">
                  <c:v>0.47039999999999987</c:v>
                </c:pt>
                <c:pt idx="4543">
                  <c:v>64.199999999999989</c:v>
                </c:pt>
                <c:pt idx="4544">
                  <c:v>64.199999999999989</c:v>
                </c:pt>
                <c:pt idx="4545">
                  <c:v>-42.799999999999983</c:v>
                </c:pt>
                <c:pt idx="4546">
                  <c:v>51.359999999999992</c:v>
                </c:pt>
                <c:pt idx="4547">
                  <c:v>25.679999999999996</c:v>
                </c:pt>
                <c:pt idx="4548">
                  <c:v>5.7824999999999998</c:v>
                </c:pt>
                <c:pt idx="4549">
                  <c:v>13.878</c:v>
                </c:pt>
                <c:pt idx="4550">
                  <c:v>3.4695</c:v>
                </c:pt>
                <c:pt idx="4551">
                  <c:v>11.565</c:v>
                </c:pt>
                <c:pt idx="4552">
                  <c:v>-1.9274999999999993</c:v>
                </c:pt>
                <c:pt idx="4553">
                  <c:v>13.4925</c:v>
                </c:pt>
                <c:pt idx="4554">
                  <c:v>6.9390000000000001</c:v>
                </c:pt>
                <c:pt idx="4555">
                  <c:v>7.71</c:v>
                </c:pt>
                <c:pt idx="4556">
                  <c:v>9.6374999999999993</c:v>
                </c:pt>
                <c:pt idx="4557">
                  <c:v>-3.8549999999999986</c:v>
                </c:pt>
                <c:pt idx="4558">
                  <c:v>1276.4871000000001</c:v>
                </c:pt>
                <c:pt idx="4559">
                  <c:v>314.27190000000002</c:v>
                </c:pt>
                <c:pt idx="4560">
                  <c:v>182.3553</c:v>
                </c:pt>
                <c:pt idx="4561">
                  <c:v>-512.14680000000021</c:v>
                </c:pt>
                <c:pt idx="4562">
                  <c:v>942.81569999999988</c:v>
                </c:pt>
                <c:pt idx="4563">
                  <c:v>314.27190000000002</c:v>
                </c:pt>
                <c:pt idx="4564">
                  <c:v>9.8279999999999959</c:v>
                </c:pt>
                <c:pt idx="4565">
                  <c:v>11.793599999999998</c:v>
                </c:pt>
                <c:pt idx="4566">
                  <c:v>17.107999999999997</c:v>
                </c:pt>
                <c:pt idx="4567">
                  <c:v>13.3476</c:v>
                </c:pt>
                <c:pt idx="4568">
                  <c:v>-4.2222000000000008</c:v>
                </c:pt>
                <c:pt idx="4569">
                  <c:v>6.5830000000000011</c:v>
                </c:pt>
                <c:pt idx="4570">
                  <c:v>3.9497999999999998</c:v>
                </c:pt>
                <c:pt idx="4571">
                  <c:v>15.799199999999999</c:v>
                </c:pt>
                <c:pt idx="4572">
                  <c:v>3.9497999999999998</c:v>
                </c:pt>
                <c:pt idx="4573">
                  <c:v>-1.9067999999999996</c:v>
                </c:pt>
                <c:pt idx="4574">
                  <c:v>-20.5623</c:v>
                </c:pt>
                <c:pt idx="4575">
                  <c:v>33.647399999999998</c:v>
                </c:pt>
                <c:pt idx="4576">
                  <c:v>29.285699999999999</c:v>
                </c:pt>
                <c:pt idx="4577">
                  <c:v>19.523799999999998</c:v>
                </c:pt>
                <c:pt idx="4578">
                  <c:v>50.471099999999993</c:v>
                </c:pt>
                <c:pt idx="4579">
                  <c:v>-23.8855</c:v>
                </c:pt>
                <c:pt idx="4580">
                  <c:v>-14.331299999999992</c:v>
                </c:pt>
                <c:pt idx="4581">
                  <c:v>16.823699999999999</c:v>
                </c:pt>
                <c:pt idx="4582">
                  <c:v>-52.548099999999991</c:v>
                </c:pt>
                <c:pt idx="4583">
                  <c:v>16.823699999999999</c:v>
                </c:pt>
                <c:pt idx="4584">
                  <c:v>23.109299999999998</c:v>
                </c:pt>
                <c:pt idx="4585">
                  <c:v>53.921700000000008</c:v>
                </c:pt>
                <c:pt idx="4586">
                  <c:v>-59.057100000000005</c:v>
                </c:pt>
                <c:pt idx="4587">
                  <c:v>-6.5618999999999996</c:v>
                </c:pt>
                <c:pt idx="4588">
                  <c:v>-26.247599999999998</c:v>
                </c:pt>
                <c:pt idx="4589">
                  <c:v>-45.933299999999988</c:v>
                </c:pt>
                <c:pt idx="4590">
                  <c:v>100.14029999999998</c:v>
                </c:pt>
                <c:pt idx="4591">
                  <c:v>-28.627200000000009</c:v>
                </c:pt>
                <c:pt idx="4592">
                  <c:v>8.8607999999999976</c:v>
                </c:pt>
                <c:pt idx="4593">
                  <c:v>-20.448</c:v>
                </c:pt>
                <c:pt idx="4594">
                  <c:v>70.545599999999979</c:v>
                </c:pt>
                <c:pt idx="4595">
                  <c:v>15.676799999999997</c:v>
                </c:pt>
                <c:pt idx="4596">
                  <c:v>39.873599999999982</c:v>
                </c:pt>
                <c:pt idx="4597">
                  <c:v>-11.587200000000003</c:v>
                </c:pt>
                <c:pt idx="4598">
                  <c:v>26.582399999999986</c:v>
                </c:pt>
                <c:pt idx="4599">
                  <c:v>9.6879999999999988</c:v>
                </c:pt>
                <c:pt idx="4600">
                  <c:v>-7.6119999999999983</c:v>
                </c:pt>
                <c:pt idx="4601">
                  <c:v>-22.144000000000005</c:v>
                </c:pt>
                <c:pt idx="4602">
                  <c:v>8.3040000000000003</c:v>
                </c:pt>
                <c:pt idx="4603">
                  <c:v>16.608000000000001</c:v>
                </c:pt>
                <c:pt idx="4604">
                  <c:v>-11.417999999999999</c:v>
                </c:pt>
                <c:pt idx="4605">
                  <c:v>19.375999999999998</c:v>
                </c:pt>
                <c:pt idx="4606">
                  <c:v>-1.8904000000000001</c:v>
                </c:pt>
                <c:pt idx="4607">
                  <c:v>-2.0015999999999998</c:v>
                </c:pt>
                <c:pt idx="4608">
                  <c:v>-6.0047999999999977</c:v>
                </c:pt>
                <c:pt idx="4609">
                  <c:v>2.1683999999999997</c:v>
                </c:pt>
                <c:pt idx="4610">
                  <c:v>4.3367999999999993</c:v>
                </c:pt>
                <c:pt idx="4611">
                  <c:v>-2.0015999999999998</c:v>
                </c:pt>
                <c:pt idx="4612">
                  <c:v>1.4455999999999996</c:v>
                </c:pt>
                <c:pt idx="4613">
                  <c:v>-0.94520000000000004</c:v>
                </c:pt>
                <c:pt idx="4614">
                  <c:v>-8.0289999999999999</c:v>
                </c:pt>
                <c:pt idx="4615">
                  <c:v>5.0763999999999996</c:v>
                </c:pt>
                <c:pt idx="4616">
                  <c:v>-2.1755999999999993</c:v>
                </c:pt>
                <c:pt idx="4617">
                  <c:v>12.690999999999999</c:v>
                </c:pt>
                <c:pt idx="4618">
                  <c:v>-9.634800000000002</c:v>
                </c:pt>
                <c:pt idx="4619">
                  <c:v>12.690999999999999</c:v>
                </c:pt>
                <c:pt idx="4620">
                  <c:v>16.524199999999997</c:v>
                </c:pt>
                <c:pt idx="4621">
                  <c:v>3.0043999999999995</c:v>
                </c:pt>
                <c:pt idx="4622">
                  <c:v>-6.4232000000000014</c:v>
                </c:pt>
                <c:pt idx="4623">
                  <c:v>-5.4870000000000001</c:v>
                </c:pt>
                <c:pt idx="4624">
                  <c:v>13.009499999999999</c:v>
                </c:pt>
                <c:pt idx="4625">
                  <c:v>5.133</c:v>
                </c:pt>
                <c:pt idx="4626">
                  <c:v>-13.717499999999998</c:v>
                </c:pt>
                <c:pt idx="4627">
                  <c:v>-1.8584999999999994</c:v>
                </c:pt>
                <c:pt idx="4628">
                  <c:v>7.68</c:v>
                </c:pt>
                <c:pt idx="4629">
                  <c:v>-7.6799999999999962</c:v>
                </c:pt>
                <c:pt idx="4630">
                  <c:v>-11.52</c:v>
                </c:pt>
                <c:pt idx="4631">
                  <c:v>-12.287999999999997</c:v>
                </c:pt>
                <c:pt idx="4632">
                  <c:v>-30.555000000000007</c:v>
                </c:pt>
                <c:pt idx="4633">
                  <c:v>52.379999999999995</c:v>
                </c:pt>
                <c:pt idx="4634">
                  <c:v>4.4899999999999984</c:v>
                </c:pt>
                <c:pt idx="4635">
                  <c:v>-4.7145000000000028</c:v>
                </c:pt>
                <c:pt idx="4636">
                  <c:v>2.2449999999999992</c:v>
                </c:pt>
                <c:pt idx="4637">
                  <c:v>-11.000500000000008</c:v>
                </c:pt>
                <c:pt idx="4638">
                  <c:v>-2.2450000000000001</c:v>
                </c:pt>
                <c:pt idx="4639">
                  <c:v>2.2449999999999992</c:v>
                </c:pt>
                <c:pt idx="4640">
                  <c:v>1.1224999999999996</c:v>
                </c:pt>
                <c:pt idx="4641">
                  <c:v>2.2449999999999992</c:v>
                </c:pt>
                <c:pt idx="4642">
                  <c:v>3.3674999999999984</c:v>
                </c:pt>
                <c:pt idx="4643">
                  <c:v>1.1224999999999996</c:v>
                </c:pt>
                <c:pt idx="4644">
                  <c:v>-6.2860000000000031</c:v>
                </c:pt>
                <c:pt idx="4645">
                  <c:v>-4.49</c:v>
                </c:pt>
                <c:pt idx="4646">
                  <c:v>-1.5715000000000008</c:v>
                </c:pt>
                <c:pt idx="4647">
                  <c:v>-2.1624000000000012</c:v>
                </c:pt>
                <c:pt idx="4648">
                  <c:v>-1.5264000000000002</c:v>
                </c:pt>
                <c:pt idx="4649">
                  <c:v>4.3883999999999999</c:v>
                </c:pt>
                <c:pt idx="4650">
                  <c:v>-3.2436000000000016</c:v>
                </c:pt>
                <c:pt idx="4651">
                  <c:v>-2.2896000000000001</c:v>
                </c:pt>
                <c:pt idx="4652">
                  <c:v>-1.9344000000000006</c:v>
                </c:pt>
                <c:pt idx="4653">
                  <c:v>5.0960000000000001</c:v>
                </c:pt>
                <c:pt idx="4654">
                  <c:v>5.4288000000000007</c:v>
                </c:pt>
                <c:pt idx="4655">
                  <c:v>1.2064000000000001</c:v>
                </c:pt>
                <c:pt idx="4656">
                  <c:v>2.7071999999999994</c:v>
                </c:pt>
                <c:pt idx="4657">
                  <c:v>1.8047999999999997</c:v>
                </c:pt>
                <c:pt idx="4658">
                  <c:v>3.1583999999999985</c:v>
                </c:pt>
                <c:pt idx="4659">
                  <c:v>2.6319999999999997</c:v>
                </c:pt>
                <c:pt idx="4660">
                  <c:v>2.7071999999999994</c:v>
                </c:pt>
                <c:pt idx="4661">
                  <c:v>3.6847999999999987</c:v>
                </c:pt>
                <c:pt idx="4662">
                  <c:v>6.0299999999999994</c:v>
                </c:pt>
                <c:pt idx="4663">
                  <c:v>-16.884</c:v>
                </c:pt>
                <c:pt idx="4664">
                  <c:v>6.0299999999999994</c:v>
                </c:pt>
                <c:pt idx="4665">
                  <c:v>-22.512</c:v>
                </c:pt>
                <c:pt idx="4666">
                  <c:v>-2.0099999999999998</c:v>
                </c:pt>
                <c:pt idx="4667">
                  <c:v>6.0299999999999994</c:v>
                </c:pt>
                <c:pt idx="4668">
                  <c:v>-6.0299999999999976</c:v>
                </c:pt>
                <c:pt idx="4669">
                  <c:v>-10.050000000000001</c:v>
                </c:pt>
                <c:pt idx="4670">
                  <c:v>18.089999999999996</c:v>
                </c:pt>
                <c:pt idx="4671">
                  <c:v>18.089999999999996</c:v>
                </c:pt>
                <c:pt idx="4672">
                  <c:v>-100.91999999999999</c:v>
                </c:pt>
                <c:pt idx="4673">
                  <c:v>-100.91999999999999</c:v>
                </c:pt>
                <c:pt idx="4674">
                  <c:v>33.639999999999986</c:v>
                </c:pt>
                <c:pt idx="4675">
                  <c:v>-23.548000000000009</c:v>
                </c:pt>
                <c:pt idx="4676">
                  <c:v>-164.83600000000007</c:v>
                </c:pt>
                <c:pt idx="4677">
                  <c:v>-100.91999999999999</c:v>
                </c:pt>
                <c:pt idx="4678">
                  <c:v>181.65599999999998</c:v>
                </c:pt>
                <c:pt idx="4679">
                  <c:v>33.639999999999986</c:v>
                </c:pt>
                <c:pt idx="4680">
                  <c:v>-22.796399999999991</c:v>
                </c:pt>
                <c:pt idx="4681">
                  <c:v>29.0136</c:v>
                </c:pt>
                <c:pt idx="4682">
                  <c:v>-15.197599999999994</c:v>
                </c:pt>
                <c:pt idx="4683">
                  <c:v>77.369599999999991</c:v>
                </c:pt>
                <c:pt idx="4684">
                  <c:v>38.684799999999996</c:v>
                </c:pt>
                <c:pt idx="4685">
                  <c:v>8.9543999999999997</c:v>
                </c:pt>
                <c:pt idx="4686">
                  <c:v>30.700800000000001</c:v>
                </c:pt>
                <c:pt idx="4687">
                  <c:v>-21.1068</c:v>
                </c:pt>
                <c:pt idx="4688">
                  <c:v>13.4316</c:v>
                </c:pt>
                <c:pt idx="4689">
                  <c:v>8.9543999999999997</c:v>
                </c:pt>
                <c:pt idx="4690">
                  <c:v>8.9543999999999997</c:v>
                </c:pt>
                <c:pt idx="4691">
                  <c:v>38.376000000000005</c:v>
                </c:pt>
                <c:pt idx="4692">
                  <c:v>-35.817600000000013</c:v>
                </c:pt>
                <c:pt idx="4693">
                  <c:v>-14.0928</c:v>
                </c:pt>
                <c:pt idx="4694">
                  <c:v>-14.973600000000001</c:v>
                </c:pt>
                <c:pt idx="4695">
                  <c:v>27.011199999999999</c:v>
                </c:pt>
                <c:pt idx="4696">
                  <c:v>40.516799999999996</c:v>
                </c:pt>
                <c:pt idx="4697">
                  <c:v>3.8167999999999997</c:v>
                </c:pt>
                <c:pt idx="4698">
                  <c:v>11.450399999999998</c:v>
                </c:pt>
                <c:pt idx="4699">
                  <c:v>11.450399999999998</c:v>
                </c:pt>
                <c:pt idx="4700">
                  <c:v>13.505599999999999</c:v>
                </c:pt>
                <c:pt idx="4701">
                  <c:v>-24.662400000000005</c:v>
                </c:pt>
                <c:pt idx="4702">
                  <c:v>22.900799999999997</c:v>
                </c:pt>
                <c:pt idx="4703">
                  <c:v>-4.1959999999999997</c:v>
                </c:pt>
                <c:pt idx="4704">
                  <c:v>37.763999999999996</c:v>
                </c:pt>
                <c:pt idx="4705">
                  <c:v>31.47</c:v>
                </c:pt>
                <c:pt idx="4706">
                  <c:v>25.175999999999998</c:v>
                </c:pt>
                <c:pt idx="4707">
                  <c:v>318.30160000000001</c:v>
                </c:pt>
                <c:pt idx="4708">
                  <c:v>134.93219999999999</c:v>
                </c:pt>
                <c:pt idx="4709">
                  <c:v>89.954799999999992</c:v>
                </c:pt>
                <c:pt idx="4710">
                  <c:v>-41.517600000000002</c:v>
                </c:pt>
                <c:pt idx="4711">
                  <c:v>89.954799999999992</c:v>
                </c:pt>
                <c:pt idx="4712">
                  <c:v>314.84180000000003</c:v>
                </c:pt>
                <c:pt idx="4713">
                  <c:v>89.954799999999992</c:v>
                </c:pt>
                <c:pt idx="4714">
                  <c:v>89.954799999999992</c:v>
                </c:pt>
                <c:pt idx="4715">
                  <c:v>-46.224999999999994</c:v>
                </c:pt>
                <c:pt idx="4716">
                  <c:v>27.734999999999996</c:v>
                </c:pt>
                <c:pt idx="4717">
                  <c:v>27.734999999999996</c:v>
                </c:pt>
                <c:pt idx="4718">
                  <c:v>-83.204999999999984</c:v>
                </c:pt>
                <c:pt idx="4719">
                  <c:v>46.224999999999987</c:v>
                </c:pt>
                <c:pt idx="4720">
                  <c:v>-27.734999999999992</c:v>
                </c:pt>
                <c:pt idx="4721">
                  <c:v>46.224999999999987</c:v>
                </c:pt>
                <c:pt idx="4722">
                  <c:v>-1.3499999999999996</c:v>
                </c:pt>
                <c:pt idx="4723">
                  <c:v>16.875</c:v>
                </c:pt>
                <c:pt idx="4724">
                  <c:v>13.365</c:v>
                </c:pt>
                <c:pt idx="4725">
                  <c:v>-4.4550000000000001</c:v>
                </c:pt>
                <c:pt idx="4726">
                  <c:v>-6.2370000000000019</c:v>
                </c:pt>
                <c:pt idx="4727">
                  <c:v>-6.2370000000000019</c:v>
                </c:pt>
                <c:pt idx="4728">
                  <c:v>13.365</c:v>
                </c:pt>
                <c:pt idx="4729">
                  <c:v>-8.3160000000000025</c:v>
                </c:pt>
                <c:pt idx="4730">
                  <c:v>-6.2370000000000019</c:v>
                </c:pt>
                <c:pt idx="4731">
                  <c:v>5.3460000000000001</c:v>
                </c:pt>
                <c:pt idx="4732">
                  <c:v>4.4550000000000001</c:v>
                </c:pt>
                <c:pt idx="4733">
                  <c:v>-2.9700000000000006</c:v>
                </c:pt>
                <c:pt idx="4734">
                  <c:v>-6.2370000000000019</c:v>
                </c:pt>
                <c:pt idx="4735">
                  <c:v>5.3460000000000001</c:v>
                </c:pt>
                <c:pt idx="4736">
                  <c:v>-336.78399999999988</c:v>
                </c:pt>
                <c:pt idx="4737">
                  <c:v>252.58799999999999</c:v>
                </c:pt>
                <c:pt idx="4738">
                  <c:v>884.05799999999999</c:v>
                </c:pt>
                <c:pt idx="4739">
                  <c:v>252.58799999999999</c:v>
                </c:pt>
                <c:pt idx="4740">
                  <c:v>17.9634</c:v>
                </c:pt>
                <c:pt idx="4741">
                  <c:v>-5.8603999999999985</c:v>
                </c:pt>
                <c:pt idx="4742">
                  <c:v>-7.3254999999999981</c:v>
                </c:pt>
                <c:pt idx="4743">
                  <c:v>10.3194</c:v>
                </c:pt>
                <c:pt idx="4744">
                  <c:v>-3.1679999999999993</c:v>
                </c:pt>
                <c:pt idx="4745">
                  <c:v>-4.7520000000000007</c:v>
                </c:pt>
                <c:pt idx="4746">
                  <c:v>-12.671999999999997</c:v>
                </c:pt>
                <c:pt idx="4747">
                  <c:v>4.7519999999999998</c:v>
                </c:pt>
                <c:pt idx="4748">
                  <c:v>-7.9199999999999982</c:v>
                </c:pt>
                <c:pt idx="4749">
                  <c:v>25.579799999999992</c:v>
                </c:pt>
                <c:pt idx="4750">
                  <c:v>25.579799999999992</c:v>
                </c:pt>
                <c:pt idx="4751">
                  <c:v>44.527799999999992</c:v>
                </c:pt>
                <c:pt idx="4752">
                  <c:v>-10.421400000000002</c:v>
                </c:pt>
                <c:pt idx="4753">
                  <c:v>103.89819999999997</c:v>
                </c:pt>
                <c:pt idx="4754">
                  <c:v>74.212999999999994</c:v>
                </c:pt>
                <c:pt idx="4755">
                  <c:v>-29.053600000000003</c:v>
                </c:pt>
                <c:pt idx="4756">
                  <c:v>6.9131999999999998</c:v>
                </c:pt>
                <c:pt idx="4757">
                  <c:v>9.2176000000000009</c:v>
                </c:pt>
                <c:pt idx="4758">
                  <c:v>4.6088000000000005</c:v>
                </c:pt>
                <c:pt idx="4759">
                  <c:v>-1.8106</c:v>
                </c:pt>
                <c:pt idx="4760">
                  <c:v>-3.6212</c:v>
                </c:pt>
                <c:pt idx="4761">
                  <c:v>124.48499999999999</c:v>
                </c:pt>
                <c:pt idx="4762">
                  <c:v>-331.95999999999992</c:v>
                </c:pt>
                <c:pt idx="4763">
                  <c:v>124.48499999999999</c:v>
                </c:pt>
                <c:pt idx="4764">
                  <c:v>149.38199999999998</c:v>
                </c:pt>
                <c:pt idx="4765">
                  <c:v>224.07299999999998</c:v>
                </c:pt>
                <c:pt idx="4766">
                  <c:v>207.47499999999994</c:v>
                </c:pt>
                <c:pt idx="4767">
                  <c:v>74.690999999999988</c:v>
                </c:pt>
                <c:pt idx="4768">
                  <c:v>-82.989999999999981</c:v>
                </c:pt>
                <c:pt idx="4769">
                  <c:v>3.359999999999999</c:v>
                </c:pt>
                <c:pt idx="4770">
                  <c:v>0.83999999999999975</c:v>
                </c:pt>
                <c:pt idx="4771">
                  <c:v>7.5599999999999987</c:v>
                </c:pt>
                <c:pt idx="4772">
                  <c:v>0.83999999999999975</c:v>
                </c:pt>
                <c:pt idx="4773">
                  <c:v>-145.35079999999999</c:v>
                </c:pt>
                <c:pt idx="4774">
                  <c:v>-417.09360000000004</c:v>
                </c:pt>
                <c:pt idx="4775">
                  <c:v>-729.91380000000004</c:v>
                </c:pt>
                <c:pt idx="4776">
                  <c:v>148.51060000000001</c:v>
                </c:pt>
                <c:pt idx="4777">
                  <c:v>682.5168000000001</c:v>
                </c:pt>
                <c:pt idx="4778">
                  <c:v>-62.88000000000001</c:v>
                </c:pt>
                <c:pt idx="4779">
                  <c:v>81.744</c:v>
                </c:pt>
                <c:pt idx="4780">
                  <c:v>40.872</c:v>
                </c:pt>
                <c:pt idx="4781">
                  <c:v>27.247999999999998</c:v>
                </c:pt>
                <c:pt idx="4782">
                  <c:v>-62.88000000000001</c:v>
                </c:pt>
                <c:pt idx="4783">
                  <c:v>68.11999999999999</c:v>
                </c:pt>
                <c:pt idx="4784">
                  <c:v>-50.304000000000002</c:v>
                </c:pt>
                <c:pt idx="4785">
                  <c:v>96.415999999999997</c:v>
                </c:pt>
                <c:pt idx="4786">
                  <c:v>331.19099999999997</c:v>
                </c:pt>
                <c:pt idx="4787">
                  <c:v>643.98249999999996</c:v>
                </c:pt>
                <c:pt idx="4788">
                  <c:v>-459.98750000000018</c:v>
                </c:pt>
                <c:pt idx="4789">
                  <c:v>496.78649999999993</c:v>
                </c:pt>
                <c:pt idx="4790">
                  <c:v>183.99499999999998</c:v>
                </c:pt>
                <c:pt idx="4791">
                  <c:v>459.98749999999995</c:v>
                </c:pt>
                <c:pt idx="4792">
                  <c:v>331.19099999999997</c:v>
                </c:pt>
                <c:pt idx="4793">
                  <c:v>331.19099999999997</c:v>
                </c:pt>
                <c:pt idx="4794">
                  <c:v>-320.23950000000013</c:v>
                </c:pt>
                <c:pt idx="4795">
                  <c:v>6.4749999999999979</c:v>
                </c:pt>
                <c:pt idx="4796">
                  <c:v>152.49499999999998</c:v>
                </c:pt>
                <c:pt idx="4797">
                  <c:v>411.73649999999998</c:v>
                </c:pt>
                <c:pt idx="4798">
                  <c:v>152.49499999999998</c:v>
                </c:pt>
                <c:pt idx="4799">
                  <c:v>152.49499999999998</c:v>
                </c:pt>
                <c:pt idx="4800">
                  <c:v>-320.23950000000013</c:v>
                </c:pt>
                <c:pt idx="4801">
                  <c:v>381.23749999999995</c:v>
                </c:pt>
                <c:pt idx="4802">
                  <c:v>-426.9860000000001</c:v>
                </c:pt>
                <c:pt idx="4803">
                  <c:v>-228.74250000000006</c:v>
                </c:pt>
                <c:pt idx="4804">
                  <c:v>29.137499999999996</c:v>
                </c:pt>
                <c:pt idx="4805">
                  <c:v>274.49099999999999</c:v>
                </c:pt>
                <c:pt idx="4806">
                  <c:v>23.309999999999995</c:v>
                </c:pt>
                <c:pt idx="4807">
                  <c:v>-533.73250000000007</c:v>
                </c:pt>
                <c:pt idx="4808">
                  <c:v>1.7309999999999999</c:v>
                </c:pt>
                <c:pt idx="4809">
                  <c:v>-3.4619999999999997</c:v>
                </c:pt>
                <c:pt idx="4810">
                  <c:v>5.77</c:v>
                </c:pt>
                <c:pt idx="4811">
                  <c:v>18.683999999999997</c:v>
                </c:pt>
                <c:pt idx="4812">
                  <c:v>-10.385999999999999</c:v>
                </c:pt>
                <c:pt idx="4813">
                  <c:v>14.424999999999999</c:v>
                </c:pt>
                <c:pt idx="4814">
                  <c:v>-11.936999999999998</c:v>
                </c:pt>
                <c:pt idx="4815">
                  <c:v>6.9239999999999995</c:v>
                </c:pt>
                <c:pt idx="4816">
                  <c:v>-3.4619999999999997</c:v>
                </c:pt>
                <c:pt idx="4817">
                  <c:v>24.393000000000001</c:v>
                </c:pt>
                <c:pt idx="4818">
                  <c:v>5.1929999999999996</c:v>
                </c:pt>
                <c:pt idx="4819">
                  <c:v>4.2335999999999991</c:v>
                </c:pt>
                <c:pt idx="4820">
                  <c:v>0.60479999999999989</c:v>
                </c:pt>
                <c:pt idx="4821">
                  <c:v>-3.3263999999999996</c:v>
                </c:pt>
                <c:pt idx="4822">
                  <c:v>5.1839999999999993</c:v>
                </c:pt>
                <c:pt idx="4823">
                  <c:v>-1.4255999999999998</c:v>
                </c:pt>
                <c:pt idx="4824">
                  <c:v>1.8143999999999996</c:v>
                </c:pt>
                <c:pt idx="4825">
                  <c:v>-2.764800000000001</c:v>
                </c:pt>
                <c:pt idx="4826">
                  <c:v>-6.5296000000000003</c:v>
                </c:pt>
                <c:pt idx="4827">
                  <c:v>8.3103999999999996</c:v>
                </c:pt>
                <c:pt idx="4828">
                  <c:v>5.0128000000000004</c:v>
                </c:pt>
                <c:pt idx="4829">
                  <c:v>4.4344000000000001</c:v>
                </c:pt>
                <c:pt idx="4830">
                  <c:v>-5.7840000000000007</c:v>
                </c:pt>
                <c:pt idx="4831">
                  <c:v>4.4344000000000001</c:v>
                </c:pt>
                <c:pt idx="4832">
                  <c:v>15.5204</c:v>
                </c:pt>
                <c:pt idx="4833">
                  <c:v>17.544800000000002</c:v>
                </c:pt>
                <c:pt idx="4834">
                  <c:v>11.086</c:v>
                </c:pt>
                <c:pt idx="4835">
                  <c:v>11.086</c:v>
                </c:pt>
                <c:pt idx="4836">
                  <c:v>-5.7840000000000007</c:v>
                </c:pt>
                <c:pt idx="4837">
                  <c:v>-4.9164000000000012</c:v>
                </c:pt>
                <c:pt idx="4838">
                  <c:v>-2.3136000000000001</c:v>
                </c:pt>
                <c:pt idx="4839">
                  <c:v>4.4344000000000001</c:v>
                </c:pt>
                <c:pt idx="4840">
                  <c:v>3.7595999999999998</c:v>
                </c:pt>
                <c:pt idx="4841">
                  <c:v>-3.7880000000000003</c:v>
                </c:pt>
                <c:pt idx="4842">
                  <c:v>-17.045999999999999</c:v>
                </c:pt>
                <c:pt idx="4843">
                  <c:v>-17.045999999999999</c:v>
                </c:pt>
                <c:pt idx="4844">
                  <c:v>18.940000000000001</c:v>
                </c:pt>
                <c:pt idx="4845">
                  <c:v>28.410000000000004</c:v>
                </c:pt>
                <c:pt idx="4846">
                  <c:v>9.4700000000000006</c:v>
                </c:pt>
                <c:pt idx="4847">
                  <c:v>26.661599999999996</c:v>
                </c:pt>
                <c:pt idx="4848">
                  <c:v>-27.93119999999999</c:v>
                </c:pt>
                <c:pt idx="4849">
                  <c:v>-27.93119999999999</c:v>
                </c:pt>
                <c:pt idx="4850">
                  <c:v>-6.9827999999999975</c:v>
                </c:pt>
                <c:pt idx="4851">
                  <c:v>17.7744</c:v>
                </c:pt>
                <c:pt idx="4852">
                  <c:v>20.1264</c:v>
                </c:pt>
                <c:pt idx="4853">
                  <c:v>3.3543999999999996</c:v>
                </c:pt>
                <c:pt idx="4854">
                  <c:v>3.3543999999999996</c:v>
                </c:pt>
                <c:pt idx="4855">
                  <c:v>-7.9067999999999969</c:v>
                </c:pt>
                <c:pt idx="4856">
                  <c:v>-19.16800000000001</c:v>
                </c:pt>
                <c:pt idx="4857">
                  <c:v>10.0632</c:v>
                </c:pt>
                <c:pt idx="4858">
                  <c:v>-21.084799999999994</c:v>
                </c:pt>
                <c:pt idx="4859">
                  <c:v>-21.793199999999992</c:v>
                </c:pt>
                <c:pt idx="4860">
                  <c:v>23.774400000000004</c:v>
                </c:pt>
                <c:pt idx="4861">
                  <c:v>4.6228000000000007</c:v>
                </c:pt>
                <c:pt idx="4862">
                  <c:v>15.849600000000002</c:v>
                </c:pt>
                <c:pt idx="4863">
                  <c:v>13.868400000000001</c:v>
                </c:pt>
                <c:pt idx="4864">
                  <c:v>13.868400000000001</c:v>
                </c:pt>
                <c:pt idx="4865">
                  <c:v>14.563799999999997</c:v>
                </c:pt>
                <c:pt idx="4866">
                  <c:v>-3.5153999999999996</c:v>
                </c:pt>
                <c:pt idx="4867">
                  <c:v>16.405199999999997</c:v>
                </c:pt>
                <c:pt idx="4868">
                  <c:v>14.563799999999997</c:v>
                </c:pt>
                <c:pt idx="4869">
                  <c:v>19.418399999999995</c:v>
                </c:pt>
                <c:pt idx="4870">
                  <c:v>41.012999999999991</c:v>
                </c:pt>
                <c:pt idx="4871">
                  <c:v>-1.7513999999999994</c:v>
                </c:pt>
                <c:pt idx="4872">
                  <c:v>1.3621999999999999</c:v>
                </c:pt>
                <c:pt idx="4873">
                  <c:v>5.4487999999999994</c:v>
                </c:pt>
                <c:pt idx="4874">
                  <c:v>15.524999999999999</c:v>
                </c:pt>
                <c:pt idx="4875">
                  <c:v>20.7</c:v>
                </c:pt>
                <c:pt idx="4876">
                  <c:v>-12.075000000000003</c:v>
                </c:pt>
                <c:pt idx="4877">
                  <c:v>-8.0500000000000025</c:v>
                </c:pt>
                <c:pt idx="4878">
                  <c:v>15.524999999999999</c:v>
                </c:pt>
                <c:pt idx="4879">
                  <c:v>10.35</c:v>
                </c:pt>
                <c:pt idx="4880">
                  <c:v>15.524999999999999</c:v>
                </c:pt>
                <c:pt idx="4881">
                  <c:v>-3.4320000000000004</c:v>
                </c:pt>
                <c:pt idx="4882">
                  <c:v>-3.3487999999999998</c:v>
                </c:pt>
                <c:pt idx="4883">
                  <c:v>-1.4352</c:v>
                </c:pt>
                <c:pt idx="4884">
                  <c:v>1.6848000000000001</c:v>
                </c:pt>
                <c:pt idx="4885">
                  <c:v>2.8079999999999998</c:v>
                </c:pt>
                <c:pt idx="4886">
                  <c:v>2.8079999999999998</c:v>
                </c:pt>
                <c:pt idx="4887">
                  <c:v>4.4603999999999999</c:v>
                </c:pt>
                <c:pt idx="4888">
                  <c:v>8.9207999999999998</c:v>
                </c:pt>
                <c:pt idx="4889">
                  <c:v>-3.7995999999999981</c:v>
                </c:pt>
                <c:pt idx="4890">
                  <c:v>3.8822000000000001</c:v>
                </c:pt>
                <c:pt idx="4891">
                  <c:v>2.2302</c:v>
                </c:pt>
                <c:pt idx="4892">
                  <c:v>3.8822000000000001</c:v>
                </c:pt>
                <c:pt idx="4893">
                  <c:v>6.690599999999999</c:v>
                </c:pt>
                <c:pt idx="4894">
                  <c:v>1.1151</c:v>
                </c:pt>
                <c:pt idx="4895">
                  <c:v>3.8822000000000001</c:v>
                </c:pt>
                <c:pt idx="4896">
                  <c:v>5.8232999999999997</c:v>
                </c:pt>
                <c:pt idx="4897">
                  <c:v>3.3452999999999995</c:v>
                </c:pt>
                <c:pt idx="4898">
                  <c:v>5.8232999999999997</c:v>
                </c:pt>
                <c:pt idx="4899">
                  <c:v>4.4603999999999999</c:v>
                </c:pt>
                <c:pt idx="4900">
                  <c:v>1415.4295999999997</c:v>
                </c:pt>
                <c:pt idx="4901">
                  <c:v>-1850.9464000000007</c:v>
                </c:pt>
                <c:pt idx="4902">
                  <c:v>-1306.5504000000001</c:v>
                </c:pt>
                <c:pt idx="4903">
                  <c:v>2504.2215999999999</c:v>
                </c:pt>
                <c:pt idx="4904">
                  <c:v>1061.5721999999998</c:v>
                </c:pt>
                <c:pt idx="4905">
                  <c:v>-3701.8928000000014</c:v>
                </c:pt>
                <c:pt idx="4906">
                  <c:v>87.744299999999981</c:v>
                </c:pt>
                <c:pt idx="4907">
                  <c:v>50.40629999999998</c:v>
                </c:pt>
                <c:pt idx="4908">
                  <c:v>58.496199999999988</c:v>
                </c:pt>
                <c:pt idx="4909">
                  <c:v>87.744299999999981</c:v>
                </c:pt>
                <c:pt idx="4910">
                  <c:v>117.61469999999996</c:v>
                </c:pt>
                <c:pt idx="4911">
                  <c:v>146.24049999999997</c:v>
                </c:pt>
                <c:pt idx="4912">
                  <c:v>50.40629999999998</c:v>
                </c:pt>
                <c:pt idx="4913">
                  <c:v>33.604199999999992</c:v>
                </c:pt>
                <c:pt idx="4914">
                  <c:v>9.4391999999999996</c:v>
                </c:pt>
                <c:pt idx="4915">
                  <c:v>8.2156000000000002</c:v>
                </c:pt>
                <c:pt idx="4916">
                  <c:v>20.539000000000001</c:v>
                </c:pt>
                <c:pt idx="4917">
                  <c:v>8.2156000000000002</c:v>
                </c:pt>
                <c:pt idx="4918">
                  <c:v>18.878399999999999</c:v>
                </c:pt>
                <c:pt idx="4919">
                  <c:v>8.2156000000000002</c:v>
                </c:pt>
                <c:pt idx="4920">
                  <c:v>4.7195999999999998</c:v>
                </c:pt>
                <c:pt idx="4921">
                  <c:v>8.2156000000000002</c:v>
                </c:pt>
                <c:pt idx="4922">
                  <c:v>7.0149999999999988</c:v>
                </c:pt>
                <c:pt idx="4923">
                  <c:v>49.10499999999999</c:v>
                </c:pt>
                <c:pt idx="4924">
                  <c:v>11.894999999999994</c:v>
                </c:pt>
                <c:pt idx="4925">
                  <c:v>63.134999999999991</c:v>
                </c:pt>
                <c:pt idx="4926">
                  <c:v>7.9299999999999971</c:v>
                </c:pt>
                <c:pt idx="4927">
                  <c:v>12.323399999999999</c:v>
                </c:pt>
                <c:pt idx="4928">
                  <c:v>16.518599999999999</c:v>
                </c:pt>
                <c:pt idx="4929">
                  <c:v>62.807499999999976</c:v>
                </c:pt>
                <c:pt idx="4930">
                  <c:v>62.807499999999976</c:v>
                </c:pt>
                <c:pt idx="4931">
                  <c:v>16.150499999999997</c:v>
                </c:pt>
                <c:pt idx="4932">
                  <c:v>35.889999999999986</c:v>
                </c:pt>
                <c:pt idx="4933">
                  <c:v>9.3443999999999985</c:v>
                </c:pt>
                <c:pt idx="4934">
                  <c:v>33.064799999999998</c:v>
                </c:pt>
                <c:pt idx="4935">
                  <c:v>5.0855999999999986</c:v>
                </c:pt>
                <c:pt idx="4936">
                  <c:v>13.496399999999998</c:v>
                </c:pt>
                <c:pt idx="4937">
                  <c:v>7.6283999999999974</c:v>
                </c:pt>
                <c:pt idx="4938">
                  <c:v>31.491599999999995</c:v>
                </c:pt>
                <c:pt idx="4939">
                  <c:v>7.6283999999999974</c:v>
                </c:pt>
                <c:pt idx="4940">
                  <c:v>3.7995999999999999</c:v>
                </c:pt>
                <c:pt idx="4941">
                  <c:v>2.1475999999999997</c:v>
                </c:pt>
                <c:pt idx="4942">
                  <c:v>7.5991999999999997</c:v>
                </c:pt>
                <c:pt idx="4943">
                  <c:v>3.2213999999999996</c:v>
                </c:pt>
                <c:pt idx="4944">
                  <c:v>6.3684000000000003</c:v>
                </c:pt>
                <c:pt idx="4945">
                  <c:v>15.921000000000003</c:v>
                </c:pt>
                <c:pt idx="4946">
                  <c:v>3.1842000000000001</c:v>
                </c:pt>
                <c:pt idx="4947">
                  <c:v>26.901000000000003</c:v>
                </c:pt>
                <c:pt idx="4948">
                  <c:v>8.8623999999999992</c:v>
                </c:pt>
                <c:pt idx="4949">
                  <c:v>7.4871999999999996</c:v>
                </c:pt>
                <c:pt idx="4950">
                  <c:v>4.4311999999999996</c:v>
                </c:pt>
                <c:pt idx="4951">
                  <c:v>7.4871999999999996</c:v>
                </c:pt>
                <c:pt idx="4952">
                  <c:v>6.6467999999999989</c:v>
                </c:pt>
                <c:pt idx="4953">
                  <c:v>14.974399999999999</c:v>
                </c:pt>
                <c:pt idx="4954">
                  <c:v>3.7435999999999998</c:v>
                </c:pt>
                <c:pt idx="4955">
                  <c:v>11.230799999999999</c:v>
                </c:pt>
                <c:pt idx="4956">
                  <c:v>19.692</c:v>
                </c:pt>
                <c:pt idx="4957">
                  <c:v>10.94</c:v>
                </c:pt>
                <c:pt idx="4958">
                  <c:v>13.127999999999998</c:v>
                </c:pt>
                <c:pt idx="4959">
                  <c:v>38.29</c:v>
                </c:pt>
                <c:pt idx="4960">
                  <c:v>19.692</c:v>
                </c:pt>
                <c:pt idx="4961">
                  <c:v>49.23</c:v>
                </c:pt>
                <c:pt idx="4962">
                  <c:v>3.3479999999999999</c:v>
                </c:pt>
                <c:pt idx="4963">
                  <c:v>5.0220000000000002</c:v>
                </c:pt>
                <c:pt idx="4964">
                  <c:v>8.370000000000001</c:v>
                </c:pt>
                <c:pt idx="4965">
                  <c:v>1.6739999999999999</c:v>
                </c:pt>
                <c:pt idx="4966">
                  <c:v>5.58</c:v>
                </c:pt>
                <c:pt idx="4967">
                  <c:v>51.655799999999999</c:v>
                </c:pt>
                <c:pt idx="4968">
                  <c:v>77.483699999999999</c:v>
                </c:pt>
                <c:pt idx="4969">
                  <c:v>103.3116</c:v>
                </c:pt>
                <c:pt idx="4970">
                  <c:v>77.483699999999999</c:v>
                </c:pt>
                <c:pt idx="4971">
                  <c:v>85.981799999999993</c:v>
                </c:pt>
                <c:pt idx="4972">
                  <c:v>57.32119999999999</c:v>
                </c:pt>
                <c:pt idx="4973">
                  <c:v>143.30299999999997</c:v>
                </c:pt>
                <c:pt idx="4974">
                  <c:v>85.981799999999993</c:v>
                </c:pt>
                <c:pt idx="4975">
                  <c:v>49.393799999999992</c:v>
                </c:pt>
                <c:pt idx="4976">
                  <c:v>1.1015999999999997</c:v>
                </c:pt>
                <c:pt idx="4977">
                  <c:v>6.7115999999999989</c:v>
                </c:pt>
                <c:pt idx="4978">
                  <c:v>1.1015999999999997</c:v>
                </c:pt>
                <c:pt idx="4979">
                  <c:v>1.6523999999999992</c:v>
                </c:pt>
                <c:pt idx="4980">
                  <c:v>1.9175999999999997</c:v>
                </c:pt>
                <c:pt idx="4981">
                  <c:v>5.7527999999999988</c:v>
                </c:pt>
                <c:pt idx="4982">
                  <c:v>0.55079999999999985</c:v>
                </c:pt>
                <c:pt idx="4983">
                  <c:v>4.7939999999999996</c:v>
                </c:pt>
                <c:pt idx="4984">
                  <c:v>2.8763999999999994</c:v>
                </c:pt>
                <c:pt idx="4985">
                  <c:v>2.8763999999999994</c:v>
                </c:pt>
                <c:pt idx="4986">
                  <c:v>0.95879999999999987</c:v>
                </c:pt>
                <c:pt idx="4987">
                  <c:v>25.47</c:v>
                </c:pt>
                <c:pt idx="4988">
                  <c:v>50.94</c:v>
                </c:pt>
                <c:pt idx="4989">
                  <c:v>16.98</c:v>
                </c:pt>
                <c:pt idx="4990">
                  <c:v>15.281999999999998</c:v>
                </c:pt>
                <c:pt idx="4991">
                  <c:v>8.49</c:v>
                </c:pt>
                <c:pt idx="4992">
                  <c:v>2.3868</c:v>
                </c:pt>
                <c:pt idx="4993">
                  <c:v>10.969799999999999</c:v>
                </c:pt>
                <c:pt idx="4994">
                  <c:v>8.4024000000000001</c:v>
                </c:pt>
                <c:pt idx="4995">
                  <c:v>7.3132000000000001</c:v>
                </c:pt>
                <c:pt idx="4996">
                  <c:v>10.969799999999999</c:v>
                </c:pt>
                <c:pt idx="4997">
                  <c:v>29.252800000000001</c:v>
                </c:pt>
                <c:pt idx="4998">
                  <c:v>7.3132000000000001</c:v>
                </c:pt>
                <c:pt idx="4999">
                  <c:v>14.6264</c:v>
                </c:pt>
                <c:pt idx="5000">
                  <c:v>10.805399999999997</c:v>
                </c:pt>
                <c:pt idx="5001">
                  <c:v>13.347999999999997</c:v>
                </c:pt>
                <c:pt idx="5002">
                  <c:v>5.3391999999999991</c:v>
                </c:pt>
                <c:pt idx="5003">
                  <c:v>13.347999999999997</c:v>
                </c:pt>
                <c:pt idx="5004">
                  <c:v>5.3391999999999991</c:v>
                </c:pt>
                <c:pt idx="5005">
                  <c:v>5.3391999999999991</c:v>
                </c:pt>
                <c:pt idx="5006">
                  <c:v>18.687199999999997</c:v>
                </c:pt>
                <c:pt idx="5007">
                  <c:v>45.322199999999995</c:v>
                </c:pt>
                <c:pt idx="5008">
                  <c:v>118.34129999999999</c:v>
                </c:pt>
                <c:pt idx="5009">
                  <c:v>67.983299999999986</c:v>
                </c:pt>
                <c:pt idx="5010">
                  <c:v>78.894199999999998</c:v>
                </c:pt>
                <c:pt idx="5011">
                  <c:v>113.30549999999999</c:v>
                </c:pt>
                <c:pt idx="5012">
                  <c:v>90.64439999999999</c:v>
                </c:pt>
                <c:pt idx="5013">
                  <c:v>10.8682</c:v>
                </c:pt>
                <c:pt idx="5014">
                  <c:v>3.2161</c:v>
                </c:pt>
                <c:pt idx="5015">
                  <c:v>32.604599999999998</c:v>
                </c:pt>
                <c:pt idx="5016">
                  <c:v>5.4340999999999999</c:v>
                </c:pt>
                <c:pt idx="5017">
                  <c:v>51.758999999999993</c:v>
                </c:pt>
                <c:pt idx="5018">
                  <c:v>28.754999999999995</c:v>
                </c:pt>
                <c:pt idx="5019">
                  <c:v>28.754999999999995</c:v>
                </c:pt>
                <c:pt idx="5020">
                  <c:v>23.003999999999998</c:v>
                </c:pt>
                <c:pt idx="5021">
                  <c:v>17.253</c:v>
                </c:pt>
                <c:pt idx="5022">
                  <c:v>5.7509999999999994</c:v>
                </c:pt>
                <c:pt idx="5023">
                  <c:v>9.5850000000000009</c:v>
                </c:pt>
                <c:pt idx="5024">
                  <c:v>44.031599999999997</c:v>
                </c:pt>
                <c:pt idx="5025">
                  <c:v>7.3385999999999996</c:v>
                </c:pt>
                <c:pt idx="5026">
                  <c:v>63.872999999999998</c:v>
                </c:pt>
                <c:pt idx="5027">
                  <c:v>12.7746</c:v>
                </c:pt>
                <c:pt idx="5028">
                  <c:v>36.692999999999998</c:v>
                </c:pt>
                <c:pt idx="5029">
                  <c:v>38.323799999999999</c:v>
                </c:pt>
                <c:pt idx="5030">
                  <c:v>22.015799999999999</c:v>
                </c:pt>
                <c:pt idx="5031">
                  <c:v>28.95</c:v>
                </c:pt>
                <c:pt idx="5032">
                  <c:v>10.422000000000001</c:v>
                </c:pt>
                <c:pt idx="5033">
                  <c:v>17.37</c:v>
                </c:pt>
                <c:pt idx="5034">
                  <c:v>20.844000000000001</c:v>
                </c:pt>
                <c:pt idx="5035">
                  <c:v>1.6519999999999997</c:v>
                </c:pt>
                <c:pt idx="5036">
                  <c:v>2.4779999999999989</c:v>
                </c:pt>
                <c:pt idx="5037">
                  <c:v>7.08</c:v>
                </c:pt>
                <c:pt idx="5038">
                  <c:v>5.6639999999999997</c:v>
                </c:pt>
                <c:pt idx="5039">
                  <c:v>7.4339999999999993</c:v>
                </c:pt>
                <c:pt idx="5040">
                  <c:v>2.4779999999999989</c:v>
                </c:pt>
                <c:pt idx="5041">
                  <c:v>12.744</c:v>
                </c:pt>
                <c:pt idx="5042">
                  <c:v>14.669999999999998</c:v>
                </c:pt>
                <c:pt idx="5043">
                  <c:v>2.9339999999999997</c:v>
                </c:pt>
                <c:pt idx="5044">
                  <c:v>4.8899999999999997</c:v>
                </c:pt>
                <c:pt idx="5045">
                  <c:v>8.8019999999999978</c:v>
                </c:pt>
                <c:pt idx="5046">
                  <c:v>2.9339999999999997</c:v>
                </c:pt>
                <c:pt idx="5047">
                  <c:v>129.38399999999999</c:v>
                </c:pt>
                <c:pt idx="5048">
                  <c:v>32.345999999999997</c:v>
                </c:pt>
                <c:pt idx="5049">
                  <c:v>113.21099999999998</c:v>
                </c:pt>
                <c:pt idx="5050">
                  <c:v>12.902400000000002</c:v>
                </c:pt>
                <c:pt idx="5051">
                  <c:v>4.3008000000000006</c:v>
                </c:pt>
                <c:pt idx="5052">
                  <c:v>8.6016000000000012</c:v>
                </c:pt>
                <c:pt idx="5053">
                  <c:v>35.414999999999999</c:v>
                </c:pt>
                <c:pt idx="5054">
                  <c:v>28.332000000000001</c:v>
                </c:pt>
                <c:pt idx="5055">
                  <c:v>78.941199999999995</c:v>
                </c:pt>
                <c:pt idx="5056">
                  <c:v>204.07139999999995</c:v>
                </c:pt>
                <c:pt idx="5057">
                  <c:v>78.941199999999995</c:v>
                </c:pt>
                <c:pt idx="5058">
                  <c:v>197.35299999999998</c:v>
                </c:pt>
                <c:pt idx="5059">
                  <c:v>35.329499999999996</c:v>
                </c:pt>
                <c:pt idx="5060">
                  <c:v>24.599800000000002</c:v>
                </c:pt>
                <c:pt idx="5061">
                  <c:v>21.197700000000001</c:v>
                </c:pt>
                <c:pt idx="5062">
                  <c:v>7.0659000000000001</c:v>
                </c:pt>
                <c:pt idx="5063">
                  <c:v>35.981999999999992</c:v>
                </c:pt>
                <c:pt idx="5064">
                  <c:v>35.981999999999992</c:v>
                </c:pt>
                <c:pt idx="5065">
                  <c:v>29.984999999999985</c:v>
                </c:pt>
                <c:pt idx="5066">
                  <c:v>89.954999999999984</c:v>
                </c:pt>
                <c:pt idx="5067">
                  <c:v>69.964999999999975</c:v>
                </c:pt>
                <c:pt idx="5068">
                  <c:v>19.989999999999995</c:v>
                </c:pt>
                <c:pt idx="5069">
                  <c:v>17.990999999999996</c:v>
                </c:pt>
                <c:pt idx="5070">
                  <c:v>2.7719999999999994</c:v>
                </c:pt>
                <c:pt idx="5071">
                  <c:v>5.5439999999999987</c:v>
                </c:pt>
                <c:pt idx="5072">
                  <c:v>11.087999999999997</c:v>
                </c:pt>
                <c:pt idx="5073">
                  <c:v>5.5439999999999987</c:v>
                </c:pt>
                <c:pt idx="5074">
                  <c:v>2.1728000000000001</c:v>
                </c:pt>
                <c:pt idx="5075">
                  <c:v>7.4496000000000002</c:v>
                </c:pt>
                <c:pt idx="5076">
                  <c:v>7.6047999999999991</c:v>
                </c:pt>
                <c:pt idx="5077">
                  <c:v>9.3120000000000012</c:v>
                </c:pt>
                <c:pt idx="5078">
                  <c:v>3.504</c:v>
                </c:pt>
                <c:pt idx="5079">
                  <c:v>35.04</c:v>
                </c:pt>
                <c:pt idx="5080">
                  <c:v>17.52</c:v>
                </c:pt>
                <c:pt idx="5081">
                  <c:v>11.68</c:v>
                </c:pt>
                <c:pt idx="5082">
                  <c:v>11.68</c:v>
                </c:pt>
                <c:pt idx="5083">
                  <c:v>7.008</c:v>
                </c:pt>
                <c:pt idx="5084">
                  <c:v>21.024000000000001</c:v>
                </c:pt>
                <c:pt idx="5085">
                  <c:v>10.4832</c:v>
                </c:pt>
                <c:pt idx="5086">
                  <c:v>17.472000000000001</c:v>
                </c:pt>
                <c:pt idx="5087">
                  <c:v>3.4944000000000002</c:v>
                </c:pt>
                <c:pt idx="5088">
                  <c:v>19.457999999999998</c:v>
                </c:pt>
                <c:pt idx="5089">
                  <c:v>27.241199999999996</c:v>
                </c:pt>
                <c:pt idx="5090">
                  <c:v>27.241199999999996</c:v>
                </c:pt>
                <c:pt idx="5091">
                  <c:v>6.7067999999999977</c:v>
                </c:pt>
                <c:pt idx="5092">
                  <c:v>35.024399999999993</c:v>
                </c:pt>
                <c:pt idx="5093">
                  <c:v>7.783199999999999</c:v>
                </c:pt>
                <c:pt idx="5094">
                  <c:v>7.783199999999999</c:v>
                </c:pt>
                <c:pt idx="5095">
                  <c:v>162.864</c:v>
                </c:pt>
                <c:pt idx="5096">
                  <c:v>81.432000000000002</c:v>
                </c:pt>
                <c:pt idx="5097">
                  <c:v>122.148</c:v>
                </c:pt>
                <c:pt idx="5098">
                  <c:v>122.148</c:v>
                </c:pt>
                <c:pt idx="5099">
                  <c:v>81.432000000000002</c:v>
                </c:pt>
                <c:pt idx="5100">
                  <c:v>11.58</c:v>
                </c:pt>
                <c:pt idx="5101">
                  <c:v>24.317999999999998</c:v>
                </c:pt>
                <c:pt idx="5102">
                  <c:v>20.661200000000001</c:v>
                </c:pt>
                <c:pt idx="5103">
                  <c:v>29.673000000000005</c:v>
                </c:pt>
                <c:pt idx="5104">
                  <c:v>30.991800000000001</c:v>
                </c:pt>
                <c:pt idx="5105">
                  <c:v>13.826699999999999</c:v>
                </c:pt>
                <c:pt idx="5106">
                  <c:v>9.2178000000000004</c:v>
                </c:pt>
                <c:pt idx="5107">
                  <c:v>5.0921999999999992</c:v>
                </c:pt>
                <c:pt idx="5108">
                  <c:v>2.8781999999999992</c:v>
                </c:pt>
                <c:pt idx="5109">
                  <c:v>3.3947999999999996</c:v>
                </c:pt>
                <c:pt idx="5110">
                  <c:v>4.7969999999999988</c:v>
                </c:pt>
                <c:pt idx="5111">
                  <c:v>2.8781999999999992</c:v>
                </c:pt>
                <c:pt idx="5112">
                  <c:v>4.9081999999999999</c:v>
                </c:pt>
                <c:pt idx="5113">
                  <c:v>19.4194</c:v>
                </c:pt>
                <c:pt idx="5114">
                  <c:v>19.6328</c:v>
                </c:pt>
                <c:pt idx="5115">
                  <c:v>9.8163999999999998</c:v>
                </c:pt>
                <c:pt idx="5116">
                  <c:v>29.449199999999998</c:v>
                </c:pt>
                <c:pt idx="5117">
                  <c:v>29.271599999999999</c:v>
                </c:pt>
                <c:pt idx="5118">
                  <c:v>5.1042000000000005</c:v>
                </c:pt>
                <c:pt idx="5119">
                  <c:v>5.1042000000000005</c:v>
                </c:pt>
                <c:pt idx="5120">
                  <c:v>5.1042000000000005</c:v>
                </c:pt>
                <c:pt idx="5121">
                  <c:v>0.97739999999999994</c:v>
                </c:pt>
                <c:pt idx="5122">
                  <c:v>2.9322000000000004</c:v>
                </c:pt>
                <c:pt idx="5123">
                  <c:v>4.8869999999999987</c:v>
                </c:pt>
                <c:pt idx="5124">
                  <c:v>5.2026000000000003</c:v>
                </c:pt>
                <c:pt idx="5125">
                  <c:v>8.7906000000000013</c:v>
                </c:pt>
                <c:pt idx="5126">
                  <c:v>8.7906000000000013</c:v>
                </c:pt>
                <c:pt idx="5127">
                  <c:v>149.8956</c:v>
                </c:pt>
                <c:pt idx="5128">
                  <c:v>21.591000000000001</c:v>
                </c:pt>
                <c:pt idx="5129">
                  <c:v>23.99</c:v>
                </c:pt>
                <c:pt idx="5130">
                  <c:v>21.591000000000001</c:v>
                </c:pt>
                <c:pt idx="5131">
                  <c:v>35.984999999999999</c:v>
                </c:pt>
                <c:pt idx="5132">
                  <c:v>11.994999999999999</c:v>
                </c:pt>
                <c:pt idx="5133">
                  <c:v>7.4871999999999996</c:v>
                </c:pt>
                <c:pt idx="5134">
                  <c:v>7.4871999999999996</c:v>
                </c:pt>
                <c:pt idx="5135">
                  <c:v>4.4311999999999996</c:v>
                </c:pt>
                <c:pt idx="5136">
                  <c:v>14.974399999999999</c:v>
                </c:pt>
                <c:pt idx="5137">
                  <c:v>11.230799999999999</c:v>
                </c:pt>
                <c:pt idx="5138">
                  <c:v>7.4871999999999996</c:v>
                </c:pt>
                <c:pt idx="5139">
                  <c:v>8.8623999999999992</c:v>
                </c:pt>
                <c:pt idx="5140">
                  <c:v>7.4871999999999996</c:v>
                </c:pt>
                <c:pt idx="5141">
                  <c:v>4.4311999999999996</c:v>
                </c:pt>
                <c:pt idx="5142">
                  <c:v>12.692699999999995</c:v>
                </c:pt>
                <c:pt idx="5143">
                  <c:v>36.824499999999993</c:v>
                </c:pt>
                <c:pt idx="5144">
                  <c:v>36.824499999999993</c:v>
                </c:pt>
                <c:pt idx="5145">
                  <c:v>4.2308999999999983</c:v>
                </c:pt>
                <c:pt idx="5146">
                  <c:v>22.094699999999996</c:v>
                </c:pt>
                <c:pt idx="5147">
                  <c:v>58.919199999999989</c:v>
                </c:pt>
                <c:pt idx="5148">
                  <c:v>51.554299999999991</c:v>
                </c:pt>
                <c:pt idx="5149">
                  <c:v>26.952599999999997</c:v>
                </c:pt>
                <c:pt idx="5150">
                  <c:v>17.968399999999995</c:v>
                </c:pt>
                <c:pt idx="5151">
                  <c:v>30.360399999999998</c:v>
                </c:pt>
                <c:pt idx="5152">
                  <c:v>121.44159999999999</c:v>
                </c:pt>
                <c:pt idx="5153">
                  <c:v>4.628400000000001</c:v>
                </c:pt>
                <c:pt idx="5154">
                  <c:v>2.6068000000000002</c:v>
                </c:pt>
                <c:pt idx="5155">
                  <c:v>3.8570000000000002</c:v>
                </c:pt>
                <c:pt idx="5156">
                  <c:v>3.9102000000000006</c:v>
                </c:pt>
                <c:pt idx="5157">
                  <c:v>23.8581</c:v>
                </c:pt>
                <c:pt idx="5158">
                  <c:v>7.9527000000000001</c:v>
                </c:pt>
                <c:pt idx="5159">
                  <c:v>4.7066999999999997</c:v>
                </c:pt>
                <c:pt idx="5160">
                  <c:v>0.18900000000000028</c:v>
                </c:pt>
                <c:pt idx="5161">
                  <c:v>-2.3813999999999993</c:v>
                </c:pt>
                <c:pt idx="5162">
                  <c:v>0.11340000000000017</c:v>
                </c:pt>
                <c:pt idx="5163">
                  <c:v>-2.3813999999999993</c:v>
                </c:pt>
                <c:pt idx="5164">
                  <c:v>-1.3607999999999998</c:v>
                </c:pt>
                <c:pt idx="5165">
                  <c:v>0.11340000000000017</c:v>
                </c:pt>
                <c:pt idx="5166">
                  <c:v>9.6039999999999992</c:v>
                </c:pt>
                <c:pt idx="5167">
                  <c:v>16.209899999999998</c:v>
                </c:pt>
                <c:pt idx="5168">
                  <c:v>3.6021999999999998</c:v>
                </c:pt>
                <c:pt idx="5169">
                  <c:v>9.0054999999999996</c:v>
                </c:pt>
                <c:pt idx="5170">
                  <c:v>1.8010999999999999</c:v>
                </c:pt>
                <c:pt idx="5171">
                  <c:v>12.607699999999999</c:v>
                </c:pt>
                <c:pt idx="5172">
                  <c:v>-3.7680000000000002</c:v>
                </c:pt>
                <c:pt idx="5173">
                  <c:v>0</c:v>
                </c:pt>
                <c:pt idx="5174">
                  <c:v>6.2566000000000006</c:v>
                </c:pt>
                <c:pt idx="5175">
                  <c:v>3.5752000000000006</c:v>
                </c:pt>
                <c:pt idx="5176">
                  <c:v>1.8312000000000004</c:v>
                </c:pt>
                <c:pt idx="5177">
                  <c:v>2.6814000000000004</c:v>
                </c:pt>
                <c:pt idx="5178">
                  <c:v>1.7876000000000003</c:v>
                </c:pt>
                <c:pt idx="5179">
                  <c:v>2.289000000000001</c:v>
                </c:pt>
                <c:pt idx="5180">
                  <c:v>1.7876000000000003</c:v>
                </c:pt>
                <c:pt idx="5181">
                  <c:v>2.3311999999999999</c:v>
                </c:pt>
                <c:pt idx="5182">
                  <c:v>0.66959999999999997</c:v>
                </c:pt>
                <c:pt idx="5183">
                  <c:v>0.58279999999999998</c:v>
                </c:pt>
                <c:pt idx="5184">
                  <c:v>1.1656</c:v>
                </c:pt>
                <c:pt idx="5185">
                  <c:v>2.3311999999999999</c:v>
                </c:pt>
                <c:pt idx="5186">
                  <c:v>1.8147999999999997</c:v>
                </c:pt>
                <c:pt idx="5187">
                  <c:v>6.4215999999999998</c:v>
                </c:pt>
                <c:pt idx="5188">
                  <c:v>2.7222</c:v>
                </c:pt>
                <c:pt idx="5189">
                  <c:v>3.6295999999999995</c:v>
                </c:pt>
                <c:pt idx="5190">
                  <c:v>8.0269999999999992</c:v>
                </c:pt>
                <c:pt idx="5191">
                  <c:v>2.7222</c:v>
                </c:pt>
                <c:pt idx="5192">
                  <c:v>5.4443999999999999</c:v>
                </c:pt>
                <c:pt idx="5193">
                  <c:v>4.8162000000000003</c:v>
                </c:pt>
                <c:pt idx="5194">
                  <c:v>1.4207999999999998</c:v>
                </c:pt>
                <c:pt idx="5195">
                  <c:v>0.82879999999999987</c:v>
                </c:pt>
                <c:pt idx="5196">
                  <c:v>1.2431999999999999</c:v>
                </c:pt>
                <c:pt idx="5197">
                  <c:v>0.82879999999999987</c:v>
                </c:pt>
                <c:pt idx="5198">
                  <c:v>2.4863999999999997</c:v>
                </c:pt>
                <c:pt idx="5199">
                  <c:v>2.8415999999999997</c:v>
                </c:pt>
                <c:pt idx="5200">
                  <c:v>5.6831999999999994</c:v>
                </c:pt>
                <c:pt idx="5201">
                  <c:v>14.534799999999997</c:v>
                </c:pt>
                <c:pt idx="5202">
                  <c:v>5.2625999999999999</c:v>
                </c:pt>
                <c:pt idx="5203">
                  <c:v>5.1910000000000007</c:v>
                </c:pt>
                <c:pt idx="5204">
                  <c:v>10.5252</c:v>
                </c:pt>
                <c:pt idx="5205">
                  <c:v>6.2291999999999996</c:v>
                </c:pt>
                <c:pt idx="5206">
                  <c:v>8.7710000000000008</c:v>
                </c:pt>
                <c:pt idx="5207">
                  <c:v>8.7710000000000008</c:v>
                </c:pt>
                <c:pt idx="5208">
                  <c:v>3.58</c:v>
                </c:pt>
                <c:pt idx="5209">
                  <c:v>3.58</c:v>
                </c:pt>
                <c:pt idx="5210">
                  <c:v>10.74</c:v>
                </c:pt>
                <c:pt idx="5211">
                  <c:v>12.530000000000001</c:v>
                </c:pt>
                <c:pt idx="5212">
                  <c:v>8.9499999999999993</c:v>
                </c:pt>
                <c:pt idx="5213">
                  <c:v>11.814</c:v>
                </c:pt>
                <c:pt idx="5214">
                  <c:v>8.9499999999999993</c:v>
                </c:pt>
                <c:pt idx="5215">
                  <c:v>2.6279999999999997</c:v>
                </c:pt>
                <c:pt idx="5216">
                  <c:v>1.4599999999999997</c:v>
                </c:pt>
                <c:pt idx="5217">
                  <c:v>5.2559999999999993</c:v>
                </c:pt>
                <c:pt idx="5218">
                  <c:v>9.1979999999999986</c:v>
                </c:pt>
                <c:pt idx="5219">
                  <c:v>5.2559999999999993</c:v>
                </c:pt>
                <c:pt idx="5220">
                  <c:v>0.61559999999999993</c:v>
                </c:pt>
                <c:pt idx="5221">
                  <c:v>1.8467999999999996</c:v>
                </c:pt>
                <c:pt idx="5222">
                  <c:v>2.6789999999999998</c:v>
                </c:pt>
                <c:pt idx="5223">
                  <c:v>0.8224999999999999</c:v>
                </c:pt>
                <c:pt idx="5224">
                  <c:v>3.2899999999999996</c:v>
                </c:pt>
                <c:pt idx="5225">
                  <c:v>13.324499999999999</c:v>
                </c:pt>
                <c:pt idx="5226">
                  <c:v>2.4674999999999994</c:v>
                </c:pt>
                <c:pt idx="5227">
                  <c:v>1.4804999999999999</c:v>
                </c:pt>
                <c:pt idx="5228">
                  <c:v>4.1124999999999998</c:v>
                </c:pt>
                <c:pt idx="5229">
                  <c:v>5.0054999999999996</c:v>
                </c:pt>
                <c:pt idx="5230">
                  <c:v>1.9169999999999998</c:v>
                </c:pt>
                <c:pt idx="5231">
                  <c:v>11.679499999999999</c:v>
                </c:pt>
                <c:pt idx="5232">
                  <c:v>5.0054999999999996</c:v>
                </c:pt>
                <c:pt idx="5233">
                  <c:v>6.6739999999999995</c:v>
                </c:pt>
                <c:pt idx="5234">
                  <c:v>-0.71279999999999988</c:v>
                </c:pt>
                <c:pt idx="5235">
                  <c:v>7.9200000000000159E-2</c:v>
                </c:pt>
                <c:pt idx="5236">
                  <c:v>0.11880000000000024</c:v>
                </c:pt>
                <c:pt idx="5237">
                  <c:v>3.6155999999999997</c:v>
                </c:pt>
                <c:pt idx="5238">
                  <c:v>3.065399999999999</c:v>
                </c:pt>
                <c:pt idx="5239">
                  <c:v>4.0871999999999993</c:v>
                </c:pt>
                <c:pt idx="5240">
                  <c:v>2.3327999999999998</c:v>
                </c:pt>
                <c:pt idx="5241">
                  <c:v>5.4143999999999997</c:v>
                </c:pt>
                <c:pt idx="5242">
                  <c:v>1.3535999999999999</c:v>
                </c:pt>
                <c:pt idx="5243">
                  <c:v>0.77759999999999996</c:v>
                </c:pt>
                <c:pt idx="5244">
                  <c:v>8.121599999999999</c:v>
                </c:pt>
                <c:pt idx="5245">
                  <c:v>2.8776000000000002</c:v>
                </c:pt>
                <c:pt idx="5246">
                  <c:v>1.7003999999999992</c:v>
                </c:pt>
                <c:pt idx="5247">
                  <c:v>5.0358000000000001</c:v>
                </c:pt>
                <c:pt idx="5248">
                  <c:v>3.5970000000000004</c:v>
                </c:pt>
                <c:pt idx="5249">
                  <c:v>0.56679999999999997</c:v>
                </c:pt>
                <c:pt idx="5250">
                  <c:v>3.5970000000000004</c:v>
                </c:pt>
                <c:pt idx="5251">
                  <c:v>0.56679999999999997</c:v>
                </c:pt>
                <c:pt idx="5252">
                  <c:v>2.1581999999999999</c:v>
                </c:pt>
                <c:pt idx="5253">
                  <c:v>1.6008</c:v>
                </c:pt>
                <c:pt idx="5254">
                  <c:v>1.8032000000000001</c:v>
                </c:pt>
                <c:pt idx="5255">
                  <c:v>5.8045</c:v>
                </c:pt>
                <c:pt idx="5256">
                  <c:v>3.4827000000000004</c:v>
                </c:pt>
                <c:pt idx="5257">
                  <c:v>5.3352000000000004</c:v>
                </c:pt>
                <c:pt idx="5258">
                  <c:v>6.9654000000000007</c:v>
                </c:pt>
                <c:pt idx="5259">
                  <c:v>0.23339999999999961</c:v>
                </c:pt>
                <c:pt idx="5260">
                  <c:v>-11.825600000000001</c:v>
                </c:pt>
                <c:pt idx="5261">
                  <c:v>0.31119999999999948</c:v>
                </c:pt>
                <c:pt idx="5262">
                  <c:v>0.93359999999999843</c:v>
                </c:pt>
                <c:pt idx="5263">
                  <c:v>16.8</c:v>
                </c:pt>
                <c:pt idx="5264">
                  <c:v>2.4</c:v>
                </c:pt>
                <c:pt idx="5265">
                  <c:v>21.599999999999998</c:v>
                </c:pt>
                <c:pt idx="5266">
                  <c:v>9.6</c:v>
                </c:pt>
                <c:pt idx="5267">
                  <c:v>16.8</c:v>
                </c:pt>
                <c:pt idx="5268">
                  <c:v>14.399999999999999</c:v>
                </c:pt>
                <c:pt idx="5269">
                  <c:v>5.6</c:v>
                </c:pt>
                <c:pt idx="5270">
                  <c:v>5.6</c:v>
                </c:pt>
                <c:pt idx="5271">
                  <c:v>7.1999999999999993</c:v>
                </c:pt>
                <c:pt idx="5272">
                  <c:v>2.8</c:v>
                </c:pt>
                <c:pt idx="5273">
                  <c:v>0.86879999999999979</c:v>
                </c:pt>
                <c:pt idx="5274">
                  <c:v>4.5611999999999995</c:v>
                </c:pt>
                <c:pt idx="5275">
                  <c:v>0.65159999999999996</c:v>
                </c:pt>
                <c:pt idx="5276">
                  <c:v>0.65159999999999996</c:v>
                </c:pt>
                <c:pt idx="5277">
                  <c:v>0.86879999999999979</c:v>
                </c:pt>
                <c:pt idx="5278">
                  <c:v>0.20159999999999978</c:v>
                </c:pt>
                <c:pt idx="5279">
                  <c:v>0.33599999999999963</c:v>
                </c:pt>
                <c:pt idx="5280">
                  <c:v>2.5279999999999996</c:v>
                </c:pt>
                <c:pt idx="5281">
                  <c:v>2.3699999999999983</c:v>
                </c:pt>
                <c:pt idx="5282">
                  <c:v>5.0559999999999992</c:v>
                </c:pt>
                <c:pt idx="5283">
                  <c:v>3.7919999999999994</c:v>
                </c:pt>
                <c:pt idx="5284">
                  <c:v>4.2659999999999973</c:v>
                </c:pt>
                <c:pt idx="5285">
                  <c:v>2.5279999999999996</c:v>
                </c:pt>
                <c:pt idx="5286">
                  <c:v>6.9731999999999976</c:v>
                </c:pt>
                <c:pt idx="5287">
                  <c:v>10.072399999999996</c:v>
                </c:pt>
                <c:pt idx="5288">
                  <c:v>5.4235999999999995</c:v>
                </c:pt>
                <c:pt idx="5289">
                  <c:v>4.1123999999999992</c:v>
                </c:pt>
                <c:pt idx="5290">
                  <c:v>6.8539999999999992</c:v>
                </c:pt>
                <c:pt idx="5291">
                  <c:v>10.434000000000001</c:v>
                </c:pt>
                <c:pt idx="5292">
                  <c:v>2.3976000000000002</c:v>
                </c:pt>
                <c:pt idx="5293">
                  <c:v>7.1928000000000001</c:v>
                </c:pt>
                <c:pt idx="5294">
                  <c:v>5.2164000000000001</c:v>
                </c:pt>
                <c:pt idx="5295">
                  <c:v>12.776399999999999</c:v>
                </c:pt>
                <c:pt idx="5296">
                  <c:v>5.2164000000000001</c:v>
                </c:pt>
                <c:pt idx="5297">
                  <c:v>4.9139999999999988</c:v>
                </c:pt>
                <c:pt idx="5298">
                  <c:v>6.6835999999999993</c:v>
                </c:pt>
                <c:pt idx="5299">
                  <c:v>4.9104000000000001</c:v>
                </c:pt>
                <c:pt idx="5300">
                  <c:v>8.1840000000000011</c:v>
                </c:pt>
                <c:pt idx="5301">
                  <c:v>1.9697999999999998</c:v>
                </c:pt>
                <c:pt idx="5302">
                  <c:v>6.8942999999999994</c:v>
                </c:pt>
                <c:pt idx="5303">
                  <c:v>2.9144999999999994</c:v>
                </c:pt>
                <c:pt idx="5304">
                  <c:v>2.9546999999999999</c:v>
                </c:pt>
                <c:pt idx="5305">
                  <c:v>1.9697999999999998</c:v>
                </c:pt>
                <c:pt idx="5306">
                  <c:v>1.7486999999999999</c:v>
                </c:pt>
                <c:pt idx="5307">
                  <c:v>2.9144999999999994</c:v>
                </c:pt>
                <c:pt idx="5308">
                  <c:v>3.4973999999999998</c:v>
                </c:pt>
                <c:pt idx="5309">
                  <c:v>1.3159999999999998</c:v>
                </c:pt>
                <c:pt idx="5310">
                  <c:v>2.2559999999999993</c:v>
                </c:pt>
                <c:pt idx="5311">
                  <c:v>1.4099999999999997</c:v>
                </c:pt>
                <c:pt idx="5312">
                  <c:v>0.84599999999999964</c:v>
                </c:pt>
                <c:pt idx="5313">
                  <c:v>1.3159999999999998</c:v>
                </c:pt>
                <c:pt idx="5314">
                  <c:v>0.56399999999999983</c:v>
                </c:pt>
                <c:pt idx="5315">
                  <c:v>0.2352999999999999</c:v>
                </c:pt>
                <c:pt idx="5316">
                  <c:v>0.4705999999999998</c:v>
                </c:pt>
                <c:pt idx="5317">
                  <c:v>0.4705999999999998</c:v>
                </c:pt>
                <c:pt idx="5318">
                  <c:v>1.1945999999999999</c:v>
                </c:pt>
                <c:pt idx="5319">
                  <c:v>1.1764999999999992</c:v>
                </c:pt>
                <c:pt idx="5320">
                  <c:v>1.7918999999999998</c:v>
                </c:pt>
                <c:pt idx="5321">
                  <c:v>2.3891999999999998</c:v>
                </c:pt>
                <c:pt idx="5322">
                  <c:v>1.1945999999999999</c:v>
                </c:pt>
                <c:pt idx="5323">
                  <c:v>9.8624999999999972</c:v>
                </c:pt>
                <c:pt idx="5324">
                  <c:v>3.944999999999999</c:v>
                </c:pt>
                <c:pt idx="5325">
                  <c:v>5.9174999999999986</c:v>
                </c:pt>
                <c:pt idx="5326">
                  <c:v>5.9174999999999986</c:v>
                </c:pt>
                <c:pt idx="5327">
                  <c:v>14.201999999999998</c:v>
                </c:pt>
                <c:pt idx="5328">
                  <c:v>7.8899999999999979</c:v>
                </c:pt>
                <c:pt idx="5329">
                  <c:v>3.5504999999999995</c:v>
                </c:pt>
                <c:pt idx="5330">
                  <c:v>0</c:v>
                </c:pt>
                <c:pt idx="5331">
                  <c:v>0</c:v>
                </c:pt>
                <c:pt idx="5332">
                  <c:v>0</c:v>
                </c:pt>
                <c:pt idx="5333">
                  <c:v>0</c:v>
                </c:pt>
                <c:pt idx="5334">
                  <c:v>0.3024</c:v>
                </c:pt>
                <c:pt idx="5335">
                  <c:v>0.2016</c:v>
                </c:pt>
                <c:pt idx="5336">
                  <c:v>-0.6048</c:v>
                </c:pt>
                <c:pt idx="5337">
                  <c:v>0.3024</c:v>
                </c:pt>
                <c:pt idx="5338">
                  <c:v>0.1008</c:v>
                </c:pt>
                <c:pt idx="5339">
                  <c:v>6.1307999999999998</c:v>
                </c:pt>
                <c:pt idx="5340">
                  <c:v>3.6156000000000001</c:v>
                </c:pt>
                <c:pt idx="5341">
                  <c:v>21.888000000000002</c:v>
                </c:pt>
                <c:pt idx="5342">
                  <c:v>3.04</c:v>
                </c:pt>
                <c:pt idx="5343">
                  <c:v>9.120000000000001</c:v>
                </c:pt>
                <c:pt idx="5344">
                  <c:v>15.2</c:v>
                </c:pt>
                <c:pt idx="5345">
                  <c:v>9.120000000000001</c:v>
                </c:pt>
                <c:pt idx="5346">
                  <c:v>9.1199999999999974</c:v>
                </c:pt>
                <c:pt idx="5347">
                  <c:v>18.240000000000002</c:v>
                </c:pt>
                <c:pt idx="5348">
                  <c:v>1.4651999999999998</c:v>
                </c:pt>
                <c:pt idx="5349">
                  <c:v>2.6927999999999992</c:v>
                </c:pt>
                <c:pt idx="5350">
                  <c:v>1.6829999999999994</c:v>
                </c:pt>
                <c:pt idx="5351">
                  <c:v>2.5707</c:v>
                </c:pt>
                <c:pt idx="5352">
                  <c:v>3.5178000000000003</c:v>
                </c:pt>
                <c:pt idx="5353">
                  <c:v>1.7138000000000002</c:v>
                </c:pt>
                <c:pt idx="5354">
                  <c:v>3.4276000000000004</c:v>
                </c:pt>
                <c:pt idx="5355">
                  <c:v>8.7945000000000011</c:v>
                </c:pt>
                <c:pt idx="5356">
                  <c:v>-2.1194999999999999</c:v>
                </c:pt>
                <c:pt idx="5357">
                  <c:v>0.47100000000000009</c:v>
                </c:pt>
                <c:pt idx="5358">
                  <c:v>1.1775000000000002</c:v>
                </c:pt>
                <c:pt idx="5359">
                  <c:v>0.70650000000000013</c:v>
                </c:pt>
                <c:pt idx="5360">
                  <c:v>-3.5324999999999998</c:v>
                </c:pt>
                <c:pt idx="5361">
                  <c:v>-2.2134</c:v>
                </c:pt>
                <c:pt idx="5362">
                  <c:v>0.16740000000000022</c:v>
                </c:pt>
                <c:pt idx="5363">
                  <c:v>-0.94859999999999989</c:v>
                </c:pt>
                <c:pt idx="5364">
                  <c:v>0.3906000000000005</c:v>
                </c:pt>
                <c:pt idx="5365">
                  <c:v>9.2987999999999964</c:v>
                </c:pt>
                <c:pt idx="5366">
                  <c:v>10.7912</c:v>
                </c:pt>
                <c:pt idx="5367">
                  <c:v>21.5824</c:v>
                </c:pt>
                <c:pt idx="5368">
                  <c:v>18.597599999999993</c:v>
                </c:pt>
                <c:pt idx="5369">
                  <c:v>21.5824</c:v>
                </c:pt>
                <c:pt idx="5370">
                  <c:v>16.186799999999998</c:v>
                </c:pt>
                <c:pt idx="5371">
                  <c:v>15.498000000000001</c:v>
                </c:pt>
                <c:pt idx="5372">
                  <c:v>6.1991999999999994</c:v>
                </c:pt>
                <c:pt idx="5373">
                  <c:v>0.5236000000000014</c:v>
                </c:pt>
                <c:pt idx="5374">
                  <c:v>0.2244000000000006</c:v>
                </c:pt>
                <c:pt idx="5375">
                  <c:v>0.2992000000000008</c:v>
                </c:pt>
                <c:pt idx="5376">
                  <c:v>-1.3463999999999998</c:v>
                </c:pt>
                <c:pt idx="5377">
                  <c:v>9</c:v>
                </c:pt>
                <c:pt idx="5378">
                  <c:v>10.799999999999999</c:v>
                </c:pt>
                <c:pt idx="5379">
                  <c:v>1.0499999999999998</c:v>
                </c:pt>
                <c:pt idx="5380">
                  <c:v>2.0999999999999996</c:v>
                </c:pt>
                <c:pt idx="5381">
                  <c:v>4.9139999999999988</c:v>
                </c:pt>
                <c:pt idx="5382">
                  <c:v>8.6939999999999991</c:v>
                </c:pt>
                <c:pt idx="5383">
                  <c:v>26.081999999999997</c:v>
                </c:pt>
                <c:pt idx="5384">
                  <c:v>2.9567999999999999</c:v>
                </c:pt>
                <c:pt idx="5385">
                  <c:v>1.4783999999999999</c:v>
                </c:pt>
                <c:pt idx="5386">
                  <c:v>13.3056</c:v>
                </c:pt>
                <c:pt idx="5387">
                  <c:v>3.4495999999999993</c:v>
                </c:pt>
                <c:pt idx="5388">
                  <c:v>1.7247999999999997</c:v>
                </c:pt>
                <c:pt idx="5389">
                  <c:v>1.7247999999999997</c:v>
                </c:pt>
                <c:pt idx="5390">
                  <c:v>6.8713999999999995</c:v>
                </c:pt>
                <c:pt idx="5391">
                  <c:v>5.9210999999999983</c:v>
                </c:pt>
                <c:pt idx="5392">
                  <c:v>6.8713999999999995</c:v>
                </c:pt>
                <c:pt idx="5393">
                  <c:v>27.485599999999998</c:v>
                </c:pt>
                <c:pt idx="5394">
                  <c:v>3.9473999999999996</c:v>
                </c:pt>
                <c:pt idx="5395">
                  <c:v>3.4356999999999998</c:v>
                </c:pt>
                <c:pt idx="5396">
                  <c:v>9.8685000000000009</c:v>
                </c:pt>
                <c:pt idx="5397">
                  <c:v>8.6715</c:v>
                </c:pt>
                <c:pt idx="5398">
                  <c:v>3.4685999999999999</c:v>
                </c:pt>
                <c:pt idx="5399">
                  <c:v>6.9371999999999998</c:v>
                </c:pt>
                <c:pt idx="5400">
                  <c:v>1.9925999999999999</c:v>
                </c:pt>
                <c:pt idx="5401">
                  <c:v>5.2028999999999996</c:v>
                </c:pt>
                <c:pt idx="5402">
                  <c:v>5.2028999999999996</c:v>
                </c:pt>
                <c:pt idx="5403">
                  <c:v>6.0029999999999992</c:v>
                </c:pt>
                <c:pt idx="5404">
                  <c:v>9.6047999999999991</c:v>
                </c:pt>
                <c:pt idx="5405">
                  <c:v>3.6017999999999999</c:v>
                </c:pt>
                <c:pt idx="5406">
                  <c:v>2.0358000000000001</c:v>
                </c:pt>
                <c:pt idx="5407">
                  <c:v>2.0358000000000001</c:v>
                </c:pt>
                <c:pt idx="5408">
                  <c:v>0.67859999999999987</c:v>
                </c:pt>
                <c:pt idx="5409">
                  <c:v>23.183999999999997</c:v>
                </c:pt>
                <c:pt idx="5410">
                  <c:v>8.6939999999999991</c:v>
                </c:pt>
                <c:pt idx="5411">
                  <c:v>5.7959999999999994</c:v>
                </c:pt>
                <c:pt idx="5412">
                  <c:v>4.9139999999999988</c:v>
                </c:pt>
                <c:pt idx="5413">
                  <c:v>18.3264</c:v>
                </c:pt>
                <c:pt idx="5414">
                  <c:v>6.8723999999999998</c:v>
                </c:pt>
                <c:pt idx="5415">
                  <c:v>5.1791999999999998</c:v>
                </c:pt>
                <c:pt idx="5416">
                  <c:v>11.454000000000001</c:v>
                </c:pt>
                <c:pt idx="5417">
                  <c:v>24.84</c:v>
                </c:pt>
                <c:pt idx="5418">
                  <c:v>19.872</c:v>
                </c:pt>
                <c:pt idx="5419">
                  <c:v>14.904</c:v>
                </c:pt>
                <c:pt idx="5420">
                  <c:v>14.904</c:v>
                </c:pt>
                <c:pt idx="5421">
                  <c:v>3.4685999999999999</c:v>
                </c:pt>
                <c:pt idx="5422">
                  <c:v>2.9888999999999997</c:v>
                </c:pt>
                <c:pt idx="5423">
                  <c:v>3.9851999999999999</c:v>
                </c:pt>
                <c:pt idx="5424">
                  <c:v>1.9925999999999999</c:v>
                </c:pt>
                <c:pt idx="5425">
                  <c:v>1.9925999999999999</c:v>
                </c:pt>
                <c:pt idx="5426">
                  <c:v>0.99629999999999996</c:v>
                </c:pt>
                <c:pt idx="5427">
                  <c:v>5.9777999999999993</c:v>
                </c:pt>
                <c:pt idx="5428">
                  <c:v>1.9925999999999999</c:v>
                </c:pt>
                <c:pt idx="5429">
                  <c:v>1.512</c:v>
                </c:pt>
                <c:pt idx="5430">
                  <c:v>1.764</c:v>
                </c:pt>
                <c:pt idx="5431">
                  <c:v>1.512</c:v>
                </c:pt>
                <c:pt idx="5432">
                  <c:v>1.764</c:v>
                </c:pt>
                <c:pt idx="5433">
                  <c:v>6.048</c:v>
                </c:pt>
                <c:pt idx="5434">
                  <c:v>10.584</c:v>
                </c:pt>
                <c:pt idx="5435">
                  <c:v>5.6993999999999998</c:v>
                </c:pt>
                <c:pt idx="5436">
                  <c:v>3.7995999999999999</c:v>
                </c:pt>
                <c:pt idx="5437">
                  <c:v>2.0358000000000001</c:v>
                </c:pt>
                <c:pt idx="5438">
                  <c:v>1.2005999999999999</c:v>
                </c:pt>
                <c:pt idx="5439">
                  <c:v>3.6017999999999999</c:v>
                </c:pt>
                <c:pt idx="5440">
                  <c:v>7.2035999999999998</c:v>
                </c:pt>
                <c:pt idx="5441">
                  <c:v>2.6459999999999995</c:v>
                </c:pt>
                <c:pt idx="5442">
                  <c:v>1.764</c:v>
                </c:pt>
                <c:pt idx="5443">
                  <c:v>1.764</c:v>
                </c:pt>
                <c:pt idx="5444">
                  <c:v>3.3929999999999989</c:v>
                </c:pt>
                <c:pt idx="5445">
                  <c:v>3.6017999999999999</c:v>
                </c:pt>
                <c:pt idx="5446">
                  <c:v>1.2005999999999999</c:v>
                </c:pt>
                <c:pt idx="5447">
                  <c:v>6.0029999999999992</c:v>
                </c:pt>
                <c:pt idx="5448">
                  <c:v>2.4011999999999998</c:v>
                </c:pt>
                <c:pt idx="5449">
                  <c:v>2.4011999999999998</c:v>
                </c:pt>
                <c:pt idx="5450">
                  <c:v>33.830999999999989</c:v>
                </c:pt>
                <c:pt idx="5451">
                  <c:v>10.149299999999997</c:v>
                </c:pt>
                <c:pt idx="5452">
                  <c:v>13.532399999999996</c:v>
                </c:pt>
                <c:pt idx="5453">
                  <c:v>41.223699999999994</c:v>
                </c:pt>
                <c:pt idx="5454">
                  <c:v>33.830999999999989</c:v>
                </c:pt>
                <c:pt idx="5455">
                  <c:v>29.445499999999996</c:v>
                </c:pt>
                <c:pt idx="5456">
                  <c:v>9.9359999999999999</c:v>
                </c:pt>
                <c:pt idx="5457">
                  <c:v>9.9359999999999999</c:v>
                </c:pt>
                <c:pt idx="5458">
                  <c:v>11.592000000000001</c:v>
                </c:pt>
                <c:pt idx="5459">
                  <c:v>24.84</c:v>
                </c:pt>
                <c:pt idx="5460">
                  <c:v>5.7960000000000003</c:v>
                </c:pt>
                <c:pt idx="5461">
                  <c:v>44.712000000000003</c:v>
                </c:pt>
                <c:pt idx="5462">
                  <c:v>19.872</c:v>
                </c:pt>
                <c:pt idx="5463">
                  <c:v>7.056</c:v>
                </c:pt>
                <c:pt idx="5464">
                  <c:v>7.056</c:v>
                </c:pt>
                <c:pt idx="5465">
                  <c:v>7.056</c:v>
                </c:pt>
                <c:pt idx="5466">
                  <c:v>1.6704000000000001</c:v>
                </c:pt>
                <c:pt idx="5467">
                  <c:v>9.9359999999999999</c:v>
                </c:pt>
                <c:pt idx="5468">
                  <c:v>34.775999999999996</c:v>
                </c:pt>
                <c:pt idx="5469">
                  <c:v>9.9359999999999999</c:v>
                </c:pt>
                <c:pt idx="5470">
                  <c:v>24.84</c:v>
                </c:pt>
                <c:pt idx="5471">
                  <c:v>29.808</c:v>
                </c:pt>
                <c:pt idx="5472">
                  <c:v>9.9359999999999999</c:v>
                </c:pt>
                <c:pt idx="5473">
                  <c:v>10.584</c:v>
                </c:pt>
                <c:pt idx="5474">
                  <c:v>3.024</c:v>
                </c:pt>
                <c:pt idx="5475">
                  <c:v>1.512</c:v>
                </c:pt>
                <c:pt idx="5476">
                  <c:v>0.88200000000000001</c:v>
                </c:pt>
                <c:pt idx="5477">
                  <c:v>6.048</c:v>
                </c:pt>
                <c:pt idx="5478">
                  <c:v>1.7343</c:v>
                </c:pt>
                <c:pt idx="5479">
                  <c:v>8.6715</c:v>
                </c:pt>
                <c:pt idx="5480">
                  <c:v>3.4685999999999999</c:v>
                </c:pt>
                <c:pt idx="5481">
                  <c:v>4.9815000000000005</c:v>
                </c:pt>
                <c:pt idx="5482">
                  <c:v>56.175200000000004</c:v>
                </c:pt>
                <c:pt idx="5483">
                  <c:v>126.39420000000001</c:v>
                </c:pt>
                <c:pt idx="5484">
                  <c:v>47.626799999999996</c:v>
                </c:pt>
                <c:pt idx="5485">
                  <c:v>14.043800000000001</c:v>
                </c:pt>
                <c:pt idx="5486">
                  <c:v>4.5815999999999999</c:v>
                </c:pt>
                <c:pt idx="5487">
                  <c:v>2.5895999999999999</c:v>
                </c:pt>
                <c:pt idx="5488">
                  <c:v>5.1791999999999998</c:v>
                </c:pt>
                <c:pt idx="5489">
                  <c:v>3.8843999999999994</c:v>
                </c:pt>
                <c:pt idx="5490">
                  <c:v>1.2948</c:v>
                </c:pt>
                <c:pt idx="5491">
                  <c:v>9.0635999999999974</c:v>
                </c:pt>
                <c:pt idx="5492">
                  <c:v>16.035599999999999</c:v>
                </c:pt>
                <c:pt idx="5493">
                  <c:v>4.5815999999999999</c:v>
                </c:pt>
                <c:pt idx="5494">
                  <c:v>7.7687999999999988</c:v>
                </c:pt>
                <c:pt idx="5495">
                  <c:v>6.8723999999999998</c:v>
                </c:pt>
                <c:pt idx="5496">
                  <c:v>6.8723999999999998</c:v>
                </c:pt>
                <c:pt idx="5497">
                  <c:v>1.6704000000000001</c:v>
                </c:pt>
                <c:pt idx="5498">
                  <c:v>4.2336</c:v>
                </c:pt>
                <c:pt idx="5499">
                  <c:v>2.8224</c:v>
                </c:pt>
                <c:pt idx="5500">
                  <c:v>1.6704000000000001</c:v>
                </c:pt>
                <c:pt idx="5501">
                  <c:v>2.5056000000000003</c:v>
                </c:pt>
                <c:pt idx="5502">
                  <c:v>3.3408000000000002</c:v>
                </c:pt>
                <c:pt idx="5503">
                  <c:v>4.1760000000000002</c:v>
                </c:pt>
                <c:pt idx="5504">
                  <c:v>4.2336</c:v>
                </c:pt>
                <c:pt idx="5505">
                  <c:v>5.6448</c:v>
                </c:pt>
                <c:pt idx="5506">
                  <c:v>4.1760000000000002</c:v>
                </c:pt>
                <c:pt idx="5507">
                  <c:v>1.6704000000000001</c:v>
                </c:pt>
                <c:pt idx="5508">
                  <c:v>2.8224</c:v>
                </c:pt>
                <c:pt idx="5509">
                  <c:v>9.8783999999999992</c:v>
                </c:pt>
                <c:pt idx="5510">
                  <c:v>9.0719999999999992</c:v>
                </c:pt>
                <c:pt idx="5511">
                  <c:v>9.0719999999999992</c:v>
                </c:pt>
                <c:pt idx="5512">
                  <c:v>15.120000000000001</c:v>
                </c:pt>
                <c:pt idx="5513">
                  <c:v>3.528</c:v>
                </c:pt>
                <c:pt idx="5514">
                  <c:v>4.5359999999999996</c:v>
                </c:pt>
                <c:pt idx="5515">
                  <c:v>1.512</c:v>
                </c:pt>
                <c:pt idx="5516">
                  <c:v>1.764</c:v>
                </c:pt>
                <c:pt idx="5517">
                  <c:v>4.5359999999999996</c:v>
                </c:pt>
                <c:pt idx="5518">
                  <c:v>4.5815999999999999</c:v>
                </c:pt>
                <c:pt idx="5519">
                  <c:v>6.8723999999999998</c:v>
                </c:pt>
                <c:pt idx="5520">
                  <c:v>15.537599999999998</c:v>
                </c:pt>
                <c:pt idx="5521">
                  <c:v>2.2907999999999999</c:v>
                </c:pt>
                <c:pt idx="5522">
                  <c:v>5.1791999999999998</c:v>
                </c:pt>
                <c:pt idx="5523">
                  <c:v>6.8713999999999995</c:v>
                </c:pt>
                <c:pt idx="5524">
                  <c:v>27.485599999999998</c:v>
                </c:pt>
                <c:pt idx="5525">
                  <c:v>10.307099999999998</c:v>
                </c:pt>
                <c:pt idx="5526">
                  <c:v>6.8713999999999995</c:v>
                </c:pt>
                <c:pt idx="5527">
                  <c:v>14.399999999999999</c:v>
                </c:pt>
                <c:pt idx="5528">
                  <c:v>2.0999999999999996</c:v>
                </c:pt>
                <c:pt idx="5529">
                  <c:v>3.5999999999999996</c:v>
                </c:pt>
                <c:pt idx="5530">
                  <c:v>9</c:v>
                </c:pt>
                <c:pt idx="5531">
                  <c:v>3.1499999999999995</c:v>
                </c:pt>
                <c:pt idx="5532">
                  <c:v>4.8117999999999999</c:v>
                </c:pt>
                <c:pt idx="5533">
                  <c:v>19.247199999999999</c:v>
                </c:pt>
                <c:pt idx="5534">
                  <c:v>12.029499999999999</c:v>
                </c:pt>
                <c:pt idx="5535">
                  <c:v>7.2176999999999998</c:v>
                </c:pt>
                <c:pt idx="5536">
                  <c:v>8.6940000000000008</c:v>
                </c:pt>
                <c:pt idx="5537">
                  <c:v>19.872</c:v>
                </c:pt>
                <c:pt idx="5538">
                  <c:v>14.904</c:v>
                </c:pt>
                <c:pt idx="5539">
                  <c:v>9.9359999999999999</c:v>
                </c:pt>
                <c:pt idx="5540">
                  <c:v>19.872</c:v>
                </c:pt>
                <c:pt idx="5541">
                  <c:v>10.348799999999999</c:v>
                </c:pt>
                <c:pt idx="5542">
                  <c:v>11.827199999999999</c:v>
                </c:pt>
                <c:pt idx="5543">
                  <c:v>1.7247999999999997</c:v>
                </c:pt>
                <c:pt idx="5544">
                  <c:v>5.9135999999999997</c:v>
                </c:pt>
                <c:pt idx="5545">
                  <c:v>13.3056</c:v>
                </c:pt>
                <c:pt idx="5546">
                  <c:v>10.348799999999999</c:v>
                </c:pt>
                <c:pt idx="5547">
                  <c:v>4.4352</c:v>
                </c:pt>
                <c:pt idx="5548">
                  <c:v>2.9567999999999999</c:v>
                </c:pt>
                <c:pt idx="5549">
                  <c:v>2.9567999999999999</c:v>
                </c:pt>
                <c:pt idx="5550">
                  <c:v>1.7247999999999997</c:v>
                </c:pt>
                <c:pt idx="5551">
                  <c:v>17.759999999999998</c:v>
                </c:pt>
                <c:pt idx="5552">
                  <c:v>14.8</c:v>
                </c:pt>
                <c:pt idx="5553">
                  <c:v>22.200000000000003</c:v>
                </c:pt>
                <c:pt idx="5554">
                  <c:v>22.200000000000003</c:v>
                </c:pt>
                <c:pt idx="5555">
                  <c:v>4.4399999999999995</c:v>
                </c:pt>
                <c:pt idx="5556">
                  <c:v>3.6017999999999999</c:v>
                </c:pt>
                <c:pt idx="5557">
                  <c:v>2.0358000000000001</c:v>
                </c:pt>
                <c:pt idx="5558">
                  <c:v>1.2005999999999999</c:v>
                </c:pt>
                <c:pt idx="5559">
                  <c:v>10.348799999999999</c:v>
                </c:pt>
                <c:pt idx="5560">
                  <c:v>0.86239999999999983</c:v>
                </c:pt>
                <c:pt idx="5561">
                  <c:v>3.3408000000000002</c:v>
                </c:pt>
                <c:pt idx="5562">
                  <c:v>6.8713999999999995</c:v>
                </c:pt>
                <c:pt idx="5563">
                  <c:v>9.8685000000000009</c:v>
                </c:pt>
                <c:pt idx="5564">
                  <c:v>6.8713999999999995</c:v>
                </c:pt>
                <c:pt idx="5565">
                  <c:v>13.742799999999999</c:v>
                </c:pt>
                <c:pt idx="5566">
                  <c:v>10.307099999999998</c:v>
                </c:pt>
                <c:pt idx="5567">
                  <c:v>3.9473999999999996</c:v>
                </c:pt>
                <c:pt idx="5568">
                  <c:v>35.334599999999995</c:v>
                </c:pt>
                <c:pt idx="5569">
                  <c:v>35.334599999999995</c:v>
                </c:pt>
                <c:pt idx="5570">
                  <c:v>41.223699999999994</c:v>
                </c:pt>
                <c:pt idx="5571">
                  <c:v>76.558299999999988</c:v>
                </c:pt>
                <c:pt idx="5572">
                  <c:v>11.778199999999998</c:v>
                </c:pt>
                <c:pt idx="5573">
                  <c:v>41.223699999999994</c:v>
                </c:pt>
                <c:pt idx="5574">
                  <c:v>23.556399999999996</c:v>
                </c:pt>
                <c:pt idx="5575">
                  <c:v>35.334599999999995</c:v>
                </c:pt>
                <c:pt idx="5576">
                  <c:v>12.599999999999998</c:v>
                </c:pt>
                <c:pt idx="5577">
                  <c:v>1.7999999999999998</c:v>
                </c:pt>
                <c:pt idx="5578">
                  <c:v>7.1999999999999993</c:v>
                </c:pt>
                <c:pt idx="5579">
                  <c:v>1.0499999999999998</c:v>
                </c:pt>
                <c:pt idx="5580">
                  <c:v>10.799999999999999</c:v>
                </c:pt>
                <c:pt idx="5581">
                  <c:v>9</c:v>
                </c:pt>
                <c:pt idx="5582">
                  <c:v>18.017999999999997</c:v>
                </c:pt>
                <c:pt idx="5583">
                  <c:v>3.2759999999999994</c:v>
                </c:pt>
                <c:pt idx="5584">
                  <c:v>5.7959999999999994</c:v>
                </c:pt>
                <c:pt idx="5585">
                  <c:v>11.591999999999999</c:v>
                </c:pt>
                <c:pt idx="5586">
                  <c:v>14.741999999999997</c:v>
                </c:pt>
                <c:pt idx="5587">
                  <c:v>1.6379999999999997</c:v>
                </c:pt>
                <c:pt idx="5588">
                  <c:v>20.614199999999997</c:v>
                </c:pt>
                <c:pt idx="5589">
                  <c:v>6.8713999999999995</c:v>
                </c:pt>
                <c:pt idx="5590">
                  <c:v>13.2986</c:v>
                </c:pt>
                <c:pt idx="5591">
                  <c:v>9.4989999999999988</c:v>
                </c:pt>
                <c:pt idx="5592">
                  <c:v>5.368999999999998</c:v>
                </c:pt>
                <c:pt idx="5593">
                  <c:v>6.5519999999999987</c:v>
                </c:pt>
                <c:pt idx="5594">
                  <c:v>8.6939999999999991</c:v>
                </c:pt>
                <c:pt idx="5595">
                  <c:v>8.6939999999999991</c:v>
                </c:pt>
                <c:pt idx="5596">
                  <c:v>8.6939999999999991</c:v>
                </c:pt>
                <c:pt idx="5597">
                  <c:v>8.6939999999999991</c:v>
                </c:pt>
                <c:pt idx="5598">
                  <c:v>1.6704000000000001</c:v>
                </c:pt>
                <c:pt idx="5599">
                  <c:v>3.3408000000000002</c:v>
                </c:pt>
                <c:pt idx="5600">
                  <c:v>4.2336</c:v>
                </c:pt>
                <c:pt idx="5601">
                  <c:v>4.2336</c:v>
                </c:pt>
                <c:pt idx="5602">
                  <c:v>2.8224</c:v>
                </c:pt>
                <c:pt idx="5603">
                  <c:v>11.2896</c:v>
                </c:pt>
                <c:pt idx="5604">
                  <c:v>1.6704000000000001</c:v>
                </c:pt>
                <c:pt idx="5605">
                  <c:v>2.5056000000000003</c:v>
                </c:pt>
                <c:pt idx="5606">
                  <c:v>2.5056000000000003</c:v>
                </c:pt>
                <c:pt idx="5607">
                  <c:v>4.2716999999999992</c:v>
                </c:pt>
                <c:pt idx="5608">
                  <c:v>4.8117999999999999</c:v>
                </c:pt>
                <c:pt idx="5609">
                  <c:v>14.4354</c:v>
                </c:pt>
                <c:pt idx="5610">
                  <c:v>7.2176999999999998</c:v>
                </c:pt>
                <c:pt idx="5611">
                  <c:v>4.2716999999999992</c:v>
                </c:pt>
                <c:pt idx="5612">
                  <c:v>4.8117999999999999</c:v>
                </c:pt>
                <c:pt idx="5613">
                  <c:v>2.8224</c:v>
                </c:pt>
                <c:pt idx="5614">
                  <c:v>22.200000000000003</c:v>
                </c:pt>
                <c:pt idx="5615">
                  <c:v>22.200000000000003</c:v>
                </c:pt>
                <c:pt idx="5616">
                  <c:v>66.600000000000009</c:v>
                </c:pt>
                <c:pt idx="5617">
                  <c:v>22.200000000000003</c:v>
                </c:pt>
                <c:pt idx="5618">
                  <c:v>31.751200000000001</c:v>
                </c:pt>
                <c:pt idx="5619">
                  <c:v>196.61320000000001</c:v>
                </c:pt>
                <c:pt idx="5620">
                  <c:v>56.175200000000004</c:v>
                </c:pt>
                <c:pt idx="5621">
                  <c:v>15.8756</c:v>
                </c:pt>
                <c:pt idx="5622">
                  <c:v>28.087600000000002</c:v>
                </c:pt>
                <c:pt idx="5623">
                  <c:v>42.131399999999999</c:v>
                </c:pt>
                <c:pt idx="5624">
                  <c:v>28.087600000000002</c:v>
                </c:pt>
                <c:pt idx="5625">
                  <c:v>7.9378000000000002</c:v>
                </c:pt>
                <c:pt idx="5626">
                  <c:v>39.689000000000007</c:v>
                </c:pt>
                <c:pt idx="5627">
                  <c:v>70.219000000000008</c:v>
                </c:pt>
                <c:pt idx="5628">
                  <c:v>7.9378000000000002</c:v>
                </c:pt>
                <c:pt idx="5629">
                  <c:v>11.778199999999998</c:v>
                </c:pt>
                <c:pt idx="5630">
                  <c:v>17.667299999999997</c:v>
                </c:pt>
                <c:pt idx="5631">
                  <c:v>2.7166000000000001</c:v>
                </c:pt>
                <c:pt idx="5632">
                  <c:v>9.5081000000000007</c:v>
                </c:pt>
                <c:pt idx="5633">
                  <c:v>3.1212</c:v>
                </c:pt>
                <c:pt idx="5634">
                  <c:v>2.0999999999999996</c:v>
                </c:pt>
                <c:pt idx="5635">
                  <c:v>1.7999999999999998</c:v>
                </c:pt>
                <c:pt idx="5636">
                  <c:v>4.1999999999999993</c:v>
                </c:pt>
                <c:pt idx="5637">
                  <c:v>1.7343</c:v>
                </c:pt>
                <c:pt idx="5638">
                  <c:v>7.9703999999999997</c:v>
                </c:pt>
                <c:pt idx="5639">
                  <c:v>1.9925999999999999</c:v>
                </c:pt>
                <c:pt idx="5640">
                  <c:v>5.2028999999999996</c:v>
                </c:pt>
                <c:pt idx="5641">
                  <c:v>12.1401</c:v>
                </c:pt>
                <c:pt idx="5642">
                  <c:v>3.4685999999999999</c:v>
                </c:pt>
                <c:pt idx="5643">
                  <c:v>3.4685999999999999</c:v>
                </c:pt>
                <c:pt idx="5644">
                  <c:v>13.608000000000001</c:v>
                </c:pt>
                <c:pt idx="5645">
                  <c:v>3.024</c:v>
                </c:pt>
                <c:pt idx="5646">
                  <c:v>7.5600000000000005</c:v>
                </c:pt>
                <c:pt idx="5647">
                  <c:v>1.512</c:v>
                </c:pt>
                <c:pt idx="5648">
                  <c:v>4.5359999999999996</c:v>
                </c:pt>
                <c:pt idx="5649">
                  <c:v>7.5600000000000005</c:v>
                </c:pt>
                <c:pt idx="5650">
                  <c:v>15.120000000000001</c:v>
                </c:pt>
                <c:pt idx="5651">
                  <c:v>14.8</c:v>
                </c:pt>
                <c:pt idx="5652">
                  <c:v>51.800000000000004</c:v>
                </c:pt>
                <c:pt idx="5653">
                  <c:v>8.879999999999999</c:v>
                </c:pt>
                <c:pt idx="5654">
                  <c:v>26.640000000000004</c:v>
                </c:pt>
                <c:pt idx="5655">
                  <c:v>8.879999999999999</c:v>
                </c:pt>
                <c:pt idx="5656">
                  <c:v>22.200000000000003</c:v>
                </c:pt>
                <c:pt idx="5657">
                  <c:v>44.400000000000006</c:v>
                </c:pt>
                <c:pt idx="5658">
                  <c:v>51.800000000000004</c:v>
                </c:pt>
                <c:pt idx="5659">
                  <c:v>14.8</c:v>
                </c:pt>
                <c:pt idx="5660">
                  <c:v>144.51570000000001</c:v>
                </c:pt>
                <c:pt idx="5661">
                  <c:v>85.529700000000005</c:v>
                </c:pt>
                <c:pt idx="5662">
                  <c:v>385.37520000000001</c:v>
                </c:pt>
                <c:pt idx="5663">
                  <c:v>96.343800000000002</c:v>
                </c:pt>
                <c:pt idx="5664">
                  <c:v>228.07919999999999</c:v>
                </c:pt>
                <c:pt idx="5665">
                  <c:v>96.343800000000002</c:v>
                </c:pt>
                <c:pt idx="5666">
                  <c:v>240.8595</c:v>
                </c:pt>
                <c:pt idx="5667">
                  <c:v>240.8595</c:v>
                </c:pt>
                <c:pt idx="5668">
                  <c:v>2.6495999999999995</c:v>
                </c:pt>
                <c:pt idx="5669">
                  <c:v>5.9903999999999984</c:v>
                </c:pt>
                <c:pt idx="5670">
                  <c:v>4.8117999999999999</c:v>
                </c:pt>
                <c:pt idx="5671">
                  <c:v>2.4058999999999999</c:v>
                </c:pt>
                <c:pt idx="5672">
                  <c:v>6.8713999999999995</c:v>
                </c:pt>
                <c:pt idx="5673">
                  <c:v>6.8713999999999995</c:v>
                </c:pt>
                <c:pt idx="5674">
                  <c:v>3.4356999999999998</c:v>
                </c:pt>
                <c:pt idx="5675">
                  <c:v>10.307099999999998</c:v>
                </c:pt>
                <c:pt idx="5676">
                  <c:v>3.4356999999999998</c:v>
                </c:pt>
                <c:pt idx="5677">
                  <c:v>6.8713999999999995</c:v>
                </c:pt>
                <c:pt idx="5678">
                  <c:v>5.9210999999999983</c:v>
                </c:pt>
                <c:pt idx="5679">
                  <c:v>3.9473999999999996</c:v>
                </c:pt>
                <c:pt idx="5680">
                  <c:v>27.485599999999998</c:v>
                </c:pt>
                <c:pt idx="5681">
                  <c:v>1.0737999999999999</c:v>
                </c:pt>
                <c:pt idx="5682">
                  <c:v>4.2951999999999995</c:v>
                </c:pt>
                <c:pt idx="5683">
                  <c:v>13.2986</c:v>
                </c:pt>
                <c:pt idx="5684">
                  <c:v>1.3583000000000001</c:v>
                </c:pt>
                <c:pt idx="5685">
                  <c:v>4.0749000000000004</c:v>
                </c:pt>
                <c:pt idx="5686">
                  <c:v>5.6955999999999989</c:v>
                </c:pt>
                <c:pt idx="5687">
                  <c:v>5.6955999999999989</c:v>
                </c:pt>
                <c:pt idx="5688">
                  <c:v>7.2176999999999998</c:v>
                </c:pt>
                <c:pt idx="5689">
                  <c:v>4.8117999999999999</c:v>
                </c:pt>
                <c:pt idx="5690">
                  <c:v>3.7439999999999989</c:v>
                </c:pt>
                <c:pt idx="5691">
                  <c:v>2.6495999999999995</c:v>
                </c:pt>
                <c:pt idx="5692">
                  <c:v>6.6239999999999988</c:v>
                </c:pt>
                <c:pt idx="5693">
                  <c:v>1.4975999999999996</c:v>
                </c:pt>
                <c:pt idx="5694">
                  <c:v>7.9487999999999985</c:v>
                </c:pt>
                <c:pt idx="5695">
                  <c:v>5.4332000000000003</c:v>
                </c:pt>
                <c:pt idx="5696">
                  <c:v>7.0226999999999995</c:v>
                </c:pt>
                <c:pt idx="5697">
                  <c:v>2.7166000000000001</c:v>
                </c:pt>
                <c:pt idx="5698">
                  <c:v>4.0749000000000004</c:v>
                </c:pt>
                <c:pt idx="5699">
                  <c:v>2.3409000000000004</c:v>
                </c:pt>
                <c:pt idx="5700">
                  <c:v>5.6993999999999998</c:v>
                </c:pt>
                <c:pt idx="5701">
                  <c:v>1.8997999999999999</c:v>
                </c:pt>
                <c:pt idx="5702">
                  <c:v>6.4427999999999992</c:v>
                </c:pt>
                <c:pt idx="5703">
                  <c:v>7.5991999999999997</c:v>
                </c:pt>
                <c:pt idx="5704">
                  <c:v>9.4989999999999988</c:v>
                </c:pt>
                <c:pt idx="5705">
                  <c:v>3.2213999999999996</c:v>
                </c:pt>
                <c:pt idx="5706">
                  <c:v>5.368999999999998</c:v>
                </c:pt>
                <c:pt idx="5707">
                  <c:v>3.7995999999999999</c:v>
                </c:pt>
                <c:pt idx="5708">
                  <c:v>5.6993999999999998</c:v>
                </c:pt>
                <c:pt idx="5709">
                  <c:v>5.368999999999998</c:v>
                </c:pt>
                <c:pt idx="5710">
                  <c:v>8.879999999999999</c:v>
                </c:pt>
                <c:pt idx="5711">
                  <c:v>17.759999999999998</c:v>
                </c:pt>
                <c:pt idx="5712">
                  <c:v>29.6</c:v>
                </c:pt>
                <c:pt idx="5713">
                  <c:v>37</c:v>
                </c:pt>
                <c:pt idx="5714">
                  <c:v>37</c:v>
                </c:pt>
                <c:pt idx="5715">
                  <c:v>22.199999999999996</c:v>
                </c:pt>
                <c:pt idx="5716">
                  <c:v>13.320000000000002</c:v>
                </c:pt>
                <c:pt idx="5717">
                  <c:v>41.223699999999994</c:v>
                </c:pt>
                <c:pt idx="5718">
                  <c:v>17.667299999999997</c:v>
                </c:pt>
                <c:pt idx="5719">
                  <c:v>20.298599999999993</c:v>
                </c:pt>
                <c:pt idx="5720">
                  <c:v>11.778199999999998</c:v>
                </c:pt>
                <c:pt idx="5721">
                  <c:v>11.778199999999998</c:v>
                </c:pt>
                <c:pt idx="5722">
                  <c:v>9.8783999999999992</c:v>
                </c:pt>
                <c:pt idx="5723">
                  <c:v>3.3408000000000002</c:v>
                </c:pt>
                <c:pt idx="5724">
                  <c:v>5.6448</c:v>
                </c:pt>
                <c:pt idx="5725">
                  <c:v>7.056</c:v>
                </c:pt>
                <c:pt idx="5726">
                  <c:v>1.4112</c:v>
                </c:pt>
                <c:pt idx="5727">
                  <c:v>4.2336</c:v>
                </c:pt>
                <c:pt idx="5728">
                  <c:v>6.9741</c:v>
                </c:pt>
                <c:pt idx="5729">
                  <c:v>1.9925999999999999</c:v>
                </c:pt>
                <c:pt idx="5730">
                  <c:v>6.2423999999999999</c:v>
                </c:pt>
                <c:pt idx="5731">
                  <c:v>6.7915000000000001</c:v>
                </c:pt>
                <c:pt idx="5732">
                  <c:v>5.4332000000000003</c:v>
                </c:pt>
                <c:pt idx="5733">
                  <c:v>4.6818000000000008</c:v>
                </c:pt>
                <c:pt idx="5734">
                  <c:v>12.2247</c:v>
                </c:pt>
                <c:pt idx="5735">
                  <c:v>5.1791999999999998</c:v>
                </c:pt>
                <c:pt idx="5736">
                  <c:v>4.5815999999999999</c:v>
                </c:pt>
                <c:pt idx="5737">
                  <c:v>6.8723999999999998</c:v>
                </c:pt>
                <c:pt idx="5738">
                  <c:v>3.8843999999999994</c:v>
                </c:pt>
                <c:pt idx="5739">
                  <c:v>6.8723999999999998</c:v>
                </c:pt>
                <c:pt idx="5740">
                  <c:v>5.1791999999999998</c:v>
                </c:pt>
                <c:pt idx="5741">
                  <c:v>3.7439999999999993</c:v>
                </c:pt>
                <c:pt idx="5742">
                  <c:v>8.2799999999999994</c:v>
                </c:pt>
                <c:pt idx="5743">
                  <c:v>9.9359999999999999</c:v>
                </c:pt>
                <c:pt idx="5744">
                  <c:v>6.2208000000000006</c:v>
                </c:pt>
                <c:pt idx="5745">
                  <c:v>18.662400000000002</c:v>
                </c:pt>
                <c:pt idx="5746">
                  <c:v>3.1104000000000003</c:v>
                </c:pt>
                <c:pt idx="5747">
                  <c:v>12.700800000000001</c:v>
                </c:pt>
                <c:pt idx="5748">
                  <c:v>12.441600000000001</c:v>
                </c:pt>
                <c:pt idx="5749">
                  <c:v>9.0719999999999992</c:v>
                </c:pt>
                <c:pt idx="5750">
                  <c:v>10.8864</c:v>
                </c:pt>
                <c:pt idx="5751">
                  <c:v>15.552000000000001</c:v>
                </c:pt>
                <c:pt idx="5752">
                  <c:v>3.1104000000000003</c:v>
                </c:pt>
                <c:pt idx="5753">
                  <c:v>12.441600000000001</c:v>
                </c:pt>
                <c:pt idx="5754">
                  <c:v>3.1104000000000003</c:v>
                </c:pt>
                <c:pt idx="5755">
                  <c:v>3.6288</c:v>
                </c:pt>
                <c:pt idx="5756">
                  <c:v>12.700800000000001</c:v>
                </c:pt>
                <c:pt idx="5757">
                  <c:v>3.6288</c:v>
                </c:pt>
                <c:pt idx="5758">
                  <c:v>3.1104000000000003</c:v>
                </c:pt>
                <c:pt idx="5759">
                  <c:v>24.883200000000002</c:v>
                </c:pt>
                <c:pt idx="5760">
                  <c:v>12.441600000000001</c:v>
                </c:pt>
                <c:pt idx="5761">
                  <c:v>24.883200000000002</c:v>
                </c:pt>
                <c:pt idx="5762">
                  <c:v>7.2576000000000001</c:v>
                </c:pt>
                <c:pt idx="5763">
                  <c:v>80.791200000000003</c:v>
                </c:pt>
                <c:pt idx="5764">
                  <c:v>111.5688</c:v>
                </c:pt>
                <c:pt idx="5765">
                  <c:v>80.791200000000003</c:v>
                </c:pt>
                <c:pt idx="5766">
                  <c:v>26.930399999999999</c:v>
                </c:pt>
                <c:pt idx="5767">
                  <c:v>80.791200000000003</c:v>
                </c:pt>
                <c:pt idx="5768">
                  <c:v>8.9206000000000003</c:v>
                </c:pt>
                <c:pt idx="5769">
                  <c:v>7.6868999999999996</c:v>
                </c:pt>
                <c:pt idx="5770">
                  <c:v>20.4984</c:v>
                </c:pt>
                <c:pt idx="5771">
                  <c:v>20.085100000000001</c:v>
                </c:pt>
                <c:pt idx="5772">
                  <c:v>130.75810000000001</c:v>
                </c:pt>
                <c:pt idx="5773">
                  <c:v>83.209699999999998</c:v>
                </c:pt>
                <c:pt idx="5774">
                  <c:v>140.59569999999999</c:v>
                </c:pt>
                <c:pt idx="5775">
                  <c:v>60.255300000000005</c:v>
                </c:pt>
                <c:pt idx="5776">
                  <c:v>180.76590000000002</c:v>
                </c:pt>
                <c:pt idx="5777">
                  <c:v>40.170200000000001</c:v>
                </c:pt>
                <c:pt idx="5778">
                  <c:v>100.4255</c:v>
                </c:pt>
                <c:pt idx="5779">
                  <c:v>1.0699999999999996</c:v>
                </c:pt>
                <c:pt idx="5780">
                  <c:v>9.6299999999999955</c:v>
                </c:pt>
                <c:pt idx="5781">
                  <c:v>5.7779999999999987</c:v>
                </c:pt>
                <c:pt idx="5782">
                  <c:v>3.2099999999999982</c:v>
                </c:pt>
                <c:pt idx="5783">
                  <c:v>2.0491999999999999</c:v>
                </c:pt>
                <c:pt idx="5784">
                  <c:v>2.9429999999999992</c:v>
                </c:pt>
                <c:pt idx="5785">
                  <c:v>1.1771999999999998</c:v>
                </c:pt>
                <c:pt idx="5786">
                  <c:v>5.1229999999999993</c:v>
                </c:pt>
                <c:pt idx="5787">
                  <c:v>5.0688000000000004</c:v>
                </c:pt>
                <c:pt idx="5788">
                  <c:v>22.809600000000003</c:v>
                </c:pt>
                <c:pt idx="5789">
                  <c:v>12.672000000000001</c:v>
                </c:pt>
                <c:pt idx="5790">
                  <c:v>12.672000000000001</c:v>
                </c:pt>
                <c:pt idx="5791">
                  <c:v>2.9568000000000003</c:v>
                </c:pt>
                <c:pt idx="5792">
                  <c:v>8.8704000000000018</c:v>
                </c:pt>
                <c:pt idx="5793">
                  <c:v>65.734199999999987</c:v>
                </c:pt>
                <c:pt idx="5794">
                  <c:v>28.171799999999998</c:v>
                </c:pt>
                <c:pt idx="5795">
                  <c:v>9.3905999999999992</c:v>
                </c:pt>
                <c:pt idx="5796">
                  <c:v>84.5154</c:v>
                </c:pt>
                <c:pt idx="5797">
                  <c:v>16.183799999999998</c:v>
                </c:pt>
                <c:pt idx="5798">
                  <c:v>28.171799999999998</c:v>
                </c:pt>
                <c:pt idx="5799">
                  <c:v>28.171799999999998</c:v>
                </c:pt>
                <c:pt idx="5800">
                  <c:v>37.562399999999997</c:v>
                </c:pt>
                <c:pt idx="5801">
                  <c:v>37.562399999999997</c:v>
                </c:pt>
                <c:pt idx="5802">
                  <c:v>18.781199999999998</c:v>
                </c:pt>
                <c:pt idx="5803">
                  <c:v>23.234999999999992</c:v>
                </c:pt>
                <c:pt idx="5804">
                  <c:v>27.881999999999998</c:v>
                </c:pt>
                <c:pt idx="5805">
                  <c:v>23.234999999999992</c:v>
                </c:pt>
                <c:pt idx="5806">
                  <c:v>27.881999999999998</c:v>
                </c:pt>
                <c:pt idx="5807">
                  <c:v>38.724999999999994</c:v>
                </c:pt>
                <c:pt idx="5808">
                  <c:v>41.822999999999993</c:v>
                </c:pt>
                <c:pt idx="5809">
                  <c:v>11.102399999999996</c:v>
                </c:pt>
                <c:pt idx="5810">
                  <c:v>5.5511999999999979</c:v>
                </c:pt>
                <c:pt idx="5811">
                  <c:v>11.102399999999996</c:v>
                </c:pt>
                <c:pt idx="5812">
                  <c:v>5.5511999999999979</c:v>
                </c:pt>
                <c:pt idx="5813">
                  <c:v>9.663199999999998</c:v>
                </c:pt>
                <c:pt idx="5814">
                  <c:v>11.102399999999996</c:v>
                </c:pt>
                <c:pt idx="5815">
                  <c:v>63.739199999999997</c:v>
                </c:pt>
                <c:pt idx="5816">
                  <c:v>9.105599999999999</c:v>
                </c:pt>
                <c:pt idx="5817">
                  <c:v>18.211199999999998</c:v>
                </c:pt>
                <c:pt idx="5818">
                  <c:v>15.934799999999997</c:v>
                </c:pt>
                <c:pt idx="5819">
                  <c:v>26.557999999999993</c:v>
                </c:pt>
                <c:pt idx="5820">
                  <c:v>5.3115999999999985</c:v>
                </c:pt>
                <c:pt idx="5821">
                  <c:v>31.869599999999995</c:v>
                </c:pt>
                <c:pt idx="5822">
                  <c:v>45.527999999999992</c:v>
                </c:pt>
                <c:pt idx="5823">
                  <c:v>46.952999999999996</c:v>
                </c:pt>
                <c:pt idx="5824">
                  <c:v>5.378400000000001</c:v>
                </c:pt>
                <c:pt idx="5825">
                  <c:v>21.065400000000004</c:v>
                </c:pt>
                <c:pt idx="5826">
                  <c:v>7.0218000000000007</c:v>
                </c:pt>
                <c:pt idx="5827">
                  <c:v>6.2208000000000006</c:v>
                </c:pt>
                <c:pt idx="5828">
                  <c:v>7.2576000000000001</c:v>
                </c:pt>
                <c:pt idx="5829">
                  <c:v>9.3312000000000008</c:v>
                </c:pt>
                <c:pt idx="5830">
                  <c:v>1.8144</c:v>
                </c:pt>
                <c:pt idx="5831">
                  <c:v>12.441600000000001</c:v>
                </c:pt>
                <c:pt idx="5832">
                  <c:v>5.6375999999999999</c:v>
                </c:pt>
                <c:pt idx="5833">
                  <c:v>6.3504000000000005</c:v>
                </c:pt>
                <c:pt idx="5834">
                  <c:v>6.3504000000000005</c:v>
                </c:pt>
                <c:pt idx="5835">
                  <c:v>5.6375999999999999</c:v>
                </c:pt>
                <c:pt idx="5836">
                  <c:v>6.3504000000000005</c:v>
                </c:pt>
                <c:pt idx="5837">
                  <c:v>7.7449999999999983</c:v>
                </c:pt>
                <c:pt idx="5838">
                  <c:v>15.489999999999997</c:v>
                </c:pt>
                <c:pt idx="5839">
                  <c:v>13.940999999999999</c:v>
                </c:pt>
                <c:pt idx="5840">
                  <c:v>41.822999999999993</c:v>
                </c:pt>
                <c:pt idx="5841">
                  <c:v>23.234999999999992</c:v>
                </c:pt>
                <c:pt idx="5842">
                  <c:v>83.645999999999987</c:v>
                </c:pt>
                <c:pt idx="5843">
                  <c:v>5.2312000000000003</c:v>
                </c:pt>
                <c:pt idx="5844">
                  <c:v>13.8828</c:v>
                </c:pt>
                <c:pt idx="5845">
                  <c:v>13.8828</c:v>
                </c:pt>
                <c:pt idx="5846">
                  <c:v>13.078000000000001</c:v>
                </c:pt>
                <c:pt idx="5847">
                  <c:v>9.2552000000000003</c:v>
                </c:pt>
                <c:pt idx="5848">
                  <c:v>9.9467999999999979</c:v>
                </c:pt>
                <c:pt idx="5849">
                  <c:v>11.543199999999999</c:v>
                </c:pt>
                <c:pt idx="5850">
                  <c:v>23.086399999999998</c:v>
                </c:pt>
                <c:pt idx="5851">
                  <c:v>6.6311999999999989</c:v>
                </c:pt>
                <c:pt idx="5852">
                  <c:v>23.086399999999998</c:v>
                </c:pt>
                <c:pt idx="5853">
                  <c:v>11.543199999999999</c:v>
                </c:pt>
                <c:pt idx="5854">
                  <c:v>6.2208000000000006</c:v>
                </c:pt>
                <c:pt idx="5855">
                  <c:v>15.552000000000001</c:v>
                </c:pt>
                <c:pt idx="5856">
                  <c:v>3.6288</c:v>
                </c:pt>
                <c:pt idx="5857">
                  <c:v>6.2208000000000006</c:v>
                </c:pt>
                <c:pt idx="5858">
                  <c:v>3.6288</c:v>
                </c:pt>
                <c:pt idx="5859">
                  <c:v>15.552000000000001</c:v>
                </c:pt>
                <c:pt idx="5860">
                  <c:v>18.662400000000002</c:v>
                </c:pt>
                <c:pt idx="5861">
                  <c:v>10.8864</c:v>
                </c:pt>
                <c:pt idx="5862">
                  <c:v>5.4432</c:v>
                </c:pt>
                <c:pt idx="5863">
                  <c:v>16.183799999999998</c:v>
                </c:pt>
                <c:pt idx="5864">
                  <c:v>16.183799999999998</c:v>
                </c:pt>
                <c:pt idx="5865">
                  <c:v>28.171799999999998</c:v>
                </c:pt>
                <c:pt idx="5866">
                  <c:v>3.1104000000000003</c:v>
                </c:pt>
                <c:pt idx="5867">
                  <c:v>9.3312000000000008</c:v>
                </c:pt>
                <c:pt idx="5868">
                  <c:v>14.5152</c:v>
                </c:pt>
                <c:pt idx="5869">
                  <c:v>5.4432</c:v>
                </c:pt>
                <c:pt idx="5870">
                  <c:v>6.2208000000000006</c:v>
                </c:pt>
                <c:pt idx="5871">
                  <c:v>9.0719999999999992</c:v>
                </c:pt>
                <c:pt idx="5872">
                  <c:v>5.2799999999999994</c:v>
                </c:pt>
                <c:pt idx="5873">
                  <c:v>29.691999999999993</c:v>
                </c:pt>
                <c:pt idx="5874">
                  <c:v>29.691999999999993</c:v>
                </c:pt>
                <c:pt idx="5875">
                  <c:v>3.8519999999999994</c:v>
                </c:pt>
                <c:pt idx="5876">
                  <c:v>17.333999999999996</c:v>
                </c:pt>
                <c:pt idx="5877">
                  <c:v>3.2099999999999982</c:v>
                </c:pt>
                <c:pt idx="5878">
                  <c:v>3.2099999999999982</c:v>
                </c:pt>
                <c:pt idx="5879">
                  <c:v>19.259999999999998</c:v>
                </c:pt>
                <c:pt idx="5880">
                  <c:v>1.0699999999999996</c:v>
                </c:pt>
                <c:pt idx="5881">
                  <c:v>9.3624000000000009</c:v>
                </c:pt>
                <c:pt idx="5882">
                  <c:v>4.6812000000000005</c:v>
                </c:pt>
                <c:pt idx="5883">
                  <c:v>7.0218000000000007</c:v>
                </c:pt>
                <c:pt idx="5884">
                  <c:v>7.0218000000000007</c:v>
                </c:pt>
                <c:pt idx="5885">
                  <c:v>4.0338000000000003</c:v>
                </c:pt>
                <c:pt idx="5886">
                  <c:v>7.0218000000000007</c:v>
                </c:pt>
                <c:pt idx="5887">
                  <c:v>7.0218000000000007</c:v>
                </c:pt>
                <c:pt idx="5888">
                  <c:v>4.0338000000000003</c:v>
                </c:pt>
                <c:pt idx="5889">
                  <c:v>2.3406000000000002</c:v>
                </c:pt>
                <c:pt idx="5890">
                  <c:v>8.0464000000000002</c:v>
                </c:pt>
                <c:pt idx="5891">
                  <c:v>16.0928</c:v>
                </c:pt>
                <c:pt idx="5892">
                  <c:v>11.8871</c:v>
                </c:pt>
                <c:pt idx="5893">
                  <c:v>60.255300000000005</c:v>
                </c:pt>
                <c:pt idx="5894">
                  <c:v>60.255300000000005</c:v>
                </c:pt>
                <c:pt idx="5895">
                  <c:v>106.52159999999999</c:v>
                </c:pt>
                <c:pt idx="5896">
                  <c:v>79.891199999999998</c:v>
                </c:pt>
                <c:pt idx="5897">
                  <c:v>133.15199999999999</c:v>
                </c:pt>
                <c:pt idx="5898">
                  <c:v>62.137599999999992</c:v>
                </c:pt>
                <c:pt idx="5899">
                  <c:v>77.671999999999983</c:v>
                </c:pt>
                <c:pt idx="5900">
                  <c:v>35.661300000000004</c:v>
                </c:pt>
                <c:pt idx="5901">
                  <c:v>59.435499999999998</c:v>
                </c:pt>
                <c:pt idx="5902">
                  <c:v>79.891199999999998</c:v>
                </c:pt>
                <c:pt idx="5903">
                  <c:v>180.76590000000002</c:v>
                </c:pt>
                <c:pt idx="5904">
                  <c:v>20.85</c:v>
                </c:pt>
                <c:pt idx="5905">
                  <c:v>8.34</c:v>
                </c:pt>
                <c:pt idx="5906">
                  <c:v>15.011999999999999</c:v>
                </c:pt>
                <c:pt idx="5907">
                  <c:v>22.518000000000001</c:v>
                </c:pt>
                <c:pt idx="5908">
                  <c:v>16.68</c:v>
                </c:pt>
                <c:pt idx="5909">
                  <c:v>2.5019999999999998</c:v>
                </c:pt>
                <c:pt idx="5910">
                  <c:v>16.68</c:v>
                </c:pt>
                <c:pt idx="5911">
                  <c:v>25.02</c:v>
                </c:pt>
                <c:pt idx="5912">
                  <c:v>146.79</c:v>
                </c:pt>
                <c:pt idx="5913">
                  <c:v>150.98399999999998</c:v>
                </c:pt>
                <c:pt idx="5914">
                  <c:v>201.31199999999998</c:v>
                </c:pt>
                <c:pt idx="5915">
                  <c:v>50.327999999999996</c:v>
                </c:pt>
                <c:pt idx="5916">
                  <c:v>146.79</c:v>
                </c:pt>
                <c:pt idx="5917">
                  <c:v>50.327999999999996</c:v>
                </c:pt>
                <c:pt idx="5918">
                  <c:v>23.59</c:v>
                </c:pt>
                <c:pt idx="5919">
                  <c:v>6.74</c:v>
                </c:pt>
                <c:pt idx="5920">
                  <c:v>6.0659999999999989</c:v>
                </c:pt>
                <c:pt idx="5921">
                  <c:v>47.843999999999994</c:v>
                </c:pt>
                <c:pt idx="5922">
                  <c:v>28.706399999999991</c:v>
                </c:pt>
                <c:pt idx="5923">
                  <c:v>83.283999999999992</c:v>
                </c:pt>
                <c:pt idx="5924">
                  <c:v>49.970399999999991</c:v>
                </c:pt>
                <c:pt idx="5925">
                  <c:v>9.568799999999996</c:v>
                </c:pt>
                <c:pt idx="5926">
                  <c:v>33.313599999999994</c:v>
                </c:pt>
                <c:pt idx="5927">
                  <c:v>49.970399999999991</c:v>
                </c:pt>
                <c:pt idx="5928">
                  <c:v>49.970399999999991</c:v>
                </c:pt>
                <c:pt idx="5929">
                  <c:v>49.970399999999991</c:v>
                </c:pt>
                <c:pt idx="5930">
                  <c:v>16.656799999999997</c:v>
                </c:pt>
                <c:pt idx="5931">
                  <c:v>19.137599999999992</c:v>
                </c:pt>
                <c:pt idx="5932">
                  <c:v>28.706399999999991</c:v>
                </c:pt>
                <c:pt idx="5933">
                  <c:v>30.427800000000005</c:v>
                </c:pt>
                <c:pt idx="5934">
                  <c:v>9.3312000000000008</c:v>
                </c:pt>
                <c:pt idx="5935">
                  <c:v>7.0218000000000007</c:v>
                </c:pt>
                <c:pt idx="5936">
                  <c:v>9.3312000000000008</c:v>
                </c:pt>
                <c:pt idx="5937">
                  <c:v>12.700800000000001</c:v>
                </c:pt>
                <c:pt idx="5938">
                  <c:v>2.6892000000000005</c:v>
                </c:pt>
                <c:pt idx="5939">
                  <c:v>4.6812000000000005</c:v>
                </c:pt>
                <c:pt idx="5940">
                  <c:v>35.663599999999995</c:v>
                </c:pt>
                <c:pt idx="5941">
                  <c:v>178.31799999999998</c:v>
                </c:pt>
                <c:pt idx="5942">
                  <c:v>89.158999999999992</c:v>
                </c:pt>
                <c:pt idx="5943">
                  <c:v>53.495399999999989</c:v>
                </c:pt>
                <c:pt idx="5944">
                  <c:v>61.46279999999998</c:v>
                </c:pt>
                <c:pt idx="5945">
                  <c:v>35.663599999999995</c:v>
                </c:pt>
                <c:pt idx="5946">
                  <c:v>27.881999999999998</c:v>
                </c:pt>
                <c:pt idx="5947">
                  <c:v>54.214999999999982</c:v>
                </c:pt>
                <c:pt idx="5948">
                  <c:v>7.7449999999999983</c:v>
                </c:pt>
                <c:pt idx="5949">
                  <c:v>69.704999999999998</c:v>
                </c:pt>
                <c:pt idx="5950">
                  <c:v>31.273599999999998</c:v>
                </c:pt>
                <c:pt idx="5951">
                  <c:v>39.6312</c:v>
                </c:pt>
                <c:pt idx="5952">
                  <c:v>23.455199999999998</c:v>
                </c:pt>
                <c:pt idx="5953">
                  <c:v>9.3312000000000008</c:v>
                </c:pt>
                <c:pt idx="5954">
                  <c:v>12.441600000000001</c:v>
                </c:pt>
                <c:pt idx="5955">
                  <c:v>3.6288</c:v>
                </c:pt>
                <c:pt idx="5956">
                  <c:v>14.5152</c:v>
                </c:pt>
                <c:pt idx="5957">
                  <c:v>6.2208000000000006</c:v>
                </c:pt>
                <c:pt idx="5958">
                  <c:v>11.879999999999999</c:v>
                </c:pt>
                <c:pt idx="5959">
                  <c:v>9.5039999999999996</c:v>
                </c:pt>
                <c:pt idx="5960">
                  <c:v>4.7519999999999998</c:v>
                </c:pt>
                <c:pt idx="5961">
                  <c:v>3.96</c:v>
                </c:pt>
                <c:pt idx="5962">
                  <c:v>6.0167999999999999</c:v>
                </c:pt>
                <c:pt idx="5963">
                  <c:v>1.7003999999999999</c:v>
                </c:pt>
                <c:pt idx="5964">
                  <c:v>6.8015999999999996</c:v>
                </c:pt>
                <c:pt idx="5965">
                  <c:v>5.1011999999999995</c:v>
                </c:pt>
                <c:pt idx="5966">
                  <c:v>5.1011999999999995</c:v>
                </c:pt>
                <c:pt idx="5967">
                  <c:v>6.0167999999999999</c:v>
                </c:pt>
                <c:pt idx="5968">
                  <c:v>3.0043999999999995</c:v>
                </c:pt>
                <c:pt idx="5969">
                  <c:v>7.6145999999999994</c:v>
                </c:pt>
                <c:pt idx="5970">
                  <c:v>15.229199999999999</c:v>
                </c:pt>
                <c:pt idx="5971">
                  <c:v>6.2208000000000006</c:v>
                </c:pt>
                <c:pt idx="5972">
                  <c:v>3.6288</c:v>
                </c:pt>
                <c:pt idx="5973">
                  <c:v>9.3312000000000008</c:v>
                </c:pt>
                <c:pt idx="5974">
                  <c:v>5.4432</c:v>
                </c:pt>
                <c:pt idx="5975">
                  <c:v>9.0719999999999992</c:v>
                </c:pt>
                <c:pt idx="5976">
                  <c:v>5.4432</c:v>
                </c:pt>
                <c:pt idx="5977">
                  <c:v>18.662400000000002</c:v>
                </c:pt>
                <c:pt idx="5978">
                  <c:v>54.860399999999998</c:v>
                </c:pt>
                <c:pt idx="5979">
                  <c:v>82.290599999999998</c:v>
                </c:pt>
                <c:pt idx="5980">
                  <c:v>3.0773999999999999</c:v>
                </c:pt>
                <c:pt idx="5981">
                  <c:v>15.387</c:v>
                </c:pt>
                <c:pt idx="5982">
                  <c:v>12.3096</c:v>
                </c:pt>
                <c:pt idx="5983">
                  <c:v>12.175799999999999</c:v>
                </c:pt>
                <c:pt idx="5984">
                  <c:v>36.928799999999995</c:v>
                </c:pt>
                <c:pt idx="5985">
                  <c:v>9.2321999999999989</c:v>
                </c:pt>
                <c:pt idx="5986">
                  <c:v>6.1547999999999998</c:v>
                </c:pt>
                <c:pt idx="5987">
                  <c:v>6.9888000000000003</c:v>
                </c:pt>
                <c:pt idx="5988">
                  <c:v>4.0768000000000004</c:v>
                </c:pt>
                <c:pt idx="5989">
                  <c:v>17.472000000000001</c:v>
                </c:pt>
                <c:pt idx="5990">
                  <c:v>20.9664</c:v>
                </c:pt>
                <c:pt idx="5991">
                  <c:v>17.815199999999997</c:v>
                </c:pt>
                <c:pt idx="5992">
                  <c:v>52.531999999999996</c:v>
                </c:pt>
                <c:pt idx="5993">
                  <c:v>52.531999999999996</c:v>
                </c:pt>
                <c:pt idx="5994">
                  <c:v>31.519199999999998</c:v>
                </c:pt>
                <c:pt idx="5995">
                  <c:v>14.161000000000001</c:v>
                </c:pt>
                <c:pt idx="5996">
                  <c:v>3.3524000000000003</c:v>
                </c:pt>
                <c:pt idx="5997">
                  <c:v>5.6644000000000005</c:v>
                </c:pt>
                <c:pt idx="5998">
                  <c:v>9.841800000000001</c:v>
                </c:pt>
                <c:pt idx="5999">
                  <c:v>24.527999999999995</c:v>
                </c:pt>
                <c:pt idx="6000">
                  <c:v>3.7692000000000001</c:v>
                </c:pt>
                <c:pt idx="6001">
                  <c:v>42.047999999999995</c:v>
                </c:pt>
                <c:pt idx="6002">
                  <c:v>19.622399999999999</c:v>
                </c:pt>
                <c:pt idx="6003">
                  <c:v>29.525400000000001</c:v>
                </c:pt>
                <c:pt idx="6004">
                  <c:v>92.505599999999987</c:v>
                </c:pt>
                <c:pt idx="6005">
                  <c:v>4.0768000000000004</c:v>
                </c:pt>
                <c:pt idx="6006">
                  <c:v>24.460800000000003</c:v>
                </c:pt>
                <c:pt idx="6007">
                  <c:v>180.76590000000002</c:v>
                </c:pt>
                <c:pt idx="6008">
                  <c:v>40.170200000000001</c:v>
                </c:pt>
                <c:pt idx="6009">
                  <c:v>60.255300000000005</c:v>
                </c:pt>
                <c:pt idx="6010">
                  <c:v>100.4255</c:v>
                </c:pt>
                <c:pt idx="6011">
                  <c:v>83.209699999999998</c:v>
                </c:pt>
                <c:pt idx="6012">
                  <c:v>80.340400000000002</c:v>
                </c:pt>
                <c:pt idx="6013">
                  <c:v>60.255300000000005</c:v>
                </c:pt>
                <c:pt idx="6014">
                  <c:v>100.4255</c:v>
                </c:pt>
                <c:pt idx="6015">
                  <c:v>23.7742</c:v>
                </c:pt>
                <c:pt idx="6016">
                  <c:v>11.328800000000001</c:v>
                </c:pt>
                <c:pt idx="6017">
                  <c:v>1.6762000000000001</c:v>
                </c:pt>
                <c:pt idx="6018">
                  <c:v>1.6762000000000001</c:v>
                </c:pt>
                <c:pt idx="6019">
                  <c:v>10.057200000000002</c:v>
                </c:pt>
                <c:pt idx="6020">
                  <c:v>9.3295999999999992</c:v>
                </c:pt>
                <c:pt idx="6021">
                  <c:v>5.5215999999999994</c:v>
                </c:pt>
                <c:pt idx="6022">
                  <c:v>5.5215999999999994</c:v>
                </c:pt>
                <c:pt idx="6023">
                  <c:v>4.099499999999999</c:v>
                </c:pt>
                <c:pt idx="6024">
                  <c:v>16.397999999999996</c:v>
                </c:pt>
                <c:pt idx="6025">
                  <c:v>28.696499999999993</c:v>
                </c:pt>
                <c:pt idx="6026">
                  <c:v>15.942499999999992</c:v>
                </c:pt>
                <c:pt idx="6027">
                  <c:v>21.012799999999999</c:v>
                </c:pt>
                <c:pt idx="6028">
                  <c:v>47.50719999999999</c:v>
                </c:pt>
                <c:pt idx="6029">
                  <c:v>21.012799999999999</c:v>
                </c:pt>
                <c:pt idx="6030">
                  <c:v>16.032</c:v>
                </c:pt>
                <c:pt idx="6031">
                  <c:v>9.6191999999999993</c:v>
                </c:pt>
                <c:pt idx="6032">
                  <c:v>19.238399999999999</c:v>
                </c:pt>
                <c:pt idx="6033">
                  <c:v>3.7407999999999997</c:v>
                </c:pt>
                <c:pt idx="6034">
                  <c:v>6.4127999999999998</c:v>
                </c:pt>
                <c:pt idx="6035">
                  <c:v>6.4127999999999998</c:v>
                </c:pt>
                <c:pt idx="6036">
                  <c:v>5.4432</c:v>
                </c:pt>
                <c:pt idx="6037">
                  <c:v>3.6288</c:v>
                </c:pt>
                <c:pt idx="6038">
                  <c:v>3.6288</c:v>
                </c:pt>
                <c:pt idx="6039">
                  <c:v>5.4432</c:v>
                </c:pt>
                <c:pt idx="6040">
                  <c:v>10.8864</c:v>
                </c:pt>
                <c:pt idx="6041">
                  <c:v>6.2208000000000006</c:v>
                </c:pt>
                <c:pt idx="6042">
                  <c:v>10.732499999999998</c:v>
                </c:pt>
                <c:pt idx="6043">
                  <c:v>19.318499999999997</c:v>
                </c:pt>
                <c:pt idx="6044">
                  <c:v>4.2929999999999993</c:v>
                </c:pt>
                <c:pt idx="6045">
                  <c:v>9.5399999999999974</c:v>
                </c:pt>
                <c:pt idx="6046">
                  <c:v>2.1464999999999996</c:v>
                </c:pt>
                <c:pt idx="6047">
                  <c:v>1.1924999999999997</c:v>
                </c:pt>
                <c:pt idx="6048">
                  <c:v>219.44159999999999</c:v>
                </c:pt>
                <c:pt idx="6049">
                  <c:v>54.860399999999998</c:v>
                </c:pt>
                <c:pt idx="6050">
                  <c:v>137.15100000000001</c:v>
                </c:pt>
                <c:pt idx="6051">
                  <c:v>32.468400000000003</c:v>
                </c:pt>
                <c:pt idx="6052">
                  <c:v>82.290599999999998</c:v>
                </c:pt>
                <c:pt idx="6053">
                  <c:v>10.058</c:v>
                </c:pt>
                <c:pt idx="6054">
                  <c:v>18.104400000000002</c:v>
                </c:pt>
                <c:pt idx="6055">
                  <c:v>3.4668000000000001</c:v>
                </c:pt>
                <c:pt idx="6056">
                  <c:v>1.8144</c:v>
                </c:pt>
                <c:pt idx="6057">
                  <c:v>3.6288</c:v>
                </c:pt>
                <c:pt idx="6058">
                  <c:v>3.6288</c:v>
                </c:pt>
                <c:pt idx="6059">
                  <c:v>5.4432</c:v>
                </c:pt>
                <c:pt idx="6060">
                  <c:v>9.3312000000000008</c:v>
                </c:pt>
                <c:pt idx="6061">
                  <c:v>2.3879999999999999</c:v>
                </c:pt>
                <c:pt idx="6062">
                  <c:v>5.97</c:v>
                </c:pt>
                <c:pt idx="6063">
                  <c:v>75.9696</c:v>
                </c:pt>
                <c:pt idx="6064">
                  <c:v>5.1011999999999995</c:v>
                </c:pt>
                <c:pt idx="6065">
                  <c:v>5.1011999999999995</c:v>
                </c:pt>
                <c:pt idx="6066">
                  <c:v>3.0084</c:v>
                </c:pt>
                <c:pt idx="6067">
                  <c:v>88.073999999999984</c:v>
                </c:pt>
                <c:pt idx="6068">
                  <c:v>117.43199999999999</c:v>
                </c:pt>
                <c:pt idx="6069">
                  <c:v>50.327999999999996</c:v>
                </c:pt>
                <c:pt idx="6070">
                  <c:v>100.65599999999999</c:v>
                </c:pt>
                <c:pt idx="6071">
                  <c:v>301.96799999999996</c:v>
                </c:pt>
                <c:pt idx="6072">
                  <c:v>150.98399999999998</c:v>
                </c:pt>
                <c:pt idx="6073">
                  <c:v>50.327999999999996</c:v>
                </c:pt>
                <c:pt idx="6074">
                  <c:v>301.96799999999996</c:v>
                </c:pt>
                <c:pt idx="6075">
                  <c:v>100.65599999999999</c:v>
                </c:pt>
                <c:pt idx="6076">
                  <c:v>31.4712</c:v>
                </c:pt>
                <c:pt idx="6077">
                  <c:v>18.781199999999998</c:v>
                </c:pt>
                <c:pt idx="6078">
                  <c:v>18.781199999999998</c:v>
                </c:pt>
                <c:pt idx="6079">
                  <c:v>16.183799999999998</c:v>
                </c:pt>
                <c:pt idx="6080">
                  <c:v>48.551399999999994</c:v>
                </c:pt>
                <c:pt idx="6081">
                  <c:v>48.551399999999994</c:v>
                </c:pt>
                <c:pt idx="6082">
                  <c:v>9.3905999999999992</c:v>
                </c:pt>
                <c:pt idx="6083">
                  <c:v>28.171799999999998</c:v>
                </c:pt>
                <c:pt idx="6084">
                  <c:v>16.183799999999998</c:v>
                </c:pt>
                <c:pt idx="6085">
                  <c:v>95.096800000000002</c:v>
                </c:pt>
                <c:pt idx="6086">
                  <c:v>40.170200000000001</c:v>
                </c:pt>
                <c:pt idx="6087">
                  <c:v>35.661300000000004</c:v>
                </c:pt>
                <c:pt idx="6088">
                  <c:v>20.085100000000001</c:v>
                </c:pt>
                <c:pt idx="6089">
                  <c:v>40.170200000000001</c:v>
                </c:pt>
                <c:pt idx="6090">
                  <c:v>120.51060000000001</c:v>
                </c:pt>
                <c:pt idx="6091">
                  <c:v>59.435499999999998</c:v>
                </c:pt>
                <c:pt idx="6092">
                  <c:v>140.59569999999999</c:v>
                </c:pt>
                <c:pt idx="6093">
                  <c:v>23.7742</c:v>
                </c:pt>
                <c:pt idx="6094">
                  <c:v>20.085100000000001</c:v>
                </c:pt>
                <c:pt idx="6095">
                  <c:v>23.7742</c:v>
                </c:pt>
                <c:pt idx="6096">
                  <c:v>23.234999999999992</c:v>
                </c:pt>
                <c:pt idx="6097">
                  <c:v>55.763999999999996</c:v>
                </c:pt>
                <c:pt idx="6098">
                  <c:v>41.822999999999993</c:v>
                </c:pt>
                <c:pt idx="6099">
                  <c:v>69.704999999999984</c:v>
                </c:pt>
                <c:pt idx="6100">
                  <c:v>38.724999999999994</c:v>
                </c:pt>
                <c:pt idx="6101">
                  <c:v>69.704999999999998</c:v>
                </c:pt>
                <c:pt idx="6102">
                  <c:v>27.881999999999998</c:v>
                </c:pt>
                <c:pt idx="6103">
                  <c:v>23.234999999999992</c:v>
                </c:pt>
                <c:pt idx="6104">
                  <c:v>54.214999999999982</c:v>
                </c:pt>
                <c:pt idx="6105">
                  <c:v>53.260799999999996</c:v>
                </c:pt>
                <c:pt idx="6106">
                  <c:v>79.891199999999998</c:v>
                </c:pt>
                <c:pt idx="6107">
                  <c:v>79.891199999999998</c:v>
                </c:pt>
                <c:pt idx="6108">
                  <c:v>108.74079999999998</c:v>
                </c:pt>
                <c:pt idx="6109">
                  <c:v>53.260799999999996</c:v>
                </c:pt>
                <c:pt idx="6110">
                  <c:v>5.4432</c:v>
                </c:pt>
                <c:pt idx="6111">
                  <c:v>5.4432</c:v>
                </c:pt>
                <c:pt idx="6112">
                  <c:v>6.2208000000000006</c:v>
                </c:pt>
                <c:pt idx="6113">
                  <c:v>5.4432</c:v>
                </c:pt>
                <c:pt idx="6114">
                  <c:v>9.0719999999999992</c:v>
                </c:pt>
                <c:pt idx="6115">
                  <c:v>28.706399999999991</c:v>
                </c:pt>
                <c:pt idx="6116">
                  <c:v>3.6288</c:v>
                </c:pt>
                <c:pt idx="6117">
                  <c:v>1.8144</c:v>
                </c:pt>
                <c:pt idx="6118">
                  <c:v>12.441600000000001</c:v>
                </c:pt>
                <c:pt idx="6119">
                  <c:v>3.6288</c:v>
                </c:pt>
                <c:pt idx="6120">
                  <c:v>20.511400000000002</c:v>
                </c:pt>
                <c:pt idx="6121">
                  <c:v>5.8604000000000003</c:v>
                </c:pt>
                <c:pt idx="6122">
                  <c:v>8.7906000000000013</c:v>
                </c:pt>
                <c:pt idx="6123">
                  <c:v>14.651</c:v>
                </c:pt>
                <c:pt idx="6124">
                  <c:v>6.9367999999999999</c:v>
                </c:pt>
                <c:pt idx="6125">
                  <c:v>8.7906000000000013</c:v>
                </c:pt>
                <c:pt idx="6126">
                  <c:v>2.6399999999999997</c:v>
                </c:pt>
                <c:pt idx="6127">
                  <c:v>4.7519999999999998</c:v>
                </c:pt>
                <c:pt idx="6128">
                  <c:v>2.6399999999999997</c:v>
                </c:pt>
                <c:pt idx="6129">
                  <c:v>2.6399999999999997</c:v>
                </c:pt>
                <c:pt idx="6130">
                  <c:v>4.7519999999999998</c:v>
                </c:pt>
                <c:pt idx="6131">
                  <c:v>11.879999999999999</c:v>
                </c:pt>
                <c:pt idx="6132">
                  <c:v>2.6399999999999997</c:v>
                </c:pt>
                <c:pt idx="6133">
                  <c:v>13.199999999999998</c:v>
                </c:pt>
                <c:pt idx="6134">
                  <c:v>2.9302000000000001</c:v>
                </c:pt>
                <c:pt idx="6135">
                  <c:v>11.720800000000001</c:v>
                </c:pt>
                <c:pt idx="6136">
                  <c:v>9.3312000000000008</c:v>
                </c:pt>
                <c:pt idx="6137">
                  <c:v>12.441600000000001</c:v>
                </c:pt>
                <c:pt idx="6138">
                  <c:v>25.231499999999997</c:v>
                </c:pt>
                <c:pt idx="6139">
                  <c:v>14.417999999999999</c:v>
                </c:pt>
                <c:pt idx="6140">
                  <c:v>3.4309999999999996</c:v>
                </c:pt>
                <c:pt idx="6141">
                  <c:v>5.1464999999999996</c:v>
                </c:pt>
                <c:pt idx="6142">
                  <c:v>91.967999999999989</c:v>
                </c:pt>
                <c:pt idx="6143">
                  <c:v>170.9316</c:v>
                </c:pt>
                <c:pt idx="6144">
                  <c:v>78.6828</c:v>
                </c:pt>
                <c:pt idx="6145">
                  <c:v>67.442399999999992</c:v>
                </c:pt>
                <c:pt idx="6146">
                  <c:v>33.721199999999996</c:v>
                </c:pt>
                <c:pt idx="6147">
                  <c:v>56.977199999999996</c:v>
                </c:pt>
                <c:pt idx="6148">
                  <c:v>56.977199999999996</c:v>
                </c:pt>
                <c:pt idx="6149">
                  <c:v>37.9848</c:v>
                </c:pt>
                <c:pt idx="6150">
                  <c:v>44.961600000000004</c:v>
                </c:pt>
                <c:pt idx="6151">
                  <c:v>6.2208000000000006</c:v>
                </c:pt>
                <c:pt idx="6152">
                  <c:v>7.2576000000000001</c:v>
                </c:pt>
                <c:pt idx="6153">
                  <c:v>21.772800000000004</c:v>
                </c:pt>
                <c:pt idx="6154">
                  <c:v>37.181199999999997</c:v>
                </c:pt>
                <c:pt idx="6155">
                  <c:v>18.211199999999998</c:v>
                </c:pt>
                <c:pt idx="6156">
                  <c:v>45.527999999999992</c:v>
                </c:pt>
                <c:pt idx="6157">
                  <c:v>15.934799999999997</c:v>
                </c:pt>
                <c:pt idx="6158">
                  <c:v>18.211199999999998</c:v>
                </c:pt>
                <c:pt idx="6159">
                  <c:v>18.211199999999998</c:v>
                </c:pt>
                <c:pt idx="6160">
                  <c:v>15.934799999999997</c:v>
                </c:pt>
                <c:pt idx="6161">
                  <c:v>2.4359999999999995</c:v>
                </c:pt>
                <c:pt idx="6162">
                  <c:v>9.743999999999998</c:v>
                </c:pt>
                <c:pt idx="6163">
                  <c:v>4.1159999999999997</c:v>
                </c:pt>
                <c:pt idx="6164">
                  <c:v>6.1739999999999995</c:v>
                </c:pt>
                <c:pt idx="6165">
                  <c:v>68.975999999999999</c:v>
                </c:pt>
                <c:pt idx="6166">
                  <c:v>26.823999999999995</c:v>
                </c:pt>
                <c:pt idx="6167">
                  <c:v>68.975999999999999</c:v>
                </c:pt>
                <c:pt idx="6168">
                  <c:v>22.991999999999997</c:v>
                </c:pt>
                <c:pt idx="6169">
                  <c:v>114.95999999999998</c:v>
                </c:pt>
                <c:pt idx="6170">
                  <c:v>11.543199999999999</c:v>
                </c:pt>
                <c:pt idx="6171">
                  <c:v>28.857999999999997</c:v>
                </c:pt>
                <c:pt idx="6172">
                  <c:v>40.401199999999996</c:v>
                </c:pt>
                <c:pt idx="6173">
                  <c:v>34.629599999999996</c:v>
                </c:pt>
                <c:pt idx="6174">
                  <c:v>23.086399999999998</c:v>
                </c:pt>
                <c:pt idx="6175">
                  <c:v>9.7608000000000015</c:v>
                </c:pt>
                <c:pt idx="6176">
                  <c:v>31.283199999999987</c:v>
                </c:pt>
                <c:pt idx="6177">
                  <c:v>41.51039999999999</c:v>
                </c:pt>
                <c:pt idx="6178">
                  <c:v>9.3520000000000003</c:v>
                </c:pt>
                <c:pt idx="6179">
                  <c:v>28.857599999999998</c:v>
                </c:pt>
                <c:pt idx="6180">
                  <c:v>10.087799999999998</c:v>
                </c:pt>
                <c:pt idx="6181">
                  <c:v>30.263399999999997</c:v>
                </c:pt>
                <c:pt idx="6182">
                  <c:v>6.7251999999999992</c:v>
                </c:pt>
                <c:pt idx="6183">
                  <c:v>6.7251999999999992</c:v>
                </c:pt>
                <c:pt idx="6184">
                  <c:v>53.860799999999998</c:v>
                </c:pt>
                <c:pt idx="6185">
                  <c:v>134.65199999999999</c:v>
                </c:pt>
                <c:pt idx="6186">
                  <c:v>107.7216</c:v>
                </c:pt>
                <c:pt idx="6187">
                  <c:v>79.691999999999979</c:v>
                </c:pt>
                <c:pt idx="6188">
                  <c:v>47.815200000000004</c:v>
                </c:pt>
                <c:pt idx="6189">
                  <c:v>28.818999999999996</c:v>
                </c:pt>
                <c:pt idx="6190">
                  <c:v>20.584999999999994</c:v>
                </c:pt>
                <c:pt idx="6191">
                  <c:v>32.935999999999993</c:v>
                </c:pt>
                <c:pt idx="6192">
                  <c:v>20.584999999999994</c:v>
                </c:pt>
                <c:pt idx="6193">
                  <c:v>20.584999999999994</c:v>
                </c:pt>
                <c:pt idx="6194">
                  <c:v>2.4402000000000004</c:v>
                </c:pt>
                <c:pt idx="6195">
                  <c:v>2.8884000000000007</c:v>
                </c:pt>
                <c:pt idx="6196">
                  <c:v>5.7768000000000015</c:v>
                </c:pt>
                <c:pt idx="6197">
                  <c:v>2.8884000000000007</c:v>
                </c:pt>
                <c:pt idx="6198">
                  <c:v>10.109400000000001</c:v>
                </c:pt>
                <c:pt idx="6199">
                  <c:v>12.997800000000003</c:v>
                </c:pt>
                <c:pt idx="6200">
                  <c:v>4.8804000000000007</c:v>
                </c:pt>
                <c:pt idx="6201">
                  <c:v>1.4442000000000004</c:v>
                </c:pt>
                <c:pt idx="6202">
                  <c:v>21.772800000000004</c:v>
                </c:pt>
                <c:pt idx="6203">
                  <c:v>6.2208000000000006</c:v>
                </c:pt>
                <c:pt idx="6204">
                  <c:v>7.2576000000000001</c:v>
                </c:pt>
                <c:pt idx="6205">
                  <c:v>5.4432</c:v>
                </c:pt>
                <c:pt idx="6206">
                  <c:v>15.552000000000001</c:v>
                </c:pt>
                <c:pt idx="6207">
                  <c:v>3.2615999999999996</c:v>
                </c:pt>
                <c:pt idx="6208">
                  <c:v>3.2615999999999996</c:v>
                </c:pt>
                <c:pt idx="6209">
                  <c:v>19.871600000000001</c:v>
                </c:pt>
                <c:pt idx="6210">
                  <c:v>4.8924000000000003</c:v>
                </c:pt>
                <c:pt idx="6211">
                  <c:v>1.6307999999999998</c:v>
                </c:pt>
                <c:pt idx="6212">
                  <c:v>15.552000000000001</c:v>
                </c:pt>
                <c:pt idx="6213">
                  <c:v>3.6288</c:v>
                </c:pt>
                <c:pt idx="6214">
                  <c:v>3.1104000000000003</c:v>
                </c:pt>
                <c:pt idx="6215">
                  <c:v>34.214400000000005</c:v>
                </c:pt>
                <c:pt idx="6216">
                  <c:v>20.726999999999997</c:v>
                </c:pt>
                <c:pt idx="6217">
                  <c:v>1.9844999999999995</c:v>
                </c:pt>
                <c:pt idx="6218">
                  <c:v>5.3819999999999997</c:v>
                </c:pt>
                <c:pt idx="6219">
                  <c:v>5.9799999999999986</c:v>
                </c:pt>
                <c:pt idx="6220">
                  <c:v>18.837</c:v>
                </c:pt>
                <c:pt idx="6221">
                  <c:v>13.454999999999998</c:v>
                </c:pt>
                <c:pt idx="6222">
                  <c:v>10.464999999999998</c:v>
                </c:pt>
                <c:pt idx="6223">
                  <c:v>3.0267999999999997</c:v>
                </c:pt>
                <c:pt idx="6224">
                  <c:v>7.698599999999999</c:v>
                </c:pt>
                <c:pt idx="6225">
                  <c:v>4.5401999999999996</c:v>
                </c:pt>
                <c:pt idx="6226">
                  <c:v>7.5669999999999993</c:v>
                </c:pt>
                <c:pt idx="6227">
                  <c:v>3.0267999999999997</c:v>
                </c:pt>
                <c:pt idx="6228">
                  <c:v>3.4215999999999993</c:v>
                </c:pt>
                <c:pt idx="6229">
                  <c:v>2.0429999999999997</c:v>
                </c:pt>
                <c:pt idx="6230">
                  <c:v>4.0859999999999994</c:v>
                </c:pt>
                <c:pt idx="6231">
                  <c:v>6.1289999999999996</c:v>
                </c:pt>
                <c:pt idx="6232">
                  <c:v>3.4049999999999994</c:v>
                </c:pt>
                <c:pt idx="6233">
                  <c:v>10.8864</c:v>
                </c:pt>
                <c:pt idx="6234">
                  <c:v>5.4432</c:v>
                </c:pt>
                <c:pt idx="6235">
                  <c:v>9.3312000000000008</c:v>
                </c:pt>
                <c:pt idx="6236">
                  <c:v>15.552000000000001</c:v>
                </c:pt>
                <c:pt idx="6237">
                  <c:v>12.441600000000001</c:v>
                </c:pt>
                <c:pt idx="6238">
                  <c:v>9.3312000000000008</c:v>
                </c:pt>
                <c:pt idx="6239">
                  <c:v>4.3326000000000002</c:v>
                </c:pt>
                <c:pt idx="6240">
                  <c:v>5.3819999999999997</c:v>
                </c:pt>
                <c:pt idx="6241">
                  <c:v>8.0730000000000004</c:v>
                </c:pt>
                <c:pt idx="6242">
                  <c:v>19.434999999999995</c:v>
                </c:pt>
                <c:pt idx="6243">
                  <c:v>13.454999999999998</c:v>
                </c:pt>
                <c:pt idx="6244">
                  <c:v>8.0730000000000004</c:v>
                </c:pt>
                <c:pt idx="6245">
                  <c:v>2.6909999999999998</c:v>
                </c:pt>
                <c:pt idx="6246">
                  <c:v>2.9899999999999993</c:v>
                </c:pt>
                <c:pt idx="6247">
                  <c:v>4.4849999999999994</c:v>
                </c:pt>
                <c:pt idx="6248">
                  <c:v>19.874400000000001</c:v>
                </c:pt>
                <c:pt idx="6249">
                  <c:v>34.780200000000001</c:v>
                </c:pt>
                <c:pt idx="6250">
                  <c:v>5.8812000000000006</c:v>
                </c:pt>
                <c:pt idx="6251">
                  <c:v>26.465400000000006</c:v>
                </c:pt>
                <c:pt idx="6252">
                  <c:v>20.584200000000003</c:v>
                </c:pt>
                <c:pt idx="6253">
                  <c:v>17.981999999999999</c:v>
                </c:pt>
                <c:pt idx="6254">
                  <c:v>31.468499999999999</c:v>
                </c:pt>
                <c:pt idx="6255">
                  <c:v>17.981999999999999</c:v>
                </c:pt>
                <c:pt idx="6256">
                  <c:v>56.977199999999996</c:v>
                </c:pt>
                <c:pt idx="6257">
                  <c:v>22.480800000000002</c:v>
                </c:pt>
                <c:pt idx="6258">
                  <c:v>16.656799999999997</c:v>
                </c:pt>
                <c:pt idx="6259">
                  <c:v>116.59759999999997</c:v>
                </c:pt>
                <c:pt idx="6260">
                  <c:v>99.940799999999982</c:v>
                </c:pt>
                <c:pt idx="6261">
                  <c:v>19.137599999999992</c:v>
                </c:pt>
                <c:pt idx="6262">
                  <c:v>33.313599999999994</c:v>
                </c:pt>
                <c:pt idx="6263">
                  <c:v>15.206399999999997</c:v>
                </c:pt>
                <c:pt idx="6264">
                  <c:v>13.235199999999999</c:v>
                </c:pt>
                <c:pt idx="6265">
                  <c:v>16.543999999999997</c:v>
                </c:pt>
                <c:pt idx="6266">
                  <c:v>7.3206000000000007</c:v>
                </c:pt>
                <c:pt idx="6267">
                  <c:v>2.8884000000000007</c:v>
                </c:pt>
                <c:pt idx="6268">
                  <c:v>4.8804000000000007</c:v>
                </c:pt>
                <c:pt idx="6269">
                  <c:v>8.9909999999999997</c:v>
                </c:pt>
                <c:pt idx="6270">
                  <c:v>13.486499999999999</c:v>
                </c:pt>
                <c:pt idx="6271">
                  <c:v>8.7137999999999991</c:v>
                </c:pt>
                <c:pt idx="6272">
                  <c:v>7.5086999999999984</c:v>
                </c:pt>
                <c:pt idx="6273">
                  <c:v>10.011599999999998</c:v>
                </c:pt>
                <c:pt idx="6274">
                  <c:v>21.784499999999998</c:v>
                </c:pt>
                <c:pt idx="6275">
                  <c:v>13.070699999999999</c:v>
                </c:pt>
                <c:pt idx="6276">
                  <c:v>8.7137999999999991</c:v>
                </c:pt>
                <c:pt idx="6277">
                  <c:v>8.7137999999999991</c:v>
                </c:pt>
                <c:pt idx="6278">
                  <c:v>8.7137999999999991</c:v>
                </c:pt>
                <c:pt idx="6279">
                  <c:v>21.784499999999998</c:v>
                </c:pt>
                <c:pt idx="6280">
                  <c:v>67.255999999999986</c:v>
                </c:pt>
                <c:pt idx="6281">
                  <c:v>40.353599999999986</c:v>
                </c:pt>
                <c:pt idx="6282">
                  <c:v>69.177599999999984</c:v>
                </c:pt>
                <c:pt idx="6283">
                  <c:v>13.451199999999996</c:v>
                </c:pt>
                <c:pt idx="6284">
                  <c:v>46.118399999999994</c:v>
                </c:pt>
                <c:pt idx="6285">
                  <c:v>3.6288</c:v>
                </c:pt>
                <c:pt idx="6286">
                  <c:v>12.441600000000001</c:v>
                </c:pt>
                <c:pt idx="6287">
                  <c:v>10.8864</c:v>
                </c:pt>
                <c:pt idx="6288">
                  <c:v>6.2208000000000006</c:v>
                </c:pt>
                <c:pt idx="6289">
                  <c:v>9.3312000000000008</c:v>
                </c:pt>
                <c:pt idx="6290">
                  <c:v>3.6288</c:v>
                </c:pt>
                <c:pt idx="6291">
                  <c:v>9.3312000000000008</c:v>
                </c:pt>
                <c:pt idx="6292">
                  <c:v>5.4432</c:v>
                </c:pt>
                <c:pt idx="6293">
                  <c:v>11.720800000000001</c:v>
                </c:pt>
                <c:pt idx="6294">
                  <c:v>17.581200000000003</c:v>
                </c:pt>
                <c:pt idx="6295">
                  <c:v>8.7906000000000013</c:v>
                </c:pt>
                <c:pt idx="6296">
                  <c:v>9.6191999999999993</c:v>
                </c:pt>
                <c:pt idx="6297">
                  <c:v>3.7407999999999997</c:v>
                </c:pt>
                <c:pt idx="6298">
                  <c:v>19.238399999999999</c:v>
                </c:pt>
                <c:pt idx="6299">
                  <c:v>7.4815999999999994</c:v>
                </c:pt>
                <c:pt idx="6300">
                  <c:v>1.8703999999999998</c:v>
                </c:pt>
                <c:pt idx="6301">
                  <c:v>3.7407999999999997</c:v>
                </c:pt>
                <c:pt idx="6302">
                  <c:v>5.6111999999999993</c:v>
                </c:pt>
                <c:pt idx="6303">
                  <c:v>19.238399999999999</c:v>
                </c:pt>
                <c:pt idx="6304">
                  <c:v>92.236799999999988</c:v>
                </c:pt>
                <c:pt idx="6305">
                  <c:v>138.35519999999997</c:v>
                </c:pt>
                <c:pt idx="6306">
                  <c:v>92.236799999999988</c:v>
                </c:pt>
                <c:pt idx="6307">
                  <c:v>69.177599999999984</c:v>
                </c:pt>
                <c:pt idx="6308">
                  <c:v>69.177599999999984</c:v>
                </c:pt>
                <c:pt idx="6309">
                  <c:v>7.2576000000000001</c:v>
                </c:pt>
                <c:pt idx="6310">
                  <c:v>9.3312000000000008</c:v>
                </c:pt>
                <c:pt idx="6311">
                  <c:v>5.4432</c:v>
                </c:pt>
                <c:pt idx="6312">
                  <c:v>7.2576000000000001</c:v>
                </c:pt>
                <c:pt idx="6313">
                  <c:v>2.8811999999999998</c:v>
                </c:pt>
                <c:pt idx="6314">
                  <c:v>3.4103999999999997</c:v>
                </c:pt>
                <c:pt idx="6315">
                  <c:v>5.7623999999999995</c:v>
                </c:pt>
                <c:pt idx="6316">
                  <c:v>5.7623999999999995</c:v>
                </c:pt>
                <c:pt idx="6317">
                  <c:v>8.5259999999999998</c:v>
                </c:pt>
                <c:pt idx="6318">
                  <c:v>8.6435999999999993</c:v>
                </c:pt>
                <c:pt idx="6319">
                  <c:v>5.7623999999999995</c:v>
                </c:pt>
                <c:pt idx="6320">
                  <c:v>5.7623999999999995</c:v>
                </c:pt>
                <c:pt idx="6321">
                  <c:v>8.6435999999999993</c:v>
                </c:pt>
                <c:pt idx="6322">
                  <c:v>5.7623999999999995</c:v>
                </c:pt>
                <c:pt idx="6323">
                  <c:v>6.7048000000000005</c:v>
                </c:pt>
                <c:pt idx="6324">
                  <c:v>6.7048000000000005</c:v>
                </c:pt>
                <c:pt idx="6325">
                  <c:v>5.6644000000000005</c:v>
                </c:pt>
                <c:pt idx="6326">
                  <c:v>3.3524000000000003</c:v>
                </c:pt>
                <c:pt idx="6327">
                  <c:v>5.6644000000000005</c:v>
                </c:pt>
                <c:pt idx="6328">
                  <c:v>18.662400000000002</c:v>
                </c:pt>
                <c:pt idx="6329">
                  <c:v>5.4432</c:v>
                </c:pt>
                <c:pt idx="6330">
                  <c:v>9.0719999999999992</c:v>
                </c:pt>
                <c:pt idx="6331">
                  <c:v>3.1104000000000003</c:v>
                </c:pt>
                <c:pt idx="6332">
                  <c:v>9.3312000000000008</c:v>
                </c:pt>
                <c:pt idx="6333">
                  <c:v>9.3312000000000008</c:v>
                </c:pt>
                <c:pt idx="6334">
                  <c:v>15.552000000000001</c:v>
                </c:pt>
                <c:pt idx="6335">
                  <c:v>6.2208000000000006</c:v>
                </c:pt>
                <c:pt idx="6336">
                  <c:v>92.43989999999998</c:v>
                </c:pt>
                <c:pt idx="6337">
                  <c:v>105.64559999999997</c:v>
                </c:pt>
                <c:pt idx="6338">
                  <c:v>114.93849999999998</c:v>
                </c:pt>
                <c:pt idx="6339">
                  <c:v>114.93849999999998</c:v>
                </c:pt>
                <c:pt idx="6340">
                  <c:v>45.975399999999993</c:v>
                </c:pt>
                <c:pt idx="6341">
                  <c:v>45.975399999999993</c:v>
                </c:pt>
                <c:pt idx="6342">
                  <c:v>22.987699999999997</c:v>
                </c:pt>
                <c:pt idx="6343">
                  <c:v>11.230799999999999</c:v>
                </c:pt>
                <c:pt idx="6344">
                  <c:v>4.4311999999999996</c:v>
                </c:pt>
                <c:pt idx="6345">
                  <c:v>3.7435999999999998</c:v>
                </c:pt>
                <c:pt idx="6346">
                  <c:v>15.509199999999998</c:v>
                </c:pt>
                <c:pt idx="6347">
                  <c:v>8.8623999999999992</c:v>
                </c:pt>
                <c:pt idx="6348">
                  <c:v>3.1752000000000002</c:v>
                </c:pt>
                <c:pt idx="6349">
                  <c:v>25.401600000000002</c:v>
                </c:pt>
                <c:pt idx="6350">
                  <c:v>1.8792</c:v>
                </c:pt>
                <c:pt idx="6351">
                  <c:v>5.6375999999999999</c:v>
                </c:pt>
                <c:pt idx="6352">
                  <c:v>12.700800000000001</c:v>
                </c:pt>
                <c:pt idx="6353">
                  <c:v>6.3504000000000005</c:v>
                </c:pt>
                <c:pt idx="6354">
                  <c:v>9.5256000000000007</c:v>
                </c:pt>
                <c:pt idx="6355">
                  <c:v>3.7584</c:v>
                </c:pt>
                <c:pt idx="6356">
                  <c:v>5.4432</c:v>
                </c:pt>
                <c:pt idx="6357">
                  <c:v>5.4432</c:v>
                </c:pt>
                <c:pt idx="6358">
                  <c:v>3.6288</c:v>
                </c:pt>
                <c:pt idx="6359">
                  <c:v>3.6288</c:v>
                </c:pt>
                <c:pt idx="6360">
                  <c:v>5.4432</c:v>
                </c:pt>
                <c:pt idx="6361">
                  <c:v>7.2576000000000001</c:v>
                </c:pt>
                <c:pt idx="6362">
                  <c:v>12.700800000000001</c:v>
                </c:pt>
                <c:pt idx="6363">
                  <c:v>3.4683999999999999</c:v>
                </c:pt>
                <c:pt idx="6364">
                  <c:v>11.720800000000001</c:v>
                </c:pt>
                <c:pt idx="6365">
                  <c:v>5.8604000000000003</c:v>
                </c:pt>
                <c:pt idx="6366">
                  <c:v>5.8604000000000003</c:v>
                </c:pt>
                <c:pt idx="6367">
                  <c:v>26.270999999999994</c:v>
                </c:pt>
                <c:pt idx="6368">
                  <c:v>6.2549999999999963</c:v>
                </c:pt>
                <c:pt idx="6369">
                  <c:v>12.509999999999993</c:v>
                </c:pt>
                <c:pt idx="6370">
                  <c:v>33.776999999999994</c:v>
                </c:pt>
                <c:pt idx="6371">
                  <c:v>2.0849999999999991</c:v>
                </c:pt>
                <c:pt idx="6372">
                  <c:v>21.012799999999999</c:v>
                </c:pt>
                <c:pt idx="6373">
                  <c:v>11.876799999999998</c:v>
                </c:pt>
                <c:pt idx="6374">
                  <c:v>84.051199999999994</c:v>
                </c:pt>
                <c:pt idx="6375">
                  <c:v>21.012799999999999</c:v>
                </c:pt>
                <c:pt idx="6376">
                  <c:v>41.568799999999996</c:v>
                </c:pt>
                <c:pt idx="6377">
                  <c:v>147.08959999999999</c:v>
                </c:pt>
                <c:pt idx="6378">
                  <c:v>21.012799999999999</c:v>
                </c:pt>
                <c:pt idx="6379">
                  <c:v>11.543199999999999</c:v>
                </c:pt>
                <c:pt idx="6380">
                  <c:v>23.086399999999998</c:v>
                </c:pt>
                <c:pt idx="6381">
                  <c:v>27.430199999999999</c:v>
                </c:pt>
                <c:pt idx="6382">
                  <c:v>113.63939999999998</c:v>
                </c:pt>
                <c:pt idx="6383">
                  <c:v>9.9467999999999979</c:v>
                </c:pt>
                <c:pt idx="6384">
                  <c:v>137.15100000000001</c:v>
                </c:pt>
                <c:pt idx="6385">
                  <c:v>109.7208</c:v>
                </c:pt>
                <c:pt idx="6386">
                  <c:v>11.543199999999999</c:v>
                </c:pt>
                <c:pt idx="6387">
                  <c:v>40.401199999999996</c:v>
                </c:pt>
                <c:pt idx="6388">
                  <c:v>6.6311999999999989</c:v>
                </c:pt>
                <c:pt idx="6389">
                  <c:v>17.314799999999998</c:v>
                </c:pt>
                <c:pt idx="6390">
                  <c:v>23.086399999999998</c:v>
                </c:pt>
                <c:pt idx="6391">
                  <c:v>137.15100000000001</c:v>
                </c:pt>
                <c:pt idx="6392">
                  <c:v>219.44159999999999</c:v>
                </c:pt>
                <c:pt idx="6393">
                  <c:v>28.857999999999997</c:v>
                </c:pt>
                <c:pt idx="6394">
                  <c:v>17.314799999999998</c:v>
                </c:pt>
                <c:pt idx="6395">
                  <c:v>11.543199999999999</c:v>
                </c:pt>
                <c:pt idx="6396">
                  <c:v>5.7715999999999994</c:v>
                </c:pt>
                <c:pt idx="6397">
                  <c:v>54.860399999999998</c:v>
                </c:pt>
                <c:pt idx="6398">
                  <c:v>3.1104000000000003</c:v>
                </c:pt>
                <c:pt idx="6399">
                  <c:v>12.441600000000001</c:v>
                </c:pt>
                <c:pt idx="6400">
                  <c:v>3.6288</c:v>
                </c:pt>
                <c:pt idx="6401">
                  <c:v>6.2208000000000006</c:v>
                </c:pt>
                <c:pt idx="6402">
                  <c:v>12.700800000000001</c:v>
                </c:pt>
                <c:pt idx="6403">
                  <c:v>9.3312000000000008</c:v>
                </c:pt>
                <c:pt idx="6404">
                  <c:v>15.552000000000001</c:v>
                </c:pt>
                <c:pt idx="6405">
                  <c:v>18.143999999999998</c:v>
                </c:pt>
                <c:pt idx="6406">
                  <c:v>9.3312000000000008</c:v>
                </c:pt>
                <c:pt idx="6407">
                  <c:v>79.891199999999998</c:v>
                </c:pt>
                <c:pt idx="6408">
                  <c:v>15.534399999999998</c:v>
                </c:pt>
                <c:pt idx="6409">
                  <c:v>26.630399999999998</c:v>
                </c:pt>
                <c:pt idx="6410">
                  <c:v>62.137599999999992</c:v>
                </c:pt>
                <c:pt idx="6411">
                  <c:v>17.534399999999998</c:v>
                </c:pt>
                <c:pt idx="6412">
                  <c:v>10.3408</c:v>
                </c:pt>
                <c:pt idx="6413">
                  <c:v>20.6816</c:v>
                </c:pt>
                <c:pt idx="6414">
                  <c:v>6.3504000000000005</c:v>
                </c:pt>
                <c:pt idx="6415">
                  <c:v>7.2576000000000001</c:v>
                </c:pt>
                <c:pt idx="6416">
                  <c:v>21.772800000000004</c:v>
                </c:pt>
                <c:pt idx="6417">
                  <c:v>7.2576000000000001</c:v>
                </c:pt>
                <c:pt idx="6418">
                  <c:v>9.3312000000000008</c:v>
                </c:pt>
                <c:pt idx="6419">
                  <c:v>6.2208000000000006</c:v>
                </c:pt>
                <c:pt idx="6420">
                  <c:v>9.0719999999999992</c:v>
                </c:pt>
                <c:pt idx="6421">
                  <c:v>9.3312000000000008</c:v>
                </c:pt>
                <c:pt idx="6422">
                  <c:v>9.3312000000000008</c:v>
                </c:pt>
                <c:pt idx="6423">
                  <c:v>6.2208000000000006</c:v>
                </c:pt>
                <c:pt idx="6424">
                  <c:v>9.3960000000000008</c:v>
                </c:pt>
                <c:pt idx="6425">
                  <c:v>19.051200000000001</c:v>
                </c:pt>
                <c:pt idx="6426">
                  <c:v>3.7584</c:v>
                </c:pt>
                <c:pt idx="6427">
                  <c:v>15.876000000000001</c:v>
                </c:pt>
                <c:pt idx="6428">
                  <c:v>11.2752</c:v>
                </c:pt>
                <c:pt idx="6429">
                  <c:v>15.552000000000001</c:v>
                </c:pt>
                <c:pt idx="6430">
                  <c:v>3.1104000000000003</c:v>
                </c:pt>
                <c:pt idx="6431">
                  <c:v>9.3312000000000008</c:v>
                </c:pt>
                <c:pt idx="6432">
                  <c:v>1.2375999999999996</c:v>
                </c:pt>
                <c:pt idx="6433">
                  <c:v>3.7127999999999988</c:v>
                </c:pt>
                <c:pt idx="6434">
                  <c:v>47.815200000000004</c:v>
                </c:pt>
                <c:pt idx="6435">
                  <c:v>53.860799999999998</c:v>
                </c:pt>
                <c:pt idx="6436">
                  <c:v>134.65199999999999</c:v>
                </c:pt>
                <c:pt idx="6437">
                  <c:v>17.504999999999995</c:v>
                </c:pt>
                <c:pt idx="6438">
                  <c:v>7.7799999999999976</c:v>
                </c:pt>
                <c:pt idx="6439">
                  <c:v>28.007999999999996</c:v>
                </c:pt>
                <c:pt idx="6440">
                  <c:v>49.013999999999996</c:v>
                </c:pt>
                <c:pt idx="6441">
                  <c:v>3.8899999999999988</c:v>
                </c:pt>
                <c:pt idx="6442">
                  <c:v>3.5009999999999994</c:v>
                </c:pt>
                <c:pt idx="6443">
                  <c:v>3.5009999999999994</c:v>
                </c:pt>
                <c:pt idx="6444">
                  <c:v>8.4966000000000008</c:v>
                </c:pt>
                <c:pt idx="6445">
                  <c:v>8.3810000000000002</c:v>
                </c:pt>
                <c:pt idx="6446">
                  <c:v>8.3810000000000002</c:v>
                </c:pt>
                <c:pt idx="6447">
                  <c:v>16.993200000000002</c:v>
                </c:pt>
                <c:pt idx="6448">
                  <c:v>8.4966000000000008</c:v>
                </c:pt>
                <c:pt idx="6449">
                  <c:v>8.4966000000000008</c:v>
                </c:pt>
                <c:pt idx="6450">
                  <c:v>3.3524000000000003</c:v>
                </c:pt>
                <c:pt idx="6451">
                  <c:v>11.733400000000001</c:v>
                </c:pt>
                <c:pt idx="6452">
                  <c:v>4.1147999999999998</c:v>
                </c:pt>
                <c:pt idx="6453">
                  <c:v>3.1752000000000002</c:v>
                </c:pt>
                <c:pt idx="6454">
                  <c:v>4.7751999999999999</c:v>
                </c:pt>
                <c:pt idx="6455">
                  <c:v>11.2752</c:v>
                </c:pt>
                <c:pt idx="6456">
                  <c:v>1.8792</c:v>
                </c:pt>
                <c:pt idx="6457">
                  <c:v>6.3504000000000005</c:v>
                </c:pt>
                <c:pt idx="6458">
                  <c:v>1.3715999999999999</c:v>
                </c:pt>
                <c:pt idx="6459">
                  <c:v>4.1147999999999998</c:v>
                </c:pt>
                <c:pt idx="6460">
                  <c:v>3.7584</c:v>
                </c:pt>
                <c:pt idx="6461">
                  <c:v>6.3504000000000005</c:v>
                </c:pt>
                <c:pt idx="6462">
                  <c:v>7.1627999999999998</c:v>
                </c:pt>
                <c:pt idx="6463">
                  <c:v>16.713200000000001</c:v>
                </c:pt>
                <c:pt idx="6464">
                  <c:v>42.025599999999997</c:v>
                </c:pt>
                <c:pt idx="6465">
                  <c:v>73.544799999999995</c:v>
                </c:pt>
                <c:pt idx="6466">
                  <c:v>42.025599999999997</c:v>
                </c:pt>
                <c:pt idx="6467">
                  <c:v>21.012799999999999</c:v>
                </c:pt>
                <c:pt idx="6468">
                  <c:v>52.531999999999996</c:v>
                </c:pt>
                <c:pt idx="6469">
                  <c:v>29.691999999999993</c:v>
                </c:pt>
                <c:pt idx="6470">
                  <c:v>11.553600000000003</c:v>
                </c:pt>
                <c:pt idx="6471">
                  <c:v>2.8884000000000007</c:v>
                </c:pt>
                <c:pt idx="6472">
                  <c:v>2.8884000000000007</c:v>
                </c:pt>
                <c:pt idx="6473">
                  <c:v>9.7608000000000015</c:v>
                </c:pt>
                <c:pt idx="6474">
                  <c:v>10.763999999999999</c:v>
                </c:pt>
                <c:pt idx="6475">
                  <c:v>4.4849999999999994</c:v>
                </c:pt>
                <c:pt idx="6476">
                  <c:v>2.9899999999999993</c:v>
                </c:pt>
                <c:pt idx="6477">
                  <c:v>24.218999999999998</c:v>
                </c:pt>
                <c:pt idx="6478">
                  <c:v>8.0730000000000004</c:v>
                </c:pt>
                <c:pt idx="6479">
                  <c:v>16.146000000000001</c:v>
                </c:pt>
                <c:pt idx="6480">
                  <c:v>16.146000000000001</c:v>
                </c:pt>
                <c:pt idx="6481">
                  <c:v>5.6115000000000004</c:v>
                </c:pt>
                <c:pt idx="6482">
                  <c:v>9.4815000000000005</c:v>
                </c:pt>
                <c:pt idx="6483">
                  <c:v>11.223000000000001</c:v>
                </c:pt>
                <c:pt idx="6484">
                  <c:v>6.3209999999999997</c:v>
                </c:pt>
                <c:pt idx="6485">
                  <c:v>3.7409999999999997</c:v>
                </c:pt>
                <c:pt idx="6486">
                  <c:v>11.223000000000001</c:v>
                </c:pt>
                <c:pt idx="6487">
                  <c:v>22.540800000000001</c:v>
                </c:pt>
                <c:pt idx="6488">
                  <c:v>8.4527999999999999</c:v>
                </c:pt>
                <c:pt idx="6489">
                  <c:v>3.2871999999999999</c:v>
                </c:pt>
                <c:pt idx="6490">
                  <c:v>4.9307999999999996</c:v>
                </c:pt>
                <c:pt idx="6491">
                  <c:v>8.218</c:v>
                </c:pt>
                <c:pt idx="6492">
                  <c:v>8.4527999999999999</c:v>
                </c:pt>
                <c:pt idx="6493">
                  <c:v>3.2871999999999999</c:v>
                </c:pt>
                <c:pt idx="6494">
                  <c:v>48.539199999999994</c:v>
                </c:pt>
                <c:pt idx="6495">
                  <c:v>12.134799999999998</c:v>
                </c:pt>
                <c:pt idx="6496">
                  <c:v>84.943599999999989</c:v>
                </c:pt>
                <c:pt idx="6497">
                  <c:v>36.404399999999995</c:v>
                </c:pt>
                <c:pt idx="6498">
                  <c:v>96.023199999999974</c:v>
                </c:pt>
                <c:pt idx="6499">
                  <c:v>48.539199999999994</c:v>
                </c:pt>
                <c:pt idx="6500">
                  <c:v>27.435199999999995</c:v>
                </c:pt>
                <c:pt idx="6501">
                  <c:v>10.7424</c:v>
                </c:pt>
                <c:pt idx="6502">
                  <c:v>12.5328</c:v>
                </c:pt>
                <c:pt idx="6503">
                  <c:v>6.2664</c:v>
                </c:pt>
                <c:pt idx="6504">
                  <c:v>12.441600000000001</c:v>
                </c:pt>
                <c:pt idx="6505">
                  <c:v>15.552000000000001</c:v>
                </c:pt>
                <c:pt idx="6506">
                  <c:v>3.1104000000000003</c:v>
                </c:pt>
                <c:pt idx="6507">
                  <c:v>15.552000000000001</c:v>
                </c:pt>
                <c:pt idx="6508">
                  <c:v>12.441600000000001</c:v>
                </c:pt>
                <c:pt idx="6509">
                  <c:v>9.3312000000000008</c:v>
                </c:pt>
                <c:pt idx="6510">
                  <c:v>56.977199999999996</c:v>
                </c:pt>
                <c:pt idx="6511">
                  <c:v>37.9848</c:v>
                </c:pt>
                <c:pt idx="6512">
                  <c:v>33.721199999999996</c:v>
                </c:pt>
                <c:pt idx="6513">
                  <c:v>94.962000000000003</c:v>
                </c:pt>
                <c:pt idx="6514">
                  <c:v>22.480800000000002</c:v>
                </c:pt>
                <c:pt idx="6515">
                  <c:v>11.240400000000001</c:v>
                </c:pt>
                <c:pt idx="6516">
                  <c:v>5.6375999999999999</c:v>
                </c:pt>
                <c:pt idx="6517">
                  <c:v>5.4432</c:v>
                </c:pt>
                <c:pt idx="6518">
                  <c:v>6.2208000000000006</c:v>
                </c:pt>
                <c:pt idx="6519">
                  <c:v>6.2208000000000006</c:v>
                </c:pt>
                <c:pt idx="6520">
                  <c:v>5.4432</c:v>
                </c:pt>
                <c:pt idx="6521">
                  <c:v>15.552000000000001</c:v>
                </c:pt>
                <c:pt idx="6522">
                  <c:v>29.363999999999997</c:v>
                </c:pt>
                <c:pt idx="6523">
                  <c:v>11.359999999999998</c:v>
                </c:pt>
                <c:pt idx="6524">
                  <c:v>10.223999999999998</c:v>
                </c:pt>
                <c:pt idx="6525">
                  <c:v>10.223999999999998</c:v>
                </c:pt>
                <c:pt idx="6526">
                  <c:v>29.363999999999997</c:v>
                </c:pt>
                <c:pt idx="6527">
                  <c:v>7.6679999999999993</c:v>
                </c:pt>
                <c:pt idx="6528">
                  <c:v>14.681999999999999</c:v>
                </c:pt>
                <c:pt idx="6529">
                  <c:v>7.6679999999999993</c:v>
                </c:pt>
                <c:pt idx="6530">
                  <c:v>10.223999999999998</c:v>
                </c:pt>
                <c:pt idx="6531">
                  <c:v>44.045999999999992</c:v>
                </c:pt>
                <c:pt idx="6532">
                  <c:v>15.335999999999999</c:v>
                </c:pt>
                <c:pt idx="6533">
                  <c:v>73.41</c:v>
                </c:pt>
                <c:pt idx="6534">
                  <c:v>48.94</c:v>
                </c:pt>
                <c:pt idx="6535">
                  <c:v>102.77399999999999</c:v>
                </c:pt>
                <c:pt idx="6536">
                  <c:v>37.917599999999993</c:v>
                </c:pt>
                <c:pt idx="6537">
                  <c:v>12.639200000000001</c:v>
                </c:pt>
                <c:pt idx="6538">
                  <c:v>32.500799999999998</c:v>
                </c:pt>
                <c:pt idx="6539">
                  <c:v>25.278400000000001</c:v>
                </c:pt>
                <c:pt idx="6540">
                  <c:v>19.825400000000002</c:v>
                </c:pt>
                <c:pt idx="6541">
                  <c:v>11.328800000000001</c:v>
                </c:pt>
                <c:pt idx="6542">
                  <c:v>14.161000000000001</c:v>
                </c:pt>
                <c:pt idx="6543">
                  <c:v>5.0286000000000008</c:v>
                </c:pt>
                <c:pt idx="6544">
                  <c:v>4.7519999999999998</c:v>
                </c:pt>
                <c:pt idx="6545">
                  <c:v>7.92</c:v>
                </c:pt>
                <c:pt idx="6546">
                  <c:v>2.3759999999999999</c:v>
                </c:pt>
                <c:pt idx="6547">
                  <c:v>2.3759999999999999</c:v>
                </c:pt>
                <c:pt idx="6548">
                  <c:v>11.879999999999999</c:v>
                </c:pt>
                <c:pt idx="6549">
                  <c:v>7.92</c:v>
                </c:pt>
                <c:pt idx="6550">
                  <c:v>7.92</c:v>
                </c:pt>
                <c:pt idx="6551">
                  <c:v>7.1280000000000001</c:v>
                </c:pt>
                <c:pt idx="6552">
                  <c:v>48.94</c:v>
                </c:pt>
                <c:pt idx="6553">
                  <c:v>73.41</c:v>
                </c:pt>
                <c:pt idx="6554">
                  <c:v>6.2208000000000006</c:v>
                </c:pt>
                <c:pt idx="6555">
                  <c:v>9.3312000000000008</c:v>
                </c:pt>
                <c:pt idx="6556">
                  <c:v>93.883999999999986</c:v>
                </c:pt>
                <c:pt idx="6557">
                  <c:v>15.489999999999997</c:v>
                </c:pt>
                <c:pt idx="6558">
                  <c:v>23.234999999999992</c:v>
                </c:pt>
                <c:pt idx="6559">
                  <c:v>27.881999999999998</c:v>
                </c:pt>
                <c:pt idx="6560">
                  <c:v>23.234999999999992</c:v>
                </c:pt>
                <c:pt idx="6561">
                  <c:v>100.68499999999997</c:v>
                </c:pt>
                <c:pt idx="6562">
                  <c:v>54.214999999999982</c:v>
                </c:pt>
                <c:pt idx="6563">
                  <c:v>6.7230000000000008</c:v>
                </c:pt>
                <c:pt idx="6564">
                  <c:v>11.703000000000001</c:v>
                </c:pt>
                <c:pt idx="6565">
                  <c:v>7.0218000000000007</c:v>
                </c:pt>
                <c:pt idx="6566">
                  <c:v>4.0338000000000003</c:v>
                </c:pt>
                <c:pt idx="6567">
                  <c:v>7.0218000000000007</c:v>
                </c:pt>
                <c:pt idx="6568">
                  <c:v>7.0218000000000007</c:v>
                </c:pt>
                <c:pt idx="6569">
                  <c:v>13.199999999999998</c:v>
                </c:pt>
                <c:pt idx="6570">
                  <c:v>2.6399999999999997</c:v>
                </c:pt>
                <c:pt idx="6571">
                  <c:v>11.879999999999999</c:v>
                </c:pt>
                <c:pt idx="6572">
                  <c:v>21.384</c:v>
                </c:pt>
                <c:pt idx="6573">
                  <c:v>4.0571999999999999</c:v>
                </c:pt>
                <c:pt idx="6574">
                  <c:v>6.0857999999999999</c:v>
                </c:pt>
                <c:pt idx="6575">
                  <c:v>1.1465999999999998</c:v>
                </c:pt>
                <c:pt idx="6576">
                  <c:v>8.1143999999999998</c:v>
                </c:pt>
                <c:pt idx="6577">
                  <c:v>14.200199999999999</c:v>
                </c:pt>
                <c:pt idx="6578">
                  <c:v>3.4397999999999995</c:v>
                </c:pt>
                <c:pt idx="6579">
                  <c:v>2.0286</c:v>
                </c:pt>
                <c:pt idx="6580">
                  <c:v>8.1143999999999998</c:v>
                </c:pt>
                <c:pt idx="6581">
                  <c:v>3.5151999999999988</c:v>
                </c:pt>
                <c:pt idx="6582">
                  <c:v>6.219199999999999</c:v>
                </c:pt>
                <c:pt idx="6583">
                  <c:v>1.5547999999999997</c:v>
                </c:pt>
                <c:pt idx="6584">
                  <c:v>10.883599999999998</c:v>
                </c:pt>
                <c:pt idx="6585">
                  <c:v>7.7739999999999991</c:v>
                </c:pt>
                <c:pt idx="6586">
                  <c:v>6.794999999999999</c:v>
                </c:pt>
                <c:pt idx="6587">
                  <c:v>11.324999999999996</c:v>
                </c:pt>
                <c:pt idx="6588">
                  <c:v>36.692999999999998</c:v>
                </c:pt>
                <c:pt idx="6589">
                  <c:v>12.231</c:v>
                </c:pt>
                <c:pt idx="6590">
                  <c:v>9.3312000000000008</c:v>
                </c:pt>
                <c:pt idx="6591">
                  <c:v>9.0719999999999992</c:v>
                </c:pt>
                <c:pt idx="6592">
                  <c:v>21.772800000000004</c:v>
                </c:pt>
                <c:pt idx="6593">
                  <c:v>3.1104000000000003</c:v>
                </c:pt>
                <c:pt idx="6594">
                  <c:v>27.993600000000001</c:v>
                </c:pt>
                <c:pt idx="6595">
                  <c:v>32.232199999999999</c:v>
                </c:pt>
                <c:pt idx="6596">
                  <c:v>8.6709999999999994</c:v>
                </c:pt>
                <c:pt idx="6597">
                  <c:v>15.823999999999998</c:v>
                </c:pt>
                <c:pt idx="6598">
                  <c:v>6.3295999999999992</c:v>
                </c:pt>
                <c:pt idx="6599">
                  <c:v>22.153599999999997</c:v>
                </c:pt>
                <c:pt idx="6600">
                  <c:v>18.988799999999998</c:v>
                </c:pt>
                <c:pt idx="6601">
                  <c:v>12.659199999999998</c:v>
                </c:pt>
                <c:pt idx="6602">
                  <c:v>6.3295999999999992</c:v>
                </c:pt>
                <c:pt idx="6603">
                  <c:v>15.823999999999998</c:v>
                </c:pt>
                <c:pt idx="6604">
                  <c:v>6.3295999999999992</c:v>
                </c:pt>
                <c:pt idx="6605">
                  <c:v>11.555999999999997</c:v>
                </c:pt>
                <c:pt idx="6606">
                  <c:v>3.8519999999999994</c:v>
                </c:pt>
                <c:pt idx="6607">
                  <c:v>5.8203000000000005</c:v>
                </c:pt>
                <c:pt idx="6608">
                  <c:v>5.8203000000000005</c:v>
                </c:pt>
                <c:pt idx="6609">
                  <c:v>19.668600000000001</c:v>
                </c:pt>
                <c:pt idx="6610">
                  <c:v>2.6909999999999998</c:v>
                </c:pt>
                <c:pt idx="6611">
                  <c:v>8.0730000000000004</c:v>
                </c:pt>
                <c:pt idx="6612">
                  <c:v>16.146000000000001</c:v>
                </c:pt>
                <c:pt idx="6613">
                  <c:v>13.454999999999998</c:v>
                </c:pt>
                <c:pt idx="6614">
                  <c:v>27.782999999999998</c:v>
                </c:pt>
                <c:pt idx="6615">
                  <c:v>22.226399999999998</c:v>
                </c:pt>
                <c:pt idx="6616">
                  <c:v>33.339599999999997</c:v>
                </c:pt>
                <c:pt idx="6617">
                  <c:v>3.1104000000000003</c:v>
                </c:pt>
                <c:pt idx="6618">
                  <c:v>3.6288</c:v>
                </c:pt>
                <c:pt idx="6619">
                  <c:v>5.4432</c:v>
                </c:pt>
                <c:pt idx="6620">
                  <c:v>6.2208000000000006</c:v>
                </c:pt>
                <c:pt idx="6621">
                  <c:v>3.6288</c:v>
                </c:pt>
                <c:pt idx="6622">
                  <c:v>6.2208000000000006</c:v>
                </c:pt>
                <c:pt idx="6623">
                  <c:v>7.2576000000000001</c:v>
                </c:pt>
                <c:pt idx="6624">
                  <c:v>10.8864</c:v>
                </c:pt>
                <c:pt idx="6625">
                  <c:v>5.6159999999999997</c:v>
                </c:pt>
                <c:pt idx="6626">
                  <c:v>16.847999999999999</c:v>
                </c:pt>
                <c:pt idx="6627">
                  <c:v>16.847999999999999</c:v>
                </c:pt>
                <c:pt idx="6628">
                  <c:v>11.231999999999999</c:v>
                </c:pt>
                <c:pt idx="6629">
                  <c:v>5.6159999999999997</c:v>
                </c:pt>
                <c:pt idx="6630">
                  <c:v>4.6463999999999999</c:v>
                </c:pt>
                <c:pt idx="6631">
                  <c:v>13.9392</c:v>
                </c:pt>
                <c:pt idx="6632">
                  <c:v>23.231999999999999</c:v>
                </c:pt>
                <c:pt idx="6633">
                  <c:v>9.2927999999999997</c:v>
                </c:pt>
                <c:pt idx="6634">
                  <c:v>9.2927999999999997</c:v>
                </c:pt>
                <c:pt idx="6635">
                  <c:v>29.363999999999997</c:v>
                </c:pt>
                <c:pt idx="6636">
                  <c:v>24.47</c:v>
                </c:pt>
                <c:pt idx="6637">
                  <c:v>97.88</c:v>
                </c:pt>
                <c:pt idx="6638">
                  <c:v>73.41</c:v>
                </c:pt>
                <c:pt idx="6639">
                  <c:v>24.47</c:v>
                </c:pt>
                <c:pt idx="6640">
                  <c:v>29.363999999999997</c:v>
                </c:pt>
                <c:pt idx="6641">
                  <c:v>9.6191999999999993</c:v>
                </c:pt>
                <c:pt idx="6642">
                  <c:v>3.2063999999999999</c:v>
                </c:pt>
                <c:pt idx="6643">
                  <c:v>3.7407999999999997</c:v>
                </c:pt>
                <c:pt idx="6644">
                  <c:v>9.6191999999999993</c:v>
                </c:pt>
                <c:pt idx="6645">
                  <c:v>13.0928</c:v>
                </c:pt>
                <c:pt idx="6646">
                  <c:v>16.3842</c:v>
                </c:pt>
                <c:pt idx="6647">
                  <c:v>52.531999999999996</c:v>
                </c:pt>
                <c:pt idx="6648">
                  <c:v>17.815199999999997</c:v>
                </c:pt>
                <c:pt idx="6649">
                  <c:v>6.4127999999999998</c:v>
                </c:pt>
                <c:pt idx="6650">
                  <c:v>22.444800000000001</c:v>
                </c:pt>
                <c:pt idx="6651">
                  <c:v>3.7407999999999997</c:v>
                </c:pt>
                <c:pt idx="6652">
                  <c:v>16.032</c:v>
                </c:pt>
                <c:pt idx="6653">
                  <c:v>11.222399999999999</c:v>
                </c:pt>
                <c:pt idx="6654">
                  <c:v>6.4127999999999998</c:v>
                </c:pt>
                <c:pt idx="6655">
                  <c:v>16.032</c:v>
                </c:pt>
                <c:pt idx="6656">
                  <c:v>6.4127999999999998</c:v>
                </c:pt>
                <c:pt idx="6657">
                  <c:v>9.6191999999999993</c:v>
                </c:pt>
                <c:pt idx="6658">
                  <c:v>13.0928</c:v>
                </c:pt>
                <c:pt idx="6659">
                  <c:v>9.3520000000000003</c:v>
                </c:pt>
                <c:pt idx="6660">
                  <c:v>6.4127999999999998</c:v>
                </c:pt>
                <c:pt idx="6661">
                  <c:v>28.857599999999998</c:v>
                </c:pt>
                <c:pt idx="6662">
                  <c:v>3.2063999999999999</c:v>
                </c:pt>
                <c:pt idx="6663">
                  <c:v>1.8703999999999998</c:v>
                </c:pt>
                <c:pt idx="6664">
                  <c:v>7.0649999999999995</c:v>
                </c:pt>
                <c:pt idx="6665">
                  <c:v>4.238999999999999</c:v>
                </c:pt>
                <c:pt idx="6666">
                  <c:v>3.1399999999999988</c:v>
                </c:pt>
                <c:pt idx="6667">
                  <c:v>9.8909999999999982</c:v>
                </c:pt>
                <c:pt idx="6668">
                  <c:v>7.0649999999999995</c:v>
                </c:pt>
                <c:pt idx="6669">
                  <c:v>5.2026000000000003</c:v>
                </c:pt>
                <c:pt idx="6670">
                  <c:v>40.443199999999997</c:v>
                </c:pt>
                <c:pt idx="6671">
                  <c:v>8.7906000000000013</c:v>
                </c:pt>
                <c:pt idx="6672">
                  <c:v>17.581200000000003</c:v>
                </c:pt>
                <c:pt idx="6673">
                  <c:v>8.7906000000000013</c:v>
                </c:pt>
                <c:pt idx="6674">
                  <c:v>40.003599999999999</c:v>
                </c:pt>
                <c:pt idx="6675">
                  <c:v>5.6783999999999981</c:v>
                </c:pt>
                <c:pt idx="6676">
                  <c:v>3.7855999999999992</c:v>
                </c:pt>
                <c:pt idx="6677">
                  <c:v>5.6783999999999981</c:v>
                </c:pt>
                <c:pt idx="6678">
                  <c:v>5.6783999999999981</c:v>
                </c:pt>
                <c:pt idx="6679">
                  <c:v>30.979999999999993</c:v>
                </c:pt>
                <c:pt idx="6680">
                  <c:v>61.959999999999987</c:v>
                </c:pt>
                <c:pt idx="6681">
                  <c:v>41.822999999999993</c:v>
                </c:pt>
                <c:pt idx="6682">
                  <c:v>125.46899999999999</c:v>
                </c:pt>
                <c:pt idx="6683">
                  <c:v>27.881999999999998</c:v>
                </c:pt>
                <c:pt idx="6684">
                  <c:v>46.469999999999985</c:v>
                </c:pt>
                <c:pt idx="6685">
                  <c:v>3.84</c:v>
                </c:pt>
                <c:pt idx="6686">
                  <c:v>10.080000000000002</c:v>
                </c:pt>
                <c:pt idx="6687">
                  <c:v>7.68</c:v>
                </c:pt>
                <c:pt idx="6688">
                  <c:v>18.662400000000002</c:v>
                </c:pt>
                <c:pt idx="6689">
                  <c:v>9.3312000000000008</c:v>
                </c:pt>
                <c:pt idx="6690">
                  <c:v>3.6288</c:v>
                </c:pt>
                <c:pt idx="6691">
                  <c:v>5.4432</c:v>
                </c:pt>
                <c:pt idx="6692">
                  <c:v>5.4432</c:v>
                </c:pt>
                <c:pt idx="6693">
                  <c:v>3.6288</c:v>
                </c:pt>
                <c:pt idx="6694">
                  <c:v>12.134799999999998</c:v>
                </c:pt>
                <c:pt idx="6695">
                  <c:v>12.134799999999998</c:v>
                </c:pt>
                <c:pt idx="6696">
                  <c:v>20.576399999999996</c:v>
                </c:pt>
                <c:pt idx="6697">
                  <c:v>48.539199999999994</c:v>
                </c:pt>
                <c:pt idx="6698">
                  <c:v>24.269599999999997</c:v>
                </c:pt>
                <c:pt idx="6699">
                  <c:v>24.269599999999997</c:v>
                </c:pt>
                <c:pt idx="6700">
                  <c:v>45.975399999999993</c:v>
                </c:pt>
                <c:pt idx="6701">
                  <c:v>114.93849999999998</c:v>
                </c:pt>
                <c:pt idx="6702">
                  <c:v>68.963099999999997</c:v>
                </c:pt>
                <c:pt idx="6703">
                  <c:v>91.950799999999987</c:v>
                </c:pt>
                <c:pt idx="6704">
                  <c:v>53.804799999999986</c:v>
                </c:pt>
                <c:pt idx="6705">
                  <c:v>26.902399999999993</c:v>
                </c:pt>
                <c:pt idx="6706">
                  <c:v>26.902399999999993</c:v>
                </c:pt>
                <c:pt idx="6707">
                  <c:v>92.236799999999988</c:v>
                </c:pt>
                <c:pt idx="6708">
                  <c:v>9.3312000000000008</c:v>
                </c:pt>
                <c:pt idx="6709">
                  <c:v>15.552000000000001</c:v>
                </c:pt>
                <c:pt idx="6710">
                  <c:v>6.2208000000000006</c:v>
                </c:pt>
                <c:pt idx="6711">
                  <c:v>6.2208000000000006</c:v>
                </c:pt>
                <c:pt idx="6712">
                  <c:v>7.2576000000000001</c:v>
                </c:pt>
                <c:pt idx="6713">
                  <c:v>12.441600000000001</c:v>
                </c:pt>
                <c:pt idx="6714">
                  <c:v>6.2208000000000006</c:v>
                </c:pt>
                <c:pt idx="6715">
                  <c:v>18.662400000000002</c:v>
                </c:pt>
                <c:pt idx="6716">
                  <c:v>6.2208000000000006</c:v>
                </c:pt>
                <c:pt idx="6717">
                  <c:v>5.4432</c:v>
                </c:pt>
                <c:pt idx="6718">
                  <c:v>6.2208000000000006</c:v>
                </c:pt>
                <c:pt idx="6719">
                  <c:v>5.4432</c:v>
                </c:pt>
                <c:pt idx="6720">
                  <c:v>6.2208000000000006</c:v>
                </c:pt>
                <c:pt idx="6721">
                  <c:v>6.2208000000000006</c:v>
                </c:pt>
                <c:pt idx="6722">
                  <c:v>5.4432</c:v>
                </c:pt>
                <c:pt idx="6723">
                  <c:v>7.6798000000000002</c:v>
                </c:pt>
                <c:pt idx="6724">
                  <c:v>6.6177000000000001</c:v>
                </c:pt>
                <c:pt idx="6725">
                  <c:v>206.88929999999996</c:v>
                </c:pt>
                <c:pt idx="6726">
                  <c:v>91.950799999999987</c:v>
                </c:pt>
                <c:pt idx="6727">
                  <c:v>114.93849999999998</c:v>
                </c:pt>
                <c:pt idx="6728">
                  <c:v>91.950799999999987</c:v>
                </c:pt>
                <c:pt idx="6729">
                  <c:v>68.963099999999997</c:v>
                </c:pt>
                <c:pt idx="6730">
                  <c:v>22.618399999999994</c:v>
                </c:pt>
                <c:pt idx="6731">
                  <c:v>9.6935999999999964</c:v>
                </c:pt>
                <c:pt idx="6732">
                  <c:v>5.5391999999999992</c:v>
                </c:pt>
                <c:pt idx="6733">
                  <c:v>10.559999999999999</c:v>
                </c:pt>
                <c:pt idx="6734">
                  <c:v>14.256</c:v>
                </c:pt>
                <c:pt idx="6735">
                  <c:v>2.6399999999999997</c:v>
                </c:pt>
                <c:pt idx="6736">
                  <c:v>4.7519999999999998</c:v>
                </c:pt>
                <c:pt idx="6737">
                  <c:v>28.706399999999991</c:v>
                </c:pt>
                <c:pt idx="6738">
                  <c:v>66.627199999999988</c:v>
                </c:pt>
                <c:pt idx="6739">
                  <c:v>83.283999999999992</c:v>
                </c:pt>
                <c:pt idx="6740">
                  <c:v>149.91119999999998</c:v>
                </c:pt>
                <c:pt idx="6741">
                  <c:v>99.940799999999982</c:v>
                </c:pt>
                <c:pt idx="6742">
                  <c:v>49.970399999999991</c:v>
                </c:pt>
                <c:pt idx="6743">
                  <c:v>19.137599999999992</c:v>
                </c:pt>
                <c:pt idx="6744">
                  <c:v>10.8864</c:v>
                </c:pt>
                <c:pt idx="6745">
                  <c:v>6.2208000000000006</c:v>
                </c:pt>
                <c:pt idx="6746">
                  <c:v>9.3312000000000008</c:v>
                </c:pt>
                <c:pt idx="6747">
                  <c:v>14.5152</c:v>
                </c:pt>
                <c:pt idx="6748">
                  <c:v>9.3960000000000008</c:v>
                </c:pt>
                <c:pt idx="6749">
                  <c:v>6.3504000000000005</c:v>
                </c:pt>
                <c:pt idx="6750">
                  <c:v>5.6375999999999999</c:v>
                </c:pt>
                <c:pt idx="6751">
                  <c:v>6.3504000000000005</c:v>
                </c:pt>
                <c:pt idx="6752">
                  <c:v>6.3504000000000005</c:v>
                </c:pt>
                <c:pt idx="6753">
                  <c:v>5.6375999999999999</c:v>
                </c:pt>
                <c:pt idx="6754">
                  <c:v>21.772800000000004</c:v>
                </c:pt>
                <c:pt idx="6755">
                  <c:v>15.552000000000001</c:v>
                </c:pt>
                <c:pt idx="6756">
                  <c:v>9.3312000000000008</c:v>
                </c:pt>
                <c:pt idx="6757">
                  <c:v>6.2208000000000006</c:v>
                </c:pt>
                <c:pt idx="6758">
                  <c:v>117.43199999999999</c:v>
                </c:pt>
                <c:pt idx="6759">
                  <c:v>352.29599999999999</c:v>
                </c:pt>
                <c:pt idx="6760">
                  <c:v>88.073999999999984</c:v>
                </c:pt>
                <c:pt idx="6761">
                  <c:v>29.357999999999997</c:v>
                </c:pt>
                <c:pt idx="6762">
                  <c:v>117.43199999999999</c:v>
                </c:pt>
                <c:pt idx="6763">
                  <c:v>3.71</c:v>
                </c:pt>
                <c:pt idx="6764">
                  <c:v>3.3389999999999995</c:v>
                </c:pt>
                <c:pt idx="6765">
                  <c:v>3.3389999999999995</c:v>
                </c:pt>
                <c:pt idx="6766">
                  <c:v>15.552000000000001</c:v>
                </c:pt>
                <c:pt idx="6767">
                  <c:v>27.993600000000001</c:v>
                </c:pt>
                <c:pt idx="6768">
                  <c:v>15.552000000000001</c:v>
                </c:pt>
                <c:pt idx="6769">
                  <c:v>12.441600000000001</c:v>
                </c:pt>
                <c:pt idx="6770">
                  <c:v>5.4432</c:v>
                </c:pt>
                <c:pt idx="6771">
                  <c:v>7.2576000000000001</c:v>
                </c:pt>
                <c:pt idx="6772">
                  <c:v>27.993600000000001</c:v>
                </c:pt>
                <c:pt idx="6773">
                  <c:v>6.2208000000000006</c:v>
                </c:pt>
                <c:pt idx="6774">
                  <c:v>6.2208000000000006</c:v>
                </c:pt>
                <c:pt idx="6775">
                  <c:v>18.662400000000002</c:v>
                </c:pt>
                <c:pt idx="6776">
                  <c:v>12.441600000000001</c:v>
                </c:pt>
                <c:pt idx="6777">
                  <c:v>45.527999999999992</c:v>
                </c:pt>
                <c:pt idx="6778">
                  <c:v>10.623199999999997</c:v>
                </c:pt>
                <c:pt idx="6779">
                  <c:v>18.211199999999998</c:v>
                </c:pt>
                <c:pt idx="6780">
                  <c:v>18.211199999999998</c:v>
                </c:pt>
                <c:pt idx="6781">
                  <c:v>5.4432</c:v>
                </c:pt>
                <c:pt idx="6782">
                  <c:v>3.6288</c:v>
                </c:pt>
                <c:pt idx="6783">
                  <c:v>17.22</c:v>
                </c:pt>
                <c:pt idx="6784">
                  <c:v>30.996000000000002</c:v>
                </c:pt>
                <c:pt idx="6785">
                  <c:v>17.22</c:v>
                </c:pt>
                <c:pt idx="6786">
                  <c:v>69.704999999999998</c:v>
                </c:pt>
                <c:pt idx="6787">
                  <c:v>55.763999999999996</c:v>
                </c:pt>
                <c:pt idx="6788">
                  <c:v>15.489999999999997</c:v>
                </c:pt>
                <c:pt idx="6789">
                  <c:v>36.404399999999995</c:v>
                </c:pt>
                <c:pt idx="6790">
                  <c:v>36.404399999999995</c:v>
                </c:pt>
                <c:pt idx="6791">
                  <c:v>48.539199999999994</c:v>
                </c:pt>
                <c:pt idx="6792">
                  <c:v>72.808799999999991</c:v>
                </c:pt>
                <c:pt idx="6793">
                  <c:v>13.717599999999997</c:v>
                </c:pt>
                <c:pt idx="6794">
                  <c:v>34.293999999999997</c:v>
                </c:pt>
                <c:pt idx="6795">
                  <c:v>41.152799999999992</c:v>
                </c:pt>
                <c:pt idx="6796">
                  <c:v>20.576399999999996</c:v>
                </c:pt>
                <c:pt idx="6797">
                  <c:v>97.078399999999988</c:v>
                </c:pt>
                <c:pt idx="6798">
                  <c:v>1.8703999999999998</c:v>
                </c:pt>
                <c:pt idx="6799">
                  <c:v>28.857599999999998</c:v>
                </c:pt>
                <c:pt idx="6800">
                  <c:v>22.444800000000001</c:v>
                </c:pt>
                <c:pt idx="6801">
                  <c:v>12.8256</c:v>
                </c:pt>
                <c:pt idx="6802">
                  <c:v>9.3520000000000003</c:v>
                </c:pt>
                <c:pt idx="6803">
                  <c:v>20.576399999999996</c:v>
                </c:pt>
                <c:pt idx="6804">
                  <c:v>84.943599999999989</c:v>
                </c:pt>
                <c:pt idx="6805">
                  <c:v>48.539199999999994</c:v>
                </c:pt>
                <c:pt idx="6806">
                  <c:v>84.943599999999989</c:v>
                </c:pt>
                <c:pt idx="6807">
                  <c:v>1.9259999999999997</c:v>
                </c:pt>
                <c:pt idx="6808">
                  <c:v>6.4199999999999964</c:v>
                </c:pt>
                <c:pt idx="6809">
                  <c:v>5.7779999999999987</c:v>
                </c:pt>
                <c:pt idx="6810">
                  <c:v>2.1399999999999992</c:v>
                </c:pt>
                <c:pt idx="6811">
                  <c:v>6.4199999999999964</c:v>
                </c:pt>
                <c:pt idx="6812">
                  <c:v>15.593999999999999</c:v>
                </c:pt>
                <c:pt idx="6813">
                  <c:v>9.3563999999999989</c:v>
                </c:pt>
                <c:pt idx="6814">
                  <c:v>3.5255999999999994</c:v>
                </c:pt>
                <c:pt idx="6815">
                  <c:v>6.2375999999999996</c:v>
                </c:pt>
                <c:pt idx="6816">
                  <c:v>15.593999999999999</c:v>
                </c:pt>
                <c:pt idx="6817">
                  <c:v>12.475199999999999</c:v>
                </c:pt>
                <c:pt idx="6818">
                  <c:v>5.2883999999999984</c:v>
                </c:pt>
                <c:pt idx="6819">
                  <c:v>7.0511999999999988</c:v>
                </c:pt>
                <c:pt idx="6820">
                  <c:v>31.187999999999999</c:v>
                </c:pt>
                <c:pt idx="6821">
                  <c:v>13.3035</c:v>
                </c:pt>
                <c:pt idx="6822">
                  <c:v>10.642799999999999</c:v>
                </c:pt>
                <c:pt idx="6823">
                  <c:v>5.3213999999999997</c:v>
                </c:pt>
                <c:pt idx="6824">
                  <c:v>7.8734999999999991</c:v>
                </c:pt>
                <c:pt idx="6825">
                  <c:v>23.946299999999997</c:v>
                </c:pt>
                <c:pt idx="6826">
                  <c:v>21.285599999999999</c:v>
                </c:pt>
                <c:pt idx="6827">
                  <c:v>5.3213999999999997</c:v>
                </c:pt>
                <c:pt idx="6828">
                  <c:v>12.700800000000001</c:v>
                </c:pt>
                <c:pt idx="6829">
                  <c:v>3.6288</c:v>
                </c:pt>
                <c:pt idx="6830">
                  <c:v>5.6644000000000005</c:v>
                </c:pt>
                <c:pt idx="6831">
                  <c:v>17.815199999999997</c:v>
                </c:pt>
                <c:pt idx="6832">
                  <c:v>84.051199999999994</c:v>
                </c:pt>
                <c:pt idx="6833">
                  <c:v>5.9383999999999988</c:v>
                </c:pt>
                <c:pt idx="6834">
                  <c:v>31.519199999999998</c:v>
                </c:pt>
                <c:pt idx="6835">
                  <c:v>31.519199999999998</c:v>
                </c:pt>
                <c:pt idx="6836">
                  <c:v>84.051199999999994</c:v>
                </c:pt>
                <c:pt idx="6837">
                  <c:v>9.3312000000000008</c:v>
                </c:pt>
                <c:pt idx="6838">
                  <c:v>21.772800000000004</c:v>
                </c:pt>
                <c:pt idx="6839">
                  <c:v>9.3312000000000008</c:v>
                </c:pt>
                <c:pt idx="6840">
                  <c:v>24.883200000000002</c:v>
                </c:pt>
                <c:pt idx="6841">
                  <c:v>24.883200000000002</c:v>
                </c:pt>
                <c:pt idx="6842">
                  <c:v>69.704999999999984</c:v>
                </c:pt>
                <c:pt idx="6843">
                  <c:v>69.704999999999998</c:v>
                </c:pt>
                <c:pt idx="6844">
                  <c:v>55.763999999999996</c:v>
                </c:pt>
                <c:pt idx="6845">
                  <c:v>2.8322000000000003</c:v>
                </c:pt>
                <c:pt idx="6846">
                  <c:v>16.993200000000002</c:v>
                </c:pt>
                <c:pt idx="6847">
                  <c:v>19.825400000000002</c:v>
                </c:pt>
                <c:pt idx="6848">
                  <c:v>5.6644000000000005</c:v>
                </c:pt>
                <c:pt idx="6849">
                  <c:v>7.2576000000000001</c:v>
                </c:pt>
                <c:pt idx="6850">
                  <c:v>9.3312000000000008</c:v>
                </c:pt>
                <c:pt idx="6851">
                  <c:v>6.2208000000000006</c:v>
                </c:pt>
                <c:pt idx="6852">
                  <c:v>12.441600000000001</c:v>
                </c:pt>
                <c:pt idx="6853">
                  <c:v>12.441600000000001</c:v>
                </c:pt>
                <c:pt idx="6854">
                  <c:v>9.3312000000000008</c:v>
                </c:pt>
                <c:pt idx="6855">
                  <c:v>14.5152</c:v>
                </c:pt>
                <c:pt idx="6856">
                  <c:v>6.2208000000000006</c:v>
                </c:pt>
                <c:pt idx="6857">
                  <c:v>9.0389999999999997</c:v>
                </c:pt>
                <c:pt idx="6858">
                  <c:v>15.065</c:v>
                </c:pt>
                <c:pt idx="6859">
                  <c:v>9.0389999999999997</c:v>
                </c:pt>
                <c:pt idx="6860">
                  <c:v>6.8119999999999994</c:v>
                </c:pt>
                <c:pt idx="6861">
                  <c:v>12.052</c:v>
                </c:pt>
                <c:pt idx="6862">
                  <c:v>68.963099999999997</c:v>
                </c:pt>
                <c:pt idx="6863">
                  <c:v>45.975399999999993</c:v>
                </c:pt>
                <c:pt idx="6864">
                  <c:v>160.91389999999998</c:v>
                </c:pt>
                <c:pt idx="6865">
                  <c:v>52.822799999999987</c:v>
                </c:pt>
                <c:pt idx="6866">
                  <c:v>3.8519999999999994</c:v>
                </c:pt>
                <c:pt idx="6867">
                  <c:v>7.7039999999999988</c:v>
                </c:pt>
                <c:pt idx="6868">
                  <c:v>5.7779999999999987</c:v>
                </c:pt>
                <c:pt idx="6869">
                  <c:v>9.629999999999999</c:v>
                </c:pt>
                <c:pt idx="6870">
                  <c:v>3.8519999999999994</c:v>
                </c:pt>
                <c:pt idx="6871">
                  <c:v>3.2099999999999982</c:v>
                </c:pt>
                <c:pt idx="6872">
                  <c:v>9.6299999999999955</c:v>
                </c:pt>
                <c:pt idx="6873">
                  <c:v>2.6892000000000005</c:v>
                </c:pt>
                <c:pt idx="6874">
                  <c:v>12.441600000000001</c:v>
                </c:pt>
                <c:pt idx="6875">
                  <c:v>5.4432</c:v>
                </c:pt>
                <c:pt idx="6876">
                  <c:v>9.3312000000000008</c:v>
                </c:pt>
                <c:pt idx="6877">
                  <c:v>5.4432</c:v>
                </c:pt>
                <c:pt idx="6878">
                  <c:v>6.2208000000000006</c:v>
                </c:pt>
                <c:pt idx="6879">
                  <c:v>1.8144</c:v>
                </c:pt>
                <c:pt idx="6880">
                  <c:v>1.8144</c:v>
                </c:pt>
                <c:pt idx="6881">
                  <c:v>6.2208000000000006</c:v>
                </c:pt>
                <c:pt idx="6882">
                  <c:v>6.2208000000000006</c:v>
                </c:pt>
                <c:pt idx="6883">
                  <c:v>5.2026000000000003</c:v>
                </c:pt>
                <c:pt idx="6884">
                  <c:v>5.8604000000000003</c:v>
                </c:pt>
                <c:pt idx="6885">
                  <c:v>8.7906000000000013</c:v>
                </c:pt>
                <c:pt idx="6886">
                  <c:v>5.8604000000000003</c:v>
                </c:pt>
                <c:pt idx="6887">
                  <c:v>8.2302</c:v>
                </c:pt>
                <c:pt idx="6888">
                  <c:v>4.1151</c:v>
                </c:pt>
                <c:pt idx="6889">
                  <c:v>2.3177000000000003</c:v>
                </c:pt>
                <c:pt idx="6890">
                  <c:v>4.1151</c:v>
                </c:pt>
                <c:pt idx="6891">
                  <c:v>4.4954999999999998</c:v>
                </c:pt>
                <c:pt idx="6892">
                  <c:v>8.9909999999999997</c:v>
                </c:pt>
                <c:pt idx="6893">
                  <c:v>32.468400000000003</c:v>
                </c:pt>
                <c:pt idx="6894">
                  <c:v>82.290599999999998</c:v>
                </c:pt>
                <c:pt idx="6895">
                  <c:v>32.468400000000003</c:v>
                </c:pt>
                <c:pt idx="6896">
                  <c:v>16.234200000000001</c:v>
                </c:pt>
                <c:pt idx="6897">
                  <c:v>109.7208</c:v>
                </c:pt>
                <c:pt idx="6898">
                  <c:v>11.720800000000001</c:v>
                </c:pt>
                <c:pt idx="6899">
                  <c:v>5.2026000000000003</c:v>
                </c:pt>
                <c:pt idx="6900">
                  <c:v>8.7906000000000013</c:v>
                </c:pt>
                <c:pt idx="6901">
                  <c:v>14.651</c:v>
                </c:pt>
                <c:pt idx="6902">
                  <c:v>15.607799999999999</c:v>
                </c:pt>
                <c:pt idx="6903">
                  <c:v>7.3999999999999995</c:v>
                </c:pt>
                <c:pt idx="6904">
                  <c:v>16.649999999999999</c:v>
                </c:pt>
                <c:pt idx="6905">
                  <c:v>5.55</c:v>
                </c:pt>
                <c:pt idx="6906">
                  <c:v>7.3999999999999995</c:v>
                </c:pt>
                <c:pt idx="6907">
                  <c:v>9.2499999999999964</c:v>
                </c:pt>
                <c:pt idx="6908">
                  <c:v>13.32</c:v>
                </c:pt>
                <c:pt idx="6909">
                  <c:v>26.630399999999998</c:v>
                </c:pt>
                <c:pt idx="6910">
                  <c:v>26.630399999999998</c:v>
                </c:pt>
                <c:pt idx="6911">
                  <c:v>31.068799999999996</c:v>
                </c:pt>
                <c:pt idx="6912">
                  <c:v>26.630399999999998</c:v>
                </c:pt>
                <c:pt idx="6913">
                  <c:v>133.15199999999999</c:v>
                </c:pt>
                <c:pt idx="6914">
                  <c:v>31.068799999999996</c:v>
                </c:pt>
                <c:pt idx="6915">
                  <c:v>79.891199999999998</c:v>
                </c:pt>
                <c:pt idx="6916">
                  <c:v>53.260799999999996</c:v>
                </c:pt>
                <c:pt idx="6917">
                  <c:v>31.068799999999996</c:v>
                </c:pt>
                <c:pt idx="6918">
                  <c:v>53.260799999999996</c:v>
                </c:pt>
                <c:pt idx="6919">
                  <c:v>23.94</c:v>
                </c:pt>
                <c:pt idx="6920">
                  <c:v>19.950000000000003</c:v>
                </c:pt>
                <c:pt idx="6921">
                  <c:v>7.98</c:v>
                </c:pt>
                <c:pt idx="6922">
                  <c:v>19.950000000000003</c:v>
                </c:pt>
                <c:pt idx="6923">
                  <c:v>3.99</c:v>
                </c:pt>
                <c:pt idx="6924">
                  <c:v>7.98</c:v>
                </c:pt>
                <c:pt idx="6925">
                  <c:v>27.93</c:v>
                </c:pt>
                <c:pt idx="6926">
                  <c:v>73.41</c:v>
                </c:pt>
                <c:pt idx="6927">
                  <c:v>24.47</c:v>
                </c:pt>
                <c:pt idx="6928">
                  <c:v>73.41</c:v>
                </c:pt>
                <c:pt idx="6929">
                  <c:v>10.8864</c:v>
                </c:pt>
                <c:pt idx="6930">
                  <c:v>15.552000000000001</c:v>
                </c:pt>
                <c:pt idx="6931">
                  <c:v>9.3312000000000008</c:v>
                </c:pt>
                <c:pt idx="6932">
                  <c:v>10.8864</c:v>
                </c:pt>
                <c:pt idx="6933">
                  <c:v>12.700800000000001</c:v>
                </c:pt>
                <c:pt idx="6934">
                  <c:v>5.4432</c:v>
                </c:pt>
                <c:pt idx="6935">
                  <c:v>7.2576000000000001</c:v>
                </c:pt>
                <c:pt idx="6936">
                  <c:v>24.883200000000002</c:v>
                </c:pt>
                <c:pt idx="6937">
                  <c:v>3.6288</c:v>
                </c:pt>
                <c:pt idx="6938">
                  <c:v>15.552000000000001</c:v>
                </c:pt>
                <c:pt idx="6939">
                  <c:v>3.6288</c:v>
                </c:pt>
                <c:pt idx="6940">
                  <c:v>21.772800000000004</c:v>
                </c:pt>
                <c:pt idx="6941">
                  <c:v>34.214400000000005</c:v>
                </c:pt>
                <c:pt idx="6942">
                  <c:v>16.669799999999999</c:v>
                </c:pt>
                <c:pt idx="6943">
                  <c:v>5.5565999999999995</c:v>
                </c:pt>
                <c:pt idx="6944">
                  <c:v>9.8657999999999983</c:v>
                </c:pt>
                <c:pt idx="6945">
                  <c:v>9.8657999999999983</c:v>
                </c:pt>
                <c:pt idx="6946">
                  <c:v>22.226399999999998</c:v>
                </c:pt>
                <c:pt idx="6947">
                  <c:v>16.669799999999999</c:v>
                </c:pt>
                <c:pt idx="6948">
                  <c:v>11.113199999999999</c:v>
                </c:pt>
                <c:pt idx="6949">
                  <c:v>5.5565999999999995</c:v>
                </c:pt>
                <c:pt idx="6950">
                  <c:v>11.555999999999997</c:v>
                </c:pt>
                <c:pt idx="6951">
                  <c:v>2.1399999999999992</c:v>
                </c:pt>
                <c:pt idx="6952">
                  <c:v>3.2099999999999982</c:v>
                </c:pt>
                <c:pt idx="6953">
                  <c:v>1.9259999999999997</c:v>
                </c:pt>
                <c:pt idx="6954">
                  <c:v>27.316799999999997</c:v>
                </c:pt>
                <c:pt idx="6955">
                  <c:v>45.527999999999992</c:v>
                </c:pt>
                <c:pt idx="6956">
                  <c:v>18.211199999999998</c:v>
                </c:pt>
                <c:pt idx="6957">
                  <c:v>91.055999999999983</c:v>
                </c:pt>
                <c:pt idx="6958">
                  <c:v>18.211199999999998</c:v>
                </c:pt>
                <c:pt idx="6959">
                  <c:v>6.5999999999999988</c:v>
                </c:pt>
                <c:pt idx="6960">
                  <c:v>7.1280000000000001</c:v>
                </c:pt>
                <c:pt idx="6961">
                  <c:v>3.1104000000000003</c:v>
                </c:pt>
                <c:pt idx="6962">
                  <c:v>21.772800000000004</c:v>
                </c:pt>
                <c:pt idx="6963">
                  <c:v>15.552000000000001</c:v>
                </c:pt>
                <c:pt idx="6964">
                  <c:v>6.2208000000000006</c:v>
                </c:pt>
                <c:pt idx="6965">
                  <c:v>6.4127999999999998</c:v>
                </c:pt>
                <c:pt idx="6966">
                  <c:v>9.6191999999999993</c:v>
                </c:pt>
                <c:pt idx="6967">
                  <c:v>28.857599999999998</c:v>
                </c:pt>
                <c:pt idx="6968">
                  <c:v>5.6111999999999993</c:v>
                </c:pt>
                <c:pt idx="6969">
                  <c:v>6.4127999999999998</c:v>
                </c:pt>
                <c:pt idx="6970">
                  <c:v>3.7407999999999997</c:v>
                </c:pt>
                <c:pt idx="6971">
                  <c:v>68.975999999999999</c:v>
                </c:pt>
                <c:pt idx="6972">
                  <c:v>68.975999999999999</c:v>
                </c:pt>
                <c:pt idx="6973">
                  <c:v>22.991999999999997</c:v>
                </c:pt>
                <c:pt idx="6974">
                  <c:v>91.967999999999989</c:v>
                </c:pt>
                <c:pt idx="6975">
                  <c:v>26.823999999999995</c:v>
                </c:pt>
                <c:pt idx="6976">
                  <c:v>47.952000000000005</c:v>
                </c:pt>
                <c:pt idx="6977">
                  <c:v>27.972000000000001</c:v>
                </c:pt>
                <c:pt idx="6978">
                  <c:v>16.783200000000001</c:v>
                </c:pt>
                <c:pt idx="6979">
                  <c:v>124.6752</c:v>
                </c:pt>
                <c:pt idx="6980">
                  <c:v>19.180800000000001</c:v>
                </c:pt>
                <c:pt idx="6981">
                  <c:v>7.2576000000000001</c:v>
                </c:pt>
                <c:pt idx="6982">
                  <c:v>7.2576000000000001</c:v>
                </c:pt>
                <c:pt idx="6983">
                  <c:v>3.1104000000000003</c:v>
                </c:pt>
                <c:pt idx="6984">
                  <c:v>1.8144</c:v>
                </c:pt>
                <c:pt idx="6985">
                  <c:v>12.441600000000001</c:v>
                </c:pt>
                <c:pt idx="6986">
                  <c:v>100.65599999999999</c:v>
                </c:pt>
                <c:pt idx="6987">
                  <c:v>150.98399999999998</c:v>
                </c:pt>
                <c:pt idx="6988">
                  <c:v>301.96799999999996</c:v>
                </c:pt>
                <c:pt idx="6989">
                  <c:v>150.98399999999998</c:v>
                </c:pt>
                <c:pt idx="6990">
                  <c:v>146.79</c:v>
                </c:pt>
                <c:pt idx="6991">
                  <c:v>40.353599999999986</c:v>
                </c:pt>
                <c:pt idx="6992">
                  <c:v>46.118399999999994</c:v>
                </c:pt>
                <c:pt idx="6993">
                  <c:v>46.118399999999994</c:v>
                </c:pt>
                <c:pt idx="6994">
                  <c:v>40.353599999999986</c:v>
                </c:pt>
                <c:pt idx="6995">
                  <c:v>5.0064000000000002</c:v>
                </c:pt>
                <c:pt idx="6996">
                  <c:v>7.1519999999999992</c:v>
                </c:pt>
                <c:pt idx="6997">
                  <c:v>23.086399999999998</c:v>
                </c:pt>
                <c:pt idx="6998">
                  <c:v>23.086399999999998</c:v>
                </c:pt>
                <c:pt idx="6999">
                  <c:v>11.543199999999999</c:v>
                </c:pt>
                <c:pt idx="7000">
                  <c:v>9.3312000000000008</c:v>
                </c:pt>
                <c:pt idx="7001">
                  <c:v>3.6288</c:v>
                </c:pt>
                <c:pt idx="7002">
                  <c:v>3.6288</c:v>
                </c:pt>
                <c:pt idx="7003">
                  <c:v>15.552000000000001</c:v>
                </c:pt>
                <c:pt idx="7004">
                  <c:v>9.3312000000000008</c:v>
                </c:pt>
                <c:pt idx="7005">
                  <c:v>3.6288</c:v>
                </c:pt>
                <c:pt idx="7006">
                  <c:v>15.552000000000001</c:v>
                </c:pt>
                <c:pt idx="7007">
                  <c:v>5.9071999999999987</c:v>
                </c:pt>
                <c:pt idx="7008">
                  <c:v>5.2255999999999991</c:v>
                </c:pt>
                <c:pt idx="7009">
                  <c:v>5.2255999999999991</c:v>
                </c:pt>
                <c:pt idx="7010">
                  <c:v>53.860799999999998</c:v>
                </c:pt>
                <c:pt idx="7011">
                  <c:v>53.860799999999998</c:v>
                </c:pt>
                <c:pt idx="7012">
                  <c:v>107.7216</c:v>
                </c:pt>
                <c:pt idx="7013">
                  <c:v>63.753599999999992</c:v>
                </c:pt>
                <c:pt idx="7014">
                  <c:v>6.5856000000000012</c:v>
                </c:pt>
                <c:pt idx="7015">
                  <c:v>10.393600000000001</c:v>
                </c:pt>
                <c:pt idx="7016">
                  <c:v>4.3904000000000005</c:v>
                </c:pt>
                <c:pt idx="7017">
                  <c:v>4.3904000000000005</c:v>
                </c:pt>
                <c:pt idx="7018">
                  <c:v>45.001600000000003</c:v>
                </c:pt>
                <c:pt idx="7019">
                  <c:v>78.752800000000008</c:v>
                </c:pt>
                <c:pt idx="7020">
                  <c:v>22.500800000000002</c:v>
                </c:pt>
                <c:pt idx="7021">
                  <c:v>11.250400000000001</c:v>
                </c:pt>
                <c:pt idx="7022">
                  <c:v>3.5766999999999998</c:v>
                </c:pt>
                <c:pt idx="7023">
                  <c:v>3.5766999999999998</c:v>
                </c:pt>
                <c:pt idx="7024">
                  <c:v>14.306799999999999</c:v>
                </c:pt>
                <c:pt idx="7025">
                  <c:v>6.1640999999999995</c:v>
                </c:pt>
                <c:pt idx="7026">
                  <c:v>10.7301</c:v>
                </c:pt>
                <c:pt idx="7027">
                  <c:v>10.7301</c:v>
                </c:pt>
                <c:pt idx="7028">
                  <c:v>7.2576000000000001</c:v>
                </c:pt>
                <c:pt idx="7029">
                  <c:v>15.552000000000001</c:v>
                </c:pt>
                <c:pt idx="7030">
                  <c:v>7.2576000000000001</c:v>
                </c:pt>
                <c:pt idx="7031">
                  <c:v>3.1104000000000003</c:v>
                </c:pt>
                <c:pt idx="7032">
                  <c:v>3.2099999999999982</c:v>
                </c:pt>
                <c:pt idx="7033">
                  <c:v>15.407999999999998</c:v>
                </c:pt>
                <c:pt idx="7034">
                  <c:v>3.8519999999999994</c:v>
                </c:pt>
                <c:pt idx="7035">
                  <c:v>2.1399999999999992</c:v>
                </c:pt>
                <c:pt idx="7036">
                  <c:v>3.8519999999999994</c:v>
                </c:pt>
                <c:pt idx="7037">
                  <c:v>2.1399999999999992</c:v>
                </c:pt>
                <c:pt idx="7038">
                  <c:v>13.481999999999998</c:v>
                </c:pt>
                <c:pt idx="7039">
                  <c:v>6.2208000000000006</c:v>
                </c:pt>
                <c:pt idx="7040">
                  <c:v>9.3312000000000008</c:v>
                </c:pt>
                <c:pt idx="7041">
                  <c:v>3.6288</c:v>
                </c:pt>
                <c:pt idx="7042">
                  <c:v>12.700800000000001</c:v>
                </c:pt>
                <c:pt idx="7043">
                  <c:v>12.441600000000001</c:v>
                </c:pt>
                <c:pt idx="7044">
                  <c:v>9.0719999999999992</c:v>
                </c:pt>
                <c:pt idx="7045">
                  <c:v>3.6288</c:v>
                </c:pt>
                <c:pt idx="7046">
                  <c:v>12.837999999999999</c:v>
                </c:pt>
                <c:pt idx="7047">
                  <c:v>32.094999999999999</c:v>
                </c:pt>
                <c:pt idx="7048">
                  <c:v>15.195999999999998</c:v>
                </c:pt>
                <c:pt idx="7049">
                  <c:v>30.391999999999996</c:v>
                </c:pt>
                <c:pt idx="7050">
                  <c:v>3.7989999999999995</c:v>
                </c:pt>
                <c:pt idx="7051">
                  <c:v>8.7629999999999999</c:v>
                </c:pt>
                <c:pt idx="7052">
                  <c:v>5.8419999999999996</c:v>
                </c:pt>
                <c:pt idx="7053">
                  <c:v>9.9059999999999988</c:v>
                </c:pt>
                <c:pt idx="7054">
                  <c:v>1.6509999999999998</c:v>
                </c:pt>
                <c:pt idx="7055">
                  <c:v>5.8419999999999996</c:v>
                </c:pt>
                <c:pt idx="7056">
                  <c:v>8.7629999999999999</c:v>
                </c:pt>
                <c:pt idx="7057">
                  <c:v>6.8903999999999979</c:v>
                </c:pt>
                <c:pt idx="7058">
                  <c:v>9.1871999999999989</c:v>
                </c:pt>
                <c:pt idx="7059">
                  <c:v>13.780799999999996</c:v>
                </c:pt>
                <c:pt idx="7060">
                  <c:v>25.48</c:v>
                </c:pt>
                <c:pt idx="7061">
                  <c:v>10.92</c:v>
                </c:pt>
                <c:pt idx="7062">
                  <c:v>3.6288</c:v>
                </c:pt>
                <c:pt idx="7063">
                  <c:v>21.772800000000004</c:v>
                </c:pt>
                <c:pt idx="7064">
                  <c:v>18.662400000000002</c:v>
                </c:pt>
                <c:pt idx="7065">
                  <c:v>6.2208000000000006</c:v>
                </c:pt>
                <c:pt idx="7066">
                  <c:v>18.662400000000002</c:v>
                </c:pt>
                <c:pt idx="7067">
                  <c:v>6.2208000000000006</c:v>
                </c:pt>
                <c:pt idx="7068">
                  <c:v>15.552000000000001</c:v>
                </c:pt>
                <c:pt idx="7069">
                  <c:v>18.662400000000002</c:v>
                </c:pt>
                <c:pt idx="7070">
                  <c:v>6.2208000000000006</c:v>
                </c:pt>
                <c:pt idx="7071">
                  <c:v>3.1104000000000003</c:v>
                </c:pt>
                <c:pt idx="7072">
                  <c:v>5.4432</c:v>
                </c:pt>
                <c:pt idx="7073">
                  <c:v>15.552000000000001</c:v>
                </c:pt>
                <c:pt idx="7074">
                  <c:v>1.8144</c:v>
                </c:pt>
                <c:pt idx="7075">
                  <c:v>7.2576000000000001</c:v>
                </c:pt>
                <c:pt idx="7076">
                  <c:v>9.3312000000000008</c:v>
                </c:pt>
                <c:pt idx="7077">
                  <c:v>21.772800000000004</c:v>
                </c:pt>
                <c:pt idx="7078">
                  <c:v>3.1104000000000003</c:v>
                </c:pt>
                <c:pt idx="7079">
                  <c:v>36.019200000000005</c:v>
                </c:pt>
                <c:pt idx="7080">
                  <c:v>9.0048000000000012</c:v>
                </c:pt>
                <c:pt idx="7081">
                  <c:v>13.507200000000001</c:v>
                </c:pt>
                <c:pt idx="7082">
                  <c:v>18.009600000000002</c:v>
                </c:pt>
                <c:pt idx="7083">
                  <c:v>18.009600000000002</c:v>
                </c:pt>
                <c:pt idx="7084">
                  <c:v>3.2099999999999982</c:v>
                </c:pt>
                <c:pt idx="7085">
                  <c:v>9.629999999999999</c:v>
                </c:pt>
                <c:pt idx="7086">
                  <c:v>7.7039999999999988</c:v>
                </c:pt>
                <c:pt idx="7087">
                  <c:v>11.703000000000001</c:v>
                </c:pt>
                <c:pt idx="7088">
                  <c:v>2.3406000000000002</c:v>
                </c:pt>
                <c:pt idx="7089">
                  <c:v>7.4924999999999988</c:v>
                </c:pt>
                <c:pt idx="7090">
                  <c:v>4.9949999999999992</c:v>
                </c:pt>
                <c:pt idx="7091">
                  <c:v>4.9949999999999992</c:v>
                </c:pt>
                <c:pt idx="7092">
                  <c:v>1.6762000000000001</c:v>
                </c:pt>
                <c:pt idx="7093">
                  <c:v>5.0286000000000008</c:v>
                </c:pt>
                <c:pt idx="7094">
                  <c:v>5.6644000000000005</c:v>
                </c:pt>
                <c:pt idx="7095">
                  <c:v>2.8322000000000003</c:v>
                </c:pt>
                <c:pt idx="7096">
                  <c:v>5.6644000000000005</c:v>
                </c:pt>
                <c:pt idx="7097">
                  <c:v>8.4966000000000008</c:v>
                </c:pt>
                <c:pt idx="7098">
                  <c:v>3.3524000000000003</c:v>
                </c:pt>
                <c:pt idx="7099">
                  <c:v>6.7048000000000005</c:v>
                </c:pt>
                <c:pt idx="7100">
                  <c:v>15.552000000000001</c:v>
                </c:pt>
                <c:pt idx="7101">
                  <c:v>10.8864</c:v>
                </c:pt>
                <c:pt idx="7102">
                  <c:v>12.441600000000001</c:v>
                </c:pt>
                <c:pt idx="7103">
                  <c:v>15.552000000000001</c:v>
                </c:pt>
                <c:pt idx="7104">
                  <c:v>6.2208000000000006</c:v>
                </c:pt>
                <c:pt idx="7105">
                  <c:v>3.1104000000000003</c:v>
                </c:pt>
                <c:pt idx="7106">
                  <c:v>5.5673999999999992</c:v>
                </c:pt>
                <c:pt idx="7107">
                  <c:v>24.2285</c:v>
                </c:pt>
                <c:pt idx="7108">
                  <c:v>24.2285</c:v>
                </c:pt>
                <c:pt idx="7109">
                  <c:v>13.918499999999998</c:v>
                </c:pt>
                <c:pt idx="7110">
                  <c:v>9.6913999999999998</c:v>
                </c:pt>
                <c:pt idx="7111">
                  <c:v>34.354799999999955</c:v>
                </c:pt>
                <c:pt idx="7112">
                  <c:v>17.177399999999977</c:v>
                </c:pt>
                <c:pt idx="7113">
                  <c:v>11.451599999999985</c:v>
                </c:pt>
                <c:pt idx="7114">
                  <c:v>45.80639999999994</c:v>
                </c:pt>
                <c:pt idx="7115">
                  <c:v>-26.720400000000019</c:v>
                </c:pt>
                <c:pt idx="7116">
                  <c:v>28.628999999999962</c:v>
                </c:pt>
                <c:pt idx="7117">
                  <c:v>-66.801000000000045</c:v>
                </c:pt>
                <c:pt idx="7118">
                  <c:v>34.354799999999955</c:v>
                </c:pt>
                <c:pt idx="7119">
                  <c:v>80.019899999999993</c:v>
                </c:pt>
                <c:pt idx="7120">
                  <c:v>53.346599999999995</c:v>
                </c:pt>
                <c:pt idx="7121">
                  <c:v>80.019899999999993</c:v>
                </c:pt>
                <c:pt idx="7122">
                  <c:v>20.745899999999985</c:v>
                </c:pt>
                <c:pt idx="7123">
                  <c:v>160.03979999999999</c:v>
                </c:pt>
                <c:pt idx="7124">
                  <c:v>20.745899999999985</c:v>
                </c:pt>
                <c:pt idx="7125">
                  <c:v>92.083500000000015</c:v>
                </c:pt>
                <c:pt idx="7126">
                  <c:v>61.38900000000001</c:v>
                </c:pt>
                <c:pt idx="7127">
                  <c:v>61.38900000000001</c:v>
                </c:pt>
                <c:pt idx="7128">
                  <c:v>-8.0774999999999864</c:v>
                </c:pt>
                <c:pt idx="7129">
                  <c:v>61.38900000000001</c:v>
                </c:pt>
                <c:pt idx="7130">
                  <c:v>-3.2309999999999945</c:v>
                </c:pt>
                <c:pt idx="7131">
                  <c:v>61.38900000000001</c:v>
                </c:pt>
                <c:pt idx="7132">
                  <c:v>153.47250000000003</c:v>
                </c:pt>
                <c:pt idx="7133">
                  <c:v>-6.4619999999999891</c:v>
                </c:pt>
                <c:pt idx="7134">
                  <c:v>23.392800000000008</c:v>
                </c:pt>
                <c:pt idx="7135">
                  <c:v>38.988000000000014</c:v>
                </c:pt>
                <c:pt idx="7136">
                  <c:v>38.988000000000014</c:v>
                </c:pt>
                <c:pt idx="7137">
                  <c:v>54.583200000000019</c:v>
                </c:pt>
                <c:pt idx="7138">
                  <c:v>-41.587199999999996</c:v>
                </c:pt>
                <c:pt idx="7139">
                  <c:v>70.178400000000025</c:v>
                </c:pt>
                <c:pt idx="7140">
                  <c:v>-25.992000000000004</c:v>
                </c:pt>
                <c:pt idx="7141">
                  <c:v>-5.1983999999999995</c:v>
                </c:pt>
                <c:pt idx="7142">
                  <c:v>-15.910200000000088</c:v>
                </c:pt>
                <c:pt idx="7143">
                  <c:v>95.461199999999963</c:v>
                </c:pt>
                <c:pt idx="7144">
                  <c:v>238.65299999999991</c:v>
                </c:pt>
                <c:pt idx="7145">
                  <c:v>47.730599999999981</c:v>
                </c:pt>
                <c:pt idx="7146">
                  <c:v>238.65299999999991</c:v>
                </c:pt>
                <c:pt idx="7147">
                  <c:v>238.65299999999991</c:v>
                </c:pt>
                <c:pt idx="7148">
                  <c:v>143.19179999999994</c:v>
                </c:pt>
                <c:pt idx="7149">
                  <c:v>334.11419999999987</c:v>
                </c:pt>
                <c:pt idx="7150">
                  <c:v>-10.60680000000005</c:v>
                </c:pt>
                <c:pt idx="7151">
                  <c:v>286.38359999999989</c:v>
                </c:pt>
                <c:pt idx="7152">
                  <c:v>-21.213600000000099</c:v>
                </c:pt>
                <c:pt idx="7153">
                  <c:v>9.9899999999999949</c:v>
                </c:pt>
                <c:pt idx="7154">
                  <c:v>-2.2200000000000131</c:v>
                </c:pt>
                <c:pt idx="7155">
                  <c:v>44.954999999999977</c:v>
                </c:pt>
                <c:pt idx="7156">
                  <c:v>14.984999999999992</c:v>
                </c:pt>
                <c:pt idx="7157">
                  <c:v>23.316299999999984</c:v>
                </c:pt>
                <c:pt idx="7158">
                  <c:v>54.404699999999963</c:v>
                </c:pt>
                <c:pt idx="7159">
                  <c:v>-28.867800000000017</c:v>
                </c:pt>
                <c:pt idx="7160">
                  <c:v>25.010999999999967</c:v>
                </c:pt>
                <c:pt idx="7161">
                  <c:v>34.538999999999994</c:v>
                </c:pt>
                <c:pt idx="7162">
                  <c:v>66.540799999999962</c:v>
                </c:pt>
                <c:pt idx="7163">
                  <c:v>349.33919999999995</c:v>
                </c:pt>
                <c:pt idx="7164">
                  <c:v>33.270399999999981</c:v>
                </c:pt>
                <c:pt idx="7165">
                  <c:v>582.23199999999997</c:v>
                </c:pt>
                <c:pt idx="7166">
                  <c:v>349.33919999999995</c:v>
                </c:pt>
                <c:pt idx="7167">
                  <c:v>0.31559999999999899</c:v>
                </c:pt>
                <c:pt idx="7168">
                  <c:v>0.63119999999999798</c:v>
                </c:pt>
                <c:pt idx="7169">
                  <c:v>-2.5248000000000022</c:v>
                </c:pt>
                <c:pt idx="7170">
                  <c:v>-3.787200000000003</c:v>
                </c:pt>
                <c:pt idx="7171">
                  <c:v>-2.5248000000000022</c:v>
                </c:pt>
                <c:pt idx="7172">
                  <c:v>0.94679999999999698</c:v>
                </c:pt>
                <c:pt idx="7173">
                  <c:v>0.80579999999999963</c:v>
                </c:pt>
                <c:pt idx="7174">
                  <c:v>27.934399999999997</c:v>
                </c:pt>
                <c:pt idx="7175">
                  <c:v>10.475399999999999</c:v>
                </c:pt>
                <c:pt idx="7176">
                  <c:v>1.6115999999999993</c:v>
                </c:pt>
                <c:pt idx="7177">
                  <c:v>2.4173999999999989</c:v>
                </c:pt>
                <c:pt idx="7178">
                  <c:v>0.80579999999999963</c:v>
                </c:pt>
                <c:pt idx="7179">
                  <c:v>13.967199999999998</c:v>
                </c:pt>
                <c:pt idx="7180">
                  <c:v>8.9220000000000041</c:v>
                </c:pt>
                <c:pt idx="7181">
                  <c:v>-2.9739999999999966</c:v>
                </c:pt>
                <c:pt idx="7182">
                  <c:v>-4.460999999999995</c:v>
                </c:pt>
                <c:pt idx="7183">
                  <c:v>4.4610000000000021</c:v>
                </c:pt>
                <c:pt idx="7184">
                  <c:v>0.4073999999999991</c:v>
                </c:pt>
                <c:pt idx="7185">
                  <c:v>0.4073999999999991</c:v>
                </c:pt>
                <c:pt idx="7186">
                  <c:v>0.54319999999999879</c:v>
                </c:pt>
                <c:pt idx="7187">
                  <c:v>0.67899999999999849</c:v>
                </c:pt>
                <c:pt idx="7188">
                  <c:v>0.4073999999999991</c:v>
                </c:pt>
                <c:pt idx="7189">
                  <c:v>-7.7406000000000006</c:v>
                </c:pt>
                <c:pt idx="7190">
                  <c:v>0.4073999999999991</c:v>
                </c:pt>
                <c:pt idx="7191">
                  <c:v>9.732800000000001</c:v>
                </c:pt>
                <c:pt idx="7192">
                  <c:v>19.465600000000002</c:v>
                </c:pt>
                <c:pt idx="7193">
                  <c:v>19.465600000000002</c:v>
                </c:pt>
                <c:pt idx="7194">
                  <c:v>38.931200000000004</c:v>
                </c:pt>
                <c:pt idx="7195">
                  <c:v>5.5616000000000021</c:v>
                </c:pt>
                <c:pt idx="7196">
                  <c:v>110.05279999999999</c:v>
                </c:pt>
                <c:pt idx="7197">
                  <c:v>4.6175999999999995</c:v>
                </c:pt>
                <c:pt idx="7198">
                  <c:v>4.6175999999999995</c:v>
                </c:pt>
                <c:pt idx="7199">
                  <c:v>30.014399999999998</c:v>
                </c:pt>
                <c:pt idx="7200">
                  <c:v>70.033599999999993</c:v>
                </c:pt>
                <c:pt idx="7201">
                  <c:v>13.852799999999995</c:v>
                </c:pt>
                <c:pt idx="7202">
                  <c:v>-12.792000000000002</c:v>
                </c:pt>
                <c:pt idx="7203">
                  <c:v>-35.178000000000004</c:v>
                </c:pt>
                <c:pt idx="7204">
                  <c:v>9.5940000000000012</c:v>
                </c:pt>
                <c:pt idx="7205">
                  <c:v>-15.990000000000002</c:v>
                </c:pt>
                <c:pt idx="7206">
                  <c:v>19.188000000000002</c:v>
                </c:pt>
                <c:pt idx="7207">
                  <c:v>9.5940000000000012</c:v>
                </c:pt>
                <c:pt idx="7208">
                  <c:v>-9.5940000000000012</c:v>
                </c:pt>
                <c:pt idx="7209">
                  <c:v>6.3960000000000008</c:v>
                </c:pt>
                <c:pt idx="7210">
                  <c:v>-6.3960000000000008</c:v>
                </c:pt>
                <c:pt idx="7211">
                  <c:v>-6.3960000000000008</c:v>
                </c:pt>
                <c:pt idx="7212">
                  <c:v>19.188000000000002</c:v>
                </c:pt>
                <c:pt idx="7213">
                  <c:v>9.5940000000000012</c:v>
                </c:pt>
                <c:pt idx="7214">
                  <c:v>85.903999999999996</c:v>
                </c:pt>
                <c:pt idx="7215">
                  <c:v>19.823999999999998</c:v>
                </c:pt>
                <c:pt idx="7216">
                  <c:v>85.903999999999996</c:v>
                </c:pt>
                <c:pt idx="7217">
                  <c:v>257.71199999999999</c:v>
                </c:pt>
                <c:pt idx="7218">
                  <c:v>9.911999999999999</c:v>
                </c:pt>
                <c:pt idx="7219">
                  <c:v>19.823999999999998</c:v>
                </c:pt>
                <c:pt idx="7220">
                  <c:v>214.76</c:v>
                </c:pt>
                <c:pt idx="7221">
                  <c:v>52.139999999999986</c:v>
                </c:pt>
                <c:pt idx="7222">
                  <c:v>15.641999999999982</c:v>
                </c:pt>
                <c:pt idx="7223">
                  <c:v>43.449999999999989</c:v>
                </c:pt>
                <c:pt idx="7224">
                  <c:v>26.069999999999993</c:v>
                </c:pt>
                <c:pt idx="7225">
                  <c:v>17.379999999999995</c:v>
                </c:pt>
                <c:pt idx="7226">
                  <c:v>17.379999999999995</c:v>
                </c:pt>
                <c:pt idx="7227">
                  <c:v>26.069999999999993</c:v>
                </c:pt>
                <c:pt idx="7228">
                  <c:v>2.724000000000002</c:v>
                </c:pt>
                <c:pt idx="7229">
                  <c:v>25.424000000000007</c:v>
                </c:pt>
                <c:pt idx="7230">
                  <c:v>1.8160000000000016</c:v>
                </c:pt>
                <c:pt idx="7231">
                  <c:v>9.5340000000000025</c:v>
                </c:pt>
                <c:pt idx="7232">
                  <c:v>12.712000000000003</c:v>
                </c:pt>
                <c:pt idx="7233">
                  <c:v>9.5340000000000025</c:v>
                </c:pt>
                <c:pt idx="7234">
                  <c:v>1.8160000000000016</c:v>
                </c:pt>
                <c:pt idx="7235">
                  <c:v>22.246000000000006</c:v>
                </c:pt>
                <c:pt idx="7236">
                  <c:v>-0.7748000000000006</c:v>
                </c:pt>
                <c:pt idx="7237">
                  <c:v>1.0429999999999984</c:v>
                </c:pt>
                <c:pt idx="7238">
                  <c:v>0.62579999999999902</c:v>
                </c:pt>
                <c:pt idx="7239">
                  <c:v>1.0429999999999984</c:v>
                </c:pt>
                <c:pt idx="7240">
                  <c:v>1.4601999999999977</c:v>
                </c:pt>
                <c:pt idx="7241">
                  <c:v>-0.7748000000000006</c:v>
                </c:pt>
                <c:pt idx="7242">
                  <c:v>3.3479999999999954</c:v>
                </c:pt>
                <c:pt idx="7243">
                  <c:v>6.0263999999999918</c:v>
                </c:pt>
                <c:pt idx="7244">
                  <c:v>2.0087999999999973</c:v>
                </c:pt>
                <c:pt idx="7245">
                  <c:v>2.6783999999999963</c:v>
                </c:pt>
                <c:pt idx="7246">
                  <c:v>2.6783999999999963</c:v>
                </c:pt>
                <c:pt idx="7247">
                  <c:v>-13.392000000000003</c:v>
                </c:pt>
                <c:pt idx="7248">
                  <c:v>1.3391999999999982</c:v>
                </c:pt>
                <c:pt idx="7249">
                  <c:v>5.8743999999999943</c:v>
                </c:pt>
                <c:pt idx="7250">
                  <c:v>-16.36440000000001</c:v>
                </c:pt>
                <c:pt idx="7251">
                  <c:v>2.9371999999999971</c:v>
                </c:pt>
                <c:pt idx="7252">
                  <c:v>2.9371999999999971</c:v>
                </c:pt>
                <c:pt idx="7253">
                  <c:v>-13.637000000000011</c:v>
                </c:pt>
                <c:pt idx="7254">
                  <c:v>-8.1822000000000052</c:v>
                </c:pt>
                <c:pt idx="7255">
                  <c:v>7.8500000000000014</c:v>
                </c:pt>
                <c:pt idx="7256">
                  <c:v>1.5700000000000012</c:v>
                </c:pt>
                <c:pt idx="7257">
                  <c:v>2.3550000000000022</c:v>
                </c:pt>
                <c:pt idx="7258">
                  <c:v>23.550000000000004</c:v>
                </c:pt>
                <c:pt idx="7259">
                  <c:v>15.700000000000003</c:v>
                </c:pt>
                <c:pt idx="7260">
                  <c:v>3.3889999999999993</c:v>
                </c:pt>
                <c:pt idx="7261">
                  <c:v>76.252499999999998</c:v>
                </c:pt>
                <c:pt idx="7262">
                  <c:v>42.362499999999997</c:v>
                </c:pt>
                <c:pt idx="7263">
                  <c:v>16.945</c:v>
                </c:pt>
                <c:pt idx="7264">
                  <c:v>76.252499999999998</c:v>
                </c:pt>
                <c:pt idx="7265">
                  <c:v>42.362499999999997</c:v>
                </c:pt>
                <c:pt idx="7266">
                  <c:v>3.3889999999999993</c:v>
                </c:pt>
                <c:pt idx="7267">
                  <c:v>11.631599999999992</c:v>
                </c:pt>
                <c:pt idx="7268">
                  <c:v>-67.851000000000028</c:v>
                </c:pt>
                <c:pt idx="7269">
                  <c:v>84.51</c:v>
                </c:pt>
                <c:pt idx="7270">
                  <c:v>-33.804000000000002</c:v>
                </c:pt>
                <c:pt idx="7271">
                  <c:v>-33.804000000000002</c:v>
                </c:pt>
                <c:pt idx="7272">
                  <c:v>67.608000000000004</c:v>
                </c:pt>
                <c:pt idx="7273">
                  <c:v>152.11799999999999</c:v>
                </c:pt>
                <c:pt idx="7274">
                  <c:v>84.51</c:v>
                </c:pt>
                <c:pt idx="7275">
                  <c:v>67.608000000000004</c:v>
                </c:pt>
                <c:pt idx="7276">
                  <c:v>-25.91360000000001</c:v>
                </c:pt>
                <c:pt idx="7277">
                  <c:v>9.7175999999999902</c:v>
                </c:pt>
                <c:pt idx="7278">
                  <c:v>9.7175999999999902</c:v>
                </c:pt>
                <c:pt idx="7279">
                  <c:v>-12.956800000000005</c:v>
                </c:pt>
                <c:pt idx="7280">
                  <c:v>-51.827200000000019</c:v>
                </c:pt>
                <c:pt idx="7281">
                  <c:v>16.195999999999984</c:v>
                </c:pt>
                <c:pt idx="7282">
                  <c:v>-12.956800000000005</c:v>
                </c:pt>
                <c:pt idx="7283">
                  <c:v>3.2391999999999967</c:v>
                </c:pt>
                <c:pt idx="7284">
                  <c:v>9.7175999999999902</c:v>
                </c:pt>
                <c:pt idx="7285">
                  <c:v>3.2391999999999967</c:v>
                </c:pt>
                <c:pt idx="7286">
                  <c:v>19.43519999999998</c:v>
                </c:pt>
                <c:pt idx="7287">
                  <c:v>29.152799999999971</c:v>
                </c:pt>
                <c:pt idx="7288">
                  <c:v>2.5163999999999991</c:v>
                </c:pt>
                <c:pt idx="7289">
                  <c:v>6.2910000000000004</c:v>
                </c:pt>
                <c:pt idx="7290">
                  <c:v>6.2910000000000004</c:v>
                </c:pt>
                <c:pt idx="7291">
                  <c:v>4.0541999999999998</c:v>
                </c:pt>
                <c:pt idx="7292">
                  <c:v>44.596199999999996</c:v>
                </c:pt>
                <c:pt idx="7293">
                  <c:v>63.436800000000005</c:v>
                </c:pt>
                <c:pt idx="7294">
                  <c:v>6.0416000000000025</c:v>
                </c:pt>
                <c:pt idx="7295">
                  <c:v>63.436800000000005</c:v>
                </c:pt>
                <c:pt idx="7296">
                  <c:v>6.0416000000000025</c:v>
                </c:pt>
                <c:pt idx="7297">
                  <c:v>10.572800000000001</c:v>
                </c:pt>
                <c:pt idx="7298">
                  <c:v>9.4923999999999964</c:v>
                </c:pt>
                <c:pt idx="7299">
                  <c:v>-1.4988000000000135</c:v>
                </c:pt>
                <c:pt idx="7300">
                  <c:v>14.238599999999995</c:v>
                </c:pt>
                <c:pt idx="7301">
                  <c:v>-1.249000000000013</c:v>
                </c:pt>
                <c:pt idx="7302">
                  <c:v>5.9711999999999996</c:v>
                </c:pt>
                <c:pt idx="7303">
                  <c:v>10.4496</c:v>
                </c:pt>
                <c:pt idx="7304">
                  <c:v>6.9664000000000001</c:v>
                </c:pt>
                <c:pt idx="7305">
                  <c:v>10.4496</c:v>
                </c:pt>
                <c:pt idx="7306">
                  <c:v>13.9328</c:v>
                </c:pt>
                <c:pt idx="7307">
                  <c:v>24.382400000000001</c:v>
                </c:pt>
                <c:pt idx="7308">
                  <c:v>0.99520000000000008</c:v>
                </c:pt>
                <c:pt idx="7309">
                  <c:v>3.9808000000000003</c:v>
                </c:pt>
                <c:pt idx="7310">
                  <c:v>129.37860000000001</c:v>
                </c:pt>
                <c:pt idx="7311">
                  <c:v>57.501599999999996</c:v>
                </c:pt>
                <c:pt idx="7312">
                  <c:v>57.501599999999996</c:v>
                </c:pt>
                <c:pt idx="7313">
                  <c:v>9.9521999999999977</c:v>
                </c:pt>
                <c:pt idx="7314">
                  <c:v>6.7149999999999999</c:v>
                </c:pt>
                <c:pt idx="7315">
                  <c:v>10.0725</c:v>
                </c:pt>
                <c:pt idx="7316">
                  <c:v>16.787500000000001</c:v>
                </c:pt>
                <c:pt idx="7317">
                  <c:v>16.787500000000001</c:v>
                </c:pt>
                <c:pt idx="7318">
                  <c:v>8.5019999999999989</c:v>
                </c:pt>
                <c:pt idx="7319">
                  <c:v>14.169999999999998</c:v>
                </c:pt>
                <c:pt idx="7320">
                  <c:v>1.961999999999998</c:v>
                </c:pt>
                <c:pt idx="7321">
                  <c:v>0.65399999999999947</c:v>
                </c:pt>
                <c:pt idx="7322">
                  <c:v>2.8339999999999996</c:v>
                </c:pt>
                <c:pt idx="7323">
                  <c:v>1.3079999999999989</c:v>
                </c:pt>
                <c:pt idx="7324">
                  <c:v>1.961999999999998</c:v>
                </c:pt>
                <c:pt idx="7325">
                  <c:v>-32.783999999999999</c:v>
                </c:pt>
                <c:pt idx="7326">
                  <c:v>-24.588000000000001</c:v>
                </c:pt>
                <c:pt idx="7327">
                  <c:v>0</c:v>
                </c:pt>
                <c:pt idx="7328">
                  <c:v>0</c:v>
                </c:pt>
                <c:pt idx="7329">
                  <c:v>0</c:v>
                </c:pt>
                <c:pt idx="7330">
                  <c:v>4.6344000000000012</c:v>
                </c:pt>
                <c:pt idx="7331">
                  <c:v>6.1792000000000016</c:v>
                </c:pt>
                <c:pt idx="7332">
                  <c:v>75.6952</c:v>
                </c:pt>
                <c:pt idx="7333">
                  <c:v>16.220400000000001</c:v>
                </c:pt>
                <c:pt idx="7334">
                  <c:v>6.1792000000000016</c:v>
                </c:pt>
                <c:pt idx="7335">
                  <c:v>7.7240000000000002</c:v>
                </c:pt>
                <c:pt idx="7336">
                  <c:v>10.813600000000001</c:v>
                </c:pt>
                <c:pt idx="7337">
                  <c:v>-58.634699999999995</c:v>
                </c:pt>
                <c:pt idx="7338">
                  <c:v>10.347300000000004</c:v>
                </c:pt>
                <c:pt idx="7339">
                  <c:v>10.347300000000004</c:v>
                </c:pt>
                <c:pt idx="7340">
                  <c:v>6.8982000000000028</c:v>
                </c:pt>
                <c:pt idx="7341">
                  <c:v>13.796400000000006</c:v>
                </c:pt>
                <c:pt idx="7342">
                  <c:v>10.347300000000004</c:v>
                </c:pt>
                <c:pt idx="7343">
                  <c:v>10.347300000000004</c:v>
                </c:pt>
                <c:pt idx="7344">
                  <c:v>20.694600000000008</c:v>
                </c:pt>
                <c:pt idx="7345">
                  <c:v>2.9304000000000023</c:v>
                </c:pt>
                <c:pt idx="7346">
                  <c:v>3.9072000000000031</c:v>
                </c:pt>
                <c:pt idx="7347">
                  <c:v>21.164000000000005</c:v>
                </c:pt>
                <c:pt idx="7348">
                  <c:v>16.931200000000004</c:v>
                </c:pt>
                <c:pt idx="7349">
                  <c:v>8.465600000000002</c:v>
                </c:pt>
                <c:pt idx="7350">
                  <c:v>5.9550000000000054</c:v>
                </c:pt>
                <c:pt idx="7351">
                  <c:v>0</c:v>
                </c:pt>
                <c:pt idx="7352">
                  <c:v>-167.27</c:v>
                </c:pt>
                <c:pt idx="7353">
                  <c:v>0</c:v>
                </c:pt>
                <c:pt idx="7354">
                  <c:v>0</c:v>
                </c:pt>
                <c:pt idx="7355">
                  <c:v>0</c:v>
                </c:pt>
                <c:pt idx="7356">
                  <c:v>-94.33299999999997</c:v>
                </c:pt>
                <c:pt idx="7357">
                  <c:v>13.317600000000027</c:v>
                </c:pt>
                <c:pt idx="7358">
                  <c:v>-37.733199999999989</c:v>
                </c:pt>
                <c:pt idx="7359">
                  <c:v>9.9882000000000204</c:v>
                </c:pt>
                <c:pt idx="7360">
                  <c:v>9.9882000000000204</c:v>
                </c:pt>
                <c:pt idx="7361">
                  <c:v>29.964600000000061</c:v>
                </c:pt>
                <c:pt idx="7362">
                  <c:v>25.175999999999998</c:v>
                </c:pt>
                <c:pt idx="7363">
                  <c:v>7.5527999999999977</c:v>
                </c:pt>
                <c:pt idx="7364">
                  <c:v>1.6783999999999981</c:v>
                </c:pt>
                <c:pt idx="7365">
                  <c:v>1.6783999999999981</c:v>
                </c:pt>
                <c:pt idx="7366">
                  <c:v>20.140799999999999</c:v>
                </c:pt>
                <c:pt idx="7367">
                  <c:v>22.562400000000004</c:v>
                </c:pt>
                <c:pt idx="7368">
                  <c:v>11.684999999999999</c:v>
                </c:pt>
                <c:pt idx="7369">
                  <c:v>4.2976000000000028</c:v>
                </c:pt>
                <c:pt idx="7370">
                  <c:v>15.041600000000003</c:v>
                </c:pt>
                <c:pt idx="7371">
                  <c:v>10.744000000000007</c:v>
                </c:pt>
                <c:pt idx="7372">
                  <c:v>2.336999999999998</c:v>
                </c:pt>
                <c:pt idx="7373">
                  <c:v>3.8949999999999996</c:v>
                </c:pt>
                <c:pt idx="7374">
                  <c:v>11.684999999999999</c:v>
                </c:pt>
                <c:pt idx="7375">
                  <c:v>7.7899999999999991</c:v>
                </c:pt>
                <c:pt idx="7376">
                  <c:v>130.87</c:v>
                </c:pt>
                <c:pt idx="7377">
                  <c:v>65.435000000000002</c:v>
                </c:pt>
                <c:pt idx="7378">
                  <c:v>65.435000000000002</c:v>
                </c:pt>
                <c:pt idx="7379">
                  <c:v>19.630499999999998</c:v>
                </c:pt>
                <c:pt idx="7380">
                  <c:v>6.5434999999999981</c:v>
                </c:pt>
                <c:pt idx="7381">
                  <c:v>2.3673999999999991</c:v>
                </c:pt>
                <c:pt idx="7382">
                  <c:v>4.5656999999999996</c:v>
                </c:pt>
                <c:pt idx="7383">
                  <c:v>9.1313999999999993</c:v>
                </c:pt>
                <c:pt idx="7384">
                  <c:v>5.9184999999999981</c:v>
                </c:pt>
                <c:pt idx="7385">
                  <c:v>22.828499999999998</c:v>
                </c:pt>
                <c:pt idx="7386">
                  <c:v>24.980400000000007</c:v>
                </c:pt>
                <c:pt idx="7387">
                  <c:v>4.1634000000000011</c:v>
                </c:pt>
                <c:pt idx="7388">
                  <c:v>8.3268000000000022</c:v>
                </c:pt>
                <c:pt idx="7389">
                  <c:v>2.1588000000000021</c:v>
                </c:pt>
                <c:pt idx="7390">
                  <c:v>12.490200000000003</c:v>
                </c:pt>
                <c:pt idx="7391">
                  <c:v>16.653600000000004</c:v>
                </c:pt>
                <c:pt idx="7392">
                  <c:v>24.980400000000007</c:v>
                </c:pt>
                <c:pt idx="7393">
                  <c:v>5.3970000000000073</c:v>
                </c:pt>
                <c:pt idx="7394">
                  <c:v>24.980400000000007</c:v>
                </c:pt>
                <c:pt idx="7395">
                  <c:v>1.4672000000000001</c:v>
                </c:pt>
                <c:pt idx="7396">
                  <c:v>8.4888000000000012</c:v>
                </c:pt>
                <c:pt idx="7397">
                  <c:v>3.6679999999999993</c:v>
                </c:pt>
                <c:pt idx="7398">
                  <c:v>8.4888000000000012</c:v>
                </c:pt>
                <c:pt idx="7399">
                  <c:v>8.4888000000000012</c:v>
                </c:pt>
                <c:pt idx="7400">
                  <c:v>14.148</c:v>
                </c:pt>
                <c:pt idx="7401">
                  <c:v>1.4672000000000001</c:v>
                </c:pt>
                <c:pt idx="7402">
                  <c:v>2.8296000000000001</c:v>
                </c:pt>
                <c:pt idx="7403">
                  <c:v>0.73360000000000003</c:v>
                </c:pt>
                <c:pt idx="7404">
                  <c:v>8.4888000000000012</c:v>
                </c:pt>
                <c:pt idx="7405">
                  <c:v>19.807200000000002</c:v>
                </c:pt>
                <c:pt idx="7406">
                  <c:v>3.7224000000000004</c:v>
                </c:pt>
                <c:pt idx="7407">
                  <c:v>26.056800000000003</c:v>
                </c:pt>
                <c:pt idx="7408">
                  <c:v>4.9632000000000005</c:v>
                </c:pt>
                <c:pt idx="7409">
                  <c:v>21.714000000000002</c:v>
                </c:pt>
                <c:pt idx="7410">
                  <c:v>13.028400000000001</c:v>
                </c:pt>
                <c:pt idx="7411">
                  <c:v>17.371200000000002</c:v>
                </c:pt>
                <c:pt idx="7412">
                  <c:v>4.3428000000000004</c:v>
                </c:pt>
                <c:pt idx="7413">
                  <c:v>21.714000000000002</c:v>
                </c:pt>
                <c:pt idx="7414">
                  <c:v>17.744999999999962</c:v>
                </c:pt>
                <c:pt idx="7415">
                  <c:v>-21.294000000000018</c:v>
                </c:pt>
                <c:pt idx="7416">
                  <c:v>17.744999999999962</c:v>
                </c:pt>
                <c:pt idx="7417">
                  <c:v>-42.588000000000036</c:v>
                </c:pt>
                <c:pt idx="7418">
                  <c:v>-95.823000000000079</c:v>
                </c:pt>
                <c:pt idx="7419">
                  <c:v>17.744999999999962</c:v>
                </c:pt>
                <c:pt idx="7420">
                  <c:v>24.842999999999947</c:v>
                </c:pt>
                <c:pt idx="7421">
                  <c:v>3.5489999999999924</c:v>
                </c:pt>
                <c:pt idx="7422">
                  <c:v>12.0276</c:v>
                </c:pt>
                <c:pt idx="7423">
                  <c:v>3.6587999999999994</c:v>
                </c:pt>
                <c:pt idx="7424">
                  <c:v>-54.881999999999998</c:v>
                </c:pt>
                <c:pt idx="7425">
                  <c:v>6.097999999999999</c:v>
                </c:pt>
                <c:pt idx="7426">
                  <c:v>-32.929200000000002</c:v>
                </c:pt>
                <c:pt idx="7427">
                  <c:v>-43.9056</c:v>
                </c:pt>
                <c:pt idx="7428">
                  <c:v>9.716399999999993</c:v>
                </c:pt>
                <c:pt idx="7429">
                  <c:v>9.716399999999993</c:v>
                </c:pt>
                <c:pt idx="7430">
                  <c:v>9.716399999999993</c:v>
                </c:pt>
                <c:pt idx="7431">
                  <c:v>16.193999999999988</c:v>
                </c:pt>
                <c:pt idx="7432">
                  <c:v>-30.228800000000007</c:v>
                </c:pt>
                <c:pt idx="7433">
                  <c:v>-22.671600000000005</c:v>
                </c:pt>
                <c:pt idx="7434">
                  <c:v>-22.671600000000005</c:v>
                </c:pt>
                <c:pt idx="7435">
                  <c:v>7.4571000000000041</c:v>
                </c:pt>
                <c:pt idx="7436">
                  <c:v>67.113900000000015</c:v>
                </c:pt>
                <c:pt idx="7437">
                  <c:v>47.938500000000005</c:v>
                </c:pt>
                <c:pt idx="7438">
                  <c:v>38.350800000000007</c:v>
                </c:pt>
                <c:pt idx="7439">
                  <c:v>24.856999999999999</c:v>
                </c:pt>
                <c:pt idx="7440">
                  <c:v>17.84699999999998</c:v>
                </c:pt>
                <c:pt idx="7441">
                  <c:v>124.92899999999986</c:v>
                </c:pt>
                <c:pt idx="7442">
                  <c:v>35.69399999999996</c:v>
                </c:pt>
                <c:pt idx="7443">
                  <c:v>481.86899999999986</c:v>
                </c:pt>
                <c:pt idx="7444">
                  <c:v>107.08199999999997</c:v>
                </c:pt>
                <c:pt idx="7445">
                  <c:v>160.62299999999993</c:v>
                </c:pt>
                <c:pt idx="7446">
                  <c:v>160.62299999999993</c:v>
                </c:pt>
                <c:pt idx="7447">
                  <c:v>214.16399999999993</c:v>
                </c:pt>
                <c:pt idx="7448">
                  <c:v>267.70499999999993</c:v>
                </c:pt>
                <c:pt idx="7449">
                  <c:v>160.62299999999993</c:v>
                </c:pt>
                <c:pt idx="7450">
                  <c:v>17.84699999999998</c:v>
                </c:pt>
                <c:pt idx="7451">
                  <c:v>160.62299999999993</c:v>
                </c:pt>
                <c:pt idx="7452">
                  <c:v>107.08199999999985</c:v>
                </c:pt>
                <c:pt idx="7453">
                  <c:v>140.54820000000001</c:v>
                </c:pt>
                <c:pt idx="7454">
                  <c:v>93.698800000000006</c:v>
                </c:pt>
                <c:pt idx="7455">
                  <c:v>187.39760000000001</c:v>
                </c:pt>
                <c:pt idx="7456">
                  <c:v>54.056999999999988</c:v>
                </c:pt>
                <c:pt idx="7457">
                  <c:v>93.698800000000006</c:v>
                </c:pt>
                <c:pt idx="7458">
                  <c:v>93.698800000000006</c:v>
                </c:pt>
                <c:pt idx="7459">
                  <c:v>327.94580000000002</c:v>
                </c:pt>
                <c:pt idx="7460">
                  <c:v>97.302599999999984</c:v>
                </c:pt>
                <c:pt idx="7461">
                  <c:v>140.54820000000001</c:v>
                </c:pt>
                <c:pt idx="7462">
                  <c:v>32.434200000000004</c:v>
                </c:pt>
                <c:pt idx="7463">
                  <c:v>-1.2558000000000051</c:v>
                </c:pt>
                <c:pt idx="7464">
                  <c:v>1.0165999999999995</c:v>
                </c:pt>
                <c:pt idx="7465">
                  <c:v>5.0829999999999975</c:v>
                </c:pt>
                <c:pt idx="7466">
                  <c:v>3.0497999999999985</c:v>
                </c:pt>
                <c:pt idx="7467">
                  <c:v>-1.2558000000000051</c:v>
                </c:pt>
                <c:pt idx="7468">
                  <c:v>4.066399999999998</c:v>
                </c:pt>
                <c:pt idx="7469">
                  <c:v>3.0497999999999985</c:v>
                </c:pt>
                <c:pt idx="7470">
                  <c:v>3.0497999999999985</c:v>
                </c:pt>
                <c:pt idx="7471">
                  <c:v>-135.7650000000001</c:v>
                </c:pt>
                <c:pt idx="7472">
                  <c:v>6.4649999999999892</c:v>
                </c:pt>
                <c:pt idx="7473">
                  <c:v>9.6974999999999838</c:v>
                </c:pt>
                <c:pt idx="7474">
                  <c:v>22.627499999999962</c:v>
                </c:pt>
                <c:pt idx="7475">
                  <c:v>6.4649999999999892</c:v>
                </c:pt>
                <c:pt idx="7476">
                  <c:v>9.6974999999999838</c:v>
                </c:pt>
                <c:pt idx="7477">
                  <c:v>6.4649999999999892</c:v>
                </c:pt>
                <c:pt idx="7478">
                  <c:v>3.6795999999999935</c:v>
                </c:pt>
                <c:pt idx="7479">
                  <c:v>18.397999999999968</c:v>
                </c:pt>
                <c:pt idx="7480">
                  <c:v>-44.155200000000022</c:v>
                </c:pt>
                <c:pt idx="7481">
                  <c:v>11.038799999999981</c:v>
                </c:pt>
                <c:pt idx="7482">
                  <c:v>-29.436800000000012</c:v>
                </c:pt>
                <c:pt idx="7483">
                  <c:v>-29.436800000000012</c:v>
                </c:pt>
                <c:pt idx="7484">
                  <c:v>14.718399999999974</c:v>
                </c:pt>
                <c:pt idx="7485">
                  <c:v>-29.436800000000012</c:v>
                </c:pt>
                <c:pt idx="7486">
                  <c:v>-29.436800000000012</c:v>
                </c:pt>
                <c:pt idx="7487">
                  <c:v>-58.873600000000025</c:v>
                </c:pt>
                <c:pt idx="7488">
                  <c:v>156.42899999999997</c:v>
                </c:pt>
                <c:pt idx="7489">
                  <c:v>125.14319999999998</c:v>
                </c:pt>
                <c:pt idx="7490">
                  <c:v>31.285799999999995</c:v>
                </c:pt>
                <c:pt idx="7491">
                  <c:v>375.42959999999994</c:v>
                </c:pt>
                <c:pt idx="7492">
                  <c:v>125.14319999999998</c:v>
                </c:pt>
                <c:pt idx="7493">
                  <c:v>125.14319999999998</c:v>
                </c:pt>
                <c:pt idx="7494">
                  <c:v>406.71539999999993</c:v>
                </c:pt>
                <c:pt idx="7495">
                  <c:v>43.318799999999953</c:v>
                </c:pt>
                <c:pt idx="7496">
                  <c:v>-0.81199999999999983</c:v>
                </c:pt>
                <c:pt idx="7497">
                  <c:v>12.18</c:v>
                </c:pt>
                <c:pt idx="7498">
                  <c:v>-2.4359999999999999</c:v>
                </c:pt>
                <c:pt idx="7499">
                  <c:v>-2.4359999999999999</c:v>
                </c:pt>
                <c:pt idx="7500">
                  <c:v>-4.0599999999999987</c:v>
                </c:pt>
                <c:pt idx="7501">
                  <c:v>-1.6239999999999997</c:v>
                </c:pt>
                <c:pt idx="7502">
                  <c:v>4.8719999999999999</c:v>
                </c:pt>
                <c:pt idx="7503">
                  <c:v>7.3079999999999998</c:v>
                </c:pt>
                <c:pt idx="7504">
                  <c:v>4.8719999999999999</c:v>
                </c:pt>
                <c:pt idx="7505">
                  <c:v>2.4359999999999999</c:v>
                </c:pt>
                <c:pt idx="7506">
                  <c:v>9.7439999999999998</c:v>
                </c:pt>
                <c:pt idx="7507">
                  <c:v>3.5951999999999984</c:v>
                </c:pt>
                <c:pt idx="7508">
                  <c:v>4.1943999999999999</c:v>
                </c:pt>
                <c:pt idx="7509">
                  <c:v>12.5832</c:v>
                </c:pt>
                <c:pt idx="7510">
                  <c:v>16.7776</c:v>
                </c:pt>
                <c:pt idx="7511">
                  <c:v>2.3967999999999989</c:v>
                </c:pt>
                <c:pt idx="7512">
                  <c:v>21.028799999999997</c:v>
                </c:pt>
                <c:pt idx="7513">
                  <c:v>4.0439999999999969</c:v>
                </c:pt>
                <c:pt idx="7514">
                  <c:v>7.0095999999999989</c:v>
                </c:pt>
                <c:pt idx="7515">
                  <c:v>0.8087999999999993</c:v>
                </c:pt>
                <c:pt idx="7516">
                  <c:v>10.514399999999998</c:v>
                </c:pt>
                <c:pt idx="7517">
                  <c:v>17.523999999999997</c:v>
                </c:pt>
                <c:pt idx="7518">
                  <c:v>1.6175999999999986</c:v>
                </c:pt>
                <c:pt idx="7519">
                  <c:v>35.047999999999995</c:v>
                </c:pt>
                <c:pt idx="7520">
                  <c:v>17.523999999999997</c:v>
                </c:pt>
                <c:pt idx="7521">
                  <c:v>3.5047999999999995</c:v>
                </c:pt>
                <c:pt idx="7522">
                  <c:v>3.6744000000000039</c:v>
                </c:pt>
                <c:pt idx="7523">
                  <c:v>8.4783999999999935</c:v>
                </c:pt>
                <c:pt idx="7524">
                  <c:v>8.4783999999999935</c:v>
                </c:pt>
                <c:pt idx="7525">
                  <c:v>-50.870400000000018</c:v>
                </c:pt>
                <c:pt idx="7526">
                  <c:v>-16.956800000000005</c:v>
                </c:pt>
                <c:pt idx="7527">
                  <c:v>4.2391999999999967</c:v>
                </c:pt>
                <c:pt idx="7528">
                  <c:v>-16.956800000000005</c:v>
                </c:pt>
                <c:pt idx="7529">
                  <c:v>310.98720000000003</c:v>
                </c:pt>
                <c:pt idx="7530">
                  <c:v>51.831200000000024</c:v>
                </c:pt>
                <c:pt idx="7531">
                  <c:v>621.97440000000006</c:v>
                </c:pt>
                <c:pt idx="7532">
                  <c:v>51.831200000000024</c:v>
                </c:pt>
                <c:pt idx="7533">
                  <c:v>77.746800000000007</c:v>
                </c:pt>
                <c:pt idx="7534">
                  <c:v>8.9829999999999899</c:v>
                </c:pt>
                <c:pt idx="7535">
                  <c:v>-145.52460000000002</c:v>
                </c:pt>
                <c:pt idx="7536">
                  <c:v>7.1863999999999919</c:v>
                </c:pt>
                <c:pt idx="7537">
                  <c:v>-48.508200000000009</c:v>
                </c:pt>
                <c:pt idx="7538">
                  <c:v>12.576199999999986</c:v>
                </c:pt>
                <c:pt idx="7539">
                  <c:v>5.3897999999999939</c:v>
                </c:pt>
                <c:pt idx="7540">
                  <c:v>-32.338800000000006</c:v>
                </c:pt>
                <c:pt idx="7541">
                  <c:v>8.9829999999999899</c:v>
                </c:pt>
                <c:pt idx="7542">
                  <c:v>5.3897999999999939</c:v>
                </c:pt>
                <c:pt idx="7543">
                  <c:v>-161.69400000000005</c:v>
                </c:pt>
                <c:pt idx="7544">
                  <c:v>7.1863999999999919</c:v>
                </c:pt>
                <c:pt idx="7545">
                  <c:v>22.235199999999999</c:v>
                </c:pt>
                <c:pt idx="7546">
                  <c:v>22.235199999999999</c:v>
                </c:pt>
                <c:pt idx="7547">
                  <c:v>11.117599999999999</c:v>
                </c:pt>
                <c:pt idx="7548">
                  <c:v>11.117599999999999</c:v>
                </c:pt>
                <c:pt idx="7549">
                  <c:v>7.6968000000000032</c:v>
                </c:pt>
                <c:pt idx="7550">
                  <c:v>17.959200000000003</c:v>
                </c:pt>
                <c:pt idx="7551">
                  <c:v>44.470399999999998</c:v>
                </c:pt>
                <c:pt idx="7552">
                  <c:v>122.2936</c:v>
                </c:pt>
                <c:pt idx="7553">
                  <c:v>135.21900000000002</c:v>
                </c:pt>
                <c:pt idx="7554">
                  <c:v>-57.950999999999993</c:v>
                </c:pt>
                <c:pt idx="7555">
                  <c:v>108.17520000000002</c:v>
                </c:pt>
                <c:pt idx="7556">
                  <c:v>81.131400000000014</c:v>
                </c:pt>
                <c:pt idx="7557">
                  <c:v>81.131400000000014</c:v>
                </c:pt>
                <c:pt idx="7558">
                  <c:v>108.17520000000002</c:v>
                </c:pt>
                <c:pt idx="7559">
                  <c:v>54.087600000000009</c:v>
                </c:pt>
                <c:pt idx="7560">
                  <c:v>-51.719100000000012</c:v>
                </c:pt>
                <c:pt idx="7561">
                  <c:v>12.169199999999989</c:v>
                </c:pt>
                <c:pt idx="7562">
                  <c:v>24.338399999999979</c:v>
                </c:pt>
                <c:pt idx="7563">
                  <c:v>9.126899999999992</c:v>
                </c:pt>
                <c:pt idx="7564">
                  <c:v>88.029900000000055</c:v>
                </c:pt>
                <c:pt idx="7565">
                  <c:v>792.26910000000021</c:v>
                </c:pt>
                <c:pt idx="7566">
                  <c:v>226.36260000000004</c:v>
                </c:pt>
                <c:pt idx="7567">
                  <c:v>1.6711999999999989</c:v>
                </c:pt>
                <c:pt idx="7568">
                  <c:v>-33.841799999999999</c:v>
                </c:pt>
                <c:pt idx="7569">
                  <c:v>-11.2806</c:v>
                </c:pt>
                <c:pt idx="7570">
                  <c:v>4.6746000000000016</c:v>
                </c:pt>
                <c:pt idx="7571">
                  <c:v>42.071400000000011</c:v>
                </c:pt>
                <c:pt idx="7572">
                  <c:v>4.6746000000000016</c:v>
                </c:pt>
                <c:pt idx="7573">
                  <c:v>8.8061999999999987</c:v>
                </c:pt>
                <c:pt idx="7574">
                  <c:v>14.676999999999998</c:v>
                </c:pt>
                <c:pt idx="7575">
                  <c:v>5.8707999999999991</c:v>
                </c:pt>
                <c:pt idx="7576">
                  <c:v>14.676999999999998</c:v>
                </c:pt>
                <c:pt idx="7577">
                  <c:v>4.0643999999999973</c:v>
                </c:pt>
                <c:pt idx="7578">
                  <c:v>2.0321999999999987</c:v>
                </c:pt>
                <c:pt idx="7579">
                  <c:v>5.8707999999999991</c:v>
                </c:pt>
                <c:pt idx="7580">
                  <c:v>5.8707999999999991</c:v>
                </c:pt>
                <c:pt idx="7581">
                  <c:v>5.8707999999999991</c:v>
                </c:pt>
                <c:pt idx="7582">
                  <c:v>41.680000000000007</c:v>
                </c:pt>
                <c:pt idx="7583">
                  <c:v>12.504000000000005</c:v>
                </c:pt>
                <c:pt idx="7584">
                  <c:v>20.840000000000003</c:v>
                </c:pt>
                <c:pt idx="7585">
                  <c:v>4.1680000000000028</c:v>
                </c:pt>
                <c:pt idx="7586">
                  <c:v>41.680000000000007</c:v>
                </c:pt>
                <c:pt idx="7587">
                  <c:v>7.9449999999999932</c:v>
                </c:pt>
                <c:pt idx="7588">
                  <c:v>3.1779999999999973</c:v>
                </c:pt>
                <c:pt idx="7589">
                  <c:v>7.9449999999999932</c:v>
                </c:pt>
                <c:pt idx="7590">
                  <c:v>-4.7670000000000021</c:v>
                </c:pt>
                <c:pt idx="7591">
                  <c:v>0</c:v>
                </c:pt>
                <c:pt idx="7592">
                  <c:v>222.58799999999991</c:v>
                </c:pt>
                <c:pt idx="7593">
                  <c:v>-7.7292000000000041</c:v>
                </c:pt>
                <c:pt idx="7594">
                  <c:v>0.20339999999999847</c:v>
                </c:pt>
                <c:pt idx="7595">
                  <c:v>-11.593800000000005</c:v>
                </c:pt>
                <c:pt idx="7596">
                  <c:v>-3.864600000000002</c:v>
                </c:pt>
                <c:pt idx="7597">
                  <c:v>0.40679999999999694</c:v>
                </c:pt>
                <c:pt idx="7598">
                  <c:v>-7.7292000000000041</c:v>
                </c:pt>
                <c:pt idx="7599">
                  <c:v>0.61019999999999541</c:v>
                </c:pt>
                <c:pt idx="7600">
                  <c:v>-19.323000000000011</c:v>
                </c:pt>
                <c:pt idx="7601">
                  <c:v>0.40679999999999694</c:v>
                </c:pt>
                <c:pt idx="7602">
                  <c:v>9.7176000000000329</c:v>
                </c:pt>
                <c:pt idx="7603">
                  <c:v>1.6196000000000055</c:v>
                </c:pt>
                <c:pt idx="7604">
                  <c:v>-14.576399999999996</c:v>
                </c:pt>
                <c:pt idx="7605">
                  <c:v>4.8588000000000164</c:v>
                </c:pt>
                <c:pt idx="7606">
                  <c:v>-58.305599999999984</c:v>
                </c:pt>
                <c:pt idx="7607">
                  <c:v>4.8588000000000164</c:v>
                </c:pt>
                <c:pt idx="7608">
                  <c:v>-14.576399999999996</c:v>
                </c:pt>
                <c:pt idx="7609">
                  <c:v>-43.729199999999992</c:v>
                </c:pt>
                <c:pt idx="7610">
                  <c:v>8.299199999999999</c:v>
                </c:pt>
                <c:pt idx="7611">
                  <c:v>16.598399999999998</c:v>
                </c:pt>
                <c:pt idx="7612">
                  <c:v>8.299199999999999</c:v>
                </c:pt>
                <c:pt idx="7613">
                  <c:v>10.373999999999999</c:v>
                </c:pt>
                <c:pt idx="7614">
                  <c:v>3.3515999999999977</c:v>
                </c:pt>
                <c:pt idx="7615">
                  <c:v>0.95759999999999934</c:v>
                </c:pt>
                <c:pt idx="7616">
                  <c:v>6.2030999999999992</c:v>
                </c:pt>
                <c:pt idx="7617">
                  <c:v>7.7003999999999948</c:v>
                </c:pt>
                <c:pt idx="7618">
                  <c:v>18.609299999999998</c:v>
                </c:pt>
                <c:pt idx="7619">
                  <c:v>5.7752999999999961</c:v>
                </c:pt>
                <c:pt idx="7620">
                  <c:v>43.421699999999994</c:v>
                </c:pt>
                <c:pt idx="7621">
                  <c:v>37.218599999999995</c:v>
                </c:pt>
                <c:pt idx="7622">
                  <c:v>29.341200000000008</c:v>
                </c:pt>
                <c:pt idx="7623">
                  <c:v>2.3952000000000018</c:v>
                </c:pt>
                <c:pt idx="7624">
                  <c:v>4.1916000000000011</c:v>
                </c:pt>
                <c:pt idx="7625">
                  <c:v>25.149600000000007</c:v>
                </c:pt>
                <c:pt idx="7626">
                  <c:v>4.1916000000000011</c:v>
                </c:pt>
                <c:pt idx="7627">
                  <c:v>29.341200000000008</c:v>
                </c:pt>
                <c:pt idx="7628">
                  <c:v>10.315199999999999</c:v>
                </c:pt>
                <c:pt idx="7629">
                  <c:v>6.8767999999999994</c:v>
                </c:pt>
                <c:pt idx="7630">
                  <c:v>6.8767999999999994</c:v>
                </c:pt>
                <c:pt idx="7631">
                  <c:v>3.9295999999999989</c:v>
                </c:pt>
                <c:pt idx="7632">
                  <c:v>24.068799999999996</c:v>
                </c:pt>
                <c:pt idx="7633">
                  <c:v>6.8767999999999994</c:v>
                </c:pt>
                <c:pt idx="7634">
                  <c:v>0.21979999999999933</c:v>
                </c:pt>
                <c:pt idx="7635">
                  <c:v>-8.3524000000000012</c:v>
                </c:pt>
                <c:pt idx="7636">
                  <c:v>0.87919999999999732</c:v>
                </c:pt>
                <c:pt idx="7637">
                  <c:v>0.87919999999999732</c:v>
                </c:pt>
                <c:pt idx="7638">
                  <c:v>-8.3524000000000012</c:v>
                </c:pt>
                <c:pt idx="7639">
                  <c:v>0.87919999999999732</c:v>
                </c:pt>
                <c:pt idx="7640">
                  <c:v>-12.528600000000001</c:v>
                </c:pt>
                <c:pt idx="7641">
                  <c:v>-8.3524000000000012</c:v>
                </c:pt>
                <c:pt idx="7642">
                  <c:v>1.6751999999999967</c:v>
                </c:pt>
                <c:pt idx="7643">
                  <c:v>-2.5128000000000008</c:v>
                </c:pt>
                <c:pt idx="7644">
                  <c:v>0.27919999999999945</c:v>
                </c:pt>
                <c:pt idx="7645">
                  <c:v>0.97719999999999807</c:v>
                </c:pt>
                <c:pt idx="7646">
                  <c:v>0.5583999999999989</c:v>
                </c:pt>
                <c:pt idx="7647">
                  <c:v>0.5583999999999989</c:v>
                </c:pt>
                <c:pt idx="7648">
                  <c:v>0.83759999999999835</c:v>
                </c:pt>
                <c:pt idx="7649">
                  <c:v>-10.051200000000003</c:v>
                </c:pt>
                <c:pt idx="7650">
                  <c:v>-17.607599999999998</c:v>
                </c:pt>
                <c:pt idx="7651">
                  <c:v>4.8910000000000053</c:v>
                </c:pt>
                <c:pt idx="7652">
                  <c:v>-17.607599999999998</c:v>
                </c:pt>
                <c:pt idx="7653">
                  <c:v>3.9128000000000043</c:v>
                </c:pt>
                <c:pt idx="7654">
                  <c:v>-35.215199999999996</c:v>
                </c:pt>
                <c:pt idx="7655">
                  <c:v>2.9346000000000032</c:v>
                </c:pt>
                <c:pt idx="7656">
                  <c:v>-8.803799999999999</c:v>
                </c:pt>
                <c:pt idx="7657">
                  <c:v>2.9346000000000032</c:v>
                </c:pt>
                <c:pt idx="7658">
                  <c:v>-44.018999999999991</c:v>
                </c:pt>
                <c:pt idx="7659">
                  <c:v>1.5007999999999999</c:v>
                </c:pt>
                <c:pt idx="7660">
                  <c:v>3.0015999999999998</c:v>
                </c:pt>
                <c:pt idx="7661">
                  <c:v>3.7519999999999989</c:v>
                </c:pt>
                <c:pt idx="7662">
                  <c:v>7.8792000000000009</c:v>
                </c:pt>
                <c:pt idx="7663">
                  <c:v>6.7535999999999987</c:v>
                </c:pt>
                <c:pt idx="7664">
                  <c:v>2.2511999999999999</c:v>
                </c:pt>
                <c:pt idx="7665">
                  <c:v>5.2528000000000006</c:v>
                </c:pt>
                <c:pt idx="7666">
                  <c:v>0</c:v>
                </c:pt>
                <c:pt idx="7667">
                  <c:v>-55.256</c:v>
                </c:pt>
                <c:pt idx="7668">
                  <c:v>-82.884</c:v>
                </c:pt>
                <c:pt idx="7669">
                  <c:v>-55.256</c:v>
                </c:pt>
                <c:pt idx="7670">
                  <c:v>-138.13999999999999</c:v>
                </c:pt>
                <c:pt idx="7671">
                  <c:v>-82.884</c:v>
                </c:pt>
                <c:pt idx="7672">
                  <c:v>0</c:v>
                </c:pt>
                <c:pt idx="7673">
                  <c:v>0</c:v>
                </c:pt>
                <c:pt idx="7674">
                  <c:v>-165.768</c:v>
                </c:pt>
                <c:pt idx="7675">
                  <c:v>-55.256</c:v>
                </c:pt>
                <c:pt idx="7676">
                  <c:v>2.598399999999998</c:v>
                </c:pt>
                <c:pt idx="7677">
                  <c:v>2.598399999999998</c:v>
                </c:pt>
                <c:pt idx="7678">
                  <c:v>-15.590400000000002</c:v>
                </c:pt>
                <c:pt idx="7679">
                  <c:v>-5.1968000000000005</c:v>
                </c:pt>
                <c:pt idx="7680">
                  <c:v>5.1967999999999961</c:v>
                </c:pt>
                <c:pt idx="7681">
                  <c:v>-10.393600000000001</c:v>
                </c:pt>
                <c:pt idx="7682">
                  <c:v>2.598399999999998</c:v>
                </c:pt>
                <c:pt idx="7683">
                  <c:v>80.631200000000007</c:v>
                </c:pt>
                <c:pt idx="7684">
                  <c:v>120.94680000000001</c:v>
                </c:pt>
                <c:pt idx="7685">
                  <c:v>282.20920000000001</c:v>
                </c:pt>
                <c:pt idx="7686">
                  <c:v>120.94680000000001</c:v>
                </c:pt>
                <c:pt idx="7687">
                  <c:v>362.84040000000005</c:v>
                </c:pt>
                <c:pt idx="7688">
                  <c:v>282.20920000000001</c:v>
                </c:pt>
                <c:pt idx="7689">
                  <c:v>27.910800000000009</c:v>
                </c:pt>
                <c:pt idx="7690">
                  <c:v>80.631200000000007</c:v>
                </c:pt>
                <c:pt idx="7691">
                  <c:v>282.20920000000001</c:v>
                </c:pt>
                <c:pt idx="7692">
                  <c:v>3.4091999999999842</c:v>
                </c:pt>
                <c:pt idx="7693">
                  <c:v>-64.774800000000013</c:v>
                </c:pt>
                <c:pt idx="7694">
                  <c:v>-86.366400000000027</c:v>
                </c:pt>
                <c:pt idx="7695">
                  <c:v>9.091199999999958</c:v>
                </c:pt>
                <c:pt idx="7696">
                  <c:v>-172.73280000000005</c:v>
                </c:pt>
                <c:pt idx="7697">
                  <c:v>2.2727999999999895</c:v>
                </c:pt>
                <c:pt idx="7698">
                  <c:v>7.9547999999999632</c:v>
                </c:pt>
                <c:pt idx="7699">
                  <c:v>-64.774800000000013</c:v>
                </c:pt>
                <c:pt idx="7700">
                  <c:v>-107.95800000000004</c:v>
                </c:pt>
                <c:pt idx="7701">
                  <c:v>3.4091999999999842</c:v>
                </c:pt>
                <c:pt idx="7702">
                  <c:v>10.824800000000096</c:v>
                </c:pt>
                <c:pt idx="7703">
                  <c:v>9.4717000000000837</c:v>
                </c:pt>
                <c:pt idx="7704">
                  <c:v>6.7655000000000598</c:v>
                </c:pt>
                <c:pt idx="7705">
                  <c:v>2.7062000000000239</c:v>
                </c:pt>
                <c:pt idx="7706">
                  <c:v>-77.126699999999971</c:v>
                </c:pt>
                <c:pt idx="7707">
                  <c:v>5.4124000000000478</c:v>
                </c:pt>
                <c:pt idx="7708">
                  <c:v>5.4124000000000478</c:v>
                </c:pt>
                <c:pt idx="7709">
                  <c:v>6.6465000000000174</c:v>
                </c:pt>
                <c:pt idx="7710">
                  <c:v>-25.108999999999988</c:v>
                </c:pt>
                <c:pt idx="7711">
                  <c:v>2.2155000000000058</c:v>
                </c:pt>
                <c:pt idx="7712">
                  <c:v>-25.108999999999988</c:v>
                </c:pt>
                <c:pt idx="7713">
                  <c:v>-62.772499999999965</c:v>
                </c:pt>
                <c:pt idx="7714">
                  <c:v>-3.1680000000000001</c:v>
                </c:pt>
                <c:pt idx="7715">
                  <c:v>0</c:v>
                </c:pt>
                <c:pt idx="7716">
                  <c:v>0</c:v>
                </c:pt>
                <c:pt idx="7717">
                  <c:v>0</c:v>
                </c:pt>
                <c:pt idx="7718">
                  <c:v>-3.1680000000000001</c:v>
                </c:pt>
                <c:pt idx="7719">
                  <c:v>30.498999999999981</c:v>
                </c:pt>
                <c:pt idx="7720">
                  <c:v>13.070999999999998</c:v>
                </c:pt>
                <c:pt idx="7721">
                  <c:v>8.7139999999999951</c:v>
                </c:pt>
                <c:pt idx="7722">
                  <c:v>17.42799999999999</c:v>
                </c:pt>
                <c:pt idx="7723">
                  <c:v>65.35499999999999</c:v>
                </c:pt>
                <c:pt idx="7724">
                  <c:v>39.212999999999994</c:v>
                </c:pt>
                <c:pt idx="7725">
                  <c:v>104.56799999999998</c:v>
                </c:pt>
                <c:pt idx="7726">
                  <c:v>20.575499999999998</c:v>
                </c:pt>
                <c:pt idx="7727">
                  <c:v>34.292499999999997</c:v>
                </c:pt>
                <c:pt idx="7728">
                  <c:v>27.433999999999997</c:v>
                </c:pt>
                <c:pt idx="7729">
                  <c:v>20.575499999999998</c:v>
                </c:pt>
                <c:pt idx="7730">
                  <c:v>68.584999999999994</c:v>
                </c:pt>
                <c:pt idx="7731">
                  <c:v>34.292499999999997</c:v>
                </c:pt>
                <c:pt idx="7732">
                  <c:v>47.937599999999996</c:v>
                </c:pt>
                <c:pt idx="7733">
                  <c:v>7.9895999999999994</c:v>
                </c:pt>
                <c:pt idx="7734">
                  <c:v>39.947999999999993</c:v>
                </c:pt>
                <c:pt idx="7735">
                  <c:v>23.968799999999998</c:v>
                </c:pt>
                <c:pt idx="7736">
                  <c:v>15.979199999999999</c:v>
                </c:pt>
                <c:pt idx="7737">
                  <c:v>23.968799999999998</c:v>
                </c:pt>
                <c:pt idx="7738">
                  <c:v>7.9895999999999994</c:v>
                </c:pt>
                <c:pt idx="7739">
                  <c:v>23.968799999999998</c:v>
                </c:pt>
                <c:pt idx="7740">
                  <c:v>7.9895999999999994</c:v>
                </c:pt>
                <c:pt idx="7741">
                  <c:v>1.331599999999999</c:v>
                </c:pt>
                <c:pt idx="7742">
                  <c:v>210.4935999999999</c:v>
                </c:pt>
                <c:pt idx="7743">
                  <c:v>105.24679999999995</c:v>
                </c:pt>
                <c:pt idx="7744">
                  <c:v>315.74039999999985</c:v>
                </c:pt>
                <c:pt idx="7745">
                  <c:v>473.61059999999975</c:v>
                </c:pt>
                <c:pt idx="7746">
                  <c:v>157.87019999999993</c:v>
                </c:pt>
                <c:pt idx="7747">
                  <c:v>65.325599999999895</c:v>
                </c:pt>
                <c:pt idx="7748">
                  <c:v>48.994199999999921</c:v>
                </c:pt>
                <c:pt idx="7749">
                  <c:v>157.87019999999993</c:v>
                </c:pt>
                <c:pt idx="7750">
                  <c:v>210.4935999999999</c:v>
                </c:pt>
                <c:pt idx="7751">
                  <c:v>105.24679999999995</c:v>
                </c:pt>
                <c:pt idx="7752">
                  <c:v>48.994199999999921</c:v>
                </c:pt>
                <c:pt idx="7753">
                  <c:v>32.662799999999947</c:v>
                </c:pt>
                <c:pt idx="7754">
                  <c:v>5.7672000000000008</c:v>
                </c:pt>
                <c:pt idx="7755">
                  <c:v>5.7672000000000008</c:v>
                </c:pt>
                <c:pt idx="7756">
                  <c:v>2.8836000000000004</c:v>
                </c:pt>
                <c:pt idx="7757">
                  <c:v>9.5616000000000092</c:v>
                </c:pt>
                <c:pt idx="7758">
                  <c:v>133.86240000000004</c:v>
                </c:pt>
                <c:pt idx="7759">
                  <c:v>16.732800000000005</c:v>
                </c:pt>
                <c:pt idx="7760">
                  <c:v>117.12960000000004</c:v>
                </c:pt>
                <c:pt idx="7761">
                  <c:v>207.14699999999993</c:v>
                </c:pt>
                <c:pt idx="7762">
                  <c:v>41.429399999999987</c:v>
                </c:pt>
                <c:pt idx="7763">
                  <c:v>290.00579999999991</c:v>
                </c:pt>
                <c:pt idx="7764">
                  <c:v>165.71759999999995</c:v>
                </c:pt>
                <c:pt idx="7765">
                  <c:v>38.572199999999953</c:v>
                </c:pt>
                <c:pt idx="7766">
                  <c:v>207.14699999999993</c:v>
                </c:pt>
                <c:pt idx="7767">
                  <c:v>290.00579999999991</c:v>
                </c:pt>
                <c:pt idx="7768">
                  <c:v>12.857399999999984</c:v>
                </c:pt>
                <c:pt idx="7769">
                  <c:v>0</c:v>
                </c:pt>
                <c:pt idx="7770">
                  <c:v>0</c:v>
                </c:pt>
                <c:pt idx="7771">
                  <c:v>2.6810999999999954</c:v>
                </c:pt>
                <c:pt idx="7772">
                  <c:v>8.6390999999999956</c:v>
                </c:pt>
                <c:pt idx="7773">
                  <c:v>5.7593999999999976</c:v>
                </c:pt>
                <c:pt idx="7774">
                  <c:v>4.4684999999999953</c:v>
                </c:pt>
                <c:pt idx="7775">
                  <c:v>13.857199999999999</c:v>
                </c:pt>
                <c:pt idx="7776">
                  <c:v>45.813600000000001</c:v>
                </c:pt>
                <c:pt idx="7777">
                  <c:v>38.177999999999997</c:v>
                </c:pt>
                <c:pt idx="7778">
                  <c:v>15.2712</c:v>
                </c:pt>
                <c:pt idx="7779">
                  <c:v>38.177999999999997</c:v>
                </c:pt>
                <c:pt idx="7780">
                  <c:v>3.9591999999999992</c:v>
                </c:pt>
                <c:pt idx="7781">
                  <c:v>22.9068</c:v>
                </c:pt>
                <c:pt idx="7782">
                  <c:v>15.2712</c:v>
                </c:pt>
                <c:pt idx="7783">
                  <c:v>3.9591999999999992</c:v>
                </c:pt>
                <c:pt idx="7784">
                  <c:v>1.8612000000000002</c:v>
                </c:pt>
                <c:pt idx="7785">
                  <c:v>12.097800000000001</c:v>
                </c:pt>
                <c:pt idx="7786">
                  <c:v>3.7224000000000004</c:v>
                </c:pt>
                <c:pt idx="7787">
                  <c:v>20.163000000000004</c:v>
                </c:pt>
                <c:pt idx="7788">
                  <c:v>12.097800000000001</c:v>
                </c:pt>
                <c:pt idx="7789">
                  <c:v>4.6530000000000022</c:v>
                </c:pt>
                <c:pt idx="7790">
                  <c:v>8.0652000000000008</c:v>
                </c:pt>
                <c:pt idx="7791">
                  <c:v>55.895999999999958</c:v>
                </c:pt>
                <c:pt idx="7792">
                  <c:v>55.895999999999958</c:v>
                </c:pt>
                <c:pt idx="7793">
                  <c:v>55.895999999999958</c:v>
                </c:pt>
                <c:pt idx="7794">
                  <c:v>55.895999999999958</c:v>
                </c:pt>
                <c:pt idx="7795">
                  <c:v>-125.76600000000005</c:v>
                </c:pt>
                <c:pt idx="7796">
                  <c:v>83.843999999999937</c:v>
                </c:pt>
                <c:pt idx="7797">
                  <c:v>3.8939999999999912</c:v>
                </c:pt>
                <c:pt idx="7798">
                  <c:v>-23.364000000000019</c:v>
                </c:pt>
                <c:pt idx="7799">
                  <c:v>3.8939999999999912</c:v>
                </c:pt>
                <c:pt idx="7800">
                  <c:v>-35.046000000000028</c:v>
                </c:pt>
                <c:pt idx="7801">
                  <c:v>-17.523000000000014</c:v>
                </c:pt>
                <c:pt idx="7802">
                  <c:v>9.7349999999999781</c:v>
                </c:pt>
                <c:pt idx="7803">
                  <c:v>5.8409999999999869</c:v>
                </c:pt>
                <c:pt idx="7804">
                  <c:v>1.0620000000000003</c:v>
                </c:pt>
                <c:pt idx="7805">
                  <c:v>6.3719999999999999</c:v>
                </c:pt>
                <c:pt idx="7806">
                  <c:v>12.646799999999999</c:v>
                </c:pt>
                <c:pt idx="7807">
                  <c:v>14.754599999999996</c:v>
                </c:pt>
                <c:pt idx="7808">
                  <c:v>18.970199999999998</c:v>
                </c:pt>
                <c:pt idx="7809">
                  <c:v>25.293599999999998</c:v>
                </c:pt>
                <c:pt idx="7810">
                  <c:v>18.970199999999998</c:v>
                </c:pt>
                <c:pt idx="7811">
                  <c:v>-28.367999999999984</c:v>
                </c:pt>
                <c:pt idx="7812">
                  <c:v>1.5760000000000076</c:v>
                </c:pt>
                <c:pt idx="7813">
                  <c:v>6.3040000000000305</c:v>
                </c:pt>
                <c:pt idx="7814">
                  <c:v>-48.954900000000002</c:v>
                </c:pt>
                <c:pt idx="7815">
                  <c:v>20.157899999999998</c:v>
                </c:pt>
                <c:pt idx="7816">
                  <c:v>-48.954900000000002</c:v>
                </c:pt>
                <c:pt idx="7817">
                  <c:v>-32.636600000000001</c:v>
                </c:pt>
                <c:pt idx="7818">
                  <c:v>-16.318300000000001</c:v>
                </c:pt>
                <c:pt idx="7819">
                  <c:v>14.307499999999997</c:v>
                </c:pt>
                <c:pt idx="7820">
                  <c:v>28.614999999999995</c:v>
                </c:pt>
                <c:pt idx="7821">
                  <c:v>14.307499999999997</c:v>
                </c:pt>
                <c:pt idx="7822">
                  <c:v>71.537499999999994</c:v>
                </c:pt>
                <c:pt idx="7823">
                  <c:v>8.5844999999999914</c:v>
                </c:pt>
                <c:pt idx="7824">
                  <c:v>14.307499999999997</c:v>
                </c:pt>
                <c:pt idx="7825">
                  <c:v>-47.254199999999997</c:v>
                </c:pt>
                <c:pt idx="7826">
                  <c:v>-47.254199999999997</c:v>
                </c:pt>
                <c:pt idx="7827">
                  <c:v>117.0104</c:v>
                </c:pt>
                <c:pt idx="7828">
                  <c:v>117.0104</c:v>
                </c:pt>
                <c:pt idx="7829">
                  <c:v>-63.005600000000015</c:v>
                </c:pt>
                <c:pt idx="7830">
                  <c:v>204.76820000000001</c:v>
                </c:pt>
                <c:pt idx="7831">
                  <c:v>-15.751400000000004</c:v>
                </c:pt>
                <c:pt idx="7832">
                  <c:v>175.51560000000001</c:v>
                </c:pt>
                <c:pt idx="7833">
                  <c:v>58.505200000000002</c:v>
                </c:pt>
                <c:pt idx="7834">
                  <c:v>-63.005600000000015</c:v>
                </c:pt>
                <c:pt idx="7835">
                  <c:v>87.757800000000003</c:v>
                </c:pt>
                <c:pt idx="7836">
                  <c:v>-94.508399999999995</c:v>
                </c:pt>
                <c:pt idx="7837">
                  <c:v>4.068699999999998</c:v>
                </c:pt>
                <c:pt idx="7838">
                  <c:v>28.480899999999984</c:v>
                </c:pt>
                <c:pt idx="7839">
                  <c:v>7.5761999999999894</c:v>
                </c:pt>
                <c:pt idx="7840">
                  <c:v>4.068699999999998</c:v>
                </c:pt>
                <c:pt idx="7841">
                  <c:v>84.219999999999857</c:v>
                </c:pt>
                <c:pt idx="7842">
                  <c:v>315.82499999999993</c:v>
                </c:pt>
                <c:pt idx="7843">
                  <c:v>31.582499999999953</c:v>
                </c:pt>
                <c:pt idx="7844">
                  <c:v>105.27499999999998</c:v>
                </c:pt>
                <c:pt idx="7845">
                  <c:v>81.047399999999982</c:v>
                </c:pt>
                <c:pt idx="7846">
                  <c:v>21.142799999999966</c:v>
                </c:pt>
                <c:pt idx="7847">
                  <c:v>10.571399999999983</c:v>
                </c:pt>
                <c:pt idx="7848">
                  <c:v>21.142799999999966</c:v>
                </c:pt>
                <c:pt idx="7849">
                  <c:v>162.09479999999996</c:v>
                </c:pt>
                <c:pt idx="7850">
                  <c:v>81.047399999999982</c:v>
                </c:pt>
                <c:pt idx="7851">
                  <c:v>15.857099999999974</c:v>
                </c:pt>
                <c:pt idx="7852">
                  <c:v>26.428499999999957</c:v>
                </c:pt>
                <c:pt idx="7853">
                  <c:v>5.8979999999999961</c:v>
                </c:pt>
                <c:pt idx="7854">
                  <c:v>17.693999999999988</c:v>
                </c:pt>
                <c:pt idx="7855">
                  <c:v>-26.541000000000004</c:v>
                </c:pt>
                <c:pt idx="7856">
                  <c:v>-44.235000000000007</c:v>
                </c:pt>
                <c:pt idx="7857">
                  <c:v>20.877999999999997</c:v>
                </c:pt>
                <c:pt idx="7858">
                  <c:v>1.9271999999999991</c:v>
                </c:pt>
                <c:pt idx="7859">
                  <c:v>25.053599999999996</c:v>
                </c:pt>
                <c:pt idx="7860">
                  <c:v>4.1755999999999993</c:v>
                </c:pt>
                <c:pt idx="7861">
                  <c:v>-18.196000000000002</c:v>
                </c:pt>
                <c:pt idx="7862">
                  <c:v>0</c:v>
                </c:pt>
                <c:pt idx="7863">
                  <c:v>0</c:v>
                </c:pt>
                <c:pt idx="7864">
                  <c:v>-127.37200000000001</c:v>
                </c:pt>
                <c:pt idx="7865">
                  <c:v>0</c:v>
                </c:pt>
                <c:pt idx="7866">
                  <c:v>-54.588000000000008</c:v>
                </c:pt>
                <c:pt idx="7867">
                  <c:v>0</c:v>
                </c:pt>
                <c:pt idx="7868">
                  <c:v>-18.196000000000002</c:v>
                </c:pt>
                <c:pt idx="7869">
                  <c:v>-7.4416000000000011</c:v>
                </c:pt>
                <c:pt idx="7870">
                  <c:v>1.8603999999999985</c:v>
                </c:pt>
                <c:pt idx="7871">
                  <c:v>-14.883200000000002</c:v>
                </c:pt>
                <c:pt idx="7872">
                  <c:v>9.3019999999999925</c:v>
                </c:pt>
                <c:pt idx="7873">
                  <c:v>3.720799999999997</c:v>
                </c:pt>
                <c:pt idx="7874">
                  <c:v>13.317599999999999</c:v>
                </c:pt>
                <c:pt idx="7875">
                  <c:v>6.6587999999999994</c:v>
                </c:pt>
                <c:pt idx="7876">
                  <c:v>8.8783999999999992</c:v>
                </c:pt>
                <c:pt idx="7877">
                  <c:v>17.756799999999998</c:v>
                </c:pt>
                <c:pt idx="7878">
                  <c:v>4.4391999999999996</c:v>
                </c:pt>
                <c:pt idx="7879">
                  <c:v>9.8901000000000039</c:v>
                </c:pt>
                <c:pt idx="7880">
                  <c:v>9.8901000000000039</c:v>
                </c:pt>
                <c:pt idx="7881">
                  <c:v>9.8901000000000039</c:v>
                </c:pt>
                <c:pt idx="7882">
                  <c:v>9.8901000000000039</c:v>
                </c:pt>
                <c:pt idx="7883">
                  <c:v>13.186800000000005</c:v>
                </c:pt>
                <c:pt idx="7884">
                  <c:v>2.5641000000000034</c:v>
                </c:pt>
                <c:pt idx="7885">
                  <c:v>0</c:v>
                </c:pt>
                <c:pt idx="7886">
                  <c:v>-24.496000000000002</c:v>
                </c:pt>
                <c:pt idx="7887">
                  <c:v>0</c:v>
                </c:pt>
                <c:pt idx="7888">
                  <c:v>0</c:v>
                </c:pt>
                <c:pt idx="7889">
                  <c:v>0</c:v>
                </c:pt>
                <c:pt idx="7890">
                  <c:v>30.468200000000024</c:v>
                </c:pt>
                <c:pt idx="7891">
                  <c:v>16.788600000000002</c:v>
                </c:pt>
                <c:pt idx="7892">
                  <c:v>151.09740000000002</c:v>
                </c:pt>
                <c:pt idx="7893">
                  <c:v>33.577200000000005</c:v>
                </c:pt>
                <c:pt idx="7894">
                  <c:v>26.115600000000015</c:v>
                </c:pt>
                <c:pt idx="7895">
                  <c:v>8.7052000000000049</c:v>
                </c:pt>
                <c:pt idx="7896">
                  <c:v>50.365800000000007</c:v>
                </c:pt>
                <c:pt idx="7897">
                  <c:v>100.73160000000001</c:v>
                </c:pt>
                <c:pt idx="7898">
                  <c:v>50.365800000000007</c:v>
                </c:pt>
                <c:pt idx="7899">
                  <c:v>16.788600000000002</c:v>
                </c:pt>
                <c:pt idx="7900">
                  <c:v>56.300999999999988</c:v>
                </c:pt>
                <c:pt idx="7901">
                  <c:v>-337.80600000000004</c:v>
                </c:pt>
                <c:pt idx="7902">
                  <c:v>18.766999999999996</c:v>
                </c:pt>
                <c:pt idx="7903">
                  <c:v>-337.80600000000004</c:v>
                </c:pt>
                <c:pt idx="7904">
                  <c:v>56.300999999999988</c:v>
                </c:pt>
                <c:pt idx="7905">
                  <c:v>18.766999999999996</c:v>
                </c:pt>
                <c:pt idx="7906">
                  <c:v>-337.80600000000004</c:v>
                </c:pt>
                <c:pt idx="7907">
                  <c:v>37.533999999999992</c:v>
                </c:pt>
                <c:pt idx="7908">
                  <c:v>13.891499999999999</c:v>
                </c:pt>
                <c:pt idx="7909">
                  <c:v>18.521999999999998</c:v>
                </c:pt>
                <c:pt idx="7910">
                  <c:v>2.4009999999999998</c:v>
                </c:pt>
                <c:pt idx="7911">
                  <c:v>2.4009999999999998</c:v>
                </c:pt>
                <c:pt idx="7912">
                  <c:v>6.0024999999999977</c:v>
                </c:pt>
                <c:pt idx="7913">
                  <c:v>1.2004999999999999</c:v>
                </c:pt>
                <c:pt idx="7914">
                  <c:v>13.891499999999999</c:v>
                </c:pt>
                <c:pt idx="7915">
                  <c:v>13.891499999999999</c:v>
                </c:pt>
                <c:pt idx="7916">
                  <c:v>4.6304999999999996</c:v>
                </c:pt>
                <c:pt idx="7917">
                  <c:v>13.891499999999999</c:v>
                </c:pt>
                <c:pt idx="7918">
                  <c:v>10.088999999999999</c:v>
                </c:pt>
                <c:pt idx="7919">
                  <c:v>3.3629999999999995</c:v>
                </c:pt>
                <c:pt idx="7920">
                  <c:v>10.088999999999999</c:v>
                </c:pt>
                <c:pt idx="7921">
                  <c:v>5.6049999999999951</c:v>
                </c:pt>
                <c:pt idx="7922">
                  <c:v>3.3629999999999995</c:v>
                </c:pt>
                <c:pt idx="7923">
                  <c:v>3.3629999999999995</c:v>
                </c:pt>
                <c:pt idx="7924">
                  <c:v>-19.562399999999997</c:v>
                </c:pt>
                <c:pt idx="7925">
                  <c:v>1.5444000000000031</c:v>
                </c:pt>
                <c:pt idx="7926">
                  <c:v>-39.124799999999993</c:v>
                </c:pt>
                <c:pt idx="7927">
                  <c:v>-58.68719999999999</c:v>
                </c:pt>
                <c:pt idx="7928">
                  <c:v>-29.343599999999995</c:v>
                </c:pt>
                <c:pt idx="7929">
                  <c:v>2.0592000000000041</c:v>
                </c:pt>
                <c:pt idx="7930">
                  <c:v>1.5444000000000031</c:v>
                </c:pt>
                <c:pt idx="7931">
                  <c:v>-19.562399999999997</c:v>
                </c:pt>
                <c:pt idx="7932">
                  <c:v>-19.562399999999997</c:v>
                </c:pt>
                <c:pt idx="7933">
                  <c:v>1.0296000000000021</c:v>
                </c:pt>
                <c:pt idx="7934">
                  <c:v>0.66959999999999997</c:v>
                </c:pt>
                <c:pt idx="7935">
                  <c:v>0.66959999999999997</c:v>
                </c:pt>
                <c:pt idx="7936">
                  <c:v>0.33479999999999999</c:v>
                </c:pt>
                <c:pt idx="7937">
                  <c:v>1.0044</c:v>
                </c:pt>
                <c:pt idx="7938">
                  <c:v>56.26400000000001</c:v>
                </c:pt>
                <c:pt idx="7939">
                  <c:v>3.2460000000000022</c:v>
                </c:pt>
                <c:pt idx="7940">
                  <c:v>-0.20980000000000043</c:v>
                </c:pt>
                <c:pt idx="7941">
                  <c:v>6.9794999999999909</c:v>
                </c:pt>
                <c:pt idx="7942">
                  <c:v>7.9724000000000004</c:v>
                </c:pt>
                <c:pt idx="7943">
                  <c:v>1.5509999999999984</c:v>
                </c:pt>
                <c:pt idx="7944">
                  <c:v>-1.2588000000000008</c:v>
                </c:pt>
                <c:pt idx="7945">
                  <c:v>11.958600000000001</c:v>
                </c:pt>
                <c:pt idx="7946">
                  <c:v>-0.83920000000000172</c:v>
                </c:pt>
                <c:pt idx="7947">
                  <c:v>3.8774999999999995</c:v>
                </c:pt>
                <c:pt idx="7948">
                  <c:v>6.9794999999999909</c:v>
                </c:pt>
                <c:pt idx="7949">
                  <c:v>3.8774999999999995</c:v>
                </c:pt>
                <c:pt idx="7950">
                  <c:v>-1.049000000000003</c:v>
                </c:pt>
                <c:pt idx="7951">
                  <c:v>-7.2672000000000043</c:v>
                </c:pt>
                <c:pt idx="7952">
                  <c:v>4.2391999999999932</c:v>
                </c:pt>
                <c:pt idx="7953">
                  <c:v>1.2111999999999981</c:v>
                </c:pt>
                <c:pt idx="7954">
                  <c:v>0.60559999999999903</c:v>
                </c:pt>
                <c:pt idx="7955">
                  <c:v>-4.8448000000000029</c:v>
                </c:pt>
                <c:pt idx="7956">
                  <c:v>5.4503999999999913</c:v>
                </c:pt>
                <c:pt idx="7957">
                  <c:v>327.50599999999963</c:v>
                </c:pt>
                <c:pt idx="7958">
                  <c:v>-786.01440000000025</c:v>
                </c:pt>
                <c:pt idx="7959">
                  <c:v>196.50359999999978</c:v>
                </c:pt>
                <c:pt idx="7960">
                  <c:v>9.5448000000000093</c:v>
                </c:pt>
                <c:pt idx="7961">
                  <c:v>16.703400000000016</c:v>
                </c:pt>
                <c:pt idx="7962">
                  <c:v>-64.427400000000006</c:v>
                </c:pt>
                <c:pt idx="7963">
                  <c:v>7.158600000000007</c:v>
                </c:pt>
                <c:pt idx="7964">
                  <c:v>7.158600000000007</c:v>
                </c:pt>
                <c:pt idx="7965">
                  <c:v>4.7724000000000046</c:v>
                </c:pt>
                <c:pt idx="7966">
                  <c:v>-42.951599999999999</c:v>
                </c:pt>
                <c:pt idx="7967">
                  <c:v>4.7724000000000046</c:v>
                </c:pt>
                <c:pt idx="7968">
                  <c:v>10.799599999999998</c:v>
                </c:pt>
                <c:pt idx="7969">
                  <c:v>8.0996999999999986</c:v>
                </c:pt>
                <c:pt idx="7970">
                  <c:v>5.865299999999996</c:v>
                </c:pt>
                <c:pt idx="7971">
                  <c:v>8.0996999999999986</c:v>
                </c:pt>
                <c:pt idx="7972">
                  <c:v>18.899299999999997</c:v>
                </c:pt>
                <c:pt idx="7973">
                  <c:v>8.0996999999999986</c:v>
                </c:pt>
                <c:pt idx="7974">
                  <c:v>2.5136999999999983</c:v>
                </c:pt>
                <c:pt idx="7975">
                  <c:v>5.399799999999999</c:v>
                </c:pt>
                <c:pt idx="7976">
                  <c:v>-2.6025000000000014</c:v>
                </c:pt>
                <c:pt idx="7977">
                  <c:v>-3.123000000000002</c:v>
                </c:pt>
                <c:pt idx="7978">
                  <c:v>-1.0410000000000006</c:v>
                </c:pt>
                <c:pt idx="7979">
                  <c:v>-1.0410000000000006</c:v>
                </c:pt>
                <c:pt idx="7980">
                  <c:v>-204.31449999999995</c:v>
                </c:pt>
                <c:pt idx="7981">
                  <c:v>14.422200000000032</c:v>
                </c:pt>
                <c:pt idx="7982">
                  <c:v>-81.725799999999978</c:v>
                </c:pt>
                <c:pt idx="7983">
                  <c:v>7.2111000000000161</c:v>
                </c:pt>
                <c:pt idx="7984">
                  <c:v>-163.45159999999996</c:v>
                </c:pt>
                <c:pt idx="7985">
                  <c:v>20.154999999999994</c:v>
                </c:pt>
                <c:pt idx="7986">
                  <c:v>20.154999999999994</c:v>
                </c:pt>
                <c:pt idx="7987">
                  <c:v>10.007999999999988</c:v>
                </c:pt>
                <c:pt idx="7988">
                  <c:v>6.2549999999999919</c:v>
                </c:pt>
                <c:pt idx="7989">
                  <c:v>2.5019999999999971</c:v>
                </c:pt>
                <c:pt idx="7990">
                  <c:v>28.216999999999992</c:v>
                </c:pt>
                <c:pt idx="7991">
                  <c:v>16.123999999999995</c:v>
                </c:pt>
                <c:pt idx="7992">
                  <c:v>9.2567999999999984</c:v>
                </c:pt>
                <c:pt idx="7993">
                  <c:v>1.436399999999999</c:v>
                </c:pt>
                <c:pt idx="7994">
                  <c:v>18.513599999999997</c:v>
                </c:pt>
                <c:pt idx="7995">
                  <c:v>5.0273999999999965</c:v>
                </c:pt>
                <c:pt idx="7996">
                  <c:v>12.432000000000002</c:v>
                </c:pt>
                <c:pt idx="7997">
                  <c:v>4.9728000000000012</c:v>
                </c:pt>
                <c:pt idx="7998">
                  <c:v>9.9456000000000024</c:v>
                </c:pt>
                <c:pt idx="7999">
                  <c:v>0.50039999999999996</c:v>
                </c:pt>
                <c:pt idx="8000">
                  <c:v>8.6736000000000004</c:v>
                </c:pt>
                <c:pt idx="8001">
                  <c:v>4.3368000000000002</c:v>
                </c:pt>
                <c:pt idx="8002">
                  <c:v>6.5052000000000003</c:v>
                </c:pt>
                <c:pt idx="8003">
                  <c:v>1.0007999999999999</c:v>
                </c:pt>
                <c:pt idx="8004">
                  <c:v>1.8719999999999997</c:v>
                </c:pt>
                <c:pt idx="8005">
                  <c:v>0.4159999999999997</c:v>
                </c:pt>
                <c:pt idx="8006">
                  <c:v>18.446400000000004</c:v>
                </c:pt>
                <c:pt idx="8007">
                  <c:v>9.2232000000000021</c:v>
                </c:pt>
                <c:pt idx="8008">
                  <c:v>15.372000000000003</c:v>
                </c:pt>
                <c:pt idx="8009">
                  <c:v>15.372000000000003</c:v>
                </c:pt>
                <c:pt idx="8010">
                  <c:v>6.1488000000000014</c:v>
                </c:pt>
                <c:pt idx="8011">
                  <c:v>15.372000000000003</c:v>
                </c:pt>
                <c:pt idx="8012">
                  <c:v>6.1488000000000014</c:v>
                </c:pt>
                <c:pt idx="8013">
                  <c:v>0.14719999999999978</c:v>
                </c:pt>
                <c:pt idx="8014">
                  <c:v>0.14719999999999978</c:v>
                </c:pt>
                <c:pt idx="8015">
                  <c:v>-3.3120000000000012</c:v>
                </c:pt>
                <c:pt idx="8016">
                  <c:v>-0.66240000000000021</c:v>
                </c:pt>
                <c:pt idx="8017">
                  <c:v>-1.9872000000000005</c:v>
                </c:pt>
                <c:pt idx="8018">
                  <c:v>0.14719999999999978</c:v>
                </c:pt>
                <c:pt idx="8019">
                  <c:v>-1.3248000000000004</c:v>
                </c:pt>
                <c:pt idx="8020">
                  <c:v>0.51519999999999921</c:v>
                </c:pt>
                <c:pt idx="8021">
                  <c:v>2.1899999999999995</c:v>
                </c:pt>
                <c:pt idx="8022">
                  <c:v>0.72999999999999954</c:v>
                </c:pt>
                <c:pt idx="8023">
                  <c:v>0.72999999999999954</c:v>
                </c:pt>
                <c:pt idx="8024">
                  <c:v>0.36499999999999977</c:v>
                </c:pt>
                <c:pt idx="8025">
                  <c:v>3.2849999999999993</c:v>
                </c:pt>
                <c:pt idx="8026">
                  <c:v>3.2849999999999993</c:v>
                </c:pt>
                <c:pt idx="8027">
                  <c:v>2.1899999999999995</c:v>
                </c:pt>
                <c:pt idx="8028">
                  <c:v>3.2849999999999993</c:v>
                </c:pt>
                <c:pt idx="8029">
                  <c:v>2.1899999999999995</c:v>
                </c:pt>
                <c:pt idx="8030">
                  <c:v>2.1899999999999995</c:v>
                </c:pt>
                <c:pt idx="8031">
                  <c:v>4.4564000000000004</c:v>
                </c:pt>
                <c:pt idx="8032">
                  <c:v>1.0284</c:v>
                </c:pt>
                <c:pt idx="8033">
                  <c:v>6.6846000000000005</c:v>
                </c:pt>
                <c:pt idx="8034">
                  <c:v>1.5426000000000002</c:v>
                </c:pt>
                <c:pt idx="8035">
                  <c:v>2.2282000000000002</c:v>
                </c:pt>
                <c:pt idx="8036">
                  <c:v>6.6846000000000005</c:v>
                </c:pt>
                <c:pt idx="8037">
                  <c:v>3.5993999999999993</c:v>
                </c:pt>
                <c:pt idx="8038">
                  <c:v>-1.7440000000000015</c:v>
                </c:pt>
                <c:pt idx="8039">
                  <c:v>-0.34880000000000033</c:v>
                </c:pt>
                <c:pt idx="8040">
                  <c:v>-1.3952000000000013</c:v>
                </c:pt>
                <c:pt idx="8041">
                  <c:v>0.17439999999999944</c:v>
                </c:pt>
                <c:pt idx="8042">
                  <c:v>-0.69760000000000066</c:v>
                </c:pt>
                <c:pt idx="8043">
                  <c:v>0.17439999999999944</c:v>
                </c:pt>
                <c:pt idx="8044">
                  <c:v>-3.771500000000001</c:v>
                </c:pt>
                <c:pt idx="8045">
                  <c:v>0.15879999999999939</c:v>
                </c:pt>
                <c:pt idx="8046">
                  <c:v>0.11909999999999954</c:v>
                </c:pt>
                <c:pt idx="8047">
                  <c:v>6.2800000000000189E-2</c:v>
                </c:pt>
                <c:pt idx="8048">
                  <c:v>-4.1761999999999997</c:v>
                </c:pt>
                <c:pt idx="8049">
                  <c:v>3.2943999999999996</c:v>
                </c:pt>
                <c:pt idx="8050">
                  <c:v>8.2359999999999989</c:v>
                </c:pt>
                <c:pt idx="8051">
                  <c:v>6.5887999999999991</c:v>
                </c:pt>
                <c:pt idx="8052">
                  <c:v>8.2359999999999989</c:v>
                </c:pt>
                <c:pt idx="8053">
                  <c:v>4.5007999999999981</c:v>
                </c:pt>
                <c:pt idx="8054">
                  <c:v>0.34919999999999951</c:v>
                </c:pt>
                <c:pt idx="8055">
                  <c:v>3.3755999999999986</c:v>
                </c:pt>
                <c:pt idx="8056">
                  <c:v>0.69839999999999902</c:v>
                </c:pt>
                <c:pt idx="8057">
                  <c:v>2.2503999999999991</c:v>
                </c:pt>
                <c:pt idx="8058">
                  <c:v>26.598000000000006</c:v>
                </c:pt>
                <c:pt idx="8059">
                  <c:v>3.0690000000000026</c:v>
                </c:pt>
                <c:pt idx="8060">
                  <c:v>5.3196000000000012</c:v>
                </c:pt>
                <c:pt idx="8061">
                  <c:v>7.9794000000000018</c:v>
                </c:pt>
                <c:pt idx="8062">
                  <c:v>15.958800000000004</c:v>
                </c:pt>
                <c:pt idx="8063">
                  <c:v>13.299000000000003</c:v>
                </c:pt>
                <c:pt idx="8064">
                  <c:v>0.83879999999999999</c:v>
                </c:pt>
                <c:pt idx="8065">
                  <c:v>3.6348000000000003</c:v>
                </c:pt>
                <c:pt idx="8066">
                  <c:v>7.2696000000000005</c:v>
                </c:pt>
                <c:pt idx="8067">
                  <c:v>1.6776</c:v>
                </c:pt>
                <c:pt idx="8068">
                  <c:v>21.035999999999994</c:v>
                </c:pt>
                <c:pt idx="8069">
                  <c:v>10.517999999999997</c:v>
                </c:pt>
                <c:pt idx="8070">
                  <c:v>36.812999999999988</c:v>
                </c:pt>
                <c:pt idx="8071">
                  <c:v>10.517999999999997</c:v>
                </c:pt>
                <c:pt idx="8072">
                  <c:v>3.5059999999999967</c:v>
                </c:pt>
                <c:pt idx="8073">
                  <c:v>10.517999999999997</c:v>
                </c:pt>
                <c:pt idx="8074">
                  <c:v>21.035999999999994</c:v>
                </c:pt>
                <c:pt idx="8075">
                  <c:v>15.776999999999996</c:v>
                </c:pt>
                <c:pt idx="8076">
                  <c:v>-149.9058</c:v>
                </c:pt>
                <c:pt idx="8077">
                  <c:v>-1049.3406</c:v>
                </c:pt>
                <c:pt idx="8078">
                  <c:v>83.281000000000063</c:v>
                </c:pt>
                <c:pt idx="8079">
                  <c:v>33.312400000000025</c:v>
                </c:pt>
                <c:pt idx="8080">
                  <c:v>-299.8116</c:v>
                </c:pt>
                <c:pt idx="8081">
                  <c:v>83.281000000000063</c:v>
                </c:pt>
                <c:pt idx="8082">
                  <c:v>0.15120000000000022</c:v>
                </c:pt>
                <c:pt idx="8083">
                  <c:v>0.15120000000000022</c:v>
                </c:pt>
                <c:pt idx="8084">
                  <c:v>-34.758000000000017</c:v>
                </c:pt>
                <c:pt idx="8085">
                  <c:v>28.964999999999961</c:v>
                </c:pt>
                <c:pt idx="8086">
                  <c:v>34.757999999999953</c:v>
                </c:pt>
                <c:pt idx="8087">
                  <c:v>17.378999999999976</c:v>
                </c:pt>
                <c:pt idx="8088">
                  <c:v>11.585999999999984</c:v>
                </c:pt>
                <c:pt idx="8089">
                  <c:v>-34.758000000000017</c:v>
                </c:pt>
                <c:pt idx="8090">
                  <c:v>11.585999999999984</c:v>
                </c:pt>
                <c:pt idx="8091">
                  <c:v>-34.758000000000017</c:v>
                </c:pt>
                <c:pt idx="8092">
                  <c:v>-3.2639999999999993</c:v>
                </c:pt>
                <c:pt idx="8093">
                  <c:v>-14.687999999999999</c:v>
                </c:pt>
                <c:pt idx="8094">
                  <c:v>-4.895999999999999</c:v>
                </c:pt>
                <c:pt idx="8095">
                  <c:v>0.86400000000000077</c:v>
                </c:pt>
                <c:pt idx="8096">
                  <c:v>-1.8126000000000002</c:v>
                </c:pt>
                <c:pt idx="8097">
                  <c:v>6.3600000000000101E-2</c:v>
                </c:pt>
                <c:pt idx="8098">
                  <c:v>1.0178000000000007</c:v>
                </c:pt>
                <c:pt idx="8099">
                  <c:v>1.9629000000000003</c:v>
                </c:pt>
                <c:pt idx="8100">
                  <c:v>5.8887000000000009</c:v>
                </c:pt>
                <c:pt idx="8101">
                  <c:v>3.5623000000000022</c:v>
                </c:pt>
                <c:pt idx="8102">
                  <c:v>2.0789999999999997</c:v>
                </c:pt>
                <c:pt idx="8103">
                  <c:v>8.0190000000000001</c:v>
                </c:pt>
                <c:pt idx="8104">
                  <c:v>2.7719999999999994</c:v>
                </c:pt>
                <c:pt idx="8105">
                  <c:v>8.0190000000000001</c:v>
                </c:pt>
                <c:pt idx="8106">
                  <c:v>2.7719999999999994</c:v>
                </c:pt>
                <c:pt idx="8107">
                  <c:v>13.365</c:v>
                </c:pt>
                <c:pt idx="8108">
                  <c:v>6.2063999999999897</c:v>
                </c:pt>
                <c:pt idx="8109">
                  <c:v>4.6547999999999927</c:v>
                </c:pt>
                <c:pt idx="8110">
                  <c:v>24.997999999999987</c:v>
                </c:pt>
                <c:pt idx="8111">
                  <c:v>9.9991999999999948</c:v>
                </c:pt>
                <c:pt idx="8112">
                  <c:v>7.3872</c:v>
                </c:pt>
                <c:pt idx="8113">
                  <c:v>0.95759999999999978</c:v>
                </c:pt>
                <c:pt idx="8114">
                  <c:v>1.8468</c:v>
                </c:pt>
                <c:pt idx="8115">
                  <c:v>1.5456000000000003</c:v>
                </c:pt>
                <c:pt idx="8116">
                  <c:v>-10.948000000000002</c:v>
                </c:pt>
                <c:pt idx="8117">
                  <c:v>-2.1896000000000004</c:v>
                </c:pt>
                <c:pt idx="8118">
                  <c:v>0.38640000000000008</c:v>
                </c:pt>
                <c:pt idx="8119">
                  <c:v>1.9320000000000004</c:v>
                </c:pt>
                <c:pt idx="8120">
                  <c:v>0.77280000000000015</c:v>
                </c:pt>
                <c:pt idx="8121">
                  <c:v>-4.3792000000000009</c:v>
                </c:pt>
                <c:pt idx="8122">
                  <c:v>6.63</c:v>
                </c:pt>
                <c:pt idx="8123">
                  <c:v>4.42</c:v>
                </c:pt>
                <c:pt idx="8124">
                  <c:v>0.50999999999999979</c:v>
                </c:pt>
                <c:pt idx="8125">
                  <c:v>2.0399999999999991</c:v>
                </c:pt>
                <c:pt idx="8126">
                  <c:v>6.63</c:v>
                </c:pt>
                <c:pt idx="8127">
                  <c:v>5.1281999999999996</c:v>
                </c:pt>
                <c:pt idx="8128">
                  <c:v>4.3955999999999982</c:v>
                </c:pt>
                <c:pt idx="8129">
                  <c:v>11.802999999999999</c:v>
                </c:pt>
                <c:pt idx="8130">
                  <c:v>11.802999999999999</c:v>
                </c:pt>
                <c:pt idx="8131">
                  <c:v>3.6936</c:v>
                </c:pt>
                <c:pt idx="8132">
                  <c:v>11.0808</c:v>
                </c:pt>
                <c:pt idx="8133">
                  <c:v>9.234</c:v>
                </c:pt>
                <c:pt idx="8134">
                  <c:v>1.1479999999999988</c:v>
                </c:pt>
                <c:pt idx="8135">
                  <c:v>5.1659999999999986</c:v>
                </c:pt>
                <c:pt idx="8136">
                  <c:v>1.1479999999999988</c:v>
                </c:pt>
                <c:pt idx="8137">
                  <c:v>4.2249999999999979</c:v>
                </c:pt>
                <c:pt idx="8138">
                  <c:v>5.0699999999999985</c:v>
                </c:pt>
                <c:pt idx="8139">
                  <c:v>7.6049999999999978</c:v>
                </c:pt>
                <c:pt idx="8140">
                  <c:v>1.6899999999999986</c:v>
                </c:pt>
                <c:pt idx="8141">
                  <c:v>7.6049999999999978</c:v>
                </c:pt>
                <c:pt idx="8142">
                  <c:v>5.0699999999999985</c:v>
                </c:pt>
                <c:pt idx="8143">
                  <c:v>5.9149999999999938</c:v>
                </c:pt>
                <c:pt idx="8144">
                  <c:v>4.2470999999999943</c:v>
                </c:pt>
                <c:pt idx="8145">
                  <c:v>31.931899999999988</c:v>
                </c:pt>
                <c:pt idx="8146">
                  <c:v>13.685099999999995</c:v>
                </c:pt>
                <c:pt idx="8147">
                  <c:v>30.196799999999996</c:v>
                </c:pt>
                <c:pt idx="8148">
                  <c:v>22.647599999999997</c:v>
                </c:pt>
                <c:pt idx="8149">
                  <c:v>15.098399999999998</c:v>
                </c:pt>
                <c:pt idx="8150">
                  <c:v>15.098399999999998</c:v>
                </c:pt>
                <c:pt idx="8151">
                  <c:v>98.139599999999987</c:v>
                </c:pt>
                <c:pt idx="8152">
                  <c:v>0.59979999999999656</c:v>
                </c:pt>
                <c:pt idx="8153">
                  <c:v>31.489499999999992</c:v>
                </c:pt>
                <c:pt idx="8154">
                  <c:v>25.191599999999994</c:v>
                </c:pt>
                <c:pt idx="8155">
                  <c:v>18.893699999999995</c:v>
                </c:pt>
                <c:pt idx="8156">
                  <c:v>31.489499999999992</c:v>
                </c:pt>
                <c:pt idx="8157">
                  <c:v>4.4792000000000058</c:v>
                </c:pt>
                <c:pt idx="8158">
                  <c:v>40.31280000000001</c:v>
                </c:pt>
                <c:pt idx="8159">
                  <c:v>40.31280000000001</c:v>
                </c:pt>
                <c:pt idx="8160">
                  <c:v>53.750400000000013</c:v>
                </c:pt>
                <c:pt idx="8161">
                  <c:v>6.7188000000000088</c:v>
                </c:pt>
                <c:pt idx="8162">
                  <c:v>4.4792000000000058</c:v>
                </c:pt>
                <c:pt idx="8163">
                  <c:v>26.875200000000007</c:v>
                </c:pt>
                <c:pt idx="8164">
                  <c:v>67.188000000000017</c:v>
                </c:pt>
                <c:pt idx="8165">
                  <c:v>11.198000000000015</c:v>
                </c:pt>
                <c:pt idx="8166">
                  <c:v>0.71979999999999933</c:v>
                </c:pt>
                <c:pt idx="8167">
                  <c:v>37.789500000000004</c:v>
                </c:pt>
                <c:pt idx="8168">
                  <c:v>1.079699999999999</c:v>
                </c:pt>
                <c:pt idx="8169">
                  <c:v>15.1158</c:v>
                </c:pt>
                <c:pt idx="8170">
                  <c:v>22.6737</c:v>
                </c:pt>
                <c:pt idx="8171">
                  <c:v>15.1158</c:v>
                </c:pt>
                <c:pt idx="8172">
                  <c:v>15.1158</c:v>
                </c:pt>
                <c:pt idx="8173">
                  <c:v>22.6737</c:v>
                </c:pt>
                <c:pt idx="8174">
                  <c:v>1.7995000000000019</c:v>
                </c:pt>
                <c:pt idx="8175">
                  <c:v>19.7714</c:v>
                </c:pt>
                <c:pt idx="8176">
                  <c:v>5.2877000000000001</c:v>
                </c:pt>
                <c:pt idx="8177">
                  <c:v>39.5428</c:v>
                </c:pt>
                <c:pt idx="8178">
                  <c:v>10.5754</c:v>
                </c:pt>
                <c:pt idx="8179">
                  <c:v>15.863099999999999</c:v>
                </c:pt>
                <c:pt idx="8180">
                  <c:v>-1.4279999999999999</c:v>
                </c:pt>
                <c:pt idx="8181">
                  <c:v>-1.4279999999999999</c:v>
                </c:pt>
                <c:pt idx="8182">
                  <c:v>0.83300000000000018</c:v>
                </c:pt>
                <c:pt idx="8183">
                  <c:v>6.9258000000000006</c:v>
                </c:pt>
                <c:pt idx="8184">
                  <c:v>2.3086000000000002</c:v>
                </c:pt>
                <c:pt idx="8185">
                  <c:v>16.160200000000003</c:v>
                </c:pt>
                <c:pt idx="8186">
                  <c:v>3.8024000000000004</c:v>
                </c:pt>
                <c:pt idx="8187">
                  <c:v>10.397399999999998</c:v>
                </c:pt>
                <c:pt idx="8188">
                  <c:v>26.3934</c:v>
                </c:pt>
                <c:pt idx="8189">
                  <c:v>15.596099999999996</c:v>
                </c:pt>
                <c:pt idx="8190">
                  <c:v>63.8232</c:v>
                </c:pt>
                <c:pt idx="8191">
                  <c:v>27.352799999999998</c:v>
                </c:pt>
                <c:pt idx="8192">
                  <c:v>4.5587999999999944</c:v>
                </c:pt>
                <c:pt idx="8193">
                  <c:v>18.235199999999999</c:v>
                </c:pt>
                <c:pt idx="8194">
                  <c:v>45.587999999999994</c:v>
                </c:pt>
                <c:pt idx="8195">
                  <c:v>36.470399999999998</c:v>
                </c:pt>
                <c:pt idx="8196">
                  <c:v>2.7035999999999998</c:v>
                </c:pt>
                <c:pt idx="8197">
                  <c:v>-0.90120000000000111</c:v>
                </c:pt>
                <c:pt idx="8198">
                  <c:v>-0.60080000000000044</c:v>
                </c:pt>
                <c:pt idx="8199">
                  <c:v>7.3479000000000028</c:v>
                </c:pt>
                <c:pt idx="8200">
                  <c:v>12.246500000000005</c:v>
                </c:pt>
                <c:pt idx="8201">
                  <c:v>9.7972000000000037</c:v>
                </c:pt>
                <c:pt idx="8202">
                  <c:v>118.98299999999999</c:v>
                </c:pt>
                <c:pt idx="8203">
                  <c:v>71.389799999999994</c:v>
                </c:pt>
                <c:pt idx="8204">
                  <c:v>190.37279999999998</c:v>
                </c:pt>
                <c:pt idx="8205">
                  <c:v>48.992999999999995</c:v>
                </c:pt>
                <c:pt idx="8206">
                  <c:v>28.496999999999957</c:v>
                </c:pt>
                <c:pt idx="8207">
                  <c:v>85.490999999999957</c:v>
                </c:pt>
                <c:pt idx="8208">
                  <c:v>28.496999999999957</c:v>
                </c:pt>
                <c:pt idx="8209">
                  <c:v>47.494999999999919</c:v>
                </c:pt>
                <c:pt idx="8210">
                  <c:v>28.496999999999986</c:v>
                </c:pt>
                <c:pt idx="8211">
                  <c:v>142.48499999999993</c:v>
                </c:pt>
                <c:pt idx="8212">
                  <c:v>3.3098999999999998</c:v>
                </c:pt>
                <c:pt idx="8213">
                  <c:v>2.2065999999999999</c:v>
                </c:pt>
                <c:pt idx="8214">
                  <c:v>3.4619999999999997</c:v>
                </c:pt>
                <c:pt idx="8215">
                  <c:v>3.4619999999999997</c:v>
                </c:pt>
                <c:pt idx="8216">
                  <c:v>2.3079999999999998</c:v>
                </c:pt>
                <c:pt idx="8217">
                  <c:v>6.9239999999999995</c:v>
                </c:pt>
                <c:pt idx="8218">
                  <c:v>-7.1990999999999961</c:v>
                </c:pt>
                <c:pt idx="8219">
                  <c:v>26.39670000000001</c:v>
                </c:pt>
                <c:pt idx="8220">
                  <c:v>52.79340000000002</c:v>
                </c:pt>
                <c:pt idx="8221">
                  <c:v>-28.796399999999984</c:v>
                </c:pt>
                <c:pt idx="8222">
                  <c:v>29.032499999999999</c:v>
                </c:pt>
                <c:pt idx="8223">
                  <c:v>23.225999999999999</c:v>
                </c:pt>
                <c:pt idx="8224">
                  <c:v>11.613</c:v>
                </c:pt>
                <c:pt idx="8225">
                  <c:v>29.032499999999999</c:v>
                </c:pt>
                <c:pt idx="8226">
                  <c:v>7.4654999999999987</c:v>
                </c:pt>
                <c:pt idx="8227">
                  <c:v>5.8064999999999998</c:v>
                </c:pt>
                <c:pt idx="8228">
                  <c:v>49.604800000000012</c:v>
                </c:pt>
                <c:pt idx="8229">
                  <c:v>63.777600000000007</c:v>
                </c:pt>
                <c:pt idx="8230">
                  <c:v>14.172800000000002</c:v>
                </c:pt>
                <c:pt idx="8231">
                  <c:v>51.193599999999996</c:v>
                </c:pt>
                <c:pt idx="8232">
                  <c:v>28.796399999999998</c:v>
                </c:pt>
                <c:pt idx="8233">
                  <c:v>143.982</c:v>
                </c:pt>
                <c:pt idx="8234">
                  <c:v>86.389199999999988</c:v>
                </c:pt>
                <c:pt idx="8235">
                  <c:v>57.592799999999997</c:v>
                </c:pt>
                <c:pt idx="8236">
                  <c:v>86.389199999999988</c:v>
                </c:pt>
                <c:pt idx="8237">
                  <c:v>57.592799999999997</c:v>
                </c:pt>
                <c:pt idx="8238">
                  <c:v>28.796399999999998</c:v>
                </c:pt>
                <c:pt idx="8239">
                  <c:v>67.991999999999962</c:v>
                </c:pt>
                <c:pt idx="8240">
                  <c:v>30.596399999999996</c:v>
                </c:pt>
                <c:pt idx="8241">
                  <c:v>122.38559999999998</c:v>
                </c:pt>
                <c:pt idx="8242">
                  <c:v>91.789199999999994</c:v>
                </c:pt>
                <c:pt idx="8243">
                  <c:v>91.789199999999994</c:v>
                </c:pt>
                <c:pt idx="8244">
                  <c:v>122.38559999999998</c:v>
                </c:pt>
                <c:pt idx="8245">
                  <c:v>54.393599999999978</c:v>
                </c:pt>
                <c:pt idx="8246">
                  <c:v>95.188799999999972</c:v>
                </c:pt>
                <c:pt idx="8247">
                  <c:v>30.089999999999982</c:v>
                </c:pt>
                <c:pt idx="8248">
                  <c:v>40.119999999999976</c:v>
                </c:pt>
                <c:pt idx="8249">
                  <c:v>20.059999999999988</c:v>
                </c:pt>
                <c:pt idx="8250">
                  <c:v>30.089999999999982</c:v>
                </c:pt>
                <c:pt idx="8251">
                  <c:v>129.6</c:v>
                </c:pt>
                <c:pt idx="8252">
                  <c:v>129.6</c:v>
                </c:pt>
                <c:pt idx="8253">
                  <c:v>32.4</c:v>
                </c:pt>
                <c:pt idx="8254">
                  <c:v>97.199999999999989</c:v>
                </c:pt>
                <c:pt idx="8255">
                  <c:v>162</c:v>
                </c:pt>
                <c:pt idx="8256">
                  <c:v>57.599999999999994</c:v>
                </c:pt>
                <c:pt idx="8257">
                  <c:v>14.399999999999999</c:v>
                </c:pt>
                <c:pt idx="8258">
                  <c:v>11.995199999999997</c:v>
                </c:pt>
                <c:pt idx="8259">
                  <c:v>14.994999999999994</c:v>
                </c:pt>
                <c:pt idx="8260">
                  <c:v>-8.9970000000000034</c:v>
                </c:pt>
                <c:pt idx="8261">
                  <c:v>2.9989999999999988</c:v>
                </c:pt>
                <c:pt idx="8262">
                  <c:v>23.99199999999999</c:v>
                </c:pt>
                <c:pt idx="8263">
                  <c:v>275.47800000000001</c:v>
                </c:pt>
                <c:pt idx="8264">
                  <c:v>440.76480000000004</c:v>
                </c:pt>
                <c:pt idx="8265">
                  <c:v>165.28680000000003</c:v>
                </c:pt>
                <c:pt idx="8266">
                  <c:v>13.157200000000003</c:v>
                </c:pt>
                <c:pt idx="8267">
                  <c:v>-8.4581999999999979</c:v>
                </c:pt>
                <c:pt idx="8268">
                  <c:v>19.735800000000005</c:v>
                </c:pt>
                <c:pt idx="8269">
                  <c:v>32.893000000000008</c:v>
                </c:pt>
                <c:pt idx="8270">
                  <c:v>9.6656999999999975</c:v>
                </c:pt>
                <c:pt idx="8271">
                  <c:v>19.331399999999995</c:v>
                </c:pt>
                <c:pt idx="8272">
                  <c:v>7.615399999999994</c:v>
                </c:pt>
                <c:pt idx="8273">
                  <c:v>67.659899999999979</c:v>
                </c:pt>
                <c:pt idx="8274">
                  <c:v>48.328499999999991</c:v>
                </c:pt>
                <c:pt idx="8275">
                  <c:v>7.615399999999994</c:v>
                </c:pt>
                <c:pt idx="8276">
                  <c:v>-1.199600000000002</c:v>
                </c:pt>
                <c:pt idx="8277">
                  <c:v>10.796399999999998</c:v>
                </c:pt>
                <c:pt idx="8278">
                  <c:v>10.311999999999998</c:v>
                </c:pt>
                <c:pt idx="8279">
                  <c:v>2.5779999999999994</c:v>
                </c:pt>
                <c:pt idx="8280">
                  <c:v>-1.2890000000000006</c:v>
                </c:pt>
                <c:pt idx="8281">
                  <c:v>-6.4450000000000021</c:v>
                </c:pt>
                <c:pt idx="8282">
                  <c:v>37.787400000000005</c:v>
                </c:pt>
                <c:pt idx="8283">
                  <c:v>26.391200000000001</c:v>
                </c:pt>
                <c:pt idx="8284">
                  <c:v>13.195600000000001</c:v>
                </c:pt>
                <c:pt idx="8285">
                  <c:v>19.793400000000005</c:v>
                </c:pt>
                <c:pt idx="8286">
                  <c:v>25.191600000000001</c:v>
                </c:pt>
                <c:pt idx="8287">
                  <c:v>13.195600000000001</c:v>
                </c:pt>
                <c:pt idx="8288">
                  <c:v>75.57480000000001</c:v>
                </c:pt>
                <c:pt idx="8289">
                  <c:v>37.787400000000005</c:v>
                </c:pt>
                <c:pt idx="8290">
                  <c:v>37.787400000000005</c:v>
                </c:pt>
                <c:pt idx="8291">
                  <c:v>63.983999999999988</c:v>
                </c:pt>
                <c:pt idx="8292">
                  <c:v>4.7987999999999964</c:v>
                </c:pt>
                <c:pt idx="8293">
                  <c:v>51.18719999999999</c:v>
                </c:pt>
                <c:pt idx="8294">
                  <c:v>63.983999999999988</c:v>
                </c:pt>
                <c:pt idx="8295">
                  <c:v>31.599999999999966</c:v>
                </c:pt>
                <c:pt idx="8296">
                  <c:v>-55.300000000000068</c:v>
                </c:pt>
                <c:pt idx="8297">
                  <c:v>31.599999999999966</c:v>
                </c:pt>
                <c:pt idx="8298">
                  <c:v>39.499999999999957</c:v>
                </c:pt>
                <c:pt idx="8299">
                  <c:v>-31.600000000000037</c:v>
                </c:pt>
                <c:pt idx="8300">
                  <c:v>6.4999999999999991</c:v>
                </c:pt>
                <c:pt idx="8301">
                  <c:v>9.7499999999999964</c:v>
                </c:pt>
                <c:pt idx="8302">
                  <c:v>19.499999999999993</c:v>
                </c:pt>
                <c:pt idx="8303">
                  <c:v>11.7</c:v>
                </c:pt>
                <c:pt idx="8304">
                  <c:v>12.999999999999998</c:v>
                </c:pt>
                <c:pt idx="8305">
                  <c:v>11.7</c:v>
                </c:pt>
                <c:pt idx="8306">
                  <c:v>23.4</c:v>
                </c:pt>
                <c:pt idx="8307">
                  <c:v>17.549999999999997</c:v>
                </c:pt>
                <c:pt idx="8308">
                  <c:v>29.950000000000003</c:v>
                </c:pt>
                <c:pt idx="8309">
                  <c:v>47.92</c:v>
                </c:pt>
                <c:pt idx="8310">
                  <c:v>23.96</c:v>
                </c:pt>
                <c:pt idx="8311">
                  <c:v>29.950000000000003</c:v>
                </c:pt>
                <c:pt idx="8312">
                  <c:v>11.98</c:v>
                </c:pt>
                <c:pt idx="8313">
                  <c:v>59.817599999999999</c:v>
                </c:pt>
                <c:pt idx="8314">
                  <c:v>22.4316</c:v>
                </c:pt>
                <c:pt idx="8315">
                  <c:v>22.4316</c:v>
                </c:pt>
                <c:pt idx="8316">
                  <c:v>23.262400000000003</c:v>
                </c:pt>
                <c:pt idx="8317">
                  <c:v>22.4316</c:v>
                </c:pt>
                <c:pt idx="8318">
                  <c:v>-35.992800000000038</c:v>
                </c:pt>
                <c:pt idx="8319">
                  <c:v>-17.996400000000019</c:v>
                </c:pt>
                <c:pt idx="8320">
                  <c:v>7.9983999999999895</c:v>
                </c:pt>
                <c:pt idx="8321">
                  <c:v>15.996799999999979</c:v>
                </c:pt>
                <c:pt idx="8322">
                  <c:v>19.995999999999974</c:v>
                </c:pt>
                <c:pt idx="8323">
                  <c:v>-17.996400000000019</c:v>
                </c:pt>
                <c:pt idx="8324">
                  <c:v>7.9983999999999895</c:v>
                </c:pt>
                <c:pt idx="8325">
                  <c:v>7.9983999999999895</c:v>
                </c:pt>
                <c:pt idx="8326">
                  <c:v>8.4965999999999937</c:v>
                </c:pt>
                <c:pt idx="8327">
                  <c:v>46.731299999999962</c:v>
                </c:pt>
                <c:pt idx="8328">
                  <c:v>-1.4994000000000067</c:v>
                </c:pt>
                <c:pt idx="8329">
                  <c:v>206.31600000000006</c:v>
                </c:pt>
                <c:pt idx="8330">
                  <c:v>34.38600000000001</c:v>
                </c:pt>
                <c:pt idx="8331">
                  <c:v>171.93000000000006</c:v>
                </c:pt>
                <c:pt idx="8332">
                  <c:v>103.15800000000003</c:v>
                </c:pt>
                <c:pt idx="8333">
                  <c:v>206.31600000000006</c:v>
                </c:pt>
                <c:pt idx="8334">
                  <c:v>1.9088999999999996</c:v>
                </c:pt>
                <c:pt idx="8335">
                  <c:v>4.4540999999999986</c:v>
                </c:pt>
                <c:pt idx="8336">
                  <c:v>2.5451999999999995</c:v>
                </c:pt>
                <c:pt idx="8337">
                  <c:v>7.263999999999994</c:v>
                </c:pt>
                <c:pt idx="8338">
                  <c:v>7.263999999999994</c:v>
                </c:pt>
                <c:pt idx="8339">
                  <c:v>76.271999999999977</c:v>
                </c:pt>
                <c:pt idx="8340">
                  <c:v>10.895999999999987</c:v>
                </c:pt>
                <c:pt idx="8341">
                  <c:v>10.895999999999997</c:v>
                </c:pt>
                <c:pt idx="8342">
                  <c:v>21.791999999999994</c:v>
                </c:pt>
                <c:pt idx="8343">
                  <c:v>130.75199999999995</c:v>
                </c:pt>
                <c:pt idx="8344">
                  <c:v>21.791999999999994</c:v>
                </c:pt>
                <c:pt idx="8345">
                  <c:v>32.687999999999988</c:v>
                </c:pt>
                <c:pt idx="8346">
                  <c:v>89.588799999999992</c:v>
                </c:pt>
                <c:pt idx="8347">
                  <c:v>115.18559999999999</c:v>
                </c:pt>
                <c:pt idx="8348">
                  <c:v>143.982</c:v>
                </c:pt>
                <c:pt idx="8349">
                  <c:v>28.796399999999998</c:v>
                </c:pt>
                <c:pt idx="8350">
                  <c:v>-0.3444000000000047</c:v>
                </c:pt>
                <c:pt idx="8351">
                  <c:v>10.905999999999993</c:v>
                </c:pt>
                <c:pt idx="8352">
                  <c:v>4.3623999999999974</c:v>
                </c:pt>
                <c:pt idx="8353">
                  <c:v>-26.875800000000012</c:v>
                </c:pt>
                <c:pt idx="8354">
                  <c:v>49.272299999999987</c:v>
                </c:pt>
                <c:pt idx="8355">
                  <c:v>27.373499999999993</c:v>
                </c:pt>
                <c:pt idx="8356">
                  <c:v>10.949399999999997</c:v>
                </c:pt>
                <c:pt idx="8357">
                  <c:v>-13.437900000000006</c:v>
                </c:pt>
                <c:pt idx="8358">
                  <c:v>21.407399999999999</c:v>
                </c:pt>
                <c:pt idx="8359">
                  <c:v>1.5291000000000032</c:v>
                </c:pt>
                <c:pt idx="8360">
                  <c:v>0.84950000000000259</c:v>
                </c:pt>
                <c:pt idx="8361">
                  <c:v>0.50970000000000049</c:v>
                </c:pt>
                <c:pt idx="8362">
                  <c:v>0.50970000000000049</c:v>
                </c:pt>
                <c:pt idx="8363">
                  <c:v>12</c:v>
                </c:pt>
                <c:pt idx="8364">
                  <c:v>18</c:v>
                </c:pt>
                <c:pt idx="8365">
                  <c:v>113.98860000000001</c:v>
                </c:pt>
                <c:pt idx="8366">
                  <c:v>37.996200000000002</c:v>
                </c:pt>
                <c:pt idx="8367">
                  <c:v>35.996400000000001</c:v>
                </c:pt>
                <c:pt idx="8368">
                  <c:v>53.994600000000005</c:v>
                </c:pt>
                <c:pt idx="8369">
                  <c:v>71.992800000000003</c:v>
                </c:pt>
                <c:pt idx="8370">
                  <c:v>107.98920000000001</c:v>
                </c:pt>
                <c:pt idx="8371">
                  <c:v>75.992400000000004</c:v>
                </c:pt>
                <c:pt idx="8372">
                  <c:v>0</c:v>
                </c:pt>
                <c:pt idx="8373">
                  <c:v>18.503999999999991</c:v>
                </c:pt>
                <c:pt idx="8374">
                  <c:v>6.1679999999999975</c:v>
                </c:pt>
                <c:pt idx="8375">
                  <c:v>40.687800000000003</c:v>
                </c:pt>
                <c:pt idx="8376">
                  <c:v>20.343900000000001</c:v>
                </c:pt>
                <c:pt idx="8377">
                  <c:v>29.518599999999999</c:v>
                </c:pt>
                <c:pt idx="8378">
                  <c:v>59.037199999999999</c:v>
                </c:pt>
                <c:pt idx="8379">
                  <c:v>13.562599999999998</c:v>
                </c:pt>
                <c:pt idx="8380">
                  <c:v>33.906499999999994</c:v>
                </c:pt>
                <c:pt idx="8381">
                  <c:v>14.7593</c:v>
                </c:pt>
                <c:pt idx="8382">
                  <c:v>-10.797300000000011</c:v>
                </c:pt>
                <c:pt idx="8383">
                  <c:v>-10.797300000000011</c:v>
                </c:pt>
                <c:pt idx="8384">
                  <c:v>21.994499999999988</c:v>
                </c:pt>
                <c:pt idx="8385">
                  <c:v>21.994499999999988</c:v>
                </c:pt>
                <c:pt idx="8386">
                  <c:v>-10.797300000000011</c:v>
                </c:pt>
                <c:pt idx="8387">
                  <c:v>26.393399999999986</c:v>
                </c:pt>
                <c:pt idx="8388">
                  <c:v>24.913200000000003</c:v>
                </c:pt>
                <c:pt idx="8389">
                  <c:v>56.054700000000011</c:v>
                </c:pt>
                <c:pt idx="8390">
                  <c:v>43.598100000000002</c:v>
                </c:pt>
                <c:pt idx="8391">
                  <c:v>43.598100000000002</c:v>
                </c:pt>
                <c:pt idx="8392">
                  <c:v>24.913200000000003</c:v>
                </c:pt>
                <c:pt idx="8393">
                  <c:v>87.196200000000005</c:v>
                </c:pt>
                <c:pt idx="8394">
                  <c:v>601.96990000000005</c:v>
                </c:pt>
                <c:pt idx="8395">
                  <c:v>601.96990000000005</c:v>
                </c:pt>
                <c:pt idx="8396">
                  <c:v>343.98280000000005</c:v>
                </c:pt>
                <c:pt idx="8397">
                  <c:v>257.98710000000005</c:v>
                </c:pt>
                <c:pt idx="8398">
                  <c:v>85.995700000000014</c:v>
                </c:pt>
                <c:pt idx="8399">
                  <c:v>171.99140000000003</c:v>
                </c:pt>
                <c:pt idx="8400">
                  <c:v>91.995400000000018</c:v>
                </c:pt>
                <c:pt idx="8401">
                  <c:v>41.992999999999995</c:v>
                </c:pt>
                <c:pt idx="8402">
                  <c:v>35.994</c:v>
                </c:pt>
                <c:pt idx="8403">
                  <c:v>11.997999999999998</c:v>
                </c:pt>
                <c:pt idx="8404">
                  <c:v>34.996499999999997</c:v>
                </c:pt>
                <c:pt idx="8405">
                  <c:v>69.992999999999995</c:v>
                </c:pt>
                <c:pt idx="8406">
                  <c:v>174.98249999999999</c:v>
                </c:pt>
                <c:pt idx="8407">
                  <c:v>139.98599999999999</c:v>
                </c:pt>
                <c:pt idx="8408">
                  <c:v>89.990999999999985</c:v>
                </c:pt>
                <c:pt idx="8409">
                  <c:v>209.97899999999993</c:v>
                </c:pt>
                <c:pt idx="8410">
                  <c:v>47.959999999999987</c:v>
                </c:pt>
                <c:pt idx="8411">
                  <c:v>43.164000000000001</c:v>
                </c:pt>
                <c:pt idx="8412">
                  <c:v>64.789199999999951</c:v>
                </c:pt>
                <c:pt idx="8413">
                  <c:v>7.198799999999995</c:v>
                </c:pt>
                <c:pt idx="8414">
                  <c:v>64.789199999999951</c:v>
                </c:pt>
                <c:pt idx="8415">
                  <c:v>191.96799999999996</c:v>
                </c:pt>
                <c:pt idx="8416">
                  <c:v>28.79519999999998</c:v>
                </c:pt>
                <c:pt idx="8417">
                  <c:v>6.796599999999998</c:v>
                </c:pt>
                <c:pt idx="8418">
                  <c:v>13.593199999999996</c:v>
                </c:pt>
                <c:pt idx="8419">
                  <c:v>6.796599999999998</c:v>
                </c:pt>
                <c:pt idx="8420">
                  <c:v>20.389799999999994</c:v>
                </c:pt>
                <c:pt idx="8421">
                  <c:v>8.3957999999999942</c:v>
                </c:pt>
                <c:pt idx="8422">
                  <c:v>6.796599999999998</c:v>
                </c:pt>
                <c:pt idx="8423">
                  <c:v>54.396600000000007</c:v>
                </c:pt>
                <c:pt idx="8424">
                  <c:v>81.59490000000001</c:v>
                </c:pt>
                <c:pt idx="8425">
                  <c:v>81.59490000000001</c:v>
                </c:pt>
                <c:pt idx="8426">
                  <c:v>177.58890000000002</c:v>
                </c:pt>
                <c:pt idx="8427">
                  <c:v>177.58890000000002</c:v>
                </c:pt>
                <c:pt idx="8428">
                  <c:v>190.38810000000001</c:v>
                </c:pt>
                <c:pt idx="8429">
                  <c:v>19.827599999999997</c:v>
                </c:pt>
                <c:pt idx="8430">
                  <c:v>19.827599999999997</c:v>
                </c:pt>
                <c:pt idx="8431">
                  <c:v>34.698299999999996</c:v>
                </c:pt>
                <c:pt idx="8432">
                  <c:v>14.870699999999998</c:v>
                </c:pt>
                <c:pt idx="8433">
                  <c:v>10.553399999999993</c:v>
                </c:pt>
                <c:pt idx="8434">
                  <c:v>14.07119999999999</c:v>
                </c:pt>
                <c:pt idx="8435">
                  <c:v>12.312299999999993</c:v>
                </c:pt>
                <c:pt idx="8436">
                  <c:v>6.4308000000000014</c:v>
                </c:pt>
                <c:pt idx="8437">
                  <c:v>6.011400000000001</c:v>
                </c:pt>
                <c:pt idx="8438">
                  <c:v>4.8231000000000002</c:v>
                </c:pt>
                <c:pt idx="8439">
                  <c:v>6.011400000000001</c:v>
                </c:pt>
                <c:pt idx="8440">
                  <c:v>9.017100000000001</c:v>
                </c:pt>
                <c:pt idx="8441">
                  <c:v>66.954599999999971</c:v>
                </c:pt>
                <c:pt idx="8442">
                  <c:v>111.59099999999995</c:v>
                </c:pt>
                <c:pt idx="8443">
                  <c:v>556.97400000000005</c:v>
                </c:pt>
                <c:pt idx="8444">
                  <c:v>-7.4394000000000347</c:v>
                </c:pt>
                <c:pt idx="8445">
                  <c:v>66.954599999999971</c:v>
                </c:pt>
                <c:pt idx="8446">
                  <c:v>200.86379999999991</c:v>
                </c:pt>
                <c:pt idx="8447">
                  <c:v>111.59099999999995</c:v>
                </c:pt>
                <c:pt idx="8448">
                  <c:v>607.60800000000006</c:v>
                </c:pt>
                <c:pt idx="8449">
                  <c:v>742.63200000000006</c:v>
                </c:pt>
                <c:pt idx="8450">
                  <c:v>371.31600000000003</c:v>
                </c:pt>
                <c:pt idx="8451">
                  <c:v>111.59099999999995</c:v>
                </c:pt>
                <c:pt idx="8452">
                  <c:v>66.954599999999971</c:v>
                </c:pt>
                <c:pt idx="8453">
                  <c:v>303.80400000000003</c:v>
                </c:pt>
                <c:pt idx="8454">
                  <c:v>371.31600000000003</c:v>
                </c:pt>
                <c:pt idx="8455">
                  <c:v>742.63200000000006</c:v>
                </c:pt>
                <c:pt idx="8456">
                  <c:v>-29.940000000000012</c:v>
                </c:pt>
                <c:pt idx="8457">
                  <c:v>80.837999999999994</c:v>
                </c:pt>
                <c:pt idx="8458">
                  <c:v>-2.9940000000000015</c:v>
                </c:pt>
                <c:pt idx="8459">
                  <c:v>-26.946000000000012</c:v>
                </c:pt>
                <c:pt idx="8460">
                  <c:v>-4.852800000000002</c:v>
                </c:pt>
                <c:pt idx="8461">
                  <c:v>1.8872</c:v>
                </c:pt>
                <c:pt idx="8462">
                  <c:v>3.7744</c:v>
                </c:pt>
                <c:pt idx="8463">
                  <c:v>4.9500000000000011</c:v>
                </c:pt>
                <c:pt idx="8464">
                  <c:v>3.3000000000000007</c:v>
                </c:pt>
                <c:pt idx="8465">
                  <c:v>-2.6999999999999993</c:v>
                </c:pt>
                <c:pt idx="8466">
                  <c:v>-2.6999999999999993</c:v>
                </c:pt>
                <c:pt idx="8467">
                  <c:v>-2.6999999999999993</c:v>
                </c:pt>
                <c:pt idx="8468">
                  <c:v>13.200000000000003</c:v>
                </c:pt>
                <c:pt idx="8469">
                  <c:v>4.9500000000000011</c:v>
                </c:pt>
                <c:pt idx="8470">
                  <c:v>4.9500000000000011</c:v>
                </c:pt>
                <c:pt idx="8471">
                  <c:v>6.7680000000000007</c:v>
                </c:pt>
                <c:pt idx="8472">
                  <c:v>2.2560000000000002</c:v>
                </c:pt>
                <c:pt idx="8473">
                  <c:v>7.8960000000000008</c:v>
                </c:pt>
                <c:pt idx="8474">
                  <c:v>-7.8960000000000008</c:v>
                </c:pt>
                <c:pt idx="8475">
                  <c:v>3.3840000000000003</c:v>
                </c:pt>
                <c:pt idx="8476">
                  <c:v>-5.2640000000000002</c:v>
                </c:pt>
                <c:pt idx="8477">
                  <c:v>-5.2640000000000002</c:v>
                </c:pt>
                <c:pt idx="8478">
                  <c:v>24.936000000000007</c:v>
                </c:pt>
                <c:pt idx="8479">
                  <c:v>124.68000000000004</c:v>
                </c:pt>
                <c:pt idx="8480">
                  <c:v>24.936000000000007</c:v>
                </c:pt>
                <c:pt idx="8481">
                  <c:v>224.42400000000006</c:v>
                </c:pt>
                <c:pt idx="8482">
                  <c:v>12.959999999999994</c:v>
                </c:pt>
                <c:pt idx="8483">
                  <c:v>6.4799999999999969</c:v>
                </c:pt>
                <c:pt idx="8484">
                  <c:v>6.4799999999999969</c:v>
                </c:pt>
                <c:pt idx="8485">
                  <c:v>12.959999999999994</c:v>
                </c:pt>
                <c:pt idx="8486">
                  <c:v>16.199999999999992</c:v>
                </c:pt>
                <c:pt idx="8487">
                  <c:v>3.2399999999999984</c:v>
                </c:pt>
                <c:pt idx="8488">
                  <c:v>22.984000000000009</c:v>
                </c:pt>
                <c:pt idx="8489">
                  <c:v>11.492000000000004</c:v>
                </c:pt>
                <c:pt idx="8490">
                  <c:v>-3.0939999999999994</c:v>
                </c:pt>
                <c:pt idx="8491">
                  <c:v>17.238000000000007</c:v>
                </c:pt>
                <c:pt idx="8492">
                  <c:v>8.6190000000000033</c:v>
                </c:pt>
                <c:pt idx="8493">
                  <c:v>8.6190000000000033</c:v>
                </c:pt>
                <c:pt idx="8494">
                  <c:v>-4.6409999999999982</c:v>
                </c:pt>
                <c:pt idx="8495">
                  <c:v>-3.0939999999999994</c:v>
                </c:pt>
                <c:pt idx="8496">
                  <c:v>-9.2819999999999965</c:v>
                </c:pt>
                <c:pt idx="8497">
                  <c:v>-4.6409999999999982</c:v>
                </c:pt>
                <c:pt idx="8498">
                  <c:v>-6.1879999999999988</c:v>
                </c:pt>
                <c:pt idx="8499">
                  <c:v>18.093</c:v>
                </c:pt>
                <c:pt idx="8500">
                  <c:v>13.300799999999999</c:v>
                </c:pt>
                <c:pt idx="8501">
                  <c:v>25.330199999999998</c:v>
                </c:pt>
                <c:pt idx="8502">
                  <c:v>4.9877999999999982</c:v>
                </c:pt>
                <c:pt idx="8503">
                  <c:v>10.855799999999999</c:v>
                </c:pt>
                <c:pt idx="8504">
                  <c:v>-1.049700000000005</c:v>
                </c:pt>
                <c:pt idx="8505">
                  <c:v>13.296199999999999</c:v>
                </c:pt>
                <c:pt idx="8506">
                  <c:v>39.888599999999997</c:v>
                </c:pt>
                <c:pt idx="8507">
                  <c:v>-1.7495000000000118</c:v>
                </c:pt>
                <c:pt idx="8508">
                  <c:v>7.25</c:v>
                </c:pt>
                <c:pt idx="8509">
                  <c:v>7.25</c:v>
                </c:pt>
                <c:pt idx="8510">
                  <c:v>29</c:v>
                </c:pt>
                <c:pt idx="8511">
                  <c:v>2.1749999999999989</c:v>
                </c:pt>
                <c:pt idx="8512">
                  <c:v>10.875</c:v>
                </c:pt>
                <c:pt idx="8513">
                  <c:v>1.4499999999999993</c:v>
                </c:pt>
                <c:pt idx="8514">
                  <c:v>2.5215999999999994</c:v>
                </c:pt>
                <c:pt idx="8515">
                  <c:v>0.70919999999999961</c:v>
                </c:pt>
                <c:pt idx="8516">
                  <c:v>0.47279999999999966</c:v>
                </c:pt>
                <c:pt idx="8517">
                  <c:v>0.33989999999999654</c:v>
                </c:pt>
                <c:pt idx="8518">
                  <c:v>12.172799999999999</c:v>
                </c:pt>
                <c:pt idx="8519">
                  <c:v>2.2823999999999991</c:v>
                </c:pt>
                <c:pt idx="8520">
                  <c:v>30.431999999999995</c:v>
                </c:pt>
                <c:pt idx="8521">
                  <c:v>18.2592</c:v>
                </c:pt>
                <c:pt idx="8522">
                  <c:v>9.1295999999999964</c:v>
                </c:pt>
                <c:pt idx="8523">
                  <c:v>30.431999999999995</c:v>
                </c:pt>
                <c:pt idx="8524">
                  <c:v>71.990999999999985</c:v>
                </c:pt>
                <c:pt idx="8525">
                  <c:v>31.995999999999974</c:v>
                </c:pt>
                <c:pt idx="8526">
                  <c:v>23.996999999999986</c:v>
                </c:pt>
                <c:pt idx="8527">
                  <c:v>71.990999999999985</c:v>
                </c:pt>
                <c:pt idx="8528">
                  <c:v>15.997999999999987</c:v>
                </c:pt>
                <c:pt idx="8529">
                  <c:v>47.993999999999971</c:v>
                </c:pt>
                <c:pt idx="8530">
                  <c:v>167.97899999999996</c:v>
                </c:pt>
                <c:pt idx="8531">
                  <c:v>47.993999999999986</c:v>
                </c:pt>
                <c:pt idx="8532">
                  <c:v>34.907399999999996</c:v>
                </c:pt>
                <c:pt idx="8533">
                  <c:v>41.718599999999995</c:v>
                </c:pt>
                <c:pt idx="8534">
                  <c:v>5.9597999999999995</c:v>
                </c:pt>
                <c:pt idx="8535">
                  <c:v>17.879399999999997</c:v>
                </c:pt>
                <c:pt idx="8536">
                  <c:v>29.798999999999999</c:v>
                </c:pt>
                <c:pt idx="8537">
                  <c:v>17.879399999999997</c:v>
                </c:pt>
                <c:pt idx="8538">
                  <c:v>46.543199999999999</c:v>
                </c:pt>
                <c:pt idx="8539">
                  <c:v>41.718599999999995</c:v>
                </c:pt>
                <c:pt idx="8540">
                  <c:v>58.179000000000002</c:v>
                </c:pt>
                <c:pt idx="8541">
                  <c:v>11.919599999999999</c:v>
                </c:pt>
                <c:pt idx="8542">
                  <c:v>104.7222</c:v>
                </c:pt>
                <c:pt idx="8543">
                  <c:v>4.4603999999999999</c:v>
                </c:pt>
                <c:pt idx="8544">
                  <c:v>-29.074500000000008</c:v>
                </c:pt>
                <c:pt idx="8545">
                  <c:v>11.182499999999997</c:v>
                </c:pt>
                <c:pt idx="8546">
                  <c:v>16.2486</c:v>
                </c:pt>
                <c:pt idx="8547">
                  <c:v>2.2364999999999995</c:v>
                </c:pt>
                <c:pt idx="8548">
                  <c:v>4.4603999999999999</c:v>
                </c:pt>
                <c:pt idx="8549">
                  <c:v>16.2486</c:v>
                </c:pt>
                <c:pt idx="8550">
                  <c:v>-16.614000000000004</c:v>
                </c:pt>
                <c:pt idx="8551">
                  <c:v>1.7054999999999998</c:v>
                </c:pt>
                <c:pt idx="8552">
                  <c:v>15.917999999999999</c:v>
                </c:pt>
                <c:pt idx="8553">
                  <c:v>57.592799999999997</c:v>
                </c:pt>
                <c:pt idx="8554">
                  <c:v>25.596799999999998</c:v>
                </c:pt>
                <c:pt idx="8555">
                  <c:v>76.790399999999977</c:v>
                </c:pt>
                <c:pt idx="8556">
                  <c:v>57.592799999999997</c:v>
                </c:pt>
                <c:pt idx="8557">
                  <c:v>86.389199999999988</c:v>
                </c:pt>
                <c:pt idx="8558">
                  <c:v>89.588799999999992</c:v>
                </c:pt>
                <c:pt idx="8559">
                  <c:v>38.395199999999988</c:v>
                </c:pt>
                <c:pt idx="8560">
                  <c:v>57.592799999999997</c:v>
                </c:pt>
                <c:pt idx="8561">
                  <c:v>25.596799999999998</c:v>
                </c:pt>
                <c:pt idx="8562">
                  <c:v>-18.584999999999994</c:v>
                </c:pt>
                <c:pt idx="8563">
                  <c:v>34.692000000000007</c:v>
                </c:pt>
                <c:pt idx="8564">
                  <c:v>97.194599999999923</c:v>
                </c:pt>
                <c:pt idx="8565">
                  <c:v>53.996999999999957</c:v>
                </c:pt>
                <c:pt idx="8566">
                  <c:v>21.598799999999983</c:v>
                </c:pt>
                <c:pt idx="8567">
                  <c:v>-75.59580000000004</c:v>
                </c:pt>
                <c:pt idx="8568">
                  <c:v>-75.59580000000004</c:v>
                </c:pt>
                <c:pt idx="8569">
                  <c:v>95.759999999999991</c:v>
                </c:pt>
                <c:pt idx="8570">
                  <c:v>53.199999999999989</c:v>
                </c:pt>
                <c:pt idx="8571">
                  <c:v>-2.188500000000003</c:v>
                </c:pt>
                <c:pt idx="8572">
                  <c:v>-2.9180000000000028</c:v>
                </c:pt>
                <c:pt idx="8573">
                  <c:v>-0.7295000000000007</c:v>
                </c:pt>
                <c:pt idx="8574">
                  <c:v>-1.4590000000000014</c:v>
                </c:pt>
                <c:pt idx="8575">
                  <c:v>-2.9180000000000028</c:v>
                </c:pt>
                <c:pt idx="8576">
                  <c:v>15.319499999999996</c:v>
                </c:pt>
                <c:pt idx="8577">
                  <c:v>69.98599999999999</c:v>
                </c:pt>
                <c:pt idx="8578">
                  <c:v>22.495499999999989</c:v>
                </c:pt>
                <c:pt idx="8579">
                  <c:v>52.489499999999992</c:v>
                </c:pt>
                <c:pt idx="8580">
                  <c:v>7.4984999999999964</c:v>
                </c:pt>
                <c:pt idx="8581">
                  <c:v>87.482499999999987</c:v>
                </c:pt>
                <c:pt idx="8582">
                  <c:v>29.993999999999986</c:v>
                </c:pt>
                <c:pt idx="8583">
                  <c:v>157.46849999999998</c:v>
                </c:pt>
                <c:pt idx="8584">
                  <c:v>34.992999999999995</c:v>
                </c:pt>
                <c:pt idx="8585">
                  <c:v>52.489499999999992</c:v>
                </c:pt>
                <c:pt idx="8586">
                  <c:v>38.080000000000013</c:v>
                </c:pt>
                <c:pt idx="8587">
                  <c:v>95.200000000000031</c:v>
                </c:pt>
                <c:pt idx="8588">
                  <c:v>-33.319999999999965</c:v>
                </c:pt>
                <c:pt idx="8589">
                  <c:v>38.080000000000013</c:v>
                </c:pt>
                <c:pt idx="8590">
                  <c:v>38.080000000000013</c:v>
                </c:pt>
                <c:pt idx="8591">
                  <c:v>95.200000000000031</c:v>
                </c:pt>
                <c:pt idx="8592">
                  <c:v>57.120000000000019</c:v>
                </c:pt>
                <c:pt idx="8593">
                  <c:v>171.36000000000007</c:v>
                </c:pt>
                <c:pt idx="8594">
                  <c:v>2.458499999999999</c:v>
                </c:pt>
                <c:pt idx="8595">
                  <c:v>5.7364999999999977</c:v>
                </c:pt>
                <c:pt idx="8596">
                  <c:v>3.2779999999999987</c:v>
                </c:pt>
                <c:pt idx="8597">
                  <c:v>22.995400000000004</c:v>
                </c:pt>
                <c:pt idx="8598">
                  <c:v>80.48390000000002</c:v>
                </c:pt>
                <c:pt idx="8599">
                  <c:v>42.991400000000006</c:v>
                </c:pt>
                <c:pt idx="8600">
                  <c:v>107.47850000000001</c:v>
                </c:pt>
                <c:pt idx="8601">
                  <c:v>85.982800000000012</c:v>
                </c:pt>
                <c:pt idx="8602">
                  <c:v>42.991400000000006</c:v>
                </c:pt>
                <c:pt idx="8603">
                  <c:v>128.97420000000002</c:v>
                </c:pt>
                <c:pt idx="8604">
                  <c:v>42.991400000000006</c:v>
                </c:pt>
                <c:pt idx="8605">
                  <c:v>58.649999999999984</c:v>
                </c:pt>
                <c:pt idx="8606">
                  <c:v>-2.0700000000000038</c:v>
                </c:pt>
                <c:pt idx="8607">
                  <c:v>-4.1400000000000077</c:v>
                </c:pt>
                <c:pt idx="8608">
                  <c:v>-6.2100000000000151</c:v>
                </c:pt>
                <c:pt idx="8609">
                  <c:v>-6.2100000000000151</c:v>
                </c:pt>
                <c:pt idx="8610">
                  <c:v>-6.2100000000000151</c:v>
                </c:pt>
                <c:pt idx="8611">
                  <c:v>-2.374800000000004</c:v>
                </c:pt>
                <c:pt idx="8612">
                  <c:v>53.432999999999993</c:v>
                </c:pt>
                <c:pt idx="8613">
                  <c:v>-3.5622000000000043</c:v>
                </c:pt>
                <c:pt idx="8614">
                  <c:v>32.059799999999996</c:v>
                </c:pt>
                <c:pt idx="8615">
                  <c:v>-1.187400000000002</c:v>
                </c:pt>
                <c:pt idx="8616">
                  <c:v>11.774100000000004</c:v>
                </c:pt>
                <c:pt idx="8617">
                  <c:v>11.774100000000004</c:v>
                </c:pt>
                <c:pt idx="8618">
                  <c:v>-14.793099999999995</c:v>
                </c:pt>
                <c:pt idx="8619">
                  <c:v>762.18449999999984</c:v>
                </c:pt>
                <c:pt idx="8620">
                  <c:v>217.76699999999994</c:v>
                </c:pt>
                <c:pt idx="8621">
                  <c:v>653.30099999999982</c:v>
                </c:pt>
                <c:pt idx="8622">
                  <c:v>217.76699999999994</c:v>
                </c:pt>
                <c:pt idx="8623">
                  <c:v>42.893499999999975</c:v>
                </c:pt>
                <c:pt idx="8624">
                  <c:v>217.76699999999994</c:v>
                </c:pt>
                <c:pt idx="8625">
                  <c:v>85.786999999999949</c:v>
                </c:pt>
                <c:pt idx="8626">
                  <c:v>214.4674999999998</c:v>
                </c:pt>
                <c:pt idx="8627">
                  <c:v>128.68049999999994</c:v>
                </c:pt>
                <c:pt idx="8628">
                  <c:v>544.41749999999979</c:v>
                </c:pt>
                <c:pt idx="8629">
                  <c:v>-0.26850000000000307</c:v>
                </c:pt>
                <c:pt idx="8630">
                  <c:v>3.400999999999998</c:v>
                </c:pt>
                <c:pt idx="8631">
                  <c:v>8.5024999999999942</c:v>
                </c:pt>
                <c:pt idx="8632">
                  <c:v>13.603999999999992</c:v>
                </c:pt>
                <c:pt idx="8633">
                  <c:v>-0.62650000000000716</c:v>
                </c:pt>
                <c:pt idx="8634">
                  <c:v>10.202999999999994</c:v>
                </c:pt>
                <c:pt idx="8635">
                  <c:v>-8.9500000000001023E-2</c:v>
                </c:pt>
                <c:pt idx="8636">
                  <c:v>8.5024999999999942</c:v>
                </c:pt>
                <c:pt idx="8637">
                  <c:v>5.101499999999997</c:v>
                </c:pt>
                <c:pt idx="8638">
                  <c:v>8.5024999999999942</c:v>
                </c:pt>
                <c:pt idx="8639">
                  <c:v>3.400999999999998</c:v>
                </c:pt>
                <c:pt idx="8640">
                  <c:v>5.101499999999997</c:v>
                </c:pt>
                <c:pt idx="8641">
                  <c:v>-0.62650000000000716</c:v>
                </c:pt>
                <c:pt idx="8642">
                  <c:v>10.5</c:v>
                </c:pt>
                <c:pt idx="8643">
                  <c:v>21</c:v>
                </c:pt>
                <c:pt idx="8644">
                  <c:v>21</c:v>
                </c:pt>
                <c:pt idx="8645">
                  <c:v>21</c:v>
                </c:pt>
                <c:pt idx="8646">
                  <c:v>0.5</c:v>
                </c:pt>
                <c:pt idx="8647">
                  <c:v>10.5</c:v>
                </c:pt>
                <c:pt idx="8648">
                  <c:v>132.58980000000003</c:v>
                </c:pt>
                <c:pt idx="8649">
                  <c:v>132.58980000000003</c:v>
                </c:pt>
                <c:pt idx="8650">
                  <c:v>176.78640000000001</c:v>
                </c:pt>
                <c:pt idx="8651">
                  <c:v>132.58980000000003</c:v>
                </c:pt>
                <c:pt idx="8652">
                  <c:v>88.393200000000007</c:v>
                </c:pt>
                <c:pt idx="8653">
                  <c:v>36.397199999999998</c:v>
                </c:pt>
                <c:pt idx="8654">
                  <c:v>3.3724999999999992</c:v>
                </c:pt>
                <c:pt idx="8655">
                  <c:v>6.7449999999999983</c:v>
                </c:pt>
                <c:pt idx="8656">
                  <c:v>41.534999999999997</c:v>
                </c:pt>
                <c:pt idx="8657">
                  <c:v>27.689999999999998</c:v>
                </c:pt>
                <c:pt idx="8658">
                  <c:v>20.767499999999998</c:v>
                </c:pt>
                <c:pt idx="8659">
                  <c:v>20.234999999999996</c:v>
                </c:pt>
                <c:pt idx="8660">
                  <c:v>20.767499999999998</c:v>
                </c:pt>
                <c:pt idx="8661">
                  <c:v>48.457499999999996</c:v>
                </c:pt>
                <c:pt idx="8662">
                  <c:v>3.5742000000000012</c:v>
                </c:pt>
                <c:pt idx="8663">
                  <c:v>258.69600000000003</c:v>
                </c:pt>
                <c:pt idx="8664">
                  <c:v>64.674000000000007</c:v>
                </c:pt>
                <c:pt idx="8665">
                  <c:v>64.674000000000007</c:v>
                </c:pt>
                <c:pt idx="8666">
                  <c:v>129.34800000000001</c:v>
                </c:pt>
                <c:pt idx="8667">
                  <c:v>129.34800000000001</c:v>
                </c:pt>
                <c:pt idx="8668">
                  <c:v>107.78999999999996</c:v>
                </c:pt>
                <c:pt idx="8669">
                  <c:v>36.851999999999997</c:v>
                </c:pt>
                <c:pt idx="8670">
                  <c:v>152.38799999999992</c:v>
                </c:pt>
                <c:pt idx="8671">
                  <c:v>84.659999999999982</c:v>
                </c:pt>
                <c:pt idx="8672">
                  <c:v>36.851999999999997</c:v>
                </c:pt>
                <c:pt idx="8673">
                  <c:v>135.45599999999996</c:v>
                </c:pt>
                <c:pt idx="8674">
                  <c:v>184.26</c:v>
                </c:pt>
                <c:pt idx="8675">
                  <c:v>14.628000000000005</c:v>
                </c:pt>
                <c:pt idx="8676">
                  <c:v>9.1160000000000014</c:v>
                </c:pt>
                <c:pt idx="8677">
                  <c:v>13.674000000000003</c:v>
                </c:pt>
                <c:pt idx="8678">
                  <c:v>6.2978999999999985</c:v>
                </c:pt>
                <c:pt idx="8679">
                  <c:v>1.1995999999999931</c:v>
                </c:pt>
                <c:pt idx="8680">
                  <c:v>0.59979999999999656</c:v>
                </c:pt>
                <c:pt idx="8681">
                  <c:v>18.893699999999995</c:v>
                </c:pt>
                <c:pt idx="8682">
                  <c:v>0.59979999999999656</c:v>
                </c:pt>
                <c:pt idx="8683">
                  <c:v>0.89969999999999573</c:v>
                </c:pt>
                <c:pt idx="8684">
                  <c:v>18.893699999999995</c:v>
                </c:pt>
                <c:pt idx="8685">
                  <c:v>18.893699999999995</c:v>
                </c:pt>
                <c:pt idx="8686">
                  <c:v>13.793099999999999</c:v>
                </c:pt>
                <c:pt idx="8687">
                  <c:v>1.7990999999999993</c:v>
                </c:pt>
                <c:pt idx="8688">
                  <c:v>18.390799999999999</c:v>
                </c:pt>
                <c:pt idx="8689">
                  <c:v>1.1993999999999998</c:v>
                </c:pt>
                <c:pt idx="8690">
                  <c:v>64.367799999999988</c:v>
                </c:pt>
                <c:pt idx="8691">
                  <c:v>15.220800000000001</c:v>
                </c:pt>
                <c:pt idx="8692">
                  <c:v>15.220800000000001</c:v>
                </c:pt>
                <c:pt idx="8693">
                  <c:v>30.441600000000001</c:v>
                </c:pt>
                <c:pt idx="8694">
                  <c:v>91.32480000000001</c:v>
                </c:pt>
                <c:pt idx="8695">
                  <c:v>60.883200000000002</c:v>
                </c:pt>
                <c:pt idx="8696">
                  <c:v>15.220800000000001</c:v>
                </c:pt>
                <c:pt idx="8697">
                  <c:v>0.74249999999999994</c:v>
                </c:pt>
                <c:pt idx="8698">
                  <c:v>1.3365</c:v>
                </c:pt>
                <c:pt idx="8699">
                  <c:v>0.89100000000000001</c:v>
                </c:pt>
                <c:pt idx="8700">
                  <c:v>0.74249999999999994</c:v>
                </c:pt>
                <c:pt idx="8701">
                  <c:v>0.89100000000000001</c:v>
                </c:pt>
                <c:pt idx="8702">
                  <c:v>4.0679999999999978</c:v>
                </c:pt>
                <c:pt idx="8703">
                  <c:v>4.0679999999999978</c:v>
                </c:pt>
                <c:pt idx="8704">
                  <c:v>-4.7460000000000013</c:v>
                </c:pt>
                <c:pt idx="8705">
                  <c:v>6.1019999999999968</c:v>
                </c:pt>
                <c:pt idx="8706">
                  <c:v>2.0339999999999989</c:v>
                </c:pt>
                <c:pt idx="8707">
                  <c:v>1.0169999999999995</c:v>
                </c:pt>
                <c:pt idx="8708">
                  <c:v>-7.1190000000000015</c:v>
                </c:pt>
                <c:pt idx="8709">
                  <c:v>1.9989999999999979</c:v>
                </c:pt>
                <c:pt idx="8710">
                  <c:v>14.992499999999996</c:v>
                </c:pt>
                <c:pt idx="8711">
                  <c:v>34.982499999999987</c:v>
                </c:pt>
                <c:pt idx="8712">
                  <c:v>14.992499999999996</c:v>
                </c:pt>
                <c:pt idx="8713">
                  <c:v>17.601600000000001</c:v>
                </c:pt>
                <c:pt idx="8714">
                  <c:v>18.064800000000002</c:v>
                </c:pt>
                <c:pt idx="8715">
                  <c:v>8.8008000000000006</c:v>
                </c:pt>
                <c:pt idx="8716">
                  <c:v>4.4004000000000003</c:v>
                </c:pt>
                <c:pt idx="8717">
                  <c:v>4.4004000000000003</c:v>
                </c:pt>
                <c:pt idx="8718">
                  <c:v>46.601999999999997</c:v>
                </c:pt>
                <c:pt idx="8719">
                  <c:v>93.203999999999994</c:v>
                </c:pt>
                <c:pt idx="8720">
                  <c:v>8.2847999999999971</c:v>
                </c:pt>
                <c:pt idx="8721">
                  <c:v>55.922399999999996</c:v>
                </c:pt>
                <c:pt idx="8722">
                  <c:v>8.2847999999999971</c:v>
                </c:pt>
                <c:pt idx="8723">
                  <c:v>86.385600000000011</c:v>
                </c:pt>
                <c:pt idx="8724">
                  <c:v>57.590400000000002</c:v>
                </c:pt>
                <c:pt idx="8725">
                  <c:v>83.98599999999999</c:v>
                </c:pt>
                <c:pt idx="8726">
                  <c:v>115.1808</c:v>
                </c:pt>
                <c:pt idx="8727">
                  <c:v>86.385600000000011</c:v>
                </c:pt>
                <c:pt idx="8728">
                  <c:v>86.385600000000011</c:v>
                </c:pt>
                <c:pt idx="8729">
                  <c:v>4.5200999999999958</c:v>
                </c:pt>
                <c:pt idx="8730">
                  <c:v>3.0133999999999981</c:v>
                </c:pt>
                <c:pt idx="8731">
                  <c:v>15.298799999999996</c:v>
                </c:pt>
                <c:pt idx="8732">
                  <c:v>7.6493999999999982</c:v>
                </c:pt>
                <c:pt idx="8733">
                  <c:v>11.474099999999996</c:v>
                </c:pt>
                <c:pt idx="8734">
                  <c:v>92.369200000000021</c:v>
                </c:pt>
                <c:pt idx="8735">
                  <c:v>52.78240000000001</c:v>
                </c:pt>
                <c:pt idx="8736">
                  <c:v>13.195600000000002</c:v>
                </c:pt>
                <c:pt idx="8737">
                  <c:v>65.978000000000009</c:v>
                </c:pt>
                <c:pt idx="8738">
                  <c:v>28.790400000000009</c:v>
                </c:pt>
                <c:pt idx="8739">
                  <c:v>35.988000000000007</c:v>
                </c:pt>
                <c:pt idx="8740">
                  <c:v>14.395200000000004</c:v>
                </c:pt>
                <c:pt idx="8741">
                  <c:v>14.395200000000004</c:v>
                </c:pt>
                <c:pt idx="8742">
                  <c:v>26.391200000000005</c:v>
                </c:pt>
                <c:pt idx="8743">
                  <c:v>50.383200000000016</c:v>
                </c:pt>
                <c:pt idx="8744">
                  <c:v>21.592800000000011</c:v>
                </c:pt>
                <c:pt idx="8745">
                  <c:v>26.391200000000005</c:v>
                </c:pt>
                <c:pt idx="8746">
                  <c:v>14.395200000000004</c:v>
                </c:pt>
                <c:pt idx="8747">
                  <c:v>39.586800000000011</c:v>
                </c:pt>
                <c:pt idx="8748">
                  <c:v>39.586800000000011</c:v>
                </c:pt>
                <c:pt idx="8749">
                  <c:v>1.359599999999995</c:v>
                </c:pt>
                <c:pt idx="8750">
                  <c:v>1.359599999999995</c:v>
                </c:pt>
                <c:pt idx="8751">
                  <c:v>14.955599999999997</c:v>
                </c:pt>
                <c:pt idx="8752">
                  <c:v>2.0393999999999934</c:v>
                </c:pt>
                <c:pt idx="8753">
                  <c:v>2.7191999999999901</c:v>
                </c:pt>
                <c:pt idx="8754">
                  <c:v>0.4356000000000001</c:v>
                </c:pt>
                <c:pt idx="8755">
                  <c:v>1.3068000000000004</c:v>
                </c:pt>
                <c:pt idx="8756">
                  <c:v>3.4848000000000008</c:v>
                </c:pt>
                <c:pt idx="8757">
                  <c:v>1.6632000000000007</c:v>
                </c:pt>
                <c:pt idx="8758">
                  <c:v>0.47520000000000018</c:v>
                </c:pt>
                <c:pt idx="8759">
                  <c:v>-7.724700000000098</c:v>
                </c:pt>
                <c:pt idx="8760">
                  <c:v>636.0002999999997</c:v>
                </c:pt>
                <c:pt idx="8761">
                  <c:v>27.166600000000003</c:v>
                </c:pt>
                <c:pt idx="8762">
                  <c:v>54.333200000000005</c:v>
                </c:pt>
                <c:pt idx="8763">
                  <c:v>40.749900000000004</c:v>
                </c:pt>
                <c:pt idx="8764">
                  <c:v>54.333200000000005</c:v>
                </c:pt>
                <c:pt idx="8765">
                  <c:v>40.749900000000004</c:v>
                </c:pt>
                <c:pt idx="8766">
                  <c:v>20.8719</c:v>
                </c:pt>
                <c:pt idx="8767">
                  <c:v>244.61549999999988</c:v>
                </c:pt>
                <c:pt idx="8768">
                  <c:v>146.76929999999993</c:v>
                </c:pt>
                <c:pt idx="8769">
                  <c:v>146.76929999999993</c:v>
                </c:pt>
                <c:pt idx="8770">
                  <c:v>20.8719</c:v>
                </c:pt>
                <c:pt idx="8771">
                  <c:v>-2.5749000000000279</c:v>
                </c:pt>
                <c:pt idx="8772">
                  <c:v>48.701099999999997</c:v>
                </c:pt>
                <c:pt idx="8773">
                  <c:v>244.61549999999988</c:v>
                </c:pt>
                <c:pt idx="8774">
                  <c:v>244.61549999999988</c:v>
                </c:pt>
                <c:pt idx="8775">
                  <c:v>-7.724700000000098</c:v>
                </c:pt>
                <c:pt idx="8776">
                  <c:v>34.786500000000004</c:v>
                </c:pt>
                <c:pt idx="8777">
                  <c:v>659.98</c:v>
                </c:pt>
                <c:pt idx="8778">
                  <c:v>527.98400000000004</c:v>
                </c:pt>
                <c:pt idx="8779">
                  <c:v>395.98800000000006</c:v>
                </c:pt>
                <c:pt idx="8780">
                  <c:v>659.98</c:v>
                </c:pt>
                <c:pt idx="8781">
                  <c:v>179.1887999999999</c:v>
                </c:pt>
                <c:pt idx="8782">
                  <c:v>163.18979999999999</c:v>
                </c:pt>
                <c:pt idx="8783">
                  <c:v>54.396599999999992</c:v>
                </c:pt>
                <c:pt idx="8784">
                  <c:v>163.18979999999999</c:v>
                </c:pt>
                <c:pt idx="8785">
                  <c:v>163.18979999999999</c:v>
                </c:pt>
                <c:pt idx="8786">
                  <c:v>88.129500000000007</c:v>
                </c:pt>
                <c:pt idx="8787">
                  <c:v>45.139500000000005</c:v>
                </c:pt>
                <c:pt idx="8788">
                  <c:v>56.566200000000009</c:v>
                </c:pt>
                <c:pt idx="8789">
                  <c:v>70.502800000000008</c:v>
                </c:pt>
                <c:pt idx="8790">
                  <c:v>-1.3583999999999987</c:v>
                </c:pt>
                <c:pt idx="8791">
                  <c:v>114.99540000000002</c:v>
                </c:pt>
                <c:pt idx="8792">
                  <c:v>52.497900000000016</c:v>
                </c:pt>
                <c:pt idx="8793">
                  <c:v>229.99080000000004</c:v>
                </c:pt>
                <c:pt idx="8794">
                  <c:v>517.47930000000008</c:v>
                </c:pt>
                <c:pt idx="8795">
                  <c:v>517.47930000000008</c:v>
                </c:pt>
                <c:pt idx="8796">
                  <c:v>43.995600000000003</c:v>
                </c:pt>
                <c:pt idx="8797">
                  <c:v>395.96040000000005</c:v>
                </c:pt>
                <c:pt idx="8798">
                  <c:v>239.976</c:v>
                </c:pt>
                <c:pt idx="8799">
                  <c:v>87.991200000000006</c:v>
                </c:pt>
                <c:pt idx="8800">
                  <c:v>131.98680000000002</c:v>
                </c:pt>
                <c:pt idx="8801">
                  <c:v>95.990400000000008</c:v>
                </c:pt>
                <c:pt idx="8802">
                  <c:v>12.8583</c:v>
                </c:pt>
                <c:pt idx="8803">
                  <c:v>4.2861000000000002</c:v>
                </c:pt>
                <c:pt idx="8804">
                  <c:v>8.3524000000000012</c:v>
                </c:pt>
                <c:pt idx="8805">
                  <c:v>8.3524000000000012</c:v>
                </c:pt>
                <c:pt idx="8806">
                  <c:v>8.5722000000000005</c:v>
                </c:pt>
                <c:pt idx="8807">
                  <c:v>1.558799999999998</c:v>
                </c:pt>
                <c:pt idx="8808">
                  <c:v>0.77939999999999898</c:v>
                </c:pt>
                <c:pt idx="8809">
                  <c:v>-18.186000000000014</c:v>
                </c:pt>
                <c:pt idx="8810">
                  <c:v>-5.4558000000000035</c:v>
                </c:pt>
                <c:pt idx="8811">
                  <c:v>-10.911600000000007</c:v>
                </c:pt>
                <c:pt idx="8812">
                  <c:v>-3.6372000000000027</c:v>
                </c:pt>
                <c:pt idx="8813">
                  <c:v>-12.730200000000011</c:v>
                </c:pt>
                <c:pt idx="8814">
                  <c:v>53.550000000000004</c:v>
                </c:pt>
                <c:pt idx="8815">
                  <c:v>32.130000000000003</c:v>
                </c:pt>
                <c:pt idx="8816">
                  <c:v>93.240000000000009</c:v>
                </c:pt>
                <c:pt idx="8817">
                  <c:v>21.42</c:v>
                </c:pt>
                <c:pt idx="8818">
                  <c:v>21.42</c:v>
                </c:pt>
                <c:pt idx="8819">
                  <c:v>21.42</c:v>
                </c:pt>
                <c:pt idx="8820">
                  <c:v>32.130000000000003</c:v>
                </c:pt>
                <c:pt idx="8821">
                  <c:v>-6.5339999999999954</c:v>
                </c:pt>
                <c:pt idx="8822">
                  <c:v>-8.1674999999999933</c:v>
                </c:pt>
                <c:pt idx="8823">
                  <c:v>-4.9004999999999974</c:v>
                </c:pt>
                <c:pt idx="8824">
                  <c:v>52.769200000000012</c:v>
                </c:pt>
                <c:pt idx="8825">
                  <c:v>35.156000000000006</c:v>
                </c:pt>
                <c:pt idx="8826">
                  <c:v>28.764000000000006</c:v>
                </c:pt>
                <c:pt idx="8827">
                  <c:v>76.704000000000008</c:v>
                </c:pt>
                <c:pt idx="8828">
                  <c:v>105.46800000000002</c:v>
                </c:pt>
                <c:pt idx="8829">
                  <c:v>70.312000000000012</c:v>
                </c:pt>
                <c:pt idx="8830">
                  <c:v>19.176000000000002</c:v>
                </c:pt>
                <c:pt idx="8831">
                  <c:v>52.734000000000009</c:v>
                </c:pt>
                <c:pt idx="8832">
                  <c:v>87.890000000000015</c:v>
                </c:pt>
                <c:pt idx="8833">
                  <c:v>87.890000000000015</c:v>
                </c:pt>
                <c:pt idx="8834">
                  <c:v>70.312000000000012</c:v>
                </c:pt>
                <c:pt idx="8835">
                  <c:v>4.9079999999999977</c:v>
                </c:pt>
                <c:pt idx="8836">
                  <c:v>9.8159999999999954</c:v>
                </c:pt>
                <c:pt idx="8837">
                  <c:v>4.9079999999999977</c:v>
                </c:pt>
                <c:pt idx="8838">
                  <c:v>-3.272000000000002</c:v>
                </c:pt>
                <c:pt idx="8839">
                  <c:v>9.8159999999999954</c:v>
                </c:pt>
                <c:pt idx="8840">
                  <c:v>1.6359999999999992</c:v>
                </c:pt>
                <c:pt idx="8841">
                  <c:v>9.8159999999999954</c:v>
                </c:pt>
                <c:pt idx="8842">
                  <c:v>-8.1800000000000033</c:v>
                </c:pt>
                <c:pt idx="8843">
                  <c:v>9.8159999999999954</c:v>
                </c:pt>
                <c:pt idx="8844">
                  <c:v>11.451999999999995</c:v>
                </c:pt>
                <c:pt idx="8845">
                  <c:v>-3.272000000000002</c:v>
                </c:pt>
                <c:pt idx="8846">
                  <c:v>-4.908000000000003</c:v>
                </c:pt>
                <c:pt idx="8847">
                  <c:v>62.400000000000006</c:v>
                </c:pt>
                <c:pt idx="8848">
                  <c:v>46.800000000000004</c:v>
                </c:pt>
                <c:pt idx="8849">
                  <c:v>26.590499999999988</c:v>
                </c:pt>
                <c:pt idx="8850">
                  <c:v>47.862899999999982</c:v>
                </c:pt>
                <c:pt idx="8851">
                  <c:v>-0.55980000000000452</c:v>
                </c:pt>
                <c:pt idx="8852">
                  <c:v>47.862899999999982</c:v>
                </c:pt>
                <c:pt idx="8853">
                  <c:v>21.27239999999999</c:v>
                </c:pt>
                <c:pt idx="8854">
                  <c:v>-1.119600000000009</c:v>
                </c:pt>
                <c:pt idx="8855">
                  <c:v>-1.3995000000000104</c:v>
                </c:pt>
                <c:pt idx="8856">
                  <c:v>15.954299999999993</c:v>
                </c:pt>
                <c:pt idx="8857">
                  <c:v>377.96220000000005</c:v>
                </c:pt>
                <c:pt idx="8858">
                  <c:v>43.995600000000003</c:v>
                </c:pt>
                <c:pt idx="8859">
                  <c:v>21.997800000000002</c:v>
                </c:pt>
                <c:pt idx="8860">
                  <c:v>65.993400000000008</c:v>
                </c:pt>
                <c:pt idx="8861">
                  <c:v>83.991600000000005</c:v>
                </c:pt>
                <c:pt idx="8862">
                  <c:v>125.98740000000001</c:v>
                </c:pt>
                <c:pt idx="8863">
                  <c:v>41.995800000000003</c:v>
                </c:pt>
                <c:pt idx="8864">
                  <c:v>43.995600000000003</c:v>
                </c:pt>
                <c:pt idx="8865">
                  <c:v>83.991600000000005</c:v>
                </c:pt>
                <c:pt idx="8866">
                  <c:v>89.963999999999999</c:v>
                </c:pt>
                <c:pt idx="8867">
                  <c:v>29.988</c:v>
                </c:pt>
                <c:pt idx="8868">
                  <c:v>6.1512000000000011</c:v>
                </c:pt>
                <c:pt idx="8869">
                  <c:v>15.378000000000004</c:v>
                </c:pt>
                <c:pt idx="8870">
                  <c:v>15.378000000000004</c:v>
                </c:pt>
                <c:pt idx="8871">
                  <c:v>5.0327999999999999</c:v>
                </c:pt>
                <c:pt idx="8872">
                  <c:v>16.776000000000007</c:v>
                </c:pt>
                <c:pt idx="8873">
                  <c:v>8.3880000000000035</c:v>
                </c:pt>
                <c:pt idx="8874">
                  <c:v>76.639499999999984</c:v>
                </c:pt>
                <c:pt idx="8875">
                  <c:v>76.639499999999984</c:v>
                </c:pt>
                <c:pt idx="8876">
                  <c:v>54.742499999999978</c:v>
                </c:pt>
                <c:pt idx="8877">
                  <c:v>21.896999999999991</c:v>
                </c:pt>
                <c:pt idx="8878">
                  <c:v>102.18599999999998</c:v>
                </c:pt>
                <c:pt idx="8879">
                  <c:v>76.639499999999984</c:v>
                </c:pt>
                <c:pt idx="8880">
                  <c:v>829.37540000000024</c:v>
                </c:pt>
                <c:pt idx="8881">
                  <c:v>355.4466000000001</c:v>
                </c:pt>
                <c:pt idx="8882">
                  <c:v>8.7989999999999995</c:v>
                </c:pt>
                <c:pt idx="8883">
                  <c:v>13.198499999999999</c:v>
                </c:pt>
                <c:pt idx="8884">
                  <c:v>8.7989999999999995</c:v>
                </c:pt>
                <c:pt idx="8885">
                  <c:v>21.997499999999999</c:v>
                </c:pt>
                <c:pt idx="8886">
                  <c:v>11.151</c:v>
                </c:pt>
                <c:pt idx="8887">
                  <c:v>4.7789999999999999</c:v>
                </c:pt>
                <c:pt idx="8888">
                  <c:v>61.330500000000001</c:v>
                </c:pt>
                <c:pt idx="8889">
                  <c:v>11.151</c:v>
                </c:pt>
                <c:pt idx="8890">
                  <c:v>23.419200000000011</c:v>
                </c:pt>
                <c:pt idx="8891">
                  <c:v>3.9032000000000018</c:v>
                </c:pt>
                <c:pt idx="8892">
                  <c:v>7.8064000000000036</c:v>
                </c:pt>
                <c:pt idx="8893">
                  <c:v>70.097700000000003</c:v>
                </c:pt>
                <c:pt idx="8894">
                  <c:v>-13.646100000000001</c:v>
                </c:pt>
                <c:pt idx="8895">
                  <c:v>-27.292200000000001</c:v>
                </c:pt>
                <c:pt idx="8896">
                  <c:v>-22.743500000000004</c:v>
                </c:pt>
                <c:pt idx="8897">
                  <c:v>4.8986000000000018</c:v>
                </c:pt>
                <c:pt idx="8898">
                  <c:v>41.952000000000005</c:v>
                </c:pt>
                <c:pt idx="8899">
                  <c:v>6.9920000000000009</c:v>
                </c:pt>
                <c:pt idx="8900">
                  <c:v>34.960000000000008</c:v>
                </c:pt>
                <c:pt idx="8901">
                  <c:v>38.456000000000003</c:v>
                </c:pt>
                <c:pt idx="8902">
                  <c:v>15.699300000000001</c:v>
                </c:pt>
                <c:pt idx="8903">
                  <c:v>16.794600000000003</c:v>
                </c:pt>
                <c:pt idx="8904">
                  <c:v>33.589200000000005</c:v>
                </c:pt>
                <c:pt idx="8905">
                  <c:v>47.097900000000003</c:v>
                </c:pt>
                <c:pt idx="8906">
                  <c:v>16.794600000000003</c:v>
                </c:pt>
                <c:pt idx="8907">
                  <c:v>6.6239999999999952</c:v>
                </c:pt>
                <c:pt idx="8908">
                  <c:v>2.2079999999999984</c:v>
                </c:pt>
                <c:pt idx="8909">
                  <c:v>-2.4840000000000018</c:v>
                </c:pt>
                <c:pt idx="8910">
                  <c:v>1.6559999999999988</c:v>
                </c:pt>
                <c:pt idx="8911">
                  <c:v>0.5519999999999996</c:v>
                </c:pt>
                <c:pt idx="8912">
                  <c:v>50.989800000000002</c:v>
                </c:pt>
                <c:pt idx="8913">
                  <c:v>48.990200000000002</c:v>
                </c:pt>
                <c:pt idx="8914">
                  <c:v>13.997199999999999</c:v>
                </c:pt>
                <c:pt idx="8915">
                  <c:v>6.9985999999999997</c:v>
                </c:pt>
                <c:pt idx="8916">
                  <c:v>42.880500000000012</c:v>
                </c:pt>
                <c:pt idx="8917">
                  <c:v>145.13400000000001</c:v>
                </c:pt>
                <c:pt idx="8918">
                  <c:v>36.283500000000004</c:v>
                </c:pt>
                <c:pt idx="8919">
                  <c:v>362.83500000000004</c:v>
                </c:pt>
                <c:pt idx="8920">
                  <c:v>8.1071999999999917</c:v>
                </c:pt>
                <c:pt idx="8921">
                  <c:v>8.1071999999999917</c:v>
                </c:pt>
                <c:pt idx="8922">
                  <c:v>59.997999999999962</c:v>
                </c:pt>
                <c:pt idx="8923">
                  <c:v>119.99599999999992</c:v>
                </c:pt>
                <c:pt idx="8924">
                  <c:v>59.997999999999962</c:v>
                </c:pt>
                <c:pt idx="8925">
                  <c:v>449.9849999999999</c:v>
                </c:pt>
                <c:pt idx="8926">
                  <c:v>89.996999999999986</c:v>
                </c:pt>
                <c:pt idx="8927">
                  <c:v>59.997999999999962</c:v>
                </c:pt>
                <c:pt idx="8928">
                  <c:v>69.99899999999991</c:v>
                </c:pt>
                <c:pt idx="8929">
                  <c:v>174.99749999999997</c:v>
                </c:pt>
                <c:pt idx="8930">
                  <c:v>874.98749999999984</c:v>
                </c:pt>
                <c:pt idx="8931">
                  <c:v>1049.9849999999999</c:v>
                </c:pt>
                <c:pt idx="8932">
                  <c:v>629.99099999999999</c:v>
                </c:pt>
                <c:pt idx="8933">
                  <c:v>335.99440000000004</c:v>
                </c:pt>
                <c:pt idx="8934">
                  <c:v>191.99680000000001</c:v>
                </c:pt>
                <c:pt idx="8935">
                  <c:v>1007.9831999999999</c:v>
                </c:pt>
                <c:pt idx="8936">
                  <c:v>1439.9760000000001</c:v>
                </c:pt>
                <c:pt idx="8937">
                  <c:v>335.99440000000004</c:v>
                </c:pt>
                <c:pt idx="8938">
                  <c:v>839.9860000000001</c:v>
                </c:pt>
                <c:pt idx="8939">
                  <c:v>2591.9567999999999</c:v>
                </c:pt>
                <c:pt idx="8940">
                  <c:v>239.99600000000009</c:v>
                </c:pt>
                <c:pt idx="8941">
                  <c:v>164.99700000000001</c:v>
                </c:pt>
                <c:pt idx="8942">
                  <c:v>329.99400000000003</c:v>
                </c:pt>
                <c:pt idx="8943">
                  <c:v>329.99400000000003</c:v>
                </c:pt>
                <c:pt idx="8944">
                  <c:v>164.99700000000001</c:v>
                </c:pt>
                <c:pt idx="8945">
                  <c:v>109.99799999999999</c:v>
                </c:pt>
                <c:pt idx="8946">
                  <c:v>274.995</c:v>
                </c:pt>
                <c:pt idx="8947">
                  <c:v>274.995</c:v>
                </c:pt>
                <c:pt idx="8948">
                  <c:v>1480.4670999999998</c:v>
                </c:pt>
                <c:pt idx="8949">
                  <c:v>485.98919999999993</c:v>
                </c:pt>
                <c:pt idx="8950">
                  <c:v>125.99719999999991</c:v>
                </c:pt>
                <c:pt idx="8951">
                  <c:v>751.9624</c:v>
                </c:pt>
                <c:pt idx="8952">
                  <c:v>107.99459999999999</c:v>
                </c:pt>
                <c:pt idx="8953">
                  <c:v>69.996499999999969</c:v>
                </c:pt>
                <c:pt idx="8954">
                  <c:v>215.98919999999998</c:v>
                </c:pt>
                <c:pt idx="8955">
                  <c:v>161.99189999999999</c:v>
                </c:pt>
                <c:pt idx="8956">
                  <c:v>161.99189999999999</c:v>
                </c:pt>
                <c:pt idx="8957">
                  <c:v>374.99249999999995</c:v>
                </c:pt>
                <c:pt idx="8958">
                  <c:v>449.99099999999999</c:v>
                </c:pt>
                <c:pt idx="8959">
                  <c:v>249.99499999999998</c:v>
                </c:pt>
                <c:pt idx="8960">
                  <c:v>624.98749999999995</c:v>
                </c:pt>
                <c:pt idx="8961">
                  <c:v>899.98199999999997</c:v>
                </c:pt>
                <c:pt idx="8962">
                  <c:v>449.99099999999999</c:v>
                </c:pt>
                <c:pt idx="8963">
                  <c:v>74.998499999999922</c:v>
                </c:pt>
                <c:pt idx="8964">
                  <c:v>701.98829999999998</c:v>
                </c:pt>
                <c:pt idx="8965">
                  <c:v>233.99610000000001</c:v>
                </c:pt>
                <c:pt idx="8966">
                  <c:v>569.99050000000011</c:v>
                </c:pt>
                <c:pt idx="8967">
                  <c:v>467.99220000000003</c:v>
                </c:pt>
                <c:pt idx="8968">
                  <c:v>1379.9769999999999</c:v>
                </c:pt>
                <c:pt idx="8969">
                  <c:v>311.99479999999994</c:v>
                </c:pt>
                <c:pt idx="8970">
                  <c:v>377.99459999999993</c:v>
                </c:pt>
                <c:pt idx="8971">
                  <c:v>944.98649999999986</c:v>
                </c:pt>
                <c:pt idx="8972">
                  <c:v>2302.9670999999998</c:v>
                </c:pt>
                <c:pt idx="8973">
                  <c:v>944.98649999999986</c:v>
                </c:pt>
                <c:pt idx="8974">
                  <c:v>434.99130000000002</c:v>
                </c:pt>
                <c:pt idx="8975">
                  <c:v>434.99130000000002</c:v>
                </c:pt>
                <c:pt idx="8976">
                  <c:v>179.99639999999999</c:v>
                </c:pt>
                <c:pt idx="8977">
                  <c:v>1014.9797</c:v>
                </c:pt>
                <c:pt idx="8978">
                  <c:v>209.99299999999999</c:v>
                </c:pt>
                <c:pt idx="8979">
                  <c:v>314.98950000000002</c:v>
                </c:pt>
                <c:pt idx="8980">
                  <c:v>89.996999999999986</c:v>
                </c:pt>
                <c:pt idx="8981">
                  <c:v>224.99249999999995</c:v>
                </c:pt>
                <c:pt idx="8982">
                  <c:v>89.996999999999986</c:v>
                </c:pt>
                <c:pt idx="8983">
                  <c:v>134.99549999999999</c:v>
                </c:pt>
                <c:pt idx="8984">
                  <c:v>89.996999999999986</c:v>
                </c:pt>
                <c:pt idx="8985">
                  <c:v>3919.9887999999992</c:v>
                </c:pt>
                <c:pt idx="8986">
                  <c:v>5039.9856</c:v>
                </c:pt>
                <c:pt idx="8987">
                  <c:v>1119.996799999999</c:v>
                </c:pt>
                <c:pt idx="8988">
                  <c:v>8399.9759999999987</c:v>
                </c:pt>
                <c:pt idx="8989">
                  <c:v>6719.9807999999994</c:v>
                </c:pt>
                <c:pt idx="8990">
                  <c:v>1459.2</c:v>
                </c:pt>
                <c:pt idx="8991">
                  <c:v>30.095700000000001</c:v>
                </c:pt>
                <c:pt idx="8992">
                  <c:v>90.287100000000009</c:v>
                </c:pt>
                <c:pt idx="8993">
                  <c:v>1114.5119999999999</c:v>
                </c:pt>
                <c:pt idx="8994">
                  <c:v>2229.0239999999999</c:v>
                </c:pt>
                <c:pt idx="8995">
                  <c:v>179.73000000000013</c:v>
                </c:pt>
                <c:pt idx="8996">
                  <c:v>-2639.9912000000004</c:v>
                </c:pt>
                <c:pt idx="8997">
                  <c:v>359.99879999999962</c:v>
                </c:pt>
                <c:pt idx="8998">
                  <c:v>-6599.978000000001</c:v>
                </c:pt>
                <c:pt idx="8999">
                  <c:v>35.623799999999996</c:v>
                </c:pt>
                <c:pt idx="9000">
                  <c:v>-1.9791000000000025</c:v>
                </c:pt>
                <c:pt idx="9001">
                  <c:v>31.005899999999997</c:v>
                </c:pt>
                <c:pt idx="9002">
                  <c:v>-263.99670000000026</c:v>
                </c:pt>
                <c:pt idx="9003">
                  <c:v>1159.9854999999998</c:v>
                </c:pt>
                <c:pt idx="9004">
                  <c:v>215.99729999999977</c:v>
                </c:pt>
                <c:pt idx="9005">
                  <c:v>215.99729999999977</c:v>
                </c:pt>
                <c:pt idx="9006">
                  <c:v>80.991899999999987</c:v>
                </c:pt>
                <c:pt idx="9007">
                  <c:v>-45.995400000000004</c:v>
                </c:pt>
                <c:pt idx="9008">
                  <c:v>-24.275999999999996</c:v>
                </c:pt>
                <c:pt idx="9009">
                  <c:v>3.7569999999999992</c:v>
                </c:pt>
                <c:pt idx="9010">
                  <c:v>-1359.992000000002</c:v>
                </c:pt>
                <c:pt idx="9011">
                  <c:v>-509.99700000000075</c:v>
                </c:pt>
                <c:pt idx="9012">
                  <c:v>679.99599999999964</c:v>
                </c:pt>
                <c:pt idx="9013">
                  <c:v>-3399.9800000000009</c:v>
                </c:pt>
                <c:pt idx="9014">
                  <c:v>-950.40000000000009</c:v>
                </c:pt>
                <c:pt idx="9015">
                  <c:v>1416.7999999999997</c:v>
                </c:pt>
                <c:pt idx="9016">
                  <c:v>-319.19159999999999</c:v>
                </c:pt>
                <c:pt idx="9017">
                  <c:v>377.72999999999956</c:v>
                </c:pt>
                <c:pt idx="9018">
                  <c:v>503.63999999999965</c:v>
                </c:pt>
                <c:pt idx="9019">
                  <c:v>33.589499999999987</c:v>
                </c:pt>
                <c:pt idx="9020">
                  <c:v>33.589499999999987</c:v>
                </c:pt>
                <c:pt idx="9021">
                  <c:v>177.19799999999998</c:v>
                </c:pt>
                <c:pt idx="9022">
                  <c:v>2365.9817999999996</c:v>
                </c:pt>
                <c:pt idx="9023">
                  <c:v>1351.9895999999999</c:v>
                </c:pt>
                <c:pt idx="9024">
                  <c:v>-944.99460000000045</c:v>
                </c:pt>
                <c:pt idx="9025">
                  <c:v>2239.9871999999996</c:v>
                </c:pt>
                <c:pt idx="9026">
                  <c:v>2799.9839999999995</c:v>
                </c:pt>
                <c:pt idx="9027">
                  <c:v>-383.99040000000002</c:v>
                </c:pt>
                <c:pt idx="9028">
                  <c:v>209.58000000000004</c:v>
                </c:pt>
                <c:pt idx="9029">
                  <c:v>-479.98799999999994</c:v>
                </c:pt>
                <c:pt idx="9030">
                  <c:v>415.98959999999994</c:v>
                </c:pt>
                <c:pt idx="9031">
                  <c:v>-643.70999999999981</c:v>
                </c:pt>
                <c:pt idx="9032">
                  <c:v>130.20749999999998</c:v>
                </c:pt>
                <c:pt idx="9033">
                  <c:v>-337.63799999999981</c:v>
                </c:pt>
                <c:pt idx="9034">
                  <c:v>-168.8189999999999</c:v>
                </c:pt>
                <c:pt idx="9035">
                  <c:v>-938.28</c:v>
                </c:pt>
                <c:pt idx="9036">
                  <c:v>-272.58000000000015</c:v>
                </c:pt>
                <c:pt idx="9037">
                  <c:v>62.82000000000005</c:v>
                </c:pt>
                <c:pt idx="9038">
                  <c:v>41.880000000000024</c:v>
                </c:pt>
                <c:pt idx="9039">
                  <c:v>-97.71999999999997</c:v>
                </c:pt>
                <c:pt idx="9040">
                  <c:v>41.880000000000024</c:v>
                </c:pt>
                <c:pt idx="9041">
                  <c:v>62.82000000000005</c:v>
                </c:pt>
                <c:pt idx="9042">
                  <c:v>103.99920000000003</c:v>
                </c:pt>
                <c:pt idx="9043">
                  <c:v>-571.99559999999997</c:v>
                </c:pt>
                <c:pt idx="9044">
                  <c:v>8.9993999999999801</c:v>
                </c:pt>
                <c:pt idx="9045">
                  <c:v>38.997399999999971</c:v>
                </c:pt>
                <c:pt idx="9046">
                  <c:v>-27.827999999999975</c:v>
                </c:pt>
                <c:pt idx="9047">
                  <c:v>-27.827999999999975</c:v>
                </c:pt>
                <c:pt idx="9048">
                  <c:v>-935.95949999999993</c:v>
                </c:pt>
                <c:pt idx="9049">
                  <c:v>-121.27049999999997</c:v>
                </c:pt>
                <c:pt idx="9050">
                  <c:v>-1811.0784000000021</c:v>
                </c:pt>
                <c:pt idx="9051">
                  <c:v>767.20049999999992</c:v>
                </c:pt>
                <c:pt idx="9052">
                  <c:v>209.23649999999998</c:v>
                </c:pt>
                <c:pt idx="9053">
                  <c:v>116.24249999999996</c:v>
                </c:pt>
                <c:pt idx="9054">
                  <c:v>-71.39579999999998</c:v>
                </c:pt>
                <c:pt idx="9055">
                  <c:v>55.998599999999954</c:v>
                </c:pt>
                <c:pt idx="9056">
                  <c:v>97.189199999999985</c:v>
                </c:pt>
                <c:pt idx="9057">
                  <c:v>296.06709999999998</c:v>
                </c:pt>
                <c:pt idx="9058">
                  <c:v>1995.99</c:v>
                </c:pt>
                <c:pt idx="9059">
                  <c:v>22.653000000000006</c:v>
                </c:pt>
                <c:pt idx="9060">
                  <c:v>-18.038499999999996</c:v>
                </c:pt>
                <c:pt idx="9061">
                  <c:v>32.301500000000019</c:v>
                </c:pt>
                <c:pt idx="9062">
                  <c:v>43.199100000000044</c:v>
                </c:pt>
                <c:pt idx="9063">
                  <c:v>152.08829999999998</c:v>
                </c:pt>
                <c:pt idx="9064">
                  <c:v>44.867999999999967</c:v>
                </c:pt>
                <c:pt idx="9065">
                  <c:v>24.122399999999995</c:v>
                </c:pt>
                <c:pt idx="9066">
                  <c:v>36.183599999999991</c:v>
                </c:pt>
                <c:pt idx="9067">
                  <c:v>38.609999999999957</c:v>
                </c:pt>
                <c:pt idx="9068">
                  <c:v>77.219999999999914</c:v>
                </c:pt>
                <c:pt idx="9069">
                  <c:v>-63.995999999999981</c:v>
                </c:pt>
                <c:pt idx="9070">
                  <c:v>239.98500000000001</c:v>
                </c:pt>
                <c:pt idx="9071">
                  <c:v>287.98199999999997</c:v>
                </c:pt>
                <c:pt idx="9072">
                  <c:v>-19.470000000000141</c:v>
                </c:pt>
                <c:pt idx="9073">
                  <c:v>139.98999999999995</c:v>
                </c:pt>
                <c:pt idx="9074">
                  <c:v>24.291899999999998</c:v>
                </c:pt>
                <c:pt idx="9075">
                  <c:v>-251.98739999999992</c:v>
                </c:pt>
                <c:pt idx="9076">
                  <c:v>-251.99579999999992</c:v>
                </c:pt>
                <c:pt idx="9077">
                  <c:v>364.45949999999993</c:v>
                </c:pt>
                <c:pt idx="9078">
                  <c:v>-386.95699999999999</c:v>
                </c:pt>
                <c:pt idx="9079">
                  <c:v>-1.8294999999999959</c:v>
                </c:pt>
                <c:pt idx="9080">
                  <c:v>-164.9538</c:v>
                </c:pt>
                <c:pt idx="9081">
                  <c:v>-16.426000000000045</c:v>
                </c:pt>
                <c:pt idx="9082">
                  <c:v>156.04699999999997</c:v>
                </c:pt>
                <c:pt idx="9083">
                  <c:v>1668.2049999999999</c:v>
                </c:pt>
                <c:pt idx="9084">
                  <c:v>49.760999999999967</c:v>
                </c:pt>
                <c:pt idx="9085">
                  <c:v>2400.9656999999997</c:v>
                </c:pt>
                <c:pt idx="9086">
                  <c:v>1371.9803999999999</c:v>
                </c:pt>
                <c:pt idx="9087">
                  <c:v>-111.49950000000007</c:v>
                </c:pt>
                <c:pt idx="9088">
                  <c:v>286.71299999999962</c:v>
                </c:pt>
                <c:pt idx="9089">
                  <c:v>334.49849999999958</c:v>
                </c:pt>
                <c:pt idx="9090">
                  <c:v>-21.944999999999993</c:v>
                </c:pt>
                <c:pt idx="9091">
                  <c:v>-3839.9903999999988</c:v>
                </c:pt>
                <c:pt idx="9092">
                  <c:v>648.56240000000003</c:v>
                </c:pt>
                <c:pt idx="9093">
                  <c:v>223.05399999999995</c:v>
                </c:pt>
                <c:pt idx="9094">
                  <c:v>137.26399999999995</c:v>
                </c:pt>
                <c:pt idx="9095">
                  <c:v>118.37040000000002</c:v>
                </c:pt>
                <c:pt idx="9096">
                  <c:v>190.07999999999998</c:v>
                </c:pt>
                <c:pt idx="9097">
                  <c:v>-172.49250000000001</c:v>
                </c:pt>
                <c:pt idx="9098">
                  <c:v>269.30799999999999</c:v>
                </c:pt>
                <c:pt idx="9099">
                  <c:v>225.6</c:v>
                </c:pt>
                <c:pt idx="9100">
                  <c:v>-7.2000000000000028</c:v>
                </c:pt>
                <c:pt idx="9101">
                  <c:v>-559.35599999999988</c:v>
                </c:pt>
                <c:pt idx="9102">
                  <c:v>53.271999999999991</c:v>
                </c:pt>
                <c:pt idx="9103">
                  <c:v>-199.7700000000001</c:v>
                </c:pt>
                <c:pt idx="9104">
                  <c:v>-79.908000000000015</c:v>
                </c:pt>
                <c:pt idx="9105">
                  <c:v>0.89939999999999909</c:v>
                </c:pt>
                <c:pt idx="9106">
                  <c:v>5.3963999999999963</c:v>
                </c:pt>
                <c:pt idx="9107">
                  <c:v>11.194399999999998</c:v>
                </c:pt>
                <c:pt idx="9108">
                  <c:v>15.99199999999999</c:v>
                </c:pt>
                <c:pt idx="9109">
                  <c:v>28.785599999999995</c:v>
                </c:pt>
                <c:pt idx="9110">
                  <c:v>27.985999999999994</c:v>
                </c:pt>
                <c:pt idx="9111">
                  <c:v>134.33279999999996</c:v>
                </c:pt>
                <c:pt idx="9112">
                  <c:v>-87.667200000000037</c:v>
                </c:pt>
                <c:pt idx="9113">
                  <c:v>-43.833600000000018</c:v>
                </c:pt>
                <c:pt idx="9114">
                  <c:v>10.958399999999983</c:v>
                </c:pt>
                <c:pt idx="9115">
                  <c:v>-131.50080000000005</c:v>
                </c:pt>
                <c:pt idx="9116">
                  <c:v>-87.667200000000037</c:v>
                </c:pt>
                <c:pt idx="9117">
                  <c:v>-17.991000000000003</c:v>
                </c:pt>
                <c:pt idx="9118">
                  <c:v>-32.383800000000008</c:v>
                </c:pt>
                <c:pt idx="9119">
                  <c:v>15.837600000000009</c:v>
                </c:pt>
                <c:pt idx="9120">
                  <c:v>-36.954399999999993</c:v>
                </c:pt>
                <c:pt idx="9121">
                  <c:v>-27.715799999999994</c:v>
                </c:pt>
                <c:pt idx="9122">
                  <c:v>-9.8724000000000007</c:v>
                </c:pt>
                <c:pt idx="9123">
                  <c:v>0.77940000000000076</c:v>
                </c:pt>
                <c:pt idx="9124">
                  <c:v>-4.6764000000000001</c:v>
                </c:pt>
                <c:pt idx="9125">
                  <c:v>0.25980000000000025</c:v>
                </c:pt>
                <c:pt idx="9126">
                  <c:v>-7.0145999999999997</c:v>
                </c:pt>
                <c:pt idx="9127">
                  <c:v>7.1819999999999951</c:v>
                </c:pt>
                <c:pt idx="9128">
                  <c:v>-8.3790000000000031</c:v>
                </c:pt>
                <c:pt idx="9129">
                  <c:v>31.121999999999996</c:v>
                </c:pt>
                <c:pt idx="9130">
                  <c:v>2.3939999999999984</c:v>
                </c:pt>
                <c:pt idx="9131">
                  <c:v>10.772999999999989</c:v>
                </c:pt>
                <c:pt idx="9132">
                  <c:v>-9.153000000000004</c:v>
                </c:pt>
                <c:pt idx="9133">
                  <c:v>-9.153000000000004</c:v>
                </c:pt>
                <c:pt idx="9134">
                  <c:v>1.3559999999999945</c:v>
                </c:pt>
                <c:pt idx="9135">
                  <c:v>1.3559999999999945</c:v>
                </c:pt>
                <c:pt idx="9136">
                  <c:v>8.2763999999999953</c:v>
                </c:pt>
                <c:pt idx="9137">
                  <c:v>35.864399999999996</c:v>
                </c:pt>
                <c:pt idx="9138">
                  <c:v>35.864399999999996</c:v>
                </c:pt>
                <c:pt idx="9139">
                  <c:v>8.2763999999999953</c:v>
                </c:pt>
                <c:pt idx="9140">
                  <c:v>17.365599999999993</c:v>
                </c:pt>
                <c:pt idx="9141">
                  <c:v>4.9615999999999989</c:v>
                </c:pt>
                <c:pt idx="9142">
                  <c:v>4.9615999999999989</c:v>
                </c:pt>
                <c:pt idx="9143">
                  <c:v>103.80150000000003</c:v>
                </c:pt>
                <c:pt idx="9144">
                  <c:v>18.873000000000005</c:v>
                </c:pt>
                <c:pt idx="9145">
                  <c:v>28.309500000000007</c:v>
                </c:pt>
                <c:pt idx="9146">
                  <c:v>28.309500000000007</c:v>
                </c:pt>
                <c:pt idx="9147">
                  <c:v>28.309500000000007</c:v>
                </c:pt>
                <c:pt idx="9148">
                  <c:v>12.232500000000009</c:v>
                </c:pt>
                <c:pt idx="9149">
                  <c:v>0.43799999999999883</c:v>
                </c:pt>
                <c:pt idx="9150">
                  <c:v>-7.0080000000000044</c:v>
                </c:pt>
                <c:pt idx="9151">
                  <c:v>-3.5040000000000022</c:v>
                </c:pt>
                <c:pt idx="9152">
                  <c:v>4.0095000000000001</c:v>
                </c:pt>
                <c:pt idx="9153">
                  <c:v>-0.64350000000000018</c:v>
                </c:pt>
                <c:pt idx="9154">
                  <c:v>1.3365</c:v>
                </c:pt>
                <c:pt idx="9155">
                  <c:v>0.69299999999999984</c:v>
                </c:pt>
                <c:pt idx="9156">
                  <c:v>-3.2175000000000002</c:v>
                </c:pt>
                <c:pt idx="9157">
                  <c:v>1.7324999999999999</c:v>
                </c:pt>
                <c:pt idx="9158">
                  <c:v>70.554400000000072</c:v>
                </c:pt>
                <c:pt idx="9159">
                  <c:v>20.158400000000015</c:v>
                </c:pt>
                <c:pt idx="9160">
                  <c:v>176.38600000000002</c:v>
                </c:pt>
                <c:pt idx="9161">
                  <c:v>50.396000000000015</c:v>
                </c:pt>
                <c:pt idx="9162">
                  <c:v>0.59940000000000015</c:v>
                </c:pt>
                <c:pt idx="9163">
                  <c:v>2.3976000000000006</c:v>
                </c:pt>
                <c:pt idx="9164">
                  <c:v>10.389600000000002</c:v>
                </c:pt>
                <c:pt idx="9165">
                  <c:v>-9.7901999999999987</c:v>
                </c:pt>
                <c:pt idx="9166">
                  <c:v>1.1988000000000003</c:v>
                </c:pt>
                <c:pt idx="9167">
                  <c:v>5.1948000000000008</c:v>
                </c:pt>
                <c:pt idx="9168">
                  <c:v>1.1988000000000003</c:v>
                </c:pt>
                <c:pt idx="9169">
                  <c:v>28.792799999999971</c:v>
                </c:pt>
                <c:pt idx="9170">
                  <c:v>11.597099999999998</c:v>
                </c:pt>
                <c:pt idx="9171">
                  <c:v>11.597099999999998</c:v>
                </c:pt>
                <c:pt idx="9172">
                  <c:v>17.995499999999979</c:v>
                </c:pt>
                <c:pt idx="9173">
                  <c:v>20.158400000000015</c:v>
                </c:pt>
                <c:pt idx="9174">
                  <c:v>10.079200000000007</c:v>
                </c:pt>
                <c:pt idx="9175">
                  <c:v>20.158400000000015</c:v>
                </c:pt>
                <c:pt idx="9176">
                  <c:v>105.83160000000002</c:v>
                </c:pt>
                <c:pt idx="9177">
                  <c:v>176.38600000000002</c:v>
                </c:pt>
                <c:pt idx="9178">
                  <c:v>50.396000000000015</c:v>
                </c:pt>
                <c:pt idx="9179">
                  <c:v>35.277200000000008</c:v>
                </c:pt>
                <c:pt idx="9180">
                  <c:v>60.475200000000058</c:v>
                </c:pt>
                <c:pt idx="9181">
                  <c:v>100.91129999999997</c:v>
                </c:pt>
                <c:pt idx="9182">
                  <c:v>168.18549999999993</c:v>
                </c:pt>
                <c:pt idx="9183">
                  <c:v>67.274199999999979</c:v>
                </c:pt>
                <c:pt idx="9184">
                  <c:v>41.756399999999957</c:v>
                </c:pt>
                <c:pt idx="9185">
                  <c:v>125.2691999999999</c:v>
                </c:pt>
                <c:pt idx="9186">
                  <c:v>83.512799999999913</c:v>
                </c:pt>
                <c:pt idx="9187">
                  <c:v>188.1404</c:v>
                </c:pt>
                <c:pt idx="9188">
                  <c:v>38.396000000000015</c:v>
                </c:pt>
                <c:pt idx="9189">
                  <c:v>53.754400000000004</c:v>
                </c:pt>
                <c:pt idx="9190">
                  <c:v>80.631600000000006</c:v>
                </c:pt>
                <c:pt idx="9191">
                  <c:v>30.716800000000006</c:v>
                </c:pt>
                <c:pt idx="9192">
                  <c:v>38.396000000000015</c:v>
                </c:pt>
                <c:pt idx="9193">
                  <c:v>-11.518799999999999</c:v>
                </c:pt>
                <c:pt idx="9194">
                  <c:v>55.998400000000032</c:v>
                </c:pt>
                <c:pt idx="9195">
                  <c:v>195.99440000000004</c:v>
                </c:pt>
                <c:pt idx="9196">
                  <c:v>-209.99399999999991</c:v>
                </c:pt>
                <c:pt idx="9197">
                  <c:v>195.99440000000004</c:v>
                </c:pt>
                <c:pt idx="9198">
                  <c:v>-377.98919999999998</c:v>
                </c:pt>
                <c:pt idx="9199">
                  <c:v>223.99360000000013</c:v>
                </c:pt>
                <c:pt idx="9200">
                  <c:v>-93.231599999999958</c:v>
                </c:pt>
                <c:pt idx="9201">
                  <c:v>62.15440000000001</c:v>
                </c:pt>
                <c:pt idx="9202">
                  <c:v>19.178600000000003</c:v>
                </c:pt>
                <c:pt idx="9203">
                  <c:v>36.987300000000005</c:v>
                </c:pt>
                <c:pt idx="9204">
                  <c:v>-35.617400000000004</c:v>
                </c:pt>
                <c:pt idx="9205">
                  <c:v>38.357200000000006</c:v>
                </c:pt>
                <c:pt idx="9206">
                  <c:v>28.767899999999997</c:v>
                </c:pt>
                <c:pt idx="9207">
                  <c:v>38.357200000000006</c:v>
                </c:pt>
                <c:pt idx="9208">
                  <c:v>19.178600000000003</c:v>
                </c:pt>
                <c:pt idx="9209">
                  <c:v>9.2386000000000053</c:v>
                </c:pt>
                <c:pt idx="9210">
                  <c:v>71.269200000000012</c:v>
                </c:pt>
                <c:pt idx="9211">
                  <c:v>9.2386000000000053</c:v>
                </c:pt>
                <c:pt idx="9212">
                  <c:v>62.3904</c:v>
                </c:pt>
                <c:pt idx="9213">
                  <c:v>54.5916</c:v>
                </c:pt>
                <c:pt idx="9214">
                  <c:v>62.3904</c:v>
                </c:pt>
                <c:pt idx="9215">
                  <c:v>72.788800000000037</c:v>
                </c:pt>
                <c:pt idx="9216">
                  <c:v>124.7808</c:v>
                </c:pt>
                <c:pt idx="9217">
                  <c:v>14.758199999999995</c:v>
                </c:pt>
                <c:pt idx="9218">
                  <c:v>14.758199999999995</c:v>
                </c:pt>
                <c:pt idx="9219">
                  <c:v>14.758199999999995</c:v>
                </c:pt>
                <c:pt idx="9220">
                  <c:v>8.3915999999999897</c:v>
                </c:pt>
                <c:pt idx="9221">
                  <c:v>26.972999999999992</c:v>
                </c:pt>
                <c:pt idx="9222">
                  <c:v>14.085899999999999</c:v>
                </c:pt>
                <c:pt idx="9223">
                  <c:v>2.6972999999999994</c:v>
                </c:pt>
                <c:pt idx="9224">
                  <c:v>2.6972999999999994</c:v>
                </c:pt>
                <c:pt idx="9225">
                  <c:v>129.99740000000003</c:v>
                </c:pt>
                <c:pt idx="9226">
                  <c:v>909.98180000000025</c:v>
                </c:pt>
                <c:pt idx="9227">
                  <c:v>374.37920000000008</c:v>
                </c:pt>
                <c:pt idx="9228">
                  <c:v>53.997000000000043</c:v>
                </c:pt>
                <c:pt idx="9229">
                  <c:v>-100.7944</c:v>
                </c:pt>
                <c:pt idx="9230">
                  <c:v>93.594800000000021</c:v>
                </c:pt>
                <c:pt idx="9231">
                  <c:v>327.58180000000004</c:v>
                </c:pt>
                <c:pt idx="9232">
                  <c:v>32.398200000000017</c:v>
                </c:pt>
                <c:pt idx="9233">
                  <c:v>43.197600000000023</c:v>
                </c:pt>
                <c:pt idx="9234">
                  <c:v>75.595799999999997</c:v>
                </c:pt>
                <c:pt idx="9235">
                  <c:v>11.429599999999999</c:v>
                </c:pt>
                <c:pt idx="9236">
                  <c:v>2.6375999999999991</c:v>
                </c:pt>
                <c:pt idx="9237">
                  <c:v>9.4436999999999998</c:v>
                </c:pt>
                <c:pt idx="9238">
                  <c:v>21.735500000000002</c:v>
                </c:pt>
                <c:pt idx="9239">
                  <c:v>36.725500000000004</c:v>
                </c:pt>
                <c:pt idx="9240">
                  <c:v>7.3451000000000004</c:v>
                </c:pt>
                <c:pt idx="9241">
                  <c:v>4.0472999999999999</c:v>
                </c:pt>
                <c:pt idx="9242">
                  <c:v>274.38600000000008</c:v>
                </c:pt>
                <c:pt idx="9243">
                  <c:v>274.38600000000008</c:v>
                </c:pt>
                <c:pt idx="9244">
                  <c:v>47.037600000000026</c:v>
                </c:pt>
                <c:pt idx="9245">
                  <c:v>78.396000000000043</c:v>
                </c:pt>
                <c:pt idx="9246">
                  <c:v>219.50880000000006</c:v>
                </c:pt>
                <c:pt idx="9247">
                  <c:v>109.75440000000003</c:v>
                </c:pt>
                <c:pt idx="9248">
                  <c:v>164.63160000000005</c:v>
                </c:pt>
                <c:pt idx="9249">
                  <c:v>35.996399999999952</c:v>
                </c:pt>
                <c:pt idx="9250">
                  <c:v>26.997299999999967</c:v>
                </c:pt>
                <c:pt idx="9251">
                  <c:v>35.996399999999952</c:v>
                </c:pt>
                <c:pt idx="9252">
                  <c:v>26.997299999999967</c:v>
                </c:pt>
                <c:pt idx="9253">
                  <c:v>181.98179999999999</c:v>
                </c:pt>
                <c:pt idx="9254">
                  <c:v>11.998799999999996</c:v>
                </c:pt>
                <c:pt idx="9255">
                  <c:v>17.998199999999997</c:v>
                </c:pt>
                <c:pt idx="9256">
                  <c:v>17.998199999999997</c:v>
                </c:pt>
                <c:pt idx="9257">
                  <c:v>233.22039999999998</c:v>
                </c:pt>
                <c:pt idx="9258">
                  <c:v>66.634399999999971</c:v>
                </c:pt>
                <c:pt idx="9259">
                  <c:v>33.3172</c:v>
                </c:pt>
                <c:pt idx="9260">
                  <c:v>-57.115200000000016</c:v>
                </c:pt>
                <c:pt idx="9261">
                  <c:v>-107.99280000000002</c:v>
                </c:pt>
                <c:pt idx="9262">
                  <c:v>83.994400000000013</c:v>
                </c:pt>
                <c:pt idx="9263">
                  <c:v>293.98040000000003</c:v>
                </c:pt>
                <c:pt idx="9264">
                  <c:v>71.995200000000011</c:v>
                </c:pt>
                <c:pt idx="9265">
                  <c:v>19.966499999999982</c:v>
                </c:pt>
                <c:pt idx="9266">
                  <c:v>19.966499999999982</c:v>
                </c:pt>
                <c:pt idx="9267">
                  <c:v>19.966499999999982</c:v>
                </c:pt>
                <c:pt idx="9268">
                  <c:v>19.966499999999982</c:v>
                </c:pt>
                <c:pt idx="9269">
                  <c:v>15.238799999999991</c:v>
                </c:pt>
                <c:pt idx="9270">
                  <c:v>30.477599999999981</c:v>
                </c:pt>
                <c:pt idx="9271">
                  <c:v>60.955199999999962</c:v>
                </c:pt>
                <c:pt idx="9272">
                  <c:v>22.858199999999982</c:v>
                </c:pt>
                <c:pt idx="9273">
                  <c:v>23.998400000000004</c:v>
                </c:pt>
                <c:pt idx="9274">
                  <c:v>35.997600000000006</c:v>
                </c:pt>
                <c:pt idx="9275">
                  <c:v>-107.99280000000002</c:v>
                </c:pt>
                <c:pt idx="9276">
                  <c:v>83.994400000000013</c:v>
                </c:pt>
                <c:pt idx="9277">
                  <c:v>23.998400000000004</c:v>
                </c:pt>
                <c:pt idx="9278">
                  <c:v>3.3519999999999985</c:v>
                </c:pt>
                <c:pt idx="9279">
                  <c:v>6.7039999999999971</c:v>
                </c:pt>
                <c:pt idx="9280">
                  <c:v>35.195999999999998</c:v>
                </c:pt>
                <c:pt idx="9281">
                  <c:v>58.66</c:v>
                </c:pt>
                <c:pt idx="9282">
                  <c:v>11.731999999999999</c:v>
                </c:pt>
                <c:pt idx="9283">
                  <c:v>123.45480000000005</c:v>
                </c:pt>
                <c:pt idx="9284">
                  <c:v>-47.030399999999986</c:v>
                </c:pt>
                <c:pt idx="9285">
                  <c:v>19.596000000000018</c:v>
                </c:pt>
                <c:pt idx="9286">
                  <c:v>19.596000000000018</c:v>
                </c:pt>
                <c:pt idx="9287">
                  <c:v>11.757600000000011</c:v>
                </c:pt>
                <c:pt idx="9288">
                  <c:v>27.434400000000011</c:v>
                </c:pt>
                <c:pt idx="9289">
                  <c:v>-56.755600000000015</c:v>
                </c:pt>
                <c:pt idx="9290">
                  <c:v>74.8142</c:v>
                </c:pt>
                <c:pt idx="9291">
                  <c:v>74.8142</c:v>
                </c:pt>
                <c:pt idx="9292">
                  <c:v>224.4426</c:v>
                </c:pt>
                <c:pt idx="9293">
                  <c:v>11.609099999999998</c:v>
                </c:pt>
                <c:pt idx="9294">
                  <c:v>74.8142</c:v>
                </c:pt>
                <c:pt idx="9295">
                  <c:v>23.218199999999996</c:v>
                </c:pt>
                <c:pt idx="9296">
                  <c:v>74.8142</c:v>
                </c:pt>
                <c:pt idx="9297">
                  <c:v>69.654599999999988</c:v>
                </c:pt>
                <c:pt idx="9298">
                  <c:v>341.99399999999969</c:v>
                </c:pt>
                <c:pt idx="9299">
                  <c:v>113.99799999999991</c:v>
                </c:pt>
                <c:pt idx="9300">
                  <c:v>-113.9980000000001</c:v>
                </c:pt>
                <c:pt idx="9301">
                  <c:v>170.99699999999996</c:v>
                </c:pt>
                <c:pt idx="9302">
                  <c:v>-28.796400000000006</c:v>
                </c:pt>
                <c:pt idx="9303">
                  <c:v>67.191599999999994</c:v>
                </c:pt>
                <c:pt idx="9304">
                  <c:v>19.197599999999994</c:v>
                </c:pt>
                <c:pt idx="9305">
                  <c:v>67.191599999999994</c:v>
                </c:pt>
                <c:pt idx="9306">
                  <c:v>57.592799999999983</c:v>
                </c:pt>
                <c:pt idx="9307">
                  <c:v>19.197599999999994</c:v>
                </c:pt>
                <c:pt idx="9308">
                  <c:v>28.7196</c:v>
                </c:pt>
                <c:pt idx="9309">
                  <c:v>21.539699999999996</c:v>
                </c:pt>
                <c:pt idx="9310">
                  <c:v>-13.334099999999999</c:v>
                </c:pt>
                <c:pt idx="9311">
                  <c:v>21.539699999999996</c:v>
                </c:pt>
                <c:pt idx="9312">
                  <c:v>5.9987999999999815</c:v>
                </c:pt>
                <c:pt idx="9313">
                  <c:v>5.9987999999999815</c:v>
                </c:pt>
                <c:pt idx="9314">
                  <c:v>-7.9984000000000073</c:v>
                </c:pt>
                <c:pt idx="9315">
                  <c:v>-31.993600000000029</c:v>
                </c:pt>
                <c:pt idx="9316">
                  <c:v>3.9991999999999877</c:v>
                </c:pt>
                <c:pt idx="9317">
                  <c:v>50.398800000000023</c:v>
                </c:pt>
                <c:pt idx="9318">
                  <c:v>327.59220000000005</c:v>
                </c:pt>
                <c:pt idx="9319">
                  <c:v>327.59220000000005</c:v>
                </c:pt>
                <c:pt idx="9320">
                  <c:v>764.38180000000011</c:v>
                </c:pt>
                <c:pt idx="9321">
                  <c:v>125.99700000000007</c:v>
                </c:pt>
                <c:pt idx="9322">
                  <c:v>226.79460000000006</c:v>
                </c:pt>
                <c:pt idx="9323">
                  <c:v>163.81799999999998</c:v>
                </c:pt>
                <c:pt idx="9324">
                  <c:v>323.94600000000003</c:v>
                </c:pt>
                <c:pt idx="9325">
                  <c:v>647.89200000000005</c:v>
                </c:pt>
                <c:pt idx="9326">
                  <c:v>-116.98049999999998</c:v>
                </c:pt>
                <c:pt idx="9327">
                  <c:v>41.993000000000009</c:v>
                </c:pt>
                <c:pt idx="9328">
                  <c:v>1.2884999999999991</c:v>
                </c:pt>
                <c:pt idx="9329">
                  <c:v>2.5769999999999982</c:v>
                </c:pt>
                <c:pt idx="9330">
                  <c:v>3.8654999999999973</c:v>
                </c:pt>
                <c:pt idx="9331">
                  <c:v>-14.603000000000005</c:v>
                </c:pt>
                <c:pt idx="9332">
                  <c:v>3.8654999999999973</c:v>
                </c:pt>
                <c:pt idx="9333">
                  <c:v>-7.3015000000000025</c:v>
                </c:pt>
                <c:pt idx="9334">
                  <c:v>3.8654999999999973</c:v>
                </c:pt>
                <c:pt idx="9335">
                  <c:v>85.247500000000002</c:v>
                </c:pt>
                <c:pt idx="9336">
                  <c:v>173.0316</c:v>
                </c:pt>
                <c:pt idx="9337">
                  <c:v>85.247500000000002</c:v>
                </c:pt>
                <c:pt idx="9338">
                  <c:v>-255.74250000000001</c:v>
                </c:pt>
                <c:pt idx="9339">
                  <c:v>49.437599999999975</c:v>
                </c:pt>
                <c:pt idx="9340">
                  <c:v>68.197999999999979</c:v>
                </c:pt>
                <c:pt idx="9341">
                  <c:v>51.148499999999984</c:v>
                </c:pt>
                <c:pt idx="9342">
                  <c:v>-49.437600000000032</c:v>
                </c:pt>
                <c:pt idx="9343">
                  <c:v>68.197999999999979</c:v>
                </c:pt>
                <c:pt idx="9344">
                  <c:v>22.086999999999996</c:v>
                </c:pt>
                <c:pt idx="9345">
                  <c:v>4.0775999999999968</c:v>
                </c:pt>
                <c:pt idx="9346">
                  <c:v>2.0387999999999984</c:v>
                </c:pt>
                <c:pt idx="9347">
                  <c:v>4.4173999999999989</c:v>
                </c:pt>
                <c:pt idx="9348">
                  <c:v>13.252199999999997</c:v>
                </c:pt>
                <c:pt idx="9349">
                  <c:v>20.092800000000004</c:v>
                </c:pt>
                <c:pt idx="9350">
                  <c:v>23.441600000000005</c:v>
                </c:pt>
                <c:pt idx="9351">
                  <c:v>3.8272000000000013</c:v>
                </c:pt>
                <c:pt idx="9352">
                  <c:v>6.6976000000000013</c:v>
                </c:pt>
                <c:pt idx="9353">
                  <c:v>10.046400000000002</c:v>
                </c:pt>
                <c:pt idx="9354">
                  <c:v>5.7408000000000019</c:v>
                </c:pt>
                <c:pt idx="9355">
                  <c:v>-10.046400000000002</c:v>
                </c:pt>
                <c:pt idx="9356">
                  <c:v>26.790400000000005</c:v>
                </c:pt>
                <c:pt idx="9357">
                  <c:v>1.9136000000000006</c:v>
                </c:pt>
                <c:pt idx="9358">
                  <c:v>6.6976000000000013</c:v>
                </c:pt>
                <c:pt idx="9359">
                  <c:v>51.834599999999995</c:v>
                </c:pt>
                <c:pt idx="9360">
                  <c:v>77.751899999999992</c:v>
                </c:pt>
                <c:pt idx="9361">
                  <c:v>77.751899999999992</c:v>
                </c:pt>
                <c:pt idx="9362">
                  <c:v>94.070199999999943</c:v>
                </c:pt>
                <c:pt idx="9363">
                  <c:v>129.5865</c:v>
                </c:pt>
                <c:pt idx="9364">
                  <c:v>20.157899999999991</c:v>
                </c:pt>
                <c:pt idx="9365">
                  <c:v>13.438599999999994</c:v>
                </c:pt>
                <c:pt idx="9366">
                  <c:v>13.438599999999994</c:v>
                </c:pt>
                <c:pt idx="9367">
                  <c:v>51.834599999999995</c:v>
                </c:pt>
                <c:pt idx="9368">
                  <c:v>47.035099999999971</c:v>
                </c:pt>
                <c:pt idx="9369">
                  <c:v>145.78199999999993</c:v>
                </c:pt>
                <c:pt idx="9370">
                  <c:v>-89.089000000000055</c:v>
                </c:pt>
                <c:pt idx="9371">
                  <c:v>352.30649999999997</c:v>
                </c:pt>
                <c:pt idx="9372">
                  <c:v>109.33649999999994</c:v>
                </c:pt>
                <c:pt idx="9373">
                  <c:v>56.691599999999966</c:v>
                </c:pt>
                <c:pt idx="9374">
                  <c:v>18.897199999999991</c:v>
                </c:pt>
                <c:pt idx="9375">
                  <c:v>9.4485999999999954</c:v>
                </c:pt>
                <c:pt idx="9376">
                  <c:v>109.33379999999998</c:v>
                </c:pt>
                <c:pt idx="9377">
                  <c:v>47.242999999999967</c:v>
                </c:pt>
                <c:pt idx="9378">
                  <c:v>25.221299999999989</c:v>
                </c:pt>
                <c:pt idx="9379">
                  <c:v>42.035499999999985</c:v>
                </c:pt>
                <c:pt idx="9380">
                  <c:v>8.4070999999999962</c:v>
                </c:pt>
                <c:pt idx="9381">
                  <c:v>50.442599999999977</c:v>
                </c:pt>
                <c:pt idx="9382">
                  <c:v>5.2181999999999924</c:v>
                </c:pt>
                <c:pt idx="9383">
                  <c:v>52.917299999999955</c:v>
                </c:pt>
                <c:pt idx="9384">
                  <c:v>170.51129999999998</c:v>
                </c:pt>
                <c:pt idx="9385">
                  <c:v>170.51129999999998</c:v>
                </c:pt>
                <c:pt idx="9386">
                  <c:v>17.639099999999985</c:v>
                </c:pt>
                <c:pt idx="9387">
                  <c:v>9.5968000000000053</c:v>
                </c:pt>
                <c:pt idx="9388">
                  <c:v>25.191600000000005</c:v>
                </c:pt>
                <c:pt idx="9389">
                  <c:v>41.986000000000004</c:v>
                </c:pt>
                <c:pt idx="9390">
                  <c:v>35.634600000000006</c:v>
                </c:pt>
                <c:pt idx="9391">
                  <c:v>-34.314799999999991</c:v>
                </c:pt>
                <c:pt idx="9392">
                  <c:v>9.2386000000000053</c:v>
                </c:pt>
                <c:pt idx="9393">
                  <c:v>18.477200000000011</c:v>
                </c:pt>
                <c:pt idx="9394">
                  <c:v>32.335100000000025</c:v>
                </c:pt>
                <c:pt idx="9395">
                  <c:v>4.6193000000000026</c:v>
                </c:pt>
                <c:pt idx="9396">
                  <c:v>9.2386000000000053</c:v>
                </c:pt>
                <c:pt idx="9397">
                  <c:v>23.096500000000006</c:v>
                </c:pt>
                <c:pt idx="9398">
                  <c:v>71.269200000000012</c:v>
                </c:pt>
                <c:pt idx="9399">
                  <c:v>13.857900000000008</c:v>
                </c:pt>
                <c:pt idx="9400">
                  <c:v>13.857900000000008</c:v>
                </c:pt>
                <c:pt idx="9401">
                  <c:v>35.634600000000006</c:v>
                </c:pt>
                <c:pt idx="9402">
                  <c:v>53.451900000000009</c:v>
                </c:pt>
                <c:pt idx="9403">
                  <c:v>4.6193000000000026</c:v>
                </c:pt>
                <c:pt idx="9404">
                  <c:v>13.857900000000008</c:v>
                </c:pt>
                <c:pt idx="9405">
                  <c:v>376.11</c:v>
                </c:pt>
                <c:pt idx="9406">
                  <c:v>280.59000000000003</c:v>
                </c:pt>
                <c:pt idx="9407">
                  <c:v>107.46</c:v>
                </c:pt>
                <c:pt idx="9408">
                  <c:v>41.79000000000002</c:v>
                </c:pt>
                <c:pt idx="9409">
                  <c:v>161.19000000000003</c:v>
                </c:pt>
                <c:pt idx="9410">
                  <c:v>247.99599999999981</c:v>
                </c:pt>
                <c:pt idx="9411">
                  <c:v>2.3996999999999815</c:v>
                </c:pt>
                <c:pt idx="9412">
                  <c:v>743.98799999999983</c:v>
                </c:pt>
                <c:pt idx="9413">
                  <c:v>185.99699999999984</c:v>
                </c:pt>
                <c:pt idx="9414">
                  <c:v>-123.9980000000001</c:v>
                </c:pt>
                <c:pt idx="9415">
                  <c:v>74.974999999999994</c:v>
                </c:pt>
                <c:pt idx="9416">
                  <c:v>22.492499999999993</c:v>
                </c:pt>
                <c:pt idx="9417">
                  <c:v>-44.984999999999999</c:v>
                </c:pt>
                <c:pt idx="9418">
                  <c:v>7.4974999999999987</c:v>
                </c:pt>
                <c:pt idx="9419">
                  <c:v>74.974999999999994</c:v>
                </c:pt>
                <c:pt idx="9420">
                  <c:v>150.36000000000013</c:v>
                </c:pt>
                <c:pt idx="9421">
                  <c:v>100.24000000000007</c:v>
                </c:pt>
                <c:pt idx="9422">
                  <c:v>193.32000000000005</c:v>
                </c:pt>
                <c:pt idx="9423">
                  <c:v>-186.15999999999997</c:v>
                </c:pt>
                <c:pt idx="9424">
                  <c:v>75.180000000000064</c:v>
                </c:pt>
                <c:pt idx="9425">
                  <c:v>25.060000000000016</c:v>
                </c:pt>
                <c:pt idx="9426">
                  <c:v>-93.079999999999984</c:v>
                </c:pt>
                <c:pt idx="9427">
                  <c:v>125.30000000000007</c:v>
                </c:pt>
                <c:pt idx="9428">
                  <c:v>75.180000000000064</c:v>
                </c:pt>
                <c:pt idx="9429">
                  <c:v>50.120000000000033</c:v>
                </c:pt>
                <c:pt idx="9430">
                  <c:v>25.194399999999995</c:v>
                </c:pt>
                <c:pt idx="9431">
                  <c:v>64.785599999999988</c:v>
                </c:pt>
                <c:pt idx="9432">
                  <c:v>43.190399999999997</c:v>
                </c:pt>
                <c:pt idx="9433">
                  <c:v>37.791599999999988</c:v>
                </c:pt>
                <c:pt idx="9434">
                  <c:v>43.190399999999997</c:v>
                </c:pt>
                <c:pt idx="9435">
                  <c:v>88.180399999999977</c:v>
                </c:pt>
                <c:pt idx="9436">
                  <c:v>303.3408</c:v>
                </c:pt>
                <c:pt idx="9437">
                  <c:v>265.42320000000001</c:v>
                </c:pt>
                <c:pt idx="9438">
                  <c:v>303.3408</c:v>
                </c:pt>
                <c:pt idx="9439">
                  <c:v>-9.1845000000000034</c:v>
                </c:pt>
                <c:pt idx="9440">
                  <c:v>9.1844999999999928</c:v>
                </c:pt>
                <c:pt idx="9441">
                  <c:v>6.122999999999994</c:v>
                </c:pt>
                <c:pt idx="9442">
                  <c:v>44.476800000000026</c:v>
                </c:pt>
                <c:pt idx="9443">
                  <c:v>33.357600000000019</c:v>
                </c:pt>
                <c:pt idx="9444">
                  <c:v>22.238400000000013</c:v>
                </c:pt>
                <c:pt idx="9445">
                  <c:v>17.497500000000016</c:v>
                </c:pt>
                <c:pt idx="9446">
                  <c:v>6.9990000000000059</c:v>
                </c:pt>
                <c:pt idx="9447">
                  <c:v>10.498500000000007</c:v>
                </c:pt>
                <c:pt idx="9448">
                  <c:v>3.4995000000000029</c:v>
                </c:pt>
                <c:pt idx="9449">
                  <c:v>-20.996999999999993</c:v>
                </c:pt>
                <c:pt idx="9450">
                  <c:v>131.35499999999996</c:v>
                </c:pt>
                <c:pt idx="9451">
                  <c:v>58.379999999999939</c:v>
                </c:pt>
                <c:pt idx="9452">
                  <c:v>131.35499999999996</c:v>
                </c:pt>
                <c:pt idx="9453">
                  <c:v>14.594999999999985</c:v>
                </c:pt>
                <c:pt idx="9454">
                  <c:v>72.974999999999909</c:v>
                </c:pt>
                <c:pt idx="9455">
                  <c:v>131.35499999999996</c:v>
                </c:pt>
                <c:pt idx="9456">
                  <c:v>16.010999999999981</c:v>
                </c:pt>
                <c:pt idx="9457">
                  <c:v>68.356800000000021</c:v>
                </c:pt>
                <c:pt idx="9458">
                  <c:v>74.053200000000004</c:v>
                </c:pt>
                <c:pt idx="9459">
                  <c:v>148.10640000000001</c:v>
                </c:pt>
                <c:pt idx="9460">
                  <c:v>34.178400000000011</c:v>
                </c:pt>
                <c:pt idx="9461">
                  <c:v>-2.2490000000000023</c:v>
                </c:pt>
                <c:pt idx="9462">
                  <c:v>4.4979999999999958</c:v>
                </c:pt>
                <c:pt idx="9463">
                  <c:v>15.742999999999984</c:v>
                </c:pt>
                <c:pt idx="9464">
                  <c:v>109.61129999999999</c:v>
                </c:pt>
                <c:pt idx="9465">
                  <c:v>17.157400000000003</c:v>
                </c:pt>
                <c:pt idx="9466">
                  <c:v>7.9188000000000045</c:v>
                </c:pt>
                <c:pt idx="9467">
                  <c:v>15.837600000000009</c:v>
                </c:pt>
                <c:pt idx="9468">
                  <c:v>27.71580000000003</c:v>
                </c:pt>
                <c:pt idx="9469">
                  <c:v>30.076800000000006</c:v>
                </c:pt>
                <c:pt idx="9470">
                  <c:v>78.951599999999999</c:v>
                </c:pt>
                <c:pt idx="9471">
                  <c:v>52.634399999999999</c:v>
                </c:pt>
                <c:pt idx="9472">
                  <c:v>60.153600000000012</c:v>
                </c:pt>
                <c:pt idx="9473">
                  <c:v>184.22039999999998</c:v>
                </c:pt>
                <c:pt idx="9474">
                  <c:v>15.038400000000003</c:v>
                </c:pt>
                <c:pt idx="9475">
                  <c:v>131.58600000000001</c:v>
                </c:pt>
                <c:pt idx="9476">
                  <c:v>22.557600000000008</c:v>
                </c:pt>
                <c:pt idx="9477">
                  <c:v>78.951599999999999</c:v>
                </c:pt>
                <c:pt idx="9478">
                  <c:v>592.78960000000006</c:v>
                </c:pt>
                <c:pt idx="9479">
                  <c:v>-27.715799999999994</c:v>
                </c:pt>
                <c:pt idx="9480">
                  <c:v>17.157400000000003</c:v>
                </c:pt>
                <c:pt idx="9481">
                  <c:v>19.796999999999997</c:v>
                </c:pt>
                <c:pt idx="9482">
                  <c:v>102.94440000000002</c:v>
                </c:pt>
                <c:pt idx="9483">
                  <c:v>5.5992000000000015</c:v>
                </c:pt>
                <c:pt idx="9484">
                  <c:v>11.198400000000003</c:v>
                </c:pt>
                <c:pt idx="9485">
                  <c:v>78.388800000000003</c:v>
                </c:pt>
                <c:pt idx="9486">
                  <c:v>58.791600000000003</c:v>
                </c:pt>
                <c:pt idx="9487">
                  <c:v>-50.392799999999994</c:v>
                </c:pt>
                <c:pt idx="9488">
                  <c:v>58.791600000000003</c:v>
                </c:pt>
                <c:pt idx="9489">
                  <c:v>5.2125000000000004</c:v>
                </c:pt>
                <c:pt idx="9490">
                  <c:v>1.7374999999999998</c:v>
                </c:pt>
                <c:pt idx="9491">
                  <c:v>15.637499999999999</c:v>
                </c:pt>
                <c:pt idx="9492">
                  <c:v>3.4749999999999996</c:v>
                </c:pt>
                <c:pt idx="9493">
                  <c:v>3.4749999999999996</c:v>
                </c:pt>
                <c:pt idx="9494">
                  <c:v>-386.3915999999997</c:v>
                </c:pt>
                <c:pt idx="9495">
                  <c:v>257.59440000000029</c:v>
                </c:pt>
                <c:pt idx="9496">
                  <c:v>-47.396800000000013</c:v>
                </c:pt>
                <c:pt idx="9497">
                  <c:v>124.95519999999999</c:v>
                </c:pt>
                <c:pt idx="9498">
                  <c:v>38.779199999999989</c:v>
                </c:pt>
                <c:pt idx="9499">
                  <c:v>77.558399999999978</c:v>
                </c:pt>
                <c:pt idx="9500">
                  <c:v>249.91039999999998</c:v>
                </c:pt>
                <c:pt idx="9501">
                  <c:v>38.779199999999989</c:v>
                </c:pt>
                <c:pt idx="9502">
                  <c:v>38.086400000000026</c:v>
                </c:pt>
                <c:pt idx="9503">
                  <c:v>33.325600000000009</c:v>
                </c:pt>
                <c:pt idx="9504">
                  <c:v>-21.423599999999993</c:v>
                </c:pt>
                <c:pt idx="9505">
                  <c:v>83.314000000000021</c:v>
                </c:pt>
                <c:pt idx="9506">
                  <c:v>90.715200000000038</c:v>
                </c:pt>
                <c:pt idx="9507">
                  <c:v>30.238400000000013</c:v>
                </c:pt>
                <c:pt idx="9508">
                  <c:v>30.238400000000013</c:v>
                </c:pt>
                <c:pt idx="9509">
                  <c:v>60.476800000000026</c:v>
                </c:pt>
                <c:pt idx="9510">
                  <c:v>-11.993999999999993</c:v>
                </c:pt>
                <c:pt idx="9511">
                  <c:v>4.7976000000000028</c:v>
                </c:pt>
                <c:pt idx="9512">
                  <c:v>-4.7975999999999974</c:v>
                </c:pt>
                <c:pt idx="9513">
                  <c:v>4.7976000000000028</c:v>
                </c:pt>
                <c:pt idx="9514">
                  <c:v>22.388800000000003</c:v>
                </c:pt>
                <c:pt idx="9515">
                  <c:v>7.9960000000000058</c:v>
                </c:pt>
                <c:pt idx="9516">
                  <c:v>34.996499999999969</c:v>
                </c:pt>
                <c:pt idx="9517">
                  <c:v>158.75190000000003</c:v>
                </c:pt>
                <c:pt idx="9518">
                  <c:v>68.59650000000002</c:v>
                </c:pt>
                <c:pt idx="9519">
                  <c:v>13.719300000000004</c:v>
                </c:pt>
                <c:pt idx="9520">
                  <c:v>-12.998700000000007</c:v>
                </c:pt>
                <c:pt idx="9521">
                  <c:v>264.58650000000006</c:v>
                </c:pt>
                <c:pt idx="9522">
                  <c:v>53.994599999999991</c:v>
                </c:pt>
                <c:pt idx="9523">
                  <c:v>23.511599999999998</c:v>
                </c:pt>
                <c:pt idx="9524">
                  <c:v>4.4783999999999988</c:v>
                </c:pt>
                <c:pt idx="9525">
                  <c:v>15.674399999999999</c:v>
                </c:pt>
                <c:pt idx="9526">
                  <c:v>6.7175999999999974</c:v>
                </c:pt>
                <c:pt idx="9527">
                  <c:v>362.68699999999995</c:v>
                </c:pt>
                <c:pt idx="9528">
                  <c:v>9.1311999999999998</c:v>
                </c:pt>
                <c:pt idx="9529">
                  <c:v>1.5804</c:v>
                </c:pt>
                <c:pt idx="9530">
                  <c:v>2.2827999999999999</c:v>
                </c:pt>
                <c:pt idx="9531">
                  <c:v>22.297999999999973</c:v>
                </c:pt>
                <c:pt idx="9532">
                  <c:v>55.744999999999948</c:v>
                </c:pt>
                <c:pt idx="9533">
                  <c:v>55.744999999999948</c:v>
                </c:pt>
                <c:pt idx="9534">
                  <c:v>29.495000000000019</c:v>
                </c:pt>
                <c:pt idx="9535">
                  <c:v>147.47500000000002</c:v>
                </c:pt>
                <c:pt idx="9536">
                  <c:v>29.495000000000019</c:v>
                </c:pt>
                <c:pt idx="9537">
                  <c:v>88.48500000000007</c:v>
                </c:pt>
                <c:pt idx="9538">
                  <c:v>44.242500000000035</c:v>
                </c:pt>
                <c:pt idx="9539">
                  <c:v>298.68549999999999</c:v>
                </c:pt>
                <c:pt idx="9540">
                  <c:v>37.078199999999981</c:v>
                </c:pt>
                <c:pt idx="9541">
                  <c:v>119.4742</c:v>
                </c:pt>
                <c:pt idx="9542">
                  <c:v>18.539099999999991</c:v>
                </c:pt>
                <c:pt idx="9543">
                  <c:v>66.635100000000023</c:v>
                </c:pt>
                <c:pt idx="9544">
                  <c:v>19.03860000000001</c:v>
                </c:pt>
                <c:pt idx="9545">
                  <c:v>36.717300000000009</c:v>
                </c:pt>
                <c:pt idx="9546">
                  <c:v>19.03860000000001</c:v>
                </c:pt>
                <c:pt idx="9547">
                  <c:v>36.717300000000009</c:v>
                </c:pt>
                <c:pt idx="9548">
                  <c:v>23.799300000000002</c:v>
                </c:pt>
                <c:pt idx="9549">
                  <c:v>118.99650000000003</c:v>
                </c:pt>
                <c:pt idx="9550">
                  <c:v>46.796999999999983</c:v>
                </c:pt>
                <c:pt idx="9551">
                  <c:v>-46.797000000000025</c:v>
                </c:pt>
                <c:pt idx="9552">
                  <c:v>15.598999999999993</c:v>
                </c:pt>
                <c:pt idx="9553">
                  <c:v>31.197999999999986</c:v>
                </c:pt>
                <c:pt idx="9554">
                  <c:v>31.197999999999986</c:v>
                </c:pt>
                <c:pt idx="9555">
                  <c:v>93.593999999999994</c:v>
                </c:pt>
                <c:pt idx="9556">
                  <c:v>140.39099999999999</c:v>
                </c:pt>
                <c:pt idx="9557">
                  <c:v>561.56399999999996</c:v>
                </c:pt>
                <c:pt idx="9558">
                  <c:v>31.197999999999986</c:v>
                </c:pt>
                <c:pt idx="9559">
                  <c:v>10.993899999999996</c:v>
                </c:pt>
                <c:pt idx="9560">
                  <c:v>32.981699999999989</c:v>
                </c:pt>
                <c:pt idx="9561">
                  <c:v>65.963399999999979</c:v>
                </c:pt>
                <c:pt idx="9562">
                  <c:v>32.981699999999989</c:v>
                </c:pt>
                <c:pt idx="9563">
                  <c:v>27.295199999999973</c:v>
                </c:pt>
                <c:pt idx="9564">
                  <c:v>-12.510300000000008</c:v>
                </c:pt>
                <c:pt idx="9565">
                  <c:v>176.17080000000001</c:v>
                </c:pt>
                <c:pt idx="9566">
                  <c:v>-158.10199999999998</c:v>
                </c:pt>
                <c:pt idx="9567">
                  <c:v>-31.620400000000004</c:v>
                </c:pt>
                <c:pt idx="9568">
                  <c:v>27.103200000000001</c:v>
                </c:pt>
                <c:pt idx="9569">
                  <c:v>27.103200000000001</c:v>
                </c:pt>
                <c:pt idx="9570">
                  <c:v>121.96440000000001</c:v>
                </c:pt>
                <c:pt idx="9571">
                  <c:v>-36.253</c:v>
                </c:pt>
                <c:pt idx="9572">
                  <c:v>134.654</c:v>
                </c:pt>
                <c:pt idx="9573">
                  <c:v>-181.26499999999999</c:v>
                </c:pt>
                <c:pt idx="9574">
                  <c:v>336.63499999999999</c:v>
                </c:pt>
                <c:pt idx="9575">
                  <c:v>22.678200000000018</c:v>
                </c:pt>
                <c:pt idx="9576">
                  <c:v>15.118800000000007</c:v>
                </c:pt>
                <c:pt idx="9577">
                  <c:v>22.678200000000018</c:v>
                </c:pt>
                <c:pt idx="9578">
                  <c:v>229.30180000000001</c:v>
                </c:pt>
                <c:pt idx="9579">
                  <c:v>22.678200000000018</c:v>
                </c:pt>
                <c:pt idx="9580">
                  <c:v>5.9979999999999922</c:v>
                </c:pt>
                <c:pt idx="9581">
                  <c:v>8.9969999999999892</c:v>
                </c:pt>
                <c:pt idx="9582">
                  <c:v>44.984999999999985</c:v>
                </c:pt>
                <c:pt idx="9583">
                  <c:v>8.9969999999999892</c:v>
                </c:pt>
                <c:pt idx="9584">
                  <c:v>17.993999999999993</c:v>
                </c:pt>
                <c:pt idx="9585">
                  <c:v>8.9969999999999892</c:v>
                </c:pt>
                <c:pt idx="9586">
                  <c:v>17.993999999999978</c:v>
                </c:pt>
                <c:pt idx="9587">
                  <c:v>8.9969999999999892</c:v>
                </c:pt>
                <c:pt idx="9588">
                  <c:v>1.9989999999999952</c:v>
                </c:pt>
                <c:pt idx="9589">
                  <c:v>-13.993000000000004</c:v>
                </c:pt>
                <c:pt idx="9590">
                  <c:v>5.9969999999999857</c:v>
                </c:pt>
                <c:pt idx="9591">
                  <c:v>-2.9985000000000022</c:v>
                </c:pt>
                <c:pt idx="9592">
                  <c:v>-2.9985000000000022</c:v>
                </c:pt>
                <c:pt idx="9593">
                  <c:v>-250.39600000000019</c:v>
                </c:pt>
                <c:pt idx="9594">
                  <c:v>125.19799999999992</c:v>
                </c:pt>
                <c:pt idx="9595">
                  <c:v>125.19799999999992</c:v>
                </c:pt>
                <c:pt idx="9596">
                  <c:v>187.79699999999997</c:v>
                </c:pt>
                <c:pt idx="9597">
                  <c:v>250.39599999999984</c:v>
                </c:pt>
                <c:pt idx="9598">
                  <c:v>6.2995000000000019</c:v>
                </c:pt>
                <c:pt idx="9599">
                  <c:v>125.99000000000001</c:v>
                </c:pt>
                <c:pt idx="9600">
                  <c:v>126.8972999999998</c:v>
                </c:pt>
                <c:pt idx="9601">
                  <c:v>211.49549999999977</c:v>
                </c:pt>
                <c:pt idx="9602">
                  <c:v>545.18839999999977</c:v>
                </c:pt>
                <c:pt idx="9603">
                  <c:v>136.29709999999994</c:v>
                </c:pt>
                <c:pt idx="9604">
                  <c:v>84.598199999999878</c:v>
                </c:pt>
                <c:pt idx="9605">
                  <c:v>-374.99250000000006</c:v>
                </c:pt>
                <c:pt idx="9606">
                  <c:v>135.98000000000002</c:v>
                </c:pt>
                <c:pt idx="9607">
                  <c:v>16.997500000000016</c:v>
                </c:pt>
                <c:pt idx="9608">
                  <c:v>33.995000000000005</c:v>
                </c:pt>
                <c:pt idx="9609">
                  <c:v>6.7990000000000066</c:v>
                </c:pt>
                <c:pt idx="9610">
                  <c:v>135.98000000000002</c:v>
                </c:pt>
                <c:pt idx="9611">
                  <c:v>67.990000000000009</c:v>
                </c:pt>
                <c:pt idx="9612">
                  <c:v>87.995999999999924</c:v>
                </c:pt>
                <c:pt idx="9613">
                  <c:v>-131.9940000000002</c:v>
                </c:pt>
                <c:pt idx="9614">
                  <c:v>197.99099999999996</c:v>
                </c:pt>
                <c:pt idx="9615">
                  <c:v>62.988</c:v>
                </c:pt>
                <c:pt idx="9616">
                  <c:v>31.494</c:v>
                </c:pt>
                <c:pt idx="9617">
                  <c:v>62.988</c:v>
                </c:pt>
                <c:pt idx="9618">
                  <c:v>52.49</c:v>
                </c:pt>
                <c:pt idx="9619">
                  <c:v>47.241</c:v>
                </c:pt>
                <c:pt idx="9620">
                  <c:v>141.72300000000001</c:v>
                </c:pt>
                <c:pt idx="9621">
                  <c:v>31.494</c:v>
                </c:pt>
                <c:pt idx="9622">
                  <c:v>10.919299999999996</c:v>
                </c:pt>
                <c:pt idx="9623">
                  <c:v>-162.22960000000006</c:v>
                </c:pt>
                <c:pt idx="9624">
                  <c:v>-60.836100000000016</c:v>
                </c:pt>
                <c:pt idx="9625">
                  <c:v>15.819999999999993</c:v>
                </c:pt>
                <c:pt idx="9626">
                  <c:v>39.549999999999997</c:v>
                </c:pt>
                <c:pt idx="9627">
                  <c:v>47.459999999999994</c:v>
                </c:pt>
                <c:pt idx="9628">
                  <c:v>19.775000000000006</c:v>
                </c:pt>
                <c:pt idx="9629">
                  <c:v>36.44729999999997</c:v>
                </c:pt>
                <c:pt idx="9630">
                  <c:v>-92.695500000000038</c:v>
                </c:pt>
                <c:pt idx="9631">
                  <c:v>51.497499999999974</c:v>
                </c:pt>
                <c:pt idx="9632">
                  <c:v>51.497499999999974</c:v>
                </c:pt>
                <c:pt idx="9633">
                  <c:v>494.97250000000003</c:v>
                </c:pt>
                <c:pt idx="9634">
                  <c:v>26.998499999999993</c:v>
                </c:pt>
                <c:pt idx="9635">
                  <c:v>134.99250000000001</c:v>
                </c:pt>
                <c:pt idx="9636">
                  <c:v>134.99250000000001</c:v>
                </c:pt>
                <c:pt idx="9637">
                  <c:v>-80.995500000000021</c:v>
                </c:pt>
                <c:pt idx="9638">
                  <c:v>2.0993999999999993</c:v>
                </c:pt>
                <c:pt idx="9639">
                  <c:v>-14.695800000000006</c:v>
                </c:pt>
                <c:pt idx="9640">
                  <c:v>-9.7972000000000037</c:v>
                </c:pt>
                <c:pt idx="9641">
                  <c:v>4.1987999999999985</c:v>
                </c:pt>
                <c:pt idx="9642">
                  <c:v>-168.95579999999995</c:v>
                </c:pt>
                <c:pt idx="9643">
                  <c:v>1228.1787000000004</c:v>
                </c:pt>
                <c:pt idx="9644">
                  <c:v>-253.43369999999993</c:v>
                </c:pt>
                <c:pt idx="9645">
                  <c:v>363.90480000000025</c:v>
                </c:pt>
                <c:pt idx="9646">
                  <c:v>350.90820000000008</c:v>
                </c:pt>
                <c:pt idx="9647">
                  <c:v>90.976200000000063</c:v>
                </c:pt>
                <c:pt idx="9648">
                  <c:v>8.1432000000000002</c:v>
                </c:pt>
                <c:pt idx="9649">
                  <c:v>35.287199999999999</c:v>
                </c:pt>
                <c:pt idx="9650">
                  <c:v>2.7143999999999995</c:v>
                </c:pt>
                <c:pt idx="9651">
                  <c:v>23.524799999999999</c:v>
                </c:pt>
                <c:pt idx="9652">
                  <c:v>-25.334400000000002</c:v>
                </c:pt>
                <c:pt idx="9653">
                  <c:v>13.571999999999996</c:v>
                </c:pt>
                <c:pt idx="9654">
                  <c:v>58.811999999999998</c:v>
                </c:pt>
                <c:pt idx="9655">
                  <c:v>13.571999999999996</c:v>
                </c:pt>
                <c:pt idx="9656">
                  <c:v>23.524799999999999</c:v>
                </c:pt>
                <c:pt idx="9657">
                  <c:v>13.571999999999996</c:v>
                </c:pt>
                <c:pt idx="9658">
                  <c:v>118.29299999999989</c:v>
                </c:pt>
                <c:pt idx="9659">
                  <c:v>84.494999999999948</c:v>
                </c:pt>
                <c:pt idx="9660">
                  <c:v>118.29299999999989</c:v>
                </c:pt>
                <c:pt idx="9661">
                  <c:v>101.39399999999998</c:v>
                </c:pt>
                <c:pt idx="9662">
                  <c:v>5.1786000000000012</c:v>
                </c:pt>
                <c:pt idx="9663">
                  <c:v>2.5893000000000006</c:v>
                </c:pt>
                <c:pt idx="9664">
                  <c:v>19.974600000000002</c:v>
                </c:pt>
                <c:pt idx="9665">
                  <c:v>7.7679000000000009</c:v>
                </c:pt>
                <c:pt idx="9666">
                  <c:v>9.9873000000000012</c:v>
                </c:pt>
                <c:pt idx="9667">
                  <c:v>19.974600000000002</c:v>
                </c:pt>
                <c:pt idx="9668">
                  <c:v>7.7679000000000009</c:v>
                </c:pt>
                <c:pt idx="9669">
                  <c:v>7.7679000000000009</c:v>
                </c:pt>
                <c:pt idx="9670">
                  <c:v>7.7679000000000009</c:v>
                </c:pt>
                <c:pt idx="9671">
                  <c:v>-24.043499999999995</c:v>
                </c:pt>
                <c:pt idx="9672">
                  <c:v>27.718199999999968</c:v>
                </c:pt>
                <c:pt idx="9673">
                  <c:v>41.577299999999951</c:v>
                </c:pt>
                <c:pt idx="9674">
                  <c:v>89.314199999999971</c:v>
                </c:pt>
                <c:pt idx="9675">
                  <c:v>89.314199999999971</c:v>
                </c:pt>
                <c:pt idx="9676">
                  <c:v>55.436399999999935</c:v>
                </c:pt>
                <c:pt idx="9677">
                  <c:v>223.28549999999993</c:v>
                </c:pt>
                <c:pt idx="9678">
                  <c:v>133.97129999999996</c:v>
                </c:pt>
                <c:pt idx="9679">
                  <c:v>97.013699999999858</c:v>
                </c:pt>
                <c:pt idx="9680">
                  <c:v>89.314199999999971</c:v>
                </c:pt>
                <c:pt idx="9681">
                  <c:v>89.314199999999971</c:v>
                </c:pt>
                <c:pt idx="9682">
                  <c:v>130.49130000000002</c:v>
                </c:pt>
                <c:pt idx="9683">
                  <c:v>94.49369999999999</c:v>
                </c:pt>
                <c:pt idx="9684">
                  <c:v>40.497299999999996</c:v>
                </c:pt>
                <c:pt idx="9685">
                  <c:v>220.48530000000002</c:v>
                </c:pt>
                <c:pt idx="9686">
                  <c:v>661.45590000000004</c:v>
                </c:pt>
                <c:pt idx="9687">
                  <c:v>-10.117800000000003</c:v>
                </c:pt>
                <c:pt idx="9688">
                  <c:v>20.695499999999988</c:v>
                </c:pt>
                <c:pt idx="9689">
                  <c:v>-40.47120000000001</c:v>
                </c:pt>
                <c:pt idx="9690">
                  <c:v>4.1390999999999991</c:v>
                </c:pt>
                <c:pt idx="9691">
                  <c:v>4.1390999999999991</c:v>
                </c:pt>
                <c:pt idx="9692">
                  <c:v>8.2781999999999982</c:v>
                </c:pt>
                <c:pt idx="9693">
                  <c:v>46.095000000000006</c:v>
                </c:pt>
                <c:pt idx="9694">
                  <c:v>19.754999999999999</c:v>
                </c:pt>
                <c:pt idx="9695">
                  <c:v>19.754999999999999</c:v>
                </c:pt>
                <c:pt idx="9696">
                  <c:v>43.9</c:v>
                </c:pt>
                <c:pt idx="9697">
                  <c:v>32.924999999999997</c:v>
                </c:pt>
                <c:pt idx="9698">
                  <c:v>13.17</c:v>
                </c:pt>
                <c:pt idx="9699">
                  <c:v>19.754999999999999</c:v>
                </c:pt>
                <c:pt idx="9700">
                  <c:v>12.585999999999999</c:v>
                </c:pt>
                <c:pt idx="9701">
                  <c:v>37.757999999999996</c:v>
                </c:pt>
                <c:pt idx="9702">
                  <c:v>62.929999999999993</c:v>
                </c:pt>
                <c:pt idx="9703">
                  <c:v>10.787999999999997</c:v>
                </c:pt>
                <c:pt idx="9704">
                  <c:v>10.787999999999997</c:v>
                </c:pt>
                <c:pt idx="9705">
                  <c:v>25.171999999999997</c:v>
                </c:pt>
                <c:pt idx="9706">
                  <c:v>3.5959999999999983</c:v>
                </c:pt>
                <c:pt idx="9707">
                  <c:v>51.995999999999981</c:v>
                </c:pt>
                <c:pt idx="9708">
                  <c:v>38.996999999999986</c:v>
                </c:pt>
                <c:pt idx="9709">
                  <c:v>-15.991999999999999</c:v>
                </c:pt>
                <c:pt idx="9710">
                  <c:v>0</c:v>
                </c:pt>
                <c:pt idx="9711">
                  <c:v>-7.9959999999999996</c:v>
                </c:pt>
                <c:pt idx="9712">
                  <c:v>-7.9959999999999996</c:v>
                </c:pt>
                <c:pt idx="9713">
                  <c:v>34.741999999999997</c:v>
                </c:pt>
                <c:pt idx="9714">
                  <c:v>34.741999999999997</c:v>
                </c:pt>
                <c:pt idx="9715">
                  <c:v>34.741999999999997</c:v>
                </c:pt>
                <c:pt idx="9716">
                  <c:v>88.052999999999997</c:v>
                </c:pt>
                <c:pt idx="9717">
                  <c:v>131.02960000000002</c:v>
                </c:pt>
                <c:pt idx="9718">
                  <c:v>22.678200000000018</c:v>
                </c:pt>
                <c:pt idx="9719">
                  <c:v>163.78700000000003</c:v>
                </c:pt>
                <c:pt idx="9720">
                  <c:v>22.678200000000018</c:v>
                </c:pt>
                <c:pt idx="9721">
                  <c:v>1.6776</c:v>
                </c:pt>
                <c:pt idx="9722">
                  <c:v>3.9144000000000005</c:v>
                </c:pt>
                <c:pt idx="9723">
                  <c:v>4.4736000000000011</c:v>
                </c:pt>
                <c:pt idx="9724">
                  <c:v>-9.178799999999999</c:v>
                </c:pt>
                <c:pt idx="9725">
                  <c:v>6.1192000000000011</c:v>
                </c:pt>
                <c:pt idx="9726">
                  <c:v>24.476800000000004</c:v>
                </c:pt>
                <c:pt idx="9727">
                  <c:v>24.476800000000004</c:v>
                </c:pt>
                <c:pt idx="9728">
                  <c:v>52.492999999999967</c:v>
                </c:pt>
                <c:pt idx="9729">
                  <c:v>-14.998000000000012</c:v>
                </c:pt>
                <c:pt idx="9730">
                  <c:v>37.494999999999962</c:v>
                </c:pt>
                <c:pt idx="9731">
                  <c:v>52.492999999999967</c:v>
                </c:pt>
                <c:pt idx="9732">
                  <c:v>5.5</c:v>
                </c:pt>
                <c:pt idx="9733">
                  <c:v>1.375</c:v>
                </c:pt>
                <c:pt idx="9734">
                  <c:v>1.375</c:v>
                </c:pt>
                <c:pt idx="9735">
                  <c:v>8.25</c:v>
                </c:pt>
                <c:pt idx="9736">
                  <c:v>1.375</c:v>
                </c:pt>
                <c:pt idx="9737">
                  <c:v>37.797000000000025</c:v>
                </c:pt>
                <c:pt idx="9738">
                  <c:v>94.492500000000007</c:v>
                </c:pt>
                <c:pt idx="9739">
                  <c:v>12.599000000000004</c:v>
                </c:pt>
                <c:pt idx="9740">
                  <c:v>12.599000000000004</c:v>
                </c:pt>
                <c:pt idx="9741">
                  <c:v>157.48750000000001</c:v>
                </c:pt>
                <c:pt idx="9742">
                  <c:v>80.735999999999976</c:v>
                </c:pt>
                <c:pt idx="9743">
                  <c:v>16.703999999999986</c:v>
                </c:pt>
                <c:pt idx="9744">
                  <c:v>16.703999999999986</c:v>
                </c:pt>
                <c:pt idx="9745">
                  <c:v>16.703999999999986</c:v>
                </c:pt>
                <c:pt idx="9746">
                  <c:v>58.46399999999997</c:v>
                </c:pt>
                <c:pt idx="9747">
                  <c:v>41.759999999999948</c:v>
                </c:pt>
                <c:pt idx="9748">
                  <c:v>-81.664000000000044</c:v>
                </c:pt>
                <c:pt idx="9749">
                  <c:v>16.703999999999986</c:v>
                </c:pt>
                <c:pt idx="9750">
                  <c:v>134.55999999999995</c:v>
                </c:pt>
                <c:pt idx="9751">
                  <c:v>8.3519999999999932</c:v>
                </c:pt>
                <c:pt idx="9752">
                  <c:v>75.167999999999921</c:v>
                </c:pt>
                <c:pt idx="9753">
                  <c:v>13.998599999999989</c:v>
                </c:pt>
                <c:pt idx="9754">
                  <c:v>-12.414599999999997</c:v>
                </c:pt>
                <c:pt idx="9755">
                  <c:v>3.2186000000000092</c:v>
                </c:pt>
                <c:pt idx="9756">
                  <c:v>2.2990000000000066</c:v>
                </c:pt>
                <c:pt idx="9757">
                  <c:v>-28.967399999999991</c:v>
                </c:pt>
                <c:pt idx="9758">
                  <c:v>2.2990000000000066</c:v>
                </c:pt>
                <c:pt idx="9759">
                  <c:v>-20.690999999999992</c:v>
                </c:pt>
                <c:pt idx="9760">
                  <c:v>-16.552799999999994</c:v>
                </c:pt>
                <c:pt idx="9761">
                  <c:v>-12.414599999999997</c:v>
                </c:pt>
                <c:pt idx="9762">
                  <c:v>-8.2763999999999971</c:v>
                </c:pt>
                <c:pt idx="9763">
                  <c:v>106.12420000000014</c:v>
                </c:pt>
                <c:pt idx="9764">
                  <c:v>-56.310799999999972</c:v>
                </c:pt>
                <c:pt idx="9765">
                  <c:v>-112.62159999999994</c:v>
                </c:pt>
                <c:pt idx="9766">
                  <c:v>-56.310799999999972</c:v>
                </c:pt>
                <c:pt idx="9767">
                  <c:v>25.185999999999996</c:v>
                </c:pt>
                <c:pt idx="9768">
                  <c:v>4.3175999999999988</c:v>
                </c:pt>
                <c:pt idx="9769">
                  <c:v>15.111599999999999</c:v>
                </c:pt>
                <c:pt idx="9770">
                  <c:v>25.185999999999996</c:v>
                </c:pt>
                <c:pt idx="9771">
                  <c:v>43.175999999999995</c:v>
                </c:pt>
                <c:pt idx="9772">
                  <c:v>43.175999999999995</c:v>
                </c:pt>
                <c:pt idx="9773">
                  <c:v>15.111599999999999</c:v>
                </c:pt>
                <c:pt idx="9774">
                  <c:v>49.496999999999986</c:v>
                </c:pt>
                <c:pt idx="9775">
                  <c:v>247.48499999999993</c:v>
                </c:pt>
                <c:pt idx="9776">
                  <c:v>148.49099999999996</c:v>
                </c:pt>
                <c:pt idx="9777">
                  <c:v>148.49099999999996</c:v>
                </c:pt>
                <c:pt idx="9778">
                  <c:v>-67.876199999999997</c:v>
                </c:pt>
                <c:pt idx="9779">
                  <c:v>126.05580000000002</c:v>
                </c:pt>
                <c:pt idx="9780">
                  <c:v>42.018600000000006</c:v>
                </c:pt>
                <c:pt idx="9781">
                  <c:v>378.16740000000004</c:v>
                </c:pt>
                <c:pt idx="9782">
                  <c:v>19.393200000000007</c:v>
                </c:pt>
                <c:pt idx="9783">
                  <c:v>58.179600000000022</c:v>
                </c:pt>
                <c:pt idx="9784">
                  <c:v>19.393200000000007</c:v>
                </c:pt>
                <c:pt idx="9785">
                  <c:v>0.69300000000000006</c:v>
                </c:pt>
                <c:pt idx="9786">
                  <c:v>1.6037999999999999</c:v>
                </c:pt>
                <c:pt idx="9787">
                  <c:v>94.492500000000007</c:v>
                </c:pt>
                <c:pt idx="9788">
                  <c:v>25.198000000000008</c:v>
                </c:pt>
                <c:pt idx="9789">
                  <c:v>50.396000000000015</c:v>
                </c:pt>
                <c:pt idx="9790">
                  <c:v>31.497500000000002</c:v>
                </c:pt>
                <c:pt idx="9791">
                  <c:v>220.48250000000002</c:v>
                </c:pt>
                <c:pt idx="9792">
                  <c:v>125.99000000000001</c:v>
                </c:pt>
                <c:pt idx="9793">
                  <c:v>-20.136200000000006</c:v>
                </c:pt>
                <c:pt idx="9794">
                  <c:v>0.52989999999999782</c:v>
                </c:pt>
                <c:pt idx="9795">
                  <c:v>-20.136200000000006</c:v>
                </c:pt>
                <c:pt idx="9796">
                  <c:v>1.0597999999999956</c:v>
                </c:pt>
                <c:pt idx="9797">
                  <c:v>-20.136200000000006</c:v>
                </c:pt>
                <c:pt idx="9798">
                  <c:v>134.3888</c:v>
                </c:pt>
                <c:pt idx="9799">
                  <c:v>-71.994000000000028</c:v>
                </c:pt>
                <c:pt idx="9800">
                  <c:v>86.392799999999994</c:v>
                </c:pt>
                <c:pt idx="9801">
                  <c:v>9.5991999999999997</c:v>
                </c:pt>
                <c:pt idx="9802">
                  <c:v>100.7916</c:v>
                </c:pt>
                <c:pt idx="9803">
                  <c:v>19.731599999999997</c:v>
                </c:pt>
                <c:pt idx="9804">
                  <c:v>8.4563999999999986</c:v>
                </c:pt>
                <c:pt idx="9805">
                  <c:v>8.4563999999999986</c:v>
                </c:pt>
                <c:pt idx="9806">
                  <c:v>57.41129999999999</c:v>
                </c:pt>
                <c:pt idx="9807">
                  <c:v>57.41129999999999</c:v>
                </c:pt>
                <c:pt idx="9808">
                  <c:v>-7.2589000000000041</c:v>
                </c:pt>
                <c:pt idx="9809">
                  <c:v>23.756399999999985</c:v>
                </c:pt>
                <c:pt idx="9810">
                  <c:v>76.548399999999987</c:v>
                </c:pt>
                <c:pt idx="9811">
                  <c:v>8.998500000000007</c:v>
                </c:pt>
                <c:pt idx="9812">
                  <c:v>-26.995499999999993</c:v>
                </c:pt>
                <c:pt idx="9813">
                  <c:v>5.9990000000000023</c:v>
                </c:pt>
                <c:pt idx="9814">
                  <c:v>44.992500000000007</c:v>
                </c:pt>
                <c:pt idx="9815">
                  <c:v>-26.995499999999993</c:v>
                </c:pt>
                <c:pt idx="9816">
                  <c:v>8.998500000000007</c:v>
                </c:pt>
                <c:pt idx="9817">
                  <c:v>-115.35440000000006</c:v>
                </c:pt>
                <c:pt idx="9818">
                  <c:v>160.6722</c:v>
                </c:pt>
                <c:pt idx="9819">
                  <c:v>49.437599999999975</c:v>
                </c:pt>
                <c:pt idx="9820">
                  <c:v>6.104000000000001</c:v>
                </c:pt>
                <c:pt idx="9821">
                  <c:v>6.104000000000001</c:v>
                </c:pt>
                <c:pt idx="9822">
                  <c:v>3.0520000000000005</c:v>
                </c:pt>
                <c:pt idx="9823">
                  <c:v>4.3600000000000012</c:v>
                </c:pt>
                <c:pt idx="9824">
                  <c:v>4.3600000000000012</c:v>
                </c:pt>
                <c:pt idx="9825">
                  <c:v>-6.5399999999999991</c:v>
                </c:pt>
                <c:pt idx="9826">
                  <c:v>12.208000000000002</c:v>
                </c:pt>
                <c:pt idx="9827">
                  <c:v>12.208000000000002</c:v>
                </c:pt>
                <c:pt idx="9828">
                  <c:v>11.1294</c:v>
                </c:pt>
                <c:pt idx="9829">
                  <c:v>55.647000000000006</c:v>
                </c:pt>
                <c:pt idx="9830">
                  <c:v>55.647000000000006</c:v>
                </c:pt>
                <c:pt idx="9831">
                  <c:v>28.618200000000002</c:v>
                </c:pt>
                <c:pt idx="9832">
                  <c:v>165.34960000000001</c:v>
                </c:pt>
                <c:pt idx="9833">
                  <c:v>41.337400000000002</c:v>
                </c:pt>
                <c:pt idx="9834">
                  <c:v>38.157600000000002</c:v>
                </c:pt>
                <c:pt idx="9835">
                  <c:v>5.5944000000000003</c:v>
                </c:pt>
                <c:pt idx="9836">
                  <c:v>6.2936999999999976</c:v>
                </c:pt>
                <c:pt idx="9837">
                  <c:v>3.4964999999999993</c:v>
                </c:pt>
                <c:pt idx="9838">
                  <c:v>0.69930000000000003</c:v>
                </c:pt>
                <c:pt idx="9839">
                  <c:v>1.3986000000000001</c:v>
                </c:pt>
                <c:pt idx="9840">
                  <c:v>-24.476399999999998</c:v>
                </c:pt>
                <c:pt idx="9841">
                  <c:v>10.878399999999999</c:v>
                </c:pt>
                <c:pt idx="9842">
                  <c:v>-24.476399999999998</c:v>
                </c:pt>
                <c:pt idx="9843">
                  <c:v>27.195999999999998</c:v>
                </c:pt>
                <c:pt idx="9844">
                  <c:v>16.556399999999996</c:v>
                </c:pt>
                <c:pt idx="9845">
                  <c:v>8.2781999999999982</c:v>
                </c:pt>
                <c:pt idx="9846">
                  <c:v>80.022599999999997</c:v>
                </c:pt>
                <c:pt idx="9847">
                  <c:v>-15.176700000000004</c:v>
                </c:pt>
                <c:pt idx="9848">
                  <c:v>13.3371</c:v>
                </c:pt>
                <c:pt idx="9849">
                  <c:v>-20.235600000000005</c:v>
                </c:pt>
                <c:pt idx="9850">
                  <c:v>12.417299999999997</c:v>
                </c:pt>
                <c:pt idx="9851">
                  <c:v>38.997500000000002</c:v>
                </c:pt>
                <c:pt idx="9852">
                  <c:v>31.197999999999993</c:v>
                </c:pt>
                <c:pt idx="9853">
                  <c:v>38.997500000000002</c:v>
                </c:pt>
                <c:pt idx="9854">
                  <c:v>70.195499999999981</c:v>
                </c:pt>
                <c:pt idx="9855">
                  <c:v>15.598999999999997</c:v>
                </c:pt>
                <c:pt idx="9856">
                  <c:v>272.98250000000002</c:v>
                </c:pt>
                <c:pt idx="9857">
                  <c:v>5.7568000000000019</c:v>
                </c:pt>
                <c:pt idx="9858">
                  <c:v>8.6352000000000011</c:v>
                </c:pt>
                <c:pt idx="9859">
                  <c:v>7.1960000000000015</c:v>
                </c:pt>
                <c:pt idx="9860">
                  <c:v>10.074400000000001</c:v>
                </c:pt>
                <c:pt idx="9861">
                  <c:v>11.513600000000004</c:v>
                </c:pt>
                <c:pt idx="9862">
                  <c:v>2.878400000000001</c:v>
                </c:pt>
                <c:pt idx="9863">
                  <c:v>49.316399999999987</c:v>
                </c:pt>
                <c:pt idx="9864">
                  <c:v>213.70440000000002</c:v>
                </c:pt>
                <c:pt idx="9865">
                  <c:v>8.2194000000000003</c:v>
                </c:pt>
                <c:pt idx="9866">
                  <c:v>285.9896</c:v>
                </c:pt>
                <c:pt idx="9867">
                  <c:v>148.49459999999993</c:v>
                </c:pt>
                <c:pt idx="9868">
                  <c:v>49.498199999999969</c:v>
                </c:pt>
                <c:pt idx="9869">
                  <c:v>-115.49580000000006</c:v>
                </c:pt>
                <c:pt idx="9870">
                  <c:v>49.498199999999969</c:v>
                </c:pt>
                <c:pt idx="9871">
                  <c:v>-76.997200000000021</c:v>
                </c:pt>
                <c:pt idx="9872">
                  <c:v>214.4922</c:v>
                </c:pt>
                <c:pt idx="9873">
                  <c:v>142.9948</c:v>
                </c:pt>
                <c:pt idx="9874">
                  <c:v>82.496999999999957</c:v>
                </c:pt>
                <c:pt idx="9875">
                  <c:v>2.4990000000000023</c:v>
                </c:pt>
                <c:pt idx="9876">
                  <c:v>-8.9963999999999995</c:v>
                </c:pt>
                <c:pt idx="9877">
                  <c:v>-31.487400000000001</c:v>
                </c:pt>
                <c:pt idx="9878">
                  <c:v>-17.992799999999999</c:v>
                </c:pt>
                <c:pt idx="9879">
                  <c:v>143.99680000000006</c:v>
                </c:pt>
                <c:pt idx="9880">
                  <c:v>107.95499999999998</c:v>
                </c:pt>
                <c:pt idx="9881">
                  <c:v>71.97</c:v>
                </c:pt>
                <c:pt idx="9882">
                  <c:v>35.984999999999999</c:v>
                </c:pt>
                <c:pt idx="9883">
                  <c:v>47.97999999999999</c:v>
                </c:pt>
                <c:pt idx="9884">
                  <c:v>35.984999999999999</c:v>
                </c:pt>
                <c:pt idx="9885">
                  <c:v>11.093999999999998</c:v>
                </c:pt>
                <c:pt idx="9886">
                  <c:v>-7.3960000000000043</c:v>
                </c:pt>
                <c:pt idx="9887">
                  <c:v>98.272200000000012</c:v>
                </c:pt>
                <c:pt idx="9888">
                  <c:v>22.678200000000018</c:v>
                </c:pt>
                <c:pt idx="9889">
                  <c:v>163.78700000000003</c:v>
                </c:pt>
                <c:pt idx="9890">
                  <c:v>110.1194999999999</c:v>
                </c:pt>
                <c:pt idx="9891">
                  <c:v>78.850999999999971</c:v>
                </c:pt>
                <c:pt idx="9892">
                  <c:v>39.425499999999985</c:v>
                </c:pt>
                <c:pt idx="9893">
                  <c:v>66.715199999999982</c:v>
                </c:pt>
                <c:pt idx="9894">
                  <c:v>16.678799999999995</c:v>
                </c:pt>
                <c:pt idx="9895">
                  <c:v>16.678799999999995</c:v>
                </c:pt>
                <c:pt idx="9896">
                  <c:v>25.018199999999993</c:v>
                </c:pt>
                <c:pt idx="9897">
                  <c:v>25.018199999999993</c:v>
                </c:pt>
                <c:pt idx="9898">
                  <c:v>16.678799999999995</c:v>
                </c:pt>
                <c:pt idx="9899">
                  <c:v>216.8244</c:v>
                </c:pt>
                <c:pt idx="9900">
                  <c:v>41.697000000000003</c:v>
                </c:pt>
                <c:pt idx="9901">
                  <c:v>-52.640999999999991</c:v>
                </c:pt>
                <c:pt idx="9902">
                  <c:v>8.7735000000000056</c:v>
                </c:pt>
                <c:pt idx="9903">
                  <c:v>29.245000000000005</c:v>
                </c:pt>
                <c:pt idx="9904">
                  <c:v>10.555199999999999</c:v>
                </c:pt>
                <c:pt idx="9905">
                  <c:v>37.796999999999997</c:v>
                </c:pt>
                <c:pt idx="9906">
                  <c:v>49.257599999999996</c:v>
                </c:pt>
                <c:pt idx="9907">
                  <c:v>30.785999999999998</c:v>
                </c:pt>
                <c:pt idx="9908">
                  <c:v>-25.198000000000008</c:v>
                </c:pt>
                <c:pt idx="9909">
                  <c:v>12.314399999999999</c:v>
                </c:pt>
                <c:pt idx="9910">
                  <c:v>37.796999999999997</c:v>
                </c:pt>
                <c:pt idx="9911">
                  <c:v>236.23250000000002</c:v>
                </c:pt>
                <c:pt idx="9912">
                  <c:v>20.248499999999993</c:v>
                </c:pt>
                <c:pt idx="9913">
                  <c:v>67.495000000000005</c:v>
                </c:pt>
                <c:pt idx="9914">
                  <c:v>357.19110000000001</c:v>
                </c:pt>
                <c:pt idx="9915">
                  <c:v>39.687899999999985</c:v>
                </c:pt>
                <c:pt idx="9916">
                  <c:v>13.229299999999995</c:v>
                </c:pt>
                <c:pt idx="9917">
                  <c:v>-73.706100000000021</c:v>
                </c:pt>
                <c:pt idx="9918">
                  <c:v>204.10919999999999</c:v>
                </c:pt>
                <c:pt idx="9919">
                  <c:v>153.08189999999999</c:v>
                </c:pt>
                <c:pt idx="9920">
                  <c:v>39.687899999999985</c:v>
                </c:pt>
                <c:pt idx="9921">
                  <c:v>107.98499999999996</c:v>
                </c:pt>
                <c:pt idx="9922">
                  <c:v>71.989999999999981</c:v>
                </c:pt>
                <c:pt idx="9923">
                  <c:v>539.92499999999995</c:v>
                </c:pt>
                <c:pt idx="9924">
                  <c:v>71.989999999999981</c:v>
                </c:pt>
                <c:pt idx="9925">
                  <c:v>-71.990000000000009</c:v>
                </c:pt>
                <c:pt idx="9926">
                  <c:v>323.95499999999993</c:v>
                </c:pt>
                <c:pt idx="9927">
                  <c:v>-20.700000000000003</c:v>
                </c:pt>
                <c:pt idx="9928">
                  <c:v>51.75</c:v>
                </c:pt>
                <c:pt idx="9929">
                  <c:v>-31.050000000000011</c:v>
                </c:pt>
                <c:pt idx="9930">
                  <c:v>86.25</c:v>
                </c:pt>
                <c:pt idx="9931">
                  <c:v>34.5</c:v>
                </c:pt>
                <c:pt idx="9932">
                  <c:v>34.5</c:v>
                </c:pt>
                <c:pt idx="9933">
                  <c:v>10.349999999999994</c:v>
                </c:pt>
                <c:pt idx="9934">
                  <c:v>-157.93830000000008</c:v>
                </c:pt>
                <c:pt idx="9935">
                  <c:v>37.797199999999975</c:v>
                </c:pt>
                <c:pt idx="9936">
                  <c:v>36.447299999999998</c:v>
                </c:pt>
                <c:pt idx="9937">
                  <c:v>28.347899999999981</c:v>
                </c:pt>
                <c:pt idx="9938">
                  <c:v>66.145099999999957</c:v>
                </c:pt>
                <c:pt idx="9939">
                  <c:v>72.894599999999997</c:v>
                </c:pt>
                <c:pt idx="9940">
                  <c:v>4.5953999999999997</c:v>
                </c:pt>
                <c:pt idx="9941">
                  <c:v>12.986999999999995</c:v>
                </c:pt>
                <c:pt idx="9942">
                  <c:v>32.1678</c:v>
                </c:pt>
                <c:pt idx="9943">
                  <c:v>2.5973999999999995</c:v>
                </c:pt>
                <c:pt idx="9944">
                  <c:v>2.7278999999999964</c:v>
                </c:pt>
                <c:pt idx="9945">
                  <c:v>-15.458100000000007</c:v>
                </c:pt>
                <c:pt idx="9946">
                  <c:v>0.77939999999999898</c:v>
                </c:pt>
                <c:pt idx="9947">
                  <c:v>22.676399999999994</c:v>
                </c:pt>
                <c:pt idx="9948">
                  <c:v>0</c:v>
                </c:pt>
                <c:pt idx="9949">
                  <c:v>-9.56</c:v>
                </c:pt>
                <c:pt idx="9950">
                  <c:v>-7.17</c:v>
                </c:pt>
                <c:pt idx="9951">
                  <c:v>-14.34</c:v>
                </c:pt>
                <c:pt idx="9952">
                  <c:v>-2.0773999999999999</c:v>
                </c:pt>
                <c:pt idx="9953">
                  <c:v>41.986000000000004</c:v>
                </c:pt>
                <c:pt idx="9954">
                  <c:v>7.1976000000000049</c:v>
                </c:pt>
                <c:pt idx="9955">
                  <c:v>33.588800000000006</c:v>
                </c:pt>
                <c:pt idx="9956">
                  <c:v>11.996000000000002</c:v>
                </c:pt>
                <c:pt idx="9957">
                  <c:v>-10.796399999999995</c:v>
                </c:pt>
                <c:pt idx="9958">
                  <c:v>0.69929999999999914</c:v>
                </c:pt>
                <c:pt idx="9959">
                  <c:v>-15.584400000000002</c:v>
                </c:pt>
                <c:pt idx="9960">
                  <c:v>-13.286700000000002</c:v>
                </c:pt>
                <c:pt idx="9961">
                  <c:v>-5.694300000000001</c:v>
                </c:pt>
                <c:pt idx="9962">
                  <c:v>-5.694300000000001</c:v>
                </c:pt>
                <c:pt idx="9963">
                  <c:v>0.29969999999999963</c:v>
                </c:pt>
                <c:pt idx="9964">
                  <c:v>0.29969999999999963</c:v>
                </c:pt>
                <c:pt idx="9965">
                  <c:v>8.4989999999999917</c:v>
                </c:pt>
                <c:pt idx="9966">
                  <c:v>-16.998000000000019</c:v>
                </c:pt>
                <c:pt idx="9967">
                  <c:v>42.494999999999948</c:v>
                </c:pt>
                <c:pt idx="9968">
                  <c:v>25.496999999999986</c:v>
                </c:pt>
                <c:pt idx="9969">
                  <c:v>42.494999999999948</c:v>
                </c:pt>
                <c:pt idx="9970">
                  <c:v>59.492999999999952</c:v>
                </c:pt>
                <c:pt idx="9971">
                  <c:v>16.997999999999983</c:v>
                </c:pt>
                <c:pt idx="9972">
                  <c:v>24.727499999999971</c:v>
                </c:pt>
                <c:pt idx="9973">
                  <c:v>14.836499999999987</c:v>
                </c:pt>
                <c:pt idx="9974">
                  <c:v>47.806499999999993</c:v>
                </c:pt>
                <c:pt idx="9975">
                  <c:v>10.048500000000004</c:v>
                </c:pt>
                <c:pt idx="9976">
                  <c:v>16.747500000000016</c:v>
                </c:pt>
                <c:pt idx="9977">
                  <c:v>50.242500000000007</c:v>
                </c:pt>
                <c:pt idx="9978">
                  <c:v>33.495000000000005</c:v>
                </c:pt>
                <c:pt idx="9979">
                  <c:v>20.097000000000008</c:v>
                </c:pt>
                <c:pt idx="9980">
                  <c:v>3.9906000000000006</c:v>
                </c:pt>
                <c:pt idx="9981">
                  <c:v>1.0346000000000006</c:v>
                </c:pt>
                <c:pt idx="9982">
                  <c:v>7.9812000000000012</c:v>
                </c:pt>
                <c:pt idx="9983">
                  <c:v>25.122500000000002</c:v>
                </c:pt>
                <c:pt idx="9984">
                  <c:v>15.07350000000001</c:v>
                </c:pt>
                <c:pt idx="9985">
                  <c:v>123.47369999999989</c:v>
                </c:pt>
                <c:pt idx="9986">
                  <c:v>52.917299999999955</c:v>
                </c:pt>
                <c:pt idx="9987">
                  <c:v>70.55639999999994</c:v>
                </c:pt>
                <c:pt idx="9988">
                  <c:v>113.67419999999998</c:v>
                </c:pt>
                <c:pt idx="9989">
                  <c:v>70.55639999999994</c:v>
                </c:pt>
                <c:pt idx="9990">
                  <c:v>113.67419999999998</c:v>
                </c:pt>
                <c:pt idx="9991">
                  <c:v>52.917299999999955</c:v>
                </c:pt>
                <c:pt idx="9992">
                  <c:v>284.18549999999993</c:v>
                </c:pt>
                <c:pt idx="9993">
                  <c:v>-43.117800000000045</c:v>
                </c:pt>
              </c:numCache>
            </c:numRef>
          </c:yVal>
          <c:smooth val="0"/>
          <c:extLst>
            <c:ext xmlns:c16="http://schemas.microsoft.com/office/drawing/2014/chart" uri="{C3380CC4-5D6E-409C-BE32-E72D297353CC}">
              <c16:uniqueId val="{00000000-AEC0-4731-82B3-9A17EDE9B790}"/>
            </c:ext>
          </c:extLst>
        </c:ser>
        <c:dLbls>
          <c:showLegendKey val="0"/>
          <c:showVal val="0"/>
          <c:showCatName val="0"/>
          <c:showSerName val="0"/>
          <c:showPercent val="0"/>
          <c:showBubbleSize val="0"/>
        </c:dLbls>
        <c:axId val="276398080"/>
        <c:axId val="276399616"/>
      </c:scatterChart>
      <c:valAx>
        <c:axId val="27639808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6399616"/>
        <c:crosses val="autoZero"/>
        <c:crossBetween val="midCat"/>
      </c:valAx>
      <c:valAx>
        <c:axId val="2763996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63980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Discount vs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'main data'!$Q$1</c:f>
              <c:strCache>
                <c:ptCount val="1"/>
                <c:pt idx="0">
                  <c:v>Profit</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numRef>
              <c:f>'main data'!$P$2:$P$9995</c:f>
              <c:numCache>
                <c:formatCode>General</c:formatCode>
                <c:ptCount val="9994"/>
                <c:pt idx="0">
                  <c:v>0.3</c:v>
                </c:pt>
                <c:pt idx="1">
                  <c:v>0.15</c:v>
                </c:pt>
                <c:pt idx="2">
                  <c:v>0.15</c:v>
                </c:pt>
                <c:pt idx="3">
                  <c:v>0</c:v>
                </c:pt>
                <c:pt idx="4">
                  <c:v>0.3</c:v>
                </c:pt>
                <c:pt idx="5">
                  <c:v>0.15</c:v>
                </c:pt>
                <c:pt idx="6">
                  <c:v>0.2</c:v>
                </c:pt>
                <c:pt idx="7">
                  <c:v>0</c:v>
                </c:pt>
                <c:pt idx="8">
                  <c:v>0</c:v>
                </c:pt>
                <c:pt idx="9">
                  <c:v>0</c:v>
                </c:pt>
                <c:pt idx="10">
                  <c:v>0</c:v>
                </c:pt>
                <c:pt idx="11">
                  <c:v>0.7</c:v>
                </c:pt>
                <c:pt idx="12">
                  <c:v>0</c:v>
                </c:pt>
                <c:pt idx="13">
                  <c:v>0.2</c:v>
                </c:pt>
                <c:pt idx="14">
                  <c:v>0.2</c:v>
                </c:pt>
                <c:pt idx="15">
                  <c:v>0</c:v>
                </c:pt>
                <c:pt idx="16">
                  <c:v>0</c:v>
                </c:pt>
                <c:pt idx="17">
                  <c:v>0.32</c:v>
                </c:pt>
                <c:pt idx="18">
                  <c:v>0.32</c:v>
                </c:pt>
                <c:pt idx="19">
                  <c:v>0.2</c:v>
                </c:pt>
                <c:pt idx="20">
                  <c:v>0.5</c:v>
                </c:pt>
                <c:pt idx="21">
                  <c:v>0.32</c:v>
                </c:pt>
                <c:pt idx="22">
                  <c:v>0.15</c:v>
                </c:pt>
                <c:pt idx="23">
                  <c:v>0.15</c:v>
                </c:pt>
                <c:pt idx="24">
                  <c:v>0.15</c:v>
                </c:pt>
                <c:pt idx="25">
                  <c:v>0</c:v>
                </c:pt>
                <c:pt idx="26">
                  <c:v>0.15</c:v>
                </c:pt>
                <c:pt idx="27">
                  <c:v>0</c:v>
                </c:pt>
                <c:pt idx="28">
                  <c:v>0.15</c:v>
                </c:pt>
                <c:pt idx="29">
                  <c:v>0.2</c:v>
                </c:pt>
                <c:pt idx="30">
                  <c:v>0.15</c:v>
                </c:pt>
                <c:pt idx="31">
                  <c:v>0</c:v>
                </c:pt>
                <c:pt idx="32">
                  <c:v>0.2</c:v>
                </c:pt>
                <c:pt idx="33">
                  <c:v>0</c:v>
                </c:pt>
                <c:pt idx="34">
                  <c:v>0.5</c:v>
                </c:pt>
                <c:pt idx="35">
                  <c:v>0.15</c:v>
                </c:pt>
                <c:pt idx="36">
                  <c:v>0</c:v>
                </c:pt>
                <c:pt idx="37">
                  <c:v>0.7</c:v>
                </c:pt>
                <c:pt idx="38">
                  <c:v>0.15</c:v>
                </c:pt>
                <c:pt idx="39">
                  <c:v>0.32</c:v>
                </c:pt>
                <c:pt idx="40">
                  <c:v>0.32</c:v>
                </c:pt>
                <c:pt idx="41">
                  <c:v>0.32</c:v>
                </c:pt>
                <c:pt idx="42">
                  <c:v>0</c:v>
                </c:pt>
                <c:pt idx="43">
                  <c:v>0</c:v>
                </c:pt>
                <c:pt idx="44">
                  <c:v>0.2</c:v>
                </c:pt>
                <c:pt idx="45">
                  <c:v>0.7</c:v>
                </c:pt>
                <c:pt idx="46">
                  <c:v>0</c:v>
                </c:pt>
                <c:pt idx="47">
                  <c:v>0.2</c:v>
                </c:pt>
                <c:pt idx="48">
                  <c:v>0</c:v>
                </c:pt>
                <c:pt idx="49">
                  <c:v>0.15</c:v>
                </c:pt>
                <c:pt idx="50">
                  <c:v>0.5</c:v>
                </c:pt>
                <c:pt idx="51">
                  <c:v>0.2</c:v>
                </c:pt>
                <c:pt idx="52">
                  <c:v>0.2</c:v>
                </c:pt>
                <c:pt idx="53">
                  <c:v>0.7</c:v>
                </c:pt>
                <c:pt idx="54">
                  <c:v>0.15</c:v>
                </c:pt>
                <c:pt idx="55">
                  <c:v>0.2</c:v>
                </c:pt>
                <c:pt idx="56">
                  <c:v>0.32</c:v>
                </c:pt>
                <c:pt idx="57">
                  <c:v>0.32</c:v>
                </c:pt>
                <c:pt idx="58">
                  <c:v>0.32</c:v>
                </c:pt>
                <c:pt idx="59">
                  <c:v>0.32</c:v>
                </c:pt>
                <c:pt idx="60">
                  <c:v>0.2</c:v>
                </c:pt>
                <c:pt idx="61">
                  <c:v>0.15</c:v>
                </c:pt>
                <c:pt idx="62">
                  <c:v>0.5</c:v>
                </c:pt>
                <c:pt idx="63">
                  <c:v>0.15</c:v>
                </c:pt>
                <c:pt idx="64">
                  <c:v>0</c:v>
                </c:pt>
                <c:pt idx="65">
                  <c:v>0.7</c:v>
                </c:pt>
                <c:pt idx="66">
                  <c:v>0.7</c:v>
                </c:pt>
                <c:pt idx="67">
                  <c:v>0.7</c:v>
                </c:pt>
                <c:pt idx="68">
                  <c:v>0.5</c:v>
                </c:pt>
                <c:pt idx="69">
                  <c:v>0.2</c:v>
                </c:pt>
                <c:pt idx="70">
                  <c:v>0.7</c:v>
                </c:pt>
                <c:pt idx="71">
                  <c:v>0.32</c:v>
                </c:pt>
                <c:pt idx="72">
                  <c:v>0.15</c:v>
                </c:pt>
                <c:pt idx="73">
                  <c:v>0.15</c:v>
                </c:pt>
                <c:pt idx="74">
                  <c:v>0.2</c:v>
                </c:pt>
                <c:pt idx="75">
                  <c:v>0</c:v>
                </c:pt>
                <c:pt idx="76">
                  <c:v>0.15</c:v>
                </c:pt>
                <c:pt idx="77">
                  <c:v>0.2</c:v>
                </c:pt>
                <c:pt idx="78">
                  <c:v>0.2</c:v>
                </c:pt>
                <c:pt idx="79">
                  <c:v>0.15</c:v>
                </c:pt>
                <c:pt idx="80">
                  <c:v>0.2</c:v>
                </c:pt>
                <c:pt idx="81">
                  <c:v>0.2</c:v>
                </c:pt>
                <c:pt idx="82">
                  <c:v>0.15</c:v>
                </c:pt>
                <c:pt idx="83">
                  <c:v>0.2</c:v>
                </c:pt>
                <c:pt idx="84">
                  <c:v>0.32</c:v>
                </c:pt>
                <c:pt idx="85">
                  <c:v>0.7</c:v>
                </c:pt>
                <c:pt idx="86">
                  <c:v>0.32</c:v>
                </c:pt>
                <c:pt idx="87">
                  <c:v>0.2</c:v>
                </c:pt>
                <c:pt idx="88">
                  <c:v>0</c:v>
                </c:pt>
                <c:pt idx="89">
                  <c:v>0</c:v>
                </c:pt>
                <c:pt idx="90">
                  <c:v>0.15</c:v>
                </c:pt>
                <c:pt idx="91">
                  <c:v>0.3</c:v>
                </c:pt>
                <c:pt idx="92">
                  <c:v>0.5</c:v>
                </c:pt>
                <c:pt idx="93">
                  <c:v>0</c:v>
                </c:pt>
                <c:pt idx="94">
                  <c:v>0</c:v>
                </c:pt>
                <c:pt idx="95">
                  <c:v>0</c:v>
                </c:pt>
                <c:pt idx="96">
                  <c:v>0</c:v>
                </c:pt>
                <c:pt idx="97">
                  <c:v>0.2</c:v>
                </c:pt>
                <c:pt idx="98">
                  <c:v>0</c:v>
                </c:pt>
                <c:pt idx="99">
                  <c:v>0.2</c:v>
                </c:pt>
                <c:pt idx="100">
                  <c:v>0.7</c:v>
                </c:pt>
                <c:pt idx="101">
                  <c:v>0.2</c:v>
                </c:pt>
                <c:pt idx="102">
                  <c:v>0.15</c:v>
                </c:pt>
                <c:pt idx="103">
                  <c:v>0.2</c:v>
                </c:pt>
                <c:pt idx="104">
                  <c:v>0.15</c:v>
                </c:pt>
                <c:pt idx="105">
                  <c:v>0.32</c:v>
                </c:pt>
                <c:pt idx="106">
                  <c:v>0</c:v>
                </c:pt>
                <c:pt idx="107">
                  <c:v>0.2</c:v>
                </c:pt>
                <c:pt idx="108">
                  <c:v>0</c:v>
                </c:pt>
                <c:pt idx="109">
                  <c:v>0.5</c:v>
                </c:pt>
                <c:pt idx="110">
                  <c:v>0.2</c:v>
                </c:pt>
                <c:pt idx="111">
                  <c:v>0</c:v>
                </c:pt>
                <c:pt idx="112">
                  <c:v>0.15</c:v>
                </c:pt>
                <c:pt idx="113">
                  <c:v>0</c:v>
                </c:pt>
                <c:pt idx="114">
                  <c:v>0</c:v>
                </c:pt>
                <c:pt idx="115">
                  <c:v>0</c:v>
                </c:pt>
                <c:pt idx="116">
                  <c:v>0.3</c:v>
                </c:pt>
                <c:pt idx="117">
                  <c:v>0.2</c:v>
                </c:pt>
                <c:pt idx="118">
                  <c:v>0.15</c:v>
                </c:pt>
                <c:pt idx="119">
                  <c:v>0.15</c:v>
                </c:pt>
                <c:pt idx="120">
                  <c:v>0.2</c:v>
                </c:pt>
                <c:pt idx="121">
                  <c:v>0.15</c:v>
                </c:pt>
                <c:pt idx="122">
                  <c:v>0.15</c:v>
                </c:pt>
                <c:pt idx="123">
                  <c:v>0.32</c:v>
                </c:pt>
                <c:pt idx="124">
                  <c:v>0.2</c:v>
                </c:pt>
                <c:pt idx="125">
                  <c:v>0.2</c:v>
                </c:pt>
                <c:pt idx="126">
                  <c:v>0</c:v>
                </c:pt>
                <c:pt idx="127">
                  <c:v>0</c:v>
                </c:pt>
                <c:pt idx="128">
                  <c:v>0.2</c:v>
                </c:pt>
                <c:pt idx="129">
                  <c:v>0.2</c:v>
                </c:pt>
                <c:pt idx="130">
                  <c:v>0.32</c:v>
                </c:pt>
                <c:pt idx="131">
                  <c:v>0.32</c:v>
                </c:pt>
                <c:pt idx="132">
                  <c:v>0.2</c:v>
                </c:pt>
                <c:pt idx="133">
                  <c:v>0.2</c:v>
                </c:pt>
                <c:pt idx="134">
                  <c:v>0</c:v>
                </c:pt>
                <c:pt idx="135">
                  <c:v>0</c:v>
                </c:pt>
                <c:pt idx="136">
                  <c:v>0</c:v>
                </c:pt>
                <c:pt idx="137">
                  <c:v>0.2</c:v>
                </c:pt>
                <c:pt idx="138">
                  <c:v>0.5</c:v>
                </c:pt>
                <c:pt idx="139">
                  <c:v>0.2</c:v>
                </c:pt>
                <c:pt idx="140">
                  <c:v>0.3</c:v>
                </c:pt>
                <c:pt idx="141">
                  <c:v>0.2</c:v>
                </c:pt>
                <c:pt idx="142">
                  <c:v>0.15</c:v>
                </c:pt>
                <c:pt idx="143">
                  <c:v>0.32</c:v>
                </c:pt>
                <c:pt idx="144">
                  <c:v>0</c:v>
                </c:pt>
                <c:pt idx="145">
                  <c:v>0</c:v>
                </c:pt>
                <c:pt idx="146">
                  <c:v>0.7</c:v>
                </c:pt>
                <c:pt idx="147">
                  <c:v>0</c:v>
                </c:pt>
                <c:pt idx="148">
                  <c:v>0</c:v>
                </c:pt>
                <c:pt idx="149">
                  <c:v>0</c:v>
                </c:pt>
                <c:pt idx="150">
                  <c:v>0.3</c:v>
                </c:pt>
                <c:pt idx="151">
                  <c:v>0.7</c:v>
                </c:pt>
                <c:pt idx="152">
                  <c:v>0</c:v>
                </c:pt>
                <c:pt idx="153">
                  <c:v>0.7</c:v>
                </c:pt>
                <c:pt idx="154">
                  <c:v>0</c:v>
                </c:pt>
                <c:pt idx="155">
                  <c:v>0.15</c:v>
                </c:pt>
                <c:pt idx="156">
                  <c:v>0.32</c:v>
                </c:pt>
                <c:pt idx="157">
                  <c:v>0.15</c:v>
                </c:pt>
                <c:pt idx="158">
                  <c:v>0.3</c:v>
                </c:pt>
                <c:pt idx="159">
                  <c:v>0.15</c:v>
                </c:pt>
                <c:pt idx="160">
                  <c:v>0.15</c:v>
                </c:pt>
                <c:pt idx="161">
                  <c:v>0.32</c:v>
                </c:pt>
                <c:pt idx="162">
                  <c:v>0.2</c:v>
                </c:pt>
                <c:pt idx="163">
                  <c:v>0.32</c:v>
                </c:pt>
                <c:pt idx="164">
                  <c:v>0.3</c:v>
                </c:pt>
                <c:pt idx="165">
                  <c:v>0.15</c:v>
                </c:pt>
                <c:pt idx="166">
                  <c:v>0.15</c:v>
                </c:pt>
                <c:pt idx="167">
                  <c:v>0</c:v>
                </c:pt>
                <c:pt idx="168">
                  <c:v>0.2</c:v>
                </c:pt>
                <c:pt idx="169">
                  <c:v>0</c:v>
                </c:pt>
                <c:pt idx="170">
                  <c:v>0.15</c:v>
                </c:pt>
                <c:pt idx="171">
                  <c:v>0</c:v>
                </c:pt>
                <c:pt idx="172">
                  <c:v>0.15</c:v>
                </c:pt>
                <c:pt idx="173">
                  <c:v>0.5</c:v>
                </c:pt>
                <c:pt idx="174">
                  <c:v>0.15</c:v>
                </c:pt>
                <c:pt idx="175">
                  <c:v>0.15</c:v>
                </c:pt>
                <c:pt idx="176">
                  <c:v>0.2</c:v>
                </c:pt>
                <c:pt idx="177">
                  <c:v>0.5</c:v>
                </c:pt>
                <c:pt idx="178">
                  <c:v>0.15</c:v>
                </c:pt>
                <c:pt idx="179">
                  <c:v>0.15</c:v>
                </c:pt>
                <c:pt idx="180">
                  <c:v>0.15</c:v>
                </c:pt>
                <c:pt idx="181">
                  <c:v>0.15</c:v>
                </c:pt>
                <c:pt idx="182">
                  <c:v>0.3</c:v>
                </c:pt>
                <c:pt idx="183">
                  <c:v>0.15</c:v>
                </c:pt>
                <c:pt idx="184">
                  <c:v>0.32</c:v>
                </c:pt>
                <c:pt idx="185">
                  <c:v>0</c:v>
                </c:pt>
                <c:pt idx="186">
                  <c:v>0.15</c:v>
                </c:pt>
                <c:pt idx="187">
                  <c:v>0.5</c:v>
                </c:pt>
                <c:pt idx="188">
                  <c:v>0.15</c:v>
                </c:pt>
                <c:pt idx="189">
                  <c:v>0</c:v>
                </c:pt>
                <c:pt idx="190">
                  <c:v>0.32</c:v>
                </c:pt>
                <c:pt idx="191">
                  <c:v>0.5</c:v>
                </c:pt>
                <c:pt idx="192">
                  <c:v>0</c:v>
                </c:pt>
                <c:pt idx="193">
                  <c:v>0.15</c:v>
                </c:pt>
                <c:pt idx="194">
                  <c:v>0.32</c:v>
                </c:pt>
                <c:pt idx="195">
                  <c:v>0</c:v>
                </c:pt>
                <c:pt idx="196">
                  <c:v>0.5</c:v>
                </c:pt>
                <c:pt idx="197">
                  <c:v>0.15</c:v>
                </c:pt>
                <c:pt idx="198">
                  <c:v>0</c:v>
                </c:pt>
                <c:pt idx="199">
                  <c:v>0.15</c:v>
                </c:pt>
                <c:pt idx="200">
                  <c:v>0</c:v>
                </c:pt>
                <c:pt idx="201">
                  <c:v>0.7</c:v>
                </c:pt>
                <c:pt idx="202">
                  <c:v>0.7</c:v>
                </c:pt>
                <c:pt idx="203">
                  <c:v>0.32</c:v>
                </c:pt>
                <c:pt idx="204">
                  <c:v>0.5</c:v>
                </c:pt>
                <c:pt idx="205">
                  <c:v>0.3</c:v>
                </c:pt>
                <c:pt idx="206">
                  <c:v>0</c:v>
                </c:pt>
                <c:pt idx="207">
                  <c:v>0.5</c:v>
                </c:pt>
                <c:pt idx="208">
                  <c:v>0.2</c:v>
                </c:pt>
                <c:pt idx="209">
                  <c:v>0</c:v>
                </c:pt>
                <c:pt idx="210">
                  <c:v>0</c:v>
                </c:pt>
                <c:pt idx="211">
                  <c:v>0.2</c:v>
                </c:pt>
                <c:pt idx="212">
                  <c:v>0.15</c:v>
                </c:pt>
                <c:pt idx="213">
                  <c:v>0</c:v>
                </c:pt>
                <c:pt idx="214">
                  <c:v>0.5</c:v>
                </c:pt>
                <c:pt idx="215">
                  <c:v>0.32</c:v>
                </c:pt>
                <c:pt idx="216">
                  <c:v>0.2</c:v>
                </c:pt>
                <c:pt idx="217">
                  <c:v>0.2</c:v>
                </c:pt>
                <c:pt idx="218">
                  <c:v>0</c:v>
                </c:pt>
                <c:pt idx="219">
                  <c:v>0</c:v>
                </c:pt>
                <c:pt idx="220">
                  <c:v>0.2</c:v>
                </c:pt>
                <c:pt idx="221">
                  <c:v>0.15</c:v>
                </c:pt>
                <c:pt idx="222">
                  <c:v>0.5</c:v>
                </c:pt>
                <c:pt idx="223">
                  <c:v>0.5</c:v>
                </c:pt>
                <c:pt idx="224">
                  <c:v>0.32</c:v>
                </c:pt>
                <c:pt idx="225">
                  <c:v>0.2</c:v>
                </c:pt>
                <c:pt idx="226">
                  <c:v>0.15</c:v>
                </c:pt>
                <c:pt idx="227">
                  <c:v>0</c:v>
                </c:pt>
                <c:pt idx="228">
                  <c:v>0</c:v>
                </c:pt>
                <c:pt idx="229">
                  <c:v>0.2</c:v>
                </c:pt>
                <c:pt idx="230">
                  <c:v>0.3</c:v>
                </c:pt>
                <c:pt idx="231">
                  <c:v>0</c:v>
                </c:pt>
                <c:pt idx="232">
                  <c:v>0</c:v>
                </c:pt>
                <c:pt idx="233">
                  <c:v>0.3</c:v>
                </c:pt>
                <c:pt idx="234">
                  <c:v>0.2</c:v>
                </c:pt>
                <c:pt idx="235">
                  <c:v>0</c:v>
                </c:pt>
                <c:pt idx="236">
                  <c:v>0.2</c:v>
                </c:pt>
                <c:pt idx="237">
                  <c:v>0.2</c:v>
                </c:pt>
                <c:pt idx="238">
                  <c:v>0.2</c:v>
                </c:pt>
                <c:pt idx="239">
                  <c:v>0.2</c:v>
                </c:pt>
                <c:pt idx="240">
                  <c:v>0.2</c:v>
                </c:pt>
                <c:pt idx="241">
                  <c:v>0</c:v>
                </c:pt>
                <c:pt idx="242">
                  <c:v>0.1</c:v>
                </c:pt>
                <c:pt idx="243">
                  <c:v>0.2</c:v>
                </c:pt>
                <c:pt idx="244">
                  <c:v>0.2</c:v>
                </c:pt>
                <c:pt idx="245">
                  <c:v>0.2</c:v>
                </c:pt>
                <c:pt idx="246">
                  <c:v>0.3</c:v>
                </c:pt>
                <c:pt idx="247">
                  <c:v>0.2</c:v>
                </c:pt>
                <c:pt idx="248">
                  <c:v>0.3</c:v>
                </c:pt>
                <c:pt idx="249">
                  <c:v>0.2</c:v>
                </c:pt>
                <c:pt idx="250">
                  <c:v>0.3</c:v>
                </c:pt>
                <c:pt idx="251">
                  <c:v>0</c:v>
                </c:pt>
                <c:pt idx="252">
                  <c:v>0</c:v>
                </c:pt>
                <c:pt idx="253">
                  <c:v>0.3</c:v>
                </c:pt>
                <c:pt idx="254">
                  <c:v>0.2</c:v>
                </c:pt>
                <c:pt idx="255">
                  <c:v>0.3</c:v>
                </c:pt>
                <c:pt idx="256">
                  <c:v>0</c:v>
                </c:pt>
                <c:pt idx="257">
                  <c:v>0</c:v>
                </c:pt>
                <c:pt idx="258">
                  <c:v>0.2</c:v>
                </c:pt>
                <c:pt idx="259">
                  <c:v>0.1</c:v>
                </c:pt>
                <c:pt idx="260">
                  <c:v>0.3</c:v>
                </c:pt>
                <c:pt idx="261">
                  <c:v>0.2</c:v>
                </c:pt>
                <c:pt idx="262">
                  <c:v>0.3</c:v>
                </c:pt>
                <c:pt idx="263">
                  <c:v>0</c:v>
                </c:pt>
                <c:pt idx="264">
                  <c:v>0.2</c:v>
                </c:pt>
                <c:pt idx="265">
                  <c:v>0</c:v>
                </c:pt>
                <c:pt idx="266">
                  <c:v>0</c:v>
                </c:pt>
                <c:pt idx="267">
                  <c:v>0.3</c:v>
                </c:pt>
                <c:pt idx="268">
                  <c:v>0.1</c:v>
                </c:pt>
                <c:pt idx="269">
                  <c:v>0.2</c:v>
                </c:pt>
                <c:pt idx="270">
                  <c:v>0</c:v>
                </c:pt>
                <c:pt idx="271">
                  <c:v>0.1</c:v>
                </c:pt>
                <c:pt idx="272">
                  <c:v>0.2</c:v>
                </c:pt>
                <c:pt idx="273">
                  <c:v>0.3</c:v>
                </c:pt>
                <c:pt idx="274">
                  <c:v>0.2</c:v>
                </c:pt>
                <c:pt idx="275">
                  <c:v>0.3</c:v>
                </c:pt>
                <c:pt idx="276">
                  <c:v>0</c:v>
                </c:pt>
                <c:pt idx="277">
                  <c:v>0.2</c:v>
                </c:pt>
                <c:pt idx="278">
                  <c:v>0</c:v>
                </c:pt>
                <c:pt idx="279">
                  <c:v>0.3</c:v>
                </c:pt>
                <c:pt idx="280">
                  <c:v>0.2</c:v>
                </c:pt>
                <c:pt idx="281">
                  <c:v>0.2</c:v>
                </c:pt>
                <c:pt idx="282">
                  <c:v>0.3</c:v>
                </c:pt>
                <c:pt idx="283">
                  <c:v>0</c:v>
                </c:pt>
                <c:pt idx="284">
                  <c:v>0.3</c:v>
                </c:pt>
                <c:pt idx="285">
                  <c:v>0</c:v>
                </c:pt>
                <c:pt idx="286">
                  <c:v>0.2</c:v>
                </c:pt>
                <c:pt idx="287">
                  <c:v>0.3</c:v>
                </c:pt>
                <c:pt idx="288">
                  <c:v>0</c:v>
                </c:pt>
                <c:pt idx="289">
                  <c:v>0</c:v>
                </c:pt>
                <c:pt idx="290">
                  <c:v>0.1</c:v>
                </c:pt>
                <c:pt idx="291">
                  <c:v>0.2</c:v>
                </c:pt>
                <c:pt idx="292">
                  <c:v>0.2</c:v>
                </c:pt>
                <c:pt idx="293">
                  <c:v>0.1</c:v>
                </c:pt>
                <c:pt idx="294">
                  <c:v>0.1</c:v>
                </c:pt>
                <c:pt idx="295">
                  <c:v>0</c:v>
                </c:pt>
                <c:pt idx="296">
                  <c:v>0.2</c:v>
                </c:pt>
                <c:pt idx="297">
                  <c:v>0</c:v>
                </c:pt>
                <c:pt idx="298">
                  <c:v>0.2</c:v>
                </c:pt>
                <c:pt idx="299">
                  <c:v>0</c:v>
                </c:pt>
                <c:pt idx="300">
                  <c:v>0.2</c:v>
                </c:pt>
                <c:pt idx="301">
                  <c:v>0.3</c:v>
                </c:pt>
                <c:pt idx="302">
                  <c:v>0.1</c:v>
                </c:pt>
                <c:pt idx="303">
                  <c:v>0</c:v>
                </c:pt>
                <c:pt idx="304">
                  <c:v>0.2</c:v>
                </c:pt>
                <c:pt idx="305">
                  <c:v>0.3</c:v>
                </c:pt>
                <c:pt idx="306">
                  <c:v>0.1</c:v>
                </c:pt>
                <c:pt idx="307">
                  <c:v>0.2</c:v>
                </c:pt>
                <c:pt idx="308">
                  <c:v>0.2</c:v>
                </c:pt>
                <c:pt idx="309">
                  <c:v>0</c:v>
                </c:pt>
                <c:pt idx="310">
                  <c:v>0.1</c:v>
                </c:pt>
                <c:pt idx="311">
                  <c:v>0.1</c:v>
                </c:pt>
                <c:pt idx="312">
                  <c:v>0</c:v>
                </c:pt>
                <c:pt idx="313">
                  <c:v>0.3</c:v>
                </c:pt>
                <c:pt idx="314">
                  <c:v>0.2</c:v>
                </c:pt>
                <c:pt idx="315">
                  <c:v>0.2</c:v>
                </c:pt>
                <c:pt idx="316">
                  <c:v>0</c:v>
                </c:pt>
                <c:pt idx="317">
                  <c:v>0</c:v>
                </c:pt>
                <c:pt idx="318">
                  <c:v>0.3</c:v>
                </c:pt>
                <c:pt idx="319">
                  <c:v>0</c:v>
                </c:pt>
                <c:pt idx="320">
                  <c:v>0.3</c:v>
                </c:pt>
                <c:pt idx="321">
                  <c:v>0</c:v>
                </c:pt>
                <c:pt idx="322">
                  <c:v>0.3</c:v>
                </c:pt>
                <c:pt idx="323">
                  <c:v>0</c:v>
                </c:pt>
                <c:pt idx="324">
                  <c:v>0.2</c:v>
                </c:pt>
                <c:pt idx="325">
                  <c:v>0</c:v>
                </c:pt>
                <c:pt idx="326">
                  <c:v>0.2</c:v>
                </c:pt>
                <c:pt idx="327">
                  <c:v>0</c:v>
                </c:pt>
                <c:pt idx="328">
                  <c:v>0.2</c:v>
                </c:pt>
                <c:pt idx="329">
                  <c:v>0.2</c:v>
                </c:pt>
                <c:pt idx="330">
                  <c:v>0</c:v>
                </c:pt>
                <c:pt idx="331">
                  <c:v>0.3</c:v>
                </c:pt>
                <c:pt idx="332">
                  <c:v>0.3</c:v>
                </c:pt>
                <c:pt idx="333">
                  <c:v>0.3</c:v>
                </c:pt>
                <c:pt idx="334">
                  <c:v>0.3</c:v>
                </c:pt>
                <c:pt idx="335">
                  <c:v>0</c:v>
                </c:pt>
                <c:pt idx="336">
                  <c:v>0.3</c:v>
                </c:pt>
                <c:pt idx="337">
                  <c:v>0.2</c:v>
                </c:pt>
                <c:pt idx="338">
                  <c:v>0.2</c:v>
                </c:pt>
                <c:pt idx="339">
                  <c:v>0</c:v>
                </c:pt>
                <c:pt idx="340">
                  <c:v>0.2</c:v>
                </c:pt>
                <c:pt idx="341">
                  <c:v>0.1</c:v>
                </c:pt>
                <c:pt idx="342">
                  <c:v>0.2</c:v>
                </c:pt>
                <c:pt idx="343">
                  <c:v>0.2</c:v>
                </c:pt>
                <c:pt idx="344">
                  <c:v>0.2</c:v>
                </c:pt>
                <c:pt idx="345">
                  <c:v>0.3</c:v>
                </c:pt>
                <c:pt idx="346">
                  <c:v>0.2</c:v>
                </c:pt>
                <c:pt idx="347">
                  <c:v>0.2</c:v>
                </c:pt>
                <c:pt idx="348">
                  <c:v>0.2</c:v>
                </c:pt>
                <c:pt idx="349">
                  <c:v>0.1</c:v>
                </c:pt>
                <c:pt idx="350">
                  <c:v>0</c:v>
                </c:pt>
                <c:pt idx="351">
                  <c:v>0.3</c:v>
                </c:pt>
                <c:pt idx="352">
                  <c:v>0.2</c:v>
                </c:pt>
                <c:pt idx="353">
                  <c:v>0.3</c:v>
                </c:pt>
                <c:pt idx="354">
                  <c:v>0.3</c:v>
                </c:pt>
                <c:pt idx="355">
                  <c:v>0.2</c:v>
                </c:pt>
                <c:pt idx="356">
                  <c:v>0.3</c:v>
                </c:pt>
                <c:pt idx="357">
                  <c:v>0</c:v>
                </c:pt>
                <c:pt idx="358">
                  <c:v>0</c:v>
                </c:pt>
                <c:pt idx="359">
                  <c:v>0.2</c:v>
                </c:pt>
                <c:pt idx="360">
                  <c:v>0.2</c:v>
                </c:pt>
                <c:pt idx="361">
                  <c:v>0.2</c:v>
                </c:pt>
                <c:pt idx="362">
                  <c:v>0.2</c:v>
                </c:pt>
                <c:pt idx="363">
                  <c:v>0.2</c:v>
                </c:pt>
                <c:pt idx="364">
                  <c:v>0.3</c:v>
                </c:pt>
                <c:pt idx="365">
                  <c:v>0.2</c:v>
                </c:pt>
                <c:pt idx="366">
                  <c:v>0.2</c:v>
                </c:pt>
                <c:pt idx="367">
                  <c:v>0.2</c:v>
                </c:pt>
                <c:pt idx="368">
                  <c:v>0.2</c:v>
                </c:pt>
                <c:pt idx="369">
                  <c:v>0.2</c:v>
                </c:pt>
                <c:pt idx="370">
                  <c:v>0.1</c:v>
                </c:pt>
                <c:pt idx="371">
                  <c:v>0.2</c:v>
                </c:pt>
                <c:pt idx="372">
                  <c:v>0</c:v>
                </c:pt>
                <c:pt idx="373">
                  <c:v>0</c:v>
                </c:pt>
                <c:pt idx="374">
                  <c:v>0.2</c:v>
                </c:pt>
                <c:pt idx="375">
                  <c:v>0</c:v>
                </c:pt>
                <c:pt idx="376">
                  <c:v>0.3</c:v>
                </c:pt>
                <c:pt idx="377">
                  <c:v>0.2</c:v>
                </c:pt>
                <c:pt idx="378">
                  <c:v>0.3</c:v>
                </c:pt>
                <c:pt idx="379">
                  <c:v>0.3</c:v>
                </c:pt>
                <c:pt idx="380">
                  <c:v>0.3</c:v>
                </c:pt>
                <c:pt idx="381">
                  <c:v>0.2</c:v>
                </c:pt>
                <c:pt idx="382">
                  <c:v>0.2</c:v>
                </c:pt>
                <c:pt idx="383">
                  <c:v>0.1</c:v>
                </c:pt>
                <c:pt idx="384">
                  <c:v>0.2</c:v>
                </c:pt>
                <c:pt idx="385">
                  <c:v>0.2</c:v>
                </c:pt>
                <c:pt idx="386">
                  <c:v>0.1</c:v>
                </c:pt>
                <c:pt idx="387">
                  <c:v>0</c:v>
                </c:pt>
                <c:pt idx="388">
                  <c:v>0.2</c:v>
                </c:pt>
                <c:pt idx="389">
                  <c:v>0.2</c:v>
                </c:pt>
                <c:pt idx="390">
                  <c:v>0.2</c:v>
                </c:pt>
                <c:pt idx="391">
                  <c:v>0.3</c:v>
                </c:pt>
                <c:pt idx="392">
                  <c:v>0.1</c:v>
                </c:pt>
                <c:pt idx="393">
                  <c:v>0</c:v>
                </c:pt>
                <c:pt idx="394">
                  <c:v>0.2</c:v>
                </c:pt>
                <c:pt idx="395">
                  <c:v>0.2</c:v>
                </c:pt>
                <c:pt idx="396">
                  <c:v>0.1</c:v>
                </c:pt>
                <c:pt idx="397">
                  <c:v>0</c:v>
                </c:pt>
                <c:pt idx="398">
                  <c:v>0.3</c:v>
                </c:pt>
                <c:pt idx="399">
                  <c:v>0.1</c:v>
                </c:pt>
                <c:pt idx="400">
                  <c:v>0.1</c:v>
                </c:pt>
                <c:pt idx="401">
                  <c:v>0.3</c:v>
                </c:pt>
                <c:pt idx="402">
                  <c:v>0</c:v>
                </c:pt>
                <c:pt idx="403">
                  <c:v>0.2</c:v>
                </c:pt>
                <c:pt idx="404">
                  <c:v>0.2</c:v>
                </c:pt>
                <c:pt idx="405">
                  <c:v>0.2</c:v>
                </c:pt>
                <c:pt idx="406">
                  <c:v>0.1</c:v>
                </c:pt>
                <c:pt idx="407">
                  <c:v>0.2</c:v>
                </c:pt>
                <c:pt idx="408">
                  <c:v>0</c:v>
                </c:pt>
                <c:pt idx="409">
                  <c:v>0.2</c:v>
                </c:pt>
                <c:pt idx="410">
                  <c:v>0.3</c:v>
                </c:pt>
                <c:pt idx="411">
                  <c:v>0.2</c:v>
                </c:pt>
                <c:pt idx="412">
                  <c:v>0.3</c:v>
                </c:pt>
                <c:pt idx="413">
                  <c:v>0.2</c:v>
                </c:pt>
                <c:pt idx="414">
                  <c:v>0.1</c:v>
                </c:pt>
                <c:pt idx="415">
                  <c:v>0</c:v>
                </c:pt>
                <c:pt idx="416">
                  <c:v>0.3</c:v>
                </c:pt>
                <c:pt idx="417">
                  <c:v>0.2</c:v>
                </c:pt>
                <c:pt idx="418">
                  <c:v>0.1</c:v>
                </c:pt>
                <c:pt idx="419">
                  <c:v>0</c:v>
                </c:pt>
                <c:pt idx="420">
                  <c:v>0</c:v>
                </c:pt>
                <c:pt idx="421">
                  <c:v>0.2</c:v>
                </c:pt>
                <c:pt idx="422">
                  <c:v>0.2</c:v>
                </c:pt>
                <c:pt idx="423">
                  <c:v>0</c:v>
                </c:pt>
                <c:pt idx="424">
                  <c:v>0.2</c:v>
                </c:pt>
                <c:pt idx="425">
                  <c:v>0</c:v>
                </c:pt>
                <c:pt idx="426">
                  <c:v>0.2</c:v>
                </c:pt>
                <c:pt idx="427">
                  <c:v>0.2</c:v>
                </c:pt>
                <c:pt idx="428">
                  <c:v>0.2</c:v>
                </c:pt>
                <c:pt idx="429">
                  <c:v>0</c:v>
                </c:pt>
                <c:pt idx="430">
                  <c:v>0.1</c:v>
                </c:pt>
                <c:pt idx="431">
                  <c:v>0</c:v>
                </c:pt>
                <c:pt idx="432">
                  <c:v>0.2</c:v>
                </c:pt>
                <c:pt idx="433">
                  <c:v>0.3</c:v>
                </c:pt>
                <c:pt idx="434">
                  <c:v>0.3</c:v>
                </c:pt>
                <c:pt idx="435">
                  <c:v>0.2</c:v>
                </c:pt>
                <c:pt idx="436">
                  <c:v>0</c:v>
                </c:pt>
                <c:pt idx="437">
                  <c:v>0.1</c:v>
                </c:pt>
                <c:pt idx="438">
                  <c:v>0.3</c:v>
                </c:pt>
                <c:pt idx="439">
                  <c:v>0.3</c:v>
                </c:pt>
                <c:pt idx="440">
                  <c:v>0.2</c:v>
                </c:pt>
                <c:pt idx="441">
                  <c:v>0</c:v>
                </c:pt>
                <c:pt idx="442">
                  <c:v>0.3</c:v>
                </c:pt>
                <c:pt idx="443">
                  <c:v>0.3</c:v>
                </c:pt>
                <c:pt idx="444">
                  <c:v>0.2</c:v>
                </c:pt>
                <c:pt idx="445">
                  <c:v>0.2</c:v>
                </c:pt>
                <c:pt idx="446">
                  <c:v>0.3</c:v>
                </c:pt>
                <c:pt idx="447">
                  <c:v>0.3</c:v>
                </c:pt>
                <c:pt idx="448">
                  <c:v>0</c:v>
                </c:pt>
                <c:pt idx="449">
                  <c:v>0.3</c:v>
                </c:pt>
                <c:pt idx="450">
                  <c:v>0.2</c:v>
                </c:pt>
                <c:pt idx="451">
                  <c:v>0.2</c:v>
                </c:pt>
                <c:pt idx="452">
                  <c:v>0.1</c:v>
                </c:pt>
                <c:pt idx="453">
                  <c:v>0.2</c:v>
                </c:pt>
                <c:pt idx="454">
                  <c:v>0.3</c:v>
                </c:pt>
                <c:pt idx="455">
                  <c:v>0</c:v>
                </c:pt>
                <c:pt idx="456">
                  <c:v>0.2</c:v>
                </c:pt>
                <c:pt idx="457">
                  <c:v>0</c:v>
                </c:pt>
                <c:pt idx="458">
                  <c:v>0.1</c:v>
                </c:pt>
                <c:pt idx="459">
                  <c:v>0.1</c:v>
                </c:pt>
                <c:pt idx="460">
                  <c:v>0</c:v>
                </c:pt>
                <c:pt idx="461">
                  <c:v>0</c:v>
                </c:pt>
                <c:pt idx="462">
                  <c:v>0.1</c:v>
                </c:pt>
                <c:pt idx="463">
                  <c:v>0</c:v>
                </c:pt>
                <c:pt idx="464">
                  <c:v>0.2</c:v>
                </c:pt>
                <c:pt idx="465">
                  <c:v>0.3</c:v>
                </c:pt>
                <c:pt idx="466">
                  <c:v>0.3</c:v>
                </c:pt>
                <c:pt idx="467">
                  <c:v>0.3</c:v>
                </c:pt>
                <c:pt idx="468">
                  <c:v>0.3</c:v>
                </c:pt>
                <c:pt idx="469">
                  <c:v>0.2</c:v>
                </c:pt>
                <c:pt idx="470">
                  <c:v>0</c:v>
                </c:pt>
                <c:pt idx="471">
                  <c:v>0.2</c:v>
                </c:pt>
                <c:pt idx="472">
                  <c:v>0</c:v>
                </c:pt>
                <c:pt idx="473">
                  <c:v>0.3</c:v>
                </c:pt>
                <c:pt idx="474">
                  <c:v>0.2</c:v>
                </c:pt>
                <c:pt idx="475">
                  <c:v>0.2</c:v>
                </c:pt>
                <c:pt idx="476">
                  <c:v>0.2</c:v>
                </c:pt>
                <c:pt idx="477">
                  <c:v>0</c:v>
                </c:pt>
                <c:pt idx="478">
                  <c:v>0</c:v>
                </c:pt>
                <c:pt idx="479">
                  <c:v>0.2</c:v>
                </c:pt>
                <c:pt idx="480">
                  <c:v>0.3</c:v>
                </c:pt>
                <c:pt idx="481">
                  <c:v>0</c:v>
                </c:pt>
                <c:pt idx="482">
                  <c:v>0.2</c:v>
                </c:pt>
                <c:pt idx="483">
                  <c:v>0.2</c:v>
                </c:pt>
                <c:pt idx="484">
                  <c:v>0</c:v>
                </c:pt>
                <c:pt idx="485">
                  <c:v>0.1</c:v>
                </c:pt>
                <c:pt idx="486">
                  <c:v>0.2</c:v>
                </c:pt>
                <c:pt idx="487">
                  <c:v>0.2</c:v>
                </c:pt>
                <c:pt idx="488">
                  <c:v>0.1</c:v>
                </c:pt>
                <c:pt idx="489">
                  <c:v>0</c:v>
                </c:pt>
                <c:pt idx="490">
                  <c:v>0.1</c:v>
                </c:pt>
                <c:pt idx="491">
                  <c:v>0</c:v>
                </c:pt>
                <c:pt idx="492">
                  <c:v>0.2</c:v>
                </c:pt>
                <c:pt idx="493">
                  <c:v>0.2</c:v>
                </c:pt>
                <c:pt idx="494">
                  <c:v>0</c:v>
                </c:pt>
                <c:pt idx="495">
                  <c:v>0</c:v>
                </c:pt>
                <c:pt idx="496">
                  <c:v>0.2</c:v>
                </c:pt>
                <c:pt idx="497">
                  <c:v>0.1</c:v>
                </c:pt>
                <c:pt idx="498">
                  <c:v>0.2</c:v>
                </c:pt>
                <c:pt idx="499">
                  <c:v>0.3</c:v>
                </c:pt>
                <c:pt idx="500">
                  <c:v>0.3</c:v>
                </c:pt>
                <c:pt idx="501">
                  <c:v>0.1</c:v>
                </c:pt>
                <c:pt idx="502">
                  <c:v>0.1</c:v>
                </c:pt>
                <c:pt idx="503">
                  <c:v>0</c:v>
                </c:pt>
                <c:pt idx="504">
                  <c:v>0.2</c:v>
                </c:pt>
                <c:pt idx="505">
                  <c:v>0.2</c:v>
                </c:pt>
                <c:pt idx="506">
                  <c:v>0</c:v>
                </c:pt>
                <c:pt idx="507">
                  <c:v>0.2</c:v>
                </c:pt>
                <c:pt idx="508">
                  <c:v>0.1</c:v>
                </c:pt>
                <c:pt idx="509">
                  <c:v>0.2</c:v>
                </c:pt>
                <c:pt idx="510">
                  <c:v>0.2</c:v>
                </c:pt>
                <c:pt idx="511">
                  <c:v>0.2</c:v>
                </c:pt>
                <c:pt idx="512">
                  <c:v>0.3</c:v>
                </c:pt>
                <c:pt idx="513">
                  <c:v>0.2</c:v>
                </c:pt>
                <c:pt idx="514">
                  <c:v>0.1</c:v>
                </c:pt>
                <c:pt idx="515">
                  <c:v>0.2</c:v>
                </c:pt>
                <c:pt idx="516">
                  <c:v>0.3</c:v>
                </c:pt>
                <c:pt idx="517">
                  <c:v>0.3</c:v>
                </c:pt>
                <c:pt idx="518">
                  <c:v>0</c:v>
                </c:pt>
                <c:pt idx="519">
                  <c:v>0</c:v>
                </c:pt>
                <c:pt idx="520">
                  <c:v>0.2</c:v>
                </c:pt>
                <c:pt idx="521">
                  <c:v>0.1</c:v>
                </c:pt>
                <c:pt idx="522">
                  <c:v>0.3</c:v>
                </c:pt>
                <c:pt idx="523">
                  <c:v>0.3</c:v>
                </c:pt>
                <c:pt idx="524">
                  <c:v>0.2</c:v>
                </c:pt>
                <c:pt idx="525">
                  <c:v>0.2</c:v>
                </c:pt>
                <c:pt idx="526">
                  <c:v>0.1</c:v>
                </c:pt>
                <c:pt idx="527">
                  <c:v>0.3</c:v>
                </c:pt>
                <c:pt idx="528">
                  <c:v>0.1</c:v>
                </c:pt>
                <c:pt idx="529">
                  <c:v>0.3</c:v>
                </c:pt>
                <c:pt idx="530">
                  <c:v>0</c:v>
                </c:pt>
                <c:pt idx="531">
                  <c:v>0.3</c:v>
                </c:pt>
                <c:pt idx="532">
                  <c:v>0.3</c:v>
                </c:pt>
                <c:pt idx="533">
                  <c:v>0</c:v>
                </c:pt>
                <c:pt idx="534">
                  <c:v>0.2</c:v>
                </c:pt>
                <c:pt idx="535">
                  <c:v>0.3</c:v>
                </c:pt>
                <c:pt idx="536">
                  <c:v>0.3</c:v>
                </c:pt>
                <c:pt idx="537">
                  <c:v>0.2</c:v>
                </c:pt>
                <c:pt idx="538">
                  <c:v>0.2</c:v>
                </c:pt>
                <c:pt idx="539">
                  <c:v>0.2</c:v>
                </c:pt>
                <c:pt idx="540">
                  <c:v>0.2</c:v>
                </c:pt>
                <c:pt idx="541">
                  <c:v>0.2</c:v>
                </c:pt>
                <c:pt idx="542">
                  <c:v>0.2</c:v>
                </c:pt>
                <c:pt idx="543">
                  <c:v>0.1</c:v>
                </c:pt>
                <c:pt idx="544">
                  <c:v>0.2</c:v>
                </c:pt>
                <c:pt idx="545">
                  <c:v>0</c:v>
                </c:pt>
                <c:pt idx="546">
                  <c:v>0.3</c:v>
                </c:pt>
                <c:pt idx="547">
                  <c:v>0.2</c:v>
                </c:pt>
                <c:pt idx="548">
                  <c:v>0</c:v>
                </c:pt>
                <c:pt idx="549">
                  <c:v>0.2</c:v>
                </c:pt>
                <c:pt idx="550">
                  <c:v>0.3</c:v>
                </c:pt>
                <c:pt idx="551">
                  <c:v>0</c:v>
                </c:pt>
                <c:pt idx="552">
                  <c:v>0.2</c:v>
                </c:pt>
                <c:pt idx="553">
                  <c:v>0.2</c:v>
                </c:pt>
                <c:pt idx="554">
                  <c:v>0.1</c:v>
                </c:pt>
                <c:pt idx="555">
                  <c:v>0.3</c:v>
                </c:pt>
                <c:pt idx="556">
                  <c:v>0.2</c:v>
                </c:pt>
                <c:pt idx="557">
                  <c:v>0.3</c:v>
                </c:pt>
                <c:pt idx="558">
                  <c:v>0.3</c:v>
                </c:pt>
                <c:pt idx="559">
                  <c:v>0.2</c:v>
                </c:pt>
                <c:pt idx="560">
                  <c:v>0.3</c:v>
                </c:pt>
                <c:pt idx="561">
                  <c:v>0.2</c:v>
                </c:pt>
                <c:pt idx="562">
                  <c:v>0.2</c:v>
                </c:pt>
                <c:pt idx="563">
                  <c:v>0.2</c:v>
                </c:pt>
                <c:pt idx="564">
                  <c:v>0.1</c:v>
                </c:pt>
                <c:pt idx="565">
                  <c:v>0.2</c:v>
                </c:pt>
                <c:pt idx="566">
                  <c:v>0.1</c:v>
                </c:pt>
                <c:pt idx="567">
                  <c:v>0.2</c:v>
                </c:pt>
                <c:pt idx="568">
                  <c:v>0.3</c:v>
                </c:pt>
                <c:pt idx="569">
                  <c:v>0.1</c:v>
                </c:pt>
                <c:pt idx="570">
                  <c:v>0.3</c:v>
                </c:pt>
                <c:pt idx="571">
                  <c:v>0.3</c:v>
                </c:pt>
                <c:pt idx="572">
                  <c:v>0.3</c:v>
                </c:pt>
                <c:pt idx="573">
                  <c:v>0.3</c:v>
                </c:pt>
                <c:pt idx="574">
                  <c:v>0.2</c:v>
                </c:pt>
                <c:pt idx="575">
                  <c:v>0.2</c:v>
                </c:pt>
                <c:pt idx="576">
                  <c:v>0</c:v>
                </c:pt>
                <c:pt idx="577">
                  <c:v>0.2</c:v>
                </c:pt>
                <c:pt idx="578">
                  <c:v>0</c:v>
                </c:pt>
                <c:pt idx="579">
                  <c:v>0.2</c:v>
                </c:pt>
                <c:pt idx="580">
                  <c:v>0.2</c:v>
                </c:pt>
                <c:pt idx="581">
                  <c:v>0.1</c:v>
                </c:pt>
                <c:pt idx="582">
                  <c:v>0.2</c:v>
                </c:pt>
                <c:pt idx="583">
                  <c:v>0.2</c:v>
                </c:pt>
                <c:pt idx="584">
                  <c:v>0</c:v>
                </c:pt>
                <c:pt idx="585">
                  <c:v>0.1</c:v>
                </c:pt>
                <c:pt idx="586">
                  <c:v>0.3</c:v>
                </c:pt>
                <c:pt idx="587">
                  <c:v>0.2</c:v>
                </c:pt>
                <c:pt idx="588">
                  <c:v>0.3</c:v>
                </c:pt>
                <c:pt idx="589">
                  <c:v>0.2</c:v>
                </c:pt>
                <c:pt idx="590">
                  <c:v>0.2</c:v>
                </c:pt>
                <c:pt idx="591">
                  <c:v>0.2</c:v>
                </c:pt>
                <c:pt idx="592">
                  <c:v>0.3</c:v>
                </c:pt>
                <c:pt idx="593">
                  <c:v>0.2</c:v>
                </c:pt>
                <c:pt idx="594">
                  <c:v>0.1</c:v>
                </c:pt>
                <c:pt idx="595">
                  <c:v>0</c:v>
                </c:pt>
                <c:pt idx="596">
                  <c:v>0.3</c:v>
                </c:pt>
                <c:pt idx="597">
                  <c:v>0.3</c:v>
                </c:pt>
                <c:pt idx="598">
                  <c:v>0.1</c:v>
                </c:pt>
                <c:pt idx="599">
                  <c:v>0.3</c:v>
                </c:pt>
                <c:pt idx="600">
                  <c:v>0.2</c:v>
                </c:pt>
                <c:pt idx="601">
                  <c:v>0.2</c:v>
                </c:pt>
                <c:pt idx="602">
                  <c:v>0.2</c:v>
                </c:pt>
                <c:pt idx="603">
                  <c:v>0.2</c:v>
                </c:pt>
                <c:pt idx="604">
                  <c:v>0.2</c:v>
                </c:pt>
                <c:pt idx="605">
                  <c:v>0.2</c:v>
                </c:pt>
                <c:pt idx="606">
                  <c:v>0.3</c:v>
                </c:pt>
                <c:pt idx="607">
                  <c:v>0</c:v>
                </c:pt>
                <c:pt idx="608">
                  <c:v>0.1</c:v>
                </c:pt>
                <c:pt idx="609">
                  <c:v>0</c:v>
                </c:pt>
                <c:pt idx="610">
                  <c:v>0</c:v>
                </c:pt>
                <c:pt idx="611">
                  <c:v>0.3</c:v>
                </c:pt>
                <c:pt idx="612">
                  <c:v>0.3</c:v>
                </c:pt>
                <c:pt idx="613">
                  <c:v>0.3</c:v>
                </c:pt>
                <c:pt idx="614">
                  <c:v>0.1</c:v>
                </c:pt>
                <c:pt idx="615">
                  <c:v>0.3</c:v>
                </c:pt>
                <c:pt idx="616">
                  <c:v>0.2</c:v>
                </c:pt>
                <c:pt idx="617">
                  <c:v>0.2</c:v>
                </c:pt>
                <c:pt idx="618">
                  <c:v>0.2</c:v>
                </c:pt>
                <c:pt idx="619">
                  <c:v>0.1</c:v>
                </c:pt>
                <c:pt idx="620">
                  <c:v>0.3</c:v>
                </c:pt>
                <c:pt idx="621">
                  <c:v>0.2</c:v>
                </c:pt>
                <c:pt idx="622">
                  <c:v>0.2</c:v>
                </c:pt>
                <c:pt idx="623">
                  <c:v>0.3</c:v>
                </c:pt>
                <c:pt idx="624">
                  <c:v>0.1</c:v>
                </c:pt>
                <c:pt idx="625">
                  <c:v>0.3</c:v>
                </c:pt>
                <c:pt idx="626">
                  <c:v>0.2</c:v>
                </c:pt>
                <c:pt idx="627">
                  <c:v>0.1</c:v>
                </c:pt>
                <c:pt idx="628">
                  <c:v>0.3</c:v>
                </c:pt>
                <c:pt idx="629">
                  <c:v>0</c:v>
                </c:pt>
                <c:pt idx="630">
                  <c:v>0.3</c:v>
                </c:pt>
                <c:pt idx="631">
                  <c:v>0.1</c:v>
                </c:pt>
                <c:pt idx="632">
                  <c:v>0.2</c:v>
                </c:pt>
                <c:pt idx="633">
                  <c:v>0.3</c:v>
                </c:pt>
                <c:pt idx="634">
                  <c:v>0</c:v>
                </c:pt>
                <c:pt idx="635">
                  <c:v>0</c:v>
                </c:pt>
                <c:pt idx="636">
                  <c:v>0.3</c:v>
                </c:pt>
                <c:pt idx="637">
                  <c:v>0.2</c:v>
                </c:pt>
                <c:pt idx="638">
                  <c:v>0.3</c:v>
                </c:pt>
                <c:pt idx="639">
                  <c:v>0.1</c:v>
                </c:pt>
                <c:pt idx="640">
                  <c:v>0.1</c:v>
                </c:pt>
                <c:pt idx="641">
                  <c:v>0</c:v>
                </c:pt>
                <c:pt idx="642">
                  <c:v>0</c:v>
                </c:pt>
                <c:pt idx="643">
                  <c:v>0.3</c:v>
                </c:pt>
                <c:pt idx="644">
                  <c:v>0</c:v>
                </c:pt>
                <c:pt idx="645">
                  <c:v>0.3</c:v>
                </c:pt>
                <c:pt idx="646">
                  <c:v>0.3</c:v>
                </c:pt>
                <c:pt idx="647">
                  <c:v>0.3</c:v>
                </c:pt>
                <c:pt idx="648">
                  <c:v>0.3</c:v>
                </c:pt>
                <c:pt idx="649">
                  <c:v>0.3</c:v>
                </c:pt>
                <c:pt idx="650">
                  <c:v>0.2</c:v>
                </c:pt>
                <c:pt idx="651">
                  <c:v>0.2</c:v>
                </c:pt>
                <c:pt idx="652">
                  <c:v>0.1</c:v>
                </c:pt>
                <c:pt idx="653">
                  <c:v>0.2</c:v>
                </c:pt>
                <c:pt idx="654">
                  <c:v>0.3</c:v>
                </c:pt>
                <c:pt idx="655">
                  <c:v>0.3</c:v>
                </c:pt>
                <c:pt idx="656">
                  <c:v>0.2</c:v>
                </c:pt>
                <c:pt idx="657">
                  <c:v>0.2</c:v>
                </c:pt>
                <c:pt idx="658">
                  <c:v>0.2</c:v>
                </c:pt>
                <c:pt idx="659">
                  <c:v>0</c:v>
                </c:pt>
                <c:pt idx="660">
                  <c:v>0.2</c:v>
                </c:pt>
                <c:pt idx="661">
                  <c:v>0.3</c:v>
                </c:pt>
                <c:pt idx="662">
                  <c:v>0</c:v>
                </c:pt>
                <c:pt idx="663">
                  <c:v>0.3</c:v>
                </c:pt>
                <c:pt idx="664">
                  <c:v>0.1</c:v>
                </c:pt>
                <c:pt idx="665">
                  <c:v>0.2</c:v>
                </c:pt>
                <c:pt idx="666">
                  <c:v>0.3</c:v>
                </c:pt>
                <c:pt idx="667">
                  <c:v>0</c:v>
                </c:pt>
                <c:pt idx="668">
                  <c:v>0.3</c:v>
                </c:pt>
                <c:pt idx="669">
                  <c:v>0.2</c:v>
                </c:pt>
                <c:pt idx="670">
                  <c:v>0.2</c:v>
                </c:pt>
                <c:pt idx="671">
                  <c:v>0</c:v>
                </c:pt>
                <c:pt idx="672">
                  <c:v>0.2</c:v>
                </c:pt>
                <c:pt idx="673">
                  <c:v>0.2</c:v>
                </c:pt>
                <c:pt idx="674">
                  <c:v>0.2</c:v>
                </c:pt>
                <c:pt idx="675">
                  <c:v>0.2</c:v>
                </c:pt>
                <c:pt idx="676">
                  <c:v>0.2</c:v>
                </c:pt>
                <c:pt idx="677">
                  <c:v>0.2</c:v>
                </c:pt>
                <c:pt idx="678">
                  <c:v>0</c:v>
                </c:pt>
                <c:pt idx="679">
                  <c:v>0</c:v>
                </c:pt>
                <c:pt idx="680">
                  <c:v>0.1</c:v>
                </c:pt>
                <c:pt idx="681">
                  <c:v>0.2</c:v>
                </c:pt>
                <c:pt idx="682">
                  <c:v>0</c:v>
                </c:pt>
                <c:pt idx="683">
                  <c:v>0.2</c:v>
                </c:pt>
                <c:pt idx="684">
                  <c:v>0.2</c:v>
                </c:pt>
                <c:pt idx="685">
                  <c:v>0.1</c:v>
                </c:pt>
                <c:pt idx="686">
                  <c:v>0</c:v>
                </c:pt>
                <c:pt idx="687">
                  <c:v>0.2</c:v>
                </c:pt>
                <c:pt idx="688">
                  <c:v>0.2</c:v>
                </c:pt>
                <c:pt idx="689">
                  <c:v>0.2</c:v>
                </c:pt>
                <c:pt idx="690">
                  <c:v>0.1</c:v>
                </c:pt>
                <c:pt idx="691">
                  <c:v>0.2</c:v>
                </c:pt>
                <c:pt idx="692">
                  <c:v>0.3</c:v>
                </c:pt>
                <c:pt idx="693">
                  <c:v>0.2</c:v>
                </c:pt>
                <c:pt idx="694">
                  <c:v>0.2</c:v>
                </c:pt>
                <c:pt idx="695">
                  <c:v>0.2</c:v>
                </c:pt>
                <c:pt idx="696">
                  <c:v>0.2</c:v>
                </c:pt>
                <c:pt idx="697">
                  <c:v>0.2</c:v>
                </c:pt>
                <c:pt idx="698">
                  <c:v>0.3</c:v>
                </c:pt>
                <c:pt idx="699">
                  <c:v>0.1</c:v>
                </c:pt>
                <c:pt idx="700">
                  <c:v>0.3</c:v>
                </c:pt>
                <c:pt idx="701">
                  <c:v>0.3</c:v>
                </c:pt>
                <c:pt idx="702">
                  <c:v>0.3</c:v>
                </c:pt>
                <c:pt idx="703">
                  <c:v>0.3</c:v>
                </c:pt>
                <c:pt idx="704">
                  <c:v>0.3</c:v>
                </c:pt>
                <c:pt idx="705">
                  <c:v>0.3</c:v>
                </c:pt>
                <c:pt idx="706">
                  <c:v>0.3</c:v>
                </c:pt>
                <c:pt idx="707">
                  <c:v>0.2</c:v>
                </c:pt>
                <c:pt idx="708">
                  <c:v>0</c:v>
                </c:pt>
                <c:pt idx="709">
                  <c:v>0.2</c:v>
                </c:pt>
                <c:pt idx="710">
                  <c:v>0</c:v>
                </c:pt>
                <c:pt idx="711">
                  <c:v>0.2</c:v>
                </c:pt>
                <c:pt idx="712">
                  <c:v>0.3</c:v>
                </c:pt>
                <c:pt idx="713">
                  <c:v>0.3</c:v>
                </c:pt>
                <c:pt idx="714">
                  <c:v>0.2</c:v>
                </c:pt>
                <c:pt idx="715">
                  <c:v>0.2</c:v>
                </c:pt>
                <c:pt idx="716">
                  <c:v>0.2</c:v>
                </c:pt>
                <c:pt idx="717">
                  <c:v>0.2</c:v>
                </c:pt>
                <c:pt idx="718">
                  <c:v>0.3</c:v>
                </c:pt>
                <c:pt idx="719">
                  <c:v>0.3</c:v>
                </c:pt>
                <c:pt idx="720">
                  <c:v>0</c:v>
                </c:pt>
                <c:pt idx="721">
                  <c:v>0.1</c:v>
                </c:pt>
                <c:pt idx="722">
                  <c:v>0.3</c:v>
                </c:pt>
                <c:pt idx="723">
                  <c:v>0.2</c:v>
                </c:pt>
                <c:pt idx="724">
                  <c:v>0.2</c:v>
                </c:pt>
                <c:pt idx="725">
                  <c:v>0</c:v>
                </c:pt>
                <c:pt idx="726">
                  <c:v>0.2</c:v>
                </c:pt>
                <c:pt idx="727">
                  <c:v>0</c:v>
                </c:pt>
                <c:pt idx="728">
                  <c:v>0</c:v>
                </c:pt>
                <c:pt idx="729">
                  <c:v>0.1</c:v>
                </c:pt>
                <c:pt idx="730">
                  <c:v>0.2</c:v>
                </c:pt>
                <c:pt idx="731">
                  <c:v>0.3</c:v>
                </c:pt>
                <c:pt idx="732">
                  <c:v>0.1</c:v>
                </c:pt>
                <c:pt idx="733">
                  <c:v>0.2</c:v>
                </c:pt>
                <c:pt idx="734">
                  <c:v>0.2</c:v>
                </c:pt>
                <c:pt idx="735">
                  <c:v>0.2</c:v>
                </c:pt>
                <c:pt idx="736">
                  <c:v>0.2</c:v>
                </c:pt>
                <c:pt idx="737">
                  <c:v>0.2</c:v>
                </c:pt>
                <c:pt idx="738">
                  <c:v>0.3</c:v>
                </c:pt>
                <c:pt idx="739">
                  <c:v>0.2</c:v>
                </c:pt>
                <c:pt idx="740">
                  <c:v>0.2</c:v>
                </c:pt>
                <c:pt idx="741">
                  <c:v>0</c:v>
                </c:pt>
                <c:pt idx="742">
                  <c:v>0.3</c:v>
                </c:pt>
                <c:pt idx="743">
                  <c:v>0.2</c:v>
                </c:pt>
                <c:pt idx="744">
                  <c:v>0.3</c:v>
                </c:pt>
                <c:pt idx="745">
                  <c:v>0</c:v>
                </c:pt>
                <c:pt idx="746">
                  <c:v>0.2</c:v>
                </c:pt>
                <c:pt idx="747">
                  <c:v>0.2</c:v>
                </c:pt>
                <c:pt idx="748">
                  <c:v>0</c:v>
                </c:pt>
                <c:pt idx="749">
                  <c:v>0.2</c:v>
                </c:pt>
                <c:pt idx="750">
                  <c:v>0.1</c:v>
                </c:pt>
                <c:pt idx="751">
                  <c:v>0.2</c:v>
                </c:pt>
                <c:pt idx="752">
                  <c:v>0.2</c:v>
                </c:pt>
                <c:pt idx="753">
                  <c:v>0.3</c:v>
                </c:pt>
                <c:pt idx="754">
                  <c:v>0</c:v>
                </c:pt>
                <c:pt idx="755">
                  <c:v>0.2</c:v>
                </c:pt>
                <c:pt idx="756">
                  <c:v>0.1</c:v>
                </c:pt>
                <c:pt idx="757">
                  <c:v>0.3</c:v>
                </c:pt>
                <c:pt idx="758">
                  <c:v>0.3</c:v>
                </c:pt>
                <c:pt idx="759">
                  <c:v>0.2</c:v>
                </c:pt>
                <c:pt idx="760">
                  <c:v>0.2</c:v>
                </c:pt>
                <c:pt idx="761">
                  <c:v>0.2</c:v>
                </c:pt>
                <c:pt idx="762">
                  <c:v>0</c:v>
                </c:pt>
                <c:pt idx="763">
                  <c:v>0.3</c:v>
                </c:pt>
                <c:pt idx="764">
                  <c:v>0.3</c:v>
                </c:pt>
                <c:pt idx="765">
                  <c:v>0.2</c:v>
                </c:pt>
                <c:pt idx="766">
                  <c:v>0</c:v>
                </c:pt>
                <c:pt idx="767">
                  <c:v>0.2</c:v>
                </c:pt>
                <c:pt idx="768">
                  <c:v>0.3</c:v>
                </c:pt>
                <c:pt idx="769">
                  <c:v>0.3</c:v>
                </c:pt>
                <c:pt idx="770">
                  <c:v>0.3</c:v>
                </c:pt>
                <c:pt idx="771">
                  <c:v>0.2</c:v>
                </c:pt>
                <c:pt idx="772">
                  <c:v>0.3</c:v>
                </c:pt>
                <c:pt idx="773">
                  <c:v>0.2</c:v>
                </c:pt>
                <c:pt idx="774">
                  <c:v>0</c:v>
                </c:pt>
                <c:pt idx="775">
                  <c:v>0</c:v>
                </c:pt>
                <c:pt idx="776">
                  <c:v>0.1</c:v>
                </c:pt>
                <c:pt idx="777">
                  <c:v>0</c:v>
                </c:pt>
                <c:pt idx="778">
                  <c:v>0.2</c:v>
                </c:pt>
                <c:pt idx="779">
                  <c:v>0</c:v>
                </c:pt>
                <c:pt idx="780">
                  <c:v>0.2</c:v>
                </c:pt>
                <c:pt idx="781">
                  <c:v>0.3</c:v>
                </c:pt>
                <c:pt idx="782">
                  <c:v>0</c:v>
                </c:pt>
                <c:pt idx="783">
                  <c:v>0.3</c:v>
                </c:pt>
                <c:pt idx="784">
                  <c:v>0</c:v>
                </c:pt>
                <c:pt idx="785">
                  <c:v>0</c:v>
                </c:pt>
                <c:pt idx="786">
                  <c:v>0.2</c:v>
                </c:pt>
                <c:pt idx="787">
                  <c:v>0.3</c:v>
                </c:pt>
                <c:pt idx="788">
                  <c:v>0.3</c:v>
                </c:pt>
                <c:pt idx="789">
                  <c:v>0.3</c:v>
                </c:pt>
                <c:pt idx="790">
                  <c:v>0</c:v>
                </c:pt>
                <c:pt idx="791">
                  <c:v>0.3</c:v>
                </c:pt>
                <c:pt idx="792">
                  <c:v>0.2</c:v>
                </c:pt>
                <c:pt idx="793">
                  <c:v>0.2</c:v>
                </c:pt>
                <c:pt idx="794">
                  <c:v>0.2</c:v>
                </c:pt>
                <c:pt idx="795">
                  <c:v>0.3</c:v>
                </c:pt>
                <c:pt idx="796">
                  <c:v>0</c:v>
                </c:pt>
                <c:pt idx="797">
                  <c:v>0</c:v>
                </c:pt>
                <c:pt idx="798">
                  <c:v>0.2</c:v>
                </c:pt>
                <c:pt idx="799">
                  <c:v>0.2</c:v>
                </c:pt>
                <c:pt idx="800">
                  <c:v>0.3</c:v>
                </c:pt>
                <c:pt idx="801">
                  <c:v>0</c:v>
                </c:pt>
                <c:pt idx="802">
                  <c:v>0</c:v>
                </c:pt>
                <c:pt idx="803">
                  <c:v>0.3</c:v>
                </c:pt>
                <c:pt idx="804">
                  <c:v>0</c:v>
                </c:pt>
                <c:pt idx="805">
                  <c:v>0</c:v>
                </c:pt>
                <c:pt idx="806">
                  <c:v>0.2</c:v>
                </c:pt>
                <c:pt idx="807">
                  <c:v>0.2</c:v>
                </c:pt>
                <c:pt idx="808">
                  <c:v>0.2</c:v>
                </c:pt>
                <c:pt idx="809">
                  <c:v>0.3</c:v>
                </c:pt>
                <c:pt idx="810">
                  <c:v>0.3</c:v>
                </c:pt>
                <c:pt idx="811">
                  <c:v>0.2</c:v>
                </c:pt>
                <c:pt idx="812">
                  <c:v>0.1</c:v>
                </c:pt>
                <c:pt idx="813">
                  <c:v>0.2</c:v>
                </c:pt>
                <c:pt idx="814">
                  <c:v>0.2</c:v>
                </c:pt>
                <c:pt idx="815">
                  <c:v>0</c:v>
                </c:pt>
                <c:pt idx="816">
                  <c:v>0.2</c:v>
                </c:pt>
                <c:pt idx="817">
                  <c:v>0.2</c:v>
                </c:pt>
                <c:pt idx="818">
                  <c:v>0</c:v>
                </c:pt>
                <c:pt idx="819">
                  <c:v>0</c:v>
                </c:pt>
                <c:pt idx="820">
                  <c:v>0.3</c:v>
                </c:pt>
                <c:pt idx="821">
                  <c:v>0.2</c:v>
                </c:pt>
                <c:pt idx="822">
                  <c:v>0.1</c:v>
                </c:pt>
                <c:pt idx="823">
                  <c:v>0.1</c:v>
                </c:pt>
                <c:pt idx="824">
                  <c:v>0.2</c:v>
                </c:pt>
                <c:pt idx="825">
                  <c:v>0.2</c:v>
                </c:pt>
                <c:pt idx="826">
                  <c:v>0.2</c:v>
                </c:pt>
                <c:pt idx="827">
                  <c:v>0.2</c:v>
                </c:pt>
                <c:pt idx="828">
                  <c:v>0.2</c:v>
                </c:pt>
                <c:pt idx="829">
                  <c:v>0.3</c:v>
                </c:pt>
                <c:pt idx="830">
                  <c:v>0.3</c:v>
                </c:pt>
                <c:pt idx="831">
                  <c:v>0.1</c:v>
                </c:pt>
                <c:pt idx="832">
                  <c:v>0.1</c:v>
                </c:pt>
                <c:pt idx="833">
                  <c:v>0.2</c:v>
                </c:pt>
                <c:pt idx="834">
                  <c:v>0.1</c:v>
                </c:pt>
                <c:pt idx="835">
                  <c:v>0.2</c:v>
                </c:pt>
                <c:pt idx="836">
                  <c:v>0.2</c:v>
                </c:pt>
                <c:pt idx="837">
                  <c:v>0.3</c:v>
                </c:pt>
                <c:pt idx="838">
                  <c:v>0</c:v>
                </c:pt>
                <c:pt idx="839">
                  <c:v>0</c:v>
                </c:pt>
                <c:pt idx="840">
                  <c:v>0.1</c:v>
                </c:pt>
                <c:pt idx="841">
                  <c:v>0</c:v>
                </c:pt>
                <c:pt idx="842">
                  <c:v>0.3</c:v>
                </c:pt>
                <c:pt idx="843">
                  <c:v>0.3</c:v>
                </c:pt>
                <c:pt idx="844">
                  <c:v>0.2</c:v>
                </c:pt>
                <c:pt idx="845">
                  <c:v>0</c:v>
                </c:pt>
                <c:pt idx="846">
                  <c:v>0</c:v>
                </c:pt>
                <c:pt idx="847">
                  <c:v>0.6</c:v>
                </c:pt>
                <c:pt idx="848">
                  <c:v>0</c:v>
                </c:pt>
                <c:pt idx="849">
                  <c:v>0</c:v>
                </c:pt>
                <c:pt idx="850">
                  <c:v>0</c:v>
                </c:pt>
                <c:pt idx="851">
                  <c:v>0</c:v>
                </c:pt>
                <c:pt idx="852">
                  <c:v>0</c:v>
                </c:pt>
                <c:pt idx="853">
                  <c:v>0</c:v>
                </c:pt>
                <c:pt idx="854">
                  <c:v>0</c:v>
                </c:pt>
                <c:pt idx="855">
                  <c:v>0</c:v>
                </c:pt>
                <c:pt idx="856">
                  <c:v>0.2</c:v>
                </c:pt>
                <c:pt idx="857">
                  <c:v>0.6</c:v>
                </c:pt>
                <c:pt idx="858">
                  <c:v>0</c:v>
                </c:pt>
                <c:pt idx="859">
                  <c:v>0</c:v>
                </c:pt>
                <c:pt idx="860">
                  <c:v>0.2</c:v>
                </c:pt>
                <c:pt idx="861">
                  <c:v>0.6</c:v>
                </c:pt>
                <c:pt idx="862">
                  <c:v>0.2</c:v>
                </c:pt>
                <c:pt idx="863">
                  <c:v>0</c:v>
                </c:pt>
                <c:pt idx="864">
                  <c:v>0</c:v>
                </c:pt>
                <c:pt idx="865">
                  <c:v>0</c:v>
                </c:pt>
                <c:pt idx="866">
                  <c:v>0.2</c:v>
                </c:pt>
                <c:pt idx="867">
                  <c:v>0.2</c:v>
                </c:pt>
                <c:pt idx="868">
                  <c:v>0</c:v>
                </c:pt>
                <c:pt idx="869">
                  <c:v>0</c:v>
                </c:pt>
                <c:pt idx="870">
                  <c:v>0</c:v>
                </c:pt>
                <c:pt idx="871">
                  <c:v>0</c:v>
                </c:pt>
                <c:pt idx="872">
                  <c:v>0.2</c:v>
                </c:pt>
                <c:pt idx="873">
                  <c:v>0.2</c:v>
                </c:pt>
                <c:pt idx="874">
                  <c:v>0</c:v>
                </c:pt>
                <c:pt idx="875">
                  <c:v>0.2</c:v>
                </c:pt>
                <c:pt idx="876">
                  <c:v>0</c:v>
                </c:pt>
                <c:pt idx="877">
                  <c:v>0.2</c:v>
                </c:pt>
                <c:pt idx="878">
                  <c:v>0.2</c:v>
                </c:pt>
                <c:pt idx="879">
                  <c:v>0</c:v>
                </c:pt>
                <c:pt idx="880">
                  <c:v>0.2</c:v>
                </c:pt>
                <c:pt idx="881">
                  <c:v>0.6</c:v>
                </c:pt>
                <c:pt idx="882">
                  <c:v>0.6</c:v>
                </c:pt>
                <c:pt idx="883">
                  <c:v>0</c:v>
                </c:pt>
                <c:pt idx="884">
                  <c:v>0.6</c:v>
                </c:pt>
                <c:pt idx="885">
                  <c:v>0.2</c:v>
                </c:pt>
                <c:pt idx="886">
                  <c:v>0</c:v>
                </c:pt>
                <c:pt idx="887">
                  <c:v>0.2</c:v>
                </c:pt>
                <c:pt idx="888">
                  <c:v>0.6</c:v>
                </c:pt>
                <c:pt idx="889">
                  <c:v>0</c:v>
                </c:pt>
                <c:pt idx="890">
                  <c:v>0</c:v>
                </c:pt>
                <c:pt idx="891">
                  <c:v>0.6</c:v>
                </c:pt>
                <c:pt idx="892">
                  <c:v>0.2</c:v>
                </c:pt>
                <c:pt idx="893">
                  <c:v>0.2</c:v>
                </c:pt>
                <c:pt idx="894">
                  <c:v>0.6</c:v>
                </c:pt>
                <c:pt idx="895">
                  <c:v>0</c:v>
                </c:pt>
                <c:pt idx="896">
                  <c:v>0</c:v>
                </c:pt>
                <c:pt idx="897">
                  <c:v>0.6</c:v>
                </c:pt>
                <c:pt idx="898">
                  <c:v>0</c:v>
                </c:pt>
                <c:pt idx="899">
                  <c:v>0</c:v>
                </c:pt>
                <c:pt idx="900">
                  <c:v>0</c:v>
                </c:pt>
                <c:pt idx="901">
                  <c:v>0.2</c:v>
                </c:pt>
                <c:pt idx="902">
                  <c:v>0</c:v>
                </c:pt>
                <c:pt idx="903">
                  <c:v>0.2</c:v>
                </c:pt>
                <c:pt idx="904">
                  <c:v>0</c:v>
                </c:pt>
                <c:pt idx="905">
                  <c:v>0.2</c:v>
                </c:pt>
                <c:pt idx="906">
                  <c:v>0</c:v>
                </c:pt>
                <c:pt idx="907">
                  <c:v>0.2</c:v>
                </c:pt>
                <c:pt idx="908">
                  <c:v>0.6</c:v>
                </c:pt>
                <c:pt idx="909">
                  <c:v>0.2</c:v>
                </c:pt>
                <c:pt idx="910">
                  <c:v>0</c:v>
                </c:pt>
                <c:pt idx="911">
                  <c:v>0</c:v>
                </c:pt>
                <c:pt idx="912">
                  <c:v>0.2</c:v>
                </c:pt>
                <c:pt idx="913">
                  <c:v>0</c:v>
                </c:pt>
                <c:pt idx="914">
                  <c:v>0.2</c:v>
                </c:pt>
                <c:pt idx="915">
                  <c:v>0.6</c:v>
                </c:pt>
                <c:pt idx="916">
                  <c:v>0</c:v>
                </c:pt>
                <c:pt idx="917">
                  <c:v>0.2</c:v>
                </c:pt>
                <c:pt idx="918">
                  <c:v>0</c:v>
                </c:pt>
                <c:pt idx="919">
                  <c:v>0.6</c:v>
                </c:pt>
                <c:pt idx="920">
                  <c:v>0</c:v>
                </c:pt>
                <c:pt idx="921">
                  <c:v>0</c:v>
                </c:pt>
                <c:pt idx="922">
                  <c:v>0.2</c:v>
                </c:pt>
                <c:pt idx="923">
                  <c:v>0</c:v>
                </c:pt>
                <c:pt idx="924">
                  <c:v>0.2</c:v>
                </c:pt>
                <c:pt idx="925">
                  <c:v>0</c:v>
                </c:pt>
                <c:pt idx="926">
                  <c:v>0</c:v>
                </c:pt>
                <c:pt idx="927">
                  <c:v>0</c:v>
                </c:pt>
                <c:pt idx="928">
                  <c:v>0.2</c:v>
                </c:pt>
                <c:pt idx="929">
                  <c:v>0</c:v>
                </c:pt>
                <c:pt idx="930">
                  <c:v>0</c:v>
                </c:pt>
                <c:pt idx="931">
                  <c:v>0</c:v>
                </c:pt>
                <c:pt idx="932">
                  <c:v>0</c:v>
                </c:pt>
                <c:pt idx="933">
                  <c:v>0.2</c:v>
                </c:pt>
                <c:pt idx="934">
                  <c:v>0</c:v>
                </c:pt>
                <c:pt idx="935">
                  <c:v>0</c:v>
                </c:pt>
                <c:pt idx="936">
                  <c:v>0</c:v>
                </c:pt>
                <c:pt idx="937">
                  <c:v>0</c:v>
                </c:pt>
                <c:pt idx="938">
                  <c:v>0.2</c:v>
                </c:pt>
                <c:pt idx="939">
                  <c:v>0.2</c:v>
                </c:pt>
                <c:pt idx="940">
                  <c:v>0</c:v>
                </c:pt>
                <c:pt idx="941">
                  <c:v>0</c:v>
                </c:pt>
                <c:pt idx="942">
                  <c:v>0.6</c:v>
                </c:pt>
                <c:pt idx="943">
                  <c:v>0</c:v>
                </c:pt>
                <c:pt idx="944">
                  <c:v>0</c:v>
                </c:pt>
                <c:pt idx="945">
                  <c:v>0</c:v>
                </c:pt>
                <c:pt idx="946">
                  <c:v>0</c:v>
                </c:pt>
                <c:pt idx="947">
                  <c:v>0</c:v>
                </c:pt>
                <c:pt idx="948">
                  <c:v>0</c:v>
                </c:pt>
                <c:pt idx="949">
                  <c:v>0</c:v>
                </c:pt>
                <c:pt idx="950">
                  <c:v>0.2</c:v>
                </c:pt>
                <c:pt idx="951">
                  <c:v>0</c:v>
                </c:pt>
                <c:pt idx="952">
                  <c:v>0</c:v>
                </c:pt>
                <c:pt idx="953">
                  <c:v>0</c:v>
                </c:pt>
                <c:pt idx="954">
                  <c:v>0</c:v>
                </c:pt>
                <c:pt idx="955">
                  <c:v>0</c:v>
                </c:pt>
                <c:pt idx="956">
                  <c:v>0.2</c:v>
                </c:pt>
                <c:pt idx="957">
                  <c:v>0</c:v>
                </c:pt>
                <c:pt idx="958">
                  <c:v>0</c:v>
                </c:pt>
                <c:pt idx="959">
                  <c:v>0</c:v>
                </c:pt>
                <c:pt idx="960">
                  <c:v>0.2</c:v>
                </c:pt>
                <c:pt idx="961">
                  <c:v>0.6</c:v>
                </c:pt>
                <c:pt idx="962">
                  <c:v>0</c:v>
                </c:pt>
                <c:pt idx="963">
                  <c:v>0</c:v>
                </c:pt>
                <c:pt idx="964">
                  <c:v>0</c:v>
                </c:pt>
                <c:pt idx="965">
                  <c:v>0.6</c:v>
                </c:pt>
                <c:pt idx="966">
                  <c:v>0.6</c:v>
                </c:pt>
                <c:pt idx="967">
                  <c:v>0</c:v>
                </c:pt>
                <c:pt idx="968">
                  <c:v>0.2</c:v>
                </c:pt>
                <c:pt idx="969">
                  <c:v>0</c:v>
                </c:pt>
                <c:pt idx="970">
                  <c:v>0.2</c:v>
                </c:pt>
                <c:pt idx="971">
                  <c:v>0</c:v>
                </c:pt>
                <c:pt idx="972">
                  <c:v>0</c:v>
                </c:pt>
                <c:pt idx="973">
                  <c:v>0</c:v>
                </c:pt>
                <c:pt idx="974">
                  <c:v>0.2</c:v>
                </c:pt>
                <c:pt idx="975">
                  <c:v>0</c:v>
                </c:pt>
                <c:pt idx="976">
                  <c:v>0</c:v>
                </c:pt>
                <c:pt idx="977">
                  <c:v>0</c:v>
                </c:pt>
                <c:pt idx="978">
                  <c:v>0.2</c:v>
                </c:pt>
                <c:pt idx="979">
                  <c:v>0</c:v>
                </c:pt>
                <c:pt idx="980">
                  <c:v>0</c:v>
                </c:pt>
                <c:pt idx="981">
                  <c:v>0</c:v>
                </c:pt>
                <c:pt idx="982">
                  <c:v>0</c:v>
                </c:pt>
                <c:pt idx="983">
                  <c:v>0</c:v>
                </c:pt>
                <c:pt idx="984">
                  <c:v>0</c:v>
                </c:pt>
                <c:pt idx="985">
                  <c:v>0</c:v>
                </c:pt>
                <c:pt idx="986">
                  <c:v>0</c:v>
                </c:pt>
                <c:pt idx="987">
                  <c:v>0</c:v>
                </c:pt>
                <c:pt idx="988">
                  <c:v>0.6</c:v>
                </c:pt>
                <c:pt idx="989">
                  <c:v>0</c:v>
                </c:pt>
                <c:pt idx="990">
                  <c:v>0</c:v>
                </c:pt>
                <c:pt idx="991">
                  <c:v>0</c:v>
                </c:pt>
                <c:pt idx="992">
                  <c:v>0.2</c:v>
                </c:pt>
                <c:pt idx="993">
                  <c:v>0</c:v>
                </c:pt>
                <c:pt idx="994">
                  <c:v>0.2</c:v>
                </c:pt>
                <c:pt idx="995">
                  <c:v>0</c:v>
                </c:pt>
                <c:pt idx="996">
                  <c:v>0.6</c:v>
                </c:pt>
                <c:pt idx="997">
                  <c:v>0</c:v>
                </c:pt>
                <c:pt idx="998">
                  <c:v>0</c:v>
                </c:pt>
                <c:pt idx="999">
                  <c:v>0</c:v>
                </c:pt>
                <c:pt idx="1000">
                  <c:v>0</c:v>
                </c:pt>
                <c:pt idx="1001">
                  <c:v>0.2</c:v>
                </c:pt>
                <c:pt idx="1002">
                  <c:v>0</c:v>
                </c:pt>
                <c:pt idx="1003">
                  <c:v>0</c:v>
                </c:pt>
                <c:pt idx="1004">
                  <c:v>0</c:v>
                </c:pt>
                <c:pt idx="1005">
                  <c:v>0</c:v>
                </c:pt>
                <c:pt idx="1006">
                  <c:v>0</c:v>
                </c:pt>
                <c:pt idx="1007">
                  <c:v>0.2</c:v>
                </c:pt>
                <c:pt idx="1008">
                  <c:v>0</c:v>
                </c:pt>
                <c:pt idx="1009">
                  <c:v>0</c:v>
                </c:pt>
                <c:pt idx="1010">
                  <c:v>0</c:v>
                </c:pt>
                <c:pt idx="1011">
                  <c:v>0</c:v>
                </c:pt>
                <c:pt idx="1012">
                  <c:v>0</c:v>
                </c:pt>
                <c:pt idx="1013">
                  <c:v>0.2</c:v>
                </c:pt>
                <c:pt idx="1014">
                  <c:v>0</c:v>
                </c:pt>
                <c:pt idx="1015">
                  <c:v>0.2</c:v>
                </c:pt>
                <c:pt idx="1016">
                  <c:v>0.6</c:v>
                </c:pt>
                <c:pt idx="1017">
                  <c:v>0</c:v>
                </c:pt>
                <c:pt idx="1018">
                  <c:v>0</c:v>
                </c:pt>
                <c:pt idx="1019">
                  <c:v>0</c:v>
                </c:pt>
                <c:pt idx="1020">
                  <c:v>0</c:v>
                </c:pt>
                <c:pt idx="1021">
                  <c:v>0</c:v>
                </c:pt>
                <c:pt idx="1022">
                  <c:v>0</c:v>
                </c:pt>
                <c:pt idx="1023">
                  <c:v>0</c:v>
                </c:pt>
                <c:pt idx="1024">
                  <c:v>0</c:v>
                </c:pt>
                <c:pt idx="1025">
                  <c:v>0</c:v>
                </c:pt>
                <c:pt idx="1026">
                  <c:v>0</c:v>
                </c:pt>
                <c:pt idx="1027">
                  <c:v>0</c:v>
                </c:pt>
                <c:pt idx="1028">
                  <c:v>0.2</c:v>
                </c:pt>
                <c:pt idx="1029">
                  <c:v>0.6</c:v>
                </c:pt>
                <c:pt idx="1030">
                  <c:v>0</c:v>
                </c:pt>
                <c:pt idx="1031">
                  <c:v>0</c:v>
                </c:pt>
                <c:pt idx="1032">
                  <c:v>0</c:v>
                </c:pt>
                <c:pt idx="1033">
                  <c:v>0</c:v>
                </c:pt>
                <c:pt idx="1034">
                  <c:v>0</c:v>
                </c:pt>
                <c:pt idx="1035">
                  <c:v>0</c:v>
                </c:pt>
                <c:pt idx="1036">
                  <c:v>0.6</c:v>
                </c:pt>
                <c:pt idx="1037">
                  <c:v>0.6</c:v>
                </c:pt>
                <c:pt idx="1038">
                  <c:v>0</c:v>
                </c:pt>
                <c:pt idx="1039">
                  <c:v>0.2</c:v>
                </c:pt>
                <c:pt idx="1040">
                  <c:v>0</c:v>
                </c:pt>
                <c:pt idx="1041">
                  <c:v>0.2</c:v>
                </c:pt>
                <c:pt idx="1042">
                  <c:v>0</c:v>
                </c:pt>
                <c:pt idx="1043">
                  <c:v>0.6</c:v>
                </c:pt>
                <c:pt idx="1044">
                  <c:v>0.2</c:v>
                </c:pt>
                <c:pt idx="1045">
                  <c:v>0</c:v>
                </c:pt>
                <c:pt idx="1046">
                  <c:v>0.2</c:v>
                </c:pt>
                <c:pt idx="1047">
                  <c:v>0.2</c:v>
                </c:pt>
                <c:pt idx="1048">
                  <c:v>0.2</c:v>
                </c:pt>
                <c:pt idx="1049">
                  <c:v>0</c:v>
                </c:pt>
                <c:pt idx="1050">
                  <c:v>0</c:v>
                </c:pt>
                <c:pt idx="1051">
                  <c:v>0.2</c:v>
                </c:pt>
                <c:pt idx="1052">
                  <c:v>0</c:v>
                </c:pt>
                <c:pt idx="1053">
                  <c:v>0</c:v>
                </c:pt>
                <c:pt idx="1054">
                  <c:v>0.6</c:v>
                </c:pt>
                <c:pt idx="1055">
                  <c:v>0.2</c:v>
                </c:pt>
                <c:pt idx="1056">
                  <c:v>0</c:v>
                </c:pt>
                <c:pt idx="1057">
                  <c:v>0.2</c:v>
                </c:pt>
                <c:pt idx="1058">
                  <c:v>0</c:v>
                </c:pt>
                <c:pt idx="1059">
                  <c:v>0</c:v>
                </c:pt>
                <c:pt idx="1060">
                  <c:v>0.6</c:v>
                </c:pt>
                <c:pt idx="1061">
                  <c:v>0.6</c:v>
                </c:pt>
                <c:pt idx="1062">
                  <c:v>0.2</c:v>
                </c:pt>
                <c:pt idx="1063">
                  <c:v>0</c:v>
                </c:pt>
                <c:pt idx="1064">
                  <c:v>0</c:v>
                </c:pt>
                <c:pt idx="1065">
                  <c:v>0</c:v>
                </c:pt>
                <c:pt idx="1066">
                  <c:v>0</c:v>
                </c:pt>
                <c:pt idx="1067">
                  <c:v>0.2</c:v>
                </c:pt>
                <c:pt idx="1068">
                  <c:v>0.6</c:v>
                </c:pt>
                <c:pt idx="1069">
                  <c:v>0</c:v>
                </c:pt>
                <c:pt idx="1070">
                  <c:v>0</c:v>
                </c:pt>
                <c:pt idx="1071">
                  <c:v>0</c:v>
                </c:pt>
                <c:pt idx="1072">
                  <c:v>0</c:v>
                </c:pt>
                <c:pt idx="1073">
                  <c:v>0</c:v>
                </c:pt>
                <c:pt idx="1074">
                  <c:v>0</c:v>
                </c:pt>
                <c:pt idx="1075">
                  <c:v>0</c:v>
                </c:pt>
                <c:pt idx="1076">
                  <c:v>0.6</c:v>
                </c:pt>
                <c:pt idx="1077">
                  <c:v>0</c:v>
                </c:pt>
                <c:pt idx="1078">
                  <c:v>0</c:v>
                </c:pt>
                <c:pt idx="1079">
                  <c:v>0.2</c:v>
                </c:pt>
                <c:pt idx="1080">
                  <c:v>0</c:v>
                </c:pt>
                <c:pt idx="1081">
                  <c:v>0</c:v>
                </c:pt>
                <c:pt idx="1082">
                  <c:v>0.6</c:v>
                </c:pt>
                <c:pt idx="1083">
                  <c:v>0</c:v>
                </c:pt>
                <c:pt idx="1084">
                  <c:v>0</c:v>
                </c:pt>
                <c:pt idx="1085">
                  <c:v>0.6</c:v>
                </c:pt>
                <c:pt idx="1086">
                  <c:v>0</c:v>
                </c:pt>
                <c:pt idx="1087">
                  <c:v>0</c:v>
                </c:pt>
                <c:pt idx="1088">
                  <c:v>0.6</c:v>
                </c:pt>
                <c:pt idx="1089">
                  <c:v>0.2</c:v>
                </c:pt>
                <c:pt idx="1090">
                  <c:v>0.6</c:v>
                </c:pt>
                <c:pt idx="1091">
                  <c:v>0.2</c:v>
                </c:pt>
                <c:pt idx="1092">
                  <c:v>0.2</c:v>
                </c:pt>
                <c:pt idx="1093">
                  <c:v>0</c:v>
                </c:pt>
                <c:pt idx="1094">
                  <c:v>0.2</c:v>
                </c:pt>
                <c:pt idx="1095">
                  <c:v>0</c:v>
                </c:pt>
                <c:pt idx="1096">
                  <c:v>0.2</c:v>
                </c:pt>
                <c:pt idx="1097">
                  <c:v>0.6</c:v>
                </c:pt>
                <c:pt idx="1098">
                  <c:v>0.2</c:v>
                </c:pt>
                <c:pt idx="1099">
                  <c:v>0.2</c:v>
                </c:pt>
                <c:pt idx="1100">
                  <c:v>0.2</c:v>
                </c:pt>
                <c:pt idx="1101">
                  <c:v>0</c:v>
                </c:pt>
                <c:pt idx="1102">
                  <c:v>0</c:v>
                </c:pt>
                <c:pt idx="1103">
                  <c:v>0.6</c:v>
                </c:pt>
                <c:pt idx="1104">
                  <c:v>0</c:v>
                </c:pt>
                <c:pt idx="1105">
                  <c:v>0.2</c:v>
                </c:pt>
                <c:pt idx="1106">
                  <c:v>0</c:v>
                </c:pt>
                <c:pt idx="1107">
                  <c:v>0</c:v>
                </c:pt>
                <c:pt idx="1108">
                  <c:v>0</c:v>
                </c:pt>
                <c:pt idx="1109">
                  <c:v>0.6</c:v>
                </c:pt>
                <c:pt idx="1110">
                  <c:v>0</c:v>
                </c:pt>
                <c:pt idx="1111">
                  <c:v>0</c:v>
                </c:pt>
                <c:pt idx="1112">
                  <c:v>0.2</c:v>
                </c:pt>
                <c:pt idx="1113">
                  <c:v>0.6</c:v>
                </c:pt>
                <c:pt idx="1114">
                  <c:v>0</c:v>
                </c:pt>
                <c:pt idx="1115">
                  <c:v>0</c:v>
                </c:pt>
                <c:pt idx="1116">
                  <c:v>0</c:v>
                </c:pt>
                <c:pt idx="1117">
                  <c:v>0</c:v>
                </c:pt>
                <c:pt idx="1118">
                  <c:v>0</c:v>
                </c:pt>
                <c:pt idx="1119">
                  <c:v>0</c:v>
                </c:pt>
                <c:pt idx="1120">
                  <c:v>0.2</c:v>
                </c:pt>
                <c:pt idx="1121">
                  <c:v>0.2</c:v>
                </c:pt>
                <c:pt idx="1122">
                  <c:v>0</c:v>
                </c:pt>
                <c:pt idx="1123">
                  <c:v>0.2</c:v>
                </c:pt>
                <c:pt idx="1124">
                  <c:v>0.2</c:v>
                </c:pt>
                <c:pt idx="1125">
                  <c:v>0.2</c:v>
                </c:pt>
                <c:pt idx="1126">
                  <c:v>0.2</c:v>
                </c:pt>
                <c:pt idx="1127">
                  <c:v>0.6</c:v>
                </c:pt>
                <c:pt idx="1128">
                  <c:v>0.2</c:v>
                </c:pt>
                <c:pt idx="1129">
                  <c:v>0.6</c:v>
                </c:pt>
                <c:pt idx="1130">
                  <c:v>0.6</c:v>
                </c:pt>
                <c:pt idx="1131">
                  <c:v>0.2</c:v>
                </c:pt>
                <c:pt idx="1132">
                  <c:v>0</c:v>
                </c:pt>
                <c:pt idx="1133">
                  <c:v>0</c:v>
                </c:pt>
                <c:pt idx="1134">
                  <c:v>0</c:v>
                </c:pt>
                <c:pt idx="1135">
                  <c:v>0.6</c:v>
                </c:pt>
                <c:pt idx="1136">
                  <c:v>0</c:v>
                </c:pt>
                <c:pt idx="1137">
                  <c:v>0</c:v>
                </c:pt>
                <c:pt idx="1138">
                  <c:v>0</c:v>
                </c:pt>
                <c:pt idx="1139">
                  <c:v>0</c:v>
                </c:pt>
                <c:pt idx="1140">
                  <c:v>0.2</c:v>
                </c:pt>
                <c:pt idx="1141">
                  <c:v>0.2</c:v>
                </c:pt>
                <c:pt idx="1142">
                  <c:v>0</c:v>
                </c:pt>
                <c:pt idx="1143">
                  <c:v>0</c:v>
                </c:pt>
                <c:pt idx="1144">
                  <c:v>0</c:v>
                </c:pt>
                <c:pt idx="1145">
                  <c:v>0.2</c:v>
                </c:pt>
                <c:pt idx="1146">
                  <c:v>0</c:v>
                </c:pt>
                <c:pt idx="1147">
                  <c:v>0.2</c:v>
                </c:pt>
                <c:pt idx="1148">
                  <c:v>0.6</c:v>
                </c:pt>
                <c:pt idx="1149">
                  <c:v>0.2</c:v>
                </c:pt>
                <c:pt idx="1150">
                  <c:v>0</c:v>
                </c:pt>
                <c:pt idx="1151">
                  <c:v>0</c:v>
                </c:pt>
                <c:pt idx="1152">
                  <c:v>0</c:v>
                </c:pt>
                <c:pt idx="1153">
                  <c:v>0.6</c:v>
                </c:pt>
                <c:pt idx="1154">
                  <c:v>0</c:v>
                </c:pt>
                <c:pt idx="1155">
                  <c:v>0</c:v>
                </c:pt>
                <c:pt idx="1156">
                  <c:v>0</c:v>
                </c:pt>
                <c:pt idx="1157">
                  <c:v>0</c:v>
                </c:pt>
                <c:pt idx="1158">
                  <c:v>0</c:v>
                </c:pt>
                <c:pt idx="1159">
                  <c:v>0</c:v>
                </c:pt>
                <c:pt idx="1160">
                  <c:v>0.6</c:v>
                </c:pt>
                <c:pt idx="1161">
                  <c:v>0.2</c:v>
                </c:pt>
                <c:pt idx="1162">
                  <c:v>0.2</c:v>
                </c:pt>
                <c:pt idx="1163">
                  <c:v>0</c:v>
                </c:pt>
                <c:pt idx="1164">
                  <c:v>0</c:v>
                </c:pt>
                <c:pt idx="1165">
                  <c:v>0</c:v>
                </c:pt>
                <c:pt idx="1166">
                  <c:v>0</c:v>
                </c:pt>
                <c:pt idx="1167">
                  <c:v>0</c:v>
                </c:pt>
                <c:pt idx="1168">
                  <c:v>0.2</c:v>
                </c:pt>
                <c:pt idx="1169">
                  <c:v>0.2</c:v>
                </c:pt>
                <c:pt idx="1170">
                  <c:v>0.2</c:v>
                </c:pt>
                <c:pt idx="1171">
                  <c:v>0.2</c:v>
                </c:pt>
                <c:pt idx="1172">
                  <c:v>0.6</c:v>
                </c:pt>
                <c:pt idx="1173">
                  <c:v>0.6</c:v>
                </c:pt>
                <c:pt idx="1174">
                  <c:v>0</c:v>
                </c:pt>
                <c:pt idx="1175">
                  <c:v>0</c:v>
                </c:pt>
                <c:pt idx="1176">
                  <c:v>0.2</c:v>
                </c:pt>
                <c:pt idx="1177">
                  <c:v>0</c:v>
                </c:pt>
                <c:pt idx="1178">
                  <c:v>0</c:v>
                </c:pt>
                <c:pt idx="1179">
                  <c:v>0</c:v>
                </c:pt>
                <c:pt idx="1180">
                  <c:v>0.2</c:v>
                </c:pt>
                <c:pt idx="1181">
                  <c:v>0</c:v>
                </c:pt>
                <c:pt idx="1182">
                  <c:v>0</c:v>
                </c:pt>
                <c:pt idx="1183">
                  <c:v>0.2</c:v>
                </c:pt>
                <c:pt idx="1184">
                  <c:v>0</c:v>
                </c:pt>
                <c:pt idx="1185">
                  <c:v>0</c:v>
                </c:pt>
                <c:pt idx="1186">
                  <c:v>0.2</c:v>
                </c:pt>
                <c:pt idx="1187">
                  <c:v>0</c:v>
                </c:pt>
                <c:pt idx="1188">
                  <c:v>0.6</c:v>
                </c:pt>
                <c:pt idx="1189">
                  <c:v>0</c:v>
                </c:pt>
                <c:pt idx="1190">
                  <c:v>0</c:v>
                </c:pt>
                <c:pt idx="1191">
                  <c:v>0.2</c:v>
                </c:pt>
                <c:pt idx="1192">
                  <c:v>0.2</c:v>
                </c:pt>
                <c:pt idx="1193">
                  <c:v>0</c:v>
                </c:pt>
                <c:pt idx="1194">
                  <c:v>0</c:v>
                </c:pt>
                <c:pt idx="1195">
                  <c:v>0.2</c:v>
                </c:pt>
                <c:pt idx="1196">
                  <c:v>0.2</c:v>
                </c:pt>
                <c:pt idx="1197">
                  <c:v>0.2</c:v>
                </c:pt>
                <c:pt idx="1198">
                  <c:v>0.2</c:v>
                </c:pt>
                <c:pt idx="1199">
                  <c:v>0.2</c:v>
                </c:pt>
                <c:pt idx="1200">
                  <c:v>0</c:v>
                </c:pt>
                <c:pt idx="1201">
                  <c:v>0</c:v>
                </c:pt>
                <c:pt idx="1202">
                  <c:v>0</c:v>
                </c:pt>
                <c:pt idx="1203">
                  <c:v>0.2</c:v>
                </c:pt>
                <c:pt idx="1204">
                  <c:v>0</c:v>
                </c:pt>
                <c:pt idx="1205">
                  <c:v>0</c:v>
                </c:pt>
                <c:pt idx="1206">
                  <c:v>0.2</c:v>
                </c:pt>
                <c:pt idx="1207">
                  <c:v>0.2</c:v>
                </c:pt>
                <c:pt idx="1208">
                  <c:v>0</c:v>
                </c:pt>
                <c:pt idx="1209">
                  <c:v>0</c:v>
                </c:pt>
                <c:pt idx="1210">
                  <c:v>0</c:v>
                </c:pt>
                <c:pt idx="1211">
                  <c:v>0</c:v>
                </c:pt>
                <c:pt idx="1212">
                  <c:v>0.6</c:v>
                </c:pt>
                <c:pt idx="1213">
                  <c:v>0</c:v>
                </c:pt>
                <c:pt idx="1214">
                  <c:v>0.2</c:v>
                </c:pt>
                <c:pt idx="1215">
                  <c:v>0</c:v>
                </c:pt>
                <c:pt idx="1216">
                  <c:v>0</c:v>
                </c:pt>
                <c:pt idx="1217">
                  <c:v>0</c:v>
                </c:pt>
                <c:pt idx="1218">
                  <c:v>0</c:v>
                </c:pt>
                <c:pt idx="1219">
                  <c:v>0</c:v>
                </c:pt>
                <c:pt idx="1220">
                  <c:v>0.2</c:v>
                </c:pt>
                <c:pt idx="1221">
                  <c:v>0</c:v>
                </c:pt>
                <c:pt idx="1222">
                  <c:v>0</c:v>
                </c:pt>
                <c:pt idx="1223">
                  <c:v>0.2</c:v>
                </c:pt>
                <c:pt idx="1224">
                  <c:v>0</c:v>
                </c:pt>
                <c:pt idx="1225">
                  <c:v>0</c:v>
                </c:pt>
                <c:pt idx="1226">
                  <c:v>0.2</c:v>
                </c:pt>
                <c:pt idx="1227">
                  <c:v>0.6</c:v>
                </c:pt>
                <c:pt idx="1228">
                  <c:v>0.2</c:v>
                </c:pt>
                <c:pt idx="1229">
                  <c:v>0</c:v>
                </c:pt>
                <c:pt idx="1230">
                  <c:v>0</c:v>
                </c:pt>
                <c:pt idx="1231">
                  <c:v>0.2</c:v>
                </c:pt>
                <c:pt idx="1232">
                  <c:v>0.6</c:v>
                </c:pt>
                <c:pt idx="1233">
                  <c:v>0.6</c:v>
                </c:pt>
                <c:pt idx="1234">
                  <c:v>0.6</c:v>
                </c:pt>
                <c:pt idx="1235">
                  <c:v>0</c:v>
                </c:pt>
                <c:pt idx="1236">
                  <c:v>0</c:v>
                </c:pt>
                <c:pt idx="1237">
                  <c:v>0.6</c:v>
                </c:pt>
                <c:pt idx="1238">
                  <c:v>0.2</c:v>
                </c:pt>
                <c:pt idx="1239">
                  <c:v>0.2</c:v>
                </c:pt>
                <c:pt idx="1240">
                  <c:v>0</c:v>
                </c:pt>
                <c:pt idx="1241">
                  <c:v>0.6</c:v>
                </c:pt>
                <c:pt idx="1242">
                  <c:v>0.6</c:v>
                </c:pt>
                <c:pt idx="1243">
                  <c:v>0.2</c:v>
                </c:pt>
                <c:pt idx="1244">
                  <c:v>0</c:v>
                </c:pt>
                <c:pt idx="1245">
                  <c:v>0</c:v>
                </c:pt>
                <c:pt idx="1246">
                  <c:v>0.2</c:v>
                </c:pt>
                <c:pt idx="1247">
                  <c:v>0</c:v>
                </c:pt>
                <c:pt idx="1248">
                  <c:v>0</c:v>
                </c:pt>
                <c:pt idx="1249">
                  <c:v>0.2</c:v>
                </c:pt>
                <c:pt idx="1250">
                  <c:v>0.6</c:v>
                </c:pt>
                <c:pt idx="1251">
                  <c:v>0.2</c:v>
                </c:pt>
                <c:pt idx="1252">
                  <c:v>0.2</c:v>
                </c:pt>
                <c:pt idx="1253">
                  <c:v>0</c:v>
                </c:pt>
                <c:pt idx="1254">
                  <c:v>0.6</c:v>
                </c:pt>
                <c:pt idx="1255">
                  <c:v>0.2</c:v>
                </c:pt>
                <c:pt idx="1256">
                  <c:v>0</c:v>
                </c:pt>
                <c:pt idx="1257">
                  <c:v>0</c:v>
                </c:pt>
                <c:pt idx="1258">
                  <c:v>0</c:v>
                </c:pt>
                <c:pt idx="1259">
                  <c:v>0</c:v>
                </c:pt>
                <c:pt idx="1260">
                  <c:v>0</c:v>
                </c:pt>
                <c:pt idx="1261">
                  <c:v>0.2</c:v>
                </c:pt>
                <c:pt idx="1262">
                  <c:v>0.2</c:v>
                </c:pt>
                <c:pt idx="1263">
                  <c:v>0</c:v>
                </c:pt>
                <c:pt idx="1264">
                  <c:v>0.6</c:v>
                </c:pt>
                <c:pt idx="1265">
                  <c:v>0.2</c:v>
                </c:pt>
                <c:pt idx="1266">
                  <c:v>0</c:v>
                </c:pt>
                <c:pt idx="1267">
                  <c:v>0.2</c:v>
                </c:pt>
                <c:pt idx="1268">
                  <c:v>0.2</c:v>
                </c:pt>
                <c:pt idx="1269">
                  <c:v>0</c:v>
                </c:pt>
                <c:pt idx="1270">
                  <c:v>0</c:v>
                </c:pt>
                <c:pt idx="1271">
                  <c:v>0</c:v>
                </c:pt>
                <c:pt idx="1272">
                  <c:v>0.6</c:v>
                </c:pt>
                <c:pt idx="1273">
                  <c:v>0</c:v>
                </c:pt>
                <c:pt idx="1274">
                  <c:v>0</c:v>
                </c:pt>
                <c:pt idx="1275">
                  <c:v>0</c:v>
                </c:pt>
                <c:pt idx="1276">
                  <c:v>0.6</c:v>
                </c:pt>
                <c:pt idx="1277">
                  <c:v>0.6</c:v>
                </c:pt>
                <c:pt idx="1278">
                  <c:v>0</c:v>
                </c:pt>
                <c:pt idx="1279">
                  <c:v>0</c:v>
                </c:pt>
                <c:pt idx="1280">
                  <c:v>0</c:v>
                </c:pt>
                <c:pt idx="1281">
                  <c:v>0</c:v>
                </c:pt>
                <c:pt idx="1282">
                  <c:v>0</c:v>
                </c:pt>
                <c:pt idx="1283">
                  <c:v>0.2</c:v>
                </c:pt>
                <c:pt idx="1284">
                  <c:v>0</c:v>
                </c:pt>
                <c:pt idx="1285">
                  <c:v>0.6</c:v>
                </c:pt>
                <c:pt idx="1286">
                  <c:v>0</c:v>
                </c:pt>
                <c:pt idx="1287">
                  <c:v>0.6</c:v>
                </c:pt>
                <c:pt idx="1288">
                  <c:v>0</c:v>
                </c:pt>
                <c:pt idx="1289">
                  <c:v>0.2</c:v>
                </c:pt>
                <c:pt idx="1290">
                  <c:v>0.2</c:v>
                </c:pt>
                <c:pt idx="1291">
                  <c:v>0</c:v>
                </c:pt>
                <c:pt idx="1292">
                  <c:v>0</c:v>
                </c:pt>
                <c:pt idx="1293">
                  <c:v>0.2</c:v>
                </c:pt>
                <c:pt idx="1294">
                  <c:v>0</c:v>
                </c:pt>
                <c:pt idx="1295">
                  <c:v>0.2</c:v>
                </c:pt>
                <c:pt idx="1296">
                  <c:v>0.2</c:v>
                </c:pt>
                <c:pt idx="1297">
                  <c:v>0</c:v>
                </c:pt>
                <c:pt idx="1298">
                  <c:v>0</c:v>
                </c:pt>
                <c:pt idx="1299">
                  <c:v>0</c:v>
                </c:pt>
                <c:pt idx="1300">
                  <c:v>0</c:v>
                </c:pt>
                <c:pt idx="1301">
                  <c:v>0.2</c:v>
                </c:pt>
                <c:pt idx="1302">
                  <c:v>0</c:v>
                </c:pt>
                <c:pt idx="1303">
                  <c:v>0.2</c:v>
                </c:pt>
                <c:pt idx="1304">
                  <c:v>0</c:v>
                </c:pt>
                <c:pt idx="1305">
                  <c:v>0.6</c:v>
                </c:pt>
                <c:pt idx="1306">
                  <c:v>0.2</c:v>
                </c:pt>
                <c:pt idx="1307">
                  <c:v>0</c:v>
                </c:pt>
                <c:pt idx="1308">
                  <c:v>0.6</c:v>
                </c:pt>
                <c:pt idx="1309">
                  <c:v>0</c:v>
                </c:pt>
                <c:pt idx="1310">
                  <c:v>0</c:v>
                </c:pt>
                <c:pt idx="1311">
                  <c:v>0.2</c:v>
                </c:pt>
                <c:pt idx="1312">
                  <c:v>0.6</c:v>
                </c:pt>
                <c:pt idx="1313">
                  <c:v>0</c:v>
                </c:pt>
                <c:pt idx="1314">
                  <c:v>0</c:v>
                </c:pt>
                <c:pt idx="1315">
                  <c:v>0</c:v>
                </c:pt>
                <c:pt idx="1316">
                  <c:v>0</c:v>
                </c:pt>
                <c:pt idx="1317">
                  <c:v>0</c:v>
                </c:pt>
                <c:pt idx="1318">
                  <c:v>0.6</c:v>
                </c:pt>
                <c:pt idx="1319">
                  <c:v>0</c:v>
                </c:pt>
                <c:pt idx="1320">
                  <c:v>0</c:v>
                </c:pt>
                <c:pt idx="1321">
                  <c:v>0</c:v>
                </c:pt>
                <c:pt idx="1322">
                  <c:v>0.2</c:v>
                </c:pt>
                <c:pt idx="1323">
                  <c:v>0.2</c:v>
                </c:pt>
                <c:pt idx="1324">
                  <c:v>0</c:v>
                </c:pt>
                <c:pt idx="1325">
                  <c:v>0.6</c:v>
                </c:pt>
                <c:pt idx="1326">
                  <c:v>0</c:v>
                </c:pt>
                <c:pt idx="1327">
                  <c:v>0</c:v>
                </c:pt>
                <c:pt idx="1328">
                  <c:v>0</c:v>
                </c:pt>
                <c:pt idx="1329">
                  <c:v>0.2</c:v>
                </c:pt>
                <c:pt idx="1330">
                  <c:v>0</c:v>
                </c:pt>
                <c:pt idx="1331">
                  <c:v>0</c:v>
                </c:pt>
                <c:pt idx="1332">
                  <c:v>0</c:v>
                </c:pt>
                <c:pt idx="1333">
                  <c:v>0.6</c:v>
                </c:pt>
                <c:pt idx="1334">
                  <c:v>0</c:v>
                </c:pt>
                <c:pt idx="1335">
                  <c:v>0.2</c:v>
                </c:pt>
                <c:pt idx="1336">
                  <c:v>0</c:v>
                </c:pt>
                <c:pt idx="1337">
                  <c:v>0.2</c:v>
                </c:pt>
                <c:pt idx="1338">
                  <c:v>0</c:v>
                </c:pt>
                <c:pt idx="1339">
                  <c:v>0.2</c:v>
                </c:pt>
                <c:pt idx="1340">
                  <c:v>0.6</c:v>
                </c:pt>
                <c:pt idx="1341">
                  <c:v>0</c:v>
                </c:pt>
                <c:pt idx="1342">
                  <c:v>0</c:v>
                </c:pt>
                <c:pt idx="1343">
                  <c:v>0.2</c:v>
                </c:pt>
                <c:pt idx="1344">
                  <c:v>0</c:v>
                </c:pt>
                <c:pt idx="1345">
                  <c:v>0</c:v>
                </c:pt>
                <c:pt idx="1346">
                  <c:v>0.2</c:v>
                </c:pt>
                <c:pt idx="1347">
                  <c:v>0.6</c:v>
                </c:pt>
                <c:pt idx="1348">
                  <c:v>0.6</c:v>
                </c:pt>
                <c:pt idx="1349">
                  <c:v>0.6</c:v>
                </c:pt>
                <c:pt idx="1350">
                  <c:v>0</c:v>
                </c:pt>
                <c:pt idx="1351">
                  <c:v>0</c:v>
                </c:pt>
                <c:pt idx="1352">
                  <c:v>0</c:v>
                </c:pt>
                <c:pt idx="1353">
                  <c:v>0</c:v>
                </c:pt>
                <c:pt idx="1354">
                  <c:v>0.2</c:v>
                </c:pt>
                <c:pt idx="1355">
                  <c:v>0</c:v>
                </c:pt>
                <c:pt idx="1356">
                  <c:v>0.2</c:v>
                </c:pt>
                <c:pt idx="1357">
                  <c:v>0.6</c:v>
                </c:pt>
                <c:pt idx="1358">
                  <c:v>0.2</c:v>
                </c:pt>
                <c:pt idx="1359">
                  <c:v>0</c:v>
                </c:pt>
                <c:pt idx="1360">
                  <c:v>0</c:v>
                </c:pt>
                <c:pt idx="1361">
                  <c:v>0</c:v>
                </c:pt>
                <c:pt idx="1362">
                  <c:v>0</c:v>
                </c:pt>
                <c:pt idx="1363">
                  <c:v>0</c:v>
                </c:pt>
                <c:pt idx="1364">
                  <c:v>0</c:v>
                </c:pt>
                <c:pt idx="1365">
                  <c:v>0.2</c:v>
                </c:pt>
                <c:pt idx="1366">
                  <c:v>0</c:v>
                </c:pt>
                <c:pt idx="1367">
                  <c:v>0</c:v>
                </c:pt>
                <c:pt idx="1368">
                  <c:v>0</c:v>
                </c:pt>
                <c:pt idx="1369">
                  <c:v>0</c:v>
                </c:pt>
                <c:pt idx="1370">
                  <c:v>0</c:v>
                </c:pt>
                <c:pt idx="1371">
                  <c:v>0</c:v>
                </c:pt>
                <c:pt idx="1372">
                  <c:v>0</c:v>
                </c:pt>
                <c:pt idx="1373">
                  <c:v>0.2</c:v>
                </c:pt>
                <c:pt idx="1374">
                  <c:v>0</c:v>
                </c:pt>
                <c:pt idx="1375">
                  <c:v>0</c:v>
                </c:pt>
                <c:pt idx="1376">
                  <c:v>0</c:v>
                </c:pt>
                <c:pt idx="1377">
                  <c:v>0</c:v>
                </c:pt>
                <c:pt idx="1378">
                  <c:v>0.6</c:v>
                </c:pt>
                <c:pt idx="1379">
                  <c:v>0.6</c:v>
                </c:pt>
                <c:pt idx="1380">
                  <c:v>0</c:v>
                </c:pt>
                <c:pt idx="1381">
                  <c:v>0.2</c:v>
                </c:pt>
                <c:pt idx="1382">
                  <c:v>0.6</c:v>
                </c:pt>
                <c:pt idx="1383">
                  <c:v>0.6</c:v>
                </c:pt>
                <c:pt idx="1384">
                  <c:v>0</c:v>
                </c:pt>
                <c:pt idx="1385">
                  <c:v>0</c:v>
                </c:pt>
                <c:pt idx="1386">
                  <c:v>0.2</c:v>
                </c:pt>
                <c:pt idx="1387">
                  <c:v>0.2</c:v>
                </c:pt>
                <c:pt idx="1388">
                  <c:v>0</c:v>
                </c:pt>
                <c:pt idx="1389">
                  <c:v>0</c:v>
                </c:pt>
                <c:pt idx="1390">
                  <c:v>0</c:v>
                </c:pt>
                <c:pt idx="1391">
                  <c:v>0</c:v>
                </c:pt>
                <c:pt idx="1392">
                  <c:v>0.2</c:v>
                </c:pt>
                <c:pt idx="1393">
                  <c:v>0.2</c:v>
                </c:pt>
                <c:pt idx="1394">
                  <c:v>0</c:v>
                </c:pt>
                <c:pt idx="1395">
                  <c:v>0</c:v>
                </c:pt>
                <c:pt idx="1396">
                  <c:v>0</c:v>
                </c:pt>
                <c:pt idx="1397">
                  <c:v>0</c:v>
                </c:pt>
                <c:pt idx="1398">
                  <c:v>0.2</c:v>
                </c:pt>
                <c:pt idx="1399">
                  <c:v>0</c:v>
                </c:pt>
                <c:pt idx="1400">
                  <c:v>0</c:v>
                </c:pt>
                <c:pt idx="1401">
                  <c:v>0.2</c:v>
                </c:pt>
                <c:pt idx="1402">
                  <c:v>0</c:v>
                </c:pt>
                <c:pt idx="1403">
                  <c:v>0.2</c:v>
                </c:pt>
                <c:pt idx="1404">
                  <c:v>0.2</c:v>
                </c:pt>
                <c:pt idx="1405">
                  <c:v>0.2</c:v>
                </c:pt>
                <c:pt idx="1406">
                  <c:v>0.6</c:v>
                </c:pt>
                <c:pt idx="1407">
                  <c:v>0</c:v>
                </c:pt>
                <c:pt idx="1408">
                  <c:v>0</c:v>
                </c:pt>
                <c:pt idx="1409">
                  <c:v>0</c:v>
                </c:pt>
                <c:pt idx="1410">
                  <c:v>0</c:v>
                </c:pt>
                <c:pt idx="1411">
                  <c:v>0.2</c:v>
                </c:pt>
                <c:pt idx="1412">
                  <c:v>0</c:v>
                </c:pt>
                <c:pt idx="1413">
                  <c:v>0</c:v>
                </c:pt>
                <c:pt idx="1414">
                  <c:v>0.2</c:v>
                </c:pt>
                <c:pt idx="1415">
                  <c:v>0</c:v>
                </c:pt>
                <c:pt idx="1416">
                  <c:v>0.2</c:v>
                </c:pt>
                <c:pt idx="1417">
                  <c:v>0</c:v>
                </c:pt>
                <c:pt idx="1418">
                  <c:v>0.2</c:v>
                </c:pt>
                <c:pt idx="1419">
                  <c:v>0.2</c:v>
                </c:pt>
                <c:pt idx="1420">
                  <c:v>0.2</c:v>
                </c:pt>
                <c:pt idx="1421">
                  <c:v>0</c:v>
                </c:pt>
                <c:pt idx="1422">
                  <c:v>0</c:v>
                </c:pt>
                <c:pt idx="1423">
                  <c:v>0.6</c:v>
                </c:pt>
                <c:pt idx="1424">
                  <c:v>0</c:v>
                </c:pt>
                <c:pt idx="1425">
                  <c:v>0</c:v>
                </c:pt>
                <c:pt idx="1426">
                  <c:v>0</c:v>
                </c:pt>
                <c:pt idx="1427">
                  <c:v>0.2</c:v>
                </c:pt>
                <c:pt idx="1428">
                  <c:v>0</c:v>
                </c:pt>
                <c:pt idx="1429">
                  <c:v>0</c:v>
                </c:pt>
                <c:pt idx="1430">
                  <c:v>0.2</c:v>
                </c:pt>
                <c:pt idx="1431">
                  <c:v>0</c:v>
                </c:pt>
                <c:pt idx="1432">
                  <c:v>0.2</c:v>
                </c:pt>
                <c:pt idx="1433">
                  <c:v>0</c:v>
                </c:pt>
                <c:pt idx="1434">
                  <c:v>0</c:v>
                </c:pt>
                <c:pt idx="1435">
                  <c:v>0.6</c:v>
                </c:pt>
                <c:pt idx="1436">
                  <c:v>0</c:v>
                </c:pt>
                <c:pt idx="1437">
                  <c:v>0.2</c:v>
                </c:pt>
                <c:pt idx="1438">
                  <c:v>0</c:v>
                </c:pt>
                <c:pt idx="1439">
                  <c:v>0</c:v>
                </c:pt>
                <c:pt idx="1440">
                  <c:v>0.2</c:v>
                </c:pt>
                <c:pt idx="1441">
                  <c:v>0</c:v>
                </c:pt>
                <c:pt idx="1442">
                  <c:v>0</c:v>
                </c:pt>
                <c:pt idx="1443">
                  <c:v>0</c:v>
                </c:pt>
                <c:pt idx="1444">
                  <c:v>0</c:v>
                </c:pt>
                <c:pt idx="1445">
                  <c:v>0</c:v>
                </c:pt>
                <c:pt idx="1446">
                  <c:v>0.2</c:v>
                </c:pt>
                <c:pt idx="1447">
                  <c:v>0</c:v>
                </c:pt>
                <c:pt idx="1448">
                  <c:v>0</c:v>
                </c:pt>
                <c:pt idx="1449">
                  <c:v>0</c:v>
                </c:pt>
                <c:pt idx="1450">
                  <c:v>0.6</c:v>
                </c:pt>
                <c:pt idx="1451">
                  <c:v>0</c:v>
                </c:pt>
                <c:pt idx="1452">
                  <c:v>0.2</c:v>
                </c:pt>
                <c:pt idx="1453">
                  <c:v>0</c:v>
                </c:pt>
                <c:pt idx="1454">
                  <c:v>0</c:v>
                </c:pt>
                <c:pt idx="1455">
                  <c:v>0.2</c:v>
                </c:pt>
                <c:pt idx="1456">
                  <c:v>0.6</c:v>
                </c:pt>
                <c:pt idx="1457">
                  <c:v>0</c:v>
                </c:pt>
                <c:pt idx="1458">
                  <c:v>0.6</c:v>
                </c:pt>
                <c:pt idx="1459">
                  <c:v>0</c:v>
                </c:pt>
                <c:pt idx="1460">
                  <c:v>0.2</c:v>
                </c:pt>
                <c:pt idx="1461">
                  <c:v>0</c:v>
                </c:pt>
                <c:pt idx="1462">
                  <c:v>0.2</c:v>
                </c:pt>
                <c:pt idx="1463">
                  <c:v>0</c:v>
                </c:pt>
                <c:pt idx="1464">
                  <c:v>0</c:v>
                </c:pt>
                <c:pt idx="1465">
                  <c:v>0</c:v>
                </c:pt>
                <c:pt idx="1466">
                  <c:v>0</c:v>
                </c:pt>
                <c:pt idx="1467">
                  <c:v>0</c:v>
                </c:pt>
                <c:pt idx="1468">
                  <c:v>0</c:v>
                </c:pt>
                <c:pt idx="1469">
                  <c:v>0.2</c:v>
                </c:pt>
                <c:pt idx="1470">
                  <c:v>0</c:v>
                </c:pt>
                <c:pt idx="1471">
                  <c:v>0</c:v>
                </c:pt>
                <c:pt idx="1472">
                  <c:v>0</c:v>
                </c:pt>
                <c:pt idx="1473">
                  <c:v>0</c:v>
                </c:pt>
                <c:pt idx="1474">
                  <c:v>0</c:v>
                </c:pt>
                <c:pt idx="1475">
                  <c:v>0</c:v>
                </c:pt>
                <c:pt idx="1476">
                  <c:v>0</c:v>
                </c:pt>
                <c:pt idx="1477">
                  <c:v>0.2</c:v>
                </c:pt>
                <c:pt idx="1478">
                  <c:v>0</c:v>
                </c:pt>
                <c:pt idx="1479">
                  <c:v>0</c:v>
                </c:pt>
                <c:pt idx="1480">
                  <c:v>0.2</c:v>
                </c:pt>
                <c:pt idx="1481">
                  <c:v>0.6</c:v>
                </c:pt>
                <c:pt idx="1482">
                  <c:v>0.6</c:v>
                </c:pt>
                <c:pt idx="1483">
                  <c:v>0</c:v>
                </c:pt>
                <c:pt idx="1484">
                  <c:v>0</c:v>
                </c:pt>
                <c:pt idx="1485">
                  <c:v>0</c:v>
                </c:pt>
                <c:pt idx="1486">
                  <c:v>0.2</c:v>
                </c:pt>
                <c:pt idx="1487">
                  <c:v>0.2</c:v>
                </c:pt>
                <c:pt idx="1488">
                  <c:v>0</c:v>
                </c:pt>
                <c:pt idx="1489">
                  <c:v>0.2</c:v>
                </c:pt>
                <c:pt idx="1490">
                  <c:v>0</c:v>
                </c:pt>
                <c:pt idx="1491">
                  <c:v>0</c:v>
                </c:pt>
                <c:pt idx="1492">
                  <c:v>0</c:v>
                </c:pt>
                <c:pt idx="1493">
                  <c:v>0</c:v>
                </c:pt>
                <c:pt idx="1494">
                  <c:v>0.6</c:v>
                </c:pt>
                <c:pt idx="1495">
                  <c:v>0.2</c:v>
                </c:pt>
                <c:pt idx="1496">
                  <c:v>0.6</c:v>
                </c:pt>
                <c:pt idx="1497">
                  <c:v>0</c:v>
                </c:pt>
                <c:pt idx="1498">
                  <c:v>0</c:v>
                </c:pt>
                <c:pt idx="1499">
                  <c:v>0</c:v>
                </c:pt>
                <c:pt idx="1500">
                  <c:v>0</c:v>
                </c:pt>
                <c:pt idx="1501">
                  <c:v>0.6</c:v>
                </c:pt>
                <c:pt idx="1502">
                  <c:v>0.2</c:v>
                </c:pt>
                <c:pt idx="1503">
                  <c:v>0.2</c:v>
                </c:pt>
                <c:pt idx="1504">
                  <c:v>0</c:v>
                </c:pt>
                <c:pt idx="1505">
                  <c:v>0</c:v>
                </c:pt>
                <c:pt idx="1506">
                  <c:v>0</c:v>
                </c:pt>
                <c:pt idx="1507">
                  <c:v>0.2</c:v>
                </c:pt>
                <c:pt idx="1508">
                  <c:v>0</c:v>
                </c:pt>
                <c:pt idx="1509">
                  <c:v>0.2</c:v>
                </c:pt>
                <c:pt idx="1510">
                  <c:v>0</c:v>
                </c:pt>
                <c:pt idx="1511">
                  <c:v>0.6</c:v>
                </c:pt>
                <c:pt idx="1512">
                  <c:v>0</c:v>
                </c:pt>
                <c:pt idx="1513">
                  <c:v>0.6</c:v>
                </c:pt>
                <c:pt idx="1514">
                  <c:v>0.2</c:v>
                </c:pt>
                <c:pt idx="1515">
                  <c:v>0.2</c:v>
                </c:pt>
                <c:pt idx="1516">
                  <c:v>0.2</c:v>
                </c:pt>
                <c:pt idx="1517">
                  <c:v>0.2</c:v>
                </c:pt>
                <c:pt idx="1518">
                  <c:v>0</c:v>
                </c:pt>
                <c:pt idx="1519">
                  <c:v>0</c:v>
                </c:pt>
                <c:pt idx="1520">
                  <c:v>0.6</c:v>
                </c:pt>
                <c:pt idx="1521">
                  <c:v>0</c:v>
                </c:pt>
                <c:pt idx="1522">
                  <c:v>0</c:v>
                </c:pt>
                <c:pt idx="1523">
                  <c:v>0</c:v>
                </c:pt>
                <c:pt idx="1524">
                  <c:v>0</c:v>
                </c:pt>
                <c:pt idx="1525">
                  <c:v>0</c:v>
                </c:pt>
                <c:pt idx="1526">
                  <c:v>0</c:v>
                </c:pt>
                <c:pt idx="1527">
                  <c:v>0</c:v>
                </c:pt>
                <c:pt idx="1528">
                  <c:v>0.2</c:v>
                </c:pt>
                <c:pt idx="1529">
                  <c:v>0.6</c:v>
                </c:pt>
                <c:pt idx="1530">
                  <c:v>0.2</c:v>
                </c:pt>
                <c:pt idx="1531">
                  <c:v>0</c:v>
                </c:pt>
                <c:pt idx="1532">
                  <c:v>0</c:v>
                </c:pt>
                <c:pt idx="1533">
                  <c:v>0</c:v>
                </c:pt>
                <c:pt idx="1534">
                  <c:v>0</c:v>
                </c:pt>
                <c:pt idx="1535">
                  <c:v>0.6</c:v>
                </c:pt>
                <c:pt idx="1536">
                  <c:v>0.2</c:v>
                </c:pt>
                <c:pt idx="1537">
                  <c:v>0</c:v>
                </c:pt>
                <c:pt idx="1538">
                  <c:v>0</c:v>
                </c:pt>
                <c:pt idx="1539">
                  <c:v>0.6</c:v>
                </c:pt>
                <c:pt idx="1540">
                  <c:v>0</c:v>
                </c:pt>
                <c:pt idx="1541">
                  <c:v>0</c:v>
                </c:pt>
                <c:pt idx="1542">
                  <c:v>0.2</c:v>
                </c:pt>
                <c:pt idx="1543">
                  <c:v>0</c:v>
                </c:pt>
                <c:pt idx="1544">
                  <c:v>0</c:v>
                </c:pt>
                <c:pt idx="1545">
                  <c:v>0</c:v>
                </c:pt>
                <c:pt idx="1546">
                  <c:v>0</c:v>
                </c:pt>
                <c:pt idx="1547">
                  <c:v>0</c:v>
                </c:pt>
                <c:pt idx="1548">
                  <c:v>0</c:v>
                </c:pt>
                <c:pt idx="1549">
                  <c:v>0</c:v>
                </c:pt>
                <c:pt idx="1550">
                  <c:v>0</c:v>
                </c:pt>
                <c:pt idx="1551">
                  <c:v>0.2</c:v>
                </c:pt>
                <c:pt idx="1552">
                  <c:v>0</c:v>
                </c:pt>
                <c:pt idx="1553">
                  <c:v>0.6</c:v>
                </c:pt>
                <c:pt idx="1554">
                  <c:v>0</c:v>
                </c:pt>
                <c:pt idx="1555">
                  <c:v>0.2</c:v>
                </c:pt>
                <c:pt idx="1556">
                  <c:v>0.2</c:v>
                </c:pt>
                <c:pt idx="1557">
                  <c:v>0</c:v>
                </c:pt>
                <c:pt idx="1558">
                  <c:v>0.6</c:v>
                </c:pt>
                <c:pt idx="1559">
                  <c:v>0</c:v>
                </c:pt>
                <c:pt idx="1560">
                  <c:v>0</c:v>
                </c:pt>
                <c:pt idx="1561">
                  <c:v>0.2</c:v>
                </c:pt>
                <c:pt idx="1562">
                  <c:v>0</c:v>
                </c:pt>
                <c:pt idx="1563">
                  <c:v>0.6</c:v>
                </c:pt>
                <c:pt idx="1564">
                  <c:v>0</c:v>
                </c:pt>
                <c:pt idx="1565">
                  <c:v>0.6</c:v>
                </c:pt>
                <c:pt idx="1566">
                  <c:v>0.2</c:v>
                </c:pt>
                <c:pt idx="1567">
                  <c:v>0</c:v>
                </c:pt>
                <c:pt idx="1568">
                  <c:v>0</c:v>
                </c:pt>
                <c:pt idx="1569">
                  <c:v>0</c:v>
                </c:pt>
                <c:pt idx="1570">
                  <c:v>0.2</c:v>
                </c:pt>
                <c:pt idx="1571">
                  <c:v>0</c:v>
                </c:pt>
                <c:pt idx="1572">
                  <c:v>0.2</c:v>
                </c:pt>
                <c:pt idx="1573">
                  <c:v>0</c:v>
                </c:pt>
                <c:pt idx="1574">
                  <c:v>0.2</c:v>
                </c:pt>
                <c:pt idx="1575">
                  <c:v>0.6</c:v>
                </c:pt>
                <c:pt idx="1576">
                  <c:v>0.2</c:v>
                </c:pt>
                <c:pt idx="1577">
                  <c:v>0</c:v>
                </c:pt>
                <c:pt idx="1578">
                  <c:v>0</c:v>
                </c:pt>
                <c:pt idx="1579">
                  <c:v>0.6</c:v>
                </c:pt>
                <c:pt idx="1580">
                  <c:v>0.6</c:v>
                </c:pt>
                <c:pt idx="1581">
                  <c:v>0</c:v>
                </c:pt>
                <c:pt idx="1582">
                  <c:v>0</c:v>
                </c:pt>
                <c:pt idx="1583">
                  <c:v>0.2</c:v>
                </c:pt>
                <c:pt idx="1584">
                  <c:v>0</c:v>
                </c:pt>
                <c:pt idx="1585">
                  <c:v>0</c:v>
                </c:pt>
                <c:pt idx="1586">
                  <c:v>0.2</c:v>
                </c:pt>
                <c:pt idx="1587">
                  <c:v>0</c:v>
                </c:pt>
                <c:pt idx="1588">
                  <c:v>0.6</c:v>
                </c:pt>
                <c:pt idx="1589">
                  <c:v>0.6</c:v>
                </c:pt>
                <c:pt idx="1590">
                  <c:v>0.6</c:v>
                </c:pt>
                <c:pt idx="1591">
                  <c:v>0.6</c:v>
                </c:pt>
                <c:pt idx="1592">
                  <c:v>0.2</c:v>
                </c:pt>
                <c:pt idx="1593">
                  <c:v>0</c:v>
                </c:pt>
                <c:pt idx="1594">
                  <c:v>0</c:v>
                </c:pt>
                <c:pt idx="1595">
                  <c:v>0</c:v>
                </c:pt>
                <c:pt idx="1596">
                  <c:v>0</c:v>
                </c:pt>
                <c:pt idx="1597">
                  <c:v>0</c:v>
                </c:pt>
                <c:pt idx="1598">
                  <c:v>0</c:v>
                </c:pt>
                <c:pt idx="1599">
                  <c:v>0.2</c:v>
                </c:pt>
                <c:pt idx="1600">
                  <c:v>0</c:v>
                </c:pt>
                <c:pt idx="1601">
                  <c:v>0</c:v>
                </c:pt>
                <c:pt idx="1602">
                  <c:v>0</c:v>
                </c:pt>
                <c:pt idx="1603">
                  <c:v>0.2</c:v>
                </c:pt>
                <c:pt idx="1604">
                  <c:v>0.2</c:v>
                </c:pt>
                <c:pt idx="1605">
                  <c:v>0</c:v>
                </c:pt>
                <c:pt idx="1606">
                  <c:v>0</c:v>
                </c:pt>
                <c:pt idx="1607">
                  <c:v>0</c:v>
                </c:pt>
                <c:pt idx="1608">
                  <c:v>0.2</c:v>
                </c:pt>
                <c:pt idx="1609">
                  <c:v>0.2</c:v>
                </c:pt>
                <c:pt idx="1610">
                  <c:v>0</c:v>
                </c:pt>
                <c:pt idx="1611">
                  <c:v>0</c:v>
                </c:pt>
                <c:pt idx="1612">
                  <c:v>0</c:v>
                </c:pt>
                <c:pt idx="1613">
                  <c:v>0</c:v>
                </c:pt>
                <c:pt idx="1614">
                  <c:v>0.2</c:v>
                </c:pt>
                <c:pt idx="1615">
                  <c:v>0</c:v>
                </c:pt>
                <c:pt idx="1616">
                  <c:v>0</c:v>
                </c:pt>
                <c:pt idx="1617">
                  <c:v>0</c:v>
                </c:pt>
                <c:pt idx="1618">
                  <c:v>0</c:v>
                </c:pt>
                <c:pt idx="1619">
                  <c:v>0</c:v>
                </c:pt>
                <c:pt idx="1620">
                  <c:v>0.2</c:v>
                </c:pt>
                <c:pt idx="1621">
                  <c:v>0</c:v>
                </c:pt>
                <c:pt idx="1622">
                  <c:v>0</c:v>
                </c:pt>
                <c:pt idx="1623">
                  <c:v>0</c:v>
                </c:pt>
                <c:pt idx="1624">
                  <c:v>0</c:v>
                </c:pt>
                <c:pt idx="1625">
                  <c:v>0</c:v>
                </c:pt>
                <c:pt idx="1626">
                  <c:v>0</c:v>
                </c:pt>
                <c:pt idx="1627">
                  <c:v>0</c:v>
                </c:pt>
                <c:pt idx="1628">
                  <c:v>0</c:v>
                </c:pt>
                <c:pt idx="1629">
                  <c:v>0.2</c:v>
                </c:pt>
                <c:pt idx="1630">
                  <c:v>0.2</c:v>
                </c:pt>
                <c:pt idx="1631">
                  <c:v>0.6</c:v>
                </c:pt>
                <c:pt idx="1632">
                  <c:v>0</c:v>
                </c:pt>
                <c:pt idx="1633">
                  <c:v>0</c:v>
                </c:pt>
                <c:pt idx="1634">
                  <c:v>0</c:v>
                </c:pt>
                <c:pt idx="1635">
                  <c:v>0.6</c:v>
                </c:pt>
                <c:pt idx="1636">
                  <c:v>0.2</c:v>
                </c:pt>
                <c:pt idx="1637">
                  <c:v>0</c:v>
                </c:pt>
                <c:pt idx="1638">
                  <c:v>0</c:v>
                </c:pt>
                <c:pt idx="1639">
                  <c:v>0</c:v>
                </c:pt>
                <c:pt idx="1640">
                  <c:v>0</c:v>
                </c:pt>
                <c:pt idx="1641">
                  <c:v>0</c:v>
                </c:pt>
                <c:pt idx="1642">
                  <c:v>0.2</c:v>
                </c:pt>
                <c:pt idx="1643">
                  <c:v>0</c:v>
                </c:pt>
                <c:pt idx="1644">
                  <c:v>0</c:v>
                </c:pt>
                <c:pt idx="1645">
                  <c:v>0</c:v>
                </c:pt>
                <c:pt idx="1646">
                  <c:v>0</c:v>
                </c:pt>
                <c:pt idx="1647">
                  <c:v>0</c:v>
                </c:pt>
                <c:pt idx="1648">
                  <c:v>0</c:v>
                </c:pt>
                <c:pt idx="1649">
                  <c:v>0.2</c:v>
                </c:pt>
                <c:pt idx="1650">
                  <c:v>0.2</c:v>
                </c:pt>
                <c:pt idx="1651">
                  <c:v>0.2</c:v>
                </c:pt>
                <c:pt idx="1652">
                  <c:v>0</c:v>
                </c:pt>
                <c:pt idx="1653">
                  <c:v>0</c:v>
                </c:pt>
                <c:pt idx="1654">
                  <c:v>0.2</c:v>
                </c:pt>
                <c:pt idx="1655">
                  <c:v>0.6</c:v>
                </c:pt>
                <c:pt idx="1656">
                  <c:v>0</c:v>
                </c:pt>
                <c:pt idx="1657">
                  <c:v>0</c:v>
                </c:pt>
                <c:pt idx="1658">
                  <c:v>0</c:v>
                </c:pt>
                <c:pt idx="1659">
                  <c:v>0</c:v>
                </c:pt>
                <c:pt idx="1660">
                  <c:v>0</c:v>
                </c:pt>
                <c:pt idx="1661">
                  <c:v>0.2</c:v>
                </c:pt>
                <c:pt idx="1662">
                  <c:v>0</c:v>
                </c:pt>
                <c:pt idx="1663">
                  <c:v>0</c:v>
                </c:pt>
                <c:pt idx="1664">
                  <c:v>0</c:v>
                </c:pt>
                <c:pt idx="1665">
                  <c:v>0</c:v>
                </c:pt>
                <c:pt idx="1666">
                  <c:v>0</c:v>
                </c:pt>
                <c:pt idx="1667">
                  <c:v>0</c:v>
                </c:pt>
                <c:pt idx="1668">
                  <c:v>0</c:v>
                </c:pt>
                <c:pt idx="1669">
                  <c:v>0</c:v>
                </c:pt>
                <c:pt idx="1670">
                  <c:v>0.2</c:v>
                </c:pt>
                <c:pt idx="1671">
                  <c:v>0</c:v>
                </c:pt>
                <c:pt idx="1672">
                  <c:v>0.6</c:v>
                </c:pt>
                <c:pt idx="1673">
                  <c:v>0</c:v>
                </c:pt>
                <c:pt idx="1674">
                  <c:v>0</c:v>
                </c:pt>
                <c:pt idx="1675">
                  <c:v>0</c:v>
                </c:pt>
                <c:pt idx="1676">
                  <c:v>0.2</c:v>
                </c:pt>
                <c:pt idx="1677">
                  <c:v>0.2</c:v>
                </c:pt>
                <c:pt idx="1678">
                  <c:v>0</c:v>
                </c:pt>
                <c:pt idx="1679">
                  <c:v>0.2</c:v>
                </c:pt>
                <c:pt idx="1680">
                  <c:v>0</c:v>
                </c:pt>
                <c:pt idx="1681">
                  <c:v>0</c:v>
                </c:pt>
                <c:pt idx="1682">
                  <c:v>0</c:v>
                </c:pt>
                <c:pt idx="1683">
                  <c:v>0.2</c:v>
                </c:pt>
                <c:pt idx="1684">
                  <c:v>0</c:v>
                </c:pt>
                <c:pt idx="1685">
                  <c:v>0.2</c:v>
                </c:pt>
                <c:pt idx="1686">
                  <c:v>0.6</c:v>
                </c:pt>
                <c:pt idx="1687">
                  <c:v>0.6</c:v>
                </c:pt>
                <c:pt idx="1688">
                  <c:v>0.2</c:v>
                </c:pt>
                <c:pt idx="1689">
                  <c:v>0.2</c:v>
                </c:pt>
                <c:pt idx="1690">
                  <c:v>0.6</c:v>
                </c:pt>
                <c:pt idx="1691">
                  <c:v>0</c:v>
                </c:pt>
                <c:pt idx="1692">
                  <c:v>0.2</c:v>
                </c:pt>
                <c:pt idx="1693">
                  <c:v>0.2</c:v>
                </c:pt>
                <c:pt idx="1694">
                  <c:v>0.6</c:v>
                </c:pt>
                <c:pt idx="1695">
                  <c:v>0</c:v>
                </c:pt>
                <c:pt idx="1696">
                  <c:v>0</c:v>
                </c:pt>
                <c:pt idx="1697">
                  <c:v>0</c:v>
                </c:pt>
                <c:pt idx="1698">
                  <c:v>0.2</c:v>
                </c:pt>
                <c:pt idx="1699">
                  <c:v>0.2</c:v>
                </c:pt>
                <c:pt idx="1700">
                  <c:v>0.2</c:v>
                </c:pt>
                <c:pt idx="1701">
                  <c:v>0.2</c:v>
                </c:pt>
                <c:pt idx="1702">
                  <c:v>0.6</c:v>
                </c:pt>
                <c:pt idx="1703">
                  <c:v>0</c:v>
                </c:pt>
                <c:pt idx="1704">
                  <c:v>0.2</c:v>
                </c:pt>
                <c:pt idx="1705">
                  <c:v>0</c:v>
                </c:pt>
                <c:pt idx="1706">
                  <c:v>0</c:v>
                </c:pt>
                <c:pt idx="1707">
                  <c:v>0.2</c:v>
                </c:pt>
                <c:pt idx="1708">
                  <c:v>0</c:v>
                </c:pt>
                <c:pt idx="1709">
                  <c:v>0</c:v>
                </c:pt>
                <c:pt idx="1710">
                  <c:v>0.6</c:v>
                </c:pt>
                <c:pt idx="1711">
                  <c:v>0.6</c:v>
                </c:pt>
                <c:pt idx="1712">
                  <c:v>0</c:v>
                </c:pt>
                <c:pt idx="1713">
                  <c:v>0.6</c:v>
                </c:pt>
                <c:pt idx="1714">
                  <c:v>0.6</c:v>
                </c:pt>
                <c:pt idx="1715">
                  <c:v>0.6</c:v>
                </c:pt>
                <c:pt idx="1716">
                  <c:v>0</c:v>
                </c:pt>
                <c:pt idx="1717">
                  <c:v>0</c:v>
                </c:pt>
                <c:pt idx="1718">
                  <c:v>0.6</c:v>
                </c:pt>
                <c:pt idx="1719">
                  <c:v>0</c:v>
                </c:pt>
                <c:pt idx="1720">
                  <c:v>0</c:v>
                </c:pt>
                <c:pt idx="1721">
                  <c:v>0.6</c:v>
                </c:pt>
                <c:pt idx="1722">
                  <c:v>0</c:v>
                </c:pt>
                <c:pt idx="1723">
                  <c:v>0</c:v>
                </c:pt>
                <c:pt idx="1724">
                  <c:v>0</c:v>
                </c:pt>
                <c:pt idx="1725">
                  <c:v>0</c:v>
                </c:pt>
                <c:pt idx="1726">
                  <c:v>0</c:v>
                </c:pt>
                <c:pt idx="1727">
                  <c:v>0</c:v>
                </c:pt>
                <c:pt idx="1728">
                  <c:v>0.6</c:v>
                </c:pt>
                <c:pt idx="1729">
                  <c:v>0.6</c:v>
                </c:pt>
                <c:pt idx="1730">
                  <c:v>0</c:v>
                </c:pt>
                <c:pt idx="1731">
                  <c:v>0.2</c:v>
                </c:pt>
                <c:pt idx="1732">
                  <c:v>0</c:v>
                </c:pt>
                <c:pt idx="1733">
                  <c:v>0.2</c:v>
                </c:pt>
                <c:pt idx="1734">
                  <c:v>0.6</c:v>
                </c:pt>
                <c:pt idx="1735">
                  <c:v>0</c:v>
                </c:pt>
                <c:pt idx="1736">
                  <c:v>0</c:v>
                </c:pt>
                <c:pt idx="1737">
                  <c:v>0</c:v>
                </c:pt>
                <c:pt idx="1738">
                  <c:v>0</c:v>
                </c:pt>
                <c:pt idx="1739">
                  <c:v>0</c:v>
                </c:pt>
                <c:pt idx="1740">
                  <c:v>0.6</c:v>
                </c:pt>
                <c:pt idx="1741">
                  <c:v>0</c:v>
                </c:pt>
                <c:pt idx="1742">
                  <c:v>0</c:v>
                </c:pt>
                <c:pt idx="1743">
                  <c:v>0.2</c:v>
                </c:pt>
                <c:pt idx="1744">
                  <c:v>0.2</c:v>
                </c:pt>
                <c:pt idx="1745">
                  <c:v>0.2</c:v>
                </c:pt>
                <c:pt idx="1746">
                  <c:v>0</c:v>
                </c:pt>
                <c:pt idx="1747">
                  <c:v>0.2</c:v>
                </c:pt>
                <c:pt idx="1748">
                  <c:v>0.2</c:v>
                </c:pt>
                <c:pt idx="1749">
                  <c:v>0</c:v>
                </c:pt>
                <c:pt idx="1750">
                  <c:v>0</c:v>
                </c:pt>
                <c:pt idx="1751">
                  <c:v>0</c:v>
                </c:pt>
                <c:pt idx="1752">
                  <c:v>0.6</c:v>
                </c:pt>
                <c:pt idx="1753">
                  <c:v>0</c:v>
                </c:pt>
                <c:pt idx="1754">
                  <c:v>0</c:v>
                </c:pt>
                <c:pt idx="1755">
                  <c:v>0</c:v>
                </c:pt>
                <c:pt idx="1756">
                  <c:v>0</c:v>
                </c:pt>
                <c:pt idx="1757">
                  <c:v>0</c:v>
                </c:pt>
                <c:pt idx="1758">
                  <c:v>0.2</c:v>
                </c:pt>
                <c:pt idx="1759">
                  <c:v>0</c:v>
                </c:pt>
                <c:pt idx="1760">
                  <c:v>0</c:v>
                </c:pt>
                <c:pt idx="1761">
                  <c:v>0.2</c:v>
                </c:pt>
                <c:pt idx="1762">
                  <c:v>0</c:v>
                </c:pt>
                <c:pt idx="1763">
                  <c:v>0</c:v>
                </c:pt>
                <c:pt idx="1764">
                  <c:v>0.6</c:v>
                </c:pt>
                <c:pt idx="1765">
                  <c:v>0</c:v>
                </c:pt>
                <c:pt idx="1766">
                  <c:v>0.2</c:v>
                </c:pt>
                <c:pt idx="1767">
                  <c:v>0</c:v>
                </c:pt>
                <c:pt idx="1768">
                  <c:v>0</c:v>
                </c:pt>
                <c:pt idx="1769">
                  <c:v>0.6</c:v>
                </c:pt>
                <c:pt idx="1770">
                  <c:v>0.2</c:v>
                </c:pt>
                <c:pt idx="1771">
                  <c:v>0.2</c:v>
                </c:pt>
                <c:pt idx="1772">
                  <c:v>0.2</c:v>
                </c:pt>
                <c:pt idx="1773">
                  <c:v>0.6</c:v>
                </c:pt>
                <c:pt idx="1774">
                  <c:v>0.6</c:v>
                </c:pt>
                <c:pt idx="1775">
                  <c:v>0.2</c:v>
                </c:pt>
                <c:pt idx="1776">
                  <c:v>0</c:v>
                </c:pt>
                <c:pt idx="1777">
                  <c:v>0</c:v>
                </c:pt>
                <c:pt idx="1778">
                  <c:v>0</c:v>
                </c:pt>
                <c:pt idx="1779">
                  <c:v>0</c:v>
                </c:pt>
                <c:pt idx="1780">
                  <c:v>0.6</c:v>
                </c:pt>
                <c:pt idx="1781">
                  <c:v>0</c:v>
                </c:pt>
                <c:pt idx="1782">
                  <c:v>0</c:v>
                </c:pt>
                <c:pt idx="1783">
                  <c:v>0</c:v>
                </c:pt>
                <c:pt idx="1784">
                  <c:v>0</c:v>
                </c:pt>
                <c:pt idx="1785">
                  <c:v>0.2</c:v>
                </c:pt>
                <c:pt idx="1786">
                  <c:v>0</c:v>
                </c:pt>
                <c:pt idx="1787">
                  <c:v>0</c:v>
                </c:pt>
                <c:pt idx="1788">
                  <c:v>0.2</c:v>
                </c:pt>
                <c:pt idx="1789">
                  <c:v>0.6</c:v>
                </c:pt>
                <c:pt idx="1790">
                  <c:v>0</c:v>
                </c:pt>
                <c:pt idx="1791">
                  <c:v>0.2</c:v>
                </c:pt>
                <c:pt idx="1792">
                  <c:v>0.6</c:v>
                </c:pt>
                <c:pt idx="1793">
                  <c:v>0.6</c:v>
                </c:pt>
                <c:pt idx="1794">
                  <c:v>0.6</c:v>
                </c:pt>
                <c:pt idx="1795">
                  <c:v>0</c:v>
                </c:pt>
                <c:pt idx="1796">
                  <c:v>0.6</c:v>
                </c:pt>
                <c:pt idx="1797">
                  <c:v>0.6</c:v>
                </c:pt>
                <c:pt idx="1798">
                  <c:v>0</c:v>
                </c:pt>
                <c:pt idx="1799">
                  <c:v>0.2</c:v>
                </c:pt>
                <c:pt idx="1800">
                  <c:v>0.2</c:v>
                </c:pt>
                <c:pt idx="1801">
                  <c:v>0</c:v>
                </c:pt>
                <c:pt idx="1802">
                  <c:v>0</c:v>
                </c:pt>
                <c:pt idx="1803">
                  <c:v>0.2</c:v>
                </c:pt>
                <c:pt idx="1804">
                  <c:v>0.4</c:v>
                </c:pt>
                <c:pt idx="1805">
                  <c:v>0.4</c:v>
                </c:pt>
                <c:pt idx="1806">
                  <c:v>0.4</c:v>
                </c:pt>
                <c:pt idx="1807">
                  <c:v>0.45</c:v>
                </c:pt>
                <c:pt idx="1808">
                  <c:v>0</c:v>
                </c:pt>
                <c:pt idx="1809">
                  <c:v>0.2</c:v>
                </c:pt>
                <c:pt idx="1810">
                  <c:v>0.4</c:v>
                </c:pt>
                <c:pt idx="1811">
                  <c:v>0.3</c:v>
                </c:pt>
                <c:pt idx="1812">
                  <c:v>0</c:v>
                </c:pt>
                <c:pt idx="1813">
                  <c:v>0.3</c:v>
                </c:pt>
                <c:pt idx="1814">
                  <c:v>0.45</c:v>
                </c:pt>
                <c:pt idx="1815">
                  <c:v>0.45</c:v>
                </c:pt>
                <c:pt idx="1816">
                  <c:v>0</c:v>
                </c:pt>
                <c:pt idx="1817">
                  <c:v>0.4</c:v>
                </c:pt>
                <c:pt idx="1818">
                  <c:v>0</c:v>
                </c:pt>
                <c:pt idx="1819">
                  <c:v>0</c:v>
                </c:pt>
                <c:pt idx="1820">
                  <c:v>0.2</c:v>
                </c:pt>
                <c:pt idx="1821">
                  <c:v>0.5</c:v>
                </c:pt>
                <c:pt idx="1822">
                  <c:v>0</c:v>
                </c:pt>
                <c:pt idx="1823">
                  <c:v>0</c:v>
                </c:pt>
                <c:pt idx="1824">
                  <c:v>0</c:v>
                </c:pt>
                <c:pt idx="1825">
                  <c:v>0.3</c:v>
                </c:pt>
                <c:pt idx="1826">
                  <c:v>0.3</c:v>
                </c:pt>
                <c:pt idx="1827">
                  <c:v>0.5</c:v>
                </c:pt>
                <c:pt idx="1828">
                  <c:v>0.4</c:v>
                </c:pt>
                <c:pt idx="1829">
                  <c:v>0.5</c:v>
                </c:pt>
                <c:pt idx="1830">
                  <c:v>0.5</c:v>
                </c:pt>
                <c:pt idx="1831">
                  <c:v>0.4</c:v>
                </c:pt>
                <c:pt idx="1832">
                  <c:v>0</c:v>
                </c:pt>
                <c:pt idx="1833">
                  <c:v>0</c:v>
                </c:pt>
                <c:pt idx="1834">
                  <c:v>0.4</c:v>
                </c:pt>
                <c:pt idx="1835">
                  <c:v>0.4</c:v>
                </c:pt>
                <c:pt idx="1836">
                  <c:v>0</c:v>
                </c:pt>
                <c:pt idx="1837">
                  <c:v>0.5</c:v>
                </c:pt>
                <c:pt idx="1838">
                  <c:v>0</c:v>
                </c:pt>
                <c:pt idx="1839">
                  <c:v>0.45</c:v>
                </c:pt>
                <c:pt idx="1840">
                  <c:v>0.3</c:v>
                </c:pt>
                <c:pt idx="1841">
                  <c:v>0</c:v>
                </c:pt>
                <c:pt idx="1842">
                  <c:v>0.5</c:v>
                </c:pt>
                <c:pt idx="1843">
                  <c:v>0</c:v>
                </c:pt>
                <c:pt idx="1844">
                  <c:v>0.2</c:v>
                </c:pt>
                <c:pt idx="1845">
                  <c:v>0.2</c:v>
                </c:pt>
                <c:pt idx="1846">
                  <c:v>0.4</c:v>
                </c:pt>
                <c:pt idx="1847">
                  <c:v>0.45</c:v>
                </c:pt>
                <c:pt idx="1848">
                  <c:v>0</c:v>
                </c:pt>
                <c:pt idx="1849">
                  <c:v>0.4</c:v>
                </c:pt>
                <c:pt idx="1850">
                  <c:v>0.3</c:v>
                </c:pt>
                <c:pt idx="1851">
                  <c:v>0.3</c:v>
                </c:pt>
                <c:pt idx="1852">
                  <c:v>0.2</c:v>
                </c:pt>
                <c:pt idx="1853">
                  <c:v>0.2</c:v>
                </c:pt>
                <c:pt idx="1854">
                  <c:v>0</c:v>
                </c:pt>
                <c:pt idx="1855">
                  <c:v>0.2</c:v>
                </c:pt>
                <c:pt idx="1856">
                  <c:v>0.2</c:v>
                </c:pt>
                <c:pt idx="1857">
                  <c:v>0.3</c:v>
                </c:pt>
                <c:pt idx="1858">
                  <c:v>0.4</c:v>
                </c:pt>
                <c:pt idx="1859">
                  <c:v>0.4</c:v>
                </c:pt>
                <c:pt idx="1860">
                  <c:v>0.4</c:v>
                </c:pt>
                <c:pt idx="1861">
                  <c:v>0.4</c:v>
                </c:pt>
                <c:pt idx="1862">
                  <c:v>0.3</c:v>
                </c:pt>
                <c:pt idx="1863">
                  <c:v>0</c:v>
                </c:pt>
                <c:pt idx="1864">
                  <c:v>0.3</c:v>
                </c:pt>
                <c:pt idx="1865">
                  <c:v>0.3</c:v>
                </c:pt>
                <c:pt idx="1866">
                  <c:v>0</c:v>
                </c:pt>
                <c:pt idx="1867">
                  <c:v>0.2</c:v>
                </c:pt>
                <c:pt idx="1868">
                  <c:v>0.2</c:v>
                </c:pt>
                <c:pt idx="1869">
                  <c:v>0.3</c:v>
                </c:pt>
                <c:pt idx="1870">
                  <c:v>0.2</c:v>
                </c:pt>
                <c:pt idx="1871">
                  <c:v>0.2</c:v>
                </c:pt>
                <c:pt idx="1872">
                  <c:v>0</c:v>
                </c:pt>
                <c:pt idx="1873">
                  <c:v>0.2</c:v>
                </c:pt>
                <c:pt idx="1874">
                  <c:v>0.2</c:v>
                </c:pt>
                <c:pt idx="1875">
                  <c:v>0.4</c:v>
                </c:pt>
                <c:pt idx="1876">
                  <c:v>0.4</c:v>
                </c:pt>
                <c:pt idx="1877">
                  <c:v>0.4</c:v>
                </c:pt>
                <c:pt idx="1878">
                  <c:v>0.2</c:v>
                </c:pt>
                <c:pt idx="1879">
                  <c:v>0.5</c:v>
                </c:pt>
                <c:pt idx="1880">
                  <c:v>0.4</c:v>
                </c:pt>
                <c:pt idx="1881">
                  <c:v>0.2</c:v>
                </c:pt>
                <c:pt idx="1882">
                  <c:v>0.2</c:v>
                </c:pt>
                <c:pt idx="1883">
                  <c:v>0.5</c:v>
                </c:pt>
                <c:pt idx="1884">
                  <c:v>0.4</c:v>
                </c:pt>
                <c:pt idx="1885">
                  <c:v>0.4</c:v>
                </c:pt>
                <c:pt idx="1886">
                  <c:v>0.2</c:v>
                </c:pt>
                <c:pt idx="1887">
                  <c:v>0.2</c:v>
                </c:pt>
                <c:pt idx="1888">
                  <c:v>0.4</c:v>
                </c:pt>
                <c:pt idx="1889">
                  <c:v>0.3</c:v>
                </c:pt>
                <c:pt idx="1890">
                  <c:v>0.2</c:v>
                </c:pt>
                <c:pt idx="1891">
                  <c:v>0.2</c:v>
                </c:pt>
                <c:pt idx="1892">
                  <c:v>0.2</c:v>
                </c:pt>
                <c:pt idx="1893">
                  <c:v>0.45</c:v>
                </c:pt>
                <c:pt idx="1894">
                  <c:v>0.2</c:v>
                </c:pt>
                <c:pt idx="1895">
                  <c:v>0.3</c:v>
                </c:pt>
                <c:pt idx="1896">
                  <c:v>0</c:v>
                </c:pt>
                <c:pt idx="1897">
                  <c:v>0</c:v>
                </c:pt>
                <c:pt idx="1898">
                  <c:v>0.3</c:v>
                </c:pt>
                <c:pt idx="1899">
                  <c:v>0.2</c:v>
                </c:pt>
                <c:pt idx="1900">
                  <c:v>0.4</c:v>
                </c:pt>
                <c:pt idx="1901">
                  <c:v>0.4</c:v>
                </c:pt>
                <c:pt idx="1902">
                  <c:v>0.4</c:v>
                </c:pt>
                <c:pt idx="1903">
                  <c:v>0.2</c:v>
                </c:pt>
                <c:pt idx="1904">
                  <c:v>0.2</c:v>
                </c:pt>
                <c:pt idx="1905">
                  <c:v>0</c:v>
                </c:pt>
                <c:pt idx="1906">
                  <c:v>0.4</c:v>
                </c:pt>
                <c:pt idx="1907">
                  <c:v>0.4</c:v>
                </c:pt>
                <c:pt idx="1908">
                  <c:v>0</c:v>
                </c:pt>
                <c:pt idx="1909">
                  <c:v>0.45</c:v>
                </c:pt>
                <c:pt idx="1910">
                  <c:v>0.2</c:v>
                </c:pt>
                <c:pt idx="1911">
                  <c:v>0.2</c:v>
                </c:pt>
                <c:pt idx="1912">
                  <c:v>0.3</c:v>
                </c:pt>
                <c:pt idx="1913">
                  <c:v>0.5</c:v>
                </c:pt>
                <c:pt idx="1914">
                  <c:v>0.4</c:v>
                </c:pt>
                <c:pt idx="1915">
                  <c:v>0.4</c:v>
                </c:pt>
                <c:pt idx="1916">
                  <c:v>0.4</c:v>
                </c:pt>
                <c:pt idx="1917">
                  <c:v>0.3</c:v>
                </c:pt>
                <c:pt idx="1918">
                  <c:v>0.45</c:v>
                </c:pt>
                <c:pt idx="1919">
                  <c:v>0</c:v>
                </c:pt>
                <c:pt idx="1920">
                  <c:v>0</c:v>
                </c:pt>
                <c:pt idx="1921">
                  <c:v>0.2</c:v>
                </c:pt>
                <c:pt idx="1922">
                  <c:v>0.5</c:v>
                </c:pt>
                <c:pt idx="1923">
                  <c:v>0.5</c:v>
                </c:pt>
                <c:pt idx="1924">
                  <c:v>0.4</c:v>
                </c:pt>
                <c:pt idx="1925">
                  <c:v>0.3</c:v>
                </c:pt>
                <c:pt idx="1926">
                  <c:v>0</c:v>
                </c:pt>
                <c:pt idx="1927">
                  <c:v>0.4</c:v>
                </c:pt>
                <c:pt idx="1928">
                  <c:v>0</c:v>
                </c:pt>
                <c:pt idx="1929">
                  <c:v>0.4</c:v>
                </c:pt>
                <c:pt idx="1930">
                  <c:v>0.2</c:v>
                </c:pt>
                <c:pt idx="1931">
                  <c:v>0.4</c:v>
                </c:pt>
                <c:pt idx="1932">
                  <c:v>0.3</c:v>
                </c:pt>
                <c:pt idx="1933">
                  <c:v>0.2</c:v>
                </c:pt>
                <c:pt idx="1934">
                  <c:v>0.5</c:v>
                </c:pt>
                <c:pt idx="1935">
                  <c:v>0</c:v>
                </c:pt>
                <c:pt idx="1936">
                  <c:v>0.4</c:v>
                </c:pt>
                <c:pt idx="1937">
                  <c:v>0.3</c:v>
                </c:pt>
                <c:pt idx="1938">
                  <c:v>0.3</c:v>
                </c:pt>
                <c:pt idx="1939">
                  <c:v>0.5</c:v>
                </c:pt>
                <c:pt idx="1940">
                  <c:v>0.5</c:v>
                </c:pt>
                <c:pt idx="1941">
                  <c:v>0</c:v>
                </c:pt>
                <c:pt idx="1942">
                  <c:v>0.2</c:v>
                </c:pt>
                <c:pt idx="1943">
                  <c:v>0.4</c:v>
                </c:pt>
                <c:pt idx="1944">
                  <c:v>0.3</c:v>
                </c:pt>
                <c:pt idx="1945">
                  <c:v>0</c:v>
                </c:pt>
                <c:pt idx="1946">
                  <c:v>0.4</c:v>
                </c:pt>
                <c:pt idx="1947">
                  <c:v>0.5</c:v>
                </c:pt>
                <c:pt idx="1948">
                  <c:v>0</c:v>
                </c:pt>
                <c:pt idx="1949">
                  <c:v>0.2</c:v>
                </c:pt>
                <c:pt idx="1950">
                  <c:v>0</c:v>
                </c:pt>
                <c:pt idx="1951">
                  <c:v>0.3</c:v>
                </c:pt>
                <c:pt idx="1952">
                  <c:v>0.5</c:v>
                </c:pt>
                <c:pt idx="1953">
                  <c:v>0.5</c:v>
                </c:pt>
                <c:pt idx="1954">
                  <c:v>0.4</c:v>
                </c:pt>
                <c:pt idx="1955">
                  <c:v>0.45</c:v>
                </c:pt>
                <c:pt idx="1956">
                  <c:v>0</c:v>
                </c:pt>
                <c:pt idx="1957">
                  <c:v>0.5</c:v>
                </c:pt>
                <c:pt idx="1958">
                  <c:v>0.2</c:v>
                </c:pt>
                <c:pt idx="1959">
                  <c:v>0.4</c:v>
                </c:pt>
                <c:pt idx="1960">
                  <c:v>0.2</c:v>
                </c:pt>
                <c:pt idx="1961">
                  <c:v>0.5</c:v>
                </c:pt>
                <c:pt idx="1962">
                  <c:v>0.3</c:v>
                </c:pt>
                <c:pt idx="1963">
                  <c:v>0.5</c:v>
                </c:pt>
                <c:pt idx="1964">
                  <c:v>0</c:v>
                </c:pt>
                <c:pt idx="1965">
                  <c:v>0.4</c:v>
                </c:pt>
                <c:pt idx="1966">
                  <c:v>0.3</c:v>
                </c:pt>
                <c:pt idx="1967">
                  <c:v>0.3</c:v>
                </c:pt>
                <c:pt idx="1968">
                  <c:v>0.2</c:v>
                </c:pt>
                <c:pt idx="1969">
                  <c:v>0.4</c:v>
                </c:pt>
                <c:pt idx="1970">
                  <c:v>0.5</c:v>
                </c:pt>
                <c:pt idx="1971">
                  <c:v>0</c:v>
                </c:pt>
                <c:pt idx="1972">
                  <c:v>0.4</c:v>
                </c:pt>
                <c:pt idx="1973">
                  <c:v>0.2</c:v>
                </c:pt>
                <c:pt idx="1974">
                  <c:v>0.3</c:v>
                </c:pt>
                <c:pt idx="1975">
                  <c:v>0.2</c:v>
                </c:pt>
                <c:pt idx="1976">
                  <c:v>0</c:v>
                </c:pt>
                <c:pt idx="1977">
                  <c:v>0.2</c:v>
                </c:pt>
                <c:pt idx="1978">
                  <c:v>0.3</c:v>
                </c:pt>
                <c:pt idx="1979">
                  <c:v>0.3</c:v>
                </c:pt>
                <c:pt idx="1980">
                  <c:v>0.3</c:v>
                </c:pt>
                <c:pt idx="1981">
                  <c:v>0.2</c:v>
                </c:pt>
                <c:pt idx="1982">
                  <c:v>0</c:v>
                </c:pt>
                <c:pt idx="1983">
                  <c:v>0.4</c:v>
                </c:pt>
                <c:pt idx="1984">
                  <c:v>0.3</c:v>
                </c:pt>
                <c:pt idx="1985">
                  <c:v>0.4</c:v>
                </c:pt>
                <c:pt idx="1986">
                  <c:v>0.5</c:v>
                </c:pt>
                <c:pt idx="1987">
                  <c:v>0</c:v>
                </c:pt>
                <c:pt idx="1988">
                  <c:v>0</c:v>
                </c:pt>
                <c:pt idx="1989">
                  <c:v>0.4</c:v>
                </c:pt>
                <c:pt idx="1990">
                  <c:v>0.4</c:v>
                </c:pt>
                <c:pt idx="1991">
                  <c:v>0.4</c:v>
                </c:pt>
                <c:pt idx="1992">
                  <c:v>0.3</c:v>
                </c:pt>
                <c:pt idx="1993">
                  <c:v>0.2</c:v>
                </c:pt>
                <c:pt idx="1994">
                  <c:v>0</c:v>
                </c:pt>
                <c:pt idx="1995">
                  <c:v>0.5</c:v>
                </c:pt>
                <c:pt idx="1996">
                  <c:v>0.4</c:v>
                </c:pt>
                <c:pt idx="1997">
                  <c:v>0.4</c:v>
                </c:pt>
                <c:pt idx="1998">
                  <c:v>0.2</c:v>
                </c:pt>
                <c:pt idx="1999">
                  <c:v>0.5</c:v>
                </c:pt>
                <c:pt idx="2000">
                  <c:v>0.3</c:v>
                </c:pt>
                <c:pt idx="2001">
                  <c:v>0</c:v>
                </c:pt>
                <c:pt idx="2002">
                  <c:v>0.4</c:v>
                </c:pt>
                <c:pt idx="2003">
                  <c:v>0.4</c:v>
                </c:pt>
                <c:pt idx="2004">
                  <c:v>0.5</c:v>
                </c:pt>
                <c:pt idx="2005">
                  <c:v>0.3</c:v>
                </c:pt>
                <c:pt idx="2006">
                  <c:v>0.4</c:v>
                </c:pt>
                <c:pt idx="2007">
                  <c:v>0</c:v>
                </c:pt>
                <c:pt idx="2008">
                  <c:v>0</c:v>
                </c:pt>
                <c:pt idx="2009">
                  <c:v>0</c:v>
                </c:pt>
                <c:pt idx="2010">
                  <c:v>0.2</c:v>
                </c:pt>
                <c:pt idx="2011">
                  <c:v>0.4</c:v>
                </c:pt>
                <c:pt idx="2012">
                  <c:v>0.2</c:v>
                </c:pt>
                <c:pt idx="2013">
                  <c:v>0.3</c:v>
                </c:pt>
                <c:pt idx="2014">
                  <c:v>0.5</c:v>
                </c:pt>
                <c:pt idx="2015">
                  <c:v>0.5</c:v>
                </c:pt>
                <c:pt idx="2016">
                  <c:v>0.4</c:v>
                </c:pt>
                <c:pt idx="2017">
                  <c:v>0.45</c:v>
                </c:pt>
                <c:pt idx="2018">
                  <c:v>0.2</c:v>
                </c:pt>
                <c:pt idx="2019">
                  <c:v>0.2</c:v>
                </c:pt>
                <c:pt idx="2020">
                  <c:v>0.4</c:v>
                </c:pt>
                <c:pt idx="2021">
                  <c:v>0.2</c:v>
                </c:pt>
                <c:pt idx="2022">
                  <c:v>0.5</c:v>
                </c:pt>
                <c:pt idx="2023">
                  <c:v>0.3</c:v>
                </c:pt>
                <c:pt idx="2024">
                  <c:v>0.3</c:v>
                </c:pt>
                <c:pt idx="2025">
                  <c:v>0.2</c:v>
                </c:pt>
                <c:pt idx="2026">
                  <c:v>0.2</c:v>
                </c:pt>
                <c:pt idx="2027">
                  <c:v>0</c:v>
                </c:pt>
                <c:pt idx="2028">
                  <c:v>0</c:v>
                </c:pt>
                <c:pt idx="2029">
                  <c:v>0.5</c:v>
                </c:pt>
                <c:pt idx="2030">
                  <c:v>0</c:v>
                </c:pt>
                <c:pt idx="2031">
                  <c:v>0</c:v>
                </c:pt>
                <c:pt idx="2032">
                  <c:v>0</c:v>
                </c:pt>
                <c:pt idx="2033">
                  <c:v>0.2</c:v>
                </c:pt>
                <c:pt idx="2034">
                  <c:v>0.4</c:v>
                </c:pt>
                <c:pt idx="2035">
                  <c:v>0.2</c:v>
                </c:pt>
                <c:pt idx="2036">
                  <c:v>0</c:v>
                </c:pt>
                <c:pt idx="2037">
                  <c:v>0.2</c:v>
                </c:pt>
                <c:pt idx="2038">
                  <c:v>0.4</c:v>
                </c:pt>
                <c:pt idx="2039">
                  <c:v>0</c:v>
                </c:pt>
                <c:pt idx="2040">
                  <c:v>0</c:v>
                </c:pt>
                <c:pt idx="2041">
                  <c:v>0.3</c:v>
                </c:pt>
                <c:pt idx="2042">
                  <c:v>0.2</c:v>
                </c:pt>
                <c:pt idx="2043">
                  <c:v>0.2</c:v>
                </c:pt>
                <c:pt idx="2044">
                  <c:v>0</c:v>
                </c:pt>
                <c:pt idx="2045">
                  <c:v>0.2</c:v>
                </c:pt>
                <c:pt idx="2046">
                  <c:v>0.4</c:v>
                </c:pt>
                <c:pt idx="2047">
                  <c:v>0.2</c:v>
                </c:pt>
                <c:pt idx="2048">
                  <c:v>0.4</c:v>
                </c:pt>
                <c:pt idx="2049">
                  <c:v>0.2</c:v>
                </c:pt>
                <c:pt idx="2050">
                  <c:v>0</c:v>
                </c:pt>
                <c:pt idx="2051">
                  <c:v>0.2</c:v>
                </c:pt>
                <c:pt idx="2052">
                  <c:v>0.4</c:v>
                </c:pt>
                <c:pt idx="2053">
                  <c:v>0</c:v>
                </c:pt>
                <c:pt idx="2054">
                  <c:v>0</c:v>
                </c:pt>
                <c:pt idx="2055">
                  <c:v>0</c:v>
                </c:pt>
                <c:pt idx="2056">
                  <c:v>0.3</c:v>
                </c:pt>
                <c:pt idx="2057">
                  <c:v>0.5</c:v>
                </c:pt>
                <c:pt idx="2058">
                  <c:v>0.4</c:v>
                </c:pt>
                <c:pt idx="2059">
                  <c:v>0.4</c:v>
                </c:pt>
                <c:pt idx="2060">
                  <c:v>0.2</c:v>
                </c:pt>
                <c:pt idx="2061">
                  <c:v>0.2</c:v>
                </c:pt>
                <c:pt idx="2062">
                  <c:v>0.4</c:v>
                </c:pt>
                <c:pt idx="2063">
                  <c:v>0</c:v>
                </c:pt>
                <c:pt idx="2064">
                  <c:v>0.2</c:v>
                </c:pt>
                <c:pt idx="2065">
                  <c:v>0.3</c:v>
                </c:pt>
                <c:pt idx="2066">
                  <c:v>0.3</c:v>
                </c:pt>
                <c:pt idx="2067">
                  <c:v>0.4</c:v>
                </c:pt>
                <c:pt idx="2068">
                  <c:v>0.2</c:v>
                </c:pt>
                <c:pt idx="2069">
                  <c:v>0.4</c:v>
                </c:pt>
                <c:pt idx="2070">
                  <c:v>0.4</c:v>
                </c:pt>
                <c:pt idx="2071">
                  <c:v>0.4</c:v>
                </c:pt>
                <c:pt idx="2072">
                  <c:v>0.3</c:v>
                </c:pt>
                <c:pt idx="2073">
                  <c:v>0.4</c:v>
                </c:pt>
                <c:pt idx="2074">
                  <c:v>0</c:v>
                </c:pt>
                <c:pt idx="2075">
                  <c:v>0.2</c:v>
                </c:pt>
                <c:pt idx="2076">
                  <c:v>0.4</c:v>
                </c:pt>
                <c:pt idx="2077">
                  <c:v>0.4</c:v>
                </c:pt>
                <c:pt idx="2078">
                  <c:v>0.2</c:v>
                </c:pt>
                <c:pt idx="2079">
                  <c:v>0</c:v>
                </c:pt>
                <c:pt idx="2080">
                  <c:v>0.2</c:v>
                </c:pt>
                <c:pt idx="2081">
                  <c:v>0.5</c:v>
                </c:pt>
                <c:pt idx="2082">
                  <c:v>0.5</c:v>
                </c:pt>
                <c:pt idx="2083">
                  <c:v>0.5</c:v>
                </c:pt>
                <c:pt idx="2084">
                  <c:v>0.45</c:v>
                </c:pt>
                <c:pt idx="2085">
                  <c:v>0.4</c:v>
                </c:pt>
                <c:pt idx="2086">
                  <c:v>0.3</c:v>
                </c:pt>
                <c:pt idx="2087">
                  <c:v>0.4</c:v>
                </c:pt>
                <c:pt idx="2088">
                  <c:v>0.5</c:v>
                </c:pt>
                <c:pt idx="2089">
                  <c:v>0</c:v>
                </c:pt>
                <c:pt idx="2090">
                  <c:v>0</c:v>
                </c:pt>
                <c:pt idx="2091">
                  <c:v>0.4</c:v>
                </c:pt>
                <c:pt idx="2092">
                  <c:v>0</c:v>
                </c:pt>
                <c:pt idx="2093">
                  <c:v>0.2</c:v>
                </c:pt>
                <c:pt idx="2094">
                  <c:v>0.5</c:v>
                </c:pt>
                <c:pt idx="2095">
                  <c:v>0.4</c:v>
                </c:pt>
                <c:pt idx="2096">
                  <c:v>0</c:v>
                </c:pt>
                <c:pt idx="2097">
                  <c:v>0.4</c:v>
                </c:pt>
                <c:pt idx="2098">
                  <c:v>0</c:v>
                </c:pt>
                <c:pt idx="2099">
                  <c:v>0</c:v>
                </c:pt>
                <c:pt idx="2100">
                  <c:v>0.3</c:v>
                </c:pt>
                <c:pt idx="2101">
                  <c:v>0.3</c:v>
                </c:pt>
                <c:pt idx="2102">
                  <c:v>0.2</c:v>
                </c:pt>
                <c:pt idx="2103">
                  <c:v>0</c:v>
                </c:pt>
                <c:pt idx="2104">
                  <c:v>0.3</c:v>
                </c:pt>
                <c:pt idx="2105">
                  <c:v>0.5</c:v>
                </c:pt>
                <c:pt idx="2106">
                  <c:v>0.3</c:v>
                </c:pt>
                <c:pt idx="2107">
                  <c:v>0.2</c:v>
                </c:pt>
                <c:pt idx="2108">
                  <c:v>0.3</c:v>
                </c:pt>
                <c:pt idx="2109">
                  <c:v>0.2</c:v>
                </c:pt>
                <c:pt idx="2110">
                  <c:v>0.3</c:v>
                </c:pt>
                <c:pt idx="2111">
                  <c:v>0</c:v>
                </c:pt>
                <c:pt idx="2112">
                  <c:v>0</c:v>
                </c:pt>
                <c:pt idx="2113">
                  <c:v>0.3</c:v>
                </c:pt>
                <c:pt idx="2114">
                  <c:v>0.2</c:v>
                </c:pt>
                <c:pt idx="2115">
                  <c:v>0.3</c:v>
                </c:pt>
                <c:pt idx="2116">
                  <c:v>0.3</c:v>
                </c:pt>
                <c:pt idx="2117">
                  <c:v>0</c:v>
                </c:pt>
                <c:pt idx="2118">
                  <c:v>0.3</c:v>
                </c:pt>
                <c:pt idx="2119">
                  <c:v>0.3</c:v>
                </c:pt>
                <c:pt idx="2120">
                  <c:v>0</c:v>
                </c:pt>
                <c:pt idx="2121">
                  <c:v>0</c:v>
                </c:pt>
                <c:pt idx="2122">
                  <c:v>0</c:v>
                </c:pt>
                <c:pt idx="2123">
                  <c:v>0.2</c:v>
                </c:pt>
                <c:pt idx="2124">
                  <c:v>0</c:v>
                </c:pt>
                <c:pt idx="2125">
                  <c:v>0.8</c:v>
                </c:pt>
                <c:pt idx="2126">
                  <c:v>0.2</c:v>
                </c:pt>
                <c:pt idx="2127">
                  <c:v>0</c:v>
                </c:pt>
                <c:pt idx="2128">
                  <c:v>0.8</c:v>
                </c:pt>
                <c:pt idx="2129">
                  <c:v>0</c:v>
                </c:pt>
                <c:pt idx="2130">
                  <c:v>0</c:v>
                </c:pt>
                <c:pt idx="2131">
                  <c:v>0.8</c:v>
                </c:pt>
                <c:pt idx="2132">
                  <c:v>0.8</c:v>
                </c:pt>
                <c:pt idx="2133">
                  <c:v>0</c:v>
                </c:pt>
                <c:pt idx="2134">
                  <c:v>0</c:v>
                </c:pt>
                <c:pt idx="2135">
                  <c:v>0</c:v>
                </c:pt>
                <c:pt idx="2136">
                  <c:v>0.8</c:v>
                </c:pt>
                <c:pt idx="2137">
                  <c:v>0.2</c:v>
                </c:pt>
                <c:pt idx="2138">
                  <c:v>0.2</c:v>
                </c:pt>
                <c:pt idx="2139">
                  <c:v>0</c:v>
                </c:pt>
                <c:pt idx="2140">
                  <c:v>0.1</c:v>
                </c:pt>
                <c:pt idx="2141">
                  <c:v>0.2</c:v>
                </c:pt>
                <c:pt idx="2142">
                  <c:v>0</c:v>
                </c:pt>
                <c:pt idx="2143">
                  <c:v>0</c:v>
                </c:pt>
                <c:pt idx="2144">
                  <c:v>0</c:v>
                </c:pt>
                <c:pt idx="2145">
                  <c:v>0</c:v>
                </c:pt>
                <c:pt idx="2146">
                  <c:v>0</c:v>
                </c:pt>
                <c:pt idx="2147">
                  <c:v>0.8</c:v>
                </c:pt>
                <c:pt idx="2148">
                  <c:v>0</c:v>
                </c:pt>
                <c:pt idx="2149">
                  <c:v>0.2</c:v>
                </c:pt>
                <c:pt idx="2150">
                  <c:v>0</c:v>
                </c:pt>
                <c:pt idx="2151">
                  <c:v>0.2</c:v>
                </c:pt>
                <c:pt idx="2152">
                  <c:v>0</c:v>
                </c:pt>
                <c:pt idx="2153">
                  <c:v>0</c:v>
                </c:pt>
                <c:pt idx="2154">
                  <c:v>0</c:v>
                </c:pt>
                <c:pt idx="2155">
                  <c:v>0.2</c:v>
                </c:pt>
                <c:pt idx="2156">
                  <c:v>0</c:v>
                </c:pt>
                <c:pt idx="2157">
                  <c:v>0.2</c:v>
                </c:pt>
                <c:pt idx="2158">
                  <c:v>0</c:v>
                </c:pt>
                <c:pt idx="2159">
                  <c:v>0</c:v>
                </c:pt>
                <c:pt idx="2160">
                  <c:v>0</c:v>
                </c:pt>
                <c:pt idx="2161">
                  <c:v>0.8</c:v>
                </c:pt>
                <c:pt idx="2162">
                  <c:v>0.2</c:v>
                </c:pt>
                <c:pt idx="2163">
                  <c:v>0</c:v>
                </c:pt>
                <c:pt idx="2164">
                  <c:v>0</c:v>
                </c:pt>
                <c:pt idx="2165">
                  <c:v>0.2</c:v>
                </c:pt>
                <c:pt idx="2166">
                  <c:v>0.8</c:v>
                </c:pt>
                <c:pt idx="2167">
                  <c:v>0.8</c:v>
                </c:pt>
                <c:pt idx="2168">
                  <c:v>0</c:v>
                </c:pt>
                <c:pt idx="2169">
                  <c:v>0</c:v>
                </c:pt>
                <c:pt idx="2170">
                  <c:v>0</c:v>
                </c:pt>
                <c:pt idx="2171">
                  <c:v>0.2</c:v>
                </c:pt>
                <c:pt idx="2172">
                  <c:v>0</c:v>
                </c:pt>
                <c:pt idx="2173">
                  <c:v>0.2</c:v>
                </c:pt>
                <c:pt idx="2174">
                  <c:v>0</c:v>
                </c:pt>
                <c:pt idx="2175">
                  <c:v>0</c:v>
                </c:pt>
                <c:pt idx="2176">
                  <c:v>0</c:v>
                </c:pt>
                <c:pt idx="2177">
                  <c:v>0</c:v>
                </c:pt>
                <c:pt idx="2178">
                  <c:v>0</c:v>
                </c:pt>
                <c:pt idx="2179">
                  <c:v>0</c:v>
                </c:pt>
                <c:pt idx="2180">
                  <c:v>0.2</c:v>
                </c:pt>
                <c:pt idx="2181">
                  <c:v>0.2</c:v>
                </c:pt>
                <c:pt idx="2182">
                  <c:v>0.2</c:v>
                </c:pt>
                <c:pt idx="2183">
                  <c:v>0</c:v>
                </c:pt>
                <c:pt idx="2184">
                  <c:v>0</c:v>
                </c:pt>
                <c:pt idx="2185">
                  <c:v>0.8</c:v>
                </c:pt>
                <c:pt idx="2186">
                  <c:v>0</c:v>
                </c:pt>
                <c:pt idx="2187">
                  <c:v>0</c:v>
                </c:pt>
                <c:pt idx="2188">
                  <c:v>0.2</c:v>
                </c:pt>
                <c:pt idx="2189">
                  <c:v>0.8</c:v>
                </c:pt>
                <c:pt idx="2190">
                  <c:v>0</c:v>
                </c:pt>
                <c:pt idx="2191">
                  <c:v>0</c:v>
                </c:pt>
                <c:pt idx="2192">
                  <c:v>0</c:v>
                </c:pt>
                <c:pt idx="2193">
                  <c:v>0.8</c:v>
                </c:pt>
                <c:pt idx="2194">
                  <c:v>0.2</c:v>
                </c:pt>
                <c:pt idx="2195">
                  <c:v>0.2</c:v>
                </c:pt>
                <c:pt idx="2196">
                  <c:v>0</c:v>
                </c:pt>
                <c:pt idx="2197">
                  <c:v>0.2</c:v>
                </c:pt>
                <c:pt idx="2198">
                  <c:v>0</c:v>
                </c:pt>
                <c:pt idx="2199">
                  <c:v>0</c:v>
                </c:pt>
                <c:pt idx="2200">
                  <c:v>0</c:v>
                </c:pt>
                <c:pt idx="2201">
                  <c:v>0</c:v>
                </c:pt>
                <c:pt idx="2202">
                  <c:v>0.8</c:v>
                </c:pt>
                <c:pt idx="2203">
                  <c:v>0</c:v>
                </c:pt>
                <c:pt idx="2204">
                  <c:v>0.8</c:v>
                </c:pt>
                <c:pt idx="2205">
                  <c:v>0</c:v>
                </c:pt>
                <c:pt idx="2206">
                  <c:v>0</c:v>
                </c:pt>
                <c:pt idx="2207">
                  <c:v>0.2</c:v>
                </c:pt>
                <c:pt idx="2208">
                  <c:v>0</c:v>
                </c:pt>
                <c:pt idx="2209">
                  <c:v>0</c:v>
                </c:pt>
                <c:pt idx="2210">
                  <c:v>0.2</c:v>
                </c:pt>
                <c:pt idx="2211">
                  <c:v>0.2</c:v>
                </c:pt>
                <c:pt idx="2212">
                  <c:v>0</c:v>
                </c:pt>
                <c:pt idx="2213">
                  <c:v>0.2</c:v>
                </c:pt>
                <c:pt idx="2214">
                  <c:v>0.1</c:v>
                </c:pt>
                <c:pt idx="2215">
                  <c:v>0</c:v>
                </c:pt>
                <c:pt idx="2216">
                  <c:v>0</c:v>
                </c:pt>
                <c:pt idx="2217">
                  <c:v>0</c:v>
                </c:pt>
                <c:pt idx="2218">
                  <c:v>0</c:v>
                </c:pt>
                <c:pt idx="2219">
                  <c:v>0</c:v>
                </c:pt>
                <c:pt idx="2220">
                  <c:v>0.2</c:v>
                </c:pt>
                <c:pt idx="2221">
                  <c:v>0.2</c:v>
                </c:pt>
                <c:pt idx="2222">
                  <c:v>0</c:v>
                </c:pt>
                <c:pt idx="2223">
                  <c:v>0</c:v>
                </c:pt>
                <c:pt idx="2224">
                  <c:v>0</c:v>
                </c:pt>
                <c:pt idx="2225">
                  <c:v>0</c:v>
                </c:pt>
                <c:pt idx="2226">
                  <c:v>0</c:v>
                </c:pt>
                <c:pt idx="2227">
                  <c:v>0</c:v>
                </c:pt>
                <c:pt idx="2228">
                  <c:v>0.2</c:v>
                </c:pt>
                <c:pt idx="2229">
                  <c:v>0.2</c:v>
                </c:pt>
                <c:pt idx="2230">
                  <c:v>0</c:v>
                </c:pt>
                <c:pt idx="2231">
                  <c:v>0</c:v>
                </c:pt>
                <c:pt idx="2232">
                  <c:v>0</c:v>
                </c:pt>
                <c:pt idx="2233">
                  <c:v>0.2</c:v>
                </c:pt>
                <c:pt idx="2234">
                  <c:v>0</c:v>
                </c:pt>
                <c:pt idx="2235">
                  <c:v>0.8</c:v>
                </c:pt>
                <c:pt idx="2236">
                  <c:v>0</c:v>
                </c:pt>
                <c:pt idx="2237">
                  <c:v>0.8</c:v>
                </c:pt>
                <c:pt idx="2238">
                  <c:v>0</c:v>
                </c:pt>
                <c:pt idx="2239">
                  <c:v>0</c:v>
                </c:pt>
                <c:pt idx="2240">
                  <c:v>0</c:v>
                </c:pt>
                <c:pt idx="2241">
                  <c:v>0</c:v>
                </c:pt>
                <c:pt idx="2242">
                  <c:v>0.2</c:v>
                </c:pt>
                <c:pt idx="2243">
                  <c:v>0.8</c:v>
                </c:pt>
                <c:pt idx="2244">
                  <c:v>0</c:v>
                </c:pt>
                <c:pt idx="2245">
                  <c:v>0</c:v>
                </c:pt>
                <c:pt idx="2246">
                  <c:v>0</c:v>
                </c:pt>
                <c:pt idx="2247">
                  <c:v>0</c:v>
                </c:pt>
                <c:pt idx="2248">
                  <c:v>0</c:v>
                </c:pt>
                <c:pt idx="2249">
                  <c:v>0.2</c:v>
                </c:pt>
                <c:pt idx="2250">
                  <c:v>0</c:v>
                </c:pt>
                <c:pt idx="2251">
                  <c:v>0.8</c:v>
                </c:pt>
                <c:pt idx="2252">
                  <c:v>0</c:v>
                </c:pt>
                <c:pt idx="2253">
                  <c:v>0</c:v>
                </c:pt>
                <c:pt idx="2254">
                  <c:v>0</c:v>
                </c:pt>
                <c:pt idx="2255">
                  <c:v>0.2</c:v>
                </c:pt>
                <c:pt idx="2256">
                  <c:v>0</c:v>
                </c:pt>
                <c:pt idx="2257">
                  <c:v>0</c:v>
                </c:pt>
                <c:pt idx="2258">
                  <c:v>0.8</c:v>
                </c:pt>
                <c:pt idx="2259">
                  <c:v>0</c:v>
                </c:pt>
                <c:pt idx="2260">
                  <c:v>0</c:v>
                </c:pt>
                <c:pt idx="2261">
                  <c:v>0</c:v>
                </c:pt>
                <c:pt idx="2262">
                  <c:v>0</c:v>
                </c:pt>
                <c:pt idx="2263">
                  <c:v>0</c:v>
                </c:pt>
                <c:pt idx="2264">
                  <c:v>0</c:v>
                </c:pt>
                <c:pt idx="2265">
                  <c:v>0</c:v>
                </c:pt>
                <c:pt idx="2266">
                  <c:v>0</c:v>
                </c:pt>
                <c:pt idx="2267">
                  <c:v>0</c:v>
                </c:pt>
                <c:pt idx="2268">
                  <c:v>0.8</c:v>
                </c:pt>
                <c:pt idx="2269">
                  <c:v>0</c:v>
                </c:pt>
                <c:pt idx="2270">
                  <c:v>0</c:v>
                </c:pt>
                <c:pt idx="2271">
                  <c:v>0.1</c:v>
                </c:pt>
                <c:pt idx="2272">
                  <c:v>0.2</c:v>
                </c:pt>
                <c:pt idx="2273">
                  <c:v>0.2</c:v>
                </c:pt>
                <c:pt idx="2274">
                  <c:v>0.2</c:v>
                </c:pt>
                <c:pt idx="2275">
                  <c:v>0</c:v>
                </c:pt>
                <c:pt idx="2276">
                  <c:v>0</c:v>
                </c:pt>
                <c:pt idx="2277">
                  <c:v>0</c:v>
                </c:pt>
                <c:pt idx="2278">
                  <c:v>0</c:v>
                </c:pt>
                <c:pt idx="2279">
                  <c:v>0</c:v>
                </c:pt>
                <c:pt idx="2280">
                  <c:v>0</c:v>
                </c:pt>
                <c:pt idx="2281">
                  <c:v>0</c:v>
                </c:pt>
                <c:pt idx="2282">
                  <c:v>0</c:v>
                </c:pt>
                <c:pt idx="2283">
                  <c:v>0.2</c:v>
                </c:pt>
                <c:pt idx="2284">
                  <c:v>0</c:v>
                </c:pt>
                <c:pt idx="2285">
                  <c:v>0</c:v>
                </c:pt>
                <c:pt idx="2286">
                  <c:v>0</c:v>
                </c:pt>
                <c:pt idx="2287">
                  <c:v>0</c:v>
                </c:pt>
                <c:pt idx="2288">
                  <c:v>0</c:v>
                </c:pt>
                <c:pt idx="2289">
                  <c:v>0</c:v>
                </c:pt>
                <c:pt idx="2290">
                  <c:v>0.1</c:v>
                </c:pt>
                <c:pt idx="2291">
                  <c:v>0.8</c:v>
                </c:pt>
                <c:pt idx="2292">
                  <c:v>0.8</c:v>
                </c:pt>
                <c:pt idx="2293">
                  <c:v>0.2</c:v>
                </c:pt>
                <c:pt idx="2294">
                  <c:v>0</c:v>
                </c:pt>
                <c:pt idx="2295">
                  <c:v>0</c:v>
                </c:pt>
                <c:pt idx="2296">
                  <c:v>0.8</c:v>
                </c:pt>
                <c:pt idx="2297">
                  <c:v>0</c:v>
                </c:pt>
                <c:pt idx="2298">
                  <c:v>0</c:v>
                </c:pt>
                <c:pt idx="2299">
                  <c:v>0</c:v>
                </c:pt>
                <c:pt idx="2300">
                  <c:v>0</c:v>
                </c:pt>
                <c:pt idx="2301">
                  <c:v>0.8</c:v>
                </c:pt>
                <c:pt idx="2302">
                  <c:v>0</c:v>
                </c:pt>
                <c:pt idx="2303">
                  <c:v>0.8</c:v>
                </c:pt>
                <c:pt idx="2304">
                  <c:v>0.8</c:v>
                </c:pt>
                <c:pt idx="2305">
                  <c:v>0.2</c:v>
                </c:pt>
                <c:pt idx="2306">
                  <c:v>0.8</c:v>
                </c:pt>
                <c:pt idx="2307">
                  <c:v>0</c:v>
                </c:pt>
                <c:pt idx="2308">
                  <c:v>0</c:v>
                </c:pt>
                <c:pt idx="2309">
                  <c:v>0.8</c:v>
                </c:pt>
                <c:pt idx="2310">
                  <c:v>0</c:v>
                </c:pt>
                <c:pt idx="2311">
                  <c:v>0.8</c:v>
                </c:pt>
                <c:pt idx="2312">
                  <c:v>0</c:v>
                </c:pt>
                <c:pt idx="2313">
                  <c:v>0</c:v>
                </c:pt>
                <c:pt idx="2314">
                  <c:v>0</c:v>
                </c:pt>
                <c:pt idx="2315">
                  <c:v>0.2</c:v>
                </c:pt>
                <c:pt idx="2316">
                  <c:v>0</c:v>
                </c:pt>
                <c:pt idx="2317">
                  <c:v>0</c:v>
                </c:pt>
                <c:pt idx="2318">
                  <c:v>0.2</c:v>
                </c:pt>
                <c:pt idx="2319">
                  <c:v>0</c:v>
                </c:pt>
                <c:pt idx="2320">
                  <c:v>0</c:v>
                </c:pt>
                <c:pt idx="2321">
                  <c:v>0.2</c:v>
                </c:pt>
                <c:pt idx="2322">
                  <c:v>0.2</c:v>
                </c:pt>
                <c:pt idx="2323">
                  <c:v>0.8</c:v>
                </c:pt>
                <c:pt idx="2324">
                  <c:v>0</c:v>
                </c:pt>
                <c:pt idx="2325">
                  <c:v>0.2</c:v>
                </c:pt>
                <c:pt idx="2326">
                  <c:v>0</c:v>
                </c:pt>
                <c:pt idx="2327">
                  <c:v>0.2</c:v>
                </c:pt>
                <c:pt idx="2328">
                  <c:v>0</c:v>
                </c:pt>
                <c:pt idx="2329">
                  <c:v>0</c:v>
                </c:pt>
                <c:pt idx="2330">
                  <c:v>0</c:v>
                </c:pt>
                <c:pt idx="2331">
                  <c:v>0.2</c:v>
                </c:pt>
                <c:pt idx="2332">
                  <c:v>0.8</c:v>
                </c:pt>
                <c:pt idx="2333">
                  <c:v>0</c:v>
                </c:pt>
                <c:pt idx="2334">
                  <c:v>0.1</c:v>
                </c:pt>
                <c:pt idx="2335">
                  <c:v>0.8</c:v>
                </c:pt>
                <c:pt idx="2336">
                  <c:v>0</c:v>
                </c:pt>
                <c:pt idx="2337">
                  <c:v>0.2</c:v>
                </c:pt>
                <c:pt idx="2338">
                  <c:v>0</c:v>
                </c:pt>
                <c:pt idx="2339">
                  <c:v>0</c:v>
                </c:pt>
                <c:pt idx="2340">
                  <c:v>0.2</c:v>
                </c:pt>
                <c:pt idx="2341">
                  <c:v>0.2</c:v>
                </c:pt>
                <c:pt idx="2342">
                  <c:v>0.2</c:v>
                </c:pt>
                <c:pt idx="2343">
                  <c:v>0</c:v>
                </c:pt>
                <c:pt idx="2344">
                  <c:v>0</c:v>
                </c:pt>
                <c:pt idx="2345">
                  <c:v>0.8</c:v>
                </c:pt>
                <c:pt idx="2346">
                  <c:v>0</c:v>
                </c:pt>
                <c:pt idx="2347">
                  <c:v>0</c:v>
                </c:pt>
                <c:pt idx="2348">
                  <c:v>0.1</c:v>
                </c:pt>
                <c:pt idx="2349">
                  <c:v>0</c:v>
                </c:pt>
                <c:pt idx="2350">
                  <c:v>0.2</c:v>
                </c:pt>
                <c:pt idx="2351">
                  <c:v>0.1</c:v>
                </c:pt>
                <c:pt idx="2352">
                  <c:v>0</c:v>
                </c:pt>
                <c:pt idx="2353">
                  <c:v>0.8</c:v>
                </c:pt>
                <c:pt idx="2354">
                  <c:v>0.1</c:v>
                </c:pt>
                <c:pt idx="2355">
                  <c:v>0.2</c:v>
                </c:pt>
                <c:pt idx="2356">
                  <c:v>0.2</c:v>
                </c:pt>
                <c:pt idx="2357">
                  <c:v>0</c:v>
                </c:pt>
                <c:pt idx="2358">
                  <c:v>0</c:v>
                </c:pt>
                <c:pt idx="2359">
                  <c:v>0</c:v>
                </c:pt>
                <c:pt idx="2360">
                  <c:v>0.2</c:v>
                </c:pt>
                <c:pt idx="2361">
                  <c:v>0</c:v>
                </c:pt>
                <c:pt idx="2362">
                  <c:v>0</c:v>
                </c:pt>
                <c:pt idx="2363">
                  <c:v>0</c:v>
                </c:pt>
                <c:pt idx="2364">
                  <c:v>0.8</c:v>
                </c:pt>
                <c:pt idx="2365">
                  <c:v>0.2</c:v>
                </c:pt>
                <c:pt idx="2366">
                  <c:v>0.2</c:v>
                </c:pt>
                <c:pt idx="2367">
                  <c:v>0.2</c:v>
                </c:pt>
                <c:pt idx="2368">
                  <c:v>0</c:v>
                </c:pt>
                <c:pt idx="2369">
                  <c:v>0.8</c:v>
                </c:pt>
                <c:pt idx="2370">
                  <c:v>0</c:v>
                </c:pt>
                <c:pt idx="2371">
                  <c:v>0.2</c:v>
                </c:pt>
                <c:pt idx="2372">
                  <c:v>0</c:v>
                </c:pt>
                <c:pt idx="2373">
                  <c:v>0.2</c:v>
                </c:pt>
                <c:pt idx="2374">
                  <c:v>0.8</c:v>
                </c:pt>
                <c:pt idx="2375">
                  <c:v>0.1</c:v>
                </c:pt>
                <c:pt idx="2376">
                  <c:v>0</c:v>
                </c:pt>
                <c:pt idx="2377">
                  <c:v>0</c:v>
                </c:pt>
                <c:pt idx="2378">
                  <c:v>0.2</c:v>
                </c:pt>
                <c:pt idx="2379">
                  <c:v>0.1</c:v>
                </c:pt>
                <c:pt idx="2380">
                  <c:v>0</c:v>
                </c:pt>
                <c:pt idx="2381">
                  <c:v>0.8</c:v>
                </c:pt>
                <c:pt idx="2382">
                  <c:v>0</c:v>
                </c:pt>
                <c:pt idx="2383">
                  <c:v>0</c:v>
                </c:pt>
                <c:pt idx="2384">
                  <c:v>0.2</c:v>
                </c:pt>
                <c:pt idx="2385">
                  <c:v>0</c:v>
                </c:pt>
                <c:pt idx="2386">
                  <c:v>0.8</c:v>
                </c:pt>
                <c:pt idx="2387">
                  <c:v>0.8</c:v>
                </c:pt>
                <c:pt idx="2388">
                  <c:v>0.2</c:v>
                </c:pt>
                <c:pt idx="2389">
                  <c:v>0.8</c:v>
                </c:pt>
                <c:pt idx="2390">
                  <c:v>0</c:v>
                </c:pt>
                <c:pt idx="2391">
                  <c:v>0.2</c:v>
                </c:pt>
                <c:pt idx="2392">
                  <c:v>0</c:v>
                </c:pt>
                <c:pt idx="2393">
                  <c:v>0</c:v>
                </c:pt>
                <c:pt idx="2394">
                  <c:v>0.8</c:v>
                </c:pt>
                <c:pt idx="2395">
                  <c:v>0</c:v>
                </c:pt>
                <c:pt idx="2396">
                  <c:v>0</c:v>
                </c:pt>
                <c:pt idx="2397">
                  <c:v>0</c:v>
                </c:pt>
                <c:pt idx="2398">
                  <c:v>0</c:v>
                </c:pt>
                <c:pt idx="2399">
                  <c:v>0</c:v>
                </c:pt>
                <c:pt idx="2400">
                  <c:v>0.8</c:v>
                </c:pt>
                <c:pt idx="2401">
                  <c:v>0</c:v>
                </c:pt>
                <c:pt idx="2402">
                  <c:v>0</c:v>
                </c:pt>
                <c:pt idx="2403">
                  <c:v>0.2</c:v>
                </c:pt>
                <c:pt idx="2404">
                  <c:v>0</c:v>
                </c:pt>
                <c:pt idx="2405">
                  <c:v>0</c:v>
                </c:pt>
                <c:pt idx="2406">
                  <c:v>0.8</c:v>
                </c:pt>
                <c:pt idx="2407">
                  <c:v>0.2</c:v>
                </c:pt>
                <c:pt idx="2408">
                  <c:v>0</c:v>
                </c:pt>
                <c:pt idx="2409">
                  <c:v>0.8</c:v>
                </c:pt>
                <c:pt idx="2410">
                  <c:v>0</c:v>
                </c:pt>
                <c:pt idx="2411">
                  <c:v>0.2</c:v>
                </c:pt>
                <c:pt idx="2412">
                  <c:v>0</c:v>
                </c:pt>
                <c:pt idx="2413">
                  <c:v>0</c:v>
                </c:pt>
                <c:pt idx="2414">
                  <c:v>0</c:v>
                </c:pt>
                <c:pt idx="2415">
                  <c:v>0</c:v>
                </c:pt>
                <c:pt idx="2416">
                  <c:v>0</c:v>
                </c:pt>
                <c:pt idx="2417">
                  <c:v>0</c:v>
                </c:pt>
                <c:pt idx="2418">
                  <c:v>0</c:v>
                </c:pt>
                <c:pt idx="2419">
                  <c:v>0.2</c:v>
                </c:pt>
                <c:pt idx="2420">
                  <c:v>0</c:v>
                </c:pt>
                <c:pt idx="2421">
                  <c:v>0</c:v>
                </c:pt>
                <c:pt idx="2422">
                  <c:v>0.2</c:v>
                </c:pt>
                <c:pt idx="2423">
                  <c:v>0.8</c:v>
                </c:pt>
                <c:pt idx="2424">
                  <c:v>0</c:v>
                </c:pt>
                <c:pt idx="2425">
                  <c:v>0</c:v>
                </c:pt>
                <c:pt idx="2426">
                  <c:v>0.2</c:v>
                </c:pt>
                <c:pt idx="2427">
                  <c:v>0</c:v>
                </c:pt>
                <c:pt idx="2428">
                  <c:v>0</c:v>
                </c:pt>
                <c:pt idx="2429">
                  <c:v>0</c:v>
                </c:pt>
                <c:pt idx="2430">
                  <c:v>0.2</c:v>
                </c:pt>
                <c:pt idx="2431">
                  <c:v>0.2</c:v>
                </c:pt>
                <c:pt idx="2432">
                  <c:v>0.8</c:v>
                </c:pt>
                <c:pt idx="2433">
                  <c:v>0</c:v>
                </c:pt>
                <c:pt idx="2434">
                  <c:v>0.2</c:v>
                </c:pt>
                <c:pt idx="2435">
                  <c:v>0</c:v>
                </c:pt>
                <c:pt idx="2436">
                  <c:v>0.2</c:v>
                </c:pt>
                <c:pt idx="2437">
                  <c:v>0</c:v>
                </c:pt>
                <c:pt idx="2438">
                  <c:v>0</c:v>
                </c:pt>
                <c:pt idx="2439">
                  <c:v>0.2</c:v>
                </c:pt>
                <c:pt idx="2440">
                  <c:v>0</c:v>
                </c:pt>
                <c:pt idx="2441">
                  <c:v>0</c:v>
                </c:pt>
                <c:pt idx="2442">
                  <c:v>0</c:v>
                </c:pt>
                <c:pt idx="2443">
                  <c:v>0.2</c:v>
                </c:pt>
                <c:pt idx="2444">
                  <c:v>0</c:v>
                </c:pt>
                <c:pt idx="2445">
                  <c:v>0.2</c:v>
                </c:pt>
                <c:pt idx="2446">
                  <c:v>0</c:v>
                </c:pt>
                <c:pt idx="2447">
                  <c:v>0</c:v>
                </c:pt>
                <c:pt idx="2448">
                  <c:v>0.2</c:v>
                </c:pt>
                <c:pt idx="2449">
                  <c:v>0.8</c:v>
                </c:pt>
                <c:pt idx="2450">
                  <c:v>0</c:v>
                </c:pt>
                <c:pt idx="2451">
                  <c:v>0</c:v>
                </c:pt>
                <c:pt idx="2452">
                  <c:v>0</c:v>
                </c:pt>
                <c:pt idx="2453">
                  <c:v>0</c:v>
                </c:pt>
                <c:pt idx="2454">
                  <c:v>0</c:v>
                </c:pt>
                <c:pt idx="2455">
                  <c:v>0</c:v>
                </c:pt>
                <c:pt idx="2456">
                  <c:v>0.8</c:v>
                </c:pt>
                <c:pt idx="2457">
                  <c:v>0</c:v>
                </c:pt>
                <c:pt idx="2458">
                  <c:v>0.2</c:v>
                </c:pt>
                <c:pt idx="2459">
                  <c:v>0.2</c:v>
                </c:pt>
                <c:pt idx="2460">
                  <c:v>0.2</c:v>
                </c:pt>
                <c:pt idx="2461">
                  <c:v>0</c:v>
                </c:pt>
                <c:pt idx="2462">
                  <c:v>0.2</c:v>
                </c:pt>
                <c:pt idx="2463">
                  <c:v>0.8</c:v>
                </c:pt>
                <c:pt idx="2464">
                  <c:v>0.2</c:v>
                </c:pt>
                <c:pt idx="2465">
                  <c:v>0</c:v>
                </c:pt>
                <c:pt idx="2466">
                  <c:v>0</c:v>
                </c:pt>
                <c:pt idx="2467">
                  <c:v>0.2</c:v>
                </c:pt>
                <c:pt idx="2468">
                  <c:v>0</c:v>
                </c:pt>
                <c:pt idx="2469">
                  <c:v>0</c:v>
                </c:pt>
                <c:pt idx="2470">
                  <c:v>0</c:v>
                </c:pt>
                <c:pt idx="2471">
                  <c:v>0.2</c:v>
                </c:pt>
                <c:pt idx="2472">
                  <c:v>0.8</c:v>
                </c:pt>
                <c:pt idx="2473">
                  <c:v>0.2</c:v>
                </c:pt>
                <c:pt idx="2474">
                  <c:v>0.2</c:v>
                </c:pt>
                <c:pt idx="2475">
                  <c:v>0</c:v>
                </c:pt>
                <c:pt idx="2476">
                  <c:v>0.8</c:v>
                </c:pt>
                <c:pt idx="2477">
                  <c:v>0.2</c:v>
                </c:pt>
                <c:pt idx="2478">
                  <c:v>0</c:v>
                </c:pt>
                <c:pt idx="2479">
                  <c:v>0</c:v>
                </c:pt>
                <c:pt idx="2480">
                  <c:v>0</c:v>
                </c:pt>
                <c:pt idx="2481">
                  <c:v>0.2</c:v>
                </c:pt>
                <c:pt idx="2482">
                  <c:v>0.2</c:v>
                </c:pt>
                <c:pt idx="2483">
                  <c:v>0.2</c:v>
                </c:pt>
                <c:pt idx="2484">
                  <c:v>0</c:v>
                </c:pt>
                <c:pt idx="2485">
                  <c:v>0.2</c:v>
                </c:pt>
                <c:pt idx="2486">
                  <c:v>0</c:v>
                </c:pt>
                <c:pt idx="2487">
                  <c:v>0</c:v>
                </c:pt>
                <c:pt idx="2488">
                  <c:v>0.2</c:v>
                </c:pt>
                <c:pt idx="2489">
                  <c:v>0</c:v>
                </c:pt>
                <c:pt idx="2490">
                  <c:v>0.1</c:v>
                </c:pt>
                <c:pt idx="2491">
                  <c:v>0.1</c:v>
                </c:pt>
                <c:pt idx="2492">
                  <c:v>0</c:v>
                </c:pt>
                <c:pt idx="2493">
                  <c:v>0.2</c:v>
                </c:pt>
                <c:pt idx="2494">
                  <c:v>0</c:v>
                </c:pt>
                <c:pt idx="2495">
                  <c:v>0</c:v>
                </c:pt>
                <c:pt idx="2496">
                  <c:v>0</c:v>
                </c:pt>
                <c:pt idx="2497">
                  <c:v>0.1</c:v>
                </c:pt>
                <c:pt idx="2498">
                  <c:v>0</c:v>
                </c:pt>
                <c:pt idx="2499">
                  <c:v>0</c:v>
                </c:pt>
                <c:pt idx="2500">
                  <c:v>0.2</c:v>
                </c:pt>
                <c:pt idx="2501">
                  <c:v>0</c:v>
                </c:pt>
                <c:pt idx="2502">
                  <c:v>0.8</c:v>
                </c:pt>
                <c:pt idx="2503">
                  <c:v>0.2</c:v>
                </c:pt>
                <c:pt idx="2504">
                  <c:v>0.2</c:v>
                </c:pt>
                <c:pt idx="2505">
                  <c:v>0</c:v>
                </c:pt>
                <c:pt idx="2506">
                  <c:v>0</c:v>
                </c:pt>
                <c:pt idx="2507">
                  <c:v>0.2</c:v>
                </c:pt>
                <c:pt idx="2508">
                  <c:v>0</c:v>
                </c:pt>
                <c:pt idx="2509">
                  <c:v>0.2</c:v>
                </c:pt>
                <c:pt idx="2510">
                  <c:v>0</c:v>
                </c:pt>
                <c:pt idx="2511">
                  <c:v>0.2</c:v>
                </c:pt>
                <c:pt idx="2512">
                  <c:v>0.8</c:v>
                </c:pt>
                <c:pt idx="2513">
                  <c:v>0.1</c:v>
                </c:pt>
                <c:pt idx="2514">
                  <c:v>0.2</c:v>
                </c:pt>
                <c:pt idx="2515">
                  <c:v>0</c:v>
                </c:pt>
                <c:pt idx="2516">
                  <c:v>0</c:v>
                </c:pt>
                <c:pt idx="2517">
                  <c:v>0</c:v>
                </c:pt>
                <c:pt idx="2518">
                  <c:v>0.2</c:v>
                </c:pt>
                <c:pt idx="2519">
                  <c:v>0.8</c:v>
                </c:pt>
                <c:pt idx="2520">
                  <c:v>0</c:v>
                </c:pt>
                <c:pt idx="2521">
                  <c:v>0</c:v>
                </c:pt>
                <c:pt idx="2522">
                  <c:v>0.8</c:v>
                </c:pt>
                <c:pt idx="2523">
                  <c:v>0</c:v>
                </c:pt>
                <c:pt idx="2524">
                  <c:v>0</c:v>
                </c:pt>
                <c:pt idx="2525">
                  <c:v>0.2</c:v>
                </c:pt>
                <c:pt idx="2526">
                  <c:v>0</c:v>
                </c:pt>
                <c:pt idx="2527">
                  <c:v>0.8</c:v>
                </c:pt>
                <c:pt idx="2528">
                  <c:v>0.8</c:v>
                </c:pt>
                <c:pt idx="2529">
                  <c:v>0.1</c:v>
                </c:pt>
                <c:pt idx="2530">
                  <c:v>0</c:v>
                </c:pt>
                <c:pt idx="2531">
                  <c:v>0</c:v>
                </c:pt>
                <c:pt idx="2532">
                  <c:v>0</c:v>
                </c:pt>
                <c:pt idx="2533">
                  <c:v>0.8</c:v>
                </c:pt>
                <c:pt idx="2534">
                  <c:v>0.2</c:v>
                </c:pt>
                <c:pt idx="2535">
                  <c:v>0</c:v>
                </c:pt>
                <c:pt idx="2536">
                  <c:v>0</c:v>
                </c:pt>
                <c:pt idx="2537">
                  <c:v>0.8</c:v>
                </c:pt>
                <c:pt idx="2538">
                  <c:v>0</c:v>
                </c:pt>
                <c:pt idx="2539">
                  <c:v>0</c:v>
                </c:pt>
                <c:pt idx="2540">
                  <c:v>0.8</c:v>
                </c:pt>
                <c:pt idx="2541">
                  <c:v>0.2</c:v>
                </c:pt>
                <c:pt idx="2542">
                  <c:v>0</c:v>
                </c:pt>
                <c:pt idx="2543">
                  <c:v>0</c:v>
                </c:pt>
                <c:pt idx="2544">
                  <c:v>0</c:v>
                </c:pt>
                <c:pt idx="2545">
                  <c:v>0.2</c:v>
                </c:pt>
                <c:pt idx="2546">
                  <c:v>0</c:v>
                </c:pt>
                <c:pt idx="2547">
                  <c:v>0</c:v>
                </c:pt>
                <c:pt idx="2548">
                  <c:v>0</c:v>
                </c:pt>
                <c:pt idx="2549">
                  <c:v>0</c:v>
                </c:pt>
                <c:pt idx="2550">
                  <c:v>0</c:v>
                </c:pt>
                <c:pt idx="2551">
                  <c:v>0</c:v>
                </c:pt>
                <c:pt idx="2552">
                  <c:v>0</c:v>
                </c:pt>
                <c:pt idx="2553">
                  <c:v>0</c:v>
                </c:pt>
                <c:pt idx="2554">
                  <c:v>0</c:v>
                </c:pt>
                <c:pt idx="2555">
                  <c:v>0</c:v>
                </c:pt>
                <c:pt idx="2556">
                  <c:v>0.8</c:v>
                </c:pt>
                <c:pt idx="2557">
                  <c:v>0</c:v>
                </c:pt>
                <c:pt idx="2558">
                  <c:v>0</c:v>
                </c:pt>
                <c:pt idx="2559">
                  <c:v>0.2</c:v>
                </c:pt>
                <c:pt idx="2560">
                  <c:v>0.2</c:v>
                </c:pt>
                <c:pt idx="2561">
                  <c:v>0.2</c:v>
                </c:pt>
                <c:pt idx="2562">
                  <c:v>0</c:v>
                </c:pt>
                <c:pt idx="2563">
                  <c:v>0.8</c:v>
                </c:pt>
                <c:pt idx="2564">
                  <c:v>0</c:v>
                </c:pt>
                <c:pt idx="2565">
                  <c:v>0.2</c:v>
                </c:pt>
                <c:pt idx="2566">
                  <c:v>0.8</c:v>
                </c:pt>
                <c:pt idx="2567">
                  <c:v>0</c:v>
                </c:pt>
                <c:pt idx="2568">
                  <c:v>0</c:v>
                </c:pt>
                <c:pt idx="2569">
                  <c:v>0</c:v>
                </c:pt>
                <c:pt idx="2570">
                  <c:v>0</c:v>
                </c:pt>
                <c:pt idx="2571">
                  <c:v>0</c:v>
                </c:pt>
                <c:pt idx="2572">
                  <c:v>0.2</c:v>
                </c:pt>
                <c:pt idx="2573">
                  <c:v>0</c:v>
                </c:pt>
                <c:pt idx="2574">
                  <c:v>0</c:v>
                </c:pt>
                <c:pt idx="2575">
                  <c:v>0.2</c:v>
                </c:pt>
                <c:pt idx="2576">
                  <c:v>0.8</c:v>
                </c:pt>
                <c:pt idx="2577">
                  <c:v>0</c:v>
                </c:pt>
                <c:pt idx="2578">
                  <c:v>0.1</c:v>
                </c:pt>
                <c:pt idx="2579">
                  <c:v>0.8</c:v>
                </c:pt>
                <c:pt idx="2580">
                  <c:v>0.2</c:v>
                </c:pt>
                <c:pt idx="2581">
                  <c:v>0</c:v>
                </c:pt>
                <c:pt idx="2582">
                  <c:v>0</c:v>
                </c:pt>
                <c:pt idx="2583">
                  <c:v>0.2</c:v>
                </c:pt>
                <c:pt idx="2584">
                  <c:v>0</c:v>
                </c:pt>
                <c:pt idx="2585">
                  <c:v>0</c:v>
                </c:pt>
                <c:pt idx="2586">
                  <c:v>0.8</c:v>
                </c:pt>
                <c:pt idx="2587">
                  <c:v>0.2</c:v>
                </c:pt>
                <c:pt idx="2588">
                  <c:v>0</c:v>
                </c:pt>
                <c:pt idx="2589">
                  <c:v>0</c:v>
                </c:pt>
                <c:pt idx="2590">
                  <c:v>0.2</c:v>
                </c:pt>
                <c:pt idx="2591">
                  <c:v>0</c:v>
                </c:pt>
                <c:pt idx="2592">
                  <c:v>0</c:v>
                </c:pt>
                <c:pt idx="2593">
                  <c:v>0.2</c:v>
                </c:pt>
                <c:pt idx="2594">
                  <c:v>0.2</c:v>
                </c:pt>
                <c:pt idx="2595">
                  <c:v>0</c:v>
                </c:pt>
                <c:pt idx="2596">
                  <c:v>0.2</c:v>
                </c:pt>
                <c:pt idx="2597">
                  <c:v>0</c:v>
                </c:pt>
                <c:pt idx="2598">
                  <c:v>0</c:v>
                </c:pt>
                <c:pt idx="2599">
                  <c:v>0</c:v>
                </c:pt>
                <c:pt idx="2600">
                  <c:v>0.2</c:v>
                </c:pt>
                <c:pt idx="2601">
                  <c:v>0</c:v>
                </c:pt>
                <c:pt idx="2602">
                  <c:v>0</c:v>
                </c:pt>
                <c:pt idx="2603">
                  <c:v>0.2</c:v>
                </c:pt>
                <c:pt idx="2604">
                  <c:v>0.2</c:v>
                </c:pt>
                <c:pt idx="2605">
                  <c:v>0</c:v>
                </c:pt>
                <c:pt idx="2606">
                  <c:v>0</c:v>
                </c:pt>
                <c:pt idx="2607">
                  <c:v>0.2</c:v>
                </c:pt>
                <c:pt idx="2608">
                  <c:v>0</c:v>
                </c:pt>
                <c:pt idx="2609">
                  <c:v>0</c:v>
                </c:pt>
                <c:pt idx="2610">
                  <c:v>0.2</c:v>
                </c:pt>
                <c:pt idx="2611">
                  <c:v>0</c:v>
                </c:pt>
                <c:pt idx="2612">
                  <c:v>0</c:v>
                </c:pt>
                <c:pt idx="2613">
                  <c:v>0</c:v>
                </c:pt>
                <c:pt idx="2614">
                  <c:v>0</c:v>
                </c:pt>
                <c:pt idx="2615">
                  <c:v>0</c:v>
                </c:pt>
                <c:pt idx="2616">
                  <c:v>0.2</c:v>
                </c:pt>
                <c:pt idx="2617">
                  <c:v>0</c:v>
                </c:pt>
                <c:pt idx="2618">
                  <c:v>0</c:v>
                </c:pt>
                <c:pt idx="2619">
                  <c:v>0.2</c:v>
                </c:pt>
                <c:pt idx="2620">
                  <c:v>0</c:v>
                </c:pt>
                <c:pt idx="2621">
                  <c:v>0</c:v>
                </c:pt>
                <c:pt idx="2622">
                  <c:v>0</c:v>
                </c:pt>
                <c:pt idx="2623">
                  <c:v>0.2</c:v>
                </c:pt>
                <c:pt idx="2624">
                  <c:v>0</c:v>
                </c:pt>
                <c:pt idx="2625">
                  <c:v>0</c:v>
                </c:pt>
                <c:pt idx="2626">
                  <c:v>0</c:v>
                </c:pt>
                <c:pt idx="2627">
                  <c:v>0</c:v>
                </c:pt>
                <c:pt idx="2628">
                  <c:v>0</c:v>
                </c:pt>
                <c:pt idx="2629">
                  <c:v>0</c:v>
                </c:pt>
                <c:pt idx="2630">
                  <c:v>0.2</c:v>
                </c:pt>
                <c:pt idx="2631">
                  <c:v>0.2</c:v>
                </c:pt>
                <c:pt idx="2632">
                  <c:v>0.2</c:v>
                </c:pt>
                <c:pt idx="2633">
                  <c:v>0</c:v>
                </c:pt>
                <c:pt idx="2634">
                  <c:v>0</c:v>
                </c:pt>
                <c:pt idx="2635">
                  <c:v>0</c:v>
                </c:pt>
                <c:pt idx="2636">
                  <c:v>0.2</c:v>
                </c:pt>
                <c:pt idx="2637">
                  <c:v>0</c:v>
                </c:pt>
                <c:pt idx="2638">
                  <c:v>0</c:v>
                </c:pt>
                <c:pt idx="2639">
                  <c:v>0</c:v>
                </c:pt>
                <c:pt idx="2640">
                  <c:v>0.2</c:v>
                </c:pt>
                <c:pt idx="2641">
                  <c:v>0</c:v>
                </c:pt>
                <c:pt idx="2642">
                  <c:v>0.2</c:v>
                </c:pt>
                <c:pt idx="2643">
                  <c:v>0.2</c:v>
                </c:pt>
                <c:pt idx="2644">
                  <c:v>0.2</c:v>
                </c:pt>
                <c:pt idx="2645">
                  <c:v>0</c:v>
                </c:pt>
                <c:pt idx="2646">
                  <c:v>0</c:v>
                </c:pt>
                <c:pt idx="2647">
                  <c:v>0</c:v>
                </c:pt>
                <c:pt idx="2648">
                  <c:v>0</c:v>
                </c:pt>
                <c:pt idx="2649">
                  <c:v>0.2</c:v>
                </c:pt>
                <c:pt idx="2650">
                  <c:v>0.2</c:v>
                </c:pt>
                <c:pt idx="2651">
                  <c:v>0.2</c:v>
                </c:pt>
                <c:pt idx="2652">
                  <c:v>0.2</c:v>
                </c:pt>
                <c:pt idx="2653">
                  <c:v>0</c:v>
                </c:pt>
                <c:pt idx="2654">
                  <c:v>0</c:v>
                </c:pt>
                <c:pt idx="2655">
                  <c:v>0</c:v>
                </c:pt>
                <c:pt idx="2656">
                  <c:v>0.2</c:v>
                </c:pt>
                <c:pt idx="2657">
                  <c:v>0</c:v>
                </c:pt>
                <c:pt idx="2658">
                  <c:v>0</c:v>
                </c:pt>
                <c:pt idx="2659">
                  <c:v>0.2</c:v>
                </c:pt>
                <c:pt idx="2660">
                  <c:v>0</c:v>
                </c:pt>
                <c:pt idx="2661">
                  <c:v>0</c:v>
                </c:pt>
                <c:pt idx="2662">
                  <c:v>0</c:v>
                </c:pt>
                <c:pt idx="2663">
                  <c:v>0.2</c:v>
                </c:pt>
                <c:pt idx="2664">
                  <c:v>0</c:v>
                </c:pt>
                <c:pt idx="2665">
                  <c:v>0</c:v>
                </c:pt>
                <c:pt idx="2666">
                  <c:v>0</c:v>
                </c:pt>
                <c:pt idx="2667">
                  <c:v>0</c:v>
                </c:pt>
                <c:pt idx="2668">
                  <c:v>0.2</c:v>
                </c:pt>
                <c:pt idx="2669">
                  <c:v>0.2</c:v>
                </c:pt>
                <c:pt idx="2670">
                  <c:v>0</c:v>
                </c:pt>
                <c:pt idx="2671">
                  <c:v>0.2</c:v>
                </c:pt>
                <c:pt idx="2672">
                  <c:v>0.2</c:v>
                </c:pt>
                <c:pt idx="2673">
                  <c:v>0.2</c:v>
                </c:pt>
                <c:pt idx="2674">
                  <c:v>0.2</c:v>
                </c:pt>
                <c:pt idx="2675">
                  <c:v>0.2</c:v>
                </c:pt>
                <c:pt idx="2676">
                  <c:v>0</c:v>
                </c:pt>
                <c:pt idx="2677">
                  <c:v>0</c:v>
                </c:pt>
                <c:pt idx="2678">
                  <c:v>0.2</c:v>
                </c:pt>
                <c:pt idx="2679">
                  <c:v>0</c:v>
                </c:pt>
                <c:pt idx="2680">
                  <c:v>0.2</c:v>
                </c:pt>
                <c:pt idx="2681">
                  <c:v>0</c:v>
                </c:pt>
                <c:pt idx="2682">
                  <c:v>0</c:v>
                </c:pt>
                <c:pt idx="2683">
                  <c:v>0</c:v>
                </c:pt>
                <c:pt idx="2684">
                  <c:v>0</c:v>
                </c:pt>
                <c:pt idx="2685">
                  <c:v>0</c:v>
                </c:pt>
                <c:pt idx="2686">
                  <c:v>0</c:v>
                </c:pt>
                <c:pt idx="2687">
                  <c:v>0</c:v>
                </c:pt>
                <c:pt idx="2688">
                  <c:v>0</c:v>
                </c:pt>
                <c:pt idx="2689">
                  <c:v>0.2</c:v>
                </c:pt>
                <c:pt idx="2690">
                  <c:v>0</c:v>
                </c:pt>
                <c:pt idx="2691">
                  <c:v>0.2</c:v>
                </c:pt>
                <c:pt idx="2692">
                  <c:v>0.2</c:v>
                </c:pt>
                <c:pt idx="2693">
                  <c:v>0.2</c:v>
                </c:pt>
                <c:pt idx="2694">
                  <c:v>0</c:v>
                </c:pt>
                <c:pt idx="2695">
                  <c:v>0.2</c:v>
                </c:pt>
                <c:pt idx="2696">
                  <c:v>0</c:v>
                </c:pt>
                <c:pt idx="2697">
                  <c:v>0</c:v>
                </c:pt>
                <c:pt idx="2698">
                  <c:v>0</c:v>
                </c:pt>
                <c:pt idx="2699">
                  <c:v>0.2</c:v>
                </c:pt>
                <c:pt idx="2700">
                  <c:v>0</c:v>
                </c:pt>
                <c:pt idx="2701">
                  <c:v>0</c:v>
                </c:pt>
                <c:pt idx="2702">
                  <c:v>0</c:v>
                </c:pt>
                <c:pt idx="2703">
                  <c:v>0</c:v>
                </c:pt>
                <c:pt idx="2704">
                  <c:v>0.2</c:v>
                </c:pt>
                <c:pt idx="2705">
                  <c:v>0</c:v>
                </c:pt>
                <c:pt idx="2706">
                  <c:v>0</c:v>
                </c:pt>
                <c:pt idx="2707">
                  <c:v>0.2</c:v>
                </c:pt>
                <c:pt idx="2708">
                  <c:v>0.2</c:v>
                </c:pt>
                <c:pt idx="2709">
                  <c:v>0</c:v>
                </c:pt>
                <c:pt idx="2710">
                  <c:v>0</c:v>
                </c:pt>
                <c:pt idx="2711">
                  <c:v>0.2</c:v>
                </c:pt>
                <c:pt idx="2712">
                  <c:v>0.2</c:v>
                </c:pt>
                <c:pt idx="2713">
                  <c:v>0</c:v>
                </c:pt>
                <c:pt idx="2714">
                  <c:v>0</c:v>
                </c:pt>
                <c:pt idx="2715">
                  <c:v>0.2</c:v>
                </c:pt>
                <c:pt idx="2716">
                  <c:v>0.2</c:v>
                </c:pt>
                <c:pt idx="2717">
                  <c:v>0</c:v>
                </c:pt>
                <c:pt idx="2718">
                  <c:v>0</c:v>
                </c:pt>
                <c:pt idx="2719">
                  <c:v>0</c:v>
                </c:pt>
                <c:pt idx="2720">
                  <c:v>0</c:v>
                </c:pt>
                <c:pt idx="2721">
                  <c:v>0</c:v>
                </c:pt>
                <c:pt idx="2722">
                  <c:v>0</c:v>
                </c:pt>
                <c:pt idx="2723">
                  <c:v>0</c:v>
                </c:pt>
                <c:pt idx="2724">
                  <c:v>0</c:v>
                </c:pt>
                <c:pt idx="2725">
                  <c:v>0</c:v>
                </c:pt>
                <c:pt idx="2726">
                  <c:v>0</c:v>
                </c:pt>
                <c:pt idx="2727">
                  <c:v>0</c:v>
                </c:pt>
                <c:pt idx="2728">
                  <c:v>0.2</c:v>
                </c:pt>
                <c:pt idx="2729">
                  <c:v>0</c:v>
                </c:pt>
                <c:pt idx="2730">
                  <c:v>0.2</c:v>
                </c:pt>
                <c:pt idx="2731">
                  <c:v>0.2</c:v>
                </c:pt>
                <c:pt idx="2732">
                  <c:v>0</c:v>
                </c:pt>
                <c:pt idx="2733">
                  <c:v>0</c:v>
                </c:pt>
                <c:pt idx="2734">
                  <c:v>0</c:v>
                </c:pt>
                <c:pt idx="2735">
                  <c:v>0.2</c:v>
                </c:pt>
                <c:pt idx="2736">
                  <c:v>0.2</c:v>
                </c:pt>
                <c:pt idx="2737">
                  <c:v>0</c:v>
                </c:pt>
                <c:pt idx="2738">
                  <c:v>0.2</c:v>
                </c:pt>
                <c:pt idx="2739">
                  <c:v>0</c:v>
                </c:pt>
                <c:pt idx="2740">
                  <c:v>0</c:v>
                </c:pt>
                <c:pt idx="2741">
                  <c:v>0</c:v>
                </c:pt>
                <c:pt idx="2742">
                  <c:v>0.2</c:v>
                </c:pt>
                <c:pt idx="2743">
                  <c:v>0</c:v>
                </c:pt>
                <c:pt idx="2744">
                  <c:v>0</c:v>
                </c:pt>
                <c:pt idx="2745">
                  <c:v>0</c:v>
                </c:pt>
                <c:pt idx="2746">
                  <c:v>0</c:v>
                </c:pt>
                <c:pt idx="2747">
                  <c:v>0</c:v>
                </c:pt>
                <c:pt idx="2748">
                  <c:v>0</c:v>
                </c:pt>
                <c:pt idx="2749">
                  <c:v>0</c:v>
                </c:pt>
                <c:pt idx="2750">
                  <c:v>0.2</c:v>
                </c:pt>
                <c:pt idx="2751">
                  <c:v>0</c:v>
                </c:pt>
                <c:pt idx="2752">
                  <c:v>0</c:v>
                </c:pt>
                <c:pt idx="2753">
                  <c:v>0</c:v>
                </c:pt>
                <c:pt idx="2754">
                  <c:v>0</c:v>
                </c:pt>
                <c:pt idx="2755">
                  <c:v>0.2</c:v>
                </c:pt>
                <c:pt idx="2756">
                  <c:v>0.2</c:v>
                </c:pt>
                <c:pt idx="2757">
                  <c:v>0</c:v>
                </c:pt>
                <c:pt idx="2758">
                  <c:v>0</c:v>
                </c:pt>
                <c:pt idx="2759">
                  <c:v>0</c:v>
                </c:pt>
                <c:pt idx="2760">
                  <c:v>0</c:v>
                </c:pt>
                <c:pt idx="2761">
                  <c:v>0</c:v>
                </c:pt>
                <c:pt idx="2762">
                  <c:v>0</c:v>
                </c:pt>
                <c:pt idx="2763">
                  <c:v>0</c:v>
                </c:pt>
                <c:pt idx="2764">
                  <c:v>0.2</c:v>
                </c:pt>
                <c:pt idx="2765">
                  <c:v>0.2</c:v>
                </c:pt>
                <c:pt idx="2766">
                  <c:v>0</c:v>
                </c:pt>
                <c:pt idx="2767">
                  <c:v>0.2</c:v>
                </c:pt>
                <c:pt idx="2768">
                  <c:v>0</c:v>
                </c:pt>
                <c:pt idx="2769">
                  <c:v>0.2</c:v>
                </c:pt>
                <c:pt idx="2770">
                  <c:v>0</c:v>
                </c:pt>
                <c:pt idx="2771">
                  <c:v>0.2</c:v>
                </c:pt>
                <c:pt idx="2772">
                  <c:v>0</c:v>
                </c:pt>
                <c:pt idx="2773">
                  <c:v>0</c:v>
                </c:pt>
                <c:pt idx="2774">
                  <c:v>0.2</c:v>
                </c:pt>
                <c:pt idx="2775">
                  <c:v>0.2</c:v>
                </c:pt>
                <c:pt idx="2776">
                  <c:v>0.2</c:v>
                </c:pt>
                <c:pt idx="2777">
                  <c:v>0</c:v>
                </c:pt>
                <c:pt idx="2778">
                  <c:v>0</c:v>
                </c:pt>
                <c:pt idx="2779">
                  <c:v>0</c:v>
                </c:pt>
                <c:pt idx="2780">
                  <c:v>0.2</c:v>
                </c:pt>
                <c:pt idx="2781">
                  <c:v>0.2</c:v>
                </c:pt>
                <c:pt idx="2782">
                  <c:v>0.2</c:v>
                </c:pt>
                <c:pt idx="2783">
                  <c:v>0.2</c:v>
                </c:pt>
                <c:pt idx="2784">
                  <c:v>0</c:v>
                </c:pt>
                <c:pt idx="2785">
                  <c:v>0.2</c:v>
                </c:pt>
                <c:pt idx="2786">
                  <c:v>0</c:v>
                </c:pt>
                <c:pt idx="2787">
                  <c:v>0</c:v>
                </c:pt>
                <c:pt idx="2788">
                  <c:v>0.2</c:v>
                </c:pt>
                <c:pt idx="2789">
                  <c:v>0</c:v>
                </c:pt>
                <c:pt idx="2790">
                  <c:v>0</c:v>
                </c:pt>
                <c:pt idx="2791">
                  <c:v>0.2</c:v>
                </c:pt>
                <c:pt idx="2792">
                  <c:v>0</c:v>
                </c:pt>
                <c:pt idx="2793">
                  <c:v>0</c:v>
                </c:pt>
                <c:pt idx="2794">
                  <c:v>0</c:v>
                </c:pt>
                <c:pt idx="2795">
                  <c:v>0.2</c:v>
                </c:pt>
                <c:pt idx="2796">
                  <c:v>0.2</c:v>
                </c:pt>
                <c:pt idx="2797">
                  <c:v>0.2</c:v>
                </c:pt>
                <c:pt idx="2798">
                  <c:v>0.2</c:v>
                </c:pt>
                <c:pt idx="2799">
                  <c:v>0.2</c:v>
                </c:pt>
                <c:pt idx="2800">
                  <c:v>0.2</c:v>
                </c:pt>
                <c:pt idx="2801">
                  <c:v>0</c:v>
                </c:pt>
                <c:pt idx="2802">
                  <c:v>0.2</c:v>
                </c:pt>
                <c:pt idx="2803">
                  <c:v>0.2</c:v>
                </c:pt>
                <c:pt idx="2804">
                  <c:v>0</c:v>
                </c:pt>
                <c:pt idx="2805">
                  <c:v>0.2</c:v>
                </c:pt>
                <c:pt idx="2806">
                  <c:v>0</c:v>
                </c:pt>
                <c:pt idx="2807">
                  <c:v>0</c:v>
                </c:pt>
                <c:pt idx="2808">
                  <c:v>0.2</c:v>
                </c:pt>
                <c:pt idx="2809">
                  <c:v>0</c:v>
                </c:pt>
                <c:pt idx="2810">
                  <c:v>0</c:v>
                </c:pt>
                <c:pt idx="2811">
                  <c:v>0</c:v>
                </c:pt>
                <c:pt idx="2812">
                  <c:v>0</c:v>
                </c:pt>
                <c:pt idx="2813">
                  <c:v>0.2</c:v>
                </c:pt>
                <c:pt idx="2814">
                  <c:v>0</c:v>
                </c:pt>
                <c:pt idx="2815">
                  <c:v>0</c:v>
                </c:pt>
                <c:pt idx="2816">
                  <c:v>0.2</c:v>
                </c:pt>
                <c:pt idx="2817">
                  <c:v>0.2</c:v>
                </c:pt>
                <c:pt idx="2818">
                  <c:v>0</c:v>
                </c:pt>
                <c:pt idx="2819">
                  <c:v>0</c:v>
                </c:pt>
                <c:pt idx="2820">
                  <c:v>0</c:v>
                </c:pt>
                <c:pt idx="2821">
                  <c:v>0</c:v>
                </c:pt>
                <c:pt idx="2822">
                  <c:v>0</c:v>
                </c:pt>
                <c:pt idx="2823">
                  <c:v>0</c:v>
                </c:pt>
                <c:pt idx="2824">
                  <c:v>0</c:v>
                </c:pt>
                <c:pt idx="2825">
                  <c:v>0.2</c:v>
                </c:pt>
                <c:pt idx="2826">
                  <c:v>0</c:v>
                </c:pt>
                <c:pt idx="2827">
                  <c:v>0</c:v>
                </c:pt>
                <c:pt idx="2828">
                  <c:v>0</c:v>
                </c:pt>
                <c:pt idx="2829">
                  <c:v>0</c:v>
                </c:pt>
                <c:pt idx="2830">
                  <c:v>0.2</c:v>
                </c:pt>
                <c:pt idx="2831">
                  <c:v>0</c:v>
                </c:pt>
                <c:pt idx="2832">
                  <c:v>0</c:v>
                </c:pt>
                <c:pt idx="2833">
                  <c:v>0</c:v>
                </c:pt>
                <c:pt idx="2834">
                  <c:v>0</c:v>
                </c:pt>
                <c:pt idx="2835">
                  <c:v>0</c:v>
                </c:pt>
                <c:pt idx="2836">
                  <c:v>0.2</c:v>
                </c:pt>
                <c:pt idx="2837">
                  <c:v>0.2</c:v>
                </c:pt>
                <c:pt idx="2838">
                  <c:v>0.2</c:v>
                </c:pt>
                <c:pt idx="2839">
                  <c:v>0</c:v>
                </c:pt>
                <c:pt idx="2840">
                  <c:v>0.2</c:v>
                </c:pt>
                <c:pt idx="2841">
                  <c:v>0</c:v>
                </c:pt>
                <c:pt idx="2842">
                  <c:v>0.2</c:v>
                </c:pt>
                <c:pt idx="2843">
                  <c:v>0.2</c:v>
                </c:pt>
                <c:pt idx="2844">
                  <c:v>0</c:v>
                </c:pt>
                <c:pt idx="2845">
                  <c:v>0</c:v>
                </c:pt>
                <c:pt idx="2846">
                  <c:v>0</c:v>
                </c:pt>
                <c:pt idx="2847">
                  <c:v>0.2</c:v>
                </c:pt>
                <c:pt idx="2848">
                  <c:v>0</c:v>
                </c:pt>
                <c:pt idx="2849">
                  <c:v>0</c:v>
                </c:pt>
                <c:pt idx="2850">
                  <c:v>0</c:v>
                </c:pt>
                <c:pt idx="2851">
                  <c:v>0.2</c:v>
                </c:pt>
                <c:pt idx="2852">
                  <c:v>0</c:v>
                </c:pt>
                <c:pt idx="2853">
                  <c:v>0</c:v>
                </c:pt>
                <c:pt idx="2854">
                  <c:v>0.2</c:v>
                </c:pt>
                <c:pt idx="2855">
                  <c:v>0.2</c:v>
                </c:pt>
                <c:pt idx="2856">
                  <c:v>0</c:v>
                </c:pt>
                <c:pt idx="2857">
                  <c:v>0</c:v>
                </c:pt>
                <c:pt idx="2858">
                  <c:v>0</c:v>
                </c:pt>
                <c:pt idx="2859">
                  <c:v>0</c:v>
                </c:pt>
                <c:pt idx="2860">
                  <c:v>0</c:v>
                </c:pt>
                <c:pt idx="2861">
                  <c:v>0.2</c:v>
                </c:pt>
                <c:pt idx="2862">
                  <c:v>0</c:v>
                </c:pt>
                <c:pt idx="2863">
                  <c:v>0</c:v>
                </c:pt>
                <c:pt idx="2864">
                  <c:v>0</c:v>
                </c:pt>
                <c:pt idx="2865">
                  <c:v>0.2</c:v>
                </c:pt>
                <c:pt idx="2866">
                  <c:v>0</c:v>
                </c:pt>
                <c:pt idx="2867">
                  <c:v>0</c:v>
                </c:pt>
                <c:pt idx="2868">
                  <c:v>0</c:v>
                </c:pt>
                <c:pt idx="2869">
                  <c:v>0.2</c:v>
                </c:pt>
                <c:pt idx="2870">
                  <c:v>0</c:v>
                </c:pt>
                <c:pt idx="2871">
                  <c:v>0.2</c:v>
                </c:pt>
                <c:pt idx="2872">
                  <c:v>0</c:v>
                </c:pt>
                <c:pt idx="2873">
                  <c:v>0.2</c:v>
                </c:pt>
                <c:pt idx="2874">
                  <c:v>0.2</c:v>
                </c:pt>
                <c:pt idx="2875">
                  <c:v>0</c:v>
                </c:pt>
                <c:pt idx="2876">
                  <c:v>0</c:v>
                </c:pt>
                <c:pt idx="2877">
                  <c:v>0</c:v>
                </c:pt>
                <c:pt idx="2878">
                  <c:v>0.2</c:v>
                </c:pt>
                <c:pt idx="2879">
                  <c:v>0</c:v>
                </c:pt>
                <c:pt idx="2880">
                  <c:v>0</c:v>
                </c:pt>
                <c:pt idx="2881">
                  <c:v>0.2</c:v>
                </c:pt>
                <c:pt idx="2882">
                  <c:v>0.2</c:v>
                </c:pt>
                <c:pt idx="2883">
                  <c:v>0</c:v>
                </c:pt>
                <c:pt idx="2884">
                  <c:v>0.2</c:v>
                </c:pt>
                <c:pt idx="2885">
                  <c:v>0</c:v>
                </c:pt>
                <c:pt idx="2886">
                  <c:v>0</c:v>
                </c:pt>
                <c:pt idx="2887">
                  <c:v>0.2</c:v>
                </c:pt>
                <c:pt idx="2888">
                  <c:v>0</c:v>
                </c:pt>
                <c:pt idx="2889">
                  <c:v>0</c:v>
                </c:pt>
                <c:pt idx="2890">
                  <c:v>0</c:v>
                </c:pt>
                <c:pt idx="2891">
                  <c:v>0</c:v>
                </c:pt>
                <c:pt idx="2892">
                  <c:v>0.2</c:v>
                </c:pt>
                <c:pt idx="2893">
                  <c:v>0</c:v>
                </c:pt>
                <c:pt idx="2894">
                  <c:v>0.2</c:v>
                </c:pt>
                <c:pt idx="2895">
                  <c:v>0</c:v>
                </c:pt>
                <c:pt idx="2896">
                  <c:v>0</c:v>
                </c:pt>
                <c:pt idx="2897">
                  <c:v>0</c:v>
                </c:pt>
                <c:pt idx="2898">
                  <c:v>0.2</c:v>
                </c:pt>
                <c:pt idx="2899">
                  <c:v>0</c:v>
                </c:pt>
                <c:pt idx="2900">
                  <c:v>0.2</c:v>
                </c:pt>
                <c:pt idx="2901">
                  <c:v>0.2</c:v>
                </c:pt>
                <c:pt idx="2902">
                  <c:v>0.2</c:v>
                </c:pt>
                <c:pt idx="2903">
                  <c:v>0</c:v>
                </c:pt>
                <c:pt idx="2904">
                  <c:v>0.2</c:v>
                </c:pt>
                <c:pt idx="2905">
                  <c:v>0</c:v>
                </c:pt>
                <c:pt idx="2906">
                  <c:v>0</c:v>
                </c:pt>
                <c:pt idx="2907">
                  <c:v>0.2</c:v>
                </c:pt>
                <c:pt idx="2908">
                  <c:v>0.2</c:v>
                </c:pt>
                <c:pt idx="2909">
                  <c:v>0.2</c:v>
                </c:pt>
                <c:pt idx="2910">
                  <c:v>0</c:v>
                </c:pt>
                <c:pt idx="2911">
                  <c:v>0</c:v>
                </c:pt>
                <c:pt idx="2912">
                  <c:v>0</c:v>
                </c:pt>
                <c:pt idx="2913">
                  <c:v>0.2</c:v>
                </c:pt>
                <c:pt idx="2914">
                  <c:v>0</c:v>
                </c:pt>
                <c:pt idx="2915">
                  <c:v>0.2</c:v>
                </c:pt>
                <c:pt idx="2916">
                  <c:v>0.2</c:v>
                </c:pt>
                <c:pt idx="2917">
                  <c:v>0.2</c:v>
                </c:pt>
                <c:pt idx="2918">
                  <c:v>0</c:v>
                </c:pt>
                <c:pt idx="2919">
                  <c:v>0.2</c:v>
                </c:pt>
                <c:pt idx="2920">
                  <c:v>0</c:v>
                </c:pt>
                <c:pt idx="2921">
                  <c:v>0.2</c:v>
                </c:pt>
                <c:pt idx="2922">
                  <c:v>0.2</c:v>
                </c:pt>
                <c:pt idx="2923">
                  <c:v>0.2</c:v>
                </c:pt>
                <c:pt idx="2924">
                  <c:v>0</c:v>
                </c:pt>
                <c:pt idx="2925">
                  <c:v>0</c:v>
                </c:pt>
                <c:pt idx="2926">
                  <c:v>0</c:v>
                </c:pt>
                <c:pt idx="2927">
                  <c:v>0</c:v>
                </c:pt>
                <c:pt idx="2928">
                  <c:v>0</c:v>
                </c:pt>
                <c:pt idx="2929">
                  <c:v>0</c:v>
                </c:pt>
                <c:pt idx="2930">
                  <c:v>0</c:v>
                </c:pt>
                <c:pt idx="2931">
                  <c:v>0.2</c:v>
                </c:pt>
                <c:pt idx="2932">
                  <c:v>0</c:v>
                </c:pt>
                <c:pt idx="2933">
                  <c:v>0.2</c:v>
                </c:pt>
                <c:pt idx="2934">
                  <c:v>0</c:v>
                </c:pt>
                <c:pt idx="2935">
                  <c:v>0.2</c:v>
                </c:pt>
                <c:pt idx="2936">
                  <c:v>0</c:v>
                </c:pt>
                <c:pt idx="2937">
                  <c:v>0.2</c:v>
                </c:pt>
                <c:pt idx="2938">
                  <c:v>0</c:v>
                </c:pt>
                <c:pt idx="2939">
                  <c:v>0</c:v>
                </c:pt>
                <c:pt idx="2940">
                  <c:v>0</c:v>
                </c:pt>
                <c:pt idx="2941">
                  <c:v>0</c:v>
                </c:pt>
                <c:pt idx="2942">
                  <c:v>0</c:v>
                </c:pt>
                <c:pt idx="2943">
                  <c:v>0</c:v>
                </c:pt>
                <c:pt idx="2944">
                  <c:v>0.2</c:v>
                </c:pt>
                <c:pt idx="2945">
                  <c:v>0</c:v>
                </c:pt>
                <c:pt idx="2946">
                  <c:v>0</c:v>
                </c:pt>
                <c:pt idx="2947">
                  <c:v>0.2</c:v>
                </c:pt>
                <c:pt idx="2948">
                  <c:v>0.2</c:v>
                </c:pt>
                <c:pt idx="2949">
                  <c:v>0</c:v>
                </c:pt>
                <c:pt idx="2950">
                  <c:v>0</c:v>
                </c:pt>
                <c:pt idx="2951">
                  <c:v>0</c:v>
                </c:pt>
                <c:pt idx="2952">
                  <c:v>0</c:v>
                </c:pt>
                <c:pt idx="2953">
                  <c:v>0.2</c:v>
                </c:pt>
                <c:pt idx="2954">
                  <c:v>0</c:v>
                </c:pt>
                <c:pt idx="2955">
                  <c:v>0.2</c:v>
                </c:pt>
                <c:pt idx="2956">
                  <c:v>0</c:v>
                </c:pt>
                <c:pt idx="2957">
                  <c:v>0</c:v>
                </c:pt>
                <c:pt idx="2958">
                  <c:v>0</c:v>
                </c:pt>
                <c:pt idx="2959">
                  <c:v>0.2</c:v>
                </c:pt>
                <c:pt idx="2960">
                  <c:v>0</c:v>
                </c:pt>
                <c:pt idx="2961">
                  <c:v>0.2</c:v>
                </c:pt>
                <c:pt idx="2962">
                  <c:v>0.2</c:v>
                </c:pt>
                <c:pt idx="2963">
                  <c:v>0.2</c:v>
                </c:pt>
                <c:pt idx="2964">
                  <c:v>0.2</c:v>
                </c:pt>
                <c:pt idx="2965">
                  <c:v>0</c:v>
                </c:pt>
                <c:pt idx="2966">
                  <c:v>0.2</c:v>
                </c:pt>
                <c:pt idx="2967">
                  <c:v>0</c:v>
                </c:pt>
                <c:pt idx="2968">
                  <c:v>0.2</c:v>
                </c:pt>
                <c:pt idx="2969">
                  <c:v>0.2</c:v>
                </c:pt>
                <c:pt idx="2970">
                  <c:v>0</c:v>
                </c:pt>
                <c:pt idx="2971">
                  <c:v>0.2</c:v>
                </c:pt>
                <c:pt idx="2972">
                  <c:v>0</c:v>
                </c:pt>
                <c:pt idx="2973">
                  <c:v>0</c:v>
                </c:pt>
                <c:pt idx="2974">
                  <c:v>0</c:v>
                </c:pt>
                <c:pt idx="2975">
                  <c:v>0</c:v>
                </c:pt>
                <c:pt idx="2976">
                  <c:v>0</c:v>
                </c:pt>
                <c:pt idx="2977">
                  <c:v>0</c:v>
                </c:pt>
                <c:pt idx="2978">
                  <c:v>0.2</c:v>
                </c:pt>
                <c:pt idx="2979">
                  <c:v>0</c:v>
                </c:pt>
                <c:pt idx="2980">
                  <c:v>0</c:v>
                </c:pt>
                <c:pt idx="2981">
                  <c:v>0</c:v>
                </c:pt>
                <c:pt idx="2982">
                  <c:v>0.2</c:v>
                </c:pt>
                <c:pt idx="2983">
                  <c:v>0</c:v>
                </c:pt>
                <c:pt idx="2984">
                  <c:v>0.2</c:v>
                </c:pt>
                <c:pt idx="2985">
                  <c:v>0</c:v>
                </c:pt>
                <c:pt idx="2986">
                  <c:v>0</c:v>
                </c:pt>
                <c:pt idx="2987">
                  <c:v>0.2</c:v>
                </c:pt>
                <c:pt idx="2988">
                  <c:v>0</c:v>
                </c:pt>
                <c:pt idx="2989">
                  <c:v>0</c:v>
                </c:pt>
                <c:pt idx="2990">
                  <c:v>0</c:v>
                </c:pt>
                <c:pt idx="2991">
                  <c:v>0</c:v>
                </c:pt>
                <c:pt idx="2992">
                  <c:v>0</c:v>
                </c:pt>
                <c:pt idx="2993">
                  <c:v>0</c:v>
                </c:pt>
                <c:pt idx="2994">
                  <c:v>0.2</c:v>
                </c:pt>
                <c:pt idx="2995">
                  <c:v>0</c:v>
                </c:pt>
                <c:pt idx="2996">
                  <c:v>0</c:v>
                </c:pt>
                <c:pt idx="2997">
                  <c:v>0</c:v>
                </c:pt>
                <c:pt idx="2998">
                  <c:v>0</c:v>
                </c:pt>
                <c:pt idx="2999">
                  <c:v>0</c:v>
                </c:pt>
                <c:pt idx="3000">
                  <c:v>0</c:v>
                </c:pt>
                <c:pt idx="3001">
                  <c:v>0.2</c:v>
                </c:pt>
                <c:pt idx="3002">
                  <c:v>0</c:v>
                </c:pt>
                <c:pt idx="3003">
                  <c:v>0</c:v>
                </c:pt>
                <c:pt idx="3004">
                  <c:v>0</c:v>
                </c:pt>
                <c:pt idx="3005">
                  <c:v>0.2</c:v>
                </c:pt>
                <c:pt idx="3006">
                  <c:v>0.2</c:v>
                </c:pt>
                <c:pt idx="3007">
                  <c:v>0</c:v>
                </c:pt>
                <c:pt idx="3008">
                  <c:v>0.2</c:v>
                </c:pt>
                <c:pt idx="3009">
                  <c:v>0</c:v>
                </c:pt>
                <c:pt idx="3010">
                  <c:v>0</c:v>
                </c:pt>
                <c:pt idx="3011">
                  <c:v>0</c:v>
                </c:pt>
                <c:pt idx="3012">
                  <c:v>0</c:v>
                </c:pt>
                <c:pt idx="3013">
                  <c:v>0.2</c:v>
                </c:pt>
                <c:pt idx="3014">
                  <c:v>0.2</c:v>
                </c:pt>
                <c:pt idx="3015">
                  <c:v>0</c:v>
                </c:pt>
                <c:pt idx="3016">
                  <c:v>0</c:v>
                </c:pt>
                <c:pt idx="3017">
                  <c:v>0</c:v>
                </c:pt>
                <c:pt idx="3018">
                  <c:v>0</c:v>
                </c:pt>
                <c:pt idx="3019">
                  <c:v>0</c:v>
                </c:pt>
                <c:pt idx="3020">
                  <c:v>0.2</c:v>
                </c:pt>
                <c:pt idx="3021">
                  <c:v>0</c:v>
                </c:pt>
                <c:pt idx="3022">
                  <c:v>0</c:v>
                </c:pt>
                <c:pt idx="3023">
                  <c:v>0.2</c:v>
                </c:pt>
                <c:pt idx="3024">
                  <c:v>0</c:v>
                </c:pt>
                <c:pt idx="3025">
                  <c:v>0</c:v>
                </c:pt>
                <c:pt idx="3026">
                  <c:v>0</c:v>
                </c:pt>
                <c:pt idx="3027">
                  <c:v>0.2</c:v>
                </c:pt>
                <c:pt idx="3028">
                  <c:v>0</c:v>
                </c:pt>
                <c:pt idx="3029">
                  <c:v>0.2</c:v>
                </c:pt>
                <c:pt idx="3030">
                  <c:v>0</c:v>
                </c:pt>
                <c:pt idx="3031">
                  <c:v>0.2</c:v>
                </c:pt>
                <c:pt idx="3032">
                  <c:v>0.2</c:v>
                </c:pt>
                <c:pt idx="3033">
                  <c:v>0</c:v>
                </c:pt>
                <c:pt idx="3034">
                  <c:v>0</c:v>
                </c:pt>
                <c:pt idx="3035">
                  <c:v>0</c:v>
                </c:pt>
                <c:pt idx="3036">
                  <c:v>0</c:v>
                </c:pt>
                <c:pt idx="3037">
                  <c:v>0.2</c:v>
                </c:pt>
                <c:pt idx="3038">
                  <c:v>0</c:v>
                </c:pt>
                <c:pt idx="3039">
                  <c:v>0.2</c:v>
                </c:pt>
                <c:pt idx="3040">
                  <c:v>0.2</c:v>
                </c:pt>
                <c:pt idx="3041">
                  <c:v>0</c:v>
                </c:pt>
                <c:pt idx="3042">
                  <c:v>0</c:v>
                </c:pt>
                <c:pt idx="3043">
                  <c:v>0</c:v>
                </c:pt>
                <c:pt idx="3044">
                  <c:v>0.2</c:v>
                </c:pt>
                <c:pt idx="3045">
                  <c:v>0.2</c:v>
                </c:pt>
                <c:pt idx="3046">
                  <c:v>0</c:v>
                </c:pt>
                <c:pt idx="3047">
                  <c:v>0</c:v>
                </c:pt>
                <c:pt idx="3048">
                  <c:v>0</c:v>
                </c:pt>
                <c:pt idx="3049">
                  <c:v>0</c:v>
                </c:pt>
                <c:pt idx="3050">
                  <c:v>0</c:v>
                </c:pt>
                <c:pt idx="3051">
                  <c:v>0</c:v>
                </c:pt>
                <c:pt idx="3052">
                  <c:v>0</c:v>
                </c:pt>
                <c:pt idx="3053">
                  <c:v>0</c:v>
                </c:pt>
                <c:pt idx="3054">
                  <c:v>0.2</c:v>
                </c:pt>
                <c:pt idx="3055">
                  <c:v>0</c:v>
                </c:pt>
                <c:pt idx="3056">
                  <c:v>0</c:v>
                </c:pt>
                <c:pt idx="3057">
                  <c:v>0</c:v>
                </c:pt>
                <c:pt idx="3058">
                  <c:v>0.2</c:v>
                </c:pt>
                <c:pt idx="3059">
                  <c:v>0</c:v>
                </c:pt>
                <c:pt idx="3060">
                  <c:v>0</c:v>
                </c:pt>
                <c:pt idx="3061">
                  <c:v>0</c:v>
                </c:pt>
                <c:pt idx="3062">
                  <c:v>0</c:v>
                </c:pt>
                <c:pt idx="3063">
                  <c:v>0.2</c:v>
                </c:pt>
                <c:pt idx="3064">
                  <c:v>0</c:v>
                </c:pt>
                <c:pt idx="3065">
                  <c:v>0</c:v>
                </c:pt>
                <c:pt idx="3066">
                  <c:v>0.2</c:v>
                </c:pt>
                <c:pt idx="3067">
                  <c:v>0.2</c:v>
                </c:pt>
                <c:pt idx="3068">
                  <c:v>0.2</c:v>
                </c:pt>
                <c:pt idx="3069">
                  <c:v>0</c:v>
                </c:pt>
                <c:pt idx="3070">
                  <c:v>0</c:v>
                </c:pt>
                <c:pt idx="3071">
                  <c:v>0</c:v>
                </c:pt>
                <c:pt idx="3072">
                  <c:v>0.2</c:v>
                </c:pt>
                <c:pt idx="3073">
                  <c:v>0.2</c:v>
                </c:pt>
                <c:pt idx="3074">
                  <c:v>0.2</c:v>
                </c:pt>
                <c:pt idx="3075">
                  <c:v>0.2</c:v>
                </c:pt>
                <c:pt idx="3076">
                  <c:v>0.2</c:v>
                </c:pt>
                <c:pt idx="3077">
                  <c:v>0.2</c:v>
                </c:pt>
                <c:pt idx="3078">
                  <c:v>0</c:v>
                </c:pt>
                <c:pt idx="3079">
                  <c:v>0.2</c:v>
                </c:pt>
                <c:pt idx="3080">
                  <c:v>0.2</c:v>
                </c:pt>
                <c:pt idx="3081">
                  <c:v>0.2</c:v>
                </c:pt>
                <c:pt idx="3082">
                  <c:v>0.2</c:v>
                </c:pt>
                <c:pt idx="3083">
                  <c:v>0.2</c:v>
                </c:pt>
                <c:pt idx="3084">
                  <c:v>0</c:v>
                </c:pt>
                <c:pt idx="3085">
                  <c:v>0.2</c:v>
                </c:pt>
                <c:pt idx="3086">
                  <c:v>0</c:v>
                </c:pt>
                <c:pt idx="3087">
                  <c:v>0</c:v>
                </c:pt>
                <c:pt idx="3088">
                  <c:v>0</c:v>
                </c:pt>
                <c:pt idx="3089">
                  <c:v>0</c:v>
                </c:pt>
                <c:pt idx="3090">
                  <c:v>0.2</c:v>
                </c:pt>
                <c:pt idx="3091">
                  <c:v>0</c:v>
                </c:pt>
                <c:pt idx="3092">
                  <c:v>0.2</c:v>
                </c:pt>
                <c:pt idx="3093">
                  <c:v>0</c:v>
                </c:pt>
                <c:pt idx="3094">
                  <c:v>0</c:v>
                </c:pt>
                <c:pt idx="3095">
                  <c:v>0</c:v>
                </c:pt>
                <c:pt idx="3096">
                  <c:v>0.2</c:v>
                </c:pt>
                <c:pt idx="3097">
                  <c:v>0.2</c:v>
                </c:pt>
                <c:pt idx="3098">
                  <c:v>0</c:v>
                </c:pt>
                <c:pt idx="3099">
                  <c:v>0.2</c:v>
                </c:pt>
                <c:pt idx="3100">
                  <c:v>0</c:v>
                </c:pt>
                <c:pt idx="3101">
                  <c:v>0.2</c:v>
                </c:pt>
                <c:pt idx="3102">
                  <c:v>0</c:v>
                </c:pt>
                <c:pt idx="3103">
                  <c:v>0</c:v>
                </c:pt>
                <c:pt idx="3104">
                  <c:v>0</c:v>
                </c:pt>
                <c:pt idx="3105">
                  <c:v>0</c:v>
                </c:pt>
                <c:pt idx="3106">
                  <c:v>0.2</c:v>
                </c:pt>
                <c:pt idx="3107">
                  <c:v>0.2</c:v>
                </c:pt>
                <c:pt idx="3108">
                  <c:v>0</c:v>
                </c:pt>
                <c:pt idx="3109">
                  <c:v>0.2</c:v>
                </c:pt>
                <c:pt idx="3110">
                  <c:v>0</c:v>
                </c:pt>
                <c:pt idx="3111">
                  <c:v>0</c:v>
                </c:pt>
                <c:pt idx="3112">
                  <c:v>0.2</c:v>
                </c:pt>
                <c:pt idx="3113">
                  <c:v>0</c:v>
                </c:pt>
                <c:pt idx="3114">
                  <c:v>0</c:v>
                </c:pt>
                <c:pt idx="3115">
                  <c:v>0</c:v>
                </c:pt>
                <c:pt idx="3116">
                  <c:v>0</c:v>
                </c:pt>
                <c:pt idx="3117">
                  <c:v>0.2</c:v>
                </c:pt>
                <c:pt idx="3118">
                  <c:v>0.2</c:v>
                </c:pt>
                <c:pt idx="3119">
                  <c:v>0.2</c:v>
                </c:pt>
                <c:pt idx="3120">
                  <c:v>0.2</c:v>
                </c:pt>
                <c:pt idx="3121">
                  <c:v>0</c:v>
                </c:pt>
                <c:pt idx="3122">
                  <c:v>0.2</c:v>
                </c:pt>
                <c:pt idx="3123">
                  <c:v>0.2</c:v>
                </c:pt>
                <c:pt idx="3124">
                  <c:v>0</c:v>
                </c:pt>
                <c:pt idx="3125">
                  <c:v>0</c:v>
                </c:pt>
                <c:pt idx="3126">
                  <c:v>0</c:v>
                </c:pt>
                <c:pt idx="3127">
                  <c:v>0</c:v>
                </c:pt>
                <c:pt idx="3128">
                  <c:v>0</c:v>
                </c:pt>
                <c:pt idx="3129">
                  <c:v>0.2</c:v>
                </c:pt>
                <c:pt idx="3130">
                  <c:v>0</c:v>
                </c:pt>
                <c:pt idx="3131">
                  <c:v>0.2</c:v>
                </c:pt>
                <c:pt idx="3132">
                  <c:v>0</c:v>
                </c:pt>
                <c:pt idx="3133">
                  <c:v>0</c:v>
                </c:pt>
                <c:pt idx="3134">
                  <c:v>0.2</c:v>
                </c:pt>
                <c:pt idx="3135">
                  <c:v>0</c:v>
                </c:pt>
                <c:pt idx="3136">
                  <c:v>0.2</c:v>
                </c:pt>
                <c:pt idx="3137">
                  <c:v>0.2</c:v>
                </c:pt>
                <c:pt idx="3138">
                  <c:v>0.2</c:v>
                </c:pt>
                <c:pt idx="3139">
                  <c:v>0.2</c:v>
                </c:pt>
                <c:pt idx="3140">
                  <c:v>0.2</c:v>
                </c:pt>
                <c:pt idx="3141">
                  <c:v>0</c:v>
                </c:pt>
                <c:pt idx="3142">
                  <c:v>0.2</c:v>
                </c:pt>
                <c:pt idx="3143">
                  <c:v>0</c:v>
                </c:pt>
                <c:pt idx="3144">
                  <c:v>0</c:v>
                </c:pt>
                <c:pt idx="3145">
                  <c:v>0.2</c:v>
                </c:pt>
                <c:pt idx="3146">
                  <c:v>0</c:v>
                </c:pt>
                <c:pt idx="3147">
                  <c:v>0.2</c:v>
                </c:pt>
                <c:pt idx="3148">
                  <c:v>0.2</c:v>
                </c:pt>
                <c:pt idx="3149">
                  <c:v>0</c:v>
                </c:pt>
                <c:pt idx="3150">
                  <c:v>0</c:v>
                </c:pt>
                <c:pt idx="3151">
                  <c:v>0.2</c:v>
                </c:pt>
                <c:pt idx="3152">
                  <c:v>0</c:v>
                </c:pt>
                <c:pt idx="3153">
                  <c:v>0</c:v>
                </c:pt>
                <c:pt idx="3154">
                  <c:v>0</c:v>
                </c:pt>
                <c:pt idx="3155">
                  <c:v>0.2</c:v>
                </c:pt>
                <c:pt idx="3156">
                  <c:v>0</c:v>
                </c:pt>
                <c:pt idx="3157">
                  <c:v>0</c:v>
                </c:pt>
                <c:pt idx="3158">
                  <c:v>0.2</c:v>
                </c:pt>
                <c:pt idx="3159">
                  <c:v>0.2</c:v>
                </c:pt>
                <c:pt idx="3160">
                  <c:v>0.2</c:v>
                </c:pt>
                <c:pt idx="3161">
                  <c:v>0</c:v>
                </c:pt>
                <c:pt idx="3162">
                  <c:v>0.2</c:v>
                </c:pt>
                <c:pt idx="3163">
                  <c:v>0.2</c:v>
                </c:pt>
                <c:pt idx="3164">
                  <c:v>0</c:v>
                </c:pt>
                <c:pt idx="3165">
                  <c:v>0.2</c:v>
                </c:pt>
                <c:pt idx="3166">
                  <c:v>0</c:v>
                </c:pt>
                <c:pt idx="3167">
                  <c:v>0</c:v>
                </c:pt>
                <c:pt idx="3168">
                  <c:v>0.2</c:v>
                </c:pt>
                <c:pt idx="3169">
                  <c:v>0</c:v>
                </c:pt>
                <c:pt idx="3170">
                  <c:v>0</c:v>
                </c:pt>
                <c:pt idx="3171">
                  <c:v>0.2</c:v>
                </c:pt>
                <c:pt idx="3172">
                  <c:v>0.2</c:v>
                </c:pt>
                <c:pt idx="3173">
                  <c:v>0.2</c:v>
                </c:pt>
                <c:pt idx="3174">
                  <c:v>0</c:v>
                </c:pt>
                <c:pt idx="3175">
                  <c:v>0</c:v>
                </c:pt>
                <c:pt idx="3176">
                  <c:v>0</c:v>
                </c:pt>
                <c:pt idx="3177">
                  <c:v>0.2</c:v>
                </c:pt>
                <c:pt idx="3178">
                  <c:v>0</c:v>
                </c:pt>
                <c:pt idx="3179">
                  <c:v>0</c:v>
                </c:pt>
                <c:pt idx="3180">
                  <c:v>0</c:v>
                </c:pt>
                <c:pt idx="3181">
                  <c:v>0.2</c:v>
                </c:pt>
                <c:pt idx="3182">
                  <c:v>0.2</c:v>
                </c:pt>
                <c:pt idx="3183">
                  <c:v>0</c:v>
                </c:pt>
                <c:pt idx="3184">
                  <c:v>0.2</c:v>
                </c:pt>
                <c:pt idx="3185">
                  <c:v>0</c:v>
                </c:pt>
                <c:pt idx="3186">
                  <c:v>0.2</c:v>
                </c:pt>
                <c:pt idx="3187">
                  <c:v>0</c:v>
                </c:pt>
                <c:pt idx="3188">
                  <c:v>0</c:v>
                </c:pt>
                <c:pt idx="3189">
                  <c:v>0</c:v>
                </c:pt>
                <c:pt idx="3190">
                  <c:v>0</c:v>
                </c:pt>
                <c:pt idx="3191">
                  <c:v>0.2</c:v>
                </c:pt>
                <c:pt idx="3192">
                  <c:v>0</c:v>
                </c:pt>
                <c:pt idx="3193">
                  <c:v>0</c:v>
                </c:pt>
                <c:pt idx="3194">
                  <c:v>0</c:v>
                </c:pt>
                <c:pt idx="3195">
                  <c:v>0.2</c:v>
                </c:pt>
                <c:pt idx="3196">
                  <c:v>0.2</c:v>
                </c:pt>
                <c:pt idx="3197">
                  <c:v>0</c:v>
                </c:pt>
                <c:pt idx="3198">
                  <c:v>0</c:v>
                </c:pt>
                <c:pt idx="3199">
                  <c:v>0</c:v>
                </c:pt>
                <c:pt idx="3200">
                  <c:v>0</c:v>
                </c:pt>
                <c:pt idx="3201">
                  <c:v>0.2</c:v>
                </c:pt>
                <c:pt idx="3202">
                  <c:v>0.2</c:v>
                </c:pt>
                <c:pt idx="3203">
                  <c:v>0</c:v>
                </c:pt>
                <c:pt idx="3204">
                  <c:v>0.2</c:v>
                </c:pt>
                <c:pt idx="3205">
                  <c:v>0</c:v>
                </c:pt>
                <c:pt idx="3206">
                  <c:v>0</c:v>
                </c:pt>
                <c:pt idx="3207">
                  <c:v>0</c:v>
                </c:pt>
                <c:pt idx="3208">
                  <c:v>0</c:v>
                </c:pt>
                <c:pt idx="3209">
                  <c:v>0</c:v>
                </c:pt>
                <c:pt idx="3210">
                  <c:v>0</c:v>
                </c:pt>
                <c:pt idx="3211">
                  <c:v>0.2</c:v>
                </c:pt>
                <c:pt idx="3212">
                  <c:v>0.2</c:v>
                </c:pt>
                <c:pt idx="3213">
                  <c:v>0</c:v>
                </c:pt>
                <c:pt idx="3214">
                  <c:v>0</c:v>
                </c:pt>
                <c:pt idx="3215">
                  <c:v>0.2</c:v>
                </c:pt>
                <c:pt idx="3216">
                  <c:v>0.2</c:v>
                </c:pt>
                <c:pt idx="3217">
                  <c:v>0</c:v>
                </c:pt>
                <c:pt idx="3218">
                  <c:v>0</c:v>
                </c:pt>
                <c:pt idx="3219">
                  <c:v>0</c:v>
                </c:pt>
                <c:pt idx="3220">
                  <c:v>0.2</c:v>
                </c:pt>
                <c:pt idx="3221">
                  <c:v>0</c:v>
                </c:pt>
                <c:pt idx="3222">
                  <c:v>0</c:v>
                </c:pt>
                <c:pt idx="3223">
                  <c:v>0</c:v>
                </c:pt>
                <c:pt idx="3224">
                  <c:v>0</c:v>
                </c:pt>
                <c:pt idx="3225">
                  <c:v>0</c:v>
                </c:pt>
                <c:pt idx="3226">
                  <c:v>0</c:v>
                </c:pt>
                <c:pt idx="3227">
                  <c:v>0</c:v>
                </c:pt>
                <c:pt idx="3228">
                  <c:v>0</c:v>
                </c:pt>
                <c:pt idx="3229">
                  <c:v>0</c:v>
                </c:pt>
                <c:pt idx="3230">
                  <c:v>0.2</c:v>
                </c:pt>
                <c:pt idx="3231">
                  <c:v>0</c:v>
                </c:pt>
                <c:pt idx="3232">
                  <c:v>0.2</c:v>
                </c:pt>
                <c:pt idx="3233">
                  <c:v>0</c:v>
                </c:pt>
                <c:pt idx="3234">
                  <c:v>0</c:v>
                </c:pt>
                <c:pt idx="3235">
                  <c:v>0.2</c:v>
                </c:pt>
                <c:pt idx="3236">
                  <c:v>0</c:v>
                </c:pt>
                <c:pt idx="3237">
                  <c:v>0</c:v>
                </c:pt>
                <c:pt idx="3238">
                  <c:v>0</c:v>
                </c:pt>
                <c:pt idx="3239">
                  <c:v>0</c:v>
                </c:pt>
                <c:pt idx="3240">
                  <c:v>0</c:v>
                </c:pt>
                <c:pt idx="3241">
                  <c:v>0</c:v>
                </c:pt>
                <c:pt idx="3242">
                  <c:v>0.2</c:v>
                </c:pt>
                <c:pt idx="3243">
                  <c:v>0.2</c:v>
                </c:pt>
                <c:pt idx="3244">
                  <c:v>0.2</c:v>
                </c:pt>
                <c:pt idx="3245">
                  <c:v>0</c:v>
                </c:pt>
                <c:pt idx="3246">
                  <c:v>0</c:v>
                </c:pt>
                <c:pt idx="3247">
                  <c:v>0</c:v>
                </c:pt>
                <c:pt idx="3248">
                  <c:v>0</c:v>
                </c:pt>
                <c:pt idx="3249">
                  <c:v>0.2</c:v>
                </c:pt>
                <c:pt idx="3250">
                  <c:v>0</c:v>
                </c:pt>
                <c:pt idx="3251">
                  <c:v>0.2</c:v>
                </c:pt>
                <c:pt idx="3252">
                  <c:v>0.2</c:v>
                </c:pt>
                <c:pt idx="3253">
                  <c:v>0</c:v>
                </c:pt>
                <c:pt idx="3254">
                  <c:v>0.2</c:v>
                </c:pt>
                <c:pt idx="3255">
                  <c:v>0</c:v>
                </c:pt>
                <c:pt idx="3256">
                  <c:v>0</c:v>
                </c:pt>
                <c:pt idx="3257">
                  <c:v>0</c:v>
                </c:pt>
                <c:pt idx="3258">
                  <c:v>0.2</c:v>
                </c:pt>
                <c:pt idx="3259">
                  <c:v>0.2</c:v>
                </c:pt>
                <c:pt idx="3260">
                  <c:v>0</c:v>
                </c:pt>
                <c:pt idx="3261">
                  <c:v>0.2</c:v>
                </c:pt>
                <c:pt idx="3262">
                  <c:v>0</c:v>
                </c:pt>
                <c:pt idx="3263">
                  <c:v>0</c:v>
                </c:pt>
                <c:pt idx="3264">
                  <c:v>0.2</c:v>
                </c:pt>
                <c:pt idx="3265">
                  <c:v>0.2</c:v>
                </c:pt>
                <c:pt idx="3266">
                  <c:v>0</c:v>
                </c:pt>
                <c:pt idx="3267">
                  <c:v>0.2</c:v>
                </c:pt>
                <c:pt idx="3268">
                  <c:v>0.2</c:v>
                </c:pt>
                <c:pt idx="3269">
                  <c:v>0</c:v>
                </c:pt>
                <c:pt idx="3270">
                  <c:v>0</c:v>
                </c:pt>
                <c:pt idx="3271">
                  <c:v>0.2</c:v>
                </c:pt>
                <c:pt idx="3272">
                  <c:v>0</c:v>
                </c:pt>
                <c:pt idx="3273">
                  <c:v>0</c:v>
                </c:pt>
                <c:pt idx="3274">
                  <c:v>0</c:v>
                </c:pt>
                <c:pt idx="3275">
                  <c:v>0</c:v>
                </c:pt>
                <c:pt idx="3276">
                  <c:v>0</c:v>
                </c:pt>
                <c:pt idx="3277">
                  <c:v>0.2</c:v>
                </c:pt>
                <c:pt idx="3278">
                  <c:v>0.2</c:v>
                </c:pt>
                <c:pt idx="3279">
                  <c:v>0.2</c:v>
                </c:pt>
                <c:pt idx="3280">
                  <c:v>0.2</c:v>
                </c:pt>
                <c:pt idx="3281">
                  <c:v>0</c:v>
                </c:pt>
                <c:pt idx="3282">
                  <c:v>0.2</c:v>
                </c:pt>
                <c:pt idx="3283">
                  <c:v>0.2</c:v>
                </c:pt>
                <c:pt idx="3284">
                  <c:v>0.2</c:v>
                </c:pt>
                <c:pt idx="3285">
                  <c:v>0</c:v>
                </c:pt>
                <c:pt idx="3286">
                  <c:v>0.2</c:v>
                </c:pt>
                <c:pt idx="3287">
                  <c:v>0.2</c:v>
                </c:pt>
                <c:pt idx="3288">
                  <c:v>0.2</c:v>
                </c:pt>
                <c:pt idx="3289">
                  <c:v>0</c:v>
                </c:pt>
                <c:pt idx="3290">
                  <c:v>0</c:v>
                </c:pt>
                <c:pt idx="3291">
                  <c:v>0</c:v>
                </c:pt>
                <c:pt idx="3292">
                  <c:v>0</c:v>
                </c:pt>
                <c:pt idx="3293">
                  <c:v>0</c:v>
                </c:pt>
                <c:pt idx="3294">
                  <c:v>0</c:v>
                </c:pt>
                <c:pt idx="3295">
                  <c:v>0</c:v>
                </c:pt>
                <c:pt idx="3296">
                  <c:v>0</c:v>
                </c:pt>
                <c:pt idx="3297">
                  <c:v>0.2</c:v>
                </c:pt>
                <c:pt idx="3298">
                  <c:v>0</c:v>
                </c:pt>
                <c:pt idx="3299">
                  <c:v>0</c:v>
                </c:pt>
                <c:pt idx="3300">
                  <c:v>0</c:v>
                </c:pt>
                <c:pt idx="3301">
                  <c:v>0</c:v>
                </c:pt>
                <c:pt idx="3302">
                  <c:v>0</c:v>
                </c:pt>
                <c:pt idx="3303">
                  <c:v>0.2</c:v>
                </c:pt>
                <c:pt idx="3304">
                  <c:v>0.2</c:v>
                </c:pt>
                <c:pt idx="3305">
                  <c:v>0</c:v>
                </c:pt>
                <c:pt idx="3306">
                  <c:v>0.2</c:v>
                </c:pt>
                <c:pt idx="3307">
                  <c:v>0.2</c:v>
                </c:pt>
                <c:pt idx="3308">
                  <c:v>0.2</c:v>
                </c:pt>
                <c:pt idx="3309">
                  <c:v>0</c:v>
                </c:pt>
                <c:pt idx="3310">
                  <c:v>0</c:v>
                </c:pt>
                <c:pt idx="3311">
                  <c:v>0</c:v>
                </c:pt>
                <c:pt idx="3312">
                  <c:v>0.2</c:v>
                </c:pt>
                <c:pt idx="3313">
                  <c:v>0</c:v>
                </c:pt>
                <c:pt idx="3314">
                  <c:v>0</c:v>
                </c:pt>
                <c:pt idx="3315">
                  <c:v>0</c:v>
                </c:pt>
                <c:pt idx="3316">
                  <c:v>0</c:v>
                </c:pt>
                <c:pt idx="3317">
                  <c:v>0</c:v>
                </c:pt>
                <c:pt idx="3318">
                  <c:v>0</c:v>
                </c:pt>
                <c:pt idx="3319">
                  <c:v>0</c:v>
                </c:pt>
                <c:pt idx="3320">
                  <c:v>0</c:v>
                </c:pt>
                <c:pt idx="3321">
                  <c:v>0.2</c:v>
                </c:pt>
                <c:pt idx="3322">
                  <c:v>0.2</c:v>
                </c:pt>
                <c:pt idx="3323">
                  <c:v>0</c:v>
                </c:pt>
                <c:pt idx="3324">
                  <c:v>0</c:v>
                </c:pt>
                <c:pt idx="3325">
                  <c:v>0</c:v>
                </c:pt>
                <c:pt idx="3326">
                  <c:v>0</c:v>
                </c:pt>
                <c:pt idx="3327">
                  <c:v>0</c:v>
                </c:pt>
                <c:pt idx="3328">
                  <c:v>0</c:v>
                </c:pt>
                <c:pt idx="3329">
                  <c:v>0</c:v>
                </c:pt>
                <c:pt idx="3330">
                  <c:v>0.2</c:v>
                </c:pt>
                <c:pt idx="3331">
                  <c:v>0.2</c:v>
                </c:pt>
                <c:pt idx="3332">
                  <c:v>0</c:v>
                </c:pt>
                <c:pt idx="3333">
                  <c:v>0</c:v>
                </c:pt>
                <c:pt idx="3334">
                  <c:v>0</c:v>
                </c:pt>
                <c:pt idx="3335">
                  <c:v>0</c:v>
                </c:pt>
                <c:pt idx="3336">
                  <c:v>0</c:v>
                </c:pt>
                <c:pt idx="3337">
                  <c:v>0</c:v>
                </c:pt>
                <c:pt idx="3338">
                  <c:v>0.2</c:v>
                </c:pt>
                <c:pt idx="3339">
                  <c:v>0.2</c:v>
                </c:pt>
                <c:pt idx="3340">
                  <c:v>0</c:v>
                </c:pt>
                <c:pt idx="3341">
                  <c:v>0</c:v>
                </c:pt>
                <c:pt idx="3342">
                  <c:v>0</c:v>
                </c:pt>
                <c:pt idx="3343">
                  <c:v>0</c:v>
                </c:pt>
                <c:pt idx="3344">
                  <c:v>0</c:v>
                </c:pt>
                <c:pt idx="3345">
                  <c:v>0</c:v>
                </c:pt>
                <c:pt idx="3346">
                  <c:v>0</c:v>
                </c:pt>
                <c:pt idx="3347">
                  <c:v>0</c:v>
                </c:pt>
                <c:pt idx="3348">
                  <c:v>0</c:v>
                </c:pt>
                <c:pt idx="3349">
                  <c:v>0</c:v>
                </c:pt>
                <c:pt idx="3350">
                  <c:v>0</c:v>
                </c:pt>
                <c:pt idx="3351">
                  <c:v>0.2</c:v>
                </c:pt>
                <c:pt idx="3352">
                  <c:v>0</c:v>
                </c:pt>
                <c:pt idx="3353">
                  <c:v>0</c:v>
                </c:pt>
                <c:pt idx="3354">
                  <c:v>0.2</c:v>
                </c:pt>
                <c:pt idx="3355">
                  <c:v>0.2</c:v>
                </c:pt>
                <c:pt idx="3356">
                  <c:v>0</c:v>
                </c:pt>
                <c:pt idx="3357">
                  <c:v>0.2</c:v>
                </c:pt>
                <c:pt idx="3358">
                  <c:v>0</c:v>
                </c:pt>
                <c:pt idx="3359">
                  <c:v>0</c:v>
                </c:pt>
                <c:pt idx="3360">
                  <c:v>0</c:v>
                </c:pt>
                <c:pt idx="3361">
                  <c:v>0.2</c:v>
                </c:pt>
                <c:pt idx="3362">
                  <c:v>0.2</c:v>
                </c:pt>
                <c:pt idx="3363">
                  <c:v>0.2</c:v>
                </c:pt>
                <c:pt idx="3364">
                  <c:v>0</c:v>
                </c:pt>
                <c:pt idx="3365">
                  <c:v>0.2</c:v>
                </c:pt>
                <c:pt idx="3366">
                  <c:v>0.2</c:v>
                </c:pt>
                <c:pt idx="3367">
                  <c:v>0</c:v>
                </c:pt>
                <c:pt idx="3368">
                  <c:v>0.2</c:v>
                </c:pt>
                <c:pt idx="3369">
                  <c:v>0</c:v>
                </c:pt>
                <c:pt idx="3370">
                  <c:v>0</c:v>
                </c:pt>
                <c:pt idx="3371">
                  <c:v>0.2</c:v>
                </c:pt>
                <c:pt idx="3372">
                  <c:v>0</c:v>
                </c:pt>
                <c:pt idx="3373">
                  <c:v>0.2</c:v>
                </c:pt>
                <c:pt idx="3374">
                  <c:v>0.2</c:v>
                </c:pt>
                <c:pt idx="3375">
                  <c:v>0</c:v>
                </c:pt>
                <c:pt idx="3376">
                  <c:v>0</c:v>
                </c:pt>
                <c:pt idx="3377">
                  <c:v>0</c:v>
                </c:pt>
                <c:pt idx="3378">
                  <c:v>0</c:v>
                </c:pt>
                <c:pt idx="3379">
                  <c:v>0.2</c:v>
                </c:pt>
                <c:pt idx="3380">
                  <c:v>0</c:v>
                </c:pt>
                <c:pt idx="3381">
                  <c:v>0</c:v>
                </c:pt>
                <c:pt idx="3382">
                  <c:v>0</c:v>
                </c:pt>
                <c:pt idx="3383">
                  <c:v>0.2</c:v>
                </c:pt>
                <c:pt idx="3384">
                  <c:v>0.2</c:v>
                </c:pt>
                <c:pt idx="3385">
                  <c:v>0.8</c:v>
                </c:pt>
                <c:pt idx="3386">
                  <c:v>0.7</c:v>
                </c:pt>
                <c:pt idx="3387">
                  <c:v>0</c:v>
                </c:pt>
                <c:pt idx="3388">
                  <c:v>0.7</c:v>
                </c:pt>
                <c:pt idx="3389">
                  <c:v>0.7</c:v>
                </c:pt>
                <c:pt idx="3390">
                  <c:v>0.7</c:v>
                </c:pt>
                <c:pt idx="3391">
                  <c:v>0.2</c:v>
                </c:pt>
                <c:pt idx="3392">
                  <c:v>0.2</c:v>
                </c:pt>
                <c:pt idx="3393">
                  <c:v>0.7</c:v>
                </c:pt>
                <c:pt idx="3394">
                  <c:v>0.2</c:v>
                </c:pt>
                <c:pt idx="3395">
                  <c:v>0.2</c:v>
                </c:pt>
                <c:pt idx="3396">
                  <c:v>0.2</c:v>
                </c:pt>
                <c:pt idx="3397">
                  <c:v>0.2</c:v>
                </c:pt>
                <c:pt idx="3398">
                  <c:v>0.8</c:v>
                </c:pt>
                <c:pt idx="3399">
                  <c:v>0.2</c:v>
                </c:pt>
                <c:pt idx="3400">
                  <c:v>0.8</c:v>
                </c:pt>
                <c:pt idx="3401">
                  <c:v>0</c:v>
                </c:pt>
                <c:pt idx="3402">
                  <c:v>0.7</c:v>
                </c:pt>
                <c:pt idx="3403">
                  <c:v>0</c:v>
                </c:pt>
                <c:pt idx="3404">
                  <c:v>0.2</c:v>
                </c:pt>
                <c:pt idx="3405">
                  <c:v>0.7</c:v>
                </c:pt>
                <c:pt idx="3406">
                  <c:v>0.7</c:v>
                </c:pt>
                <c:pt idx="3407">
                  <c:v>0.7</c:v>
                </c:pt>
                <c:pt idx="3408">
                  <c:v>0</c:v>
                </c:pt>
                <c:pt idx="3409">
                  <c:v>0</c:v>
                </c:pt>
                <c:pt idx="3410">
                  <c:v>0.2</c:v>
                </c:pt>
                <c:pt idx="3411">
                  <c:v>0.2</c:v>
                </c:pt>
                <c:pt idx="3412">
                  <c:v>0.8</c:v>
                </c:pt>
                <c:pt idx="3413">
                  <c:v>0.8</c:v>
                </c:pt>
                <c:pt idx="3414">
                  <c:v>0.2</c:v>
                </c:pt>
                <c:pt idx="3415">
                  <c:v>0</c:v>
                </c:pt>
                <c:pt idx="3416">
                  <c:v>0.7</c:v>
                </c:pt>
                <c:pt idx="3417">
                  <c:v>0.2</c:v>
                </c:pt>
                <c:pt idx="3418">
                  <c:v>0.2</c:v>
                </c:pt>
                <c:pt idx="3419">
                  <c:v>0</c:v>
                </c:pt>
                <c:pt idx="3420">
                  <c:v>0</c:v>
                </c:pt>
                <c:pt idx="3421">
                  <c:v>0</c:v>
                </c:pt>
                <c:pt idx="3422">
                  <c:v>0.2</c:v>
                </c:pt>
                <c:pt idx="3423">
                  <c:v>0.2</c:v>
                </c:pt>
                <c:pt idx="3424">
                  <c:v>0.7</c:v>
                </c:pt>
                <c:pt idx="3425">
                  <c:v>0.2</c:v>
                </c:pt>
                <c:pt idx="3426">
                  <c:v>0.2</c:v>
                </c:pt>
                <c:pt idx="3427">
                  <c:v>0.2</c:v>
                </c:pt>
                <c:pt idx="3428">
                  <c:v>0.2</c:v>
                </c:pt>
                <c:pt idx="3429">
                  <c:v>0.8</c:v>
                </c:pt>
                <c:pt idx="3430">
                  <c:v>0</c:v>
                </c:pt>
                <c:pt idx="3431">
                  <c:v>0</c:v>
                </c:pt>
                <c:pt idx="3432">
                  <c:v>0.7</c:v>
                </c:pt>
                <c:pt idx="3433">
                  <c:v>0.2</c:v>
                </c:pt>
                <c:pt idx="3434">
                  <c:v>0.7</c:v>
                </c:pt>
                <c:pt idx="3435">
                  <c:v>0.2</c:v>
                </c:pt>
                <c:pt idx="3436">
                  <c:v>0.7</c:v>
                </c:pt>
                <c:pt idx="3437">
                  <c:v>0.7</c:v>
                </c:pt>
                <c:pt idx="3438">
                  <c:v>0</c:v>
                </c:pt>
                <c:pt idx="3439">
                  <c:v>0.7</c:v>
                </c:pt>
                <c:pt idx="3440">
                  <c:v>0</c:v>
                </c:pt>
                <c:pt idx="3441">
                  <c:v>0</c:v>
                </c:pt>
                <c:pt idx="3442">
                  <c:v>0.8</c:v>
                </c:pt>
                <c:pt idx="3443">
                  <c:v>0.2</c:v>
                </c:pt>
                <c:pt idx="3444">
                  <c:v>0.2</c:v>
                </c:pt>
                <c:pt idx="3445">
                  <c:v>0.2</c:v>
                </c:pt>
                <c:pt idx="3446">
                  <c:v>0</c:v>
                </c:pt>
                <c:pt idx="3447">
                  <c:v>0.2</c:v>
                </c:pt>
                <c:pt idx="3448">
                  <c:v>0.7</c:v>
                </c:pt>
                <c:pt idx="3449">
                  <c:v>0.2</c:v>
                </c:pt>
                <c:pt idx="3450">
                  <c:v>0.2</c:v>
                </c:pt>
                <c:pt idx="3451">
                  <c:v>0.2</c:v>
                </c:pt>
                <c:pt idx="3452">
                  <c:v>0.7</c:v>
                </c:pt>
                <c:pt idx="3453">
                  <c:v>0.8</c:v>
                </c:pt>
                <c:pt idx="3454">
                  <c:v>0.7</c:v>
                </c:pt>
                <c:pt idx="3455">
                  <c:v>0.7</c:v>
                </c:pt>
                <c:pt idx="3456">
                  <c:v>0.8</c:v>
                </c:pt>
                <c:pt idx="3457">
                  <c:v>0.7</c:v>
                </c:pt>
                <c:pt idx="3458">
                  <c:v>0</c:v>
                </c:pt>
                <c:pt idx="3459">
                  <c:v>0.7</c:v>
                </c:pt>
                <c:pt idx="3460">
                  <c:v>0.2</c:v>
                </c:pt>
                <c:pt idx="3461">
                  <c:v>0.7</c:v>
                </c:pt>
                <c:pt idx="3462">
                  <c:v>0.2</c:v>
                </c:pt>
                <c:pt idx="3463">
                  <c:v>0.7</c:v>
                </c:pt>
                <c:pt idx="3464">
                  <c:v>0.2</c:v>
                </c:pt>
                <c:pt idx="3465">
                  <c:v>0.8</c:v>
                </c:pt>
                <c:pt idx="3466">
                  <c:v>0.8</c:v>
                </c:pt>
                <c:pt idx="3467">
                  <c:v>0.8</c:v>
                </c:pt>
                <c:pt idx="3468">
                  <c:v>0</c:v>
                </c:pt>
                <c:pt idx="3469">
                  <c:v>0.2</c:v>
                </c:pt>
                <c:pt idx="3470">
                  <c:v>0.7</c:v>
                </c:pt>
                <c:pt idx="3471">
                  <c:v>0</c:v>
                </c:pt>
                <c:pt idx="3472">
                  <c:v>0.8</c:v>
                </c:pt>
                <c:pt idx="3473">
                  <c:v>0.7</c:v>
                </c:pt>
                <c:pt idx="3474">
                  <c:v>0.8</c:v>
                </c:pt>
                <c:pt idx="3475">
                  <c:v>0</c:v>
                </c:pt>
                <c:pt idx="3476">
                  <c:v>0.7</c:v>
                </c:pt>
                <c:pt idx="3477">
                  <c:v>0.7</c:v>
                </c:pt>
                <c:pt idx="3478">
                  <c:v>0.2</c:v>
                </c:pt>
                <c:pt idx="3479">
                  <c:v>0.2</c:v>
                </c:pt>
                <c:pt idx="3480">
                  <c:v>0.7</c:v>
                </c:pt>
                <c:pt idx="3481">
                  <c:v>0</c:v>
                </c:pt>
                <c:pt idx="3482">
                  <c:v>0.8</c:v>
                </c:pt>
                <c:pt idx="3483">
                  <c:v>0.8</c:v>
                </c:pt>
                <c:pt idx="3484">
                  <c:v>0.8</c:v>
                </c:pt>
                <c:pt idx="3485">
                  <c:v>0.2</c:v>
                </c:pt>
                <c:pt idx="3486">
                  <c:v>0</c:v>
                </c:pt>
                <c:pt idx="3487">
                  <c:v>0.8</c:v>
                </c:pt>
                <c:pt idx="3488">
                  <c:v>0</c:v>
                </c:pt>
                <c:pt idx="3489">
                  <c:v>0.2</c:v>
                </c:pt>
                <c:pt idx="3490">
                  <c:v>0</c:v>
                </c:pt>
                <c:pt idx="3491">
                  <c:v>0.8</c:v>
                </c:pt>
                <c:pt idx="3492">
                  <c:v>0.7</c:v>
                </c:pt>
                <c:pt idx="3493">
                  <c:v>0.7</c:v>
                </c:pt>
                <c:pt idx="3494">
                  <c:v>0.2</c:v>
                </c:pt>
                <c:pt idx="3495">
                  <c:v>0.2</c:v>
                </c:pt>
                <c:pt idx="3496">
                  <c:v>0</c:v>
                </c:pt>
                <c:pt idx="3497">
                  <c:v>0</c:v>
                </c:pt>
                <c:pt idx="3498">
                  <c:v>0.8</c:v>
                </c:pt>
                <c:pt idx="3499">
                  <c:v>0.7</c:v>
                </c:pt>
                <c:pt idx="3500">
                  <c:v>0.2</c:v>
                </c:pt>
                <c:pt idx="3501">
                  <c:v>0.2</c:v>
                </c:pt>
                <c:pt idx="3502">
                  <c:v>0.2</c:v>
                </c:pt>
                <c:pt idx="3503">
                  <c:v>0.2</c:v>
                </c:pt>
                <c:pt idx="3504">
                  <c:v>0.2</c:v>
                </c:pt>
                <c:pt idx="3505">
                  <c:v>0</c:v>
                </c:pt>
                <c:pt idx="3506">
                  <c:v>0.8</c:v>
                </c:pt>
                <c:pt idx="3507">
                  <c:v>0</c:v>
                </c:pt>
                <c:pt idx="3508">
                  <c:v>0</c:v>
                </c:pt>
                <c:pt idx="3509">
                  <c:v>0.8</c:v>
                </c:pt>
                <c:pt idx="3510">
                  <c:v>0.7</c:v>
                </c:pt>
                <c:pt idx="3511">
                  <c:v>0</c:v>
                </c:pt>
                <c:pt idx="3512">
                  <c:v>0.2</c:v>
                </c:pt>
                <c:pt idx="3513">
                  <c:v>0.7</c:v>
                </c:pt>
                <c:pt idx="3514">
                  <c:v>0.2</c:v>
                </c:pt>
                <c:pt idx="3515">
                  <c:v>0.8</c:v>
                </c:pt>
                <c:pt idx="3516">
                  <c:v>0</c:v>
                </c:pt>
                <c:pt idx="3517">
                  <c:v>0.2</c:v>
                </c:pt>
                <c:pt idx="3518">
                  <c:v>0.2</c:v>
                </c:pt>
                <c:pt idx="3519">
                  <c:v>0.8</c:v>
                </c:pt>
                <c:pt idx="3520">
                  <c:v>0.8</c:v>
                </c:pt>
                <c:pt idx="3521">
                  <c:v>0.8</c:v>
                </c:pt>
                <c:pt idx="3522">
                  <c:v>0.2</c:v>
                </c:pt>
                <c:pt idx="3523">
                  <c:v>0.2</c:v>
                </c:pt>
                <c:pt idx="3524">
                  <c:v>0</c:v>
                </c:pt>
                <c:pt idx="3525">
                  <c:v>0.2</c:v>
                </c:pt>
                <c:pt idx="3526">
                  <c:v>0</c:v>
                </c:pt>
                <c:pt idx="3527">
                  <c:v>0.8</c:v>
                </c:pt>
                <c:pt idx="3528">
                  <c:v>0.7</c:v>
                </c:pt>
                <c:pt idx="3529">
                  <c:v>0.7</c:v>
                </c:pt>
                <c:pt idx="3530">
                  <c:v>0.7</c:v>
                </c:pt>
                <c:pt idx="3531">
                  <c:v>0.8</c:v>
                </c:pt>
                <c:pt idx="3532">
                  <c:v>0</c:v>
                </c:pt>
                <c:pt idx="3533">
                  <c:v>0</c:v>
                </c:pt>
                <c:pt idx="3534">
                  <c:v>0.8</c:v>
                </c:pt>
                <c:pt idx="3535">
                  <c:v>0.7</c:v>
                </c:pt>
                <c:pt idx="3536">
                  <c:v>0.2</c:v>
                </c:pt>
                <c:pt idx="3537">
                  <c:v>0.8</c:v>
                </c:pt>
                <c:pt idx="3538">
                  <c:v>0.7</c:v>
                </c:pt>
                <c:pt idx="3539">
                  <c:v>0.7</c:v>
                </c:pt>
                <c:pt idx="3540">
                  <c:v>0.2</c:v>
                </c:pt>
                <c:pt idx="3541">
                  <c:v>0.7</c:v>
                </c:pt>
                <c:pt idx="3542">
                  <c:v>0.7</c:v>
                </c:pt>
                <c:pt idx="3543">
                  <c:v>0.7</c:v>
                </c:pt>
                <c:pt idx="3544">
                  <c:v>0.7</c:v>
                </c:pt>
                <c:pt idx="3545">
                  <c:v>0.8</c:v>
                </c:pt>
                <c:pt idx="3546">
                  <c:v>0.2</c:v>
                </c:pt>
                <c:pt idx="3547">
                  <c:v>0</c:v>
                </c:pt>
                <c:pt idx="3548">
                  <c:v>0</c:v>
                </c:pt>
                <c:pt idx="3549">
                  <c:v>0</c:v>
                </c:pt>
                <c:pt idx="3550">
                  <c:v>0.7</c:v>
                </c:pt>
                <c:pt idx="3551">
                  <c:v>0.2</c:v>
                </c:pt>
                <c:pt idx="3552">
                  <c:v>0</c:v>
                </c:pt>
                <c:pt idx="3553">
                  <c:v>0.8</c:v>
                </c:pt>
                <c:pt idx="3554">
                  <c:v>0</c:v>
                </c:pt>
                <c:pt idx="3555">
                  <c:v>0</c:v>
                </c:pt>
                <c:pt idx="3556">
                  <c:v>0.8</c:v>
                </c:pt>
                <c:pt idx="3557">
                  <c:v>0.7</c:v>
                </c:pt>
                <c:pt idx="3558">
                  <c:v>0.8</c:v>
                </c:pt>
                <c:pt idx="3559">
                  <c:v>0</c:v>
                </c:pt>
                <c:pt idx="3560">
                  <c:v>0.2</c:v>
                </c:pt>
                <c:pt idx="3561">
                  <c:v>0.7</c:v>
                </c:pt>
                <c:pt idx="3562">
                  <c:v>0</c:v>
                </c:pt>
                <c:pt idx="3563">
                  <c:v>0</c:v>
                </c:pt>
                <c:pt idx="3564">
                  <c:v>0.2</c:v>
                </c:pt>
                <c:pt idx="3565">
                  <c:v>0.2</c:v>
                </c:pt>
                <c:pt idx="3566">
                  <c:v>0.2</c:v>
                </c:pt>
                <c:pt idx="3567">
                  <c:v>0.2</c:v>
                </c:pt>
                <c:pt idx="3568">
                  <c:v>0.2</c:v>
                </c:pt>
                <c:pt idx="3569">
                  <c:v>0</c:v>
                </c:pt>
                <c:pt idx="3570">
                  <c:v>0</c:v>
                </c:pt>
                <c:pt idx="3571">
                  <c:v>0.2</c:v>
                </c:pt>
                <c:pt idx="3572">
                  <c:v>0.2</c:v>
                </c:pt>
                <c:pt idx="3573">
                  <c:v>0.2</c:v>
                </c:pt>
                <c:pt idx="3574">
                  <c:v>0.7</c:v>
                </c:pt>
                <c:pt idx="3575">
                  <c:v>0.2</c:v>
                </c:pt>
                <c:pt idx="3576">
                  <c:v>0.8</c:v>
                </c:pt>
                <c:pt idx="3577">
                  <c:v>0.8</c:v>
                </c:pt>
                <c:pt idx="3578">
                  <c:v>0.2</c:v>
                </c:pt>
                <c:pt idx="3579">
                  <c:v>0</c:v>
                </c:pt>
                <c:pt idx="3580">
                  <c:v>0.8</c:v>
                </c:pt>
                <c:pt idx="3581">
                  <c:v>0</c:v>
                </c:pt>
                <c:pt idx="3582">
                  <c:v>0.2</c:v>
                </c:pt>
                <c:pt idx="3583">
                  <c:v>0.2</c:v>
                </c:pt>
                <c:pt idx="3584">
                  <c:v>0</c:v>
                </c:pt>
                <c:pt idx="3585">
                  <c:v>0</c:v>
                </c:pt>
                <c:pt idx="3586">
                  <c:v>0.8</c:v>
                </c:pt>
                <c:pt idx="3587">
                  <c:v>0.2</c:v>
                </c:pt>
                <c:pt idx="3588">
                  <c:v>0</c:v>
                </c:pt>
                <c:pt idx="3589">
                  <c:v>0.2</c:v>
                </c:pt>
                <c:pt idx="3590">
                  <c:v>0.2</c:v>
                </c:pt>
                <c:pt idx="3591">
                  <c:v>0.7</c:v>
                </c:pt>
                <c:pt idx="3592">
                  <c:v>0.8</c:v>
                </c:pt>
                <c:pt idx="3593">
                  <c:v>0</c:v>
                </c:pt>
                <c:pt idx="3594">
                  <c:v>0</c:v>
                </c:pt>
                <c:pt idx="3595">
                  <c:v>0.8</c:v>
                </c:pt>
                <c:pt idx="3596">
                  <c:v>0.8</c:v>
                </c:pt>
                <c:pt idx="3597">
                  <c:v>0.8</c:v>
                </c:pt>
                <c:pt idx="3598">
                  <c:v>0.8</c:v>
                </c:pt>
                <c:pt idx="3599">
                  <c:v>0</c:v>
                </c:pt>
                <c:pt idx="3600">
                  <c:v>0.7</c:v>
                </c:pt>
                <c:pt idx="3601">
                  <c:v>0.7</c:v>
                </c:pt>
                <c:pt idx="3602">
                  <c:v>0.7</c:v>
                </c:pt>
                <c:pt idx="3603">
                  <c:v>0.8</c:v>
                </c:pt>
                <c:pt idx="3604">
                  <c:v>0.8</c:v>
                </c:pt>
                <c:pt idx="3605">
                  <c:v>0.2</c:v>
                </c:pt>
                <c:pt idx="3606">
                  <c:v>0</c:v>
                </c:pt>
                <c:pt idx="3607">
                  <c:v>0.7</c:v>
                </c:pt>
                <c:pt idx="3608">
                  <c:v>0.7</c:v>
                </c:pt>
                <c:pt idx="3609">
                  <c:v>0.7</c:v>
                </c:pt>
                <c:pt idx="3610">
                  <c:v>0.8</c:v>
                </c:pt>
                <c:pt idx="3611">
                  <c:v>0.7</c:v>
                </c:pt>
                <c:pt idx="3612">
                  <c:v>0.2</c:v>
                </c:pt>
                <c:pt idx="3613">
                  <c:v>0.2</c:v>
                </c:pt>
                <c:pt idx="3614">
                  <c:v>0</c:v>
                </c:pt>
                <c:pt idx="3615">
                  <c:v>0.7</c:v>
                </c:pt>
                <c:pt idx="3616">
                  <c:v>0.2</c:v>
                </c:pt>
                <c:pt idx="3617">
                  <c:v>0</c:v>
                </c:pt>
                <c:pt idx="3618">
                  <c:v>0.2</c:v>
                </c:pt>
                <c:pt idx="3619">
                  <c:v>0.2</c:v>
                </c:pt>
                <c:pt idx="3620">
                  <c:v>0</c:v>
                </c:pt>
                <c:pt idx="3621">
                  <c:v>0.2</c:v>
                </c:pt>
                <c:pt idx="3622">
                  <c:v>0</c:v>
                </c:pt>
                <c:pt idx="3623">
                  <c:v>0.2</c:v>
                </c:pt>
                <c:pt idx="3624">
                  <c:v>0.7</c:v>
                </c:pt>
                <c:pt idx="3625">
                  <c:v>0</c:v>
                </c:pt>
                <c:pt idx="3626">
                  <c:v>0.7</c:v>
                </c:pt>
                <c:pt idx="3627">
                  <c:v>0.7</c:v>
                </c:pt>
                <c:pt idx="3628">
                  <c:v>0.2</c:v>
                </c:pt>
                <c:pt idx="3629">
                  <c:v>0.7</c:v>
                </c:pt>
                <c:pt idx="3630">
                  <c:v>0.2</c:v>
                </c:pt>
                <c:pt idx="3631">
                  <c:v>0.7</c:v>
                </c:pt>
                <c:pt idx="3632">
                  <c:v>0.7</c:v>
                </c:pt>
                <c:pt idx="3633">
                  <c:v>0</c:v>
                </c:pt>
                <c:pt idx="3634">
                  <c:v>0.8</c:v>
                </c:pt>
                <c:pt idx="3635">
                  <c:v>0.2</c:v>
                </c:pt>
                <c:pt idx="3636">
                  <c:v>0.7</c:v>
                </c:pt>
                <c:pt idx="3637">
                  <c:v>0.2</c:v>
                </c:pt>
                <c:pt idx="3638">
                  <c:v>0.2</c:v>
                </c:pt>
                <c:pt idx="3639">
                  <c:v>0.2</c:v>
                </c:pt>
                <c:pt idx="3640">
                  <c:v>0</c:v>
                </c:pt>
                <c:pt idx="3641">
                  <c:v>0</c:v>
                </c:pt>
                <c:pt idx="3642">
                  <c:v>0.2</c:v>
                </c:pt>
                <c:pt idx="3643">
                  <c:v>0.8</c:v>
                </c:pt>
                <c:pt idx="3644">
                  <c:v>0.7</c:v>
                </c:pt>
                <c:pt idx="3645">
                  <c:v>0.8</c:v>
                </c:pt>
                <c:pt idx="3646">
                  <c:v>0.2</c:v>
                </c:pt>
                <c:pt idx="3647">
                  <c:v>0</c:v>
                </c:pt>
                <c:pt idx="3648">
                  <c:v>0</c:v>
                </c:pt>
                <c:pt idx="3649">
                  <c:v>0</c:v>
                </c:pt>
                <c:pt idx="3650">
                  <c:v>0</c:v>
                </c:pt>
                <c:pt idx="3651">
                  <c:v>0</c:v>
                </c:pt>
                <c:pt idx="3652">
                  <c:v>0.2</c:v>
                </c:pt>
                <c:pt idx="3653">
                  <c:v>0.2</c:v>
                </c:pt>
                <c:pt idx="3654">
                  <c:v>0</c:v>
                </c:pt>
                <c:pt idx="3655">
                  <c:v>0.7</c:v>
                </c:pt>
                <c:pt idx="3656">
                  <c:v>0.7</c:v>
                </c:pt>
                <c:pt idx="3657">
                  <c:v>0.7</c:v>
                </c:pt>
                <c:pt idx="3658">
                  <c:v>0</c:v>
                </c:pt>
                <c:pt idx="3659">
                  <c:v>0.8</c:v>
                </c:pt>
                <c:pt idx="3660">
                  <c:v>0.2</c:v>
                </c:pt>
                <c:pt idx="3661">
                  <c:v>0.8</c:v>
                </c:pt>
                <c:pt idx="3662">
                  <c:v>0.2</c:v>
                </c:pt>
                <c:pt idx="3663">
                  <c:v>0.7</c:v>
                </c:pt>
                <c:pt idx="3664">
                  <c:v>0.2</c:v>
                </c:pt>
                <c:pt idx="3665">
                  <c:v>0.2</c:v>
                </c:pt>
                <c:pt idx="3666">
                  <c:v>0.2</c:v>
                </c:pt>
                <c:pt idx="3667">
                  <c:v>0.2</c:v>
                </c:pt>
                <c:pt idx="3668">
                  <c:v>0.7</c:v>
                </c:pt>
                <c:pt idx="3669">
                  <c:v>0.2</c:v>
                </c:pt>
                <c:pt idx="3670">
                  <c:v>0</c:v>
                </c:pt>
                <c:pt idx="3671">
                  <c:v>0.2</c:v>
                </c:pt>
                <c:pt idx="3672">
                  <c:v>0.7</c:v>
                </c:pt>
                <c:pt idx="3673">
                  <c:v>0.7</c:v>
                </c:pt>
                <c:pt idx="3674">
                  <c:v>0.2</c:v>
                </c:pt>
                <c:pt idx="3675">
                  <c:v>0</c:v>
                </c:pt>
                <c:pt idx="3676">
                  <c:v>0</c:v>
                </c:pt>
                <c:pt idx="3677">
                  <c:v>0.2</c:v>
                </c:pt>
                <c:pt idx="3678">
                  <c:v>0.8</c:v>
                </c:pt>
                <c:pt idx="3679">
                  <c:v>0</c:v>
                </c:pt>
                <c:pt idx="3680">
                  <c:v>0</c:v>
                </c:pt>
                <c:pt idx="3681">
                  <c:v>0</c:v>
                </c:pt>
                <c:pt idx="3682">
                  <c:v>0</c:v>
                </c:pt>
                <c:pt idx="3683">
                  <c:v>0.2</c:v>
                </c:pt>
                <c:pt idx="3684">
                  <c:v>0.7</c:v>
                </c:pt>
                <c:pt idx="3685">
                  <c:v>0</c:v>
                </c:pt>
                <c:pt idx="3686">
                  <c:v>0</c:v>
                </c:pt>
                <c:pt idx="3687">
                  <c:v>0.8</c:v>
                </c:pt>
                <c:pt idx="3688">
                  <c:v>0.7</c:v>
                </c:pt>
                <c:pt idx="3689">
                  <c:v>0.2</c:v>
                </c:pt>
                <c:pt idx="3690">
                  <c:v>0</c:v>
                </c:pt>
                <c:pt idx="3691">
                  <c:v>0.2</c:v>
                </c:pt>
                <c:pt idx="3692">
                  <c:v>0.2</c:v>
                </c:pt>
                <c:pt idx="3693">
                  <c:v>0</c:v>
                </c:pt>
                <c:pt idx="3694">
                  <c:v>0.2</c:v>
                </c:pt>
                <c:pt idx="3695">
                  <c:v>0</c:v>
                </c:pt>
                <c:pt idx="3696">
                  <c:v>0.2</c:v>
                </c:pt>
                <c:pt idx="3697">
                  <c:v>0.2</c:v>
                </c:pt>
                <c:pt idx="3698">
                  <c:v>0</c:v>
                </c:pt>
                <c:pt idx="3699">
                  <c:v>0.2</c:v>
                </c:pt>
                <c:pt idx="3700">
                  <c:v>0.2</c:v>
                </c:pt>
                <c:pt idx="3701">
                  <c:v>0.7</c:v>
                </c:pt>
                <c:pt idx="3702">
                  <c:v>0.7</c:v>
                </c:pt>
                <c:pt idx="3703">
                  <c:v>0.7</c:v>
                </c:pt>
                <c:pt idx="3704">
                  <c:v>0.8</c:v>
                </c:pt>
                <c:pt idx="3705">
                  <c:v>0.2</c:v>
                </c:pt>
                <c:pt idx="3706">
                  <c:v>0.7</c:v>
                </c:pt>
                <c:pt idx="3707">
                  <c:v>0.2</c:v>
                </c:pt>
                <c:pt idx="3708">
                  <c:v>0.8</c:v>
                </c:pt>
                <c:pt idx="3709">
                  <c:v>0.8</c:v>
                </c:pt>
                <c:pt idx="3710">
                  <c:v>0.7</c:v>
                </c:pt>
                <c:pt idx="3711">
                  <c:v>0.8</c:v>
                </c:pt>
                <c:pt idx="3712">
                  <c:v>0.7</c:v>
                </c:pt>
                <c:pt idx="3713">
                  <c:v>0.7</c:v>
                </c:pt>
                <c:pt idx="3714">
                  <c:v>0.2</c:v>
                </c:pt>
                <c:pt idx="3715">
                  <c:v>0.2</c:v>
                </c:pt>
                <c:pt idx="3716">
                  <c:v>0.8</c:v>
                </c:pt>
                <c:pt idx="3717">
                  <c:v>0.8</c:v>
                </c:pt>
                <c:pt idx="3718">
                  <c:v>0.7</c:v>
                </c:pt>
                <c:pt idx="3719">
                  <c:v>0.8</c:v>
                </c:pt>
                <c:pt idx="3720">
                  <c:v>0</c:v>
                </c:pt>
                <c:pt idx="3721">
                  <c:v>0.2</c:v>
                </c:pt>
                <c:pt idx="3722">
                  <c:v>0.7</c:v>
                </c:pt>
                <c:pt idx="3723">
                  <c:v>0.2</c:v>
                </c:pt>
                <c:pt idx="3724">
                  <c:v>0.2</c:v>
                </c:pt>
                <c:pt idx="3725">
                  <c:v>0.7</c:v>
                </c:pt>
                <c:pt idx="3726">
                  <c:v>0</c:v>
                </c:pt>
                <c:pt idx="3727">
                  <c:v>0.8</c:v>
                </c:pt>
                <c:pt idx="3728">
                  <c:v>0.7</c:v>
                </c:pt>
                <c:pt idx="3729">
                  <c:v>0.7</c:v>
                </c:pt>
                <c:pt idx="3730">
                  <c:v>0.8</c:v>
                </c:pt>
                <c:pt idx="3731">
                  <c:v>0</c:v>
                </c:pt>
                <c:pt idx="3732">
                  <c:v>0.8</c:v>
                </c:pt>
                <c:pt idx="3733">
                  <c:v>0.2</c:v>
                </c:pt>
                <c:pt idx="3734">
                  <c:v>0</c:v>
                </c:pt>
                <c:pt idx="3735">
                  <c:v>0.7</c:v>
                </c:pt>
                <c:pt idx="3736">
                  <c:v>0.7</c:v>
                </c:pt>
                <c:pt idx="3737">
                  <c:v>0.8</c:v>
                </c:pt>
                <c:pt idx="3738">
                  <c:v>0.7</c:v>
                </c:pt>
                <c:pt idx="3739">
                  <c:v>0</c:v>
                </c:pt>
                <c:pt idx="3740">
                  <c:v>0.7</c:v>
                </c:pt>
                <c:pt idx="3741">
                  <c:v>0.2</c:v>
                </c:pt>
                <c:pt idx="3742">
                  <c:v>0</c:v>
                </c:pt>
                <c:pt idx="3743">
                  <c:v>0.7</c:v>
                </c:pt>
                <c:pt idx="3744">
                  <c:v>0.2</c:v>
                </c:pt>
                <c:pt idx="3745">
                  <c:v>0.7</c:v>
                </c:pt>
                <c:pt idx="3746">
                  <c:v>0.2</c:v>
                </c:pt>
                <c:pt idx="3747">
                  <c:v>0.2</c:v>
                </c:pt>
                <c:pt idx="3748">
                  <c:v>0</c:v>
                </c:pt>
                <c:pt idx="3749">
                  <c:v>0.7</c:v>
                </c:pt>
                <c:pt idx="3750">
                  <c:v>0.2</c:v>
                </c:pt>
                <c:pt idx="3751">
                  <c:v>0.8</c:v>
                </c:pt>
                <c:pt idx="3752">
                  <c:v>0.8</c:v>
                </c:pt>
                <c:pt idx="3753">
                  <c:v>0</c:v>
                </c:pt>
                <c:pt idx="3754">
                  <c:v>0</c:v>
                </c:pt>
                <c:pt idx="3755">
                  <c:v>0</c:v>
                </c:pt>
                <c:pt idx="3756">
                  <c:v>0.7</c:v>
                </c:pt>
                <c:pt idx="3757">
                  <c:v>0</c:v>
                </c:pt>
                <c:pt idx="3758">
                  <c:v>0.8</c:v>
                </c:pt>
                <c:pt idx="3759">
                  <c:v>0.2</c:v>
                </c:pt>
                <c:pt idx="3760">
                  <c:v>0.2</c:v>
                </c:pt>
                <c:pt idx="3761">
                  <c:v>0.8</c:v>
                </c:pt>
                <c:pt idx="3762">
                  <c:v>0.7</c:v>
                </c:pt>
                <c:pt idx="3763">
                  <c:v>0.8</c:v>
                </c:pt>
                <c:pt idx="3764">
                  <c:v>0.7</c:v>
                </c:pt>
                <c:pt idx="3765">
                  <c:v>0</c:v>
                </c:pt>
                <c:pt idx="3766">
                  <c:v>0.2</c:v>
                </c:pt>
                <c:pt idx="3767">
                  <c:v>0.2</c:v>
                </c:pt>
                <c:pt idx="3768">
                  <c:v>0</c:v>
                </c:pt>
                <c:pt idx="3769">
                  <c:v>0.8</c:v>
                </c:pt>
                <c:pt idx="3770">
                  <c:v>0.2</c:v>
                </c:pt>
                <c:pt idx="3771">
                  <c:v>0.2</c:v>
                </c:pt>
                <c:pt idx="3772">
                  <c:v>0.2</c:v>
                </c:pt>
                <c:pt idx="3773">
                  <c:v>0</c:v>
                </c:pt>
                <c:pt idx="3774">
                  <c:v>0.7</c:v>
                </c:pt>
                <c:pt idx="3775">
                  <c:v>0.8</c:v>
                </c:pt>
                <c:pt idx="3776">
                  <c:v>0.7</c:v>
                </c:pt>
                <c:pt idx="3777">
                  <c:v>0</c:v>
                </c:pt>
                <c:pt idx="3778">
                  <c:v>0.8</c:v>
                </c:pt>
                <c:pt idx="3779">
                  <c:v>0.2</c:v>
                </c:pt>
                <c:pt idx="3780">
                  <c:v>0</c:v>
                </c:pt>
                <c:pt idx="3781">
                  <c:v>0</c:v>
                </c:pt>
                <c:pt idx="3782">
                  <c:v>0.8</c:v>
                </c:pt>
                <c:pt idx="3783">
                  <c:v>0.7</c:v>
                </c:pt>
                <c:pt idx="3784">
                  <c:v>0</c:v>
                </c:pt>
                <c:pt idx="3785">
                  <c:v>0.7</c:v>
                </c:pt>
                <c:pt idx="3786">
                  <c:v>0.2</c:v>
                </c:pt>
                <c:pt idx="3787">
                  <c:v>0.7</c:v>
                </c:pt>
                <c:pt idx="3788">
                  <c:v>0</c:v>
                </c:pt>
                <c:pt idx="3789">
                  <c:v>0.2</c:v>
                </c:pt>
                <c:pt idx="3790">
                  <c:v>0</c:v>
                </c:pt>
                <c:pt idx="3791">
                  <c:v>0.2</c:v>
                </c:pt>
                <c:pt idx="3792">
                  <c:v>0.2</c:v>
                </c:pt>
                <c:pt idx="3793">
                  <c:v>0.2</c:v>
                </c:pt>
                <c:pt idx="3794">
                  <c:v>0</c:v>
                </c:pt>
                <c:pt idx="3795">
                  <c:v>0.7</c:v>
                </c:pt>
                <c:pt idx="3796">
                  <c:v>0.8</c:v>
                </c:pt>
                <c:pt idx="3797">
                  <c:v>0.2</c:v>
                </c:pt>
                <c:pt idx="3798">
                  <c:v>0.7</c:v>
                </c:pt>
                <c:pt idx="3799">
                  <c:v>0</c:v>
                </c:pt>
                <c:pt idx="3800">
                  <c:v>0.2</c:v>
                </c:pt>
                <c:pt idx="3801">
                  <c:v>0.2</c:v>
                </c:pt>
                <c:pt idx="3802">
                  <c:v>0.2</c:v>
                </c:pt>
                <c:pt idx="3803">
                  <c:v>0.7</c:v>
                </c:pt>
                <c:pt idx="3804">
                  <c:v>0.7</c:v>
                </c:pt>
                <c:pt idx="3805">
                  <c:v>0.2</c:v>
                </c:pt>
                <c:pt idx="3806">
                  <c:v>0.8</c:v>
                </c:pt>
                <c:pt idx="3807">
                  <c:v>0.2</c:v>
                </c:pt>
                <c:pt idx="3808">
                  <c:v>0.2</c:v>
                </c:pt>
                <c:pt idx="3809">
                  <c:v>0.2</c:v>
                </c:pt>
                <c:pt idx="3810">
                  <c:v>0.2</c:v>
                </c:pt>
                <c:pt idx="3811">
                  <c:v>0.2</c:v>
                </c:pt>
                <c:pt idx="3812">
                  <c:v>0.2</c:v>
                </c:pt>
                <c:pt idx="3813">
                  <c:v>0.2</c:v>
                </c:pt>
                <c:pt idx="3814">
                  <c:v>0.8</c:v>
                </c:pt>
                <c:pt idx="3815">
                  <c:v>0.2</c:v>
                </c:pt>
                <c:pt idx="3816">
                  <c:v>0.8</c:v>
                </c:pt>
                <c:pt idx="3817">
                  <c:v>0.7</c:v>
                </c:pt>
                <c:pt idx="3818">
                  <c:v>0.2</c:v>
                </c:pt>
                <c:pt idx="3819">
                  <c:v>0</c:v>
                </c:pt>
                <c:pt idx="3820">
                  <c:v>0.7</c:v>
                </c:pt>
                <c:pt idx="3821">
                  <c:v>0.7</c:v>
                </c:pt>
                <c:pt idx="3822">
                  <c:v>0.8</c:v>
                </c:pt>
                <c:pt idx="3823">
                  <c:v>0.7</c:v>
                </c:pt>
                <c:pt idx="3824">
                  <c:v>0.7</c:v>
                </c:pt>
                <c:pt idx="3825">
                  <c:v>0</c:v>
                </c:pt>
                <c:pt idx="3826">
                  <c:v>0.7</c:v>
                </c:pt>
                <c:pt idx="3827">
                  <c:v>0</c:v>
                </c:pt>
                <c:pt idx="3828">
                  <c:v>0.7</c:v>
                </c:pt>
                <c:pt idx="3829">
                  <c:v>0.2</c:v>
                </c:pt>
                <c:pt idx="3830">
                  <c:v>0.2</c:v>
                </c:pt>
                <c:pt idx="3831">
                  <c:v>0.2</c:v>
                </c:pt>
                <c:pt idx="3832">
                  <c:v>0.2</c:v>
                </c:pt>
                <c:pt idx="3833">
                  <c:v>0.7</c:v>
                </c:pt>
                <c:pt idx="3834">
                  <c:v>0.2</c:v>
                </c:pt>
                <c:pt idx="3835">
                  <c:v>0.7</c:v>
                </c:pt>
                <c:pt idx="3836">
                  <c:v>0.2</c:v>
                </c:pt>
                <c:pt idx="3837">
                  <c:v>0.2</c:v>
                </c:pt>
                <c:pt idx="3838">
                  <c:v>0.2</c:v>
                </c:pt>
                <c:pt idx="3839">
                  <c:v>0.7</c:v>
                </c:pt>
                <c:pt idx="3840">
                  <c:v>0.2</c:v>
                </c:pt>
                <c:pt idx="3841">
                  <c:v>0.7</c:v>
                </c:pt>
                <c:pt idx="3842">
                  <c:v>0.7</c:v>
                </c:pt>
                <c:pt idx="3843">
                  <c:v>0.7</c:v>
                </c:pt>
                <c:pt idx="3844">
                  <c:v>0.8</c:v>
                </c:pt>
                <c:pt idx="3845">
                  <c:v>0.2</c:v>
                </c:pt>
                <c:pt idx="3846">
                  <c:v>0.2</c:v>
                </c:pt>
                <c:pt idx="3847">
                  <c:v>0.2</c:v>
                </c:pt>
                <c:pt idx="3848">
                  <c:v>0</c:v>
                </c:pt>
                <c:pt idx="3849">
                  <c:v>0.2</c:v>
                </c:pt>
                <c:pt idx="3850">
                  <c:v>0</c:v>
                </c:pt>
                <c:pt idx="3851">
                  <c:v>0.7</c:v>
                </c:pt>
                <c:pt idx="3852">
                  <c:v>0</c:v>
                </c:pt>
                <c:pt idx="3853">
                  <c:v>0.2</c:v>
                </c:pt>
                <c:pt idx="3854">
                  <c:v>0.8</c:v>
                </c:pt>
                <c:pt idx="3855">
                  <c:v>0.7</c:v>
                </c:pt>
                <c:pt idx="3856">
                  <c:v>0</c:v>
                </c:pt>
                <c:pt idx="3857">
                  <c:v>0.8</c:v>
                </c:pt>
                <c:pt idx="3858">
                  <c:v>0.8</c:v>
                </c:pt>
                <c:pt idx="3859">
                  <c:v>0.8</c:v>
                </c:pt>
                <c:pt idx="3860">
                  <c:v>0.2</c:v>
                </c:pt>
                <c:pt idx="3861">
                  <c:v>0.2</c:v>
                </c:pt>
                <c:pt idx="3862">
                  <c:v>0.8</c:v>
                </c:pt>
                <c:pt idx="3863">
                  <c:v>0.2</c:v>
                </c:pt>
                <c:pt idx="3864">
                  <c:v>0.2</c:v>
                </c:pt>
                <c:pt idx="3865">
                  <c:v>0.2</c:v>
                </c:pt>
                <c:pt idx="3866">
                  <c:v>0</c:v>
                </c:pt>
                <c:pt idx="3867">
                  <c:v>0.2</c:v>
                </c:pt>
                <c:pt idx="3868">
                  <c:v>0.2</c:v>
                </c:pt>
                <c:pt idx="3869">
                  <c:v>0.2</c:v>
                </c:pt>
                <c:pt idx="3870">
                  <c:v>0.2</c:v>
                </c:pt>
                <c:pt idx="3871">
                  <c:v>0.2</c:v>
                </c:pt>
                <c:pt idx="3872">
                  <c:v>0.2</c:v>
                </c:pt>
                <c:pt idx="3873">
                  <c:v>0.8</c:v>
                </c:pt>
                <c:pt idx="3874">
                  <c:v>0.7</c:v>
                </c:pt>
                <c:pt idx="3875">
                  <c:v>0.2</c:v>
                </c:pt>
                <c:pt idx="3876">
                  <c:v>0.2</c:v>
                </c:pt>
                <c:pt idx="3877">
                  <c:v>0.2</c:v>
                </c:pt>
                <c:pt idx="3878">
                  <c:v>0.7</c:v>
                </c:pt>
                <c:pt idx="3879">
                  <c:v>0.7</c:v>
                </c:pt>
                <c:pt idx="3880">
                  <c:v>0</c:v>
                </c:pt>
                <c:pt idx="3881">
                  <c:v>0</c:v>
                </c:pt>
                <c:pt idx="3882">
                  <c:v>0.2</c:v>
                </c:pt>
                <c:pt idx="3883">
                  <c:v>0.8</c:v>
                </c:pt>
                <c:pt idx="3884">
                  <c:v>0.2</c:v>
                </c:pt>
                <c:pt idx="3885">
                  <c:v>0</c:v>
                </c:pt>
                <c:pt idx="3886">
                  <c:v>0.2</c:v>
                </c:pt>
                <c:pt idx="3887">
                  <c:v>0.2</c:v>
                </c:pt>
                <c:pt idx="3888">
                  <c:v>0.7</c:v>
                </c:pt>
                <c:pt idx="3889">
                  <c:v>0.2</c:v>
                </c:pt>
                <c:pt idx="3890">
                  <c:v>0.7</c:v>
                </c:pt>
                <c:pt idx="3891">
                  <c:v>0.7</c:v>
                </c:pt>
                <c:pt idx="3892">
                  <c:v>0.2</c:v>
                </c:pt>
                <c:pt idx="3893">
                  <c:v>0.2</c:v>
                </c:pt>
                <c:pt idx="3894">
                  <c:v>0.2</c:v>
                </c:pt>
                <c:pt idx="3895">
                  <c:v>0.7</c:v>
                </c:pt>
                <c:pt idx="3896">
                  <c:v>0.7</c:v>
                </c:pt>
                <c:pt idx="3897">
                  <c:v>0.7</c:v>
                </c:pt>
                <c:pt idx="3898">
                  <c:v>0.7</c:v>
                </c:pt>
                <c:pt idx="3899">
                  <c:v>0.2</c:v>
                </c:pt>
                <c:pt idx="3900">
                  <c:v>0</c:v>
                </c:pt>
                <c:pt idx="3901">
                  <c:v>0.8</c:v>
                </c:pt>
                <c:pt idx="3902">
                  <c:v>0.7</c:v>
                </c:pt>
                <c:pt idx="3903">
                  <c:v>0.7</c:v>
                </c:pt>
                <c:pt idx="3904">
                  <c:v>0.8</c:v>
                </c:pt>
                <c:pt idx="3905">
                  <c:v>0.2</c:v>
                </c:pt>
                <c:pt idx="3906">
                  <c:v>0</c:v>
                </c:pt>
                <c:pt idx="3907">
                  <c:v>0.2</c:v>
                </c:pt>
                <c:pt idx="3908">
                  <c:v>0.7</c:v>
                </c:pt>
                <c:pt idx="3909">
                  <c:v>0.2</c:v>
                </c:pt>
                <c:pt idx="3910">
                  <c:v>0.7</c:v>
                </c:pt>
                <c:pt idx="3911">
                  <c:v>0.2</c:v>
                </c:pt>
                <c:pt idx="3912">
                  <c:v>0.7</c:v>
                </c:pt>
                <c:pt idx="3913">
                  <c:v>0.2</c:v>
                </c:pt>
                <c:pt idx="3914">
                  <c:v>0.7</c:v>
                </c:pt>
                <c:pt idx="3915">
                  <c:v>0.7</c:v>
                </c:pt>
                <c:pt idx="3916">
                  <c:v>0.2</c:v>
                </c:pt>
                <c:pt idx="3917">
                  <c:v>0</c:v>
                </c:pt>
                <c:pt idx="3918">
                  <c:v>0.8</c:v>
                </c:pt>
                <c:pt idx="3919">
                  <c:v>0</c:v>
                </c:pt>
                <c:pt idx="3920">
                  <c:v>0.2</c:v>
                </c:pt>
                <c:pt idx="3921">
                  <c:v>0.7</c:v>
                </c:pt>
                <c:pt idx="3922">
                  <c:v>0.7</c:v>
                </c:pt>
                <c:pt idx="3923">
                  <c:v>0</c:v>
                </c:pt>
                <c:pt idx="3924">
                  <c:v>0.7</c:v>
                </c:pt>
                <c:pt idx="3925">
                  <c:v>0.2</c:v>
                </c:pt>
                <c:pt idx="3926">
                  <c:v>0.2</c:v>
                </c:pt>
                <c:pt idx="3927">
                  <c:v>0</c:v>
                </c:pt>
                <c:pt idx="3928">
                  <c:v>0.7</c:v>
                </c:pt>
                <c:pt idx="3929">
                  <c:v>0.2</c:v>
                </c:pt>
                <c:pt idx="3930">
                  <c:v>0</c:v>
                </c:pt>
                <c:pt idx="3931">
                  <c:v>0.8</c:v>
                </c:pt>
                <c:pt idx="3932">
                  <c:v>0.2</c:v>
                </c:pt>
                <c:pt idx="3933">
                  <c:v>0.7</c:v>
                </c:pt>
                <c:pt idx="3934">
                  <c:v>0.7</c:v>
                </c:pt>
                <c:pt idx="3935">
                  <c:v>0.2</c:v>
                </c:pt>
                <c:pt idx="3936">
                  <c:v>0.7</c:v>
                </c:pt>
                <c:pt idx="3937">
                  <c:v>0.2</c:v>
                </c:pt>
                <c:pt idx="3938">
                  <c:v>0.7</c:v>
                </c:pt>
                <c:pt idx="3939">
                  <c:v>0.2</c:v>
                </c:pt>
                <c:pt idx="3940">
                  <c:v>0.8</c:v>
                </c:pt>
                <c:pt idx="3941">
                  <c:v>0.2</c:v>
                </c:pt>
                <c:pt idx="3942">
                  <c:v>0</c:v>
                </c:pt>
                <c:pt idx="3943">
                  <c:v>0</c:v>
                </c:pt>
                <c:pt idx="3944">
                  <c:v>0</c:v>
                </c:pt>
                <c:pt idx="3945">
                  <c:v>0.7</c:v>
                </c:pt>
                <c:pt idx="3946">
                  <c:v>0</c:v>
                </c:pt>
                <c:pt idx="3947">
                  <c:v>0.2</c:v>
                </c:pt>
                <c:pt idx="3948">
                  <c:v>0.2</c:v>
                </c:pt>
                <c:pt idx="3949">
                  <c:v>0.2</c:v>
                </c:pt>
                <c:pt idx="3950">
                  <c:v>0.2</c:v>
                </c:pt>
                <c:pt idx="3951">
                  <c:v>0.7</c:v>
                </c:pt>
                <c:pt idx="3952">
                  <c:v>0.2</c:v>
                </c:pt>
                <c:pt idx="3953">
                  <c:v>0</c:v>
                </c:pt>
                <c:pt idx="3954">
                  <c:v>0.8</c:v>
                </c:pt>
                <c:pt idx="3955">
                  <c:v>0.8</c:v>
                </c:pt>
                <c:pt idx="3956">
                  <c:v>0</c:v>
                </c:pt>
                <c:pt idx="3957">
                  <c:v>0</c:v>
                </c:pt>
                <c:pt idx="3958">
                  <c:v>0.2</c:v>
                </c:pt>
                <c:pt idx="3959">
                  <c:v>0.7</c:v>
                </c:pt>
                <c:pt idx="3960">
                  <c:v>0.8</c:v>
                </c:pt>
                <c:pt idx="3961">
                  <c:v>0</c:v>
                </c:pt>
                <c:pt idx="3962">
                  <c:v>0</c:v>
                </c:pt>
                <c:pt idx="3963">
                  <c:v>0</c:v>
                </c:pt>
                <c:pt idx="3964">
                  <c:v>0</c:v>
                </c:pt>
                <c:pt idx="3965">
                  <c:v>0.8</c:v>
                </c:pt>
                <c:pt idx="3966">
                  <c:v>0.2</c:v>
                </c:pt>
                <c:pt idx="3967">
                  <c:v>0.2</c:v>
                </c:pt>
                <c:pt idx="3968">
                  <c:v>0.8</c:v>
                </c:pt>
                <c:pt idx="3969">
                  <c:v>0</c:v>
                </c:pt>
                <c:pt idx="3970">
                  <c:v>0.2</c:v>
                </c:pt>
                <c:pt idx="3971">
                  <c:v>0.2</c:v>
                </c:pt>
                <c:pt idx="3972">
                  <c:v>0.2</c:v>
                </c:pt>
                <c:pt idx="3973">
                  <c:v>0.2</c:v>
                </c:pt>
                <c:pt idx="3974">
                  <c:v>0.2</c:v>
                </c:pt>
                <c:pt idx="3975">
                  <c:v>0.2</c:v>
                </c:pt>
                <c:pt idx="3976">
                  <c:v>0.2</c:v>
                </c:pt>
                <c:pt idx="3977">
                  <c:v>0.2</c:v>
                </c:pt>
                <c:pt idx="3978">
                  <c:v>0.8</c:v>
                </c:pt>
                <c:pt idx="3979">
                  <c:v>0.7</c:v>
                </c:pt>
                <c:pt idx="3980">
                  <c:v>0.7</c:v>
                </c:pt>
                <c:pt idx="3981">
                  <c:v>0.7</c:v>
                </c:pt>
                <c:pt idx="3982">
                  <c:v>0.2</c:v>
                </c:pt>
                <c:pt idx="3983">
                  <c:v>0.7</c:v>
                </c:pt>
                <c:pt idx="3984">
                  <c:v>0.7</c:v>
                </c:pt>
                <c:pt idx="3985">
                  <c:v>0.7</c:v>
                </c:pt>
                <c:pt idx="3986">
                  <c:v>0.7</c:v>
                </c:pt>
                <c:pt idx="3987">
                  <c:v>0.2</c:v>
                </c:pt>
                <c:pt idx="3988">
                  <c:v>0</c:v>
                </c:pt>
                <c:pt idx="3989">
                  <c:v>0.8</c:v>
                </c:pt>
                <c:pt idx="3990">
                  <c:v>0</c:v>
                </c:pt>
                <c:pt idx="3991">
                  <c:v>0.2</c:v>
                </c:pt>
                <c:pt idx="3992">
                  <c:v>0.2</c:v>
                </c:pt>
                <c:pt idx="3993">
                  <c:v>0</c:v>
                </c:pt>
                <c:pt idx="3994">
                  <c:v>0</c:v>
                </c:pt>
                <c:pt idx="3995">
                  <c:v>0</c:v>
                </c:pt>
                <c:pt idx="3996">
                  <c:v>0.8</c:v>
                </c:pt>
                <c:pt idx="3997">
                  <c:v>0</c:v>
                </c:pt>
                <c:pt idx="3998">
                  <c:v>0.2</c:v>
                </c:pt>
                <c:pt idx="3999">
                  <c:v>0.7</c:v>
                </c:pt>
                <c:pt idx="4000">
                  <c:v>0</c:v>
                </c:pt>
                <c:pt idx="4001">
                  <c:v>0</c:v>
                </c:pt>
                <c:pt idx="4002">
                  <c:v>0.2</c:v>
                </c:pt>
                <c:pt idx="4003">
                  <c:v>0.7</c:v>
                </c:pt>
                <c:pt idx="4004">
                  <c:v>0.8</c:v>
                </c:pt>
                <c:pt idx="4005">
                  <c:v>0.8</c:v>
                </c:pt>
                <c:pt idx="4006">
                  <c:v>0.2</c:v>
                </c:pt>
                <c:pt idx="4007">
                  <c:v>0.2</c:v>
                </c:pt>
                <c:pt idx="4008">
                  <c:v>0.7</c:v>
                </c:pt>
                <c:pt idx="4009">
                  <c:v>0.2</c:v>
                </c:pt>
                <c:pt idx="4010">
                  <c:v>0</c:v>
                </c:pt>
                <c:pt idx="4011">
                  <c:v>0.8</c:v>
                </c:pt>
                <c:pt idx="4012">
                  <c:v>0.2</c:v>
                </c:pt>
                <c:pt idx="4013">
                  <c:v>0</c:v>
                </c:pt>
                <c:pt idx="4014">
                  <c:v>0</c:v>
                </c:pt>
                <c:pt idx="4015">
                  <c:v>0.7</c:v>
                </c:pt>
                <c:pt idx="4016">
                  <c:v>0.2</c:v>
                </c:pt>
                <c:pt idx="4017">
                  <c:v>0.2</c:v>
                </c:pt>
                <c:pt idx="4018">
                  <c:v>0.2</c:v>
                </c:pt>
                <c:pt idx="4019">
                  <c:v>0.7</c:v>
                </c:pt>
                <c:pt idx="4020">
                  <c:v>0</c:v>
                </c:pt>
                <c:pt idx="4021">
                  <c:v>0.2</c:v>
                </c:pt>
                <c:pt idx="4022">
                  <c:v>0</c:v>
                </c:pt>
                <c:pt idx="4023">
                  <c:v>0.7</c:v>
                </c:pt>
                <c:pt idx="4024">
                  <c:v>0.8</c:v>
                </c:pt>
                <c:pt idx="4025">
                  <c:v>0.2</c:v>
                </c:pt>
                <c:pt idx="4026">
                  <c:v>0.2</c:v>
                </c:pt>
                <c:pt idx="4027">
                  <c:v>0.8</c:v>
                </c:pt>
                <c:pt idx="4028">
                  <c:v>0.2</c:v>
                </c:pt>
                <c:pt idx="4029">
                  <c:v>0.7</c:v>
                </c:pt>
                <c:pt idx="4030">
                  <c:v>0.8</c:v>
                </c:pt>
                <c:pt idx="4031">
                  <c:v>0.2</c:v>
                </c:pt>
                <c:pt idx="4032">
                  <c:v>0.8</c:v>
                </c:pt>
                <c:pt idx="4033">
                  <c:v>0</c:v>
                </c:pt>
                <c:pt idx="4034">
                  <c:v>0.2</c:v>
                </c:pt>
                <c:pt idx="4035">
                  <c:v>0.7</c:v>
                </c:pt>
                <c:pt idx="4036">
                  <c:v>0.2</c:v>
                </c:pt>
                <c:pt idx="4037">
                  <c:v>0.7</c:v>
                </c:pt>
                <c:pt idx="4038">
                  <c:v>0.8</c:v>
                </c:pt>
                <c:pt idx="4039">
                  <c:v>0</c:v>
                </c:pt>
                <c:pt idx="4040">
                  <c:v>0.7</c:v>
                </c:pt>
                <c:pt idx="4041">
                  <c:v>0.2</c:v>
                </c:pt>
                <c:pt idx="4042">
                  <c:v>0.2</c:v>
                </c:pt>
                <c:pt idx="4043">
                  <c:v>0</c:v>
                </c:pt>
                <c:pt idx="4044">
                  <c:v>0.2</c:v>
                </c:pt>
                <c:pt idx="4045">
                  <c:v>0</c:v>
                </c:pt>
                <c:pt idx="4046">
                  <c:v>0.7</c:v>
                </c:pt>
                <c:pt idx="4047">
                  <c:v>0</c:v>
                </c:pt>
                <c:pt idx="4048">
                  <c:v>0.7</c:v>
                </c:pt>
                <c:pt idx="4049">
                  <c:v>0.2</c:v>
                </c:pt>
                <c:pt idx="4050">
                  <c:v>0.2</c:v>
                </c:pt>
                <c:pt idx="4051">
                  <c:v>0.7</c:v>
                </c:pt>
                <c:pt idx="4052">
                  <c:v>0</c:v>
                </c:pt>
                <c:pt idx="4053">
                  <c:v>0.8</c:v>
                </c:pt>
                <c:pt idx="4054">
                  <c:v>0.2</c:v>
                </c:pt>
                <c:pt idx="4055">
                  <c:v>0.2</c:v>
                </c:pt>
                <c:pt idx="4056">
                  <c:v>0.7</c:v>
                </c:pt>
                <c:pt idx="4057">
                  <c:v>0</c:v>
                </c:pt>
                <c:pt idx="4058">
                  <c:v>0.8</c:v>
                </c:pt>
                <c:pt idx="4059">
                  <c:v>0.2</c:v>
                </c:pt>
                <c:pt idx="4060">
                  <c:v>0.2</c:v>
                </c:pt>
                <c:pt idx="4061">
                  <c:v>0.2</c:v>
                </c:pt>
                <c:pt idx="4062">
                  <c:v>0.7</c:v>
                </c:pt>
                <c:pt idx="4063">
                  <c:v>0.2</c:v>
                </c:pt>
                <c:pt idx="4064">
                  <c:v>0.7</c:v>
                </c:pt>
                <c:pt idx="4065">
                  <c:v>0.2</c:v>
                </c:pt>
                <c:pt idx="4066">
                  <c:v>0.7</c:v>
                </c:pt>
                <c:pt idx="4067">
                  <c:v>0.2</c:v>
                </c:pt>
                <c:pt idx="4068">
                  <c:v>0.8</c:v>
                </c:pt>
                <c:pt idx="4069">
                  <c:v>0</c:v>
                </c:pt>
                <c:pt idx="4070">
                  <c:v>0.7</c:v>
                </c:pt>
                <c:pt idx="4071">
                  <c:v>0.2</c:v>
                </c:pt>
                <c:pt idx="4072">
                  <c:v>0.7</c:v>
                </c:pt>
                <c:pt idx="4073">
                  <c:v>0.8</c:v>
                </c:pt>
                <c:pt idx="4074">
                  <c:v>0.2</c:v>
                </c:pt>
                <c:pt idx="4075">
                  <c:v>0.7</c:v>
                </c:pt>
                <c:pt idx="4076">
                  <c:v>0.2</c:v>
                </c:pt>
                <c:pt idx="4077">
                  <c:v>0.2</c:v>
                </c:pt>
                <c:pt idx="4078">
                  <c:v>0.2</c:v>
                </c:pt>
                <c:pt idx="4079">
                  <c:v>0.8</c:v>
                </c:pt>
                <c:pt idx="4080">
                  <c:v>0</c:v>
                </c:pt>
                <c:pt idx="4081">
                  <c:v>0.2</c:v>
                </c:pt>
                <c:pt idx="4082">
                  <c:v>0.7</c:v>
                </c:pt>
                <c:pt idx="4083">
                  <c:v>0.8</c:v>
                </c:pt>
                <c:pt idx="4084">
                  <c:v>0.2</c:v>
                </c:pt>
                <c:pt idx="4085">
                  <c:v>0.2</c:v>
                </c:pt>
                <c:pt idx="4086">
                  <c:v>0.8</c:v>
                </c:pt>
                <c:pt idx="4087">
                  <c:v>0.2</c:v>
                </c:pt>
                <c:pt idx="4088">
                  <c:v>0.2</c:v>
                </c:pt>
                <c:pt idx="4089">
                  <c:v>0</c:v>
                </c:pt>
                <c:pt idx="4090">
                  <c:v>0</c:v>
                </c:pt>
                <c:pt idx="4091">
                  <c:v>0</c:v>
                </c:pt>
                <c:pt idx="4092">
                  <c:v>0.2</c:v>
                </c:pt>
                <c:pt idx="4093">
                  <c:v>0.2</c:v>
                </c:pt>
                <c:pt idx="4094">
                  <c:v>0.2</c:v>
                </c:pt>
                <c:pt idx="4095">
                  <c:v>0.2</c:v>
                </c:pt>
                <c:pt idx="4096">
                  <c:v>0.2</c:v>
                </c:pt>
                <c:pt idx="4097">
                  <c:v>0.2</c:v>
                </c:pt>
                <c:pt idx="4098">
                  <c:v>0.2</c:v>
                </c:pt>
                <c:pt idx="4099">
                  <c:v>0</c:v>
                </c:pt>
                <c:pt idx="4100">
                  <c:v>0.8</c:v>
                </c:pt>
                <c:pt idx="4101">
                  <c:v>0</c:v>
                </c:pt>
                <c:pt idx="4102">
                  <c:v>0.2</c:v>
                </c:pt>
                <c:pt idx="4103">
                  <c:v>0.7</c:v>
                </c:pt>
                <c:pt idx="4104">
                  <c:v>0</c:v>
                </c:pt>
                <c:pt idx="4105">
                  <c:v>0.2</c:v>
                </c:pt>
                <c:pt idx="4106">
                  <c:v>0.2</c:v>
                </c:pt>
                <c:pt idx="4107">
                  <c:v>0.7</c:v>
                </c:pt>
                <c:pt idx="4108">
                  <c:v>0.8</c:v>
                </c:pt>
                <c:pt idx="4109">
                  <c:v>0</c:v>
                </c:pt>
                <c:pt idx="4110">
                  <c:v>0.2</c:v>
                </c:pt>
                <c:pt idx="4111">
                  <c:v>0.2</c:v>
                </c:pt>
                <c:pt idx="4112">
                  <c:v>0</c:v>
                </c:pt>
                <c:pt idx="4113">
                  <c:v>0.7</c:v>
                </c:pt>
                <c:pt idx="4114">
                  <c:v>0.2</c:v>
                </c:pt>
                <c:pt idx="4115">
                  <c:v>0.7</c:v>
                </c:pt>
                <c:pt idx="4116">
                  <c:v>0.8</c:v>
                </c:pt>
                <c:pt idx="4117">
                  <c:v>0.8</c:v>
                </c:pt>
                <c:pt idx="4118">
                  <c:v>0</c:v>
                </c:pt>
                <c:pt idx="4119">
                  <c:v>0.7</c:v>
                </c:pt>
                <c:pt idx="4120">
                  <c:v>0.8</c:v>
                </c:pt>
                <c:pt idx="4121">
                  <c:v>0.2</c:v>
                </c:pt>
                <c:pt idx="4122">
                  <c:v>0.8</c:v>
                </c:pt>
                <c:pt idx="4123">
                  <c:v>0.2</c:v>
                </c:pt>
                <c:pt idx="4124">
                  <c:v>0</c:v>
                </c:pt>
                <c:pt idx="4125">
                  <c:v>0</c:v>
                </c:pt>
                <c:pt idx="4126">
                  <c:v>0.8</c:v>
                </c:pt>
                <c:pt idx="4127">
                  <c:v>0.2</c:v>
                </c:pt>
                <c:pt idx="4128">
                  <c:v>0</c:v>
                </c:pt>
                <c:pt idx="4129">
                  <c:v>0.7</c:v>
                </c:pt>
                <c:pt idx="4130">
                  <c:v>0.7</c:v>
                </c:pt>
                <c:pt idx="4131">
                  <c:v>0.8</c:v>
                </c:pt>
                <c:pt idx="4132">
                  <c:v>0</c:v>
                </c:pt>
                <c:pt idx="4133">
                  <c:v>0</c:v>
                </c:pt>
                <c:pt idx="4134">
                  <c:v>0.8</c:v>
                </c:pt>
                <c:pt idx="4135">
                  <c:v>0.7</c:v>
                </c:pt>
                <c:pt idx="4136">
                  <c:v>0.7</c:v>
                </c:pt>
                <c:pt idx="4137">
                  <c:v>0.7</c:v>
                </c:pt>
                <c:pt idx="4138">
                  <c:v>0</c:v>
                </c:pt>
                <c:pt idx="4139">
                  <c:v>0.8</c:v>
                </c:pt>
                <c:pt idx="4140">
                  <c:v>0.7</c:v>
                </c:pt>
                <c:pt idx="4141">
                  <c:v>0.7</c:v>
                </c:pt>
                <c:pt idx="4142">
                  <c:v>0.7</c:v>
                </c:pt>
                <c:pt idx="4143">
                  <c:v>0.7</c:v>
                </c:pt>
                <c:pt idx="4144">
                  <c:v>0</c:v>
                </c:pt>
                <c:pt idx="4145">
                  <c:v>0.2</c:v>
                </c:pt>
                <c:pt idx="4146">
                  <c:v>0.7</c:v>
                </c:pt>
                <c:pt idx="4147">
                  <c:v>0.2</c:v>
                </c:pt>
                <c:pt idx="4148">
                  <c:v>0.8</c:v>
                </c:pt>
                <c:pt idx="4149">
                  <c:v>0</c:v>
                </c:pt>
                <c:pt idx="4150">
                  <c:v>0</c:v>
                </c:pt>
                <c:pt idx="4151">
                  <c:v>0.2</c:v>
                </c:pt>
                <c:pt idx="4152">
                  <c:v>0.2</c:v>
                </c:pt>
                <c:pt idx="4153">
                  <c:v>0.2</c:v>
                </c:pt>
                <c:pt idx="4154">
                  <c:v>0.2</c:v>
                </c:pt>
                <c:pt idx="4155">
                  <c:v>0.7</c:v>
                </c:pt>
                <c:pt idx="4156">
                  <c:v>0.7</c:v>
                </c:pt>
                <c:pt idx="4157">
                  <c:v>0.2</c:v>
                </c:pt>
                <c:pt idx="4158">
                  <c:v>0.2</c:v>
                </c:pt>
                <c:pt idx="4159">
                  <c:v>0.2</c:v>
                </c:pt>
                <c:pt idx="4160">
                  <c:v>0.7</c:v>
                </c:pt>
                <c:pt idx="4161">
                  <c:v>0.2</c:v>
                </c:pt>
                <c:pt idx="4162">
                  <c:v>0</c:v>
                </c:pt>
                <c:pt idx="4163">
                  <c:v>0.2</c:v>
                </c:pt>
                <c:pt idx="4164">
                  <c:v>0.8</c:v>
                </c:pt>
                <c:pt idx="4165">
                  <c:v>0.7</c:v>
                </c:pt>
                <c:pt idx="4166">
                  <c:v>0.7</c:v>
                </c:pt>
                <c:pt idx="4167">
                  <c:v>0</c:v>
                </c:pt>
                <c:pt idx="4168">
                  <c:v>0.2</c:v>
                </c:pt>
                <c:pt idx="4169">
                  <c:v>0.2</c:v>
                </c:pt>
                <c:pt idx="4170">
                  <c:v>0</c:v>
                </c:pt>
                <c:pt idx="4171">
                  <c:v>0.8</c:v>
                </c:pt>
                <c:pt idx="4172">
                  <c:v>0.8</c:v>
                </c:pt>
                <c:pt idx="4173">
                  <c:v>0.2</c:v>
                </c:pt>
                <c:pt idx="4174">
                  <c:v>0.7</c:v>
                </c:pt>
                <c:pt idx="4175">
                  <c:v>0.8</c:v>
                </c:pt>
                <c:pt idx="4176">
                  <c:v>0.8</c:v>
                </c:pt>
                <c:pt idx="4177">
                  <c:v>0.8</c:v>
                </c:pt>
                <c:pt idx="4178">
                  <c:v>0.7</c:v>
                </c:pt>
                <c:pt idx="4179">
                  <c:v>0.8</c:v>
                </c:pt>
                <c:pt idx="4180">
                  <c:v>0.2</c:v>
                </c:pt>
                <c:pt idx="4181">
                  <c:v>0.2</c:v>
                </c:pt>
                <c:pt idx="4182">
                  <c:v>0</c:v>
                </c:pt>
                <c:pt idx="4183">
                  <c:v>0.8</c:v>
                </c:pt>
                <c:pt idx="4184">
                  <c:v>0.2</c:v>
                </c:pt>
                <c:pt idx="4185">
                  <c:v>0.2</c:v>
                </c:pt>
                <c:pt idx="4186">
                  <c:v>0.8</c:v>
                </c:pt>
                <c:pt idx="4187">
                  <c:v>0.2</c:v>
                </c:pt>
                <c:pt idx="4188">
                  <c:v>0.2</c:v>
                </c:pt>
                <c:pt idx="4189">
                  <c:v>0</c:v>
                </c:pt>
                <c:pt idx="4190">
                  <c:v>0.2</c:v>
                </c:pt>
                <c:pt idx="4191">
                  <c:v>0.7</c:v>
                </c:pt>
                <c:pt idx="4192">
                  <c:v>0.2</c:v>
                </c:pt>
                <c:pt idx="4193">
                  <c:v>0.2</c:v>
                </c:pt>
                <c:pt idx="4194">
                  <c:v>0.2</c:v>
                </c:pt>
                <c:pt idx="4195">
                  <c:v>0</c:v>
                </c:pt>
                <c:pt idx="4196">
                  <c:v>0</c:v>
                </c:pt>
                <c:pt idx="4197">
                  <c:v>0.2</c:v>
                </c:pt>
                <c:pt idx="4198">
                  <c:v>0</c:v>
                </c:pt>
                <c:pt idx="4199">
                  <c:v>0.7</c:v>
                </c:pt>
                <c:pt idx="4200">
                  <c:v>0.2</c:v>
                </c:pt>
                <c:pt idx="4201">
                  <c:v>0.2</c:v>
                </c:pt>
                <c:pt idx="4202">
                  <c:v>0.7</c:v>
                </c:pt>
                <c:pt idx="4203">
                  <c:v>0.2</c:v>
                </c:pt>
                <c:pt idx="4204">
                  <c:v>0</c:v>
                </c:pt>
                <c:pt idx="4205">
                  <c:v>0.7</c:v>
                </c:pt>
                <c:pt idx="4206">
                  <c:v>0.2</c:v>
                </c:pt>
                <c:pt idx="4207">
                  <c:v>0.7</c:v>
                </c:pt>
                <c:pt idx="4208">
                  <c:v>0.2</c:v>
                </c:pt>
                <c:pt idx="4209">
                  <c:v>0.7</c:v>
                </c:pt>
                <c:pt idx="4210">
                  <c:v>0.8</c:v>
                </c:pt>
                <c:pt idx="4211">
                  <c:v>0.7</c:v>
                </c:pt>
                <c:pt idx="4212">
                  <c:v>0.2</c:v>
                </c:pt>
                <c:pt idx="4213">
                  <c:v>0.2</c:v>
                </c:pt>
                <c:pt idx="4214">
                  <c:v>0.2</c:v>
                </c:pt>
                <c:pt idx="4215">
                  <c:v>0</c:v>
                </c:pt>
                <c:pt idx="4216">
                  <c:v>0.8</c:v>
                </c:pt>
                <c:pt idx="4217">
                  <c:v>0.7</c:v>
                </c:pt>
                <c:pt idx="4218">
                  <c:v>0.8</c:v>
                </c:pt>
                <c:pt idx="4219">
                  <c:v>0.7</c:v>
                </c:pt>
                <c:pt idx="4220">
                  <c:v>0</c:v>
                </c:pt>
                <c:pt idx="4221">
                  <c:v>0.8</c:v>
                </c:pt>
                <c:pt idx="4222">
                  <c:v>0.7</c:v>
                </c:pt>
                <c:pt idx="4223">
                  <c:v>0</c:v>
                </c:pt>
                <c:pt idx="4224">
                  <c:v>0.2</c:v>
                </c:pt>
                <c:pt idx="4225">
                  <c:v>0.7</c:v>
                </c:pt>
                <c:pt idx="4226">
                  <c:v>0.7</c:v>
                </c:pt>
                <c:pt idx="4227">
                  <c:v>0.8</c:v>
                </c:pt>
                <c:pt idx="4228">
                  <c:v>0.7</c:v>
                </c:pt>
                <c:pt idx="4229">
                  <c:v>0.2</c:v>
                </c:pt>
                <c:pt idx="4230">
                  <c:v>0.2</c:v>
                </c:pt>
                <c:pt idx="4231">
                  <c:v>0</c:v>
                </c:pt>
                <c:pt idx="4232">
                  <c:v>0</c:v>
                </c:pt>
                <c:pt idx="4233">
                  <c:v>0.8</c:v>
                </c:pt>
                <c:pt idx="4234">
                  <c:v>0.2</c:v>
                </c:pt>
                <c:pt idx="4235">
                  <c:v>0.7</c:v>
                </c:pt>
                <c:pt idx="4236">
                  <c:v>0.7</c:v>
                </c:pt>
                <c:pt idx="4237">
                  <c:v>0.7</c:v>
                </c:pt>
                <c:pt idx="4238">
                  <c:v>0.7</c:v>
                </c:pt>
                <c:pt idx="4239">
                  <c:v>0.2</c:v>
                </c:pt>
                <c:pt idx="4240">
                  <c:v>0.7</c:v>
                </c:pt>
                <c:pt idx="4241">
                  <c:v>0.8</c:v>
                </c:pt>
                <c:pt idx="4242">
                  <c:v>0</c:v>
                </c:pt>
                <c:pt idx="4243">
                  <c:v>0.8</c:v>
                </c:pt>
                <c:pt idx="4244">
                  <c:v>0</c:v>
                </c:pt>
                <c:pt idx="4245">
                  <c:v>0.7</c:v>
                </c:pt>
                <c:pt idx="4246">
                  <c:v>0.2</c:v>
                </c:pt>
                <c:pt idx="4247">
                  <c:v>0</c:v>
                </c:pt>
                <c:pt idx="4248">
                  <c:v>0.2</c:v>
                </c:pt>
                <c:pt idx="4249">
                  <c:v>0.7</c:v>
                </c:pt>
                <c:pt idx="4250">
                  <c:v>0.7</c:v>
                </c:pt>
                <c:pt idx="4251">
                  <c:v>0</c:v>
                </c:pt>
                <c:pt idx="4252">
                  <c:v>0.8</c:v>
                </c:pt>
                <c:pt idx="4253">
                  <c:v>0</c:v>
                </c:pt>
                <c:pt idx="4254">
                  <c:v>0.8</c:v>
                </c:pt>
                <c:pt idx="4255">
                  <c:v>0.7</c:v>
                </c:pt>
                <c:pt idx="4256">
                  <c:v>0</c:v>
                </c:pt>
                <c:pt idx="4257">
                  <c:v>0.2</c:v>
                </c:pt>
                <c:pt idx="4258">
                  <c:v>0.2</c:v>
                </c:pt>
                <c:pt idx="4259">
                  <c:v>0</c:v>
                </c:pt>
                <c:pt idx="4260">
                  <c:v>0.8</c:v>
                </c:pt>
                <c:pt idx="4261">
                  <c:v>0.2</c:v>
                </c:pt>
                <c:pt idx="4262">
                  <c:v>0.2</c:v>
                </c:pt>
                <c:pt idx="4263">
                  <c:v>0.8</c:v>
                </c:pt>
                <c:pt idx="4264">
                  <c:v>0.2</c:v>
                </c:pt>
                <c:pt idx="4265">
                  <c:v>0.2</c:v>
                </c:pt>
                <c:pt idx="4266">
                  <c:v>0</c:v>
                </c:pt>
                <c:pt idx="4267">
                  <c:v>0</c:v>
                </c:pt>
                <c:pt idx="4268">
                  <c:v>0.2</c:v>
                </c:pt>
                <c:pt idx="4269">
                  <c:v>0.7</c:v>
                </c:pt>
                <c:pt idx="4270">
                  <c:v>0.2</c:v>
                </c:pt>
                <c:pt idx="4271">
                  <c:v>0</c:v>
                </c:pt>
                <c:pt idx="4272">
                  <c:v>0.2</c:v>
                </c:pt>
                <c:pt idx="4273">
                  <c:v>0.7</c:v>
                </c:pt>
                <c:pt idx="4274">
                  <c:v>0.2</c:v>
                </c:pt>
                <c:pt idx="4275">
                  <c:v>0.7</c:v>
                </c:pt>
                <c:pt idx="4276">
                  <c:v>0.7</c:v>
                </c:pt>
                <c:pt idx="4277">
                  <c:v>0.2</c:v>
                </c:pt>
                <c:pt idx="4278">
                  <c:v>0.2</c:v>
                </c:pt>
                <c:pt idx="4279">
                  <c:v>0.8</c:v>
                </c:pt>
                <c:pt idx="4280">
                  <c:v>0</c:v>
                </c:pt>
                <c:pt idx="4281">
                  <c:v>0.2</c:v>
                </c:pt>
                <c:pt idx="4282">
                  <c:v>0.7</c:v>
                </c:pt>
                <c:pt idx="4283">
                  <c:v>0.2</c:v>
                </c:pt>
                <c:pt idx="4284">
                  <c:v>0</c:v>
                </c:pt>
                <c:pt idx="4285">
                  <c:v>0.2</c:v>
                </c:pt>
                <c:pt idx="4286">
                  <c:v>0.8</c:v>
                </c:pt>
                <c:pt idx="4287">
                  <c:v>0.7</c:v>
                </c:pt>
                <c:pt idx="4288">
                  <c:v>0.7</c:v>
                </c:pt>
                <c:pt idx="4289">
                  <c:v>0.2</c:v>
                </c:pt>
                <c:pt idx="4290">
                  <c:v>0.2</c:v>
                </c:pt>
                <c:pt idx="4291">
                  <c:v>0</c:v>
                </c:pt>
                <c:pt idx="4292">
                  <c:v>0</c:v>
                </c:pt>
                <c:pt idx="4293">
                  <c:v>0.7</c:v>
                </c:pt>
                <c:pt idx="4294">
                  <c:v>0.2</c:v>
                </c:pt>
                <c:pt idx="4295">
                  <c:v>0.8</c:v>
                </c:pt>
                <c:pt idx="4296">
                  <c:v>0.2</c:v>
                </c:pt>
                <c:pt idx="4297">
                  <c:v>0.2</c:v>
                </c:pt>
                <c:pt idx="4298">
                  <c:v>0.8</c:v>
                </c:pt>
                <c:pt idx="4299">
                  <c:v>0.7</c:v>
                </c:pt>
                <c:pt idx="4300">
                  <c:v>0.7</c:v>
                </c:pt>
                <c:pt idx="4301">
                  <c:v>0.7</c:v>
                </c:pt>
                <c:pt idx="4302">
                  <c:v>0.7</c:v>
                </c:pt>
                <c:pt idx="4303">
                  <c:v>0.2</c:v>
                </c:pt>
                <c:pt idx="4304">
                  <c:v>0.7</c:v>
                </c:pt>
                <c:pt idx="4305">
                  <c:v>0.2</c:v>
                </c:pt>
                <c:pt idx="4306">
                  <c:v>0.2</c:v>
                </c:pt>
                <c:pt idx="4307">
                  <c:v>0.2</c:v>
                </c:pt>
                <c:pt idx="4308">
                  <c:v>0</c:v>
                </c:pt>
                <c:pt idx="4309">
                  <c:v>0.7</c:v>
                </c:pt>
                <c:pt idx="4310">
                  <c:v>0.7</c:v>
                </c:pt>
                <c:pt idx="4311">
                  <c:v>0</c:v>
                </c:pt>
                <c:pt idx="4312">
                  <c:v>0.2</c:v>
                </c:pt>
                <c:pt idx="4313">
                  <c:v>0.2</c:v>
                </c:pt>
                <c:pt idx="4314">
                  <c:v>0</c:v>
                </c:pt>
                <c:pt idx="4315">
                  <c:v>0</c:v>
                </c:pt>
                <c:pt idx="4316">
                  <c:v>0.2</c:v>
                </c:pt>
                <c:pt idx="4317">
                  <c:v>0.7</c:v>
                </c:pt>
                <c:pt idx="4318">
                  <c:v>0.7</c:v>
                </c:pt>
                <c:pt idx="4319">
                  <c:v>0.2</c:v>
                </c:pt>
                <c:pt idx="4320">
                  <c:v>0</c:v>
                </c:pt>
                <c:pt idx="4321">
                  <c:v>0.8</c:v>
                </c:pt>
                <c:pt idx="4322">
                  <c:v>0.7</c:v>
                </c:pt>
                <c:pt idx="4323">
                  <c:v>0.8</c:v>
                </c:pt>
                <c:pt idx="4324">
                  <c:v>0.7</c:v>
                </c:pt>
                <c:pt idx="4325">
                  <c:v>0.7</c:v>
                </c:pt>
                <c:pt idx="4326">
                  <c:v>0.7</c:v>
                </c:pt>
                <c:pt idx="4327">
                  <c:v>0.7</c:v>
                </c:pt>
                <c:pt idx="4328">
                  <c:v>0.8</c:v>
                </c:pt>
                <c:pt idx="4329">
                  <c:v>0.7</c:v>
                </c:pt>
                <c:pt idx="4330">
                  <c:v>0.7</c:v>
                </c:pt>
                <c:pt idx="4331">
                  <c:v>0.8</c:v>
                </c:pt>
                <c:pt idx="4332">
                  <c:v>0.2</c:v>
                </c:pt>
                <c:pt idx="4333">
                  <c:v>0.8</c:v>
                </c:pt>
                <c:pt idx="4334">
                  <c:v>0.2</c:v>
                </c:pt>
                <c:pt idx="4335">
                  <c:v>0.2</c:v>
                </c:pt>
                <c:pt idx="4336">
                  <c:v>0.7</c:v>
                </c:pt>
                <c:pt idx="4337">
                  <c:v>0.7</c:v>
                </c:pt>
                <c:pt idx="4338">
                  <c:v>0</c:v>
                </c:pt>
                <c:pt idx="4339">
                  <c:v>0.2</c:v>
                </c:pt>
                <c:pt idx="4340">
                  <c:v>0.2</c:v>
                </c:pt>
                <c:pt idx="4341">
                  <c:v>0.7</c:v>
                </c:pt>
                <c:pt idx="4342">
                  <c:v>0.8</c:v>
                </c:pt>
                <c:pt idx="4343">
                  <c:v>0</c:v>
                </c:pt>
                <c:pt idx="4344">
                  <c:v>0</c:v>
                </c:pt>
                <c:pt idx="4345">
                  <c:v>0.7</c:v>
                </c:pt>
                <c:pt idx="4346">
                  <c:v>0</c:v>
                </c:pt>
                <c:pt idx="4347">
                  <c:v>0.2</c:v>
                </c:pt>
                <c:pt idx="4348">
                  <c:v>0.8</c:v>
                </c:pt>
                <c:pt idx="4349">
                  <c:v>0.2</c:v>
                </c:pt>
                <c:pt idx="4350">
                  <c:v>0.7</c:v>
                </c:pt>
                <c:pt idx="4351">
                  <c:v>0.7</c:v>
                </c:pt>
                <c:pt idx="4352">
                  <c:v>0.2</c:v>
                </c:pt>
                <c:pt idx="4353">
                  <c:v>0.8</c:v>
                </c:pt>
                <c:pt idx="4354">
                  <c:v>0</c:v>
                </c:pt>
                <c:pt idx="4355">
                  <c:v>0.2</c:v>
                </c:pt>
                <c:pt idx="4356">
                  <c:v>0.2</c:v>
                </c:pt>
                <c:pt idx="4357">
                  <c:v>0.2</c:v>
                </c:pt>
                <c:pt idx="4358">
                  <c:v>0.2</c:v>
                </c:pt>
                <c:pt idx="4359">
                  <c:v>0.2</c:v>
                </c:pt>
                <c:pt idx="4360">
                  <c:v>0.2</c:v>
                </c:pt>
                <c:pt idx="4361">
                  <c:v>0.2</c:v>
                </c:pt>
                <c:pt idx="4362">
                  <c:v>0.7</c:v>
                </c:pt>
                <c:pt idx="4363">
                  <c:v>0</c:v>
                </c:pt>
                <c:pt idx="4364">
                  <c:v>0.2</c:v>
                </c:pt>
                <c:pt idx="4365">
                  <c:v>0</c:v>
                </c:pt>
                <c:pt idx="4366">
                  <c:v>0.2</c:v>
                </c:pt>
                <c:pt idx="4367">
                  <c:v>0.8</c:v>
                </c:pt>
                <c:pt idx="4368">
                  <c:v>0</c:v>
                </c:pt>
                <c:pt idx="4369">
                  <c:v>0.2</c:v>
                </c:pt>
                <c:pt idx="4370">
                  <c:v>0.2</c:v>
                </c:pt>
                <c:pt idx="4371">
                  <c:v>0.2</c:v>
                </c:pt>
                <c:pt idx="4372">
                  <c:v>0.7</c:v>
                </c:pt>
                <c:pt idx="4373">
                  <c:v>0</c:v>
                </c:pt>
                <c:pt idx="4374">
                  <c:v>0.7</c:v>
                </c:pt>
                <c:pt idx="4375">
                  <c:v>0</c:v>
                </c:pt>
                <c:pt idx="4376">
                  <c:v>0.7</c:v>
                </c:pt>
                <c:pt idx="4377">
                  <c:v>0.2</c:v>
                </c:pt>
                <c:pt idx="4378">
                  <c:v>0.7</c:v>
                </c:pt>
                <c:pt idx="4379">
                  <c:v>0.2</c:v>
                </c:pt>
                <c:pt idx="4380">
                  <c:v>0.2</c:v>
                </c:pt>
                <c:pt idx="4381">
                  <c:v>0</c:v>
                </c:pt>
                <c:pt idx="4382">
                  <c:v>0.2</c:v>
                </c:pt>
                <c:pt idx="4383">
                  <c:v>0.2</c:v>
                </c:pt>
                <c:pt idx="4384">
                  <c:v>0.2</c:v>
                </c:pt>
                <c:pt idx="4385">
                  <c:v>0.2</c:v>
                </c:pt>
                <c:pt idx="4386">
                  <c:v>0.2</c:v>
                </c:pt>
                <c:pt idx="4387">
                  <c:v>0</c:v>
                </c:pt>
                <c:pt idx="4388">
                  <c:v>0</c:v>
                </c:pt>
                <c:pt idx="4389">
                  <c:v>0</c:v>
                </c:pt>
                <c:pt idx="4390">
                  <c:v>0.2</c:v>
                </c:pt>
                <c:pt idx="4391">
                  <c:v>0.2</c:v>
                </c:pt>
                <c:pt idx="4392">
                  <c:v>0.2</c:v>
                </c:pt>
                <c:pt idx="4393">
                  <c:v>0.7</c:v>
                </c:pt>
                <c:pt idx="4394">
                  <c:v>0.2</c:v>
                </c:pt>
                <c:pt idx="4395">
                  <c:v>0.2</c:v>
                </c:pt>
                <c:pt idx="4396">
                  <c:v>0.8</c:v>
                </c:pt>
                <c:pt idx="4397">
                  <c:v>0.7</c:v>
                </c:pt>
                <c:pt idx="4398">
                  <c:v>0.8</c:v>
                </c:pt>
                <c:pt idx="4399">
                  <c:v>0.2</c:v>
                </c:pt>
                <c:pt idx="4400">
                  <c:v>0.2</c:v>
                </c:pt>
                <c:pt idx="4401">
                  <c:v>0.2</c:v>
                </c:pt>
                <c:pt idx="4402">
                  <c:v>0.8</c:v>
                </c:pt>
                <c:pt idx="4403">
                  <c:v>0.2</c:v>
                </c:pt>
                <c:pt idx="4404">
                  <c:v>0.7</c:v>
                </c:pt>
                <c:pt idx="4405">
                  <c:v>0.8</c:v>
                </c:pt>
                <c:pt idx="4406">
                  <c:v>0</c:v>
                </c:pt>
                <c:pt idx="4407">
                  <c:v>0</c:v>
                </c:pt>
                <c:pt idx="4408">
                  <c:v>0.2</c:v>
                </c:pt>
                <c:pt idx="4409">
                  <c:v>0.2</c:v>
                </c:pt>
                <c:pt idx="4410">
                  <c:v>0</c:v>
                </c:pt>
                <c:pt idx="4411">
                  <c:v>0</c:v>
                </c:pt>
                <c:pt idx="4412">
                  <c:v>0</c:v>
                </c:pt>
                <c:pt idx="4413">
                  <c:v>0.2</c:v>
                </c:pt>
                <c:pt idx="4414">
                  <c:v>0</c:v>
                </c:pt>
                <c:pt idx="4415">
                  <c:v>0.7</c:v>
                </c:pt>
                <c:pt idx="4416">
                  <c:v>0.2</c:v>
                </c:pt>
                <c:pt idx="4417">
                  <c:v>0.7</c:v>
                </c:pt>
                <c:pt idx="4418">
                  <c:v>0</c:v>
                </c:pt>
                <c:pt idx="4419">
                  <c:v>0.2</c:v>
                </c:pt>
                <c:pt idx="4420">
                  <c:v>0.8</c:v>
                </c:pt>
                <c:pt idx="4421">
                  <c:v>0.8</c:v>
                </c:pt>
                <c:pt idx="4422">
                  <c:v>0</c:v>
                </c:pt>
                <c:pt idx="4423">
                  <c:v>0</c:v>
                </c:pt>
                <c:pt idx="4424">
                  <c:v>0.2</c:v>
                </c:pt>
                <c:pt idx="4425">
                  <c:v>0</c:v>
                </c:pt>
                <c:pt idx="4426">
                  <c:v>0.2</c:v>
                </c:pt>
                <c:pt idx="4427">
                  <c:v>0.2</c:v>
                </c:pt>
                <c:pt idx="4428">
                  <c:v>0.2</c:v>
                </c:pt>
                <c:pt idx="4429">
                  <c:v>0</c:v>
                </c:pt>
                <c:pt idx="4430">
                  <c:v>0.7</c:v>
                </c:pt>
                <c:pt idx="4431">
                  <c:v>0.7</c:v>
                </c:pt>
                <c:pt idx="4432">
                  <c:v>0</c:v>
                </c:pt>
                <c:pt idx="4433">
                  <c:v>0.2</c:v>
                </c:pt>
                <c:pt idx="4434">
                  <c:v>0</c:v>
                </c:pt>
                <c:pt idx="4435">
                  <c:v>0.7</c:v>
                </c:pt>
                <c:pt idx="4436">
                  <c:v>0.8</c:v>
                </c:pt>
                <c:pt idx="4437">
                  <c:v>0.7</c:v>
                </c:pt>
                <c:pt idx="4438">
                  <c:v>0.2</c:v>
                </c:pt>
                <c:pt idx="4439">
                  <c:v>0</c:v>
                </c:pt>
                <c:pt idx="4440">
                  <c:v>0.2</c:v>
                </c:pt>
                <c:pt idx="4441">
                  <c:v>0.2</c:v>
                </c:pt>
                <c:pt idx="4442">
                  <c:v>0.7</c:v>
                </c:pt>
                <c:pt idx="4443">
                  <c:v>0.2</c:v>
                </c:pt>
                <c:pt idx="4444">
                  <c:v>0.8</c:v>
                </c:pt>
                <c:pt idx="4445">
                  <c:v>0</c:v>
                </c:pt>
                <c:pt idx="4446">
                  <c:v>0.2</c:v>
                </c:pt>
                <c:pt idx="4447">
                  <c:v>0.7</c:v>
                </c:pt>
                <c:pt idx="4448">
                  <c:v>0.7</c:v>
                </c:pt>
                <c:pt idx="4449">
                  <c:v>0</c:v>
                </c:pt>
                <c:pt idx="4450">
                  <c:v>0</c:v>
                </c:pt>
                <c:pt idx="4451">
                  <c:v>0.2</c:v>
                </c:pt>
                <c:pt idx="4452">
                  <c:v>0.2</c:v>
                </c:pt>
                <c:pt idx="4453">
                  <c:v>0.7</c:v>
                </c:pt>
                <c:pt idx="4454">
                  <c:v>0.7</c:v>
                </c:pt>
                <c:pt idx="4455">
                  <c:v>0.7</c:v>
                </c:pt>
                <c:pt idx="4456">
                  <c:v>0</c:v>
                </c:pt>
                <c:pt idx="4457">
                  <c:v>0.2</c:v>
                </c:pt>
                <c:pt idx="4458">
                  <c:v>0.2</c:v>
                </c:pt>
                <c:pt idx="4459">
                  <c:v>0</c:v>
                </c:pt>
                <c:pt idx="4460">
                  <c:v>0.2</c:v>
                </c:pt>
                <c:pt idx="4461">
                  <c:v>0.2</c:v>
                </c:pt>
                <c:pt idx="4462">
                  <c:v>0</c:v>
                </c:pt>
                <c:pt idx="4463">
                  <c:v>0.7</c:v>
                </c:pt>
                <c:pt idx="4464">
                  <c:v>0.2</c:v>
                </c:pt>
                <c:pt idx="4465">
                  <c:v>0.2</c:v>
                </c:pt>
                <c:pt idx="4466">
                  <c:v>0.7</c:v>
                </c:pt>
                <c:pt idx="4467">
                  <c:v>0.7</c:v>
                </c:pt>
                <c:pt idx="4468">
                  <c:v>0.8</c:v>
                </c:pt>
                <c:pt idx="4469">
                  <c:v>0.7</c:v>
                </c:pt>
                <c:pt idx="4470">
                  <c:v>0.2</c:v>
                </c:pt>
                <c:pt idx="4471">
                  <c:v>0.8</c:v>
                </c:pt>
                <c:pt idx="4472">
                  <c:v>0</c:v>
                </c:pt>
                <c:pt idx="4473">
                  <c:v>0.7</c:v>
                </c:pt>
                <c:pt idx="4474">
                  <c:v>0.7</c:v>
                </c:pt>
                <c:pt idx="4475">
                  <c:v>0.8</c:v>
                </c:pt>
                <c:pt idx="4476">
                  <c:v>0</c:v>
                </c:pt>
                <c:pt idx="4477">
                  <c:v>0.2</c:v>
                </c:pt>
                <c:pt idx="4478">
                  <c:v>0.8</c:v>
                </c:pt>
                <c:pt idx="4479">
                  <c:v>0.2</c:v>
                </c:pt>
                <c:pt idx="4480">
                  <c:v>0.2</c:v>
                </c:pt>
                <c:pt idx="4481">
                  <c:v>0.2</c:v>
                </c:pt>
                <c:pt idx="4482">
                  <c:v>0.2</c:v>
                </c:pt>
                <c:pt idx="4483">
                  <c:v>0</c:v>
                </c:pt>
                <c:pt idx="4484">
                  <c:v>0.2</c:v>
                </c:pt>
                <c:pt idx="4485">
                  <c:v>0.8</c:v>
                </c:pt>
                <c:pt idx="4486">
                  <c:v>0.7</c:v>
                </c:pt>
                <c:pt idx="4487">
                  <c:v>0.8</c:v>
                </c:pt>
                <c:pt idx="4488">
                  <c:v>0.7</c:v>
                </c:pt>
                <c:pt idx="4489">
                  <c:v>0.2</c:v>
                </c:pt>
                <c:pt idx="4490">
                  <c:v>0.7</c:v>
                </c:pt>
                <c:pt idx="4491">
                  <c:v>0.7</c:v>
                </c:pt>
                <c:pt idx="4492">
                  <c:v>0</c:v>
                </c:pt>
                <c:pt idx="4493">
                  <c:v>0</c:v>
                </c:pt>
                <c:pt idx="4494">
                  <c:v>0.7</c:v>
                </c:pt>
                <c:pt idx="4495">
                  <c:v>0.2</c:v>
                </c:pt>
                <c:pt idx="4496">
                  <c:v>0</c:v>
                </c:pt>
                <c:pt idx="4497">
                  <c:v>0.7</c:v>
                </c:pt>
                <c:pt idx="4498">
                  <c:v>0</c:v>
                </c:pt>
                <c:pt idx="4499">
                  <c:v>0.8</c:v>
                </c:pt>
                <c:pt idx="4500">
                  <c:v>0</c:v>
                </c:pt>
                <c:pt idx="4501">
                  <c:v>0.7</c:v>
                </c:pt>
                <c:pt idx="4502">
                  <c:v>0.2</c:v>
                </c:pt>
                <c:pt idx="4503">
                  <c:v>0.7</c:v>
                </c:pt>
                <c:pt idx="4504">
                  <c:v>0.7</c:v>
                </c:pt>
                <c:pt idx="4505">
                  <c:v>0.8</c:v>
                </c:pt>
                <c:pt idx="4506">
                  <c:v>0.2</c:v>
                </c:pt>
                <c:pt idx="4507">
                  <c:v>0.2</c:v>
                </c:pt>
                <c:pt idx="4508">
                  <c:v>0.2</c:v>
                </c:pt>
                <c:pt idx="4509">
                  <c:v>0.8</c:v>
                </c:pt>
                <c:pt idx="4510">
                  <c:v>0.8</c:v>
                </c:pt>
                <c:pt idx="4511">
                  <c:v>0.2</c:v>
                </c:pt>
                <c:pt idx="4512">
                  <c:v>0.7</c:v>
                </c:pt>
                <c:pt idx="4513">
                  <c:v>0.2</c:v>
                </c:pt>
                <c:pt idx="4514">
                  <c:v>0.2</c:v>
                </c:pt>
                <c:pt idx="4515">
                  <c:v>0.7</c:v>
                </c:pt>
                <c:pt idx="4516">
                  <c:v>0.2</c:v>
                </c:pt>
                <c:pt idx="4517">
                  <c:v>0.7</c:v>
                </c:pt>
                <c:pt idx="4518">
                  <c:v>0.8</c:v>
                </c:pt>
                <c:pt idx="4519">
                  <c:v>0.2</c:v>
                </c:pt>
                <c:pt idx="4520">
                  <c:v>0.7</c:v>
                </c:pt>
                <c:pt idx="4521">
                  <c:v>0</c:v>
                </c:pt>
                <c:pt idx="4522">
                  <c:v>0.7</c:v>
                </c:pt>
                <c:pt idx="4523">
                  <c:v>0.2</c:v>
                </c:pt>
                <c:pt idx="4524">
                  <c:v>0.2</c:v>
                </c:pt>
                <c:pt idx="4525">
                  <c:v>0.7</c:v>
                </c:pt>
                <c:pt idx="4526">
                  <c:v>0.7</c:v>
                </c:pt>
                <c:pt idx="4527">
                  <c:v>0</c:v>
                </c:pt>
                <c:pt idx="4528">
                  <c:v>0.7</c:v>
                </c:pt>
                <c:pt idx="4529">
                  <c:v>0.2</c:v>
                </c:pt>
                <c:pt idx="4530">
                  <c:v>0.7</c:v>
                </c:pt>
                <c:pt idx="4531">
                  <c:v>0.7</c:v>
                </c:pt>
                <c:pt idx="4532">
                  <c:v>0.2</c:v>
                </c:pt>
                <c:pt idx="4533">
                  <c:v>0.7</c:v>
                </c:pt>
                <c:pt idx="4534">
                  <c:v>0.7</c:v>
                </c:pt>
                <c:pt idx="4535">
                  <c:v>0.8</c:v>
                </c:pt>
                <c:pt idx="4536">
                  <c:v>0.2</c:v>
                </c:pt>
                <c:pt idx="4537">
                  <c:v>0.2</c:v>
                </c:pt>
                <c:pt idx="4538">
                  <c:v>0.2</c:v>
                </c:pt>
                <c:pt idx="4539">
                  <c:v>0.8</c:v>
                </c:pt>
                <c:pt idx="4540">
                  <c:v>0.2</c:v>
                </c:pt>
                <c:pt idx="4541">
                  <c:v>0.8</c:v>
                </c:pt>
                <c:pt idx="4542">
                  <c:v>0.2</c:v>
                </c:pt>
                <c:pt idx="4543">
                  <c:v>0</c:v>
                </c:pt>
                <c:pt idx="4544">
                  <c:v>0.2</c:v>
                </c:pt>
                <c:pt idx="4545">
                  <c:v>0.7</c:v>
                </c:pt>
                <c:pt idx="4546">
                  <c:v>0.2</c:v>
                </c:pt>
                <c:pt idx="4547">
                  <c:v>0.2</c:v>
                </c:pt>
                <c:pt idx="4548">
                  <c:v>0.2</c:v>
                </c:pt>
                <c:pt idx="4549">
                  <c:v>0</c:v>
                </c:pt>
                <c:pt idx="4550">
                  <c:v>0</c:v>
                </c:pt>
                <c:pt idx="4551">
                  <c:v>0.2</c:v>
                </c:pt>
                <c:pt idx="4552">
                  <c:v>0.7</c:v>
                </c:pt>
                <c:pt idx="4553">
                  <c:v>0.2</c:v>
                </c:pt>
                <c:pt idx="4554">
                  <c:v>0</c:v>
                </c:pt>
                <c:pt idx="4555">
                  <c:v>0.2</c:v>
                </c:pt>
                <c:pt idx="4556">
                  <c:v>0.2</c:v>
                </c:pt>
                <c:pt idx="4557">
                  <c:v>0.7</c:v>
                </c:pt>
                <c:pt idx="4558">
                  <c:v>0</c:v>
                </c:pt>
                <c:pt idx="4559">
                  <c:v>0.2</c:v>
                </c:pt>
                <c:pt idx="4560">
                  <c:v>0</c:v>
                </c:pt>
                <c:pt idx="4561">
                  <c:v>0.8</c:v>
                </c:pt>
                <c:pt idx="4562">
                  <c:v>0.2</c:v>
                </c:pt>
                <c:pt idx="4563">
                  <c:v>0.2</c:v>
                </c:pt>
                <c:pt idx="4564">
                  <c:v>0.2</c:v>
                </c:pt>
                <c:pt idx="4565">
                  <c:v>0.2</c:v>
                </c:pt>
                <c:pt idx="4566">
                  <c:v>0</c:v>
                </c:pt>
                <c:pt idx="4567">
                  <c:v>0</c:v>
                </c:pt>
                <c:pt idx="4568">
                  <c:v>0.8</c:v>
                </c:pt>
                <c:pt idx="4569">
                  <c:v>0.2</c:v>
                </c:pt>
                <c:pt idx="4570">
                  <c:v>0.2</c:v>
                </c:pt>
                <c:pt idx="4571">
                  <c:v>0.2</c:v>
                </c:pt>
                <c:pt idx="4572">
                  <c:v>0.2</c:v>
                </c:pt>
                <c:pt idx="4573">
                  <c:v>0.7</c:v>
                </c:pt>
                <c:pt idx="4574">
                  <c:v>0.8</c:v>
                </c:pt>
                <c:pt idx="4575">
                  <c:v>0.2</c:v>
                </c:pt>
                <c:pt idx="4576">
                  <c:v>0</c:v>
                </c:pt>
                <c:pt idx="4577">
                  <c:v>0</c:v>
                </c:pt>
                <c:pt idx="4578">
                  <c:v>0.2</c:v>
                </c:pt>
                <c:pt idx="4579">
                  <c:v>0.7</c:v>
                </c:pt>
                <c:pt idx="4580">
                  <c:v>0.7</c:v>
                </c:pt>
                <c:pt idx="4581">
                  <c:v>0.2</c:v>
                </c:pt>
                <c:pt idx="4582">
                  <c:v>0.7</c:v>
                </c:pt>
                <c:pt idx="4583">
                  <c:v>0.2</c:v>
                </c:pt>
                <c:pt idx="4584">
                  <c:v>0.2</c:v>
                </c:pt>
                <c:pt idx="4585">
                  <c:v>0.2</c:v>
                </c:pt>
                <c:pt idx="4586">
                  <c:v>0.7</c:v>
                </c:pt>
                <c:pt idx="4587">
                  <c:v>0.7</c:v>
                </c:pt>
                <c:pt idx="4588">
                  <c:v>0.7</c:v>
                </c:pt>
                <c:pt idx="4589">
                  <c:v>0.7</c:v>
                </c:pt>
                <c:pt idx="4590">
                  <c:v>0.2</c:v>
                </c:pt>
                <c:pt idx="4591">
                  <c:v>0.7</c:v>
                </c:pt>
                <c:pt idx="4592">
                  <c:v>0.2</c:v>
                </c:pt>
                <c:pt idx="4593">
                  <c:v>0.7</c:v>
                </c:pt>
                <c:pt idx="4594">
                  <c:v>0</c:v>
                </c:pt>
                <c:pt idx="4595">
                  <c:v>0</c:v>
                </c:pt>
                <c:pt idx="4596">
                  <c:v>0.2</c:v>
                </c:pt>
                <c:pt idx="4597">
                  <c:v>0.8</c:v>
                </c:pt>
                <c:pt idx="4598">
                  <c:v>0.2</c:v>
                </c:pt>
                <c:pt idx="4599">
                  <c:v>0.2</c:v>
                </c:pt>
                <c:pt idx="4600">
                  <c:v>0.7</c:v>
                </c:pt>
                <c:pt idx="4601">
                  <c:v>0.8</c:v>
                </c:pt>
                <c:pt idx="4602">
                  <c:v>0</c:v>
                </c:pt>
                <c:pt idx="4603">
                  <c:v>0</c:v>
                </c:pt>
                <c:pt idx="4604">
                  <c:v>0.7</c:v>
                </c:pt>
                <c:pt idx="4605">
                  <c:v>0.2</c:v>
                </c:pt>
                <c:pt idx="4606">
                  <c:v>0.8</c:v>
                </c:pt>
                <c:pt idx="4607">
                  <c:v>0.7</c:v>
                </c:pt>
                <c:pt idx="4608">
                  <c:v>0.7</c:v>
                </c:pt>
                <c:pt idx="4609">
                  <c:v>0.2</c:v>
                </c:pt>
                <c:pt idx="4610">
                  <c:v>0.2</c:v>
                </c:pt>
                <c:pt idx="4611">
                  <c:v>0.7</c:v>
                </c:pt>
                <c:pt idx="4612">
                  <c:v>0.2</c:v>
                </c:pt>
                <c:pt idx="4613">
                  <c:v>0.8</c:v>
                </c:pt>
                <c:pt idx="4614">
                  <c:v>0.8</c:v>
                </c:pt>
                <c:pt idx="4615">
                  <c:v>0</c:v>
                </c:pt>
                <c:pt idx="4616">
                  <c:v>0.7</c:v>
                </c:pt>
                <c:pt idx="4617">
                  <c:v>0</c:v>
                </c:pt>
                <c:pt idx="4618">
                  <c:v>0.8</c:v>
                </c:pt>
                <c:pt idx="4619">
                  <c:v>0</c:v>
                </c:pt>
                <c:pt idx="4620">
                  <c:v>0.2</c:v>
                </c:pt>
                <c:pt idx="4621">
                  <c:v>0.2</c:v>
                </c:pt>
                <c:pt idx="4622">
                  <c:v>0.8</c:v>
                </c:pt>
                <c:pt idx="4623">
                  <c:v>0.8</c:v>
                </c:pt>
                <c:pt idx="4624">
                  <c:v>0</c:v>
                </c:pt>
                <c:pt idx="4625">
                  <c:v>0.2</c:v>
                </c:pt>
                <c:pt idx="4626">
                  <c:v>0.8</c:v>
                </c:pt>
                <c:pt idx="4627">
                  <c:v>0.7</c:v>
                </c:pt>
                <c:pt idx="4628">
                  <c:v>0</c:v>
                </c:pt>
                <c:pt idx="4629">
                  <c:v>0.7</c:v>
                </c:pt>
                <c:pt idx="4630">
                  <c:v>0.8</c:v>
                </c:pt>
                <c:pt idx="4631">
                  <c:v>0.7</c:v>
                </c:pt>
                <c:pt idx="4632">
                  <c:v>0.8</c:v>
                </c:pt>
                <c:pt idx="4633">
                  <c:v>0</c:v>
                </c:pt>
                <c:pt idx="4634">
                  <c:v>0.2</c:v>
                </c:pt>
                <c:pt idx="4635">
                  <c:v>0.8</c:v>
                </c:pt>
                <c:pt idx="4636">
                  <c:v>0.2</c:v>
                </c:pt>
                <c:pt idx="4637">
                  <c:v>0.8</c:v>
                </c:pt>
                <c:pt idx="4638">
                  <c:v>0.7</c:v>
                </c:pt>
                <c:pt idx="4639">
                  <c:v>0.2</c:v>
                </c:pt>
                <c:pt idx="4640">
                  <c:v>0.2</c:v>
                </c:pt>
                <c:pt idx="4641">
                  <c:v>0.2</c:v>
                </c:pt>
                <c:pt idx="4642">
                  <c:v>0.2</c:v>
                </c:pt>
                <c:pt idx="4643">
                  <c:v>0.2</c:v>
                </c:pt>
                <c:pt idx="4644">
                  <c:v>0.8</c:v>
                </c:pt>
                <c:pt idx="4645">
                  <c:v>0.7</c:v>
                </c:pt>
                <c:pt idx="4646">
                  <c:v>0.8</c:v>
                </c:pt>
                <c:pt idx="4647">
                  <c:v>0.8</c:v>
                </c:pt>
                <c:pt idx="4648">
                  <c:v>0.7</c:v>
                </c:pt>
                <c:pt idx="4649">
                  <c:v>0</c:v>
                </c:pt>
                <c:pt idx="4650">
                  <c:v>0.8</c:v>
                </c:pt>
                <c:pt idx="4651">
                  <c:v>0.7</c:v>
                </c:pt>
                <c:pt idx="4652">
                  <c:v>0.8</c:v>
                </c:pt>
                <c:pt idx="4653">
                  <c:v>0</c:v>
                </c:pt>
                <c:pt idx="4654">
                  <c:v>0.2</c:v>
                </c:pt>
                <c:pt idx="4655">
                  <c:v>0.2</c:v>
                </c:pt>
                <c:pt idx="4656">
                  <c:v>0</c:v>
                </c:pt>
                <c:pt idx="4657">
                  <c:v>0</c:v>
                </c:pt>
                <c:pt idx="4658">
                  <c:v>0.2</c:v>
                </c:pt>
                <c:pt idx="4659">
                  <c:v>0.2</c:v>
                </c:pt>
                <c:pt idx="4660">
                  <c:v>0</c:v>
                </c:pt>
                <c:pt idx="4661">
                  <c:v>0.2</c:v>
                </c:pt>
                <c:pt idx="4662">
                  <c:v>0.2</c:v>
                </c:pt>
                <c:pt idx="4663">
                  <c:v>0.8</c:v>
                </c:pt>
                <c:pt idx="4664">
                  <c:v>0.2</c:v>
                </c:pt>
                <c:pt idx="4665">
                  <c:v>0.8</c:v>
                </c:pt>
                <c:pt idx="4666">
                  <c:v>0.7</c:v>
                </c:pt>
                <c:pt idx="4667">
                  <c:v>0.2</c:v>
                </c:pt>
                <c:pt idx="4668">
                  <c:v>0.7</c:v>
                </c:pt>
                <c:pt idx="4669">
                  <c:v>0.7</c:v>
                </c:pt>
                <c:pt idx="4670">
                  <c:v>0</c:v>
                </c:pt>
                <c:pt idx="4671">
                  <c:v>0</c:v>
                </c:pt>
                <c:pt idx="4672">
                  <c:v>0.7</c:v>
                </c:pt>
                <c:pt idx="4673">
                  <c:v>0.7</c:v>
                </c:pt>
                <c:pt idx="4674">
                  <c:v>0.2</c:v>
                </c:pt>
                <c:pt idx="4675">
                  <c:v>0.8</c:v>
                </c:pt>
                <c:pt idx="4676">
                  <c:v>0.8</c:v>
                </c:pt>
                <c:pt idx="4677">
                  <c:v>0.7</c:v>
                </c:pt>
                <c:pt idx="4678">
                  <c:v>0</c:v>
                </c:pt>
                <c:pt idx="4679">
                  <c:v>0.2</c:v>
                </c:pt>
                <c:pt idx="4680">
                  <c:v>0.7</c:v>
                </c:pt>
                <c:pt idx="4681">
                  <c:v>0.2</c:v>
                </c:pt>
                <c:pt idx="4682">
                  <c:v>0.7</c:v>
                </c:pt>
                <c:pt idx="4683">
                  <c:v>0.2</c:v>
                </c:pt>
                <c:pt idx="4684">
                  <c:v>0.2</c:v>
                </c:pt>
                <c:pt idx="4685">
                  <c:v>0.2</c:v>
                </c:pt>
                <c:pt idx="4686">
                  <c:v>0</c:v>
                </c:pt>
                <c:pt idx="4687">
                  <c:v>0.7</c:v>
                </c:pt>
                <c:pt idx="4688">
                  <c:v>0.2</c:v>
                </c:pt>
                <c:pt idx="4689">
                  <c:v>0.2</c:v>
                </c:pt>
                <c:pt idx="4690">
                  <c:v>0.2</c:v>
                </c:pt>
                <c:pt idx="4691">
                  <c:v>0</c:v>
                </c:pt>
                <c:pt idx="4692">
                  <c:v>0.8</c:v>
                </c:pt>
                <c:pt idx="4693">
                  <c:v>0.7</c:v>
                </c:pt>
                <c:pt idx="4694">
                  <c:v>0.8</c:v>
                </c:pt>
                <c:pt idx="4695">
                  <c:v>0</c:v>
                </c:pt>
                <c:pt idx="4696">
                  <c:v>0</c:v>
                </c:pt>
                <c:pt idx="4697">
                  <c:v>0.2</c:v>
                </c:pt>
                <c:pt idx="4698">
                  <c:v>0.2</c:v>
                </c:pt>
                <c:pt idx="4699">
                  <c:v>0.2</c:v>
                </c:pt>
                <c:pt idx="4700">
                  <c:v>0</c:v>
                </c:pt>
                <c:pt idx="4701">
                  <c:v>0.7</c:v>
                </c:pt>
                <c:pt idx="4702">
                  <c:v>0.2</c:v>
                </c:pt>
                <c:pt idx="4703">
                  <c:v>0.7</c:v>
                </c:pt>
                <c:pt idx="4704">
                  <c:v>0.2</c:v>
                </c:pt>
                <c:pt idx="4705">
                  <c:v>0.2</c:v>
                </c:pt>
                <c:pt idx="4706">
                  <c:v>0.2</c:v>
                </c:pt>
                <c:pt idx="4707">
                  <c:v>0</c:v>
                </c:pt>
                <c:pt idx="4708">
                  <c:v>0.2</c:v>
                </c:pt>
                <c:pt idx="4709">
                  <c:v>0.2</c:v>
                </c:pt>
                <c:pt idx="4710">
                  <c:v>0.7</c:v>
                </c:pt>
                <c:pt idx="4711">
                  <c:v>0.2</c:v>
                </c:pt>
                <c:pt idx="4712">
                  <c:v>0.2</c:v>
                </c:pt>
                <c:pt idx="4713">
                  <c:v>0.2</c:v>
                </c:pt>
                <c:pt idx="4714">
                  <c:v>0.2</c:v>
                </c:pt>
                <c:pt idx="4715">
                  <c:v>0.7</c:v>
                </c:pt>
                <c:pt idx="4716">
                  <c:v>0.2</c:v>
                </c:pt>
                <c:pt idx="4717">
                  <c:v>0.2</c:v>
                </c:pt>
                <c:pt idx="4718">
                  <c:v>0.7</c:v>
                </c:pt>
                <c:pt idx="4719">
                  <c:v>0.2</c:v>
                </c:pt>
                <c:pt idx="4720">
                  <c:v>0.7</c:v>
                </c:pt>
                <c:pt idx="4721">
                  <c:v>0.2</c:v>
                </c:pt>
                <c:pt idx="4722">
                  <c:v>0.7</c:v>
                </c:pt>
                <c:pt idx="4723">
                  <c:v>0</c:v>
                </c:pt>
                <c:pt idx="4724">
                  <c:v>0</c:v>
                </c:pt>
                <c:pt idx="4725">
                  <c:v>0.7</c:v>
                </c:pt>
                <c:pt idx="4726">
                  <c:v>0.8</c:v>
                </c:pt>
                <c:pt idx="4727">
                  <c:v>0.8</c:v>
                </c:pt>
                <c:pt idx="4728">
                  <c:v>0</c:v>
                </c:pt>
                <c:pt idx="4729">
                  <c:v>0.8</c:v>
                </c:pt>
                <c:pt idx="4730">
                  <c:v>0.8</c:v>
                </c:pt>
                <c:pt idx="4731">
                  <c:v>0</c:v>
                </c:pt>
                <c:pt idx="4732">
                  <c:v>0.2</c:v>
                </c:pt>
                <c:pt idx="4733">
                  <c:v>0.7</c:v>
                </c:pt>
                <c:pt idx="4734">
                  <c:v>0.8</c:v>
                </c:pt>
                <c:pt idx="4735">
                  <c:v>0</c:v>
                </c:pt>
                <c:pt idx="4736">
                  <c:v>0.7</c:v>
                </c:pt>
                <c:pt idx="4737">
                  <c:v>0.2</c:v>
                </c:pt>
                <c:pt idx="4738">
                  <c:v>0.2</c:v>
                </c:pt>
                <c:pt idx="4739">
                  <c:v>0.2</c:v>
                </c:pt>
                <c:pt idx="4740">
                  <c:v>0</c:v>
                </c:pt>
                <c:pt idx="4741">
                  <c:v>0.7</c:v>
                </c:pt>
                <c:pt idx="4742">
                  <c:v>0.7</c:v>
                </c:pt>
                <c:pt idx="4743">
                  <c:v>0.2</c:v>
                </c:pt>
                <c:pt idx="4744">
                  <c:v>0.7</c:v>
                </c:pt>
                <c:pt idx="4745">
                  <c:v>0.8</c:v>
                </c:pt>
                <c:pt idx="4746">
                  <c:v>0.7</c:v>
                </c:pt>
                <c:pt idx="4747">
                  <c:v>0.2</c:v>
                </c:pt>
                <c:pt idx="4748">
                  <c:v>0.7</c:v>
                </c:pt>
                <c:pt idx="4749">
                  <c:v>0.2</c:v>
                </c:pt>
                <c:pt idx="4750">
                  <c:v>0.2</c:v>
                </c:pt>
                <c:pt idx="4751">
                  <c:v>0</c:v>
                </c:pt>
                <c:pt idx="4752">
                  <c:v>0.8</c:v>
                </c:pt>
                <c:pt idx="4753">
                  <c:v>0</c:v>
                </c:pt>
                <c:pt idx="4754">
                  <c:v>0</c:v>
                </c:pt>
                <c:pt idx="4755">
                  <c:v>0.7</c:v>
                </c:pt>
                <c:pt idx="4756">
                  <c:v>0.2</c:v>
                </c:pt>
                <c:pt idx="4757">
                  <c:v>0.2</c:v>
                </c:pt>
                <c:pt idx="4758">
                  <c:v>0.2</c:v>
                </c:pt>
                <c:pt idx="4759">
                  <c:v>0.7</c:v>
                </c:pt>
                <c:pt idx="4760">
                  <c:v>0.7</c:v>
                </c:pt>
                <c:pt idx="4761">
                  <c:v>0.2</c:v>
                </c:pt>
                <c:pt idx="4762">
                  <c:v>0.7</c:v>
                </c:pt>
                <c:pt idx="4763">
                  <c:v>0.2</c:v>
                </c:pt>
                <c:pt idx="4764">
                  <c:v>0</c:v>
                </c:pt>
                <c:pt idx="4765">
                  <c:v>0</c:v>
                </c:pt>
                <c:pt idx="4766">
                  <c:v>0.2</c:v>
                </c:pt>
                <c:pt idx="4767">
                  <c:v>0</c:v>
                </c:pt>
                <c:pt idx="4768">
                  <c:v>0.7</c:v>
                </c:pt>
                <c:pt idx="4769">
                  <c:v>0.2</c:v>
                </c:pt>
                <c:pt idx="4770">
                  <c:v>0.2</c:v>
                </c:pt>
                <c:pt idx="4771">
                  <c:v>0.2</c:v>
                </c:pt>
                <c:pt idx="4772">
                  <c:v>0.2</c:v>
                </c:pt>
                <c:pt idx="4773">
                  <c:v>0.7</c:v>
                </c:pt>
                <c:pt idx="4774">
                  <c:v>0.8</c:v>
                </c:pt>
                <c:pt idx="4775">
                  <c:v>0.8</c:v>
                </c:pt>
                <c:pt idx="4776">
                  <c:v>0</c:v>
                </c:pt>
                <c:pt idx="4777">
                  <c:v>0.2</c:v>
                </c:pt>
                <c:pt idx="4778">
                  <c:v>0.7</c:v>
                </c:pt>
                <c:pt idx="4779">
                  <c:v>0.2</c:v>
                </c:pt>
                <c:pt idx="4780">
                  <c:v>0.2</c:v>
                </c:pt>
                <c:pt idx="4781">
                  <c:v>0.2</c:v>
                </c:pt>
                <c:pt idx="4782">
                  <c:v>0.7</c:v>
                </c:pt>
                <c:pt idx="4783">
                  <c:v>0.2</c:v>
                </c:pt>
                <c:pt idx="4784">
                  <c:v>0.7</c:v>
                </c:pt>
                <c:pt idx="4785">
                  <c:v>0</c:v>
                </c:pt>
                <c:pt idx="4786">
                  <c:v>0</c:v>
                </c:pt>
                <c:pt idx="4787">
                  <c:v>0.2</c:v>
                </c:pt>
                <c:pt idx="4788">
                  <c:v>0.7</c:v>
                </c:pt>
                <c:pt idx="4789">
                  <c:v>0</c:v>
                </c:pt>
                <c:pt idx="4790">
                  <c:v>0.2</c:v>
                </c:pt>
                <c:pt idx="4791">
                  <c:v>0.2</c:v>
                </c:pt>
                <c:pt idx="4792">
                  <c:v>0</c:v>
                </c:pt>
                <c:pt idx="4793">
                  <c:v>0</c:v>
                </c:pt>
                <c:pt idx="4794">
                  <c:v>0.8</c:v>
                </c:pt>
                <c:pt idx="4795">
                  <c:v>0.2</c:v>
                </c:pt>
                <c:pt idx="4796">
                  <c:v>0.2</c:v>
                </c:pt>
                <c:pt idx="4797">
                  <c:v>0</c:v>
                </c:pt>
                <c:pt idx="4798">
                  <c:v>0.2</c:v>
                </c:pt>
                <c:pt idx="4799">
                  <c:v>0.2</c:v>
                </c:pt>
                <c:pt idx="4800">
                  <c:v>0.8</c:v>
                </c:pt>
                <c:pt idx="4801">
                  <c:v>0.2</c:v>
                </c:pt>
                <c:pt idx="4802">
                  <c:v>0.8</c:v>
                </c:pt>
                <c:pt idx="4803">
                  <c:v>0.7</c:v>
                </c:pt>
                <c:pt idx="4804">
                  <c:v>0</c:v>
                </c:pt>
                <c:pt idx="4805">
                  <c:v>0</c:v>
                </c:pt>
                <c:pt idx="4806">
                  <c:v>0</c:v>
                </c:pt>
                <c:pt idx="4807">
                  <c:v>0.8</c:v>
                </c:pt>
                <c:pt idx="4808">
                  <c:v>0.2</c:v>
                </c:pt>
                <c:pt idx="4809">
                  <c:v>0.8</c:v>
                </c:pt>
                <c:pt idx="4810">
                  <c:v>0</c:v>
                </c:pt>
                <c:pt idx="4811">
                  <c:v>0.2</c:v>
                </c:pt>
                <c:pt idx="4812">
                  <c:v>0.8</c:v>
                </c:pt>
                <c:pt idx="4813">
                  <c:v>0</c:v>
                </c:pt>
                <c:pt idx="4814">
                  <c:v>0.7</c:v>
                </c:pt>
                <c:pt idx="4815">
                  <c:v>0.2</c:v>
                </c:pt>
                <c:pt idx="4816">
                  <c:v>0.7</c:v>
                </c:pt>
                <c:pt idx="4817">
                  <c:v>0</c:v>
                </c:pt>
                <c:pt idx="4818">
                  <c:v>0.2</c:v>
                </c:pt>
                <c:pt idx="4819">
                  <c:v>0.2</c:v>
                </c:pt>
                <c:pt idx="4820">
                  <c:v>0.2</c:v>
                </c:pt>
                <c:pt idx="4821">
                  <c:v>0.7</c:v>
                </c:pt>
                <c:pt idx="4822">
                  <c:v>0</c:v>
                </c:pt>
                <c:pt idx="4823">
                  <c:v>0.7</c:v>
                </c:pt>
                <c:pt idx="4824">
                  <c:v>0.2</c:v>
                </c:pt>
                <c:pt idx="4825">
                  <c:v>0.8</c:v>
                </c:pt>
                <c:pt idx="4826">
                  <c:v>0.7</c:v>
                </c:pt>
                <c:pt idx="4827">
                  <c:v>0.2</c:v>
                </c:pt>
                <c:pt idx="4828">
                  <c:v>0.2</c:v>
                </c:pt>
                <c:pt idx="4829">
                  <c:v>0</c:v>
                </c:pt>
                <c:pt idx="4830">
                  <c:v>0.7</c:v>
                </c:pt>
                <c:pt idx="4831">
                  <c:v>0</c:v>
                </c:pt>
                <c:pt idx="4832">
                  <c:v>0</c:v>
                </c:pt>
                <c:pt idx="4833">
                  <c:v>0.2</c:v>
                </c:pt>
                <c:pt idx="4834">
                  <c:v>0</c:v>
                </c:pt>
                <c:pt idx="4835">
                  <c:v>0</c:v>
                </c:pt>
                <c:pt idx="4836">
                  <c:v>0.7</c:v>
                </c:pt>
                <c:pt idx="4837">
                  <c:v>0.8</c:v>
                </c:pt>
                <c:pt idx="4838">
                  <c:v>0.7</c:v>
                </c:pt>
                <c:pt idx="4839">
                  <c:v>0</c:v>
                </c:pt>
                <c:pt idx="4840">
                  <c:v>0.2</c:v>
                </c:pt>
                <c:pt idx="4841">
                  <c:v>0.7</c:v>
                </c:pt>
                <c:pt idx="4842">
                  <c:v>0.8</c:v>
                </c:pt>
                <c:pt idx="4843">
                  <c:v>0.8</c:v>
                </c:pt>
                <c:pt idx="4844">
                  <c:v>0</c:v>
                </c:pt>
                <c:pt idx="4845">
                  <c:v>0</c:v>
                </c:pt>
                <c:pt idx="4846">
                  <c:v>0</c:v>
                </c:pt>
                <c:pt idx="4847">
                  <c:v>0.2</c:v>
                </c:pt>
                <c:pt idx="4848">
                  <c:v>0.7</c:v>
                </c:pt>
                <c:pt idx="4849">
                  <c:v>0.7</c:v>
                </c:pt>
                <c:pt idx="4850">
                  <c:v>0.7</c:v>
                </c:pt>
                <c:pt idx="4851">
                  <c:v>0.2</c:v>
                </c:pt>
                <c:pt idx="4852">
                  <c:v>0.2</c:v>
                </c:pt>
                <c:pt idx="4853">
                  <c:v>0.2</c:v>
                </c:pt>
                <c:pt idx="4854">
                  <c:v>0.2</c:v>
                </c:pt>
                <c:pt idx="4855">
                  <c:v>0.7</c:v>
                </c:pt>
                <c:pt idx="4856">
                  <c:v>0.8</c:v>
                </c:pt>
                <c:pt idx="4857">
                  <c:v>0.2</c:v>
                </c:pt>
                <c:pt idx="4858">
                  <c:v>0.7</c:v>
                </c:pt>
                <c:pt idx="4859">
                  <c:v>0.7</c:v>
                </c:pt>
                <c:pt idx="4860">
                  <c:v>0</c:v>
                </c:pt>
                <c:pt idx="4861">
                  <c:v>0.2</c:v>
                </c:pt>
                <c:pt idx="4862">
                  <c:v>0</c:v>
                </c:pt>
                <c:pt idx="4863">
                  <c:v>0.2</c:v>
                </c:pt>
                <c:pt idx="4864">
                  <c:v>0.2</c:v>
                </c:pt>
                <c:pt idx="4865">
                  <c:v>0.2</c:v>
                </c:pt>
                <c:pt idx="4866">
                  <c:v>0.7</c:v>
                </c:pt>
                <c:pt idx="4867">
                  <c:v>0</c:v>
                </c:pt>
                <c:pt idx="4868">
                  <c:v>0.2</c:v>
                </c:pt>
                <c:pt idx="4869">
                  <c:v>0.2</c:v>
                </c:pt>
                <c:pt idx="4870">
                  <c:v>0</c:v>
                </c:pt>
                <c:pt idx="4871">
                  <c:v>0.7</c:v>
                </c:pt>
                <c:pt idx="4872">
                  <c:v>0</c:v>
                </c:pt>
                <c:pt idx="4873">
                  <c:v>0</c:v>
                </c:pt>
                <c:pt idx="4874">
                  <c:v>0</c:v>
                </c:pt>
                <c:pt idx="4875">
                  <c:v>0</c:v>
                </c:pt>
                <c:pt idx="4876">
                  <c:v>0.8</c:v>
                </c:pt>
                <c:pt idx="4877">
                  <c:v>0.8</c:v>
                </c:pt>
                <c:pt idx="4878">
                  <c:v>0</c:v>
                </c:pt>
                <c:pt idx="4879">
                  <c:v>0</c:v>
                </c:pt>
                <c:pt idx="4880">
                  <c:v>0</c:v>
                </c:pt>
                <c:pt idx="4881">
                  <c:v>0.8</c:v>
                </c:pt>
                <c:pt idx="4882">
                  <c:v>0.7</c:v>
                </c:pt>
                <c:pt idx="4883">
                  <c:v>0.7</c:v>
                </c:pt>
                <c:pt idx="4884">
                  <c:v>0.2</c:v>
                </c:pt>
                <c:pt idx="4885">
                  <c:v>0.2</c:v>
                </c:pt>
                <c:pt idx="4886">
                  <c:v>0.2</c:v>
                </c:pt>
                <c:pt idx="4887">
                  <c:v>0.2</c:v>
                </c:pt>
                <c:pt idx="4888">
                  <c:v>0.2</c:v>
                </c:pt>
                <c:pt idx="4889">
                  <c:v>0.7</c:v>
                </c:pt>
                <c:pt idx="4890">
                  <c:v>0</c:v>
                </c:pt>
                <c:pt idx="4891">
                  <c:v>0.2</c:v>
                </c:pt>
                <c:pt idx="4892">
                  <c:v>0</c:v>
                </c:pt>
                <c:pt idx="4893">
                  <c:v>0.2</c:v>
                </c:pt>
                <c:pt idx="4894">
                  <c:v>0.2</c:v>
                </c:pt>
                <c:pt idx="4895">
                  <c:v>0</c:v>
                </c:pt>
                <c:pt idx="4896">
                  <c:v>0</c:v>
                </c:pt>
                <c:pt idx="4897">
                  <c:v>0.2</c:v>
                </c:pt>
                <c:pt idx="4898">
                  <c:v>0</c:v>
                </c:pt>
                <c:pt idx="4899">
                  <c:v>0.2</c:v>
                </c:pt>
                <c:pt idx="4900">
                  <c:v>0.2</c:v>
                </c:pt>
                <c:pt idx="4901">
                  <c:v>0.8</c:v>
                </c:pt>
                <c:pt idx="4902">
                  <c:v>0.7</c:v>
                </c:pt>
                <c:pt idx="4903">
                  <c:v>0</c:v>
                </c:pt>
                <c:pt idx="4904">
                  <c:v>0.2</c:v>
                </c:pt>
                <c:pt idx="4905">
                  <c:v>0.8</c:v>
                </c:pt>
                <c:pt idx="4906">
                  <c:v>0</c:v>
                </c:pt>
                <c:pt idx="4907">
                  <c:v>0.2</c:v>
                </c:pt>
                <c:pt idx="4908">
                  <c:v>0</c:v>
                </c:pt>
                <c:pt idx="4909">
                  <c:v>0</c:v>
                </c:pt>
                <c:pt idx="4910">
                  <c:v>0.2</c:v>
                </c:pt>
                <c:pt idx="4911">
                  <c:v>0</c:v>
                </c:pt>
                <c:pt idx="4912">
                  <c:v>0.2</c:v>
                </c:pt>
                <c:pt idx="4913">
                  <c:v>0.2</c:v>
                </c:pt>
                <c:pt idx="4914">
                  <c:v>0.2</c:v>
                </c:pt>
                <c:pt idx="4915">
                  <c:v>0</c:v>
                </c:pt>
                <c:pt idx="4916">
                  <c:v>0</c:v>
                </c:pt>
                <c:pt idx="4917">
                  <c:v>0</c:v>
                </c:pt>
                <c:pt idx="4918">
                  <c:v>0.2</c:v>
                </c:pt>
                <c:pt idx="4919">
                  <c:v>0</c:v>
                </c:pt>
                <c:pt idx="4920">
                  <c:v>0.2</c:v>
                </c:pt>
                <c:pt idx="4921">
                  <c:v>0</c:v>
                </c:pt>
                <c:pt idx="4922">
                  <c:v>0</c:v>
                </c:pt>
                <c:pt idx="4923">
                  <c:v>0</c:v>
                </c:pt>
                <c:pt idx="4924">
                  <c:v>0.2</c:v>
                </c:pt>
                <c:pt idx="4925">
                  <c:v>0</c:v>
                </c:pt>
                <c:pt idx="4926">
                  <c:v>0.2</c:v>
                </c:pt>
                <c:pt idx="4927">
                  <c:v>0</c:v>
                </c:pt>
                <c:pt idx="4928">
                  <c:v>0.2</c:v>
                </c:pt>
                <c:pt idx="4929">
                  <c:v>0.2</c:v>
                </c:pt>
                <c:pt idx="4930">
                  <c:v>0.2</c:v>
                </c:pt>
                <c:pt idx="4931">
                  <c:v>0</c:v>
                </c:pt>
                <c:pt idx="4932">
                  <c:v>0.2</c:v>
                </c:pt>
                <c:pt idx="4933">
                  <c:v>0.2</c:v>
                </c:pt>
                <c:pt idx="4934">
                  <c:v>0</c:v>
                </c:pt>
                <c:pt idx="4935">
                  <c:v>0.2</c:v>
                </c:pt>
                <c:pt idx="4936">
                  <c:v>0</c:v>
                </c:pt>
                <c:pt idx="4937">
                  <c:v>0.2</c:v>
                </c:pt>
                <c:pt idx="4938">
                  <c:v>0</c:v>
                </c:pt>
                <c:pt idx="4939">
                  <c:v>0.2</c:v>
                </c:pt>
                <c:pt idx="4940">
                  <c:v>0</c:v>
                </c:pt>
                <c:pt idx="4941">
                  <c:v>0.2</c:v>
                </c:pt>
                <c:pt idx="4942">
                  <c:v>0</c:v>
                </c:pt>
                <c:pt idx="4943">
                  <c:v>0.2</c:v>
                </c:pt>
                <c:pt idx="4944">
                  <c:v>0.2</c:v>
                </c:pt>
                <c:pt idx="4945">
                  <c:v>0.2</c:v>
                </c:pt>
                <c:pt idx="4946">
                  <c:v>0.2</c:v>
                </c:pt>
                <c:pt idx="4947">
                  <c:v>0</c:v>
                </c:pt>
                <c:pt idx="4948">
                  <c:v>0.2</c:v>
                </c:pt>
                <c:pt idx="4949">
                  <c:v>0</c:v>
                </c:pt>
                <c:pt idx="4950">
                  <c:v>0.2</c:v>
                </c:pt>
                <c:pt idx="4951">
                  <c:v>0</c:v>
                </c:pt>
                <c:pt idx="4952">
                  <c:v>0.2</c:v>
                </c:pt>
                <c:pt idx="4953">
                  <c:v>0</c:v>
                </c:pt>
                <c:pt idx="4954">
                  <c:v>0</c:v>
                </c:pt>
                <c:pt idx="4955">
                  <c:v>0</c:v>
                </c:pt>
                <c:pt idx="4956">
                  <c:v>0.2</c:v>
                </c:pt>
                <c:pt idx="4957">
                  <c:v>0</c:v>
                </c:pt>
                <c:pt idx="4958">
                  <c:v>0.2</c:v>
                </c:pt>
                <c:pt idx="4959">
                  <c:v>0</c:v>
                </c:pt>
                <c:pt idx="4960">
                  <c:v>0.2</c:v>
                </c:pt>
                <c:pt idx="4961">
                  <c:v>0</c:v>
                </c:pt>
                <c:pt idx="4962">
                  <c:v>0.2</c:v>
                </c:pt>
                <c:pt idx="4963">
                  <c:v>0.2</c:v>
                </c:pt>
                <c:pt idx="4964">
                  <c:v>0</c:v>
                </c:pt>
                <c:pt idx="4965">
                  <c:v>0.2</c:v>
                </c:pt>
                <c:pt idx="4966">
                  <c:v>0</c:v>
                </c:pt>
                <c:pt idx="4967">
                  <c:v>0</c:v>
                </c:pt>
                <c:pt idx="4968">
                  <c:v>0</c:v>
                </c:pt>
                <c:pt idx="4969">
                  <c:v>0</c:v>
                </c:pt>
                <c:pt idx="4970">
                  <c:v>0</c:v>
                </c:pt>
                <c:pt idx="4971">
                  <c:v>0</c:v>
                </c:pt>
                <c:pt idx="4972">
                  <c:v>0</c:v>
                </c:pt>
                <c:pt idx="4973">
                  <c:v>0</c:v>
                </c:pt>
                <c:pt idx="4974">
                  <c:v>0</c:v>
                </c:pt>
                <c:pt idx="4975">
                  <c:v>0.2</c:v>
                </c:pt>
                <c:pt idx="4976">
                  <c:v>0.2</c:v>
                </c:pt>
                <c:pt idx="4977">
                  <c:v>0</c:v>
                </c:pt>
                <c:pt idx="4978">
                  <c:v>0.2</c:v>
                </c:pt>
                <c:pt idx="4979">
                  <c:v>0.2</c:v>
                </c:pt>
                <c:pt idx="4980">
                  <c:v>0</c:v>
                </c:pt>
                <c:pt idx="4981">
                  <c:v>0</c:v>
                </c:pt>
                <c:pt idx="4982">
                  <c:v>0.2</c:v>
                </c:pt>
                <c:pt idx="4983">
                  <c:v>0</c:v>
                </c:pt>
                <c:pt idx="4984">
                  <c:v>0</c:v>
                </c:pt>
                <c:pt idx="4985">
                  <c:v>0</c:v>
                </c:pt>
                <c:pt idx="4986">
                  <c:v>0</c:v>
                </c:pt>
                <c:pt idx="4987">
                  <c:v>0</c:v>
                </c:pt>
                <c:pt idx="4988">
                  <c:v>0</c:v>
                </c:pt>
                <c:pt idx="4989">
                  <c:v>0</c:v>
                </c:pt>
                <c:pt idx="4990">
                  <c:v>0.2</c:v>
                </c:pt>
                <c:pt idx="4991">
                  <c:v>0</c:v>
                </c:pt>
                <c:pt idx="4992">
                  <c:v>0.2</c:v>
                </c:pt>
                <c:pt idx="4993">
                  <c:v>0</c:v>
                </c:pt>
                <c:pt idx="4994">
                  <c:v>0.2</c:v>
                </c:pt>
                <c:pt idx="4995">
                  <c:v>0</c:v>
                </c:pt>
                <c:pt idx="4996">
                  <c:v>0</c:v>
                </c:pt>
                <c:pt idx="4997">
                  <c:v>0</c:v>
                </c:pt>
                <c:pt idx="4998">
                  <c:v>0</c:v>
                </c:pt>
                <c:pt idx="4999">
                  <c:v>0</c:v>
                </c:pt>
                <c:pt idx="5000">
                  <c:v>0.2</c:v>
                </c:pt>
                <c:pt idx="5001">
                  <c:v>0</c:v>
                </c:pt>
                <c:pt idx="5002">
                  <c:v>0</c:v>
                </c:pt>
                <c:pt idx="5003">
                  <c:v>0</c:v>
                </c:pt>
                <c:pt idx="5004">
                  <c:v>0</c:v>
                </c:pt>
                <c:pt idx="5005">
                  <c:v>0</c:v>
                </c:pt>
                <c:pt idx="5006">
                  <c:v>0</c:v>
                </c:pt>
                <c:pt idx="5007">
                  <c:v>0.2</c:v>
                </c:pt>
                <c:pt idx="5008">
                  <c:v>0</c:v>
                </c:pt>
                <c:pt idx="5009">
                  <c:v>0.2</c:v>
                </c:pt>
                <c:pt idx="5010">
                  <c:v>0</c:v>
                </c:pt>
                <c:pt idx="5011">
                  <c:v>0.2</c:v>
                </c:pt>
                <c:pt idx="5012">
                  <c:v>0.2</c:v>
                </c:pt>
                <c:pt idx="5013">
                  <c:v>0</c:v>
                </c:pt>
                <c:pt idx="5014">
                  <c:v>0.2</c:v>
                </c:pt>
                <c:pt idx="5015">
                  <c:v>0</c:v>
                </c:pt>
                <c:pt idx="5016">
                  <c:v>0</c:v>
                </c:pt>
                <c:pt idx="5017">
                  <c:v>0</c:v>
                </c:pt>
                <c:pt idx="5018">
                  <c:v>0</c:v>
                </c:pt>
                <c:pt idx="5019">
                  <c:v>0</c:v>
                </c:pt>
                <c:pt idx="5020">
                  <c:v>0</c:v>
                </c:pt>
                <c:pt idx="5021">
                  <c:v>0</c:v>
                </c:pt>
                <c:pt idx="5022">
                  <c:v>0</c:v>
                </c:pt>
                <c:pt idx="5023">
                  <c:v>0.2</c:v>
                </c:pt>
                <c:pt idx="5024">
                  <c:v>0.2</c:v>
                </c:pt>
                <c:pt idx="5025">
                  <c:v>0.2</c:v>
                </c:pt>
                <c:pt idx="5026">
                  <c:v>0</c:v>
                </c:pt>
                <c:pt idx="5027">
                  <c:v>0</c:v>
                </c:pt>
                <c:pt idx="5028">
                  <c:v>0.2</c:v>
                </c:pt>
                <c:pt idx="5029">
                  <c:v>0</c:v>
                </c:pt>
                <c:pt idx="5030">
                  <c:v>0.2</c:v>
                </c:pt>
                <c:pt idx="5031">
                  <c:v>0</c:v>
                </c:pt>
                <c:pt idx="5032">
                  <c:v>0.2</c:v>
                </c:pt>
                <c:pt idx="5033">
                  <c:v>0</c:v>
                </c:pt>
                <c:pt idx="5034">
                  <c:v>0.2</c:v>
                </c:pt>
                <c:pt idx="5035">
                  <c:v>0.2</c:v>
                </c:pt>
                <c:pt idx="5036">
                  <c:v>0.2</c:v>
                </c:pt>
                <c:pt idx="5037">
                  <c:v>0</c:v>
                </c:pt>
                <c:pt idx="5038">
                  <c:v>0</c:v>
                </c:pt>
                <c:pt idx="5039">
                  <c:v>0.2</c:v>
                </c:pt>
                <c:pt idx="5040">
                  <c:v>0.2</c:v>
                </c:pt>
                <c:pt idx="5041">
                  <c:v>0</c:v>
                </c:pt>
                <c:pt idx="5042">
                  <c:v>0</c:v>
                </c:pt>
                <c:pt idx="5043">
                  <c:v>0.2</c:v>
                </c:pt>
                <c:pt idx="5044">
                  <c:v>0</c:v>
                </c:pt>
                <c:pt idx="5045">
                  <c:v>0.2</c:v>
                </c:pt>
                <c:pt idx="5046">
                  <c:v>0.2</c:v>
                </c:pt>
                <c:pt idx="5047">
                  <c:v>0</c:v>
                </c:pt>
                <c:pt idx="5048">
                  <c:v>0</c:v>
                </c:pt>
                <c:pt idx="5049">
                  <c:v>0</c:v>
                </c:pt>
                <c:pt idx="5050">
                  <c:v>0</c:v>
                </c:pt>
                <c:pt idx="5051">
                  <c:v>0</c:v>
                </c:pt>
                <c:pt idx="5052">
                  <c:v>0</c:v>
                </c:pt>
                <c:pt idx="5053">
                  <c:v>0.2</c:v>
                </c:pt>
                <c:pt idx="5054">
                  <c:v>0</c:v>
                </c:pt>
                <c:pt idx="5055">
                  <c:v>0</c:v>
                </c:pt>
                <c:pt idx="5056">
                  <c:v>0.2</c:v>
                </c:pt>
                <c:pt idx="5057">
                  <c:v>0</c:v>
                </c:pt>
                <c:pt idx="5058">
                  <c:v>0</c:v>
                </c:pt>
                <c:pt idx="5059">
                  <c:v>0.2</c:v>
                </c:pt>
                <c:pt idx="5060">
                  <c:v>0</c:v>
                </c:pt>
                <c:pt idx="5061">
                  <c:v>0.2</c:v>
                </c:pt>
                <c:pt idx="5062">
                  <c:v>0.2</c:v>
                </c:pt>
                <c:pt idx="5063">
                  <c:v>0</c:v>
                </c:pt>
                <c:pt idx="5064">
                  <c:v>0</c:v>
                </c:pt>
                <c:pt idx="5065">
                  <c:v>0.2</c:v>
                </c:pt>
                <c:pt idx="5066">
                  <c:v>0</c:v>
                </c:pt>
                <c:pt idx="5067">
                  <c:v>0.2</c:v>
                </c:pt>
                <c:pt idx="5068">
                  <c:v>0.2</c:v>
                </c:pt>
                <c:pt idx="5069">
                  <c:v>0</c:v>
                </c:pt>
                <c:pt idx="5070">
                  <c:v>0.2</c:v>
                </c:pt>
                <c:pt idx="5071">
                  <c:v>0.2</c:v>
                </c:pt>
                <c:pt idx="5072">
                  <c:v>0.2</c:v>
                </c:pt>
                <c:pt idx="5073">
                  <c:v>0.2</c:v>
                </c:pt>
                <c:pt idx="5074">
                  <c:v>0.2</c:v>
                </c:pt>
                <c:pt idx="5075">
                  <c:v>0</c:v>
                </c:pt>
                <c:pt idx="5076">
                  <c:v>0.2</c:v>
                </c:pt>
                <c:pt idx="5077">
                  <c:v>0</c:v>
                </c:pt>
                <c:pt idx="5078">
                  <c:v>0.2</c:v>
                </c:pt>
                <c:pt idx="5079">
                  <c:v>0</c:v>
                </c:pt>
                <c:pt idx="5080">
                  <c:v>0.2</c:v>
                </c:pt>
                <c:pt idx="5081">
                  <c:v>0</c:v>
                </c:pt>
                <c:pt idx="5082">
                  <c:v>0</c:v>
                </c:pt>
                <c:pt idx="5083">
                  <c:v>0.2</c:v>
                </c:pt>
                <c:pt idx="5084">
                  <c:v>0.2</c:v>
                </c:pt>
                <c:pt idx="5085">
                  <c:v>0</c:v>
                </c:pt>
                <c:pt idx="5086">
                  <c:v>0</c:v>
                </c:pt>
                <c:pt idx="5087">
                  <c:v>0</c:v>
                </c:pt>
                <c:pt idx="5088">
                  <c:v>0</c:v>
                </c:pt>
                <c:pt idx="5089">
                  <c:v>0</c:v>
                </c:pt>
                <c:pt idx="5090">
                  <c:v>0</c:v>
                </c:pt>
                <c:pt idx="5091">
                  <c:v>0.2</c:v>
                </c:pt>
                <c:pt idx="5092">
                  <c:v>0</c:v>
                </c:pt>
                <c:pt idx="5093">
                  <c:v>0</c:v>
                </c:pt>
                <c:pt idx="5094">
                  <c:v>0</c:v>
                </c:pt>
                <c:pt idx="5095">
                  <c:v>0</c:v>
                </c:pt>
                <c:pt idx="5096">
                  <c:v>0</c:v>
                </c:pt>
                <c:pt idx="5097">
                  <c:v>0</c:v>
                </c:pt>
                <c:pt idx="5098">
                  <c:v>0</c:v>
                </c:pt>
                <c:pt idx="5099">
                  <c:v>0</c:v>
                </c:pt>
                <c:pt idx="5100">
                  <c:v>0</c:v>
                </c:pt>
                <c:pt idx="5101">
                  <c:v>0.2</c:v>
                </c:pt>
                <c:pt idx="5102">
                  <c:v>0</c:v>
                </c:pt>
                <c:pt idx="5103">
                  <c:v>0.2</c:v>
                </c:pt>
                <c:pt idx="5104">
                  <c:v>0</c:v>
                </c:pt>
                <c:pt idx="5105">
                  <c:v>0.2</c:v>
                </c:pt>
                <c:pt idx="5106">
                  <c:v>0.2</c:v>
                </c:pt>
                <c:pt idx="5107">
                  <c:v>0</c:v>
                </c:pt>
                <c:pt idx="5108">
                  <c:v>0.2</c:v>
                </c:pt>
                <c:pt idx="5109">
                  <c:v>0</c:v>
                </c:pt>
                <c:pt idx="5110">
                  <c:v>0.2</c:v>
                </c:pt>
                <c:pt idx="5111">
                  <c:v>0.2</c:v>
                </c:pt>
                <c:pt idx="5112">
                  <c:v>0</c:v>
                </c:pt>
                <c:pt idx="5113">
                  <c:v>0.2</c:v>
                </c:pt>
                <c:pt idx="5114">
                  <c:v>0</c:v>
                </c:pt>
                <c:pt idx="5115">
                  <c:v>0</c:v>
                </c:pt>
                <c:pt idx="5116">
                  <c:v>0</c:v>
                </c:pt>
                <c:pt idx="5117">
                  <c:v>0</c:v>
                </c:pt>
                <c:pt idx="5118">
                  <c:v>0</c:v>
                </c:pt>
                <c:pt idx="5119">
                  <c:v>0</c:v>
                </c:pt>
                <c:pt idx="5120">
                  <c:v>0</c:v>
                </c:pt>
                <c:pt idx="5121">
                  <c:v>0.2</c:v>
                </c:pt>
                <c:pt idx="5122">
                  <c:v>0.2</c:v>
                </c:pt>
                <c:pt idx="5123">
                  <c:v>0.2</c:v>
                </c:pt>
                <c:pt idx="5124">
                  <c:v>0.2</c:v>
                </c:pt>
                <c:pt idx="5125">
                  <c:v>0</c:v>
                </c:pt>
                <c:pt idx="5126">
                  <c:v>0</c:v>
                </c:pt>
                <c:pt idx="5127">
                  <c:v>0</c:v>
                </c:pt>
                <c:pt idx="5128">
                  <c:v>0.2</c:v>
                </c:pt>
                <c:pt idx="5129">
                  <c:v>0</c:v>
                </c:pt>
                <c:pt idx="5130">
                  <c:v>0.2</c:v>
                </c:pt>
                <c:pt idx="5131">
                  <c:v>0</c:v>
                </c:pt>
                <c:pt idx="5132">
                  <c:v>0</c:v>
                </c:pt>
                <c:pt idx="5133">
                  <c:v>0</c:v>
                </c:pt>
                <c:pt idx="5134">
                  <c:v>0</c:v>
                </c:pt>
                <c:pt idx="5135">
                  <c:v>0.2</c:v>
                </c:pt>
                <c:pt idx="5136">
                  <c:v>0</c:v>
                </c:pt>
                <c:pt idx="5137">
                  <c:v>0</c:v>
                </c:pt>
                <c:pt idx="5138">
                  <c:v>0</c:v>
                </c:pt>
                <c:pt idx="5139">
                  <c:v>0.2</c:v>
                </c:pt>
                <c:pt idx="5140">
                  <c:v>0</c:v>
                </c:pt>
                <c:pt idx="5141">
                  <c:v>0.2</c:v>
                </c:pt>
                <c:pt idx="5142">
                  <c:v>0.2</c:v>
                </c:pt>
                <c:pt idx="5143">
                  <c:v>0</c:v>
                </c:pt>
                <c:pt idx="5144">
                  <c:v>0</c:v>
                </c:pt>
                <c:pt idx="5145">
                  <c:v>0.2</c:v>
                </c:pt>
                <c:pt idx="5146">
                  <c:v>0</c:v>
                </c:pt>
                <c:pt idx="5147">
                  <c:v>0</c:v>
                </c:pt>
                <c:pt idx="5148">
                  <c:v>0</c:v>
                </c:pt>
                <c:pt idx="5149">
                  <c:v>0.2</c:v>
                </c:pt>
                <c:pt idx="5150">
                  <c:v>0.2</c:v>
                </c:pt>
                <c:pt idx="5151">
                  <c:v>0</c:v>
                </c:pt>
                <c:pt idx="5152">
                  <c:v>0</c:v>
                </c:pt>
                <c:pt idx="5153">
                  <c:v>0.2</c:v>
                </c:pt>
                <c:pt idx="5154">
                  <c:v>0</c:v>
                </c:pt>
                <c:pt idx="5155">
                  <c:v>0.2</c:v>
                </c:pt>
                <c:pt idx="5156">
                  <c:v>0</c:v>
                </c:pt>
                <c:pt idx="5157">
                  <c:v>0</c:v>
                </c:pt>
                <c:pt idx="5158">
                  <c:v>0</c:v>
                </c:pt>
                <c:pt idx="5159">
                  <c:v>0.2</c:v>
                </c:pt>
                <c:pt idx="5160">
                  <c:v>0</c:v>
                </c:pt>
                <c:pt idx="5161">
                  <c:v>0.2</c:v>
                </c:pt>
                <c:pt idx="5162">
                  <c:v>0</c:v>
                </c:pt>
                <c:pt idx="5163">
                  <c:v>0.2</c:v>
                </c:pt>
                <c:pt idx="5164">
                  <c:v>0.2</c:v>
                </c:pt>
                <c:pt idx="5165">
                  <c:v>0</c:v>
                </c:pt>
                <c:pt idx="5166">
                  <c:v>0</c:v>
                </c:pt>
                <c:pt idx="5167">
                  <c:v>0</c:v>
                </c:pt>
                <c:pt idx="5168">
                  <c:v>0</c:v>
                </c:pt>
                <c:pt idx="5169">
                  <c:v>0</c:v>
                </c:pt>
                <c:pt idx="5170">
                  <c:v>0</c:v>
                </c:pt>
                <c:pt idx="5171">
                  <c:v>0</c:v>
                </c:pt>
                <c:pt idx="5172">
                  <c:v>0.2</c:v>
                </c:pt>
                <c:pt idx="5173">
                  <c:v>0</c:v>
                </c:pt>
                <c:pt idx="5174">
                  <c:v>0</c:v>
                </c:pt>
                <c:pt idx="5175">
                  <c:v>0</c:v>
                </c:pt>
                <c:pt idx="5176">
                  <c:v>0.2</c:v>
                </c:pt>
                <c:pt idx="5177">
                  <c:v>0</c:v>
                </c:pt>
                <c:pt idx="5178">
                  <c:v>0</c:v>
                </c:pt>
                <c:pt idx="5179">
                  <c:v>0.2</c:v>
                </c:pt>
                <c:pt idx="5180">
                  <c:v>0</c:v>
                </c:pt>
                <c:pt idx="5181">
                  <c:v>0</c:v>
                </c:pt>
                <c:pt idx="5182">
                  <c:v>0.2</c:v>
                </c:pt>
                <c:pt idx="5183">
                  <c:v>0</c:v>
                </c:pt>
                <c:pt idx="5184">
                  <c:v>0</c:v>
                </c:pt>
                <c:pt idx="5185">
                  <c:v>0</c:v>
                </c:pt>
                <c:pt idx="5186">
                  <c:v>0.2</c:v>
                </c:pt>
                <c:pt idx="5187">
                  <c:v>0</c:v>
                </c:pt>
                <c:pt idx="5188">
                  <c:v>0.2</c:v>
                </c:pt>
                <c:pt idx="5189">
                  <c:v>0.2</c:v>
                </c:pt>
                <c:pt idx="5190">
                  <c:v>0</c:v>
                </c:pt>
                <c:pt idx="5191">
                  <c:v>0.2</c:v>
                </c:pt>
                <c:pt idx="5192">
                  <c:v>0.2</c:v>
                </c:pt>
                <c:pt idx="5193">
                  <c:v>0</c:v>
                </c:pt>
                <c:pt idx="5194">
                  <c:v>0</c:v>
                </c:pt>
                <c:pt idx="5195">
                  <c:v>0.2</c:v>
                </c:pt>
                <c:pt idx="5196">
                  <c:v>0.2</c:v>
                </c:pt>
                <c:pt idx="5197">
                  <c:v>0.2</c:v>
                </c:pt>
                <c:pt idx="5198">
                  <c:v>0.2</c:v>
                </c:pt>
                <c:pt idx="5199">
                  <c:v>0</c:v>
                </c:pt>
                <c:pt idx="5200">
                  <c:v>0</c:v>
                </c:pt>
                <c:pt idx="5201">
                  <c:v>0.2</c:v>
                </c:pt>
                <c:pt idx="5202">
                  <c:v>0</c:v>
                </c:pt>
                <c:pt idx="5203">
                  <c:v>0.2</c:v>
                </c:pt>
                <c:pt idx="5204">
                  <c:v>0</c:v>
                </c:pt>
                <c:pt idx="5205">
                  <c:v>0.2</c:v>
                </c:pt>
                <c:pt idx="5206">
                  <c:v>0</c:v>
                </c:pt>
                <c:pt idx="5207">
                  <c:v>0</c:v>
                </c:pt>
                <c:pt idx="5208">
                  <c:v>0</c:v>
                </c:pt>
                <c:pt idx="5209">
                  <c:v>0</c:v>
                </c:pt>
                <c:pt idx="5210">
                  <c:v>0</c:v>
                </c:pt>
                <c:pt idx="5211">
                  <c:v>0</c:v>
                </c:pt>
                <c:pt idx="5212">
                  <c:v>0</c:v>
                </c:pt>
                <c:pt idx="5213">
                  <c:v>0.2</c:v>
                </c:pt>
                <c:pt idx="5214">
                  <c:v>0</c:v>
                </c:pt>
                <c:pt idx="5215">
                  <c:v>0</c:v>
                </c:pt>
                <c:pt idx="5216">
                  <c:v>0.2</c:v>
                </c:pt>
                <c:pt idx="5217">
                  <c:v>0</c:v>
                </c:pt>
                <c:pt idx="5218">
                  <c:v>0</c:v>
                </c:pt>
                <c:pt idx="5219">
                  <c:v>0</c:v>
                </c:pt>
                <c:pt idx="5220">
                  <c:v>0.2</c:v>
                </c:pt>
                <c:pt idx="5221">
                  <c:v>0.2</c:v>
                </c:pt>
                <c:pt idx="5222">
                  <c:v>0</c:v>
                </c:pt>
                <c:pt idx="5223">
                  <c:v>0.2</c:v>
                </c:pt>
                <c:pt idx="5224">
                  <c:v>0.2</c:v>
                </c:pt>
                <c:pt idx="5225">
                  <c:v>0</c:v>
                </c:pt>
                <c:pt idx="5226">
                  <c:v>0.2</c:v>
                </c:pt>
                <c:pt idx="5227">
                  <c:v>0</c:v>
                </c:pt>
                <c:pt idx="5228">
                  <c:v>0.2</c:v>
                </c:pt>
                <c:pt idx="5229">
                  <c:v>0</c:v>
                </c:pt>
                <c:pt idx="5230">
                  <c:v>0.2</c:v>
                </c:pt>
                <c:pt idx="5231">
                  <c:v>0</c:v>
                </c:pt>
                <c:pt idx="5232">
                  <c:v>0</c:v>
                </c:pt>
                <c:pt idx="5233">
                  <c:v>0</c:v>
                </c:pt>
                <c:pt idx="5234">
                  <c:v>0.2</c:v>
                </c:pt>
                <c:pt idx="5235">
                  <c:v>0</c:v>
                </c:pt>
                <c:pt idx="5236">
                  <c:v>0</c:v>
                </c:pt>
                <c:pt idx="5237">
                  <c:v>0</c:v>
                </c:pt>
                <c:pt idx="5238">
                  <c:v>0.2</c:v>
                </c:pt>
                <c:pt idx="5239">
                  <c:v>0.2</c:v>
                </c:pt>
                <c:pt idx="5240">
                  <c:v>0.2</c:v>
                </c:pt>
                <c:pt idx="5241">
                  <c:v>0</c:v>
                </c:pt>
                <c:pt idx="5242">
                  <c:v>0</c:v>
                </c:pt>
                <c:pt idx="5243">
                  <c:v>0.2</c:v>
                </c:pt>
                <c:pt idx="5244">
                  <c:v>0</c:v>
                </c:pt>
                <c:pt idx="5245">
                  <c:v>0</c:v>
                </c:pt>
                <c:pt idx="5246">
                  <c:v>0.2</c:v>
                </c:pt>
                <c:pt idx="5247">
                  <c:v>0</c:v>
                </c:pt>
                <c:pt idx="5248">
                  <c:v>0</c:v>
                </c:pt>
                <c:pt idx="5249">
                  <c:v>0.2</c:v>
                </c:pt>
                <c:pt idx="5250">
                  <c:v>0</c:v>
                </c:pt>
                <c:pt idx="5251">
                  <c:v>0.2</c:v>
                </c:pt>
                <c:pt idx="5252">
                  <c:v>0</c:v>
                </c:pt>
                <c:pt idx="5253">
                  <c:v>0.2</c:v>
                </c:pt>
                <c:pt idx="5254">
                  <c:v>0</c:v>
                </c:pt>
                <c:pt idx="5255">
                  <c:v>0</c:v>
                </c:pt>
                <c:pt idx="5256">
                  <c:v>0</c:v>
                </c:pt>
                <c:pt idx="5257">
                  <c:v>0.2</c:v>
                </c:pt>
                <c:pt idx="5258">
                  <c:v>0</c:v>
                </c:pt>
                <c:pt idx="5259">
                  <c:v>0</c:v>
                </c:pt>
                <c:pt idx="5260">
                  <c:v>0.2</c:v>
                </c:pt>
                <c:pt idx="5261">
                  <c:v>0</c:v>
                </c:pt>
                <c:pt idx="5262">
                  <c:v>0</c:v>
                </c:pt>
                <c:pt idx="5263">
                  <c:v>0</c:v>
                </c:pt>
                <c:pt idx="5264">
                  <c:v>0</c:v>
                </c:pt>
                <c:pt idx="5265">
                  <c:v>0</c:v>
                </c:pt>
                <c:pt idx="5266">
                  <c:v>0</c:v>
                </c:pt>
                <c:pt idx="5267">
                  <c:v>0</c:v>
                </c:pt>
                <c:pt idx="5268">
                  <c:v>0</c:v>
                </c:pt>
                <c:pt idx="5269">
                  <c:v>0.2</c:v>
                </c:pt>
                <c:pt idx="5270">
                  <c:v>0.2</c:v>
                </c:pt>
                <c:pt idx="5271">
                  <c:v>0</c:v>
                </c:pt>
                <c:pt idx="5272">
                  <c:v>0.2</c:v>
                </c:pt>
                <c:pt idx="5273">
                  <c:v>0.2</c:v>
                </c:pt>
                <c:pt idx="5274">
                  <c:v>0</c:v>
                </c:pt>
                <c:pt idx="5275">
                  <c:v>0</c:v>
                </c:pt>
                <c:pt idx="5276">
                  <c:v>0</c:v>
                </c:pt>
                <c:pt idx="5277">
                  <c:v>0.2</c:v>
                </c:pt>
                <c:pt idx="5278">
                  <c:v>0</c:v>
                </c:pt>
                <c:pt idx="5279">
                  <c:v>0</c:v>
                </c:pt>
                <c:pt idx="5280">
                  <c:v>0</c:v>
                </c:pt>
                <c:pt idx="5281">
                  <c:v>0.2</c:v>
                </c:pt>
                <c:pt idx="5282">
                  <c:v>0</c:v>
                </c:pt>
                <c:pt idx="5283">
                  <c:v>0</c:v>
                </c:pt>
                <c:pt idx="5284">
                  <c:v>0.2</c:v>
                </c:pt>
                <c:pt idx="5285">
                  <c:v>0</c:v>
                </c:pt>
                <c:pt idx="5286">
                  <c:v>0.2</c:v>
                </c:pt>
                <c:pt idx="5287">
                  <c:v>0.2</c:v>
                </c:pt>
                <c:pt idx="5288">
                  <c:v>0.2</c:v>
                </c:pt>
                <c:pt idx="5289">
                  <c:v>0</c:v>
                </c:pt>
                <c:pt idx="5290">
                  <c:v>0</c:v>
                </c:pt>
                <c:pt idx="5291">
                  <c:v>0</c:v>
                </c:pt>
                <c:pt idx="5292">
                  <c:v>0.2</c:v>
                </c:pt>
                <c:pt idx="5293">
                  <c:v>0.2</c:v>
                </c:pt>
                <c:pt idx="5294">
                  <c:v>0</c:v>
                </c:pt>
                <c:pt idx="5295">
                  <c:v>0.2</c:v>
                </c:pt>
                <c:pt idx="5296">
                  <c:v>0</c:v>
                </c:pt>
                <c:pt idx="5297">
                  <c:v>0.2</c:v>
                </c:pt>
                <c:pt idx="5298">
                  <c:v>0.2</c:v>
                </c:pt>
                <c:pt idx="5299">
                  <c:v>0</c:v>
                </c:pt>
                <c:pt idx="5300">
                  <c:v>0</c:v>
                </c:pt>
                <c:pt idx="5301">
                  <c:v>0</c:v>
                </c:pt>
                <c:pt idx="5302">
                  <c:v>0</c:v>
                </c:pt>
                <c:pt idx="5303">
                  <c:v>0.2</c:v>
                </c:pt>
                <c:pt idx="5304">
                  <c:v>0</c:v>
                </c:pt>
                <c:pt idx="5305">
                  <c:v>0</c:v>
                </c:pt>
                <c:pt idx="5306">
                  <c:v>0.2</c:v>
                </c:pt>
                <c:pt idx="5307">
                  <c:v>0.2</c:v>
                </c:pt>
                <c:pt idx="5308">
                  <c:v>0.2</c:v>
                </c:pt>
                <c:pt idx="5309">
                  <c:v>0</c:v>
                </c:pt>
                <c:pt idx="5310">
                  <c:v>0.2</c:v>
                </c:pt>
                <c:pt idx="5311">
                  <c:v>0.2</c:v>
                </c:pt>
                <c:pt idx="5312">
                  <c:v>0.2</c:v>
                </c:pt>
                <c:pt idx="5313">
                  <c:v>0</c:v>
                </c:pt>
                <c:pt idx="5314">
                  <c:v>0.2</c:v>
                </c:pt>
                <c:pt idx="5315">
                  <c:v>0.2</c:v>
                </c:pt>
                <c:pt idx="5316">
                  <c:v>0.2</c:v>
                </c:pt>
                <c:pt idx="5317">
                  <c:v>0.2</c:v>
                </c:pt>
                <c:pt idx="5318">
                  <c:v>0</c:v>
                </c:pt>
                <c:pt idx="5319">
                  <c:v>0.2</c:v>
                </c:pt>
                <c:pt idx="5320">
                  <c:v>0</c:v>
                </c:pt>
                <c:pt idx="5321">
                  <c:v>0</c:v>
                </c:pt>
                <c:pt idx="5322">
                  <c:v>0</c:v>
                </c:pt>
                <c:pt idx="5323">
                  <c:v>0.2</c:v>
                </c:pt>
                <c:pt idx="5324">
                  <c:v>0.2</c:v>
                </c:pt>
                <c:pt idx="5325">
                  <c:v>0.2</c:v>
                </c:pt>
                <c:pt idx="5326">
                  <c:v>0.2</c:v>
                </c:pt>
                <c:pt idx="5327">
                  <c:v>0</c:v>
                </c:pt>
                <c:pt idx="5328">
                  <c:v>0.2</c:v>
                </c:pt>
                <c:pt idx="5329">
                  <c:v>0</c:v>
                </c:pt>
                <c:pt idx="5330">
                  <c:v>0</c:v>
                </c:pt>
                <c:pt idx="5331">
                  <c:v>0</c:v>
                </c:pt>
                <c:pt idx="5332">
                  <c:v>0</c:v>
                </c:pt>
                <c:pt idx="5333">
                  <c:v>0</c:v>
                </c:pt>
                <c:pt idx="5334">
                  <c:v>0</c:v>
                </c:pt>
                <c:pt idx="5335">
                  <c:v>0</c:v>
                </c:pt>
                <c:pt idx="5336">
                  <c:v>0.2</c:v>
                </c:pt>
                <c:pt idx="5337">
                  <c:v>0</c:v>
                </c:pt>
                <c:pt idx="5338">
                  <c:v>0</c:v>
                </c:pt>
                <c:pt idx="5339">
                  <c:v>0.2</c:v>
                </c:pt>
                <c:pt idx="5340">
                  <c:v>0</c:v>
                </c:pt>
                <c:pt idx="5341">
                  <c:v>0.2</c:v>
                </c:pt>
                <c:pt idx="5342">
                  <c:v>0</c:v>
                </c:pt>
                <c:pt idx="5343">
                  <c:v>0</c:v>
                </c:pt>
                <c:pt idx="5344">
                  <c:v>0</c:v>
                </c:pt>
                <c:pt idx="5345">
                  <c:v>0</c:v>
                </c:pt>
                <c:pt idx="5346">
                  <c:v>0.2</c:v>
                </c:pt>
                <c:pt idx="5347">
                  <c:v>0</c:v>
                </c:pt>
                <c:pt idx="5348">
                  <c:v>0</c:v>
                </c:pt>
                <c:pt idx="5349">
                  <c:v>0.2</c:v>
                </c:pt>
                <c:pt idx="5350">
                  <c:v>0.2</c:v>
                </c:pt>
                <c:pt idx="5351">
                  <c:v>0.2</c:v>
                </c:pt>
                <c:pt idx="5352">
                  <c:v>0</c:v>
                </c:pt>
                <c:pt idx="5353">
                  <c:v>0.2</c:v>
                </c:pt>
                <c:pt idx="5354">
                  <c:v>0.2</c:v>
                </c:pt>
                <c:pt idx="5355">
                  <c:v>0</c:v>
                </c:pt>
                <c:pt idx="5356">
                  <c:v>0.2</c:v>
                </c:pt>
                <c:pt idx="5357">
                  <c:v>0</c:v>
                </c:pt>
                <c:pt idx="5358">
                  <c:v>0</c:v>
                </c:pt>
                <c:pt idx="5359">
                  <c:v>0</c:v>
                </c:pt>
                <c:pt idx="5360">
                  <c:v>0.2</c:v>
                </c:pt>
                <c:pt idx="5361">
                  <c:v>0.2</c:v>
                </c:pt>
                <c:pt idx="5362">
                  <c:v>0</c:v>
                </c:pt>
                <c:pt idx="5363">
                  <c:v>0.2</c:v>
                </c:pt>
                <c:pt idx="5364">
                  <c:v>0</c:v>
                </c:pt>
                <c:pt idx="5365">
                  <c:v>0.2</c:v>
                </c:pt>
                <c:pt idx="5366">
                  <c:v>0</c:v>
                </c:pt>
                <c:pt idx="5367">
                  <c:v>0</c:v>
                </c:pt>
                <c:pt idx="5368">
                  <c:v>0.2</c:v>
                </c:pt>
                <c:pt idx="5369">
                  <c:v>0</c:v>
                </c:pt>
                <c:pt idx="5370">
                  <c:v>0</c:v>
                </c:pt>
                <c:pt idx="5371">
                  <c:v>0.2</c:v>
                </c:pt>
                <c:pt idx="5372">
                  <c:v>0.2</c:v>
                </c:pt>
                <c:pt idx="5373">
                  <c:v>0</c:v>
                </c:pt>
                <c:pt idx="5374">
                  <c:v>0</c:v>
                </c:pt>
                <c:pt idx="5375">
                  <c:v>0</c:v>
                </c:pt>
                <c:pt idx="5376">
                  <c:v>0.2</c:v>
                </c:pt>
                <c:pt idx="5377">
                  <c:v>0</c:v>
                </c:pt>
                <c:pt idx="5378">
                  <c:v>0</c:v>
                </c:pt>
                <c:pt idx="5379">
                  <c:v>0.2</c:v>
                </c:pt>
                <c:pt idx="5380">
                  <c:v>0.2</c:v>
                </c:pt>
                <c:pt idx="5381">
                  <c:v>0.2</c:v>
                </c:pt>
                <c:pt idx="5382">
                  <c:v>0</c:v>
                </c:pt>
                <c:pt idx="5383">
                  <c:v>0</c:v>
                </c:pt>
                <c:pt idx="5384">
                  <c:v>0</c:v>
                </c:pt>
                <c:pt idx="5385">
                  <c:v>0</c:v>
                </c:pt>
                <c:pt idx="5386">
                  <c:v>0</c:v>
                </c:pt>
                <c:pt idx="5387">
                  <c:v>0.2</c:v>
                </c:pt>
                <c:pt idx="5388">
                  <c:v>0.2</c:v>
                </c:pt>
                <c:pt idx="5389">
                  <c:v>0.2</c:v>
                </c:pt>
                <c:pt idx="5390">
                  <c:v>0</c:v>
                </c:pt>
                <c:pt idx="5391">
                  <c:v>0.2</c:v>
                </c:pt>
                <c:pt idx="5392">
                  <c:v>0</c:v>
                </c:pt>
                <c:pt idx="5393">
                  <c:v>0</c:v>
                </c:pt>
                <c:pt idx="5394">
                  <c:v>0.2</c:v>
                </c:pt>
                <c:pt idx="5395">
                  <c:v>0</c:v>
                </c:pt>
                <c:pt idx="5396">
                  <c:v>0.2</c:v>
                </c:pt>
                <c:pt idx="5397">
                  <c:v>0</c:v>
                </c:pt>
                <c:pt idx="5398">
                  <c:v>0</c:v>
                </c:pt>
                <c:pt idx="5399">
                  <c:v>0</c:v>
                </c:pt>
                <c:pt idx="5400">
                  <c:v>0.2</c:v>
                </c:pt>
                <c:pt idx="5401">
                  <c:v>0</c:v>
                </c:pt>
                <c:pt idx="5402">
                  <c:v>0</c:v>
                </c:pt>
                <c:pt idx="5403">
                  <c:v>0</c:v>
                </c:pt>
                <c:pt idx="5404">
                  <c:v>0</c:v>
                </c:pt>
                <c:pt idx="5405">
                  <c:v>0</c:v>
                </c:pt>
                <c:pt idx="5406">
                  <c:v>0.2</c:v>
                </c:pt>
                <c:pt idx="5407">
                  <c:v>0.2</c:v>
                </c:pt>
                <c:pt idx="5408">
                  <c:v>0.2</c:v>
                </c:pt>
                <c:pt idx="5409">
                  <c:v>0</c:v>
                </c:pt>
                <c:pt idx="5410">
                  <c:v>0</c:v>
                </c:pt>
                <c:pt idx="5411">
                  <c:v>0</c:v>
                </c:pt>
                <c:pt idx="5412">
                  <c:v>0.2</c:v>
                </c:pt>
                <c:pt idx="5413">
                  <c:v>0</c:v>
                </c:pt>
                <c:pt idx="5414">
                  <c:v>0</c:v>
                </c:pt>
                <c:pt idx="5415">
                  <c:v>0.2</c:v>
                </c:pt>
                <c:pt idx="5416">
                  <c:v>0</c:v>
                </c:pt>
                <c:pt idx="5417">
                  <c:v>0</c:v>
                </c:pt>
                <c:pt idx="5418">
                  <c:v>0</c:v>
                </c:pt>
                <c:pt idx="5419">
                  <c:v>0</c:v>
                </c:pt>
                <c:pt idx="5420">
                  <c:v>0</c:v>
                </c:pt>
                <c:pt idx="5421">
                  <c:v>0</c:v>
                </c:pt>
                <c:pt idx="5422">
                  <c:v>0.2</c:v>
                </c:pt>
                <c:pt idx="5423">
                  <c:v>0.2</c:v>
                </c:pt>
                <c:pt idx="5424">
                  <c:v>0.2</c:v>
                </c:pt>
                <c:pt idx="5425">
                  <c:v>0.2</c:v>
                </c:pt>
                <c:pt idx="5426">
                  <c:v>0.2</c:v>
                </c:pt>
                <c:pt idx="5427">
                  <c:v>0.2</c:v>
                </c:pt>
                <c:pt idx="5428">
                  <c:v>0.2</c:v>
                </c:pt>
                <c:pt idx="5429">
                  <c:v>0</c:v>
                </c:pt>
                <c:pt idx="5430">
                  <c:v>0.2</c:v>
                </c:pt>
                <c:pt idx="5431">
                  <c:v>0</c:v>
                </c:pt>
                <c:pt idx="5432">
                  <c:v>0.2</c:v>
                </c:pt>
                <c:pt idx="5433">
                  <c:v>0</c:v>
                </c:pt>
                <c:pt idx="5434">
                  <c:v>0</c:v>
                </c:pt>
                <c:pt idx="5435">
                  <c:v>0</c:v>
                </c:pt>
                <c:pt idx="5436">
                  <c:v>0</c:v>
                </c:pt>
                <c:pt idx="5437">
                  <c:v>0.2</c:v>
                </c:pt>
                <c:pt idx="5438">
                  <c:v>0</c:v>
                </c:pt>
                <c:pt idx="5439">
                  <c:v>0</c:v>
                </c:pt>
                <c:pt idx="5440">
                  <c:v>0</c:v>
                </c:pt>
                <c:pt idx="5441">
                  <c:v>0.2</c:v>
                </c:pt>
                <c:pt idx="5442">
                  <c:v>0.2</c:v>
                </c:pt>
                <c:pt idx="5443">
                  <c:v>0.2</c:v>
                </c:pt>
                <c:pt idx="5444">
                  <c:v>0.2</c:v>
                </c:pt>
                <c:pt idx="5445">
                  <c:v>0</c:v>
                </c:pt>
                <c:pt idx="5446">
                  <c:v>0</c:v>
                </c:pt>
                <c:pt idx="5447">
                  <c:v>0</c:v>
                </c:pt>
                <c:pt idx="5448">
                  <c:v>0</c:v>
                </c:pt>
                <c:pt idx="5449">
                  <c:v>0</c:v>
                </c:pt>
                <c:pt idx="5450">
                  <c:v>0.2</c:v>
                </c:pt>
                <c:pt idx="5451">
                  <c:v>0.2</c:v>
                </c:pt>
                <c:pt idx="5452">
                  <c:v>0.2</c:v>
                </c:pt>
                <c:pt idx="5453">
                  <c:v>0</c:v>
                </c:pt>
                <c:pt idx="5454">
                  <c:v>0.2</c:v>
                </c:pt>
                <c:pt idx="5455">
                  <c:v>0</c:v>
                </c:pt>
                <c:pt idx="5456">
                  <c:v>0</c:v>
                </c:pt>
                <c:pt idx="5457">
                  <c:v>0</c:v>
                </c:pt>
                <c:pt idx="5458">
                  <c:v>0.2</c:v>
                </c:pt>
                <c:pt idx="5459">
                  <c:v>0</c:v>
                </c:pt>
                <c:pt idx="5460">
                  <c:v>0.2</c:v>
                </c:pt>
                <c:pt idx="5461">
                  <c:v>0</c:v>
                </c:pt>
                <c:pt idx="5462">
                  <c:v>0</c:v>
                </c:pt>
                <c:pt idx="5463">
                  <c:v>0</c:v>
                </c:pt>
                <c:pt idx="5464">
                  <c:v>0</c:v>
                </c:pt>
                <c:pt idx="5465">
                  <c:v>0</c:v>
                </c:pt>
                <c:pt idx="5466">
                  <c:v>0.2</c:v>
                </c:pt>
                <c:pt idx="5467">
                  <c:v>0</c:v>
                </c:pt>
                <c:pt idx="5468">
                  <c:v>0</c:v>
                </c:pt>
                <c:pt idx="5469">
                  <c:v>0</c:v>
                </c:pt>
                <c:pt idx="5470">
                  <c:v>0</c:v>
                </c:pt>
                <c:pt idx="5471">
                  <c:v>0</c:v>
                </c:pt>
                <c:pt idx="5472">
                  <c:v>0</c:v>
                </c:pt>
                <c:pt idx="5473">
                  <c:v>0</c:v>
                </c:pt>
                <c:pt idx="5474">
                  <c:v>0</c:v>
                </c:pt>
                <c:pt idx="5475">
                  <c:v>0</c:v>
                </c:pt>
                <c:pt idx="5476">
                  <c:v>0.2</c:v>
                </c:pt>
                <c:pt idx="5477">
                  <c:v>0</c:v>
                </c:pt>
                <c:pt idx="5478">
                  <c:v>0</c:v>
                </c:pt>
                <c:pt idx="5479">
                  <c:v>0</c:v>
                </c:pt>
                <c:pt idx="5480">
                  <c:v>0</c:v>
                </c:pt>
                <c:pt idx="5481">
                  <c:v>0.2</c:v>
                </c:pt>
                <c:pt idx="5482">
                  <c:v>0</c:v>
                </c:pt>
                <c:pt idx="5483">
                  <c:v>0</c:v>
                </c:pt>
                <c:pt idx="5484">
                  <c:v>0.2</c:v>
                </c:pt>
                <c:pt idx="5485">
                  <c:v>0</c:v>
                </c:pt>
                <c:pt idx="5486">
                  <c:v>0</c:v>
                </c:pt>
                <c:pt idx="5487">
                  <c:v>0.2</c:v>
                </c:pt>
                <c:pt idx="5488">
                  <c:v>0.2</c:v>
                </c:pt>
                <c:pt idx="5489">
                  <c:v>0.2</c:v>
                </c:pt>
                <c:pt idx="5490">
                  <c:v>0.2</c:v>
                </c:pt>
                <c:pt idx="5491">
                  <c:v>0.2</c:v>
                </c:pt>
                <c:pt idx="5492">
                  <c:v>0</c:v>
                </c:pt>
                <c:pt idx="5493">
                  <c:v>0</c:v>
                </c:pt>
                <c:pt idx="5494">
                  <c:v>0.2</c:v>
                </c:pt>
                <c:pt idx="5495">
                  <c:v>0</c:v>
                </c:pt>
                <c:pt idx="5496">
                  <c:v>0</c:v>
                </c:pt>
                <c:pt idx="5497">
                  <c:v>0.2</c:v>
                </c:pt>
                <c:pt idx="5498">
                  <c:v>0</c:v>
                </c:pt>
                <c:pt idx="5499">
                  <c:v>0</c:v>
                </c:pt>
                <c:pt idx="5500">
                  <c:v>0.2</c:v>
                </c:pt>
                <c:pt idx="5501">
                  <c:v>0.2</c:v>
                </c:pt>
                <c:pt idx="5502">
                  <c:v>0.2</c:v>
                </c:pt>
                <c:pt idx="5503">
                  <c:v>0.2</c:v>
                </c:pt>
                <c:pt idx="5504">
                  <c:v>0</c:v>
                </c:pt>
                <c:pt idx="5505">
                  <c:v>0</c:v>
                </c:pt>
                <c:pt idx="5506">
                  <c:v>0.2</c:v>
                </c:pt>
                <c:pt idx="5507">
                  <c:v>0.2</c:v>
                </c:pt>
                <c:pt idx="5508">
                  <c:v>0</c:v>
                </c:pt>
                <c:pt idx="5509">
                  <c:v>0</c:v>
                </c:pt>
                <c:pt idx="5510">
                  <c:v>0</c:v>
                </c:pt>
                <c:pt idx="5511">
                  <c:v>0</c:v>
                </c:pt>
                <c:pt idx="5512">
                  <c:v>0</c:v>
                </c:pt>
                <c:pt idx="5513">
                  <c:v>0.2</c:v>
                </c:pt>
                <c:pt idx="5514">
                  <c:v>0</c:v>
                </c:pt>
                <c:pt idx="5515">
                  <c:v>0</c:v>
                </c:pt>
                <c:pt idx="5516">
                  <c:v>0.2</c:v>
                </c:pt>
                <c:pt idx="5517">
                  <c:v>0</c:v>
                </c:pt>
                <c:pt idx="5518">
                  <c:v>0</c:v>
                </c:pt>
                <c:pt idx="5519">
                  <c:v>0</c:v>
                </c:pt>
                <c:pt idx="5520">
                  <c:v>0.2</c:v>
                </c:pt>
                <c:pt idx="5521">
                  <c:v>0</c:v>
                </c:pt>
                <c:pt idx="5522">
                  <c:v>0.2</c:v>
                </c:pt>
                <c:pt idx="5523">
                  <c:v>0</c:v>
                </c:pt>
                <c:pt idx="5524">
                  <c:v>0</c:v>
                </c:pt>
                <c:pt idx="5525">
                  <c:v>0</c:v>
                </c:pt>
                <c:pt idx="5526">
                  <c:v>0</c:v>
                </c:pt>
                <c:pt idx="5527">
                  <c:v>0</c:v>
                </c:pt>
                <c:pt idx="5528">
                  <c:v>0.2</c:v>
                </c:pt>
                <c:pt idx="5529">
                  <c:v>0</c:v>
                </c:pt>
                <c:pt idx="5530">
                  <c:v>0</c:v>
                </c:pt>
                <c:pt idx="5531">
                  <c:v>0.2</c:v>
                </c:pt>
                <c:pt idx="5532">
                  <c:v>0</c:v>
                </c:pt>
                <c:pt idx="5533">
                  <c:v>0</c:v>
                </c:pt>
                <c:pt idx="5534">
                  <c:v>0</c:v>
                </c:pt>
                <c:pt idx="5535">
                  <c:v>0</c:v>
                </c:pt>
                <c:pt idx="5536">
                  <c:v>0.2</c:v>
                </c:pt>
                <c:pt idx="5537">
                  <c:v>0</c:v>
                </c:pt>
                <c:pt idx="5538">
                  <c:v>0</c:v>
                </c:pt>
                <c:pt idx="5539">
                  <c:v>0</c:v>
                </c:pt>
                <c:pt idx="5540">
                  <c:v>0</c:v>
                </c:pt>
                <c:pt idx="5541">
                  <c:v>0</c:v>
                </c:pt>
                <c:pt idx="5542">
                  <c:v>0</c:v>
                </c:pt>
                <c:pt idx="5543">
                  <c:v>0.2</c:v>
                </c:pt>
                <c:pt idx="5544">
                  <c:v>0</c:v>
                </c:pt>
                <c:pt idx="5545">
                  <c:v>0</c:v>
                </c:pt>
                <c:pt idx="5546">
                  <c:v>0</c:v>
                </c:pt>
                <c:pt idx="5547">
                  <c:v>0</c:v>
                </c:pt>
                <c:pt idx="5548">
                  <c:v>0</c:v>
                </c:pt>
                <c:pt idx="5549">
                  <c:v>0</c:v>
                </c:pt>
                <c:pt idx="5550">
                  <c:v>0.2</c:v>
                </c:pt>
                <c:pt idx="5551">
                  <c:v>0.2</c:v>
                </c:pt>
                <c:pt idx="5552">
                  <c:v>0</c:v>
                </c:pt>
                <c:pt idx="5553">
                  <c:v>0</c:v>
                </c:pt>
                <c:pt idx="5554">
                  <c:v>0</c:v>
                </c:pt>
                <c:pt idx="5555">
                  <c:v>0.2</c:v>
                </c:pt>
                <c:pt idx="5556">
                  <c:v>0</c:v>
                </c:pt>
                <c:pt idx="5557">
                  <c:v>0.2</c:v>
                </c:pt>
                <c:pt idx="5558">
                  <c:v>0</c:v>
                </c:pt>
                <c:pt idx="5559">
                  <c:v>0</c:v>
                </c:pt>
                <c:pt idx="5560">
                  <c:v>0.2</c:v>
                </c:pt>
                <c:pt idx="5561">
                  <c:v>0.2</c:v>
                </c:pt>
                <c:pt idx="5562">
                  <c:v>0</c:v>
                </c:pt>
                <c:pt idx="5563">
                  <c:v>0.2</c:v>
                </c:pt>
                <c:pt idx="5564">
                  <c:v>0</c:v>
                </c:pt>
                <c:pt idx="5565">
                  <c:v>0</c:v>
                </c:pt>
                <c:pt idx="5566">
                  <c:v>0</c:v>
                </c:pt>
                <c:pt idx="5567">
                  <c:v>0.2</c:v>
                </c:pt>
                <c:pt idx="5568">
                  <c:v>0</c:v>
                </c:pt>
                <c:pt idx="5569">
                  <c:v>0</c:v>
                </c:pt>
                <c:pt idx="5570">
                  <c:v>0</c:v>
                </c:pt>
                <c:pt idx="5571">
                  <c:v>0</c:v>
                </c:pt>
                <c:pt idx="5572">
                  <c:v>0</c:v>
                </c:pt>
                <c:pt idx="5573">
                  <c:v>0</c:v>
                </c:pt>
                <c:pt idx="5574">
                  <c:v>0</c:v>
                </c:pt>
                <c:pt idx="5575">
                  <c:v>0</c:v>
                </c:pt>
                <c:pt idx="5576">
                  <c:v>0</c:v>
                </c:pt>
                <c:pt idx="5577">
                  <c:v>0</c:v>
                </c:pt>
                <c:pt idx="5578">
                  <c:v>0</c:v>
                </c:pt>
                <c:pt idx="5579">
                  <c:v>0.2</c:v>
                </c:pt>
                <c:pt idx="5580">
                  <c:v>0</c:v>
                </c:pt>
                <c:pt idx="5581">
                  <c:v>0</c:v>
                </c:pt>
                <c:pt idx="5582">
                  <c:v>0.2</c:v>
                </c:pt>
                <c:pt idx="5583">
                  <c:v>0.2</c:v>
                </c:pt>
                <c:pt idx="5584">
                  <c:v>0</c:v>
                </c:pt>
                <c:pt idx="5585">
                  <c:v>0</c:v>
                </c:pt>
                <c:pt idx="5586">
                  <c:v>0.2</c:v>
                </c:pt>
                <c:pt idx="5587">
                  <c:v>0.2</c:v>
                </c:pt>
                <c:pt idx="5588">
                  <c:v>0</c:v>
                </c:pt>
                <c:pt idx="5589">
                  <c:v>0</c:v>
                </c:pt>
                <c:pt idx="5590">
                  <c:v>0</c:v>
                </c:pt>
                <c:pt idx="5591">
                  <c:v>0</c:v>
                </c:pt>
                <c:pt idx="5592">
                  <c:v>0.2</c:v>
                </c:pt>
                <c:pt idx="5593">
                  <c:v>0.2</c:v>
                </c:pt>
                <c:pt idx="5594">
                  <c:v>0</c:v>
                </c:pt>
                <c:pt idx="5595">
                  <c:v>0</c:v>
                </c:pt>
                <c:pt idx="5596">
                  <c:v>0</c:v>
                </c:pt>
                <c:pt idx="5597">
                  <c:v>0</c:v>
                </c:pt>
                <c:pt idx="5598">
                  <c:v>0.2</c:v>
                </c:pt>
                <c:pt idx="5599">
                  <c:v>0.2</c:v>
                </c:pt>
                <c:pt idx="5600">
                  <c:v>0</c:v>
                </c:pt>
                <c:pt idx="5601">
                  <c:v>0</c:v>
                </c:pt>
                <c:pt idx="5602">
                  <c:v>0</c:v>
                </c:pt>
                <c:pt idx="5603">
                  <c:v>0</c:v>
                </c:pt>
                <c:pt idx="5604">
                  <c:v>0.2</c:v>
                </c:pt>
                <c:pt idx="5605">
                  <c:v>0.2</c:v>
                </c:pt>
                <c:pt idx="5606">
                  <c:v>0.2</c:v>
                </c:pt>
                <c:pt idx="5607">
                  <c:v>0.2</c:v>
                </c:pt>
                <c:pt idx="5608">
                  <c:v>0</c:v>
                </c:pt>
                <c:pt idx="5609">
                  <c:v>0</c:v>
                </c:pt>
                <c:pt idx="5610">
                  <c:v>0</c:v>
                </c:pt>
                <c:pt idx="5611">
                  <c:v>0.2</c:v>
                </c:pt>
                <c:pt idx="5612">
                  <c:v>0</c:v>
                </c:pt>
                <c:pt idx="5613">
                  <c:v>0</c:v>
                </c:pt>
                <c:pt idx="5614">
                  <c:v>0</c:v>
                </c:pt>
                <c:pt idx="5615">
                  <c:v>0</c:v>
                </c:pt>
                <c:pt idx="5616">
                  <c:v>0</c:v>
                </c:pt>
                <c:pt idx="5617">
                  <c:v>0</c:v>
                </c:pt>
                <c:pt idx="5618">
                  <c:v>0.2</c:v>
                </c:pt>
                <c:pt idx="5619">
                  <c:v>0</c:v>
                </c:pt>
                <c:pt idx="5620">
                  <c:v>0</c:v>
                </c:pt>
                <c:pt idx="5621">
                  <c:v>0.2</c:v>
                </c:pt>
                <c:pt idx="5622">
                  <c:v>0</c:v>
                </c:pt>
                <c:pt idx="5623">
                  <c:v>0</c:v>
                </c:pt>
                <c:pt idx="5624">
                  <c:v>0</c:v>
                </c:pt>
                <c:pt idx="5625">
                  <c:v>0.2</c:v>
                </c:pt>
                <c:pt idx="5626">
                  <c:v>0.2</c:v>
                </c:pt>
                <c:pt idx="5627">
                  <c:v>0</c:v>
                </c:pt>
                <c:pt idx="5628">
                  <c:v>0.2</c:v>
                </c:pt>
                <c:pt idx="5629">
                  <c:v>0</c:v>
                </c:pt>
                <c:pt idx="5630">
                  <c:v>0</c:v>
                </c:pt>
                <c:pt idx="5631">
                  <c:v>0</c:v>
                </c:pt>
                <c:pt idx="5632">
                  <c:v>0</c:v>
                </c:pt>
                <c:pt idx="5633">
                  <c:v>0.2</c:v>
                </c:pt>
                <c:pt idx="5634">
                  <c:v>0.2</c:v>
                </c:pt>
                <c:pt idx="5635">
                  <c:v>0</c:v>
                </c:pt>
                <c:pt idx="5636">
                  <c:v>0.2</c:v>
                </c:pt>
                <c:pt idx="5637">
                  <c:v>0</c:v>
                </c:pt>
                <c:pt idx="5638">
                  <c:v>0.2</c:v>
                </c:pt>
                <c:pt idx="5639">
                  <c:v>0.2</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0.2</c:v>
                </c:pt>
                <c:pt idx="5654">
                  <c:v>0.2</c:v>
                </c:pt>
                <c:pt idx="5655">
                  <c:v>0.2</c:v>
                </c:pt>
                <c:pt idx="5656">
                  <c:v>0</c:v>
                </c:pt>
                <c:pt idx="5657">
                  <c:v>0</c:v>
                </c:pt>
                <c:pt idx="5658">
                  <c:v>0</c:v>
                </c:pt>
                <c:pt idx="5659">
                  <c:v>0</c:v>
                </c:pt>
                <c:pt idx="5660">
                  <c:v>0</c:v>
                </c:pt>
                <c:pt idx="5661">
                  <c:v>0.2</c:v>
                </c:pt>
                <c:pt idx="5662">
                  <c:v>0</c:v>
                </c:pt>
                <c:pt idx="5663">
                  <c:v>0</c:v>
                </c:pt>
                <c:pt idx="5664">
                  <c:v>0.2</c:v>
                </c:pt>
                <c:pt idx="5665">
                  <c:v>0</c:v>
                </c:pt>
                <c:pt idx="5666">
                  <c:v>0</c:v>
                </c:pt>
                <c:pt idx="5667">
                  <c:v>0</c:v>
                </c:pt>
                <c:pt idx="5668">
                  <c:v>0</c:v>
                </c:pt>
                <c:pt idx="5669">
                  <c:v>0.2</c:v>
                </c:pt>
                <c:pt idx="5670">
                  <c:v>0</c:v>
                </c:pt>
                <c:pt idx="5671">
                  <c:v>0</c:v>
                </c:pt>
                <c:pt idx="5672">
                  <c:v>0</c:v>
                </c:pt>
                <c:pt idx="5673">
                  <c:v>0</c:v>
                </c:pt>
                <c:pt idx="5674">
                  <c:v>0</c:v>
                </c:pt>
                <c:pt idx="5675">
                  <c:v>0</c:v>
                </c:pt>
                <c:pt idx="5676">
                  <c:v>0</c:v>
                </c:pt>
                <c:pt idx="5677">
                  <c:v>0</c:v>
                </c:pt>
                <c:pt idx="5678">
                  <c:v>0.2</c:v>
                </c:pt>
                <c:pt idx="5679">
                  <c:v>0.2</c:v>
                </c:pt>
                <c:pt idx="5680">
                  <c:v>0</c:v>
                </c:pt>
                <c:pt idx="5681">
                  <c:v>0.2</c:v>
                </c:pt>
                <c:pt idx="5682">
                  <c:v>0.2</c:v>
                </c:pt>
                <c:pt idx="5683">
                  <c:v>0</c:v>
                </c:pt>
                <c:pt idx="5684">
                  <c:v>0</c:v>
                </c:pt>
                <c:pt idx="5685">
                  <c:v>0</c:v>
                </c:pt>
                <c:pt idx="5686">
                  <c:v>0.2</c:v>
                </c:pt>
                <c:pt idx="5687">
                  <c:v>0.2</c:v>
                </c:pt>
                <c:pt idx="5688">
                  <c:v>0</c:v>
                </c:pt>
                <c:pt idx="5689">
                  <c:v>0</c:v>
                </c:pt>
                <c:pt idx="5690">
                  <c:v>0.2</c:v>
                </c:pt>
                <c:pt idx="5691">
                  <c:v>0</c:v>
                </c:pt>
                <c:pt idx="5692">
                  <c:v>0</c:v>
                </c:pt>
                <c:pt idx="5693">
                  <c:v>0.2</c:v>
                </c:pt>
                <c:pt idx="5694">
                  <c:v>0</c:v>
                </c:pt>
                <c:pt idx="5695">
                  <c:v>0</c:v>
                </c:pt>
                <c:pt idx="5696">
                  <c:v>0.2</c:v>
                </c:pt>
                <c:pt idx="5697">
                  <c:v>0</c:v>
                </c:pt>
                <c:pt idx="5698">
                  <c:v>0</c:v>
                </c:pt>
                <c:pt idx="5699">
                  <c:v>0.2</c:v>
                </c:pt>
                <c:pt idx="5700">
                  <c:v>0</c:v>
                </c:pt>
                <c:pt idx="5701">
                  <c:v>0</c:v>
                </c:pt>
                <c:pt idx="5702">
                  <c:v>0.2</c:v>
                </c:pt>
                <c:pt idx="5703">
                  <c:v>0</c:v>
                </c:pt>
                <c:pt idx="5704">
                  <c:v>0</c:v>
                </c:pt>
                <c:pt idx="5705">
                  <c:v>0.2</c:v>
                </c:pt>
                <c:pt idx="5706">
                  <c:v>0.2</c:v>
                </c:pt>
                <c:pt idx="5707">
                  <c:v>0</c:v>
                </c:pt>
                <c:pt idx="5708">
                  <c:v>0</c:v>
                </c:pt>
                <c:pt idx="5709">
                  <c:v>0.2</c:v>
                </c:pt>
                <c:pt idx="5710">
                  <c:v>0.2</c:v>
                </c:pt>
                <c:pt idx="5711">
                  <c:v>0.2</c:v>
                </c:pt>
                <c:pt idx="5712">
                  <c:v>0</c:v>
                </c:pt>
                <c:pt idx="5713">
                  <c:v>0</c:v>
                </c:pt>
                <c:pt idx="5714">
                  <c:v>0</c:v>
                </c:pt>
                <c:pt idx="5715">
                  <c:v>0.2</c:v>
                </c:pt>
                <c:pt idx="5716">
                  <c:v>0.2</c:v>
                </c:pt>
                <c:pt idx="5717">
                  <c:v>0</c:v>
                </c:pt>
                <c:pt idx="5718">
                  <c:v>0</c:v>
                </c:pt>
                <c:pt idx="5719">
                  <c:v>0.2</c:v>
                </c:pt>
                <c:pt idx="5720">
                  <c:v>0</c:v>
                </c:pt>
                <c:pt idx="5721">
                  <c:v>0</c:v>
                </c:pt>
                <c:pt idx="5722">
                  <c:v>0</c:v>
                </c:pt>
                <c:pt idx="5723">
                  <c:v>0.2</c:v>
                </c:pt>
                <c:pt idx="5724">
                  <c:v>0</c:v>
                </c:pt>
                <c:pt idx="5725">
                  <c:v>0</c:v>
                </c:pt>
                <c:pt idx="5726">
                  <c:v>0</c:v>
                </c:pt>
                <c:pt idx="5727">
                  <c:v>0</c:v>
                </c:pt>
                <c:pt idx="5728">
                  <c:v>0.2</c:v>
                </c:pt>
                <c:pt idx="5729">
                  <c:v>0.2</c:v>
                </c:pt>
                <c:pt idx="5730">
                  <c:v>0.2</c:v>
                </c:pt>
                <c:pt idx="5731">
                  <c:v>0</c:v>
                </c:pt>
                <c:pt idx="5732">
                  <c:v>0</c:v>
                </c:pt>
                <c:pt idx="5733">
                  <c:v>0.2</c:v>
                </c:pt>
                <c:pt idx="5734">
                  <c:v>0</c:v>
                </c:pt>
                <c:pt idx="5735">
                  <c:v>0.2</c:v>
                </c:pt>
                <c:pt idx="5736">
                  <c:v>0</c:v>
                </c:pt>
                <c:pt idx="5737">
                  <c:v>0</c:v>
                </c:pt>
                <c:pt idx="5738">
                  <c:v>0.2</c:v>
                </c:pt>
                <c:pt idx="5739">
                  <c:v>0</c:v>
                </c:pt>
                <c:pt idx="5740">
                  <c:v>0.2</c:v>
                </c:pt>
                <c:pt idx="5741">
                  <c:v>0.2</c:v>
                </c:pt>
                <c:pt idx="5742">
                  <c:v>0</c:v>
                </c:pt>
                <c:pt idx="5743">
                  <c:v>0</c:v>
                </c:pt>
                <c:pt idx="5744">
                  <c:v>0</c:v>
                </c:pt>
                <c:pt idx="5745">
                  <c:v>0</c:v>
                </c:pt>
                <c:pt idx="5746">
                  <c:v>0</c:v>
                </c:pt>
                <c:pt idx="5747">
                  <c:v>0.2</c:v>
                </c:pt>
                <c:pt idx="5748">
                  <c:v>0</c:v>
                </c:pt>
                <c:pt idx="5749">
                  <c:v>0.2</c:v>
                </c:pt>
                <c:pt idx="5750">
                  <c:v>0.2</c:v>
                </c:pt>
                <c:pt idx="5751">
                  <c:v>0</c:v>
                </c:pt>
                <c:pt idx="5752">
                  <c:v>0</c:v>
                </c:pt>
                <c:pt idx="5753">
                  <c:v>0</c:v>
                </c:pt>
                <c:pt idx="5754">
                  <c:v>0</c:v>
                </c:pt>
                <c:pt idx="5755">
                  <c:v>0.2</c:v>
                </c:pt>
                <c:pt idx="5756">
                  <c:v>0.2</c:v>
                </c:pt>
                <c:pt idx="5757">
                  <c:v>0.2</c:v>
                </c:pt>
                <c:pt idx="5758">
                  <c:v>0</c:v>
                </c:pt>
                <c:pt idx="5759">
                  <c:v>0</c:v>
                </c:pt>
                <c:pt idx="5760">
                  <c:v>0</c:v>
                </c:pt>
                <c:pt idx="5761">
                  <c:v>0</c:v>
                </c:pt>
                <c:pt idx="5762">
                  <c:v>0.2</c:v>
                </c:pt>
                <c:pt idx="5763">
                  <c:v>0</c:v>
                </c:pt>
                <c:pt idx="5764">
                  <c:v>0.2</c:v>
                </c:pt>
                <c:pt idx="5765">
                  <c:v>0</c:v>
                </c:pt>
                <c:pt idx="5766">
                  <c:v>0</c:v>
                </c:pt>
                <c:pt idx="5767">
                  <c:v>0</c:v>
                </c:pt>
                <c:pt idx="5768">
                  <c:v>0</c:v>
                </c:pt>
                <c:pt idx="5769">
                  <c:v>0.2</c:v>
                </c:pt>
                <c:pt idx="5770">
                  <c:v>0.2</c:v>
                </c:pt>
                <c:pt idx="5771">
                  <c:v>0</c:v>
                </c:pt>
                <c:pt idx="5772">
                  <c:v>0.2</c:v>
                </c:pt>
                <c:pt idx="5773">
                  <c:v>0.2</c:v>
                </c:pt>
                <c:pt idx="5774">
                  <c:v>0</c:v>
                </c:pt>
                <c:pt idx="5775">
                  <c:v>0</c:v>
                </c:pt>
                <c:pt idx="5776">
                  <c:v>0</c:v>
                </c:pt>
                <c:pt idx="5777">
                  <c:v>0</c:v>
                </c:pt>
                <c:pt idx="5778">
                  <c:v>0</c:v>
                </c:pt>
                <c:pt idx="5779">
                  <c:v>0.2</c:v>
                </c:pt>
                <c:pt idx="5780">
                  <c:v>0.2</c:v>
                </c:pt>
                <c:pt idx="5781">
                  <c:v>0</c:v>
                </c:pt>
                <c:pt idx="5782">
                  <c:v>0.2</c:v>
                </c:pt>
                <c:pt idx="5783">
                  <c:v>0</c:v>
                </c:pt>
                <c:pt idx="5784">
                  <c:v>0.2</c:v>
                </c:pt>
                <c:pt idx="5785">
                  <c:v>0.2</c:v>
                </c:pt>
                <c:pt idx="5786">
                  <c:v>0</c:v>
                </c:pt>
                <c:pt idx="5787">
                  <c:v>0</c:v>
                </c:pt>
                <c:pt idx="5788">
                  <c:v>0</c:v>
                </c:pt>
                <c:pt idx="5789">
                  <c:v>0</c:v>
                </c:pt>
                <c:pt idx="5790">
                  <c:v>0</c:v>
                </c:pt>
                <c:pt idx="5791">
                  <c:v>0.2</c:v>
                </c:pt>
                <c:pt idx="5792">
                  <c:v>0.2</c:v>
                </c:pt>
                <c:pt idx="5793">
                  <c:v>0</c:v>
                </c:pt>
                <c:pt idx="5794">
                  <c:v>0</c:v>
                </c:pt>
                <c:pt idx="5795">
                  <c:v>0</c:v>
                </c:pt>
                <c:pt idx="5796">
                  <c:v>0</c:v>
                </c:pt>
                <c:pt idx="5797">
                  <c:v>0.2</c:v>
                </c:pt>
                <c:pt idx="5798">
                  <c:v>0</c:v>
                </c:pt>
                <c:pt idx="5799">
                  <c:v>0</c:v>
                </c:pt>
                <c:pt idx="5800">
                  <c:v>0</c:v>
                </c:pt>
                <c:pt idx="5801">
                  <c:v>0</c:v>
                </c:pt>
                <c:pt idx="5802">
                  <c:v>0</c:v>
                </c:pt>
                <c:pt idx="5803">
                  <c:v>0.2</c:v>
                </c:pt>
                <c:pt idx="5804">
                  <c:v>0</c:v>
                </c:pt>
                <c:pt idx="5805">
                  <c:v>0.2</c:v>
                </c:pt>
                <c:pt idx="5806">
                  <c:v>0</c:v>
                </c:pt>
                <c:pt idx="5807">
                  <c:v>0.2</c:v>
                </c:pt>
                <c:pt idx="5808">
                  <c:v>0</c:v>
                </c:pt>
                <c:pt idx="5809">
                  <c:v>0.2</c:v>
                </c:pt>
                <c:pt idx="5810">
                  <c:v>0.2</c:v>
                </c:pt>
                <c:pt idx="5811">
                  <c:v>0.2</c:v>
                </c:pt>
                <c:pt idx="5812">
                  <c:v>0.2</c:v>
                </c:pt>
                <c:pt idx="5813">
                  <c:v>0</c:v>
                </c:pt>
                <c:pt idx="5814">
                  <c:v>0.2</c:v>
                </c:pt>
                <c:pt idx="5815">
                  <c:v>0</c:v>
                </c:pt>
                <c:pt idx="5816">
                  <c:v>0</c:v>
                </c:pt>
                <c:pt idx="5817">
                  <c:v>0</c:v>
                </c:pt>
                <c:pt idx="5818">
                  <c:v>0.2</c:v>
                </c:pt>
                <c:pt idx="5819">
                  <c:v>0.2</c:v>
                </c:pt>
                <c:pt idx="5820">
                  <c:v>0.2</c:v>
                </c:pt>
                <c:pt idx="5821">
                  <c:v>0.2</c:v>
                </c:pt>
                <c:pt idx="5822">
                  <c:v>0</c:v>
                </c:pt>
                <c:pt idx="5823">
                  <c:v>0</c:v>
                </c:pt>
                <c:pt idx="5824">
                  <c:v>0.2</c:v>
                </c:pt>
                <c:pt idx="5825">
                  <c:v>0</c:v>
                </c:pt>
                <c:pt idx="5826">
                  <c:v>0</c:v>
                </c:pt>
                <c:pt idx="5827">
                  <c:v>0</c:v>
                </c:pt>
                <c:pt idx="5828">
                  <c:v>0.2</c:v>
                </c:pt>
                <c:pt idx="5829">
                  <c:v>0</c:v>
                </c:pt>
                <c:pt idx="5830">
                  <c:v>0.2</c:v>
                </c:pt>
                <c:pt idx="5831">
                  <c:v>0</c:v>
                </c:pt>
                <c:pt idx="5832">
                  <c:v>0.2</c:v>
                </c:pt>
                <c:pt idx="5833">
                  <c:v>0</c:v>
                </c:pt>
                <c:pt idx="5834">
                  <c:v>0</c:v>
                </c:pt>
                <c:pt idx="5835">
                  <c:v>0.2</c:v>
                </c:pt>
                <c:pt idx="5836">
                  <c:v>0</c:v>
                </c:pt>
                <c:pt idx="5837">
                  <c:v>0.2</c:v>
                </c:pt>
                <c:pt idx="5838">
                  <c:v>0.2</c:v>
                </c:pt>
                <c:pt idx="5839">
                  <c:v>0</c:v>
                </c:pt>
                <c:pt idx="5840">
                  <c:v>0</c:v>
                </c:pt>
                <c:pt idx="5841">
                  <c:v>0.2</c:v>
                </c:pt>
                <c:pt idx="5842">
                  <c:v>0</c:v>
                </c:pt>
                <c:pt idx="5843">
                  <c:v>0.2</c:v>
                </c:pt>
                <c:pt idx="5844">
                  <c:v>0</c:v>
                </c:pt>
                <c:pt idx="5845">
                  <c:v>0</c:v>
                </c:pt>
                <c:pt idx="5846">
                  <c:v>0.2</c:v>
                </c:pt>
                <c:pt idx="5847">
                  <c:v>0</c:v>
                </c:pt>
                <c:pt idx="5848">
                  <c:v>0.2</c:v>
                </c:pt>
                <c:pt idx="5849">
                  <c:v>0</c:v>
                </c:pt>
                <c:pt idx="5850">
                  <c:v>0</c:v>
                </c:pt>
                <c:pt idx="5851">
                  <c:v>0.2</c:v>
                </c:pt>
                <c:pt idx="5852">
                  <c:v>0</c:v>
                </c:pt>
                <c:pt idx="5853">
                  <c:v>0</c:v>
                </c:pt>
                <c:pt idx="5854">
                  <c:v>0</c:v>
                </c:pt>
                <c:pt idx="5855">
                  <c:v>0</c:v>
                </c:pt>
                <c:pt idx="5856">
                  <c:v>0.2</c:v>
                </c:pt>
                <c:pt idx="5857">
                  <c:v>0</c:v>
                </c:pt>
                <c:pt idx="5858">
                  <c:v>0.2</c:v>
                </c:pt>
                <c:pt idx="5859">
                  <c:v>0</c:v>
                </c:pt>
                <c:pt idx="5860">
                  <c:v>0</c:v>
                </c:pt>
                <c:pt idx="5861">
                  <c:v>0.2</c:v>
                </c:pt>
                <c:pt idx="5862">
                  <c:v>0.2</c:v>
                </c:pt>
                <c:pt idx="5863">
                  <c:v>0.2</c:v>
                </c:pt>
                <c:pt idx="5864">
                  <c:v>0.2</c:v>
                </c:pt>
                <c:pt idx="5865">
                  <c:v>0</c:v>
                </c:pt>
                <c:pt idx="5866">
                  <c:v>0</c:v>
                </c:pt>
                <c:pt idx="5867">
                  <c:v>0</c:v>
                </c:pt>
                <c:pt idx="5868">
                  <c:v>0.2</c:v>
                </c:pt>
                <c:pt idx="5869">
                  <c:v>0.2</c:v>
                </c:pt>
                <c:pt idx="5870">
                  <c:v>0</c:v>
                </c:pt>
                <c:pt idx="5871">
                  <c:v>0.2</c:v>
                </c:pt>
                <c:pt idx="5872">
                  <c:v>0.2</c:v>
                </c:pt>
                <c:pt idx="5873">
                  <c:v>0.2</c:v>
                </c:pt>
                <c:pt idx="5874">
                  <c:v>0.2</c:v>
                </c:pt>
                <c:pt idx="5875">
                  <c:v>0</c:v>
                </c:pt>
                <c:pt idx="5876">
                  <c:v>0</c:v>
                </c:pt>
                <c:pt idx="5877">
                  <c:v>0.2</c:v>
                </c:pt>
                <c:pt idx="5878">
                  <c:v>0.2</c:v>
                </c:pt>
                <c:pt idx="5879">
                  <c:v>0</c:v>
                </c:pt>
                <c:pt idx="5880">
                  <c:v>0.2</c:v>
                </c:pt>
                <c:pt idx="5881">
                  <c:v>0</c:v>
                </c:pt>
                <c:pt idx="5882">
                  <c:v>0</c:v>
                </c:pt>
                <c:pt idx="5883">
                  <c:v>0</c:v>
                </c:pt>
                <c:pt idx="5884">
                  <c:v>0</c:v>
                </c:pt>
                <c:pt idx="5885">
                  <c:v>0.2</c:v>
                </c:pt>
                <c:pt idx="5886">
                  <c:v>0</c:v>
                </c:pt>
                <c:pt idx="5887">
                  <c:v>0</c:v>
                </c:pt>
                <c:pt idx="5888">
                  <c:v>0.2</c:v>
                </c:pt>
                <c:pt idx="5889">
                  <c:v>0</c:v>
                </c:pt>
                <c:pt idx="5890">
                  <c:v>0</c:v>
                </c:pt>
                <c:pt idx="5891">
                  <c:v>0</c:v>
                </c:pt>
                <c:pt idx="5892">
                  <c:v>0.2</c:v>
                </c:pt>
                <c:pt idx="5893">
                  <c:v>0</c:v>
                </c:pt>
                <c:pt idx="5894">
                  <c:v>0</c:v>
                </c:pt>
                <c:pt idx="5895">
                  <c:v>0</c:v>
                </c:pt>
                <c:pt idx="5896">
                  <c:v>0</c:v>
                </c:pt>
                <c:pt idx="5897">
                  <c:v>0</c:v>
                </c:pt>
                <c:pt idx="5898">
                  <c:v>0.2</c:v>
                </c:pt>
                <c:pt idx="5899">
                  <c:v>0.2</c:v>
                </c:pt>
                <c:pt idx="5900">
                  <c:v>0.2</c:v>
                </c:pt>
                <c:pt idx="5901">
                  <c:v>0.2</c:v>
                </c:pt>
                <c:pt idx="5902">
                  <c:v>0</c:v>
                </c:pt>
                <c:pt idx="5903">
                  <c:v>0</c:v>
                </c:pt>
                <c:pt idx="5904">
                  <c:v>0</c:v>
                </c:pt>
                <c:pt idx="5905">
                  <c:v>0</c:v>
                </c:pt>
                <c:pt idx="5906">
                  <c:v>0.2</c:v>
                </c:pt>
                <c:pt idx="5907">
                  <c:v>0.2</c:v>
                </c:pt>
                <c:pt idx="5908">
                  <c:v>0</c:v>
                </c:pt>
                <c:pt idx="5909">
                  <c:v>0.2</c:v>
                </c:pt>
                <c:pt idx="5910">
                  <c:v>0</c:v>
                </c:pt>
                <c:pt idx="5911">
                  <c:v>0</c:v>
                </c:pt>
                <c:pt idx="5912">
                  <c:v>0.2</c:v>
                </c:pt>
                <c:pt idx="5913">
                  <c:v>0</c:v>
                </c:pt>
                <c:pt idx="5914">
                  <c:v>0</c:v>
                </c:pt>
                <c:pt idx="5915">
                  <c:v>0</c:v>
                </c:pt>
                <c:pt idx="5916">
                  <c:v>0.2</c:v>
                </c:pt>
                <c:pt idx="5917">
                  <c:v>0</c:v>
                </c:pt>
                <c:pt idx="5918">
                  <c:v>0</c:v>
                </c:pt>
                <c:pt idx="5919">
                  <c:v>0</c:v>
                </c:pt>
                <c:pt idx="5920">
                  <c:v>0.2</c:v>
                </c:pt>
                <c:pt idx="5921">
                  <c:v>0.2</c:v>
                </c:pt>
                <c:pt idx="5922">
                  <c:v>0.2</c:v>
                </c:pt>
                <c:pt idx="5923">
                  <c:v>0</c:v>
                </c:pt>
                <c:pt idx="5924">
                  <c:v>0</c:v>
                </c:pt>
                <c:pt idx="5925">
                  <c:v>0.2</c:v>
                </c:pt>
                <c:pt idx="5926">
                  <c:v>0</c:v>
                </c:pt>
                <c:pt idx="5927">
                  <c:v>0</c:v>
                </c:pt>
                <c:pt idx="5928">
                  <c:v>0</c:v>
                </c:pt>
                <c:pt idx="5929">
                  <c:v>0</c:v>
                </c:pt>
                <c:pt idx="5930">
                  <c:v>0</c:v>
                </c:pt>
                <c:pt idx="5931">
                  <c:v>0.2</c:v>
                </c:pt>
                <c:pt idx="5932">
                  <c:v>0.2</c:v>
                </c:pt>
                <c:pt idx="5933">
                  <c:v>0</c:v>
                </c:pt>
                <c:pt idx="5934">
                  <c:v>0</c:v>
                </c:pt>
                <c:pt idx="5935">
                  <c:v>0</c:v>
                </c:pt>
                <c:pt idx="5936">
                  <c:v>0</c:v>
                </c:pt>
                <c:pt idx="5937">
                  <c:v>0.2</c:v>
                </c:pt>
                <c:pt idx="5938">
                  <c:v>0.2</c:v>
                </c:pt>
                <c:pt idx="5939">
                  <c:v>0</c:v>
                </c:pt>
                <c:pt idx="5940">
                  <c:v>0</c:v>
                </c:pt>
                <c:pt idx="5941">
                  <c:v>0</c:v>
                </c:pt>
                <c:pt idx="5942">
                  <c:v>0</c:v>
                </c:pt>
                <c:pt idx="5943">
                  <c:v>0</c:v>
                </c:pt>
                <c:pt idx="5944">
                  <c:v>0.2</c:v>
                </c:pt>
                <c:pt idx="5945">
                  <c:v>0</c:v>
                </c:pt>
                <c:pt idx="5946">
                  <c:v>0</c:v>
                </c:pt>
                <c:pt idx="5947">
                  <c:v>0.2</c:v>
                </c:pt>
                <c:pt idx="5948">
                  <c:v>0.2</c:v>
                </c:pt>
                <c:pt idx="5949">
                  <c:v>0</c:v>
                </c:pt>
                <c:pt idx="5950">
                  <c:v>0.2</c:v>
                </c:pt>
                <c:pt idx="5951">
                  <c:v>0</c:v>
                </c:pt>
                <c:pt idx="5952">
                  <c:v>0.2</c:v>
                </c:pt>
                <c:pt idx="5953">
                  <c:v>0</c:v>
                </c:pt>
                <c:pt idx="5954">
                  <c:v>0</c:v>
                </c:pt>
                <c:pt idx="5955">
                  <c:v>0.2</c:v>
                </c:pt>
                <c:pt idx="5956">
                  <c:v>0.2</c:v>
                </c:pt>
                <c:pt idx="5957">
                  <c:v>0</c:v>
                </c:pt>
                <c:pt idx="5958">
                  <c:v>0</c:v>
                </c:pt>
                <c:pt idx="5959">
                  <c:v>0</c:v>
                </c:pt>
                <c:pt idx="5960">
                  <c:v>0</c:v>
                </c:pt>
                <c:pt idx="5961">
                  <c:v>0.2</c:v>
                </c:pt>
                <c:pt idx="5962">
                  <c:v>0</c:v>
                </c:pt>
                <c:pt idx="5963">
                  <c:v>0.2</c:v>
                </c:pt>
                <c:pt idx="5964">
                  <c:v>0.2</c:v>
                </c:pt>
                <c:pt idx="5965">
                  <c:v>0.2</c:v>
                </c:pt>
                <c:pt idx="5966">
                  <c:v>0.2</c:v>
                </c:pt>
                <c:pt idx="5967">
                  <c:v>0</c:v>
                </c:pt>
                <c:pt idx="5968">
                  <c:v>0.2</c:v>
                </c:pt>
                <c:pt idx="5969">
                  <c:v>0</c:v>
                </c:pt>
                <c:pt idx="5970">
                  <c:v>0</c:v>
                </c:pt>
                <c:pt idx="5971">
                  <c:v>0</c:v>
                </c:pt>
                <c:pt idx="5972">
                  <c:v>0.2</c:v>
                </c:pt>
                <c:pt idx="5973">
                  <c:v>0</c:v>
                </c:pt>
                <c:pt idx="5974">
                  <c:v>0.2</c:v>
                </c:pt>
                <c:pt idx="5975">
                  <c:v>0.2</c:v>
                </c:pt>
                <c:pt idx="5976">
                  <c:v>0.2</c:v>
                </c:pt>
                <c:pt idx="5977">
                  <c:v>0</c:v>
                </c:pt>
                <c:pt idx="5978">
                  <c:v>0</c:v>
                </c:pt>
                <c:pt idx="5979">
                  <c:v>0</c:v>
                </c:pt>
                <c:pt idx="5980">
                  <c:v>0</c:v>
                </c:pt>
                <c:pt idx="5981">
                  <c:v>0</c:v>
                </c:pt>
                <c:pt idx="5982">
                  <c:v>0</c:v>
                </c:pt>
                <c:pt idx="5983">
                  <c:v>0.2</c:v>
                </c:pt>
                <c:pt idx="5984">
                  <c:v>0</c:v>
                </c:pt>
                <c:pt idx="5985">
                  <c:v>0</c:v>
                </c:pt>
                <c:pt idx="5986">
                  <c:v>0</c:v>
                </c:pt>
                <c:pt idx="5987">
                  <c:v>0</c:v>
                </c:pt>
                <c:pt idx="5988">
                  <c:v>0.2</c:v>
                </c:pt>
                <c:pt idx="5989">
                  <c:v>0</c:v>
                </c:pt>
                <c:pt idx="5990">
                  <c:v>0</c:v>
                </c:pt>
                <c:pt idx="5991">
                  <c:v>0.2</c:v>
                </c:pt>
                <c:pt idx="5992">
                  <c:v>0</c:v>
                </c:pt>
                <c:pt idx="5993">
                  <c:v>0</c:v>
                </c:pt>
                <c:pt idx="5994">
                  <c:v>0</c:v>
                </c:pt>
                <c:pt idx="5995">
                  <c:v>0</c:v>
                </c:pt>
                <c:pt idx="5996">
                  <c:v>0.2</c:v>
                </c:pt>
                <c:pt idx="5997">
                  <c:v>0</c:v>
                </c:pt>
                <c:pt idx="5998">
                  <c:v>0</c:v>
                </c:pt>
                <c:pt idx="5999">
                  <c:v>0.2</c:v>
                </c:pt>
                <c:pt idx="6000">
                  <c:v>0.2</c:v>
                </c:pt>
                <c:pt idx="6001">
                  <c:v>0</c:v>
                </c:pt>
                <c:pt idx="6002">
                  <c:v>0.2</c:v>
                </c:pt>
                <c:pt idx="6003">
                  <c:v>0</c:v>
                </c:pt>
                <c:pt idx="6004">
                  <c:v>0</c:v>
                </c:pt>
                <c:pt idx="6005">
                  <c:v>0.2</c:v>
                </c:pt>
                <c:pt idx="6006">
                  <c:v>0</c:v>
                </c:pt>
                <c:pt idx="6007">
                  <c:v>0</c:v>
                </c:pt>
                <c:pt idx="6008">
                  <c:v>0</c:v>
                </c:pt>
                <c:pt idx="6009">
                  <c:v>0</c:v>
                </c:pt>
                <c:pt idx="6010">
                  <c:v>0</c:v>
                </c:pt>
                <c:pt idx="6011">
                  <c:v>0.2</c:v>
                </c:pt>
                <c:pt idx="6012">
                  <c:v>0</c:v>
                </c:pt>
                <c:pt idx="6013">
                  <c:v>0</c:v>
                </c:pt>
                <c:pt idx="6014">
                  <c:v>0</c:v>
                </c:pt>
                <c:pt idx="6015">
                  <c:v>0.2</c:v>
                </c:pt>
                <c:pt idx="6016">
                  <c:v>0</c:v>
                </c:pt>
                <c:pt idx="6017">
                  <c:v>0.2</c:v>
                </c:pt>
                <c:pt idx="6018">
                  <c:v>0.2</c:v>
                </c:pt>
                <c:pt idx="6019">
                  <c:v>0.2</c:v>
                </c:pt>
                <c:pt idx="6020">
                  <c:v>0</c:v>
                </c:pt>
                <c:pt idx="6021">
                  <c:v>0.2</c:v>
                </c:pt>
                <c:pt idx="6022">
                  <c:v>0.2</c:v>
                </c:pt>
                <c:pt idx="6023">
                  <c:v>0</c:v>
                </c:pt>
                <c:pt idx="6024">
                  <c:v>0</c:v>
                </c:pt>
                <c:pt idx="6025">
                  <c:v>0</c:v>
                </c:pt>
                <c:pt idx="6026">
                  <c:v>0.2</c:v>
                </c:pt>
                <c:pt idx="6027">
                  <c:v>0</c:v>
                </c:pt>
                <c:pt idx="6028">
                  <c:v>0.2</c:v>
                </c:pt>
                <c:pt idx="6029">
                  <c:v>0</c:v>
                </c:pt>
                <c:pt idx="6030">
                  <c:v>0</c:v>
                </c:pt>
                <c:pt idx="6031">
                  <c:v>0</c:v>
                </c:pt>
                <c:pt idx="6032">
                  <c:v>0</c:v>
                </c:pt>
                <c:pt idx="6033">
                  <c:v>0.2</c:v>
                </c:pt>
                <c:pt idx="6034">
                  <c:v>0</c:v>
                </c:pt>
                <c:pt idx="6035">
                  <c:v>0</c:v>
                </c:pt>
                <c:pt idx="6036">
                  <c:v>0.2</c:v>
                </c:pt>
                <c:pt idx="6037">
                  <c:v>0.2</c:v>
                </c:pt>
                <c:pt idx="6038">
                  <c:v>0.2</c:v>
                </c:pt>
                <c:pt idx="6039">
                  <c:v>0.2</c:v>
                </c:pt>
                <c:pt idx="6040">
                  <c:v>0.2</c:v>
                </c:pt>
                <c:pt idx="6041">
                  <c:v>0</c:v>
                </c:pt>
                <c:pt idx="6042">
                  <c:v>0</c:v>
                </c:pt>
                <c:pt idx="6043">
                  <c:v>0</c:v>
                </c:pt>
                <c:pt idx="6044">
                  <c:v>0</c:v>
                </c:pt>
                <c:pt idx="6045">
                  <c:v>0.2</c:v>
                </c:pt>
                <c:pt idx="6046">
                  <c:v>0</c:v>
                </c:pt>
                <c:pt idx="6047">
                  <c:v>0.2</c:v>
                </c:pt>
                <c:pt idx="6048">
                  <c:v>0</c:v>
                </c:pt>
                <c:pt idx="6049">
                  <c:v>0</c:v>
                </c:pt>
                <c:pt idx="6050">
                  <c:v>0</c:v>
                </c:pt>
                <c:pt idx="6051">
                  <c:v>0.2</c:v>
                </c:pt>
                <c:pt idx="6052">
                  <c:v>0</c:v>
                </c:pt>
                <c:pt idx="6053">
                  <c:v>0</c:v>
                </c:pt>
                <c:pt idx="6054">
                  <c:v>0</c:v>
                </c:pt>
                <c:pt idx="6055">
                  <c:v>0.2</c:v>
                </c:pt>
                <c:pt idx="6056">
                  <c:v>0.2</c:v>
                </c:pt>
                <c:pt idx="6057">
                  <c:v>0.2</c:v>
                </c:pt>
                <c:pt idx="6058">
                  <c:v>0.2</c:v>
                </c:pt>
                <c:pt idx="6059">
                  <c:v>0.2</c:v>
                </c:pt>
                <c:pt idx="6060">
                  <c:v>0</c:v>
                </c:pt>
                <c:pt idx="6061">
                  <c:v>0.2</c:v>
                </c:pt>
                <c:pt idx="6062">
                  <c:v>0</c:v>
                </c:pt>
                <c:pt idx="6063">
                  <c:v>0</c:v>
                </c:pt>
                <c:pt idx="6064">
                  <c:v>0.2</c:v>
                </c:pt>
                <c:pt idx="6065">
                  <c:v>0.2</c:v>
                </c:pt>
                <c:pt idx="6066">
                  <c:v>0</c:v>
                </c:pt>
                <c:pt idx="6067">
                  <c:v>0.2</c:v>
                </c:pt>
                <c:pt idx="6068">
                  <c:v>0.2</c:v>
                </c:pt>
                <c:pt idx="6069">
                  <c:v>0</c:v>
                </c:pt>
                <c:pt idx="6070">
                  <c:v>0</c:v>
                </c:pt>
                <c:pt idx="6071">
                  <c:v>0</c:v>
                </c:pt>
                <c:pt idx="6072">
                  <c:v>0</c:v>
                </c:pt>
                <c:pt idx="6073">
                  <c:v>0</c:v>
                </c:pt>
                <c:pt idx="6074">
                  <c:v>0</c:v>
                </c:pt>
                <c:pt idx="6075">
                  <c:v>0</c:v>
                </c:pt>
                <c:pt idx="6076">
                  <c:v>0.2</c:v>
                </c:pt>
                <c:pt idx="6077">
                  <c:v>0</c:v>
                </c:pt>
                <c:pt idx="6078">
                  <c:v>0</c:v>
                </c:pt>
                <c:pt idx="6079">
                  <c:v>0.2</c:v>
                </c:pt>
                <c:pt idx="6080">
                  <c:v>0.2</c:v>
                </c:pt>
                <c:pt idx="6081">
                  <c:v>0.2</c:v>
                </c:pt>
                <c:pt idx="6082">
                  <c:v>0</c:v>
                </c:pt>
                <c:pt idx="6083">
                  <c:v>0</c:v>
                </c:pt>
                <c:pt idx="6084">
                  <c:v>0.2</c:v>
                </c:pt>
                <c:pt idx="6085">
                  <c:v>0.2</c:v>
                </c:pt>
                <c:pt idx="6086">
                  <c:v>0</c:v>
                </c:pt>
                <c:pt idx="6087">
                  <c:v>0.2</c:v>
                </c:pt>
                <c:pt idx="6088">
                  <c:v>0</c:v>
                </c:pt>
                <c:pt idx="6089">
                  <c:v>0</c:v>
                </c:pt>
                <c:pt idx="6090">
                  <c:v>0</c:v>
                </c:pt>
                <c:pt idx="6091">
                  <c:v>0.2</c:v>
                </c:pt>
                <c:pt idx="6092">
                  <c:v>0</c:v>
                </c:pt>
                <c:pt idx="6093">
                  <c:v>0.2</c:v>
                </c:pt>
                <c:pt idx="6094">
                  <c:v>0</c:v>
                </c:pt>
                <c:pt idx="6095">
                  <c:v>0.2</c:v>
                </c:pt>
                <c:pt idx="6096">
                  <c:v>0.2</c:v>
                </c:pt>
                <c:pt idx="6097">
                  <c:v>0</c:v>
                </c:pt>
                <c:pt idx="6098">
                  <c:v>0</c:v>
                </c:pt>
                <c:pt idx="6099">
                  <c:v>0.2</c:v>
                </c:pt>
                <c:pt idx="6100">
                  <c:v>0.2</c:v>
                </c:pt>
                <c:pt idx="6101">
                  <c:v>0</c:v>
                </c:pt>
                <c:pt idx="6102">
                  <c:v>0</c:v>
                </c:pt>
                <c:pt idx="6103">
                  <c:v>0.2</c:v>
                </c:pt>
                <c:pt idx="6104">
                  <c:v>0.2</c:v>
                </c:pt>
                <c:pt idx="6105">
                  <c:v>0</c:v>
                </c:pt>
                <c:pt idx="6106">
                  <c:v>0</c:v>
                </c:pt>
                <c:pt idx="6107">
                  <c:v>0</c:v>
                </c:pt>
                <c:pt idx="6108">
                  <c:v>0.2</c:v>
                </c:pt>
                <c:pt idx="6109">
                  <c:v>0</c:v>
                </c:pt>
                <c:pt idx="6110">
                  <c:v>0.2</c:v>
                </c:pt>
                <c:pt idx="6111">
                  <c:v>0.2</c:v>
                </c:pt>
                <c:pt idx="6112">
                  <c:v>0</c:v>
                </c:pt>
                <c:pt idx="6113">
                  <c:v>0.2</c:v>
                </c:pt>
                <c:pt idx="6114">
                  <c:v>0.2</c:v>
                </c:pt>
                <c:pt idx="6115">
                  <c:v>0.2</c:v>
                </c:pt>
                <c:pt idx="6116">
                  <c:v>0.2</c:v>
                </c:pt>
                <c:pt idx="6117">
                  <c:v>0.2</c:v>
                </c:pt>
                <c:pt idx="6118">
                  <c:v>0</c:v>
                </c:pt>
                <c:pt idx="6119">
                  <c:v>0.2</c:v>
                </c:pt>
                <c:pt idx="6120">
                  <c:v>0</c:v>
                </c:pt>
                <c:pt idx="6121">
                  <c:v>0</c:v>
                </c:pt>
                <c:pt idx="6122">
                  <c:v>0</c:v>
                </c:pt>
                <c:pt idx="6123">
                  <c:v>0</c:v>
                </c:pt>
                <c:pt idx="6124">
                  <c:v>0.2</c:v>
                </c:pt>
                <c:pt idx="6125">
                  <c:v>0</c:v>
                </c:pt>
                <c:pt idx="6126">
                  <c:v>0.2</c:v>
                </c:pt>
                <c:pt idx="6127">
                  <c:v>0</c:v>
                </c:pt>
                <c:pt idx="6128">
                  <c:v>0.2</c:v>
                </c:pt>
                <c:pt idx="6129">
                  <c:v>0.2</c:v>
                </c:pt>
                <c:pt idx="6130">
                  <c:v>0</c:v>
                </c:pt>
                <c:pt idx="6131">
                  <c:v>0</c:v>
                </c:pt>
                <c:pt idx="6132">
                  <c:v>0.2</c:v>
                </c:pt>
                <c:pt idx="6133">
                  <c:v>0.2</c:v>
                </c:pt>
                <c:pt idx="6134">
                  <c:v>0</c:v>
                </c:pt>
                <c:pt idx="6135">
                  <c:v>0</c:v>
                </c:pt>
                <c:pt idx="6136">
                  <c:v>0</c:v>
                </c:pt>
                <c:pt idx="6137">
                  <c:v>0</c:v>
                </c:pt>
                <c:pt idx="6138">
                  <c:v>0</c:v>
                </c:pt>
                <c:pt idx="6139">
                  <c:v>0</c:v>
                </c:pt>
                <c:pt idx="6140">
                  <c:v>0</c:v>
                </c:pt>
                <c:pt idx="6141">
                  <c:v>0</c:v>
                </c:pt>
                <c:pt idx="6142">
                  <c:v>0</c:v>
                </c:pt>
                <c:pt idx="6143">
                  <c:v>0</c:v>
                </c:pt>
                <c:pt idx="6144">
                  <c:v>0.2</c:v>
                </c:pt>
                <c:pt idx="6145">
                  <c:v>0.2</c:v>
                </c:pt>
                <c:pt idx="6146">
                  <c:v>0.2</c:v>
                </c:pt>
                <c:pt idx="6147">
                  <c:v>0</c:v>
                </c:pt>
                <c:pt idx="6148">
                  <c:v>0</c:v>
                </c:pt>
                <c:pt idx="6149">
                  <c:v>0</c:v>
                </c:pt>
                <c:pt idx="6150">
                  <c:v>0.2</c:v>
                </c:pt>
                <c:pt idx="6151">
                  <c:v>0</c:v>
                </c:pt>
                <c:pt idx="6152">
                  <c:v>0.2</c:v>
                </c:pt>
                <c:pt idx="6153">
                  <c:v>0</c:v>
                </c:pt>
                <c:pt idx="6154">
                  <c:v>0.2</c:v>
                </c:pt>
                <c:pt idx="6155">
                  <c:v>0</c:v>
                </c:pt>
                <c:pt idx="6156">
                  <c:v>0</c:v>
                </c:pt>
                <c:pt idx="6157">
                  <c:v>0.2</c:v>
                </c:pt>
                <c:pt idx="6158">
                  <c:v>0</c:v>
                </c:pt>
                <c:pt idx="6159">
                  <c:v>0</c:v>
                </c:pt>
                <c:pt idx="6160">
                  <c:v>0.2</c:v>
                </c:pt>
                <c:pt idx="6161">
                  <c:v>0.2</c:v>
                </c:pt>
                <c:pt idx="6162">
                  <c:v>0.2</c:v>
                </c:pt>
                <c:pt idx="6163">
                  <c:v>0</c:v>
                </c:pt>
                <c:pt idx="6164">
                  <c:v>0</c:v>
                </c:pt>
                <c:pt idx="6165">
                  <c:v>0</c:v>
                </c:pt>
                <c:pt idx="6166">
                  <c:v>0.2</c:v>
                </c:pt>
                <c:pt idx="6167">
                  <c:v>0</c:v>
                </c:pt>
                <c:pt idx="6168">
                  <c:v>0</c:v>
                </c:pt>
                <c:pt idx="6169">
                  <c:v>0</c:v>
                </c:pt>
                <c:pt idx="6170">
                  <c:v>0</c:v>
                </c:pt>
                <c:pt idx="6171">
                  <c:v>0</c:v>
                </c:pt>
                <c:pt idx="6172">
                  <c:v>0</c:v>
                </c:pt>
                <c:pt idx="6173">
                  <c:v>0</c:v>
                </c:pt>
                <c:pt idx="6174">
                  <c:v>0</c:v>
                </c:pt>
                <c:pt idx="6175">
                  <c:v>0</c:v>
                </c:pt>
                <c:pt idx="6176">
                  <c:v>0.2</c:v>
                </c:pt>
                <c:pt idx="6177">
                  <c:v>0</c:v>
                </c:pt>
                <c:pt idx="6178">
                  <c:v>0.2</c:v>
                </c:pt>
                <c:pt idx="6179">
                  <c:v>0</c:v>
                </c:pt>
                <c:pt idx="6180">
                  <c:v>0</c:v>
                </c:pt>
                <c:pt idx="6181">
                  <c:v>0</c:v>
                </c:pt>
                <c:pt idx="6182">
                  <c:v>0</c:v>
                </c:pt>
                <c:pt idx="6183">
                  <c:v>0</c:v>
                </c:pt>
                <c:pt idx="6184">
                  <c:v>0</c:v>
                </c:pt>
                <c:pt idx="6185">
                  <c:v>0</c:v>
                </c:pt>
                <c:pt idx="6186">
                  <c:v>0</c:v>
                </c:pt>
                <c:pt idx="6187">
                  <c:v>0.2</c:v>
                </c:pt>
                <c:pt idx="6188">
                  <c:v>0.2</c:v>
                </c:pt>
                <c:pt idx="6189">
                  <c:v>0</c:v>
                </c:pt>
                <c:pt idx="6190">
                  <c:v>0</c:v>
                </c:pt>
                <c:pt idx="6191">
                  <c:v>0</c:v>
                </c:pt>
                <c:pt idx="6192">
                  <c:v>0</c:v>
                </c:pt>
                <c:pt idx="6193">
                  <c:v>0</c:v>
                </c:pt>
                <c:pt idx="6194">
                  <c:v>0</c:v>
                </c:pt>
                <c:pt idx="6195">
                  <c:v>0.2</c:v>
                </c:pt>
                <c:pt idx="6196">
                  <c:v>0.2</c:v>
                </c:pt>
                <c:pt idx="6197">
                  <c:v>0.2</c:v>
                </c:pt>
                <c:pt idx="6198">
                  <c:v>0.2</c:v>
                </c:pt>
                <c:pt idx="6199">
                  <c:v>0.2</c:v>
                </c:pt>
                <c:pt idx="6200">
                  <c:v>0</c:v>
                </c:pt>
                <c:pt idx="6201">
                  <c:v>0.2</c:v>
                </c:pt>
                <c:pt idx="6202">
                  <c:v>0</c:v>
                </c:pt>
                <c:pt idx="6203">
                  <c:v>0</c:v>
                </c:pt>
                <c:pt idx="6204">
                  <c:v>0.2</c:v>
                </c:pt>
                <c:pt idx="6205">
                  <c:v>0.2</c:v>
                </c:pt>
                <c:pt idx="6206">
                  <c:v>0</c:v>
                </c:pt>
                <c:pt idx="6207">
                  <c:v>0.2</c:v>
                </c:pt>
                <c:pt idx="6208">
                  <c:v>0.2</c:v>
                </c:pt>
                <c:pt idx="6209">
                  <c:v>0</c:v>
                </c:pt>
                <c:pt idx="6210">
                  <c:v>0.2</c:v>
                </c:pt>
                <c:pt idx="6211">
                  <c:v>0.2</c:v>
                </c:pt>
                <c:pt idx="6212">
                  <c:v>0</c:v>
                </c:pt>
                <c:pt idx="6213">
                  <c:v>0.2</c:v>
                </c:pt>
                <c:pt idx="6214">
                  <c:v>0</c:v>
                </c:pt>
                <c:pt idx="6215">
                  <c:v>0</c:v>
                </c:pt>
                <c:pt idx="6216">
                  <c:v>0</c:v>
                </c:pt>
                <c:pt idx="6217">
                  <c:v>0.2</c:v>
                </c:pt>
                <c:pt idx="6218">
                  <c:v>0</c:v>
                </c:pt>
                <c:pt idx="6219">
                  <c:v>0.2</c:v>
                </c:pt>
                <c:pt idx="6220">
                  <c:v>0</c:v>
                </c:pt>
                <c:pt idx="6221">
                  <c:v>0</c:v>
                </c:pt>
                <c:pt idx="6222">
                  <c:v>0.2</c:v>
                </c:pt>
                <c:pt idx="6223">
                  <c:v>0</c:v>
                </c:pt>
                <c:pt idx="6224">
                  <c:v>0.2</c:v>
                </c:pt>
                <c:pt idx="6225">
                  <c:v>0</c:v>
                </c:pt>
                <c:pt idx="6226">
                  <c:v>0</c:v>
                </c:pt>
                <c:pt idx="6227">
                  <c:v>0</c:v>
                </c:pt>
                <c:pt idx="6228">
                  <c:v>0.2</c:v>
                </c:pt>
                <c:pt idx="6229">
                  <c:v>0</c:v>
                </c:pt>
                <c:pt idx="6230">
                  <c:v>0</c:v>
                </c:pt>
                <c:pt idx="6231">
                  <c:v>0</c:v>
                </c:pt>
                <c:pt idx="6232">
                  <c:v>0.2</c:v>
                </c:pt>
                <c:pt idx="6233">
                  <c:v>0.2</c:v>
                </c:pt>
                <c:pt idx="6234">
                  <c:v>0.2</c:v>
                </c:pt>
                <c:pt idx="6235">
                  <c:v>0</c:v>
                </c:pt>
                <c:pt idx="6236">
                  <c:v>0</c:v>
                </c:pt>
                <c:pt idx="6237">
                  <c:v>0</c:v>
                </c:pt>
                <c:pt idx="6238">
                  <c:v>0</c:v>
                </c:pt>
                <c:pt idx="6239">
                  <c:v>0.2</c:v>
                </c:pt>
                <c:pt idx="6240">
                  <c:v>0</c:v>
                </c:pt>
                <c:pt idx="6241">
                  <c:v>0</c:v>
                </c:pt>
                <c:pt idx="6242">
                  <c:v>0.2</c:v>
                </c:pt>
                <c:pt idx="6243">
                  <c:v>0</c:v>
                </c:pt>
                <c:pt idx="6244">
                  <c:v>0</c:v>
                </c:pt>
                <c:pt idx="6245">
                  <c:v>0</c:v>
                </c:pt>
                <c:pt idx="6246">
                  <c:v>0.2</c:v>
                </c:pt>
                <c:pt idx="6247">
                  <c:v>0.2</c:v>
                </c:pt>
                <c:pt idx="6248">
                  <c:v>0</c:v>
                </c:pt>
                <c:pt idx="6249">
                  <c:v>0</c:v>
                </c:pt>
                <c:pt idx="6250">
                  <c:v>0.2</c:v>
                </c:pt>
                <c:pt idx="6251">
                  <c:v>0.2</c:v>
                </c:pt>
                <c:pt idx="6252">
                  <c:v>0.2</c:v>
                </c:pt>
                <c:pt idx="6253">
                  <c:v>0</c:v>
                </c:pt>
                <c:pt idx="6254">
                  <c:v>0</c:v>
                </c:pt>
                <c:pt idx="6255">
                  <c:v>0</c:v>
                </c:pt>
                <c:pt idx="6256">
                  <c:v>0</c:v>
                </c:pt>
                <c:pt idx="6257">
                  <c:v>0.2</c:v>
                </c:pt>
                <c:pt idx="6258">
                  <c:v>0</c:v>
                </c:pt>
                <c:pt idx="6259">
                  <c:v>0</c:v>
                </c:pt>
                <c:pt idx="6260">
                  <c:v>0</c:v>
                </c:pt>
                <c:pt idx="6261">
                  <c:v>0.2</c:v>
                </c:pt>
                <c:pt idx="6262">
                  <c:v>0</c:v>
                </c:pt>
                <c:pt idx="6263">
                  <c:v>0.2</c:v>
                </c:pt>
                <c:pt idx="6264">
                  <c:v>0</c:v>
                </c:pt>
                <c:pt idx="6265">
                  <c:v>0</c:v>
                </c:pt>
                <c:pt idx="6266">
                  <c:v>0</c:v>
                </c:pt>
                <c:pt idx="6267">
                  <c:v>0.2</c:v>
                </c:pt>
                <c:pt idx="6268">
                  <c:v>0</c:v>
                </c:pt>
                <c:pt idx="6269">
                  <c:v>0</c:v>
                </c:pt>
                <c:pt idx="6270">
                  <c:v>0</c:v>
                </c:pt>
                <c:pt idx="6271">
                  <c:v>0</c:v>
                </c:pt>
                <c:pt idx="6272">
                  <c:v>0.2</c:v>
                </c:pt>
                <c:pt idx="6273">
                  <c:v>0.2</c:v>
                </c:pt>
                <c:pt idx="6274">
                  <c:v>0</c:v>
                </c:pt>
                <c:pt idx="6275">
                  <c:v>0</c:v>
                </c:pt>
                <c:pt idx="6276">
                  <c:v>0</c:v>
                </c:pt>
                <c:pt idx="6277">
                  <c:v>0</c:v>
                </c:pt>
                <c:pt idx="6278">
                  <c:v>0</c:v>
                </c:pt>
                <c:pt idx="6279">
                  <c:v>0</c:v>
                </c:pt>
                <c:pt idx="6280">
                  <c:v>0.2</c:v>
                </c:pt>
                <c:pt idx="6281">
                  <c:v>0.2</c:v>
                </c:pt>
                <c:pt idx="6282">
                  <c:v>0</c:v>
                </c:pt>
                <c:pt idx="6283">
                  <c:v>0.2</c:v>
                </c:pt>
                <c:pt idx="6284">
                  <c:v>0</c:v>
                </c:pt>
                <c:pt idx="6285">
                  <c:v>0.2</c:v>
                </c:pt>
                <c:pt idx="6286">
                  <c:v>0</c:v>
                </c:pt>
                <c:pt idx="6287">
                  <c:v>0.2</c:v>
                </c:pt>
                <c:pt idx="6288">
                  <c:v>0</c:v>
                </c:pt>
                <c:pt idx="6289">
                  <c:v>0</c:v>
                </c:pt>
                <c:pt idx="6290">
                  <c:v>0.2</c:v>
                </c:pt>
                <c:pt idx="6291">
                  <c:v>0</c:v>
                </c:pt>
                <c:pt idx="6292">
                  <c:v>0.2</c:v>
                </c:pt>
                <c:pt idx="6293">
                  <c:v>0</c:v>
                </c:pt>
                <c:pt idx="6294">
                  <c:v>0</c:v>
                </c:pt>
                <c:pt idx="6295">
                  <c:v>0</c:v>
                </c:pt>
                <c:pt idx="6296">
                  <c:v>0</c:v>
                </c:pt>
                <c:pt idx="6297">
                  <c:v>0.2</c:v>
                </c:pt>
                <c:pt idx="6298">
                  <c:v>0</c:v>
                </c:pt>
                <c:pt idx="6299">
                  <c:v>0.2</c:v>
                </c:pt>
                <c:pt idx="6300">
                  <c:v>0.2</c:v>
                </c:pt>
                <c:pt idx="6301">
                  <c:v>0.2</c:v>
                </c:pt>
                <c:pt idx="6302">
                  <c:v>0.2</c:v>
                </c:pt>
                <c:pt idx="6303">
                  <c:v>0</c:v>
                </c:pt>
                <c:pt idx="6304">
                  <c:v>0</c:v>
                </c:pt>
                <c:pt idx="6305">
                  <c:v>0</c:v>
                </c:pt>
                <c:pt idx="6306">
                  <c:v>0</c:v>
                </c:pt>
                <c:pt idx="6307">
                  <c:v>0</c:v>
                </c:pt>
                <c:pt idx="6308">
                  <c:v>0</c:v>
                </c:pt>
                <c:pt idx="6309">
                  <c:v>0.2</c:v>
                </c:pt>
                <c:pt idx="6310">
                  <c:v>0</c:v>
                </c:pt>
                <c:pt idx="6311">
                  <c:v>0.2</c:v>
                </c:pt>
                <c:pt idx="6312">
                  <c:v>0.2</c:v>
                </c:pt>
                <c:pt idx="6313">
                  <c:v>0</c:v>
                </c:pt>
                <c:pt idx="6314">
                  <c:v>0.2</c:v>
                </c:pt>
                <c:pt idx="6315">
                  <c:v>0</c:v>
                </c:pt>
                <c:pt idx="6316">
                  <c:v>0</c:v>
                </c:pt>
                <c:pt idx="6317">
                  <c:v>0.2</c:v>
                </c:pt>
                <c:pt idx="6318">
                  <c:v>0</c:v>
                </c:pt>
                <c:pt idx="6319">
                  <c:v>0</c:v>
                </c:pt>
                <c:pt idx="6320">
                  <c:v>0</c:v>
                </c:pt>
                <c:pt idx="6321">
                  <c:v>0</c:v>
                </c:pt>
                <c:pt idx="6322">
                  <c:v>0</c:v>
                </c:pt>
                <c:pt idx="6323">
                  <c:v>0.2</c:v>
                </c:pt>
                <c:pt idx="6324">
                  <c:v>0.2</c:v>
                </c:pt>
                <c:pt idx="6325">
                  <c:v>0</c:v>
                </c:pt>
                <c:pt idx="6326">
                  <c:v>0.2</c:v>
                </c:pt>
                <c:pt idx="6327">
                  <c:v>0</c:v>
                </c:pt>
                <c:pt idx="6328">
                  <c:v>0</c:v>
                </c:pt>
                <c:pt idx="6329">
                  <c:v>0.2</c:v>
                </c:pt>
                <c:pt idx="6330">
                  <c:v>0.2</c:v>
                </c:pt>
                <c:pt idx="6331">
                  <c:v>0</c:v>
                </c:pt>
                <c:pt idx="6332">
                  <c:v>0</c:v>
                </c:pt>
                <c:pt idx="6333">
                  <c:v>0</c:v>
                </c:pt>
                <c:pt idx="6334">
                  <c:v>0</c:v>
                </c:pt>
                <c:pt idx="6335">
                  <c:v>0</c:v>
                </c:pt>
                <c:pt idx="6336">
                  <c:v>0.2</c:v>
                </c:pt>
                <c:pt idx="6337">
                  <c:v>0.2</c:v>
                </c:pt>
                <c:pt idx="6338">
                  <c:v>0</c:v>
                </c:pt>
                <c:pt idx="6339">
                  <c:v>0</c:v>
                </c:pt>
                <c:pt idx="6340">
                  <c:v>0</c:v>
                </c:pt>
                <c:pt idx="6341">
                  <c:v>0</c:v>
                </c:pt>
                <c:pt idx="6342">
                  <c:v>0</c:v>
                </c:pt>
                <c:pt idx="6343">
                  <c:v>0</c:v>
                </c:pt>
                <c:pt idx="6344">
                  <c:v>0.2</c:v>
                </c:pt>
                <c:pt idx="6345">
                  <c:v>0</c:v>
                </c:pt>
                <c:pt idx="6346">
                  <c:v>0.2</c:v>
                </c:pt>
                <c:pt idx="6347">
                  <c:v>0.2</c:v>
                </c:pt>
                <c:pt idx="6348">
                  <c:v>0</c:v>
                </c:pt>
                <c:pt idx="6349">
                  <c:v>0</c:v>
                </c:pt>
                <c:pt idx="6350">
                  <c:v>0.2</c:v>
                </c:pt>
                <c:pt idx="6351">
                  <c:v>0.2</c:v>
                </c:pt>
                <c:pt idx="6352">
                  <c:v>0</c:v>
                </c:pt>
                <c:pt idx="6353">
                  <c:v>0</c:v>
                </c:pt>
                <c:pt idx="6354">
                  <c:v>0</c:v>
                </c:pt>
                <c:pt idx="6355">
                  <c:v>0.2</c:v>
                </c:pt>
                <c:pt idx="6356">
                  <c:v>0.2</c:v>
                </c:pt>
                <c:pt idx="6357">
                  <c:v>0.2</c:v>
                </c:pt>
                <c:pt idx="6358">
                  <c:v>0.2</c:v>
                </c:pt>
                <c:pt idx="6359">
                  <c:v>0.2</c:v>
                </c:pt>
                <c:pt idx="6360">
                  <c:v>0.2</c:v>
                </c:pt>
                <c:pt idx="6361">
                  <c:v>0.2</c:v>
                </c:pt>
                <c:pt idx="6362">
                  <c:v>0.2</c:v>
                </c:pt>
                <c:pt idx="6363">
                  <c:v>0.2</c:v>
                </c:pt>
                <c:pt idx="6364">
                  <c:v>0</c:v>
                </c:pt>
                <c:pt idx="6365">
                  <c:v>0</c:v>
                </c:pt>
                <c:pt idx="6366">
                  <c:v>0</c:v>
                </c:pt>
                <c:pt idx="6367">
                  <c:v>0</c:v>
                </c:pt>
                <c:pt idx="6368">
                  <c:v>0.2</c:v>
                </c:pt>
                <c:pt idx="6369">
                  <c:v>0.2</c:v>
                </c:pt>
                <c:pt idx="6370">
                  <c:v>0</c:v>
                </c:pt>
                <c:pt idx="6371">
                  <c:v>0.2</c:v>
                </c:pt>
                <c:pt idx="6372">
                  <c:v>0</c:v>
                </c:pt>
                <c:pt idx="6373">
                  <c:v>0.2</c:v>
                </c:pt>
                <c:pt idx="6374">
                  <c:v>0</c:v>
                </c:pt>
                <c:pt idx="6375">
                  <c:v>0</c:v>
                </c:pt>
                <c:pt idx="6376">
                  <c:v>0.2</c:v>
                </c:pt>
                <c:pt idx="6377">
                  <c:v>0</c:v>
                </c:pt>
                <c:pt idx="6378">
                  <c:v>0</c:v>
                </c:pt>
                <c:pt idx="6379">
                  <c:v>0</c:v>
                </c:pt>
                <c:pt idx="6380">
                  <c:v>0</c:v>
                </c:pt>
                <c:pt idx="6381">
                  <c:v>0</c:v>
                </c:pt>
                <c:pt idx="6382">
                  <c:v>0.2</c:v>
                </c:pt>
                <c:pt idx="6383">
                  <c:v>0.2</c:v>
                </c:pt>
                <c:pt idx="6384">
                  <c:v>0</c:v>
                </c:pt>
                <c:pt idx="6385">
                  <c:v>0</c:v>
                </c:pt>
                <c:pt idx="6386">
                  <c:v>0</c:v>
                </c:pt>
                <c:pt idx="6387">
                  <c:v>0</c:v>
                </c:pt>
                <c:pt idx="6388">
                  <c:v>0.2</c:v>
                </c:pt>
                <c:pt idx="6389">
                  <c:v>0</c:v>
                </c:pt>
                <c:pt idx="6390">
                  <c:v>0</c:v>
                </c:pt>
                <c:pt idx="6391">
                  <c:v>0</c:v>
                </c:pt>
                <c:pt idx="6392">
                  <c:v>0</c:v>
                </c:pt>
                <c:pt idx="6393">
                  <c:v>0</c:v>
                </c:pt>
                <c:pt idx="6394">
                  <c:v>0</c:v>
                </c:pt>
                <c:pt idx="6395">
                  <c:v>0</c:v>
                </c:pt>
                <c:pt idx="6396">
                  <c:v>0</c:v>
                </c:pt>
                <c:pt idx="6397">
                  <c:v>0</c:v>
                </c:pt>
                <c:pt idx="6398">
                  <c:v>0</c:v>
                </c:pt>
                <c:pt idx="6399">
                  <c:v>0</c:v>
                </c:pt>
                <c:pt idx="6400">
                  <c:v>0.2</c:v>
                </c:pt>
                <c:pt idx="6401">
                  <c:v>0</c:v>
                </c:pt>
                <c:pt idx="6402">
                  <c:v>0.2</c:v>
                </c:pt>
                <c:pt idx="6403">
                  <c:v>0</c:v>
                </c:pt>
                <c:pt idx="6404">
                  <c:v>0</c:v>
                </c:pt>
                <c:pt idx="6405">
                  <c:v>0.2</c:v>
                </c:pt>
                <c:pt idx="6406">
                  <c:v>0</c:v>
                </c:pt>
                <c:pt idx="6407">
                  <c:v>0</c:v>
                </c:pt>
                <c:pt idx="6408">
                  <c:v>0.2</c:v>
                </c:pt>
                <c:pt idx="6409">
                  <c:v>0</c:v>
                </c:pt>
                <c:pt idx="6410">
                  <c:v>0.2</c:v>
                </c:pt>
                <c:pt idx="6411">
                  <c:v>0.2</c:v>
                </c:pt>
                <c:pt idx="6412">
                  <c:v>0</c:v>
                </c:pt>
                <c:pt idx="6413">
                  <c:v>0</c:v>
                </c:pt>
                <c:pt idx="6414">
                  <c:v>0</c:v>
                </c:pt>
                <c:pt idx="6415">
                  <c:v>0.2</c:v>
                </c:pt>
                <c:pt idx="6416">
                  <c:v>0</c:v>
                </c:pt>
                <c:pt idx="6417">
                  <c:v>0.2</c:v>
                </c:pt>
                <c:pt idx="6418">
                  <c:v>0</c:v>
                </c:pt>
                <c:pt idx="6419">
                  <c:v>0</c:v>
                </c:pt>
                <c:pt idx="6420">
                  <c:v>0.2</c:v>
                </c:pt>
                <c:pt idx="6421">
                  <c:v>0</c:v>
                </c:pt>
                <c:pt idx="6422">
                  <c:v>0</c:v>
                </c:pt>
                <c:pt idx="6423">
                  <c:v>0</c:v>
                </c:pt>
                <c:pt idx="6424">
                  <c:v>0.2</c:v>
                </c:pt>
                <c:pt idx="6425">
                  <c:v>0</c:v>
                </c:pt>
                <c:pt idx="6426">
                  <c:v>0.2</c:v>
                </c:pt>
                <c:pt idx="6427">
                  <c:v>0</c:v>
                </c:pt>
                <c:pt idx="6428">
                  <c:v>0.2</c:v>
                </c:pt>
                <c:pt idx="6429">
                  <c:v>0</c:v>
                </c:pt>
                <c:pt idx="6430">
                  <c:v>0</c:v>
                </c:pt>
                <c:pt idx="6431">
                  <c:v>0</c:v>
                </c:pt>
                <c:pt idx="6432">
                  <c:v>0.2</c:v>
                </c:pt>
                <c:pt idx="6433">
                  <c:v>0.2</c:v>
                </c:pt>
                <c:pt idx="6434">
                  <c:v>0.2</c:v>
                </c:pt>
                <c:pt idx="6435">
                  <c:v>0</c:v>
                </c:pt>
                <c:pt idx="6436">
                  <c:v>0</c:v>
                </c:pt>
                <c:pt idx="6437">
                  <c:v>0</c:v>
                </c:pt>
                <c:pt idx="6438">
                  <c:v>0.2</c:v>
                </c:pt>
                <c:pt idx="6439">
                  <c:v>0</c:v>
                </c:pt>
                <c:pt idx="6440">
                  <c:v>0</c:v>
                </c:pt>
                <c:pt idx="6441">
                  <c:v>0.2</c:v>
                </c:pt>
                <c:pt idx="6442">
                  <c:v>0</c:v>
                </c:pt>
                <c:pt idx="6443">
                  <c:v>0</c:v>
                </c:pt>
                <c:pt idx="6444">
                  <c:v>0</c:v>
                </c:pt>
                <c:pt idx="6445">
                  <c:v>0.2</c:v>
                </c:pt>
                <c:pt idx="6446">
                  <c:v>0.2</c:v>
                </c:pt>
                <c:pt idx="6447">
                  <c:v>0</c:v>
                </c:pt>
                <c:pt idx="6448">
                  <c:v>0</c:v>
                </c:pt>
                <c:pt idx="6449">
                  <c:v>0</c:v>
                </c:pt>
                <c:pt idx="6450">
                  <c:v>0.2</c:v>
                </c:pt>
                <c:pt idx="6451">
                  <c:v>0.2</c:v>
                </c:pt>
                <c:pt idx="6452">
                  <c:v>0.2</c:v>
                </c:pt>
                <c:pt idx="6453">
                  <c:v>0</c:v>
                </c:pt>
                <c:pt idx="6454">
                  <c:v>0</c:v>
                </c:pt>
                <c:pt idx="6455">
                  <c:v>0.2</c:v>
                </c:pt>
                <c:pt idx="6456">
                  <c:v>0.2</c:v>
                </c:pt>
                <c:pt idx="6457">
                  <c:v>0</c:v>
                </c:pt>
                <c:pt idx="6458">
                  <c:v>0.2</c:v>
                </c:pt>
                <c:pt idx="6459">
                  <c:v>0.2</c:v>
                </c:pt>
                <c:pt idx="6460">
                  <c:v>0.2</c:v>
                </c:pt>
                <c:pt idx="6461">
                  <c:v>0</c:v>
                </c:pt>
                <c:pt idx="6462">
                  <c:v>0</c:v>
                </c:pt>
                <c:pt idx="6463">
                  <c:v>0</c:v>
                </c:pt>
                <c:pt idx="6464">
                  <c:v>0</c:v>
                </c:pt>
                <c:pt idx="6465">
                  <c:v>0</c:v>
                </c:pt>
                <c:pt idx="6466">
                  <c:v>0</c:v>
                </c:pt>
                <c:pt idx="6467">
                  <c:v>0</c:v>
                </c:pt>
                <c:pt idx="6468">
                  <c:v>0</c:v>
                </c:pt>
                <c:pt idx="6469">
                  <c:v>0.2</c:v>
                </c:pt>
                <c:pt idx="6470">
                  <c:v>0.2</c:v>
                </c:pt>
                <c:pt idx="6471">
                  <c:v>0.2</c:v>
                </c:pt>
                <c:pt idx="6472">
                  <c:v>0.2</c:v>
                </c:pt>
                <c:pt idx="6473">
                  <c:v>0</c:v>
                </c:pt>
                <c:pt idx="6474">
                  <c:v>0</c:v>
                </c:pt>
                <c:pt idx="6475">
                  <c:v>0.2</c:v>
                </c:pt>
                <c:pt idx="6476">
                  <c:v>0.2</c:v>
                </c:pt>
                <c:pt idx="6477">
                  <c:v>0</c:v>
                </c:pt>
                <c:pt idx="6478">
                  <c:v>0</c:v>
                </c:pt>
                <c:pt idx="6479">
                  <c:v>0</c:v>
                </c:pt>
                <c:pt idx="6480">
                  <c:v>0</c:v>
                </c:pt>
                <c:pt idx="6481">
                  <c:v>0.2</c:v>
                </c:pt>
                <c:pt idx="6482">
                  <c:v>0</c:v>
                </c:pt>
                <c:pt idx="6483">
                  <c:v>0.2</c:v>
                </c:pt>
                <c:pt idx="6484">
                  <c:v>0</c:v>
                </c:pt>
                <c:pt idx="6485">
                  <c:v>0.2</c:v>
                </c:pt>
                <c:pt idx="6486">
                  <c:v>0.2</c:v>
                </c:pt>
                <c:pt idx="6487">
                  <c:v>0</c:v>
                </c:pt>
                <c:pt idx="6488">
                  <c:v>0</c:v>
                </c:pt>
                <c:pt idx="6489">
                  <c:v>0.2</c:v>
                </c:pt>
                <c:pt idx="6490">
                  <c:v>0.2</c:v>
                </c:pt>
                <c:pt idx="6491">
                  <c:v>0.2</c:v>
                </c:pt>
                <c:pt idx="6492">
                  <c:v>0</c:v>
                </c:pt>
                <c:pt idx="6493">
                  <c:v>0.2</c:v>
                </c:pt>
                <c:pt idx="6494">
                  <c:v>0</c:v>
                </c:pt>
                <c:pt idx="6495">
                  <c:v>0</c:v>
                </c:pt>
                <c:pt idx="6496">
                  <c:v>0</c:v>
                </c:pt>
                <c:pt idx="6497">
                  <c:v>0</c:v>
                </c:pt>
                <c:pt idx="6498">
                  <c:v>0.2</c:v>
                </c:pt>
                <c:pt idx="6499">
                  <c:v>0</c:v>
                </c:pt>
                <c:pt idx="6500">
                  <c:v>0.2</c:v>
                </c:pt>
                <c:pt idx="6501">
                  <c:v>0</c:v>
                </c:pt>
                <c:pt idx="6502">
                  <c:v>0.2</c:v>
                </c:pt>
                <c:pt idx="6503">
                  <c:v>0.2</c:v>
                </c:pt>
                <c:pt idx="6504">
                  <c:v>0</c:v>
                </c:pt>
                <c:pt idx="6505">
                  <c:v>0</c:v>
                </c:pt>
                <c:pt idx="6506">
                  <c:v>0</c:v>
                </c:pt>
                <c:pt idx="6507">
                  <c:v>0</c:v>
                </c:pt>
                <c:pt idx="6508">
                  <c:v>0</c:v>
                </c:pt>
                <c:pt idx="6509">
                  <c:v>0</c:v>
                </c:pt>
                <c:pt idx="6510">
                  <c:v>0</c:v>
                </c:pt>
                <c:pt idx="6511">
                  <c:v>0</c:v>
                </c:pt>
                <c:pt idx="6512">
                  <c:v>0.2</c:v>
                </c:pt>
                <c:pt idx="6513">
                  <c:v>0</c:v>
                </c:pt>
                <c:pt idx="6514">
                  <c:v>0.2</c:v>
                </c:pt>
                <c:pt idx="6515">
                  <c:v>0.2</c:v>
                </c:pt>
                <c:pt idx="6516">
                  <c:v>0.2</c:v>
                </c:pt>
                <c:pt idx="6517">
                  <c:v>0.2</c:v>
                </c:pt>
                <c:pt idx="6518">
                  <c:v>0</c:v>
                </c:pt>
                <c:pt idx="6519">
                  <c:v>0</c:v>
                </c:pt>
                <c:pt idx="6520">
                  <c:v>0.2</c:v>
                </c:pt>
                <c:pt idx="6521">
                  <c:v>0</c:v>
                </c:pt>
                <c:pt idx="6522">
                  <c:v>0.2</c:v>
                </c:pt>
                <c:pt idx="6523">
                  <c:v>0.2</c:v>
                </c:pt>
                <c:pt idx="6524">
                  <c:v>0</c:v>
                </c:pt>
                <c:pt idx="6525">
                  <c:v>0</c:v>
                </c:pt>
                <c:pt idx="6526">
                  <c:v>0.2</c:v>
                </c:pt>
                <c:pt idx="6527">
                  <c:v>0</c:v>
                </c:pt>
                <c:pt idx="6528">
                  <c:v>0.2</c:v>
                </c:pt>
                <c:pt idx="6529">
                  <c:v>0</c:v>
                </c:pt>
                <c:pt idx="6530">
                  <c:v>0</c:v>
                </c:pt>
                <c:pt idx="6531">
                  <c:v>0.2</c:v>
                </c:pt>
                <c:pt idx="6532">
                  <c:v>0</c:v>
                </c:pt>
                <c:pt idx="6533">
                  <c:v>0</c:v>
                </c:pt>
                <c:pt idx="6534">
                  <c:v>0</c:v>
                </c:pt>
                <c:pt idx="6535">
                  <c:v>0.2</c:v>
                </c:pt>
                <c:pt idx="6536">
                  <c:v>0.2</c:v>
                </c:pt>
                <c:pt idx="6537">
                  <c:v>0.2</c:v>
                </c:pt>
                <c:pt idx="6538">
                  <c:v>0</c:v>
                </c:pt>
                <c:pt idx="6539">
                  <c:v>0.2</c:v>
                </c:pt>
                <c:pt idx="6540">
                  <c:v>0</c:v>
                </c:pt>
                <c:pt idx="6541">
                  <c:v>0</c:v>
                </c:pt>
                <c:pt idx="6542">
                  <c:v>0</c:v>
                </c:pt>
                <c:pt idx="6543">
                  <c:v>0.2</c:v>
                </c:pt>
                <c:pt idx="6544">
                  <c:v>0</c:v>
                </c:pt>
                <c:pt idx="6545">
                  <c:v>0.2</c:v>
                </c:pt>
                <c:pt idx="6546">
                  <c:v>0</c:v>
                </c:pt>
                <c:pt idx="6547">
                  <c:v>0</c:v>
                </c:pt>
                <c:pt idx="6548">
                  <c:v>0</c:v>
                </c:pt>
                <c:pt idx="6549">
                  <c:v>0.2</c:v>
                </c:pt>
                <c:pt idx="6550">
                  <c:v>0.2</c:v>
                </c:pt>
                <c:pt idx="6551">
                  <c:v>0</c:v>
                </c:pt>
                <c:pt idx="6552">
                  <c:v>0</c:v>
                </c:pt>
                <c:pt idx="6553">
                  <c:v>0</c:v>
                </c:pt>
                <c:pt idx="6554">
                  <c:v>0</c:v>
                </c:pt>
                <c:pt idx="6555">
                  <c:v>0</c:v>
                </c:pt>
                <c:pt idx="6556">
                  <c:v>0.2</c:v>
                </c:pt>
                <c:pt idx="6557">
                  <c:v>0.2</c:v>
                </c:pt>
                <c:pt idx="6558">
                  <c:v>0.2</c:v>
                </c:pt>
                <c:pt idx="6559">
                  <c:v>0</c:v>
                </c:pt>
                <c:pt idx="6560">
                  <c:v>0.2</c:v>
                </c:pt>
                <c:pt idx="6561">
                  <c:v>0.2</c:v>
                </c:pt>
                <c:pt idx="6562">
                  <c:v>0.2</c:v>
                </c:pt>
                <c:pt idx="6563">
                  <c:v>0.2</c:v>
                </c:pt>
                <c:pt idx="6564">
                  <c:v>0</c:v>
                </c:pt>
                <c:pt idx="6565">
                  <c:v>0</c:v>
                </c:pt>
                <c:pt idx="6566">
                  <c:v>0.2</c:v>
                </c:pt>
                <c:pt idx="6567">
                  <c:v>0</c:v>
                </c:pt>
                <c:pt idx="6568">
                  <c:v>0</c:v>
                </c:pt>
                <c:pt idx="6569">
                  <c:v>0.2</c:v>
                </c:pt>
                <c:pt idx="6570">
                  <c:v>0.2</c:v>
                </c:pt>
                <c:pt idx="6571">
                  <c:v>0</c:v>
                </c:pt>
                <c:pt idx="6572">
                  <c:v>0</c:v>
                </c:pt>
                <c:pt idx="6573">
                  <c:v>0</c:v>
                </c:pt>
                <c:pt idx="6574">
                  <c:v>0</c:v>
                </c:pt>
                <c:pt idx="6575">
                  <c:v>0.2</c:v>
                </c:pt>
                <c:pt idx="6576">
                  <c:v>0</c:v>
                </c:pt>
                <c:pt idx="6577">
                  <c:v>0</c:v>
                </c:pt>
                <c:pt idx="6578">
                  <c:v>0.2</c:v>
                </c:pt>
                <c:pt idx="6579">
                  <c:v>0</c:v>
                </c:pt>
                <c:pt idx="6580">
                  <c:v>0</c:v>
                </c:pt>
                <c:pt idx="6581">
                  <c:v>0.2</c:v>
                </c:pt>
                <c:pt idx="6582">
                  <c:v>0</c:v>
                </c:pt>
                <c:pt idx="6583">
                  <c:v>0</c:v>
                </c:pt>
                <c:pt idx="6584">
                  <c:v>0</c:v>
                </c:pt>
                <c:pt idx="6585">
                  <c:v>0</c:v>
                </c:pt>
                <c:pt idx="6586">
                  <c:v>0.2</c:v>
                </c:pt>
                <c:pt idx="6587">
                  <c:v>0.2</c:v>
                </c:pt>
                <c:pt idx="6588">
                  <c:v>0</c:v>
                </c:pt>
                <c:pt idx="6589">
                  <c:v>0</c:v>
                </c:pt>
                <c:pt idx="6590">
                  <c:v>0</c:v>
                </c:pt>
                <c:pt idx="6591">
                  <c:v>0.2</c:v>
                </c:pt>
                <c:pt idx="6592">
                  <c:v>0</c:v>
                </c:pt>
                <c:pt idx="6593">
                  <c:v>0</c:v>
                </c:pt>
                <c:pt idx="6594">
                  <c:v>0</c:v>
                </c:pt>
                <c:pt idx="6595">
                  <c:v>0</c:v>
                </c:pt>
                <c:pt idx="6596">
                  <c:v>0.2</c:v>
                </c:pt>
                <c:pt idx="6597">
                  <c:v>0</c:v>
                </c:pt>
                <c:pt idx="6598">
                  <c:v>0</c:v>
                </c:pt>
                <c:pt idx="6599">
                  <c:v>0</c:v>
                </c:pt>
                <c:pt idx="6600">
                  <c:v>0</c:v>
                </c:pt>
                <c:pt idx="6601">
                  <c:v>0</c:v>
                </c:pt>
                <c:pt idx="6602">
                  <c:v>0</c:v>
                </c:pt>
                <c:pt idx="6603">
                  <c:v>0</c:v>
                </c:pt>
                <c:pt idx="6604">
                  <c:v>0</c:v>
                </c:pt>
                <c:pt idx="6605">
                  <c:v>0</c:v>
                </c:pt>
                <c:pt idx="6606">
                  <c:v>0</c:v>
                </c:pt>
                <c:pt idx="6607">
                  <c:v>0.2</c:v>
                </c:pt>
                <c:pt idx="6608">
                  <c:v>0.2</c:v>
                </c:pt>
                <c:pt idx="6609">
                  <c:v>0</c:v>
                </c:pt>
                <c:pt idx="6610">
                  <c:v>0</c:v>
                </c:pt>
                <c:pt idx="6611">
                  <c:v>0</c:v>
                </c:pt>
                <c:pt idx="6612">
                  <c:v>0</c:v>
                </c:pt>
                <c:pt idx="6613">
                  <c:v>0</c:v>
                </c:pt>
                <c:pt idx="6614">
                  <c:v>0</c:v>
                </c:pt>
                <c:pt idx="6615">
                  <c:v>0</c:v>
                </c:pt>
                <c:pt idx="6616">
                  <c:v>0</c:v>
                </c:pt>
                <c:pt idx="6617">
                  <c:v>0</c:v>
                </c:pt>
                <c:pt idx="6618">
                  <c:v>0.2</c:v>
                </c:pt>
                <c:pt idx="6619">
                  <c:v>0.2</c:v>
                </c:pt>
                <c:pt idx="6620">
                  <c:v>0</c:v>
                </c:pt>
                <c:pt idx="6621">
                  <c:v>0.2</c:v>
                </c:pt>
                <c:pt idx="6622">
                  <c:v>0</c:v>
                </c:pt>
                <c:pt idx="6623">
                  <c:v>0.2</c:v>
                </c:pt>
                <c:pt idx="6624">
                  <c:v>0.2</c:v>
                </c:pt>
                <c:pt idx="6625">
                  <c:v>0</c:v>
                </c:pt>
                <c:pt idx="6626">
                  <c:v>0</c:v>
                </c:pt>
                <c:pt idx="6627">
                  <c:v>0</c:v>
                </c:pt>
                <c:pt idx="6628">
                  <c:v>0</c:v>
                </c:pt>
                <c:pt idx="6629">
                  <c:v>0</c:v>
                </c:pt>
                <c:pt idx="6630">
                  <c:v>0</c:v>
                </c:pt>
                <c:pt idx="6631">
                  <c:v>0</c:v>
                </c:pt>
                <c:pt idx="6632">
                  <c:v>0</c:v>
                </c:pt>
                <c:pt idx="6633">
                  <c:v>0</c:v>
                </c:pt>
                <c:pt idx="6634">
                  <c:v>0</c:v>
                </c:pt>
                <c:pt idx="6635">
                  <c:v>0.2</c:v>
                </c:pt>
                <c:pt idx="6636">
                  <c:v>0</c:v>
                </c:pt>
                <c:pt idx="6637">
                  <c:v>0</c:v>
                </c:pt>
                <c:pt idx="6638">
                  <c:v>0</c:v>
                </c:pt>
                <c:pt idx="6639">
                  <c:v>0</c:v>
                </c:pt>
                <c:pt idx="6640">
                  <c:v>0.2</c:v>
                </c:pt>
                <c:pt idx="6641">
                  <c:v>0</c:v>
                </c:pt>
                <c:pt idx="6642">
                  <c:v>0</c:v>
                </c:pt>
                <c:pt idx="6643">
                  <c:v>0.2</c:v>
                </c:pt>
                <c:pt idx="6644">
                  <c:v>0</c:v>
                </c:pt>
                <c:pt idx="6645">
                  <c:v>0.2</c:v>
                </c:pt>
                <c:pt idx="6646">
                  <c:v>0</c:v>
                </c:pt>
                <c:pt idx="6647">
                  <c:v>0</c:v>
                </c:pt>
                <c:pt idx="6648">
                  <c:v>0.2</c:v>
                </c:pt>
                <c:pt idx="6649">
                  <c:v>0</c:v>
                </c:pt>
                <c:pt idx="6650">
                  <c:v>0</c:v>
                </c:pt>
                <c:pt idx="6651">
                  <c:v>0.2</c:v>
                </c:pt>
                <c:pt idx="6652">
                  <c:v>0</c:v>
                </c:pt>
                <c:pt idx="6653">
                  <c:v>0.2</c:v>
                </c:pt>
                <c:pt idx="6654">
                  <c:v>0</c:v>
                </c:pt>
                <c:pt idx="6655">
                  <c:v>0</c:v>
                </c:pt>
                <c:pt idx="6656">
                  <c:v>0</c:v>
                </c:pt>
                <c:pt idx="6657">
                  <c:v>0</c:v>
                </c:pt>
                <c:pt idx="6658">
                  <c:v>0.2</c:v>
                </c:pt>
                <c:pt idx="6659">
                  <c:v>0.2</c:v>
                </c:pt>
                <c:pt idx="6660">
                  <c:v>0</c:v>
                </c:pt>
                <c:pt idx="6661">
                  <c:v>0</c:v>
                </c:pt>
                <c:pt idx="6662">
                  <c:v>0</c:v>
                </c:pt>
                <c:pt idx="6663">
                  <c:v>0.2</c:v>
                </c:pt>
                <c:pt idx="6664">
                  <c:v>0</c:v>
                </c:pt>
                <c:pt idx="6665">
                  <c:v>0</c:v>
                </c:pt>
                <c:pt idx="6666">
                  <c:v>0.2</c:v>
                </c:pt>
                <c:pt idx="6667">
                  <c:v>0</c:v>
                </c:pt>
                <c:pt idx="6668">
                  <c:v>0</c:v>
                </c:pt>
                <c:pt idx="6669">
                  <c:v>0.2</c:v>
                </c:pt>
                <c:pt idx="6670">
                  <c:v>0</c:v>
                </c:pt>
                <c:pt idx="6671">
                  <c:v>0</c:v>
                </c:pt>
                <c:pt idx="6672">
                  <c:v>0</c:v>
                </c:pt>
                <c:pt idx="6673">
                  <c:v>0</c:v>
                </c:pt>
                <c:pt idx="6674">
                  <c:v>0.2</c:v>
                </c:pt>
                <c:pt idx="6675">
                  <c:v>0.2</c:v>
                </c:pt>
                <c:pt idx="6676">
                  <c:v>0.2</c:v>
                </c:pt>
                <c:pt idx="6677">
                  <c:v>0.2</c:v>
                </c:pt>
                <c:pt idx="6678">
                  <c:v>0.2</c:v>
                </c:pt>
                <c:pt idx="6679">
                  <c:v>0.2</c:v>
                </c:pt>
                <c:pt idx="6680">
                  <c:v>0.2</c:v>
                </c:pt>
                <c:pt idx="6681">
                  <c:v>0</c:v>
                </c:pt>
                <c:pt idx="6682">
                  <c:v>0</c:v>
                </c:pt>
                <c:pt idx="6683">
                  <c:v>0</c:v>
                </c:pt>
                <c:pt idx="6684">
                  <c:v>0.2</c:v>
                </c:pt>
                <c:pt idx="6685">
                  <c:v>0</c:v>
                </c:pt>
                <c:pt idx="6686">
                  <c:v>0.2</c:v>
                </c:pt>
                <c:pt idx="6687">
                  <c:v>0</c:v>
                </c:pt>
                <c:pt idx="6688">
                  <c:v>0</c:v>
                </c:pt>
                <c:pt idx="6689">
                  <c:v>0</c:v>
                </c:pt>
                <c:pt idx="6690">
                  <c:v>0.2</c:v>
                </c:pt>
                <c:pt idx="6691">
                  <c:v>0.2</c:v>
                </c:pt>
                <c:pt idx="6692">
                  <c:v>0.2</c:v>
                </c:pt>
                <c:pt idx="6693">
                  <c:v>0.2</c:v>
                </c:pt>
                <c:pt idx="6694">
                  <c:v>0</c:v>
                </c:pt>
                <c:pt idx="6695">
                  <c:v>0</c:v>
                </c:pt>
                <c:pt idx="6696">
                  <c:v>0.2</c:v>
                </c:pt>
                <c:pt idx="6697">
                  <c:v>0</c:v>
                </c:pt>
                <c:pt idx="6698">
                  <c:v>0</c:v>
                </c:pt>
                <c:pt idx="6699">
                  <c:v>0</c:v>
                </c:pt>
                <c:pt idx="6700">
                  <c:v>0</c:v>
                </c:pt>
                <c:pt idx="6701">
                  <c:v>0</c:v>
                </c:pt>
                <c:pt idx="6702">
                  <c:v>0</c:v>
                </c:pt>
                <c:pt idx="6703">
                  <c:v>0</c:v>
                </c:pt>
                <c:pt idx="6704">
                  <c:v>0.2</c:v>
                </c:pt>
                <c:pt idx="6705">
                  <c:v>0.2</c:v>
                </c:pt>
                <c:pt idx="6706">
                  <c:v>0.2</c:v>
                </c:pt>
                <c:pt idx="6707">
                  <c:v>0</c:v>
                </c:pt>
                <c:pt idx="6708">
                  <c:v>0</c:v>
                </c:pt>
                <c:pt idx="6709">
                  <c:v>0</c:v>
                </c:pt>
                <c:pt idx="6710">
                  <c:v>0</c:v>
                </c:pt>
                <c:pt idx="6711">
                  <c:v>0</c:v>
                </c:pt>
                <c:pt idx="6712">
                  <c:v>0.2</c:v>
                </c:pt>
                <c:pt idx="6713">
                  <c:v>0</c:v>
                </c:pt>
                <c:pt idx="6714">
                  <c:v>0</c:v>
                </c:pt>
                <c:pt idx="6715">
                  <c:v>0</c:v>
                </c:pt>
                <c:pt idx="6716">
                  <c:v>0</c:v>
                </c:pt>
                <c:pt idx="6717">
                  <c:v>0.2</c:v>
                </c:pt>
                <c:pt idx="6718">
                  <c:v>0</c:v>
                </c:pt>
                <c:pt idx="6719">
                  <c:v>0.2</c:v>
                </c:pt>
                <c:pt idx="6720">
                  <c:v>0</c:v>
                </c:pt>
                <c:pt idx="6721">
                  <c:v>0</c:v>
                </c:pt>
                <c:pt idx="6722">
                  <c:v>0.2</c:v>
                </c:pt>
                <c:pt idx="6723">
                  <c:v>0</c:v>
                </c:pt>
                <c:pt idx="6724">
                  <c:v>0.2</c:v>
                </c:pt>
                <c:pt idx="6725">
                  <c:v>0</c:v>
                </c:pt>
                <c:pt idx="6726">
                  <c:v>0</c:v>
                </c:pt>
                <c:pt idx="6727">
                  <c:v>0</c:v>
                </c:pt>
                <c:pt idx="6728">
                  <c:v>0</c:v>
                </c:pt>
                <c:pt idx="6729">
                  <c:v>0</c:v>
                </c:pt>
                <c:pt idx="6730">
                  <c:v>0.2</c:v>
                </c:pt>
                <c:pt idx="6731">
                  <c:v>0.2</c:v>
                </c:pt>
                <c:pt idx="6732">
                  <c:v>0</c:v>
                </c:pt>
                <c:pt idx="6733">
                  <c:v>0.2</c:v>
                </c:pt>
                <c:pt idx="6734">
                  <c:v>0</c:v>
                </c:pt>
                <c:pt idx="6735">
                  <c:v>0.2</c:v>
                </c:pt>
                <c:pt idx="6736">
                  <c:v>0</c:v>
                </c:pt>
                <c:pt idx="6737">
                  <c:v>0.2</c:v>
                </c:pt>
                <c:pt idx="6738">
                  <c:v>0</c:v>
                </c:pt>
                <c:pt idx="6739">
                  <c:v>0</c:v>
                </c:pt>
                <c:pt idx="6740">
                  <c:v>0</c:v>
                </c:pt>
                <c:pt idx="6741">
                  <c:v>0</c:v>
                </c:pt>
                <c:pt idx="6742">
                  <c:v>0</c:v>
                </c:pt>
                <c:pt idx="6743">
                  <c:v>0.2</c:v>
                </c:pt>
                <c:pt idx="6744">
                  <c:v>0.2</c:v>
                </c:pt>
                <c:pt idx="6745">
                  <c:v>0</c:v>
                </c:pt>
                <c:pt idx="6746">
                  <c:v>0</c:v>
                </c:pt>
                <c:pt idx="6747">
                  <c:v>0.2</c:v>
                </c:pt>
                <c:pt idx="6748">
                  <c:v>0.2</c:v>
                </c:pt>
                <c:pt idx="6749">
                  <c:v>0</c:v>
                </c:pt>
                <c:pt idx="6750">
                  <c:v>0.2</c:v>
                </c:pt>
                <c:pt idx="6751">
                  <c:v>0</c:v>
                </c:pt>
                <c:pt idx="6752">
                  <c:v>0</c:v>
                </c:pt>
                <c:pt idx="6753">
                  <c:v>0.2</c:v>
                </c:pt>
                <c:pt idx="6754">
                  <c:v>0</c:v>
                </c:pt>
                <c:pt idx="6755">
                  <c:v>0</c:v>
                </c:pt>
                <c:pt idx="6756">
                  <c:v>0</c:v>
                </c:pt>
                <c:pt idx="6757">
                  <c:v>0</c:v>
                </c:pt>
                <c:pt idx="6758">
                  <c:v>0.2</c:v>
                </c:pt>
                <c:pt idx="6759">
                  <c:v>0</c:v>
                </c:pt>
                <c:pt idx="6760">
                  <c:v>0.2</c:v>
                </c:pt>
                <c:pt idx="6761">
                  <c:v>0.2</c:v>
                </c:pt>
                <c:pt idx="6762">
                  <c:v>0.2</c:v>
                </c:pt>
                <c:pt idx="6763">
                  <c:v>0</c:v>
                </c:pt>
                <c:pt idx="6764">
                  <c:v>0.2</c:v>
                </c:pt>
                <c:pt idx="6765">
                  <c:v>0.2</c:v>
                </c:pt>
                <c:pt idx="6766">
                  <c:v>0</c:v>
                </c:pt>
                <c:pt idx="6767">
                  <c:v>0</c:v>
                </c:pt>
                <c:pt idx="6768">
                  <c:v>0</c:v>
                </c:pt>
                <c:pt idx="6769">
                  <c:v>0</c:v>
                </c:pt>
                <c:pt idx="6770">
                  <c:v>0.2</c:v>
                </c:pt>
                <c:pt idx="6771">
                  <c:v>0.2</c:v>
                </c:pt>
                <c:pt idx="6772">
                  <c:v>0</c:v>
                </c:pt>
                <c:pt idx="6773">
                  <c:v>0</c:v>
                </c:pt>
                <c:pt idx="6774">
                  <c:v>0</c:v>
                </c:pt>
                <c:pt idx="6775">
                  <c:v>0</c:v>
                </c:pt>
                <c:pt idx="6776">
                  <c:v>0</c:v>
                </c:pt>
                <c:pt idx="6777">
                  <c:v>0</c:v>
                </c:pt>
                <c:pt idx="6778">
                  <c:v>0.2</c:v>
                </c:pt>
                <c:pt idx="6779">
                  <c:v>0</c:v>
                </c:pt>
                <c:pt idx="6780">
                  <c:v>0</c:v>
                </c:pt>
                <c:pt idx="6781">
                  <c:v>0.2</c:v>
                </c:pt>
                <c:pt idx="6782">
                  <c:v>0.2</c:v>
                </c:pt>
                <c:pt idx="6783">
                  <c:v>0</c:v>
                </c:pt>
                <c:pt idx="6784">
                  <c:v>0.2</c:v>
                </c:pt>
                <c:pt idx="6785">
                  <c:v>0</c:v>
                </c:pt>
                <c:pt idx="6786">
                  <c:v>0</c:v>
                </c:pt>
                <c:pt idx="6787">
                  <c:v>0</c:v>
                </c:pt>
                <c:pt idx="6788">
                  <c:v>0.2</c:v>
                </c:pt>
                <c:pt idx="6789">
                  <c:v>0</c:v>
                </c:pt>
                <c:pt idx="6790">
                  <c:v>0</c:v>
                </c:pt>
                <c:pt idx="6791">
                  <c:v>0</c:v>
                </c:pt>
                <c:pt idx="6792">
                  <c:v>0</c:v>
                </c:pt>
                <c:pt idx="6793">
                  <c:v>0.2</c:v>
                </c:pt>
                <c:pt idx="6794">
                  <c:v>0.2</c:v>
                </c:pt>
                <c:pt idx="6795">
                  <c:v>0.2</c:v>
                </c:pt>
                <c:pt idx="6796">
                  <c:v>0.2</c:v>
                </c:pt>
                <c:pt idx="6797">
                  <c:v>0</c:v>
                </c:pt>
                <c:pt idx="6798">
                  <c:v>0.2</c:v>
                </c:pt>
                <c:pt idx="6799">
                  <c:v>0</c:v>
                </c:pt>
                <c:pt idx="6800">
                  <c:v>0</c:v>
                </c:pt>
                <c:pt idx="6801">
                  <c:v>0</c:v>
                </c:pt>
                <c:pt idx="6802">
                  <c:v>0.2</c:v>
                </c:pt>
                <c:pt idx="6803">
                  <c:v>0.2</c:v>
                </c:pt>
                <c:pt idx="6804">
                  <c:v>0</c:v>
                </c:pt>
                <c:pt idx="6805">
                  <c:v>0</c:v>
                </c:pt>
                <c:pt idx="6806">
                  <c:v>0</c:v>
                </c:pt>
                <c:pt idx="6807">
                  <c:v>0</c:v>
                </c:pt>
                <c:pt idx="6808">
                  <c:v>0.2</c:v>
                </c:pt>
                <c:pt idx="6809">
                  <c:v>0</c:v>
                </c:pt>
                <c:pt idx="6810">
                  <c:v>0.2</c:v>
                </c:pt>
                <c:pt idx="6811">
                  <c:v>0.2</c:v>
                </c:pt>
                <c:pt idx="6812">
                  <c:v>0</c:v>
                </c:pt>
                <c:pt idx="6813">
                  <c:v>0</c:v>
                </c:pt>
                <c:pt idx="6814">
                  <c:v>0.2</c:v>
                </c:pt>
                <c:pt idx="6815">
                  <c:v>0</c:v>
                </c:pt>
                <c:pt idx="6816">
                  <c:v>0</c:v>
                </c:pt>
                <c:pt idx="6817">
                  <c:v>0</c:v>
                </c:pt>
                <c:pt idx="6818">
                  <c:v>0.2</c:v>
                </c:pt>
                <c:pt idx="6819">
                  <c:v>0.2</c:v>
                </c:pt>
                <c:pt idx="6820">
                  <c:v>0</c:v>
                </c:pt>
                <c:pt idx="6821">
                  <c:v>0</c:v>
                </c:pt>
                <c:pt idx="6822">
                  <c:v>0</c:v>
                </c:pt>
                <c:pt idx="6823">
                  <c:v>0</c:v>
                </c:pt>
                <c:pt idx="6824">
                  <c:v>0.2</c:v>
                </c:pt>
                <c:pt idx="6825">
                  <c:v>0</c:v>
                </c:pt>
                <c:pt idx="6826">
                  <c:v>0</c:v>
                </c:pt>
                <c:pt idx="6827">
                  <c:v>0</c:v>
                </c:pt>
                <c:pt idx="6828">
                  <c:v>0.2</c:v>
                </c:pt>
                <c:pt idx="6829">
                  <c:v>0.2</c:v>
                </c:pt>
                <c:pt idx="6830">
                  <c:v>0</c:v>
                </c:pt>
                <c:pt idx="6831">
                  <c:v>0.2</c:v>
                </c:pt>
                <c:pt idx="6832">
                  <c:v>0</c:v>
                </c:pt>
                <c:pt idx="6833">
                  <c:v>0.2</c:v>
                </c:pt>
                <c:pt idx="6834">
                  <c:v>0</c:v>
                </c:pt>
                <c:pt idx="6835">
                  <c:v>0</c:v>
                </c:pt>
                <c:pt idx="6836">
                  <c:v>0</c:v>
                </c:pt>
                <c:pt idx="6837">
                  <c:v>0</c:v>
                </c:pt>
                <c:pt idx="6838">
                  <c:v>0</c:v>
                </c:pt>
                <c:pt idx="6839">
                  <c:v>0</c:v>
                </c:pt>
                <c:pt idx="6840">
                  <c:v>0</c:v>
                </c:pt>
                <c:pt idx="6841">
                  <c:v>0</c:v>
                </c:pt>
                <c:pt idx="6842">
                  <c:v>0.2</c:v>
                </c:pt>
                <c:pt idx="6843">
                  <c:v>0</c:v>
                </c:pt>
                <c:pt idx="6844">
                  <c:v>0</c:v>
                </c:pt>
                <c:pt idx="6845">
                  <c:v>0</c:v>
                </c:pt>
                <c:pt idx="6846">
                  <c:v>0</c:v>
                </c:pt>
                <c:pt idx="6847">
                  <c:v>0</c:v>
                </c:pt>
                <c:pt idx="6848">
                  <c:v>0</c:v>
                </c:pt>
                <c:pt idx="6849">
                  <c:v>0.2</c:v>
                </c:pt>
                <c:pt idx="6850">
                  <c:v>0</c:v>
                </c:pt>
                <c:pt idx="6851">
                  <c:v>0</c:v>
                </c:pt>
                <c:pt idx="6852">
                  <c:v>0</c:v>
                </c:pt>
                <c:pt idx="6853">
                  <c:v>0</c:v>
                </c:pt>
                <c:pt idx="6854">
                  <c:v>0</c:v>
                </c:pt>
                <c:pt idx="6855">
                  <c:v>0.2</c:v>
                </c:pt>
                <c:pt idx="6856">
                  <c:v>0</c:v>
                </c:pt>
                <c:pt idx="6857">
                  <c:v>0</c:v>
                </c:pt>
                <c:pt idx="6858">
                  <c:v>0</c:v>
                </c:pt>
                <c:pt idx="6859">
                  <c:v>0</c:v>
                </c:pt>
                <c:pt idx="6860">
                  <c:v>0.2</c:v>
                </c:pt>
                <c:pt idx="6861">
                  <c:v>0</c:v>
                </c:pt>
                <c:pt idx="6862">
                  <c:v>0</c:v>
                </c:pt>
                <c:pt idx="6863">
                  <c:v>0</c:v>
                </c:pt>
                <c:pt idx="6864">
                  <c:v>0</c:v>
                </c:pt>
                <c:pt idx="6865">
                  <c:v>0.2</c:v>
                </c:pt>
                <c:pt idx="6866">
                  <c:v>0</c:v>
                </c:pt>
                <c:pt idx="6867">
                  <c:v>0</c:v>
                </c:pt>
                <c:pt idx="6868">
                  <c:v>0</c:v>
                </c:pt>
                <c:pt idx="6869">
                  <c:v>0</c:v>
                </c:pt>
                <c:pt idx="6870">
                  <c:v>0</c:v>
                </c:pt>
                <c:pt idx="6871">
                  <c:v>0.2</c:v>
                </c:pt>
                <c:pt idx="6872">
                  <c:v>0.2</c:v>
                </c:pt>
                <c:pt idx="6873">
                  <c:v>0.2</c:v>
                </c:pt>
                <c:pt idx="6874">
                  <c:v>0</c:v>
                </c:pt>
                <c:pt idx="6875">
                  <c:v>0.2</c:v>
                </c:pt>
                <c:pt idx="6876">
                  <c:v>0</c:v>
                </c:pt>
                <c:pt idx="6877">
                  <c:v>0.2</c:v>
                </c:pt>
                <c:pt idx="6878">
                  <c:v>0</c:v>
                </c:pt>
                <c:pt idx="6879">
                  <c:v>0.2</c:v>
                </c:pt>
                <c:pt idx="6880">
                  <c:v>0.2</c:v>
                </c:pt>
                <c:pt idx="6881">
                  <c:v>0</c:v>
                </c:pt>
                <c:pt idx="6882">
                  <c:v>0</c:v>
                </c:pt>
                <c:pt idx="6883">
                  <c:v>0.2</c:v>
                </c:pt>
                <c:pt idx="6884">
                  <c:v>0</c:v>
                </c:pt>
                <c:pt idx="6885">
                  <c:v>0</c:v>
                </c:pt>
                <c:pt idx="6886">
                  <c:v>0</c:v>
                </c:pt>
                <c:pt idx="6887">
                  <c:v>0.2</c:v>
                </c:pt>
                <c:pt idx="6888">
                  <c:v>0.2</c:v>
                </c:pt>
                <c:pt idx="6889">
                  <c:v>0</c:v>
                </c:pt>
                <c:pt idx="6890">
                  <c:v>0.2</c:v>
                </c:pt>
                <c:pt idx="6891">
                  <c:v>0</c:v>
                </c:pt>
                <c:pt idx="6892">
                  <c:v>0</c:v>
                </c:pt>
                <c:pt idx="6893">
                  <c:v>0.2</c:v>
                </c:pt>
                <c:pt idx="6894">
                  <c:v>0</c:v>
                </c:pt>
                <c:pt idx="6895">
                  <c:v>0.2</c:v>
                </c:pt>
                <c:pt idx="6896">
                  <c:v>0.2</c:v>
                </c:pt>
                <c:pt idx="6897">
                  <c:v>0</c:v>
                </c:pt>
                <c:pt idx="6898">
                  <c:v>0</c:v>
                </c:pt>
                <c:pt idx="6899">
                  <c:v>0.2</c:v>
                </c:pt>
                <c:pt idx="6900">
                  <c:v>0</c:v>
                </c:pt>
                <c:pt idx="6901">
                  <c:v>0</c:v>
                </c:pt>
                <c:pt idx="6902">
                  <c:v>0.2</c:v>
                </c:pt>
                <c:pt idx="6903">
                  <c:v>0.2</c:v>
                </c:pt>
                <c:pt idx="6904">
                  <c:v>0</c:v>
                </c:pt>
                <c:pt idx="6905">
                  <c:v>0.2</c:v>
                </c:pt>
                <c:pt idx="6906">
                  <c:v>0.2</c:v>
                </c:pt>
                <c:pt idx="6907">
                  <c:v>0.2</c:v>
                </c:pt>
                <c:pt idx="6908">
                  <c:v>0</c:v>
                </c:pt>
                <c:pt idx="6909">
                  <c:v>0</c:v>
                </c:pt>
                <c:pt idx="6910">
                  <c:v>0</c:v>
                </c:pt>
                <c:pt idx="6911">
                  <c:v>0.2</c:v>
                </c:pt>
                <c:pt idx="6912">
                  <c:v>0</c:v>
                </c:pt>
                <c:pt idx="6913">
                  <c:v>0</c:v>
                </c:pt>
                <c:pt idx="6914">
                  <c:v>0.2</c:v>
                </c:pt>
                <c:pt idx="6915">
                  <c:v>0</c:v>
                </c:pt>
                <c:pt idx="6916">
                  <c:v>0</c:v>
                </c:pt>
                <c:pt idx="6917">
                  <c:v>0.2</c:v>
                </c:pt>
                <c:pt idx="6918">
                  <c:v>0</c:v>
                </c:pt>
                <c:pt idx="6919">
                  <c:v>0</c:v>
                </c:pt>
                <c:pt idx="6920">
                  <c:v>0</c:v>
                </c:pt>
                <c:pt idx="6921">
                  <c:v>0</c:v>
                </c:pt>
                <c:pt idx="6922">
                  <c:v>0</c:v>
                </c:pt>
                <c:pt idx="6923">
                  <c:v>0</c:v>
                </c:pt>
                <c:pt idx="6924">
                  <c:v>0</c:v>
                </c:pt>
                <c:pt idx="6925">
                  <c:v>0</c:v>
                </c:pt>
                <c:pt idx="6926">
                  <c:v>0</c:v>
                </c:pt>
                <c:pt idx="6927">
                  <c:v>0</c:v>
                </c:pt>
                <c:pt idx="6928">
                  <c:v>0</c:v>
                </c:pt>
                <c:pt idx="6929">
                  <c:v>0.2</c:v>
                </c:pt>
                <c:pt idx="6930">
                  <c:v>0</c:v>
                </c:pt>
                <c:pt idx="6931">
                  <c:v>0</c:v>
                </c:pt>
                <c:pt idx="6932">
                  <c:v>0.2</c:v>
                </c:pt>
                <c:pt idx="6933">
                  <c:v>0.2</c:v>
                </c:pt>
                <c:pt idx="6934">
                  <c:v>0.2</c:v>
                </c:pt>
                <c:pt idx="6935">
                  <c:v>0.2</c:v>
                </c:pt>
                <c:pt idx="6936">
                  <c:v>0</c:v>
                </c:pt>
                <c:pt idx="6937">
                  <c:v>0.2</c:v>
                </c:pt>
                <c:pt idx="6938">
                  <c:v>0</c:v>
                </c:pt>
                <c:pt idx="6939">
                  <c:v>0.2</c:v>
                </c:pt>
                <c:pt idx="6940">
                  <c:v>0</c:v>
                </c:pt>
                <c:pt idx="6941">
                  <c:v>0</c:v>
                </c:pt>
                <c:pt idx="6942">
                  <c:v>0</c:v>
                </c:pt>
                <c:pt idx="6943">
                  <c:v>0</c:v>
                </c:pt>
                <c:pt idx="6944">
                  <c:v>0.2</c:v>
                </c:pt>
                <c:pt idx="6945">
                  <c:v>0.2</c:v>
                </c:pt>
                <c:pt idx="6946">
                  <c:v>0</c:v>
                </c:pt>
                <c:pt idx="6947">
                  <c:v>0</c:v>
                </c:pt>
                <c:pt idx="6948">
                  <c:v>0</c:v>
                </c:pt>
                <c:pt idx="6949">
                  <c:v>0</c:v>
                </c:pt>
                <c:pt idx="6950">
                  <c:v>0</c:v>
                </c:pt>
                <c:pt idx="6951">
                  <c:v>0.2</c:v>
                </c:pt>
                <c:pt idx="6952">
                  <c:v>0.2</c:v>
                </c:pt>
                <c:pt idx="6953">
                  <c:v>0</c:v>
                </c:pt>
                <c:pt idx="6954">
                  <c:v>0</c:v>
                </c:pt>
                <c:pt idx="6955">
                  <c:v>0</c:v>
                </c:pt>
                <c:pt idx="6956">
                  <c:v>0</c:v>
                </c:pt>
                <c:pt idx="6957">
                  <c:v>0</c:v>
                </c:pt>
                <c:pt idx="6958">
                  <c:v>0</c:v>
                </c:pt>
                <c:pt idx="6959">
                  <c:v>0.2</c:v>
                </c:pt>
                <c:pt idx="6960">
                  <c:v>0</c:v>
                </c:pt>
                <c:pt idx="6961">
                  <c:v>0</c:v>
                </c:pt>
                <c:pt idx="6962">
                  <c:v>0</c:v>
                </c:pt>
                <c:pt idx="6963">
                  <c:v>0</c:v>
                </c:pt>
                <c:pt idx="6964">
                  <c:v>0</c:v>
                </c:pt>
                <c:pt idx="6965">
                  <c:v>0</c:v>
                </c:pt>
                <c:pt idx="6966">
                  <c:v>0</c:v>
                </c:pt>
                <c:pt idx="6967">
                  <c:v>0</c:v>
                </c:pt>
                <c:pt idx="6968">
                  <c:v>0.2</c:v>
                </c:pt>
                <c:pt idx="6969">
                  <c:v>0</c:v>
                </c:pt>
                <c:pt idx="6970">
                  <c:v>0.2</c:v>
                </c:pt>
                <c:pt idx="6971">
                  <c:v>0</c:v>
                </c:pt>
                <c:pt idx="6972">
                  <c:v>0</c:v>
                </c:pt>
                <c:pt idx="6973">
                  <c:v>0</c:v>
                </c:pt>
                <c:pt idx="6974">
                  <c:v>0</c:v>
                </c:pt>
                <c:pt idx="6975">
                  <c:v>0.2</c:v>
                </c:pt>
                <c:pt idx="6976">
                  <c:v>0</c:v>
                </c:pt>
                <c:pt idx="6977">
                  <c:v>0.2</c:v>
                </c:pt>
                <c:pt idx="6978">
                  <c:v>0.2</c:v>
                </c:pt>
                <c:pt idx="6979">
                  <c:v>0</c:v>
                </c:pt>
                <c:pt idx="6980">
                  <c:v>0</c:v>
                </c:pt>
                <c:pt idx="6981">
                  <c:v>0.2</c:v>
                </c:pt>
                <c:pt idx="6982">
                  <c:v>0.2</c:v>
                </c:pt>
                <c:pt idx="6983">
                  <c:v>0</c:v>
                </c:pt>
                <c:pt idx="6984">
                  <c:v>0.2</c:v>
                </c:pt>
                <c:pt idx="6985">
                  <c:v>0</c:v>
                </c:pt>
                <c:pt idx="6986">
                  <c:v>0</c:v>
                </c:pt>
                <c:pt idx="6987">
                  <c:v>0</c:v>
                </c:pt>
                <c:pt idx="6988">
                  <c:v>0</c:v>
                </c:pt>
                <c:pt idx="6989">
                  <c:v>0</c:v>
                </c:pt>
                <c:pt idx="6990">
                  <c:v>0.2</c:v>
                </c:pt>
                <c:pt idx="6991">
                  <c:v>0.2</c:v>
                </c:pt>
                <c:pt idx="6992">
                  <c:v>0</c:v>
                </c:pt>
                <c:pt idx="6993">
                  <c:v>0</c:v>
                </c:pt>
                <c:pt idx="6994">
                  <c:v>0.2</c:v>
                </c:pt>
                <c:pt idx="6995">
                  <c:v>0.2</c:v>
                </c:pt>
                <c:pt idx="6996">
                  <c:v>0</c:v>
                </c:pt>
                <c:pt idx="6997">
                  <c:v>0</c:v>
                </c:pt>
                <c:pt idx="6998">
                  <c:v>0</c:v>
                </c:pt>
                <c:pt idx="6999">
                  <c:v>0</c:v>
                </c:pt>
                <c:pt idx="7000">
                  <c:v>0</c:v>
                </c:pt>
                <c:pt idx="7001">
                  <c:v>0.2</c:v>
                </c:pt>
                <c:pt idx="7002">
                  <c:v>0.2</c:v>
                </c:pt>
                <c:pt idx="7003">
                  <c:v>0</c:v>
                </c:pt>
                <c:pt idx="7004">
                  <c:v>0</c:v>
                </c:pt>
                <c:pt idx="7005">
                  <c:v>0.2</c:v>
                </c:pt>
                <c:pt idx="7006">
                  <c:v>0</c:v>
                </c:pt>
                <c:pt idx="7007">
                  <c:v>0.2</c:v>
                </c:pt>
                <c:pt idx="7008">
                  <c:v>0</c:v>
                </c:pt>
                <c:pt idx="7009">
                  <c:v>0</c:v>
                </c:pt>
                <c:pt idx="7010">
                  <c:v>0</c:v>
                </c:pt>
                <c:pt idx="7011">
                  <c:v>0</c:v>
                </c:pt>
                <c:pt idx="7012">
                  <c:v>0</c:v>
                </c:pt>
                <c:pt idx="7013">
                  <c:v>0.2</c:v>
                </c:pt>
                <c:pt idx="7014">
                  <c:v>0</c:v>
                </c:pt>
                <c:pt idx="7015">
                  <c:v>0.2</c:v>
                </c:pt>
                <c:pt idx="7016">
                  <c:v>0</c:v>
                </c:pt>
                <c:pt idx="7017">
                  <c:v>0</c:v>
                </c:pt>
                <c:pt idx="7018">
                  <c:v>0</c:v>
                </c:pt>
                <c:pt idx="7019">
                  <c:v>0</c:v>
                </c:pt>
                <c:pt idx="7020">
                  <c:v>0</c:v>
                </c:pt>
                <c:pt idx="7021">
                  <c:v>0</c:v>
                </c:pt>
                <c:pt idx="7022">
                  <c:v>0</c:v>
                </c:pt>
                <c:pt idx="7023">
                  <c:v>0</c:v>
                </c:pt>
                <c:pt idx="7024">
                  <c:v>0</c:v>
                </c:pt>
                <c:pt idx="7025">
                  <c:v>0.2</c:v>
                </c:pt>
                <c:pt idx="7026">
                  <c:v>0</c:v>
                </c:pt>
                <c:pt idx="7027">
                  <c:v>0</c:v>
                </c:pt>
                <c:pt idx="7028">
                  <c:v>0.2</c:v>
                </c:pt>
                <c:pt idx="7029">
                  <c:v>0</c:v>
                </c:pt>
                <c:pt idx="7030">
                  <c:v>0.2</c:v>
                </c:pt>
                <c:pt idx="7031">
                  <c:v>0</c:v>
                </c:pt>
                <c:pt idx="7032">
                  <c:v>0.2</c:v>
                </c:pt>
                <c:pt idx="7033">
                  <c:v>0</c:v>
                </c:pt>
                <c:pt idx="7034">
                  <c:v>0</c:v>
                </c:pt>
                <c:pt idx="7035">
                  <c:v>0.2</c:v>
                </c:pt>
                <c:pt idx="7036">
                  <c:v>0</c:v>
                </c:pt>
                <c:pt idx="7037">
                  <c:v>0.2</c:v>
                </c:pt>
                <c:pt idx="7038">
                  <c:v>0</c:v>
                </c:pt>
                <c:pt idx="7039">
                  <c:v>0</c:v>
                </c:pt>
                <c:pt idx="7040">
                  <c:v>0</c:v>
                </c:pt>
                <c:pt idx="7041">
                  <c:v>0.2</c:v>
                </c:pt>
                <c:pt idx="7042">
                  <c:v>0.2</c:v>
                </c:pt>
                <c:pt idx="7043">
                  <c:v>0</c:v>
                </c:pt>
                <c:pt idx="7044">
                  <c:v>0.2</c:v>
                </c:pt>
                <c:pt idx="7045">
                  <c:v>0.2</c:v>
                </c:pt>
                <c:pt idx="7046">
                  <c:v>0</c:v>
                </c:pt>
                <c:pt idx="7047">
                  <c:v>0</c:v>
                </c:pt>
                <c:pt idx="7048">
                  <c:v>0.2</c:v>
                </c:pt>
                <c:pt idx="7049">
                  <c:v>0.2</c:v>
                </c:pt>
                <c:pt idx="7050">
                  <c:v>0.2</c:v>
                </c:pt>
                <c:pt idx="7051">
                  <c:v>0</c:v>
                </c:pt>
                <c:pt idx="7052">
                  <c:v>0</c:v>
                </c:pt>
                <c:pt idx="7053">
                  <c:v>0.2</c:v>
                </c:pt>
                <c:pt idx="7054">
                  <c:v>0.2</c:v>
                </c:pt>
                <c:pt idx="7055">
                  <c:v>0</c:v>
                </c:pt>
                <c:pt idx="7056">
                  <c:v>0</c:v>
                </c:pt>
                <c:pt idx="7057">
                  <c:v>0.2</c:v>
                </c:pt>
                <c:pt idx="7058">
                  <c:v>0.2</c:v>
                </c:pt>
                <c:pt idx="7059">
                  <c:v>0.2</c:v>
                </c:pt>
                <c:pt idx="7060">
                  <c:v>0</c:v>
                </c:pt>
                <c:pt idx="7061">
                  <c:v>0</c:v>
                </c:pt>
                <c:pt idx="7062">
                  <c:v>0.2</c:v>
                </c:pt>
                <c:pt idx="7063">
                  <c:v>0</c:v>
                </c:pt>
                <c:pt idx="7064">
                  <c:v>0</c:v>
                </c:pt>
                <c:pt idx="7065">
                  <c:v>0</c:v>
                </c:pt>
                <c:pt idx="7066">
                  <c:v>0</c:v>
                </c:pt>
                <c:pt idx="7067">
                  <c:v>0</c:v>
                </c:pt>
                <c:pt idx="7068">
                  <c:v>0</c:v>
                </c:pt>
                <c:pt idx="7069">
                  <c:v>0</c:v>
                </c:pt>
                <c:pt idx="7070">
                  <c:v>0</c:v>
                </c:pt>
                <c:pt idx="7071">
                  <c:v>0</c:v>
                </c:pt>
                <c:pt idx="7072">
                  <c:v>0.2</c:v>
                </c:pt>
                <c:pt idx="7073">
                  <c:v>0</c:v>
                </c:pt>
                <c:pt idx="7074">
                  <c:v>0.2</c:v>
                </c:pt>
                <c:pt idx="7075">
                  <c:v>0.2</c:v>
                </c:pt>
                <c:pt idx="7076">
                  <c:v>0</c:v>
                </c:pt>
                <c:pt idx="7077">
                  <c:v>0</c:v>
                </c:pt>
                <c:pt idx="7078">
                  <c:v>0</c:v>
                </c:pt>
                <c:pt idx="7079">
                  <c:v>0</c:v>
                </c:pt>
                <c:pt idx="7080">
                  <c:v>0</c:v>
                </c:pt>
                <c:pt idx="7081">
                  <c:v>0</c:v>
                </c:pt>
                <c:pt idx="7082">
                  <c:v>0</c:v>
                </c:pt>
                <c:pt idx="7083">
                  <c:v>0</c:v>
                </c:pt>
                <c:pt idx="7084">
                  <c:v>0.2</c:v>
                </c:pt>
                <c:pt idx="7085">
                  <c:v>0</c:v>
                </c:pt>
                <c:pt idx="7086">
                  <c:v>0</c:v>
                </c:pt>
                <c:pt idx="7087">
                  <c:v>0</c:v>
                </c:pt>
                <c:pt idx="7088">
                  <c:v>0</c:v>
                </c:pt>
                <c:pt idx="7089">
                  <c:v>0.2</c:v>
                </c:pt>
                <c:pt idx="7090">
                  <c:v>0.2</c:v>
                </c:pt>
                <c:pt idx="7091">
                  <c:v>0.2</c:v>
                </c:pt>
                <c:pt idx="7092">
                  <c:v>0.2</c:v>
                </c:pt>
                <c:pt idx="7093">
                  <c:v>0.2</c:v>
                </c:pt>
                <c:pt idx="7094">
                  <c:v>0</c:v>
                </c:pt>
                <c:pt idx="7095">
                  <c:v>0</c:v>
                </c:pt>
                <c:pt idx="7096">
                  <c:v>0</c:v>
                </c:pt>
                <c:pt idx="7097">
                  <c:v>0</c:v>
                </c:pt>
                <c:pt idx="7098">
                  <c:v>0.2</c:v>
                </c:pt>
                <c:pt idx="7099">
                  <c:v>0.2</c:v>
                </c:pt>
                <c:pt idx="7100">
                  <c:v>0</c:v>
                </c:pt>
                <c:pt idx="7101">
                  <c:v>0.2</c:v>
                </c:pt>
                <c:pt idx="7102">
                  <c:v>0</c:v>
                </c:pt>
                <c:pt idx="7103">
                  <c:v>0</c:v>
                </c:pt>
                <c:pt idx="7104">
                  <c:v>0</c:v>
                </c:pt>
                <c:pt idx="7105">
                  <c:v>0</c:v>
                </c:pt>
                <c:pt idx="7106">
                  <c:v>0.2</c:v>
                </c:pt>
                <c:pt idx="7107">
                  <c:v>0</c:v>
                </c:pt>
                <c:pt idx="7108">
                  <c:v>0</c:v>
                </c:pt>
                <c:pt idx="7109">
                  <c:v>0.2</c:v>
                </c:pt>
                <c:pt idx="7110">
                  <c:v>0</c:v>
                </c:pt>
                <c:pt idx="7111">
                  <c:v>0</c:v>
                </c:pt>
                <c:pt idx="7112">
                  <c:v>0</c:v>
                </c:pt>
                <c:pt idx="7113">
                  <c:v>0</c:v>
                </c:pt>
                <c:pt idx="7114">
                  <c:v>0</c:v>
                </c:pt>
                <c:pt idx="7115">
                  <c:v>0.2</c:v>
                </c:pt>
                <c:pt idx="7116">
                  <c:v>0</c:v>
                </c:pt>
                <c:pt idx="7117">
                  <c:v>0.2</c:v>
                </c:pt>
                <c:pt idx="7118">
                  <c:v>0</c:v>
                </c:pt>
                <c:pt idx="7119">
                  <c:v>0</c:v>
                </c:pt>
                <c:pt idx="7120">
                  <c:v>0</c:v>
                </c:pt>
                <c:pt idx="7121">
                  <c:v>0</c:v>
                </c:pt>
                <c:pt idx="7122">
                  <c:v>0.2</c:v>
                </c:pt>
                <c:pt idx="7123">
                  <c:v>0</c:v>
                </c:pt>
                <c:pt idx="7124">
                  <c:v>0.2</c:v>
                </c:pt>
                <c:pt idx="7125">
                  <c:v>0</c:v>
                </c:pt>
                <c:pt idx="7126">
                  <c:v>0</c:v>
                </c:pt>
                <c:pt idx="7127">
                  <c:v>0</c:v>
                </c:pt>
                <c:pt idx="7128">
                  <c:v>0.2</c:v>
                </c:pt>
                <c:pt idx="7129">
                  <c:v>0</c:v>
                </c:pt>
                <c:pt idx="7130">
                  <c:v>0.2</c:v>
                </c:pt>
                <c:pt idx="7131">
                  <c:v>0</c:v>
                </c:pt>
                <c:pt idx="7132">
                  <c:v>0</c:v>
                </c:pt>
                <c:pt idx="7133">
                  <c:v>0.2</c:v>
                </c:pt>
                <c:pt idx="7134">
                  <c:v>0</c:v>
                </c:pt>
                <c:pt idx="7135">
                  <c:v>0</c:v>
                </c:pt>
                <c:pt idx="7136">
                  <c:v>0</c:v>
                </c:pt>
                <c:pt idx="7137">
                  <c:v>0</c:v>
                </c:pt>
                <c:pt idx="7138">
                  <c:v>0.2</c:v>
                </c:pt>
                <c:pt idx="7139">
                  <c:v>0</c:v>
                </c:pt>
                <c:pt idx="7140">
                  <c:v>0.2</c:v>
                </c:pt>
                <c:pt idx="7141">
                  <c:v>0.2</c:v>
                </c:pt>
                <c:pt idx="7142">
                  <c:v>0.2</c:v>
                </c:pt>
                <c:pt idx="7143">
                  <c:v>0</c:v>
                </c:pt>
                <c:pt idx="7144">
                  <c:v>0</c:v>
                </c:pt>
                <c:pt idx="7145">
                  <c:v>0</c:v>
                </c:pt>
                <c:pt idx="7146">
                  <c:v>0</c:v>
                </c:pt>
                <c:pt idx="7147">
                  <c:v>0</c:v>
                </c:pt>
                <c:pt idx="7148">
                  <c:v>0</c:v>
                </c:pt>
                <c:pt idx="7149">
                  <c:v>0</c:v>
                </c:pt>
                <c:pt idx="7150">
                  <c:v>0.2</c:v>
                </c:pt>
                <c:pt idx="7151">
                  <c:v>0</c:v>
                </c:pt>
                <c:pt idx="7152">
                  <c:v>0.2</c:v>
                </c:pt>
                <c:pt idx="7153">
                  <c:v>0</c:v>
                </c:pt>
                <c:pt idx="7154">
                  <c:v>0.2</c:v>
                </c:pt>
                <c:pt idx="7155">
                  <c:v>0</c:v>
                </c:pt>
                <c:pt idx="7156">
                  <c:v>0</c:v>
                </c:pt>
                <c:pt idx="7157">
                  <c:v>0</c:v>
                </c:pt>
                <c:pt idx="7158">
                  <c:v>0</c:v>
                </c:pt>
                <c:pt idx="7159">
                  <c:v>0.2</c:v>
                </c:pt>
                <c:pt idx="7160">
                  <c:v>0.2</c:v>
                </c:pt>
                <c:pt idx="7161">
                  <c:v>0</c:v>
                </c:pt>
                <c:pt idx="7162">
                  <c:v>0.2</c:v>
                </c:pt>
                <c:pt idx="7163">
                  <c:v>0</c:v>
                </c:pt>
                <c:pt idx="7164">
                  <c:v>0.2</c:v>
                </c:pt>
                <c:pt idx="7165">
                  <c:v>0</c:v>
                </c:pt>
                <c:pt idx="7166">
                  <c:v>0</c:v>
                </c:pt>
                <c:pt idx="7167">
                  <c:v>0</c:v>
                </c:pt>
                <c:pt idx="7168">
                  <c:v>0</c:v>
                </c:pt>
                <c:pt idx="7169">
                  <c:v>0.2</c:v>
                </c:pt>
                <c:pt idx="7170">
                  <c:v>0.2</c:v>
                </c:pt>
                <c:pt idx="7171">
                  <c:v>0.2</c:v>
                </c:pt>
                <c:pt idx="7172">
                  <c:v>0</c:v>
                </c:pt>
                <c:pt idx="7173">
                  <c:v>0.2</c:v>
                </c:pt>
                <c:pt idx="7174">
                  <c:v>0</c:v>
                </c:pt>
                <c:pt idx="7175">
                  <c:v>0</c:v>
                </c:pt>
                <c:pt idx="7176">
                  <c:v>0.2</c:v>
                </c:pt>
                <c:pt idx="7177">
                  <c:v>0.2</c:v>
                </c:pt>
                <c:pt idx="7178">
                  <c:v>0.2</c:v>
                </c:pt>
                <c:pt idx="7179">
                  <c:v>0</c:v>
                </c:pt>
                <c:pt idx="7180">
                  <c:v>0</c:v>
                </c:pt>
                <c:pt idx="7181">
                  <c:v>0.2</c:v>
                </c:pt>
                <c:pt idx="7182">
                  <c:v>0.2</c:v>
                </c:pt>
                <c:pt idx="7183">
                  <c:v>0</c:v>
                </c:pt>
                <c:pt idx="7184">
                  <c:v>0</c:v>
                </c:pt>
                <c:pt idx="7185">
                  <c:v>0</c:v>
                </c:pt>
                <c:pt idx="7186">
                  <c:v>0</c:v>
                </c:pt>
                <c:pt idx="7187">
                  <c:v>0</c:v>
                </c:pt>
                <c:pt idx="7188">
                  <c:v>0</c:v>
                </c:pt>
                <c:pt idx="7189">
                  <c:v>0.2</c:v>
                </c:pt>
                <c:pt idx="7190">
                  <c:v>0</c:v>
                </c:pt>
                <c:pt idx="7191">
                  <c:v>0</c:v>
                </c:pt>
                <c:pt idx="7192">
                  <c:v>0</c:v>
                </c:pt>
                <c:pt idx="7193">
                  <c:v>0</c:v>
                </c:pt>
                <c:pt idx="7194">
                  <c:v>0</c:v>
                </c:pt>
                <c:pt idx="7195">
                  <c:v>0.2</c:v>
                </c:pt>
                <c:pt idx="7196">
                  <c:v>0</c:v>
                </c:pt>
                <c:pt idx="7197">
                  <c:v>0.2</c:v>
                </c:pt>
                <c:pt idx="7198">
                  <c:v>0.2</c:v>
                </c:pt>
                <c:pt idx="7199">
                  <c:v>0</c:v>
                </c:pt>
                <c:pt idx="7200">
                  <c:v>0</c:v>
                </c:pt>
                <c:pt idx="7201">
                  <c:v>0.2</c:v>
                </c:pt>
                <c:pt idx="7202">
                  <c:v>0.2</c:v>
                </c:pt>
                <c:pt idx="7203">
                  <c:v>0.2</c:v>
                </c:pt>
                <c:pt idx="7204">
                  <c:v>0</c:v>
                </c:pt>
                <c:pt idx="7205">
                  <c:v>0.2</c:v>
                </c:pt>
                <c:pt idx="7206">
                  <c:v>0</c:v>
                </c:pt>
                <c:pt idx="7207">
                  <c:v>0</c:v>
                </c:pt>
                <c:pt idx="7208">
                  <c:v>0.2</c:v>
                </c:pt>
                <c:pt idx="7209">
                  <c:v>0</c:v>
                </c:pt>
                <c:pt idx="7210">
                  <c:v>0.2</c:v>
                </c:pt>
                <c:pt idx="7211">
                  <c:v>0.2</c:v>
                </c:pt>
                <c:pt idx="7212">
                  <c:v>0</c:v>
                </c:pt>
                <c:pt idx="7213">
                  <c:v>0</c:v>
                </c:pt>
                <c:pt idx="7214">
                  <c:v>0</c:v>
                </c:pt>
                <c:pt idx="7215">
                  <c:v>0.2</c:v>
                </c:pt>
                <c:pt idx="7216">
                  <c:v>0</c:v>
                </c:pt>
                <c:pt idx="7217">
                  <c:v>0</c:v>
                </c:pt>
                <c:pt idx="7218">
                  <c:v>0.2</c:v>
                </c:pt>
                <c:pt idx="7219">
                  <c:v>0.2</c:v>
                </c:pt>
                <c:pt idx="7220">
                  <c:v>0</c:v>
                </c:pt>
                <c:pt idx="7221">
                  <c:v>0</c:v>
                </c:pt>
                <c:pt idx="7222">
                  <c:v>0.2</c:v>
                </c:pt>
                <c:pt idx="7223">
                  <c:v>0</c:v>
                </c:pt>
                <c:pt idx="7224">
                  <c:v>0</c:v>
                </c:pt>
                <c:pt idx="7225">
                  <c:v>0</c:v>
                </c:pt>
                <c:pt idx="7226">
                  <c:v>0</c:v>
                </c:pt>
                <c:pt idx="7227">
                  <c:v>0</c:v>
                </c:pt>
                <c:pt idx="7228">
                  <c:v>0.2</c:v>
                </c:pt>
                <c:pt idx="7229">
                  <c:v>0</c:v>
                </c:pt>
                <c:pt idx="7230">
                  <c:v>0.2</c:v>
                </c:pt>
                <c:pt idx="7231">
                  <c:v>0</c:v>
                </c:pt>
                <c:pt idx="7232">
                  <c:v>0</c:v>
                </c:pt>
                <c:pt idx="7233">
                  <c:v>0</c:v>
                </c:pt>
                <c:pt idx="7234">
                  <c:v>0.2</c:v>
                </c:pt>
                <c:pt idx="7235">
                  <c:v>0</c:v>
                </c:pt>
                <c:pt idx="7236">
                  <c:v>0.2</c:v>
                </c:pt>
                <c:pt idx="7237">
                  <c:v>0</c:v>
                </c:pt>
                <c:pt idx="7238">
                  <c:v>0</c:v>
                </c:pt>
                <c:pt idx="7239">
                  <c:v>0</c:v>
                </c:pt>
                <c:pt idx="7240">
                  <c:v>0</c:v>
                </c:pt>
                <c:pt idx="7241">
                  <c:v>0.2</c:v>
                </c:pt>
                <c:pt idx="7242">
                  <c:v>0</c:v>
                </c:pt>
                <c:pt idx="7243">
                  <c:v>0</c:v>
                </c:pt>
                <c:pt idx="7244">
                  <c:v>0</c:v>
                </c:pt>
                <c:pt idx="7245">
                  <c:v>0</c:v>
                </c:pt>
                <c:pt idx="7246">
                  <c:v>0</c:v>
                </c:pt>
                <c:pt idx="7247">
                  <c:v>0.2</c:v>
                </c:pt>
                <c:pt idx="7248">
                  <c:v>0</c:v>
                </c:pt>
                <c:pt idx="7249">
                  <c:v>0</c:v>
                </c:pt>
                <c:pt idx="7250">
                  <c:v>0.2</c:v>
                </c:pt>
                <c:pt idx="7251">
                  <c:v>0</c:v>
                </c:pt>
                <c:pt idx="7252">
                  <c:v>0</c:v>
                </c:pt>
                <c:pt idx="7253">
                  <c:v>0.2</c:v>
                </c:pt>
                <c:pt idx="7254">
                  <c:v>0.2</c:v>
                </c:pt>
                <c:pt idx="7255">
                  <c:v>0</c:v>
                </c:pt>
                <c:pt idx="7256">
                  <c:v>0.2</c:v>
                </c:pt>
                <c:pt idx="7257">
                  <c:v>0.2</c:v>
                </c:pt>
                <c:pt idx="7258">
                  <c:v>0</c:v>
                </c:pt>
                <c:pt idx="7259">
                  <c:v>0</c:v>
                </c:pt>
                <c:pt idx="7260">
                  <c:v>0.2</c:v>
                </c:pt>
                <c:pt idx="7261">
                  <c:v>0</c:v>
                </c:pt>
                <c:pt idx="7262">
                  <c:v>0</c:v>
                </c:pt>
                <c:pt idx="7263">
                  <c:v>0</c:v>
                </c:pt>
                <c:pt idx="7264">
                  <c:v>0</c:v>
                </c:pt>
                <c:pt idx="7265">
                  <c:v>0</c:v>
                </c:pt>
                <c:pt idx="7266">
                  <c:v>0.2</c:v>
                </c:pt>
                <c:pt idx="7267">
                  <c:v>0</c:v>
                </c:pt>
                <c:pt idx="7268">
                  <c:v>0.2</c:v>
                </c:pt>
                <c:pt idx="7269">
                  <c:v>0</c:v>
                </c:pt>
                <c:pt idx="7270">
                  <c:v>0.2</c:v>
                </c:pt>
                <c:pt idx="7271">
                  <c:v>0.2</c:v>
                </c:pt>
                <c:pt idx="7272">
                  <c:v>0</c:v>
                </c:pt>
                <c:pt idx="7273">
                  <c:v>0</c:v>
                </c:pt>
                <c:pt idx="7274">
                  <c:v>0</c:v>
                </c:pt>
                <c:pt idx="7275">
                  <c:v>0</c:v>
                </c:pt>
                <c:pt idx="7276">
                  <c:v>0.2</c:v>
                </c:pt>
                <c:pt idx="7277">
                  <c:v>0</c:v>
                </c:pt>
                <c:pt idx="7278">
                  <c:v>0</c:v>
                </c:pt>
                <c:pt idx="7279">
                  <c:v>0.2</c:v>
                </c:pt>
                <c:pt idx="7280">
                  <c:v>0.2</c:v>
                </c:pt>
                <c:pt idx="7281">
                  <c:v>0</c:v>
                </c:pt>
                <c:pt idx="7282">
                  <c:v>0.2</c:v>
                </c:pt>
                <c:pt idx="7283">
                  <c:v>0</c:v>
                </c:pt>
                <c:pt idx="7284">
                  <c:v>0</c:v>
                </c:pt>
                <c:pt idx="7285">
                  <c:v>0</c:v>
                </c:pt>
                <c:pt idx="7286">
                  <c:v>0</c:v>
                </c:pt>
                <c:pt idx="7287">
                  <c:v>0</c:v>
                </c:pt>
                <c:pt idx="7288">
                  <c:v>0.2</c:v>
                </c:pt>
                <c:pt idx="7289">
                  <c:v>0.2</c:v>
                </c:pt>
                <c:pt idx="7290">
                  <c:v>0.2</c:v>
                </c:pt>
                <c:pt idx="7291">
                  <c:v>0</c:v>
                </c:pt>
                <c:pt idx="7292">
                  <c:v>0</c:v>
                </c:pt>
                <c:pt idx="7293">
                  <c:v>0</c:v>
                </c:pt>
                <c:pt idx="7294">
                  <c:v>0.2</c:v>
                </c:pt>
                <c:pt idx="7295">
                  <c:v>0</c:v>
                </c:pt>
                <c:pt idx="7296">
                  <c:v>0.2</c:v>
                </c:pt>
                <c:pt idx="7297">
                  <c:v>0</c:v>
                </c:pt>
                <c:pt idx="7298">
                  <c:v>0</c:v>
                </c:pt>
                <c:pt idx="7299">
                  <c:v>0.2</c:v>
                </c:pt>
                <c:pt idx="7300">
                  <c:v>0</c:v>
                </c:pt>
                <c:pt idx="7301">
                  <c:v>0.2</c:v>
                </c:pt>
                <c:pt idx="7302">
                  <c:v>0.2</c:v>
                </c:pt>
                <c:pt idx="7303">
                  <c:v>0</c:v>
                </c:pt>
                <c:pt idx="7304">
                  <c:v>0</c:v>
                </c:pt>
                <c:pt idx="7305">
                  <c:v>0</c:v>
                </c:pt>
                <c:pt idx="7306">
                  <c:v>0</c:v>
                </c:pt>
                <c:pt idx="7307">
                  <c:v>0</c:v>
                </c:pt>
                <c:pt idx="7308">
                  <c:v>0.2</c:v>
                </c:pt>
                <c:pt idx="7309">
                  <c:v>0.2</c:v>
                </c:pt>
                <c:pt idx="7310">
                  <c:v>0</c:v>
                </c:pt>
                <c:pt idx="7311">
                  <c:v>0</c:v>
                </c:pt>
                <c:pt idx="7312">
                  <c:v>0</c:v>
                </c:pt>
                <c:pt idx="7313">
                  <c:v>0.2</c:v>
                </c:pt>
                <c:pt idx="7314">
                  <c:v>0</c:v>
                </c:pt>
                <c:pt idx="7315">
                  <c:v>0</c:v>
                </c:pt>
                <c:pt idx="7316">
                  <c:v>0</c:v>
                </c:pt>
                <c:pt idx="7317">
                  <c:v>0</c:v>
                </c:pt>
                <c:pt idx="7318">
                  <c:v>0</c:v>
                </c:pt>
                <c:pt idx="7319">
                  <c:v>0</c:v>
                </c:pt>
                <c:pt idx="7320">
                  <c:v>0.2</c:v>
                </c:pt>
                <c:pt idx="7321">
                  <c:v>0.2</c:v>
                </c:pt>
                <c:pt idx="7322">
                  <c:v>0</c:v>
                </c:pt>
                <c:pt idx="7323">
                  <c:v>0.2</c:v>
                </c:pt>
                <c:pt idx="7324">
                  <c:v>0.2</c:v>
                </c:pt>
                <c:pt idx="7325">
                  <c:v>0.2</c:v>
                </c:pt>
                <c:pt idx="7326">
                  <c:v>0.2</c:v>
                </c:pt>
                <c:pt idx="7327">
                  <c:v>0</c:v>
                </c:pt>
                <c:pt idx="7328">
                  <c:v>0</c:v>
                </c:pt>
                <c:pt idx="7329">
                  <c:v>0</c:v>
                </c:pt>
                <c:pt idx="7330">
                  <c:v>0.2</c:v>
                </c:pt>
                <c:pt idx="7331">
                  <c:v>0.2</c:v>
                </c:pt>
                <c:pt idx="7332">
                  <c:v>0</c:v>
                </c:pt>
                <c:pt idx="7333">
                  <c:v>0</c:v>
                </c:pt>
                <c:pt idx="7334">
                  <c:v>0.2</c:v>
                </c:pt>
                <c:pt idx="7335">
                  <c:v>0.2</c:v>
                </c:pt>
                <c:pt idx="7336">
                  <c:v>0</c:v>
                </c:pt>
                <c:pt idx="7337">
                  <c:v>0.2</c:v>
                </c:pt>
                <c:pt idx="7338">
                  <c:v>0</c:v>
                </c:pt>
                <c:pt idx="7339">
                  <c:v>0</c:v>
                </c:pt>
                <c:pt idx="7340">
                  <c:v>0</c:v>
                </c:pt>
                <c:pt idx="7341">
                  <c:v>0</c:v>
                </c:pt>
                <c:pt idx="7342">
                  <c:v>0</c:v>
                </c:pt>
                <c:pt idx="7343">
                  <c:v>0</c:v>
                </c:pt>
                <c:pt idx="7344">
                  <c:v>0</c:v>
                </c:pt>
                <c:pt idx="7345">
                  <c:v>0.2</c:v>
                </c:pt>
                <c:pt idx="7346">
                  <c:v>0.2</c:v>
                </c:pt>
                <c:pt idx="7347">
                  <c:v>0</c:v>
                </c:pt>
                <c:pt idx="7348">
                  <c:v>0</c:v>
                </c:pt>
                <c:pt idx="7349">
                  <c:v>0</c:v>
                </c:pt>
                <c:pt idx="7350">
                  <c:v>0.2</c:v>
                </c:pt>
                <c:pt idx="7351">
                  <c:v>0</c:v>
                </c:pt>
                <c:pt idx="7352">
                  <c:v>0.2</c:v>
                </c:pt>
                <c:pt idx="7353">
                  <c:v>0</c:v>
                </c:pt>
                <c:pt idx="7354">
                  <c:v>0</c:v>
                </c:pt>
                <c:pt idx="7355">
                  <c:v>0</c:v>
                </c:pt>
                <c:pt idx="7356">
                  <c:v>0.2</c:v>
                </c:pt>
                <c:pt idx="7357">
                  <c:v>0</c:v>
                </c:pt>
                <c:pt idx="7358">
                  <c:v>0.2</c:v>
                </c:pt>
                <c:pt idx="7359">
                  <c:v>0</c:v>
                </c:pt>
                <c:pt idx="7360">
                  <c:v>0</c:v>
                </c:pt>
                <c:pt idx="7361">
                  <c:v>0</c:v>
                </c:pt>
                <c:pt idx="7362">
                  <c:v>0</c:v>
                </c:pt>
                <c:pt idx="7363">
                  <c:v>0.2</c:v>
                </c:pt>
                <c:pt idx="7364">
                  <c:v>0.2</c:v>
                </c:pt>
                <c:pt idx="7365">
                  <c:v>0.2</c:v>
                </c:pt>
                <c:pt idx="7366">
                  <c:v>0</c:v>
                </c:pt>
                <c:pt idx="7367">
                  <c:v>0</c:v>
                </c:pt>
                <c:pt idx="7368">
                  <c:v>0</c:v>
                </c:pt>
                <c:pt idx="7369">
                  <c:v>0.2</c:v>
                </c:pt>
                <c:pt idx="7370">
                  <c:v>0</c:v>
                </c:pt>
                <c:pt idx="7371">
                  <c:v>0.2</c:v>
                </c:pt>
                <c:pt idx="7372">
                  <c:v>0.2</c:v>
                </c:pt>
                <c:pt idx="7373">
                  <c:v>0</c:v>
                </c:pt>
                <c:pt idx="7374">
                  <c:v>0</c:v>
                </c:pt>
                <c:pt idx="7375">
                  <c:v>0</c:v>
                </c:pt>
                <c:pt idx="7376">
                  <c:v>0</c:v>
                </c:pt>
                <c:pt idx="7377">
                  <c:v>0</c:v>
                </c:pt>
                <c:pt idx="7378">
                  <c:v>0</c:v>
                </c:pt>
                <c:pt idx="7379">
                  <c:v>0.2</c:v>
                </c:pt>
                <c:pt idx="7380">
                  <c:v>0.2</c:v>
                </c:pt>
                <c:pt idx="7381">
                  <c:v>0.2</c:v>
                </c:pt>
                <c:pt idx="7382">
                  <c:v>0</c:v>
                </c:pt>
                <c:pt idx="7383">
                  <c:v>0</c:v>
                </c:pt>
                <c:pt idx="7384">
                  <c:v>0.2</c:v>
                </c:pt>
                <c:pt idx="7385">
                  <c:v>0</c:v>
                </c:pt>
                <c:pt idx="7386">
                  <c:v>0</c:v>
                </c:pt>
                <c:pt idx="7387">
                  <c:v>0</c:v>
                </c:pt>
                <c:pt idx="7388">
                  <c:v>0</c:v>
                </c:pt>
                <c:pt idx="7389">
                  <c:v>0.2</c:v>
                </c:pt>
                <c:pt idx="7390">
                  <c:v>0</c:v>
                </c:pt>
                <c:pt idx="7391">
                  <c:v>0</c:v>
                </c:pt>
                <c:pt idx="7392">
                  <c:v>0</c:v>
                </c:pt>
                <c:pt idx="7393">
                  <c:v>0.2</c:v>
                </c:pt>
                <c:pt idx="7394">
                  <c:v>0</c:v>
                </c:pt>
                <c:pt idx="7395">
                  <c:v>0.2</c:v>
                </c:pt>
                <c:pt idx="7396">
                  <c:v>0</c:v>
                </c:pt>
                <c:pt idx="7397">
                  <c:v>0.2</c:v>
                </c:pt>
                <c:pt idx="7398">
                  <c:v>0</c:v>
                </c:pt>
                <c:pt idx="7399">
                  <c:v>0</c:v>
                </c:pt>
                <c:pt idx="7400">
                  <c:v>0</c:v>
                </c:pt>
                <c:pt idx="7401">
                  <c:v>0.2</c:v>
                </c:pt>
                <c:pt idx="7402">
                  <c:v>0</c:v>
                </c:pt>
                <c:pt idx="7403">
                  <c:v>0.2</c:v>
                </c:pt>
                <c:pt idx="7404">
                  <c:v>0</c:v>
                </c:pt>
                <c:pt idx="7405">
                  <c:v>0</c:v>
                </c:pt>
                <c:pt idx="7406">
                  <c:v>0.2</c:v>
                </c:pt>
                <c:pt idx="7407">
                  <c:v>0</c:v>
                </c:pt>
                <c:pt idx="7408">
                  <c:v>0.2</c:v>
                </c:pt>
                <c:pt idx="7409">
                  <c:v>0</c:v>
                </c:pt>
                <c:pt idx="7410">
                  <c:v>0</c:v>
                </c:pt>
                <c:pt idx="7411">
                  <c:v>0</c:v>
                </c:pt>
                <c:pt idx="7412">
                  <c:v>0</c:v>
                </c:pt>
                <c:pt idx="7413">
                  <c:v>0</c:v>
                </c:pt>
                <c:pt idx="7414">
                  <c:v>0</c:v>
                </c:pt>
                <c:pt idx="7415">
                  <c:v>0.2</c:v>
                </c:pt>
                <c:pt idx="7416">
                  <c:v>0</c:v>
                </c:pt>
                <c:pt idx="7417">
                  <c:v>0.2</c:v>
                </c:pt>
                <c:pt idx="7418">
                  <c:v>0.2</c:v>
                </c:pt>
                <c:pt idx="7419">
                  <c:v>0</c:v>
                </c:pt>
                <c:pt idx="7420">
                  <c:v>0</c:v>
                </c:pt>
                <c:pt idx="7421">
                  <c:v>0</c:v>
                </c:pt>
                <c:pt idx="7422">
                  <c:v>0</c:v>
                </c:pt>
                <c:pt idx="7423">
                  <c:v>0</c:v>
                </c:pt>
                <c:pt idx="7424">
                  <c:v>0.2</c:v>
                </c:pt>
                <c:pt idx="7425">
                  <c:v>0</c:v>
                </c:pt>
                <c:pt idx="7426">
                  <c:v>0.2</c:v>
                </c:pt>
                <c:pt idx="7427">
                  <c:v>0.2</c:v>
                </c:pt>
                <c:pt idx="7428">
                  <c:v>0</c:v>
                </c:pt>
                <c:pt idx="7429">
                  <c:v>0</c:v>
                </c:pt>
                <c:pt idx="7430">
                  <c:v>0</c:v>
                </c:pt>
                <c:pt idx="7431">
                  <c:v>0</c:v>
                </c:pt>
                <c:pt idx="7432">
                  <c:v>0.2</c:v>
                </c:pt>
                <c:pt idx="7433">
                  <c:v>0.2</c:v>
                </c:pt>
                <c:pt idx="7434">
                  <c:v>0.2</c:v>
                </c:pt>
                <c:pt idx="7435">
                  <c:v>0.2</c:v>
                </c:pt>
                <c:pt idx="7436">
                  <c:v>0</c:v>
                </c:pt>
                <c:pt idx="7437">
                  <c:v>0</c:v>
                </c:pt>
                <c:pt idx="7438">
                  <c:v>0</c:v>
                </c:pt>
                <c:pt idx="7439">
                  <c:v>0.2</c:v>
                </c:pt>
                <c:pt idx="7440">
                  <c:v>0.2</c:v>
                </c:pt>
                <c:pt idx="7441">
                  <c:v>0.2</c:v>
                </c:pt>
                <c:pt idx="7442">
                  <c:v>0.2</c:v>
                </c:pt>
                <c:pt idx="7443">
                  <c:v>0</c:v>
                </c:pt>
                <c:pt idx="7444">
                  <c:v>0</c:v>
                </c:pt>
                <c:pt idx="7445">
                  <c:v>0</c:v>
                </c:pt>
                <c:pt idx="7446">
                  <c:v>0</c:v>
                </c:pt>
                <c:pt idx="7447">
                  <c:v>0</c:v>
                </c:pt>
                <c:pt idx="7448">
                  <c:v>0</c:v>
                </c:pt>
                <c:pt idx="7449">
                  <c:v>0</c:v>
                </c:pt>
                <c:pt idx="7450">
                  <c:v>0.2</c:v>
                </c:pt>
                <c:pt idx="7451">
                  <c:v>0</c:v>
                </c:pt>
                <c:pt idx="7452">
                  <c:v>0.2</c:v>
                </c:pt>
                <c:pt idx="7453">
                  <c:v>0</c:v>
                </c:pt>
                <c:pt idx="7454">
                  <c:v>0</c:v>
                </c:pt>
                <c:pt idx="7455">
                  <c:v>0</c:v>
                </c:pt>
                <c:pt idx="7456">
                  <c:v>0.2</c:v>
                </c:pt>
                <c:pt idx="7457">
                  <c:v>0</c:v>
                </c:pt>
                <c:pt idx="7458">
                  <c:v>0</c:v>
                </c:pt>
                <c:pt idx="7459">
                  <c:v>0</c:v>
                </c:pt>
                <c:pt idx="7460">
                  <c:v>0.2</c:v>
                </c:pt>
                <c:pt idx="7461">
                  <c:v>0</c:v>
                </c:pt>
                <c:pt idx="7462">
                  <c:v>0.2</c:v>
                </c:pt>
                <c:pt idx="7463">
                  <c:v>0.2</c:v>
                </c:pt>
                <c:pt idx="7464">
                  <c:v>0</c:v>
                </c:pt>
                <c:pt idx="7465">
                  <c:v>0</c:v>
                </c:pt>
                <c:pt idx="7466">
                  <c:v>0</c:v>
                </c:pt>
                <c:pt idx="7467">
                  <c:v>0.2</c:v>
                </c:pt>
                <c:pt idx="7468">
                  <c:v>0</c:v>
                </c:pt>
                <c:pt idx="7469">
                  <c:v>0</c:v>
                </c:pt>
                <c:pt idx="7470">
                  <c:v>0</c:v>
                </c:pt>
                <c:pt idx="7471">
                  <c:v>0.2</c:v>
                </c:pt>
                <c:pt idx="7472">
                  <c:v>0</c:v>
                </c:pt>
                <c:pt idx="7473">
                  <c:v>0</c:v>
                </c:pt>
                <c:pt idx="7474">
                  <c:v>0</c:v>
                </c:pt>
                <c:pt idx="7475">
                  <c:v>0</c:v>
                </c:pt>
                <c:pt idx="7476">
                  <c:v>0</c:v>
                </c:pt>
                <c:pt idx="7477">
                  <c:v>0</c:v>
                </c:pt>
                <c:pt idx="7478">
                  <c:v>0</c:v>
                </c:pt>
                <c:pt idx="7479">
                  <c:v>0</c:v>
                </c:pt>
                <c:pt idx="7480">
                  <c:v>0.2</c:v>
                </c:pt>
                <c:pt idx="7481">
                  <c:v>0</c:v>
                </c:pt>
                <c:pt idx="7482">
                  <c:v>0.2</c:v>
                </c:pt>
                <c:pt idx="7483">
                  <c:v>0.2</c:v>
                </c:pt>
                <c:pt idx="7484">
                  <c:v>0</c:v>
                </c:pt>
                <c:pt idx="7485">
                  <c:v>0.2</c:v>
                </c:pt>
                <c:pt idx="7486">
                  <c:v>0.2</c:v>
                </c:pt>
                <c:pt idx="7487">
                  <c:v>0.2</c:v>
                </c:pt>
                <c:pt idx="7488">
                  <c:v>0</c:v>
                </c:pt>
                <c:pt idx="7489">
                  <c:v>0</c:v>
                </c:pt>
                <c:pt idx="7490">
                  <c:v>0</c:v>
                </c:pt>
                <c:pt idx="7491">
                  <c:v>0</c:v>
                </c:pt>
                <c:pt idx="7492">
                  <c:v>0</c:v>
                </c:pt>
                <c:pt idx="7493">
                  <c:v>0</c:v>
                </c:pt>
                <c:pt idx="7494">
                  <c:v>0</c:v>
                </c:pt>
                <c:pt idx="7495">
                  <c:v>0.2</c:v>
                </c:pt>
                <c:pt idx="7496">
                  <c:v>0.2</c:v>
                </c:pt>
                <c:pt idx="7497">
                  <c:v>0</c:v>
                </c:pt>
                <c:pt idx="7498">
                  <c:v>0.2</c:v>
                </c:pt>
                <c:pt idx="7499">
                  <c:v>0.2</c:v>
                </c:pt>
                <c:pt idx="7500">
                  <c:v>0.2</c:v>
                </c:pt>
                <c:pt idx="7501">
                  <c:v>0.2</c:v>
                </c:pt>
                <c:pt idx="7502">
                  <c:v>0</c:v>
                </c:pt>
                <c:pt idx="7503">
                  <c:v>0</c:v>
                </c:pt>
                <c:pt idx="7504">
                  <c:v>0</c:v>
                </c:pt>
                <c:pt idx="7505">
                  <c:v>0</c:v>
                </c:pt>
                <c:pt idx="7506">
                  <c:v>0</c:v>
                </c:pt>
                <c:pt idx="7507">
                  <c:v>0.2</c:v>
                </c:pt>
                <c:pt idx="7508">
                  <c:v>0</c:v>
                </c:pt>
                <c:pt idx="7509">
                  <c:v>0</c:v>
                </c:pt>
                <c:pt idx="7510">
                  <c:v>0</c:v>
                </c:pt>
                <c:pt idx="7511">
                  <c:v>0.2</c:v>
                </c:pt>
                <c:pt idx="7512">
                  <c:v>0</c:v>
                </c:pt>
                <c:pt idx="7513">
                  <c:v>0.2</c:v>
                </c:pt>
                <c:pt idx="7514">
                  <c:v>0</c:v>
                </c:pt>
                <c:pt idx="7515">
                  <c:v>0.2</c:v>
                </c:pt>
                <c:pt idx="7516">
                  <c:v>0</c:v>
                </c:pt>
                <c:pt idx="7517">
                  <c:v>0</c:v>
                </c:pt>
                <c:pt idx="7518">
                  <c:v>0.2</c:v>
                </c:pt>
                <c:pt idx="7519">
                  <c:v>0</c:v>
                </c:pt>
                <c:pt idx="7520">
                  <c:v>0</c:v>
                </c:pt>
                <c:pt idx="7521">
                  <c:v>0</c:v>
                </c:pt>
                <c:pt idx="7522">
                  <c:v>0.2</c:v>
                </c:pt>
                <c:pt idx="7523">
                  <c:v>0</c:v>
                </c:pt>
                <c:pt idx="7524">
                  <c:v>0</c:v>
                </c:pt>
                <c:pt idx="7525">
                  <c:v>0.2</c:v>
                </c:pt>
                <c:pt idx="7526">
                  <c:v>0.2</c:v>
                </c:pt>
                <c:pt idx="7527">
                  <c:v>0</c:v>
                </c:pt>
                <c:pt idx="7528">
                  <c:v>0.2</c:v>
                </c:pt>
                <c:pt idx="7529">
                  <c:v>0</c:v>
                </c:pt>
                <c:pt idx="7530">
                  <c:v>0.2</c:v>
                </c:pt>
                <c:pt idx="7531">
                  <c:v>0</c:v>
                </c:pt>
                <c:pt idx="7532">
                  <c:v>0.2</c:v>
                </c:pt>
                <c:pt idx="7533">
                  <c:v>0.2</c:v>
                </c:pt>
                <c:pt idx="7534">
                  <c:v>0</c:v>
                </c:pt>
                <c:pt idx="7535">
                  <c:v>0.2</c:v>
                </c:pt>
                <c:pt idx="7536">
                  <c:v>0</c:v>
                </c:pt>
                <c:pt idx="7537">
                  <c:v>0.2</c:v>
                </c:pt>
                <c:pt idx="7538">
                  <c:v>0</c:v>
                </c:pt>
                <c:pt idx="7539">
                  <c:v>0</c:v>
                </c:pt>
                <c:pt idx="7540">
                  <c:v>0.2</c:v>
                </c:pt>
                <c:pt idx="7541">
                  <c:v>0</c:v>
                </c:pt>
                <c:pt idx="7542">
                  <c:v>0</c:v>
                </c:pt>
                <c:pt idx="7543">
                  <c:v>0.2</c:v>
                </c:pt>
                <c:pt idx="7544">
                  <c:v>0</c:v>
                </c:pt>
                <c:pt idx="7545">
                  <c:v>0</c:v>
                </c:pt>
                <c:pt idx="7546">
                  <c:v>0</c:v>
                </c:pt>
                <c:pt idx="7547">
                  <c:v>0</c:v>
                </c:pt>
                <c:pt idx="7548">
                  <c:v>0</c:v>
                </c:pt>
                <c:pt idx="7549">
                  <c:v>0.2</c:v>
                </c:pt>
                <c:pt idx="7550">
                  <c:v>0.2</c:v>
                </c:pt>
                <c:pt idx="7551">
                  <c:v>0</c:v>
                </c:pt>
                <c:pt idx="7552">
                  <c:v>0</c:v>
                </c:pt>
                <c:pt idx="7553">
                  <c:v>0</c:v>
                </c:pt>
                <c:pt idx="7554">
                  <c:v>0.2</c:v>
                </c:pt>
                <c:pt idx="7555">
                  <c:v>0</c:v>
                </c:pt>
                <c:pt idx="7556">
                  <c:v>0</c:v>
                </c:pt>
                <c:pt idx="7557">
                  <c:v>0</c:v>
                </c:pt>
                <c:pt idx="7558">
                  <c:v>0</c:v>
                </c:pt>
                <c:pt idx="7559">
                  <c:v>0</c:v>
                </c:pt>
                <c:pt idx="7560">
                  <c:v>0.2</c:v>
                </c:pt>
                <c:pt idx="7561">
                  <c:v>0</c:v>
                </c:pt>
                <c:pt idx="7562">
                  <c:v>0</c:v>
                </c:pt>
                <c:pt idx="7563">
                  <c:v>0</c:v>
                </c:pt>
                <c:pt idx="7564">
                  <c:v>0.2</c:v>
                </c:pt>
                <c:pt idx="7565">
                  <c:v>0</c:v>
                </c:pt>
                <c:pt idx="7566">
                  <c:v>0</c:v>
                </c:pt>
                <c:pt idx="7567">
                  <c:v>0</c:v>
                </c:pt>
                <c:pt idx="7568">
                  <c:v>0.2</c:v>
                </c:pt>
                <c:pt idx="7569">
                  <c:v>0.2</c:v>
                </c:pt>
                <c:pt idx="7570">
                  <c:v>0.2</c:v>
                </c:pt>
                <c:pt idx="7571">
                  <c:v>0</c:v>
                </c:pt>
                <c:pt idx="7572">
                  <c:v>0.2</c:v>
                </c:pt>
                <c:pt idx="7573">
                  <c:v>0</c:v>
                </c:pt>
                <c:pt idx="7574">
                  <c:v>0</c:v>
                </c:pt>
                <c:pt idx="7575">
                  <c:v>0</c:v>
                </c:pt>
                <c:pt idx="7576">
                  <c:v>0</c:v>
                </c:pt>
                <c:pt idx="7577">
                  <c:v>0.2</c:v>
                </c:pt>
                <c:pt idx="7578">
                  <c:v>0.2</c:v>
                </c:pt>
                <c:pt idx="7579">
                  <c:v>0</c:v>
                </c:pt>
                <c:pt idx="7580">
                  <c:v>0</c:v>
                </c:pt>
                <c:pt idx="7581">
                  <c:v>0</c:v>
                </c:pt>
                <c:pt idx="7582">
                  <c:v>0</c:v>
                </c:pt>
                <c:pt idx="7583">
                  <c:v>0.2</c:v>
                </c:pt>
                <c:pt idx="7584">
                  <c:v>0</c:v>
                </c:pt>
                <c:pt idx="7585">
                  <c:v>0.2</c:v>
                </c:pt>
                <c:pt idx="7586">
                  <c:v>0</c:v>
                </c:pt>
                <c:pt idx="7587">
                  <c:v>0</c:v>
                </c:pt>
                <c:pt idx="7588">
                  <c:v>0</c:v>
                </c:pt>
                <c:pt idx="7589">
                  <c:v>0</c:v>
                </c:pt>
                <c:pt idx="7590">
                  <c:v>0.2</c:v>
                </c:pt>
                <c:pt idx="7591">
                  <c:v>0.2</c:v>
                </c:pt>
                <c:pt idx="7592">
                  <c:v>0</c:v>
                </c:pt>
                <c:pt idx="7593">
                  <c:v>0.2</c:v>
                </c:pt>
                <c:pt idx="7594">
                  <c:v>0</c:v>
                </c:pt>
                <c:pt idx="7595">
                  <c:v>0.2</c:v>
                </c:pt>
                <c:pt idx="7596">
                  <c:v>0.2</c:v>
                </c:pt>
                <c:pt idx="7597">
                  <c:v>0</c:v>
                </c:pt>
                <c:pt idx="7598">
                  <c:v>0.2</c:v>
                </c:pt>
                <c:pt idx="7599">
                  <c:v>0</c:v>
                </c:pt>
                <c:pt idx="7600">
                  <c:v>0.2</c:v>
                </c:pt>
                <c:pt idx="7601">
                  <c:v>0</c:v>
                </c:pt>
                <c:pt idx="7602">
                  <c:v>0</c:v>
                </c:pt>
                <c:pt idx="7603">
                  <c:v>0</c:v>
                </c:pt>
                <c:pt idx="7604">
                  <c:v>0.2</c:v>
                </c:pt>
                <c:pt idx="7605">
                  <c:v>0</c:v>
                </c:pt>
                <c:pt idx="7606">
                  <c:v>0.2</c:v>
                </c:pt>
                <c:pt idx="7607">
                  <c:v>0</c:v>
                </c:pt>
                <c:pt idx="7608">
                  <c:v>0.2</c:v>
                </c:pt>
                <c:pt idx="7609">
                  <c:v>0.2</c:v>
                </c:pt>
                <c:pt idx="7610">
                  <c:v>0</c:v>
                </c:pt>
                <c:pt idx="7611">
                  <c:v>0</c:v>
                </c:pt>
                <c:pt idx="7612">
                  <c:v>0</c:v>
                </c:pt>
                <c:pt idx="7613">
                  <c:v>0</c:v>
                </c:pt>
                <c:pt idx="7614">
                  <c:v>0.2</c:v>
                </c:pt>
                <c:pt idx="7615">
                  <c:v>0.2</c:v>
                </c:pt>
                <c:pt idx="7616">
                  <c:v>0</c:v>
                </c:pt>
                <c:pt idx="7617">
                  <c:v>0.2</c:v>
                </c:pt>
                <c:pt idx="7618">
                  <c:v>0</c:v>
                </c:pt>
                <c:pt idx="7619">
                  <c:v>0.2</c:v>
                </c:pt>
                <c:pt idx="7620">
                  <c:v>0</c:v>
                </c:pt>
                <c:pt idx="7621">
                  <c:v>0</c:v>
                </c:pt>
                <c:pt idx="7622">
                  <c:v>0</c:v>
                </c:pt>
                <c:pt idx="7623">
                  <c:v>0.2</c:v>
                </c:pt>
                <c:pt idx="7624">
                  <c:v>0</c:v>
                </c:pt>
                <c:pt idx="7625">
                  <c:v>0</c:v>
                </c:pt>
                <c:pt idx="7626">
                  <c:v>0</c:v>
                </c:pt>
                <c:pt idx="7627">
                  <c:v>0</c:v>
                </c:pt>
                <c:pt idx="7628">
                  <c:v>0</c:v>
                </c:pt>
                <c:pt idx="7629">
                  <c:v>0</c:v>
                </c:pt>
                <c:pt idx="7630">
                  <c:v>0</c:v>
                </c:pt>
                <c:pt idx="7631">
                  <c:v>0.2</c:v>
                </c:pt>
                <c:pt idx="7632">
                  <c:v>0</c:v>
                </c:pt>
                <c:pt idx="7633">
                  <c:v>0</c:v>
                </c:pt>
                <c:pt idx="7634">
                  <c:v>0</c:v>
                </c:pt>
                <c:pt idx="7635">
                  <c:v>0.2</c:v>
                </c:pt>
                <c:pt idx="7636">
                  <c:v>0</c:v>
                </c:pt>
                <c:pt idx="7637">
                  <c:v>0</c:v>
                </c:pt>
                <c:pt idx="7638">
                  <c:v>0.2</c:v>
                </c:pt>
                <c:pt idx="7639">
                  <c:v>0</c:v>
                </c:pt>
                <c:pt idx="7640">
                  <c:v>0.2</c:v>
                </c:pt>
                <c:pt idx="7641">
                  <c:v>0.2</c:v>
                </c:pt>
                <c:pt idx="7642">
                  <c:v>0</c:v>
                </c:pt>
                <c:pt idx="7643">
                  <c:v>0.2</c:v>
                </c:pt>
                <c:pt idx="7644">
                  <c:v>0</c:v>
                </c:pt>
                <c:pt idx="7645">
                  <c:v>0</c:v>
                </c:pt>
                <c:pt idx="7646">
                  <c:v>0</c:v>
                </c:pt>
                <c:pt idx="7647">
                  <c:v>0</c:v>
                </c:pt>
                <c:pt idx="7648">
                  <c:v>0</c:v>
                </c:pt>
                <c:pt idx="7649">
                  <c:v>0.2</c:v>
                </c:pt>
                <c:pt idx="7650">
                  <c:v>0.2</c:v>
                </c:pt>
                <c:pt idx="7651">
                  <c:v>0</c:v>
                </c:pt>
                <c:pt idx="7652">
                  <c:v>0.2</c:v>
                </c:pt>
                <c:pt idx="7653">
                  <c:v>0</c:v>
                </c:pt>
                <c:pt idx="7654">
                  <c:v>0.2</c:v>
                </c:pt>
                <c:pt idx="7655">
                  <c:v>0</c:v>
                </c:pt>
                <c:pt idx="7656">
                  <c:v>0.2</c:v>
                </c:pt>
                <c:pt idx="7657">
                  <c:v>0</c:v>
                </c:pt>
                <c:pt idx="7658">
                  <c:v>0.2</c:v>
                </c:pt>
                <c:pt idx="7659">
                  <c:v>0.2</c:v>
                </c:pt>
                <c:pt idx="7660">
                  <c:v>0.2</c:v>
                </c:pt>
                <c:pt idx="7661">
                  <c:v>0.2</c:v>
                </c:pt>
                <c:pt idx="7662">
                  <c:v>0</c:v>
                </c:pt>
                <c:pt idx="7663">
                  <c:v>0.2</c:v>
                </c:pt>
                <c:pt idx="7664">
                  <c:v>0.2</c:v>
                </c:pt>
                <c:pt idx="7665">
                  <c:v>0</c:v>
                </c:pt>
                <c:pt idx="7666">
                  <c:v>0</c:v>
                </c:pt>
                <c:pt idx="7667">
                  <c:v>0.2</c:v>
                </c:pt>
                <c:pt idx="7668">
                  <c:v>0.2</c:v>
                </c:pt>
                <c:pt idx="7669">
                  <c:v>0.2</c:v>
                </c:pt>
                <c:pt idx="7670">
                  <c:v>0.2</c:v>
                </c:pt>
                <c:pt idx="7671">
                  <c:v>0.2</c:v>
                </c:pt>
                <c:pt idx="7672">
                  <c:v>0</c:v>
                </c:pt>
                <c:pt idx="7673">
                  <c:v>0</c:v>
                </c:pt>
                <c:pt idx="7674">
                  <c:v>0.2</c:v>
                </c:pt>
                <c:pt idx="7675">
                  <c:v>0.2</c:v>
                </c:pt>
                <c:pt idx="7676">
                  <c:v>0</c:v>
                </c:pt>
                <c:pt idx="7677">
                  <c:v>0</c:v>
                </c:pt>
                <c:pt idx="7678">
                  <c:v>0.2</c:v>
                </c:pt>
                <c:pt idx="7679">
                  <c:v>0.2</c:v>
                </c:pt>
                <c:pt idx="7680">
                  <c:v>0</c:v>
                </c:pt>
                <c:pt idx="7681">
                  <c:v>0.2</c:v>
                </c:pt>
                <c:pt idx="7682">
                  <c:v>0</c:v>
                </c:pt>
                <c:pt idx="7683">
                  <c:v>0</c:v>
                </c:pt>
                <c:pt idx="7684">
                  <c:v>0</c:v>
                </c:pt>
                <c:pt idx="7685">
                  <c:v>0</c:v>
                </c:pt>
                <c:pt idx="7686">
                  <c:v>0</c:v>
                </c:pt>
                <c:pt idx="7687">
                  <c:v>0</c:v>
                </c:pt>
                <c:pt idx="7688">
                  <c:v>0</c:v>
                </c:pt>
                <c:pt idx="7689">
                  <c:v>0.2</c:v>
                </c:pt>
                <c:pt idx="7690">
                  <c:v>0</c:v>
                </c:pt>
                <c:pt idx="7691">
                  <c:v>0</c:v>
                </c:pt>
                <c:pt idx="7692">
                  <c:v>0</c:v>
                </c:pt>
                <c:pt idx="7693">
                  <c:v>0.2</c:v>
                </c:pt>
                <c:pt idx="7694">
                  <c:v>0.2</c:v>
                </c:pt>
                <c:pt idx="7695">
                  <c:v>0</c:v>
                </c:pt>
                <c:pt idx="7696">
                  <c:v>0.2</c:v>
                </c:pt>
                <c:pt idx="7697">
                  <c:v>0</c:v>
                </c:pt>
                <c:pt idx="7698">
                  <c:v>0</c:v>
                </c:pt>
                <c:pt idx="7699">
                  <c:v>0.2</c:v>
                </c:pt>
                <c:pt idx="7700">
                  <c:v>0.2</c:v>
                </c:pt>
                <c:pt idx="7701">
                  <c:v>0</c:v>
                </c:pt>
                <c:pt idx="7702">
                  <c:v>0</c:v>
                </c:pt>
                <c:pt idx="7703">
                  <c:v>0</c:v>
                </c:pt>
                <c:pt idx="7704">
                  <c:v>0</c:v>
                </c:pt>
                <c:pt idx="7705">
                  <c:v>0</c:v>
                </c:pt>
                <c:pt idx="7706">
                  <c:v>0.2</c:v>
                </c:pt>
                <c:pt idx="7707">
                  <c:v>0</c:v>
                </c:pt>
                <c:pt idx="7708">
                  <c:v>0</c:v>
                </c:pt>
                <c:pt idx="7709">
                  <c:v>0</c:v>
                </c:pt>
                <c:pt idx="7710">
                  <c:v>0.2</c:v>
                </c:pt>
                <c:pt idx="7711">
                  <c:v>0</c:v>
                </c:pt>
                <c:pt idx="7712">
                  <c:v>0.2</c:v>
                </c:pt>
                <c:pt idx="7713">
                  <c:v>0.2</c:v>
                </c:pt>
                <c:pt idx="7714">
                  <c:v>0.2</c:v>
                </c:pt>
                <c:pt idx="7715">
                  <c:v>0</c:v>
                </c:pt>
                <c:pt idx="7716">
                  <c:v>0</c:v>
                </c:pt>
                <c:pt idx="7717">
                  <c:v>0</c:v>
                </c:pt>
                <c:pt idx="7718">
                  <c:v>0.2</c:v>
                </c:pt>
                <c:pt idx="7719">
                  <c:v>0.2</c:v>
                </c:pt>
                <c:pt idx="7720">
                  <c:v>0</c:v>
                </c:pt>
                <c:pt idx="7721">
                  <c:v>0.2</c:v>
                </c:pt>
                <c:pt idx="7722">
                  <c:v>0.2</c:v>
                </c:pt>
                <c:pt idx="7723">
                  <c:v>0</c:v>
                </c:pt>
                <c:pt idx="7724">
                  <c:v>0</c:v>
                </c:pt>
                <c:pt idx="7725">
                  <c:v>0</c:v>
                </c:pt>
                <c:pt idx="7726">
                  <c:v>0</c:v>
                </c:pt>
                <c:pt idx="7727">
                  <c:v>0</c:v>
                </c:pt>
                <c:pt idx="7728">
                  <c:v>0</c:v>
                </c:pt>
                <c:pt idx="7729">
                  <c:v>0</c:v>
                </c:pt>
                <c:pt idx="7730">
                  <c:v>0</c:v>
                </c:pt>
                <c:pt idx="7731">
                  <c:v>0</c:v>
                </c:pt>
                <c:pt idx="7732">
                  <c:v>0</c:v>
                </c:pt>
                <c:pt idx="7733">
                  <c:v>0</c:v>
                </c:pt>
                <c:pt idx="7734">
                  <c:v>0</c:v>
                </c:pt>
                <c:pt idx="7735">
                  <c:v>0</c:v>
                </c:pt>
                <c:pt idx="7736">
                  <c:v>0</c:v>
                </c:pt>
                <c:pt idx="7737">
                  <c:v>0</c:v>
                </c:pt>
                <c:pt idx="7738">
                  <c:v>0</c:v>
                </c:pt>
                <c:pt idx="7739">
                  <c:v>0</c:v>
                </c:pt>
                <c:pt idx="7740">
                  <c:v>0</c:v>
                </c:pt>
                <c:pt idx="7741">
                  <c:v>0.2</c:v>
                </c:pt>
                <c:pt idx="7742">
                  <c:v>0</c:v>
                </c:pt>
                <c:pt idx="7743">
                  <c:v>0</c:v>
                </c:pt>
                <c:pt idx="7744">
                  <c:v>0</c:v>
                </c:pt>
                <c:pt idx="7745">
                  <c:v>0</c:v>
                </c:pt>
                <c:pt idx="7746">
                  <c:v>0</c:v>
                </c:pt>
                <c:pt idx="7747">
                  <c:v>0.2</c:v>
                </c:pt>
                <c:pt idx="7748">
                  <c:v>0.2</c:v>
                </c:pt>
                <c:pt idx="7749">
                  <c:v>0</c:v>
                </c:pt>
                <c:pt idx="7750">
                  <c:v>0</c:v>
                </c:pt>
                <c:pt idx="7751">
                  <c:v>0</c:v>
                </c:pt>
                <c:pt idx="7752">
                  <c:v>0.2</c:v>
                </c:pt>
                <c:pt idx="7753">
                  <c:v>0.2</c:v>
                </c:pt>
                <c:pt idx="7754">
                  <c:v>0</c:v>
                </c:pt>
                <c:pt idx="7755">
                  <c:v>0</c:v>
                </c:pt>
                <c:pt idx="7756">
                  <c:v>0</c:v>
                </c:pt>
                <c:pt idx="7757">
                  <c:v>0.2</c:v>
                </c:pt>
                <c:pt idx="7758">
                  <c:v>0</c:v>
                </c:pt>
                <c:pt idx="7759">
                  <c:v>0</c:v>
                </c:pt>
                <c:pt idx="7760">
                  <c:v>0</c:v>
                </c:pt>
                <c:pt idx="7761">
                  <c:v>0</c:v>
                </c:pt>
                <c:pt idx="7762">
                  <c:v>0</c:v>
                </c:pt>
                <c:pt idx="7763">
                  <c:v>0</c:v>
                </c:pt>
                <c:pt idx="7764">
                  <c:v>0</c:v>
                </c:pt>
                <c:pt idx="7765">
                  <c:v>0.2</c:v>
                </c:pt>
                <c:pt idx="7766">
                  <c:v>0</c:v>
                </c:pt>
                <c:pt idx="7767">
                  <c:v>0</c:v>
                </c:pt>
                <c:pt idx="7768">
                  <c:v>0.2</c:v>
                </c:pt>
                <c:pt idx="7769">
                  <c:v>0</c:v>
                </c:pt>
                <c:pt idx="7770">
                  <c:v>0</c:v>
                </c:pt>
                <c:pt idx="7771">
                  <c:v>0.2</c:v>
                </c:pt>
                <c:pt idx="7772">
                  <c:v>0</c:v>
                </c:pt>
                <c:pt idx="7773">
                  <c:v>0</c:v>
                </c:pt>
                <c:pt idx="7774">
                  <c:v>0.2</c:v>
                </c:pt>
                <c:pt idx="7775">
                  <c:v>0.2</c:v>
                </c:pt>
                <c:pt idx="7776">
                  <c:v>0</c:v>
                </c:pt>
                <c:pt idx="7777">
                  <c:v>0</c:v>
                </c:pt>
                <c:pt idx="7778">
                  <c:v>0</c:v>
                </c:pt>
                <c:pt idx="7779">
                  <c:v>0</c:v>
                </c:pt>
                <c:pt idx="7780">
                  <c:v>0.2</c:v>
                </c:pt>
                <c:pt idx="7781">
                  <c:v>0</c:v>
                </c:pt>
                <c:pt idx="7782">
                  <c:v>0</c:v>
                </c:pt>
                <c:pt idx="7783">
                  <c:v>0.2</c:v>
                </c:pt>
                <c:pt idx="7784">
                  <c:v>0.2</c:v>
                </c:pt>
                <c:pt idx="7785">
                  <c:v>0</c:v>
                </c:pt>
                <c:pt idx="7786">
                  <c:v>0.2</c:v>
                </c:pt>
                <c:pt idx="7787">
                  <c:v>0</c:v>
                </c:pt>
                <c:pt idx="7788">
                  <c:v>0</c:v>
                </c:pt>
                <c:pt idx="7789">
                  <c:v>0.2</c:v>
                </c:pt>
                <c:pt idx="7790">
                  <c:v>0</c:v>
                </c:pt>
                <c:pt idx="7791">
                  <c:v>0</c:v>
                </c:pt>
                <c:pt idx="7792">
                  <c:v>0</c:v>
                </c:pt>
                <c:pt idx="7793">
                  <c:v>0</c:v>
                </c:pt>
                <c:pt idx="7794">
                  <c:v>0</c:v>
                </c:pt>
                <c:pt idx="7795">
                  <c:v>0.2</c:v>
                </c:pt>
                <c:pt idx="7796">
                  <c:v>0</c:v>
                </c:pt>
                <c:pt idx="7797">
                  <c:v>0</c:v>
                </c:pt>
                <c:pt idx="7798">
                  <c:v>0.2</c:v>
                </c:pt>
                <c:pt idx="7799">
                  <c:v>0</c:v>
                </c:pt>
                <c:pt idx="7800">
                  <c:v>0.2</c:v>
                </c:pt>
                <c:pt idx="7801">
                  <c:v>0.2</c:v>
                </c:pt>
                <c:pt idx="7802">
                  <c:v>0</c:v>
                </c:pt>
                <c:pt idx="7803">
                  <c:v>0</c:v>
                </c:pt>
                <c:pt idx="7804">
                  <c:v>0.2</c:v>
                </c:pt>
                <c:pt idx="7805">
                  <c:v>0.2</c:v>
                </c:pt>
                <c:pt idx="7806">
                  <c:v>0</c:v>
                </c:pt>
                <c:pt idx="7807">
                  <c:v>0.2</c:v>
                </c:pt>
                <c:pt idx="7808">
                  <c:v>0</c:v>
                </c:pt>
                <c:pt idx="7809">
                  <c:v>0</c:v>
                </c:pt>
                <c:pt idx="7810">
                  <c:v>0</c:v>
                </c:pt>
                <c:pt idx="7811">
                  <c:v>0.2</c:v>
                </c:pt>
                <c:pt idx="7812">
                  <c:v>0</c:v>
                </c:pt>
                <c:pt idx="7813">
                  <c:v>0</c:v>
                </c:pt>
                <c:pt idx="7814">
                  <c:v>0.2</c:v>
                </c:pt>
                <c:pt idx="7815">
                  <c:v>0</c:v>
                </c:pt>
                <c:pt idx="7816">
                  <c:v>0.2</c:v>
                </c:pt>
                <c:pt idx="7817">
                  <c:v>0.2</c:v>
                </c:pt>
                <c:pt idx="7818">
                  <c:v>0.2</c:v>
                </c:pt>
                <c:pt idx="7819">
                  <c:v>0.2</c:v>
                </c:pt>
                <c:pt idx="7820">
                  <c:v>0</c:v>
                </c:pt>
                <c:pt idx="7821">
                  <c:v>0</c:v>
                </c:pt>
                <c:pt idx="7822">
                  <c:v>0</c:v>
                </c:pt>
                <c:pt idx="7823">
                  <c:v>0.2</c:v>
                </c:pt>
                <c:pt idx="7824">
                  <c:v>0.2</c:v>
                </c:pt>
                <c:pt idx="7825">
                  <c:v>0.2</c:v>
                </c:pt>
                <c:pt idx="7826">
                  <c:v>0.2</c:v>
                </c:pt>
                <c:pt idx="7827">
                  <c:v>0</c:v>
                </c:pt>
                <c:pt idx="7828">
                  <c:v>0</c:v>
                </c:pt>
                <c:pt idx="7829">
                  <c:v>0.2</c:v>
                </c:pt>
                <c:pt idx="7830">
                  <c:v>0</c:v>
                </c:pt>
                <c:pt idx="7831">
                  <c:v>0.2</c:v>
                </c:pt>
                <c:pt idx="7832">
                  <c:v>0</c:v>
                </c:pt>
                <c:pt idx="7833">
                  <c:v>0</c:v>
                </c:pt>
                <c:pt idx="7834">
                  <c:v>0.2</c:v>
                </c:pt>
                <c:pt idx="7835">
                  <c:v>0</c:v>
                </c:pt>
                <c:pt idx="7836">
                  <c:v>0.2</c:v>
                </c:pt>
                <c:pt idx="7837">
                  <c:v>0</c:v>
                </c:pt>
                <c:pt idx="7838">
                  <c:v>0</c:v>
                </c:pt>
                <c:pt idx="7839">
                  <c:v>0.2</c:v>
                </c:pt>
                <c:pt idx="7840">
                  <c:v>0</c:v>
                </c:pt>
                <c:pt idx="7841">
                  <c:v>0.2</c:v>
                </c:pt>
                <c:pt idx="7842">
                  <c:v>0</c:v>
                </c:pt>
                <c:pt idx="7843">
                  <c:v>0.2</c:v>
                </c:pt>
                <c:pt idx="7844">
                  <c:v>0</c:v>
                </c:pt>
                <c:pt idx="7845">
                  <c:v>0</c:v>
                </c:pt>
                <c:pt idx="7846">
                  <c:v>0.2</c:v>
                </c:pt>
                <c:pt idx="7847">
                  <c:v>0.2</c:v>
                </c:pt>
                <c:pt idx="7848">
                  <c:v>0.2</c:v>
                </c:pt>
                <c:pt idx="7849">
                  <c:v>0</c:v>
                </c:pt>
                <c:pt idx="7850">
                  <c:v>0</c:v>
                </c:pt>
                <c:pt idx="7851">
                  <c:v>0.2</c:v>
                </c:pt>
                <c:pt idx="7852">
                  <c:v>0.2</c:v>
                </c:pt>
                <c:pt idx="7853">
                  <c:v>0</c:v>
                </c:pt>
                <c:pt idx="7854">
                  <c:v>0</c:v>
                </c:pt>
                <c:pt idx="7855">
                  <c:v>0.2</c:v>
                </c:pt>
                <c:pt idx="7856">
                  <c:v>0.2</c:v>
                </c:pt>
                <c:pt idx="7857">
                  <c:v>0</c:v>
                </c:pt>
                <c:pt idx="7858">
                  <c:v>0.2</c:v>
                </c:pt>
                <c:pt idx="7859">
                  <c:v>0</c:v>
                </c:pt>
                <c:pt idx="7860">
                  <c:v>0</c:v>
                </c:pt>
                <c:pt idx="7861">
                  <c:v>0.2</c:v>
                </c:pt>
                <c:pt idx="7862">
                  <c:v>0</c:v>
                </c:pt>
                <c:pt idx="7863">
                  <c:v>0</c:v>
                </c:pt>
                <c:pt idx="7864">
                  <c:v>0.2</c:v>
                </c:pt>
                <c:pt idx="7865">
                  <c:v>0</c:v>
                </c:pt>
                <c:pt idx="7866">
                  <c:v>0.2</c:v>
                </c:pt>
                <c:pt idx="7867">
                  <c:v>0</c:v>
                </c:pt>
                <c:pt idx="7868">
                  <c:v>0.2</c:v>
                </c:pt>
                <c:pt idx="7869">
                  <c:v>0.2</c:v>
                </c:pt>
                <c:pt idx="7870">
                  <c:v>0</c:v>
                </c:pt>
                <c:pt idx="7871">
                  <c:v>0.2</c:v>
                </c:pt>
                <c:pt idx="7872">
                  <c:v>0</c:v>
                </c:pt>
                <c:pt idx="7873">
                  <c:v>0</c:v>
                </c:pt>
                <c:pt idx="7874">
                  <c:v>0</c:v>
                </c:pt>
                <c:pt idx="7875">
                  <c:v>0</c:v>
                </c:pt>
                <c:pt idx="7876">
                  <c:v>0</c:v>
                </c:pt>
                <c:pt idx="7877">
                  <c:v>0</c:v>
                </c:pt>
                <c:pt idx="7878">
                  <c:v>0</c:v>
                </c:pt>
                <c:pt idx="7879">
                  <c:v>0</c:v>
                </c:pt>
                <c:pt idx="7880">
                  <c:v>0</c:v>
                </c:pt>
                <c:pt idx="7881">
                  <c:v>0</c:v>
                </c:pt>
                <c:pt idx="7882">
                  <c:v>0</c:v>
                </c:pt>
                <c:pt idx="7883">
                  <c:v>0</c:v>
                </c:pt>
                <c:pt idx="7884">
                  <c:v>0.2</c:v>
                </c:pt>
                <c:pt idx="7885">
                  <c:v>0</c:v>
                </c:pt>
                <c:pt idx="7886">
                  <c:v>0.2</c:v>
                </c:pt>
                <c:pt idx="7887">
                  <c:v>0</c:v>
                </c:pt>
                <c:pt idx="7888">
                  <c:v>0</c:v>
                </c:pt>
                <c:pt idx="7889">
                  <c:v>0</c:v>
                </c:pt>
                <c:pt idx="7890">
                  <c:v>0.2</c:v>
                </c:pt>
                <c:pt idx="7891">
                  <c:v>0</c:v>
                </c:pt>
                <c:pt idx="7892">
                  <c:v>0</c:v>
                </c:pt>
                <c:pt idx="7893">
                  <c:v>0</c:v>
                </c:pt>
                <c:pt idx="7894">
                  <c:v>0.2</c:v>
                </c:pt>
                <c:pt idx="7895">
                  <c:v>0.2</c:v>
                </c:pt>
                <c:pt idx="7896">
                  <c:v>0</c:v>
                </c:pt>
                <c:pt idx="7897">
                  <c:v>0</c:v>
                </c:pt>
                <c:pt idx="7898">
                  <c:v>0</c:v>
                </c:pt>
                <c:pt idx="7899">
                  <c:v>0</c:v>
                </c:pt>
                <c:pt idx="7900">
                  <c:v>0</c:v>
                </c:pt>
                <c:pt idx="7901">
                  <c:v>0.2</c:v>
                </c:pt>
                <c:pt idx="7902">
                  <c:v>0</c:v>
                </c:pt>
                <c:pt idx="7903">
                  <c:v>0.2</c:v>
                </c:pt>
                <c:pt idx="7904">
                  <c:v>0</c:v>
                </c:pt>
                <c:pt idx="7905">
                  <c:v>0</c:v>
                </c:pt>
                <c:pt idx="7906">
                  <c:v>0.2</c:v>
                </c:pt>
                <c:pt idx="7907">
                  <c:v>0</c:v>
                </c:pt>
                <c:pt idx="7908">
                  <c:v>0</c:v>
                </c:pt>
                <c:pt idx="7909">
                  <c:v>0</c:v>
                </c:pt>
                <c:pt idx="7910">
                  <c:v>0.2</c:v>
                </c:pt>
                <c:pt idx="7911">
                  <c:v>0.2</c:v>
                </c:pt>
                <c:pt idx="7912">
                  <c:v>0.2</c:v>
                </c:pt>
                <c:pt idx="7913">
                  <c:v>0.2</c:v>
                </c:pt>
                <c:pt idx="7914">
                  <c:v>0</c:v>
                </c:pt>
                <c:pt idx="7915">
                  <c:v>0</c:v>
                </c:pt>
                <c:pt idx="7916">
                  <c:v>0</c:v>
                </c:pt>
                <c:pt idx="7917">
                  <c:v>0</c:v>
                </c:pt>
                <c:pt idx="7918">
                  <c:v>0</c:v>
                </c:pt>
                <c:pt idx="7919">
                  <c:v>0</c:v>
                </c:pt>
                <c:pt idx="7920">
                  <c:v>0</c:v>
                </c:pt>
                <c:pt idx="7921">
                  <c:v>0.2</c:v>
                </c:pt>
                <c:pt idx="7922">
                  <c:v>0</c:v>
                </c:pt>
                <c:pt idx="7923">
                  <c:v>0</c:v>
                </c:pt>
                <c:pt idx="7924">
                  <c:v>0.2</c:v>
                </c:pt>
                <c:pt idx="7925">
                  <c:v>0</c:v>
                </c:pt>
                <c:pt idx="7926">
                  <c:v>0.2</c:v>
                </c:pt>
                <c:pt idx="7927">
                  <c:v>0.2</c:v>
                </c:pt>
                <c:pt idx="7928">
                  <c:v>0.2</c:v>
                </c:pt>
                <c:pt idx="7929">
                  <c:v>0</c:v>
                </c:pt>
                <c:pt idx="7930">
                  <c:v>0</c:v>
                </c:pt>
                <c:pt idx="7931">
                  <c:v>0.2</c:v>
                </c:pt>
                <c:pt idx="7932">
                  <c:v>0.2</c:v>
                </c:pt>
                <c:pt idx="7933">
                  <c:v>0</c:v>
                </c:pt>
                <c:pt idx="7934">
                  <c:v>0.2</c:v>
                </c:pt>
                <c:pt idx="7935">
                  <c:v>0.2</c:v>
                </c:pt>
                <c:pt idx="7936">
                  <c:v>0.2</c:v>
                </c:pt>
                <c:pt idx="7937">
                  <c:v>0.2</c:v>
                </c:pt>
                <c:pt idx="7938">
                  <c:v>0</c:v>
                </c:pt>
                <c:pt idx="7939">
                  <c:v>0.2</c:v>
                </c:pt>
                <c:pt idx="7940">
                  <c:v>0.2</c:v>
                </c:pt>
                <c:pt idx="7941">
                  <c:v>0.2</c:v>
                </c:pt>
                <c:pt idx="7942">
                  <c:v>0</c:v>
                </c:pt>
                <c:pt idx="7943">
                  <c:v>0.2</c:v>
                </c:pt>
                <c:pt idx="7944">
                  <c:v>0.2</c:v>
                </c:pt>
                <c:pt idx="7945">
                  <c:v>0</c:v>
                </c:pt>
                <c:pt idx="7946">
                  <c:v>0.2</c:v>
                </c:pt>
                <c:pt idx="7947">
                  <c:v>0</c:v>
                </c:pt>
                <c:pt idx="7948">
                  <c:v>0.2</c:v>
                </c:pt>
                <c:pt idx="7949">
                  <c:v>0</c:v>
                </c:pt>
                <c:pt idx="7950">
                  <c:v>0.2</c:v>
                </c:pt>
                <c:pt idx="7951">
                  <c:v>0.2</c:v>
                </c:pt>
                <c:pt idx="7952">
                  <c:v>0</c:v>
                </c:pt>
                <c:pt idx="7953">
                  <c:v>0</c:v>
                </c:pt>
                <c:pt idx="7954">
                  <c:v>0</c:v>
                </c:pt>
                <c:pt idx="7955">
                  <c:v>0.2</c:v>
                </c:pt>
                <c:pt idx="7956">
                  <c:v>0</c:v>
                </c:pt>
                <c:pt idx="7957">
                  <c:v>0</c:v>
                </c:pt>
                <c:pt idx="7958">
                  <c:v>0.2</c:v>
                </c:pt>
                <c:pt idx="7959">
                  <c:v>0</c:v>
                </c:pt>
                <c:pt idx="7960">
                  <c:v>0</c:v>
                </c:pt>
                <c:pt idx="7961">
                  <c:v>0</c:v>
                </c:pt>
                <c:pt idx="7962">
                  <c:v>0.2</c:v>
                </c:pt>
                <c:pt idx="7963">
                  <c:v>0</c:v>
                </c:pt>
                <c:pt idx="7964">
                  <c:v>0</c:v>
                </c:pt>
                <c:pt idx="7965">
                  <c:v>0</c:v>
                </c:pt>
                <c:pt idx="7966">
                  <c:v>0.2</c:v>
                </c:pt>
                <c:pt idx="7967">
                  <c:v>0</c:v>
                </c:pt>
                <c:pt idx="7968">
                  <c:v>0</c:v>
                </c:pt>
                <c:pt idx="7969">
                  <c:v>0</c:v>
                </c:pt>
                <c:pt idx="7970">
                  <c:v>0.2</c:v>
                </c:pt>
                <c:pt idx="7971">
                  <c:v>0</c:v>
                </c:pt>
                <c:pt idx="7972">
                  <c:v>0</c:v>
                </c:pt>
                <c:pt idx="7973">
                  <c:v>0</c:v>
                </c:pt>
                <c:pt idx="7974">
                  <c:v>0.2</c:v>
                </c:pt>
                <c:pt idx="7975">
                  <c:v>0</c:v>
                </c:pt>
                <c:pt idx="7976">
                  <c:v>0.2</c:v>
                </c:pt>
                <c:pt idx="7977">
                  <c:v>0.2</c:v>
                </c:pt>
                <c:pt idx="7978">
                  <c:v>0.2</c:v>
                </c:pt>
                <c:pt idx="7979">
                  <c:v>0.2</c:v>
                </c:pt>
                <c:pt idx="7980">
                  <c:v>0.2</c:v>
                </c:pt>
                <c:pt idx="7981">
                  <c:v>0</c:v>
                </c:pt>
                <c:pt idx="7982">
                  <c:v>0.2</c:v>
                </c:pt>
                <c:pt idx="7983">
                  <c:v>0</c:v>
                </c:pt>
                <c:pt idx="7984">
                  <c:v>0.2</c:v>
                </c:pt>
                <c:pt idx="7985">
                  <c:v>0</c:v>
                </c:pt>
                <c:pt idx="7986">
                  <c:v>0</c:v>
                </c:pt>
                <c:pt idx="7987">
                  <c:v>0.2</c:v>
                </c:pt>
                <c:pt idx="7988">
                  <c:v>0.2</c:v>
                </c:pt>
                <c:pt idx="7989">
                  <c:v>0.2</c:v>
                </c:pt>
                <c:pt idx="7990">
                  <c:v>0</c:v>
                </c:pt>
                <c:pt idx="7991">
                  <c:v>0</c:v>
                </c:pt>
                <c:pt idx="7992">
                  <c:v>0</c:v>
                </c:pt>
                <c:pt idx="7993">
                  <c:v>0.2</c:v>
                </c:pt>
                <c:pt idx="7994">
                  <c:v>0</c:v>
                </c:pt>
                <c:pt idx="7995">
                  <c:v>0.2</c:v>
                </c:pt>
                <c:pt idx="7996">
                  <c:v>0</c:v>
                </c:pt>
                <c:pt idx="7997">
                  <c:v>0</c:v>
                </c:pt>
                <c:pt idx="7998">
                  <c:v>0</c:v>
                </c:pt>
                <c:pt idx="7999">
                  <c:v>0.2</c:v>
                </c:pt>
                <c:pt idx="8000">
                  <c:v>0</c:v>
                </c:pt>
                <c:pt idx="8001">
                  <c:v>0</c:v>
                </c:pt>
                <c:pt idx="8002">
                  <c:v>0</c:v>
                </c:pt>
                <c:pt idx="8003">
                  <c:v>0.2</c:v>
                </c:pt>
                <c:pt idx="8004">
                  <c:v>0</c:v>
                </c:pt>
                <c:pt idx="8005">
                  <c:v>0.2</c:v>
                </c:pt>
                <c:pt idx="8006">
                  <c:v>0</c:v>
                </c:pt>
                <c:pt idx="8007">
                  <c:v>0</c:v>
                </c:pt>
                <c:pt idx="8008">
                  <c:v>0</c:v>
                </c:pt>
                <c:pt idx="8009">
                  <c:v>0</c:v>
                </c:pt>
                <c:pt idx="8010">
                  <c:v>0</c:v>
                </c:pt>
                <c:pt idx="8011">
                  <c:v>0</c:v>
                </c:pt>
                <c:pt idx="8012">
                  <c:v>0</c:v>
                </c:pt>
                <c:pt idx="8013">
                  <c:v>0</c:v>
                </c:pt>
                <c:pt idx="8014">
                  <c:v>0</c:v>
                </c:pt>
                <c:pt idx="8015">
                  <c:v>0.2</c:v>
                </c:pt>
                <c:pt idx="8016">
                  <c:v>0.2</c:v>
                </c:pt>
                <c:pt idx="8017">
                  <c:v>0.2</c:v>
                </c:pt>
                <c:pt idx="8018">
                  <c:v>0</c:v>
                </c:pt>
                <c:pt idx="8019">
                  <c:v>0.2</c:v>
                </c:pt>
                <c:pt idx="8020">
                  <c:v>0</c:v>
                </c:pt>
                <c:pt idx="8021">
                  <c:v>0</c:v>
                </c:pt>
                <c:pt idx="8022">
                  <c:v>0.2</c:v>
                </c:pt>
                <c:pt idx="8023">
                  <c:v>0.2</c:v>
                </c:pt>
                <c:pt idx="8024">
                  <c:v>0.2</c:v>
                </c:pt>
                <c:pt idx="8025">
                  <c:v>0</c:v>
                </c:pt>
                <c:pt idx="8026">
                  <c:v>0</c:v>
                </c:pt>
                <c:pt idx="8027">
                  <c:v>0</c:v>
                </c:pt>
                <c:pt idx="8028">
                  <c:v>0</c:v>
                </c:pt>
                <c:pt idx="8029">
                  <c:v>0</c:v>
                </c:pt>
                <c:pt idx="8030">
                  <c:v>0</c:v>
                </c:pt>
                <c:pt idx="8031">
                  <c:v>0</c:v>
                </c:pt>
                <c:pt idx="8032">
                  <c:v>0.2</c:v>
                </c:pt>
                <c:pt idx="8033">
                  <c:v>0</c:v>
                </c:pt>
                <c:pt idx="8034">
                  <c:v>0.2</c:v>
                </c:pt>
                <c:pt idx="8035">
                  <c:v>0</c:v>
                </c:pt>
                <c:pt idx="8036">
                  <c:v>0</c:v>
                </c:pt>
                <c:pt idx="8037">
                  <c:v>0.2</c:v>
                </c:pt>
                <c:pt idx="8038">
                  <c:v>0.2</c:v>
                </c:pt>
                <c:pt idx="8039">
                  <c:v>0.2</c:v>
                </c:pt>
                <c:pt idx="8040">
                  <c:v>0.2</c:v>
                </c:pt>
                <c:pt idx="8041">
                  <c:v>0</c:v>
                </c:pt>
                <c:pt idx="8042">
                  <c:v>0.2</c:v>
                </c:pt>
                <c:pt idx="8043">
                  <c:v>0</c:v>
                </c:pt>
                <c:pt idx="8044">
                  <c:v>0.2</c:v>
                </c:pt>
                <c:pt idx="8045">
                  <c:v>0</c:v>
                </c:pt>
                <c:pt idx="8046">
                  <c:v>0</c:v>
                </c:pt>
                <c:pt idx="8047">
                  <c:v>0</c:v>
                </c:pt>
                <c:pt idx="8048">
                  <c:v>0.2</c:v>
                </c:pt>
                <c:pt idx="8049">
                  <c:v>0</c:v>
                </c:pt>
                <c:pt idx="8050">
                  <c:v>0</c:v>
                </c:pt>
                <c:pt idx="8051">
                  <c:v>0</c:v>
                </c:pt>
                <c:pt idx="8052">
                  <c:v>0</c:v>
                </c:pt>
                <c:pt idx="8053">
                  <c:v>0</c:v>
                </c:pt>
                <c:pt idx="8054">
                  <c:v>0.2</c:v>
                </c:pt>
                <c:pt idx="8055">
                  <c:v>0</c:v>
                </c:pt>
                <c:pt idx="8056">
                  <c:v>0.2</c:v>
                </c:pt>
                <c:pt idx="8057">
                  <c:v>0</c:v>
                </c:pt>
                <c:pt idx="8058">
                  <c:v>0</c:v>
                </c:pt>
                <c:pt idx="8059">
                  <c:v>0.2</c:v>
                </c:pt>
                <c:pt idx="8060">
                  <c:v>0</c:v>
                </c:pt>
                <c:pt idx="8061">
                  <c:v>0</c:v>
                </c:pt>
                <c:pt idx="8062">
                  <c:v>0</c:v>
                </c:pt>
                <c:pt idx="8063">
                  <c:v>0</c:v>
                </c:pt>
                <c:pt idx="8064">
                  <c:v>0.2</c:v>
                </c:pt>
                <c:pt idx="8065">
                  <c:v>0</c:v>
                </c:pt>
                <c:pt idx="8066">
                  <c:v>0</c:v>
                </c:pt>
                <c:pt idx="8067">
                  <c:v>0.2</c:v>
                </c:pt>
                <c:pt idx="8068">
                  <c:v>0</c:v>
                </c:pt>
                <c:pt idx="8069">
                  <c:v>0</c:v>
                </c:pt>
                <c:pt idx="8070">
                  <c:v>0</c:v>
                </c:pt>
                <c:pt idx="8071">
                  <c:v>0</c:v>
                </c:pt>
                <c:pt idx="8072">
                  <c:v>0.2</c:v>
                </c:pt>
                <c:pt idx="8073">
                  <c:v>0</c:v>
                </c:pt>
                <c:pt idx="8074">
                  <c:v>0</c:v>
                </c:pt>
                <c:pt idx="8075">
                  <c:v>0</c:v>
                </c:pt>
                <c:pt idx="8076">
                  <c:v>0.2</c:v>
                </c:pt>
                <c:pt idx="8077">
                  <c:v>0.2</c:v>
                </c:pt>
                <c:pt idx="8078">
                  <c:v>0</c:v>
                </c:pt>
                <c:pt idx="8079">
                  <c:v>0</c:v>
                </c:pt>
                <c:pt idx="8080">
                  <c:v>0.2</c:v>
                </c:pt>
                <c:pt idx="8081">
                  <c:v>0</c:v>
                </c:pt>
                <c:pt idx="8082">
                  <c:v>0</c:v>
                </c:pt>
                <c:pt idx="8083">
                  <c:v>0</c:v>
                </c:pt>
                <c:pt idx="8084">
                  <c:v>0.2</c:v>
                </c:pt>
                <c:pt idx="8085">
                  <c:v>0</c:v>
                </c:pt>
                <c:pt idx="8086">
                  <c:v>0</c:v>
                </c:pt>
                <c:pt idx="8087">
                  <c:v>0</c:v>
                </c:pt>
                <c:pt idx="8088">
                  <c:v>0</c:v>
                </c:pt>
                <c:pt idx="8089">
                  <c:v>0.2</c:v>
                </c:pt>
                <c:pt idx="8090">
                  <c:v>0</c:v>
                </c:pt>
                <c:pt idx="8091">
                  <c:v>0.2</c:v>
                </c:pt>
                <c:pt idx="8092">
                  <c:v>0.2</c:v>
                </c:pt>
                <c:pt idx="8093">
                  <c:v>0.2</c:v>
                </c:pt>
                <c:pt idx="8094">
                  <c:v>0.2</c:v>
                </c:pt>
                <c:pt idx="8095">
                  <c:v>0</c:v>
                </c:pt>
                <c:pt idx="8096">
                  <c:v>0.2</c:v>
                </c:pt>
                <c:pt idx="8097">
                  <c:v>0</c:v>
                </c:pt>
                <c:pt idx="8098">
                  <c:v>0.2</c:v>
                </c:pt>
                <c:pt idx="8099">
                  <c:v>0</c:v>
                </c:pt>
                <c:pt idx="8100">
                  <c:v>0</c:v>
                </c:pt>
                <c:pt idx="8101">
                  <c:v>0.2</c:v>
                </c:pt>
                <c:pt idx="8102">
                  <c:v>0.2</c:v>
                </c:pt>
                <c:pt idx="8103">
                  <c:v>0</c:v>
                </c:pt>
                <c:pt idx="8104">
                  <c:v>0.2</c:v>
                </c:pt>
                <c:pt idx="8105">
                  <c:v>0</c:v>
                </c:pt>
                <c:pt idx="8106">
                  <c:v>0.2</c:v>
                </c:pt>
                <c:pt idx="8107">
                  <c:v>0</c:v>
                </c:pt>
                <c:pt idx="8108">
                  <c:v>0.2</c:v>
                </c:pt>
                <c:pt idx="8109">
                  <c:v>0.2</c:v>
                </c:pt>
                <c:pt idx="8110">
                  <c:v>0</c:v>
                </c:pt>
                <c:pt idx="8111">
                  <c:v>0</c:v>
                </c:pt>
                <c:pt idx="8112">
                  <c:v>0</c:v>
                </c:pt>
                <c:pt idx="8113">
                  <c:v>0.2</c:v>
                </c:pt>
                <c:pt idx="8114">
                  <c:v>0</c:v>
                </c:pt>
                <c:pt idx="8115">
                  <c:v>0</c:v>
                </c:pt>
                <c:pt idx="8116">
                  <c:v>0.2</c:v>
                </c:pt>
                <c:pt idx="8117">
                  <c:v>0.2</c:v>
                </c:pt>
                <c:pt idx="8118">
                  <c:v>0</c:v>
                </c:pt>
                <c:pt idx="8119">
                  <c:v>0</c:v>
                </c:pt>
                <c:pt idx="8120">
                  <c:v>0</c:v>
                </c:pt>
                <c:pt idx="8121">
                  <c:v>0.2</c:v>
                </c:pt>
                <c:pt idx="8122">
                  <c:v>0</c:v>
                </c:pt>
                <c:pt idx="8123">
                  <c:v>0</c:v>
                </c:pt>
                <c:pt idx="8124">
                  <c:v>0.2</c:v>
                </c:pt>
                <c:pt idx="8125">
                  <c:v>0.2</c:v>
                </c:pt>
                <c:pt idx="8126">
                  <c:v>0</c:v>
                </c:pt>
                <c:pt idx="8127">
                  <c:v>0.2</c:v>
                </c:pt>
                <c:pt idx="8128">
                  <c:v>0.2</c:v>
                </c:pt>
                <c:pt idx="8129">
                  <c:v>0</c:v>
                </c:pt>
                <c:pt idx="8130">
                  <c:v>0</c:v>
                </c:pt>
                <c:pt idx="8131">
                  <c:v>0</c:v>
                </c:pt>
                <c:pt idx="8132">
                  <c:v>0</c:v>
                </c:pt>
                <c:pt idx="8133">
                  <c:v>0</c:v>
                </c:pt>
                <c:pt idx="8134">
                  <c:v>0.2</c:v>
                </c:pt>
                <c:pt idx="8135">
                  <c:v>0</c:v>
                </c:pt>
                <c:pt idx="8136">
                  <c:v>0.2</c:v>
                </c:pt>
                <c:pt idx="8137">
                  <c:v>0.2</c:v>
                </c:pt>
                <c:pt idx="8138">
                  <c:v>0</c:v>
                </c:pt>
                <c:pt idx="8139">
                  <c:v>0</c:v>
                </c:pt>
                <c:pt idx="8140">
                  <c:v>0.2</c:v>
                </c:pt>
                <c:pt idx="8141">
                  <c:v>0</c:v>
                </c:pt>
                <c:pt idx="8142">
                  <c:v>0</c:v>
                </c:pt>
                <c:pt idx="8143">
                  <c:v>0.2</c:v>
                </c:pt>
                <c:pt idx="8144">
                  <c:v>0.2</c:v>
                </c:pt>
                <c:pt idx="8145">
                  <c:v>0</c:v>
                </c:pt>
                <c:pt idx="8146">
                  <c:v>0</c:v>
                </c:pt>
                <c:pt idx="8147">
                  <c:v>0</c:v>
                </c:pt>
                <c:pt idx="8148">
                  <c:v>0</c:v>
                </c:pt>
                <c:pt idx="8149">
                  <c:v>0</c:v>
                </c:pt>
                <c:pt idx="8150">
                  <c:v>0</c:v>
                </c:pt>
                <c:pt idx="8151">
                  <c:v>0</c:v>
                </c:pt>
                <c:pt idx="8152">
                  <c:v>0.2</c:v>
                </c:pt>
                <c:pt idx="8153">
                  <c:v>0</c:v>
                </c:pt>
                <c:pt idx="8154">
                  <c:v>0</c:v>
                </c:pt>
                <c:pt idx="8155">
                  <c:v>0</c:v>
                </c:pt>
                <c:pt idx="8156">
                  <c:v>0</c:v>
                </c:pt>
                <c:pt idx="8157">
                  <c:v>0.2</c:v>
                </c:pt>
                <c:pt idx="8158">
                  <c:v>0</c:v>
                </c:pt>
                <c:pt idx="8159">
                  <c:v>0</c:v>
                </c:pt>
                <c:pt idx="8160">
                  <c:v>0</c:v>
                </c:pt>
                <c:pt idx="8161">
                  <c:v>0.2</c:v>
                </c:pt>
                <c:pt idx="8162">
                  <c:v>0.2</c:v>
                </c:pt>
                <c:pt idx="8163">
                  <c:v>0</c:v>
                </c:pt>
                <c:pt idx="8164">
                  <c:v>0</c:v>
                </c:pt>
                <c:pt idx="8165">
                  <c:v>0.2</c:v>
                </c:pt>
                <c:pt idx="8166">
                  <c:v>0.2</c:v>
                </c:pt>
                <c:pt idx="8167">
                  <c:v>0</c:v>
                </c:pt>
                <c:pt idx="8168">
                  <c:v>0.2</c:v>
                </c:pt>
                <c:pt idx="8169">
                  <c:v>0</c:v>
                </c:pt>
                <c:pt idx="8170">
                  <c:v>0</c:v>
                </c:pt>
                <c:pt idx="8171">
                  <c:v>0</c:v>
                </c:pt>
                <c:pt idx="8172">
                  <c:v>0</c:v>
                </c:pt>
                <c:pt idx="8173">
                  <c:v>0</c:v>
                </c:pt>
                <c:pt idx="8174">
                  <c:v>0.2</c:v>
                </c:pt>
                <c:pt idx="8175">
                  <c:v>0</c:v>
                </c:pt>
                <c:pt idx="8176">
                  <c:v>0.2</c:v>
                </c:pt>
                <c:pt idx="8177">
                  <c:v>0</c:v>
                </c:pt>
                <c:pt idx="8178">
                  <c:v>0.2</c:v>
                </c:pt>
                <c:pt idx="8179">
                  <c:v>0.2</c:v>
                </c:pt>
                <c:pt idx="8180">
                  <c:v>0.2</c:v>
                </c:pt>
                <c:pt idx="8181">
                  <c:v>0.2</c:v>
                </c:pt>
                <c:pt idx="8182">
                  <c:v>0</c:v>
                </c:pt>
                <c:pt idx="8183">
                  <c:v>0</c:v>
                </c:pt>
                <c:pt idx="8184">
                  <c:v>0</c:v>
                </c:pt>
                <c:pt idx="8185">
                  <c:v>0</c:v>
                </c:pt>
                <c:pt idx="8186">
                  <c:v>0.2</c:v>
                </c:pt>
                <c:pt idx="8187">
                  <c:v>0.2</c:v>
                </c:pt>
                <c:pt idx="8188">
                  <c:v>0</c:v>
                </c:pt>
                <c:pt idx="8189">
                  <c:v>0.2</c:v>
                </c:pt>
                <c:pt idx="8190">
                  <c:v>0</c:v>
                </c:pt>
                <c:pt idx="8191">
                  <c:v>0</c:v>
                </c:pt>
                <c:pt idx="8192">
                  <c:v>0.2</c:v>
                </c:pt>
                <c:pt idx="8193">
                  <c:v>0</c:v>
                </c:pt>
                <c:pt idx="8194">
                  <c:v>0</c:v>
                </c:pt>
                <c:pt idx="8195">
                  <c:v>0</c:v>
                </c:pt>
                <c:pt idx="8196">
                  <c:v>0</c:v>
                </c:pt>
                <c:pt idx="8197">
                  <c:v>0.2</c:v>
                </c:pt>
                <c:pt idx="8198">
                  <c:v>0.2</c:v>
                </c:pt>
                <c:pt idx="8199">
                  <c:v>0</c:v>
                </c:pt>
                <c:pt idx="8200">
                  <c:v>0</c:v>
                </c:pt>
                <c:pt idx="8201">
                  <c:v>0</c:v>
                </c:pt>
                <c:pt idx="8202">
                  <c:v>0</c:v>
                </c:pt>
                <c:pt idx="8203">
                  <c:v>0</c:v>
                </c:pt>
                <c:pt idx="8204">
                  <c:v>0</c:v>
                </c:pt>
                <c:pt idx="8205">
                  <c:v>0.2</c:v>
                </c:pt>
                <c:pt idx="8206">
                  <c:v>0.2</c:v>
                </c:pt>
                <c:pt idx="8207">
                  <c:v>0</c:v>
                </c:pt>
                <c:pt idx="8208">
                  <c:v>0.2</c:v>
                </c:pt>
                <c:pt idx="8209">
                  <c:v>0.2</c:v>
                </c:pt>
                <c:pt idx="8210">
                  <c:v>0</c:v>
                </c:pt>
                <c:pt idx="8211">
                  <c:v>0</c:v>
                </c:pt>
                <c:pt idx="8212">
                  <c:v>0.2</c:v>
                </c:pt>
                <c:pt idx="8213">
                  <c:v>0.2</c:v>
                </c:pt>
                <c:pt idx="8214">
                  <c:v>0</c:v>
                </c:pt>
                <c:pt idx="8215">
                  <c:v>0.2</c:v>
                </c:pt>
                <c:pt idx="8216">
                  <c:v>0.2</c:v>
                </c:pt>
                <c:pt idx="8217">
                  <c:v>0</c:v>
                </c:pt>
                <c:pt idx="8218">
                  <c:v>0.2</c:v>
                </c:pt>
                <c:pt idx="8219">
                  <c:v>0</c:v>
                </c:pt>
                <c:pt idx="8220">
                  <c:v>0</c:v>
                </c:pt>
                <c:pt idx="8221">
                  <c:v>0.2</c:v>
                </c:pt>
                <c:pt idx="8222">
                  <c:v>0</c:v>
                </c:pt>
                <c:pt idx="8223">
                  <c:v>0</c:v>
                </c:pt>
                <c:pt idx="8224">
                  <c:v>0</c:v>
                </c:pt>
                <c:pt idx="8225">
                  <c:v>0</c:v>
                </c:pt>
                <c:pt idx="8226">
                  <c:v>0.2</c:v>
                </c:pt>
                <c:pt idx="8227">
                  <c:v>0</c:v>
                </c:pt>
                <c:pt idx="8228">
                  <c:v>0</c:v>
                </c:pt>
                <c:pt idx="8229">
                  <c:v>0</c:v>
                </c:pt>
                <c:pt idx="8230">
                  <c:v>0</c:v>
                </c:pt>
                <c:pt idx="8231">
                  <c:v>0.2</c:v>
                </c:pt>
                <c:pt idx="8232">
                  <c:v>0</c:v>
                </c:pt>
                <c:pt idx="8233">
                  <c:v>0</c:v>
                </c:pt>
                <c:pt idx="8234">
                  <c:v>0</c:v>
                </c:pt>
                <c:pt idx="8235">
                  <c:v>0</c:v>
                </c:pt>
                <c:pt idx="8236">
                  <c:v>0</c:v>
                </c:pt>
                <c:pt idx="8237">
                  <c:v>0</c:v>
                </c:pt>
                <c:pt idx="8238">
                  <c:v>0</c:v>
                </c:pt>
                <c:pt idx="8239">
                  <c:v>0.2</c:v>
                </c:pt>
                <c:pt idx="8240">
                  <c:v>0</c:v>
                </c:pt>
                <c:pt idx="8241">
                  <c:v>0</c:v>
                </c:pt>
                <c:pt idx="8242">
                  <c:v>0</c:v>
                </c:pt>
                <c:pt idx="8243">
                  <c:v>0</c:v>
                </c:pt>
                <c:pt idx="8244">
                  <c:v>0</c:v>
                </c:pt>
                <c:pt idx="8245">
                  <c:v>0.2</c:v>
                </c:pt>
                <c:pt idx="8246">
                  <c:v>0.2</c:v>
                </c:pt>
                <c:pt idx="8247">
                  <c:v>0</c:v>
                </c:pt>
                <c:pt idx="8248">
                  <c:v>0</c:v>
                </c:pt>
                <c:pt idx="8249">
                  <c:v>0</c:v>
                </c:pt>
                <c:pt idx="8250">
                  <c:v>0</c:v>
                </c:pt>
                <c:pt idx="8251">
                  <c:v>0</c:v>
                </c:pt>
                <c:pt idx="8252">
                  <c:v>0</c:v>
                </c:pt>
                <c:pt idx="8253">
                  <c:v>0</c:v>
                </c:pt>
                <c:pt idx="8254">
                  <c:v>0</c:v>
                </c:pt>
                <c:pt idx="8255">
                  <c:v>0</c:v>
                </c:pt>
                <c:pt idx="8256">
                  <c:v>0.2</c:v>
                </c:pt>
                <c:pt idx="8257">
                  <c:v>0.2</c:v>
                </c:pt>
                <c:pt idx="8258">
                  <c:v>0.2</c:v>
                </c:pt>
                <c:pt idx="8259">
                  <c:v>0</c:v>
                </c:pt>
                <c:pt idx="8260">
                  <c:v>0.2</c:v>
                </c:pt>
                <c:pt idx="8261">
                  <c:v>0</c:v>
                </c:pt>
                <c:pt idx="8262">
                  <c:v>0</c:v>
                </c:pt>
                <c:pt idx="8263">
                  <c:v>0</c:v>
                </c:pt>
                <c:pt idx="8264">
                  <c:v>0</c:v>
                </c:pt>
                <c:pt idx="8265">
                  <c:v>0</c:v>
                </c:pt>
                <c:pt idx="8266">
                  <c:v>0</c:v>
                </c:pt>
                <c:pt idx="8267">
                  <c:v>0.2</c:v>
                </c:pt>
                <c:pt idx="8268">
                  <c:v>0</c:v>
                </c:pt>
                <c:pt idx="8269">
                  <c:v>0</c:v>
                </c:pt>
                <c:pt idx="8270">
                  <c:v>0</c:v>
                </c:pt>
                <c:pt idx="8271">
                  <c:v>0</c:v>
                </c:pt>
                <c:pt idx="8272">
                  <c:v>0.2</c:v>
                </c:pt>
                <c:pt idx="8273">
                  <c:v>0</c:v>
                </c:pt>
                <c:pt idx="8274">
                  <c:v>0</c:v>
                </c:pt>
                <c:pt idx="8275">
                  <c:v>0.2</c:v>
                </c:pt>
                <c:pt idx="8276">
                  <c:v>0.2</c:v>
                </c:pt>
                <c:pt idx="8277">
                  <c:v>0</c:v>
                </c:pt>
                <c:pt idx="8278">
                  <c:v>0</c:v>
                </c:pt>
                <c:pt idx="8279">
                  <c:v>0</c:v>
                </c:pt>
                <c:pt idx="8280">
                  <c:v>0.2</c:v>
                </c:pt>
                <c:pt idx="8281">
                  <c:v>0.2</c:v>
                </c:pt>
                <c:pt idx="8282">
                  <c:v>0</c:v>
                </c:pt>
                <c:pt idx="8283">
                  <c:v>0.2</c:v>
                </c:pt>
                <c:pt idx="8284">
                  <c:v>0.2</c:v>
                </c:pt>
                <c:pt idx="8285">
                  <c:v>0.2</c:v>
                </c:pt>
                <c:pt idx="8286">
                  <c:v>0</c:v>
                </c:pt>
                <c:pt idx="8287">
                  <c:v>0.2</c:v>
                </c:pt>
                <c:pt idx="8288">
                  <c:v>0</c:v>
                </c:pt>
                <c:pt idx="8289">
                  <c:v>0</c:v>
                </c:pt>
                <c:pt idx="8290">
                  <c:v>0</c:v>
                </c:pt>
                <c:pt idx="8291">
                  <c:v>0</c:v>
                </c:pt>
                <c:pt idx="8292">
                  <c:v>0.2</c:v>
                </c:pt>
                <c:pt idx="8293">
                  <c:v>0</c:v>
                </c:pt>
                <c:pt idx="8294">
                  <c:v>0</c:v>
                </c:pt>
                <c:pt idx="8295">
                  <c:v>0</c:v>
                </c:pt>
                <c:pt idx="8296">
                  <c:v>0.2</c:v>
                </c:pt>
                <c:pt idx="8297">
                  <c:v>0</c:v>
                </c:pt>
                <c:pt idx="8298">
                  <c:v>0</c:v>
                </c:pt>
                <c:pt idx="8299">
                  <c:v>0.2</c:v>
                </c:pt>
                <c:pt idx="8300">
                  <c:v>0.2</c:v>
                </c:pt>
                <c:pt idx="8301">
                  <c:v>0.2</c:v>
                </c:pt>
                <c:pt idx="8302">
                  <c:v>0.2</c:v>
                </c:pt>
                <c:pt idx="8303">
                  <c:v>0</c:v>
                </c:pt>
                <c:pt idx="8304">
                  <c:v>0.2</c:v>
                </c:pt>
                <c:pt idx="8305">
                  <c:v>0</c:v>
                </c:pt>
                <c:pt idx="8306">
                  <c:v>0</c:v>
                </c:pt>
                <c:pt idx="8307">
                  <c:v>0</c:v>
                </c:pt>
                <c:pt idx="8308">
                  <c:v>0.2</c:v>
                </c:pt>
                <c:pt idx="8309">
                  <c:v>0</c:v>
                </c:pt>
                <c:pt idx="8310">
                  <c:v>0</c:v>
                </c:pt>
                <c:pt idx="8311">
                  <c:v>0.2</c:v>
                </c:pt>
                <c:pt idx="8312">
                  <c:v>0.2</c:v>
                </c:pt>
                <c:pt idx="8313">
                  <c:v>0</c:v>
                </c:pt>
                <c:pt idx="8314">
                  <c:v>0</c:v>
                </c:pt>
                <c:pt idx="8315">
                  <c:v>0</c:v>
                </c:pt>
                <c:pt idx="8316">
                  <c:v>0.2</c:v>
                </c:pt>
                <c:pt idx="8317">
                  <c:v>0</c:v>
                </c:pt>
                <c:pt idx="8318">
                  <c:v>0.2</c:v>
                </c:pt>
                <c:pt idx="8319">
                  <c:v>0.2</c:v>
                </c:pt>
                <c:pt idx="8320">
                  <c:v>0</c:v>
                </c:pt>
                <c:pt idx="8321">
                  <c:v>0</c:v>
                </c:pt>
                <c:pt idx="8322">
                  <c:v>0</c:v>
                </c:pt>
                <c:pt idx="8323">
                  <c:v>0.2</c:v>
                </c:pt>
                <c:pt idx="8324">
                  <c:v>0</c:v>
                </c:pt>
                <c:pt idx="8325">
                  <c:v>0</c:v>
                </c:pt>
                <c:pt idx="8326">
                  <c:v>0</c:v>
                </c:pt>
                <c:pt idx="8327">
                  <c:v>0</c:v>
                </c:pt>
                <c:pt idx="8328">
                  <c:v>0.2</c:v>
                </c:pt>
                <c:pt idx="8329">
                  <c:v>0</c:v>
                </c:pt>
                <c:pt idx="8330">
                  <c:v>0</c:v>
                </c:pt>
                <c:pt idx="8331">
                  <c:v>0</c:v>
                </c:pt>
                <c:pt idx="8332">
                  <c:v>0</c:v>
                </c:pt>
                <c:pt idx="8333">
                  <c:v>0</c:v>
                </c:pt>
                <c:pt idx="8334">
                  <c:v>0</c:v>
                </c:pt>
                <c:pt idx="8335">
                  <c:v>0</c:v>
                </c:pt>
                <c:pt idx="8336">
                  <c:v>0</c:v>
                </c:pt>
                <c:pt idx="8337">
                  <c:v>0.2</c:v>
                </c:pt>
                <c:pt idx="8338">
                  <c:v>0.2</c:v>
                </c:pt>
                <c:pt idx="8339">
                  <c:v>0</c:v>
                </c:pt>
                <c:pt idx="8340">
                  <c:v>0.2</c:v>
                </c:pt>
                <c:pt idx="8341">
                  <c:v>0</c:v>
                </c:pt>
                <c:pt idx="8342">
                  <c:v>0</c:v>
                </c:pt>
                <c:pt idx="8343">
                  <c:v>0</c:v>
                </c:pt>
                <c:pt idx="8344">
                  <c:v>0</c:v>
                </c:pt>
                <c:pt idx="8345">
                  <c:v>0</c:v>
                </c:pt>
                <c:pt idx="8346">
                  <c:v>0.2</c:v>
                </c:pt>
                <c:pt idx="8347">
                  <c:v>0</c:v>
                </c:pt>
                <c:pt idx="8348">
                  <c:v>0</c:v>
                </c:pt>
                <c:pt idx="8349">
                  <c:v>0</c:v>
                </c:pt>
                <c:pt idx="8350">
                  <c:v>0.2</c:v>
                </c:pt>
                <c:pt idx="8351">
                  <c:v>0</c:v>
                </c:pt>
                <c:pt idx="8352">
                  <c:v>0</c:v>
                </c:pt>
                <c:pt idx="8353">
                  <c:v>0.2</c:v>
                </c:pt>
                <c:pt idx="8354">
                  <c:v>0</c:v>
                </c:pt>
                <c:pt idx="8355">
                  <c:v>0</c:v>
                </c:pt>
                <c:pt idx="8356">
                  <c:v>0</c:v>
                </c:pt>
                <c:pt idx="8357">
                  <c:v>0.2</c:v>
                </c:pt>
                <c:pt idx="8358">
                  <c:v>0</c:v>
                </c:pt>
                <c:pt idx="8359">
                  <c:v>0.2</c:v>
                </c:pt>
                <c:pt idx="8360">
                  <c:v>0.2</c:v>
                </c:pt>
                <c:pt idx="8361">
                  <c:v>0.2</c:v>
                </c:pt>
                <c:pt idx="8362">
                  <c:v>0.2</c:v>
                </c:pt>
                <c:pt idx="8363">
                  <c:v>0</c:v>
                </c:pt>
                <c:pt idx="8364">
                  <c:v>0</c:v>
                </c:pt>
                <c:pt idx="8365">
                  <c:v>0</c:v>
                </c:pt>
                <c:pt idx="8366">
                  <c:v>0</c:v>
                </c:pt>
                <c:pt idx="8367">
                  <c:v>0.2</c:v>
                </c:pt>
                <c:pt idx="8368">
                  <c:v>0.2</c:v>
                </c:pt>
                <c:pt idx="8369">
                  <c:v>0.2</c:v>
                </c:pt>
                <c:pt idx="8370">
                  <c:v>0.2</c:v>
                </c:pt>
                <c:pt idx="8371">
                  <c:v>0</c:v>
                </c:pt>
                <c:pt idx="8372">
                  <c:v>0.2</c:v>
                </c:pt>
                <c:pt idx="8373">
                  <c:v>0</c:v>
                </c:pt>
                <c:pt idx="8374">
                  <c:v>0</c:v>
                </c:pt>
                <c:pt idx="8375">
                  <c:v>0.2</c:v>
                </c:pt>
                <c:pt idx="8376">
                  <c:v>0.2</c:v>
                </c:pt>
                <c:pt idx="8377">
                  <c:v>0</c:v>
                </c:pt>
                <c:pt idx="8378">
                  <c:v>0</c:v>
                </c:pt>
                <c:pt idx="8379">
                  <c:v>0.2</c:v>
                </c:pt>
                <c:pt idx="8380">
                  <c:v>0.2</c:v>
                </c:pt>
                <c:pt idx="8381">
                  <c:v>0</c:v>
                </c:pt>
                <c:pt idx="8382">
                  <c:v>0.2</c:v>
                </c:pt>
                <c:pt idx="8383">
                  <c:v>0.2</c:v>
                </c:pt>
                <c:pt idx="8384">
                  <c:v>0</c:v>
                </c:pt>
                <c:pt idx="8385">
                  <c:v>0</c:v>
                </c:pt>
                <c:pt idx="8386">
                  <c:v>0.2</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0.2</c:v>
                </c:pt>
                <c:pt idx="8401">
                  <c:v>0.2</c:v>
                </c:pt>
                <c:pt idx="8402">
                  <c:v>0</c:v>
                </c:pt>
                <c:pt idx="8403">
                  <c:v>0.2</c:v>
                </c:pt>
                <c:pt idx="8404">
                  <c:v>0</c:v>
                </c:pt>
                <c:pt idx="8405">
                  <c:v>0</c:v>
                </c:pt>
                <c:pt idx="8406">
                  <c:v>0</c:v>
                </c:pt>
                <c:pt idx="8407">
                  <c:v>0</c:v>
                </c:pt>
                <c:pt idx="8408">
                  <c:v>0.2</c:v>
                </c:pt>
                <c:pt idx="8409">
                  <c:v>0.2</c:v>
                </c:pt>
                <c:pt idx="8410">
                  <c:v>0.2</c:v>
                </c:pt>
                <c:pt idx="8411">
                  <c:v>0</c:v>
                </c:pt>
                <c:pt idx="8412">
                  <c:v>0.2</c:v>
                </c:pt>
                <c:pt idx="8413">
                  <c:v>0.2</c:v>
                </c:pt>
                <c:pt idx="8414">
                  <c:v>0.2</c:v>
                </c:pt>
                <c:pt idx="8415">
                  <c:v>0</c:v>
                </c:pt>
                <c:pt idx="8416">
                  <c:v>0.2</c:v>
                </c:pt>
                <c:pt idx="8417">
                  <c:v>0</c:v>
                </c:pt>
                <c:pt idx="8418">
                  <c:v>0</c:v>
                </c:pt>
                <c:pt idx="8419">
                  <c:v>0</c:v>
                </c:pt>
                <c:pt idx="8420">
                  <c:v>0</c:v>
                </c:pt>
                <c:pt idx="8421">
                  <c:v>0.2</c:v>
                </c:pt>
                <c:pt idx="8422">
                  <c:v>0</c:v>
                </c:pt>
                <c:pt idx="8423">
                  <c:v>0.2</c:v>
                </c:pt>
                <c:pt idx="8424">
                  <c:v>0.2</c:v>
                </c:pt>
                <c:pt idx="8425">
                  <c:v>0.2</c:v>
                </c:pt>
                <c:pt idx="8426">
                  <c:v>0</c:v>
                </c:pt>
                <c:pt idx="8427">
                  <c:v>0</c:v>
                </c:pt>
                <c:pt idx="8428">
                  <c:v>0.2</c:v>
                </c:pt>
                <c:pt idx="8429">
                  <c:v>0</c:v>
                </c:pt>
                <c:pt idx="8430">
                  <c:v>0</c:v>
                </c:pt>
                <c:pt idx="8431">
                  <c:v>0</c:v>
                </c:pt>
                <c:pt idx="8432">
                  <c:v>0</c:v>
                </c:pt>
                <c:pt idx="8433">
                  <c:v>0.2</c:v>
                </c:pt>
                <c:pt idx="8434">
                  <c:v>0.2</c:v>
                </c:pt>
                <c:pt idx="8435">
                  <c:v>0.2</c:v>
                </c:pt>
                <c:pt idx="8436">
                  <c:v>0.2</c:v>
                </c:pt>
                <c:pt idx="8437">
                  <c:v>0</c:v>
                </c:pt>
                <c:pt idx="8438">
                  <c:v>0.2</c:v>
                </c:pt>
                <c:pt idx="8439">
                  <c:v>0</c:v>
                </c:pt>
                <c:pt idx="8440">
                  <c:v>0</c:v>
                </c:pt>
                <c:pt idx="8441">
                  <c:v>0</c:v>
                </c:pt>
                <c:pt idx="8442">
                  <c:v>0</c:v>
                </c:pt>
                <c:pt idx="8443">
                  <c:v>0</c:v>
                </c:pt>
                <c:pt idx="8444">
                  <c:v>0.2</c:v>
                </c:pt>
                <c:pt idx="8445">
                  <c:v>0</c:v>
                </c:pt>
                <c:pt idx="8446">
                  <c:v>0</c:v>
                </c:pt>
                <c:pt idx="8447">
                  <c:v>0</c:v>
                </c:pt>
                <c:pt idx="8448">
                  <c:v>0.2</c:v>
                </c:pt>
                <c:pt idx="8449">
                  <c:v>0</c:v>
                </c:pt>
                <c:pt idx="8450">
                  <c:v>0</c:v>
                </c:pt>
                <c:pt idx="8451">
                  <c:v>0</c:v>
                </c:pt>
                <c:pt idx="8452">
                  <c:v>0</c:v>
                </c:pt>
                <c:pt idx="8453">
                  <c:v>0.2</c:v>
                </c:pt>
                <c:pt idx="8454">
                  <c:v>0</c:v>
                </c:pt>
                <c:pt idx="8455">
                  <c:v>0</c:v>
                </c:pt>
                <c:pt idx="8456">
                  <c:v>0.2</c:v>
                </c:pt>
                <c:pt idx="8457">
                  <c:v>0</c:v>
                </c:pt>
                <c:pt idx="8458">
                  <c:v>0.2</c:v>
                </c:pt>
                <c:pt idx="8459">
                  <c:v>0.2</c:v>
                </c:pt>
                <c:pt idx="8460">
                  <c:v>0.2</c:v>
                </c:pt>
                <c:pt idx="8461">
                  <c:v>0</c:v>
                </c:pt>
                <c:pt idx="8462">
                  <c:v>0</c:v>
                </c:pt>
                <c:pt idx="8463">
                  <c:v>0</c:v>
                </c:pt>
                <c:pt idx="8464">
                  <c:v>0</c:v>
                </c:pt>
                <c:pt idx="8465">
                  <c:v>0.2</c:v>
                </c:pt>
                <c:pt idx="8466">
                  <c:v>0.2</c:v>
                </c:pt>
                <c:pt idx="8467">
                  <c:v>0.2</c:v>
                </c:pt>
                <c:pt idx="8468">
                  <c:v>0</c:v>
                </c:pt>
                <c:pt idx="8469">
                  <c:v>0</c:v>
                </c:pt>
                <c:pt idx="8470">
                  <c:v>0</c:v>
                </c:pt>
                <c:pt idx="8471">
                  <c:v>0</c:v>
                </c:pt>
                <c:pt idx="8472">
                  <c:v>0</c:v>
                </c:pt>
                <c:pt idx="8473">
                  <c:v>0</c:v>
                </c:pt>
                <c:pt idx="8474">
                  <c:v>0.2</c:v>
                </c:pt>
                <c:pt idx="8475">
                  <c:v>0</c:v>
                </c:pt>
                <c:pt idx="8476">
                  <c:v>0.2</c:v>
                </c:pt>
                <c:pt idx="8477">
                  <c:v>0.2</c:v>
                </c:pt>
                <c:pt idx="8478">
                  <c:v>0</c:v>
                </c:pt>
                <c:pt idx="8479">
                  <c:v>0</c:v>
                </c:pt>
                <c:pt idx="8480">
                  <c:v>0</c:v>
                </c:pt>
                <c:pt idx="8481">
                  <c:v>0</c:v>
                </c:pt>
                <c:pt idx="8482">
                  <c:v>0</c:v>
                </c:pt>
                <c:pt idx="8483">
                  <c:v>0</c:v>
                </c:pt>
                <c:pt idx="8484">
                  <c:v>0</c:v>
                </c:pt>
                <c:pt idx="8485">
                  <c:v>0</c:v>
                </c:pt>
                <c:pt idx="8486">
                  <c:v>0</c:v>
                </c:pt>
                <c:pt idx="8487">
                  <c:v>0</c:v>
                </c:pt>
                <c:pt idx="8488">
                  <c:v>0</c:v>
                </c:pt>
                <c:pt idx="8489">
                  <c:v>0</c:v>
                </c:pt>
                <c:pt idx="8490">
                  <c:v>0.2</c:v>
                </c:pt>
                <c:pt idx="8491">
                  <c:v>0</c:v>
                </c:pt>
                <c:pt idx="8492">
                  <c:v>0</c:v>
                </c:pt>
                <c:pt idx="8493">
                  <c:v>0</c:v>
                </c:pt>
                <c:pt idx="8494">
                  <c:v>0.2</c:v>
                </c:pt>
                <c:pt idx="8495">
                  <c:v>0.2</c:v>
                </c:pt>
                <c:pt idx="8496">
                  <c:v>0.2</c:v>
                </c:pt>
                <c:pt idx="8497">
                  <c:v>0.2</c:v>
                </c:pt>
                <c:pt idx="8498">
                  <c:v>0.2</c:v>
                </c:pt>
                <c:pt idx="8499">
                  <c:v>0</c:v>
                </c:pt>
                <c:pt idx="8500">
                  <c:v>0.2</c:v>
                </c:pt>
                <c:pt idx="8501">
                  <c:v>0</c:v>
                </c:pt>
                <c:pt idx="8502">
                  <c:v>0.2</c:v>
                </c:pt>
                <c:pt idx="8503">
                  <c:v>0</c:v>
                </c:pt>
                <c:pt idx="8504">
                  <c:v>0.2</c:v>
                </c:pt>
                <c:pt idx="8505">
                  <c:v>0</c:v>
                </c:pt>
                <c:pt idx="8506">
                  <c:v>0</c:v>
                </c:pt>
                <c:pt idx="8507">
                  <c:v>0.2</c:v>
                </c:pt>
                <c:pt idx="8508">
                  <c:v>0</c:v>
                </c:pt>
                <c:pt idx="8509">
                  <c:v>0</c:v>
                </c:pt>
                <c:pt idx="8510">
                  <c:v>0</c:v>
                </c:pt>
                <c:pt idx="8511">
                  <c:v>0.2</c:v>
                </c:pt>
                <c:pt idx="8512">
                  <c:v>0</c:v>
                </c:pt>
                <c:pt idx="8513">
                  <c:v>0.2</c:v>
                </c:pt>
                <c:pt idx="8514">
                  <c:v>0</c:v>
                </c:pt>
                <c:pt idx="8515">
                  <c:v>0.2</c:v>
                </c:pt>
                <c:pt idx="8516">
                  <c:v>0.2</c:v>
                </c:pt>
                <c:pt idx="8517">
                  <c:v>0.2</c:v>
                </c:pt>
                <c:pt idx="8518">
                  <c:v>0</c:v>
                </c:pt>
                <c:pt idx="8519">
                  <c:v>0.2</c:v>
                </c:pt>
                <c:pt idx="8520">
                  <c:v>0</c:v>
                </c:pt>
                <c:pt idx="8521">
                  <c:v>0</c:v>
                </c:pt>
                <c:pt idx="8522">
                  <c:v>0.2</c:v>
                </c:pt>
                <c:pt idx="8523">
                  <c:v>0</c:v>
                </c:pt>
                <c:pt idx="8524">
                  <c:v>0</c:v>
                </c:pt>
                <c:pt idx="8525">
                  <c:v>0.2</c:v>
                </c:pt>
                <c:pt idx="8526">
                  <c:v>0.2</c:v>
                </c:pt>
                <c:pt idx="8527">
                  <c:v>0</c:v>
                </c:pt>
                <c:pt idx="8528">
                  <c:v>0.2</c:v>
                </c:pt>
                <c:pt idx="8529">
                  <c:v>0.2</c:v>
                </c:pt>
                <c:pt idx="8530">
                  <c:v>0</c:v>
                </c:pt>
                <c:pt idx="8531">
                  <c:v>0</c:v>
                </c:pt>
                <c:pt idx="8532">
                  <c:v>0</c:v>
                </c:pt>
                <c:pt idx="8533">
                  <c:v>0.2</c:v>
                </c:pt>
                <c:pt idx="8534">
                  <c:v>0.2</c:v>
                </c:pt>
                <c:pt idx="8535">
                  <c:v>0.2</c:v>
                </c:pt>
                <c:pt idx="8536">
                  <c:v>0.2</c:v>
                </c:pt>
                <c:pt idx="8537">
                  <c:v>0.2</c:v>
                </c:pt>
                <c:pt idx="8538">
                  <c:v>0</c:v>
                </c:pt>
                <c:pt idx="8539">
                  <c:v>0.2</c:v>
                </c:pt>
                <c:pt idx="8540">
                  <c:v>0</c:v>
                </c:pt>
                <c:pt idx="8541">
                  <c:v>0.2</c:v>
                </c:pt>
                <c:pt idx="8542">
                  <c:v>0</c:v>
                </c:pt>
                <c:pt idx="8543">
                  <c:v>0.2</c:v>
                </c:pt>
                <c:pt idx="8544">
                  <c:v>0.2</c:v>
                </c:pt>
                <c:pt idx="8545">
                  <c:v>0</c:v>
                </c:pt>
                <c:pt idx="8546">
                  <c:v>0</c:v>
                </c:pt>
                <c:pt idx="8547">
                  <c:v>0</c:v>
                </c:pt>
                <c:pt idx="8548">
                  <c:v>0.2</c:v>
                </c:pt>
                <c:pt idx="8549">
                  <c:v>0</c:v>
                </c:pt>
                <c:pt idx="8550">
                  <c:v>0.2</c:v>
                </c:pt>
                <c:pt idx="8551">
                  <c:v>0.2</c:v>
                </c:pt>
                <c:pt idx="8552">
                  <c:v>0</c:v>
                </c:pt>
                <c:pt idx="8553">
                  <c:v>0</c:v>
                </c:pt>
                <c:pt idx="8554">
                  <c:v>0.2</c:v>
                </c:pt>
                <c:pt idx="8555">
                  <c:v>0.2</c:v>
                </c:pt>
                <c:pt idx="8556">
                  <c:v>0</c:v>
                </c:pt>
                <c:pt idx="8557">
                  <c:v>0</c:v>
                </c:pt>
                <c:pt idx="8558">
                  <c:v>0.2</c:v>
                </c:pt>
                <c:pt idx="8559">
                  <c:v>0.2</c:v>
                </c:pt>
                <c:pt idx="8560">
                  <c:v>0</c:v>
                </c:pt>
                <c:pt idx="8561">
                  <c:v>0.2</c:v>
                </c:pt>
                <c:pt idx="8562">
                  <c:v>0.2</c:v>
                </c:pt>
                <c:pt idx="8563">
                  <c:v>0</c:v>
                </c:pt>
                <c:pt idx="8564">
                  <c:v>0</c:v>
                </c:pt>
                <c:pt idx="8565">
                  <c:v>0</c:v>
                </c:pt>
                <c:pt idx="8566">
                  <c:v>0</c:v>
                </c:pt>
                <c:pt idx="8567">
                  <c:v>0.2</c:v>
                </c:pt>
                <c:pt idx="8568">
                  <c:v>0.2</c:v>
                </c:pt>
                <c:pt idx="8569">
                  <c:v>0</c:v>
                </c:pt>
                <c:pt idx="8570">
                  <c:v>0.2</c:v>
                </c:pt>
                <c:pt idx="8571">
                  <c:v>0.2</c:v>
                </c:pt>
                <c:pt idx="8572">
                  <c:v>0.2</c:v>
                </c:pt>
                <c:pt idx="8573">
                  <c:v>0.2</c:v>
                </c:pt>
                <c:pt idx="8574">
                  <c:v>0.2</c:v>
                </c:pt>
                <c:pt idx="8575">
                  <c:v>0.2</c:v>
                </c:pt>
                <c:pt idx="8576">
                  <c:v>0</c:v>
                </c:pt>
                <c:pt idx="8577">
                  <c:v>0</c:v>
                </c:pt>
                <c:pt idx="8578">
                  <c:v>0.2</c:v>
                </c:pt>
                <c:pt idx="8579">
                  <c:v>0</c:v>
                </c:pt>
                <c:pt idx="8580">
                  <c:v>0.2</c:v>
                </c:pt>
                <c:pt idx="8581">
                  <c:v>0</c:v>
                </c:pt>
                <c:pt idx="8582">
                  <c:v>0.2</c:v>
                </c:pt>
                <c:pt idx="8583">
                  <c:v>0</c:v>
                </c:pt>
                <c:pt idx="8584">
                  <c:v>0</c:v>
                </c:pt>
                <c:pt idx="8585">
                  <c:v>0</c:v>
                </c:pt>
                <c:pt idx="8586">
                  <c:v>0</c:v>
                </c:pt>
                <c:pt idx="8587">
                  <c:v>0</c:v>
                </c:pt>
                <c:pt idx="8588">
                  <c:v>0.2</c:v>
                </c:pt>
                <c:pt idx="8589">
                  <c:v>0</c:v>
                </c:pt>
                <c:pt idx="8590">
                  <c:v>0</c:v>
                </c:pt>
                <c:pt idx="8591">
                  <c:v>0</c:v>
                </c:pt>
                <c:pt idx="8592">
                  <c:v>0</c:v>
                </c:pt>
                <c:pt idx="8593">
                  <c:v>0</c:v>
                </c:pt>
                <c:pt idx="8594">
                  <c:v>0.2</c:v>
                </c:pt>
                <c:pt idx="8595">
                  <c:v>0.2</c:v>
                </c:pt>
                <c:pt idx="8596">
                  <c:v>0.2</c:v>
                </c:pt>
                <c:pt idx="8597">
                  <c:v>0.2</c:v>
                </c:pt>
                <c:pt idx="8598">
                  <c:v>0.2</c:v>
                </c:pt>
                <c:pt idx="8599">
                  <c:v>0</c:v>
                </c:pt>
                <c:pt idx="8600">
                  <c:v>0</c:v>
                </c:pt>
                <c:pt idx="8601">
                  <c:v>0</c:v>
                </c:pt>
                <c:pt idx="8602">
                  <c:v>0</c:v>
                </c:pt>
                <c:pt idx="8603">
                  <c:v>0</c:v>
                </c:pt>
                <c:pt idx="8604">
                  <c:v>0</c:v>
                </c:pt>
                <c:pt idx="8605">
                  <c:v>0</c:v>
                </c:pt>
                <c:pt idx="8606">
                  <c:v>0.2</c:v>
                </c:pt>
                <c:pt idx="8607">
                  <c:v>0.2</c:v>
                </c:pt>
                <c:pt idx="8608">
                  <c:v>0.2</c:v>
                </c:pt>
                <c:pt idx="8609">
                  <c:v>0.2</c:v>
                </c:pt>
                <c:pt idx="8610">
                  <c:v>0.2</c:v>
                </c:pt>
                <c:pt idx="8611">
                  <c:v>0.2</c:v>
                </c:pt>
                <c:pt idx="8612">
                  <c:v>0</c:v>
                </c:pt>
                <c:pt idx="8613">
                  <c:v>0.2</c:v>
                </c:pt>
                <c:pt idx="8614">
                  <c:v>0</c:v>
                </c:pt>
                <c:pt idx="8615">
                  <c:v>0.2</c:v>
                </c:pt>
                <c:pt idx="8616">
                  <c:v>0</c:v>
                </c:pt>
                <c:pt idx="8617">
                  <c:v>0</c:v>
                </c:pt>
                <c:pt idx="8618">
                  <c:v>0.2</c:v>
                </c:pt>
                <c:pt idx="8619">
                  <c:v>0</c:v>
                </c:pt>
                <c:pt idx="8620">
                  <c:v>0</c:v>
                </c:pt>
                <c:pt idx="8621">
                  <c:v>0</c:v>
                </c:pt>
                <c:pt idx="8622">
                  <c:v>0</c:v>
                </c:pt>
                <c:pt idx="8623">
                  <c:v>0.2</c:v>
                </c:pt>
                <c:pt idx="8624">
                  <c:v>0</c:v>
                </c:pt>
                <c:pt idx="8625">
                  <c:v>0.2</c:v>
                </c:pt>
                <c:pt idx="8626">
                  <c:v>0.2</c:v>
                </c:pt>
                <c:pt idx="8627">
                  <c:v>0.2</c:v>
                </c:pt>
                <c:pt idx="8628">
                  <c:v>0</c:v>
                </c:pt>
                <c:pt idx="8629">
                  <c:v>0.2</c:v>
                </c:pt>
                <c:pt idx="8630">
                  <c:v>0</c:v>
                </c:pt>
                <c:pt idx="8631">
                  <c:v>0</c:v>
                </c:pt>
                <c:pt idx="8632">
                  <c:v>0</c:v>
                </c:pt>
                <c:pt idx="8633">
                  <c:v>0.2</c:v>
                </c:pt>
                <c:pt idx="8634">
                  <c:v>0</c:v>
                </c:pt>
                <c:pt idx="8635">
                  <c:v>0.2</c:v>
                </c:pt>
                <c:pt idx="8636">
                  <c:v>0</c:v>
                </c:pt>
                <c:pt idx="8637">
                  <c:v>0</c:v>
                </c:pt>
                <c:pt idx="8638">
                  <c:v>0</c:v>
                </c:pt>
                <c:pt idx="8639">
                  <c:v>0</c:v>
                </c:pt>
                <c:pt idx="8640">
                  <c:v>0</c:v>
                </c:pt>
                <c:pt idx="8641">
                  <c:v>0.2</c:v>
                </c:pt>
                <c:pt idx="8642">
                  <c:v>0</c:v>
                </c:pt>
                <c:pt idx="8643">
                  <c:v>0</c:v>
                </c:pt>
                <c:pt idx="8644">
                  <c:v>0</c:v>
                </c:pt>
                <c:pt idx="8645">
                  <c:v>0</c:v>
                </c:pt>
                <c:pt idx="8646">
                  <c:v>0.2</c:v>
                </c:pt>
                <c:pt idx="8647">
                  <c:v>0</c:v>
                </c:pt>
                <c:pt idx="8648">
                  <c:v>0</c:v>
                </c:pt>
                <c:pt idx="8649">
                  <c:v>0</c:v>
                </c:pt>
                <c:pt idx="8650">
                  <c:v>0</c:v>
                </c:pt>
                <c:pt idx="8651">
                  <c:v>0</c:v>
                </c:pt>
                <c:pt idx="8652">
                  <c:v>0</c:v>
                </c:pt>
                <c:pt idx="8653">
                  <c:v>0.2</c:v>
                </c:pt>
                <c:pt idx="8654">
                  <c:v>0.2</c:v>
                </c:pt>
                <c:pt idx="8655">
                  <c:v>0.2</c:v>
                </c:pt>
                <c:pt idx="8656">
                  <c:v>0</c:v>
                </c:pt>
                <c:pt idx="8657">
                  <c:v>0</c:v>
                </c:pt>
                <c:pt idx="8658">
                  <c:v>0</c:v>
                </c:pt>
                <c:pt idx="8659">
                  <c:v>0.2</c:v>
                </c:pt>
                <c:pt idx="8660">
                  <c:v>0</c:v>
                </c:pt>
                <c:pt idx="8661">
                  <c:v>0</c:v>
                </c:pt>
                <c:pt idx="8662">
                  <c:v>0.2</c:v>
                </c:pt>
                <c:pt idx="8663">
                  <c:v>0</c:v>
                </c:pt>
                <c:pt idx="8664">
                  <c:v>0.2</c:v>
                </c:pt>
                <c:pt idx="8665">
                  <c:v>0.2</c:v>
                </c:pt>
                <c:pt idx="8666">
                  <c:v>0</c:v>
                </c:pt>
                <c:pt idx="8667">
                  <c:v>0</c:v>
                </c:pt>
                <c:pt idx="8668">
                  <c:v>0.2</c:v>
                </c:pt>
                <c:pt idx="8669">
                  <c:v>0</c:v>
                </c:pt>
                <c:pt idx="8670">
                  <c:v>0.2</c:v>
                </c:pt>
                <c:pt idx="8671">
                  <c:v>0.2</c:v>
                </c:pt>
                <c:pt idx="8672">
                  <c:v>0</c:v>
                </c:pt>
                <c:pt idx="8673">
                  <c:v>0.2</c:v>
                </c:pt>
                <c:pt idx="8674">
                  <c:v>0</c:v>
                </c:pt>
                <c:pt idx="8675">
                  <c:v>0.2</c:v>
                </c:pt>
                <c:pt idx="8676">
                  <c:v>0</c:v>
                </c:pt>
                <c:pt idx="8677">
                  <c:v>0</c:v>
                </c:pt>
                <c:pt idx="8678">
                  <c:v>0</c:v>
                </c:pt>
                <c:pt idx="8679">
                  <c:v>0.2</c:v>
                </c:pt>
                <c:pt idx="8680">
                  <c:v>0.2</c:v>
                </c:pt>
                <c:pt idx="8681">
                  <c:v>0</c:v>
                </c:pt>
                <c:pt idx="8682">
                  <c:v>0.2</c:v>
                </c:pt>
                <c:pt idx="8683">
                  <c:v>0.2</c:v>
                </c:pt>
                <c:pt idx="8684">
                  <c:v>0</c:v>
                </c:pt>
                <c:pt idx="8685">
                  <c:v>0</c:v>
                </c:pt>
                <c:pt idx="8686">
                  <c:v>0</c:v>
                </c:pt>
                <c:pt idx="8687">
                  <c:v>0.2</c:v>
                </c:pt>
                <c:pt idx="8688">
                  <c:v>0</c:v>
                </c:pt>
                <c:pt idx="8689">
                  <c:v>0.2</c:v>
                </c:pt>
                <c:pt idx="8690">
                  <c:v>0</c:v>
                </c:pt>
                <c:pt idx="8691">
                  <c:v>0</c:v>
                </c:pt>
                <c:pt idx="8692">
                  <c:v>0</c:v>
                </c:pt>
                <c:pt idx="8693">
                  <c:v>0</c:v>
                </c:pt>
                <c:pt idx="8694">
                  <c:v>0</c:v>
                </c:pt>
                <c:pt idx="8695">
                  <c:v>0</c:v>
                </c:pt>
                <c:pt idx="8696">
                  <c:v>0</c:v>
                </c:pt>
                <c:pt idx="8697">
                  <c:v>0.2</c:v>
                </c:pt>
                <c:pt idx="8698">
                  <c:v>0</c:v>
                </c:pt>
                <c:pt idx="8699">
                  <c:v>0</c:v>
                </c:pt>
                <c:pt idx="8700">
                  <c:v>0.2</c:v>
                </c:pt>
                <c:pt idx="8701">
                  <c:v>0</c:v>
                </c:pt>
                <c:pt idx="8702">
                  <c:v>0</c:v>
                </c:pt>
                <c:pt idx="8703">
                  <c:v>0</c:v>
                </c:pt>
                <c:pt idx="8704">
                  <c:v>0.2</c:v>
                </c:pt>
                <c:pt idx="8705">
                  <c:v>0</c:v>
                </c:pt>
                <c:pt idx="8706">
                  <c:v>0</c:v>
                </c:pt>
                <c:pt idx="8707">
                  <c:v>0</c:v>
                </c:pt>
                <c:pt idx="8708">
                  <c:v>0.2</c:v>
                </c:pt>
                <c:pt idx="8709">
                  <c:v>0.2</c:v>
                </c:pt>
                <c:pt idx="8710">
                  <c:v>0</c:v>
                </c:pt>
                <c:pt idx="8711">
                  <c:v>0</c:v>
                </c:pt>
                <c:pt idx="8712">
                  <c:v>0</c:v>
                </c:pt>
                <c:pt idx="8713">
                  <c:v>0.2</c:v>
                </c:pt>
                <c:pt idx="8714">
                  <c:v>0</c:v>
                </c:pt>
                <c:pt idx="8715">
                  <c:v>0.2</c:v>
                </c:pt>
                <c:pt idx="8716">
                  <c:v>0.2</c:v>
                </c:pt>
                <c:pt idx="8717">
                  <c:v>0.2</c:v>
                </c:pt>
                <c:pt idx="8718">
                  <c:v>0</c:v>
                </c:pt>
                <c:pt idx="8719">
                  <c:v>0</c:v>
                </c:pt>
                <c:pt idx="8720">
                  <c:v>0.2</c:v>
                </c:pt>
                <c:pt idx="8721">
                  <c:v>0</c:v>
                </c:pt>
                <c:pt idx="8722">
                  <c:v>0.2</c:v>
                </c:pt>
                <c:pt idx="8723">
                  <c:v>0</c:v>
                </c:pt>
                <c:pt idx="8724">
                  <c:v>0</c:v>
                </c:pt>
                <c:pt idx="8725">
                  <c:v>0.2</c:v>
                </c:pt>
                <c:pt idx="8726">
                  <c:v>0</c:v>
                </c:pt>
                <c:pt idx="8727">
                  <c:v>0</c:v>
                </c:pt>
                <c:pt idx="8728">
                  <c:v>0</c:v>
                </c:pt>
                <c:pt idx="8729">
                  <c:v>0.2</c:v>
                </c:pt>
                <c:pt idx="8730">
                  <c:v>0.2</c:v>
                </c:pt>
                <c:pt idx="8731">
                  <c:v>0</c:v>
                </c:pt>
                <c:pt idx="8732">
                  <c:v>0</c:v>
                </c:pt>
                <c:pt idx="8733">
                  <c:v>0</c:v>
                </c:pt>
                <c:pt idx="8734">
                  <c:v>0</c:v>
                </c:pt>
                <c:pt idx="8735">
                  <c:v>0</c:v>
                </c:pt>
                <c:pt idx="8736">
                  <c:v>0</c:v>
                </c:pt>
                <c:pt idx="8737">
                  <c:v>0</c:v>
                </c:pt>
                <c:pt idx="8738">
                  <c:v>0.2</c:v>
                </c:pt>
                <c:pt idx="8739">
                  <c:v>0.2</c:v>
                </c:pt>
                <c:pt idx="8740">
                  <c:v>0.2</c:v>
                </c:pt>
                <c:pt idx="8741">
                  <c:v>0.2</c:v>
                </c:pt>
                <c:pt idx="8742">
                  <c:v>0</c:v>
                </c:pt>
                <c:pt idx="8743">
                  <c:v>0.2</c:v>
                </c:pt>
                <c:pt idx="8744">
                  <c:v>0.2</c:v>
                </c:pt>
                <c:pt idx="8745">
                  <c:v>0</c:v>
                </c:pt>
                <c:pt idx="8746">
                  <c:v>0.2</c:v>
                </c:pt>
                <c:pt idx="8747">
                  <c:v>0</c:v>
                </c:pt>
                <c:pt idx="8748">
                  <c:v>0</c:v>
                </c:pt>
                <c:pt idx="8749">
                  <c:v>0.2</c:v>
                </c:pt>
                <c:pt idx="8750">
                  <c:v>0.2</c:v>
                </c:pt>
                <c:pt idx="8751">
                  <c:v>0</c:v>
                </c:pt>
                <c:pt idx="8752">
                  <c:v>0.2</c:v>
                </c:pt>
                <c:pt idx="8753">
                  <c:v>0.2</c:v>
                </c:pt>
                <c:pt idx="8754">
                  <c:v>0</c:v>
                </c:pt>
                <c:pt idx="8755">
                  <c:v>0</c:v>
                </c:pt>
                <c:pt idx="8756">
                  <c:v>0</c:v>
                </c:pt>
                <c:pt idx="8757">
                  <c:v>0.2</c:v>
                </c:pt>
                <c:pt idx="8758">
                  <c:v>0.2</c:v>
                </c:pt>
                <c:pt idx="8759">
                  <c:v>0.2</c:v>
                </c:pt>
                <c:pt idx="8760">
                  <c:v>0</c:v>
                </c:pt>
                <c:pt idx="8761">
                  <c:v>0</c:v>
                </c:pt>
                <c:pt idx="8762">
                  <c:v>0</c:v>
                </c:pt>
                <c:pt idx="8763">
                  <c:v>0</c:v>
                </c:pt>
                <c:pt idx="8764">
                  <c:v>0</c:v>
                </c:pt>
                <c:pt idx="8765">
                  <c:v>0</c:v>
                </c:pt>
                <c:pt idx="8766">
                  <c:v>0.2</c:v>
                </c:pt>
                <c:pt idx="8767">
                  <c:v>0</c:v>
                </c:pt>
                <c:pt idx="8768">
                  <c:v>0</c:v>
                </c:pt>
                <c:pt idx="8769">
                  <c:v>0</c:v>
                </c:pt>
                <c:pt idx="8770">
                  <c:v>0.2</c:v>
                </c:pt>
                <c:pt idx="8771">
                  <c:v>0.2</c:v>
                </c:pt>
                <c:pt idx="8772">
                  <c:v>0.2</c:v>
                </c:pt>
                <c:pt idx="8773">
                  <c:v>0</c:v>
                </c:pt>
                <c:pt idx="8774">
                  <c:v>0</c:v>
                </c:pt>
                <c:pt idx="8775">
                  <c:v>0.2</c:v>
                </c:pt>
                <c:pt idx="8776">
                  <c:v>0.2</c:v>
                </c:pt>
                <c:pt idx="8777">
                  <c:v>0</c:v>
                </c:pt>
                <c:pt idx="8778">
                  <c:v>0</c:v>
                </c:pt>
                <c:pt idx="8779">
                  <c:v>0</c:v>
                </c:pt>
                <c:pt idx="8780">
                  <c:v>0</c:v>
                </c:pt>
                <c:pt idx="8781">
                  <c:v>0.2</c:v>
                </c:pt>
                <c:pt idx="8782">
                  <c:v>0</c:v>
                </c:pt>
                <c:pt idx="8783">
                  <c:v>0</c:v>
                </c:pt>
                <c:pt idx="8784">
                  <c:v>0</c:v>
                </c:pt>
                <c:pt idx="8785">
                  <c:v>0</c:v>
                </c:pt>
                <c:pt idx="8786">
                  <c:v>0</c:v>
                </c:pt>
                <c:pt idx="8787">
                  <c:v>0.2</c:v>
                </c:pt>
                <c:pt idx="8788">
                  <c:v>0.2</c:v>
                </c:pt>
                <c:pt idx="8789">
                  <c:v>0</c:v>
                </c:pt>
                <c:pt idx="8790">
                  <c:v>0.2</c:v>
                </c:pt>
                <c:pt idx="8791">
                  <c:v>0</c:v>
                </c:pt>
                <c:pt idx="8792">
                  <c:v>0.2</c:v>
                </c:pt>
                <c:pt idx="8793">
                  <c:v>0</c:v>
                </c:pt>
                <c:pt idx="8794">
                  <c:v>0</c:v>
                </c:pt>
                <c:pt idx="8795">
                  <c:v>0</c:v>
                </c:pt>
                <c:pt idx="8796">
                  <c:v>0</c:v>
                </c:pt>
                <c:pt idx="8797">
                  <c:v>0</c:v>
                </c:pt>
                <c:pt idx="8798">
                  <c:v>0.2</c:v>
                </c:pt>
                <c:pt idx="8799">
                  <c:v>0</c:v>
                </c:pt>
                <c:pt idx="8800">
                  <c:v>0</c:v>
                </c:pt>
                <c:pt idx="8801">
                  <c:v>0.2</c:v>
                </c:pt>
                <c:pt idx="8802">
                  <c:v>0</c:v>
                </c:pt>
                <c:pt idx="8803">
                  <c:v>0</c:v>
                </c:pt>
                <c:pt idx="8804">
                  <c:v>0.2</c:v>
                </c:pt>
                <c:pt idx="8805">
                  <c:v>0.2</c:v>
                </c:pt>
                <c:pt idx="8806">
                  <c:v>0</c:v>
                </c:pt>
                <c:pt idx="8807">
                  <c:v>0</c:v>
                </c:pt>
                <c:pt idx="8808">
                  <c:v>0</c:v>
                </c:pt>
                <c:pt idx="8809">
                  <c:v>0.2</c:v>
                </c:pt>
                <c:pt idx="8810">
                  <c:v>0.2</c:v>
                </c:pt>
                <c:pt idx="8811">
                  <c:v>0.2</c:v>
                </c:pt>
                <c:pt idx="8812">
                  <c:v>0.2</c:v>
                </c:pt>
                <c:pt idx="8813">
                  <c:v>0.2</c:v>
                </c:pt>
                <c:pt idx="8814">
                  <c:v>0.2</c:v>
                </c:pt>
                <c:pt idx="8815">
                  <c:v>0.2</c:v>
                </c:pt>
                <c:pt idx="8816">
                  <c:v>0</c:v>
                </c:pt>
                <c:pt idx="8817">
                  <c:v>0.2</c:v>
                </c:pt>
                <c:pt idx="8818">
                  <c:v>0.2</c:v>
                </c:pt>
                <c:pt idx="8819">
                  <c:v>0.2</c:v>
                </c:pt>
                <c:pt idx="8820">
                  <c:v>0.2</c:v>
                </c:pt>
                <c:pt idx="8821">
                  <c:v>0.2</c:v>
                </c:pt>
                <c:pt idx="8822">
                  <c:v>0.2</c:v>
                </c:pt>
                <c:pt idx="8823">
                  <c:v>0.2</c:v>
                </c:pt>
                <c:pt idx="8824">
                  <c:v>0</c:v>
                </c:pt>
                <c:pt idx="8825">
                  <c:v>0</c:v>
                </c:pt>
                <c:pt idx="8826">
                  <c:v>0.2</c:v>
                </c:pt>
                <c:pt idx="8827">
                  <c:v>0.2</c:v>
                </c:pt>
                <c:pt idx="8828">
                  <c:v>0</c:v>
                </c:pt>
                <c:pt idx="8829">
                  <c:v>0</c:v>
                </c:pt>
                <c:pt idx="8830">
                  <c:v>0.2</c:v>
                </c:pt>
                <c:pt idx="8831">
                  <c:v>0</c:v>
                </c:pt>
                <c:pt idx="8832">
                  <c:v>0</c:v>
                </c:pt>
                <c:pt idx="8833">
                  <c:v>0</c:v>
                </c:pt>
                <c:pt idx="8834">
                  <c:v>0</c:v>
                </c:pt>
                <c:pt idx="8835">
                  <c:v>0</c:v>
                </c:pt>
                <c:pt idx="8836">
                  <c:v>0</c:v>
                </c:pt>
                <c:pt idx="8837">
                  <c:v>0</c:v>
                </c:pt>
                <c:pt idx="8838">
                  <c:v>0.2</c:v>
                </c:pt>
                <c:pt idx="8839">
                  <c:v>0</c:v>
                </c:pt>
                <c:pt idx="8840">
                  <c:v>0</c:v>
                </c:pt>
                <c:pt idx="8841">
                  <c:v>0</c:v>
                </c:pt>
                <c:pt idx="8842">
                  <c:v>0.2</c:v>
                </c:pt>
                <c:pt idx="8843">
                  <c:v>0</c:v>
                </c:pt>
                <c:pt idx="8844">
                  <c:v>0</c:v>
                </c:pt>
                <c:pt idx="8845">
                  <c:v>0.2</c:v>
                </c:pt>
                <c:pt idx="8846">
                  <c:v>0.2</c:v>
                </c:pt>
                <c:pt idx="8847">
                  <c:v>0</c:v>
                </c:pt>
                <c:pt idx="8848">
                  <c:v>0</c:v>
                </c:pt>
                <c:pt idx="8849">
                  <c:v>0</c:v>
                </c:pt>
                <c:pt idx="8850">
                  <c:v>0</c:v>
                </c:pt>
                <c:pt idx="8851">
                  <c:v>0.2</c:v>
                </c:pt>
                <c:pt idx="8852">
                  <c:v>0</c:v>
                </c:pt>
                <c:pt idx="8853">
                  <c:v>0</c:v>
                </c:pt>
                <c:pt idx="8854">
                  <c:v>0.2</c:v>
                </c:pt>
                <c:pt idx="8855">
                  <c:v>0.2</c:v>
                </c:pt>
                <c:pt idx="8856">
                  <c:v>0</c:v>
                </c:pt>
                <c:pt idx="8857">
                  <c:v>0</c:v>
                </c:pt>
                <c:pt idx="8858">
                  <c:v>0.2</c:v>
                </c:pt>
                <c:pt idx="8859">
                  <c:v>0.2</c:v>
                </c:pt>
                <c:pt idx="8860">
                  <c:v>0.2</c:v>
                </c:pt>
                <c:pt idx="8861">
                  <c:v>0</c:v>
                </c:pt>
                <c:pt idx="8862">
                  <c:v>0</c:v>
                </c:pt>
                <c:pt idx="8863">
                  <c:v>0</c:v>
                </c:pt>
                <c:pt idx="8864">
                  <c:v>0.2</c:v>
                </c:pt>
                <c:pt idx="8865">
                  <c:v>0</c:v>
                </c:pt>
                <c:pt idx="8866">
                  <c:v>0</c:v>
                </c:pt>
                <c:pt idx="8867">
                  <c:v>0</c:v>
                </c:pt>
                <c:pt idx="8868">
                  <c:v>0</c:v>
                </c:pt>
                <c:pt idx="8869">
                  <c:v>0</c:v>
                </c:pt>
                <c:pt idx="8870">
                  <c:v>0</c:v>
                </c:pt>
                <c:pt idx="8871">
                  <c:v>0.2</c:v>
                </c:pt>
                <c:pt idx="8872">
                  <c:v>0.2</c:v>
                </c:pt>
                <c:pt idx="8873">
                  <c:v>0.2</c:v>
                </c:pt>
                <c:pt idx="8874">
                  <c:v>0.2</c:v>
                </c:pt>
                <c:pt idx="8875">
                  <c:v>0.2</c:v>
                </c:pt>
                <c:pt idx="8876">
                  <c:v>0.2</c:v>
                </c:pt>
                <c:pt idx="8877">
                  <c:v>0.2</c:v>
                </c:pt>
                <c:pt idx="8878">
                  <c:v>0</c:v>
                </c:pt>
                <c:pt idx="8879">
                  <c:v>0.2</c:v>
                </c:pt>
                <c:pt idx="8880">
                  <c:v>0</c:v>
                </c:pt>
                <c:pt idx="8881">
                  <c:v>0</c:v>
                </c:pt>
                <c:pt idx="8882">
                  <c:v>0</c:v>
                </c:pt>
                <c:pt idx="8883">
                  <c:v>0</c:v>
                </c:pt>
                <c:pt idx="8884">
                  <c:v>0</c:v>
                </c:pt>
                <c:pt idx="8885">
                  <c:v>0</c:v>
                </c:pt>
                <c:pt idx="8886">
                  <c:v>0</c:v>
                </c:pt>
                <c:pt idx="8887">
                  <c:v>0.2</c:v>
                </c:pt>
                <c:pt idx="8888">
                  <c:v>0</c:v>
                </c:pt>
                <c:pt idx="8889">
                  <c:v>0</c:v>
                </c:pt>
                <c:pt idx="8890">
                  <c:v>0</c:v>
                </c:pt>
                <c:pt idx="8891">
                  <c:v>0</c:v>
                </c:pt>
                <c:pt idx="8892">
                  <c:v>0</c:v>
                </c:pt>
                <c:pt idx="8893">
                  <c:v>0</c:v>
                </c:pt>
                <c:pt idx="8894">
                  <c:v>0.2</c:v>
                </c:pt>
                <c:pt idx="8895">
                  <c:v>0.2</c:v>
                </c:pt>
                <c:pt idx="8896">
                  <c:v>0.2</c:v>
                </c:pt>
                <c:pt idx="8897">
                  <c:v>0</c:v>
                </c:pt>
                <c:pt idx="8898">
                  <c:v>0</c:v>
                </c:pt>
                <c:pt idx="8899">
                  <c:v>0.2</c:v>
                </c:pt>
                <c:pt idx="8900">
                  <c:v>0</c:v>
                </c:pt>
                <c:pt idx="8901">
                  <c:v>0.2</c:v>
                </c:pt>
                <c:pt idx="8902">
                  <c:v>0</c:v>
                </c:pt>
                <c:pt idx="8903">
                  <c:v>0.2</c:v>
                </c:pt>
                <c:pt idx="8904">
                  <c:v>0.2</c:v>
                </c:pt>
                <c:pt idx="8905">
                  <c:v>0</c:v>
                </c:pt>
                <c:pt idx="8906">
                  <c:v>0.2</c:v>
                </c:pt>
                <c:pt idx="8907">
                  <c:v>0</c:v>
                </c:pt>
                <c:pt idx="8908">
                  <c:v>0</c:v>
                </c:pt>
                <c:pt idx="8909">
                  <c:v>0.2</c:v>
                </c:pt>
                <c:pt idx="8910">
                  <c:v>0</c:v>
                </c:pt>
                <c:pt idx="8911">
                  <c:v>0</c:v>
                </c:pt>
                <c:pt idx="8912">
                  <c:v>0</c:v>
                </c:pt>
                <c:pt idx="8913">
                  <c:v>0.2</c:v>
                </c:pt>
                <c:pt idx="8914">
                  <c:v>0.2</c:v>
                </c:pt>
                <c:pt idx="8915">
                  <c:v>0.2</c:v>
                </c:pt>
                <c:pt idx="8916">
                  <c:v>0.2</c:v>
                </c:pt>
                <c:pt idx="8917">
                  <c:v>0</c:v>
                </c:pt>
                <c:pt idx="8918">
                  <c:v>0</c:v>
                </c:pt>
                <c:pt idx="8919">
                  <c:v>0</c:v>
                </c:pt>
                <c:pt idx="8920">
                  <c:v>0</c:v>
                </c:pt>
                <c:pt idx="8921">
                  <c:v>0</c:v>
                </c:pt>
                <c:pt idx="8922">
                  <c:v>0.2</c:v>
                </c:pt>
                <c:pt idx="8923">
                  <c:v>0.2</c:v>
                </c:pt>
                <c:pt idx="8924">
                  <c:v>0.2</c:v>
                </c:pt>
                <c:pt idx="8925">
                  <c:v>0</c:v>
                </c:pt>
                <c:pt idx="8926">
                  <c:v>0</c:v>
                </c:pt>
                <c:pt idx="8927">
                  <c:v>0.2</c:v>
                </c:pt>
                <c:pt idx="8928">
                  <c:v>0.4</c:v>
                </c:pt>
                <c:pt idx="8929">
                  <c:v>0.2</c:v>
                </c:pt>
                <c:pt idx="8930">
                  <c:v>0.2</c:v>
                </c:pt>
                <c:pt idx="8931">
                  <c:v>0.2</c:v>
                </c:pt>
                <c:pt idx="8932">
                  <c:v>0</c:v>
                </c:pt>
                <c:pt idx="8933">
                  <c:v>0.2</c:v>
                </c:pt>
                <c:pt idx="8934">
                  <c:v>0.4</c:v>
                </c:pt>
                <c:pt idx="8935">
                  <c:v>0.2</c:v>
                </c:pt>
                <c:pt idx="8936">
                  <c:v>0</c:v>
                </c:pt>
                <c:pt idx="8937">
                  <c:v>0.2</c:v>
                </c:pt>
                <c:pt idx="8938">
                  <c:v>0.2</c:v>
                </c:pt>
                <c:pt idx="8939">
                  <c:v>0</c:v>
                </c:pt>
                <c:pt idx="8940">
                  <c:v>0.4</c:v>
                </c:pt>
                <c:pt idx="8941">
                  <c:v>0.2</c:v>
                </c:pt>
                <c:pt idx="8942">
                  <c:v>0.2</c:v>
                </c:pt>
                <c:pt idx="8943">
                  <c:v>0.2</c:v>
                </c:pt>
                <c:pt idx="8944">
                  <c:v>0.2</c:v>
                </c:pt>
                <c:pt idx="8945">
                  <c:v>0.4</c:v>
                </c:pt>
                <c:pt idx="8946">
                  <c:v>0</c:v>
                </c:pt>
                <c:pt idx="8947">
                  <c:v>0</c:v>
                </c:pt>
                <c:pt idx="8948">
                  <c:v>0</c:v>
                </c:pt>
                <c:pt idx="8949">
                  <c:v>0.2</c:v>
                </c:pt>
                <c:pt idx="8950">
                  <c:v>0.4</c:v>
                </c:pt>
                <c:pt idx="8951">
                  <c:v>0</c:v>
                </c:pt>
                <c:pt idx="8952">
                  <c:v>0.2</c:v>
                </c:pt>
                <c:pt idx="8953">
                  <c:v>0.4</c:v>
                </c:pt>
                <c:pt idx="8954">
                  <c:v>0.2</c:v>
                </c:pt>
                <c:pt idx="8955">
                  <c:v>0.2</c:v>
                </c:pt>
                <c:pt idx="8956">
                  <c:v>0.2</c:v>
                </c:pt>
                <c:pt idx="8957">
                  <c:v>0.2</c:v>
                </c:pt>
                <c:pt idx="8958">
                  <c:v>0</c:v>
                </c:pt>
                <c:pt idx="8959">
                  <c:v>0.2</c:v>
                </c:pt>
                <c:pt idx="8960">
                  <c:v>0.2</c:v>
                </c:pt>
                <c:pt idx="8961">
                  <c:v>0</c:v>
                </c:pt>
                <c:pt idx="8962">
                  <c:v>0</c:v>
                </c:pt>
                <c:pt idx="8963">
                  <c:v>0.4</c:v>
                </c:pt>
                <c:pt idx="8964">
                  <c:v>0</c:v>
                </c:pt>
                <c:pt idx="8965">
                  <c:v>0</c:v>
                </c:pt>
                <c:pt idx="8966">
                  <c:v>0.2</c:v>
                </c:pt>
                <c:pt idx="8967">
                  <c:v>0</c:v>
                </c:pt>
                <c:pt idx="8968">
                  <c:v>0</c:v>
                </c:pt>
                <c:pt idx="8969">
                  <c:v>0.2</c:v>
                </c:pt>
                <c:pt idx="8970">
                  <c:v>0.2</c:v>
                </c:pt>
                <c:pt idx="8971">
                  <c:v>0.2</c:v>
                </c:pt>
                <c:pt idx="8972">
                  <c:v>0</c:v>
                </c:pt>
                <c:pt idx="8973">
                  <c:v>0.2</c:v>
                </c:pt>
                <c:pt idx="8974">
                  <c:v>0.2</c:v>
                </c:pt>
                <c:pt idx="8975">
                  <c:v>0.2</c:v>
                </c:pt>
                <c:pt idx="8976">
                  <c:v>0.4</c:v>
                </c:pt>
                <c:pt idx="8977">
                  <c:v>0.2</c:v>
                </c:pt>
                <c:pt idx="8978">
                  <c:v>0</c:v>
                </c:pt>
                <c:pt idx="8979">
                  <c:v>0</c:v>
                </c:pt>
                <c:pt idx="8980">
                  <c:v>0.2</c:v>
                </c:pt>
                <c:pt idx="8981">
                  <c:v>0.2</c:v>
                </c:pt>
                <c:pt idx="8982">
                  <c:v>0.2</c:v>
                </c:pt>
                <c:pt idx="8983">
                  <c:v>0.2</c:v>
                </c:pt>
                <c:pt idx="8984">
                  <c:v>0.2</c:v>
                </c:pt>
                <c:pt idx="8985">
                  <c:v>0.2</c:v>
                </c:pt>
                <c:pt idx="8986">
                  <c:v>0</c:v>
                </c:pt>
                <c:pt idx="8987">
                  <c:v>0.4</c:v>
                </c:pt>
                <c:pt idx="8988">
                  <c:v>0</c:v>
                </c:pt>
                <c:pt idx="8989">
                  <c:v>0</c:v>
                </c:pt>
                <c:pt idx="8990">
                  <c:v>0</c:v>
                </c:pt>
                <c:pt idx="8991">
                  <c:v>0</c:v>
                </c:pt>
                <c:pt idx="8992">
                  <c:v>0</c:v>
                </c:pt>
                <c:pt idx="8993">
                  <c:v>0</c:v>
                </c:pt>
                <c:pt idx="8994">
                  <c:v>0</c:v>
                </c:pt>
                <c:pt idx="8995">
                  <c:v>0.2</c:v>
                </c:pt>
                <c:pt idx="8996">
                  <c:v>0.7</c:v>
                </c:pt>
                <c:pt idx="8997">
                  <c:v>0.2</c:v>
                </c:pt>
                <c:pt idx="8998">
                  <c:v>0.7</c:v>
                </c:pt>
                <c:pt idx="8999">
                  <c:v>0.2</c:v>
                </c:pt>
                <c:pt idx="9000">
                  <c:v>0.5</c:v>
                </c:pt>
                <c:pt idx="9001">
                  <c:v>0</c:v>
                </c:pt>
                <c:pt idx="9002">
                  <c:v>0.4</c:v>
                </c:pt>
                <c:pt idx="9003">
                  <c:v>0</c:v>
                </c:pt>
                <c:pt idx="9004">
                  <c:v>0.2</c:v>
                </c:pt>
                <c:pt idx="9005">
                  <c:v>0.2</c:v>
                </c:pt>
                <c:pt idx="9006">
                  <c:v>0.2</c:v>
                </c:pt>
                <c:pt idx="9007">
                  <c:v>0.7</c:v>
                </c:pt>
                <c:pt idx="9008">
                  <c:v>0.7</c:v>
                </c:pt>
                <c:pt idx="9009">
                  <c:v>0.2</c:v>
                </c:pt>
                <c:pt idx="9010">
                  <c:v>0.4</c:v>
                </c:pt>
                <c:pt idx="9011">
                  <c:v>0.4</c:v>
                </c:pt>
                <c:pt idx="9012">
                  <c:v>0.1</c:v>
                </c:pt>
                <c:pt idx="9013">
                  <c:v>0.7</c:v>
                </c:pt>
                <c:pt idx="9014">
                  <c:v>0.7</c:v>
                </c:pt>
                <c:pt idx="9015">
                  <c:v>0</c:v>
                </c:pt>
                <c:pt idx="9016">
                  <c:v>0.7</c:v>
                </c:pt>
                <c:pt idx="9017">
                  <c:v>0.2</c:v>
                </c:pt>
                <c:pt idx="9018">
                  <c:v>0.2</c:v>
                </c:pt>
                <c:pt idx="9019">
                  <c:v>0.4</c:v>
                </c:pt>
                <c:pt idx="9020">
                  <c:v>0.4</c:v>
                </c:pt>
                <c:pt idx="9021">
                  <c:v>0.2</c:v>
                </c:pt>
                <c:pt idx="9022">
                  <c:v>0</c:v>
                </c:pt>
                <c:pt idx="9023">
                  <c:v>0</c:v>
                </c:pt>
                <c:pt idx="9024">
                  <c:v>0.5</c:v>
                </c:pt>
                <c:pt idx="9025">
                  <c:v>0</c:v>
                </c:pt>
                <c:pt idx="9026">
                  <c:v>0</c:v>
                </c:pt>
                <c:pt idx="9027">
                  <c:v>0.7</c:v>
                </c:pt>
                <c:pt idx="9028">
                  <c:v>0.2</c:v>
                </c:pt>
                <c:pt idx="9029">
                  <c:v>0.7</c:v>
                </c:pt>
                <c:pt idx="9030">
                  <c:v>0.2</c:v>
                </c:pt>
                <c:pt idx="9031">
                  <c:v>0.7</c:v>
                </c:pt>
                <c:pt idx="9032">
                  <c:v>0.2</c:v>
                </c:pt>
                <c:pt idx="9033">
                  <c:v>0.7</c:v>
                </c:pt>
                <c:pt idx="9034">
                  <c:v>0.7</c:v>
                </c:pt>
                <c:pt idx="9035">
                  <c:v>0.7</c:v>
                </c:pt>
                <c:pt idx="9036">
                  <c:v>0.5</c:v>
                </c:pt>
                <c:pt idx="9037">
                  <c:v>0.2</c:v>
                </c:pt>
                <c:pt idx="9038">
                  <c:v>0.2</c:v>
                </c:pt>
                <c:pt idx="9039">
                  <c:v>0.4</c:v>
                </c:pt>
                <c:pt idx="9040">
                  <c:v>0.2</c:v>
                </c:pt>
                <c:pt idx="9041">
                  <c:v>0.2</c:v>
                </c:pt>
                <c:pt idx="9042">
                  <c:v>0.2</c:v>
                </c:pt>
                <c:pt idx="9043">
                  <c:v>0.5</c:v>
                </c:pt>
                <c:pt idx="9044">
                  <c:v>0.3</c:v>
                </c:pt>
                <c:pt idx="9045">
                  <c:v>0.2</c:v>
                </c:pt>
                <c:pt idx="9046">
                  <c:v>0.5</c:v>
                </c:pt>
                <c:pt idx="9047">
                  <c:v>0.5</c:v>
                </c:pt>
                <c:pt idx="9048">
                  <c:v>0.7</c:v>
                </c:pt>
                <c:pt idx="9049">
                  <c:v>0.4</c:v>
                </c:pt>
                <c:pt idx="9050">
                  <c:v>0.5</c:v>
                </c:pt>
                <c:pt idx="9051">
                  <c:v>0</c:v>
                </c:pt>
                <c:pt idx="9052">
                  <c:v>0</c:v>
                </c:pt>
                <c:pt idx="9053">
                  <c:v>0.2</c:v>
                </c:pt>
                <c:pt idx="9054">
                  <c:v>0.7</c:v>
                </c:pt>
                <c:pt idx="9055">
                  <c:v>0.4</c:v>
                </c:pt>
                <c:pt idx="9056">
                  <c:v>0.2</c:v>
                </c:pt>
                <c:pt idx="9057">
                  <c:v>0</c:v>
                </c:pt>
                <c:pt idx="9058">
                  <c:v>0</c:v>
                </c:pt>
                <c:pt idx="9059">
                  <c:v>0</c:v>
                </c:pt>
                <c:pt idx="9060">
                  <c:v>0.7</c:v>
                </c:pt>
                <c:pt idx="9061">
                  <c:v>0.2</c:v>
                </c:pt>
                <c:pt idx="9062">
                  <c:v>0.3</c:v>
                </c:pt>
                <c:pt idx="9063">
                  <c:v>0.1</c:v>
                </c:pt>
                <c:pt idx="9064">
                  <c:v>0.4</c:v>
                </c:pt>
                <c:pt idx="9065">
                  <c:v>0</c:v>
                </c:pt>
                <c:pt idx="9066">
                  <c:v>0</c:v>
                </c:pt>
                <c:pt idx="9067">
                  <c:v>0.2</c:v>
                </c:pt>
                <c:pt idx="9068">
                  <c:v>0.2</c:v>
                </c:pt>
                <c:pt idx="9069">
                  <c:v>0.7</c:v>
                </c:pt>
                <c:pt idx="9070">
                  <c:v>0</c:v>
                </c:pt>
                <c:pt idx="9071">
                  <c:v>0.2</c:v>
                </c:pt>
                <c:pt idx="9072">
                  <c:v>0.3</c:v>
                </c:pt>
                <c:pt idx="9073">
                  <c:v>0.2</c:v>
                </c:pt>
                <c:pt idx="9074">
                  <c:v>0.2</c:v>
                </c:pt>
                <c:pt idx="9075">
                  <c:v>0.7</c:v>
                </c:pt>
                <c:pt idx="9076">
                  <c:v>0.4</c:v>
                </c:pt>
                <c:pt idx="9077">
                  <c:v>0</c:v>
                </c:pt>
                <c:pt idx="9078">
                  <c:v>0.7</c:v>
                </c:pt>
                <c:pt idx="9079">
                  <c:v>0.5</c:v>
                </c:pt>
                <c:pt idx="9080">
                  <c:v>0.7</c:v>
                </c:pt>
                <c:pt idx="9081">
                  <c:v>0.5</c:v>
                </c:pt>
                <c:pt idx="9082">
                  <c:v>0.3</c:v>
                </c:pt>
                <c:pt idx="9083">
                  <c:v>0</c:v>
                </c:pt>
                <c:pt idx="9084">
                  <c:v>0.4</c:v>
                </c:pt>
                <c:pt idx="9085">
                  <c:v>0</c:v>
                </c:pt>
                <c:pt idx="9086">
                  <c:v>0</c:v>
                </c:pt>
                <c:pt idx="9087">
                  <c:v>0.5</c:v>
                </c:pt>
                <c:pt idx="9088">
                  <c:v>0.2</c:v>
                </c:pt>
                <c:pt idx="9089">
                  <c:v>0.2</c:v>
                </c:pt>
                <c:pt idx="9090">
                  <c:v>0.7</c:v>
                </c:pt>
                <c:pt idx="9091">
                  <c:v>0.5</c:v>
                </c:pt>
                <c:pt idx="9092">
                  <c:v>0</c:v>
                </c:pt>
                <c:pt idx="9093">
                  <c:v>0.2</c:v>
                </c:pt>
                <c:pt idx="9094">
                  <c:v>0.3</c:v>
                </c:pt>
                <c:pt idx="9095">
                  <c:v>0</c:v>
                </c:pt>
                <c:pt idx="9096">
                  <c:v>0</c:v>
                </c:pt>
                <c:pt idx="9097">
                  <c:v>0.7</c:v>
                </c:pt>
                <c:pt idx="9098">
                  <c:v>0</c:v>
                </c:pt>
                <c:pt idx="9099">
                  <c:v>0</c:v>
                </c:pt>
                <c:pt idx="9100">
                  <c:v>0.5</c:v>
                </c:pt>
                <c:pt idx="9101">
                  <c:v>0.7</c:v>
                </c:pt>
                <c:pt idx="9102">
                  <c:v>0.2</c:v>
                </c:pt>
                <c:pt idx="9103">
                  <c:v>0.4</c:v>
                </c:pt>
                <c:pt idx="9104">
                  <c:v>0.4</c:v>
                </c:pt>
                <c:pt idx="9105">
                  <c:v>0.2</c:v>
                </c:pt>
                <c:pt idx="9106">
                  <c:v>0.2</c:v>
                </c:pt>
                <c:pt idx="9107">
                  <c:v>0.2</c:v>
                </c:pt>
                <c:pt idx="9108">
                  <c:v>0.4</c:v>
                </c:pt>
                <c:pt idx="9109">
                  <c:v>0</c:v>
                </c:pt>
                <c:pt idx="9110">
                  <c:v>0.2</c:v>
                </c:pt>
                <c:pt idx="9111">
                  <c:v>0</c:v>
                </c:pt>
                <c:pt idx="9112">
                  <c:v>0.2</c:v>
                </c:pt>
                <c:pt idx="9113">
                  <c:v>0.2</c:v>
                </c:pt>
                <c:pt idx="9114">
                  <c:v>0</c:v>
                </c:pt>
                <c:pt idx="9115">
                  <c:v>0.2</c:v>
                </c:pt>
                <c:pt idx="9116">
                  <c:v>0.2</c:v>
                </c:pt>
                <c:pt idx="9117">
                  <c:v>0.2</c:v>
                </c:pt>
                <c:pt idx="9118">
                  <c:v>0.2</c:v>
                </c:pt>
                <c:pt idx="9119">
                  <c:v>0.2</c:v>
                </c:pt>
                <c:pt idx="9120">
                  <c:v>0.4</c:v>
                </c:pt>
                <c:pt idx="9121">
                  <c:v>0.4</c:v>
                </c:pt>
                <c:pt idx="9122">
                  <c:v>0.4</c:v>
                </c:pt>
                <c:pt idx="9123">
                  <c:v>0</c:v>
                </c:pt>
                <c:pt idx="9124">
                  <c:v>0.2</c:v>
                </c:pt>
                <c:pt idx="9125">
                  <c:v>0</c:v>
                </c:pt>
                <c:pt idx="9126">
                  <c:v>0.2</c:v>
                </c:pt>
                <c:pt idx="9127">
                  <c:v>0.2</c:v>
                </c:pt>
                <c:pt idx="9128">
                  <c:v>0.4</c:v>
                </c:pt>
                <c:pt idx="9129">
                  <c:v>0</c:v>
                </c:pt>
                <c:pt idx="9130">
                  <c:v>0.2</c:v>
                </c:pt>
                <c:pt idx="9131">
                  <c:v>0.2</c:v>
                </c:pt>
                <c:pt idx="9132">
                  <c:v>0.2</c:v>
                </c:pt>
                <c:pt idx="9133">
                  <c:v>0.2</c:v>
                </c:pt>
                <c:pt idx="9134">
                  <c:v>0</c:v>
                </c:pt>
                <c:pt idx="9135">
                  <c:v>0</c:v>
                </c:pt>
                <c:pt idx="9136">
                  <c:v>0.2</c:v>
                </c:pt>
                <c:pt idx="9137">
                  <c:v>0</c:v>
                </c:pt>
                <c:pt idx="9138">
                  <c:v>0</c:v>
                </c:pt>
                <c:pt idx="9139">
                  <c:v>0.2</c:v>
                </c:pt>
                <c:pt idx="9140">
                  <c:v>0.2</c:v>
                </c:pt>
                <c:pt idx="9141">
                  <c:v>0.2</c:v>
                </c:pt>
                <c:pt idx="9142">
                  <c:v>0.2</c:v>
                </c:pt>
                <c:pt idx="9143">
                  <c:v>0</c:v>
                </c:pt>
                <c:pt idx="9144">
                  <c:v>0</c:v>
                </c:pt>
                <c:pt idx="9145">
                  <c:v>0</c:v>
                </c:pt>
                <c:pt idx="9146">
                  <c:v>0</c:v>
                </c:pt>
                <c:pt idx="9147">
                  <c:v>0</c:v>
                </c:pt>
                <c:pt idx="9148">
                  <c:v>0.2</c:v>
                </c:pt>
                <c:pt idx="9149">
                  <c:v>0</c:v>
                </c:pt>
                <c:pt idx="9150">
                  <c:v>0.2</c:v>
                </c:pt>
                <c:pt idx="9151">
                  <c:v>0.2</c:v>
                </c:pt>
                <c:pt idx="9152">
                  <c:v>0</c:v>
                </c:pt>
                <c:pt idx="9153">
                  <c:v>0.4</c:v>
                </c:pt>
                <c:pt idx="9154">
                  <c:v>0</c:v>
                </c:pt>
                <c:pt idx="9155">
                  <c:v>0.2</c:v>
                </c:pt>
                <c:pt idx="9156">
                  <c:v>0.4</c:v>
                </c:pt>
                <c:pt idx="9157">
                  <c:v>0.2</c:v>
                </c:pt>
                <c:pt idx="9158">
                  <c:v>0.2</c:v>
                </c:pt>
                <c:pt idx="9159">
                  <c:v>0.2</c:v>
                </c:pt>
                <c:pt idx="9160">
                  <c:v>0</c:v>
                </c:pt>
                <c:pt idx="9161">
                  <c:v>0.2</c:v>
                </c:pt>
                <c:pt idx="9162">
                  <c:v>0.2</c:v>
                </c:pt>
                <c:pt idx="9163">
                  <c:v>0.2</c:v>
                </c:pt>
                <c:pt idx="9164">
                  <c:v>0</c:v>
                </c:pt>
                <c:pt idx="9165">
                  <c:v>0.4</c:v>
                </c:pt>
                <c:pt idx="9166">
                  <c:v>0.2</c:v>
                </c:pt>
                <c:pt idx="9167">
                  <c:v>0</c:v>
                </c:pt>
                <c:pt idx="9168">
                  <c:v>0.2</c:v>
                </c:pt>
                <c:pt idx="9169">
                  <c:v>0.2</c:v>
                </c:pt>
                <c:pt idx="9170">
                  <c:v>0</c:v>
                </c:pt>
                <c:pt idx="9171">
                  <c:v>0</c:v>
                </c:pt>
                <c:pt idx="9172">
                  <c:v>0.2</c:v>
                </c:pt>
                <c:pt idx="9173">
                  <c:v>0.2</c:v>
                </c:pt>
                <c:pt idx="9174">
                  <c:v>0.2</c:v>
                </c:pt>
                <c:pt idx="9175">
                  <c:v>0.2</c:v>
                </c:pt>
                <c:pt idx="9176">
                  <c:v>0</c:v>
                </c:pt>
                <c:pt idx="9177">
                  <c:v>0</c:v>
                </c:pt>
                <c:pt idx="9178">
                  <c:v>0.2</c:v>
                </c:pt>
                <c:pt idx="9179">
                  <c:v>0</c:v>
                </c:pt>
                <c:pt idx="9180">
                  <c:v>0.2</c:v>
                </c:pt>
                <c:pt idx="9181">
                  <c:v>0</c:v>
                </c:pt>
                <c:pt idx="9182">
                  <c:v>0</c:v>
                </c:pt>
                <c:pt idx="9183">
                  <c:v>0</c:v>
                </c:pt>
                <c:pt idx="9184">
                  <c:v>0.2</c:v>
                </c:pt>
                <c:pt idx="9185">
                  <c:v>0.2</c:v>
                </c:pt>
                <c:pt idx="9186">
                  <c:v>0.2</c:v>
                </c:pt>
                <c:pt idx="9187">
                  <c:v>0</c:v>
                </c:pt>
                <c:pt idx="9188">
                  <c:v>0.2</c:v>
                </c:pt>
                <c:pt idx="9189">
                  <c:v>0.2</c:v>
                </c:pt>
                <c:pt idx="9190">
                  <c:v>0</c:v>
                </c:pt>
                <c:pt idx="9191">
                  <c:v>0.2</c:v>
                </c:pt>
                <c:pt idx="9192">
                  <c:v>0.2</c:v>
                </c:pt>
                <c:pt idx="9193">
                  <c:v>0.4</c:v>
                </c:pt>
                <c:pt idx="9194">
                  <c:v>0.2</c:v>
                </c:pt>
                <c:pt idx="9195">
                  <c:v>0</c:v>
                </c:pt>
                <c:pt idx="9196">
                  <c:v>0.4</c:v>
                </c:pt>
                <c:pt idx="9197">
                  <c:v>0</c:v>
                </c:pt>
                <c:pt idx="9198">
                  <c:v>0.4</c:v>
                </c:pt>
                <c:pt idx="9199">
                  <c:v>0.2</c:v>
                </c:pt>
                <c:pt idx="9200">
                  <c:v>0.4</c:v>
                </c:pt>
                <c:pt idx="9201">
                  <c:v>0</c:v>
                </c:pt>
                <c:pt idx="9202">
                  <c:v>0.2</c:v>
                </c:pt>
                <c:pt idx="9203">
                  <c:v>0</c:v>
                </c:pt>
                <c:pt idx="9204">
                  <c:v>0.4</c:v>
                </c:pt>
                <c:pt idx="9205">
                  <c:v>0.2</c:v>
                </c:pt>
                <c:pt idx="9206">
                  <c:v>0.2</c:v>
                </c:pt>
                <c:pt idx="9207">
                  <c:v>0.2</c:v>
                </c:pt>
                <c:pt idx="9208">
                  <c:v>0.2</c:v>
                </c:pt>
                <c:pt idx="9209">
                  <c:v>0.2</c:v>
                </c:pt>
                <c:pt idx="9210">
                  <c:v>0</c:v>
                </c:pt>
                <c:pt idx="9211">
                  <c:v>0.2</c:v>
                </c:pt>
                <c:pt idx="9212">
                  <c:v>0</c:v>
                </c:pt>
                <c:pt idx="9213">
                  <c:v>0.2</c:v>
                </c:pt>
                <c:pt idx="9214">
                  <c:v>0</c:v>
                </c:pt>
                <c:pt idx="9215">
                  <c:v>0.4</c:v>
                </c:pt>
                <c:pt idx="9216">
                  <c:v>0</c:v>
                </c:pt>
                <c:pt idx="9217">
                  <c:v>0.2</c:v>
                </c:pt>
                <c:pt idx="9218">
                  <c:v>0.2</c:v>
                </c:pt>
                <c:pt idx="9219">
                  <c:v>0.2</c:v>
                </c:pt>
                <c:pt idx="9220">
                  <c:v>0.4</c:v>
                </c:pt>
                <c:pt idx="9221">
                  <c:v>0.2</c:v>
                </c:pt>
                <c:pt idx="9222">
                  <c:v>0</c:v>
                </c:pt>
                <c:pt idx="9223">
                  <c:v>0.2</c:v>
                </c:pt>
                <c:pt idx="9224">
                  <c:v>0.2</c:v>
                </c:pt>
                <c:pt idx="9225">
                  <c:v>0</c:v>
                </c:pt>
                <c:pt idx="9226">
                  <c:v>0</c:v>
                </c:pt>
                <c:pt idx="9227">
                  <c:v>0</c:v>
                </c:pt>
                <c:pt idx="9228">
                  <c:v>0.2</c:v>
                </c:pt>
                <c:pt idx="9229">
                  <c:v>0.4</c:v>
                </c:pt>
                <c:pt idx="9230">
                  <c:v>0</c:v>
                </c:pt>
                <c:pt idx="9231">
                  <c:v>0</c:v>
                </c:pt>
                <c:pt idx="9232">
                  <c:v>0.2</c:v>
                </c:pt>
                <c:pt idx="9233">
                  <c:v>0.2</c:v>
                </c:pt>
                <c:pt idx="9234">
                  <c:v>0.2</c:v>
                </c:pt>
                <c:pt idx="9235">
                  <c:v>0.2</c:v>
                </c:pt>
                <c:pt idx="9236">
                  <c:v>0.4</c:v>
                </c:pt>
                <c:pt idx="9237">
                  <c:v>0.4</c:v>
                </c:pt>
                <c:pt idx="9238">
                  <c:v>0.2</c:v>
                </c:pt>
                <c:pt idx="9239">
                  <c:v>0</c:v>
                </c:pt>
                <c:pt idx="9240">
                  <c:v>0</c:v>
                </c:pt>
                <c:pt idx="9241">
                  <c:v>0.4</c:v>
                </c:pt>
                <c:pt idx="9242">
                  <c:v>0</c:v>
                </c:pt>
                <c:pt idx="9243">
                  <c:v>0</c:v>
                </c:pt>
                <c:pt idx="9244">
                  <c:v>0.2</c:v>
                </c:pt>
                <c:pt idx="9245">
                  <c:v>0.2</c:v>
                </c:pt>
                <c:pt idx="9246">
                  <c:v>0</c:v>
                </c:pt>
                <c:pt idx="9247">
                  <c:v>0</c:v>
                </c:pt>
                <c:pt idx="9248">
                  <c:v>0</c:v>
                </c:pt>
                <c:pt idx="9249">
                  <c:v>0.2</c:v>
                </c:pt>
                <c:pt idx="9250">
                  <c:v>0.2</c:v>
                </c:pt>
                <c:pt idx="9251">
                  <c:v>0.2</c:v>
                </c:pt>
                <c:pt idx="9252">
                  <c:v>0.2</c:v>
                </c:pt>
                <c:pt idx="9253">
                  <c:v>0</c:v>
                </c:pt>
                <c:pt idx="9254">
                  <c:v>0.2</c:v>
                </c:pt>
                <c:pt idx="9255">
                  <c:v>0.2</c:v>
                </c:pt>
                <c:pt idx="9256">
                  <c:v>0.2</c:v>
                </c:pt>
                <c:pt idx="9257">
                  <c:v>0</c:v>
                </c:pt>
                <c:pt idx="9258">
                  <c:v>0.2</c:v>
                </c:pt>
                <c:pt idx="9259">
                  <c:v>0</c:v>
                </c:pt>
                <c:pt idx="9260">
                  <c:v>0.4</c:v>
                </c:pt>
                <c:pt idx="9261">
                  <c:v>0.4</c:v>
                </c:pt>
                <c:pt idx="9262">
                  <c:v>0</c:v>
                </c:pt>
                <c:pt idx="9263">
                  <c:v>0</c:v>
                </c:pt>
                <c:pt idx="9264">
                  <c:v>0.2</c:v>
                </c:pt>
                <c:pt idx="9265">
                  <c:v>0.2</c:v>
                </c:pt>
                <c:pt idx="9266">
                  <c:v>0.2</c:v>
                </c:pt>
                <c:pt idx="9267">
                  <c:v>0.2</c:v>
                </c:pt>
                <c:pt idx="9268">
                  <c:v>0.2</c:v>
                </c:pt>
                <c:pt idx="9269">
                  <c:v>0.2</c:v>
                </c:pt>
                <c:pt idx="9270">
                  <c:v>0.2</c:v>
                </c:pt>
                <c:pt idx="9271">
                  <c:v>0.2</c:v>
                </c:pt>
                <c:pt idx="9272">
                  <c:v>0.2</c:v>
                </c:pt>
                <c:pt idx="9273">
                  <c:v>0.2</c:v>
                </c:pt>
                <c:pt idx="9274">
                  <c:v>0.2</c:v>
                </c:pt>
                <c:pt idx="9275">
                  <c:v>0.4</c:v>
                </c:pt>
                <c:pt idx="9276">
                  <c:v>0</c:v>
                </c:pt>
                <c:pt idx="9277">
                  <c:v>0.2</c:v>
                </c:pt>
                <c:pt idx="9278">
                  <c:v>0.2</c:v>
                </c:pt>
                <c:pt idx="9279">
                  <c:v>0.2</c:v>
                </c:pt>
                <c:pt idx="9280">
                  <c:v>0</c:v>
                </c:pt>
                <c:pt idx="9281">
                  <c:v>0</c:v>
                </c:pt>
                <c:pt idx="9282">
                  <c:v>0</c:v>
                </c:pt>
                <c:pt idx="9283">
                  <c:v>0</c:v>
                </c:pt>
                <c:pt idx="9284">
                  <c:v>0.4</c:v>
                </c:pt>
                <c:pt idx="9285">
                  <c:v>0.2</c:v>
                </c:pt>
                <c:pt idx="9286">
                  <c:v>0.2</c:v>
                </c:pt>
                <c:pt idx="9287">
                  <c:v>0.2</c:v>
                </c:pt>
                <c:pt idx="9288">
                  <c:v>0</c:v>
                </c:pt>
                <c:pt idx="9289">
                  <c:v>0.4</c:v>
                </c:pt>
                <c:pt idx="9290">
                  <c:v>0</c:v>
                </c:pt>
                <c:pt idx="9291">
                  <c:v>0</c:v>
                </c:pt>
                <c:pt idx="9292">
                  <c:v>0</c:v>
                </c:pt>
                <c:pt idx="9293">
                  <c:v>0.2</c:v>
                </c:pt>
                <c:pt idx="9294">
                  <c:v>0</c:v>
                </c:pt>
                <c:pt idx="9295">
                  <c:v>0.2</c:v>
                </c:pt>
                <c:pt idx="9296">
                  <c:v>0</c:v>
                </c:pt>
                <c:pt idx="9297">
                  <c:v>0.2</c:v>
                </c:pt>
                <c:pt idx="9298">
                  <c:v>0.2</c:v>
                </c:pt>
                <c:pt idx="9299">
                  <c:v>0.2</c:v>
                </c:pt>
                <c:pt idx="9300">
                  <c:v>0.4</c:v>
                </c:pt>
                <c:pt idx="9301">
                  <c:v>0</c:v>
                </c:pt>
                <c:pt idx="9302">
                  <c:v>0.4</c:v>
                </c:pt>
                <c:pt idx="9303">
                  <c:v>0</c:v>
                </c:pt>
                <c:pt idx="9304">
                  <c:v>0.2</c:v>
                </c:pt>
                <c:pt idx="9305">
                  <c:v>0</c:v>
                </c:pt>
                <c:pt idx="9306">
                  <c:v>0.2</c:v>
                </c:pt>
                <c:pt idx="9307">
                  <c:v>0.2</c:v>
                </c:pt>
                <c:pt idx="9308">
                  <c:v>0.2</c:v>
                </c:pt>
                <c:pt idx="9309">
                  <c:v>0.2</c:v>
                </c:pt>
                <c:pt idx="9310">
                  <c:v>0.4</c:v>
                </c:pt>
                <c:pt idx="9311">
                  <c:v>0.2</c:v>
                </c:pt>
                <c:pt idx="9312">
                  <c:v>0</c:v>
                </c:pt>
                <c:pt idx="9313">
                  <c:v>0</c:v>
                </c:pt>
                <c:pt idx="9314">
                  <c:v>0.2</c:v>
                </c:pt>
                <c:pt idx="9315">
                  <c:v>0.2</c:v>
                </c:pt>
                <c:pt idx="9316">
                  <c:v>0</c:v>
                </c:pt>
                <c:pt idx="9317">
                  <c:v>0.2</c:v>
                </c:pt>
                <c:pt idx="9318">
                  <c:v>0.2</c:v>
                </c:pt>
                <c:pt idx="9319">
                  <c:v>0</c:v>
                </c:pt>
                <c:pt idx="9320">
                  <c:v>0</c:v>
                </c:pt>
                <c:pt idx="9321">
                  <c:v>0.2</c:v>
                </c:pt>
                <c:pt idx="9322">
                  <c:v>0.2</c:v>
                </c:pt>
                <c:pt idx="9323">
                  <c:v>0</c:v>
                </c:pt>
                <c:pt idx="9324">
                  <c:v>0</c:v>
                </c:pt>
                <c:pt idx="9325">
                  <c:v>0</c:v>
                </c:pt>
                <c:pt idx="9326">
                  <c:v>0.4</c:v>
                </c:pt>
                <c:pt idx="9327">
                  <c:v>0.2</c:v>
                </c:pt>
                <c:pt idx="9328">
                  <c:v>0</c:v>
                </c:pt>
                <c:pt idx="9329">
                  <c:v>0</c:v>
                </c:pt>
                <c:pt idx="9330">
                  <c:v>0</c:v>
                </c:pt>
                <c:pt idx="9331">
                  <c:v>0.2</c:v>
                </c:pt>
                <c:pt idx="9332">
                  <c:v>0</c:v>
                </c:pt>
                <c:pt idx="9333">
                  <c:v>0.2</c:v>
                </c:pt>
                <c:pt idx="9334">
                  <c:v>0</c:v>
                </c:pt>
                <c:pt idx="9335">
                  <c:v>0.2</c:v>
                </c:pt>
                <c:pt idx="9336">
                  <c:v>0</c:v>
                </c:pt>
                <c:pt idx="9337">
                  <c:v>0.2</c:v>
                </c:pt>
                <c:pt idx="9338">
                  <c:v>0.4</c:v>
                </c:pt>
                <c:pt idx="9339">
                  <c:v>0.2</c:v>
                </c:pt>
                <c:pt idx="9340">
                  <c:v>0.2</c:v>
                </c:pt>
                <c:pt idx="9341">
                  <c:v>0.2</c:v>
                </c:pt>
                <c:pt idx="9342">
                  <c:v>0.4</c:v>
                </c:pt>
                <c:pt idx="9343">
                  <c:v>0.2</c:v>
                </c:pt>
                <c:pt idx="9344">
                  <c:v>0</c:v>
                </c:pt>
                <c:pt idx="9345">
                  <c:v>0.2</c:v>
                </c:pt>
                <c:pt idx="9346">
                  <c:v>0.2</c:v>
                </c:pt>
                <c:pt idx="9347">
                  <c:v>0</c:v>
                </c:pt>
                <c:pt idx="9348">
                  <c:v>0</c:v>
                </c:pt>
                <c:pt idx="9349">
                  <c:v>0</c:v>
                </c:pt>
                <c:pt idx="9350">
                  <c:v>0</c:v>
                </c:pt>
                <c:pt idx="9351">
                  <c:v>0.2</c:v>
                </c:pt>
                <c:pt idx="9352">
                  <c:v>0</c:v>
                </c:pt>
                <c:pt idx="9353">
                  <c:v>0</c:v>
                </c:pt>
                <c:pt idx="9354">
                  <c:v>0.2</c:v>
                </c:pt>
                <c:pt idx="9355">
                  <c:v>0.4</c:v>
                </c:pt>
                <c:pt idx="9356">
                  <c:v>0</c:v>
                </c:pt>
                <c:pt idx="9357">
                  <c:v>0.2</c:v>
                </c:pt>
                <c:pt idx="9358">
                  <c:v>0.2</c:v>
                </c:pt>
                <c:pt idx="9359">
                  <c:v>0</c:v>
                </c:pt>
                <c:pt idx="9360">
                  <c:v>0</c:v>
                </c:pt>
                <c:pt idx="9361">
                  <c:v>0</c:v>
                </c:pt>
                <c:pt idx="9362">
                  <c:v>0.2</c:v>
                </c:pt>
                <c:pt idx="9363">
                  <c:v>0</c:v>
                </c:pt>
                <c:pt idx="9364">
                  <c:v>0.2</c:v>
                </c:pt>
                <c:pt idx="9365">
                  <c:v>0.2</c:v>
                </c:pt>
                <c:pt idx="9366">
                  <c:v>0.2</c:v>
                </c:pt>
                <c:pt idx="9367">
                  <c:v>0</c:v>
                </c:pt>
                <c:pt idx="9368">
                  <c:v>0.2</c:v>
                </c:pt>
                <c:pt idx="9369">
                  <c:v>0.2</c:v>
                </c:pt>
                <c:pt idx="9370">
                  <c:v>0.4</c:v>
                </c:pt>
                <c:pt idx="9371">
                  <c:v>0</c:v>
                </c:pt>
                <c:pt idx="9372">
                  <c:v>0.2</c:v>
                </c:pt>
                <c:pt idx="9373">
                  <c:v>0.2</c:v>
                </c:pt>
                <c:pt idx="9374">
                  <c:v>0.2</c:v>
                </c:pt>
                <c:pt idx="9375">
                  <c:v>0.2</c:v>
                </c:pt>
                <c:pt idx="9376">
                  <c:v>0</c:v>
                </c:pt>
                <c:pt idx="9377">
                  <c:v>0.2</c:v>
                </c:pt>
                <c:pt idx="9378">
                  <c:v>0</c:v>
                </c:pt>
                <c:pt idx="9379">
                  <c:v>0</c:v>
                </c:pt>
                <c:pt idx="9380">
                  <c:v>0</c:v>
                </c:pt>
                <c:pt idx="9381">
                  <c:v>0</c:v>
                </c:pt>
                <c:pt idx="9382">
                  <c:v>0.2</c:v>
                </c:pt>
                <c:pt idx="9383">
                  <c:v>0.2</c:v>
                </c:pt>
                <c:pt idx="9384">
                  <c:v>0</c:v>
                </c:pt>
                <c:pt idx="9385">
                  <c:v>0</c:v>
                </c:pt>
                <c:pt idx="9386">
                  <c:v>0.2</c:v>
                </c:pt>
                <c:pt idx="9387">
                  <c:v>0.2</c:v>
                </c:pt>
                <c:pt idx="9388">
                  <c:v>0</c:v>
                </c:pt>
                <c:pt idx="9389">
                  <c:v>0</c:v>
                </c:pt>
                <c:pt idx="9390">
                  <c:v>0</c:v>
                </c:pt>
                <c:pt idx="9391">
                  <c:v>0.4</c:v>
                </c:pt>
                <c:pt idx="9392">
                  <c:v>0.2</c:v>
                </c:pt>
                <c:pt idx="9393">
                  <c:v>0.2</c:v>
                </c:pt>
                <c:pt idx="9394">
                  <c:v>0.2</c:v>
                </c:pt>
                <c:pt idx="9395">
                  <c:v>0.2</c:v>
                </c:pt>
                <c:pt idx="9396">
                  <c:v>0.2</c:v>
                </c:pt>
                <c:pt idx="9397">
                  <c:v>0.2</c:v>
                </c:pt>
                <c:pt idx="9398">
                  <c:v>0</c:v>
                </c:pt>
                <c:pt idx="9399">
                  <c:v>0.2</c:v>
                </c:pt>
                <c:pt idx="9400">
                  <c:v>0.2</c:v>
                </c:pt>
                <c:pt idx="9401">
                  <c:v>0</c:v>
                </c:pt>
                <c:pt idx="9402">
                  <c:v>0</c:v>
                </c:pt>
                <c:pt idx="9403">
                  <c:v>0.2</c:v>
                </c:pt>
                <c:pt idx="9404">
                  <c:v>0.2</c:v>
                </c:pt>
                <c:pt idx="9405">
                  <c:v>0.2</c:v>
                </c:pt>
                <c:pt idx="9406">
                  <c:v>0</c:v>
                </c:pt>
                <c:pt idx="9407">
                  <c:v>0.2</c:v>
                </c:pt>
                <c:pt idx="9408">
                  <c:v>0.4</c:v>
                </c:pt>
                <c:pt idx="9409">
                  <c:v>0.2</c:v>
                </c:pt>
                <c:pt idx="9410">
                  <c:v>0.2</c:v>
                </c:pt>
                <c:pt idx="9411">
                  <c:v>0</c:v>
                </c:pt>
                <c:pt idx="9412">
                  <c:v>0</c:v>
                </c:pt>
                <c:pt idx="9413">
                  <c:v>0.2</c:v>
                </c:pt>
                <c:pt idx="9414">
                  <c:v>0.4</c:v>
                </c:pt>
                <c:pt idx="9415">
                  <c:v>0</c:v>
                </c:pt>
                <c:pt idx="9416">
                  <c:v>0.2</c:v>
                </c:pt>
                <c:pt idx="9417">
                  <c:v>0.4</c:v>
                </c:pt>
                <c:pt idx="9418">
                  <c:v>0.2</c:v>
                </c:pt>
                <c:pt idx="9419">
                  <c:v>0</c:v>
                </c:pt>
                <c:pt idx="9420">
                  <c:v>0.2</c:v>
                </c:pt>
                <c:pt idx="9421">
                  <c:v>0.2</c:v>
                </c:pt>
                <c:pt idx="9422">
                  <c:v>0</c:v>
                </c:pt>
                <c:pt idx="9423">
                  <c:v>0.4</c:v>
                </c:pt>
                <c:pt idx="9424">
                  <c:v>0.2</c:v>
                </c:pt>
                <c:pt idx="9425">
                  <c:v>0.2</c:v>
                </c:pt>
                <c:pt idx="9426">
                  <c:v>0.4</c:v>
                </c:pt>
                <c:pt idx="9427">
                  <c:v>0.2</c:v>
                </c:pt>
                <c:pt idx="9428">
                  <c:v>0.2</c:v>
                </c:pt>
                <c:pt idx="9429">
                  <c:v>0.2</c:v>
                </c:pt>
                <c:pt idx="9430">
                  <c:v>0.2</c:v>
                </c:pt>
                <c:pt idx="9431">
                  <c:v>0</c:v>
                </c:pt>
                <c:pt idx="9432">
                  <c:v>0</c:v>
                </c:pt>
                <c:pt idx="9433">
                  <c:v>0.2</c:v>
                </c:pt>
                <c:pt idx="9434">
                  <c:v>0</c:v>
                </c:pt>
                <c:pt idx="9435">
                  <c:v>0.2</c:v>
                </c:pt>
                <c:pt idx="9436">
                  <c:v>0</c:v>
                </c:pt>
                <c:pt idx="9437">
                  <c:v>0.2</c:v>
                </c:pt>
                <c:pt idx="9438">
                  <c:v>0</c:v>
                </c:pt>
                <c:pt idx="9439">
                  <c:v>0.4</c:v>
                </c:pt>
                <c:pt idx="9440">
                  <c:v>0.2</c:v>
                </c:pt>
                <c:pt idx="9441">
                  <c:v>0.2</c:v>
                </c:pt>
                <c:pt idx="9442">
                  <c:v>0.2</c:v>
                </c:pt>
                <c:pt idx="9443">
                  <c:v>0.2</c:v>
                </c:pt>
                <c:pt idx="9444">
                  <c:v>0.2</c:v>
                </c:pt>
                <c:pt idx="9445">
                  <c:v>0.2</c:v>
                </c:pt>
                <c:pt idx="9446">
                  <c:v>0.2</c:v>
                </c:pt>
                <c:pt idx="9447">
                  <c:v>0.2</c:v>
                </c:pt>
                <c:pt idx="9448">
                  <c:v>0.2</c:v>
                </c:pt>
                <c:pt idx="9449">
                  <c:v>0.4</c:v>
                </c:pt>
                <c:pt idx="9450">
                  <c:v>0</c:v>
                </c:pt>
                <c:pt idx="9451">
                  <c:v>0.2</c:v>
                </c:pt>
                <c:pt idx="9452">
                  <c:v>0</c:v>
                </c:pt>
                <c:pt idx="9453">
                  <c:v>0.2</c:v>
                </c:pt>
                <c:pt idx="9454">
                  <c:v>0.2</c:v>
                </c:pt>
                <c:pt idx="9455">
                  <c:v>0</c:v>
                </c:pt>
                <c:pt idx="9456">
                  <c:v>0.2</c:v>
                </c:pt>
                <c:pt idx="9457">
                  <c:v>0.2</c:v>
                </c:pt>
                <c:pt idx="9458">
                  <c:v>0</c:v>
                </c:pt>
                <c:pt idx="9459">
                  <c:v>0</c:v>
                </c:pt>
                <c:pt idx="9460">
                  <c:v>0.2</c:v>
                </c:pt>
                <c:pt idx="9461">
                  <c:v>0.4</c:v>
                </c:pt>
                <c:pt idx="9462">
                  <c:v>0.2</c:v>
                </c:pt>
                <c:pt idx="9463">
                  <c:v>0.2</c:v>
                </c:pt>
                <c:pt idx="9464">
                  <c:v>0</c:v>
                </c:pt>
                <c:pt idx="9465">
                  <c:v>0</c:v>
                </c:pt>
                <c:pt idx="9466">
                  <c:v>0.2</c:v>
                </c:pt>
                <c:pt idx="9467">
                  <c:v>0.2</c:v>
                </c:pt>
                <c:pt idx="9468">
                  <c:v>0.2</c:v>
                </c:pt>
                <c:pt idx="9469">
                  <c:v>0.2</c:v>
                </c:pt>
                <c:pt idx="9470">
                  <c:v>0</c:v>
                </c:pt>
                <c:pt idx="9471">
                  <c:v>0</c:v>
                </c:pt>
                <c:pt idx="9472">
                  <c:v>0.2</c:v>
                </c:pt>
                <c:pt idx="9473">
                  <c:v>0</c:v>
                </c:pt>
                <c:pt idx="9474">
                  <c:v>0.2</c:v>
                </c:pt>
                <c:pt idx="9475">
                  <c:v>0</c:v>
                </c:pt>
                <c:pt idx="9476">
                  <c:v>0.2</c:v>
                </c:pt>
                <c:pt idx="9477">
                  <c:v>0</c:v>
                </c:pt>
                <c:pt idx="9478">
                  <c:v>0</c:v>
                </c:pt>
                <c:pt idx="9479">
                  <c:v>0.4</c:v>
                </c:pt>
                <c:pt idx="9480">
                  <c:v>0</c:v>
                </c:pt>
                <c:pt idx="9481">
                  <c:v>0.2</c:v>
                </c:pt>
                <c:pt idx="9482">
                  <c:v>0</c:v>
                </c:pt>
                <c:pt idx="9483">
                  <c:v>0.2</c:v>
                </c:pt>
                <c:pt idx="9484">
                  <c:v>0.2</c:v>
                </c:pt>
                <c:pt idx="9485">
                  <c:v>0</c:v>
                </c:pt>
                <c:pt idx="9486">
                  <c:v>0</c:v>
                </c:pt>
                <c:pt idx="9487">
                  <c:v>0.4</c:v>
                </c:pt>
                <c:pt idx="9488">
                  <c:v>0</c:v>
                </c:pt>
                <c:pt idx="9489">
                  <c:v>0.2</c:v>
                </c:pt>
                <c:pt idx="9490">
                  <c:v>0.2</c:v>
                </c:pt>
                <c:pt idx="9491">
                  <c:v>0</c:v>
                </c:pt>
                <c:pt idx="9492">
                  <c:v>0.2</c:v>
                </c:pt>
                <c:pt idx="9493">
                  <c:v>0.2</c:v>
                </c:pt>
                <c:pt idx="9494">
                  <c:v>0.4</c:v>
                </c:pt>
                <c:pt idx="9495">
                  <c:v>0.2</c:v>
                </c:pt>
                <c:pt idx="9496">
                  <c:v>0.4</c:v>
                </c:pt>
                <c:pt idx="9497">
                  <c:v>0</c:v>
                </c:pt>
                <c:pt idx="9498">
                  <c:v>0.2</c:v>
                </c:pt>
                <c:pt idx="9499">
                  <c:v>0.2</c:v>
                </c:pt>
                <c:pt idx="9500">
                  <c:v>0</c:v>
                </c:pt>
                <c:pt idx="9501">
                  <c:v>0.2</c:v>
                </c:pt>
                <c:pt idx="9502">
                  <c:v>0.2</c:v>
                </c:pt>
                <c:pt idx="9503">
                  <c:v>0</c:v>
                </c:pt>
                <c:pt idx="9504">
                  <c:v>0.4</c:v>
                </c:pt>
                <c:pt idx="9505">
                  <c:v>0</c:v>
                </c:pt>
                <c:pt idx="9506">
                  <c:v>0.2</c:v>
                </c:pt>
                <c:pt idx="9507">
                  <c:v>0.2</c:v>
                </c:pt>
                <c:pt idx="9508">
                  <c:v>0.2</c:v>
                </c:pt>
                <c:pt idx="9509">
                  <c:v>0.2</c:v>
                </c:pt>
                <c:pt idx="9510">
                  <c:v>0.4</c:v>
                </c:pt>
                <c:pt idx="9511">
                  <c:v>0.2</c:v>
                </c:pt>
                <c:pt idx="9512">
                  <c:v>0.4</c:v>
                </c:pt>
                <c:pt idx="9513">
                  <c:v>0.2</c:v>
                </c:pt>
                <c:pt idx="9514">
                  <c:v>0</c:v>
                </c:pt>
                <c:pt idx="9515">
                  <c:v>0.2</c:v>
                </c:pt>
                <c:pt idx="9516">
                  <c:v>0.2</c:v>
                </c:pt>
                <c:pt idx="9517">
                  <c:v>0</c:v>
                </c:pt>
                <c:pt idx="9518">
                  <c:v>0.2</c:v>
                </c:pt>
                <c:pt idx="9519">
                  <c:v>0.2</c:v>
                </c:pt>
                <c:pt idx="9520">
                  <c:v>0.4</c:v>
                </c:pt>
                <c:pt idx="9521">
                  <c:v>0</c:v>
                </c:pt>
                <c:pt idx="9522">
                  <c:v>0</c:v>
                </c:pt>
                <c:pt idx="9523">
                  <c:v>0</c:v>
                </c:pt>
                <c:pt idx="9524">
                  <c:v>0.2</c:v>
                </c:pt>
                <c:pt idx="9525">
                  <c:v>0</c:v>
                </c:pt>
                <c:pt idx="9526">
                  <c:v>0.2</c:v>
                </c:pt>
                <c:pt idx="9527">
                  <c:v>0</c:v>
                </c:pt>
                <c:pt idx="9528">
                  <c:v>0</c:v>
                </c:pt>
                <c:pt idx="9529">
                  <c:v>0.2</c:v>
                </c:pt>
                <c:pt idx="9530">
                  <c:v>0</c:v>
                </c:pt>
                <c:pt idx="9531">
                  <c:v>0.2</c:v>
                </c:pt>
                <c:pt idx="9532">
                  <c:v>0.2</c:v>
                </c:pt>
                <c:pt idx="9533">
                  <c:v>0.2</c:v>
                </c:pt>
                <c:pt idx="9534">
                  <c:v>0.2</c:v>
                </c:pt>
                <c:pt idx="9535">
                  <c:v>0</c:v>
                </c:pt>
                <c:pt idx="9536">
                  <c:v>0.2</c:v>
                </c:pt>
                <c:pt idx="9537">
                  <c:v>0.2</c:v>
                </c:pt>
                <c:pt idx="9538">
                  <c:v>0.2</c:v>
                </c:pt>
                <c:pt idx="9539">
                  <c:v>0</c:v>
                </c:pt>
                <c:pt idx="9540">
                  <c:v>0.2</c:v>
                </c:pt>
                <c:pt idx="9541">
                  <c:v>0</c:v>
                </c:pt>
                <c:pt idx="9542">
                  <c:v>0.2</c:v>
                </c:pt>
                <c:pt idx="9543">
                  <c:v>0.2</c:v>
                </c:pt>
                <c:pt idx="9544">
                  <c:v>0.2</c:v>
                </c:pt>
                <c:pt idx="9545">
                  <c:v>0</c:v>
                </c:pt>
                <c:pt idx="9546">
                  <c:v>0.2</c:v>
                </c:pt>
                <c:pt idx="9547">
                  <c:v>0</c:v>
                </c:pt>
                <c:pt idx="9548">
                  <c:v>0.2</c:v>
                </c:pt>
                <c:pt idx="9549">
                  <c:v>0.2</c:v>
                </c:pt>
                <c:pt idx="9550">
                  <c:v>0.2</c:v>
                </c:pt>
                <c:pt idx="9551">
                  <c:v>0.4</c:v>
                </c:pt>
                <c:pt idx="9552">
                  <c:v>0.2</c:v>
                </c:pt>
                <c:pt idx="9553">
                  <c:v>0.2</c:v>
                </c:pt>
                <c:pt idx="9554">
                  <c:v>0.2</c:v>
                </c:pt>
                <c:pt idx="9555">
                  <c:v>0</c:v>
                </c:pt>
                <c:pt idx="9556">
                  <c:v>0</c:v>
                </c:pt>
                <c:pt idx="9557">
                  <c:v>0</c:v>
                </c:pt>
                <c:pt idx="9558">
                  <c:v>0.2</c:v>
                </c:pt>
                <c:pt idx="9559">
                  <c:v>0</c:v>
                </c:pt>
                <c:pt idx="9560">
                  <c:v>0</c:v>
                </c:pt>
                <c:pt idx="9561">
                  <c:v>0</c:v>
                </c:pt>
                <c:pt idx="9562">
                  <c:v>0</c:v>
                </c:pt>
                <c:pt idx="9563">
                  <c:v>0.2</c:v>
                </c:pt>
                <c:pt idx="9564">
                  <c:v>0.4</c:v>
                </c:pt>
                <c:pt idx="9565">
                  <c:v>0</c:v>
                </c:pt>
                <c:pt idx="9566">
                  <c:v>0.4</c:v>
                </c:pt>
                <c:pt idx="9567">
                  <c:v>0.4</c:v>
                </c:pt>
                <c:pt idx="9568">
                  <c:v>0.2</c:v>
                </c:pt>
                <c:pt idx="9569">
                  <c:v>0.2</c:v>
                </c:pt>
                <c:pt idx="9570">
                  <c:v>0.2</c:v>
                </c:pt>
                <c:pt idx="9571">
                  <c:v>0.4</c:v>
                </c:pt>
                <c:pt idx="9572">
                  <c:v>0</c:v>
                </c:pt>
                <c:pt idx="9573">
                  <c:v>0.4</c:v>
                </c:pt>
                <c:pt idx="9574">
                  <c:v>0</c:v>
                </c:pt>
                <c:pt idx="9575">
                  <c:v>0.2</c:v>
                </c:pt>
                <c:pt idx="9576">
                  <c:v>0.2</c:v>
                </c:pt>
                <c:pt idx="9577">
                  <c:v>0.2</c:v>
                </c:pt>
                <c:pt idx="9578">
                  <c:v>0</c:v>
                </c:pt>
                <c:pt idx="9579">
                  <c:v>0.2</c:v>
                </c:pt>
                <c:pt idx="9580">
                  <c:v>0.2</c:v>
                </c:pt>
                <c:pt idx="9581">
                  <c:v>0.2</c:v>
                </c:pt>
                <c:pt idx="9582">
                  <c:v>0</c:v>
                </c:pt>
                <c:pt idx="9583">
                  <c:v>0.2</c:v>
                </c:pt>
                <c:pt idx="9584">
                  <c:v>0</c:v>
                </c:pt>
                <c:pt idx="9585">
                  <c:v>0.2</c:v>
                </c:pt>
                <c:pt idx="9586">
                  <c:v>0.2</c:v>
                </c:pt>
                <c:pt idx="9587">
                  <c:v>0.2</c:v>
                </c:pt>
                <c:pt idx="9588">
                  <c:v>0</c:v>
                </c:pt>
                <c:pt idx="9589">
                  <c:v>0.4</c:v>
                </c:pt>
                <c:pt idx="9590">
                  <c:v>0</c:v>
                </c:pt>
                <c:pt idx="9591">
                  <c:v>0.2</c:v>
                </c:pt>
                <c:pt idx="9592">
                  <c:v>0.2</c:v>
                </c:pt>
                <c:pt idx="9593">
                  <c:v>0.4</c:v>
                </c:pt>
                <c:pt idx="9594">
                  <c:v>0.2</c:v>
                </c:pt>
                <c:pt idx="9595">
                  <c:v>0.2</c:v>
                </c:pt>
                <c:pt idx="9596">
                  <c:v>0</c:v>
                </c:pt>
                <c:pt idx="9597">
                  <c:v>0.2</c:v>
                </c:pt>
                <c:pt idx="9598">
                  <c:v>0.2</c:v>
                </c:pt>
                <c:pt idx="9599">
                  <c:v>0</c:v>
                </c:pt>
                <c:pt idx="9600">
                  <c:v>0.2</c:v>
                </c:pt>
                <c:pt idx="9601">
                  <c:v>0.2</c:v>
                </c:pt>
                <c:pt idx="9602">
                  <c:v>0</c:v>
                </c:pt>
                <c:pt idx="9603">
                  <c:v>0</c:v>
                </c:pt>
                <c:pt idx="9604">
                  <c:v>0.2</c:v>
                </c:pt>
                <c:pt idx="9605">
                  <c:v>0.4</c:v>
                </c:pt>
                <c:pt idx="9606">
                  <c:v>0</c:v>
                </c:pt>
                <c:pt idx="9607">
                  <c:v>0.2</c:v>
                </c:pt>
                <c:pt idx="9608">
                  <c:v>0</c:v>
                </c:pt>
                <c:pt idx="9609">
                  <c:v>0.2</c:v>
                </c:pt>
                <c:pt idx="9610">
                  <c:v>0</c:v>
                </c:pt>
                <c:pt idx="9611">
                  <c:v>0</c:v>
                </c:pt>
                <c:pt idx="9612">
                  <c:v>0.2</c:v>
                </c:pt>
                <c:pt idx="9613">
                  <c:v>0.4</c:v>
                </c:pt>
                <c:pt idx="9614">
                  <c:v>0</c:v>
                </c:pt>
                <c:pt idx="9615">
                  <c:v>0.2</c:v>
                </c:pt>
                <c:pt idx="9616">
                  <c:v>0.2</c:v>
                </c:pt>
                <c:pt idx="9617">
                  <c:v>0.2</c:v>
                </c:pt>
                <c:pt idx="9618">
                  <c:v>0</c:v>
                </c:pt>
                <c:pt idx="9619">
                  <c:v>0.2</c:v>
                </c:pt>
                <c:pt idx="9620">
                  <c:v>0.2</c:v>
                </c:pt>
                <c:pt idx="9621">
                  <c:v>0.2</c:v>
                </c:pt>
                <c:pt idx="9622">
                  <c:v>0.2</c:v>
                </c:pt>
                <c:pt idx="9623">
                  <c:v>0.4</c:v>
                </c:pt>
                <c:pt idx="9624">
                  <c:v>0.4</c:v>
                </c:pt>
                <c:pt idx="9625">
                  <c:v>0.4</c:v>
                </c:pt>
                <c:pt idx="9626">
                  <c:v>0</c:v>
                </c:pt>
                <c:pt idx="9627">
                  <c:v>0.2</c:v>
                </c:pt>
                <c:pt idx="9628">
                  <c:v>0.4</c:v>
                </c:pt>
                <c:pt idx="9629">
                  <c:v>0.2</c:v>
                </c:pt>
                <c:pt idx="9630">
                  <c:v>0.4</c:v>
                </c:pt>
                <c:pt idx="9631">
                  <c:v>0.2</c:v>
                </c:pt>
                <c:pt idx="9632">
                  <c:v>0.2</c:v>
                </c:pt>
                <c:pt idx="9633">
                  <c:v>0</c:v>
                </c:pt>
                <c:pt idx="9634">
                  <c:v>0.2</c:v>
                </c:pt>
                <c:pt idx="9635">
                  <c:v>0</c:v>
                </c:pt>
                <c:pt idx="9636">
                  <c:v>0</c:v>
                </c:pt>
                <c:pt idx="9637">
                  <c:v>0.4</c:v>
                </c:pt>
                <c:pt idx="9638">
                  <c:v>0.2</c:v>
                </c:pt>
                <c:pt idx="9639">
                  <c:v>0.4</c:v>
                </c:pt>
                <c:pt idx="9640">
                  <c:v>0.4</c:v>
                </c:pt>
                <c:pt idx="9641">
                  <c:v>0.2</c:v>
                </c:pt>
                <c:pt idx="9642">
                  <c:v>0.4</c:v>
                </c:pt>
                <c:pt idx="9643">
                  <c:v>0</c:v>
                </c:pt>
                <c:pt idx="9644">
                  <c:v>0.4</c:v>
                </c:pt>
                <c:pt idx="9645">
                  <c:v>0.2</c:v>
                </c:pt>
                <c:pt idx="9646">
                  <c:v>0</c:v>
                </c:pt>
                <c:pt idx="9647">
                  <c:v>0.2</c:v>
                </c:pt>
                <c:pt idx="9648">
                  <c:v>0.2</c:v>
                </c:pt>
                <c:pt idx="9649">
                  <c:v>0</c:v>
                </c:pt>
                <c:pt idx="9650">
                  <c:v>0.2</c:v>
                </c:pt>
                <c:pt idx="9651">
                  <c:v>0</c:v>
                </c:pt>
                <c:pt idx="9652">
                  <c:v>0.4</c:v>
                </c:pt>
                <c:pt idx="9653">
                  <c:v>0.2</c:v>
                </c:pt>
                <c:pt idx="9654">
                  <c:v>0</c:v>
                </c:pt>
                <c:pt idx="9655">
                  <c:v>0.2</c:v>
                </c:pt>
                <c:pt idx="9656">
                  <c:v>0</c:v>
                </c:pt>
                <c:pt idx="9657">
                  <c:v>0.2</c:v>
                </c:pt>
                <c:pt idx="9658">
                  <c:v>0.2</c:v>
                </c:pt>
                <c:pt idx="9659">
                  <c:v>0.2</c:v>
                </c:pt>
                <c:pt idx="9660">
                  <c:v>0.2</c:v>
                </c:pt>
                <c:pt idx="9661">
                  <c:v>0</c:v>
                </c:pt>
                <c:pt idx="9662">
                  <c:v>0.2</c:v>
                </c:pt>
                <c:pt idx="9663">
                  <c:v>0.2</c:v>
                </c:pt>
                <c:pt idx="9664">
                  <c:v>0</c:v>
                </c:pt>
                <c:pt idx="9665">
                  <c:v>0.2</c:v>
                </c:pt>
                <c:pt idx="9666">
                  <c:v>0</c:v>
                </c:pt>
                <c:pt idx="9667">
                  <c:v>0</c:v>
                </c:pt>
                <c:pt idx="9668">
                  <c:v>0.2</c:v>
                </c:pt>
                <c:pt idx="9669">
                  <c:v>0.2</c:v>
                </c:pt>
                <c:pt idx="9670">
                  <c:v>0.2</c:v>
                </c:pt>
                <c:pt idx="9671">
                  <c:v>0.4</c:v>
                </c:pt>
                <c:pt idx="9672">
                  <c:v>0.2</c:v>
                </c:pt>
                <c:pt idx="9673">
                  <c:v>0.2</c:v>
                </c:pt>
                <c:pt idx="9674">
                  <c:v>0</c:v>
                </c:pt>
                <c:pt idx="9675">
                  <c:v>0</c:v>
                </c:pt>
                <c:pt idx="9676">
                  <c:v>0.2</c:v>
                </c:pt>
                <c:pt idx="9677">
                  <c:v>0</c:v>
                </c:pt>
                <c:pt idx="9678">
                  <c:v>0</c:v>
                </c:pt>
                <c:pt idx="9679">
                  <c:v>0.2</c:v>
                </c:pt>
                <c:pt idx="9680">
                  <c:v>0</c:v>
                </c:pt>
                <c:pt idx="9681">
                  <c:v>0</c:v>
                </c:pt>
                <c:pt idx="9682">
                  <c:v>0.2</c:v>
                </c:pt>
                <c:pt idx="9683">
                  <c:v>0.4</c:v>
                </c:pt>
                <c:pt idx="9684">
                  <c:v>0.4</c:v>
                </c:pt>
                <c:pt idx="9685">
                  <c:v>0</c:v>
                </c:pt>
                <c:pt idx="9686">
                  <c:v>0</c:v>
                </c:pt>
                <c:pt idx="9687">
                  <c:v>0.4</c:v>
                </c:pt>
                <c:pt idx="9688">
                  <c:v>0.2</c:v>
                </c:pt>
                <c:pt idx="9689">
                  <c:v>0.4</c:v>
                </c:pt>
                <c:pt idx="9690">
                  <c:v>0.2</c:v>
                </c:pt>
                <c:pt idx="9691">
                  <c:v>0.2</c:v>
                </c:pt>
                <c:pt idx="9692">
                  <c:v>0.2</c:v>
                </c:pt>
                <c:pt idx="9693">
                  <c:v>0.2</c:v>
                </c:pt>
                <c:pt idx="9694">
                  <c:v>0.2</c:v>
                </c:pt>
                <c:pt idx="9695">
                  <c:v>0.2</c:v>
                </c:pt>
                <c:pt idx="9696">
                  <c:v>0</c:v>
                </c:pt>
                <c:pt idx="9697">
                  <c:v>0.2</c:v>
                </c:pt>
                <c:pt idx="9698">
                  <c:v>0.2</c:v>
                </c:pt>
                <c:pt idx="9699">
                  <c:v>0.2</c:v>
                </c:pt>
                <c:pt idx="9700">
                  <c:v>0</c:v>
                </c:pt>
                <c:pt idx="9701">
                  <c:v>0</c:v>
                </c:pt>
                <c:pt idx="9702">
                  <c:v>0</c:v>
                </c:pt>
                <c:pt idx="9703">
                  <c:v>0.2</c:v>
                </c:pt>
                <c:pt idx="9704">
                  <c:v>0.2</c:v>
                </c:pt>
                <c:pt idx="9705">
                  <c:v>0</c:v>
                </c:pt>
                <c:pt idx="9706">
                  <c:v>0.2</c:v>
                </c:pt>
                <c:pt idx="9707">
                  <c:v>0.2</c:v>
                </c:pt>
                <c:pt idx="9708">
                  <c:v>0.2</c:v>
                </c:pt>
                <c:pt idx="9709">
                  <c:v>0.4</c:v>
                </c:pt>
                <c:pt idx="9710">
                  <c:v>0</c:v>
                </c:pt>
                <c:pt idx="9711">
                  <c:v>0.2</c:v>
                </c:pt>
                <c:pt idx="9712">
                  <c:v>0.2</c:v>
                </c:pt>
                <c:pt idx="9713">
                  <c:v>0.2</c:v>
                </c:pt>
                <c:pt idx="9714">
                  <c:v>0.2</c:v>
                </c:pt>
                <c:pt idx="9715">
                  <c:v>0.2</c:v>
                </c:pt>
                <c:pt idx="9716">
                  <c:v>0</c:v>
                </c:pt>
                <c:pt idx="9717">
                  <c:v>0</c:v>
                </c:pt>
                <c:pt idx="9718">
                  <c:v>0.2</c:v>
                </c:pt>
                <c:pt idx="9719">
                  <c:v>0</c:v>
                </c:pt>
                <c:pt idx="9720">
                  <c:v>0.2</c:v>
                </c:pt>
                <c:pt idx="9721">
                  <c:v>0.2</c:v>
                </c:pt>
                <c:pt idx="9722">
                  <c:v>0</c:v>
                </c:pt>
                <c:pt idx="9723">
                  <c:v>0.2</c:v>
                </c:pt>
                <c:pt idx="9724">
                  <c:v>0.4</c:v>
                </c:pt>
                <c:pt idx="9725">
                  <c:v>0.2</c:v>
                </c:pt>
                <c:pt idx="9726">
                  <c:v>0.2</c:v>
                </c:pt>
                <c:pt idx="9727">
                  <c:v>0.2</c:v>
                </c:pt>
                <c:pt idx="9728">
                  <c:v>0.2</c:v>
                </c:pt>
                <c:pt idx="9729">
                  <c:v>0.4</c:v>
                </c:pt>
                <c:pt idx="9730">
                  <c:v>0.2</c:v>
                </c:pt>
                <c:pt idx="9731">
                  <c:v>0.2</c:v>
                </c:pt>
                <c:pt idx="9732">
                  <c:v>0</c:v>
                </c:pt>
                <c:pt idx="9733">
                  <c:v>0.2</c:v>
                </c:pt>
                <c:pt idx="9734">
                  <c:v>0</c:v>
                </c:pt>
                <c:pt idx="9735">
                  <c:v>0</c:v>
                </c:pt>
                <c:pt idx="9736">
                  <c:v>0.2</c:v>
                </c:pt>
                <c:pt idx="9737">
                  <c:v>0.2</c:v>
                </c:pt>
                <c:pt idx="9738">
                  <c:v>0</c:v>
                </c:pt>
                <c:pt idx="9739">
                  <c:v>0.2</c:v>
                </c:pt>
                <c:pt idx="9740">
                  <c:v>0.2</c:v>
                </c:pt>
                <c:pt idx="9741">
                  <c:v>0</c:v>
                </c:pt>
                <c:pt idx="9742">
                  <c:v>0</c:v>
                </c:pt>
                <c:pt idx="9743">
                  <c:v>0.2</c:v>
                </c:pt>
                <c:pt idx="9744">
                  <c:v>0.2</c:v>
                </c:pt>
                <c:pt idx="9745">
                  <c:v>0.2</c:v>
                </c:pt>
                <c:pt idx="9746">
                  <c:v>0.2</c:v>
                </c:pt>
                <c:pt idx="9747">
                  <c:v>0.2</c:v>
                </c:pt>
                <c:pt idx="9748">
                  <c:v>0.4</c:v>
                </c:pt>
                <c:pt idx="9749">
                  <c:v>0.2</c:v>
                </c:pt>
                <c:pt idx="9750">
                  <c:v>0</c:v>
                </c:pt>
                <c:pt idx="9751">
                  <c:v>0.2</c:v>
                </c:pt>
                <c:pt idx="9752">
                  <c:v>0.2</c:v>
                </c:pt>
                <c:pt idx="9753">
                  <c:v>0.2</c:v>
                </c:pt>
                <c:pt idx="9754">
                  <c:v>0.2</c:v>
                </c:pt>
                <c:pt idx="9755">
                  <c:v>0</c:v>
                </c:pt>
                <c:pt idx="9756">
                  <c:v>0</c:v>
                </c:pt>
                <c:pt idx="9757">
                  <c:v>0.2</c:v>
                </c:pt>
                <c:pt idx="9758">
                  <c:v>0</c:v>
                </c:pt>
                <c:pt idx="9759">
                  <c:v>0.2</c:v>
                </c:pt>
                <c:pt idx="9760">
                  <c:v>0.2</c:v>
                </c:pt>
                <c:pt idx="9761">
                  <c:v>0.2</c:v>
                </c:pt>
                <c:pt idx="9762">
                  <c:v>0.2</c:v>
                </c:pt>
                <c:pt idx="9763">
                  <c:v>0.2</c:v>
                </c:pt>
                <c:pt idx="9764">
                  <c:v>0.4</c:v>
                </c:pt>
                <c:pt idx="9765">
                  <c:v>0.4</c:v>
                </c:pt>
                <c:pt idx="9766">
                  <c:v>0.4</c:v>
                </c:pt>
                <c:pt idx="9767">
                  <c:v>0.2</c:v>
                </c:pt>
                <c:pt idx="9768">
                  <c:v>0.4</c:v>
                </c:pt>
                <c:pt idx="9769">
                  <c:v>0.2</c:v>
                </c:pt>
                <c:pt idx="9770">
                  <c:v>0.2</c:v>
                </c:pt>
                <c:pt idx="9771">
                  <c:v>0</c:v>
                </c:pt>
                <c:pt idx="9772">
                  <c:v>0</c:v>
                </c:pt>
                <c:pt idx="9773">
                  <c:v>0.2</c:v>
                </c:pt>
                <c:pt idx="9774">
                  <c:v>0</c:v>
                </c:pt>
                <c:pt idx="9775">
                  <c:v>0</c:v>
                </c:pt>
                <c:pt idx="9776">
                  <c:v>0</c:v>
                </c:pt>
                <c:pt idx="9777">
                  <c:v>0</c:v>
                </c:pt>
                <c:pt idx="9778">
                  <c:v>0.4</c:v>
                </c:pt>
                <c:pt idx="9779">
                  <c:v>0</c:v>
                </c:pt>
                <c:pt idx="9780">
                  <c:v>0</c:v>
                </c:pt>
                <c:pt idx="9781">
                  <c:v>0</c:v>
                </c:pt>
                <c:pt idx="9782">
                  <c:v>0.2</c:v>
                </c:pt>
                <c:pt idx="9783">
                  <c:v>0.2</c:v>
                </c:pt>
                <c:pt idx="9784">
                  <c:v>0.2</c:v>
                </c:pt>
                <c:pt idx="9785">
                  <c:v>0.2</c:v>
                </c:pt>
                <c:pt idx="9786">
                  <c:v>0</c:v>
                </c:pt>
                <c:pt idx="9787">
                  <c:v>0</c:v>
                </c:pt>
                <c:pt idx="9788">
                  <c:v>0.2</c:v>
                </c:pt>
                <c:pt idx="9789">
                  <c:v>0.2</c:v>
                </c:pt>
                <c:pt idx="9790">
                  <c:v>0</c:v>
                </c:pt>
                <c:pt idx="9791">
                  <c:v>0</c:v>
                </c:pt>
                <c:pt idx="9792">
                  <c:v>0</c:v>
                </c:pt>
                <c:pt idx="9793">
                  <c:v>0.2</c:v>
                </c:pt>
                <c:pt idx="9794">
                  <c:v>0</c:v>
                </c:pt>
                <c:pt idx="9795">
                  <c:v>0.2</c:v>
                </c:pt>
                <c:pt idx="9796">
                  <c:v>0</c:v>
                </c:pt>
                <c:pt idx="9797">
                  <c:v>0.2</c:v>
                </c:pt>
                <c:pt idx="9798">
                  <c:v>0</c:v>
                </c:pt>
                <c:pt idx="9799">
                  <c:v>0.4</c:v>
                </c:pt>
                <c:pt idx="9800">
                  <c:v>0.2</c:v>
                </c:pt>
                <c:pt idx="9801">
                  <c:v>0.2</c:v>
                </c:pt>
                <c:pt idx="9802">
                  <c:v>0</c:v>
                </c:pt>
                <c:pt idx="9803">
                  <c:v>0</c:v>
                </c:pt>
                <c:pt idx="9804">
                  <c:v>0</c:v>
                </c:pt>
                <c:pt idx="9805">
                  <c:v>0</c:v>
                </c:pt>
                <c:pt idx="9806">
                  <c:v>0</c:v>
                </c:pt>
                <c:pt idx="9807">
                  <c:v>0</c:v>
                </c:pt>
                <c:pt idx="9808">
                  <c:v>0.4</c:v>
                </c:pt>
                <c:pt idx="9809">
                  <c:v>0.2</c:v>
                </c:pt>
                <c:pt idx="9810">
                  <c:v>0</c:v>
                </c:pt>
                <c:pt idx="9811">
                  <c:v>0.2</c:v>
                </c:pt>
                <c:pt idx="9812">
                  <c:v>0.4</c:v>
                </c:pt>
                <c:pt idx="9813">
                  <c:v>0.2</c:v>
                </c:pt>
                <c:pt idx="9814">
                  <c:v>0</c:v>
                </c:pt>
                <c:pt idx="9815">
                  <c:v>0.4</c:v>
                </c:pt>
                <c:pt idx="9816">
                  <c:v>0.2</c:v>
                </c:pt>
                <c:pt idx="9817">
                  <c:v>0.4</c:v>
                </c:pt>
                <c:pt idx="9818">
                  <c:v>0</c:v>
                </c:pt>
                <c:pt idx="9819">
                  <c:v>0.2</c:v>
                </c:pt>
                <c:pt idx="9820">
                  <c:v>0</c:v>
                </c:pt>
                <c:pt idx="9821">
                  <c:v>0</c:v>
                </c:pt>
                <c:pt idx="9822">
                  <c:v>0</c:v>
                </c:pt>
                <c:pt idx="9823">
                  <c:v>0.2</c:v>
                </c:pt>
                <c:pt idx="9824">
                  <c:v>0.2</c:v>
                </c:pt>
                <c:pt idx="9825">
                  <c:v>0.4</c:v>
                </c:pt>
                <c:pt idx="9826">
                  <c:v>0</c:v>
                </c:pt>
                <c:pt idx="9827">
                  <c:v>0</c:v>
                </c:pt>
                <c:pt idx="9828">
                  <c:v>0</c:v>
                </c:pt>
                <c:pt idx="9829">
                  <c:v>0</c:v>
                </c:pt>
                <c:pt idx="9830">
                  <c:v>0</c:v>
                </c:pt>
                <c:pt idx="9831">
                  <c:v>0.2</c:v>
                </c:pt>
                <c:pt idx="9832">
                  <c:v>0</c:v>
                </c:pt>
                <c:pt idx="9833">
                  <c:v>0</c:v>
                </c:pt>
                <c:pt idx="9834">
                  <c:v>0.2</c:v>
                </c:pt>
                <c:pt idx="9835">
                  <c:v>0.2</c:v>
                </c:pt>
                <c:pt idx="9836">
                  <c:v>0.2</c:v>
                </c:pt>
                <c:pt idx="9837">
                  <c:v>0.2</c:v>
                </c:pt>
                <c:pt idx="9838">
                  <c:v>0.2</c:v>
                </c:pt>
                <c:pt idx="9839">
                  <c:v>0.2</c:v>
                </c:pt>
                <c:pt idx="9840">
                  <c:v>0.4</c:v>
                </c:pt>
                <c:pt idx="9841">
                  <c:v>0.2</c:v>
                </c:pt>
                <c:pt idx="9842">
                  <c:v>0.4</c:v>
                </c:pt>
                <c:pt idx="9843">
                  <c:v>0.2</c:v>
                </c:pt>
                <c:pt idx="9844">
                  <c:v>0.2</c:v>
                </c:pt>
                <c:pt idx="9845">
                  <c:v>0.2</c:v>
                </c:pt>
                <c:pt idx="9846">
                  <c:v>0</c:v>
                </c:pt>
                <c:pt idx="9847">
                  <c:v>0.4</c:v>
                </c:pt>
                <c:pt idx="9848">
                  <c:v>0</c:v>
                </c:pt>
                <c:pt idx="9849">
                  <c:v>0.4</c:v>
                </c:pt>
                <c:pt idx="9850">
                  <c:v>0.2</c:v>
                </c:pt>
                <c:pt idx="9851">
                  <c:v>0.2</c:v>
                </c:pt>
                <c:pt idx="9852">
                  <c:v>0.2</c:v>
                </c:pt>
                <c:pt idx="9853">
                  <c:v>0.2</c:v>
                </c:pt>
                <c:pt idx="9854">
                  <c:v>0.2</c:v>
                </c:pt>
                <c:pt idx="9855">
                  <c:v>0.2</c:v>
                </c:pt>
                <c:pt idx="9856">
                  <c:v>0</c:v>
                </c:pt>
                <c:pt idx="9857">
                  <c:v>0.2</c:v>
                </c:pt>
                <c:pt idx="9858">
                  <c:v>0.2</c:v>
                </c:pt>
                <c:pt idx="9859">
                  <c:v>0.2</c:v>
                </c:pt>
                <c:pt idx="9860">
                  <c:v>0</c:v>
                </c:pt>
                <c:pt idx="9861">
                  <c:v>0.2</c:v>
                </c:pt>
                <c:pt idx="9862">
                  <c:v>0.2</c:v>
                </c:pt>
                <c:pt idx="9863">
                  <c:v>0.2</c:v>
                </c:pt>
                <c:pt idx="9864">
                  <c:v>0</c:v>
                </c:pt>
                <c:pt idx="9865">
                  <c:v>0.2</c:v>
                </c:pt>
                <c:pt idx="9866">
                  <c:v>0</c:v>
                </c:pt>
                <c:pt idx="9867">
                  <c:v>0.2</c:v>
                </c:pt>
                <c:pt idx="9868">
                  <c:v>0.2</c:v>
                </c:pt>
                <c:pt idx="9869">
                  <c:v>0.4</c:v>
                </c:pt>
                <c:pt idx="9870">
                  <c:v>0.2</c:v>
                </c:pt>
                <c:pt idx="9871">
                  <c:v>0.4</c:v>
                </c:pt>
                <c:pt idx="9872">
                  <c:v>0</c:v>
                </c:pt>
                <c:pt idx="9873">
                  <c:v>0</c:v>
                </c:pt>
                <c:pt idx="9874">
                  <c:v>0.2</c:v>
                </c:pt>
                <c:pt idx="9875">
                  <c:v>0</c:v>
                </c:pt>
                <c:pt idx="9876">
                  <c:v>0.2</c:v>
                </c:pt>
                <c:pt idx="9877">
                  <c:v>0.2</c:v>
                </c:pt>
                <c:pt idx="9878">
                  <c:v>0.2</c:v>
                </c:pt>
                <c:pt idx="9879">
                  <c:v>0.2</c:v>
                </c:pt>
                <c:pt idx="9880">
                  <c:v>0.2</c:v>
                </c:pt>
                <c:pt idx="9881">
                  <c:v>0</c:v>
                </c:pt>
                <c:pt idx="9882">
                  <c:v>0.2</c:v>
                </c:pt>
                <c:pt idx="9883">
                  <c:v>0.2</c:v>
                </c:pt>
                <c:pt idx="9884">
                  <c:v>0.2</c:v>
                </c:pt>
                <c:pt idx="9885">
                  <c:v>0.2</c:v>
                </c:pt>
                <c:pt idx="9886">
                  <c:v>0.4</c:v>
                </c:pt>
                <c:pt idx="9887">
                  <c:v>0</c:v>
                </c:pt>
                <c:pt idx="9888">
                  <c:v>0.2</c:v>
                </c:pt>
                <c:pt idx="9889">
                  <c:v>0</c:v>
                </c:pt>
                <c:pt idx="9890">
                  <c:v>0.2</c:v>
                </c:pt>
                <c:pt idx="9891">
                  <c:v>0</c:v>
                </c:pt>
                <c:pt idx="9892">
                  <c:v>0</c:v>
                </c:pt>
                <c:pt idx="9893">
                  <c:v>0.2</c:v>
                </c:pt>
                <c:pt idx="9894">
                  <c:v>0.2</c:v>
                </c:pt>
                <c:pt idx="9895">
                  <c:v>0.2</c:v>
                </c:pt>
                <c:pt idx="9896">
                  <c:v>0.2</c:v>
                </c:pt>
                <c:pt idx="9897">
                  <c:v>0.2</c:v>
                </c:pt>
                <c:pt idx="9898">
                  <c:v>0.2</c:v>
                </c:pt>
                <c:pt idx="9899">
                  <c:v>0</c:v>
                </c:pt>
                <c:pt idx="9900">
                  <c:v>0.2</c:v>
                </c:pt>
                <c:pt idx="9901">
                  <c:v>0.4</c:v>
                </c:pt>
                <c:pt idx="9902">
                  <c:v>0.2</c:v>
                </c:pt>
                <c:pt idx="9903">
                  <c:v>0</c:v>
                </c:pt>
                <c:pt idx="9904">
                  <c:v>0</c:v>
                </c:pt>
                <c:pt idx="9905">
                  <c:v>0.2</c:v>
                </c:pt>
                <c:pt idx="9906">
                  <c:v>0.2</c:v>
                </c:pt>
                <c:pt idx="9907">
                  <c:v>0.2</c:v>
                </c:pt>
                <c:pt idx="9908">
                  <c:v>0.4</c:v>
                </c:pt>
                <c:pt idx="9909">
                  <c:v>0.2</c:v>
                </c:pt>
                <c:pt idx="9910">
                  <c:v>0.2</c:v>
                </c:pt>
                <c:pt idx="9911">
                  <c:v>0</c:v>
                </c:pt>
                <c:pt idx="9912">
                  <c:v>0.2</c:v>
                </c:pt>
                <c:pt idx="9913">
                  <c:v>0</c:v>
                </c:pt>
                <c:pt idx="9914">
                  <c:v>0</c:v>
                </c:pt>
                <c:pt idx="9915">
                  <c:v>0.2</c:v>
                </c:pt>
                <c:pt idx="9916">
                  <c:v>0.2</c:v>
                </c:pt>
                <c:pt idx="9917">
                  <c:v>0.4</c:v>
                </c:pt>
                <c:pt idx="9918">
                  <c:v>0</c:v>
                </c:pt>
                <c:pt idx="9919">
                  <c:v>0</c:v>
                </c:pt>
                <c:pt idx="9920">
                  <c:v>0.2</c:v>
                </c:pt>
                <c:pt idx="9921">
                  <c:v>0.2</c:v>
                </c:pt>
                <c:pt idx="9922">
                  <c:v>0.2</c:v>
                </c:pt>
                <c:pt idx="9923">
                  <c:v>0</c:v>
                </c:pt>
                <c:pt idx="9924">
                  <c:v>0.2</c:v>
                </c:pt>
                <c:pt idx="9925">
                  <c:v>0.4</c:v>
                </c:pt>
                <c:pt idx="9926">
                  <c:v>0</c:v>
                </c:pt>
                <c:pt idx="9927">
                  <c:v>0.4</c:v>
                </c:pt>
                <c:pt idx="9928">
                  <c:v>0</c:v>
                </c:pt>
                <c:pt idx="9929">
                  <c:v>0.4</c:v>
                </c:pt>
                <c:pt idx="9930">
                  <c:v>0</c:v>
                </c:pt>
                <c:pt idx="9931">
                  <c:v>0.2</c:v>
                </c:pt>
                <c:pt idx="9932">
                  <c:v>0</c:v>
                </c:pt>
                <c:pt idx="9933">
                  <c:v>0.2</c:v>
                </c:pt>
                <c:pt idx="9934">
                  <c:v>0.4</c:v>
                </c:pt>
                <c:pt idx="9935">
                  <c:v>0.2</c:v>
                </c:pt>
                <c:pt idx="9936">
                  <c:v>0</c:v>
                </c:pt>
                <c:pt idx="9937">
                  <c:v>0.2</c:v>
                </c:pt>
                <c:pt idx="9938">
                  <c:v>0.2</c:v>
                </c:pt>
                <c:pt idx="9939">
                  <c:v>0</c:v>
                </c:pt>
                <c:pt idx="9940">
                  <c:v>0</c:v>
                </c:pt>
                <c:pt idx="9941">
                  <c:v>0.2</c:v>
                </c:pt>
                <c:pt idx="9942">
                  <c:v>0</c:v>
                </c:pt>
                <c:pt idx="9943">
                  <c:v>0.2</c:v>
                </c:pt>
                <c:pt idx="9944">
                  <c:v>0</c:v>
                </c:pt>
                <c:pt idx="9945">
                  <c:v>0.2</c:v>
                </c:pt>
                <c:pt idx="9946">
                  <c:v>0</c:v>
                </c:pt>
                <c:pt idx="9947">
                  <c:v>0.2</c:v>
                </c:pt>
                <c:pt idx="9948">
                  <c:v>0</c:v>
                </c:pt>
                <c:pt idx="9949">
                  <c:v>0.2</c:v>
                </c:pt>
                <c:pt idx="9950">
                  <c:v>0.2</c:v>
                </c:pt>
                <c:pt idx="9951">
                  <c:v>0.2</c:v>
                </c:pt>
                <c:pt idx="9952">
                  <c:v>0.4</c:v>
                </c:pt>
                <c:pt idx="9953">
                  <c:v>0</c:v>
                </c:pt>
                <c:pt idx="9954">
                  <c:v>0.2</c:v>
                </c:pt>
                <c:pt idx="9955">
                  <c:v>0</c:v>
                </c:pt>
                <c:pt idx="9956">
                  <c:v>0.2</c:v>
                </c:pt>
                <c:pt idx="9957">
                  <c:v>0.4</c:v>
                </c:pt>
                <c:pt idx="9958">
                  <c:v>0</c:v>
                </c:pt>
                <c:pt idx="9959">
                  <c:v>0.4</c:v>
                </c:pt>
                <c:pt idx="9960">
                  <c:v>0.2</c:v>
                </c:pt>
                <c:pt idx="9961">
                  <c:v>0.2</c:v>
                </c:pt>
                <c:pt idx="9962">
                  <c:v>0.2</c:v>
                </c:pt>
                <c:pt idx="9963">
                  <c:v>0</c:v>
                </c:pt>
                <c:pt idx="9964">
                  <c:v>0</c:v>
                </c:pt>
                <c:pt idx="9965">
                  <c:v>0.2</c:v>
                </c:pt>
                <c:pt idx="9966">
                  <c:v>0.4</c:v>
                </c:pt>
                <c:pt idx="9967">
                  <c:v>0.2</c:v>
                </c:pt>
                <c:pt idx="9968">
                  <c:v>0.2</c:v>
                </c:pt>
                <c:pt idx="9969">
                  <c:v>0.2</c:v>
                </c:pt>
                <c:pt idx="9970">
                  <c:v>0.2</c:v>
                </c:pt>
                <c:pt idx="9971">
                  <c:v>0.2</c:v>
                </c:pt>
                <c:pt idx="9972">
                  <c:v>0.2</c:v>
                </c:pt>
                <c:pt idx="9973">
                  <c:v>0.2</c:v>
                </c:pt>
                <c:pt idx="9974">
                  <c:v>0</c:v>
                </c:pt>
                <c:pt idx="9975">
                  <c:v>0.2</c:v>
                </c:pt>
                <c:pt idx="9976">
                  <c:v>0.2</c:v>
                </c:pt>
                <c:pt idx="9977">
                  <c:v>0</c:v>
                </c:pt>
                <c:pt idx="9978">
                  <c:v>0</c:v>
                </c:pt>
                <c:pt idx="9979">
                  <c:v>0.2</c:v>
                </c:pt>
                <c:pt idx="9980">
                  <c:v>0</c:v>
                </c:pt>
                <c:pt idx="9981">
                  <c:v>0.2</c:v>
                </c:pt>
                <c:pt idx="9982">
                  <c:v>0</c:v>
                </c:pt>
                <c:pt idx="9983">
                  <c:v>0</c:v>
                </c:pt>
                <c:pt idx="9984">
                  <c:v>0.2</c:v>
                </c:pt>
                <c:pt idx="9985">
                  <c:v>0.2</c:v>
                </c:pt>
                <c:pt idx="9986">
                  <c:v>0.2</c:v>
                </c:pt>
                <c:pt idx="9987">
                  <c:v>0.2</c:v>
                </c:pt>
                <c:pt idx="9988">
                  <c:v>0</c:v>
                </c:pt>
                <c:pt idx="9989">
                  <c:v>0.2</c:v>
                </c:pt>
                <c:pt idx="9990">
                  <c:v>0</c:v>
                </c:pt>
                <c:pt idx="9991">
                  <c:v>0.2</c:v>
                </c:pt>
                <c:pt idx="9992">
                  <c:v>0</c:v>
                </c:pt>
                <c:pt idx="9993">
                  <c:v>0.4</c:v>
                </c:pt>
              </c:numCache>
            </c:numRef>
          </c:xVal>
          <c:yVal>
            <c:numRef>
              <c:f>'main data'!$Q$2:$Q$9995</c:f>
              <c:numCache>
                <c:formatCode>General</c:formatCode>
                <c:ptCount val="9994"/>
                <c:pt idx="0">
                  <c:v>-117.88199999999998</c:v>
                </c:pt>
                <c:pt idx="1">
                  <c:v>-4.8391999999999769</c:v>
                </c:pt>
                <c:pt idx="2">
                  <c:v>-4.8391999999999769</c:v>
                </c:pt>
                <c:pt idx="3">
                  <c:v>33.874400000000009</c:v>
                </c:pt>
                <c:pt idx="4">
                  <c:v>-35.905799999999999</c:v>
                </c:pt>
                <c:pt idx="5">
                  <c:v>27.356800000000007</c:v>
                </c:pt>
                <c:pt idx="6">
                  <c:v>5.129400000000004</c:v>
                </c:pt>
                <c:pt idx="7">
                  <c:v>235.95240000000001</c:v>
                </c:pt>
                <c:pt idx="8">
                  <c:v>78.650800000000004</c:v>
                </c:pt>
                <c:pt idx="9">
                  <c:v>23.318400000000011</c:v>
                </c:pt>
                <c:pt idx="10">
                  <c:v>31.091200000000015</c:v>
                </c:pt>
                <c:pt idx="11">
                  <c:v>-183.6323999999999</c:v>
                </c:pt>
                <c:pt idx="12">
                  <c:v>7.7728000000000037</c:v>
                </c:pt>
                <c:pt idx="13">
                  <c:v>-3.8863999999999947</c:v>
                </c:pt>
                <c:pt idx="14">
                  <c:v>-7.7727999999999895</c:v>
                </c:pt>
                <c:pt idx="15">
                  <c:v>172.48140000000001</c:v>
                </c:pt>
                <c:pt idx="16">
                  <c:v>57.4938</c:v>
                </c:pt>
                <c:pt idx="17">
                  <c:v>-225.09759999999991</c:v>
                </c:pt>
                <c:pt idx="18">
                  <c:v>-225.09759999999991</c:v>
                </c:pt>
                <c:pt idx="19">
                  <c:v>-16.078399999999988</c:v>
                </c:pt>
                <c:pt idx="20">
                  <c:v>-204.99959999999996</c:v>
                </c:pt>
                <c:pt idx="21">
                  <c:v>-96.470399999999955</c:v>
                </c:pt>
                <c:pt idx="22">
                  <c:v>-30.24499999999999</c:v>
                </c:pt>
                <c:pt idx="23">
                  <c:v>-6.0489999999999995</c:v>
                </c:pt>
                <c:pt idx="24">
                  <c:v>-18.146999999999998</c:v>
                </c:pt>
                <c:pt idx="25">
                  <c:v>24.195999999999998</c:v>
                </c:pt>
                <c:pt idx="26">
                  <c:v>-36.293999999999997</c:v>
                </c:pt>
                <c:pt idx="27">
                  <c:v>36.293999999999997</c:v>
                </c:pt>
                <c:pt idx="28">
                  <c:v>-12.097999999999999</c:v>
                </c:pt>
                <c:pt idx="29">
                  <c:v>-36.294000000000011</c:v>
                </c:pt>
                <c:pt idx="30">
                  <c:v>-12.097999999999999</c:v>
                </c:pt>
                <c:pt idx="31">
                  <c:v>12.097999999999999</c:v>
                </c:pt>
                <c:pt idx="32">
                  <c:v>9.3024000000000058</c:v>
                </c:pt>
                <c:pt idx="33">
                  <c:v>41.860800000000005</c:v>
                </c:pt>
                <c:pt idx="34">
                  <c:v>-45.349200000000003</c:v>
                </c:pt>
                <c:pt idx="35">
                  <c:v>15.697800000000004</c:v>
                </c:pt>
                <c:pt idx="36">
                  <c:v>125.58240000000001</c:v>
                </c:pt>
                <c:pt idx="37">
                  <c:v>-190.85220000000004</c:v>
                </c:pt>
                <c:pt idx="38">
                  <c:v>10.478399999999979</c:v>
                </c:pt>
                <c:pt idx="39">
                  <c:v>-119.19180000000006</c:v>
                </c:pt>
                <c:pt idx="40">
                  <c:v>-17.027400000000007</c:v>
                </c:pt>
                <c:pt idx="41">
                  <c:v>-19.874399999999994</c:v>
                </c:pt>
                <c:pt idx="42">
                  <c:v>88.725000000000023</c:v>
                </c:pt>
                <c:pt idx="43">
                  <c:v>53.235000000000014</c:v>
                </c:pt>
                <c:pt idx="44">
                  <c:v>42.588000000000022</c:v>
                </c:pt>
                <c:pt idx="45">
                  <c:v>-191.64599999999996</c:v>
                </c:pt>
                <c:pt idx="46">
                  <c:v>18.695599999999999</c:v>
                </c:pt>
                <c:pt idx="47">
                  <c:v>8.4979999999999762</c:v>
                </c:pt>
                <c:pt idx="48">
                  <c:v>41.913600000000002</c:v>
                </c:pt>
                <c:pt idx="49">
                  <c:v>6.5490000000000208</c:v>
                </c:pt>
                <c:pt idx="50">
                  <c:v>-89.066399999999987</c:v>
                </c:pt>
                <c:pt idx="51">
                  <c:v>-15.71759999999999</c:v>
                </c:pt>
                <c:pt idx="52">
                  <c:v>90.293999999999926</c:v>
                </c:pt>
                <c:pt idx="53">
                  <c:v>-240.78400000000005</c:v>
                </c:pt>
                <c:pt idx="54">
                  <c:v>225.73499999999993</c:v>
                </c:pt>
                <c:pt idx="55">
                  <c:v>30.097999999999978</c:v>
                </c:pt>
                <c:pt idx="56">
                  <c:v>-36.117600000000152</c:v>
                </c:pt>
                <c:pt idx="57">
                  <c:v>-6.0196000000000254</c:v>
                </c:pt>
                <c:pt idx="58">
                  <c:v>-18.058800000000076</c:v>
                </c:pt>
                <c:pt idx="59">
                  <c:v>-30.098000000000127</c:v>
                </c:pt>
                <c:pt idx="60">
                  <c:v>-28.976400000000012</c:v>
                </c:pt>
                <c:pt idx="61">
                  <c:v>-12.878400000000013</c:v>
                </c:pt>
                <c:pt idx="62">
                  <c:v>-376.69319999999999</c:v>
                </c:pt>
                <c:pt idx="63">
                  <c:v>31.454799999999949</c:v>
                </c:pt>
                <c:pt idx="64">
                  <c:v>41.133199999999988</c:v>
                </c:pt>
                <c:pt idx="65">
                  <c:v>-320.59699999999998</c:v>
                </c:pt>
                <c:pt idx="66">
                  <c:v>-384.71640000000002</c:v>
                </c:pt>
                <c:pt idx="67">
                  <c:v>-128.2388</c:v>
                </c:pt>
                <c:pt idx="68">
                  <c:v>-199.61700000000002</c:v>
                </c:pt>
                <c:pt idx="69">
                  <c:v>-14.51760000000003</c:v>
                </c:pt>
                <c:pt idx="70">
                  <c:v>-98.801799999999986</c:v>
                </c:pt>
                <c:pt idx="71">
                  <c:v>-14.458800000000025</c:v>
                </c:pt>
                <c:pt idx="72">
                  <c:v>-12.688200000000002</c:v>
                </c:pt>
                <c:pt idx="73">
                  <c:v>20.03919999999998</c:v>
                </c:pt>
                <c:pt idx="74">
                  <c:v>-67.670399999999972</c:v>
                </c:pt>
                <c:pt idx="75">
                  <c:v>56.392000000000024</c:v>
                </c:pt>
                <c:pt idx="76">
                  <c:v>-29.605799999999981</c:v>
                </c:pt>
                <c:pt idx="77">
                  <c:v>-25.049000000000149</c:v>
                </c:pt>
                <c:pt idx="78">
                  <c:v>-50.098000000000297</c:v>
                </c:pt>
                <c:pt idx="79">
                  <c:v>-29.605799999999981</c:v>
                </c:pt>
                <c:pt idx="80">
                  <c:v>-10.019600000000054</c:v>
                </c:pt>
                <c:pt idx="81">
                  <c:v>-5.0098000000000269</c:v>
                </c:pt>
                <c:pt idx="82">
                  <c:v>160.31359999999984</c:v>
                </c:pt>
                <c:pt idx="83">
                  <c:v>-4.8588000000000022</c:v>
                </c:pt>
                <c:pt idx="84">
                  <c:v>-42.1096</c:v>
                </c:pt>
                <c:pt idx="85">
                  <c:v>-247.79879999999997</c:v>
                </c:pt>
                <c:pt idx="86">
                  <c:v>-46.976400000000012</c:v>
                </c:pt>
                <c:pt idx="87">
                  <c:v>46.976400000000012</c:v>
                </c:pt>
                <c:pt idx="88">
                  <c:v>271.41920000000005</c:v>
                </c:pt>
                <c:pt idx="89">
                  <c:v>203.56440000000003</c:v>
                </c:pt>
                <c:pt idx="90">
                  <c:v>200.95460000000008</c:v>
                </c:pt>
                <c:pt idx="91">
                  <c:v>-52.195999999999913</c:v>
                </c:pt>
                <c:pt idx="92">
                  <c:v>-250.54079999999999</c:v>
                </c:pt>
                <c:pt idx="93">
                  <c:v>407.12880000000007</c:v>
                </c:pt>
                <c:pt idx="94">
                  <c:v>41.168399999999991</c:v>
                </c:pt>
                <c:pt idx="95">
                  <c:v>82.336799999999982</c:v>
                </c:pt>
                <c:pt idx="96">
                  <c:v>185.25779999999997</c:v>
                </c:pt>
                <c:pt idx="97">
                  <c:v>12.776399999999988</c:v>
                </c:pt>
                <c:pt idx="98">
                  <c:v>41.168399999999991</c:v>
                </c:pt>
                <c:pt idx="99">
                  <c:v>112.39199999999991</c:v>
                </c:pt>
                <c:pt idx="100">
                  <c:v>-786.74400000000026</c:v>
                </c:pt>
                <c:pt idx="101">
                  <c:v>196.68599999999986</c:v>
                </c:pt>
                <c:pt idx="102">
                  <c:v>210.73499999999993</c:v>
                </c:pt>
                <c:pt idx="103">
                  <c:v>56.195999999999955</c:v>
                </c:pt>
                <c:pt idx="104">
                  <c:v>84.293999999999969</c:v>
                </c:pt>
                <c:pt idx="105">
                  <c:v>-36.235200000000006</c:v>
                </c:pt>
                <c:pt idx="106">
                  <c:v>60.391999999999996</c:v>
                </c:pt>
                <c:pt idx="107">
                  <c:v>0</c:v>
                </c:pt>
                <c:pt idx="108">
                  <c:v>20.484999999999999</c:v>
                </c:pt>
                <c:pt idx="109">
                  <c:v>-81.94</c:v>
                </c:pt>
                <c:pt idx="110">
                  <c:v>8.1939999999999955</c:v>
                </c:pt>
                <c:pt idx="111">
                  <c:v>40.97</c:v>
                </c:pt>
                <c:pt idx="112">
                  <c:v>20.517599999999987</c:v>
                </c:pt>
                <c:pt idx="113">
                  <c:v>97.45859999999999</c:v>
                </c:pt>
                <c:pt idx="114">
                  <c:v>259.88959999999997</c:v>
                </c:pt>
                <c:pt idx="115">
                  <c:v>32.486199999999997</c:v>
                </c:pt>
                <c:pt idx="116">
                  <c:v>-36.674399999999991</c:v>
                </c:pt>
                <c:pt idx="117">
                  <c:v>-15.71759999999999</c:v>
                </c:pt>
                <c:pt idx="118">
                  <c:v>6.5490000000000208</c:v>
                </c:pt>
                <c:pt idx="119">
                  <c:v>3.9294000000000082</c:v>
                </c:pt>
                <c:pt idx="120">
                  <c:v>-26.195999999999984</c:v>
                </c:pt>
                <c:pt idx="121">
                  <c:v>-20.696400000000025</c:v>
                </c:pt>
                <c:pt idx="122">
                  <c:v>-13.797600000000017</c:v>
                </c:pt>
                <c:pt idx="123">
                  <c:v>-52.890800000000027</c:v>
                </c:pt>
                <c:pt idx="124">
                  <c:v>-25.295600000000022</c:v>
                </c:pt>
                <c:pt idx="125">
                  <c:v>-37.943400000000025</c:v>
                </c:pt>
                <c:pt idx="126">
                  <c:v>41.392799999999966</c:v>
                </c:pt>
                <c:pt idx="127">
                  <c:v>31.044599999999974</c:v>
                </c:pt>
                <c:pt idx="128">
                  <c:v>-110.49000000000007</c:v>
                </c:pt>
                <c:pt idx="129">
                  <c:v>-22.098000000000013</c:v>
                </c:pt>
                <c:pt idx="130">
                  <c:v>-97.23120000000003</c:v>
                </c:pt>
                <c:pt idx="131">
                  <c:v>-437.5404000000002</c:v>
                </c:pt>
                <c:pt idx="132">
                  <c:v>-44.196000000000026</c:v>
                </c:pt>
                <c:pt idx="133">
                  <c:v>-44.196000000000026</c:v>
                </c:pt>
                <c:pt idx="134">
                  <c:v>77.576399999999921</c:v>
                </c:pt>
                <c:pt idx="135">
                  <c:v>129.29399999999987</c:v>
                </c:pt>
                <c:pt idx="136">
                  <c:v>4.3371999999999957</c:v>
                </c:pt>
                <c:pt idx="137">
                  <c:v>-32.219200000000022</c:v>
                </c:pt>
                <c:pt idx="138">
                  <c:v>-53.285600000000009</c:v>
                </c:pt>
                <c:pt idx="139">
                  <c:v>12.117599999999968</c:v>
                </c:pt>
                <c:pt idx="140">
                  <c:v>-14.137200000000014</c:v>
                </c:pt>
                <c:pt idx="141">
                  <c:v>9.0881999999999721</c:v>
                </c:pt>
                <c:pt idx="142">
                  <c:v>24.235199999999978</c:v>
                </c:pt>
                <c:pt idx="143">
                  <c:v>-27.264600000000016</c:v>
                </c:pt>
                <c:pt idx="144">
                  <c:v>69.67619999999998</c:v>
                </c:pt>
                <c:pt idx="145">
                  <c:v>13.915199999999992</c:v>
                </c:pt>
                <c:pt idx="146">
                  <c:v>-143.79040000000001</c:v>
                </c:pt>
                <c:pt idx="147">
                  <c:v>32.46879999999998</c:v>
                </c:pt>
                <c:pt idx="148">
                  <c:v>75.735000000000014</c:v>
                </c:pt>
                <c:pt idx="149">
                  <c:v>126.22500000000002</c:v>
                </c:pt>
                <c:pt idx="150">
                  <c:v>-30.293999999999983</c:v>
                </c:pt>
                <c:pt idx="151">
                  <c:v>-363.52799999999991</c:v>
                </c:pt>
                <c:pt idx="152">
                  <c:v>50.825400000000002</c:v>
                </c:pt>
                <c:pt idx="153">
                  <c:v>-103.86059999999998</c:v>
                </c:pt>
                <c:pt idx="154">
                  <c:v>101.6508</c:v>
                </c:pt>
                <c:pt idx="155">
                  <c:v>34.493999999999971</c:v>
                </c:pt>
                <c:pt idx="156">
                  <c:v>-137.97600000000008</c:v>
                </c:pt>
                <c:pt idx="157">
                  <c:v>85.175999999999974</c:v>
                </c:pt>
                <c:pt idx="158">
                  <c:v>0</c:v>
                </c:pt>
                <c:pt idx="159">
                  <c:v>21.293999999999993</c:v>
                </c:pt>
                <c:pt idx="160">
                  <c:v>-14.478399999999979</c:v>
                </c:pt>
                <c:pt idx="161">
                  <c:v>-76.011599999999973</c:v>
                </c:pt>
                <c:pt idx="162">
                  <c:v>-81.440999999999946</c:v>
                </c:pt>
                <c:pt idx="163">
                  <c:v>-114.01739999999995</c:v>
                </c:pt>
                <c:pt idx="164">
                  <c:v>-71.811600000000027</c:v>
                </c:pt>
                <c:pt idx="165">
                  <c:v>3.4195999999999884</c:v>
                </c:pt>
                <c:pt idx="166">
                  <c:v>5.1293999999999755</c:v>
                </c:pt>
                <c:pt idx="167">
                  <c:v>54.713599999999985</c:v>
                </c:pt>
                <c:pt idx="168">
                  <c:v>4.7995999999999768</c:v>
                </c:pt>
                <c:pt idx="169">
                  <c:v>52.795599999999979</c:v>
                </c:pt>
                <c:pt idx="170">
                  <c:v>16.798599999999979</c:v>
                </c:pt>
                <c:pt idx="171">
                  <c:v>79.193399999999968</c:v>
                </c:pt>
                <c:pt idx="172">
                  <c:v>75.593699999999899</c:v>
                </c:pt>
                <c:pt idx="173">
                  <c:v>-167.98600000000002</c:v>
                </c:pt>
                <c:pt idx="174">
                  <c:v>41.996499999999941</c:v>
                </c:pt>
                <c:pt idx="175">
                  <c:v>25.197899999999969</c:v>
                </c:pt>
                <c:pt idx="176">
                  <c:v>7.1993999999999687</c:v>
                </c:pt>
                <c:pt idx="177">
                  <c:v>-211.47</c:v>
                </c:pt>
                <c:pt idx="178">
                  <c:v>35.245000000000005</c:v>
                </c:pt>
                <c:pt idx="179">
                  <c:v>14.097999999999999</c:v>
                </c:pt>
                <c:pt idx="180">
                  <c:v>70.490000000000009</c:v>
                </c:pt>
                <c:pt idx="181">
                  <c:v>14.097999999999999</c:v>
                </c:pt>
                <c:pt idx="182">
                  <c:v>-70.489999999999981</c:v>
                </c:pt>
                <c:pt idx="183">
                  <c:v>7.0489999999999995</c:v>
                </c:pt>
                <c:pt idx="184">
                  <c:v>-67.670400000000001</c:v>
                </c:pt>
                <c:pt idx="185">
                  <c:v>140.68599999999989</c:v>
                </c:pt>
                <c:pt idx="186">
                  <c:v>-30.147000000000048</c:v>
                </c:pt>
                <c:pt idx="187">
                  <c:v>-241.17600000000002</c:v>
                </c:pt>
                <c:pt idx="188">
                  <c:v>-40.196000000000055</c:v>
                </c:pt>
                <c:pt idx="189">
                  <c:v>20.927400000000006</c:v>
                </c:pt>
                <c:pt idx="190">
                  <c:v>-91.758599999999973</c:v>
                </c:pt>
                <c:pt idx="191">
                  <c:v>-15.615600000000001</c:v>
                </c:pt>
                <c:pt idx="192">
                  <c:v>39.748800000000003</c:v>
                </c:pt>
                <c:pt idx="193">
                  <c:v>18.454800000000002</c:v>
                </c:pt>
                <c:pt idx="194">
                  <c:v>-14.195999999999998</c:v>
                </c:pt>
                <c:pt idx="195">
                  <c:v>39.748800000000003</c:v>
                </c:pt>
                <c:pt idx="196">
                  <c:v>-78.078000000000003</c:v>
                </c:pt>
                <c:pt idx="197">
                  <c:v>11.998799999999989</c:v>
                </c:pt>
                <c:pt idx="198">
                  <c:v>37.996199999999988</c:v>
                </c:pt>
                <c:pt idx="199">
                  <c:v>19.997999999999976</c:v>
                </c:pt>
                <c:pt idx="200">
                  <c:v>56.994299999999981</c:v>
                </c:pt>
                <c:pt idx="201">
                  <c:v>-356.96429999999998</c:v>
                </c:pt>
                <c:pt idx="202">
                  <c:v>-152.9847</c:v>
                </c:pt>
                <c:pt idx="203">
                  <c:v>-12.998700000000007</c:v>
                </c:pt>
                <c:pt idx="204">
                  <c:v>-216.97830000000002</c:v>
                </c:pt>
                <c:pt idx="205">
                  <c:v>-126.48159999999999</c:v>
                </c:pt>
                <c:pt idx="206">
                  <c:v>48.117999999999981</c:v>
                </c:pt>
                <c:pt idx="207">
                  <c:v>-244.32300000000006</c:v>
                </c:pt>
                <c:pt idx="208">
                  <c:v>21.717599999999948</c:v>
                </c:pt>
                <c:pt idx="209">
                  <c:v>374.62859999999989</c:v>
                </c:pt>
                <c:pt idx="210">
                  <c:v>83.25079999999997</c:v>
                </c:pt>
                <c:pt idx="211">
                  <c:v>10.858799999999974</c:v>
                </c:pt>
                <c:pt idx="212">
                  <c:v>28.956799999999973</c:v>
                </c:pt>
                <c:pt idx="213">
                  <c:v>291.37779999999987</c:v>
                </c:pt>
                <c:pt idx="214">
                  <c:v>-48.703199999999995</c:v>
                </c:pt>
                <c:pt idx="215">
                  <c:v>-11.595999999999997</c:v>
                </c:pt>
                <c:pt idx="216">
                  <c:v>1.1596000000000011</c:v>
                </c:pt>
                <c:pt idx="217">
                  <c:v>5.7980000000000018</c:v>
                </c:pt>
                <c:pt idx="218">
                  <c:v>38.266800000000003</c:v>
                </c:pt>
                <c:pt idx="219">
                  <c:v>25.511200000000002</c:v>
                </c:pt>
                <c:pt idx="220">
                  <c:v>5.7980000000000018</c:v>
                </c:pt>
                <c:pt idx="221">
                  <c:v>28.410200000000017</c:v>
                </c:pt>
                <c:pt idx="222">
                  <c:v>-64.937599999999989</c:v>
                </c:pt>
                <c:pt idx="223">
                  <c:v>-1665.0522000000001</c:v>
                </c:pt>
                <c:pt idx="224">
                  <c:v>-317.15280000000007</c:v>
                </c:pt>
                <c:pt idx="225">
                  <c:v>158.57639999999992</c:v>
                </c:pt>
                <c:pt idx="226">
                  <c:v>140.95680000000004</c:v>
                </c:pt>
                <c:pt idx="227">
                  <c:v>1013.1270000000001</c:v>
                </c:pt>
                <c:pt idx="228">
                  <c:v>225.26400000000001</c:v>
                </c:pt>
                <c:pt idx="229">
                  <c:v>90.97199999999998</c:v>
                </c:pt>
                <c:pt idx="230">
                  <c:v>-51.983999999999924</c:v>
                </c:pt>
                <c:pt idx="231">
                  <c:v>394.21199999999999</c:v>
                </c:pt>
                <c:pt idx="232">
                  <c:v>225.26400000000001</c:v>
                </c:pt>
                <c:pt idx="233">
                  <c:v>-69.311999999999898</c:v>
                </c:pt>
                <c:pt idx="234">
                  <c:v>47.848000000000013</c:v>
                </c:pt>
                <c:pt idx="235">
                  <c:v>251.20200000000003</c:v>
                </c:pt>
                <c:pt idx="236">
                  <c:v>23.924000000000007</c:v>
                </c:pt>
                <c:pt idx="237">
                  <c:v>47.848000000000013</c:v>
                </c:pt>
                <c:pt idx="238">
                  <c:v>71.77200000000002</c:v>
                </c:pt>
                <c:pt idx="239">
                  <c:v>71.77200000000002</c:v>
                </c:pt>
                <c:pt idx="240">
                  <c:v>-24.294000000000018</c:v>
                </c:pt>
                <c:pt idx="241">
                  <c:v>32.391999999999939</c:v>
                </c:pt>
                <c:pt idx="242">
                  <c:v>-8.0980000000000167</c:v>
                </c:pt>
                <c:pt idx="243">
                  <c:v>-97.176000000000073</c:v>
                </c:pt>
                <c:pt idx="244">
                  <c:v>-12.147000000000009</c:v>
                </c:pt>
                <c:pt idx="245">
                  <c:v>-36.441000000000031</c:v>
                </c:pt>
                <c:pt idx="246">
                  <c:v>-20.245000000000008</c:v>
                </c:pt>
                <c:pt idx="247">
                  <c:v>-65.035200000000046</c:v>
                </c:pt>
                <c:pt idx="248">
                  <c:v>-178.84680000000006</c:v>
                </c:pt>
                <c:pt idx="249">
                  <c:v>-97.552800000000076</c:v>
                </c:pt>
                <c:pt idx="250">
                  <c:v>-119.23120000000003</c:v>
                </c:pt>
                <c:pt idx="251">
                  <c:v>316.88249999999999</c:v>
                </c:pt>
                <c:pt idx="252">
                  <c:v>422.51</c:v>
                </c:pt>
                <c:pt idx="253">
                  <c:v>-63.376499999999965</c:v>
                </c:pt>
                <c:pt idx="254">
                  <c:v>84.501999999999953</c:v>
                </c:pt>
                <c:pt idx="255">
                  <c:v>-63.376499999999965</c:v>
                </c:pt>
                <c:pt idx="256">
                  <c:v>14.558400000000006</c:v>
                </c:pt>
                <c:pt idx="257">
                  <c:v>87.350400000000036</c:v>
                </c:pt>
                <c:pt idx="258">
                  <c:v>-14.558399999999978</c:v>
                </c:pt>
                <c:pt idx="259">
                  <c:v>21.837600000000023</c:v>
                </c:pt>
                <c:pt idx="260">
                  <c:v>-25.477199999999982</c:v>
                </c:pt>
                <c:pt idx="261">
                  <c:v>-10.918799999999983</c:v>
                </c:pt>
                <c:pt idx="262">
                  <c:v>-38.215799999999973</c:v>
                </c:pt>
                <c:pt idx="263">
                  <c:v>43.675200000000018</c:v>
                </c:pt>
                <c:pt idx="264">
                  <c:v>-29.116799999999955</c:v>
                </c:pt>
                <c:pt idx="265">
                  <c:v>219.58199999999997</c:v>
                </c:pt>
                <c:pt idx="266">
                  <c:v>585.55199999999991</c:v>
                </c:pt>
                <c:pt idx="267">
                  <c:v>0</c:v>
                </c:pt>
                <c:pt idx="268">
                  <c:v>146.38799999999998</c:v>
                </c:pt>
                <c:pt idx="269">
                  <c:v>121.98999999999992</c:v>
                </c:pt>
                <c:pt idx="270">
                  <c:v>292.77599999999995</c:v>
                </c:pt>
                <c:pt idx="271">
                  <c:v>292.77599999999995</c:v>
                </c:pt>
                <c:pt idx="272">
                  <c:v>73.19399999999996</c:v>
                </c:pt>
                <c:pt idx="273">
                  <c:v>0</c:v>
                </c:pt>
                <c:pt idx="274">
                  <c:v>48.795999999999978</c:v>
                </c:pt>
                <c:pt idx="275">
                  <c:v>0</c:v>
                </c:pt>
                <c:pt idx="276">
                  <c:v>146.38799999999998</c:v>
                </c:pt>
                <c:pt idx="277">
                  <c:v>-114.39120000000003</c:v>
                </c:pt>
                <c:pt idx="278">
                  <c:v>163.78740000000002</c:v>
                </c:pt>
                <c:pt idx="279">
                  <c:v>-54.595799999999997</c:v>
                </c:pt>
                <c:pt idx="280">
                  <c:v>-42.89670000000001</c:v>
                </c:pt>
                <c:pt idx="281">
                  <c:v>-28.597800000000007</c:v>
                </c:pt>
                <c:pt idx="282">
                  <c:v>-54.595799999999997</c:v>
                </c:pt>
                <c:pt idx="283">
                  <c:v>35.097300000000004</c:v>
                </c:pt>
                <c:pt idx="284">
                  <c:v>-136.48950000000002</c:v>
                </c:pt>
                <c:pt idx="285">
                  <c:v>35.097300000000004</c:v>
                </c:pt>
                <c:pt idx="286">
                  <c:v>9.5031999999999925</c:v>
                </c:pt>
                <c:pt idx="287">
                  <c:v>-2.0364000000000004</c:v>
                </c:pt>
                <c:pt idx="288">
                  <c:v>9.1637999999999984</c:v>
                </c:pt>
                <c:pt idx="289">
                  <c:v>18.327599999999997</c:v>
                </c:pt>
                <c:pt idx="290">
                  <c:v>80.777199999999979</c:v>
                </c:pt>
                <c:pt idx="291">
                  <c:v>11.919999999999987</c:v>
                </c:pt>
                <c:pt idx="292">
                  <c:v>23.839999999999975</c:v>
                </c:pt>
                <c:pt idx="293">
                  <c:v>321.83999999999992</c:v>
                </c:pt>
                <c:pt idx="294">
                  <c:v>143.03999999999996</c:v>
                </c:pt>
                <c:pt idx="295">
                  <c:v>119.19999999999999</c:v>
                </c:pt>
                <c:pt idx="296">
                  <c:v>35.759999999999962</c:v>
                </c:pt>
                <c:pt idx="297">
                  <c:v>178.79999999999998</c:v>
                </c:pt>
                <c:pt idx="298">
                  <c:v>35.759999999999962</c:v>
                </c:pt>
                <c:pt idx="299">
                  <c:v>90.587999999999965</c:v>
                </c:pt>
                <c:pt idx="300">
                  <c:v>75.489999999999924</c:v>
                </c:pt>
                <c:pt idx="301">
                  <c:v>0</c:v>
                </c:pt>
                <c:pt idx="302">
                  <c:v>60.391999999999967</c:v>
                </c:pt>
                <c:pt idx="303">
                  <c:v>181.17599999999993</c:v>
                </c:pt>
                <c:pt idx="304">
                  <c:v>45.293999999999954</c:v>
                </c:pt>
                <c:pt idx="305">
                  <c:v>0</c:v>
                </c:pt>
                <c:pt idx="306">
                  <c:v>60.391999999999967</c:v>
                </c:pt>
                <c:pt idx="307">
                  <c:v>60.391999999999939</c:v>
                </c:pt>
                <c:pt idx="308">
                  <c:v>-28.95679999999993</c:v>
                </c:pt>
                <c:pt idx="309">
                  <c:v>260.61120000000017</c:v>
                </c:pt>
                <c:pt idx="310">
                  <c:v>86.870400000000004</c:v>
                </c:pt>
                <c:pt idx="311">
                  <c:v>173.74080000000001</c:v>
                </c:pt>
                <c:pt idx="312">
                  <c:v>188.2192</c:v>
                </c:pt>
                <c:pt idx="313">
                  <c:v>-14.478399999999993</c:v>
                </c:pt>
                <c:pt idx="314">
                  <c:v>76.011600000000016</c:v>
                </c:pt>
                <c:pt idx="315">
                  <c:v>10.858800000000002</c:v>
                </c:pt>
                <c:pt idx="316">
                  <c:v>47.0548</c:v>
                </c:pt>
                <c:pt idx="317">
                  <c:v>141.1644</c:v>
                </c:pt>
                <c:pt idx="318">
                  <c:v>-21.717600000000004</c:v>
                </c:pt>
                <c:pt idx="319">
                  <c:v>141.1644</c:v>
                </c:pt>
                <c:pt idx="320">
                  <c:v>-43.435200000000009</c:v>
                </c:pt>
                <c:pt idx="321">
                  <c:v>226.96439999999998</c:v>
                </c:pt>
                <c:pt idx="322">
                  <c:v>-34.917600000000022</c:v>
                </c:pt>
                <c:pt idx="323">
                  <c:v>75.654799999999994</c:v>
                </c:pt>
                <c:pt idx="324">
                  <c:v>52.376399999999961</c:v>
                </c:pt>
                <c:pt idx="325">
                  <c:v>378.274</c:v>
                </c:pt>
                <c:pt idx="326">
                  <c:v>52.376399999999961</c:v>
                </c:pt>
                <c:pt idx="327">
                  <c:v>33.215599999999995</c:v>
                </c:pt>
                <c:pt idx="328">
                  <c:v>-67.941000000000003</c:v>
                </c:pt>
                <c:pt idx="329">
                  <c:v>-13.588200000000001</c:v>
                </c:pt>
                <c:pt idx="330">
                  <c:v>33.215599999999995</c:v>
                </c:pt>
                <c:pt idx="331">
                  <c:v>-172.11720000000003</c:v>
                </c:pt>
                <c:pt idx="332">
                  <c:v>-86.058600000000013</c:v>
                </c:pt>
                <c:pt idx="333">
                  <c:v>-28.686199999999999</c:v>
                </c:pt>
                <c:pt idx="334">
                  <c:v>-143.43099999999998</c:v>
                </c:pt>
                <c:pt idx="335">
                  <c:v>39.4268</c:v>
                </c:pt>
                <c:pt idx="336">
                  <c:v>-14.080999999999989</c:v>
                </c:pt>
                <c:pt idx="337">
                  <c:v>22.529599999999995</c:v>
                </c:pt>
                <c:pt idx="338">
                  <c:v>22.529599999999995</c:v>
                </c:pt>
                <c:pt idx="339">
                  <c:v>394.26800000000003</c:v>
                </c:pt>
                <c:pt idx="340">
                  <c:v>101.38319999999999</c:v>
                </c:pt>
                <c:pt idx="341">
                  <c:v>177.42059999999998</c:v>
                </c:pt>
                <c:pt idx="342">
                  <c:v>11.264799999999997</c:v>
                </c:pt>
                <c:pt idx="343">
                  <c:v>56.324000000000012</c:v>
                </c:pt>
                <c:pt idx="344">
                  <c:v>22.529599999999995</c:v>
                </c:pt>
                <c:pt idx="345">
                  <c:v>-15.222500000000011</c:v>
                </c:pt>
                <c:pt idx="346">
                  <c:v>-9.1601999999999961</c:v>
                </c:pt>
                <c:pt idx="347">
                  <c:v>12.177999999999983</c:v>
                </c:pt>
                <c:pt idx="348">
                  <c:v>18.266999999999967</c:v>
                </c:pt>
                <c:pt idx="349">
                  <c:v>63.934499999999971</c:v>
                </c:pt>
                <c:pt idx="350">
                  <c:v>76.112499999999983</c:v>
                </c:pt>
                <c:pt idx="351">
                  <c:v>-9.1335000000000122</c:v>
                </c:pt>
                <c:pt idx="352">
                  <c:v>-13.740299999999994</c:v>
                </c:pt>
                <c:pt idx="353">
                  <c:v>-6.0890000000000057</c:v>
                </c:pt>
                <c:pt idx="354">
                  <c:v>-19.338199999999993</c:v>
                </c:pt>
                <c:pt idx="355">
                  <c:v>-9.1601999999999961</c:v>
                </c:pt>
                <c:pt idx="356">
                  <c:v>-29.007299999999994</c:v>
                </c:pt>
                <c:pt idx="357">
                  <c:v>30.444999999999993</c:v>
                </c:pt>
                <c:pt idx="358">
                  <c:v>15.222499999999997</c:v>
                </c:pt>
                <c:pt idx="359">
                  <c:v>12.177999999999983</c:v>
                </c:pt>
                <c:pt idx="360">
                  <c:v>-29.917800000000021</c:v>
                </c:pt>
                <c:pt idx="361">
                  <c:v>-59.835600000000042</c:v>
                </c:pt>
                <c:pt idx="362">
                  <c:v>-59.835600000000042</c:v>
                </c:pt>
                <c:pt idx="363">
                  <c:v>50.097999999999985</c:v>
                </c:pt>
                <c:pt idx="364">
                  <c:v>-50.098000000000013</c:v>
                </c:pt>
                <c:pt idx="365">
                  <c:v>50.097999999999985</c:v>
                </c:pt>
                <c:pt idx="366">
                  <c:v>100.19599999999997</c:v>
                </c:pt>
                <c:pt idx="367">
                  <c:v>150.29399999999998</c:v>
                </c:pt>
                <c:pt idx="368">
                  <c:v>100.19599999999997</c:v>
                </c:pt>
                <c:pt idx="369">
                  <c:v>50.097999999999985</c:v>
                </c:pt>
                <c:pt idx="370">
                  <c:v>375.73500000000001</c:v>
                </c:pt>
                <c:pt idx="371">
                  <c:v>125.24499999999995</c:v>
                </c:pt>
                <c:pt idx="372">
                  <c:v>51.749999999999986</c:v>
                </c:pt>
                <c:pt idx="373">
                  <c:v>155.24999999999994</c:v>
                </c:pt>
                <c:pt idx="374">
                  <c:v>25.874999999999972</c:v>
                </c:pt>
                <c:pt idx="375">
                  <c:v>77.624999999999972</c:v>
                </c:pt>
                <c:pt idx="376">
                  <c:v>0</c:v>
                </c:pt>
                <c:pt idx="377">
                  <c:v>25.874999999999972</c:v>
                </c:pt>
                <c:pt idx="378">
                  <c:v>0</c:v>
                </c:pt>
                <c:pt idx="379">
                  <c:v>0</c:v>
                </c:pt>
                <c:pt idx="380">
                  <c:v>0</c:v>
                </c:pt>
                <c:pt idx="381">
                  <c:v>35.098999999999961</c:v>
                </c:pt>
                <c:pt idx="382">
                  <c:v>210.59399999999977</c:v>
                </c:pt>
                <c:pt idx="383">
                  <c:v>140.39599999999993</c:v>
                </c:pt>
                <c:pt idx="384">
                  <c:v>105.29699999999988</c:v>
                </c:pt>
                <c:pt idx="385">
                  <c:v>70.197999999999922</c:v>
                </c:pt>
                <c:pt idx="386">
                  <c:v>140.39599999999993</c:v>
                </c:pt>
                <c:pt idx="387">
                  <c:v>43.223399999999984</c:v>
                </c:pt>
                <c:pt idx="388">
                  <c:v>-35.36460000000001</c:v>
                </c:pt>
                <c:pt idx="389">
                  <c:v>-23.576400000000007</c:v>
                </c:pt>
                <c:pt idx="390">
                  <c:v>-35.36460000000001</c:v>
                </c:pt>
                <c:pt idx="391">
                  <c:v>-124.431</c:v>
                </c:pt>
                <c:pt idx="392">
                  <c:v>1.3097999999999956</c:v>
                </c:pt>
                <c:pt idx="393">
                  <c:v>43.223399999999984</c:v>
                </c:pt>
                <c:pt idx="394">
                  <c:v>-13.677599999999998</c:v>
                </c:pt>
                <c:pt idx="395">
                  <c:v>-31.914400000000015</c:v>
                </c:pt>
                <c:pt idx="396">
                  <c:v>13.677600000000002</c:v>
                </c:pt>
                <c:pt idx="397">
                  <c:v>36.473600000000005</c:v>
                </c:pt>
                <c:pt idx="398">
                  <c:v>-47.871600000000001</c:v>
                </c:pt>
                <c:pt idx="399">
                  <c:v>6.8388000000000009</c:v>
                </c:pt>
                <c:pt idx="400">
                  <c:v>139.57019999999989</c:v>
                </c:pt>
                <c:pt idx="401">
                  <c:v>-25.376400000000018</c:v>
                </c:pt>
                <c:pt idx="402">
                  <c:v>266.45219999999989</c:v>
                </c:pt>
                <c:pt idx="403">
                  <c:v>2.8195999999999799</c:v>
                </c:pt>
                <c:pt idx="404">
                  <c:v>4.2293999999999699</c:v>
                </c:pt>
                <c:pt idx="405">
                  <c:v>7.0489999999999498</c:v>
                </c:pt>
                <c:pt idx="406">
                  <c:v>31.015599999999978</c:v>
                </c:pt>
                <c:pt idx="407">
                  <c:v>-18.106799999999993</c:v>
                </c:pt>
                <c:pt idx="408">
                  <c:v>60.356000000000023</c:v>
                </c:pt>
                <c:pt idx="409">
                  <c:v>-36.213599999999985</c:v>
                </c:pt>
                <c:pt idx="410">
                  <c:v>-66.391599999999983</c:v>
                </c:pt>
                <c:pt idx="411">
                  <c:v>-54.320399999999978</c:v>
                </c:pt>
                <c:pt idx="412">
                  <c:v>-2.693600000000032</c:v>
                </c:pt>
                <c:pt idx="413">
                  <c:v>13.852799999999981</c:v>
                </c:pt>
                <c:pt idx="414">
                  <c:v>14.62239999999999</c:v>
                </c:pt>
                <c:pt idx="415">
                  <c:v>145.06959999999992</c:v>
                </c:pt>
                <c:pt idx="416">
                  <c:v>-32.664599999999993</c:v>
                </c:pt>
                <c:pt idx="417">
                  <c:v>4.8391999999999911</c:v>
                </c:pt>
                <c:pt idx="418">
                  <c:v>39.923399999999994</c:v>
                </c:pt>
                <c:pt idx="419">
                  <c:v>673.88160000000016</c:v>
                </c:pt>
                <c:pt idx="420">
                  <c:v>84.23520000000002</c:v>
                </c:pt>
                <c:pt idx="421">
                  <c:v>28.078400000000016</c:v>
                </c:pt>
                <c:pt idx="422">
                  <c:v>42.117600000000039</c:v>
                </c:pt>
                <c:pt idx="423">
                  <c:v>168.47040000000004</c:v>
                </c:pt>
                <c:pt idx="424">
                  <c:v>70.196000000000026</c:v>
                </c:pt>
                <c:pt idx="425">
                  <c:v>168.47040000000004</c:v>
                </c:pt>
                <c:pt idx="426">
                  <c:v>70.196000000000026</c:v>
                </c:pt>
                <c:pt idx="427">
                  <c:v>20.155800000000013</c:v>
                </c:pt>
                <c:pt idx="428">
                  <c:v>26.874400000000023</c:v>
                </c:pt>
                <c:pt idx="429">
                  <c:v>77.743800000000022</c:v>
                </c:pt>
                <c:pt idx="430">
                  <c:v>32.633200000000016</c:v>
                </c:pt>
                <c:pt idx="431">
                  <c:v>51.829200000000014</c:v>
                </c:pt>
                <c:pt idx="432">
                  <c:v>20.155800000000013</c:v>
                </c:pt>
                <c:pt idx="433">
                  <c:v>-88.783999999999978</c:v>
                </c:pt>
                <c:pt idx="434">
                  <c:v>-53.270399999999995</c:v>
                </c:pt>
                <c:pt idx="435">
                  <c:v>-39.952800000000025</c:v>
                </c:pt>
                <c:pt idx="436">
                  <c:v>15.537199999999999</c:v>
                </c:pt>
                <c:pt idx="437">
                  <c:v>8.8783999999999956</c:v>
                </c:pt>
                <c:pt idx="438">
                  <c:v>-35.513599999999997</c:v>
                </c:pt>
                <c:pt idx="439">
                  <c:v>-35.513599999999997</c:v>
                </c:pt>
                <c:pt idx="440">
                  <c:v>4.2623999999999977</c:v>
                </c:pt>
                <c:pt idx="441">
                  <c:v>7.4591999999999992</c:v>
                </c:pt>
                <c:pt idx="442">
                  <c:v>-1.0656000000000017</c:v>
                </c:pt>
                <c:pt idx="443">
                  <c:v>-2.1312000000000033</c:v>
                </c:pt>
                <c:pt idx="444">
                  <c:v>6.3935999999999957</c:v>
                </c:pt>
                <c:pt idx="445">
                  <c:v>0</c:v>
                </c:pt>
                <c:pt idx="446">
                  <c:v>-350.4899999999999</c:v>
                </c:pt>
                <c:pt idx="447">
                  <c:v>-140.19599999999997</c:v>
                </c:pt>
                <c:pt idx="448">
                  <c:v>700.98000000000013</c:v>
                </c:pt>
                <c:pt idx="449">
                  <c:v>-630.88200000000006</c:v>
                </c:pt>
                <c:pt idx="450">
                  <c:v>0</c:v>
                </c:pt>
                <c:pt idx="451">
                  <c:v>0</c:v>
                </c:pt>
                <c:pt idx="452">
                  <c:v>420.58800000000019</c:v>
                </c:pt>
                <c:pt idx="453">
                  <c:v>-68.1096</c:v>
                </c:pt>
                <c:pt idx="454">
                  <c:v>-90.376199999999997</c:v>
                </c:pt>
                <c:pt idx="455">
                  <c:v>307.14479999999992</c:v>
                </c:pt>
                <c:pt idx="456">
                  <c:v>47.660399999999967</c:v>
                </c:pt>
                <c:pt idx="457">
                  <c:v>383.93099999999993</c:v>
                </c:pt>
                <c:pt idx="458">
                  <c:v>553.39019999999982</c:v>
                </c:pt>
                <c:pt idx="459">
                  <c:v>59.035200000000003</c:v>
                </c:pt>
                <c:pt idx="460">
                  <c:v>81.173400000000001</c:v>
                </c:pt>
                <c:pt idx="461">
                  <c:v>189.40460000000002</c:v>
                </c:pt>
                <c:pt idx="462">
                  <c:v>88.552800000000005</c:v>
                </c:pt>
                <c:pt idx="463">
                  <c:v>81.173400000000001</c:v>
                </c:pt>
                <c:pt idx="464">
                  <c:v>19.518400000000007</c:v>
                </c:pt>
                <c:pt idx="465">
                  <c:v>-29.277599999999893</c:v>
                </c:pt>
                <c:pt idx="466">
                  <c:v>-14.638799999999947</c:v>
                </c:pt>
                <c:pt idx="467">
                  <c:v>-24.397999999999911</c:v>
                </c:pt>
                <c:pt idx="468">
                  <c:v>-18.185999999999993</c:v>
                </c:pt>
                <c:pt idx="469">
                  <c:v>2.5980000000000008</c:v>
                </c:pt>
                <c:pt idx="470">
                  <c:v>12.990000000000002</c:v>
                </c:pt>
                <c:pt idx="471">
                  <c:v>11.69100000000001</c:v>
                </c:pt>
                <c:pt idx="472">
                  <c:v>38.970000000000006</c:v>
                </c:pt>
                <c:pt idx="473">
                  <c:v>-9.0929999999999964</c:v>
                </c:pt>
                <c:pt idx="474">
                  <c:v>5.1960000000000015</c:v>
                </c:pt>
                <c:pt idx="475">
                  <c:v>25.897999999999982</c:v>
                </c:pt>
                <c:pt idx="476">
                  <c:v>256.78399999999976</c:v>
                </c:pt>
                <c:pt idx="477">
                  <c:v>481.46999999999991</c:v>
                </c:pt>
                <c:pt idx="478">
                  <c:v>770.35199999999986</c:v>
                </c:pt>
                <c:pt idx="479">
                  <c:v>32.097999999999971</c:v>
                </c:pt>
                <c:pt idx="480">
                  <c:v>-96.11460000000011</c:v>
                </c:pt>
                <c:pt idx="481">
                  <c:v>224.2673999999999</c:v>
                </c:pt>
                <c:pt idx="482">
                  <c:v>10.679399999999873</c:v>
                </c:pt>
                <c:pt idx="483">
                  <c:v>7.119599999999906</c:v>
                </c:pt>
                <c:pt idx="484">
                  <c:v>373.77899999999983</c:v>
                </c:pt>
                <c:pt idx="485">
                  <c:v>313.26239999999967</c:v>
                </c:pt>
                <c:pt idx="486">
                  <c:v>40.800600000000003</c:v>
                </c:pt>
                <c:pt idx="487">
                  <c:v>40.800600000000003</c:v>
                </c:pt>
                <c:pt idx="488">
                  <c:v>72.534400000000005</c:v>
                </c:pt>
                <c:pt idx="489">
                  <c:v>412.5394</c:v>
                </c:pt>
                <c:pt idx="490">
                  <c:v>72.534400000000005</c:v>
                </c:pt>
                <c:pt idx="491">
                  <c:v>294.67100000000005</c:v>
                </c:pt>
                <c:pt idx="492">
                  <c:v>68.001000000000033</c:v>
                </c:pt>
                <c:pt idx="493">
                  <c:v>54.400800000000004</c:v>
                </c:pt>
                <c:pt idx="494">
                  <c:v>176.80260000000001</c:v>
                </c:pt>
                <c:pt idx="495">
                  <c:v>29.152800000000013</c:v>
                </c:pt>
                <c:pt idx="496">
                  <c:v>-25.913599999999988</c:v>
                </c:pt>
                <c:pt idx="497">
                  <c:v>8.0980000000000203</c:v>
                </c:pt>
                <c:pt idx="498">
                  <c:v>-12.956799999999994</c:v>
                </c:pt>
                <c:pt idx="499">
                  <c:v>-14.576399999999996</c:v>
                </c:pt>
                <c:pt idx="500">
                  <c:v>-29.152799999999992</c:v>
                </c:pt>
                <c:pt idx="501">
                  <c:v>3.2392000000000074</c:v>
                </c:pt>
                <c:pt idx="502">
                  <c:v>65.206400000000002</c:v>
                </c:pt>
                <c:pt idx="503">
                  <c:v>60.5488</c:v>
                </c:pt>
                <c:pt idx="504">
                  <c:v>13.972799999999999</c:v>
                </c:pt>
                <c:pt idx="505">
                  <c:v>20.959199999999996</c:v>
                </c:pt>
                <c:pt idx="506">
                  <c:v>75.686000000000007</c:v>
                </c:pt>
                <c:pt idx="507">
                  <c:v>17.466000000000008</c:v>
                </c:pt>
                <c:pt idx="508">
                  <c:v>24.156800000000004</c:v>
                </c:pt>
                <c:pt idx="509">
                  <c:v>18.11760000000001</c:v>
                </c:pt>
                <c:pt idx="510">
                  <c:v>27.176400000000015</c:v>
                </c:pt>
                <c:pt idx="511">
                  <c:v>18.11760000000001</c:v>
                </c:pt>
                <c:pt idx="512">
                  <c:v>-18.117599999999996</c:v>
                </c:pt>
                <c:pt idx="513">
                  <c:v>45.294000000000011</c:v>
                </c:pt>
                <c:pt idx="514">
                  <c:v>48.313600000000008</c:v>
                </c:pt>
                <c:pt idx="515">
                  <c:v>45.294000000000011</c:v>
                </c:pt>
                <c:pt idx="516">
                  <c:v>-18.117599999999996</c:v>
                </c:pt>
                <c:pt idx="517">
                  <c:v>-18.117599999999996</c:v>
                </c:pt>
                <c:pt idx="518">
                  <c:v>314.03840000000002</c:v>
                </c:pt>
                <c:pt idx="519">
                  <c:v>70.980000000000018</c:v>
                </c:pt>
                <c:pt idx="520">
                  <c:v>17.745000000000019</c:v>
                </c:pt>
                <c:pt idx="521">
                  <c:v>31.94100000000001</c:v>
                </c:pt>
                <c:pt idx="522">
                  <c:v>-24.842999999999961</c:v>
                </c:pt>
                <c:pt idx="523">
                  <c:v>-7.0979999999999919</c:v>
                </c:pt>
                <c:pt idx="524">
                  <c:v>42.588000000000022</c:v>
                </c:pt>
                <c:pt idx="525">
                  <c:v>10.647000000000006</c:v>
                </c:pt>
                <c:pt idx="526">
                  <c:v>10.647000000000004</c:v>
                </c:pt>
                <c:pt idx="527">
                  <c:v>-7.0979999999999919</c:v>
                </c:pt>
                <c:pt idx="528">
                  <c:v>21.294000000000008</c:v>
                </c:pt>
                <c:pt idx="529">
                  <c:v>-14.195999999999984</c:v>
                </c:pt>
                <c:pt idx="530">
                  <c:v>35.490000000000009</c:v>
                </c:pt>
                <c:pt idx="531">
                  <c:v>-24.842999999999961</c:v>
                </c:pt>
                <c:pt idx="532">
                  <c:v>-17.744999999999976</c:v>
                </c:pt>
                <c:pt idx="533">
                  <c:v>88.725000000000023</c:v>
                </c:pt>
                <c:pt idx="534">
                  <c:v>73.19399999999996</c:v>
                </c:pt>
                <c:pt idx="535">
                  <c:v>0</c:v>
                </c:pt>
                <c:pt idx="536">
                  <c:v>-1.0196000000000005</c:v>
                </c:pt>
                <c:pt idx="537">
                  <c:v>13.764599999999994</c:v>
                </c:pt>
                <c:pt idx="538">
                  <c:v>4.5881999999999987</c:v>
                </c:pt>
                <c:pt idx="539">
                  <c:v>9.1763999999999974</c:v>
                </c:pt>
                <c:pt idx="540">
                  <c:v>22.940999999999995</c:v>
                </c:pt>
                <c:pt idx="541">
                  <c:v>13.764599999999994</c:v>
                </c:pt>
                <c:pt idx="542">
                  <c:v>13.764599999999994</c:v>
                </c:pt>
                <c:pt idx="543">
                  <c:v>25.474399999999999</c:v>
                </c:pt>
                <c:pt idx="544">
                  <c:v>21.835199999999986</c:v>
                </c:pt>
                <c:pt idx="545">
                  <c:v>121.76009999999994</c:v>
                </c:pt>
                <c:pt idx="546">
                  <c:v>-70.104300000000023</c:v>
                </c:pt>
                <c:pt idx="547">
                  <c:v>-44.276400000000024</c:v>
                </c:pt>
                <c:pt idx="548">
                  <c:v>40.586699999999979</c:v>
                </c:pt>
                <c:pt idx="549">
                  <c:v>-22.138200000000012</c:v>
                </c:pt>
                <c:pt idx="550">
                  <c:v>-46.736200000000011</c:v>
                </c:pt>
                <c:pt idx="551">
                  <c:v>27.057799999999986</c:v>
                </c:pt>
                <c:pt idx="552">
                  <c:v>-11.069100000000006</c:v>
                </c:pt>
                <c:pt idx="553">
                  <c:v>-99.621900000000068</c:v>
                </c:pt>
                <c:pt idx="554">
                  <c:v>2.4597999999999871</c:v>
                </c:pt>
                <c:pt idx="555">
                  <c:v>-163.57670000000005</c:v>
                </c:pt>
                <c:pt idx="556">
                  <c:v>-22.138200000000012</c:v>
                </c:pt>
                <c:pt idx="557">
                  <c:v>-93.472400000000022</c:v>
                </c:pt>
                <c:pt idx="558">
                  <c:v>-93.472400000000022</c:v>
                </c:pt>
                <c:pt idx="559">
                  <c:v>0</c:v>
                </c:pt>
                <c:pt idx="560">
                  <c:v>-9.0980000000000025</c:v>
                </c:pt>
                <c:pt idx="561">
                  <c:v>0</c:v>
                </c:pt>
                <c:pt idx="562">
                  <c:v>0</c:v>
                </c:pt>
                <c:pt idx="563">
                  <c:v>0</c:v>
                </c:pt>
                <c:pt idx="564">
                  <c:v>63.685999999999979</c:v>
                </c:pt>
                <c:pt idx="565">
                  <c:v>28.137200000000007</c:v>
                </c:pt>
                <c:pt idx="566">
                  <c:v>102.49980000000001</c:v>
                </c:pt>
                <c:pt idx="567">
                  <c:v>28.137200000000007</c:v>
                </c:pt>
                <c:pt idx="568">
                  <c:v>-18.088200000000001</c:v>
                </c:pt>
                <c:pt idx="569">
                  <c:v>68.333200000000005</c:v>
                </c:pt>
                <c:pt idx="570">
                  <c:v>-12.058799999999991</c:v>
                </c:pt>
                <c:pt idx="571">
                  <c:v>-12.058799999999991</c:v>
                </c:pt>
                <c:pt idx="572">
                  <c:v>-36.176400000000001</c:v>
                </c:pt>
                <c:pt idx="573">
                  <c:v>-36.176400000000001</c:v>
                </c:pt>
                <c:pt idx="574">
                  <c:v>56.274400000000014</c:v>
                </c:pt>
                <c:pt idx="575">
                  <c:v>98.480200000000082</c:v>
                </c:pt>
                <c:pt idx="576">
                  <c:v>17.098099999999988</c:v>
                </c:pt>
                <c:pt idx="577">
                  <c:v>-0.89990000000001302</c:v>
                </c:pt>
                <c:pt idx="578">
                  <c:v>51.294299999999964</c:v>
                </c:pt>
                <c:pt idx="579">
                  <c:v>-2.6997000000000355</c:v>
                </c:pt>
                <c:pt idx="580">
                  <c:v>-3.5996000000000521</c:v>
                </c:pt>
                <c:pt idx="581">
                  <c:v>8.0990999999999875</c:v>
                </c:pt>
                <c:pt idx="582">
                  <c:v>-2.6997000000000355</c:v>
                </c:pt>
                <c:pt idx="583">
                  <c:v>-2.6997000000000355</c:v>
                </c:pt>
                <c:pt idx="584">
                  <c:v>79.905599999999993</c:v>
                </c:pt>
                <c:pt idx="585">
                  <c:v>93.223199999999977</c:v>
                </c:pt>
                <c:pt idx="586">
                  <c:v>-13.317599999999999</c:v>
                </c:pt>
                <c:pt idx="587">
                  <c:v>8.8783999999999921</c:v>
                </c:pt>
                <c:pt idx="588">
                  <c:v>-26.635199999999998</c:v>
                </c:pt>
                <c:pt idx="589">
                  <c:v>13.317599999999985</c:v>
                </c:pt>
                <c:pt idx="590">
                  <c:v>-72.039000000000044</c:v>
                </c:pt>
                <c:pt idx="591">
                  <c:v>-57.631200000000035</c:v>
                </c:pt>
                <c:pt idx="592">
                  <c:v>-137.52900000000002</c:v>
                </c:pt>
                <c:pt idx="593">
                  <c:v>-14.407800000000009</c:v>
                </c:pt>
                <c:pt idx="594">
                  <c:v>-6.5490000000000492</c:v>
                </c:pt>
                <c:pt idx="595">
                  <c:v>23.576399999999978</c:v>
                </c:pt>
                <c:pt idx="596">
                  <c:v>-110.02320000000003</c:v>
                </c:pt>
                <c:pt idx="597">
                  <c:v>-110.02320000000003</c:v>
                </c:pt>
                <c:pt idx="598">
                  <c:v>-6.5490000000000492</c:v>
                </c:pt>
                <c:pt idx="599">
                  <c:v>-258.50160000000011</c:v>
                </c:pt>
                <c:pt idx="600">
                  <c:v>-146.10960000000014</c:v>
                </c:pt>
                <c:pt idx="601">
                  <c:v>-219.16440000000023</c:v>
                </c:pt>
                <c:pt idx="602">
                  <c:v>-182.63700000000017</c:v>
                </c:pt>
                <c:pt idx="603">
                  <c:v>-109.58220000000011</c:v>
                </c:pt>
                <c:pt idx="604">
                  <c:v>-73.054800000000071</c:v>
                </c:pt>
                <c:pt idx="605">
                  <c:v>42.746999999999986</c:v>
                </c:pt>
                <c:pt idx="606">
                  <c:v>-56.995999999999981</c:v>
                </c:pt>
                <c:pt idx="607">
                  <c:v>213.73500000000001</c:v>
                </c:pt>
                <c:pt idx="608">
                  <c:v>213.73500000000001</c:v>
                </c:pt>
                <c:pt idx="609">
                  <c:v>284.98</c:v>
                </c:pt>
                <c:pt idx="610">
                  <c:v>356.22500000000002</c:v>
                </c:pt>
                <c:pt idx="611">
                  <c:v>-42.746999999999957</c:v>
                </c:pt>
                <c:pt idx="612">
                  <c:v>-28.49799999999999</c:v>
                </c:pt>
                <c:pt idx="613">
                  <c:v>-56.995999999999981</c:v>
                </c:pt>
                <c:pt idx="614">
                  <c:v>2.3093999999999895</c:v>
                </c:pt>
                <c:pt idx="615">
                  <c:v>-29.252400000000009</c:v>
                </c:pt>
                <c:pt idx="616">
                  <c:v>-34.64100000000002</c:v>
                </c:pt>
                <c:pt idx="617">
                  <c:v>-6.9282000000000039</c:v>
                </c:pt>
                <c:pt idx="618">
                  <c:v>-20.784600000000012</c:v>
                </c:pt>
                <c:pt idx="619">
                  <c:v>2.3093999999999895</c:v>
                </c:pt>
                <c:pt idx="620">
                  <c:v>-58.504800000000017</c:v>
                </c:pt>
                <c:pt idx="621">
                  <c:v>-20.784600000000012</c:v>
                </c:pt>
                <c:pt idx="622">
                  <c:v>-20.784600000000012</c:v>
                </c:pt>
                <c:pt idx="623">
                  <c:v>-29.252400000000009</c:v>
                </c:pt>
                <c:pt idx="624">
                  <c:v>29.880199999999981</c:v>
                </c:pt>
                <c:pt idx="625">
                  <c:v>-23.782199999999996</c:v>
                </c:pt>
                <c:pt idx="626">
                  <c:v>-5.4882000000000062</c:v>
                </c:pt>
                <c:pt idx="627">
                  <c:v>8.5371999999999968</c:v>
                </c:pt>
                <c:pt idx="628">
                  <c:v>-39.636999999999993</c:v>
                </c:pt>
                <c:pt idx="629">
                  <c:v>20.733199999999997</c:v>
                </c:pt>
                <c:pt idx="630">
                  <c:v>-23.782199999999996</c:v>
                </c:pt>
                <c:pt idx="631">
                  <c:v>12.805799999999994</c:v>
                </c:pt>
                <c:pt idx="632">
                  <c:v>10.2592</c:v>
                </c:pt>
                <c:pt idx="633">
                  <c:v>-2.5647999999999982</c:v>
                </c:pt>
                <c:pt idx="634">
                  <c:v>143.62880000000001</c:v>
                </c:pt>
                <c:pt idx="635">
                  <c:v>179.74880000000002</c:v>
                </c:pt>
                <c:pt idx="636">
                  <c:v>-19.258800000000008</c:v>
                </c:pt>
                <c:pt idx="637">
                  <c:v>77.035199999999975</c:v>
                </c:pt>
                <c:pt idx="638">
                  <c:v>-12.839199999999977</c:v>
                </c:pt>
                <c:pt idx="639">
                  <c:v>173.32919999999999</c:v>
                </c:pt>
                <c:pt idx="640">
                  <c:v>115.5528</c:v>
                </c:pt>
                <c:pt idx="641">
                  <c:v>539.24639999999999</c:v>
                </c:pt>
                <c:pt idx="642">
                  <c:v>212.18759999999997</c:v>
                </c:pt>
                <c:pt idx="643">
                  <c:v>-7.8588000000000022</c:v>
                </c:pt>
                <c:pt idx="644">
                  <c:v>70.964399999999983</c:v>
                </c:pt>
                <c:pt idx="645">
                  <c:v>-77.333000000000013</c:v>
                </c:pt>
                <c:pt idx="646">
                  <c:v>-92.799600000000027</c:v>
                </c:pt>
                <c:pt idx="647">
                  <c:v>-30.933200000000006</c:v>
                </c:pt>
                <c:pt idx="648">
                  <c:v>-15.466600000000003</c:v>
                </c:pt>
                <c:pt idx="649">
                  <c:v>-46.399800000000013</c:v>
                </c:pt>
                <c:pt idx="650">
                  <c:v>-19.105800000000016</c:v>
                </c:pt>
                <c:pt idx="651">
                  <c:v>-19.105800000000016</c:v>
                </c:pt>
                <c:pt idx="652">
                  <c:v>8.1881999999999877</c:v>
                </c:pt>
                <c:pt idx="653">
                  <c:v>-31.843000000000018</c:v>
                </c:pt>
                <c:pt idx="654">
                  <c:v>-77.333000000000013</c:v>
                </c:pt>
                <c:pt idx="655">
                  <c:v>-108.26620000000001</c:v>
                </c:pt>
                <c:pt idx="656">
                  <c:v>-25.474400000000017</c:v>
                </c:pt>
                <c:pt idx="657">
                  <c:v>-38.211600000000033</c:v>
                </c:pt>
                <c:pt idx="658">
                  <c:v>21.259</c:v>
                </c:pt>
                <c:pt idx="659">
                  <c:v>15.185000000000002</c:v>
                </c:pt>
                <c:pt idx="660">
                  <c:v>6.0740000000000016</c:v>
                </c:pt>
                <c:pt idx="661">
                  <c:v>-18.221999999999994</c:v>
                </c:pt>
                <c:pt idx="662">
                  <c:v>136.66500000000002</c:v>
                </c:pt>
                <c:pt idx="663">
                  <c:v>-9.1109999999999971</c:v>
                </c:pt>
                <c:pt idx="664">
                  <c:v>54.666000000000011</c:v>
                </c:pt>
                <c:pt idx="665">
                  <c:v>6.0740000000000016</c:v>
                </c:pt>
                <c:pt idx="666">
                  <c:v>-12.147999999999996</c:v>
                </c:pt>
                <c:pt idx="667">
                  <c:v>45.555000000000007</c:v>
                </c:pt>
                <c:pt idx="668">
                  <c:v>-73.175999999999988</c:v>
                </c:pt>
                <c:pt idx="669">
                  <c:v>-9.1470000000000056</c:v>
                </c:pt>
                <c:pt idx="670">
                  <c:v>-6.0980000000000025</c:v>
                </c:pt>
                <c:pt idx="671">
                  <c:v>27.440999999999995</c:v>
                </c:pt>
                <c:pt idx="672">
                  <c:v>-12.196000000000005</c:v>
                </c:pt>
                <c:pt idx="673">
                  <c:v>-24.39200000000001</c:v>
                </c:pt>
                <c:pt idx="674">
                  <c:v>-15.245000000000005</c:v>
                </c:pt>
                <c:pt idx="675">
                  <c:v>-6.0980000000000025</c:v>
                </c:pt>
                <c:pt idx="676">
                  <c:v>-12.196000000000005</c:v>
                </c:pt>
                <c:pt idx="677">
                  <c:v>-8.0783999999999949</c:v>
                </c:pt>
                <c:pt idx="678">
                  <c:v>80.78400000000002</c:v>
                </c:pt>
                <c:pt idx="679">
                  <c:v>48.470400000000012</c:v>
                </c:pt>
                <c:pt idx="680">
                  <c:v>18.176400000000008</c:v>
                </c:pt>
                <c:pt idx="681">
                  <c:v>-18.454800000000013</c:v>
                </c:pt>
                <c:pt idx="682">
                  <c:v>4.968599999999995</c:v>
                </c:pt>
                <c:pt idx="683">
                  <c:v>-46.137000000000029</c:v>
                </c:pt>
                <c:pt idx="684">
                  <c:v>-73.819200000000052</c:v>
                </c:pt>
                <c:pt idx="685">
                  <c:v>7.0980000000000061</c:v>
                </c:pt>
                <c:pt idx="686">
                  <c:v>25.552800000000005</c:v>
                </c:pt>
                <c:pt idx="687">
                  <c:v>-17.035200000000003</c:v>
                </c:pt>
                <c:pt idx="688">
                  <c:v>-34.070400000000006</c:v>
                </c:pt>
                <c:pt idx="689">
                  <c:v>-17.035200000000003</c:v>
                </c:pt>
                <c:pt idx="690">
                  <c:v>2.8392000000000017</c:v>
                </c:pt>
                <c:pt idx="691">
                  <c:v>89.222400000000022</c:v>
                </c:pt>
                <c:pt idx="692">
                  <c:v>-14.870399999999961</c:v>
                </c:pt>
                <c:pt idx="693">
                  <c:v>148.70400000000006</c:v>
                </c:pt>
                <c:pt idx="694">
                  <c:v>148.70400000000006</c:v>
                </c:pt>
                <c:pt idx="695">
                  <c:v>89.222400000000022</c:v>
                </c:pt>
                <c:pt idx="696">
                  <c:v>267.66720000000009</c:v>
                </c:pt>
                <c:pt idx="697">
                  <c:v>59.481600000000014</c:v>
                </c:pt>
                <c:pt idx="698">
                  <c:v>-14.870399999999961</c:v>
                </c:pt>
                <c:pt idx="699">
                  <c:v>97.652399999999943</c:v>
                </c:pt>
                <c:pt idx="700">
                  <c:v>-7.7094000000001017</c:v>
                </c:pt>
                <c:pt idx="701">
                  <c:v>-12.84900000000016</c:v>
                </c:pt>
                <c:pt idx="702">
                  <c:v>-5.1396000000000583</c:v>
                </c:pt>
                <c:pt idx="703">
                  <c:v>-2.5698000000000292</c:v>
                </c:pt>
                <c:pt idx="704">
                  <c:v>-15.418800000000203</c:v>
                </c:pt>
                <c:pt idx="705">
                  <c:v>-12.84900000000016</c:v>
                </c:pt>
                <c:pt idx="706">
                  <c:v>-8.5794000000000779</c:v>
                </c:pt>
                <c:pt idx="707">
                  <c:v>51.476399999999941</c:v>
                </c:pt>
                <c:pt idx="708">
                  <c:v>580.53939999999989</c:v>
                </c:pt>
                <c:pt idx="709">
                  <c:v>102.95279999999988</c:v>
                </c:pt>
                <c:pt idx="710">
                  <c:v>746.40779999999972</c:v>
                </c:pt>
                <c:pt idx="711">
                  <c:v>102.95279999999988</c:v>
                </c:pt>
                <c:pt idx="712">
                  <c:v>-8.5794000000000779</c:v>
                </c:pt>
                <c:pt idx="713">
                  <c:v>-8.5794000000000779</c:v>
                </c:pt>
                <c:pt idx="714">
                  <c:v>52.511399999999981</c:v>
                </c:pt>
                <c:pt idx="715">
                  <c:v>131.27849999999995</c:v>
                </c:pt>
                <c:pt idx="716">
                  <c:v>105.02279999999996</c:v>
                </c:pt>
                <c:pt idx="717">
                  <c:v>78.767099999999971</c:v>
                </c:pt>
                <c:pt idx="718">
                  <c:v>-5.8346000000000231</c:v>
                </c:pt>
                <c:pt idx="719">
                  <c:v>-5.8346000000000231</c:v>
                </c:pt>
                <c:pt idx="720">
                  <c:v>423.00849999999997</c:v>
                </c:pt>
                <c:pt idx="721">
                  <c:v>609.71569999999997</c:v>
                </c:pt>
                <c:pt idx="722">
                  <c:v>-15.146999999999991</c:v>
                </c:pt>
                <c:pt idx="723">
                  <c:v>20.196000000000012</c:v>
                </c:pt>
                <c:pt idx="724">
                  <c:v>10.098000000000006</c:v>
                </c:pt>
                <c:pt idx="725">
                  <c:v>50.490000000000009</c:v>
                </c:pt>
                <c:pt idx="726">
                  <c:v>25.245000000000019</c:v>
                </c:pt>
                <c:pt idx="727">
                  <c:v>227.20500000000004</c:v>
                </c:pt>
                <c:pt idx="728">
                  <c:v>151.47000000000003</c:v>
                </c:pt>
                <c:pt idx="729">
                  <c:v>15.147000000000004</c:v>
                </c:pt>
                <c:pt idx="730">
                  <c:v>15.147000000000006</c:v>
                </c:pt>
                <c:pt idx="731">
                  <c:v>-24.858000000000175</c:v>
                </c:pt>
                <c:pt idx="732">
                  <c:v>262.38999999999987</c:v>
                </c:pt>
                <c:pt idx="733">
                  <c:v>74.573999999999955</c:v>
                </c:pt>
                <c:pt idx="734">
                  <c:v>24.857999999999983</c:v>
                </c:pt>
                <c:pt idx="735">
                  <c:v>99.431999999999931</c:v>
                </c:pt>
                <c:pt idx="736">
                  <c:v>74.573999999999955</c:v>
                </c:pt>
                <c:pt idx="737">
                  <c:v>149.14799999999991</c:v>
                </c:pt>
                <c:pt idx="738">
                  <c:v>-13.810000000000116</c:v>
                </c:pt>
                <c:pt idx="739">
                  <c:v>149.14799999999991</c:v>
                </c:pt>
                <c:pt idx="740">
                  <c:v>99.431999999999931</c:v>
                </c:pt>
                <c:pt idx="741">
                  <c:v>240.29399999999995</c:v>
                </c:pt>
                <c:pt idx="742">
                  <c:v>-5.5240000000000293</c:v>
                </c:pt>
                <c:pt idx="743">
                  <c:v>49.715999999999966</c:v>
                </c:pt>
                <c:pt idx="744">
                  <c:v>-87.341800000000035</c:v>
                </c:pt>
                <c:pt idx="745">
                  <c:v>81.58299999999997</c:v>
                </c:pt>
                <c:pt idx="746">
                  <c:v>-23.03520000000006</c:v>
                </c:pt>
                <c:pt idx="747">
                  <c:v>-5.758800000000015</c:v>
                </c:pt>
                <c:pt idx="748">
                  <c:v>32.633199999999988</c:v>
                </c:pt>
                <c:pt idx="749">
                  <c:v>-11.51760000000003</c:v>
                </c:pt>
                <c:pt idx="750">
                  <c:v>13.437199999999986</c:v>
                </c:pt>
                <c:pt idx="751">
                  <c:v>43.840799999999973</c:v>
                </c:pt>
                <c:pt idx="752">
                  <c:v>16.440299999999986</c:v>
                </c:pt>
                <c:pt idx="753">
                  <c:v>-5.4801000000000215</c:v>
                </c:pt>
                <c:pt idx="754">
                  <c:v>52.974299999999992</c:v>
                </c:pt>
                <c:pt idx="755">
                  <c:v>5.4800999999999966</c:v>
                </c:pt>
                <c:pt idx="756">
                  <c:v>161.96739999999997</c:v>
                </c:pt>
                <c:pt idx="757">
                  <c:v>-1.217800000000004</c:v>
                </c:pt>
                <c:pt idx="758">
                  <c:v>-1.217800000000004</c:v>
                </c:pt>
                <c:pt idx="759">
                  <c:v>10.960199999999993</c:v>
                </c:pt>
                <c:pt idx="760">
                  <c:v>108.35279999999986</c:v>
                </c:pt>
                <c:pt idx="761">
                  <c:v>27.088199999999965</c:v>
                </c:pt>
                <c:pt idx="762">
                  <c:v>523.70519999999988</c:v>
                </c:pt>
                <c:pt idx="763">
                  <c:v>-6.0196000000000538</c:v>
                </c:pt>
                <c:pt idx="764">
                  <c:v>-21.068600000000174</c:v>
                </c:pt>
                <c:pt idx="765">
                  <c:v>81.264599999999916</c:v>
                </c:pt>
                <c:pt idx="766">
                  <c:v>87.28419999999997</c:v>
                </c:pt>
                <c:pt idx="767">
                  <c:v>54.17639999999993</c:v>
                </c:pt>
                <c:pt idx="768">
                  <c:v>-4.1135999999999981</c:v>
                </c:pt>
                <c:pt idx="769">
                  <c:v>-2.0567999999999991</c:v>
                </c:pt>
                <c:pt idx="770">
                  <c:v>-2.0567999999999991</c:v>
                </c:pt>
                <c:pt idx="771">
                  <c:v>16.797200000000004</c:v>
                </c:pt>
                <c:pt idx="772">
                  <c:v>-10.283999999999992</c:v>
                </c:pt>
                <c:pt idx="773">
                  <c:v>16.797200000000004</c:v>
                </c:pt>
                <c:pt idx="774">
                  <c:v>72.640799999999999</c:v>
                </c:pt>
                <c:pt idx="775">
                  <c:v>145.2816</c:v>
                </c:pt>
                <c:pt idx="776">
                  <c:v>14.124599999999999</c:v>
                </c:pt>
                <c:pt idx="777">
                  <c:v>72.640799999999999</c:v>
                </c:pt>
                <c:pt idx="778">
                  <c:v>12.106799999999993</c:v>
                </c:pt>
                <c:pt idx="779">
                  <c:v>96.854399999999998</c:v>
                </c:pt>
                <c:pt idx="780">
                  <c:v>34.89279999999998</c:v>
                </c:pt>
                <c:pt idx="781">
                  <c:v>-21.807999999999993</c:v>
                </c:pt>
                <c:pt idx="782">
                  <c:v>244.24959999999999</c:v>
                </c:pt>
                <c:pt idx="783">
                  <c:v>-8.7232000000000198</c:v>
                </c:pt>
                <c:pt idx="784">
                  <c:v>427.43679999999995</c:v>
                </c:pt>
                <c:pt idx="785">
                  <c:v>244.24959999999999</c:v>
                </c:pt>
                <c:pt idx="786">
                  <c:v>52.339199999999977</c:v>
                </c:pt>
                <c:pt idx="787">
                  <c:v>-11.337199999999939</c:v>
                </c:pt>
                <c:pt idx="788">
                  <c:v>-4.858799999999988</c:v>
                </c:pt>
                <c:pt idx="789">
                  <c:v>-9.717599999999976</c:v>
                </c:pt>
                <c:pt idx="790">
                  <c:v>45.348800000000011</c:v>
                </c:pt>
                <c:pt idx="791">
                  <c:v>-3.2391999999999896</c:v>
                </c:pt>
                <c:pt idx="792">
                  <c:v>38.870400000000018</c:v>
                </c:pt>
                <c:pt idx="793">
                  <c:v>19.435200000000009</c:v>
                </c:pt>
                <c:pt idx="794">
                  <c:v>6.4784000000000042</c:v>
                </c:pt>
                <c:pt idx="795">
                  <c:v>-2.6981999999999999</c:v>
                </c:pt>
                <c:pt idx="796">
                  <c:v>8.0945999999999998</c:v>
                </c:pt>
                <c:pt idx="797">
                  <c:v>64.756799999999998</c:v>
                </c:pt>
                <c:pt idx="798">
                  <c:v>4.1971999999999987</c:v>
                </c:pt>
                <c:pt idx="799">
                  <c:v>14.690199999999997</c:v>
                </c:pt>
                <c:pt idx="800">
                  <c:v>-4.4969999999999999</c:v>
                </c:pt>
                <c:pt idx="801">
                  <c:v>40.472999999999999</c:v>
                </c:pt>
                <c:pt idx="802">
                  <c:v>87.568399999999968</c:v>
                </c:pt>
                <c:pt idx="803">
                  <c:v>-12.078400000000101</c:v>
                </c:pt>
                <c:pt idx="804">
                  <c:v>306.48939999999988</c:v>
                </c:pt>
                <c:pt idx="805">
                  <c:v>43.784199999999984</c:v>
                </c:pt>
                <c:pt idx="806">
                  <c:v>54.352799999999945</c:v>
                </c:pt>
                <c:pt idx="807">
                  <c:v>13.588199999999986</c:v>
                </c:pt>
                <c:pt idx="808">
                  <c:v>-28.274400000000021</c:v>
                </c:pt>
                <c:pt idx="809">
                  <c:v>-48.470400000000019</c:v>
                </c:pt>
                <c:pt idx="810">
                  <c:v>-24.23520000000001</c:v>
                </c:pt>
                <c:pt idx="811">
                  <c:v>-42.411600000000035</c:v>
                </c:pt>
                <c:pt idx="812">
                  <c:v>-8.0784000000000198</c:v>
                </c:pt>
                <c:pt idx="813">
                  <c:v>-84.823200000000071</c:v>
                </c:pt>
                <c:pt idx="814">
                  <c:v>-28.274400000000021</c:v>
                </c:pt>
                <c:pt idx="815">
                  <c:v>18.176399999999973</c:v>
                </c:pt>
                <c:pt idx="816">
                  <c:v>9.9651999999999994</c:v>
                </c:pt>
                <c:pt idx="817">
                  <c:v>9.9651999999999994</c:v>
                </c:pt>
                <c:pt idx="818">
                  <c:v>38.437200000000004</c:v>
                </c:pt>
                <c:pt idx="819">
                  <c:v>134.53020000000001</c:v>
                </c:pt>
                <c:pt idx="820">
                  <c:v>-8.5416000000000025</c:v>
                </c:pt>
                <c:pt idx="821">
                  <c:v>9.9651999999999994</c:v>
                </c:pt>
                <c:pt idx="822">
                  <c:v>36.3018</c:v>
                </c:pt>
                <c:pt idx="823">
                  <c:v>24.2012</c:v>
                </c:pt>
                <c:pt idx="824">
                  <c:v>38.379999999999981</c:v>
                </c:pt>
                <c:pt idx="825">
                  <c:v>23.027999999999992</c:v>
                </c:pt>
                <c:pt idx="826">
                  <c:v>23.027999999999992</c:v>
                </c:pt>
                <c:pt idx="827">
                  <c:v>23.027999999999992</c:v>
                </c:pt>
                <c:pt idx="828">
                  <c:v>23.027999999999992</c:v>
                </c:pt>
                <c:pt idx="829">
                  <c:v>-13.432999999999993</c:v>
                </c:pt>
                <c:pt idx="830">
                  <c:v>-56.343000000000018</c:v>
                </c:pt>
                <c:pt idx="831">
                  <c:v>62.782199999999975</c:v>
                </c:pt>
                <c:pt idx="832">
                  <c:v>209.27399999999992</c:v>
                </c:pt>
                <c:pt idx="833">
                  <c:v>43.464599999999905</c:v>
                </c:pt>
                <c:pt idx="834">
                  <c:v>83.709599999999966</c:v>
                </c:pt>
                <c:pt idx="835">
                  <c:v>0</c:v>
                </c:pt>
                <c:pt idx="836">
                  <c:v>0</c:v>
                </c:pt>
                <c:pt idx="837">
                  <c:v>-93.989999999999952</c:v>
                </c:pt>
                <c:pt idx="838">
                  <c:v>150.38400000000001</c:v>
                </c:pt>
                <c:pt idx="839">
                  <c:v>112.78800000000001</c:v>
                </c:pt>
                <c:pt idx="840">
                  <c:v>169.18200000000004</c:v>
                </c:pt>
                <c:pt idx="841">
                  <c:v>112.78800000000001</c:v>
                </c:pt>
                <c:pt idx="842">
                  <c:v>-93.989999999999952</c:v>
                </c:pt>
                <c:pt idx="843">
                  <c:v>-75.191999999999979</c:v>
                </c:pt>
                <c:pt idx="844">
                  <c:v>0</c:v>
                </c:pt>
                <c:pt idx="845">
                  <c:v>3.0813999999999995</c:v>
                </c:pt>
                <c:pt idx="846">
                  <c:v>3.0813999999999995</c:v>
                </c:pt>
                <c:pt idx="847">
                  <c:v>-1.4413</c:v>
                </c:pt>
                <c:pt idx="848">
                  <c:v>3.0813999999999995</c:v>
                </c:pt>
                <c:pt idx="849">
                  <c:v>10.784899999999999</c:v>
                </c:pt>
                <c:pt idx="850">
                  <c:v>12.325599999999998</c:v>
                </c:pt>
                <c:pt idx="851">
                  <c:v>4.6220999999999997</c:v>
                </c:pt>
                <c:pt idx="852">
                  <c:v>7.7034999999999982</c:v>
                </c:pt>
                <c:pt idx="853">
                  <c:v>4.6220999999999997</c:v>
                </c:pt>
                <c:pt idx="854">
                  <c:v>4.6220999999999997</c:v>
                </c:pt>
                <c:pt idx="855">
                  <c:v>20.732800000000001</c:v>
                </c:pt>
                <c:pt idx="856">
                  <c:v>7.0680000000000005</c:v>
                </c:pt>
                <c:pt idx="857">
                  <c:v>-2.8271999999999995</c:v>
                </c:pt>
                <c:pt idx="858">
                  <c:v>7.7748000000000008</c:v>
                </c:pt>
                <c:pt idx="859">
                  <c:v>20.732800000000001</c:v>
                </c:pt>
                <c:pt idx="860">
                  <c:v>4.240800000000001</c:v>
                </c:pt>
                <c:pt idx="861">
                  <c:v>-1.8847999999999994</c:v>
                </c:pt>
                <c:pt idx="862">
                  <c:v>1.4136000000000002</c:v>
                </c:pt>
                <c:pt idx="863">
                  <c:v>31.099200000000003</c:v>
                </c:pt>
                <c:pt idx="864">
                  <c:v>22.868999999999996</c:v>
                </c:pt>
                <c:pt idx="865">
                  <c:v>10.163999999999998</c:v>
                </c:pt>
                <c:pt idx="866">
                  <c:v>4.0039999999999978</c:v>
                </c:pt>
                <c:pt idx="867">
                  <c:v>13.786200000000006</c:v>
                </c:pt>
                <c:pt idx="868">
                  <c:v>60.139800000000015</c:v>
                </c:pt>
                <c:pt idx="869">
                  <c:v>17.182800000000004</c:v>
                </c:pt>
                <c:pt idx="870">
                  <c:v>34.365600000000008</c:v>
                </c:pt>
                <c:pt idx="871">
                  <c:v>8.5914000000000019</c:v>
                </c:pt>
                <c:pt idx="872">
                  <c:v>45.954000000000008</c:v>
                </c:pt>
                <c:pt idx="873">
                  <c:v>19.084800000000005</c:v>
                </c:pt>
                <c:pt idx="874">
                  <c:v>27.945600000000002</c:v>
                </c:pt>
                <c:pt idx="875">
                  <c:v>19.084800000000005</c:v>
                </c:pt>
                <c:pt idx="876">
                  <c:v>9.3152000000000008</c:v>
                </c:pt>
                <c:pt idx="877">
                  <c:v>14.313600000000005</c:v>
                </c:pt>
                <c:pt idx="878">
                  <c:v>4.7712000000000012</c:v>
                </c:pt>
                <c:pt idx="879">
                  <c:v>25.537799999999997</c:v>
                </c:pt>
                <c:pt idx="880">
                  <c:v>6.0411999999999964</c:v>
                </c:pt>
                <c:pt idx="881">
                  <c:v>-15.9268</c:v>
                </c:pt>
                <c:pt idx="882">
                  <c:v>-7.9634</c:v>
                </c:pt>
                <c:pt idx="883">
                  <c:v>10.393599999999992</c:v>
                </c:pt>
                <c:pt idx="884">
                  <c:v>-50.66879999999999</c:v>
                </c:pt>
                <c:pt idx="885">
                  <c:v>-3.8976000000000015</c:v>
                </c:pt>
                <c:pt idx="886">
                  <c:v>10.393599999999992</c:v>
                </c:pt>
                <c:pt idx="887">
                  <c:v>-11.692800000000005</c:v>
                </c:pt>
                <c:pt idx="888">
                  <c:v>-84.447999999999993</c:v>
                </c:pt>
                <c:pt idx="889">
                  <c:v>1.3676999999999999</c:v>
                </c:pt>
                <c:pt idx="890">
                  <c:v>4.1030999999999995</c:v>
                </c:pt>
                <c:pt idx="891">
                  <c:v>-0.75660000000000016</c:v>
                </c:pt>
                <c:pt idx="892">
                  <c:v>1.5713999999999997</c:v>
                </c:pt>
                <c:pt idx="893">
                  <c:v>6.2855999999999987</c:v>
                </c:pt>
                <c:pt idx="894">
                  <c:v>-0.75660000000000016</c:v>
                </c:pt>
                <c:pt idx="895">
                  <c:v>2.7353999999999998</c:v>
                </c:pt>
                <c:pt idx="896">
                  <c:v>12.090399999999999</c:v>
                </c:pt>
                <c:pt idx="897">
                  <c:v>-3.9624000000000006</c:v>
                </c:pt>
                <c:pt idx="898">
                  <c:v>6.9087999999999994</c:v>
                </c:pt>
                <c:pt idx="899">
                  <c:v>5.1815999999999995</c:v>
                </c:pt>
                <c:pt idx="900">
                  <c:v>8.6359999999999992</c:v>
                </c:pt>
                <c:pt idx="901">
                  <c:v>1.4223999999999997</c:v>
                </c:pt>
                <c:pt idx="902">
                  <c:v>6.9087999999999994</c:v>
                </c:pt>
                <c:pt idx="903">
                  <c:v>3.5559999999999992</c:v>
                </c:pt>
                <c:pt idx="904">
                  <c:v>8.6359999999999992</c:v>
                </c:pt>
                <c:pt idx="905">
                  <c:v>21.112000000000002</c:v>
                </c:pt>
                <c:pt idx="906">
                  <c:v>21.436799999999998</c:v>
                </c:pt>
                <c:pt idx="907">
                  <c:v>16.889599999999998</c:v>
                </c:pt>
                <c:pt idx="908">
                  <c:v>-43.847999999999985</c:v>
                </c:pt>
                <c:pt idx="909">
                  <c:v>12.667199999999994</c:v>
                </c:pt>
                <c:pt idx="910">
                  <c:v>3.6659999999999986</c:v>
                </c:pt>
                <c:pt idx="911">
                  <c:v>21.995999999999992</c:v>
                </c:pt>
                <c:pt idx="912">
                  <c:v>3.665999999999995</c:v>
                </c:pt>
                <c:pt idx="913">
                  <c:v>18.329999999999991</c:v>
                </c:pt>
                <c:pt idx="914">
                  <c:v>8.5539999999999878</c:v>
                </c:pt>
                <c:pt idx="915">
                  <c:v>-5.8248000000000015</c:v>
                </c:pt>
                <c:pt idx="916">
                  <c:v>11.6496</c:v>
                </c:pt>
                <c:pt idx="917">
                  <c:v>11.649599999999996</c:v>
                </c:pt>
                <c:pt idx="918">
                  <c:v>8.7371999999999996</c:v>
                </c:pt>
                <c:pt idx="919">
                  <c:v>-75.844800000000006</c:v>
                </c:pt>
                <c:pt idx="920">
                  <c:v>50.563199999999995</c:v>
                </c:pt>
                <c:pt idx="921">
                  <c:v>50.563199999999995</c:v>
                </c:pt>
                <c:pt idx="922">
                  <c:v>16.854399999999984</c:v>
                </c:pt>
                <c:pt idx="923">
                  <c:v>202.25279999999998</c:v>
                </c:pt>
                <c:pt idx="924">
                  <c:v>-29.481200000000022</c:v>
                </c:pt>
                <c:pt idx="925">
                  <c:v>31.586999999999961</c:v>
                </c:pt>
                <c:pt idx="926">
                  <c:v>31.586999999999961</c:v>
                </c:pt>
                <c:pt idx="927">
                  <c:v>12.634799999999984</c:v>
                </c:pt>
                <c:pt idx="928">
                  <c:v>-5.6784000000000034</c:v>
                </c:pt>
                <c:pt idx="929">
                  <c:v>22.7136</c:v>
                </c:pt>
                <c:pt idx="930">
                  <c:v>34.070399999999999</c:v>
                </c:pt>
                <c:pt idx="931">
                  <c:v>95.757200000000012</c:v>
                </c:pt>
                <c:pt idx="932">
                  <c:v>27.359200000000001</c:v>
                </c:pt>
                <c:pt idx="933">
                  <c:v>3.7308000000000021</c:v>
                </c:pt>
                <c:pt idx="934">
                  <c:v>82.077600000000004</c:v>
                </c:pt>
                <c:pt idx="935">
                  <c:v>41.038800000000002</c:v>
                </c:pt>
                <c:pt idx="936">
                  <c:v>27.359200000000001</c:v>
                </c:pt>
                <c:pt idx="937">
                  <c:v>41.038800000000002</c:v>
                </c:pt>
                <c:pt idx="938">
                  <c:v>7.2144000000000013</c:v>
                </c:pt>
                <c:pt idx="939">
                  <c:v>4.0080000000000009</c:v>
                </c:pt>
                <c:pt idx="940">
                  <c:v>8.8176000000000023</c:v>
                </c:pt>
                <c:pt idx="941">
                  <c:v>4.4088000000000012</c:v>
                </c:pt>
                <c:pt idx="942">
                  <c:v>-2.1375999999999991</c:v>
                </c:pt>
                <c:pt idx="943">
                  <c:v>4.4088000000000012</c:v>
                </c:pt>
                <c:pt idx="944">
                  <c:v>22.332800000000006</c:v>
                </c:pt>
                <c:pt idx="945">
                  <c:v>11.166400000000003</c:v>
                </c:pt>
                <c:pt idx="946">
                  <c:v>11.166400000000003</c:v>
                </c:pt>
                <c:pt idx="947">
                  <c:v>39.082400000000007</c:v>
                </c:pt>
                <c:pt idx="948">
                  <c:v>11.166400000000003</c:v>
                </c:pt>
                <c:pt idx="949">
                  <c:v>6.8908000000000005</c:v>
                </c:pt>
                <c:pt idx="950">
                  <c:v>7.7896000000000001</c:v>
                </c:pt>
                <c:pt idx="951">
                  <c:v>27.563200000000002</c:v>
                </c:pt>
                <c:pt idx="952">
                  <c:v>2.3969999999999985</c:v>
                </c:pt>
                <c:pt idx="953">
                  <c:v>3.195999999999998</c:v>
                </c:pt>
                <c:pt idx="954">
                  <c:v>1.597999999999999</c:v>
                </c:pt>
                <c:pt idx="955">
                  <c:v>1.597999999999999</c:v>
                </c:pt>
                <c:pt idx="956">
                  <c:v>12.90959999999999</c:v>
                </c:pt>
                <c:pt idx="957">
                  <c:v>27.286199999999994</c:v>
                </c:pt>
                <c:pt idx="958">
                  <c:v>18.190799999999996</c:v>
                </c:pt>
                <c:pt idx="959">
                  <c:v>36.381599999999992</c:v>
                </c:pt>
                <c:pt idx="960">
                  <c:v>0.64739999999999964</c:v>
                </c:pt>
                <c:pt idx="961">
                  <c:v>-2.6892000000000005</c:v>
                </c:pt>
                <c:pt idx="962">
                  <c:v>8.2169999999999987</c:v>
                </c:pt>
                <c:pt idx="963">
                  <c:v>3.2867999999999995</c:v>
                </c:pt>
                <c:pt idx="964">
                  <c:v>6.573599999999999</c:v>
                </c:pt>
                <c:pt idx="965">
                  <c:v>-6.7230000000000008</c:v>
                </c:pt>
                <c:pt idx="966">
                  <c:v>-356.72799999999995</c:v>
                </c:pt>
                <c:pt idx="967">
                  <c:v>272.79200000000003</c:v>
                </c:pt>
                <c:pt idx="968">
                  <c:v>75.542400000000015</c:v>
                </c:pt>
                <c:pt idx="969">
                  <c:v>272.79200000000003</c:v>
                </c:pt>
                <c:pt idx="970">
                  <c:v>25.180800000000005</c:v>
                </c:pt>
                <c:pt idx="971">
                  <c:v>40.5426</c:v>
                </c:pt>
                <c:pt idx="972">
                  <c:v>52.126200000000004</c:v>
                </c:pt>
                <c:pt idx="973">
                  <c:v>17.375399999999999</c:v>
                </c:pt>
                <c:pt idx="974">
                  <c:v>12.135200000000001</c:v>
                </c:pt>
                <c:pt idx="975">
                  <c:v>17.375399999999999</c:v>
                </c:pt>
                <c:pt idx="976">
                  <c:v>11.583600000000001</c:v>
                </c:pt>
                <c:pt idx="977">
                  <c:v>28.959000000000003</c:v>
                </c:pt>
                <c:pt idx="978">
                  <c:v>3.0338000000000003</c:v>
                </c:pt>
                <c:pt idx="979">
                  <c:v>11.995199999999997</c:v>
                </c:pt>
                <c:pt idx="980">
                  <c:v>23.990399999999994</c:v>
                </c:pt>
                <c:pt idx="981">
                  <c:v>11.995199999999997</c:v>
                </c:pt>
                <c:pt idx="982">
                  <c:v>23.990399999999994</c:v>
                </c:pt>
                <c:pt idx="983">
                  <c:v>15.993599999999997</c:v>
                </c:pt>
                <c:pt idx="984">
                  <c:v>6.1704000000000008</c:v>
                </c:pt>
                <c:pt idx="985">
                  <c:v>15.426000000000002</c:v>
                </c:pt>
                <c:pt idx="986">
                  <c:v>21.596400000000003</c:v>
                </c:pt>
                <c:pt idx="987">
                  <c:v>9.2556000000000012</c:v>
                </c:pt>
                <c:pt idx="988">
                  <c:v>-84.292799999999986</c:v>
                </c:pt>
                <c:pt idx="989">
                  <c:v>14.875200000000007</c:v>
                </c:pt>
                <c:pt idx="990">
                  <c:v>11.156400000000005</c:v>
                </c:pt>
                <c:pt idx="991">
                  <c:v>11.156400000000005</c:v>
                </c:pt>
                <c:pt idx="992">
                  <c:v>-18.180799999999998</c:v>
                </c:pt>
                <c:pt idx="993">
                  <c:v>26.031600000000012</c:v>
                </c:pt>
                <c:pt idx="994">
                  <c:v>-9.0903999999999989</c:v>
                </c:pt>
                <c:pt idx="995">
                  <c:v>7.4376000000000033</c:v>
                </c:pt>
                <c:pt idx="996">
                  <c:v>-84.292799999999986</c:v>
                </c:pt>
                <c:pt idx="997">
                  <c:v>6.0287999999999995</c:v>
                </c:pt>
                <c:pt idx="998">
                  <c:v>10.047999999999998</c:v>
                </c:pt>
                <c:pt idx="999">
                  <c:v>4.0191999999999997</c:v>
                </c:pt>
                <c:pt idx="1000">
                  <c:v>6.0287999999999995</c:v>
                </c:pt>
                <c:pt idx="1001">
                  <c:v>3.0143999999999984</c:v>
                </c:pt>
                <c:pt idx="1002">
                  <c:v>6.0287999999999995</c:v>
                </c:pt>
                <c:pt idx="1003">
                  <c:v>4.0191999999999997</c:v>
                </c:pt>
                <c:pt idx="1004">
                  <c:v>15.633199999999988</c:v>
                </c:pt>
                <c:pt idx="1005">
                  <c:v>15.633199999999988</c:v>
                </c:pt>
                <c:pt idx="1006">
                  <c:v>46.899599999999964</c:v>
                </c:pt>
                <c:pt idx="1007">
                  <c:v>-8.2764000000000379</c:v>
                </c:pt>
                <c:pt idx="1008">
                  <c:v>31.266399999999976</c:v>
                </c:pt>
                <c:pt idx="1009">
                  <c:v>7.816599999999994</c:v>
                </c:pt>
                <c:pt idx="1010">
                  <c:v>15.633199999999988</c:v>
                </c:pt>
                <c:pt idx="1011">
                  <c:v>6.240000000000002</c:v>
                </c:pt>
                <c:pt idx="1012">
                  <c:v>17.160000000000004</c:v>
                </c:pt>
                <c:pt idx="1013">
                  <c:v>8.4735999999999958</c:v>
                </c:pt>
                <c:pt idx="1014">
                  <c:v>76.262399999999985</c:v>
                </c:pt>
                <c:pt idx="1015">
                  <c:v>29.657599999999988</c:v>
                </c:pt>
                <c:pt idx="1016">
                  <c:v>-19.065600000000007</c:v>
                </c:pt>
                <c:pt idx="1017">
                  <c:v>28.598399999999994</c:v>
                </c:pt>
                <c:pt idx="1018">
                  <c:v>29.013600000000004</c:v>
                </c:pt>
                <c:pt idx="1019">
                  <c:v>7.9128000000000007</c:v>
                </c:pt>
                <c:pt idx="1020">
                  <c:v>2.6376000000000004</c:v>
                </c:pt>
                <c:pt idx="1021">
                  <c:v>18.463200000000004</c:v>
                </c:pt>
                <c:pt idx="1022">
                  <c:v>6.2151999999999994</c:v>
                </c:pt>
                <c:pt idx="1023">
                  <c:v>6.2151999999999994</c:v>
                </c:pt>
                <c:pt idx="1024">
                  <c:v>21.7532</c:v>
                </c:pt>
                <c:pt idx="1025">
                  <c:v>9.3227999999999991</c:v>
                </c:pt>
                <c:pt idx="1026">
                  <c:v>9.3227999999999991</c:v>
                </c:pt>
                <c:pt idx="1027">
                  <c:v>12.232799999999997</c:v>
                </c:pt>
                <c:pt idx="1028">
                  <c:v>-0.33980000000000032</c:v>
                </c:pt>
                <c:pt idx="1029">
                  <c:v>-14.271599999999999</c:v>
                </c:pt>
                <c:pt idx="1030">
                  <c:v>9.1745999999999981</c:v>
                </c:pt>
                <c:pt idx="1031">
                  <c:v>21.295400000000001</c:v>
                </c:pt>
                <c:pt idx="1032">
                  <c:v>63.886200000000002</c:v>
                </c:pt>
                <c:pt idx="1033">
                  <c:v>106.477</c:v>
                </c:pt>
                <c:pt idx="1034">
                  <c:v>85.181600000000003</c:v>
                </c:pt>
                <c:pt idx="1035">
                  <c:v>191.65860000000001</c:v>
                </c:pt>
                <c:pt idx="1036">
                  <c:v>-19.737199999999994</c:v>
                </c:pt>
                <c:pt idx="1037">
                  <c:v>-7.4357999999999969</c:v>
                </c:pt>
                <c:pt idx="1038">
                  <c:v>10.449000000000002</c:v>
                </c:pt>
                <c:pt idx="1039">
                  <c:v>3.3534000000000006</c:v>
                </c:pt>
                <c:pt idx="1040">
                  <c:v>8.532</c:v>
                </c:pt>
                <c:pt idx="1041">
                  <c:v>2.37</c:v>
                </c:pt>
                <c:pt idx="1042">
                  <c:v>21.33</c:v>
                </c:pt>
                <c:pt idx="1043">
                  <c:v>-8.532</c:v>
                </c:pt>
                <c:pt idx="1044">
                  <c:v>9.48</c:v>
                </c:pt>
                <c:pt idx="1045">
                  <c:v>8.532</c:v>
                </c:pt>
                <c:pt idx="1046">
                  <c:v>7.1099999999999994</c:v>
                </c:pt>
                <c:pt idx="1047">
                  <c:v>4.7975999999999992</c:v>
                </c:pt>
                <c:pt idx="1048">
                  <c:v>1.1993999999999998</c:v>
                </c:pt>
                <c:pt idx="1049">
                  <c:v>9.1953999999999994</c:v>
                </c:pt>
                <c:pt idx="1050">
                  <c:v>22.988499999999998</c:v>
                </c:pt>
                <c:pt idx="1051">
                  <c:v>14.546999999999995</c:v>
                </c:pt>
                <c:pt idx="1052">
                  <c:v>17.157999999999998</c:v>
                </c:pt>
                <c:pt idx="1053">
                  <c:v>51.47399999999999</c:v>
                </c:pt>
                <c:pt idx="1054">
                  <c:v>-7.8330000000000055</c:v>
                </c:pt>
                <c:pt idx="1055">
                  <c:v>28.598399999999998</c:v>
                </c:pt>
                <c:pt idx="1056">
                  <c:v>20.1248</c:v>
                </c:pt>
                <c:pt idx="1057">
                  <c:v>14.299199999999999</c:v>
                </c:pt>
                <c:pt idx="1058">
                  <c:v>30.187200000000001</c:v>
                </c:pt>
                <c:pt idx="1059">
                  <c:v>10.0624</c:v>
                </c:pt>
                <c:pt idx="1060">
                  <c:v>-11.651199999999999</c:v>
                </c:pt>
                <c:pt idx="1061">
                  <c:v>-34.953600000000002</c:v>
                </c:pt>
                <c:pt idx="1062">
                  <c:v>4.7664</c:v>
                </c:pt>
                <c:pt idx="1063">
                  <c:v>76.087800000000001</c:v>
                </c:pt>
                <c:pt idx="1064">
                  <c:v>12.6813</c:v>
                </c:pt>
                <c:pt idx="1065">
                  <c:v>76.087800000000001</c:v>
                </c:pt>
                <c:pt idx="1066">
                  <c:v>101.4504</c:v>
                </c:pt>
                <c:pt idx="1067">
                  <c:v>45.467100000000009</c:v>
                </c:pt>
                <c:pt idx="1068">
                  <c:v>-12.116999999999999</c:v>
                </c:pt>
                <c:pt idx="1069">
                  <c:v>3.4619999999999997</c:v>
                </c:pt>
                <c:pt idx="1070">
                  <c:v>5.1929999999999996</c:v>
                </c:pt>
                <c:pt idx="1071">
                  <c:v>19.040999999999997</c:v>
                </c:pt>
                <c:pt idx="1072">
                  <c:v>5.1929999999999996</c:v>
                </c:pt>
                <c:pt idx="1073">
                  <c:v>199.26060000000004</c:v>
                </c:pt>
                <c:pt idx="1074">
                  <c:v>54.343800000000009</c:v>
                </c:pt>
                <c:pt idx="1075">
                  <c:v>18.114600000000003</c:v>
                </c:pt>
                <c:pt idx="1076">
                  <c:v>-15.526799999999994</c:v>
                </c:pt>
                <c:pt idx="1077">
                  <c:v>40.415999999999997</c:v>
                </c:pt>
                <c:pt idx="1078">
                  <c:v>175.13599999999997</c:v>
                </c:pt>
                <c:pt idx="1079">
                  <c:v>10.103999999999996</c:v>
                </c:pt>
                <c:pt idx="1080">
                  <c:v>40.415999999999997</c:v>
                </c:pt>
                <c:pt idx="1081">
                  <c:v>11.756800000000002</c:v>
                </c:pt>
                <c:pt idx="1082">
                  <c:v>-12.825599999999994</c:v>
                </c:pt>
                <c:pt idx="1083">
                  <c:v>5.936399999999999</c:v>
                </c:pt>
                <c:pt idx="1084">
                  <c:v>2.9681999999999995</c:v>
                </c:pt>
                <c:pt idx="1085">
                  <c:v>-6.8094000000000037</c:v>
                </c:pt>
                <c:pt idx="1086">
                  <c:v>5.936399999999999</c:v>
                </c:pt>
                <c:pt idx="1087">
                  <c:v>11.872799999999998</c:v>
                </c:pt>
                <c:pt idx="1088">
                  <c:v>-4.5396000000000019</c:v>
                </c:pt>
                <c:pt idx="1089">
                  <c:v>-68.392000000000053</c:v>
                </c:pt>
                <c:pt idx="1090">
                  <c:v>-427.45000000000005</c:v>
                </c:pt>
                <c:pt idx="1091">
                  <c:v>-68.392000000000053</c:v>
                </c:pt>
                <c:pt idx="1092">
                  <c:v>-51.29400000000004</c:v>
                </c:pt>
                <c:pt idx="1093">
                  <c:v>119.68599999999989</c:v>
                </c:pt>
                <c:pt idx="1094">
                  <c:v>-34.196000000000026</c:v>
                </c:pt>
                <c:pt idx="1095">
                  <c:v>9.8856000000000002</c:v>
                </c:pt>
                <c:pt idx="1096">
                  <c:v>1.7591000000000001</c:v>
                </c:pt>
                <c:pt idx="1097">
                  <c:v>-19.771199999999997</c:v>
                </c:pt>
                <c:pt idx="1098">
                  <c:v>5.2773000000000003</c:v>
                </c:pt>
                <c:pt idx="1099">
                  <c:v>5.2773000000000003</c:v>
                </c:pt>
                <c:pt idx="1100">
                  <c:v>10.983999999999996</c:v>
                </c:pt>
                <c:pt idx="1101">
                  <c:v>69.199200000000005</c:v>
                </c:pt>
                <c:pt idx="1102">
                  <c:v>19.7712</c:v>
                </c:pt>
                <c:pt idx="1103">
                  <c:v>-16.585799999999999</c:v>
                </c:pt>
                <c:pt idx="1104">
                  <c:v>9.8856000000000002</c:v>
                </c:pt>
                <c:pt idx="1105">
                  <c:v>6.5903999999999989</c:v>
                </c:pt>
                <c:pt idx="1106">
                  <c:v>9.8856000000000002</c:v>
                </c:pt>
                <c:pt idx="1107">
                  <c:v>9.8856000000000002</c:v>
                </c:pt>
                <c:pt idx="1108">
                  <c:v>54.280799999999999</c:v>
                </c:pt>
                <c:pt idx="1109">
                  <c:v>-5.7148000000000003</c:v>
                </c:pt>
                <c:pt idx="1110">
                  <c:v>37.366</c:v>
                </c:pt>
                <c:pt idx="1111">
                  <c:v>22.419600000000003</c:v>
                </c:pt>
                <c:pt idx="1112">
                  <c:v>15.385999999999999</c:v>
                </c:pt>
                <c:pt idx="1113">
                  <c:v>-40.003599999999999</c:v>
                </c:pt>
                <c:pt idx="1114">
                  <c:v>14.169399999999996</c:v>
                </c:pt>
                <c:pt idx="1115">
                  <c:v>6.0725999999999987</c:v>
                </c:pt>
                <c:pt idx="1116">
                  <c:v>8.0967999999999982</c:v>
                </c:pt>
                <c:pt idx="1117">
                  <c:v>6.0725999999999987</c:v>
                </c:pt>
                <c:pt idx="1118">
                  <c:v>12.145199999999997</c:v>
                </c:pt>
                <c:pt idx="1119">
                  <c:v>42.391999999999996</c:v>
                </c:pt>
                <c:pt idx="1120">
                  <c:v>0</c:v>
                </c:pt>
                <c:pt idx="1121">
                  <c:v>0</c:v>
                </c:pt>
                <c:pt idx="1122">
                  <c:v>105.97999999999999</c:v>
                </c:pt>
                <c:pt idx="1123">
                  <c:v>0</c:v>
                </c:pt>
                <c:pt idx="1124">
                  <c:v>0</c:v>
                </c:pt>
                <c:pt idx="1125">
                  <c:v>0</c:v>
                </c:pt>
                <c:pt idx="1126">
                  <c:v>1.0679999999999996</c:v>
                </c:pt>
                <c:pt idx="1127">
                  <c:v>-7.4759999999999991</c:v>
                </c:pt>
                <c:pt idx="1128">
                  <c:v>1.0679999999999996</c:v>
                </c:pt>
                <c:pt idx="1129">
                  <c:v>-7.4759999999999991</c:v>
                </c:pt>
                <c:pt idx="1130">
                  <c:v>-7.4759999999999991</c:v>
                </c:pt>
                <c:pt idx="1131">
                  <c:v>1.0679999999999996</c:v>
                </c:pt>
                <c:pt idx="1132">
                  <c:v>8.01</c:v>
                </c:pt>
                <c:pt idx="1133">
                  <c:v>37.642200000000003</c:v>
                </c:pt>
                <c:pt idx="1134">
                  <c:v>62.736999999999995</c:v>
                </c:pt>
                <c:pt idx="1135">
                  <c:v>-24.802999999999997</c:v>
                </c:pt>
                <c:pt idx="1136">
                  <c:v>62.736999999999995</c:v>
                </c:pt>
                <c:pt idx="1137">
                  <c:v>46.116000000000007</c:v>
                </c:pt>
                <c:pt idx="1138">
                  <c:v>25.620000000000005</c:v>
                </c:pt>
                <c:pt idx="1139">
                  <c:v>10.248000000000001</c:v>
                </c:pt>
                <c:pt idx="1140">
                  <c:v>5.3680000000000012</c:v>
                </c:pt>
                <c:pt idx="1141">
                  <c:v>5.3680000000000012</c:v>
                </c:pt>
                <c:pt idx="1142">
                  <c:v>15.372000000000002</c:v>
                </c:pt>
                <c:pt idx="1143">
                  <c:v>27.309599999999989</c:v>
                </c:pt>
                <c:pt idx="1144">
                  <c:v>20.482199999999992</c:v>
                </c:pt>
                <c:pt idx="1145">
                  <c:v>-3.0344000000000122</c:v>
                </c:pt>
                <c:pt idx="1146">
                  <c:v>6.8273999999999972</c:v>
                </c:pt>
                <c:pt idx="1147">
                  <c:v>-2.2758000000000109</c:v>
                </c:pt>
                <c:pt idx="1148">
                  <c:v>-31.861200000000004</c:v>
                </c:pt>
                <c:pt idx="1149">
                  <c:v>4.3679999999999986</c:v>
                </c:pt>
                <c:pt idx="1150">
                  <c:v>14.143999999999998</c:v>
                </c:pt>
                <c:pt idx="1151">
                  <c:v>2.9567999999999999</c:v>
                </c:pt>
                <c:pt idx="1152">
                  <c:v>20.697599999999998</c:v>
                </c:pt>
                <c:pt idx="1153">
                  <c:v>-1.4783999999999997</c:v>
                </c:pt>
                <c:pt idx="1154">
                  <c:v>2.9567999999999999</c:v>
                </c:pt>
                <c:pt idx="1155">
                  <c:v>7.3919999999999995</c:v>
                </c:pt>
                <c:pt idx="1156">
                  <c:v>4.4352</c:v>
                </c:pt>
                <c:pt idx="1157">
                  <c:v>2.9567999999999999</c:v>
                </c:pt>
                <c:pt idx="1158">
                  <c:v>4.4352</c:v>
                </c:pt>
                <c:pt idx="1159">
                  <c:v>2.9567999999999999</c:v>
                </c:pt>
                <c:pt idx="1160">
                  <c:v>-2.5872000000000011</c:v>
                </c:pt>
                <c:pt idx="1161">
                  <c:v>1.4418</c:v>
                </c:pt>
                <c:pt idx="1162">
                  <c:v>1.9223999999999997</c:v>
                </c:pt>
                <c:pt idx="1163">
                  <c:v>4.0583999999999998</c:v>
                </c:pt>
                <c:pt idx="1164">
                  <c:v>8.1167999999999996</c:v>
                </c:pt>
                <c:pt idx="1165">
                  <c:v>3.0438000000000001</c:v>
                </c:pt>
                <c:pt idx="1166">
                  <c:v>6.0876000000000001</c:v>
                </c:pt>
                <c:pt idx="1167">
                  <c:v>7.1021999999999998</c:v>
                </c:pt>
                <c:pt idx="1168">
                  <c:v>0.96119999999999983</c:v>
                </c:pt>
                <c:pt idx="1169">
                  <c:v>1.7135999999999978</c:v>
                </c:pt>
                <c:pt idx="1170">
                  <c:v>5.1407999999999916</c:v>
                </c:pt>
                <c:pt idx="1171">
                  <c:v>5.1407999999999916</c:v>
                </c:pt>
                <c:pt idx="1172">
                  <c:v>-17.707200000000007</c:v>
                </c:pt>
                <c:pt idx="1173">
                  <c:v>-29.512000000000008</c:v>
                </c:pt>
                <c:pt idx="1174">
                  <c:v>27.60799999999999</c:v>
                </c:pt>
                <c:pt idx="1175">
                  <c:v>4.4711999999999996</c:v>
                </c:pt>
                <c:pt idx="1176">
                  <c:v>0.66239999999999977</c:v>
                </c:pt>
                <c:pt idx="1177">
                  <c:v>4.4711999999999996</c:v>
                </c:pt>
                <c:pt idx="1178">
                  <c:v>4.4711999999999996</c:v>
                </c:pt>
                <c:pt idx="1179">
                  <c:v>2.9807999999999995</c:v>
                </c:pt>
                <c:pt idx="1180">
                  <c:v>1.2527999999999997</c:v>
                </c:pt>
                <c:pt idx="1181">
                  <c:v>2.2271999999999998</c:v>
                </c:pt>
                <c:pt idx="1182">
                  <c:v>1.1135999999999999</c:v>
                </c:pt>
                <c:pt idx="1183">
                  <c:v>0.41759999999999986</c:v>
                </c:pt>
                <c:pt idx="1184">
                  <c:v>3.8975999999999997</c:v>
                </c:pt>
                <c:pt idx="1185">
                  <c:v>38.023999999999994</c:v>
                </c:pt>
                <c:pt idx="1186">
                  <c:v>28.129999999999995</c:v>
                </c:pt>
                <c:pt idx="1187">
                  <c:v>28.517999999999994</c:v>
                </c:pt>
                <c:pt idx="1188">
                  <c:v>-2.1340000000000003</c:v>
                </c:pt>
                <c:pt idx="1189">
                  <c:v>38.023999999999994</c:v>
                </c:pt>
                <c:pt idx="1190">
                  <c:v>66.541999999999987</c:v>
                </c:pt>
                <c:pt idx="1191">
                  <c:v>1.7024000000000008</c:v>
                </c:pt>
                <c:pt idx="1192">
                  <c:v>5.1072000000000024</c:v>
                </c:pt>
                <c:pt idx="1193">
                  <c:v>14.896000000000003</c:v>
                </c:pt>
                <c:pt idx="1194">
                  <c:v>81.849599999999981</c:v>
                </c:pt>
                <c:pt idx="1195">
                  <c:v>10.393599999999998</c:v>
                </c:pt>
                <c:pt idx="1196">
                  <c:v>15.590399999999995</c:v>
                </c:pt>
                <c:pt idx="1197">
                  <c:v>10.393599999999998</c:v>
                </c:pt>
                <c:pt idx="1198">
                  <c:v>15.590399999999995</c:v>
                </c:pt>
                <c:pt idx="1199">
                  <c:v>10.393599999999998</c:v>
                </c:pt>
                <c:pt idx="1200">
                  <c:v>35.078399999999995</c:v>
                </c:pt>
                <c:pt idx="1201">
                  <c:v>10.4148</c:v>
                </c:pt>
                <c:pt idx="1202">
                  <c:v>10.4148</c:v>
                </c:pt>
                <c:pt idx="1203">
                  <c:v>8.2055999999999987</c:v>
                </c:pt>
                <c:pt idx="1204">
                  <c:v>31.244399999999995</c:v>
                </c:pt>
                <c:pt idx="1205">
                  <c:v>10.4148</c:v>
                </c:pt>
                <c:pt idx="1206">
                  <c:v>4.1027999999999993</c:v>
                </c:pt>
                <c:pt idx="1207">
                  <c:v>3.5948000000000011</c:v>
                </c:pt>
                <c:pt idx="1208">
                  <c:v>12.912900000000004</c:v>
                </c:pt>
                <c:pt idx="1209">
                  <c:v>3.6894000000000009</c:v>
                </c:pt>
                <c:pt idx="1210">
                  <c:v>7.3788000000000018</c:v>
                </c:pt>
                <c:pt idx="1211">
                  <c:v>12.912900000000004</c:v>
                </c:pt>
                <c:pt idx="1212">
                  <c:v>-0.99329999999999963</c:v>
                </c:pt>
                <c:pt idx="1213">
                  <c:v>5.5341000000000014</c:v>
                </c:pt>
                <c:pt idx="1214">
                  <c:v>2.6961000000000008</c:v>
                </c:pt>
                <c:pt idx="1215">
                  <c:v>10.909600000000001</c:v>
                </c:pt>
                <c:pt idx="1216">
                  <c:v>21.819200000000002</c:v>
                </c:pt>
                <c:pt idx="1217">
                  <c:v>10.909600000000001</c:v>
                </c:pt>
                <c:pt idx="1218">
                  <c:v>10.909600000000001</c:v>
                </c:pt>
                <c:pt idx="1219">
                  <c:v>10.909600000000001</c:v>
                </c:pt>
                <c:pt idx="1220">
                  <c:v>0.77700000000000025</c:v>
                </c:pt>
                <c:pt idx="1221">
                  <c:v>6.0680000000000014</c:v>
                </c:pt>
                <c:pt idx="1222">
                  <c:v>9.1020000000000021</c:v>
                </c:pt>
                <c:pt idx="1223">
                  <c:v>3.108000000000001</c:v>
                </c:pt>
                <c:pt idx="1224">
                  <c:v>9.1020000000000021</c:v>
                </c:pt>
                <c:pt idx="1225">
                  <c:v>3.0340000000000007</c:v>
                </c:pt>
                <c:pt idx="1226">
                  <c:v>6.216000000000002</c:v>
                </c:pt>
                <c:pt idx="1227">
                  <c:v>-1.4059999999999997</c:v>
                </c:pt>
                <c:pt idx="1228">
                  <c:v>7.6416000000000022</c:v>
                </c:pt>
                <c:pt idx="1229">
                  <c:v>10.507200000000001</c:v>
                </c:pt>
                <c:pt idx="1230">
                  <c:v>28.019200000000005</c:v>
                </c:pt>
                <c:pt idx="1231">
                  <c:v>5.7312000000000012</c:v>
                </c:pt>
                <c:pt idx="1232">
                  <c:v>-3.8207999999999984</c:v>
                </c:pt>
                <c:pt idx="1233">
                  <c:v>-8.9151999999999987</c:v>
                </c:pt>
                <c:pt idx="1234">
                  <c:v>-2.5471999999999984</c:v>
                </c:pt>
                <c:pt idx="1235">
                  <c:v>7.0048000000000012</c:v>
                </c:pt>
                <c:pt idx="1236">
                  <c:v>10.507200000000001</c:v>
                </c:pt>
                <c:pt idx="1237">
                  <c:v>-3.8207999999999984</c:v>
                </c:pt>
                <c:pt idx="1238">
                  <c:v>0.99949999999999894</c:v>
                </c:pt>
                <c:pt idx="1239">
                  <c:v>1.9989999999999979</c:v>
                </c:pt>
                <c:pt idx="1240">
                  <c:v>9.9949999999999974</c:v>
                </c:pt>
                <c:pt idx="1241">
                  <c:v>-13.992999999999999</c:v>
                </c:pt>
                <c:pt idx="1242">
                  <c:v>-6.9964999999999993</c:v>
                </c:pt>
                <c:pt idx="1243">
                  <c:v>1.9989999999999979</c:v>
                </c:pt>
                <c:pt idx="1244">
                  <c:v>91.772800000000018</c:v>
                </c:pt>
                <c:pt idx="1245">
                  <c:v>57.358000000000011</c:v>
                </c:pt>
                <c:pt idx="1246">
                  <c:v>3.2776000000000014</c:v>
                </c:pt>
                <c:pt idx="1247">
                  <c:v>91.772800000000018</c:v>
                </c:pt>
                <c:pt idx="1248">
                  <c:v>34.414800000000007</c:v>
                </c:pt>
                <c:pt idx="1249">
                  <c:v>9.832800000000006</c:v>
                </c:pt>
                <c:pt idx="1250">
                  <c:v>-30.588000000000001</c:v>
                </c:pt>
                <c:pt idx="1251">
                  <c:v>15.29399999999999</c:v>
                </c:pt>
                <c:pt idx="1252">
                  <c:v>20.391999999999989</c:v>
                </c:pt>
                <c:pt idx="1253">
                  <c:v>76.469999999999985</c:v>
                </c:pt>
                <c:pt idx="1254">
                  <c:v>-17.783999999999992</c:v>
                </c:pt>
                <c:pt idx="1255">
                  <c:v>16.005600000000005</c:v>
                </c:pt>
                <c:pt idx="1256">
                  <c:v>9.7812000000000019</c:v>
                </c:pt>
                <c:pt idx="1257">
                  <c:v>58.687200000000011</c:v>
                </c:pt>
                <c:pt idx="1258">
                  <c:v>48.906000000000006</c:v>
                </c:pt>
                <c:pt idx="1259">
                  <c:v>48.906000000000006</c:v>
                </c:pt>
                <c:pt idx="1260">
                  <c:v>15.086400000000001</c:v>
                </c:pt>
                <c:pt idx="1261">
                  <c:v>3.9512</c:v>
                </c:pt>
                <c:pt idx="1262">
                  <c:v>3.9512</c:v>
                </c:pt>
                <c:pt idx="1263">
                  <c:v>22.629600000000003</c:v>
                </c:pt>
                <c:pt idx="1264">
                  <c:v>-4.8491999999999997</c:v>
                </c:pt>
                <c:pt idx="1265">
                  <c:v>3.9512</c:v>
                </c:pt>
                <c:pt idx="1266">
                  <c:v>11.314800000000002</c:v>
                </c:pt>
                <c:pt idx="1267">
                  <c:v>4.281600000000001</c:v>
                </c:pt>
                <c:pt idx="1268">
                  <c:v>1.6055999999999999</c:v>
                </c:pt>
                <c:pt idx="1269">
                  <c:v>3.9248000000000003</c:v>
                </c:pt>
                <c:pt idx="1270">
                  <c:v>3.9248000000000003</c:v>
                </c:pt>
                <c:pt idx="1271">
                  <c:v>13.832000000000001</c:v>
                </c:pt>
                <c:pt idx="1272">
                  <c:v>-4.804800000000002</c:v>
                </c:pt>
                <c:pt idx="1273">
                  <c:v>5.5327999999999999</c:v>
                </c:pt>
                <c:pt idx="1274">
                  <c:v>4.9496999999999929</c:v>
                </c:pt>
                <c:pt idx="1275">
                  <c:v>14.849099999999979</c:v>
                </c:pt>
                <c:pt idx="1276">
                  <c:v>-74.952600000000004</c:v>
                </c:pt>
                <c:pt idx="1277">
                  <c:v>-187.38150000000002</c:v>
                </c:pt>
                <c:pt idx="1278">
                  <c:v>19.798799999999972</c:v>
                </c:pt>
                <c:pt idx="1279">
                  <c:v>18.345599999999997</c:v>
                </c:pt>
                <c:pt idx="1280">
                  <c:v>18.345599999999997</c:v>
                </c:pt>
                <c:pt idx="1281">
                  <c:v>24.460799999999999</c:v>
                </c:pt>
                <c:pt idx="1282">
                  <c:v>6.7008000000000001</c:v>
                </c:pt>
                <c:pt idx="1283">
                  <c:v>7.8175999999999997</c:v>
                </c:pt>
                <c:pt idx="1284">
                  <c:v>3.3504</c:v>
                </c:pt>
                <c:pt idx="1285">
                  <c:v>-1.6751999999999994</c:v>
                </c:pt>
                <c:pt idx="1286">
                  <c:v>6.7008000000000001</c:v>
                </c:pt>
                <c:pt idx="1287">
                  <c:v>-3.9399999999999995</c:v>
                </c:pt>
                <c:pt idx="1288">
                  <c:v>4.7279999999999998</c:v>
                </c:pt>
                <c:pt idx="1289">
                  <c:v>24.475800000000007</c:v>
                </c:pt>
                <c:pt idx="1290">
                  <c:v>48.951600000000013</c:v>
                </c:pt>
                <c:pt idx="1291">
                  <c:v>100.4796</c:v>
                </c:pt>
                <c:pt idx="1292">
                  <c:v>50.239800000000002</c:v>
                </c:pt>
                <c:pt idx="1293">
                  <c:v>16.317200000000003</c:v>
                </c:pt>
                <c:pt idx="1294">
                  <c:v>83.733000000000004</c:v>
                </c:pt>
                <c:pt idx="1295">
                  <c:v>16.317200000000003</c:v>
                </c:pt>
                <c:pt idx="1296">
                  <c:v>2.553199999999999</c:v>
                </c:pt>
                <c:pt idx="1297">
                  <c:v>4.8608999999999991</c:v>
                </c:pt>
                <c:pt idx="1298">
                  <c:v>3.2405999999999997</c:v>
                </c:pt>
                <c:pt idx="1299">
                  <c:v>4.8608999999999991</c:v>
                </c:pt>
                <c:pt idx="1300">
                  <c:v>3.2405999999999997</c:v>
                </c:pt>
                <c:pt idx="1301">
                  <c:v>8.9361999999999959</c:v>
                </c:pt>
                <c:pt idx="1302">
                  <c:v>9.7217999999999982</c:v>
                </c:pt>
                <c:pt idx="1303">
                  <c:v>-26.635200000000026</c:v>
                </c:pt>
                <c:pt idx="1304">
                  <c:v>106.54079999999999</c:v>
                </c:pt>
                <c:pt idx="1305">
                  <c:v>-292.98719999999997</c:v>
                </c:pt>
                <c:pt idx="1306">
                  <c:v>-13.317600000000013</c:v>
                </c:pt>
                <c:pt idx="1307">
                  <c:v>53.270399999999995</c:v>
                </c:pt>
                <c:pt idx="1308">
                  <c:v>-11.439000000000004</c:v>
                </c:pt>
                <c:pt idx="1309">
                  <c:v>6.4205999999999976</c:v>
                </c:pt>
                <c:pt idx="1310">
                  <c:v>4.2803999999999984</c:v>
                </c:pt>
                <c:pt idx="1311">
                  <c:v>1.3283999999999985</c:v>
                </c:pt>
                <c:pt idx="1312">
                  <c:v>-11.439000000000004</c:v>
                </c:pt>
                <c:pt idx="1313">
                  <c:v>6.4205999999999976</c:v>
                </c:pt>
                <c:pt idx="1314">
                  <c:v>4.2803999999999984</c:v>
                </c:pt>
                <c:pt idx="1315">
                  <c:v>4.2803999999999984</c:v>
                </c:pt>
                <c:pt idx="1316">
                  <c:v>4.2803999999999984</c:v>
                </c:pt>
                <c:pt idx="1317">
                  <c:v>6.4205999999999976</c:v>
                </c:pt>
                <c:pt idx="1318">
                  <c:v>-6.8634000000000013</c:v>
                </c:pt>
                <c:pt idx="1319">
                  <c:v>2.1401999999999992</c:v>
                </c:pt>
                <c:pt idx="1320">
                  <c:v>14.929199999999994</c:v>
                </c:pt>
                <c:pt idx="1321">
                  <c:v>24.881999999999991</c:v>
                </c:pt>
                <c:pt idx="1322">
                  <c:v>11.070400000000003</c:v>
                </c:pt>
                <c:pt idx="1323">
                  <c:v>8.3028000000000031</c:v>
                </c:pt>
                <c:pt idx="1324">
                  <c:v>10.567200000000001</c:v>
                </c:pt>
                <c:pt idx="1325">
                  <c:v>-11.321999999999999</c:v>
                </c:pt>
                <c:pt idx="1326">
                  <c:v>21.134400000000003</c:v>
                </c:pt>
                <c:pt idx="1327">
                  <c:v>7.5840000000000014</c:v>
                </c:pt>
                <c:pt idx="1328">
                  <c:v>11.376000000000001</c:v>
                </c:pt>
                <c:pt idx="1329">
                  <c:v>3.7920000000000011</c:v>
                </c:pt>
                <c:pt idx="1330">
                  <c:v>18.960000000000004</c:v>
                </c:pt>
                <c:pt idx="1331">
                  <c:v>26.544000000000004</c:v>
                </c:pt>
                <c:pt idx="1332">
                  <c:v>3.7920000000000007</c:v>
                </c:pt>
                <c:pt idx="1333">
                  <c:v>-5.6879999999999988</c:v>
                </c:pt>
                <c:pt idx="1334">
                  <c:v>7.5840000000000014</c:v>
                </c:pt>
                <c:pt idx="1335">
                  <c:v>3.3488000000000011</c:v>
                </c:pt>
                <c:pt idx="1336">
                  <c:v>12.521600000000003</c:v>
                </c:pt>
                <c:pt idx="1337">
                  <c:v>5.023200000000001</c:v>
                </c:pt>
                <c:pt idx="1338">
                  <c:v>6.2608000000000015</c:v>
                </c:pt>
                <c:pt idx="1339">
                  <c:v>15.069600000000007</c:v>
                </c:pt>
                <c:pt idx="1340">
                  <c:v>-6.1879999999999988</c:v>
                </c:pt>
                <c:pt idx="1341">
                  <c:v>6.2608000000000015</c:v>
                </c:pt>
                <c:pt idx="1342">
                  <c:v>23.384</c:v>
                </c:pt>
                <c:pt idx="1343">
                  <c:v>19.339199999999998</c:v>
                </c:pt>
                <c:pt idx="1344">
                  <c:v>37.414400000000001</c:v>
                </c:pt>
                <c:pt idx="1345">
                  <c:v>23.384</c:v>
                </c:pt>
                <c:pt idx="1346">
                  <c:v>12.892799999999998</c:v>
                </c:pt>
                <c:pt idx="1347">
                  <c:v>-17.443199999999997</c:v>
                </c:pt>
                <c:pt idx="1348">
                  <c:v>-2.8307999999999995</c:v>
                </c:pt>
                <c:pt idx="1349">
                  <c:v>-8.4923999999999982</c:v>
                </c:pt>
                <c:pt idx="1350">
                  <c:v>3.2351999999999994</c:v>
                </c:pt>
                <c:pt idx="1351">
                  <c:v>3.2351999999999994</c:v>
                </c:pt>
                <c:pt idx="1352">
                  <c:v>4.6763999999999992</c:v>
                </c:pt>
                <c:pt idx="1353">
                  <c:v>1.5587999999999997</c:v>
                </c:pt>
                <c:pt idx="1354">
                  <c:v>-4.1568000000000023</c:v>
                </c:pt>
                <c:pt idx="1355">
                  <c:v>10.508400000000002</c:v>
                </c:pt>
                <c:pt idx="1356">
                  <c:v>5.5044000000000013</c:v>
                </c:pt>
                <c:pt idx="1357">
                  <c:v>-24.188999999999993</c:v>
                </c:pt>
                <c:pt idx="1358">
                  <c:v>7.6965000000000039</c:v>
                </c:pt>
                <c:pt idx="1359">
                  <c:v>5.5176999999999978</c:v>
                </c:pt>
                <c:pt idx="1360">
                  <c:v>16.553099999999993</c:v>
                </c:pt>
                <c:pt idx="1361">
                  <c:v>5.5176999999999978</c:v>
                </c:pt>
                <c:pt idx="1362">
                  <c:v>11.035399999999996</c:v>
                </c:pt>
                <c:pt idx="1363">
                  <c:v>14.523600000000002</c:v>
                </c:pt>
                <c:pt idx="1364">
                  <c:v>6.224400000000001</c:v>
                </c:pt>
                <c:pt idx="1365">
                  <c:v>2.1736000000000004</c:v>
                </c:pt>
                <c:pt idx="1366">
                  <c:v>8.2992000000000008</c:v>
                </c:pt>
                <c:pt idx="1367">
                  <c:v>10.374000000000001</c:v>
                </c:pt>
                <c:pt idx="1368">
                  <c:v>8.2992000000000008</c:v>
                </c:pt>
                <c:pt idx="1369">
                  <c:v>6.224400000000001</c:v>
                </c:pt>
                <c:pt idx="1370">
                  <c:v>12.863999999999999</c:v>
                </c:pt>
                <c:pt idx="1371">
                  <c:v>19.295999999999999</c:v>
                </c:pt>
                <c:pt idx="1372">
                  <c:v>32.159999999999997</c:v>
                </c:pt>
                <c:pt idx="1373">
                  <c:v>7.5039999999999987</c:v>
                </c:pt>
                <c:pt idx="1374">
                  <c:v>6.4319999999999995</c:v>
                </c:pt>
                <c:pt idx="1375">
                  <c:v>7.1059999999999999</c:v>
                </c:pt>
                <c:pt idx="1376">
                  <c:v>14.212</c:v>
                </c:pt>
                <c:pt idx="1377">
                  <c:v>15.468000000000004</c:v>
                </c:pt>
                <c:pt idx="1378">
                  <c:v>-61.872</c:v>
                </c:pt>
                <c:pt idx="1379">
                  <c:v>-14.385599999999997</c:v>
                </c:pt>
                <c:pt idx="1380">
                  <c:v>28.7712</c:v>
                </c:pt>
                <c:pt idx="1381">
                  <c:v>22.377600000000001</c:v>
                </c:pt>
                <c:pt idx="1382">
                  <c:v>-14.385599999999997</c:v>
                </c:pt>
                <c:pt idx="1383">
                  <c:v>-23.975999999999999</c:v>
                </c:pt>
                <c:pt idx="1384">
                  <c:v>71.927999999999997</c:v>
                </c:pt>
                <c:pt idx="1385">
                  <c:v>14.3856</c:v>
                </c:pt>
                <c:pt idx="1386">
                  <c:v>6.3935999999999993</c:v>
                </c:pt>
                <c:pt idx="1387">
                  <c:v>9.7151999999999941</c:v>
                </c:pt>
                <c:pt idx="1388">
                  <c:v>29.145599999999995</c:v>
                </c:pt>
                <c:pt idx="1389">
                  <c:v>29.145599999999995</c:v>
                </c:pt>
                <c:pt idx="1390">
                  <c:v>14.572799999999997</c:v>
                </c:pt>
                <c:pt idx="1391">
                  <c:v>14.572799999999997</c:v>
                </c:pt>
                <c:pt idx="1392">
                  <c:v>9.5735999999999937</c:v>
                </c:pt>
                <c:pt idx="1393">
                  <c:v>4.8416000000000006</c:v>
                </c:pt>
                <c:pt idx="1394">
                  <c:v>42.150400000000005</c:v>
                </c:pt>
                <c:pt idx="1395">
                  <c:v>52.688000000000002</c:v>
                </c:pt>
                <c:pt idx="1396">
                  <c:v>31.612800000000004</c:v>
                </c:pt>
                <c:pt idx="1397">
                  <c:v>21.075200000000002</c:v>
                </c:pt>
                <c:pt idx="1398">
                  <c:v>9.6832000000000011</c:v>
                </c:pt>
                <c:pt idx="1399">
                  <c:v>9.1580000000000013</c:v>
                </c:pt>
                <c:pt idx="1400">
                  <c:v>3.6632000000000007</c:v>
                </c:pt>
                <c:pt idx="1401">
                  <c:v>1.7352000000000005</c:v>
                </c:pt>
                <c:pt idx="1402">
                  <c:v>9.1580000000000013</c:v>
                </c:pt>
                <c:pt idx="1403">
                  <c:v>1.7352000000000005</c:v>
                </c:pt>
                <c:pt idx="1404">
                  <c:v>2.6028000000000011</c:v>
                </c:pt>
                <c:pt idx="1405">
                  <c:v>-24.564599999999999</c:v>
                </c:pt>
                <c:pt idx="1406">
                  <c:v>-312.06139999999994</c:v>
                </c:pt>
                <c:pt idx="1407">
                  <c:v>20.015600000000006</c:v>
                </c:pt>
                <c:pt idx="1408">
                  <c:v>30.023400000000009</c:v>
                </c:pt>
                <c:pt idx="1409">
                  <c:v>30.023400000000009</c:v>
                </c:pt>
                <c:pt idx="1410">
                  <c:v>99.23</c:v>
                </c:pt>
                <c:pt idx="1411">
                  <c:v>29.768999999999998</c:v>
                </c:pt>
                <c:pt idx="1412">
                  <c:v>297.69</c:v>
                </c:pt>
                <c:pt idx="1413">
                  <c:v>99.23</c:v>
                </c:pt>
                <c:pt idx="1414">
                  <c:v>89.306999999999988</c:v>
                </c:pt>
                <c:pt idx="1415">
                  <c:v>198.46</c:v>
                </c:pt>
                <c:pt idx="1416">
                  <c:v>148.845</c:v>
                </c:pt>
                <c:pt idx="1417">
                  <c:v>297.69</c:v>
                </c:pt>
                <c:pt idx="1418">
                  <c:v>9.6712000000000025</c:v>
                </c:pt>
                <c:pt idx="1419">
                  <c:v>4.1448</c:v>
                </c:pt>
                <c:pt idx="1420">
                  <c:v>9.6712000000000025</c:v>
                </c:pt>
                <c:pt idx="1421">
                  <c:v>7.9128000000000007</c:v>
                </c:pt>
                <c:pt idx="1422">
                  <c:v>13.188000000000002</c:v>
                </c:pt>
                <c:pt idx="1423">
                  <c:v>-1.3208000000000002</c:v>
                </c:pt>
                <c:pt idx="1424">
                  <c:v>3.4543999999999997</c:v>
                </c:pt>
                <c:pt idx="1425">
                  <c:v>5.1815999999999995</c:v>
                </c:pt>
                <c:pt idx="1426">
                  <c:v>6.9087999999999994</c:v>
                </c:pt>
                <c:pt idx="1427">
                  <c:v>3.6783999999999999</c:v>
                </c:pt>
                <c:pt idx="1428">
                  <c:v>5.6627999999999998</c:v>
                </c:pt>
                <c:pt idx="1429">
                  <c:v>3.7751999999999999</c:v>
                </c:pt>
                <c:pt idx="1430">
                  <c:v>6.0381999999999998</c:v>
                </c:pt>
                <c:pt idx="1431">
                  <c:v>73.320999999999998</c:v>
                </c:pt>
                <c:pt idx="1432">
                  <c:v>12.0764</c:v>
                </c:pt>
                <c:pt idx="1433">
                  <c:v>29.328400000000002</c:v>
                </c:pt>
                <c:pt idx="1434">
                  <c:v>14.664200000000001</c:v>
                </c:pt>
                <c:pt idx="1435">
                  <c:v>-33.641399999999997</c:v>
                </c:pt>
                <c:pt idx="1436">
                  <c:v>30.581999999999987</c:v>
                </c:pt>
                <c:pt idx="1437">
                  <c:v>8.7285000000000004</c:v>
                </c:pt>
                <c:pt idx="1438">
                  <c:v>9.7911000000000001</c:v>
                </c:pt>
                <c:pt idx="1439">
                  <c:v>13.0548</c:v>
                </c:pt>
                <c:pt idx="1440">
                  <c:v>3.4847999999999981</c:v>
                </c:pt>
                <c:pt idx="1441">
                  <c:v>4.9103999999999992</c:v>
                </c:pt>
                <c:pt idx="1442">
                  <c:v>6.5471999999999984</c:v>
                </c:pt>
                <c:pt idx="1443">
                  <c:v>6.5471999999999984</c:v>
                </c:pt>
                <c:pt idx="1444">
                  <c:v>11.457599999999998</c:v>
                </c:pt>
                <c:pt idx="1445">
                  <c:v>9.8207999999999984</c:v>
                </c:pt>
                <c:pt idx="1446">
                  <c:v>15.991199999999992</c:v>
                </c:pt>
                <c:pt idx="1447">
                  <c:v>92.393599999999992</c:v>
                </c:pt>
                <c:pt idx="1448">
                  <c:v>207.88559999999998</c:v>
                </c:pt>
                <c:pt idx="1449">
                  <c:v>46.196799999999996</c:v>
                </c:pt>
                <c:pt idx="1450">
                  <c:v>-14.475000000000001</c:v>
                </c:pt>
                <c:pt idx="1451">
                  <c:v>11.579999999999998</c:v>
                </c:pt>
                <c:pt idx="1452">
                  <c:v>3.8599999999999977</c:v>
                </c:pt>
                <c:pt idx="1453">
                  <c:v>5.7899999999999991</c:v>
                </c:pt>
                <c:pt idx="1454">
                  <c:v>2.9371999999999971</c:v>
                </c:pt>
                <c:pt idx="1455">
                  <c:v>-5.4548000000000041</c:v>
                </c:pt>
                <c:pt idx="1456">
                  <c:v>-22.238800000000001</c:v>
                </c:pt>
                <c:pt idx="1457">
                  <c:v>11.748799999999989</c:v>
                </c:pt>
                <c:pt idx="1458">
                  <c:v>-33.358199999999997</c:v>
                </c:pt>
                <c:pt idx="1459">
                  <c:v>5.8743999999999943</c:v>
                </c:pt>
                <c:pt idx="1460">
                  <c:v>0</c:v>
                </c:pt>
                <c:pt idx="1461">
                  <c:v>31.983999999999995</c:v>
                </c:pt>
                <c:pt idx="1462">
                  <c:v>0</c:v>
                </c:pt>
                <c:pt idx="1463">
                  <c:v>39.97999999999999</c:v>
                </c:pt>
                <c:pt idx="1464">
                  <c:v>39.97999999999999</c:v>
                </c:pt>
                <c:pt idx="1465">
                  <c:v>23.987999999999996</c:v>
                </c:pt>
                <c:pt idx="1466">
                  <c:v>2.3232000000000004</c:v>
                </c:pt>
                <c:pt idx="1467">
                  <c:v>3.0976000000000004</c:v>
                </c:pt>
                <c:pt idx="1468">
                  <c:v>3.8720000000000003</c:v>
                </c:pt>
                <c:pt idx="1469">
                  <c:v>1.2672000000000003</c:v>
                </c:pt>
                <c:pt idx="1470">
                  <c:v>4.6464000000000008</c:v>
                </c:pt>
                <c:pt idx="1471">
                  <c:v>11.076000000000001</c:v>
                </c:pt>
                <c:pt idx="1472">
                  <c:v>16.614000000000001</c:v>
                </c:pt>
                <c:pt idx="1473">
                  <c:v>11.076000000000001</c:v>
                </c:pt>
                <c:pt idx="1474">
                  <c:v>16.614000000000001</c:v>
                </c:pt>
                <c:pt idx="1475">
                  <c:v>16.614000000000001</c:v>
                </c:pt>
                <c:pt idx="1476">
                  <c:v>44.304000000000002</c:v>
                </c:pt>
                <c:pt idx="1477">
                  <c:v>31.577600000000018</c:v>
                </c:pt>
                <c:pt idx="1478">
                  <c:v>41.445600000000013</c:v>
                </c:pt>
                <c:pt idx="1479">
                  <c:v>35.679599999999979</c:v>
                </c:pt>
                <c:pt idx="1480">
                  <c:v>-2.098800000000006</c:v>
                </c:pt>
                <c:pt idx="1481">
                  <c:v>-90.24839999999999</c:v>
                </c:pt>
                <c:pt idx="1482">
                  <c:v>-150.41399999999999</c:v>
                </c:pt>
                <c:pt idx="1483">
                  <c:v>23.786399999999986</c:v>
                </c:pt>
                <c:pt idx="1484">
                  <c:v>35.679599999999979</c:v>
                </c:pt>
                <c:pt idx="1485">
                  <c:v>107.03879999999994</c:v>
                </c:pt>
                <c:pt idx="1486">
                  <c:v>3.8447999999999967</c:v>
                </c:pt>
                <c:pt idx="1487">
                  <c:v>7.6895999999999933</c:v>
                </c:pt>
                <c:pt idx="1488">
                  <c:v>23.923199999999994</c:v>
                </c:pt>
                <c:pt idx="1489">
                  <c:v>7.3007999999999988</c:v>
                </c:pt>
                <c:pt idx="1490">
                  <c:v>12.979199999999999</c:v>
                </c:pt>
                <c:pt idx="1491">
                  <c:v>19.468799999999998</c:v>
                </c:pt>
                <c:pt idx="1492">
                  <c:v>19.468799999999998</c:v>
                </c:pt>
                <c:pt idx="1493">
                  <c:v>9.5570999999999984</c:v>
                </c:pt>
                <c:pt idx="1494">
                  <c:v>-5.9408999999999992</c:v>
                </c:pt>
                <c:pt idx="1495">
                  <c:v>11.516399999999999</c:v>
                </c:pt>
                <c:pt idx="1496">
                  <c:v>-10.419600000000003</c:v>
                </c:pt>
                <c:pt idx="1497">
                  <c:v>11.2422</c:v>
                </c:pt>
                <c:pt idx="1498">
                  <c:v>33.726600000000005</c:v>
                </c:pt>
                <c:pt idx="1499">
                  <c:v>33.726600000000005</c:v>
                </c:pt>
                <c:pt idx="1500">
                  <c:v>112.422</c:v>
                </c:pt>
                <c:pt idx="1501">
                  <c:v>-41.261999999999972</c:v>
                </c:pt>
                <c:pt idx="1502">
                  <c:v>41.262</c:v>
                </c:pt>
                <c:pt idx="1503">
                  <c:v>55.016000000000012</c:v>
                </c:pt>
                <c:pt idx="1504">
                  <c:v>137.54000000000002</c:v>
                </c:pt>
                <c:pt idx="1505">
                  <c:v>55.016000000000005</c:v>
                </c:pt>
                <c:pt idx="1506">
                  <c:v>56.7864</c:v>
                </c:pt>
                <c:pt idx="1507">
                  <c:v>9.1775999999999982</c:v>
                </c:pt>
                <c:pt idx="1508">
                  <c:v>15.4872</c:v>
                </c:pt>
                <c:pt idx="1509">
                  <c:v>-12.912200000000027</c:v>
                </c:pt>
                <c:pt idx="1510">
                  <c:v>49.804199999999994</c:v>
                </c:pt>
                <c:pt idx="1511">
                  <c:v>-348.62940000000003</c:v>
                </c:pt>
                <c:pt idx="1512">
                  <c:v>49.804199999999994</c:v>
                </c:pt>
                <c:pt idx="1513">
                  <c:v>-77.473200000000006</c:v>
                </c:pt>
                <c:pt idx="1514">
                  <c:v>-3.6892000000000067</c:v>
                </c:pt>
                <c:pt idx="1515">
                  <c:v>6.4943999999999953</c:v>
                </c:pt>
                <c:pt idx="1516">
                  <c:v>4.3295999999999975</c:v>
                </c:pt>
                <c:pt idx="1517">
                  <c:v>12.988799999999991</c:v>
                </c:pt>
                <c:pt idx="1518">
                  <c:v>37.883999999999993</c:v>
                </c:pt>
                <c:pt idx="1519">
                  <c:v>37.883999999999993</c:v>
                </c:pt>
                <c:pt idx="1520">
                  <c:v>-147.96300000000002</c:v>
                </c:pt>
                <c:pt idx="1521">
                  <c:v>166.10039999999995</c:v>
                </c:pt>
                <c:pt idx="1522">
                  <c:v>83.050199999999975</c:v>
                </c:pt>
                <c:pt idx="1523">
                  <c:v>387.56759999999986</c:v>
                </c:pt>
                <c:pt idx="1524">
                  <c:v>138.41699999999997</c:v>
                </c:pt>
                <c:pt idx="1525">
                  <c:v>5.4340000000000002</c:v>
                </c:pt>
                <c:pt idx="1526">
                  <c:v>16.302</c:v>
                </c:pt>
                <c:pt idx="1527">
                  <c:v>38.038000000000004</c:v>
                </c:pt>
                <c:pt idx="1528">
                  <c:v>5.9279999999999999</c:v>
                </c:pt>
                <c:pt idx="1529">
                  <c:v>-9.8799999999999955</c:v>
                </c:pt>
                <c:pt idx="1530">
                  <c:v>1.2129999999999974</c:v>
                </c:pt>
                <c:pt idx="1531">
                  <c:v>25.472999999999999</c:v>
                </c:pt>
                <c:pt idx="1532">
                  <c:v>38.209499999999998</c:v>
                </c:pt>
                <c:pt idx="1533">
                  <c:v>114.6285</c:v>
                </c:pt>
                <c:pt idx="1534">
                  <c:v>63.682499999999997</c:v>
                </c:pt>
                <c:pt idx="1535">
                  <c:v>-70.960499999999996</c:v>
                </c:pt>
                <c:pt idx="1536">
                  <c:v>0.50219999999999976</c:v>
                </c:pt>
                <c:pt idx="1537">
                  <c:v>10.880999999999998</c:v>
                </c:pt>
                <c:pt idx="1538">
                  <c:v>6.5285999999999991</c:v>
                </c:pt>
                <c:pt idx="1539">
                  <c:v>-14.228999999999997</c:v>
                </c:pt>
                <c:pt idx="1540">
                  <c:v>4.3523999999999994</c:v>
                </c:pt>
                <c:pt idx="1541">
                  <c:v>8.7047999999999988</c:v>
                </c:pt>
                <c:pt idx="1542">
                  <c:v>3.5153999999999979</c:v>
                </c:pt>
                <c:pt idx="1543">
                  <c:v>19.585799999999999</c:v>
                </c:pt>
                <c:pt idx="1544">
                  <c:v>4.3523999999999994</c:v>
                </c:pt>
                <c:pt idx="1545">
                  <c:v>11.177600000000002</c:v>
                </c:pt>
                <c:pt idx="1546">
                  <c:v>11.177600000000002</c:v>
                </c:pt>
                <c:pt idx="1547">
                  <c:v>2.7944000000000004</c:v>
                </c:pt>
                <c:pt idx="1548">
                  <c:v>11.177600000000002</c:v>
                </c:pt>
                <c:pt idx="1549">
                  <c:v>5.5888000000000009</c:v>
                </c:pt>
                <c:pt idx="1550">
                  <c:v>26.241599999999977</c:v>
                </c:pt>
                <c:pt idx="1551">
                  <c:v>-21.470400000000026</c:v>
                </c:pt>
                <c:pt idx="1552">
                  <c:v>43.735999999999962</c:v>
                </c:pt>
                <c:pt idx="1553">
                  <c:v>-194.82400000000001</c:v>
                </c:pt>
                <c:pt idx="1554">
                  <c:v>34.988799999999969</c:v>
                </c:pt>
                <c:pt idx="1555">
                  <c:v>13.845999999999997</c:v>
                </c:pt>
                <c:pt idx="1556">
                  <c:v>13.845999999999997</c:v>
                </c:pt>
                <c:pt idx="1557">
                  <c:v>16.535399999999996</c:v>
                </c:pt>
                <c:pt idx="1558">
                  <c:v>-10.312400000000004</c:v>
                </c:pt>
                <c:pt idx="1559">
                  <c:v>22.047199999999997</c:v>
                </c:pt>
                <c:pt idx="1560">
                  <c:v>33.070799999999991</c:v>
                </c:pt>
                <c:pt idx="1561">
                  <c:v>9.7789999999999964</c:v>
                </c:pt>
                <c:pt idx="1562">
                  <c:v>75.679999999999978</c:v>
                </c:pt>
                <c:pt idx="1563">
                  <c:v>-302.72000000000003</c:v>
                </c:pt>
                <c:pt idx="1564">
                  <c:v>75.679999999999978</c:v>
                </c:pt>
                <c:pt idx="1565">
                  <c:v>-378.40000000000009</c:v>
                </c:pt>
                <c:pt idx="1566">
                  <c:v>0.73919999999999941</c:v>
                </c:pt>
                <c:pt idx="1567">
                  <c:v>1.9711999999999996</c:v>
                </c:pt>
                <c:pt idx="1568">
                  <c:v>1.9711999999999996</c:v>
                </c:pt>
                <c:pt idx="1569">
                  <c:v>6.8991999999999987</c:v>
                </c:pt>
                <c:pt idx="1570">
                  <c:v>1.8479999999999985</c:v>
                </c:pt>
                <c:pt idx="1571">
                  <c:v>2.9567999999999994</c:v>
                </c:pt>
                <c:pt idx="1572">
                  <c:v>0.73919999999999941</c:v>
                </c:pt>
                <c:pt idx="1573">
                  <c:v>15.758400000000002</c:v>
                </c:pt>
                <c:pt idx="1574">
                  <c:v>2.2511999999999999</c:v>
                </c:pt>
                <c:pt idx="1575">
                  <c:v>-12.006399999999999</c:v>
                </c:pt>
                <c:pt idx="1576">
                  <c:v>1.5007999999999999</c:v>
                </c:pt>
                <c:pt idx="1577">
                  <c:v>13.132000000000001</c:v>
                </c:pt>
                <c:pt idx="1578">
                  <c:v>15.787199999999999</c:v>
                </c:pt>
                <c:pt idx="1579">
                  <c:v>-12.751199999999997</c:v>
                </c:pt>
                <c:pt idx="1580">
                  <c:v>-8.5007999999999981</c:v>
                </c:pt>
                <c:pt idx="1581">
                  <c:v>23.680799999999998</c:v>
                </c:pt>
                <c:pt idx="1582">
                  <c:v>7.8935999999999993</c:v>
                </c:pt>
                <c:pt idx="1583">
                  <c:v>8.5567999999999991</c:v>
                </c:pt>
                <c:pt idx="1584">
                  <c:v>20.780799999999999</c:v>
                </c:pt>
                <c:pt idx="1585">
                  <c:v>10.3904</c:v>
                </c:pt>
                <c:pt idx="1586">
                  <c:v>6.4176000000000002</c:v>
                </c:pt>
                <c:pt idx="1587">
                  <c:v>15.585599999999999</c:v>
                </c:pt>
                <c:pt idx="1588">
                  <c:v>-19.863999999999997</c:v>
                </c:pt>
                <c:pt idx="1589">
                  <c:v>-52.339199999999991</c:v>
                </c:pt>
                <c:pt idx="1590">
                  <c:v>-26.169599999999996</c:v>
                </c:pt>
                <c:pt idx="1591">
                  <c:v>-42.492599999999982</c:v>
                </c:pt>
                <c:pt idx="1592">
                  <c:v>190.42980000000006</c:v>
                </c:pt>
                <c:pt idx="1593">
                  <c:v>8.6619999999999919</c:v>
                </c:pt>
                <c:pt idx="1594">
                  <c:v>4.330999999999996</c:v>
                </c:pt>
                <c:pt idx="1595">
                  <c:v>12.992999999999988</c:v>
                </c:pt>
                <c:pt idx="1596">
                  <c:v>17.323999999999984</c:v>
                </c:pt>
                <c:pt idx="1597">
                  <c:v>12.992999999999988</c:v>
                </c:pt>
                <c:pt idx="1598">
                  <c:v>12.831599999999996</c:v>
                </c:pt>
                <c:pt idx="1599">
                  <c:v>12.328399999999988</c:v>
                </c:pt>
                <c:pt idx="1600">
                  <c:v>8.5543999999999976</c:v>
                </c:pt>
                <c:pt idx="1601">
                  <c:v>8.5543999999999976</c:v>
                </c:pt>
                <c:pt idx="1602">
                  <c:v>12.831599999999996</c:v>
                </c:pt>
                <c:pt idx="1603">
                  <c:v>2.2880000000000003</c:v>
                </c:pt>
                <c:pt idx="1604">
                  <c:v>1.3728000000000002</c:v>
                </c:pt>
                <c:pt idx="1605">
                  <c:v>2.6208000000000005</c:v>
                </c:pt>
                <c:pt idx="1606">
                  <c:v>2.6208000000000005</c:v>
                </c:pt>
                <c:pt idx="1607">
                  <c:v>1.7472000000000003</c:v>
                </c:pt>
                <c:pt idx="1608">
                  <c:v>-3.8385000000000105</c:v>
                </c:pt>
                <c:pt idx="1609">
                  <c:v>-3.8385000000000105</c:v>
                </c:pt>
                <c:pt idx="1610">
                  <c:v>14.500999999999991</c:v>
                </c:pt>
                <c:pt idx="1611">
                  <c:v>21.751499999999986</c:v>
                </c:pt>
                <c:pt idx="1612">
                  <c:v>21.751499999999986</c:v>
                </c:pt>
                <c:pt idx="1613">
                  <c:v>21.751499999999986</c:v>
                </c:pt>
                <c:pt idx="1614">
                  <c:v>0</c:v>
                </c:pt>
                <c:pt idx="1615">
                  <c:v>64.518000000000001</c:v>
                </c:pt>
                <c:pt idx="1616">
                  <c:v>21.506</c:v>
                </c:pt>
                <c:pt idx="1617">
                  <c:v>26.648999999999997</c:v>
                </c:pt>
                <c:pt idx="1618">
                  <c:v>64.518000000000001</c:v>
                </c:pt>
                <c:pt idx="1619">
                  <c:v>26.648999999999997</c:v>
                </c:pt>
                <c:pt idx="1620">
                  <c:v>19.034999999999989</c:v>
                </c:pt>
                <c:pt idx="1621">
                  <c:v>8.0406000000000013</c:v>
                </c:pt>
                <c:pt idx="1622">
                  <c:v>36.182700000000004</c:v>
                </c:pt>
                <c:pt idx="1623">
                  <c:v>12.060900000000002</c:v>
                </c:pt>
                <c:pt idx="1624">
                  <c:v>24.121800000000004</c:v>
                </c:pt>
                <c:pt idx="1625">
                  <c:v>28.142100000000006</c:v>
                </c:pt>
                <c:pt idx="1626">
                  <c:v>4.0203000000000007</c:v>
                </c:pt>
                <c:pt idx="1627">
                  <c:v>20.101500000000001</c:v>
                </c:pt>
                <c:pt idx="1628">
                  <c:v>12.060900000000002</c:v>
                </c:pt>
                <c:pt idx="1629">
                  <c:v>3.7743000000000002</c:v>
                </c:pt>
                <c:pt idx="1630">
                  <c:v>6.2904999999999998</c:v>
                </c:pt>
                <c:pt idx="1631">
                  <c:v>-3.719599999999998</c:v>
                </c:pt>
                <c:pt idx="1632">
                  <c:v>16.464700000000001</c:v>
                </c:pt>
                <c:pt idx="1633">
                  <c:v>2.3521000000000001</c:v>
                </c:pt>
                <c:pt idx="1634">
                  <c:v>26.1096</c:v>
                </c:pt>
                <c:pt idx="1635">
                  <c:v>-6.8815999999999953</c:v>
                </c:pt>
                <c:pt idx="1636">
                  <c:v>4.6552000000000007</c:v>
                </c:pt>
                <c:pt idx="1637">
                  <c:v>17.406400000000001</c:v>
                </c:pt>
                <c:pt idx="1638">
                  <c:v>8.7032000000000007</c:v>
                </c:pt>
                <c:pt idx="1639">
                  <c:v>34.812800000000003</c:v>
                </c:pt>
                <c:pt idx="1640">
                  <c:v>14.561400000000006</c:v>
                </c:pt>
                <c:pt idx="1641">
                  <c:v>72.807000000000031</c:v>
                </c:pt>
                <c:pt idx="1642">
                  <c:v>-24.962399999999988</c:v>
                </c:pt>
                <c:pt idx="1643">
                  <c:v>43.684200000000018</c:v>
                </c:pt>
                <c:pt idx="1644">
                  <c:v>7.3358999999999988</c:v>
                </c:pt>
                <c:pt idx="1645">
                  <c:v>14.671799999999998</c:v>
                </c:pt>
                <c:pt idx="1646">
                  <c:v>22.007699999999996</c:v>
                </c:pt>
                <c:pt idx="1647">
                  <c:v>14.671799999999998</c:v>
                </c:pt>
                <c:pt idx="1648">
                  <c:v>14.671799999999998</c:v>
                </c:pt>
                <c:pt idx="1649">
                  <c:v>5.7797999999999963</c:v>
                </c:pt>
                <c:pt idx="1650">
                  <c:v>14.449499999999986</c:v>
                </c:pt>
                <c:pt idx="1651">
                  <c:v>78.859200000000001</c:v>
                </c:pt>
                <c:pt idx="1652">
                  <c:v>19.2454</c:v>
                </c:pt>
                <c:pt idx="1653">
                  <c:v>7.1592000000000002</c:v>
                </c:pt>
                <c:pt idx="1654">
                  <c:v>69.001800000000017</c:v>
                </c:pt>
                <c:pt idx="1655">
                  <c:v>-26.755799999999994</c:v>
                </c:pt>
                <c:pt idx="1656">
                  <c:v>76.9816</c:v>
                </c:pt>
                <c:pt idx="1657">
                  <c:v>21.477600000000002</c:v>
                </c:pt>
                <c:pt idx="1658">
                  <c:v>76.9816</c:v>
                </c:pt>
                <c:pt idx="1659">
                  <c:v>41.075999999999993</c:v>
                </c:pt>
                <c:pt idx="1660">
                  <c:v>20.537999999999997</c:v>
                </c:pt>
                <c:pt idx="1661">
                  <c:v>6.8459999999999965</c:v>
                </c:pt>
                <c:pt idx="1662">
                  <c:v>2.1780000000000004</c:v>
                </c:pt>
                <c:pt idx="1663">
                  <c:v>10.890000000000002</c:v>
                </c:pt>
                <c:pt idx="1664">
                  <c:v>53.195999999999998</c:v>
                </c:pt>
                <c:pt idx="1665">
                  <c:v>53.195999999999998</c:v>
                </c:pt>
                <c:pt idx="1666">
                  <c:v>79.793999999999997</c:v>
                </c:pt>
                <c:pt idx="1667">
                  <c:v>26.597999999999999</c:v>
                </c:pt>
                <c:pt idx="1668">
                  <c:v>132.99</c:v>
                </c:pt>
                <c:pt idx="1669">
                  <c:v>23.119199999999999</c:v>
                </c:pt>
                <c:pt idx="1670">
                  <c:v>7.3008000000000006</c:v>
                </c:pt>
                <c:pt idx="1671">
                  <c:v>38.532000000000004</c:v>
                </c:pt>
                <c:pt idx="1672">
                  <c:v>-4.0127999999999986</c:v>
                </c:pt>
                <c:pt idx="1673">
                  <c:v>3.0095999999999998</c:v>
                </c:pt>
                <c:pt idx="1674">
                  <c:v>1.5047999999999999</c:v>
                </c:pt>
                <c:pt idx="1675">
                  <c:v>23.652900000000002</c:v>
                </c:pt>
                <c:pt idx="1676">
                  <c:v>4.0383000000000013</c:v>
                </c:pt>
                <c:pt idx="1677">
                  <c:v>8.0766000000000027</c:v>
                </c:pt>
                <c:pt idx="1678">
                  <c:v>31.537200000000006</c:v>
                </c:pt>
                <c:pt idx="1679">
                  <c:v>3.3439999999999994</c:v>
                </c:pt>
                <c:pt idx="1680">
                  <c:v>7.5239999999999991</c:v>
                </c:pt>
                <c:pt idx="1681">
                  <c:v>4.5144000000000002</c:v>
                </c:pt>
                <c:pt idx="1682">
                  <c:v>9.0288000000000004</c:v>
                </c:pt>
                <c:pt idx="1683">
                  <c:v>12.114900000000002</c:v>
                </c:pt>
                <c:pt idx="1684">
                  <c:v>23.652900000000002</c:v>
                </c:pt>
                <c:pt idx="1685">
                  <c:v>3.3439999999999994</c:v>
                </c:pt>
                <c:pt idx="1686">
                  <c:v>-10.961100000000002</c:v>
                </c:pt>
                <c:pt idx="1687">
                  <c:v>-3.6536999999999988</c:v>
                </c:pt>
                <c:pt idx="1688">
                  <c:v>23.315999999999988</c:v>
                </c:pt>
                <c:pt idx="1689">
                  <c:v>23.315999999999988</c:v>
                </c:pt>
                <c:pt idx="1690">
                  <c:v>-66.061999999999998</c:v>
                </c:pt>
                <c:pt idx="1691">
                  <c:v>252.59</c:v>
                </c:pt>
                <c:pt idx="1692">
                  <c:v>46.631999999999977</c:v>
                </c:pt>
                <c:pt idx="1693">
                  <c:v>34.97399999999999</c:v>
                </c:pt>
                <c:pt idx="1694">
                  <c:v>-4.6751999999999985</c:v>
                </c:pt>
                <c:pt idx="1695">
                  <c:v>34.284800000000004</c:v>
                </c:pt>
                <c:pt idx="1696">
                  <c:v>12.856800000000002</c:v>
                </c:pt>
                <c:pt idx="1697">
                  <c:v>12.856800000000002</c:v>
                </c:pt>
                <c:pt idx="1698">
                  <c:v>7.0128000000000013</c:v>
                </c:pt>
                <c:pt idx="1699">
                  <c:v>9.3504000000000005</c:v>
                </c:pt>
                <c:pt idx="1700">
                  <c:v>2.4639999999999986</c:v>
                </c:pt>
                <c:pt idx="1701">
                  <c:v>0.98559999999999937</c:v>
                </c:pt>
                <c:pt idx="1702">
                  <c:v>-9.0944000000000038</c:v>
                </c:pt>
                <c:pt idx="1703">
                  <c:v>2.7775999999999996</c:v>
                </c:pt>
                <c:pt idx="1704">
                  <c:v>56.577599999999961</c:v>
                </c:pt>
                <c:pt idx="1705">
                  <c:v>70.72199999999998</c:v>
                </c:pt>
                <c:pt idx="1706">
                  <c:v>6.3743999999999996</c:v>
                </c:pt>
                <c:pt idx="1707">
                  <c:v>7.436799999999999</c:v>
                </c:pt>
                <c:pt idx="1708">
                  <c:v>9.5615999999999985</c:v>
                </c:pt>
                <c:pt idx="1709">
                  <c:v>6.3743999999999996</c:v>
                </c:pt>
                <c:pt idx="1710">
                  <c:v>-2.3903999999999996</c:v>
                </c:pt>
                <c:pt idx="1711">
                  <c:v>-1.5935999999999995</c:v>
                </c:pt>
                <c:pt idx="1712">
                  <c:v>30.7818</c:v>
                </c:pt>
                <c:pt idx="1713">
                  <c:v>-20.730599999999995</c:v>
                </c:pt>
                <c:pt idx="1714">
                  <c:v>-6.9101999999999997</c:v>
                </c:pt>
                <c:pt idx="1715">
                  <c:v>-52.169999999999987</c:v>
                </c:pt>
                <c:pt idx="1716">
                  <c:v>21.64500000000001</c:v>
                </c:pt>
                <c:pt idx="1717">
                  <c:v>14.430000000000007</c:v>
                </c:pt>
                <c:pt idx="1718">
                  <c:v>-26.084999999999994</c:v>
                </c:pt>
                <c:pt idx="1719">
                  <c:v>22.763999999999996</c:v>
                </c:pt>
                <c:pt idx="1720">
                  <c:v>34.145999999999994</c:v>
                </c:pt>
                <c:pt idx="1721">
                  <c:v>-105.69000000000003</c:v>
                </c:pt>
                <c:pt idx="1722">
                  <c:v>213.68880000000001</c:v>
                </c:pt>
                <c:pt idx="1723">
                  <c:v>213.68880000000001</c:v>
                </c:pt>
                <c:pt idx="1724">
                  <c:v>71.229600000000005</c:v>
                </c:pt>
                <c:pt idx="1725">
                  <c:v>71.229600000000005</c:v>
                </c:pt>
                <c:pt idx="1726">
                  <c:v>10.789200000000001</c:v>
                </c:pt>
                <c:pt idx="1727">
                  <c:v>26.973000000000003</c:v>
                </c:pt>
                <c:pt idx="1728">
                  <c:v>-10.060199999999998</c:v>
                </c:pt>
                <c:pt idx="1729">
                  <c:v>-7.774799999999999</c:v>
                </c:pt>
                <c:pt idx="1730">
                  <c:v>13.429200000000002</c:v>
                </c:pt>
                <c:pt idx="1731">
                  <c:v>6.3612000000000002</c:v>
                </c:pt>
                <c:pt idx="1732">
                  <c:v>13.429200000000002</c:v>
                </c:pt>
                <c:pt idx="1733">
                  <c:v>9.5418000000000003</c:v>
                </c:pt>
                <c:pt idx="1734">
                  <c:v>-11.662199999999999</c:v>
                </c:pt>
                <c:pt idx="1735">
                  <c:v>14.705600000000004</c:v>
                </c:pt>
                <c:pt idx="1736">
                  <c:v>7.352800000000002</c:v>
                </c:pt>
                <c:pt idx="1737">
                  <c:v>74.809799999999996</c:v>
                </c:pt>
                <c:pt idx="1738">
                  <c:v>74.809799999999996</c:v>
                </c:pt>
                <c:pt idx="1739">
                  <c:v>24.936599999999999</c:v>
                </c:pt>
                <c:pt idx="1740">
                  <c:v>-67.137</c:v>
                </c:pt>
                <c:pt idx="1741">
                  <c:v>92.969999999999985</c:v>
                </c:pt>
                <c:pt idx="1742">
                  <c:v>30.989999999999995</c:v>
                </c:pt>
                <c:pt idx="1743">
                  <c:v>0</c:v>
                </c:pt>
                <c:pt idx="1744">
                  <c:v>15.524999999999991</c:v>
                </c:pt>
                <c:pt idx="1745">
                  <c:v>10.349999999999994</c:v>
                </c:pt>
                <c:pt idx="1746">
                  <c:v>46.574999999999996</c:v>
                </c:pt>
                <c:pt idx="1747">
                  <c:v>36.224999999999966</c:v>
                </c:pt>
                <c:pt idx="1748">
                  <c:v>11.626299999999999</c:v>
                </c:pt>
                <c:pt idx="1749">
                  <c:v>124.19999999999999</c:v>
                </c:pt>
                <c:pt idx="1750">
                  <c:v>14.459599999999998</c:v>
                </c:pt>
                <c:pt idx="1751">
                  <c:v>15.524999999999999</c:v>
                </c:pt>
                <c:pt idx="1752">
                  <c:v>-77.625</c:v>
                </c:pt>
                <c:pt idx="1753">
                  <c:v>15.524999999999999</c:v>
                </c:pt>
                <c:pt idx="1754">
                  <c:v>7.2297999999999991</c:v>
                </c:pt>
                <c:pt idx="1755">
                  <c:v>15.524999999999999</c:v>
                </c:pt>
                <c:pt idx="1756">
                  <c:v>81.843199999999996</c:v>
                </c:pt>
                <c:pt idx="1757">
                  <c:v>40.921599999999998</c:v>
                </c:pt>
                <c:pt idx="1758">
                  <c:v>1.5691000000000002</c:v>
                </c:pt>
                <c:pt idx="1759">
                  <c:v>122.76479999999999</c:v>
                </c:pt>
                <c:pt idx="1760">
                  <c:v>61.382399999999997</c:v>
                </c:pt>
                <c:pt idx="1761">
                  <c:v>61.38239999999999</c:v>
                </c:pt>
                <c:pt idx="1762">
                  <c:v>23.898600000000002</c:v>
                </c:pt>
                <c:pt idx="1763">
                  <c:v>7.9662000000000006</c:v>
                </c:pt>
                <c:pt idx="1764">
                  <c:v>-53.709599999999988</c:v>
                </c:pt>
                <c:pt idx="1765">
                  <c:v>61.382399999999997</c:v>
                </c:pt>
                <c:pt idx="1766">
                  <c:v>3.1382000000000003</c:v>
                </c:pt>
                <c:pt idx="1767">
                  <c:v>3.9831000000000003</c:v>
                </c:pt>
                <c:pt idx="1768">
                  <c:v>19.915500000000002</c:v>
                </c:pt>
                <c:pt idx="1769">
                  <c:v>-182.35200000000003</c:v>
                </c:pt>
                <c:pt idx="1770">
                  <c:v>-36.470400000000041</c:v>
                </c:pt>
                <c:pt idx="1771">
                  <c:v>-30.392000000000024</c:v>
                </c:pt>
                <c:pt idx="1772">
                  <c:v>-18.23520000000002</c:v>
                </c:pt>
                <c:pt idx="1773">
                  <c:v>-32.320000000000007</c:v>
                </c:pt>
                <c:pt idx="1774">
                  <c:v>-4.0400000000000009</c:v>
                </c:pt>
                <c:pt idx="1775">
                  <c:v>7.2719999999999949</c:v>
                </c:pt>
                <c:pt idx="1776">
                  <c:v>33.935999999999993</c:v>
                </c:pt>
                <c:pt idx="1777">
                  <c:v>33.938800000000001</c:v>
                </c:pt>
                <c:pt idx="1778">
                  <c:v>33.938800000000001</c:v>
                </c:pt>
                <c:pt idx="1779">
                  <c:v>50.908200000000001</c:v>
                </c:pt>
                <c:pt idx="1780">
                  <c:v>-95.24760000000002</c:v>
                </c:pt>
                <c:pt idx="1781">
                  <c:v>62.505600000000001</c:v>
                </c:pt>
                <c:pt idx="1782">
                  <c:v>39.066000000000003</c:v>
                </c:pt>
                <c:pt idx="1783">
                  <c:v>31.252800000000001</c:v>
                </c:pt>
                <c:pt idx="1784">
                  <c:v>11.025000000000002</c:v>
                </c:pt>
                <c:pt idx="1785">
                  <c:v>7.7000000000000028</c:v>
                </c:pt>
                <c:pt idx="1786">
                  <c:v>14.700000000000003</c:v>
                </c:pt>
                <c:pt idx="1787">
                  <c:v>14.700000000000003</c:v>
                </c:pt>
                <c:pt idx="1788">
                  <c:v>5.7750000000000021</c:v>
                </c:pt>
                <c:pt idx="1789">
                  <c:v>-6.2999999999999972</c:v>
                </c:pt>
                <c:pt idx="1790">
                  <c:v>15.825600000000001</c:v>
                </c:pt>
                <c:pt idx="1791">
                  <c:v>20.724000000000007</c:v>
                </c:pt>
                <c:pt idx="1792">
                  <c:v>-10.173599999999997</c:v>
                </c:pt>
                <c:pt idx="1793">
                  <c:v>-27.129599999999996</c:v>
                </c:pt>
                <c:pt idx="1794">
                  <c:v>-10.173599999999997</c:v>
                </c:pt>
                <c:pt idx="1795">
                  <c:v>15.825600000000001</c:v>
                </c:pt>
                <c:pt idx="1796">
                  <c:v>-10.173599999999997</c:v>
                </c:pt>
                <c:pt idx="1797">
                  <c:v>-10.173599999999997</c:v>
                </c:pt>
                <c:pt idx="1798">
                  <c:v>39.564000000000007</c:v>
                </c:pt>
                <c:pt idx="1799">
                  <c:v>8.2896000000000001</c:v>
                </c:pt>
                <c:pt idx="1800">
                  <c:v>33.1584</c:v>
                </c:pt>
                <c:pt idx="1801">
                  <c:v>55.389600000000002</c:v>
                </c:pt>
                <c:pt idx="1802">
                  <c:v>231.41160000000002</c:v>
                </c:pt>
                <c:pt idx="1803">
                  <c:v>-99.176400000000001</c:v>
                </c:pt>
                <c:pt idx="1804">
                  <c:v>-1002.7836000000001</c:v>
                </c:pt>
                <c:pt idx="1805">
                  <c:v>-1862.3124000000003</c:v>
                </c:pt>
                <c:pt idx="1806">
                  <c:v>-143.25480000000002</c:v>
                </c:pt>
                <c:pt idx="1807">
                  <c:v>-383.03100000000006</c:v>
                </c:pt>
                <c:pt idx="1808">
                  <c:v>240.26490000000001</c:v>
                </c:pt>
                <c:pt idx="1809">
                  <c:v>41.785200000000032</c:v>
                </c:pt>
                <c:pt idx="1810">
                  <c:v>-295.97849999999994</c:v>
                </c:pt>
                <c:pt idx="1811">
                  <c:v>-121.87349999999992</c:v>
                </c:pt>
                <c:pt idx="1812">
                  <c:v>160.17660000000001</c:v>
                </c:pt>
                <c:pt idx="1813">
                  <c:v>-97.49879999999996</c:v>
                </c:pt>
                <c:pt idx="1814">
                  <c:v>-76.606200000000001</c:v>
                </c:pt>
                <c:pt idx="1815">
                  <c:v>-157.00949999999997</c:v>
                </c:pt>
                <c:pt idx="1816">
                  <c:v>100.12200000000001</c:v>
                </c:pt>
                <c:pt idx="1817">
                  <c:v>-122.87700000000004</c:v>
                </c:pt>
                <c:pt idx="1818">
                  <c:v>250.30500000000004</c:v>
                </c:pt>
                <c:pt idx="1819">
                  <c:v>350.42700000000002</c:v>
                </c:pt>
                <c:pt idx="1820">
                  <c:v>9.1020000000000039</c:v>
                </c:pt>
                <c:pt idx="1821">
                  <c:v>-71.890500000000017</c:v>
                </c:pt>
                <c:pt idx="1822">
                  <c:v>111.10349999999994</c:v>
                </c:pt>
                <c:pt idx="1823">
                  <c:v>148.13799999999992</c:v>
                </c:pt>
                <c:pt idx="1824">
                  <c:v>111.10349999999994</c:v>
                </c:pt>
                <c:pt idx="1825">
                  <c:v>-113.28200000000004</c:v>
                </c:pt>
                <c:pt idx="1826">
                  <c:v>-84.961500000000029</c:v>
                </c:pt>
                <c:pt idx="1827">
                  <c:v>-99.266399999999976</c:v>
                </c:pt>
                <c:pt idx="1828">
                  <c:v>-140.14079999999996</c:v>
                </c:pt>
                <c:pt idx="1829">
                  <c:v>-248.16599999999994</c:v>
                </c:pt>
                <c:pt idx="1830">
                  <c:v>-99.266399999999976</c:v>
                </c:pt>
                <c:pt idx="1831">
                  <c:v>-36.11160000000001</c:v>
                </c:pt>
                <c:pt idx="1832">
                  <c:v>44.709600000000009</c:v>
                </c:pt>
                <c:pt idx="1833">
                  <c:v>22.354800000000004</c:v>
                </c:pt>
                <c:pt idx="1834">
                  <c:v>-36.11160000000001</c:v>
                </c:pt>
                <c:pt idx="1835">
                  <c:v>-108.33479999999997</c:v>
                </c:pt>
                <c:pt idx="1836">
                  <c:v>111.77400000000003</c:v>
                </c:pt>
                <c:pt idx="1837">
                  <c:v>-185.71679999999998</c:v>
                </c:pt>
                <c:pt idx="1838">
                  <c:v>67.064400000000006</c:v>
                </c:pt>
                <c:pt idx="1839">
                  <c:v>-114.35339999999997</c:v>
                </c:pt>
                <c:pt idx="1840">
                  <c:v>-13.756799999999984</c:v>
                </c:pt>
                <c:pt idx="1841">
                  <c:v>22.354800000000004</c:v>
                </c:pt>
                <c:pt idx="1842">
                  <c:v>-218.86559999999997</c:v>
                </c:pt>
                <c:pt idx="1843">
                  <c:v>316.13920000000007</c:v>
                </c:pt>
                <c:pt idx="1844">
                  <c:v>36.477600000000024</c:v>
                </c:pt>
                <c:pt idx="1845">
                  <c:v>27.358200000000011</c:v>
                </c:pt>
                <c:pt idx="1846">
                  <c:v>-106.39299999999997</c:v>
                </c:pt>
                <c:pt idx="1847">
                  <c:v>-167.3184</c:v>
                </c:pt>
                <c:pt idx="1848">
                  <c:v>146.40359999999998</c:v>
                </c:pt>
                <c:pt idx="1849">
                  <c:v>-264.92079999999999</c:v>
                </c:pt>
                <c:pt idx="1850">
                  <c:v>-31.372200000000007</c:v>
                </c:pt>
                <c:pt idx="1851">
                  <c:v>-31.372200000000007</c:v>
                </c:pt>
                <c:pt idx="1852">
                  <c:v>5.2287000000000035</c:v>
                </c:pt>
                <c:pt idx="1853">
                  <c:v>8.7144999999999868</c:v>
                </c:pt>
                <c:pt idx="1854">
                  <c:v>329.40809999999999</c:v>
                </c:pt>
                <c:pt idx="1855">
                  <c:v>20.914800000000014</c:v>
                </c:pt>
                <c:pt idx="1856">
                  <c:v>6.9715999999999951</c:v>
                </c:pt>
                <c:pt idx="1857">
                  <c:v>-47.058300000000003</c:v>
                </c:pt>
                <c:pt idx="1858">
                  <c:v>-99.34529999999998</c:v>
                </c:pt>
                <c:pt idx="1859">
                  <c:v>-66.230199999999996</c:v>
                </c:pt>
                <c:pt idx="1860">
                  <c:v>-69.889999999999986</c:v>
                </c:pt>
                <c:pt idx="1861">
                  <c:v>-13.978000000000009</c:v>
                </c:pt>
                <c:pt idx="1862">
                  <c:v>20.966999999999999</c:v>
                </c:pt>
                <c:pt idx="1863">
                  <c:v>629.01</c:v>
                </c:pt>
                <c:pt idx="1864">
                  <c:v>41.933999999999997</c:v>
                </c:pt>
                <c:pt idx="1865">
                  <c:v>-18.556200000000018</c:v>
                </c:pt>
                <c:pt idx="1866">
                  <c:v>36.398699999999977</c:v>
                </c:pt>
                <c:pt idx="1867">
                  <c:v>-6.423300000000026</c:v>
                </c:pt>
                <c:pt idx="1868">
                  <c:v>-6.423300000000026</c:v>
                </c:pt>
                <c:pt idx="1869">
                  <c:v>-37.112400000000036</c:v>
                </c:pt>
                <c:pt idx="1870">
                  <c:v>-14.987700000000061</c:v>
                </c:pt>
                <c:pt idx="1871">
                  <c:v>-10.705500000000043</c:v>
                </c:pt>
                <c:pt idx="1872">
                  <c:v>60.664499999999961</c:v>
                </c:pt>
                <c:pt idx="1873">
                  <c:v>-14.987700000000061</c:v>
                </c:pt>
                <c:pt idx="1874">
                  <c:v>85.309199999999805</c:v>
                </c:pt>
                <c:pt idx="1875">
                  <c:v>-75.830400000000054</c:v>
                </c:pt>
                <c:pt idx="1876">
                  <c:v>-227.49120000000016</c:v>
                </c:pt>
                <c:pt idx="1877">
                  <c:v>-75.830400000000054</c:v>
                </c:pt>
                <c:pt idx="1878">
                  <c:v>28.436399999999935</c:v>
                </c:pt>
                <c:pt idx="1879">
                  <c:v>-184.83660000000003</c:v>
                </c:pt>
                <c:pt idx="1880">
                  <c:v>-37.915200000000027</c:v>
                </c:pt>
                <c:pt idx="1881">
                  <c:v>9.4787999999999784</c:v>
                </c:pt>
                <c:pt idx="1882">
                  <c:v>28.436399999999935</c:v>
                </c:pt>
                <c:pt idx="1883">
                  <c:v>-42.652799999999999</c:v>
                </c:pt>
                <c:pt idx="1884">
                  <c:v>-29.323800000000006</c:v>
                </c:pt>
                <c:pt idx="1885">
                  <c:v>-19.549200000000006</c:v>
                </c:pt>
                <c:pt idx="1886">
                  <c:v>-0.88860000000000205</c:v>
                </c:pt>
                <c:pt idx="1887">
                  <c:v>-1.7772000000000041</c:v>
                </c:pt>
                <c:pt idx="1888">
                  <c:v>-29.323800000000006</c:v>
                </c:pt>
                <c:pt idx="1889">
                  <c:v>-21.3264</c:v>
                </c:pt>
                <c:pt idx="1890">
                  <c:v>-1.7772000000000041</c:v>
                </c:pt>
                <c:pt idx="1891">
                  <c:v>-1.7772000000000041</c:v>
                </c:pt>
                <c:pt idx="1892">
                  <c:v>15.352199999999989</c:v>
                </c:pt>
                <c:pt idx="1893">
                  <c:v>-102.04800000000003</c:v>
                </c:pt>
                <c:pt idx="1894">
                  <c:v>6.3779999999999575</c:v>
                </c:pt>
                <c:pt idx="1895">
                  <c:v>-95.670000000000044</c:v>
                </c:pt>
                <c:pt idx="1896">
                  <c:v>401.81399999999985</c:v>
                </c:pt>
                <c:pt idx="1897">
                  <c:v>165.38129999999995</c:v>
                </c:pt>
                <c:pt idx="1898">
                  <c:v>-118.12950000000006</c:v>
                </c:pt>
                <c:pt idx="1899">
                  <c:v>2.625099999999982</c:v>
                </c:pt>
                <c:pt idx="1900">
                  <c:v>-299.26140000000009</c:v>
                </c:pt>
                <c:pt idx="1901">
                  <c:v>-149.63070000000005</c:v>
                </c:pt>
                <c:pt idx="1902">
                  <c:v>-199.50760000000008</c:v>
                </c:pt>
                <c:pt idx="1903">
                  <c:v>92.392000000000053</c:v>
                </c:pt>
                <c:pt idx="1904">
                  <c:v>80.843000000000075</c:v>
                </c:pt>
                <c:pt idx="1905">
                  <c:v>173.23500000000001</c:v>
                </c:pt>
                <c:pt idx="1906">
                  <c:v>-34.646999999999991</c:v>
                </c:pt>
                <c:pt idx="1907">
                  <c:v>-94.941000000000017</c:v>
                </c:pt>
                <c:pt idx="1908">
                  <c:v>21.097999999999985</c:v>
                </c:pt>
                <c:pt idx="1909">
                  <c:v>-110.76450000000001</c:v>
                </c:pt>
                <c:pt idx="1910">
                  <c:v>-31.64700000000002</c:v>
                </c:pt>
                <c:pt idx="1911">
                  <c:v>3.5857999999999848</c:v>
                </c:pt>
                <c:pt idx="1912">
                  <c:v>-43.029600000000045</c:v>
                </c:pt>
                <c:pt idx="1913">
                  <c:v>-814.4831999999999</c:v>
                </c:pt>
                <c:pt idx="1914">
                  <c:v>-373.3048</c:v>
                </c:pt>
                <c:pt idx="1915">
                  <c:v>-93.3262</c:v>
                </c:pt>
                <c:pt idx="1916">
                  <c:v>-653.28340000000003</c:v>
                </c:pt>
                <c:pt idx="1917">
                  <c:v>-152.71559999999999</c:v>
                </c:pt>
                <c:pt idx="1918">
                  <c:v>-458.14679999999998</c:v>
                </c:pt>
                <c:pt idx="1919">
                  <c:v>610.86239999999998</c:v>
                </c:pt>
                <c:pt idx="1920">
                  <c:v>493.78559999999993</c:v>
                </c:pt>
                <c:pt idx="1921">
                  <c:v>12.82559999999998</c:v>
                </c:pt>
                <c:pt idx="1922">
                  <c:v>-269.33760000000001</c:v>
                </c:pt>
                <c:pt idx="1923">
                  <c:v>-448.89599999999996</c:v>
                </c:pt>
                <c:pt idx="1924">
                  <c:v>-115.43040000000002</c:v>
                </c:pt>
                <c:pt idx="1925">
                  <c:v>-76.953599999999994</c:v>
                </c:pt>
                <c:pt idx="1926">
                  <c:v>80.368200000000002</c:v>
                </c:pt>
                <c:pt idx="1927">
                  <c:v>-553.64760000000001</c:v>
                </c:pt>
                <c:pt idx="1928">
                  <c:v>241.1046</c:v>
                </c:pt>
                <c:pt idx="1929">
                  <c:v>-968.88329999999996</c:v>
                </c:pt>
                <c:pt idx="1930">
                  <c:v>-112.95269999999994</c:v>
                </c:pt>
                <c:pt idx="1931">
                  <c:v>-103.98819999999998</c:v>
                </c:pt>
                <c:pt idx="1932">
                  <c:v>-68.130199999999988</c:v>
                </c:pt>
                <c:pt idx="1933">
                  <c:v>-64.544399999999968</c:v>
                </c:pt>
                <c:pt idx="1934">
                  <c:v>-209.76929999999999</c:v>
                </c:pt>
                <c:pt idx="1935">
                  <c:v>39.44380000000001</c:v>
                </c:pt>
                <c:pt idx="1936">
                  <c:v>-153.34560000000005</c:v>
                </c:pt>
                <c:pt idx="1937">
                  <c:v>-130.0104</c:v>
                </c:pt>
                <c:pt idx="1938">
                  <c:v>-173.34719999999999</c:v>
                </c:pt>
                <c:pt idx="1939">
                  <c:v>-204.44580000000005</c:v>
                </c:pt>
                <c:pt idx="1940">
                  <c:v>-204.44580000000005</c:v>
                </c:pt>
                <c:pt idx="1941">
                  <c:v>62.906399999999991</c:v>
                </c:pt>
                <c:pt idx="1942">
                  <c:v>31.453199999999953</c:v>
                </c:pt>
                <c:pt idx="1943">
                  <c:v>-83.875200000000035</c:v>
                </c:pt>
                <c:pt idx="1944">
                  <c:v>-47.179800000000029</c:v>
                </c:pt>
                <c:pt idx="1945">
                  <c:v>67.940999999999974</c:v>
                </c:pt>
                <c:pt idx="1946">
                  <c:v>-339.7050000000001</c:v>
                </c:pt>
                <c:pt idx="1947">
                  <c:v>-264.21500000000003</c:v>
                </c:pt>
                <c:pt idx="1948">
                  <c:v>45.293999999999983</c:v>
                </c:pt>
                <c:pt idx="1949">
                  <c:v>-15.098000000000013</c:v>
                </c:pt>
                <c:pt idx="1950">
                  <c:v>158.52899999999994</c:v>
                </c:pt>
                <c:pt idx="1951">
                  <c:v>-45.294000000000011</c:v>
                </c:pt>
                <c:pt idx="1952">
                  <c:v>-131.44500000000005</c:v>
                </c:pt>
                <c:pt idx="1953">
                  <c:v>-175.26000000000005</c:v>
                </c:pt>
                <c:pt idx="1954">
                  <c:v>-292.10000000000014</c:v>
                </c:pt>
                <c:pt idx="1955">
                  <c:v>-255.58750000000009</c:v>
                </c:pt>
                <c:pt idx="1956">
                  <c:v>58.419999999999987</c:v>
                </c:pt>
                <c:pt idx="1957">
                  <c:v>-120.51299999999998</c:v>
                </c:pt>
                <c:pt idx="1958">
                  <c:v>-28.355999999999952</c:v>
                </c:pt>
                <c:pt idx="1959">
                  <c:v>-153.12239999999997</c:v>
                </c:pt>
                <c:pt idx="1960">
                  <c:v>-8.5067999999999913</c:v>
                </c:pt>
                <c:pt idx="1961">
                  <c:v>-120.51299999999998</c:v>
                </c:pt>
                <c:pt idx="1962">
                  <c:v>-69.472199999999958</c:v>
                </c:pt>
                <c:pt idx="1963">
                  <c:v>-24.102599999999995</c:v>
                </c:pt>
                <c:pt idx="1964">
                  <c:v>45.36960000000002</c:v>
                </c:pt>
                <c:pt idx="1965">
                  <c:v>-58.133199999999988</c:v>
                </c:pt>
                <c:pt idx="1966">
                  <c:v>-71.811599999999999</c:v>
                </c:pt>
                <c:pt idx="1967">
                  <c:v>-23.93719999999999</c:v>
                </c:pt>
                <c:pt idx="1968">
                  <c:v>10.258800000000008</c:v>
                </c:pt>
                <c:pt idx="1969">
                  <c:v>-104.67300000000006</c:v>
                </c:pt>
                <c:pt idx="1970">
                  <c:v>-525.6405000000002</c:v>
                </c:pt>
                <c:pt idx="1971">
                  <c:v>386.83499999999981</c:v>
                </c:pt>
                <c:pt idx="1972">
                  <c:v>-52.336500000000029</c:v>
                </c:pt>
                <c:pt idx="1973">
                  <c:v>-13.871700000000047</c:v>
                </c:pt>
                <c:pt idx="1974">
                  <c:v>-160.29520000000008</c:v>
                </c:pt>
                <c:pt idx="1975">
                  <c:v>-32.367300000000085</c:v>
                </c:pt>
                <c:pt idx="1976">
                  <c:v>215.11979999999994</c:v>
                </c:pt>
                <c:pt idx="1977">
                  <c:v>4.3901999999999788</c:v>
                </c:pt>
                <c:pt idx="1978">
                  <c:v>-13.170600000000007</c:v>
                </c:pt>
                <c:pt idx="1979">
                  <c:v>-65.853000000000009</c:v>
                </c:pt>
                <c:pt idx="1980">
                  <c:v>-39.511800000000036</c:v>
                </c:pt>
                <c:pt idx="1981">
                  <c:v>51.942000000000007</c:v>
                </c:pt>
                <c:pt idx="1982">
                  <c:v>311.65199999999999</c:v>
                </c:pt>
                <c:pt idx="1983">
                  <c:v>-290.87520000000001</c:v>
                </c:pt>
                <c:pt idx="1984">
                  <c:v>-15.582599999999999</c:v>
                </c:pt>
                <c:pt idx="1985">
                  <c:v>-249.32159999999999</c:v>
                </c:pt>
                <c:pt idx="1986">
                  <c:v>-430.61700000000019</c:v>
                </c:pt>
                <c:pt idx="1987">
                  <c:v>88.733199999999954</c:v>
                </c:pt>
                <c:pt idx="1988">
                  <c:v>399.29939999999976</c:v>
                </c:pt>
                <c:pt idx="1989">
                  <c:v>-120.05080000000007</c:v>
                </c:pt>
                <c:pt idx="1990">
                  <c:v>-120.05080000000007</c:v>
                </c:pt>
                <c:pt idx="1991">
                  <c:v>-480.20320000000027</c:v>
                </c:pt>
                <c:pt idx="1992">
                  <c:v>-169.63700000000009</c:v>
                </c:pt>
                <c:pt idx="1993">
                  <c:v>-23.488200000000091</c:v>
                </c:pt>
                <c:pt idx="1994">
                  <c:v>118.65750000000006</c:v>
                </c:pt>
                <c:pt idx="1995">
                  <c:v>-67.543499999999995</c:v>
                </c:pt>
                <c:pt idx="1996">
                  <c:v>-147.8655</c:v>
                </c:pt>
                <c:pt idx="1997">
                  <c:v>-147.8655</c:v>
                </c:pt>
                <c:pt idx="1998">
                  <c:v>-12.778499999999994</c:v>
                </c:pt>
                <c:pt idx="1999">
                  <c:v>-135.08699999999999</c:v>
                </c:pt>
                <c:pt idx="2000">
                  <c:v>-31.033499999999989</c:v>
                </c:pt>
                <c:pt idx="2001">
                  <c:v>94.926000000000045</c:v>
                </c:pt>
                <c:pt idx="2002">
                  <c:v>-347.11740000000009</c:v>
                </c:pt>
                <c:pt idx="2003">
                  <c:v>-115.70580000000004</c:v>
                </c:pt>
                <c:pt idx="2004">
                  <c:v>-170.80380000000002</c:v>
                </c:pt>
                <c:pt idx="2005">
                  <c:v>-60.607800000000026</c:v>
                </c:pt>
                <c:pt idx="2006">
                  <c:v>-231.41160000000008</c:v>
                </c:pt>
                <c:pt idx="2007">
                  <c:v>314.05859999999996</c:v>
                </c:pt>
                <c:pt idx="2008">
                  <c:v>160.15860000000001</c:v>
                </c:pt>
                <c:pt idx="2009">
                  <c:v>320.31720000000001</c:v>
                </c:pt>
                <c:pt idx="2010">
                  <c:v>-8.4294000000000153</c:v>
                </c:pt>
                <c:pt idx="2011">
                  <c:v>-118.01160000000002</c:v>
                </c:pt>
                <c:pt idx="2012">
                  <c:v>-16.649999999999991</c:v>
                </c:pt>
                <c:pt idx="2013">
                  <c:v>-38.849999999999994</c:v>
                </c:pt>
                <c:pt idx="2014">
                  <c:v>-188.7</c:v>
                </c:pt>
                <c:pt idx="2015">
                  <c:v>-47.174999999999997</c:v>
                </c:pt>
                <c:pt idx="2016">
                  <c:v>-66.599999999999994</c:v>
                </c:pt>
                <c:pt idx="2017">
                  <c:v>-248.24579999999992</c:v>
                </c:pt>
                <c:pt idx="2018">
                  <c:v>135.4068000000002</c:v>
                </c:pt>
                <c:pt idx="2019">
                  <c:v>11.283900000000017</c:v>
                </c:pt>
                <c:pt idx="2020">
                  <c:v>-447.59469999999988</c:v>
                </c:pt>
                <c:pt idx="2021">
                  <c:v>33.851700000000051</c:v>
                </c:pt>
                <c:pt idx="2022">
                  <c:v>-304.66529999999989</c:v>
                </c:pt>
                <c:pt idx="2023">
                  <c:v>-105.31639999999993</c:v>
                </c:pt>
                <c:pt idx="2024">
                  <c:v>-52.658199999999965</c:v>
                </c:pt>
                <c:pt idx="2025">
                  <c:v>33.851700000000051</c:v>
                </c:pt>
                <c:pt idx="2026">
                  <c:v>11.283900000000017</c:v>
                </c:pt>
                <c:pt idx="2027">
                  <c:v>259.52970000000005</c:v>
                </c:pt>
                <c:pt idx="2028">
                  <c:v>346.03960000000006</c:v>
                </c:pt>
                <c:pt idx="2029">
                  <c:v>-300.73500000000001</c:v>
                </c:pt>
                <c:pt idx="2030">
                  <c:v>300.73500000000001</c:v>
                </c:pt>
                <c:pt idx="2031">
                  <c:v>200.49</c:v>
                </c:pt>
                <c:pt idx="2032">
                  <c:v>200.49</c:v>
                </c:pt>
                <c:pt idx="2033">
                  <c:v>180.44099999999992</c:v>
                </c:pt>
                <c:pt idx="2034">
                  <c:v>-120.29400000000004</c:v>
                </c:pt>
                <c:pt idx="2035">
                  <c:v>-175.87080000000009</c:v>
                </c:pt>
                <c:pt idx="2036">
                  <c:v>75.37319999999994</c:v>
                </c:pt>
                <c:pt idx="2037">
                  <c:v>-87.935400000000044</c:v>
                </c:pt>
                <c:pt idx="2038">
                  <c:v>-213.55740000000006</c:v>
                </c:pt>
                <c:pt idx="2039">
                  <c:v>136.93899999999999</c:v>
                </c:pt>
                <c:pt idx="2040">
                  <c:v>356.04139999999995</c:v>
                </c:pt>
                <c:pt idx="2041">
                  <c:v>-19.918399999999991</c:v>
                </c:pt>
                <c:pt idx="2042">
                  <c:v>7.4693999999999932</c:v>
                </c:pt>
                <c:pt idx="2043">
                  <c:v>22.408199999999994</c:v>
                </c:pt>
                <c:pt idx="2044">
                  <c:v>54.775599999999997</c:v>
                </c:pt>
                <c:pt idx="2045">
                  <c:v>2.4897999999999989</c:v>
                </c:pt>
                <c:pt idx="2046">
                  <c:v>-112.041</c:v>
                </c:pt>
                <c:pt idx="2047">
                  <c:v>-3.3506000000000018</c:v>
                </c:pt>
                <c:pt idx="2048">
                  <c:v>-14.163900000000005</c:v>
                </c:pt>
                <c:pt idx="2049">
                  <c:v>-97.739399999999989</c:v>
                </c:pt>
                <c:pt idx="2050">
                  <c:v>239.90580000000011</c:v>
                </c:pt>
                <c:pt idx="2051">
                  <c:v>-195.47879999999998</c:v>
                </c:pt>
                <c:pt idx="2052">
                  <c:v>-734.52639999999997</c:v>
                </c:pt>
                <c:pt idx="2053">
                  <c:v>106.62480000000005</c:v>
                </c:pt>
                <c:pt idx="2054">
                  <c:v>75.662399999999991</c:v>
                </c:pt>
                <c:pt idx="2055">
                  <c:v>113.49359999999999</c:v>
                </c:pt>
                <c:pt idx="2056">
                  <c:v>-34.39200000000001</c:v>
                </c:pt>
                <c:pt idx="2057">
                  <c:v>-120.37200000000003</c:v>
                </c:pt>
                <c:pt idx="2058">
                  <c:v>-15.476400000000005</c:v>
                </c:pt>
                <c:pt idx="2059">
                  <c:v>-46.429200000000023</c:v>
                </c:pt>
                <c:pt idx="2060">
                  <c:v>5.1587999999999852</c:v>
                </c:pt>
                <c:pt idx="2061">
                  <c:v>11.19599999999997</c:v>
                </c:pt>
                <c:pt idx="2062">
                  <c:v>-20.152800000000006</c:v>
                </c:pt>
                <c:pt idx="2063">
                  <c:v>98.524799999999971</c:v>
                </c:pt>
                <c:pt idx="2064">
                  <c:v>6.717599999999976</c:v>
                </c:pt>
                <c:pt idx="2065">
                  <c:v>-4.032</c:v>
                </c:pt>
                <c:pt idx="2066">
                  <c:v>-28.22399999999999</c:v>
                </c:pt>
                <c:pt idx="2067">
                  <c:v>-56.448000000000008</c:v>
                </c:pt>
                <c:pt idx="2068">
                  <c:v>12.095999999999997</c:v>
                </c:pt>
                <c:pt idx="2069">
                  <c:v>-28.224000000000004</c:v>
                </c:pt>
                <c:pt idx="2070">
                  <c:v>-619.59600000000012</c:v>
                </c:pt>
                <c:pt idx="2071">
                  <c:v>-103.26600000000002</c:v>
                </c:pt>
                <c:pt idx="2072">
                  <c:v>-22.948000000000008</c:v>
                </c:pt>
                <c:pt idx="2073">
                  <c:v>-464.69700000000012</c:v>
                </c:pt>
                <c:pt idx="2074">
                  <c:v>63.106999999999999</c:v>
                </c:pt>
                <c:pt idx="2075">
                  <c:v>27.284800000000004</c:v>
                </c:pt>
                <c:pt idx="2076">
                  <c:v>-122.78160000000003</c:v>
                </c:pt>
                <c:pt idx="2077">
                  <c:v>-81.854399999999998</c:v>
                </c:pt>
                <c:pt idx="2078">
                  <c:v>-217.04800000000017</c:v>
                </c:pt>
                <c:pt idx="2079">
                  <c:v>116.87199999999984</c:v>
                </c:pt>
                <c:pt idx="2080">
                  <c:v>-325.57200000000023</c:v>
                </c:pt>
                <c:pt idx="2081">
                  <c:v>-538.44600000000003</c:v>
                </c:pt>
                <c:pt idx="2082">
                  <c:v>-161.875</c:v>
                </c:pt>
                <c:pt idx="2083">
                  <c:v>-566.5625</c:v>
                </c:pt>
                <c:pt idx="2084">
                  <c:v>-420</c:v>
                </c:pt>
                <c:pt idx="2085">
                  <c:v>-189.32100000000003</c:v>
                </c:pt>
                <c:pt idx="2086">
                  <c:v>-131.95100000000002</c:v>
                </c:pt>
                <c:pt idx="2087">
                  <c:v>-94.660500000000013</c:v>
                </c:pt>
                <c:pt idx="2088">
                  <c:v>-407.68200000000013</c:v>
                </c:pt>
                <c:pt idx="2089">
                  <c:v>245.0209999999999</c:v>
                </c:pt>
                <c:pt idx="2090">
                  <c:v>70.005999999999972</c:v>
                </c:pt>
                <c:pt idx="2091">
                  <c:v>-142.07100000000008</c:v>
                </c:pt>
                <c:pt idx="2092">
                  <c:v>70.005999999999972</c:v>
                </c:pt>
                <c:pt idx="2093">
                  <c:v>-17.458800000000053</c:v>
                </c:pt>
                <c:pt idx="2094">
                  <c:v>-465.5680000000001</c:v>
                </c:pt>
                <c:pt idx="2095">
                  <c:v>-192.04680000000008</c:v>
                </c:pt>
                <c:pt idx="2096">
                  <c:v>104.75279999999998</c:v>
                </c:pt>
                <c:pt idx="2097">
                  <c:v>-192.04680000000008</c:v>
                </c:pt>
                <c:pt idx="2098">
                  <c:v>157.12919999999997</c:v>
                </c:pt>
                <c:pt idx="2099">
                  <c:v>366.63479999999993</c:v>
                </c:pt>
                <c:pt idx="2100">
                  <c:v>-32.522600000000011</c:v>
                </c:pt>
                <c:pt idx="2101">
                  <c:v>-48.783900000000031</c:v>
                </c:pt>
                <c:pt idx="2102">
                  <c:v>-2.9566000000000088</c:v>
                </c:pt>
                <c:pt idx="2103">
                  <c:v>112.35079999999999</c:v>
                </c:pt>
                <c:pt idx="2104">
                  <c:v>-81.306500000000028</c:v>
                </c:pt>
                <c:pt idx="2105">
                  <c:v>-45.827300000000008</c:v>
                </c:pt>
                <c:pt idx="2106">
                  <c:v>-16.261300000000006</c:v>
                </c:pt>
                <c:pt idx="2107">
                  <c:v>95.585999999999899</c:v>
                </c:pt>
                <c:pt idx="2108">
                  <c:v>0</c:v>
                </c:pt>
                <c:pt idx="2109">
                  <c:v>111.51699999999991</c:v>
                </c:pt>
                <c:pt idx="2110">
                  <c:v>0</c:v>
                </c:pt>
                <c:pt idx="2111">
                  <c:v>334.55099999999993</c:v>
                </c:pt>
                <c:pt idx="2112">
                  <c:v>20.584199999999996</c:v>
                </c:pt>
                <c:pt idx="2113">
                  <c:v>-1.4196000000000097</c:v>
                </c:pt>
                <c:pt idx="2114">
                  <c:v>19.164599999999979</c:v>
                </c:pt>
                <c:pt idx="2115">
                  <c:v>-4.2588000000000363</c:v>
                </c:pt>
                <c:pt idx="2116">
                  <c:v>-297.68479999999983</c:v>
                </c:pt>
                <c:pt idx="2117">
                  <c:v>388.81280000000015</c:v>
                </c:pt>
                <c:pt idx="2118">
                  <c:v>-127.57919999999996</c:v>
                </c:pt>
                <c:pt idx="2119">
                  <c:v>-127.57919999999996</c:v>
                </c:pt>
                <c:pt idx="2120">
                  <c:v>97.203200000000038</c:v>
                </c:pt>
                <c:pt idx="2121">
                  <c:v>123.76909999999995</c:v>
                </c:pt>
                <c:pt idx="2122">
                  <c:v>35.362599999999986</c:v>
                </c:pt>
                <c:pt idx="2123">
                  <c:v>27.43649999999996</c:v>
                </c:pt>
                <c:pt idx="2124">
                  <c:v>53.043899999999979</c:v>
                </c:pt>
                <c:pt idx="2125">
                  <c:v>-186.56820000000005</c:v>
                </c:pt>
                <c:pt idx="2126">
                  <c:v>21.949199999999969</c:v>
                </c:pt>
                <c:pt idx="2127">
                  <c:v>12.222</c:v>
                </c:pt>
                <c:pt idx="2128">
                  <c:v>-13.580000000000002</c:v>
                </c:pt>
                <c:pt idx="2129">
                  <c:v>20.369999999999997</c:v>
                </c:pt>
                <c:pt idx="2130">
                  <c:v>16.295999999999999</c:v>
                </c:pt>
                <c:pt idx="2131">
                  <c:v>-146.16000000000003</c:v>
                </c:pt>
                <c:pt idx="2132">
                  <c:v>-32.480000000000004</c:v>
                </c:pt>
                <c:pt idx="2133">
                  <c:v>38.975999999999985</c:v>
                </c:pt>
                <c:pt idx="2134">
                  <c:v>19.487999999999992</c:v>
                </c:pt>
                <c:pt idx="2135">
                  <c:v>9.3184000000000005</c:v>
                </c:pt>
                <c:pt idx="2136">
                  <c:v>-12.979200000000002</c:v>
                </c:pt>
                <c:pt idx="2137">
                  <c:v>3.8681999999999945</c:v>
                </c:pt>
                <c:pt idx="2138">
                  <c:v>34.813799999999944</c:v>
                </c:pt>
                <c:pt idx="2139">
                  <c:v>62.32099999999997</c:v>
                </c:pt>
                <c:pt idx="2140">
                  <c:v>178.90100000000001</c:v>
                </c:pt>
                <c:pt idx="2141">
                  <c:v>93.768799999999999</c:v>
                </c:pt>
                <c:pt idx="2142">
                  <c:v>144.3546</c:v>
                </c:pt>
                <c:pt idx="2143">
                  <c:v>62.036799999999971</c:v>
                </c:pt>
                <c:pt idx="2144">
                  <c:v>31.018399999999986</c:v>
                </c:pt>
                <c:pt idx="2145">
                  <c:v>93.055199999999957</c:v>
                </c:pt>
                <c:pt idx="2146">
                  <c:v>31.018399999999986</c:v>
                </c:pt>
                <c:pt idx="2147">
                  <c:v>-54.549600000000012</c:v>
                </c:pt>
                <c:pt idx="2148">
                  <c:v>12.285</c:v>
                </c:pt>
                <c:pt idx="2149">
                  <c:v>3.51</c:v>
                </c:pt>
                <c:pt idx="2150">
                  <c:v>16.38</c:v>
                </c:pt>
                <c:pt idx="2151">
                  <c:v>5.2650000000000006</c:v>
                </c:pt>
                <c:pt idx="2152">
                  <c:v>459.39599999999996</c:v>
                </c:pt>
                <c:pt idx="2153">
                  <c:v>459.39599999999996</c:v>
                </c:pt>
                <c:pt idx="2154">
                  <c:v>735.03359999999998</c:v>
                </c:pt>
                <c:pt idx="2155">
                  <c:v>17.765999999999991</c:v>
                </c:pt>
                <c:pt idx="2156">
                  <c:v>22.585199999999993</c:v>
                </c:pt>
                <c:pt idx="2157">
                  <c:v>3.5045999999999964</c:v>
                </c:pt>
                <c:pt idx="2158">
                  <c:v>3.7641999999999989</c:v>
                </c:pt>
                <c:pt idx="2159">
                  <c:v>26.349399999999992</c:v>
                </c:pt>
                <c:pt idx="2160">
                  <c:v>7.5283999999999978</c:v>
                </c:pt>
                <c:pt idx="2161">
                  <c:v>-52.958400000000012</c:v>
                </c:pt>
                <c:pt idx="2162">
                  <c:v>2.3363999999999976</c:v>
                </c:pt>
                <c:pt idx="2163">
                  <c:v>26.349399999999992</c:v>
                </c:pt>
                <c:pt idx="2164">
                  <c:v>18.820999999999994</c:v>
                </c:pt>
                <c:pt idx="2165">
                  <c:v>3.6587999999999976</c:v>
                </c:pt>
                <c:pt idx="2166">
                  <c:v>-197.57520000000002</c:v>
                </c:pt>
                <c:pt idx="2167">
                  <c:v>-131.71680000000001</c:v>
                </c:pt>
                <c:pt idx="2168">
                  <c:v>99.48960000000001</c:v>
                </c:pt>
                <c:pt idx="2169">
                  <c:v>90.735000000000014</c:v>
                </c:pt>
                <c:pt idx="2170">
                  <c:v>60.490000000000009</c:v>
                </c:pt>
                <c:pt idx="2171">
                  <c:v>24.196000000000012</c:v>
                </c:pt>
                <c:pt idx="2172">
                  <c:v>66.326400000000007</c:v>
                </c:pt>
                <c:pt idx="2173">
                  <c:v>24.196000000000012</c:v>
                </c:pt>
                <c:pt idx="2174">
                  <c:v>11.054400000000001</c:v>
                </c:pt>
                <c:pt idx="2175">
                  <c:v>3.4086000000000003</c:v>
                </c:pt>
                <c:pt idx="2176">
                  <c:v>2.2724000000000002</c:v>
                </c:pt>
                <c:pt idx="2177">
                  <c:v>2.2724000000000002</c:v>
                </c:pt>
                <c:pt idx="2178">
                  <c:v>3.4086000000000003</c:v>
                </c:pt>
                <c:pt idx="2179">
                  <c:v>17.026800000000001</c:v>
                </c:pt>
                <c:pt idx="2180">
                  <c:v>6.4864000000000033</c:v>
                </c:pt>
                <c:pt idx="2181">
                  <c:v>6.4864000000000033</c:v>
                </c:pt>
                <c:pt idx="2182">
                  <c:v>3.2432000000000016</c:v>
                </c:pt>
                <c:pt idx="2183">
                  <c:v>11.351200000000002</c:v>
                </c:pt>
                <c:pt idx="2184">
                  <c:v>22.702400000000004</c:v>
                </c:pt>
                <c:pt idx="2185">
                  <c:v>-20.332200000000007</c:v>
                </c:pt>
                <c:pt idx="2186">
                  <c:v>9.517199999999999</c:v>
                </c:pt>
                <c:pt idx="2187">
                  <c:v>14.275799999999998</c:v>
                </c:pt>
                <c:pt idx="2188">
                  <c:v>11.247599999999995</c:v>
                </c:pt>
                <c:pt idx="2189">
                  <c:v>-13.554800000000004</c:v>
                </c:pt>
                <c:pt idx="2190">
                  <c:v>14.275799999999998</c:v>
                </c:pt>
                <c:pt idx="2191">
                  <c:v>33.310199999999995</c:v>
                </c:pt>
                <c:pt idx="2192">
                  <c:v>19.034399999999998</c:v>
                </c:pt>
                <c:pt idx="2193">
                  <c:v>-7.3920000000000021</c:v>
                </c:pt>
                <c:pt idx="2194">
                  <c:v>1.1200000000000001</c:v>
                </c:pt>
                <c:pt idx="2195">
                  <c:v>0.89599999999999991</c:v>
                </c:pt>
                <c:pt idx="2196">
                  <c:v>6.7200000000000006</c:v>
                </c:pt>
                <c:pt idx="2197">
                  <c:v>43.43519999999998</c:v>
                </c:pt>
                <c:pt idx="2198">
                  <c:v>253.37199999999996</c:v>
                </c:pt>
                <c:pt idx="2199">
                  <c:v>152.02319999999997</c:v>
                </c:pt>
                <c:pt idx="2200">
                  <c:v>101.34879999999998</c:v>
                </c:pt>
                <c:pt idx="2201">
                  <c:v>152.02319999999997</c:v>
                </c:pt>
                <c:pt idx="2202">
                  <c:v>-470.548</c:v>
                </c:pt>
                <c:pt idx="2203">
                  <c:v>152.02319999999997</c:v>
                </c:pt>
                <c:pt idx="2204">
                  <c:v>-131.12000000000003</c:v>
                </c:pt>
                <c:pt idx="2205">
                  <c:v>511.36799999999999</c:v>
                </c:pt>
                <c:pt idx="2206">
                  <c:v>78.671999999999997</c:v>
                </c:pt>
                <c:pt idx="2207">
                  <c:v>26.22399999999999</c:v>
                </c:pt>
                <c:pt idx="2208">
                  <c:v>78.671999999999997</c:v>
                </c:pt>
                <c:pt idx="2209">
                  <c:v>197.92079999999999</c:v>
                </c:pt>
                <c:pt idx="2210">
                  <c:v>16.156799999999997</c:v>
                </c:pt>
                <c:pt idx="2211">
                  <c:v>64.627199999999988</c:v>
                </c:pt>
                <c:pt idx="2212">
                  <c:v>197.92079999999999</c:v>
                </c:pt>
                <c:pt idx="2213">
                  <c:v>10.224499999999994</c:v>
                </c:pt>
                <c:pt idx="2214">
                  <c:v>72.357999999999976</c:v>
                </c:pt>
                <c:pt idx="2215">
                  <c:v>77.863499999999988</c:v>
                </c:pt>
                <c:pt idx="2216">
                  <c:v>129.77249999999998</c:v>
                </c:pt>
                <c:pt idx="2217">
                  <c:v>155.72699999999998</c:v>
                </c:pt>
                <c:pt idx="2218">
                  <c:v>103.81799999999998</c:v>
                </c:pt>
                <c:pt idx="2219">
                  <c:v>218.25179999999997</c:v>
                </c:pt>
                <c:pt idx="2220">
                  <c:v>33.577199999999976</c:v>
                </c:pt>
                <c:pt idx="2221">
                  <c:v>50.36579999999995</c:v>
                </c:pt>
                <c:pt idx="2222">
                  <c:v>654.7553999999999</c:v>
                </c:pt>
                <c:pt idx="2223">
                  <c:v>168.4384</c:v>
                </c:pt>
                <c:pt idx="2224">
                  <c:v>109.72260000000001</c:v>
                </c:pt>
                <c:pt idx="2225">
                  <c:v>36.574200000000005</c:v>
                </c:pt>
                <c:pt idx="2226">
                  <c:v>54.861300000000007</c:v>
                </c:pt>
                <c:pt idx="2227">
                  <c:v>137.28960000000004</c:v>
                </c:pt>
                <c:pt idx="2228">
                  <c:v>4.3584000000000032</c:v>
                </c:pt>
                <c:pt idx="2229">
                  <c:v>8.7168000000000063</c:v>
                </c:pt>
                <c:pt idx="2230">
                  <c:v>76.27200000000002</c:v>
                </c:pt>
                <c:pt idx="2231">
                  <c:v>30.508800000000008</c:v>
                </c:pt>
                <c:pt idx="2232">
                  <c:v>15.254400000000004</c:v>
                </c:pt>
                <c:pt idx="2233">
                  <c:v>8.7168000000000063</c:v>
                </c:pt>
                <c:pt idx="2234">
                  <c:v>45.763200000000012</c:v>
                </c:pt>
                <c:pt idx="2235">
                  <c:v>-226.63679999999999</c:v>
                </c:pt>
                <c:pt idx="2236">
                  <c:v>106.78080000000003</c:v>
                </c:pt>
                <c:pt idx="2237">
                  <c:v>-80.48</c:v>
                </c:pt>
                <c:pt idx="2238">
                  <c:v>72.431999999999988</c:v>
                </c:pt>
                <c:pt idx="2239">
                  <c:v>48.287999999999997</c:v>
                </c:pt>
                <c:pt idx="2240">
                  <c:v>96.575999999999993</c:v>
                </c:pt>
                <c:pt idx="2241">
                  <c:v>24.143999999999998</c:v>
                </c:pt>
                <c:pt idx="2242">
                  <c:v>8.0479999999999983</c:v>
                </c:pt>
                <c:pt idx="2243">
                  <c:v>-160.96</c:v>
                </c:pt>
                <c:pt idx="2244">
                  <c:v>72.431999999999988</c:v>
                </c:pt>
                <c:pt idx="2245">
                  <c:v>41.293800000000005</c:v>
                </c:pt>
                <c:pt idx="2246">
                  <c:v>68.823000000000008</c:v>
                </c:pt>
                <c:pt idx="2247">
                  <c:v>41.293800000000005</c:v>
                </c:pt>
                <c:pt idx="2248">
                  <c:v>55.058400000000006</c:v>
                </c:pt>
                <c:pt idx="2249">
                  <c:v>7.1372000000000035</c:v>
                </c:pt>
                <c:pt idx="2250">
                  <c:v>27.529200000000003</c:v>
                </c:pt>
                <c:pt idx="2251">
                  <c:v>-85.238399999999999</c:v>
                </c:pt>
                <c:pt idx="2252">
                  <c:v>68.846399999999988</c:v>
                </c:pt>
                <c:pt idx="2253">
                  <c:v>22.948799999999999</c:v>
                </c:pt>
                <c:pt idx="2254">
                  <c:v>68.846399999999988</c:v>
                </c:pt>
                <c:pt idx="2255">
                  <c:v>9.8351999999999933</c:v>
                </c:pt>
                <c:pt idx="2256">
                  <c:v>80.320799999999991</c:v>
                </c:pt>
                <c:pt idx="2257">
                  <c:v>22.948799999999999</c:v>
                </c:pt>
                <c:pt idx="2258">
                  <c:v>-13.930000000000003</c:v>
                </c:pt>
                <c:pt idx="2259">
                  <c:v>8.9549999999999983</c:v>
                </c:pt>
                <c:pt idx="2260">
                  <c:v>26.864999999999995</c:v>
                </c:pt>
                <c:pt idx="2261">
                  <c:v>26.864999999999995</c:v>
                </c:pt>
                <c:pt idx="2262">
                  <c:v>11.858400000000003</c:v>
                </c:pt>
                <c:pt idx="2263">
                  <c:v>11.858400000000003</c:v>
                </c:pt>
                <c:pt idx="2264">
                  <c:v>23.716800000000006</c:v>
                </c:pt>
                <c:pt idx="2265">
                  <c:v>2.9646000000000008</c:v>
                </c:pt>
                <c:pt idx="2266">
                  <c:v>157.01759999999993</c:v>
                </c:pt>
                <c:pt idx="2267">
                  <c:v>78.508799999999965</c:v>
                </c:pt>
                <c:pt idx="2268">
                  <c:v>-166.32000000000005</c:v>
                </c:pt>
                <c:pt idx="2269">
                  <c:v>68.039999999999992</c:v>
                </c:pt>
                <c:pt idx="2270">
                  <c:v>136.07999999999998</c:v>
                </c:pt>
                <c:pt idx="2271">
                  <c:v>245.69999999999993</c:v>
                </c:pt>
                <c:pt idx="2272">
                  <c:v>90.71999999999997</c:v>
                </c:pt>
                <c:pt idx="2273">
                  <c:v>18.769499999999987</c:v>
                </c:pt>
                <c:pt idx="2274">
                  <c:v>15.015599999999985</c:v>
                </c:pt>
                <c:pt idx="2275">
                  <c:v>24.191799999999994</c:v>
                </c:pt>
                <c:pt idx="2276">
                  <c:v>72.575399999999973</c:v>
                </c:pt>
                <c:pt idx="2277">
                  <c:v>36.287699999999987</c:v>
                </c:pt>
                <c:pt idx="2278">
                  <c:v>15.688400000000001</c:v>
                </c:pt>
                <c:pt idx="2279">
                  <c:v>2.2412000000000001</c:v>
                </c:pt>
                <c:pt idx="2280">
                  <c:v>11.206</c:v>
                </c:pt>
                <c:pt idx="2281">
                  <c:v>6.7236000000000002</c:v>
                </c:pt>
                <c:pt idx="2282">
                  <c:v>4.4824000000000002</c:v>
                </c:pt>
                <c:pt idx="2283">
                  <c:v>3.1032000000000011</c:v>
                </c:pt>
                <c:pt idx="2284">
                  <c:v>20.1708</c:v>
                </c:pt>
                <c:pt idx="2285">
                  <c:v>6.7236000000000002</c:v>
                </c:pt>
                <c:pt idx="2286">
                  <c:v>11.206</c:v>
                </c:pt>
                <c:pt idx="2287">
                  <c:v>28.176399999999987</c:v>
                </c:pt>
                <c:pt idx="2288">
                  <c:v>70.440999999999974</c:v>
                </c:pt>
                <c:pt idx="2289">
                  <c:v>56.352799999999974</c:v>
                </c:pt>
                <c:pt idx="2290">
                  <c:v>18.460399999999986</c:v>
                </c:pt>
                <c:pt idx="2291">
                  <c:v>-49.551600000000022</c:v>
                </c:pt>
                <c:pt idx="2292">
                  <c:v>-99.103200000000044</c:v>
                </c:pt>
                <c:pt idx="2293">
                  <c:v>30.605399999999946</c:v>
                </c:pt>
                <c:pt idx="2294">
                  <c:v>120.94159999999999</c:v>
                </c:pt>
                <c:pt idx="2295">
                  <c:v>120.94159999999999</c:v>
                </c:pt>
                <c:pt idx="2296">
                  <c:v>-251.18640000000005</c:v>
                </c:pt>
                <c:pt idx="2297">
                  <c:v>3.0342000000000002</c:v>
                </c:pt>
                <c:pt idx="2298">
                  <c:v>1.0114000000000001</c:v>
                </c:pt>
                <c:pt idx="2299">
                  <c:v>2.0228000000000002</c:v>
                </c:pt>
                <c:pt idx="2300">
                  <c:v>2.0228000000000002</c:v>
                </c:pt>
                <c:pt idx="2301">
                  <c:v>-4.2012</c:v>
                </c:pt>
                <c:pt idx="2302">
                  <c:v>4.0456000000000003</c:v>
                </c:pt>
                <c:pt idx="2303">
                  <c:v>-6.3018000000000001</c:v>
                </c:pt>
                <c:pt idx="2304">
                  <c:v>-3.7584000000000009</c:v>
                </c:pt>
                <c:pt idx="2305">
                  <c:v>1.2527999999999988</c:v>
                </c:pt>
                <c:pt idx="2306">
                  <c:v>-74.74560000000001</c:v>
                </c:pt>
                <c:pt idx="2307">
                  <c:v>21.251199999999997</c:v>
                </c:pt>
                <c:pt idx="2308">
                  <c:v>26.563999999999997</c:v>
                </c:pt>
                <c:pt idx="2309">
                  <c:v>-46.716000000000008</c:v>
                </c:pt>
                <c:pt idx="2310">
                  <c:v>15.938399999999998</c:v>
                </c:pt>
                <c:pt idx="2311">
                  <c:v>-56.059200000000011</c:v>
                </c:pt>
                <c:pt idx="2312">
                  <c:v>10.487500000000001</c:v>
                </c:pt>
                <c:pt idx="2313">
                  <c:v>4.1950000000000003</c:v>
                </c:pt>
                <c:pt idx="2314">
                  <c:v>14.682500000000001</c:v>
                </c:pt>
                <c:pt idx="2315">
                  <c:v>1.2584999999999997</c:v>
                </c:pt>
                <c:pt idx="2316">
                  <c:v>2.0975000000000001</c:v>
                </c:pt>
                <c:pt idx="2317">
                  <c:v>20.975000000000001</c:v>
                </c:pt>
                <c:pt idx="2318">
                  <c:v>6.5339999999999971</c:v>
                </c:pt>
                <c:pt idx="2319">
                  <c:v>22.869</c:v>
                </c:pt>
                <c:pt idx="2320">
                  <c:v>15.245999999999999</c:v>
                </c:pt>
                <c:pt idx="2321">
                  <c:v>6.5339999999999971</c:v>
                </c:pt>
                <c:pt idx="2322">
                  <c:v>9.8009999999999984</c:v>
                </c:pt>
                <c:pt idx="2323">
                  <c:v>-19.602000000000007</c:v>
                </c:pt>
                <c:pt idx="2324">
                  <c:v>56.20320000000001</c:v>
                </c:pt>
                <c:pt idx="2325">
                  <c:v>29.142400000000009</c:v>
                </c:pt>
                <c:pt idx="2326">
                  <c:v>112.40640000000002</c:v>
                </c:pt>
                <c:pt idx="2327">
                  <c:v>43.713600000000014</c:v>
                </c:pt>
                <c:pt idx="2328">
                  <c:v>281.01600000000008</c:v>
                </c:pt>
                <c:pt idx="2329">
                  <c:v>56.20320000000001</c:v>
                </c:pt>
                <c:pt idx="2330">
                  <c:v>33.588800000000006</c:v>
                </c:pt>
                <c:pt idx="2331">
                  <c:v>14.39520000000001</c:v>
                </c:pt>
                <c:pt idx="2332">
                  <c:v>-62.379199999999997</c:v>
                </c:pt>
                <c:pt idx="2333">
                  <c:v>50.383200000000009</c:v>
                </c:pt>
                <c:pt idx="2334">
                  <c:v>53.982000000000006</c:v>
                </c:pt>
                <c:pt idx="2335">
                  <c:v>-4.4660000000000002</c:v>
                </c:pt>
                <c:pt idx="2336">
                  <c:v>16.386300000000002</c:v>
                </c:pt>
                <c:pt idx="2337">
                  <c:v>1.8207000000000013</c:v>
                </c:pt>
                <c:pt idx="2338">
                  <c:v>4.6818000000000008</c:v>
                </c:pt>
                <c:pt idx="2339">
                  <c:v>2.3409000000000004</c:v>
                </c:pt>
                <c:pt idx="2340">
                  <c:v>1.3109999999999999</c:v>
                </c:pt>
                <c:pt idx="2341">
                  <c:v>0.52439999999999998</c:v>
                </c:pt>
                <c:pt idx="2342">
                  <c:v>1.8353999999999999</c:v>
                </c:pt>
                <c:pt idx="2343">
                  <c:v>4.5448000000000004</c:v>
                </c:pt>
                <c:pt idx="2344">
                  <c:v>4.5448000000000004</c:v>
                </c:pt>
                <c:pt idx="2345">
                  <c:v>-123.858</c:v>
                </c:pt>
                <c:pt idx="2346">
                  <c:v>60.552800000000005</c:v>
                </c:pt>
                <c:pt idx="2347">
                  <c:v>90.829200000000014</c:v>
                </c:pt>
                <c:pt idx="2348">
                  <c:v>23.395400000000002</c:v>
                </c:pt>
                <c:pt idx="2349">
                  <c:v>60.552800000000005</c:v>
                </c:pt>
                <c:pt idx="2350">
                  <c:v>33.028800000000004</c:v>
                </c:pt>
                <c:pt idx="2351">
                  <c:v>93.581600000000009</c:v>
                </c:pt>
                <c:pt idx="2352">
                  <c:v>121.10560000000001</c:v>
                </c:pt>
                <c:pt idx="2353">
                  <c:v>-24.771599999999999</c:v>
                </c:pt>
                <c:pt idx="2354">
                  <c:v>46.790800000000004</c:v>
                </c:pt>
                <c:pt idx="2355">
                  <c:v>3.0143999999999993</c:v>
                </c:pt>
                <c:pt idx="2356">
                  <c:v>4.5215999999999994</c:v>
                </c:pt>
                <c:pt idx="2357">
                  <c:v>10.5504</c:v>
                </c:pt>
                <c:pt idx="2358">
                  <c:v>58.027200000000001</c:v>
                </c:pt>
                <c:pt idx="2359">
                  <c:v>15.8256</c:v>
                </c:pt>
                <c:pt idx="2360">
                  <c:v>4.5215999999999994</c:v>
                </c:pt>
                <c:pt idx="2361">
                  <c:v>15.8256</c:v>
                </c:pt>
                <c:pt idx="2362">
                  <c:v>10.5504</c:v>
                </c:pt>
                <c:pt idx="2363">
                  <c:v>45.770399999999995</c:v>
                </c:pt>
                <c:pt idx="2364">
                  <c:v>-71.296199999999999</c:v>
                </c:pt>
                <c:pt idx="2365">
                  <c:v>15.843599999999995</c:v>
                </c:pt>
                <c:pt idx="2366">
                  <c:v>2.6405999999999992</c:v>
                </c:pt>
                <c:pt idx="2367">
                  <c:v>8.5163999999999938</c:v>
                </c:pt>
                <c:pt idx="2368">
                  <c:v>166.06979999999999</c:v>
                </c:pt>
                <c:pt idx="2369">
                  <c:v>-191.619</c:v>
                </c:pt>
                <c:pt idx="2370">
                  <c:v>56.510999999999996</c:v>
                </c:pt>
                <c:pt idx="2371">
                  <c:v>14.650999999999989</c:v>
                </c:pt>
                <c:pt idx="2372">
                  <c:v>141.27749999999997</c:v>
                </c:pt>
                <c:pt idx="2373">
                  <c:v>29.301999999999978</c:v>
                </c:pt>
                <c:pt idx="2374">
                  <c:v>-166.39350000000002</c:v>
                </c:pt>
                <c:pt idx="2375">
                  <c:v>71.161999999999978</c:v>
                </c:pt>
                <c:pt idx="2376">
                  <c:v>36.372</c:v>
                </c:pt>
                <c:pt idx="2377">
                  <c:v>54.558</c:v>
                </c:pt>
                <c:pt idx="2378">
                  <c:v>12.409999999999989</c:v>
                </c:pt>
                <c:pt idx="2379">
                  <c:v>37.229999999999983</c:v>
                </c:pt>
                <c:pt idx="2380">
                  <c:v>55.844999999999985</c:v>
                </c:pt>
                <c:pt idx="2381">
                  <c:v>-453.84900000000005</c:v>
                </c:pt>
                <c:pt idx="2382">
                  <c:v>103.22839999999997</c:v>
                </c:pt>
                <c:pt idx="2383">
                  <c:v>361.29939999999988</c:v>
                </c:pt>
                <c:pt idx="2384">
                  <c:v>64.072799999999944</c:v>
                </c:pt>
                <c:pt idx="2385">
                  <c:v>154.84259999999995</c:v>
                </c:pt>
                <c:pt idx="2386">
                  <c:v>-766.01199999999994</c:v>
                </c:pt>
                <c:pt idx="2387">
                  <c:v>-459.60720000000003</c:v>
                </c:pt>
                <c:pt idx="2388">
                  <c:v>94.278400000000033</c:v>
                </c:pt>
                <c:pt idx="2389">
                  <c:v>-153.20240000000001</c:v>
                </c:pt>
                <c:pt idx="2390">
                  <c:v>412.46800000000007</c:v>
                </c:pt>
                <c:pt idx="2391">
                  <c:v>5.8704000000000001</c:v>
                </c:pt>
                <c:pt idx="2392">
                  <c:v>25.438400000000001</c:v>
                </c:pt>
                <c:pt idx="2393">
                  <c:v>25.438400000000001</c:v>
                </c:pt>
                <c:pt idx="2394">
                  <c:v>-52.833600000000004</c:v>
                </c:pt>
                <c:pt idx="2395">
                  <c:v>38.157600000000002</c:v>
                </c:pt>
                <c:pt idx="2396">
                  <c:v>76.315200000000004</c:v>
                </c:pt>
                <c:pt idx="2397">
                  <c:v>50.876800000000003</c:v>
                </c:pt>
                <c:pt idx="2398">
                  <c:v>251.89109999999988</c:v>
                </c:pt>
                <c:pt idx="2399">
                  <c:v>419.8184999999998</c:v>
                </c:pt>
                <c:pt idx="2400">
                  <c:v>-1181.2824000000003</c:v>
                </c:pt>
                <c:pt idx="2401">
                  <c:v>335.85479999999984</c:v>
                </c:pt>
                <c:pt idx="2402">
                  <c:v>503.78219999999976</c:v>
                </c:pt>
                <c:pt idx="2403">
                  <c:v>130.28849999999983</c:v>
                </c:pt>
                <c:pt idx="2404">
                  <c:v>20.843999999999994</c:v>
                </c:pt>
                <c:pt idx="2405">
                  <c:v>62.531999999999982</c:v>
                </c:pt>
                <c:pt idx="2406">
                  <c:v>-243.16000000000008</c:v>
                </c:pt>
                <c:pt idx="2407">
                  <c:v>24.315999999999974</c:v>
                </c:pt>
                <c:pt idx="2408">
                  <c:v>510.63599999999985</c:v>
                </c:pt>
                <c:pt idx="2409">
                  <c:v>-121.58000000000004</c:v>
                </c:pt>
                <c:pt idx="2410">
                  <c:v>109.42199999999997</c:v>
                </c:pt>
                <c:pt idx="2411">
                  <c:v>48.631999999999948</c:v>
                </c:pt>
                <c:pt idx="2412">
                  <c:v>72.947999999999979</c:v>
                </c:pt>
                <c:pt idx="2413">
                  <c:v>290.30160000000001</c:v>
                </c:pt>
                <c:pt idx="2414">
                  <c:v>14.834400000000002</c:v>
                </c:pt>
                <c:pt idx="2415">
                  <c:v>22.251600000000003</c:v>
                </c:pt>
                <c:pt idx="2416">
                  <c:v>29.668800000000005</c:v>
                </c:pt>
                <c:pt idx="2417">
                  <c:v>7.4172000000000011</c:v>
                </c:pt>
                <c:pt idx="2418">
                  <c:v>22.251600000000003</c:v>
                </c:pt>
                <c:pt idx="2419">
                  <c:v>4.2384000000000022</c:v>
                </c:pt>
                <c:pt idx="2420">
                  <c:v>54.950400000000002</c:v>
                </c:pt>
                <c:pt idx="2421">
                  <c:v>18.316800000000001</c:v>
                </c:pt>
                <c:pt idx="2422">
                  <c:v>28.492799999999988</c:v>
                </c:pt>
                <c:pt idx="2423">
                  <c:v>-179.77600000000001</c:v>
                </c:pt>
                <c:pt idx="2424">
                  <c:v>34.469999999999992</c:v>
                </c:pt>
                <c:pt idx="2425">
                  <c:v>20.681999999999995</c:v>
                </c:pt>
                <c:pt idx="2426">
                  <c:v>11.489999999999991</c:v>
                </c:pt>
                <c:pt idx="2427">
                  <c:v>13.787999999999997</c:v>
                </c:pt>
                <c:pt idx="2428">
                  <c:v>13.787999999999997</c:v>
                </c:pt>
                <c:pt idx="2429">
                  <c:v>6.8939999999999984</c:v>
                </c:pt>
                <c:pt idx="2430">
                  <c:v>9.1919999999999931</c:v>
                </c:pt>
                <c:pt idx="2431">
                  <c:v>0.44399999999999973</c:v>
                </c:pt>
                <c:pt idx="2432">
                  <c:v>-1.1100000000000003</c:v>
                </c:pt>
                <c:pt idx="2433">
                  <c:v>0.66599999999999993</c:v>
                </c:pt>
                <c:pt idx="2434">
                  <c:v>0.44399999999999973</c:v>
                </c:pt>
                <c:pt idx="2435">
                  <c:v>496.07249999999993</c:v>
                </c:pt>
                <c:pt idx="2436">
                  <c:v>312.67599999999993</c:v>
                </c:pt>
                <c:pt idx="2437">
                  <c:v>297.64349999999996</c:v>
                </c:pt>
                <c:pt idx="2438">
                  <c:v>198.42899999999997</c:v>
                </c:pt>
                <c:pt idx="2439">
                  <c:v>156.33799999999997</c:v>
                </c:pt>
                <c:pt idx="2440">
                  <c:v>297.64349999999996</c:v>
                </c:pt>
                <c:pt idx="2441">
                  <c:v>694.50149999999985</c:v>
                </c:pt>
                <c:pt idx="2442">
                  <c:v>793.71599999999989</c:v>
                </c:pt>
                <c:pt idx="2443">
                  <c:v>16.894799999999996</c:v>
                </c:pt>
                <c:pt idx="2444">
                  <c:v>14.295599999999997</c:v>
                </c:pt>
                <c:pt idx="2445">
                  <c:v>5.6315999999999971</c:v>
                </c:pt>
                <c:pt idx="2446">
                  <c:v>50.03459999999999</c:v>
                </c:pt>
                <c:pt idx="2447">
                  <c:v>34.964799999999997</c:v>
                </c:pt>
                <c:pt idx="2448">
                  <c:v>12.103199999999994</c:v>
                </c:pt>
                <c:pt idx="2449">
                  <c:v>-90.774000000000029</c:v>
                </c:pt>
                <c:pt idx="2450">
                  <c:v>43.705999999999996</c:v>
                </c:pt>
                <c:pt idx="2451">
                  <c:v>43.705999999999996</c:v>
                </c:pt>
                <c:pt idx="2452">
                  <c:v>322.18290000000002</c:v>
                </c:pt>
                <c:pt idx="2453">
                  <c:v>429.57720000000006</c:v>
                </c:pt>
                <c:pt idx="2454">
                  <c:v>751.76010000000008</c:v>
                </c:pt>
                <c:pt idx="2455">
                  <c:v>55.36160000000001</c:v>
                </c:pt>
                <c:pt idx="2456">
                  <c:v>-178.96680000000001</c:v>
                </c:pt>
                <c:pt idx="2457">
                  <c:v>172.33840000000004</c:v>
                </c:pt>
                <c:pt idx="2458">
                  <c:v>59.655599999999993</c:v>
                </c:pt>
                <c:pt idx="2459">
                  <c:v>6.5164</c:v>
                </c:pt>
                <c:pt idx="2460">
                  <c:v>6.5164</c:v>
                </c:pt>
                <c:pt idx="2461">
                  <c:v>18.660600000000002</c:v>
                </c:pt>
                <c:pt idx="2462">
                  <c:v>16.290999999999997</c:v>
                </c:pt>
                <c:pt idx="2463">
                  <c:v>-15.087600000000002</c:v>
                </c:pt>
                <c:pt idx="2464">
                  <c:v>0.8382000000000005</c:v>
                </c:pt>
                <c:pt idx="2465">
                  <c:v>10.896600000000003</c:v>
                </c:pt>
                <c:pt idx="2466">
                  <c:v>3.632200000000001</c:v>
                </c:pt>
                <c:pt idx="2467">
                  <c:v>2.5146000000000015</c:v>
                </c:pt>
                <c:pt idx="2468">
                  <c:v>7.2539999999999978</c:v>
                </c:pt>
                <c:pt idx="2469">
                  <c:v>10.880999999999997</c:v>
                </c:pt>
                <c:pt idx="2470">
                  <c:v>10.880999999999997</c:v>
                </c:pt>
                <c:pt idx="2471">
                  <c:v>6.0449999999999946</c:v>
                </c:pt>
                <c:pt idx="2472">
                  <c:v>-12.090000000000003</c:v>
                </c:pt>
                <c:pt idx="2473">
                  <c:v>12.232799999999997</c:v>
                </c:pt>
                <c:pt idx="2474">
                  <c:v>8.1551999999999971</c:v>
                </c:pt>
                <c:pt idx="2475">
                  <c:v>99.901199999999989</c:v>
                </c:pt>
                <c:pt idx="2476">
                  <c:v>-53.008800000000008</c:v>
                </c:pt>
                <c:pt idx="2477">
                  <c:v>20.387999999999998</c:v>
                </c:pt>
                <c:pt idx="2478">
                  <c:v>42.814799999999998</c:v>
                </c:pt>
                <c:pt idx="2479">
                  <c:v>305.13000000000011</c:v>
                </c:pt>
                <c:pt idx="2480">
                  <c:v>305.13000000000011</c:v>
                </c:pt>
                <c:pt idx="2481">
                  <c:v>87.180000000000092</c:v>
                </c:pt>
                <c:pt idx="2482">
                  <c:v>0.29249999999999987</c:v>
                </c:pt>
                <c:pt idx="2483">
                  <c:v>2.0474999999999994</c:v>
                </c:pt>
                <c:pt idx="2484">
                  <c:v>11.309999999999999</c:v>
                </c:pt>
                <c:pt idx="2485">
                  <c:v>0.58499999999999974</c:v>
                </c:pt>
                <c:pt idx="2486">
                  <c:v>6.5974999999999993</c:v>
                </c:pt>
                <c:pt idx="2487">
                  <c:v>62.243999999999971</c:v>
                </c:pt>
                <c:pt idx="2488">
                  <c:v>82.991999999999877</c:v>
                </c:pt>
                <c:pt idx="2489">
                  <c:v>124.48799999999994</c:v>
                </c:pt>
                <c:pt idx="2490">
                  <c:v>41.495999999999967</c:v>
                </c:pt>
                <c:pt idx="2491">
                  <c:v>29.7408</c:v>
                </c:pt>
                <c:pt idx="2492">
                  <c:v>16.1096</c:v>
                </c:pt>
                <c:pt idx="2493">
                  <c:v>9.2939999999999969</c:v>
                </c:pt>
                <c:pt idx="2494">
                  <c:v>40.274000000000001</c:v>
                </c:pt>
                <c:pt idx="2495">
                  <c:v>40.274000000000001</c:v>
                </c:pt>
                <c:pt idx="2496">
                  <c:v>8.0548000000000002</c:v>
                </c:pt>
                <c:pt idx="2497">
                  <c:v>107.34599999999996</c:v>
                </c:pt>
                <c:pt idx="2498">
                  <c:v>626.18499999999995</c:v>
                </c:pt>
                <c:pt idx="2499">
                  <c:v>178.90999999999997</c:v>
                </c:pt>
                <c:pt idx="2500">
                  <c:v>17.890999999999977</c:v>
                </c:pt>
                <c:pt idx="2501">
                  <c:v>178.90999999999997</c:v>
                </c:pt>
                <c:pt idx="2502">
                  <c:v>-393.60200000000009</c:v>
                </c:pt>
                <c:pt idx="2503">
                  <c:v>7.7728000000000002</c:v>
                </c:pt>
                <c:pt idx="2504">
                  <c:v>3.8864000000000001</c:v>
                </c:pt>
                <c:pt idx="2505">
                  <c:v>29.980800000000002</c:v>
                </c:pt>
                <c:pt idx="2506">
                  <c:v>50.584800000000008</c:v>
                </c:pt>
                <c:pt idx="2507">
                  <c:v>1.3000000000000007</c:v>
                </c:pt>
                <c:pt idx="2508">
                  <c:v>5.6628000000000007</c:v>
                </c:pt>
                <c:pt idx="2509">
                  <c:v>4.5737999999999985</c:v>
                </c:pt>
                <c:pt idx="2510">
                  <c:v>2.8314000000000004</c:v>
                </c:pt>
                <c:pt idx="2511">
                  <c:v>3.2669999999999995</c:v>
                </c:pt>
                <c:pt idx="2512">
                  <c:v>-11.761200000000002</c:v>
                </c:pt>
                <c:pt idx="2513">
                  <c:v>5.2272000000000007</c:v>
                </c:pt>
                <c:pt idx="2514">
                  <c:v>1.9602000000000004</c:v>
                </c:pt>
                <c:pt idx="2515">
                  <c:v>8.4942000000000011</c:v>
                </c:pt>
                <c:pt idx="2516">
                  <c:v>8.4942000000000011</c:v>
                </c:pt>
                <c:pt idx="2517">
                  <c:v>12.263999999999999</c:v>
                </c:pt>
                <c:pt idx="2518">
                  <c:v>18.396000000000001</c:v>
                </c:pt>
                <c:pt idx="2519">
                  <c:v>-31.536000000000001</c:v>
                </c:pt>
                <c:pt idx="2520">
                  <c:v>18.396000000000001</c:v>
                </c:pt>
                <c:pt idx="2521">
                  <c:v>2.0540000000000003</c:v>
                </c:pt>
                <c:pt idx="2522">
                  <c:v>-8.532</c:v>
                </c:pt>
                <c:pt idx="2523">
                  <c:v>5.1350000000000007</c:v>
                </c:pt>
                <c:pt idx="2524">
                  <c:v>4.1080000000000005</c:v>
                </c:pt>
                <c:pt idx="2525">
                  <c:v>0.7110000000000003</c:v>
                </c:pt>
                <c:pt idx="2526">
                  <c:v>30.734999999999992</c:v>
                </c:pt>
                <c:pt idx="2527">
                  <c:v>-67.617000000000019</c:v>
                </c:pt>
                <c:pt idx="2528">
                  <c:v>-225.55680000000007</c:v>
                </c:pt>
                <c:pt idx="2529">
                  <c:v>48.333599999999976</c:v>
                </c:pt>
                <c:pt idx="2530">
                  <c:v>9.6956999999999987</c:v>
                </c:pt>
                <c:pt idx="2531">
                  <c:v>22.623299999999997</c:v>
                </c:pt>
                <c:pt idx="2532">
                  <c:v>9.6956999999999987</c:v>
                </c:pt>
                <c:pt idx="2533">
                  <c:v>-6.344100000000001</c:v>
                </c:pt>
                <c:pt idx="2534">
                  <c:v>6.7031999999999954</c:v>
                </c:pt>
                <c:pt idx="2535">
                  <c:v>49.555199999999978</c:v>
                </c:pt>
                <c:pt idx="2536">
                  <c:v>66.073599999999971</c:v>
                </c:pt>
                <c:pt idx="2537">
                  <c:v>-87.148800000000023</c:v>
                </c:pt>
                <c:pt idx="2538">
                  <c:v>33.036799999999985</c:v>
                </c:pt>
                <c:pt idx="2539">
                  <c:v>113.84799999999998</c:v>
                </c:pt>
                <c:pt idx="2540">
                  <c:v>-126.85920000000002</c:v>
                </c:pt>
                <c:pt idx="2541">
                  <c:v>84.572799999999944</c:v>
                </c:pt>
                <c:pt idx="2542">
                  <c:v>45.539199999999994</c:v>
                </c:pt>
                <c:pt idx="2543">
                  <c:v>136.61759999999998</c:v>
                </c:pt>
                <c:pt idx="2544">
                  <c:v>113.84799999999998</c:v>
                </c:pt>
                <c:pt idx="2545">
                  <c:v>13.011199999999995</c:v>
                </c:pt>
                <c:pt idx="2546">
                  <c:v>16.588799999999999</c:v>
                </c:pt>
                <c:pt idx="2547">
                  <c:v>22.118400000000001</c:v>
                </c:pt>
                <c:pt idx="2548">
                  <c:v>16.588799999999999</c:v>
                </c:pt>
                <c:pt idx="2549">
                  <c:v>22.118400000000001</c:v>
                </c:pt>
                <c:pt idx="2550">
                  <c:v>16.588799999999999</c:v>
                </c:pt>
                <c:pt idx="2551">
                  <c:v>16.588799999999999</c:v>
                </c:pt>
                <c:pt idx="2552">
                  <c:v>44.889600000000002</c:v>
                </c:pt>
                <c:pt idx="2553">
                  <c:v>44.889600000000002</c:v>
                </c:pt>
                <c:pt idx="2554">
                  <c:v>112.224</c:v>
                </c:pt>
                <c:pt idx="2555">
                  <c:v>89.779200000000003</c:v>
                </c:pt>
                <c:pt idx="2556">
                  <c:v>-5.2072000000000012</c:v>
                </c:pt>
                <c:pt idx="2557">
                  <c:v>15.395199999999999</c:v>
                </c:pt>
                <c:pt idx="2558">
                  <c:v>22.074799999999996</c:v>
                </c:pt>
                <c:pt idx="2559">
                  <c:v>13.701599999999988</c:v>
                </c:pt>
                <c:pt idx="2560">
                  <c:v>13.701599999999988</c:v>
                </c:pt>
                <c:pt idx="2561">
                  <c:v>23.977799999999988</c:v>
                </c:pt>
                <c:pt idx="2562">
                  <c:v>22.074799999999996</c:v>
                </c:pt>
                <c:pt idx="2563">
                  <c:v>-38.821200000000012</c:v>
                </c:pt>
                <c:pt idx="2564">
                  <c:v>22.074799999999996</c:v>
                </c:pt>
                <c:pt idx="2565">
                  <c:v>17.126999999999988</c:v>
                </c:pt>
                <c:pt idx="2566">
                  <c:v>-38.821200000000012</c:v>
                </c:pt>
                <c:pt idx="2567">
                  <c:v>14.615700000000004</c:v>
                </c:pt>
                <c:pt idx="2568">
                  <c:v>24.359500000000004</c:v>
                </c:pt>
                <c:pt idx="2569">
                  <c:v>9.743800000000002</c:v>
                </c:pt>
                <c:pt idx="2570">
                  <c:v>38.975200000000008</c:v>
                </c:pt>
                <c:pt idx="2571">
                  <c:v>19.656000000000002</c:v>
                </c:pt>
                <c:pt idx="2572">
                  <c:v>5.0960000000000001</c:v>
                </c:pt>
                <c:pt idx="2573">
                  <c:v>15.724800000000002</c:v>
                </c:pt>
                <c:pt idx="2574">
                  <c:v>11.793600000000001</c:v>
                </c:pt>
                <c:pt idx="2575">
                  <c:v>3.0576000000000008</c:v>
                </c:pt>
                <c:pt idx="2576">
                  <c:v>-30.867200000000004</c:v>
                </c:pt>
                <c:pt idx="2577">
                  <c:v>23.587200000000003</c:v>
                </c:pt>
                <c:pt idx="2578">
                  <c:v>12.376000000000001</c:v>
                </c:pt>
                <c:pt idx="2579">
                  <c:v>-24.708599999999997</c:v>
                </c:pt>
                <c:pt idx="2580">
                  <c:v>3.8073000000000015</c:v>
                </c:pt>
                <c:pt idx="2581">
                  <c:v>2.0979000000000001</c:v>
                </c:pt>
                <c:pt idx="2582">
                  <c:v>8.3916000000000004</c:v>
                </c:pt>
                <c:pt idx="2583">
                  <c:v>14.409600000000003</c:v>
                </c:pt>
                <c:pt idx="2584">
                  <c:v>29.577600000000004</c:v>
                </c:pt>
                <c:pt idx="2585">
                  <c:v>44.366400000000006</c:v>
                </c:pt>
                <c:pt idx="2586">
                  <c:v>-108.8304</c:v>
                </c:pt>
                <c:pt idx="2587">
                  <c:v>0.80559999999999987</c:v>
                </c:pt>
                <c:pt idx="2588">
                  <c:v>11.575199999999999</c:v>
                </c:pt>
                <c:pt idx="2589">
                  <c:v>13.2288</c:v>
                </c:pt>
                <c:pt idx="2590">
                  <c:v>3.2223999999999995</c:v>
                </c:pt>
                <c:pt idx="2591">
                  <c:v>4.9607999999999999</c:v>
                </c:pt>
                <c:pt idx="2592">
                  <c:v>9.9215999999999998</c:v>
                </c:pt>
                <c:pt idx="2593">
                  <c:v>1.1159999999999979</c:v>
                </c:pt>
                <c:pt idx="2594">
                  <c:v>0.55799999999999894</c:v>
                </c:pt>
                <c:pt idx="2595">
                  <c:v>1.3949999999999996</c:v>
                </c:pt>
                <c:pt idx="2596">
                  <c:v>2.2319999999999958</c:v>
                </c:pt>
                <c:pt idx="2597">
                  <c:v>2.7899999999999991</c:v>
                </c:pt>
                <c:pt idx="2598">
                  <c:v>2.7899999999999991</c:v>
                </c:pt>
                <c:pt idx="2599">
                  <c:v>6.9749999999999979</c:v>
                </c:pt>
                <c:pt idx="2600">
                  <c:v>0.59039999999999915</c:v>
                </c:pt>
                <c:pt idx="2601">
                  <c:v>6.6583999999999968</c:v>
                </c:pt>
                <c:pt idx="2602">
                  <c:v>4.7559999999999985</c:v>
                </c:pt>
                <c:pt idx="2603">
                  <c:v>2.3615999999999966</c:v>
                </c:pt>
                <c:pt idx="2604">
                  <c:v>2.696399999999997</c:v>
                </c:pt>
                <c:pt idx="2605">
                  <c:v>4.9647999999999985</c:v>
                </c:pt>
                <c:pt idx="2606">
                  <c:v>4.9647999999999985</c:v>
                </c:pt>
                <c:pt idx="2607">
                  <c:v>1.1555999999999984</c:v>
                </c:pt>
                <c:pt idx="2608">
                  <c:v>5.0595999999999997</c:v>
                </c:pt>
                <c:pt idx="2609">
                  <c:v>4.3367999999999993</c:v>
                </c:pt>
                <c:pt idx="2610">
                  <c:v>0.66719999999999979</c:v>
                </c:pt>
                <c:pt idx="2611">
                  <c:v>2.8911999999999995</c:v>
                </c:pt>
                <c:pt idx="2612">
                  <c:v>1.4455999999999998</c:v>
                </c:pt>
                <c:pt idx="2613">
                  <c:v>10.628799999999998</c:v>
                </c:pt>
                <c:pt idx="2614">
                  <c:v>3.0367999999999995</c:v>
                </c:pt>
                <c:pt idx="2615">
                  <c:v>6.073599999999999</c:v>
                </c:pt>
                <c:pt idx="2616">
                  <c:v>0.30700000000000016</c:v>
                </c:pt>
                <c:pt idx="2617">
                  <c:v>2.3025000000000002</c:v>
                </c:pt>
                <c:pt idx="2618">
                  <c:v>2.3025000000000002</c:v>
                </c:pt>
                <c:pt idx="2619">
                  <c:v>0.50039999999999996</c:v>
                </c:pt>
                <c:pt idx="2620">
                  <c:v>0.72279999999999989</c:v>
                </c:pt>
                <c:pt idx="2621">
                  <c:v>1.0841999999999998</c:v>
                </c:pt>
                <c:pt idx="2622">
                  <c:v>22.78799999999999</c:v>
                </c:pt>
                <c:pt idx="2623">
                  <c:v>7.5959999999999894</c:v>
                </c:pt>
                <c:pt idx="2624">
                  <c:v>91.151999999999958</c:v>
                </c:pt>
                <c:pt idx="2625">
                  <c:v>45.575999999999979</c:v>
                </c:pt>
                <c:pt idx="2626">
                  <c:v>68.363999999999976</c:v>
                </c:pt>
                <c:pt idx="2627">
                  <c:v>79.757999999999967</c:v>
                </c:pt>
                <c:pt idx="2628">
                  <c:v>34.181999999999988</c:v>
                </c:pt>
                <c:pt idx="2629">
                  <c:v>79.757999999999967</c:v>
                </c:pt>
                <c:pt idx="2630">
                  <c:v>3.7979999999999947</c:v>
                </c:pt>
                <c:pt idx="2631">
                  <c:v>15.191999999999979</c:v>
                </c:pt>
                <c:pt idx="2632">
                  <c:v>1.0737999999999999</c:v>
                </c:pt>
                <c:pt idx="2633">
                  <c:v>7.5991999999999997</c:v>
                </c:pt>
                <c:pt idx="2634">
                  <c:v>3.7995999999999999</c:v>
                </c:pt>
                <c:pt idx="2635">
                  <c:v>5.6993999999999998</c:v>
                </c:pt>
                <c:pt idx="2636">
                  <c:v>3.2213999999999996</c:v>
                </c:pt>
                <c:pt idx="2637">
                  <c:v>9.4989999999999988</c:v>
                </c:pt>
                <c:pt idx="2638">
                  <c:v>5.6993999999999998</c:v>
                </c:pt>
                <c:pt idx="2639">
                  <c:v>14.345999999999995</c:v>
                </c:pt>
                <c:pt idx="2640">
                  <c:v>4.7819999999999947</c:v>
                </c:pt>
                <c:pt idx="2641">
                  <c:v>1.7738999999999998</c:v>
                </c:pt>
                <c:pt idx="2642">
                  <c:v>0.76649999999999974</c:v>
                </c:pt>
                <c:pt idx="2643">
                  <c:v>1.0730999999999993</c:v>
                </c:pt>
                <c:pt idx="2644">
                  <c:v>0.15329999999999994</c:v>
                </c:pt>
                <c:pt idx="2645">
                  <c:v>1.3760000000000003</c:v>
                </c:pt>
                <c:pt idx="2646">
                  <c:v>3.4400000000000008</c:v>
                </c:pt>
                <c:pt idx="2647">
                  <c:v>4.8160000000000007</c:v>
                </c:pt>
                <c:pt idx="2648">
                  <c:v>12.592800000000004</c:v>
                </c:pt>
                <c:pt idx="2649">
                  <c:v>0.8162000000000007</c:v>
                </c:pt>
                <c:pt idx="2650">
                  <c:v>0.8162000000000007</c:v>
                </c:pt>
                <c:pt idx="2651">
                  <c:v>1.6324000000000014</c:v>
                </c:pt>
                <c:pt idx="2652">
                  <c:v>8.4449999999999896</c:v>
                </c:pt>
                <c:pt idx="2653">
                  <c:v>59.114999999999981</c:v>
                </c:pt>
                <c:pt idx="2654">
                  <c:v>42.22499999999998</c:v>
                </c:pt>
                <c:pt idx="2655">
                  <c:v>15.475200000000001</c:v>
                </c:pt>
                <c:pt idx="2656">
                  <c:v>3.571200000000001</c:v>
                </c:pt>
                <c:pt idx="2657">
                  <c:v>10.316800000000001</c:v>
                </c:pt>
                <c:pt idx="2658">
                  <c:v>15.475200000000001</c:v>
                </c:pt>
                <c:pt idx="2659">
                  <c:v>3.571200000000001</c:v>
                </c:pt>
                <c:pt idx="2660">
                  <c:v>15.475200000000001</c:v>
                </c:pt>
                <c:pt idx="2661">
                  <c:v>15.475200000000001</c:v>
                </c:pt>
                <c:pt idx="2662">
                  <c:v>10.316800000000001</c:v>
                </c:pt>
                <c:pt idx="2663">
                  <c:v>4.7616000000000014</c:v>
                </c:pt>
                <c:pt idx="2664">
                  <c:v>2.7845999999999997</c:v>
                </c:pt>
                <c:pt idx="2665">
                  <c:v>2.7845999999999997</c:v>
                </c:pt>
                <c:pt idx="2666">
                  <c:v>3.7127999999999997</c:v>
                </c:pt>
                <c:pt idx="2667">
                  <c:v>8.3537999999999997</c:v>
                </c:pt>
                <c:pt idx="2668">
                  <c:v>0.59920000000000018</c:v>
                </c:pt>
                <c:pt idx="2669">
                  <c:v>0.89880000000000004</c:v>
                </c:pt>
                <c:pt idx="2670">
                  <c:v>3.4668000000000005</c:v>
                </c:pt>
                <c:pt idx="2671">
                  <c:v>0.59920000000000018</c:v>
                </c:pt>
                <c:pt idx="2672">
                  <c:v>0.89880000000000004</c:v>
                </c:pt>
                <c:pt idx="2673">
                  <c:v>2.6964000000000006</c:v>
                </c:pt>
                <c:pt idx="2674">
                  <c:v>0.29960000000000009</c:v>
                </c:pt>
                <c:pt idx="2675">
                  <c:v>0.83849999999999936</c:v>
                </c:pt>
                <c:pt idx="2676">
                  <c:v>3.547499999999999</c:v>
                </c:pt>
                <c:pt idx="2677">
                  <c:v>7.094999999999998</c:v>
                </c:pt>
                <c:pt idx="2678">
                  <c:v>0.55899999999999961</c:v>
                </c:pt>
                <c:pt idx="2679">
                  <c:v>1.4189999999999996</c:v>
                </c:pt>
                <c:pt idx="2680">
                  <c:v>0.92399999999999993</c:v>
                </c:pt>
                <c:pt idx="2681">
                  <c:v>12.936</c:v>
                </c:pt>
                <c:pt idx="2682">
                  <c:v>6.468</c:v>
                </c:pt>
                <c:pt idx="2683">
                  <c:v>16.170000000000002</c:v>
                </c:pt>
                <c:pt idx="2684">
                  <c:v>16.170000000000002</c:v>
                </c:pt>
                <c:pt idx="2685">
                  <c:v>9.702</c:v>
                </c:pt>
                <c:pt idx="2686">
                  <c:v>9.702</c:v>
                </c:pt>
                <c:pt idx="2687">
                  <c:v>4.3524000000000003</c:v>
                </c:pt>
                <c:pt idx="2688">
                  <c:v>2.1762000000000001</c:v>
                </c:pt>
                <c:pt idx="2689">
                  <c:v>3.1806000000000005</c:v>
                </c:pt>
                <c:pt idx="2690">
                  <c:v>4.3524000000000003</c:v>
                </c:pt>
                <c:pt idx="2691">
                  <c:v>3.1806000000000005</c:v>
                </c:pt>
                <c:pt idx="2692">
                  <c:v>5.3010000000000002</c:v>
                </c:pt>
                <c:pt idx="2693">
                  <c:v>4.2408000000000001</c:v>
                </c:pt>
                <c:pt idx="2694">
                  <c:v>5.2895999999999983</c:v>
                </c:pt>
                <c:pt idx="2695">
                  <c:v>2.188799999999997</c:v>
                </c:pt>
                <c:pt idx="2696">
                  <c:v>8.2687999999999988</c:v>
                </c:pt>
                <c:pt idx="2697">
                  <c:v>1.0335999999999999</c:v>
                </c:pt>
                <c:pt idx="2698">
                  <c:v>9.3023999999999987</c:v>
                </c:pt>
                <c:pt idx="2699">
                  <c:v>2.1279999999999988</c:v>
                </c:pt>
                <c:pt idx="2700">
                  <c:v>2.0671999999999997</c:v>
                </c:pt>
                <c:pt idx="2701">
                  <c:v>2.0671999999999997</c:v>
                </c:pt>
                <c:pt idx="2702">
                  <c:v>3.1007999999999996</c:v>
                </c:pt>
                <c:pt idx="2703">
                  <c:v>1.5288000000000002</c:v>
                </c:pt>
                <c:pt idx="2704">
                  <c:v>1.0192000000000001</c:v>
                </c:pt>
                <c:pt idx="2705">
                  <c:v>1.0192000000000001</c:v>
                </c:pt>
                <c:pt idx="2706">
                  <c:v>4.2639999999999993</c:v>
                </c:pt>
                <c:pt idx="2707">
                  <c:v>0.59039999999999937</c:v>
                </c:pt>
                <c:pt idx="2708">
                  <c:v>1.3992000000000013</c:v>
                </c:pt>
                <c:pt idx="2709">
                  <c:v>6.0632000000000019</c:v>
                </c:pt>
                <c:pt idx="2710">
                  <c:v>6.0632000000000019</c:v>
                </c:pt>
                <c:pt idx="2711">
                  <c:v>2.7984000000000027</c:v>
                </c:pt>
                <c:pt idx="2712">
                  <c:v>52.632000000000005</c:v>
                </c:pt>
                <c:pt idx="2713">
                  <c:v>112.57400000000001</c:v>
                </c:pt>
                <c:pt idx="2714">
                  <c:v>2.3814000000000002</c:v>
                </c:pt>
                <c:pt idx="2715">
                  <c:v>0.41160000000000019</c:v>
                </c:pt>
                <c:pt idx="2716">
                  <c:v>1.4406000000000008</c:v>
                </c:pt>
                <c:pt idx="2717">
                  <c:v>3.1752000000000002</c:v>
                </c:pt>
                <c:pt idx="2718">
                  <c:v>0.79380000000000006</c:v>
                </c:pt>
                <c:pt idx="2719">
                  <c:v>1.5876000000000001</c:v>
                </c:pt>
                <c:pt idx="2720">
                  <c:v>3.9690000000000003</c:v>
                </c:pt>
                <c:pt idx="2721">
                  <c:v>1.7607999999999997</c:v>
                </c:pt>
                <c:pt idx="2722">
                  <c:v>1.7607999999999997</c:v>
                </c:pt>
                <c:pt idx="2723">
                  <c:v>0.88039999999999985</c:v>
                </c:pt>
                <c:pt idx="2724">
                  <c:v>0.96800000000000019</c:v>
                </c:pt>
                <c:pt idx="2725">
                  <c:v>9.6800000000000015</c:v>
                </c:pt>
                <c:pt idx="2726">
                  <c:v>2.9040000000000008</c:v>
                </c:pt>
                <c:pt idx="2727">
                  <c:v>45.222599999999993</c:v>
                </c:pt>
                <c:pt idx="2728">
                  <c:v>9.3563999999999936</c:v>
                </c:pt>
                <c:pt idx="2729">
                  <c:v>7.5370999999999988</c:v>
                </c:pt>
                <c:pt idx="2730">
                  <c:v>7.0172999999999952</c:v>
                </c:pt>
                <c:pt idx="2731">
                  <c:v>16.373699999999992</c:v>
                </c:pt>
                <c:pt idx="2732">
                  <c:v>15.074199999999998</c:v>
                </c:pt>
                <c:pt idx="2733">
                  <c:v>7.5370999999999988</c:v>
                </c:pt>
                <c:pt idx="2734">
                  <c:v>7.5370999999999988</c:v>
                </c:pt>
                <c:pt idx="2735">
                  <c:v>4.6781999999999968</c:v>
                </c:pt>
                <c:pt idx="2736">
                  <c:v>0.8088000000000003</c:v>
                </c:pt>
                <c:pt idx="2737">
                  <c:v>5.9312000000000014</c:v>
                </c:pt>
                <c:pt idx="2738">
                  <c:v>2.9835000000000003</c:v>
                </c:pt>
                <c:pt idx="2739">
                  <c:v>3.1160999999999999</c:v>
                </c:pt>
                <c:pt idx="2740">
                  <c:v>3.4559999999999995</c:v>
                </c:pt>
                <c:pt idx="2741">
                  <c:v>7.7759999999999989</c:v>
                </c:pt>
                <c:pt idx="2742">
                  <c:v>0.86399999999999988</c:v>
                </c:pt>
                <c:pt idx="2743">
                  <c:v>1.5209999999999999</c:v>
                </c:pt>
                <c:pt idx="2744">
                  <c:v>1.5209999999999999</c:v>
                </c:pt>
                <c:pt idx="2745">
                  <c:v>1.7279999999999998</c:v>
                </c:pt>
                <c:pt idx="2746">
                  <c:v>6.911999999999999</c:v>
                </c:pt>
                <c:pt idx="2747">
                  <c:v>8.8686000000000007</c:v>
                </c:pt>
                <c:pt idx="2748">
                  <c:v>2.9561999999999999</c:v>
                </c:pt>
                <c:pt idx="2749">
                  <c:v>11.8248</c:v>
                </c:pt>
                <c:pt idx="2750">
                  <c:v>1.4759999999999982</c:v>
                </c:pt>
                <c:pt idx="2751">
                  <c:v>1.9023999999999992</c:v>
                </c:pt>
                <c:pt idx="2752">
                  <c:v>6.6583999999999968</c:v>
                </c:pt>
                <c:pt idx="2753">
                  <c:v>3.6139999999999994</c:v>
                </c:pt>
                <c:pt idx="2754">
                  <c:v>2.1683999999999997</c:v>
                </c:pt>
                <c:pt idx="2755">
                  <c:v>0.3335999999999999</c:v>
                </c:pt>
                <c:pt idx="2756">
                  <c:v>5.8603999999999967</c:v>
                </c:pt>
                <c:pt idx="2757">
                  <c:v>14.232399999999998</c:v>
                </c:pt>
                <c:pt idx="2758">
                  <c:v>2.3814000000000002</c:v>
                </c:pt>
                <c:pt idx="2759">
                  <c:v>3.9690000000000003</c:v>
                </c:pt>
                <c:pt idx="2760">
                  <c:v>1.1760000000000002</c:v>
                </c:pt>
                <c:pt idx="2761">
                  <c:v>2.9400000000000004</c:v>
                </c:pt>
                <c:pt idx="2762">
                  <c:v>4.1160000000000005</c:v>
                </c:pt>
                <c:pt idx="2763">
                  <c:v>1.7051999999999996</c:v>
                </c:pt>
                <c:pt idx="2764">
                  <c:v>2.3813999999999984</c:v>
                </c:pt>
                <c:pt idx="2765">
                  <c:v>1.3229999999999991</c:v>
                </c:pt>
                <c:pt idx="2766">
                  <c:v>2.5577999999999994</c:v>
                </c:pt>
                <c:pt idx="2767">
                  <c:v>0.79379999999999962</c:v>
                </c:pt>
                <c:pt idx="2768">
                  <c:v>2.5577999999999994</c:v>
                </c:pt>
                <c:pt idx="2769">
                  <c:v>1.852199999999999</c:v>
                </c:pt>
                <c:pt idx="2770">
                  <c:v>1.5311999999999999</c:v>
                </c:pt>
                <c:pt idx="2771">
                  <c:v>0.47519999999999984</c:v>
                </c:pt>
                <c:pt idx="2772">
                  <c:v>1.0207999999999999</c:v>
                </c:pt>
                <c:pt idx="2773">
                  <c:v>2.5519999999999996</c:v>
                </c:pt>
                <c:pt idx="2774">
                  <c:v>0.15839999999999993</c:v>
                </c:pt>
                <c:pt idx="2775">
                  <c:v>1.4255999999999993</c:v>
                </c:pt>
                <c:pt idx="2776">
                  <c:v>0.31679999999999986</c:v>
                </c:pt>
                <c:pt idx="2777">
                  <c:v>4.1471999999999998</c:v>
                </c:pt>
                <c:pt idx="2778">
                  <c:v>10.367999999999999</c:v>
                </c:pt>
                <c:pt idx="2779">
                  <c:v>8.2943999999999996</c:v>
                </c:pt>
                <c:pt idx="2780">
                  <c:v>2.3327999999999989</c:v>
                </c:pt>
                <c:pt idx="2781">
                  <c:v>3.8879999999999972</c:v>
                </c:pt>
                <c:pt idx="2782">
                  <c:v>1.5551999999999992</c:v>
                </c:pt>
                <c:pt idx="2783">
                  <c:v>2.0649999999999986</c:v>
                </c:pt>
                <c:pt idx="2784">
                  <c:v>3.7169999999999996</c:v>
                </c:pt>
                <c:pt idx="2785">
                  <c:v>1.2389999999999994</c:v>
                </c:pt>
                <c:pt idx="2786">
                  <c:v>11.151</c:v>
                </c:pt>
                <c:pt idx="2787">
                  <c:v>8.6729999999999983</c:v>
                </c:pt>
                <c:pt idx="2788">
                  <c:v>2.8909999999999982</c:v>
                </c:pt>
                <c:pt idx="2789">
                  <c:v>1.5548000000000002</c:v>
                </c:pt>
                <c:pt idx="2790">
                  <c:v>4.6644000000000005</c:v>
                </c:pt>
                <c:pt idx="2791">
                  <c:v>1.7940000000000005</c:v>
                </c:pt>
                <c:pt idx="2792">
                  <c:v>3.1096000000000004</c:v>
                </c:pt>
                <c:pt idx="2793">
                  <c:v>10.395</c:v>
                </c:pt>
                <c:pt idx="2794">
                  <c:v>6.93</c:v>
                </c:pt>
                <c:pt idx="2795">
                  <c:v>5.7749999999999986</c:v>
                </c:pt>
                <c:pt idx="2796">
                  <c:v>8.0849999999999973</c:v>
                </c:pt>
                <c:pt idx="2797">
                  <c:v>3.4649999999999999</c:v>
                </c:pt>
                <c:pt idx="2798">
                  <c:v>21.340800000000002</c:v>
                </c:pt>
                <c:pt idx="2799">
                  <c:v>14.227200000000003</c:v>
                </c:pt>
                <c:pt idx="2800">
                  <c:v>14.227200000000003</c:v>
                </c:pt>
                <c:pt idx="2801">
                  <c:v>2.6568000000000005</c:v>
                </c:pt>
                <c:pt idx="2802">
                  <c:v>1.1480000000000006</c:v>
                </c:pt>
                <c:pt idx="2803">
                  <c:v>0.45920000000000027</c:v>
                </c:pt>
                <c:pt idx="2804">
                  <c:v>2.0415999999999999</c:v>
                </c:pt>
                <c:pt idx="2805">
                  <c:v>0.47519999999999984</c:v>
                </c:pt>
                <c:pt idx="2806">
                  <c:v>1.0207999999999999</c:v>
                </c:pt>
                <c:pt idx="2807">
                  <c:v>1.0207999999999999</c:v>
                </c:pt>
                <c:pt idx="2808">
                  <c:v>1.2671999999999994</c:v>
                </c:pt>
                <c:pt idx="2809">
                  <c:v>2.0415999999999999</c:v>
                </c:pt>
                <c:pt idx="2810">
                  <c:v>1.7901</c:v>
                </c:pt>
                <c:pt idx="2811">
                  <c:v>1.7901</c:v>
                </c:pt>
                <c:pt idx="2812">
                  <c:v>4.1768999999999998</c:v>
                </c:pt>
                <c:pt idx="2813">
                  <c:v>0.92819999999999991</c:v>
                </c:pt>
                <c:pt idx="2814">
                  <c:v>2.9835000000000003</c:v>
                </c:pt>
                <c:pt idx="2815">
                  <c:v>0.59670000000000001</c:v>
                </c:pt>
                <c:pt idx="2816">
                  <c:v>0.46409999999999996</c:v>
                </c:pt>
                <c:pt idx="2817">
                  <c:v>0.30940000000000001</c:v>
                </c:pt>
                <c:pt idx="2818">
                  <c:v>2.702799999999999</c:v>
                </c:pt>
                <c:pt idx="2819">
                  <c:v>3.3784999999999989</c:v>
                </c:pt>
                <c:pt idx="2820">
                  <c:v>1.3513999999999995</c:v>
                </c:pt>
                <c:pt idx="2821">
                  <c:v>2.027099999999999</c:v>
                </c:pt>
                <c:pt idx="2822">
                  <c:v>2.702799999999999</c:v>
                </c:pt>
                <c:pt idx="2823">
                  <c:v>2.027099999999999</c:v>
                </c:pt>
                <c:pt idx="2824">
                  <c:v>15.475200000000001</c:v>
                </c:pt>
                <c:pt idx="2825">
                  <c:v>8.3328000000000024</c:v>
                </c:pt>
                <c:pt idx="2826">
                  <c:v>20.633600000000001</c:v>
                </c:pt>
                <c:pt idx="2827">
                  <c:v>15.475200000000001</c:v>
                </c:pt>
                <c:pt idx="2828">
                  <c:v>15.475200000000001</c:v>
                </c:pt>
                <c:pt idx="2829">
                  <c:v>15.475200000000001</c:v>
                </c:pt>
                <c:pt idx="2830">
                  <c:v>2.3808000000000007</c:v>
                </c:pt>
                <c:pt idx="2831">
                  <c:v>0.73980000000000024</c:v>
                </c:pt>
                <c:pt idx="2832">
                  <c:v>2.9592000000000009</c:v>
                </c:pt>
                <c:pt idx="2833">
                  <c:v>2.2194000000000007</c:v>
                </c:pt>
                <c:pt idx="2834">
                  <c:v>1.4796000000000005</c:v>
                </c:pt>
                <c:pt idx="2835">
                  <c:v>5.9184000000000019</c:v>
                </c:pt>
                <c:pt idx="2836">
                  <c:v>1.7262000000000022</c:v>
                </c:pt>
                <c:pt idx="2837">
                  <c:v>0.57540000000000058</c:v>
                </c:pt>
                <c:pt idx="2838">
                  <c:v>3.5460000000000007</c:v>
                </c:pt>
                <c:pt idx="2839">
                  <c:v>22.458000000000002</c:v>
                </c:pt>
                <c:pt idx="2840">
                  <c:v>1.7730000000000004</c:v>
                </c:pt>
                <c:pt idx="2841">
                  <c:v>18.715000000000003</c:v>
                </c:pt>
                <c:pt idx="2842">
                  <c:v>3.5460000000000007</c:v>
                </c:pt>
                <c:pt idx="2843">
                  <c:v>5.3190000000000008</c:v>
                </c:pt>
                <c:pt idx="2844">
                  <c:v>12.298000000000002</c:v>
                </c:pt>
                <c:pt idx="2845">
                  <c:v>18.447000000000003</c:v>
                </c:pt>
                <c:pt idx="2846">
                  <c:v>12.298000000000002</c:v>
                </c:pt>
                <c:pt idx="2847">
                  <c:v>2.8380000000000027</c:v>
                </c:pt>
                <c:pt idx="2848">
                  <c:v>18.447000000000003</c:v>
                </c:pt>
                <c:pt idx="2849">
                  <c:v>6.1490000000000009</c:v>
                </c:pt>
                <c:pt idx="2850">
                  <c:v>10.511999999999999</c:v>
                </c:pt>
                <c:pt idx="2851">
                  <c:v>7.4751999999999992</c:v>
                </c:pt>
                <c:pt idx="2852">
                  <c:v>4.2047999999999996</c:v>
                </c:pt>
                <c:pt idx="2853">
                  <c:v>6.3071999999999999</c:v>
                </c:pt>
                <c:pt idx="2854">
                  <c:v>3.7375999999999996</c:v>
                </c:pt>
                <c:pt idx="2855">
                  <c:v>1.8687999999999998</c:v>
                </c:pt>
                <c:pt idx="2856">
                  <c:v>2.7664</c:v>
                </c:pt>
                <c:pt idx="2857">
                  <c:v>2.0747999999999998</c:v>
                </c:pt>
                <c:pt idx="2858">
                  <c:v>2.0747999999999998</c:v>
                </c:pt>
                <c:pt idx="2859">
                  <c:v>2.0747999999999998</c:v>
                </c:pt>
                <c:pt idx="2860">
                  <c:v>7.4952000000000005</c:v>
                </c:pt>
                <c:pt idx="2861">
                  <c:v>7.7728000000000002</c:v>
                </c:pt>
                <c:pt idx="2862">
                  <c:v>12.492000000000001</c:v>
                </c:pt>
                <c:pt idx="2863">
                  <c:v>9.9936000000000007</c:v>
                </c:pt>
                <c:pt idx="2864">
                  <c:v>12.492000000000001</c:v>
                </c:pt>
                <c:pt idx="2865">
                  <c:v>3.3311999999999999</c:v>
                </c:pt>
                <c:pt idx="2866">
                  <c:v>0.84</c:v>
                </c:pt>
                <c:pt idx="2867">
                  <c:v>3.36</c:v>
                </c:pt>
                <c:pt idx="2868">
                  <c:v>5.04</c:v>
                </c:pt>
                <c:pt idx="2869">
                  <c:v>0.504</c:v>
                </c:pt>
                <c:pt idx="2870">
                  <c:v>4.2</c:v>
                </c:pt>
                <c:pt idx="2871">
                  <c:v>1.008</c:v>
                </c:pt>
                <c:pt idx="2872">
                  <c:v>3.36</c:v>
                </c:pt>
                <c:pt idx="2873">
                  <c:v>0.504</c:v>
                </c:pt>
                <c:pt idx="2874">
                  <c:v>4.3176000000000005</c:v>
                </c:pt>
                <c:pt idx="2875">
                  <c:v>30.223200000000002</c:v>
                </c:pt>
                <c:pt idx="2876">
                  <c:v>15.111600000000001</c:v>
                </c:pt>
                <c:pt idx="2877">
                  <c:v>35.260400000000004</c:v>
                </c:pt>
                <c:pt idx="2878">
                  <c:v>7.1960000000000015</c:v>
                </c:pt>
                <c:pt idx="2879">
                  <c:v>12.511800000000001</c:v>
                </c:pt>
                <c:pt idx="2880">
                  <c:v>20.853000000000002</c:v>
                </c:pt>
                <c:pt idx="2881">
                  <c:v>8.7384000000000022</c:v>
                </c:pt>
                <c:pt idx="2882">
                  <c:v>6.5538000000000007</c:v>
                </c:pt>
                <c:pt idx="2883">
                  <c:v>12.511800000000001</c:v>
                </c:pt>
                <c:pt idx="2884">
                  <c:v>6.5538000000000007</c:v>
                </c:pt>
                <c:pt idx="2885">
                  <c:v>41.706000000000003</c:v>
                </c:pt>
                <c:pt idx="2886">
                  <c:v>1.0903999999999998</c:v>
                </c:pt>
                <c:pt idx="2887">
                  <c:v>0.16919999999999991</c:v>
                </c:pt>
                <c:pt idx="2888">
                  <c:v>1.0903999999999998</c:v>
                </c:pt>
                <c:pt idx="2889">
                  <c:v>2.7259999999999995</c:v>
                </c:pt>
                <c:pt idx="2890">
                  <c:v>1.6355999999999997</c:v>
                </c:pt>
                <c:pt idx="2891">
                  <c:v>1.0903999999999998</c:v>
                </c:pt>
                <c:pt idx="2892">
                  <c:v>0.33839999999999981</c:v>
                </c:pt>
                <c:pt idx="2893">
                  <c:v>1.4104000000000001</c:v>
                </c:pt>
                <c:pt idx="2894">
                  <c:v>3.7720000000000002</c:v>
                </c:pt>
                <c:pt idx="2895">
                  <c:v>5.6416000000000004</c:v>
                </c:pt>
                <c:pt idx="2896">
                  <c:v>7.0520000000000005</c:v>
                </c:pt>
                <c:pt idx="2897">
                  <c:v>71.247600000000006</c:v>
                </c:pt>
                <c:pt idx="2898">
                  <c:v>6.1572000000000031</c:v>
                </c:pt>
                <c:pt idx="2899">
                  <c:v>35.623800000000003</c:v>
                </c:pt>
                <c:pt idx="2900">
                  <c:v>6.1572000000000031</c:v>
                </c:pt>
                <c:pt idx="2901">
                  <c:v>12.314400000000006</c:v>
                </c:pt>
                <c:pt idx="2902">
                  <c:v>15.393000000000008</c:v>
                </c:pt>
                <c:pt idx="2903">
                  <c:v>59.373000000000005</c:v>
                </c:pt>
                <c:pt idx="2904">
                  <c:v>1.7115</c:v>
                </c:pt>
                <c:pt idx="2905">
                  <c:v>3.9609000000000001</c:v>
                </c:pt>
                <c:pt idx="2906">
                  <c:v>7.9218000000000002</c:v>
                </c:pt>
                <c:pt idx="2907">
                  <c:v>1.0268999999999999</c:v>
                </c:pt>
                <c:pt idx="2908">
                  <c:v>9.919999999999991</c:v>
                </c:pt>
                <c:pt idx="2909">
                  <c:v>1.9839999999999982</c:v>
                </c:pt>
                <c:pt idx="2910">
                  <c:v>23.807999999999993</c:v>
                </c:pt>
                <c:pt idx="2911">
                  <c:v>35.711999999999989</c:v>
                </c:pt>
                <c:pt idx="2912">
                  <c:v>23.807999999999993</c:v>
                </c:pt>
                <c:pt idx="2913">
                  <c:v>5.9519999999999946</c:v>
                </c:pt>
                <c:pt idx="2914">
                  <c:v>17.855999999999995</c:v>
                </c:pt>
                <c:pt idx="2915">
                  <c:v>3.9679999999999964</c:v>
                </c:pt>
                <c:pt idx="2916">
                  <c:v>2.7168000000000001</c:v>
                </c:pt>
                <c:pt idx="2917">
                  <c:v>2.7168000000000001</c:v>
                </c:pt>
                <c:pt idx="2918">
                  <c:v>14.263200000000001</c:v>
                </c:pt>
                <c:pt idx="2919">
                  <c:v>6.7920000000000016</c:v>
                </c:pt>
                <c:pt idx="2920">
                  <c:v>9.5088000000000008</c:v>
                </c:pt>
                <c:pt idx="2921">
                  <c:v>1.3584000000000001</c:v>
                </c:pt>
                <c:pt idx="2922">
                  <c:v>5.4336000000000002</c:v>
                </c:pt>
                <c:pt idx="2923">
                  <c:v>0.70560000000000045</c:v>
                </c:pt>
                <c:pt idx="2924">
                  <c:v>0.87360000000000015</c:v>
                </c:pt>
                <c:pt idx="2925">
                  <c:v>2.1840000000000002</c:v>
                </c:pt>
                <c:pt idx="2926">
                  <c:v>5.2112999999999996</c:v>
                </c:pt>
                <c:pt idx="2927">
                  <c:v>8.6854999999999993</c:v>
                </c:pt>
                <c:pt idx="2928">
                  <c:v>8.6854999999999993</c:v>
                </c:pt>
                <c:pt idx="2929">
                  <c:v>4.1720000000000006</c:v>
                </c:pt>
                <c:pt idx="2930">
                  <c:v>1.6688000000000001</c:v>
                </c:pt>
                <c:pt idx="2931">
                  <c:v>0.71520000000000028</c:v>
                </c:pt>
                <c:pt idx="2932">
                  <c:v>1.6688000000000001</c:v>
                </c:pt>
                <c:pt idx="2933">
                  <c:v>0.71520000000000028</c:v>
                </c:pt>
                <c:pt idx="2934">
                  <c:v>10.0128</c:v>
                </c:pt>
                <c:pt idx="2935">
                  <c:v>0.47680000000000011</c:v>
                </c:pt>
                <c:pt idx="2936">
                  <c:v>25.792000000000002</c:v>
                </c:pt>
                <c:pt idx="2937">
                  <c:v>1.1904000000000003</c:v>
                </c:pt>
                <c:pt idx="2938">
                  <c:v>30.950400000000002</c:v>
                </c:pt>
                <c:pt idx="2939">
                  <c:v>25.792000000000002</c:v>
                </c:pt>
                <c:pt idx="2940">
                  <c:v>25.792000000000002</c:v>
                </c:pt>
                <c:pt idx="2941">
                  <c:v>25.792000000000002</c:v>
                </c:pt>
                <c:pt idx="2942">
                  <c:v>83.867999999999967</c:v>
                </c:pt>
                <c:pt idx="2943">
                  <c:v>111.82399999999996</c:v>
                </c:pt>
                <c:pt idx="2944">
                  <c:v>17.351999999999975</c:v>
                </c:pt>
                <c:pt idx="2945">
                  <c:v>55.911999999999978</c:v>
                </c:pt>
                <c:pt idx="2946">
                  <c:v>41.933999999999983</c:v>
                </c:pt>
                <c:pt idx="2947">
                  <c:v>0.36400000000000032</c:v>
                </c:pt>
                <c:pt idx="2948">
                  <c:v>0.54600000000000071</c:v>
                </c:pt>
                <c:pt idx="2949">
                  <c:v>2.1060000000000008</c:v>
                </c:pt>
                <c:pt idx="2950">
                  <c:v>19.6248</c:v>
                </c:pt>
                <c:pt idx="2951">
                  <c:v>29.437200000000001</c:v>
                </c:pt>
                <c:pt idx="2952">
                  <c:v>68.686800000000005</c:v>
                </c:pt>
                <c:pt idx="2953">
                  <c:v>9.0575999999999972</c:v>
                </c:pt>
                <c:pt idx="2954">
                  <c:v>2.5055999999999998</c:v>
                </c:pt>
                <c:pt idx="2955">
                  <c:v>0.25919999999999999</c:v>
                </c:pt>
                <c:pt idx="2956">
                  <c:v>2.5055999999999998</c:v>
                </c:pt>
                <c:pt idx="2957">
                  <c:v>1.6703999999999999</c:v>
                </c:pt>
                <c:pt idx="2958">
                  <c:v>1.6703999999999999</c:v>
                </c:pt>
                <c:pt idx="2959">
                  <c:v>0.73479999999999923</c:v>
                </c:pt>
                <c:pt idx="2960">
                  <c:v>4.1415999999999986</c:v>
                </c:pt>
                <c:pt idx="2961">
                  <c:v>0.36739999999999962</c:v>
                </c:pt>
                <c:pt idx="2962">
                  <c:v>2.2043999999999979</c:v>
                </c:pt>
                <c:pt idx="2963">
                  <c:v>1.102199999999999</c:v>
                </c:pt>
                <c:pt idx="2964">
                  <c:v>0.73479999999999923</c:v>
                </c:pt>
                <c:pt idx="2965">
                  <c:v>17.468999999999998</c:v>
                </c:pt>
                <c:pt idx="2966">
                  <c:v>4.8524999999999991</c:v>
                </c:pt>
                <c:pt idx="2967">
                  <c:v>1.3416000000000001</c:v>
                </c:pt>
                <c:pt idx="2968">
                  <c:v>0.61920000000000019</c:v>
                </c:pt>
                <c:pt idx="2969">
                  <c:v>0.46440000000000037</c:v>
                </c:pt>
                <c:pt idx="2970">
                  <c:v>4.6956000000000007</c:v>
                </c:pt>
                <c:pt idx="2971">
                  <c:v>0.15480000000000005</c:v>
                </c:pt>
                <c:pt idx="2972">
                  <c:v>1.3416000000000001</c:v>
                </c:pt>
                <c:pt idx="2973">
                  <c:v>6.6583999999999968</c:v>
                </c:pt>
                <c:pt idx="2974">
                  <c:v>4.7559999999999985</c:v>
                </c:pt>
                <c:pt idx="2975">
                  <c:v>1.9023999999999992</c:v>
                </c:pt>
                <c:pt idx="2976">
                  <c:v>3.8047999999999984</c:v>
                </c:pt>
                <c:pt idx="2977">
                  <c:v>0.9511999999999996</c:v>
                </c:pt>
                <c:pt idx="2978">
                  <c:v>1.1807999999999983</c:v>
                </c:pt>
                <c:pt idx="2979">
                  <c:v>2.8535999999999988</c:v>
                </c:pt>
                <c:pt idx="2980">
                  <c:v>6.9863999999999997</c:v>
                </c:pt>
                <c:pt idx="2981">
                  <c:v>1.7465999999999999</c:v>
                </c:pt>
                <c:pt idx="2982">
                  <c:v>0.89459999999999995</c:v>
                </c:pt>
                <c:pt idx="2983">
                  <c:v>8.7330000000000005</c:v>
                </c:pt>
                <c:pt idx="2984">
                  <c:v>3.5783999999999998</c:v>
                </c:pt>
                <c:pt idx="2985">
                  <c:v>5.2397999999999998</c:v>
                </c:pt>
                <c:pt idx="2986">
                  <c:v>15.7194</c:v>
                </c:pt>
                <c:pt idx="2987">
                  <c:v>2.5488000000000004</c:v>
                </c:pt>
                <c:pt idx="2988">
                  <c:v>8.071200000000001</c:v>
                </c:pt>
                <c:pt idx="2989">
                  <c:v>8.071200000000001</c:v>
                </c:pt>
                <c:pt idx="2990">
                  <c:v>13.452000000000002</c:v>
                </c:pt>
                <c:pt idx="2991">
                  <c:v>13.452000000000002</c:v>
                </c:pt>
                <c:pt idx="2992">
                  <c:v>18.832800000000002</c:v>
                </c:pt>
                <c:pt idx="2993">
                  <c:v>13.452000000000002</c:v>
                </c:pt>
                <c:pt idx="2994">
                  <c:v>0.41720000000000046</c:v>
                </c:pt>
                <c:pt idx="2995">
                  <c:v>6.4368000000000016</c:v>
                </c:pt>
                <c:pt idx="2996">
                  <c:v>2.4138000000000006</c:v>
                </c:pt>
                <c:pt idx="2997">
                  <c:v>3.3407999999999998</c:v>
                </c:pt>
                <c:pt idx="2998">
                  <c:v>2.5055999999999998</c:v>
                </c:pt>
                <c:pt idx="2999">
                  <c:v>2.5055999999999998</c:v>
                </c:pt>
                <c:pt idx="3000">
                  <c:v>1.6703999999999999</c:v>
                </c:pt>
                <c:pt idx="3001">
                  <c:v>6.8135999999999974</c:v>
                </c:pt>
                <c:pt idx="3002">
                  <c:v>4.9431999999999992</c:v>
                </c:pt>
                <c:pt idx="3003">
                  <c:v>22.244399999999995</c:v>
                </c:pt>
                <c:pt idx="3004">
                  <c:v>12.357999999999997</c:v>
                </c:pt>
                <c:pt idx="3005">
                  <c:v>2.271199999999999</c:v>
                </c:pt>
                <c:pt idx="3006">
                  <c:v>111.30239999999998</c:v>
                </c:pt>
                <c:pt idx="3007">
                  <c:v>4.4939999999999998</c:v>
                </c:pt>
                <c:pt idx="3008">
                  <c:v>1.7514000000000003</c:v>
                </c:pt>
                <c:pt idx="3009">
                  <c:v>2.2517999999999998</c:v>
                </c:pt>
                <c:pt idx="3010">
                  <c:v>3.7529999999999997</c:v>
                </c:pt>
                <c:pt idx="3011">
                  <c:v>3.7529999999999997</c:v>
                </c:pt>
                <c:pt idx="3012">
                  <c:v>2.0049000000000001</c:v>
                </c:pt>
                <c:pt idx="3013">
                  <c:v>1.0269000000000001</c:v>
                </c:pt>
                <c:pt idx="3014">
                  <c:v>1.0269000000000001</c:v>
                </c:pt>
                <c:pt idx="3015">
                  <c:v>4.0098000000000003</c:v>
                </c:pt>
                <c:pt idx="3016">
                  <c:v>6.0147000000000004</c:v>
                </c:pt>
                <c:pt idx="3017">
                  <c:v>26.375999999999998</c:v>
                </c:pt>
                <c:pt idx="3018">
                  <c:v>32.97</c:v>
                </c:pt>
                <c:pt idx="3019">
                  <c:v>1.9656000000000002</c:v>
                </c:pt>
                <c:pt idx="3020">
                  <c:v>0.3822000000000001</c:v>
                </c:pt>
                <c:pt idx="3021">
                  <c:v>1.4742000000000002</c:v>
                </c:pt>
                <c:pt idx="3022">
                  <c:v>1.4742000000000002</c:v>
                </c:pt>
                <c:pt idx="3023">
                  <c:v>0.3822000000000001</c:v>
                </c:pt>
                <c:pt idx="3024">
                  <c:v>0.98280000000000012</c:v>
                </c:pt>
                <c:pt idx="3025">
                  <c:v>33.641999999999996</c:v>
                </c:pt>
                <c:pt idx="3026">
                  <c:v>11.213999999999999</c:v>
                </c:pt>
                <c:pt idx="3027">
                  <c:v>10.679999999999996</c:v>
                </c:pt>
                <c:pt idx="3028">
                  <c:v>7.4759999999999991</c:v>
                </c:pt>
                <c:pt idx="3029">
                  <c:v>2.6411999999999995</c:v>
                </c:pt>
                <c:pt idx="3030">
                  <c:v>11.4452</c:v>
                </c:pt>
                <c:pt idx="3031">
                  <c:v>9.2441999999999993</c:v>
                </c:pt>
                <c:pt idx="3032">
                  <c:v>6.602999999999998</c:v>
                </c:pt>
                <c:pt idx="3033">
                  <c:v>22.8904</c:v>
                </c:pt>
                <c:pt idx="3034">
                  <c:v>17.1678</c:v>
                </c:pt>
                <c:pt idx="3035">
                  <c:v>32.537600000000005</c:v>
                </c:pt>
                <c:pt idx="3036">
                  <c:v>16.268800000000002</c:v>
                </c:pt>
                <c:pt idx="3037">
                  <c:v>8.3328000000000024</c:v>
                </c:pt>
                <c:pt idx="3038">
                  <c:v>48.806400000000011</c:v>
                </c:pt>
                <c:pt idx="3039">
                  <c:v>24.998400000000011</c:v>
                </c:pt>
                <c:pt idx="3040">
                  <c:v>8.3328000000000024</c:v>
                </c:pt>
                <c:pt idx="3041">
                  <c:v>16.268800000000002</c:v>
                </c:pt>
                <c:pt idx="3042">
                  <c:v>6.6150000000000002</c:v>
                </c:pt>
                <c:pt idx="3043">
                  <c:v>6.6150000000000002</c:v>
                </c:pt>
                <c:pt idx="3044">
                  <c:v>2.2050000000000001</c:v>
                </c:pt>
                <c:pt idx="3045">
                  <c:v>2.2050000000000001</c:v>
                </c:pt>
                <c:pt idx="3046">
                  <c:v>2.6459999999999999</c:v>
                </c:pt>
                <c:pt idx="3047">
                  <c:v>6.6150000000000002</c:v>
                </c:pt>
                <c:pt idx="3048">
                  <c:v>11.907</c:v>
                </c:pt>
                <c:pt idx="3049">
                  <c:v>2.4823999999999993</c:v>
                </c:pt>
                <c:pt idx="3050">
                  <c:v>6.2059999999999977</c:v>
                </c:pt>
                <c:pt idx="3051">
                  <c:v>2.4823999999999993</c:v>
                </c:pt>
                <c:pt idx="3052">
                  <c:v>6.2059999999999977</c:v>
                </c:pt>
                <c:pt idx="3053">
                  <c:v>3.7235999999999989</c:v>
                </c:pt>
                <c:pt idx="3054">
                  <c:v>0.77039999999999909</c:v>
                </c:pt>
                <c:pt idx="3055">
                  <c:v>4.9647999999999985</c:v>
                </c:pt>
                <c:pt idx="3056">
                  <c:v>4.4855999999999998</c:v>
                </c:pt>
                <c:pt idx="3057">
                  <c:v>0.49839999999999995</c:v>
                </c:pt>
                <c:pt idx="3058">
                  <c:v>0.71199999999999974</c:v>
                </c:pt>
                <c:pt idx="3059">
                  <c:v>7.9248000000000012</c:v>
                </c:pt>
                <c:pt idx="3060">
                  <c:v>2.6416000000000004</c:v>
                </c:pt>
                <c:pt idx="3061">
                  <c:v>13.208000000000002</c:v>
                </c:pt>
                <c:pt idx="3062">
                  <c:v>7.9248000000000012</c:v>
                </c:pt>
                <c:pt idx="3063">
                  <c:v>1.2192000000000007</c:v>
                </c:pt>
                <c:pt idx="3064">
                  <c:v>5.4127999999999989</c:v>
                </c:pt>
                <c:pt idx="3065">
                  <c:v>8.1191999999999993</c:v>
                </c:pt>
                <c:pt idx="3066">
                  <c:v>2.7859999999999978</c:v>
                </c:pt>
                <c:pt idx="3067">
                  <c:v>2.2287999999999988</c:v>
                </c:pt>
                <c:pt idx="3068">
                  <c:v>3.9003999999999985</c:v>
                </c:pt>
                <c:pt idx="3069">
                  <c:v>12.025199999999998</c:v>
                </c:pt>
                <c:pt idx="3070">
                  <c:v>18.037799999999997</c:v>
                </c:pt>
                <c:pt idx="3071">
                  <c:v>12.025199999999998</c:v>
                </c:pt>
                <c:pt idx="3072">
                  <c:v>3.5528999999999984</c:v>
                </c:pt>
                <c:pt idx="3073">
                  <c:v>8.2900999999999954</c:v>
                </c:pt>
                <c:pt idx="3074">
                  <c:v>2.3685999999999989</c:v>
                </c:pt>
                <c:pt idx="3075">
                  <c:v>2.3685999999999989</c:v>
                </c:pt>
                <c:pt idx="3076">
                  <c:v>1.0019999999999993</c:v>
                </c:pt>
                <c:pt idx="3077">
                  <c:v>2.3379999999999983</c:v>
                </c:pt>
                <c:pt idx="3078">
                  <c:v>2.0039999999999996</c:v>
                </c:pt>
                <c:pt idx="3079">
                  <c:v>0.33399999999999974</c:v>
                </c:pt>
                <c:pt idx="3080">
                  <c:v>1.0019999999999993</c:v>
                </c:pt>
                <c:pt idx="3081">
                  <c:v>1.0019999999999993</c:v>
                </c:pt>
                <c:pt idx="3082">
                  <c:v>1.0019999999999993</c:v>
                </c:pt>
                <c:pt idx="3083">
                  <c:v>0.66799999999999948</c:v>
                </c:pt>
                <c:pt idx="3084">
                  <c:v>3.2256</c:v>
                </c:pt>
                <c:pt idx="3085">
                  <c:v>0.69120000000000026</c:v>
                </c:pt>
                <c:pt idx="3086">
                  <c:v>3.2256</c:v>
                </c:pt>
                <c:pt idx="3087">
                  <c:v>2.4192</c:v>
                </c:pt>
                <c:pt idx="3088">
                  <c:v>1.6128</c:v>
                </c:pt>
                <c:pt idx="3089">
                  <c:v>0.80640000000000001</c:v>
                </c:pt>
                <c:pt idx="3090">
                  <c:v>2.7384000000000022</c:v>
                </c:pt>
                <c:pt idx="3091">
                  <c:v>5.4768000000000008</c:v>
                </c:pt>
                <c:pt idx="3092">
                  <c:v>1.6679999999999997</c:v>
                </c:pt>
                <c:pt idx="3093">
                  <c:v>5.56</c:v>
                </c:pt>
                <c:pt idx="3094">
                  <c:v>2.2239999999999998</c:v>
                </c:pt>
                <c:pt idx="3095">
                  <c:v>2.2239999999999998</c:v>
                </c:pt>
                <c:pt idx="3096">
                  <c:v>0.55599999999999994</c:v>
                </c:pt>
                <c:pt idx="3097">
                  <c:v>1.1119999999999999</c:v>
                </c:pt>
                <c:pt idx="3098">
                  <c:v>2.2239999999999998</c:v>
                </c:pt>
                <c:pt idx="3099">
                  <c:v>0.37200000000000011</c:v>
                </c:pt>
                <c:pt idx="3100">
                  <c:v>3.7200000000000006</c:v>
                </c:pt>
                <c:pt idx="3101">
                  <c:v>1.8599999999999994</c:v>
                </c:pt>
                <c:pt idx="3102">
                  <c:v>9.3000000000000007</c:v>
                </c:pt>
                <c:pt idx="3103">
                  <c:v>5.580000000000001</c:v>
                </c:pt>
                <c:pt idx="3104">
                  <c:v>3.7200000000000006</c:v>
                </c:pt>
                <c:pt idx="3105">
                  <c:v>3.7200000000000006</c:v>
                </c:pt>
                <c:pt idx="3106">
                  <c:v>8.674399999999995</c:v>
                </c:pt>
                <c:pt idx="3107">
                  <c:v>17.34879999999999</c:v>
                </c:pt>
                <c:pt idx="3108">
                  <c:v>50.187599999999996</c:v>
                </c:pt>
                <c:pt idx="3109">
                  <c:v>8.674399999999995</c:v>
                </c:pt>
                <c:pt idx="3110">
                  <c:v>33.458399999999997</c:v>
                </c:pt>
                <c:pt idx="3111">
                  <c:v>25.093799999999998</c:v>
                </c:pt>
                <c:pt idx="3112">
                  <c:v>6.5057999999999971</c:v>
                </c:pt>
                <c:pt idx="3113">
                  <c:v>2.3814000000000002</c:v>
                </c:pt>
                <c:pt idx="3114">
                  <c:v>5.5566000000000004</c:v>
                </c:pt>
                <c:pt idx="3115">
                  <c:v>3.1752000000000002</c:v>
                </c:pt>
                <c:pt idx="3116">
                  <c:v>3.1752000000000002</c:v>
                </c:pt>
                <c:pt idx="3117">
                  <c:v>1.2348000000000008</c:v>
                </c:pt>
                <c:pt idx="3118">
                  <c:v>3.6854999999999958</c:v>
                </c:pt>
                <c:pt idx="3119">
                  <c:v>1.5794999999999986</c:v>
                </c:pt>
                <c:pt idx="3120">
                  <c:v>1.5794999999999986</c:v>
                </c:pt>
                <c:pt idx="3121">
                  <c:v>10.178999999999997</c:v>
                </c:pt>
                <c:pt idx="3122">
                  <c:v>0.98559999999999992</c:v>
                </c:pt>
                <c:pt idx="3123">
                  <c:v>1.4783999999999997</c:v>
                </c:pt>
                <c:pt idx="3124">
                  <c:v>4.2240000000000002</c:v>
                </c:pt>
                <c:pt idx="3125">
                  <c:v>2.5343999999999998</c:v>
                </c:pt>
                <c:pt idx="3126">
                  <c:v>1.6896</c:v>
                </c:pt>
                <c:pt idx="3127">
                  <c:v>1.6896</c:v>
                </c:pt>
                <c:pt idx="3128">
                  <c:v>1.6896</c:v>
                </c:pt>
                <c:pt idx="3129">
                  <c:v>3.9423999999999997</c:v>
                </c:pt>
                <c:pt idx="3130">
                  <c:v>2.7336</c:v>
                </c:pt>
                <c:pt idx="3131">
                  <c:v>9.7680000000000007</c:v>
                </c:pt>
                <c:pt idx="3132">
                  <c:v>22.792000000000002</c:v>
                </c:pt>
                <c:pt idx="3133">
                  <c:v>6.5120000000000005</c:v>
                </c:pt>
                <c:pt idx="3134">
                  <c:v>4.8840000000000003</c:v>
                </c:pt>
                <c:pt idx="3135">
                  <c:v>6.5120000000000005</c:v>
                </c:pt>
                <c:pt idx="3136">
                  <c:v>17.908000000000001</c:v>
                </c:pt>
                <c:pt idx="3137">
                  <c:v>0.88559999999999883</c:v>
                </c:pt>
                <c:pt idx="3138">
                  <c:v>0.59039999999999915</c:v>
                </c:pt>
                <c:pt idx="3139">
                  <c:v>2.6567999999999969</c:v>
                </c:pt>
                <c:pt idx="3140">
                  <c:v>0.88559999999999883</c:v>
                </c:pt>
                <c:pt idx="3141">
                  <c:v>3.8047999999999984</c:v>
                </c:pt>
                <c:pt idx="3142">
                  <c:v>0.88559999999999883</c:v>
                </c:pt>
                <c:pt idx="3143">
                  <c:v>3.7235999999999989</c:v>
                </c:pt>
                <c:pt idx="3144">
                  <c:v>6.2059999999999977</c:v>
                </c:pt>
                <c:pt idx="3145">
                  <c:v>1.1555999999999984</c:v>
                </c:pt>
                <c:pt idx="3146">
                  <c:v>6.2059999999999977</c:v>
                </c:pt>
                <c:pt idx="3147">
                  <c:v>1.1555999999999984</c:v>
                </c:pt>
                <c:pt idx="3148">
                  <c:v>1.9259999999999975</c:v>
                </c:pt>
                <c:pt idx="3149">
                  <c:v>9.9295999999999971</c:v>
                </c:pt>
                <c:pt idx="3150">
                  <c:v>6.5669999999999984</c:v>
                </c:pt>
                <c:pt idx="3151">
                  <c:v>1.5521999999999991</c:v>
                </c:pt>
                <c:pt idx="3152">
                  <c:v>11.820599999999997</c:v>
                </c:pt>
                <c:pt idx="3153">
                  <c:v>6.5669999999999984</c:v>
                </c:pt>
                <c:pt idx="3154">
                  <c:v>10.507199999999997</c:v>
                </c:pt>
                <c:pt idx="3155">
                  <c:v>1.0347999999999993</c:v>
                </c:pt>
                <c:pt idx="3156">
                  <c:v>6.5669999999999984</c:v>
                </c:pt>
                <c:pt idx="3157">
                  <c:v>9.1937999999999978</c:v>
                </c:pt>
                <c:pt idx="3158">
                  <c:v>3.4047999999999981</c:v>
                </c:pt>
                <c:pt idx="3159">
                  <c:v>2.5535999999999985</c:v>
                </c:pt>
                <c:pt idx="3160">
                  <c:v>1.702399999999999</c:v>
                </c:pt>
                <c:pt idx="3161">
                  <c:v>6.2015999999999991</c:v>
                </c:pt>
                <c:pt idx="3162">
                  <c:v>3.4047999999999981</c:v>
                </c:pt>
                <c:pt idx="3163">
                  <c:v>3.4047999999999981</c:v>
                </c:pt>
                <c:pt idx="3164">
                  <c:v>15.764000000000003</c:v>
                </c:pt>
                <c:pt idx="3165">
                  <c:v>6.7560000000000038</c:v>
                </c:pt>
                <c:pt idx="3166">
                  <c:v>15.764000000000003</c:v>
                </c:pt>
                <c:pt idx="3167">
                  <c:v>39.410000000000011</c:v>
                </c:pt>
                <c:pt idx="3168">
                  <c:v>4.5040000000000031</c:v>
                </c:pt>
                <c:pt idx="3169">
                  <c:v>15.764000000000003</c:v>
                </c:pt>
                <c:pt idx="3170">
                  <c:v>15.764000000000003</c:v>
                </c:pt>
                <c:pt idx="3171">
                  <c:v>4.5040000000000031</c:v>
                </c:pt>
                <c:pt idx="3172">
                  <c:v>4.7303999999999995</c:v>
                </c:pt>
                <c:pt idx="3173">
                  <c:v>1.5767999999999998</c:v>
                </c:pt>
                <c:pt idx="3174">
                  <c:v>5.4895999999999994</c:v>
                </c:pt>
                <c:pt idx="3175">
                  <c:v>5.4895999999999994</c:v>
                </c:pt>
                <c:pt idx="3176">
                  <c:v>5.4895999999999994</c:v>
                </c:pt>
                <c:pt idx="3177">
                  <c:v>3.1535999999999995</c:v>
                </c:pt>
                <c:pt idx="3178">
                  <c:v>8.2343999999999991</c:v>
                </c:pt>
                <c:pt idx="3179">
                  <c:v>4.7915999999999999</c:v>
                </c:pt>
                <c:pt idx="3180">
                  <c:v>7.9859999999999998</c:v>
                </c:pt>
                <c:pt idx="3181">
                  <c:v>5.0335999999999999</c:v>
                </c:pt>
                <c:pt idx="3182">
                  <c:v>8.808799999999998</c:v>
                </c:pt>
                <c:pt idx="3183">
                  <c:v>2.8535999999999988</c:v>
                </c:pt>
                <c:pt idx="3184">
                  <c:v>0.88559999999999883</c:v>
                </c:pt>
                <c:pt idx="3185">
                  <c:v>1.9023999999999992</c:v>
                </c:pt>
                <c:pt idx="3186">
                  <c:v>0.59039999999999915</c:v>
                </c:pt>
                <c:pt idx="3187">
                  <c:v>6.6583999999999968</c:v>
                </c:pt>
                <c:pt idx="3188">
                  <c:v>2.8535999999999988</c:v>
                </c:pt>
                <c:pt idx="3189">
                  <c:v>10.028199999999998</c:v>
                </c:pt>
                <c:pt idx="3190">
                  <c:v>10.028199999999998</c:v>
                </c:pt>
                <c:pt idx="3191">
                  <c:v>6.2243999999999957</c:v>
                </c:pt>
                <c:pt idx="3192">
                  <c:v>1.2505999999999999</c:v>
                </c:pt>
                <c:pt idx="3193">
                  <c:v>6.2530000000000001</c:v>
                </c:pt>
                <c:pt idx="3194">
                  <c:v>4.9270999999999976</c:v>
                </c:pt>
                <c:pt idx="3195">
                  <c:v>4.5872999999999937</c:v>
                </c:pt>
                <c:pt idx="3196">
                  <c:v>10.703699999999987</c:v>
                </c:pt>
                <c:pt idx="3197">
                  <c:v>29.562599999999986</c:v>
                </c:pt>
                <c:pt idx="3198">
                  <c:v>1.4455999999999998</c:v>
                </c:pt>
                <c:pt idx="3199">
                  <c:v>5.0595999999999997</c:v>
                </c:pt>
                <c:pt idx="3200">
                  <c:v>0.72279999999999989</c:v>
                </c:pt>
                <c:pt idx="3201">
                  <c:v>0.83399999999999963</c:v>
                </c:pt>
                <c:pt idx="3202">
                  <c:v>0.3335999999999999</c:v>
                </c:pt>
                <c:pt idx="3203">
                  <c:v>3.6139999999999994</c:v>
                </c:pt>
                <c:pt idx="3204">
                  <c:v>0.3335999999999999</c:v>
                </c:pt>
                <c:pt idx="3205">
                  <c:v>1.4455999999999998</c:v>
                </c:pt>
                <c:pt idx="3206">
                  <c:v>2.8911999999999995</c:v>
                </c:pt>
                <c:pt idx="3207">
                  <c:v>1.4455999999999998</c:v>
                </c:pt>
                <c:pt idx="3208">
                  <c:v>0.72279999999999989</c:v>
                </c:pt>
                <c:pt idx="3209">
                  <c:v>10.625999999999999</c:v>
                </c:pt>
                <c:pt idx="3210">
                  <c:v>26.564999999999998</c:v>
                </c:pt>
                <c:pt idx="3211">
                  <c:v>12.011999999999999</c:v>
                </c:pt>
                <c:pt idx="3212">
                  <c:v>6.0059999999999993</c:v>
                </c:pt>
                <c:pt idx="3213">
                  <c:v>21.251999999999999</c:v>
                </c:pt>
                <c:pt idx="3214">
                  <c:v>1.6379999999999999</c:v>
                </c:pt>
                <c:pt idx="3215">
                  <c:v>3.1849999999999992</c:v>
                </c:pt>
                <c:pt idx="3216">
                  <c:v>0.90999999999999981</c:v>
                </c:pt>
                <c:pt idx="3217">
                  <c:v>5.7329999999999997</c:v>
                </c:pt>
                <c:pt idx="3218">
                  <c:v>7.3709999999999996</c:v>
                </c:pt>
                <c:pt idx="3219">
                  <c:v>4.9139999999999997</c:v>
                </c:pt>
                <c:pt idx="3220">
                  <c:v>0.90999999999999981</c:v>
                </c:pt>
                <c:pt idx="3221">
                  <c:v>5.0111999999999997</c:v>
                </c:pt>
                <c:pt idx="3222">
                  <c:v>2.5055999999999998</c:v>
                </c:pt>
                <c:pt idx="3223">
                  <c:v>10.499999999999996</c:v>
                </c:pt>
                <c:pt idx="3224">
                  <c:v>2.6249999999999991</c:v>
                </c:pt>
                <c:pt idx="3225">
                  <c:v>1.7901</c:v>
                </c:pt>
                <c:pt idx="3226">
                  <c:v>1.7901</c:v>
                </c:pt>
                <c:pt idx="3227">
                  <c:v>1.7901</c:v>
                </c:pt>
                <c:pt idx="3228">
                  <c:v>5.3703000000000003</c:v>
                </c:pt>
                <c:pt idx="3229">
                  <c:v>5.7071999999999976</c:v>
                </c:pt>
                <c:pt idx="3230">
                  <c:v>0.59039999999999915</c:v>
                </c:pt>
                <c:pt idx="3231">
                  <c:v>1.9023999999999992</c:v>
                </c:pt>
                <c:pt idx="3232">
                  <c:v>0.29519999999999957</c:v>
                </c:pt>
                <c:pt idx="3233">
                  <c:v>2.8535999999999988</c:v>
                </c:pt>
                <c:pt idx="3234">
                  <c:v>5.7071999999999976</c:v>
                </c:pt>
                <c:pt idx="3235">
                  <c:v>1.4759999999999982</c:v>
                </c:pt>
                <c:pt idx="3236">
                  <c:v>2.8535999999999988</c:v>
                </c:pt>
                <c:pt idx="3237">
                  <c:v>1.9023999999999992</c:v>
                </c:pt>
                <c:pt idx="3238">
                  <c:v>2.1683999999999997</c:v>
                </c:pt>
                <c:pt idx="3239">
                  <c:v>2.1683999999999997</c:v>
                </c:pt>
                <c:pt idx="3240">
                  <c:v>1.4455999999999998</c:v>
                </c:pt>
                <c:pt idx="3241">
                  <c:v>1.4455999999999998</c:v>
                </c:pt>
                <c:pt idx="3242">
                  <c:v>1.0007999999999999</c:v>
                </c:pt>
                <c:pt idx="3243">
                  <c:v>0.3335999999999999</c:v>
                </c:pt>
                <c:pt idx="3244">
                  <c:v>3.9120000000000004</c:v>
                </c:pt>
                <c:pt idx="3245">
                  <c:v>5.7376000000000005</c:v>
                </c:pt>
                <c:pt idx="3246">
                  <c:v>6.4584000000000001</c:v>
                </c:pt>
                <c:pt idx="3247">
                  <c:v>10.652200000000001</c:v>
                </c:pt>
                <c:pt idx="3248">
                  <c:v>74.565400000000011</c:v>
                </c:pt>
                <c:pt idx="3249">
                  <c:v>2.4581999999999997</c:v>
                </c:pt>
                <c:pt idx="3250">
                  <c:v>53.261000000000003</c:v>
                </c:pt>
                <c:pt idx="3251">
                  <c:v>0.59039999999999915</c:v>
                </c:pt>
                <c:pt idx="3252">
                  <c:v>0.59039999999999915</c:v>
                </c:pt>
                <c:pt idx="3253">
                  <c:v>3.157</c:v>
                </c:pt>
                <c:pt idx="3254">
                  <c:v>4.1987999999999985</c:v>
                </c:pt>
                <c:pt idx="3255">
                  <c:v>54.584400000000002</c:v>
                </c:pt>
                <c:pt idx="3256">
                  <c:v>45.487000000000002</c:v>
                </c:pt>
                <c:pt idx="3257">
                  <c:v>45.487000000000002</c:v>
                </c:pt>
                <c:pt idx="3258">
                  <c:v>4.1987999999999985</c:v>
                </c:pt>
                <c:pt idx="3259">
                  <c:v>5.3969999999999914</c:v>
                </c:pt>
                <c:pt idx="3260">
                  <c:v>26.984999999999992</c:v>
                </c:pt>
                <c:pt idx="3261">
                  <c:v>10.793999999999983</c:v>
                </c:pt>
                <c:pt idx="3262">
                  <c:v>44.974999999999987</c:v>
                </c:pt>
                <c:pt idx="3263">
                  <c:v>17.989999999999995</c:v>
                </c:pt>
                <c:pt idx="3264">
                  <c:v>5.3969999999999914</c:v>
                </c:pt>
                <c:pt idx="3265">
                  <c:v>1.5876000000000006</c:v>
                </c:pt>
                <c:pt idx="3266">
                  <c:v>3.0996000000000006</c:v>
                </c:pt>
                <c:pt idx="3267">
                  <c:v>1.0584000000000002</c:v>
                </c:pt>
                <c:pt idx="3268">
                  <c:v>9.7091999999999885</c:v>
                </c:pt>
                <c:pt idx="3269">
                  <c:v>46.927799999999984</c:v>
                </c:pt>
                <c:pt idx="3270">
                  <c:v>15.642599999999995</c:v>
                </c:pt>
                <c:pt idx="3271">
                  <c:v>9.7091999999999885</c:v>
                </c:pt>
                <c:pt idx="3272">
                  <c:v>10.428399999999996</c:v>
                </c:pt>
                <c:pt idx="3273">
                  <c:v>20.856799999999993</c:v>
                </c:pt>
                <c:pt idx="3274">
                  <c:v>26.200000000000003</c:v>
                </c:pt>
                <c:pt idx="3275">
                  <c:v>5.24</c:v>
                </c:pt>
                <c:pt idx="3276">
                  <c:v>7.86</c:v>
                </c:pt>
                <c:pt idx="3277">
                  <c:v>1.1679999999999997</c:v>
                </c:pt>
                <c:pt idx="3278">
                  <c:v>1.7519999999999998</c:v>
                </c:pt>
                <c:pt idx="3279">
                  <c:v>4.6719999999999988</c:v>
                </c:pt>
                <c:pt idx="3280">
                  <c:v>5.2559999999999985</c:v>
                </c:pt>
                <c:pt idx="3281">
                  <c:v>3.5039999999999996</c:v>
                </c:pt>
                <c:pt idx="3282">
                  <c:v>5.2559999999999985</c:v>
                </c:pt>
                <c:pt idx="3283">
                  <c:v>2.3359999999999994</c:v>
                </c:pt>
                <c:pt idx="3284">
                  <c:v>0.58399999999999985</c:v>
                </c:pt>
                <c:pt idx="3285">
                  <c:v>5.2559999999999993</c:v>
                </c:pt>
                <c:pt idx="3286">
                  <c:v>3.5039999999999996</c:v>
                </c:pt>
                <c:pt idx="3287">
                  <c:v>1.1679999999999997</c:v>
                </c:pt>
                <c:pt idx="3288">
                  <c:v>1.6416000000000004</c:v>
                </c:pt>
                <c:pt idx="3289">
                  <c:v>2.0064000000000002</c:v>
                </c:pt>
                <c:pt idx="3290">
                  <c:v>7.0224000000000011</c:v>
                </c:pt>
                <c:pt idx="3291">
                  <c:v>50.9208</c:v>
                </c:pt>
                <c:pt idx="3292">
                  <c:v>50.9208</c:v>
                </c:pt>
                <c:pt idx="3293">
                  <c:v>7.2744</c:v>
                </c:pt>
                <c:pt idx="3294">
                  <c:v>1.1564000000000001</c:v>
                </c:pt>
                <c:pt idx="3295">
                  <c:v>6.9384000000000006</c:v>
                </c:pt>
                <c:pt idx="3296">
                  <c:v>3.4692000000000003</c:v>
                </c:pt>
                <c:pt idx="3297">
                  <c:v>1.6519999999999992</c:v>
                </c:pt>
                <c:pt idx="3298">
                  <c:v>10.4076</c:v>
                </c:pt>
                <c:pt idx="3299">
                  <c:v>1.2599999999999998</c:v>
                </c:pt>
                <c:pt idx="3300">
                  <c:v>0.83999999999999986</c:v>
                </c:pt>
                <c:pt idx="3301">
                  <c:v>25.898399999999995</c:v>
                </c:pt>
                <c:pt idx="3302">
                  <c:v>9.7118999999999982</c:v>
                </c:pt>
                <c:pt idx="3303">
                  <c:v>4.196499999999995</c:v>
                </c:pt>
                <c:pt idx="3304">
                  <c:v>5.8750999999999962</c:v>
                </c:pt>
                <c:pt idx="3305">
                  <c:v>9.7118999999999982</c:v>
                </c:pt>
                <c:pt idx="3306">
                  <c:v>4.196499999999995</c:v>
                </c:pt>
                <c:pt idx="3307">
                  <c:v>2.7324000000000002</c:v>
                </c:pt>
                <c:pt idx="3308">
                  <c:v>3.6431999999999998</c:v>
                </c:pt>
                <c:pt idx="3309">
                  <c:v>6.9551999999999996</c:v>
                </c:pt>
                <c:pt idx="3310">
                  <c:v>5.2164000000000001</c:v>
                </c:pt>
                <c:pt idx="3311">
                  <c:v>5.2164000000000001</c:v>
                </c:pt>
                <c:pt idx="3312">
                  <c:v>3.6431999999999998</c:v>
                </c:pt>
                <c:pt idx="3313">
                  <c:v>3.4775999999999998</c:v>
                </c:pt>
                <c:pt idx="3314">
                  <c:v>21.227999999999998</c:v>
                </c:pt>
                <c:pt idx="3315">
                  <c:v>12.736799999999999</c:v>
                </c:pt>
                <c:pt idx="3316">
                  <c:v>12.736799999999999</c:v>
                </c:pt>
                <c:pt idx="3317">
                  <c:v>21.227999999999998</c:v>
                </c:pt>
                <c:pt idx="3318">
                  <c:v>11.9412</c:v>
                </c:pt>
                <c:pt idx="3319">
                  <c:v>2.6536</c:v>
                </c:pt>
                <c:pt idx="3320">
                  <c:v>2.2139999999999995</c:v>
                </c:pt>
                <c:pt idx="3321">
                  <c:v>1.6399999999999995</c:v>
                </c:pt>
                <c:pt idx="3322">
                  <c:v>2.8699999999999992</c:v>
                </c:pt>
                <c:pt idx="3323">
                  <c:v>0.73799999999999988</c:v>
                </c:pt>
                <c:pt idx="3324">
                  <c:v>1.4759999999999998</c:v>
                </c:pt>
                <c:pt idx="3325">
                  <c:v>5.9489999999999981</c:v>
                </c:pt>
                <c:pt idx="3326">
                  <c:v>11.897999999999996</c:v>
                </c:pt>
                <c:pt idx="3327">
                  <c:v>25.748800000000003</c:v>
                </c:pt>
                <c:pt idx="3328">
                  <c:v>19.311600000000002</c:v>
                </c:pt>
                <c:pt idx="3329">
                  <c:v>12.874400000000001</c:v>
                </c:pt>
                <c:pt idx="3330">
                  <c:v>12.874400000000001</c:v>
                </c:pt>
                <c:pt idx="3331">
                  <c:v>3.6784000000000017</c:v>
                </c:pt>
                <c:pt idx="3332">
                  <c:v>12.874400000000001</c:v>
                </c:pt>
                <c:pt idx="3333">
                  <c:v>32.186000000000007</c:v>
                </c:pt>
                <c:pt idx="3334">
                  <c:v>10.881</c:v>
                </c:pt>
                <c:pt idx="3335">
                  <c:v>16.3215</c:v>
                </c:pt>
                <c:pt idx="3336">
                  <c:v>48.964500000000001</c:v>
                </c:pt>
                <c:pt idx="3337">
                  <c:v>16.3215</c:v>
                </c:pt>
                <c:pt idx="3338">
                  <c:v>1.2037999999999995</c:v>
                </c:pt>
                <c:pt idx="3339">
                  <c:v>1.2037999999999995</c:v>
                </c:pt>
                <c:pt idx="3340">
                  <c:v>3.0557999999999996</c:v>
                </c:pt>
                <c:pt idx="3341">
                  <c:v>9.1673999999999989</c:v>
                </c:pt>
                <c:pt idx="3342">
                  <c:v>3.0557999999999996</c:v>
                </c:pt>
                <c:pt idx="3343">
                  <c:v>4.5836999999999994</c:v>
                </c:pt>
                <c:pt idx="3344">
                  <c:v>4.5836999999999994</c:v>
                </c:pt>
                <c:pt idx="3345">
                  <c:v>16.676400000000001</c:v>
                </c:pt>
                <c:pt idx="3346">
                  <c:v>16.676400000000001</c:v>
                </c:pt>
                <c:pt idx="3347">
                  <c:v>11.117599999999999</c:v>
                </c:pt>
                <c:pt idx="3348">
                  <c:v>0.86799999999999988</c:v>
                </c:pt>
                <c:pt idx="3349">
                  <c:v>2.6039999999999996</c:v>
                </c:pt>
                <c:pt idx="3350">
                  <c:v>1.4952000000000001</c:v>
                </c:pt>
                <c:pt idx="3351">
                  <c:v>0.64079999999999981</c:v>
                </c:pt>
                <c:pt idx="3352">
                  <c:v>5.2332000000000001</c:v>
                </c:pt>
                <c:pt idx="3353">
                  <c:v>5.2332000000000001</c:v>
                </c:pt>
                <c:pt idx="3354">
                  <c:v>0.42639999999999978</c:v>
                </c:pt>
                <c:pt idx="3355">
                  <c:v>1.2791999999999994</c:v>
                </c:pt>
                <c:pt idx="3356">
                  <c:v>7.5767999999999986</c:v>
                </c:pt>
                <c:pt idx="3357">
                  <c:v>0.42639999999999978</c:v>
                </c:pt>
                <c:pt idx="3358">
                  <c:v>3.2471999999999994</c:v>
                </c:pt>
                <c:pt idx="3359">
                  <c:v>4.3295999999999992</c:v>
                </c:pt>
                <c:pt idx="3360">
                  <c:v>4.3295999999999992</c:v>
                </c:pt>
                <c:pt idx="3361">
                  <c:v>2.1319999999999988</c:v>
                </c:pt>
                <c:pt idx="3362">
                  <c:v>2.1319999999999988</c:v>
                </c:pt>
                <c:pt idx="3363">
                  <c:v>0.42639999999999978</c:v>
                </c:pt>
                <c:pt idx="3364">
                  <c:v>6.4943999999999988</c:v>
                </c:pt>
                <c:pt idx="3365">
                  <c:v>1.7954999999999988</c:v>
                </c:pt>
                <c:pt idx="3366">
                  <c:v>1.1969999999999992</c:v>
                </c:pt>
                <c:pt idx="3367">
                  <c:v>4.4891999999999985</c:v>
                </c:pt>
                <c:pt idx="3368">
                  <c:v>2.3219999999999974</c:v>
                </c:pt>
                <c:pt idx="3369">
                  <c:v>4.4891999999999985</c:v>
                </c:pt>
                <c:pt idx="3370">
                  <c:v>6.6329999999999982</c:v>
                </c:pt>
                <c:pt idx="3371">
                  <c:v>1.7419999999999987</c:v>
                </c:pt>
                <c:pt idx="3372">
                  <c:v>2.2109999999999994</c:v>
                </c:pt>
                <c:pt idx="3373">
                  <c:v>2.0087999999999973</c:v>
                </c:pt>
                <c:pt idx="3374">
                  <c:v>1.5065999999999975</c:v>
                </c:pt>
                <c:pt idx="3375">
                  <c:v>4.8545999999999978</c:v>
                </c:pt>
                <c:pt idx="3376">
                  <c:v>2.8535999999999988</c:v>
                </c:pt>
                <c:pt idx="3377">
                  <c:v>10.465</c:v>
                </c:pt>
                <c:pt idx="3378">
                  <c:v>10.465</c:v>
                </c:pt>
                <c:pt idx="3379">
                  <c:v>0.8969999999999998</c:v>
                </c:pt>
                <c:pt idx="3380">
                  <c:v>2.99</c:v>
                </c:pt>
                <c:pt idx="3381">
                  <c:v>4.4850000000000003</c:v>
                </c:pt>
                <c:pt idx="3382">
                  <c:v>4.4850000000000003</c:v>
                </c:pt>
                <c:pt idx="3383">
                  <c:v>5.8914</c:v>
                </c:pt>
                <c:pt idx="3384">
                  <c:v>5.8914</c:v>
                </c:pt>
                <c:pt idx="3385">
                  <c:v>-3.6002999999999998</c:v>
                </c:pt>
                <c:pt idx="3386">
                  <c:v>-10.037199999999999</c:v>
                </c:pt>
                <c:pt idx="3387">
                  <c:v>41.021599999999999</c:v>
                </c:pt>
                <c:pt idx="3388">
                  <c:v>-17.565099999999994</c:v>
                </c:pt>
                <c:pt idx="3389">
                  <c:v>-10.037199999999999</c:v>
                </c:pt>
                <c:pt idx="3390">
                  <c:v>-2.5092999999999996</c:v>
                </c:pt>
                <c:pt idx="3391">
                  <c:v>5.5535999999999994</c:v>
                </c:pt>
                <c:pt idx="3392">
                  <c:v>4.1651999999999987</c:v>
                </c:pt>
                <c:pt idx="3393">
                  <c:v>-2.5631999999999993</c:v>
                </c:pt>
                <c:pt idx="3394">
                  <c:v>7.8839999999999986</c:v>
                </c:pt>
                <c:pt idx="3395">
                  <c:v>15.767999999999997</c:v>
                </c:pt>
                <c:pt idx="3396">
                  <c:v>1.9709999999999996</c:v>
                </c:pt>
                <c:pt idx="3397">
                  <c:v>9.8549999999999969</c:v>
                </c:pt>
                <c:pt idx="3398">
                  <c:v>-21.681000000000004</c:v>
                </c:pt>
                <c:pt idx="3399">
                  <c:v>3.9419999999999993</c:v>
                </c:pt>
                <c:pt idx="3400">
                  <c:v>-4.8180000000000005</c:v>
                </c:pt>
                <c:pt idx="3401">
                  <c:v>6.8619999999999992</c:v>
                </c:pt>
                <c:pt idx="3402">
                  <c:v>-5.036999999999999</c:v>
                </c:pt>
                <c:pt idx="3403">
                  <c:v>20.585999999999999</c:v>
                </c:pt>
                <c:pt idx="3404">
                  <c:v>27.318199999999983</c:v>
                </c:pt>
                <c:pt idx="3405">
                  <c:v>-3.6024000000000012</c:v>
                </c:pt>
                <c:pt idx="3406">
                  <c:v>-21.61440000000001</c:v>
                </c:pt>
                <c:pt idx="3407">
                  <c:v>-7.2048000000000023</c:v>
                </c:pt>
                <c:pt idx="3408">
                  <c:v>62.14139999999999</c:v>
                </c:pt>
                <c:pt idx="3409">
                  <c:v>41.427599999999991</c:v>
                </c:pt>
                <c:pt idx="3410">
                  <c:v>15.610399999999993</c:v>
                </c:pt>
                <c:pt idx="3411">
                  <c:v>11.707799999999995</c:v>
                </c:pt>
                <c:pt idx="3412">
                  <c:v>-13.615200000000002</c:v>
                </c:pt>
                <c:pt idx="3413">
                  <c:v>-10.211400000000005</c:v>
                </c:pt>
                <c:pt idx="3414">
                  <c:v>6.3684000000000003</c:v>
                </c:pt>
                <c:pt idx="3415">
                  <c:v>10.760400000000001</c:v>
                </c:pt>
                <c:pt idx="3416">
                  <c:v>-18.446399999999997</c:v>
                </c:pt>
                <c:pt idx="3417">
                  <c:v>28.657800000000002</c:v>
                </c:pt>
                <c:pt idx="3418">
                  <c:v>9.5525999999999982</c:v>
                </c:pt>
                <c:pt idx="3419">
                  <c:v>26.901000000000003</c:v>
                </c:pt>
                <c:pt idx="3420">
                  <c:v>17.2224</c:v>
                </c:pt>
                <c:pt idx="3421">
                  <c:v>8.6112000000000002</c:v>
                </c:pt>
                <c:pt idx="3422">
                  <c:v>5.0231999999999992</c:v>
                </c:pt>
                <c:pt idx="3423">
                  <c:v>6.5519999999999996</c:v>
                </c:pt>
                <c:pt idx="3424">
                  <c:v>-8.2367999999999988</c:v>
                </c:pt>
                <c:pt idx="3425">
                  <c:v>1.3104</c:v>
                </c:pt>
                <c:pt idx="3426">
                  <c:v>3.9312000000000005</c:v>
                </c:pt>
                <c:pt idx="3427">
                  <c:v>3.9312000000000005</c:v>
                </c:pt>
                <c:pt idx="3428">
                  <c:v>6.5519999999999996</c:v>
                </c:pt>
                <c:pt idx="3429">
                  <c:v>-4.492799999999999</c:v>
                </c:pt>
                <c:pt idx="3430">
                  <c:v>6.7392000000000003</c:v>
                </c:pt>
                <c:pt idx="3431">
                  <c:v>3.0575999999999999</c:v>
                </c:pt>
                <c:pt idx="3432">
                  <c:v>-1.9656000000000002</c:v>
                </c:pt>
                <c:pt idx="3433">
                  <c:v>3.6191999999999993</c:v>
                </c:pt>
                <c:pt idx="3434">
                  <c:v>-5.2415999999999983</c:v>
                </c:pt>
                <c:pt idx="3435">
                  <c:v>5.4287999999999981</c:v>
                </c:pt>
                <c:pt idx="3436">
                  <c:v>-1.9656000000000002</c:v>
                </c:pt>
                <c:pt idx="3437">
                  <c:v>-2.6207999999999991</c:v>
                </c:pt>
                <c:pt idx="3438">
                  <c:v>7.6440000000000001</c:v>
                </c:pt>
                <c:pt idx="3439">
                  <c:v>-1.3103999999999996</c:v>
                </c:pt>
                <c:pt idx="3440">
                  <c:v>3.0575999999999999</c:v>
                </c:pt>
                <c:pt idx="3441">
                  <c:v>3.0575999999999999</c:v>
                </c:pt>
                <c:pt idx="3442">
                  <c:v>-1.934400000000001</c:v>
                </c:pt>
                <c:pt idx="3443">
                  <c:v>0.90479999999999983</c:v>
                </c:pt>
                <c:pt idx="3444">
                  <c:v>22.736000000000001</c:v>
                </c:pt>
                <c:pt idx="3445">
                  <c:v>6.4959999999999996</c:v>
                </c:pt>
                <c:pt idx="3446">
                  <c:v>13.919999999999998</c:v>
                </c:pt>
                <c:pt idx="3447">
                  <c:v>8.1199999999999974</c:v>
                </c:pt>
                <c:pt idx="3448">
                  <c:v>-7.6559999999999988</c:v>
                </c:pt>
                <c:pt idx="3449">
                  <c:v>4.8720000000000008</c:v>
                </c:pt>
                <c:pt idx="3450">
                  <c:v>3.2479999999999998</c:v>
                </c:pt>
                <c:pt idx="3451">
                  <c:v>4.8720000000000008</c:v>
                </c:pt>
                <c:pt idx="3452">
                  <c:v>-6.379999999999999</c:v>
                </c:pt>
                <c:pt idx="3453">
                  <c:v>-2.214</c:v>
                </c:pt>
                <c:pt idx="3454">
                  <c:v>-1.4760000000000004</c:v>
                </c:pt>
                <c:pt idx="3455">
                  <c:v>-4.427999999999999</c:v>
                </c:pt>
                <c:pt idx="3456">
                  <c:v>-1.476</c:v>
                </c:pt>
                <c:pt idx="3457">
                  <c:v>-1.4760000000000004</c:v>
                </c:pt>
                <c:pt idx="3458">
                  <c:v>6.15</c:v>
                </c:pt>
                <c:pt idx="3459">
                  <c:v>-7.782</c:v>
                </c:pt>
                <c:pt idx="3460">
                  <c:v>11.673000000000002</c:v>
                </c:pt>
                <c:pt idx="3461">
                  <c:v>-7.782</c:v>
                </c:pt>
                <c:pt idx="3462">
                  <c:v>7.8029999999999982</c:v>
                </c:pt>
                <c:pt idx="3463">
                  <c:v>-9.9704999999999977</c:v>
                </c:pt>
                <c:pt idx="3464">
                  <c:v>15.605999999999996</c:v>
                </c:pt>
                <c:pt idx="3465">
                  <c:v>-4.7685000000000013</c:v>
                </c:pt>
                <c:pt idx="3466">
                  <c:v>-21.167999999999999</c:v>
                </c:pt>
                <c:pt idx="3467">
                  <c:v>-4.7040000000000006</c:v>
                </c:pt>
                <c:pt idx="3468">
                  <c:v>15.68</c:v>
                </c:pt>
                <c:pt idx="3469">
                  <c:v>4.7039999999999997</c:v>
                </c:pt>
                <c:pt idx="3470">
                  <c:v>-7.8399999999999963</c:v>
                </c:pt>
                <c:pt idx="3471">
                  <c:v>16.175000000000001</c:v>
                </c:pt>
                <c:pt idx="3472">
                  <c:v>-7.7640000000000011</c:v>
                </c:pt>
                <c:pt idx="3473">
                  <c:v>-1.294</c:v>
                </c:pt>
                <c:pt idx="3474">
                  <c:v>-5.8230000000000004</c:v>
                </c:pt>
                <c:pt idx="3475">
                  <c:v>6.47</c:v>
                </c:pt>
                <c:pt idx="3476">
                  <c:v>-2.5880000000000001</c:v>
                </c:pt>
                <c:pt idx="3477">
                  <c:v>-5.1760000000000002</c:v>
                </c:pt>
                <c:pt idx="3478">
                  <c:v>5.8230000000000004</c:v>
                </c:pt>
                <c:pt idx="3479">
                  <c:v>7.7639999999999993</c:v>
                </c:pt>
                <c:pt idx="3480">
                  <c:v>-2.5880000000000001</c:v>
                </c:pt>
                <c:pt idx="3481">
                  <c:v>19.41</c:v>
                </c:pt>
                <c:pt idx="3482">
                  <c:v>-9.7050000000000018</c:v>
                </c:pt>
                <c:pt idx="3483">
                  <c:v>-17.469000000000005</c:v>
                </c:pt>
                <c:pt idx="3484">
                  <c:v>-18.872800000000009</c:v>
                </c:pt>
                <c:pt idx="3485">
                  <c:v>30.896599999999996</c:v>
                </c:pt>
                <c:pt idx="3486">
                  <c:v>22.3734</c:v>
                </c:pt>
                <c:pt idx="3487">
                  <c:v>-42.46380000000002</c:v>
                </c:pt>
                <c:pt idx="3488">
                  <c:v>14.9156</c:v>
                </c:pt>
                <c:pt idx="3489">
                  <c:v>4.4137999999999993</c:v>
                </c:pt>
                <c:pt idx="3490">
                  <c:v>14.9156</c:v>
                </c:pt>
                <c:pt idx="3491">
                  <c:v>-18.872800000000009</c:v>
                </c:pt>
                <c:pt idx="3492">
                  <c:v>-9.5885999999999996</c:v>
                </c:pt>
                <c:pt idx="3493">
                  <c:v>-20.888999999999989</c:v>
                </c:pt>
                <c:pt idx="3494">
                  <c:v>37.220399999999998</c:v>
                </c:pt>
                <c:pt idx="3495">
                  <c:v>15.951599999999997</c:v>
                </c:pt>
                <c:pt idx="3496">
                  <c:v>54.691199999999995</c:v>
                </c:pt>
                <c:pt idx="3497">
                  <c:v>54.691199999999995</c:v>
                </c:pt>
                <c:pt idx="3498">
                  <c:v>-6.0768000000000004</c:v>
                </c:pt>
                <c:pt idx="3499">
                  <c:v>-29.244599999999991</c:v>
                </c:pt>
                <c:pt idx="3500">
                  <c:v>4.2804000000000002</c:v>
                </c:pt>
                <c:pt idx="3501">
                  <c:v>6.4206000000000012</c:v>
                </c:pt>
                <c:pt idx="3502">
                  <c:v>6.4206000000000012</c:v>
                </c:pt>
                <c:pt idx="3503">
                  <c:v>4.2804000000000002</c:v>
                </c:pt>
                <c:pt idx="3504">
                  <c:v>14.981400000000001</c:v>
                </c:pt>
                <c:pt idx="3505">
                  <c:v>14.4648</c:v>
                </c:pt>
                <c:pt idx="3506">
                  <c:v>-6.8633999999999986</c:v>
                </c:pt>
                <c:pt idx="3507">
                  <c:v>14.4648</c:v>
                </c:pt>
                <c:pt idx="3508">
                  <c:v>3.6162000000000001</c:v>
                </c:pt>
                <c:pt idx="3509">
                  <c:v>-2.2877999999999998</c:v>
                </c:pt>
                <c:pt idx="3510">
                  <c:v>-2.2585999999999995</c:v>
                </c:pt>
                <c:pt idx="3511">
                  <c:v>6.9230999999999998</c:v>
                </c:pt>
                <c:pt idx="3512">
                  <c:v>1.3256999999999999</c:v>
                </c:pt>
                <c:pt idx="3513">
                  <c:v>-3.3879000000000001</c:v>
                </c:pt>
                <c:pt idx="3514">
                  <c:v>3.9770999999999996</c:v>
                </c:pt>
                <c:pt idx="3515">
                  <c:v>-3.2406000000000006</c:v>
                </c:pt>
                <c:pt idx="3516">
                  <c:v>2.3077000000000001</c:v>
                </c:pt>
                <c:pt idx="3517">
                  <c:v>9.2798999999999996</c:v>
                </c:pt>
                <c:pt idx="3518">
                  <c:v>3.9770999999999996</c:v>
                </c:pt>
                <c:pt idx="3519">
                  <c:v>-3.2406000000000006</c:v>
                </c:pt>
                <c:pt idx="3520">
                  <c:v>-22.684200000000004</c:v>
                </c:pt>
                <c:pt idx="3521">
                  <c:v>-4.8609000000000009</c:v>
                </c:pt>
                <c:pt idx="3522">
                  <c:v>13.931999999999999</c:v>
                </c:pt>
                <c:pt idx="3523">
                  <c:v>2.3220000000000001</c:v>
                </c:pt>
                <c:pt idx="3524">
                  <c:v>20.21</c:v>
                </c:pt>
                <c:pt idx="3525">
                  <c:v>4.6440000000000001</c:v>
                </c:pt>
                <c:pt idx="3526">
                  <c:v>4.0419999999999998</c:v>
                </c:pt>
                <c:pt idx="3527">
                  <c:v>-2.8380000000000001</c:v>
                </c:pt>
                <c:pt idx="3528">
                  <c:v>-7.0532000000000004</c:v>
                </c:pt>
                <c:pt idx="3529">
                  <c:v>-10.579799999999999</c:v>
                </c:pt>
                <c:pt idx="3530">
                  <c:v>-21.159599999999998</c:v>
                </c:pt>
                <c:pt idx="3531">
                  <c:v>-25.648000000000003</c:v>
                </c:pt>
                <c:pt idx="3532">
                  <c:v>30.7776</c:v>
                </c:pt>
                <c:pt idx="3533">
                  <c:v>15.3888</c:v>
                </c:pt>
                <c:pt idx="3534">
                  <c:v>-51.296000000000006</c:v>
                </c:pt>
                <c:pt idx="3535">
                  <c:v>-2.6099999999999994</c:v>
                </c:pt>
                <c:pt idx="3536">
                  <c:v>1.3049999999999997</c:v>
                </c:pt>
                <c:pt idx="3537">
                  <c:v>-1.8270000000000004</c:v>
                </c:pt>
                <c:pt idx="3538">
                  <c:v>-2.6099999999999994</c:v>
                </c:pt>
                <c:pt idx="3539">
                  <c:v>-760.98000000000025</c:v>
                </c:pt>
                <c:pt idx="3540">
                  <c:v>456.58800000000002</c:v>
                </c:pt>
                <c:pt idx="3541">
                  <c:v>-1065.3719999999998</c:v>
                </c:pt>
                <c:pt idx="3542">
                  <c:v>-304.39200000000005</c:v>
                </c:pt>
                <c:pt idx="3543">
                  <c:v>-913.17599999999993</c:v>
                </c:pt>
                <c:pt idx="3544">
                  <c:v>-913.17599999999993</c:v>
                </c:pt>
                <c:pt idx="3545">
                  <c:v>-1141.47</c:v>
                </c:pt>
                <c:pt idx="3546">
                  <c:v>456.58800000000002</c:v>
                </c:pt>
                <c:pt idx="3547">
                  <c:v>4946.37</c:v>
                </c:pt>
                <c:pt idx="3548">
                  <c:v>1.4112</c:v>
                </c:pt>
                <c:pt idx="3549">
                  <c:v>9.8783999999999992</c:v>
                </c:pt>
                <c:pt idx="3550">
                  <c:v>-3.6288</c:v>
                </c:pt>
                <c:pt idx="3551">
                  <c:v>4.1760000000000002</c:v>
                </c:pt>
                <c:pt idx="3552">
                  <c:v>5.6448</c:v>
                </c:pt>
                <c:pt idx="3553">
                  <c:v>-3.5711999999999993</c:v>
                </c:pt>
                <c:pt idx="3554">
                  <c:v>7.056</c:v>
                </c:pt>
                <c:pt idx="3555">
                  <c:v>1.4112</c:v>
                </c:pt>
                <c:pt idx="3556">
                  <c:v>-4.4639999999999995</c:v>
                </c:pt>
                <c:pt idx="3557">
                  <c:v>-4.2336000000000009</c:v>
                </c:pt>
                <c:pt idx="3558">
                  <c:v>-2.678399999999999</c:v>
                </c:pt>
                <c:pt idx="3559">
                  <c:v>2.8224</c:v>
                </c:pt>
                <c:pt idx="3560">
                  <c:v>3.2675999999999994</c:v>
                </c:pt>
                <c:pt idx="3561">
                  <c:v>-0.85579999999999989</c:v>
                </c:pt>
                <c:pt idx="3562">
                  <c:v>5.6015999999999995</c:v>
                </c:pt>
                <c:pt idx="3563">
                  <c:v>1.8672</c:v>
                </c:pt>
                <c:pt idx="3564">
                  <c:v>5.1434999999999977</c:v>
                </c:pt>
                <c:pt idx="3565">
                  <c:v>4.1147999999999989</c:v>
                </c:pt>
                <c:pt idx="3566">
                  <c:v>3.0860999999999996</c:v>
                </c:pt>
                <c:pt idx="3567">
                  <c:v>1.0286999999999997</c:v>
                </c:pt>
                <c:pt idx="3568">
                  <c:v>2.0573999999999995</c:v>
                </c:pt>
                <c:pt idx="3569">
                  <c:v>8.9534999999999982</c:v>
                </c:pt>
                <c:pt idx="3570">
                  <c:v>5.3720999999999997</c:v>
                </c:pt>
                <c:pt idx="3571">
                  <c:v>3.0860999999999996</c:v>
                </c:pt>
                <c:pt idx="3572">
                  <c:v>2.0573999999999995</c:v>
                </c:pt>
                <c:pt idx="3573">
                  <c:v>22.573199999999996</c:v>
                </c:pt>
                <c:pt idx="3574">
                  <c:v>-10.418399999999998</c:v>
                </c:pt>
                <c:pt idx="3575">
                  <c:v>101.57939999999999</c:v>
                </c:pt>
                <c:pt idx="3576">
                  <c:v>-44.278199999999998</c:v>
                </c:pt>
                <c:pt idx="3577">
                  <c:v>-44.278199999999998</c:v>
                </c:pt>
                <c:pt idx="3578">
                  <c:v>33.8598</c:v>
                </c:pt>
                <c:pt idx="3579">
                  <c:v>19.968599999999999</c:v>
                </c:pt>
                <c:pt idx="3580">
                  <c:v>-14.759400000000003</c:v>
                </c:pt>
                <c:pt idx="3581">
                  <c:v>219.65459999999999</c:v>
                </c:pt>
                <c:pt idx="3582">
                  <c:v>22.573199999999996</c:v>
                </c:pt>
                <c:pt idx="3583">
                  <c:v>22.573199999999996</c:v>
                </c:pt>
                <c:pt idx="3584">
                  <c:v>45.839999999999996</c:v>
                </c:pt>
                <c:pt idx="3585">
                  <c:v>45.839999999999996</c:v>
                </c:pt>
                <c:pt idx="3586">
                  <c:v>-45.840000000000018</c:v>
                </c:pt>
                <c:pt idx="3587">
                  <c:v>18.335999999999999</c:v>
                </c:pt>
                <c:pt idx="3588">
                  <c:v>76.399999999999991</c:v>
                </c:pt>
                <c:pt idx="3589">
                  <c:v>27.503999999999998</c:v>
                </c:pt>
                <c:pt idx="3590">
                  <c:v>55.007999999999996</c:v>
                </c:pt>
                <c:pt idx="3591">
                  <c:v>-12.224</c:v>
                </c:pt>
                <c:pt idx="3592">
                  <c:v>-3.8160000000000016</c:v>
                </c:pt>
                <c:pt idx="3593">
                  <c:v>6.36</c:v>
                </c:pt>
                <c:pt idx="3594">
                  <c:v>12.72</c:v>
                </c:pt>
                <c:pt idx="3595">
                  <c:v>-5.088000000000001</c:v>
                </c:pt>
                <c:pt idx="3596">
                  <c:v>-6.3599999999999994</c:v>
                </c:pt>
                <c:pt idx="3597">
                  <c:v>-8.9040000000000035</c:v>
                </c:pt>
                <c:pt idx="3598">
                  <c:v>-2.5440000000000005</c:v>
                </c:pt>
                <c:pt idx="3599">
                  <c:v>19.080000000000002</c:v>
                </c:pt>
                <c:pt idx="3600">
                  <c:v>-3.6891999999999996</c:v>
                </c:pt>
                <c:pt idx="3601">
                  <c:v>-5.5338000000000012</c:v>
                </c:pt>
                <c:pt idx="3602">
                  <c:v>-9.222999999999999</c:v>
                </c:pt>
                <c:pt idx="3603">
                  <c:v>-18.52620000000001</c:v>
                </c:pt>
                <c:pt idx="3604">
                  <c:v>-5.2932000000000023</c:v>
                </c:pt>
                <c:pt idx="3605">
                  <c:v>4.3307999999999982</c:v>
                </c:pt>
                <c:pt idx="3606">
                  <c:v>3.7693999999999992</c:v>
                </c:pt>
                <c:pt idx="3607">
                  <c:v>-5.5338000000000012</c:v>
                </c:pt>
                <c:pt idx="3608">
                  <c:v>-169.3719999999999</c:v>
                </c:pt>
                <c:pt idx="3609">
                  <c:v>-48.391999999999982</c:v>
                </c:pt>
                <c:pt idx="3610">
                  <c:v>-145.17600000000002</c:v>
                </c:pt>
                <c:pt idx="3611">
                  <c:v>-48.391999999999982</c:v>
                </c:pt>
                <c:pt idx="3612">
                  <c:v>6.025599999999999</c:v>
                </c:pt>
                <c:pt idx="3613">
                  <c:v>9.0383999999999993</c:v>
                </c:pt>
                <c:pt idx="3614">
                  <c:v>5.1647999999999996</c:v>
                </c:pt>
                <c:pt idx="3615">
                  <c:v>-3.5507999999999988</c:v>
                </c:pt>
                <c:pt idx="3616">
                  <c:v>3.0127999999999995</c:v>
                </c:pt>
                <c:pt idx="3617">
                  <c:v>8.2615999999999996</c:v>
                </c:pt>
                <c:pt idx="3618">
                  <c:v>3.5021999999999989</c:v>
                </c:pt>
                <c:pt idx="3619">
                  <c:v>3.5021999999999989</c:v>
                </c:pt>
                <c:pt idx="3620">
                  <c:v>18.5886</c:v>
                </c:pt>
                <c:pt idx="3621">
                  <c:v>7.0043999999999977</c:v>
                </c:pt>
                <c:pt idx="3622">
                  <c:v>10.327</c:v>
                </c:pt>
                <c:pt idx="3623">
                  <c:v>5.8369999999999997</c:v>
                </c:pt>
                <c:pt idx="3624">
                  <c:v>-1.9007999999999998</c:v>
                </c:pt>
                <c:pt idx="3625">
                  <c:v>2.4287999999999998</c:v>
                </c:pt>
                <c:pt idx="3626">
                  <c:v>-2.5343999999999998</c:v>
                </c:pt>
                <c:pt idx="3627">
                  <c:v>-2.6256000000000004</c:v>
                </c:pt>
                <c:pt idx="3628">
                  <c:v>4.2665999999999986</c:v>
                </c:pt>
                <c:pt idx="3629">
                  <c:v>-2.6256000000000004</c:v>
                </c:pt>
                <c:pt idx="3630">
                  <c:v>4.2665999999999986</c:v>
                </c:pt>
                <c:pt idx="3631">
                  <c:v>-1.3128000000000002</c:v>
                </c:pt>
                <c:pt idx="3632">
                  <c:v>-3.9383999999999997</c:v>
                </c:pt>
                <c:pt idx="3633">
                  <c:v>20.120699999999999</c:v>
                </c:pt>
                <c:pt idx="3634">
                  <c:v>-18.836400000000005</c:v>
                </c:pt>
                <c:pt idx="3635">
                  <c:v>11.558699999999998</c:v>
                </c:pt>
                <c:pt idx="3636">
                  <c:v>-9.8462999999999994</c:v>
                </c:pt>
                <c:pt idx="3637">
                  <c:v>3.8528999999999991</c:v>
                </c:pt>
                <c:pt idx="3638">
                  <c:v>11.558699999999998</c:v>
                </c:pt>
                <c:pt idx="3639">
                  <c:v>42.464699999999993</c:v>
                </c:pt>
                <c:pt idx="3640">
                  <c:v>31.889199999999995</c:v>
                </c:pt>
                <c:pt idx="3641">
                  <c:v>15.944599999999998</c:v>
                </c:pt>
                <c:pt idx="3642">
                  <c:v>9.4365999999999985</c:v>
                </c:pt>
                <c:pt idx="3643">
                  <c:v>-15.131100000000004</c:v>
                </c:pt>
                <c:pt idx="3644">
                  <c:v>-6.833400000000001</c:v>
                </c:pt>
                <c:pt idx="3645">
                  <c:v>-25.218500000000006</c:v>
                </c:pt>
                <c:pt idx="3646">
                  <c:v>18.873199999999997</c:v>
                </c:pt>
                <c:pt idx="3647">
                  <c:v>15.944599999999998</c:v>
                </c:pt>
                <c:pt idx="3648">
                  <c:v>23.916899999999998</c:v>
                </c:pt>
                <c:pt idx="3649">
                  <c:v>41.951999999999998</c:v>
                </c:pt>
                <c:pt idx="3650">
                  <c:v>167.80799999999999</c:v>
                </c:pt>
                <c:pt idx="3651">
                  <c:v>55.935999999999993</c:v>
                </c:pt>
                <c:pt idx="3652">
                  <c:v>39.519999999999989</c:v>
                </c:pt>
                <c:pt idx="3653">
                  <c:v>15.807999999999996</c:v>
                </c:pt>
                <c:pt idx="3654">
                  <c:v>69.919999999999987</c:v>
                </c:pt>
                <c:pt idx="3655">
                  <c:v>-21.887999999999991</c:v>
                </c:pt>
                <c:pt idx="3656">
                  <c:v>-21.887999999999991</c:v>
                </c:pt>
                <c:pt idx="3657">
                  <c:v>-14.591999999999999</c:v>
                </c:pt>
                <c:pt idx="3658">
                  <c:v>13.983999999999998</c:v>
                </c:pt>
                <c:pt idx="3659">
                  <c:v>-10.336000000000002</c:v>
                </c:pt>
                <c:pt idx="3660">
                  <c:v>23.711999999999996</c:v>
                </c:pt>
                <c:pt idx="3661">
                  <c:v>-31.00800000000001</c:v>
                </c:pt>
                <c:pt idx="3662">
                  <c:v>2.8835999999999995</c:v>
                </c:pt>
                <c:pt idx="3663">
                  <c:v>-2.4563999999999995</c:v>
                </c:pt>
                <c:pt idx="3664">
                  <c:v>4.3253999999999984</c:v>
                </c:pt>
                <c:pt idx="3665">
                  <c:v>7.2089999999999996</c:v>
                </c:pt>
                <c:pt idx="3666">
                  <c:v>2.8835999999999995</c:v>
                </c:pt>
                <c:pt idx="3667">
                  <c:v>5.767199999999999</c:v>
                </c:pt>
                <c:pt idx="3668">
                  <c:v>-4.9127999999999989</c:v>
                </c:pt>
                <c:pt idx="3669">
                  <c:v>7.2089999999999996</c:v>
                </c:pt>
                <c:pt idx="3670">
                  <c:v>9.14</c:v>
                </c:pt>
                <c:pt idx="3671">
                  <c:v>5.484</c:v>
                </c:pt>
                <c:pt idx="3672">
                  <c:v>-25.591999999999999</c:v>
                </c:pt>
                <c:pt idx="3673">
                  <c:v>-12.795999999999999</c:v>
                </c:pt>
                <c:pt idx="3674">
                  <c:v>8.2259999999999991</c:v>
                </c:pt>
                <c:pt idx="3675">
                  <c:v>4.57</c:v>
                </c:pt>
                <c:pt idx="3676">
                  <c:v>18.28</c:v>
                </c:pt>
                <c:pt idx="3677">
                  <c:v>19.193999999999999</c:v>
                </c:pt>
                <c:pt idx="3678">
                  <c:v>-79.335199999999986</c:v>
                </c:pt>
                <c:pt idx="3679">
                  <c:v>156.751</c:v>
                </c:pt>
                <c:pt idx="3680">
                  <c:v>219.45140000000001</c:v>
                </c:pt>
                <c:pt idx="3681">
                  <c:v>62.700400000000002</c:v>
                </c:pt>
                <c:pt idx="3682">
                  <c:v>219.45140000000001</c:v>
                </c:pt>
                <c:pt idx="3683">
                  <c:v>37.108400000000003</c:v>
                </c:pt>
                <c:pt idx="3684">
                  <c:v>-53.743199999999973</c:v>
                </c:pt>
                <c:pt idx="3685">
                  <c:v>20.9208</c:v>
                </c:pt>
                <c:pt idx="3686">
                  <c:v>27.894399999999997</c:v>
                </c:pt>
                <c:pt idx="3687">
                  <c:v>-20.617600000000003</c:v>
                </c:pt>
                <c:pt idx="3688">
                  <c:v>-14.553600000000003</c:v>
                </c:pt>
                <c:pt idx="3689">
                  <c:v>9.3612000000000002</c:v>
                </c:pt>
                <c:pt idx="3690">
                  <c:v>18.453400000000002</c:v>
                </c:pt>
                <c:pt idx="3691">
                  <c:v>1.5602</c:v>
                </c:pt>
                <c:pt idx="3692">
                  <c:v>4.6806000000000001</c:v>
                </c:pt>
                <c:pt idx="3693">
                  <c:v>7.9085999999999999</c:v>
                </c:pt>
                <c:pt idx="3694">
                  <c:v>18.7224</c:v>
                </c:pt>
                <c:pt idx="3695">
                  <c:v>13.181000000000001</c:v>
                </c:pt>
                <c:pt idx="3696">
                  <c:v>7.2267999999999999</c:v>
                </c:pt>
                <c:pt idx="3697">
                  <c:v>7.2267999999999999</c:v>
                </c:pt>
                <c:pt idx="3698">
                  <c:v>9.158100000000001</c:v>
                </c:pt>
                <c:pt idx="3699">
                  <c:v>7.2267999999999999</c:v>
                </c:pt>
                <c:pt idx="3700">
                  <c:v>5.4201000000000006</c:v>
                </c:pt>
                <c:pt idx="3701">
                  <c:v>-1.3082999999999996</c:v>
                </c:pt>
                <c:pt idx="3702">
                  <c:v>-6.5414999999999992</c:v>
                </c:pt>
                <c:pt idx="3703">
                  <c:v>-3.9248999999999974</c:v>
                </c:pt>
                <c:pt idx="3704">
                  <c:v>-9.6565000000000047</c:v>
                </c:pt>
                <c:pt idx="3705">
                  <c:v>18.600599999999996</c:v>
                </c:pt>
                <c:pt idx="3706">
                  <c:v>-22.448999999999991</c:v>
                </c:pt>
                <c:pt idx="3707">
                  <c:v>18.600599999999996</c:v>
                </c:pt>
                <c:pt idx="3708">
                  <c:v>-33.139000000000003</c:v>
                </c:pt>
                <c:pt idx="3709">
                  <c:v>-46.394600000000011</c:v>
                </c:pt>
                <c:pt idx="3710">
                  <c:v>-8.9795999999999978</c:v>
                </c:pt>
                <c:pt idx="3711">
                  <c:v>-6.6278000000000006</c:v>
                </c:pt>
                <c:pt idx="3712">
                  <c:v>-13.4694</c:v>
                </c:pt>
                <c:pt idx="3713">
                  <c:v>-8.9795999999999978</c:v>
                </c:pt>
                <c:pt idx="3714">
                  <c:v>27.3672</c:v>
                </c:pt>
                <c:pt idx="3715">
                  <c:v>7.8191999999999995</c:v>
                </c:pt>
                <c:pt idx="3716">
                  <c:v>-4.7784000000000013</c:v>
                </c:pt>
                <c:pt idx="3717">
                  <c:v>-23.89200000000001</c:v>
                </c:pt>
                <c:pt idx="3718">
                  <c:v>-19.982399999999991</c:v>
                </c:pt>
                <c:pt idx="3719">
                  <c:v>-9.5568000000000026</c:v>
                </c:pt>
                <c:pt idx="3720">
                  <c:v>54.444800000000001</c:v>
                </c:pt>
                <c:pt idx="3721">
                  <c:v>2.9568000000000003</c:v>
                </c:pt>
                <c:pt idx="3722">
                  <c:v>-8.1311999999999998</c:v>
                </c:pt>
                <c:pt idx="3723">
                  <c:v>4.4352000000000009</c:v>
                </c:pt>
                <c:pt idx="3724">
                  <c:v>8.8704000000000018</c:v>
                </c:pt>
                <c:pt idx="3725">
                  <c:v>-8.1311999999999998</c:v>
                </c:pt>
                <c:pt idx="3726">
                  <c:v>12.672000000000001</c:v>
                </c:pt>
                <c:pt idx="3727">
                  <c:v>-5.0687999999999995</c:v>
                </c:pt>
                <c:pt idx="3728">
                  <c:v>-4.6463999999999981</c:v>
                </c:pt>
                <c:pt idx="3729">
                  <c:v>-8.1311999999999998</c:v>
                </c:pt>
                <c:pt idx="3730">
                  <c:v>-3.3792</c:v>
                </c:pt>
                <c:pt idx="3731">
                  <c:v>4630.4755000000005</c:v>
                </c:pt>
                <c:pt idx="3732">
                  <c:v>-2929.4845000000005</c:v>
                </c:pt>
                <c:pt idx="3733">
                  <c:v>1644.2912999999999</c:v>
                </c:pt>
                <c:pt idx="3734">
                  <c:v>21.089600000000001</c:v>
                </c:pt>
                <c:pt idx="3735">
                  <c:v>-4.5191999999999979</c:v>
                </c:pt>
                <c:pt idx="3736">
                  <c:v>-3.3893999999999984</c:v>
                </c:pt>
                <c:pt idx="3737">
                  <c:v>-13.342400000000001</c:v>
                </c:pt>
                <c:pt idx="3738">
                  <c:v>-13.815999999999995</c:v>
                </c:pt>
                <c:pt idx="3739">
                  <c:v>17.27</c:v>
                </c:pt>
                <c:pt idx="3740">
                  <c:v>-20.72399999999999</c:v>
                </c:pt>
                <c:pt idx="3741">
                  <c:v>20.723999999999997</c:v>
                </c:pt>
                <c:pt idx="3742">
                  <c:v>74.852400000000003</c:v>
                </c:pt>
                <c:pt idx="3743">
                  <c:v>-48.119399999999985</c:v>
                </c:pt>
                <c:pt idx="3744">
                  <c:v>36.917000000000002</c:v>
                </c:pt>
                <c:pt idx="3745">
                  <c:v>-26.732999999999997</c:v>
                </c:pt>
                <c:pt idx="3746">
                  <c:v>7.3834</c:v>
                </c:pt>
                <c:pt idx="3747">
                  <c:v>14.7668</c:v>
                </c:pt>
                <c:pt idx="3748">
                  <c:v>42.074399999999997</c:v>
                </c:pt>
                <c:pt idx="3749">
                  <c:v>-25.737000000000002</c:v>
                </c:pt>
                <c:pt idx="3750">
                  <c:v>36.255599999999994</c:v>
                </c:pt>
                <c:pt idx="3751">
                  <c:v>-14.770800000000001</c:v>
                </c:pt>
                <c:pt idx="3752">
                  <c:v>-8.6768000000000018</c:v>
                </c:pt>
                <c:pt idx="3753">
                  <c:v>8.8043999999999993</c:v>
                </c:pt>
                <c:pt idx="3754">
                  <c:v>17.608799999999999</c:v>
                </c:pt>
                <c:pt idx="3755">
                  <c:v>26.413199999999996</c:v>
                </c:pt>
                <c:pt idx="3756">
                  <c:v>-6.1247999999999987</c:v>
                </c:pt>
                <c:pt idx="3757">
                  <c:v>2.9347999999999996</c:v>
                </c:pt>
                <c:pt idx="3758">
                  <c:v>-13.015200000000004</c:v>
                </c:pt>
                <c:pt idx="3759">
                  <c:v>1.6587999999999996</c:v>
                </c:pt>
                <c:pt idx="3760">
                  <c:v>6.6351999999999984</c:v>
                </c:pt>
                <c:pt idx="3761">
                  <c:v>-6.5076000000000018</c:v>
                </c:pt>
                <c:pt idx="3762">
                  <c:v>-9.5018000000000029</c:v>
                </c:pt>
                <c:pt idx="3763">
                  <c:v>-1.9744000000000002</c:v>
                </c:pt>
                <c:pt idx="3764">
                  <c:v>-4.0722000000000023</c:v>
                </c:pt>
                <c:pt idx="3765">
                  <c:v>20.731199999999998</c:v>
                </c:pt>
                <c:pt idx="3766">
                  <c:v>3.4551999999999996</c:v>
                </c:pt>
                <c:pt idx="3767">
                  <c:v>11.699999999999996</c:v>
                </c:pt>
                <c:pt idx="3768">
                  <c:v>21.059999999999995</c:v>
                </c:pt>
                <c:pt idx="3769">
                  <c:v>-16.380000000000003</c:v>
                </c:pt>
                <c:pt idx="3770">
                  <c:v>38.024999999999977</c:v>
                </c:pt>
                <c:pt idx="3771">
                  <c:v>17.549999999999994</c:v>
                </c:pt>
                <c:pt idx="3772">
                  <c:v>7.8499999999999979</c:v>
                </c:pt>
                <c:pt idx="3773">
                  <c:v>5.6519999999999992</c:v>
                </c:pt>
                <c:pt idx="3774">
                  <c:v>-3.1400000000000006</c:v>
                </c:pt>
                <c:pt idx="3775">
                  <c:v>-4.3960000000000026</c:v>
                </c:pt>
                <c:pt idx="3776">
                  <c:v>-7.8500000000000014</c:v>
                </c:pt>
                <c:pt idx="3777">
                  <c:v>16.955999999999996</c:v>
                </c:pt>
                <c:pt idx="3778">
                  <c:v>-13.188000000000009</c:v>
                </c:pt>
                <c:pt idx="3779">
                  <c:v>3.1399999999999988</c:v>
                </c:pt>
                <c:pt idx="3780">
                  <c:v>843.17059999999992</c:v>
                </c:pt>
                <c:pt idx="3781">
                  <c:v>1264.7558999999999</c:v>
                </c:pt>
                <c:pt idx="3782">
                  <c:v>-1480.0335000000009</c:v>
                </c:pt>
                <c:pt idx="3783">
                  <c:v>-412.61539999999991</c:v>
                </c:pt>
                <c:pt idx="3784">
                  <c:v>843.17059999999992</c:v>
                </c:pt>
                <c:pt idx="3785">
                  <c:v>-1031.5385000000001</c:v>
                </c:pt>
                <c:pt idx="3786">
                  <c:v>726.56189999999981</c:v>
                </c:pt>
                <c:pt idx="3787">
                  <c:v>-1237.8461999999995</c:v>
                </c:pt>
                <c:pt idx="3788">
                  <c:v>843.17059999999992</c:v>
                </c:pt>
                <c:pt idx="3789">
                  <c:v>1453.1237999999996</c:v>
                </c:pt>
                <c:pt idx="3790">
                  <c:v>421.58529999999996</c:v>
                </c:pt>
                <c:pt idx="3791">
                  <c:v>16.361999999999998</c:v>
                </c:pt>
                <c:pt idx="3792">
                  <c:v>20.452499999999997</c:v>
                </c:pt>
                <c:pt idx="3793">
                  <c:v>12.2715</c:v>
                </c:pt>
                <c:pt idx="3794">
                  <c:v>49.843499999999999</c:v>
                </c:pt>
                <c:pt idx="3795">
                  <c:v>-13.938000000000002</c:v>
                </c:pt>
                <c:pt idx="3796">
                  <c:v>-32.088000000000008</c:v>
                </c:pt>
                <c:pt idx="3797">
                  <c:v>11.459999999999999</c:v>
                </c:pt>
                <c:pt idx="3798">
                  <c:v>-34.38000000000001</c:v>
                </c:pt>
                <c:pt idx="3799">
                  <c:v>51.57</c:v>
                </c:pt>
                <c:pt idx="3800">
                  <c:v>28.65</c:v>
                </c:pt>
                <c:pt idx="3801">
                  <c:v>17.189999999999998</c:v>
                </c:pt>
                <c:pt idx="3802">
                  <c:v>45.839999999999996</c:v>
                </c:pt>
                <c:pt idx="3803">
                  <c:v>-27.693600000000004</c:v>
                </c:pt>
                <c:pt idx="3804">
                  <c:v>-18.462400000000002</c:v>
                </c:pt>
                <c:pt idx="3805">
                  <c:v>29.371999999999993</c:v>
                </c:pt>
                <c:pt idx="3806">
                  <c:v>-53.708800000000025</c:v>
                </c:pt>
                <c:pt idx="3807">
                  <c:v>11.748799999999997</c:v>
                </c:pt>
                <c:pt idx="3808">
                  <c:v>11.748799999999997</c:v>
                </c:pt>
                <c:pt idx="3809">
                  <c:v>17.623199999999997</c:v>
                </c:pt>
                <c:pt idx="3810">
                  <c:v>17.623199999999997</c:v>
                </c:pt>
                <c:pt idx="3811">
                  <c:v>17.623199999999997</c:v>
                </c:pt>
                <c:pt idx="3812">
                  <c:v>46.99519999999999</c:v>
                </c:pt>
                <c:pt idx="3813">
                  <c:v>41.120799999999988</c:v>
                </c:pt>
                <c:pt idx="3814">
                  <c:v>-46.995200000000025</c:v>
                </c:pt>
                <c:pt idx="3815">
                  <c:v>29.371999999999993</c:v>
                </c:pt>
                <c:pt idx="3816">
                  <c:v>-26.854400000000012</c:v>
                </c:pt>
                <c:pt idx="3817">
                  <c:v>-5.7149999999999999</c:v>
                </c:pt>
                <c:pt idx="3818">
                  <c:v>5.714999999999999</c:v>
                </c:pt>
                <c:pt idx="3819">
                  <c:v>6.8579999999999988</c:v>
                </c:pt>
                <c:pt idx="3820">
                  <c:v>-4.7625000000000011</c:v>
                </c:pt>
                <c:pt idx="3821">
                  <c:v>-4.7625000000000011</c:v>
                </c:pt>
                <c:pt idx="3822">
                  <c:v>-2.6670000000000007</c:v>
                </c:pt>
                <c:pt idx="3823">
                  <c:v>-3.8100000000000005</c:v>
                </c:pt>
                <c:pt idx="3824">
                  <c:v>-4.7625000000000011</c:v>
                </c:pt>
                <c:pt idx="3825">
                  <c:v>138.20160000000001</c:v>
                </c:pt>
                <c:pt idx="3826">
                  <c:v>-31.671199999999999</c:v>
                </c:pt>
                <c:pt idx="3827">
                  <c:v>69.100800000000007</c:v>
                </c:pt>
                <c:pt idx="3828">
                  <c:v>-15.835599999999999</c:v>
                </c:pt>
                <c:pt idx="3829">
                  <c:v>30.231600000000007</c:v>
                </c:pt>
                <c:pt idx="3830">
                  <c:v>10.077200000000001</c:v>
                </c:pt>
                <c:pt idx="3831">
                  <c:v>60.463200000000015</c:v>
                </c:pt>
                <c:pt idx="3832">
                  <c:v>20.154400000000003</c:v>
                </c:pt>
                <c:pt idx="3833">
                  <c:v>-10.053999999999998</c:v>
                </c:pt>
                <c:pt idx="3834">
                  <c:v>5.1183999999999994</c:v>
                </c:pt>
                <c:pt idx="3835">
                  <c:v>-6.0323999999999991</c:v>
                </c:pt>
                <c:pt idx="3836">
                  <c:v>12.795999999999999</c:v>
                </c:pt>
                <c:pt idx="3837">
                  <c:v>5.1183999999999994</c:v>
                </c:pt>
                <c:pt idx="3838">
                  <c:v>2.5591999999999997</c:v>
                </c:pt>
                <c:pt idx="3839">
                  <c:v>-6.0323999999999991</c:v>
                </c:pt>
                <c:pt idx="3840">
                  <c:v>2.5591999999999997</c:v>
                </c:pt>
                <c:pt idx="3841">
                  <c:v>-13.6312</c:v>
                </c:pt>
                <c:pt idx="3842">
                  <c:v>-13.6312</c:v>
                </c:pt>
                <c:pt idx="3843">
                  <c:v>-20.446799999999996</c:v>
                </c:pt>
                <c:pt idx="3844">
                  <c:v>-69.395200000000031</c:v>
                </c:pt>
                <c:pt idx="3845">
                  <c:v>17.348799999999997</c:v>
                </c:pt>
                <c:pt idx="3846">
                  <c:v>17.348799999999997</c:v>
                </c:pt>
                <c:pt idx="3847">
                  <c:v>22.948799999999995</c:v>
                </c:pt>
                <c:pt idx="3848">
                  <c:v>59.011199999999988</c:v>
                </c:pt>
                <c:pt idx="3849">
                  <c:v>34.423199999999987</c:v>
                </c:pt>
                <c:pt idx="3850">
                  <c:v>157.36319999999998</c:v>
                </c:pt>
                <c:pt idx="3851">
                  <c:v>-63.109199999999987</c:v>
                </c:pt>
                <c:pt idx="3852">
                  <c:v>39.340799999999994</c:v>
                </c:pt>
                <c:pt idx="3853">
                  <c:v>68.846399999999974</c:v>
                </c:pt>
                <c:pt idx="3854">
                  <c:v>-52.454400000000007</c:v>
                </c:pt>
                <c:pt idx="3855">
                  <c:v>-18.031199999999998</c:v>
                </c:pt>
                <c:pt idx="3856">
                  <c:v>59.011199999999988</c:v>
                </c:pt>
                <c:pt idx="3857">
                  <c:v>-65.567999999999998</c:v>
                </c:pt>
                <c:pt idx="3858">
                  <c:v>-26.227200000000003</c:v>
                </c:pt>
                <c:pt idx="3859">
                  <c:v>-13.648800000000001</c:v>
                </c:pt>
                <c:pt idx="3860">
                  <c:v>8.3753999999999991</c:v>
                </c:pt>
                <c:pt idx="3861">
                  <c:v>11.167199999999999</c:v>
                </c:pt>
                <c:pt idx="3862">
                  <c:v>-3.4122000000000003</c:v>
                </c:pt>
                <c:pt idx="3863">
                  <c:v>8.3753999999999991</c:v>
                </c:pt>
                <c:pt idx="3864">
                  <c:v>13.959</c:v>
                </c:pt>
                <c:pt idx="3865">
                  <c:v>16.750799999999998</c:v>
                </c:pt>
                <c:pt idx="3866">
                  <c:v>9.3869999999999987</c:v>
                </c:pt>
                <c:pt idx="3867">
                  <c:v>13.037499999999998</c:v>
                </c:pt>
                <c:pt idx="3868">
                  <c:v>13.037499999999998</c:v>
                </c:pt>
                <c:pt idx="3869">
                  <c:v>10.429999999999998</c:v>
                </c:pt>
                <c:pt idx="3870">
                  <c:v>7.822499999999998</c:v>
                </c:pt>
                <c:pt idx="3871">
                  <c:v>7.822499999999998</c:v>
                </c:pt>
                <c:pt idx="3872">
                  <c:v>18.252499999999998</c:v>
                </c:pt>
                <c:pt idx="3873">
                  <c:v>-18.252500000000001</c:v>
                </c:pt>
                <c:pt idx="3874">
                  <c:v>-5.2149999999999999</c:v>
                </c:pt>
                <c:pt idx="3875">
                  <c:v>7.822499999999998</c:v>
                </c:pt>
                <c:pt idx="3876">
                  <c:v>4.2224000000000004</c:v>
                </c:pt>
                <c:pt idx="3877">
                  <c:v>6.3336000000000006</c:v>
                </c:pt>
                <c:pt idx="3878">
                  <c:v>-6.1151999999999997</c:v>
                </c:pt>
                <c:pt idx="3879">
                  <c:v>-3.0575999999999999</c:v>
                </c:pt>
                <c:pt idx="3880">
                  <c:v>21.403200000000002</c:v>
                </c:pt>
                <c:pt idx="3881">
                  <c:v>14.268800000000001</c:v>
                </c:pt>
                <c:pt idx="3882">
                  <c:v>8.767199999999999</c:v>
                </c:pt>
                <c:pt idx="3883">
                  <c:v>-11.4648</c:v>
                </c:pt>
                <c:pt idx="3884">
                  <c:v>15.342599999999997</c:v>
                </c:pt>
                <c:pt idx="3885">
                  <c:v>15.511199999999999</c:v>
                </c:pt>
                <c:pt idx="3886">
                  <c:v>6.5753999999999984</c:v>
                </c:pt>
                <c:pt idx="3887">
                  <c:v>8.767199999999999</c:v>
                </c:pt>
                <c:pt idx="3888">
                  <c:v>-16.185600000000001</c:v>
                </c:pt>
                <c:pt idx="3889">
                  <c:v>4.3835999999999995</c:v>
                </c:pt>
                <c:pt idx="3890">
                  <c:v>-10.116</c:v>
                </c:pt>
                <c:pt idx="3891">
                  <c:v>-11.961599999999997</c:v>
                </c:pt>
                <c:pt idx="3892">
                  <c:v>19.4376</c:v>
                </c:pt>
                <c:pt idx="3893">
                  <c:v>32.396000000000001</c:v>
                </c:pt>
                <c:pt idx="3894">
                  <c:v>19.4376</c:v>
                </c:pt>
                <c:pt idx="3895">
                  <c:v>-5.9807999999999986</c:v>
                </c:pt>
                <c:pt idx="3896">
                  <c:v>-17.942399999999992</c:v>
                </c:pt>
                <c:pt idx="3897">
                  <c:v>-11.961599999999997</c:v>
                </c:pt>
                <c:pt idx="3898">
                  <c:v>-35.884799999999984</c:v>
                </c:pt>
                <c:pt idx="3899">
                  <c:v>12.958399999999999</c:v>
                </c:pt>
                <c:pt idx="3900">
                  <c:v>34.389600000000002</c:v>
                </c:pt>
                <c:pt idx="3901">
                  <c:v>-8.472800000000003</c:v>
                </c:pt>
                <c:pt idx="3902">
                  <c:v>-17.942399999999992</c:v>
                </c:pt>
                <c:pt idx="3903">
                  <c:v>-15.079999999999998</c:v>
                </c:pt>
                <c:pt idx="3904">
                  <c:v>-22.620000000000005</c:v>
                </c:pt>
                <c:pt idx="3905">
                  <c:v>67.86</c:v>
                </c:pt>
                <c:pt idx="3906">
                  <c:v>56.550000000000004</c:v>
                </c:pt>
                <c:pt idx="3907">
                  <c:v>33.93</c:v>
                </c:pt>
                <c:pt idx="3908">
                  <c:v>-22.619999999999997</c:v>
                </c:pt>
                <c:pt idx="3909">
                  <c:v>33.93</c:v>
                </c:pt>
                <c:pt idx="3910">
                  <c:v>-30.159999999999997</c:v>
                </c:pt>
                <c:pt idx="3911">
                  <c:v>56.55</c:v>
                </c:pt>
                <c:pt idx="3912">
                  <c:v>-45.239999999999995</c:v>
                </c:pt>
                <c:pt idx="3913">
                  <c:v>33.93</c:v>
                </c:pt>
                <c:pt idx="3914">
                  <c:v>-12.431999999999999</c:v>
                </c:pt>
                <c:pt idx="3915">
                  <c:v>-3.5519999999999996</c:v>
                </c:pt>
                <c:pt idx="3916">
                  <c:v>7.9919999999999991</c:v>
                </c:pt>
                <c:pt idx="3917">
                  <c:v>8.8800000000000008</c:v>
                </c:pt>
                <c:pt idx="3918">
                  <c:v>-13.32</c:v>
                </c:pt>
                <c:pt idx="3919">
                  <c:v>240.56479999999999</c:v>
                </c:pt>
                <c:pt idx="3920">
                  <c:v>51.823799999999999</c:v>
                </c:pt>
                <c:pt idx="3921">
                  <c:v>-58.861599999999981</c:v>
                </c:pt>
                <c:pt idx="3922">
                  <c:v>-58.861599999999981</c:v>
                </c:pt>
                <c:pt idx="3923">
                  <c:v>60.141199999999998</c:v>
                </c:pt>
                <c:pt idx="3924">
                  <c:v>-44.146199999999979</c:v>
                </c:pt>
                <c:pt idx="3925">
                  <c:v>190.02059999999997</c:v>
                </c:pt>
                <c:pt idx="3926">
                  <c:v>51.823799999999999</c:v>
                </c:pt>
                <c:pt idx="3927">
                  <c:v>210.49419999999998</c:v>
                </c:pt>
                <c:pt idx="3928">
                  <c:v>-73.57699999999997</c:v>
                </c:pt>
                <c:pt idx="3929">
                  <c:v>17.959199999999999</c:v>
                </c:pt>
                <c:pt idx="3930">
                  <c:v>30.787199999999999</c:v>
                </c:pt>
                <c:pt idx="3931">
                  <c:v>-13.683199999999999</c:v>
                </c:pt>
                <c:pt idx="3932">
                  <c:v>77.823200000000014</c:v>
                </c:pt>
                <c:pt idx="3933">
                  <c:v>-2.1648000000000005</c:v>
                </c:pt>
                <c:pt idx="3934">
                  <c:v>-8.659200000000002</c:v>
                </c:pt>
                <c:pt idx="3935">
                  <c:v>6.8879999999999981</c:v>
                </c:pt>
                <c:pt idx="3936">
                  <c:v>-5.4120000000000008</c:v>
                </c:pt>
                <c:pt idx="3937">
                  <c:v>4.1327999999999996</c:v>
                </c:pt>
                <c:pt idx="3938">
                  <c:v>-6.4944000000000024</c:v>
                </c:pt>
                <c:pt idx="3939">
                  <c:v>4.1327999999999996</c:v>
                </c:pt>
                <c:pt idx="3940">
                  <c:v>-14.169600000000003</c:v>
                </c:pt>
                <c:pt idx="3941">
                  <c:v>6.8879999999999981</c:v>
                </c:pt>
                <c:pt idx="3942">
                  <c:v>4.7231999999999994</c:v>
                </c:pt>
                <c:pt idx="3943">
                  <c:v>25.097999999999999</c:v>
                </c:pt>
                <c:pt idx="3944">
                  <c:v>12.548999999999999</c:v>
                </c:pt>
                <c:pt idx="3945">
                  <c:v>-7.3691999999999993</c:v>
                </c:pt>
                <c:pt idx="3946">
                  <c:v>5.0195999999999996</c:v>
                </c:pt>
                <c:pt idx="3947">
                  <c:v>2.2098</c:v>
                </c:pt>
                <c:pt idx="3948">
                  <c:v>7.7343000000000011</c:v>
                </c:pt>
                <c:pt idx="3949">
                  <c:v>6.6293999999999995</c:v>
                </c:pt>
                <c:pt idx="3950">
                  <c:v>2.2098</c:v>
                </c:pt>
                <c:pt idx="3951">
                  <c:v>-5.6006999999999962</c:v>
                </c:pt>
                <c:pt idx="3952">
                  <c:v>19.398399999999995</c:v>
                </c:pt>
                <c:pt idx="3953">
                  <c:v>116.39039999999999</c:v>
                </c:pt>
                <c:pt idx="3954">
                  <c:v>-66.508800000000036</c:v>
                </c:pt>
                <c:pt idx="3955">
                  <c:v>-11.084800000000005</c:v>
                </c:pt>
                <c:pt idx="3956">
                  <c:v>33.254399999999997</c:v>
                </c:pt>
                <c:pt idx="3957">
                  <c:v>66.508799999999994</c:v>
                </c:pt>
                <c:pt idx="3958">
                  <c:v>7.5864000000000003</c:v>
                </c:pt>
                <c:pt idx="3959">
                  <c:v>-6.8669999999999973</c:v>
                </c:pt>
                <c:pt idx="3960">
                  <c:v>-8.1096000000000004</c:v>
                </c:pt>
                <c:pt idx="3961">
                  <c:v>12.8184</c:v>
                </c:pt>
                <c:pt idx="3962">
                  <c:v>3.4367999999999999</c:v>
                </c:pt>
                <c:pt idx="3963">
                  <c:v>3.4367999999999999</c:v>
                </c:pt>
                <c:pt idx="3964">
                  <c:v>3.4367999999999999</c:v>
                </c:pt>
                <c:pt idx="3965">
                  <c:v>-9.1648000000000032</c:v>
                </c:pt>
                <c:pt idx="3966">
                  <c:v>2.0047999999999995</c:v>
                </c:pt>
                <c:pt idx="3967">
                  <c:v>11.026399999999999</c:v>
                </c:pt>
                <c:pt idx="3968">
                  <c:v>-4.5824000000000016</c:v>
                </c:pt>
                <c:pt idx="3969">
                  <c:v>5.1551999999999998</c:v>
                </c:pt>
                <c:pt idx="3970">
                  <c:v>9.7037999999999993</c:v>
                </c:pt>
                <c:pt idx="3971">
                  <c:v>4.8518999999999997</c:v>
                </c:pt>
                <c:pt idx="3972">
                  <c:v>21.024899999999999</c:v>
                </c:pt>
                <c:pt idx="3973">
                  <c:v>6.4691999999999998</c:v>
                </c:pt>
                <c:pt idx="3974">
                  <c:v>1.6037999999999997</c:v>
                </c:pt>
                <c:pt idx="3975">
                  <c:v>11.226599999999999</c:v>
                </c:pt>
                <c:pt idx="3976">
                  <c:v>20.849399999999996</c:v>
                </c:pt>
                <c:pt idx="3977">
                  <c:v>17.641799999999996</c:v>
                </c:pt>
                <c:pt idx="3978">
                  <c:v>-1.9602000000000008</c:v>
                </c:pt>
                <c:pt idx="3979">
                  <c:v>-3.4271999999999991</c:v>
                </c:pt>
                <c:pt idx="3980">
                  <c:v>-5.7119999999999997</c:v>
                </c:pt>
                <c:pt idx="3981">
                  <c:v>-3.4271999999999991</c:v>
                </c:pt>
                <c:pt idx="3982">
                  <c:v>3.1551999999999998</c:v>
                </c:pt>
                <c:pt idx="3983">
                  <c:v>-3.4271999999999991</c:v>
                </c:pt>
                <c:pt idx="3984">
                  <c:v>-2.2847999999999997</c:v>
                </c:pt>
                <c:pt idx="3985">
                  <c:v>-4.5695999999999994</c:v>
                </c:pt>
                <c:pt idx="3986">
                  <c:v>-13.846800000000002</c:v>
                </c:pt>
                <c:pt idx="3987">
                  <c:v>23.497599999999995</c:v>
                </c:pt>
                <c:pt idx="3988">
                  <c:v>30.211199999999998</c:v>
                </c:pt>
                <c:pt idx="3989">
                  <c:v>-20.140800000000006</c:v>
                </c:pt>
                <c:pt idx="3990">
                  <c:v>50.351999999999997</c:v>
                </c:pt>
                <c:pt idx="3991">
                  <c:v>41.120799999999988</c:v>
                </c:pt>
                <c:pt idx="3992">
                  <c:v>11.748799999999997</c:v>
                </c:pt>
                <c:pt idx="3993">
                  <c:v>60.422399999999996</c:v>
                </c:pt>
                <c:pt idx="3994">
                  <c:v>30.211199999999998</c:v>
                </c:pt>
                <c:pt idx="3995">
                  <c:v>70.492799999999988</c:v>
                </c:pt>
                <c:pt idx="3996">
                  <c:v>-6.5670000000000019</c:v>
                </c:pt>
                <c:pt idx="3997">
                  <c:v>11.223600000000001</c:v>
                </c:pt>
                <c:pt idx="3998">
                  <c:v>2.1492</c:v>
                </c:pt>
                <c:pt idx="3999">
                  <c:v>-4.577</c:v>
                </c:pt>
                <c:pt idx="4000">
                  <c:v>3.7412000000000001</c:v>
                </c:pt>
                <c:pt idx="4001">
                  <c:v>3.7412000000000001</c:v>
                </c:pt>
                <c:pt idx="4002">
                  <c:v>5.3729999999999993</c:v>
                </c:pt>
                <c:pt idx="4003">
                  <c:v>-0.79200000000000004</c:v>
                </c:pt>
                <c:pt idx="4004">
                  <c:v>-1.7280000000000002</c:v>
                </c:pt>
                <c:pt idx="4005">
                  <c:v>-5.1840000000000011</c:v>
                </c:pt>
                <c:pt idx="4006">
                  <c:v>0.504</c:v>
                </c:pt>
                <c:pt idx="4007">
                  <c:v>4.5359999999999996</c:v>
                </c:pt>
                <c:pt idx="4008">
                  <c:v>-0.79200000000000004</c:v>
                </c:pt>
                <c:pt idx="4009">
                  <c:v>3.5279999999999996</c:v>
                </c:pt>
                <c:pt idx="4010">
                  <c:v>1.728</c:v>
                </c:pt>
                <c:pt idx="4011">
                  <c:v>-2.8800000000000008</c:v>
                </c:pt>
                <c:pt idx="4012">
                  <c:v>1.512</c:v>
                </c:pt>
                <c:pt idx="4013">
                  <c:v>2.5920000000000001</c:v>
                </c:pt>
                <c:pt idx="4014">
                  <c:v>2.5920000000000001</c:v>
                </c:pt>
                <c:pt idx="4015">
                  <c:v>-13.363000000000003</c:v>
                </c:pt>
                <c:pt idx="4016">
                  <c:v>62.74799999999999</c:v>
                </c:pt>
                <c:pt idx="4017">
                  <c:v>78.434999999999988</c:v>
                </c:pt>
                <c:pt idx="4018">
                  <c:v>47.060999999999993</c:v>
                </c:pt>
                <c:pt idx="4019">
                  <c:v>-80.178000000000026</c:v>
                </c:pt>
                <c:pt idx="4020">
                  <c:v>112.49279999999999</c:v>
                </c:pt>
                <c:pt idx="4021">
                  <c:v>21.873599999999996</c:v>
                </c:pt>
                <c:pt idx="4022">
                  <c:v>81.920999999999992</c:v>
                </c:pt>
                <c:pt idx="4023">
                  <c:v>-26.726000000000006</c:v>
                </c:pt>
                <c:pt idx="4024">
                  <c:v>-24.998400000000011</c:v>
                </c:pt>
                <c:pt idx="4025">
                  <c:v>78.434999999999988</c:v>
                </c:pt>
                <c:pt idx="4026">
                  <c:v>31.373999999999995</c:v>
                </c:pt>
                <c:pt idx="4027">
                  <c:v>-172.55700000000007</c:v>
                </c:pt>
                <c:pt idx="4028">
                  <c:v>153.11519999999999</c:v>
                </c:pt>
                <c:pt idx="4029">
                  <c:v>-3.5207999999999995</c:v>
                </c:pt>
                <c:pt idx="4030">
                  <c:v>-4.9878000000000018</c:v>
                </c:pt>
                <c:pt idx="4031">
                  <c:v>1.2713999999999996</c:v>
                </c:pt>
                <c:pt idx="4032">
                  <c:v>-4.9878000000000018</c:v>
                </c:pt>
                <c:pt idx="4033">
                  <c:v>6.7481999999999989</c:v>
                </c:pt>
                <c:pt idx="4034">
                  <c:v>4.5317999999999996</c:v>
                </c:pt>
                <c:pt idx="4035">
                  <c:v>-4.1831999999999976</c:v>
                </c:pt>
                <c:pt idx="4036">
                  <c:v>3.0211999999999994</c:v>
                </c:pt>
                <c:pt idx="4037">
                  <c:v>-2.7887999999999993</c:v>
                </c:pt>
                <c:pt idx="4038">
                  <c:v>-13.827800000000003</c:v>
                </c:pt>
                <c:pt idx="4039">
                  <c:v>8.0177999999999994</c:v>
                </c:pt>
                <c:pt idx="4040">
                  <c:v>-9.7607999999999961</c:v>
                </c:pt>
                <c:pt idx="4041">
                  <c:v>7.5529999999999982</c:v>
                </c:pt>
                <c:pt idx="4042">
                  <c:v>3.0211999999999994</c:v>
                </c:pt>
                <c:pt idx="4043">
                  <c:v>8.69</c:v>
                </c:pt>
                <c:pt idx="4044">
                  <c:v>5.2139999999999995</c:v>
                </c:pt>
                <c:pt idx="4045">
                  <c:v>30.414999999999999</c:v>
                </c:pt>
                <c:pt idx="4046">
                  <c:v>-6.9519999999999982</c:v>
                </c:pt>
                <c:pt idx="4047">
                  <c:v>8.69</c:v>
                </c:pt>
                <c:pt idx="4048">
                  <c:v>-13.311999999999998</c:v>
                </c:pt>
                <c:pt idx="4049">
                  <c:v>29.951999999999998</c:v>
                </c:pt>
                <c:pt idx="4050">
                  <c:v>29.951999999999998</c:v>
                </c:pt>
                <c:pt idx="4051">
                  <c:v>-46.591999999999999</c:v>
                </c:pt>
                <c:pt idx="4052">
                  <c:v>116.48</c:v>
                </c:pt>
                <c:pt idx="4053">
                  <c:v>-49.92</c:v>
                </c:pt>
                <c:pt idx="4054">
                  <c:v>19.968</c:v>
                </c:pt>
                <c:pt idx="4055">
                  <c:v>49.92</c:v>
                </c:pt>
                <c:pt idx="4056">
                  <c:v>-26.623999999999995</c:v>
                </c:pt>
                <c:pt idx="4057">
                  <c:v>149.76</c:v>
                </c:pt>
                <c:pt idx="4058">
                  <c:v>-14.773</c:v>
                </c:pt>
                <c:pt idx="4059">
                  <c:v>4.5187999999999997</c:v>
                </c:pt>
                <c:pt idx="4060">
                  <c:v>15.815799999999999</c:v>
                </c:pt>
                <c:pt idx="4061">
                  <c:v>4.5187999999999997</c:v>
                </c:pt>
                <c:pt idx="4062">
                  <c:v>-4.1711999999999989</c:v>
                </c:pt>
                <c:pt idx="4063">
                  <c:v>11.296999999999999</c:v>
                </c:pt>
                <c:pt idx="4064">
                  <c:v>-4.1711999999999989</c:v>
                </c:pt>
                <c:pt idx="4065">
                  <c:v>4.5187999999999997</c:v>
                </c:pt>
                <c:pt idx="4066">
                  <c:v>-16.684799999999996</c:v>
                </c:pt>
                <c:pt idx="4067">
                  <c:v>4.5187999999999997</c:v>
                </c:pt>
                <c:pt idx="4068">
                  <c:v>-53.072000000000017</c:v>
                </c:pt>
                <c:pt idx="4069">
                  <c:v>62.915999999999997</c:v>
                </c:pt>
                <c:pt idx="4070">
                  <c:v>-26.963999999999999</c:v>
                </c:pt>
                <c:pt idx="4071">
                  <c:v>99.295999999999978</c:v>
                </c:pt>
                <c:pt idx="4072">
                  <c:v>-44.94</c:v>
                </c:pt>
                <c:pt idx="4073">
                  <c:v>-39.804000000000002</c:v>
                </c:pt>
                <c:pt idx="4074">
                  <c:v>37.235999999999997</c:v>
                </c:pt>
                <c:pt idx="4075">
                  <c:v>-116.84399999999999</c:v>
                </c:pt>
                <c:pt idx="4076">
                  <c:v>1.0668</c:v>
                </c:pt>
                <c:pt idx="4077">
                  <c:v>3.2003999999999997</c:v>
                </c:pt>
                <c:pt idx="4078">
                  <c:v>2.1335999999999999</c:v>
                </c:pt>
                <c:pt idx="4079">
                  <c:v>-3.6576000000000004</c:v>
                </c:pt>
                <c:pt idx="4080">
                  <c:v>1.8288</c:v>
                </c:pt>
                <c:pt idx="4081">
                  <c:v>5.3339999999999996</c:v>
                </c:pt>
                <c:pt idx="4082">
                  <c:v>-1.6763999999999997</c:v>
                </c:pt>
                <c:pt idx="4083">
                  <c:v>-7.9001999999999999</c:v>
                </c:pt>
                <c:pt idx="4084">
                  <c:v>6.4638000000000009</c:v>
                </c:pt>
                <c:pt idx="4085">
                  <c:v>2.1546000000000003</c:v>
                </c:pt>
                <c:pt idx="4086">
                  <c:v>-13.167000000000002</c:v>
                </c:pt>
                <c:pt idx="4087">
                  <c:v>7.3839999999999986</c:v>
                </c:pt>
                <c:pt idx="4088">
                  <c:v>7.3839999999999986</c:v>
                </c:pt>
                <c:pt idx="4089">
                  <c:v>6.5319999999999991</c:v>
                </c:pt>
                <c:pt idx="4090">
                  <c:v>13.063999999999998</c:v>
                </c:pt>
                <c:pt idx="4091">
                  <c:v>9.7979999999999983</c:v>
                </c:pt>
                <c:pt idx="4092">
                  <c:v>5.5379999999999985</c:v>
                </c:pt>
                <c:pt idx="4093">
                  <c:v>5.5379999999999985</c:v>
                </c:pt>
                <c:pt idx="4094">
                  <c:v>17.337599999999998</c:v>
                </c:pt>
                <c:pt idx="4095">
                  <c:v>11.558399999999999</c:v>
                </c:pt>
                <c:pt idx="4096">
                  <c:v>23.116799999999998</c:v>
                </c:pt>
                <c:pt idx="4097">
                  <c:v>17.337599999999998</c:v>
                </c:pt>
                <c:pt idx="4098">
                  <c:v>28.896000000000001</c:v>
                </c:pt>
                <c:pt idx="4099">
                  <c:v>19.814399999999999</c:v>
                </c:pt>
                <c:pt idx="4100">
                  <c:v>-19.814400000000003</c:v>
                </c:pt>
                <c:pt idx="4101">
                  <c:v>8.0351999999999997</c:v>
                </c:pt>
                <c:pt idx="4102">
                  <c:v>10.936799999999998</c:v>
                </c:pt>
                <c:pt idx="4103">
                  <c:v>-9.8207999999999984</c:v>
                </c:pt>
                <c:pt idx="4104">
                  <c:v>10.7136</c:v>
                </c:pt>
                <c:pt idx="4105">
                  <c:v>3.1247999999999996</c:v>
                </c:pt>
                <c:pt idx="4106">
                  <c:v>6.2495999999999992</c:v>
                </c:pt>
                <c:pt idx="4107">
                  <c:v>-9.2639999999999993</c:v>
                </c:pt>
                <c:pt idx="4108">
                  <c:v>-13.895999999999997</c:v>
                </c:pt>
                <c:pt idx="4109">
                  <c:v>54.04</c:v>
                </c:pt>
                <c:pt idx="4110">
                  <c:v>9.2639999999999993</c:v>
                </c:pt>
                <c:pt idx="4111">
                  <c:v>18.527999999999999</c:v>
                </c:pt>
                <c:pt idx="4112">
                  <c:v>15.44</c:v>
                </c:pt>
                <c:pt idx="4113">
                  <c:v>-15.439999999999998</c:v>
                </c:pt>
                <c:pt idx="4114">
                  <c:v>13.896000000000001</c:v>
                </c:pt>
                <c:pt idx="4115">
                  <c:v>-12.352</c:v>
                </c:pt>
                <c:pt idx="4116">
                  <c:v>-27.791999999999994</c:v>
                </c:pt>
                <c:pt idx="4117">
                  <c:v>-13.895999999999997</c:v>
                </c:pt>
                <c:pt idx="4118">
                  <c:v>7.9212000000000007</c:v>
                </c:pt>
                <c:pt idx="4119">
                  <c:v>-2.7551999999999994</c:v>
                </c:pt>
                <c:pt idx="4120">
                  <c:v>-3.9032000000000009</c:v>
                </c:pt>
                <c:pt idx="4121">
                  <c:v>4.4771999999999998</c:v>
                </c:pt>
                <c:pt idx="4122">
                  <c:v>-3.9032000000000009</c:v>
                </c:pt>
                <c:pt idx="4123">
                  <c:v>5.9695999999999998</c:v>
                </c:pt>
                <c:pt idx="4124">
                  <c:v>10.44</c:v>
                </c:pt>
                <c:pt idx="4125">
                  <c:v>23.49</c:v>
                </c:pt>
                <c:pt idx="4126">
                  <c:v>-10.15</c:v>
                </c:pt>
                <c:pt idx="4127">
                  <c:v>4.3500000000000005</c:v>
                </c:pt>
                <c:pt idx="4128">
                  <c:v>2.61</c:v>
                </c:pt>
                <c:pt idx="4129">
                  <c:v>-5.7637999999999998</c:v>
                </c:pt>
                <c:pt idx="4130">
                  <c:v>-8.6456999999999979</c:v>
                </c:pt>
                <c:pt idx="4131">
                  <c:v>-16.539600000000007</c:v>
                </c:pt>
                <c:pt idx="4132">
                  <c:v>11.778199999999998</c:v>
                </c:pt>
                <c:pt idx="4133">
                  <c:v>5.8890999999999991</c:v>
                </c:pt>
                <c:pt idx="4134">
                  <c:v>-68.185600000000022</c:v>
                </c:pt>
                <c:pt idx="4135">
                  <c:v>-33.483999999999995</c:v>
                </c:pt>
                <c:pt idx="4136">
                  <c:v>-46.877600000000001</c:v>
                </c:pt>
                <c:pt idx="4137">
                  <c:v>-40.180799999999991</c:v>
                </c:pt>
                <c:pt idx="4138">
                  <c:v>102.2784</c:v>
                </c:pt>
                <c:pt idx="4139">
                  <c:v>-68.185600000000022</c:v>
                </c:pt>
                <c:pt idx="4140">
                  <c:v>-20.090399999999995</c:v>
                </c:pt>
                <c:pt idx="4141">
                  <c:v>-13.393599999999999</c:v>
                </c:pt>
                <c:pt idx="4142">
                  <c:v>-13.393599999999999</c:v>
                </c:pt>
                <c:pt idx="4143">
                  <c:v>-2.3275999999999994</c:v>
                </c:pt>
                <c:pt idx="4144">
                  <c:v>11.890999999999998</c:v>
                </c:pt>
                <c:pt idx="4145">
                  <c:v>2.7323999999999993</c:v>
                </c:pt>
                <c:pt idx="4146">
                  <c:v>-3.4913999999999987</c:v>
                </c:pt>
                <c:pt idx="4147">
                  <c:v>4.0985999999999994</c:v>
                </c:pt>
                <c:pt idx="4148">
                  <c:v>-5.0094000000000012</c:v>
                </c:pt>
                <c:pt idx="4149">
                  <c:v>11.890999999999998</c:v>
                </c:pt>
                <c:pt idx="4150">
                  <c:v>7.1345999999999989</c:v>
                </c:pt>
                <c:pt idx="4151">
                  <c:v>8.8623999999999992</c:v>
                </c:pt>
                <c:pt idx="4152">
                  <c:v>8.8623999999999992</c:v>
                </c:pt>
                <c:pt idx="4153">
                  <c:v>22.155999999999999</c:v>
                </c:pt>
                <c:pt idx="4154">
                  <c:v>40.370399999999997</c:v>
                </c:pt>
                <c:pt idx="4155">
                  <c:v>-12.896100000000004</c:v>
                </c:pt>
                <c:pt idx="4156">
                  <c:v>-4.2987000000000002</c:v>
                </c:pt>
                <c:pt idx="4157">
                  <c:v>40.370399999999997</c:v>
                </c:pt>
                <c:pt idx="4158">
                  <c:v>5.0462999999999996</c:v>
                </c:pt>
                <c:pt idx="4159">
                  <c:v>30.277799999999992</c:v>
                </c:pt>
                <c:pt idx="4160">
                  <c:v>-8.5974000000000004</c:v>
                </c:pt>
                <c:pt idx="4161">
                  <c:v>4.0949999999999989</c:v>
                </c:pt>
                <c:pt idx="4162">
                  <c:v>11.375</c:v>
                </c:pt>
                <c:pt idx="4163">
                  <c:v>2.7299999999999995</c:v>
                </c:pt>
                <c:pt idx="4164">
                  <c:v>-9.5550000000000015</c:v>
                </c:pt>
                <c:pt idx="4165">
                  <c:v>-0.9099999999999997</c:v>
                </c:pt>
                <c:pt idx="4166">
                  <c:v>-2.7300000000000004</c:v>
                </c:pt>
                <c:pt idx="4167">
                  <c:v>18.2</c:v>
                </c:pt>
                <c:pt idx="4168">
                  <c:v>1.3649999999999998</c:v>
                </c:pt>
                <c:pt idx="4169">
                  <c:v>5.3891999999999989</c:v>
                </c:pt>
                <c:pt idx="4170">
                  <c:v>9.3811999999999998</c:v>
                </c:pt>
                <c:pt idx="4171">
                  <c:v>-16.467000000000002</c:v>
                </c:pt>
                <c:pt idx="4172">
                  <c:v>-3.293400000000001</c:v>
                </c:pt>
                <c:pt idx="4173">
                  <c:v>13.472999999999999</c:v>
                </c:pt>
                <c:pt idx="4174">
                  <c:v>-9.1815999999999995</c:v>
                </c:pt>
                <c:pt idx="4175">
                  <c:v>-3.0396000000000001</c:v>
                </c:pt>
                <c:pt idx="4176">
                  <c:v>-2.0264000000000002</c:v>
                </c:pt>
                <c:pt idx="4177">
                  <c:v>-3.0396000000000001</c:v>
                </c:pt>
                <c:pt idx="4178">
                  <c:v>-2.8608000000000002</c:v>
                </c:pt>
                <c:pt idx="4179">
                  <c:v>-3.0396000000000001</c:v>
                </c:pt>
                <c:pt idx="4180">
                  <c:v>4.6487999999999987</c:v>
                </c:pt>
                <c:pt idx="4181">
                  <c:v>2.3243999999999994</c:v>
                </c:pt>
                <c:pt idx="4182">
                  <c:v>6.5687999999999995</c:v>
                </c:pt>
                <c:pt idx="4183">
                  <c:v>-14.5656</c:v>
                </c:pt>
                <c:pt idx="4184">
                  <c:v>11.138399999999999</c:v>
                </c:pt>
                <c:pt idx="4185">
                  <c:v>29.702399999999997</c:v>
                </c:pt>
                <c:pt idx="4186">
                  <c:v>-14.5656</c:v>
                </c:pt>
                <c:pt idx="4187">
                  <c:v>7.4255999999999993</c:v>
                </c:pt>
                <c:pt idx="4188">
                  <c:v>3.7127999999999997</c:v>
                </c:pt>
                <c:pt idx="4189">
                  <c:v>80.628500000000003</c:v>
                </c:pt>
                <c:pt idx="4190">
                  <c:v>27.791100000000004</c:v>
                </c:pt>
                <c:pt idx="4191">
                  <c:v>-39.456499999999991</c:v>
                </c:pt>
                <c:pt idx="4192">
                  <c:v>18.5274</c:v>
                </c:pt>
                <c:pt idx="4193">
                  <c:v>46.3185</c:v>
                </c:pt>
                <c:pt idx="4194">
                  <c:v>46.3185</c:v>
                </c:pt>
                <c:pt idx="4195">
                  <c:v>32.251400000000004</c:v>
                </c:pt>
                <c:pt idx="4196">
                  <c:v>48.377100000000006</c:v>
                </c:pt>
                <c:pt idx="4197">
                  <c:v>55.582200000000007</c:v>
                </c:pt>
                <c:pt idx="4198">
                  <c:v>48.377100000000006</c:v>
                </c:pt>
                <c:pt idx="4199">
                  <c:v>-4.7480999999999973</c:v>
                </c:pt>
                <c:pt idx="4200">
                  <c:v>6.5569000000000006</c:v>
                </c:pt>
                <c:pt idx="4201">
                  <c:v>2.8100999999999998</c:v>
                </c:pt>
                <c:pt idx="4202">
                  <c:v>-2.0348999999999995</c:v>
                </c:pt>
                <c:pt idx="4203">
                  <c:v>2.8100999999999998</c:v>
                </c:pt>
                <c:pt idx="4204">
                  <c:v>3.1654</c:v>
                </c:pt>
                <c:pt idx="4205">
                  <c:v>-1.3565999999999994</c:v>
                </c:pt>
                <c:pt idx="4206">
                  <c:v>6.5569000000000006</c:v>
                </c:pt>
                <c:pt idx="4207">
                  <c:v>-25.817399999999999</c:v>
                </c:pt>
                <c:pt idx="4208">
                  <c:v>35.652599999999993</c:v>
                </c:pt>
                <c:pt idx="4209">
                  <c:v>-8.6057999999999986</c:v>
                </c:pt>
                <c:pt idx="4210">
                  <c:v>-38.11140000000001</c:v>
                </c:pt>
                <c:pt idx="4211">
                  <c:v>-8.6057999999999986</c:v>
                </c:pt>
                <c:pt idx="4212">
                  <c:v>106.95779999999998</c:v>
                </c:pt>
                <c:pt idx="4213">
                  <c:v>23.768399999999996</c:v>
                </c:pt>
                <c:pt idx="4214">
                  <c:v>2.6935999999999991</c:v>
                </c:pt>
                <c:pt idx="4215">
                  <c:v>16.679599999999997</c:v>
                </c:pt>
                <c:pt idx="4216">
                  <c:v>-22.895600000000005</c:v>
                </c:pt>
                <c:pt idx="4217">
                  <c:v>-3.7295999999999996</c:v>
                </c:pt>
                <c:pt idx="4218">
                  <c:v>-3.5224000000000011</c:v>
                </c:pt>
                <c:pt idx="4219">
                  <c:v>-4.9727999999999994</c:v>
                </c:pt>
                <c:pt idx="4220">
                  <c:v>21.445199999999996</c:v>
                </c:pt>
                <c:pt idx="4221">
                  <c:v>-4.8510000000000009</c:v>
                </c:pt>
                <c:pt idx="4222">
                  <c:v>-0.98999999999999977</c:v>
                </c:pt>
                <c:pt idx="4223">
                  <c:v>3.5640000000000001</c:v>
                </c:pt>
                <c:pt idx="4224">
                  <c:v>0.99</c:v>
                </c:pt>
                <c:pt idx="4225">
                  <c:v>-0.98999999999999977</c:v>
                </c:pt>
                <c:pt idx="4226">
                  <c:v>-3.4649999999999999</c:v>
                </c:pt>
                <c:pt idx="4227">
                  <c:v>-6.93</c:v>
                </c:pt>
                <c:pt idx="4228">
                  <c:v>-3.4649999999999999</c:v>
                </c:pt>
                <c:pt idx="4229">
                  <c:v>33.569999999999986</c:v>
                </c:pt>
                <c:pt idx="4230">
                  <c:v>14.919999999999995</c:v>
                </c:pt>
                <c:pt idx="4231">
                  <c:v>13.427999999999997</c:v>
                </c:pt>
                <c:pt idx="4232">
                  <c:v>13.427999999999997</c:v>
                </c:pt>
                <c:pt idx="4233">
                  <c:v>-31.332000000000008</c:v>
                </c:pt>
                <c:pt idx="4234">
                  <c:v>11.189999999999996</c:v>
                </c:pt>
                <c:pt idx="4235">
                  <c:v>-11.190000000000001</c:v>
                </c:pt>
                <c:pt idx="4236">
                  <c:v>-7.4600000000000009</c:v>
                </c:pt>
                <c:pt idx="4237">
                  <c:v>-14.920000000000002</c:v>
                </c:pt>
                <c:pt idx="4238">
                  <c:v>-2.6543999999999999</c:v>
                </c:pt>
                <c:pt idx="4239">
                  <c:v>4.3133999999999997</c:v>
                </c:pt>
                <c:pt idx="4240">
                  <c:v>-10.617599999999999</c:v>
                </c:pt>
                <c:pt idx="4241">
                  <c:v>-18.802</c:v>
                </c:pt>
                <c:pt idx="4242">
                  <c:v>17.8066</c:v>
                </c:pt>
                <c:pt idx="4243">
                  <c:v>-5.6406000000000018</c:v>
                </c:pt>
                <c:pt idx="4244">
                  <c:v>16.150400000000001</c:v>
                </c:pt>
                <c:pt idx="4245">
                  <c:v>-13.843199999999996</c:v>
                </c:pt>
                <c:pt idx="4246">
                  <c:v>4.7792000000000003</c:v>
                </c:pt>
                <c:pt idx="4247">
                  <c:v>24.2256</c:v>
                </c:pt>
                <c:pt idx="4248">
                  <c:v>14.337599999999998</c:v>
                </c:pt>
                <c:pt idx="4249">
                  <c:v>-6.921599999999998</c:v>
                </c:pt>
                <c:pt idx="4250">
                  <c:v>-10.382399999999997</c:v>
                </c:pt>
                <c:pt idx="4251">
                  <c:v>40.376000000000005</c:v>
                </c:pt>
                <c:pt idx="4252">
                  <c:v>-20.435200000000002</c:v>
                </c:pt>
                <c:pt idx="4253">
                  <c:v>56.526400000000002</c:v>
                </c:pt>
                <c:pt idx="4254">
                  <c:v>-67.27200000000002</c:v>
                </c:pt>
                <c:pt idx="4255">
                  <c:v>-33.635999999999996</c:v>
                </c:pt>
                <c:pt idx="4256">
                  <c:v>42.045000000000002</c:v>
                </c:pt>
                <c:pt idx="4257">
                  <c:v>42.045000000000002</c:v>
                </c:pt>
                <c:pt idx="4258">
                  <c:v>8.4089999999999989</c:v>
                </c:pt>
                <c:pt idx="4259">
                  <c:v>98.105000000000004</c:v>
                </c:pt>
                <c:pt idx="4260">
                  <c:v>-16.818000000000005</c:v>
                </c:pt>
                <c:pt idx="4261">
                  <c:v>33.635999999999996</c:v>
                </c:pt>
                <c:pt idx="4262">
                  <c:v>108.79959999999997</c:v>
                </c:pt>
                <c:pt idx="4263">
                  <c:v>-40.650400000000019</c:v>
                </c:pt>
                <c:pt idx="4264">
                  <c:v>77.71399999999997</c:v>
                </c:pt>
                <c:pt idx="4265">
                  <c:v>31.085599999999989</c:v>
                </c:pt>
                <c:pt idx="4266">
                  <c:v>219.99039999999997</c:v>
                </c:pt>
                <c:pt idx="4267">
                  <c:v>54.997599999999991</c:v>
                </c:pt>
                <c:pt idx="4268">
                  <c:v>2.1286</c:v>
                </c:pt>
                <c:pt idx="4269">
                  <c:v>-1.5413999999999999</c:v>
                </c:pt>
                <c:pt idx="4270">
                  <c:v>9.5786999999999995</c:v>
                </c:pt>
                <c:pt idx="4271">
                  <c:v>5.3948999999999998</c:v>
                </c:pt>
                <c:pt idx="4272">
                  <c:v>62.91</c:v>
                </c:pt>
                <c:pt idx="4273">
                  <c:v>-16.775999999999996</c:v>
                </c:pt>
                <c:pt idx="4274">
                  <c:v>12.581999999999999</c:v>
                </c:pt>
                <c:pt idx="4275">
                  <c:v>-58.71599999999998</c:v>
                </c:pt>
                <c:pt idx="4276">
                  <c:v>-2.7967999999999993</c:v>
                </c:pt>
                <c:pt idx="4277">
                  <c:v>3.283199999999999</c:v>
                </c:pt>
                <c:pt idx="4278">
                  <c:v>8.2079999999999984</c:v>
                </c:pt>
                <c:pt idx="4279">
                  <c:v>-6.0192000000000032</c:v>
                </c:pt>
                <c:pt idx="4280">
                  <c:v>8.5727999999999991</c:v>
                </c:pt>
                <c:pt idx="4281">
                  <c:v>4.9247999999999985</c:v>
                </c:pt>
                <c:pt idx="4282">
                  <c:v>-1.3983999999999996</c:v>
                </c:pt>
                <c:pt idx="4283">
                  <c:v>3.283199999999999</c:v>
                </c:pt>
                <c:pt idx="4284">
                  <c:v>6.5808</c:v>
                </c:pt>
                <c:pt idx="4285">
                  <c:v>2.5591999999999997</c:v>
                </c:pt>
                <c:pt idx="4286">
                  <c:v>-5.8496000000000024</c:v>
                </c:pt>
                <c:pt idx="4287">
                  <c:v>-2.0107999999999997</c:v>
                </c:pt>
                <c:pt idx="4288">
                  <c:v>-4.0215999999999994</c:v>
                </c:pt>
                <c:pt idx="4289">
                  <c:v>6.3979999999999997</c:v>
                </c:pt>
                <c:pt idx="4290">
                  <c:v>5.5754999999999999</c:v>
                </c:pt>
                <c:pt idx="4291">
                  <c:v>15.5288</c:v>
                </c:pt>
                <c:pt idx="4292">
                  <c:v>3.8822000000000001</c:v>
                </c:pt>
                <c:pt idx="4293">
                  <c:v>-5.6993999999999971</c:v>
                </c:pt>
                <c:pt idx="4294">
                  <c:v>13.347599999999998</c:v>
                </c:pt>
                <c:pt idx="4295">
                  <c:v>-4.3584000000000014</c:v>
                </c:pt>
                <c:pt idx="4296">
                  <c:v>7.6271999999999984</c:v>
                </c:pt>
                <c:pt idx="4297">
                  <c:v>9.5339999999999971</c:v>
                </c:pt>
                <c:pt idx="4298">
                  <c:v>-2.1792000000000007</c:v>
                </c:pt>
                <c:pt idx="4299">
                  <c:v>-10.487400000000001</c:v>
                </c:pt>
                <c:pt idx="4300">
                  <c:v>-4.4945999999999984</c:v>
                </c:pt>
                <c:pt idx="4301">
                  <c:v>-10.487400000000001</c:v>
                </c:pt>
                <c:pt idx="4302">
                  <c:v>-1.4981999999999998</c:v>
                </c:pt>
                <c:pt idx="4303">
                  <c:v>3.8135999999999992</c:v>
                </c:pt>
                <c:pt idx="4304">
                  <c:v>-2.9963999999999995</c:v>
                </c:pt>
                <c:pt idx="4305">
                  <c:v>50.413999999999987</c:v>
                </c:pt>
                <c:pt idx="4306">
                  <c:v>20.165599999999998</c:v>
                </c:pt>
                <c:pt idx="4307">
                  <c:v>60.496799999999993</c:v>
                </c:pt>
                <c:pt idx="4308">
                  <c:v>35.677599999999998</c:v>
                </c:pt>
                <c:pt idx="4309">
                  <c:v>-46.53600000000003</c:v>
                </c:pt>
                <c:pt idx="4310">
                  <c:v>-65.150399999999991</c:v>
                </c:pt>
                <c:pt idx="4311">
                  <c:v>35.677599999999998</c:v>
                </c:pt>
                <c:pt idx="4312">
                  <c:v>302.37299999999993</c:v>
                </c:pt>
                <c:pt idx="4313">
                  <c:v>302.37299999999993</c:v>
                </c:pt>
                <c:pt idx="4314">
                  <c:v>421.08239999999995</c:v>
                </c:pt>
                <c:pt idx="4315">
                  <c:v>315.81179999999995</c:v>
                </c:pt>
                <c:pt idx="4316">
                  <c:v>302.37299999999993</c:v>
                </c:pt>
                <c:pt idx="4317">
                  <c:v>-51.515399999999985</c:v>
                </c:pt>
                <c:pt idx="4318">
                  <c:v>-2.4287999999999998</c:v>
                </c:pt>
                <c:pt idx="4319">
                  <c:v>3.8015999999999992</c:v>
                </c:pt>
                <c:pt idx="4320">
                  <c:v>3.3087999999999997</c:v>
                </c:pt>
                <c:pt idx="4321">
                  <c:v>-2.3232000000000008</c:v>
                </c:pt>
                <c:pt idx="4322">
                  <c:v>-7.5767999999999986</c:v>
                </c:pt>
                <c:pt idx="4323">
                  <c:v>-22.04160000000001</c:v>
                </c:pt>
                <c:pt idx="4324">
                  <c:v>-2.5255999999999998</c:v>
                </c:pt>
                <c:pt idx="4325">
                  <c:v>-12.628</c:v>
                </c:pt>
                <c:pt idx="4326">
                  <c:v>-5.0511999999999997</c:v>
                </c:pt>
                <c:pt idx="4327">
                  <c:v>-7.5767999999999986</c:v>
                </c:pt>
                <c:pt idx="4328">
                  <c:v>-11.020800000000005</c:v>
                </c:pt>
                <c:pt idx="4329">
                  <c:v>-7.4799999999999969</c:v>
                </c:pt>
                <c:pt idx="4330">
                  <c:v>-2.2439999999999989</c:v>
                </c:pt>
                <c:pt idx="4331">
                  <c:v>-6.7320000000000011</c:v>
                </c:pt>
                <c:pt idx="4332">
                  <c:v>2.2439999999999998</c:v>
                </c:pt>
                <c:pt idx="4333">
                  <c:v>-4.4880000000000013</c:v>
                </c:pt>
                <c:pt idx="4334">
                  <c:v>2.2439999999999998</c:v>
                </c:pt>
                <c:pt idx="4335">
                  <c:v>1.1219999999999999</c:v>
                </c:pt>
                <c:pt idx="4336">
                  <c:v>-4.4879999999999978</c:v>
                </c:pt>
                <c:pt idx="4337">
                  <c:v>-1.8308</c:v>
                </c:pt>
                <c:pt idx="4338">
                  <c:v>7.4824000000000002</c:v>
                </c:pt>
                <c:pt idx="4339">
                  <c:v>5.3729999999999993</c:v>
                </c:pt>
                <c:pt idx="4340">
                  <c:v>2.1492</c:v>
                </c:pt>
                <c:pt idx="4341">
                  <c:v>-7.3231999999999999</c:v>
                </c:pt>
                <c:pt idx="4342">
                  <c:v>-2.6268000000000002</c:v>
                </c:pt>
                <c:pt idx="4343">
                  <c:v>7.4824000000000002</c:v>
                </c:pt>
                <c:pt idx="4344">
                  <c:v>7.4824000000000002</c:v>
                </c:pt>
                <c:pt idx="4345">
                  <c:v>-4.577</c:v>
                </c:pt>
                <c:pt idx="4346">
                  <c:v>8.2061999999999991</c:v>
                </c:pt>
                <c:pt idx="4347">
                  <c:v>9.4283999999999963</c:v>
                </c:pt>
                <c:pt idx="4348">
                  <c:v>-20.166300000000007</c:v>
                </c:pt>
                <c:pt idx="4349">
                  <c:v>2.3570999999999991</c:v>
                </c:pt>
                <c:pt idx="4350">
                  <c:v>-4.0158000000000005</c:v>
                </c:pt>
                <c:pt idx="4351">
                  <c:v>-6.0236999999999998</c:v>
                </c:pt>
                <c:pt idx="4352">
                  <c:v>7.0712999999999981</c:v>
                </c:pt>
                <c:pt idx="4353">
                  <c:v>-17.285400000000006</c:v>
                </c:pt>
                <c:pt idx="4354">
                  <c:v>8.2061999999999991</c:v>
                </c:pt>
                <c:pt idx="4355">
                  <c:v>14.142599999999996</c:v>
                </c:pt>
                <c:pt idx="4356">
                  <c:v>14.142599999999996</c:v>
                </c:pt>
                <c:pt idx="4357">
                  <c:v>9.4283999999999963</c:v>
                </c:pt>
                <c:pt idx="4358">
                  <c:v>4.6643999999999988</c:v>
                </c:pt>
                <c:pt idx="4359">
                  <c:v>1.5547999999999997</c:v>
                </c:pt>
                <c:pt idx="4360">
                  <c:v>4.6643999999999988</c:v>
                </c:pt>
                <c:pt idx="4361">
                  <c:v>4.6643999999999988</c:v>
                </c:pt>
                <c:pt idx="4362">
                  <c:v>-12.916800000000002</c:v>
                </c:pt>
                <c:pt idx="4363">
                  <c:v>19.255600000000001</c:v>
                </c:pt>
                <c:pt idx="4364">
                  <c:v>2.7956000000000003</c:v>
                </c:pt>
                <c:pt idx="4365">
                  <c:v>7.0853999999999999</c:v>
                </c:pt>
                <c:pt idx="4366">
                  <c:v>2.7956000000000003</c:v>
                </c:pt>
                <c:pt idx="4367">
                  <c:v>-2.9884000000000004</c:v>
                </c:pt>
                <c:pt idx="4368">
                  <c:v>4.7236000000000002</c:v>
                </c:pt>
                <c:pt idx="4369">
                  <c:v>2.7956000000000003</c:v>
                </c:pt>
                <c:pt idx="4370">
                  <c:v>1.3978000000000002</c:v>
                </c:pt>
                <c:pt idx="4371">
                  <c:v>8.3867999999999991</c:v>
                </c:pt>
                <c:pt idx="4372">
                  <c:v>-3.0366</c:v>
                </c:pt>
                <c:pt idx="4373">
                  <c:v>5.8695999999999993</c:v>
                </c:pt>
                <c:pt idx="4374">
                  <c:v>-6.1247999999999987</c:v>
                </c:pt>
                <c:pt idx="4375">
                  <c:v>5.8695999999999993</c:v>
                </c:pt>
                <c:pt idx="4376">
                  <c:v>-4.5935999999999986</c:v>
                </c:pt>
                <c:pt idx="4377">
                  <c:v>6.9719999999999995</c:v>
                </c:pt>
                <c:pt idx="4378">
                  <c:v>-6.573599999999999</c:v>
                </c:pt>
                <c:pt idx="4379">
                  <c:v>1.3944000000000001</c:v>
                </c:pt>
                <c:pt idx="4380">
                  <c:v>4.1832000000000003</c:v>
                </c:pt>
                <c:pt idx="4381">
                  <c:v>7.1712000000000007</c:v>
                </c:pt>
                <c:pt idx="4382">
                  <c:v>4.1832000000000003</c:v>
                </c:pt>
                <c:pt idx="4383">
                  <c:v>4.1832000000000003</c:v>
                </c:pt>
                <c:pt idx="4384">
                  <c:v>1.3944000000000001</c:v>
                </c:pt>
                <c:pt idx="4385">
                  <c:v>24.502800000000001</c:v>
                </c:pt>
                <c:pt idx="4386">
                  <c:v>16.3352</c:v>
                </c:pt>
                <c:pt idx="4387">
                  <c:v>70.007999999999996</c:v>
                </c:pt>
                <c:pt idx="4388">
                  <c:v>28.0032</c:v>
                </c:pt>
                <c:pt idx="4389">
                  <c:v>28.0032</c:v>
                </c:pt>
                <c:pt idx="4390">
                  <c:v>24.502800000000001</c:v>
                </c:pt>
                <c:pt idx="4391">
                  <c:v>32.670400000000001</c:v>
                </c:pt>
                <c:pt idx="4392">
                  <c:v>16.3352</c:v>
                </c:pt>
                <c:pt idx="4393">
                  <c:v>-57.75660000000002</c:v>
                </c:pt>
                <c:pt idx="4394">
                  <c:v>9.1785000000000014</c:v>
                </c:pt>
                <c:pt idx="4395">
                  <c:v>3.6714000000000002</c:v>
                </c:pt>
                <c:pt idx="4396">
                  <c:v>-17.660699999999999</c:v>
                </c:pt>
                <c:pt idx="4397">
                  <c:v>-2.6585999999999999</c:v>
                </c:pt>
                <c:pt idx="4398">
                  <c:v>-9.8114999999999988</c:v>
                </c:pt>
                <c:pt idx="4399">
                  <c:v>9.1785000000000014</c:v>
                </c:pt>
                <c:pt idx="4400">
                  <c:v>12.8499</c:v>
                </c:pt>
                <c:pt idx="4401">
                  <c:v>5.5070999999999994</c:v>
                </c:pt>
                <c:pt idx="4402">
                  <c:v>-5.8869000000000007</c:v>
                </c:pt>
                <c:pt idx="4403">
                  <c:v>6.1319999999999988</c:v>
                </c:pt>
                <c:pt idx="4404">
                  <c:v>-1.9272</c:v>
                </c:pt>
                <c:pt idx="4405">
                  <c:v>-1.4016000000000002</c:v>
                </c:pt>
                <c:pt idx="4406">
                  <c:v>21.023999999999997</c:v>
                </c:pt>
                <c:pt idx="4407">
                  <c:v>4.2047999999999996</c:v>
                </c:pt>
                <c:pt idx="4408">
                  <c:v>4.9055999999999997</c:v>
                </c:pt>
                <c:pt idx="4409">
                  <c:v>3.6791999999999998</c:v>
                </c:pt>
                <c:pt idx="4410">
                  <c:v>8.4095999999999993</c:v>
                </c:pt>
                <c:pt idx="4411">
                  <c:v>10.511999999999999</c:v>
                </c:pt>
                <c:pt idx="4412">
                  <c:v>22.0032</c:v>
                </c:pt>
                <c:pt idx="4413">
                  <c:v>8.0219999999999985</c:v>
                </c:pt>
                <c:pt idx="4414">
                  <c:v>11.0016</c:v>
                </c:pt>
                <c:pt idx="4415">
                  <c:v>-6.3030000000000008</c:v>
                </c:pt>
                <c:pt idx="4416">
                  <c:v>11.2308</c:v>
                </c:pt>
                <c:pt idx="4417">
                  <c:v>-2.5212000000000003</c:v>
                </c:pt>
                <c:pt idx="4418">
                  <c:v>3177.4749999999999</c:v>
                </c:pt>
                <c:pt idx="4419">
                  <c:v>381.29700000000003</c:v>
                </c:pt>
                <c:pt idx="4420">
                  <c:v>-1143.8910000000001</c:v>
                </c:pt>
                <c:pt idx="4421">
                  <c:v>-2287.7820000000002</c:v>
                </c:pt>
                <c:pt idx="4422">
                  <c:v>1270.99</c:v>
                </c:pt>
                <c:pt idx="4423">
                  <c:v>1906.4850000000001</c:v>
                </c:pt>
                <c:pt idx="4424">
                  <c:v>1143.8910000000001</c:v>
                </c:pt>
                <c:pt idx="4425">
                  <c:v>635.495</c:v>
                </c:pt>
                <c:pt idx="4426">
                  <c:v>1906.4849999999999</c:v>
                </c:pt>
                <c:pt idx="4427">
                  <c:v>762.59400000000005</c:v>
                </c:pt>
                <c:pt idx="4428">
                  <c:v>3.2944</c:v>
                </c:pt>
                <c:pt idx="4429">
                  <c:v>4.1747999999999994</c:v>
                </c:pt>
                <c:pt idx="4430">
                  <c:v>-0.59639999999999982</c:v>
                </c:pt>
                <c:pt idx="4431">
                  <c:v>-1.7892000000000001</c:v>
                </c:pt>
                <c:pt idx="4432">
                  <c:v>5.5663999999999998</c:v>
                </c:pt>
                <c:pt idx="4433">
                  <c:v>1.6472</c:v>
                </c:pt>
                <c:pt idx="4434">
                  <c:v>26.702999999999999</c:v>
                </c:pt>
                <c:pt idx="4435">
                  <c:v>-9.2880000000000003</c:v>
                </c:pt>
                <c:pt idx="4436">
                  <c:v>-52.632000000000019</c:v>
                </c:pt>
                <c:pt idx="4437">
                  <c:v>-32.507999999999996</c:v>
                </c:pt>
                <c:pt idx="4438">
                  <c:v>30.185999999999996</c:v>
                </c:pt>
                <c:pt idx="4439">
                  <c:v>26.702999999999999</c:v>
                </c:pt>
                <c:pt idx="4440">
                  <c:v>10.061999999999998</c:v>
                </c:pt>
                <c:pt idx="4441">
                  <c:v>15.092999999999998</c:v>
                </c:pt>
                <c:pt idx="4442">
                  <c:v>-115.71559999999999</c:v>
                </c:pt>
                <c:pt idx="4443">
                  <c:v>294.54879999999991</c:v>
                </c:pt>
                <c:pt idx="4444">
                  <c:v>-336.62720000000013</c:v>
                </c:pt>
                <c:pt idx="4445">
                  <c:v>757.41120000000001</c:v>
                </c:pt>
                <c:pt idx="4446">
                  <c:v>294.54879999999991</c:v>
                </c:pt>
                <c:pt idx="4447">
                  <c:v>-462.86239999999998</c:v>
                </c:pt>
                <c:pt idx="4448">
                  <c:v>-694.29359999999997</c:v>
                </c:pt>
                <c:pt idx="4449">
                  <c:v>757.41120000000001</c:v>
                </c:pt>
                <c:pt idx="4450">
                  <c:v>8.93</c:v>
                </c:pt>
                <c:pt idx="4451">
                  <c:v>6.1560000000000006</c:v>
                </c:pt>
                <c:pt idx="4452">
                  <c:v>132.59219999999993</c:v>
                </c:pt>
                <c:pt idx="4453">
                  <c:v>-407.97599999999989</c:v>
                </c:pt>
                <c:pt idx="4454">
                  <c:v>-122.39280000000002</c:v>
                </c:pt>
                <c:pt idx="4455">
                  <c:v>-40.797600000000003</c:v>
                </c:pt>
                <c:pt idx="4456">
                  <c:v>78.195399999999992</c:v>
                </c:pt>
                <c:pt idx="4457">
                  <c:v>88.394799999999975</c:v>
                </c:pt>
                <c:pt idx="4458">
                  <c:v>220.98699999999997</c:v>
                </c:pt>
                <c:pt idx="4459">
                  <c:v>390.97699999999998</c:v>
                </c:pt>
                <c:pt idx="4460">
                  <c:v>353.5791999999999</c:v>
                </c:pt>
                <c:pt idx="4461">
                  <c:v>3.024</c:v>
                </c:pt>
                <c:pt idx="4462">
                  <c:v>7.7759999999999998</c:v>
                </c:pt>
                <c:pt idx="4463">
                  <c:v>-4.7519999999999989</c:v>
                </c:pt>
                <c:pt idx="4464">
                  <c:v>9.0719999999999992</c:v>
                </c:pt>
                <c:pt idx="4465">
                  <c:v>4.5359999999999996</c:v>
                </c:pt>
                <c:pt idx="4466">
                  <c:v>-5.9399999999999977</c:v>
                </c:pt>
                <c:pt idx="4467">
                  <c:v>-3.5640000000000001</c:v>
                </c:pt>
                <c:pt idx="4468">
                  <c:v>-17.248000000000008</c:v>
                </c:pt>
                <c:pt idx="4469">
                  <c:v>-7.1147999999999989</c:v>
                </c:pt>
                <c:pt idx="4470">
                  <c:v>6.0367999999999986</c:v>
                </c:pt>
                <c:pt idx="4471">
                  <c:v>-6.8992000000000022</c:v>
                </c:pt>
                <c:pt idx="4472">
                  <c:v>15.523199999999999</c:v>
                </c:pt>
                <c:pt idx="4473">
                  <c:v>-23.716000000000001</c:v>
                </c:pt>
                <c:pt idx="4474">
                  <c:v>-16.601199999999999</c:v>
                </c:pt>
                <c:pt idx="4475">
                  <c:v>-17.248000000000008</c:v>
                </c:pt>
                <c:pt idx="4476">
                  <c:v>25.871999999999996</c:v>
                </c:pt>
                <c:pt idx="4477">
                  <c:v>6.0367999999999986</c:v>
                </c:pt>
                <c:pt idx="4478">
                  <c:v>-6.8992000000000022</c:v>
                </c:pt>
                <c:pt idx="4479">
                  <c:v>15.091999999999995</c:v>
                </c:pt>
                <c:pt idx="4480">
                  <c:v>19.791</c:v>
                </c:pt>
                <c:pt idx="4481">
                  <c:v>52.775999999999996</c:v>
                </c:pt>
                <c:pt idx="4482">
                  <c:v>46.178999999999988</c:v>
                </c:pt>
                <c:pt idx="4483">
                  <c:v>21.99</c:v>
                </c:pt>
                <c:pt idx="4484">
                  <c:v>26.387999999999998</c:v>
                </c:pt>
                <c:pt idx="4485">
                  <c:v>-59.372999999999976</c:v>
                </c:pt>
                <c:pt idx="4486">
                  <c:v>-17.591999999999992</c:v>
                </c:pt>
                <c:pt idx="4487">
                  <c:v>-32.984999999999999</c:v>
                </c:pt>
                <c:pt idx="4488">
                  <c:v>-8.7959999999999958</c:v>
                </c:pt>
                <c:pt idx="4489">
                  <c:v>16.2864</c:v>
                </c:pt>
                <c:pt idx="4490">
                  <c:v>-12.527999999999995</c:v>
                </c:pt>
                <c:pt idx="4491">
                  <c:v>-25.05599999999999</c:v>
                </c:pt>
                <c:pt idx="4492">
                  <c:v>9.6047999999999991</c:v>
                </c:pt>
                <c:pt idx="4493">
                  <c:v>4.8023999999999996</c:v>
                </c:pt>
                <c:pt idx="4494">
                  <c:v>-7.5167999999999964</c:v>
                </c:pt>
                <c:pt idx="4495">
                  <c:v>13.734</c:v>
                </c:pt>
                <c:pt idx="4496">
                  <c:v>30.52</c:v>
                </c:pt>
                <c:pt idx="4497">
                  <c:v>-6.1039999999999974</c:v>
                </c:pt>
                <c:pt idx="4498">
                  <c:v>38.15</c:v>
                </c:pt>
                <c:pt idx="4499">
                  <c:v>-13.734000000000002</c:v>
                </c:pt>
                <c:pt idx="4500">
                  <c:v>22.89</c:v>
                </c:pt>
                <c:pt idx="4501">
                  <c:v>-12.207999999999995</c:v>
                </c:pt>
                <c:pt idx="4502">
                  <c:v>13.734</c:v>
                </c:pt>
                <c:pt idx="4503">
                  <c:v>-24.41599999999999</c:v>
                </c:pt>
                <c:pt idx="4504">
                  <c:v>-12.207999999999995</c:v>
                </c:pt>
                <c:pt idx="4505">
                  <c:v>-9.1560000000000006</c:v>
                </c:pt>
                <c:pt idx="4506">
                  <c:v>9.3124999999999982</c:v>
                </c:pt>
                <c:pt idx="4507">
                  <c:v>5.5875000000000004</c:v>
                </c:pt>
                <c:pt idx="4508">
                  <c:v>9.3124999999999982</c:v>
                </c:pt>
                <c:pt idx="4509">
                  <c:v>-7.8225000000000016</c:v>
                </c:pt>
                <c:pt idx="4510">
                  <c:v>-18.252500000000005</c:v>
                </c:pt>
                <c:pt idx="4511">
                  <c:v>9.3124999999999982</c:v>
                </c:pt>
                <c:pt idx="4512">
                  <c:v>-4.1243999999999996</c:v>
                </c:pt>
                <c:pt idx="4513">
                  <c:v>12.815099999999997</c:v>
                </c:pt>
                <c:pt idx="4514">
                  <c:v>4.2716999999999992</c:v>
                </c:pt>
                <c:pt idx="4515">
                  <c:v>-2.0621999999999998</c:v>
                </c:pt>
                <c:pt idx="4516">
                  <c:v>5.6955999999999989</c:v>
                </c:pt>
                <c:pt idx="4517">
                  <c:v>-2.0621999999999998</c:v>
                </c:pt>
                <c:pt idx="4518">
                  <c:v>-10.654700000000002</c:v>
                </c:pt>
                <c:pt idx="4519">
                  <c:v>2.8477999999999994</c:v>
                </c:pt>
                <c:pt idx="4520">
                  <c:v>-3.0933000000000002</c:v>
                </c:pt>
                <c:pt idx="4521">
                  <c:v>16.8413</c:v>
                </c:pt>
                <c:pt idx="4522">
                  <c:v>-2.0621999999999998</c:v>
                </c:pt>
                <c:pt idx="4523">
                  <c:v>206.62319999999997</c:v>
                </c:pt>
                <c:pt idx="4524">
                  <c:v>206.62319999999997</c:v>
                </c:pt>
                <c:pt idx="4525">
                  <c:v>-35.927999999999997</c:v>
                </c:pt>
                <c:pt idx="4526">
                  <c:v>-29.940000000000012</c:v>
                </c:pt>
                <c:pt idx="4527">
                  <c:v>57.384999999999991</c:v>
                </c:pt>
                <c:pt idx="4528">
                  <c:v>-23.952000000000005</c:v>
                </c:pt>
                <c:pt idx="4529">
                  <c:v>12.973999999999997</c:v>
                </c:pt>
                <c:pt idx="4530">
                  <c:v>-4.5980000000000008</c:v>
                </c:pt>
                <c:pt idx="4531">
                  <c:v>-1.8391999999999999</c:v>
                </c:pt>
                <c:pt idx="4532">
                  <c:v>2.3407999999999998</c:v>
                </c:pt>
                <c:pt idx="4533">
                  <c:v>-2.758799999999999</c:v>
                </c:pt>
                <c:pt idx="4534">
                  <c:v>-2.758799999999999</c:v>
                </c:pt>
                <c:pt idx="4535">
                  <c:v>-1.3376000000000001</c:v>
                </c:pt>
                <c:pt idx="4536">
                  <c:v>11.703999999999997</c:v>
                </c:pt>
                <c:pt idx="4537">
                  <c:v>7.0223999999999993</c:v>
                </c:pt>
                <c:pt idx="4538">
                  <c:v>4.6815999999999995</c:v>
                </c:pt>
                <c:pt idx="4539">
                  <c:v>-2.1504000000000008</c:v>
                </c:pt>
                <c:pt idx="4540">
                  <c:v>2.351999999999999</c:v>
                </c:pt>
                <c:pt idx="4541">
                  <c:v>-2.6880000000000015</c:v>
                </c:pt>
                <c:pt idx="4542">
                  <c:v>0.47039999999999987</c:v>
                </c:pt>
                <c:pt idx="4543">
                  <c:v>64.199999999999989</c:v>
                </c:pt>
                <c:pt idx="4544">
                  <c:v>64.199999999999989</c:v>
                </c:pt>
                <c:pt idx="4545">
                  <c:v>-42.799999999999983</c:v>
                </c:pt>
                <c:pt idx="4546">
                  <c:v>51.359999999999992</c:v>
                </c:pt>
                <c:pt idx="4547">
                  <c:v>25.679999999999996</c:v>
                </c:pt>
                <c:pt idx="4548">
                  <c:v>5.7824999999999998</c:v>
                </c:pt>
                <c:pt idx="4549">
                  <c:v>13.878</c:v>
                </c:pt>
                <c:pt idx="4550">
                  <c:v>3.4695</c:v>
                </c:pt>
                <c:pt idx="4551">
                  <c:v>11.565</c:v>
                </c:pt>
                <c:pt idx="4552">
                  <c:v>-1.9274999999999993</c:v>
                </c:pt>
                <c:pt idx="4553">
                  <c:v>13.4925</c:v>
                </c:pt>
                <c:pt idx="4554">
                  <c:v>6.9390000000000001</c:v>
                </c:pt>
                <c:pt idx="4555">
                  <c:v>7.71</c:v>
                </c:pt>
                <c:pt idx="4556">
                  <c:v>9.6374999999999993</c:v>
                </c:pt>
                <c:pt idx="4557">
                  <c:v>-3.8549999999999986</c:v>
                </c:pt>
                <c:pt idx="4558">
                  <c:v>1276.4871000000001</c:v>
                </c:pt>
                <c:pt idx="4559">
                  <c:v>314.27190000000002</c:v>
                </c:pt>
                <c:pt idx="4560">
                  <c:v>182.3553</c:v>
                </c:pt>
                <c:pt idx="4561">
                  <c:v>-512.14680000000021</c:v>
                </c:pt>
                <c:pt idx="4562">
                  <c:v>942.81569999999988</c:v>
                </c:pt>
                <c:pt idx="4563">
                  <c:v>314.27190000000002</c:v>
                </c:pt>
                <c:pt idx="4564">
                  <c:v>9.8279999999999959</c:v>
                </c:pt>
                <c:pt idx="4565">
                  <c:v>11.793599999999998</c:v>
                </c:pt>
                <c:pt idx="4566">
                  <c:v>17.107999999999997</c:v>
                </c:pt>
                <c:pt idx="4567">
                  <c:v>13.3476</c:v>
                </c:pt>
                <c:pt idx="4568">
                  <c:v>-4.2222000000000008</c:v>
                </c:pt>
                <c:pt idx="4569">
                  <c:v>6.5830000000000011</c:v>
                </c:pt>
                <c:pt idx="4570">
                  <c:v>3.9497999999999998</c:v>
                </c:pt>
                <c:pt idx="4571">
                  <c:v>15.799199999999999</c:v>
                </c:pt>
                <c:pt idx="4572">
                  <c:v>3.9497999999999998</c:v>
                </c:pt>
                <c:pt idx="4573">
                  <c:v>-1.9067999999999996</c:v>
                </c:pt>
                <c:pt idx="4574">
                  <c:v>-20.5623</c:v>
                </c:pt>
                <c:pt idx="4575">
                  <c:v>33.647399999999998</c:v>
                </c:pt>
                <c:pt idx="4576">
                  <c:v>29.285699999999999</c:v>
                </c:pt>
                <c:pt idx="4577">
                  <c:v>19.523799999999998</c:v>
                </c:pt>
                <c:pt idx="4578">
                  <c:v>50.471099999999993</c:v>
                </c:pt>
                <c:pt idx="4579">
                  <c:v>-23.8855</c:v>
                </c:pt>
                <c:pt idx="4580">
                  <c:v>-14.331299999999992</c:v>
                </c:pt>
                <c:pt idx="4581">
                  <c:v>16.823699999999999</c:v>
                </c:pt>
                <c:pt idx="4582">
                  <c:v>-52.548099999999991</c:v>
                </c:pt>
                <c:pt idx="4583">
                  <c:v>16.823699999999999</c:v>
                </c:pt>
                <c:pt idx="4584">
                  <c:v>23.109299999999998</c:v>
                </c:pt>
                <c:pt idx="4585">
                  <c:v>53.921700000000008</c:v>
                </c:pt>
                <c:pt idx="4586">
                  <c:v>-59.057100000000005</c:v>
                </c:pt>
                <c:pt idx="4587">
                  <c:v>-6.5618999999999996</c:v>
                </c:pt>
                <c:pt idx="4588">
                  <c:v>-26.247599999999998</c:v>
                </c:pt>
                <c:pt idx="4589">
                  <c:v>-45.933299999999988</c:v>
                </c:pt>
                <c:pt idx="4590">
                  <c:v>100.14029999999998</c:v>
                </c:pt>
                <c:pt idx="4591">
                  <c:v>-28.627200000000009</c:v>
                </c:pt>
                <c:pt idx="4592">
                  <c:v>8.8607999999999976</c:v>
                </c:pt>
                <c:pt idx="4593">
                  <c:v>-20.448</c:v>
                </c:pt>
                <c:pt idx="4594">
                  <c:v>70.545599999999979</c:v>
                </c:pt>
                <c:pt idx="4595">
                  <c:v>15.676799999999997</c:v>
                </c:pt>
                <c:pt idx="4596">
                  <c:v>39.873599999999982</c:v>
                </c:pt>
                <c:pt idx="4597">
                  <c:v>-11.587200000000003</c:v>
                </c:pt>
                <c:pt idx="4598">
                  <c:v>26.582399999999986</c:v>
                </c:pt>
                <c:pt idx="4599">
                  <c:v>9.6879999999999988</c:v>
                </c:pt>
                <c:pt idx="4600">
                  <c:v>-7.6119999999999983</c:v>
                </c:pt>
                <c:pt idx="4601">
                  <c:v>-22.144000000000005</c:v>
                </c:pt>
                <c:pt idx="4602">
                  <c:v>8.3040000000000003</c:v>
                </c:pt>
                <c:pt idx="4603">
                  <c:v>16.608000000000001</c:v>
                </c:pt>
                <c:pt idx="4604">
                  <c:v>-11.417999999999999</c:v>
                </c:pt>
                <c:pt idx="4605">
                  <c:v>19.375999999999998</c:v>
                </c:pt>
                <c:pt idx="4606">
                  <c:v>-1.8904000000000001</c:v>
                </c:pt>
                <c:pt idx="4607">
                  <c:v>-2.0015999999999998</c:v>
                </c:pt>
                <c:pt idx="4608">
                  <c:v>-6.0047999999999977</c:v>
                </c:pt>
                <c:pt idx="4609">
                  <c:v>2.1683999999999997</c:v>
                </c:pt>
                <c:pt idx="4610">
                  <c:v>4.3367999999999993</c:v>
                </c:pt>
                <c:pt idx="4611">
                  <c:v>-2.0015999999999998</c:v>
                </c:pt>
                <c:pt idx="4612">
                  <c:v>1.4455999999999996</c:v>
                </c:pt>
                <c:pt idx="4613">
                  <c:v>-0.94520000000000004</c:v>
                </c:pt>
                <c:pt idx="4614">
                  <c:v>-8.0289999999999999</c:v>
                </c:pt>
                <c:pt idx="4615">
                  <c:v>5.0763999999999996</c:v>
                </c:pt>
                <c:pt idx="4616">
                  <c:v>-2.1755999999999993</c:v>
                </c:pt>
                <c:pt idx="4617">
                  <c:v>12.690999999999999</c:v>
                </c:pt>
                <c:pt idx="4618">
                  <c:v>-9.634800000000002</c:v>
                </c:pt>
                <c:pt idx="4619">
                  <c:v>12.690999999999999</c:v>
                </c:pt>
                <c:pt idx="4620">
                  <c:v>16.524199999999997</c:v>
                </c:pt>
                <c:pt idx="4621">
                  <c:v>3.0043999999999995</c:v>
                </c:pt>
                <c:pt idx="4622">
                  <c:v>-6.4232000000000014</c:v>
                </c:pt>
                <c:pt idx="4623">
                  <c:v>-5.4870000000000001</c:v>
                </c:pt>
                <c:pt idx="4624">
                  <c:v>13.009499999999999</c:v>
                </c:pt>
                <c:pt idx="4625">
                  <c:v>5.133</c:v>
                </c:pt>
                <c:pt idx="4626">
                  <c:v>-13.717499999999998</c:v>
                </c:pt>
                <c:pt idx="4627">
                  <c:v>-1.8584999999999994</c:v>
                </c:pt>
                <c:pt idx="4628">
                  <c:v>7.68</c:v>
                </c:pt>
                <c:pt idx="4629">
                  <c:v>-7.6799999999999962</c:v>
                </c:pt>
                <c:pt idx="4630">
                  <c:v>-11.52</c:v>
                </c:pt>
                <c:pt idx="4631">
                  <c:v>-12.287999999999997</c:v>
                </c:pt>
                <c:pt idx="4632">
                  <c:v>-30.555000000000007</c:v>
                </c:pt>
                <c:pt idx="4633">
                  <c:v>52.379999999999995</c:v>
                </c:pt>
                <c:pt idx="4634">
                  <c:v>4.4899999999999984</c:v>
                </c:pt>
                <c:pt idx="4635">
                  <c:v>-4.7145000000000028</c:v>
                </c:pt>
                <c:pt idx="4636">
                  <c:v>2.2449999999999992</c:v>
                </c:pt>
                <c:pt idx="4637">
                  <c:v>-11.000500000000008</c:v>
                </c:pt>
                <c:pt idx="4638">
                  <c:v>-2.2450000000000001</c:v>
                </c:pt>
                <c:pt idx="4639">
                  <c:v>2.2449999999999992</c:v>
                </c:pt>
                <c:pt idx="4640">
                  <c:v>1.1224999999999996</c:v>
                </c:pt>
                <c:pt idx="4641">
                  <c:v>2.2449999999999992</c:v>
                </c:pt>
                <c:pt idx="4642">
                  <c:v>3.3674999999999984</c:v>
                </c:pt>
                <c:pt idx="4643">
                  <c:v>1.1224999999999996</c:v>
                </c:pt>
                <c:pt idx="4644">
                  <c:v>-6.2860000000000031</c:v>
                </c:pt>
                <c:pt idx="4645">
                  <c:v>-4.49</c:v>
                </c:pt>
                <c:pt idx="4646">
                  <c:v>-1.5715000000000008</c:v>
                </c:pt>
                <c:pt idx="4647">
                  <c:v>-2.1624000000000012</c:v>
                </c:pt>
                <c:pt idx="4648">
                  <c:v>-1.5264000000000002</c:v>
                </c:pt>
                <c:pt idx="4649">
                  <c:v>4.3883999999999999</c:v>
                </c:pt>
                <c:pt idx="4650">
                  <c:v>-3.2436000000000016</c:v>
                </c:pt>
                <c:pt idx="4651">
                  <c:v>-2.2896000000000001</c:v>
                </c:pt>
                <c:pt idx="4652">
                  <c:v>-1.9344000000000006</c:v>
                </c:pt>
                <c:pt idx="4653">
                  <c:v>5.0960000000000001</c:v>
                </c:pt>
                <c:pt idx="4654">
                  <c:v>5.4288000000000007</c:v>
                </c:pt>
                <c:pt idx="4655">
                  <c:v>1.2064000000000001</c:v>
                </c:pt>
                <c:pt idx="4656">
                  <c:v>2.7071999999999994</c:v>
                </c:pt>
                <c:pt idx="4657">
                  <c:v>1.8047999999999997</c:v>
                </c:pt>
                <c:pt idx="4658">
                  <c:v>3.1583999999999985</c:v>
                </c:pt>
                <c:pt idx="4659">
                  <c:v>2.6319999999999997</c:v>
                </c:pt>
                <c:pt idx="4660">
                  <c:v>2.7071999999999994</c:v>
                </c:pt>
                <c:pt idx="4661">
                  <c:v>3.6847999999999987</c:v>
                </c:pt>
                <c:pt idx="4662">
                  <c:v>6.0299999999999994</c:v>
                </c:pt>
                <c:pt idx="4663">
                  <c:v>-16.884</c:v>
                </c:pt>
                <c:pt idx="4664">
                  <c:v>6.0299999999999994</c:v>
                </c:pt>
                <c:pt idx="4665">
                  <c:v>-22.512</c:v>
                </c:pt>
                <c:pt idx="4666">
                  <c:v>-2.0099999999999998</c:v>
                </c:pt>
                <c:pt idx="4667">
                  <c:v>6.0299999999999994</c:v>
                </c:pt>
                <c:pt idx="4668">
                  <c:v>-6.0299999999999976</c:v>
                </c:pt>
                <c:pt idx="4669">
                  <c:v>-10.050000000000001</c:v>
                </c:pt>
                <c:pt idx="4670">
                  <c:v>18.089999999999996</c:v>
                </c:pt>
                <c:pt idx="4671">
                  <c:v>18.089999999999996</c:v>
                </c:pt>
                <c:pt idx="4672">
                  <c:v>-100.91999999999999</c:v>
                </c:pt>
                <c:pt idx="4673">
                  <c:v>-100.91999999999999</c:v>
                </c:pt>
                <c:pt idx="4674">
                  <c:v>33.639999999999986</c:v>
                </c:pt>
                <c:pt idx="4675">
                  <c:v>-23.548000000000009</c:v>
                </c:pt>
                <c:pt idx="4676">
                  <c:v>-164.83600000000007</c:v>
                </c:pt>
                <c:pt idx="4677">
                  <c:v>-100.91999999999999</c:v>
                </c:pt>
                <c:pt idx="4678">
                  <c:v>181.65599999999998</c:v>
                </c:pt>
                <c:pt idx="4679">
                  <c:v>33.639999999999986</c:v>
                </c:pt>
                <c:pt idx="4680">
                  <c:v>-22.796399999999991</c:v>
                </c:pt>
                <c:pt idx="4681">
                  <c:v>29.0136</c:v>
                </c:pt>
                <c:pt idx="4682">
                  <c:v>-15.197599999999994</c:v>
                </c:pt>
                <c:pt idx="4683">
                  <c:v>77.369599999999991</c:v>
                </c:pt>
                <c:pt idx="4684">
                  <c:v>38.684799999999996</c:v>
                </c:pt>
                <c:pt idx="4685">
                  <c:v>8.9543999999999997</c:v>
                </c:pt>
                <c:pt idx="4686">
                  <c:v>30.700800000000001</c:v>
                </c:pt>
                <c:pt idx="4687">
                  <c:v>-21.1068</c:v>
                </c:pt>
                <c:pt idx="4688">
                  <c:v>13.4316</c:v>
                </c:pt>
                <c:pt idx="4689">
                  <c:v>8.9543999999999997</c:v>
                </c:pt>
                <c:pt idx="4690">
                  <c:v>8.9543999999999997</c:v>
                </c:pt>
                <c:pt idx="4691">
                  <c:v>38.376000000000005</c:v>
                </c:pt>
                <c:pt idx="4692">
                  <c:v>-35.817600000000013</c:v>
                </c:pt>
                <c:pt idx="4693">
                  <c:v>-14.0928</c:v>
                </c:pt>
                <c:pt idx="4694">
                  <c:v>-14.973600000000001</c:v>
                </c:pt>
                <c:pt idx="4695">
                  <c:v>27.011199999999999</c:v>
                </c:pt>
                <c:pt idx="4696">
                  <c:v>40.516799999999996</c:v>
                </c:pt>
                <c:pt idx="4697">
                  <c:v>3.8167999999999997</c:v>
                </c:pt>
                <c:pt idx="4698">
                  <c:v>11.450399999999998</c:v>
                </c:pt>
                <c:pt idx="4699">
                  <c:v>11.450399999999998</c:v>
                </c:pt>
                <c:pt idx="4700">
                  <c:v>13.505599999999999</c:v>
                </c:pt>
                <c:pt idx="4701">
                  <c:v>-24.662400000000005</c:v>
                </c:pt>
                <c:pt idx="4702">
                  <c:v>22.900799999999997</c:v>
                </c:pt>
                <c:pt idx="4703">
                  <c:v>-4.1959999999999997</c:v>
                </c:pt>
                <c:pt idx="4704">
                  <c:v>37.763999999999996</c:v>
                </c:pt>
                <c:pt idx="4705">
                  <c:v>31.47</c:v>
                </c:pt>
                <c:pt idx="4706">
                  <c:v>25.175999999999998</c:v>
                </c:pt>
                <c:pt idx="4707">
                  <c:v>318.30160000000001</c:v>
                </c:pt>
                <c:pt idx="4708">
                  <c:v>134.93219999999999</c:v>
                </c:pt>
                <c:pt idx="4709">
                  <c:v>89.954799999999992</c:v>
                </c:pt>
                <c:pt idx="4710">
                  <c:v>-41.517600000000002</c:v>
                </c:pt>
                <c:pt idx="4711">
                  <c:v>89.954799999999992</c:v>
                </c:pt>
                <c:pt idx="4712">
                  <c:v>314.84180000000003</c:v>
                </c:pt>
                <c:pt idx="4713">
                  <c:v>89.954799999999992</c:v>
                </c:pt>
                <c:pt idx="4714">
                  <c:v>89.954799999999992</c:v>
                </c:pt>
                <c:pt idx="4715">
                  <c:v>-46.224999999999994</c:v>
                </c:pt>
                <c:pt idx="4716">
                  <c:v>27.734999999999996</c:v>
                </c:pt>
                <c:pt idx="4717">
                  <c:v>27.734999999999996</c:v>
                </c:pt>
                <c:pt idx="4718">
                  <c:v>-83.204999999999984</c:v>
                </c:pt>
                <c:pt idx="4719">
                  <c:v>46.224999999999987</c:v>
                </c:pt>
                <c:pt idx="4720">
                  <c:v>-27.734999999999992</c:v>
                </c:pt>
                <c:pt idx="4721">
                  <c:v>46.224999999999987</c:v>
                </c:pt>
                <c:pt idx="4722">
                  <c:v>-1.3499999999999996</c:v>
                </c:pt>
                <c:pt idx="4723">
                  <c:v>16.875</c:v>
                </c:pt>
                <c:pt idx="4724">
                  <c:v>13.365</c:v>
                </c:pt>
                <c:pt idx="4725">
                  <c:v>-4.4550000000000001</c:v>
                </c:pt>
                <c:pt idx="4726">
                  <c:v>-6.2370000000000019</c:v>
                </c:pt>
                <c:pt idx="4727">
                  <c:v>-6.2370000000000019</c:v>
                </c:pt>
                <c:pt idx="4728">
                  <c:v>13.365</c:v>
                </c:pt>
                <c:pt idx="4729">
                  <c:v>-8.3160000000000025</c:v>
                </c:pt>
                <c:pt idx="4730">
                  <c:v>-6.2370000000000019</c:v>
                </c:pt>
                <c:pt idx="4731">
                  <c:v>5.3460000000000001</c:v>
                </c:pt>
                <c:pt idx="4732">
                  <c:v>4.4550000000000001</c:v>
                </c:pt>
                <c:pt idx="4733">
                  <c:v>-2.9700000000000006</c:v>
                </c:pt>
                <c:pt idx="4734">
                  <c:v>-6.2370000000000019</c:v>
                </c:pt>
                <c:pt idx="4735">
                  <c:v>5.3460000000000001</c:v>
                </c:pt>
                <c:pt idx="4736">
                  <c:v>-336.78399999999988</c:v>
                </c:pt>
                <c:pt idx="4737">
                  <c:v>252.58799999999999</c:v>
                </c:pt>
                <c:pt idx="4738">
                  <c:v>884.05799999999999</c:v>
                </c:pt>
                <c:pt idx="4739">
                  <c:v>252.58799999999999</c:v>
                </c:pt>
                <c:pt idx="4740">
                  <c:v>17.9634</c:v>
                </c:pt>
                <c:pt idx="4741">
                  <c:v>-5.8603999999999985</c:v>
                </c:pt>
                <c:pt idx="4742">
                  <c:v>-7.3254999999999981</c:v>
                </c:pt>
                <c:pt idx="4743">
                  <c:v>10.3194</c:v>
                </c:pt>
                <c:pt idx="4744">
                  <c:v>-3.1679999999999993</c:v>
                </c:pt>
                <c:pt idx="4745">
                  <c:v>-4.7520000000000007</c:v>
                </c:pt>
                <c:pt idx="4746">
                  <c:v>-12.671999999999997</c:v>
                </c:pt>
                <c:pt idx="4747">
                  <c:v>4.7519999999999998</c:v>
                </c:pt>
                <c:pt idx="4748">
                  <c:v>-7.9199999999999982</c:v>
                </c:pt>
                <c:pt idx="4749">
                  <c:v>25.579799999999992</c:v>
                </c:pt>
                <c:pt idx="4750">
                  <c:v>25.579799999999992</c:v>
                </c:pt>
                <c:pt idx="4751">
                  <c:v>44.527799999999992</c:v>
                </c:pt>
                <c:pt idx="4752">
                  <c:v>-10.421400000000002</c:v>
                </c:pt>
                <c:pt idx="4753">
                  <c:v>103.89819999999997</c:v>
                </c:pt>
                <c:pt idx="4754">
                  <c:v>74.212999999999994</c:v>
                </c:pt>
                <c:pt idx="4755">
                  <c:v>-29.053600000000003</c:v>
                </c:pt>
                <c:pt idx="4756">
                  <c:v>6.9131999999999998</c:v>
                </c:pt>
                <c:pt idx="4757">
                  <c:v>9.2176000000000009</c:v>
                </c:pt>
                <c:pt idx="4758">
                  <c:v>4.6088000000000005</c:v>
                </c:pt>
                <c:pt idx="4759">
                  <c:v>-1.8106</c:v>
                </c:pt>
                <c:pt idx="4760">
                  <c:v>-3.6212</c:v>
                </c:pt>
                <c:pt idx="4761">
                  <c:v>124.48499999999999</c:v>
                </c:pt>
                <c:pt idx="4762">
                  <c:v>-331.95999999999992</c:v>
                </c:pt>
                <c:pt idx="4763">
                  <c:v>124.48499999999999</c:v>
                </c:pt>
                <c:pt idx="4764">
                  <c:v>149.38199999999998</c:v>
                </c:pt>
                <c:pt idx="4765">
                  <c:v>224.07299999999998</c:v>
                </c:pt>
                <c:pt idx="4766">
                  <c:v>207.47499999999994</c:v>
                </c:pt>
                <c:pt idx="4767">
                  <c:v>74.690999999999988</c:v>
                </c:pt>
                <c:pt idx="4768">
                  <c:v>-82.989999999999981</c:v>
                </c:pt>
                <c:pt idx="4769">
                  <c:v>3.359999999999999</c:v>
                </c:pt>
                <c:pt idx="4770">
                  <c:v>0.83999999999999975</c:v>
                </c:pt>
                <c:pt idx="4771">
                  <c:v>7.5599999999999987</c:v>
                </c:pt>
                <c:pt idx="4772">
                  <c:v>0.83999999999999975</c:v>
                </c:pt>
                <c:pt idx="4773">
                  <c:v>-145.35079999999999</c:v>
                </c:pt>
                <c:pt idx="4774">
                  <c:v>-417.09360000000004</c:v>
                </c:pt>
                <c:pt idx="4775">
                  <c:v>-729.91380000000004</c:v>
                </c:pt>
                <c:pt idx="4776">
                  <c:v>148.51060000000001</c:v>
                </c:pt>
                <c:pt idx="4777">
                  <c:v>682.5168000000001</c:v>
                </c:pt>
                <c:pt idx="4778">
                  <c:v>-62.88000000000001</c:v>
                </c:pt>
                <c:pt idx="4779">
                  <c:v>81.744</c:v>
                </c:pt>
                <c:pt idx="4780">
                  <c:v>40.872</c:v>
                </c:pt>
                <c:pt idx="4781">
                  <c:v>27.247999999999998</c:v>
                </c:pt>
                <c:pt idx="4782">
                  <c:v>-62.88000000000001</c:v>
                </c:pt>
                <c:pt idx="4783">
                  <c:v>68.11999999999999</c:v>
                </c:pt>
                <c:pt idx="4784">
                  <c:v>-50.304000000000002</c:v>
                </c:pt>
                <c:pt idx="4785">
                  <c:v>96.415999999999997</c:v>
                </c:pt>
                <c:pt idx="4786">
                  <c:v>331.19099999999997</c:v>
                </c:pt>
                <c:pt idx="4787">
                  <c:v>643.98249999999996</c:v>
                </c:pt>
                <c:pt idx="4788">
                  <c:v>-459.98750000000018</c:v>
                </c:pt>
                <c:pt idx="4789">
                  <c:v>496.78649999999993</c:v>
                </c:pt>
                <c:pt idx="4790">
                  <c:v>183.99499999999998</c:v>
                </c:pt>
                <c:pt idx="4791">
                  <c:v>459.98749999999995</c:v>
                </c:pt>
                <c:pt idx="4792">
                  <c:v>331.19099999999997</c:v>
                </c:pt>
                <c:pt idx="4793">
                  <c:v>331.19099999999997</c:v>
                </c:pt>
                <c:pt idx="4794">
                  <c:v>-320.23950000000013</c:v>
                </c:pt>
                <c:pt idx="4795">
                  <c:v>6.4749999999999979</c:v>
                </c:pt>
                <c:pt idx="4796">
                  <c:v>152.49499999999998</c:v>
                </c:pt>
                <c:pt idx="4797">
                  <c:v>411.73649999999998</c:v>
                </c:pt>
                <c:pt idx="4798">
                  <c:v>152.49499999999998</c:v>
                </c:pt>
                <c:pt idx="4799">
                  <c:v>152.49499999999998</c:v>
                </c:pt>
                <c:pt idx="4800">
                  <c:v>-320.23950000000013</c:v>
                </c:pt>
                <c:pt idx="4801">
                  <c:v>381.23749999999995</c:v>
                </c:pt>
                <c:pt idx="4802">
                  <c:v>-426.9860000000001</c:v>
                </c:pt>
                <c:pt idx="4803">
                  <c:v>-228.74250000000006</c:v>
                </c:pt>
                <c:pt idx="4804">
                  <c:v>29.137499999999996</c:v>
                </c:pt>
                <c:pt idx="4805">
                  <c:v>274.49099999999999</c:v>
                </c:pt>
                <c:pt idx="4806">
                  <c:v>23.309999999999995</c:v>
                </c:pt>
                <c:pt idx="4807">
                  <c:v>-533.73250000000007</c:v>
                </c:pt>
                <c:pt idx="4808">
                  <c:v>1.7309999999999999</c:v>
                </c:pt>
                <c:pt idx="4809">
                  <c:v>-3.4619999999999997</c:v>
                </c:pt>
                <c:pt idx="4810">
                  <c:v>5.77</c:v>
                </c:pt>
                <c:pt idx="4811">
                  <c:v>18.683999999999997</c:v>
                </c:pt>
                <c:pt idx="4812">
                  <c:v>-10.385999999999999</c:v>
                </c:pt>
                <c:pt idx="4813">
                  <c:v>14.424999999999999</c:v>
                </c:pt>
                <c:pt idx="4814">
                  <c:v>-11.936999999999998</c:v>
                </c:pt>
                <c:pt idx="4815">
                  <c:v>6.9239999999999995</c:v>
                </c:pt>
                <c:pt idx="4816">
                  <c:v>-3.4619999999999997</c:v>
                </c:pt>
                <c:pt idx="4817">
                  <c:v>24.393000000000001</c:v>
                </c:pt>
                <c:pt idx="4818">
                  <c:v>5.1929999999999996</c:v>
                </c:pt>
                <c:pt idx="4819">
                  <c:v>4.2335999999999991</c:v>
                </c:pt>
                <c:pt idx="4820">
                  <c:v>0.60479999999999989</c:v>
                </c:pt>
                <c:pt idx="4821">
                  <c:v>-3.3263999999999996</c:v>
                </c:pt>
                <c:pt idx="4822">
                  <c:v>5.1839999999999993</c:v>
                </c:pt>
                <c:pt idx="4823">
                  <c:v>-1.4255999999999998</c:v>
                </c:pt>
                <c:pt idx="4824">
                  <c:v>1.8143999999999996</c:v>
                </c:pt>
                <c:pt idx="4825">
                  <c:v>-2.764800000000001</c:v>
                </c:pt>
                <c:pt idx="4826">
                  <c:v>-6.5296000000000003</c:v>
                </c:pt>
                <c:pt idx="4827">
                  <c:v>8.3103999999999996</c:v>
                </c:pt>
                <c:pt idx="4828">
                  <c:v>5.0128000000000004</c:v>
                </c:pt>
                <c:pt idx="4829">
                  <c:v>4.4344000000000001</c:v>
                </c:pt>
                <c:pt idx="4830">
                  <c:v>-5.7840000000000007</c:v>
                </c:pt>
                <c:pt idx="4831">
                  <c:v>4.4344000000000001</c:v>
                </c:pt>
                <c:pt idx="4832">
                  <c:v>15.5204</c:v>
                </c:pt>
                <c:pt idx="4833">
                  <c:v>17.544800000000002</c:v>
                </c:pt>
                <c:pt idx="4834">
                  <c:v>11.086</c:v>
                </c:pt>
                <c:pt idx="4835">
                  <c:v>11.086</c:v>
                </c:pt>
                <c:pt idx="4836">
                  <c:v>-5.7840000000000007</c:v>
                </c:pt>
                <c:pt idx="4837">
                  <c:v>-4.9164000000000012</c:v>
                </c:pt>
                <c:pt idx="4838">
                  <c:v>-2.3136000000000001</c:v>
                </c:pt>
                <c:pt idx="4839">
                  <c:v>4.4344000000000001</c:v>
                </c:pt>
                <c:pt idx="4840">
                  <c:v>3.7595999999999998</c:v>
                </c:pt>
                <c:pt idx="4841">
                  <c:v>-3.7880000000000003</c:v>
                </c:pt>
                <c:pt idx="4842">
                  <c:v>-17.045999999999999</c:v>
                </c:pt>
                <c:pt idx="4843">
                  <c:v>-17.045999999999999</c:v>
                </c:pt>
                <c:pt idx="4844">
                  <c:v>18.940000000000001</c:v>
                </c:pt>
                <c:pt idx="4845">
                  <c:v>28.410000000000004</c:v>
                </c:pt>
                <c:pt idx="4846">
                  <c:v>9.4700000000000006</c:v>
                </c:pt>
                <c:pt idx="4847">
                  <c:v>26.661599999999996</c:v>
                </c:pt>
                <c:pt idx="4848">
                  <c:v>-27.93119999999999</c:v>
                </c:pt>
                <c:pt idx="4849">
                  <c:v>-27.93119999999999</c:v>
                </c:pt>
                <c:pt idx="4850">
                  <c:v>-6.9827999999999975</c:v>
                </c:pt>
                <c:pt idx="4851">
                  <c:v>17.7744</c:v>
                </c:pt>
                <c:pt idx="4852">
                  <c:v>20.1264</c:v>
                </c:pt>
                <c:pt idx="4853">
                  <c:v>3.3543999999999996</c:v>
                </c:pt>
                <c:pt idx="4854">
                  <c:v>3.3543999999999996</c:v>
                </c:pt>
                <c:pt idx="4855">
                  <c:v>-7.9067999999999969</c:v>
                </c:pt>
                <c:pt idx="4856">
                  <c:v>-19.16800000000001</c:v>
                </c:pt>
                <c:pt idx="4857">
                  <c:v>10.0632</c:v>
                </c:pt>
                <c:pt idx="4858">
                  <c:v>-21.084799999999994</c:v>
                </c:pt>
                <c:pt idx="4859">
                  <c:v>-21.793199999999992</c:v>
                </c:pt>
                <c:pt idx="4860">
                  <c:v>23.774400000000004</c:v>
                </c:pt>
                <c:pt idx="4861">
                  <c:v>4.6228000000000007</c:v>
                </c:pt>
                <c:pt idx="4862">
                  <c:v>15.849600000000002</c:v>
                </c:pt>
                <c:pt idx="4863">
                  <c:v>13.868400000000001</c:v>
                </c:pt>
                <c:pt idx="4864">
                  <c:v>13.868400000000001</c:v>
                </c:pt>
                <c:pt idx="4865">
                  <c:v>14.563799999999997</c:v>
                </c:pt>
                <c:pt idx="4866">
                  <c:v>-3.5153999999999996</c:v>
                </c:pt>
                <c:pt idx="4867">
                  <c:v>16.405199999999997</c:v>
                </c:pt>
                <c:pt idx="4868">
                  <c:v>14.563799999999997</c:v>
                </c:pt>
                <c:pt idx="4869">
                  <c:v>19.418399999999995</c:v>
                </c:pt>
                <c:pt idx="4870">
                  <c:v>41.012999999999991</c:v>
                </c:pt>
                <c:pt idx="4871">
                  <c:v>-1.7513999999999994</c:v>
                </c:pt>
                <c:pt idx="4872">
                  <c:v>1.3621999999999999</c:v>
                </c:pt>
                <c:pt idx="4873">
                  <c:v>5.4487999999999994</c:v>
                </c:pt>
                <c:pt idx="4874">
                  <c:v>15.524999999999999</c:v>
                </c:pt>
                <c:pt idx="4875">
                  <c:v>20.7</c:v>
                </c:pt>
                <c:pt idx="4876">
                  <c:v>-12.075000000000003</c:v>
                </c:pt>
                <c:pt idx="4877">
                  <c:v>-8.0500000000000025</c:v>
                </c:pt>
                <c:pt idx="4878">
                  <c:v>15.524999999999999</c:v>
                </c:pt>
                <c:pt idx="4879">
                  <c:v>10.35</c:v>
                </c:pt>
                <c:pt idx="4880">
                  <c:v>15.524999999999999</c:v>
                </c:pt>
                <c:pt idx="4881">
                  <c:v>-3.4320000000000004</c:v>
                </c:pt>
                <c:pt idx="4882">
                  <c:v>-3.3487999999999998</c:v>
                </c:pt>
                <c:pt idx="4883">
                  <c:v>-1.4352</c:v>
                </c:pt>
                <c:pt idx="4884">
                  <c:v>1.6848000000000001</c:v>
                </c:pt>
                <c:pt idx="4885">
                  <c:v>2.8079999999999998</c:v>
                </c:pt>
                <c:pt idx="4886">
                  <c:v>2.8079999999999998</c:v>
                </c:pt>
                <c:pt idx="4887">
                  <c:v>4.4603999999999999</c:v>
                </c:pt>
                <c:pt idx="4888">
                  <c:v>8.9207999999999998</c:v>
                </c:pt>
                <c:pt idx="4889">
                  <c:v>-3.7995999999999981</c:v>
                </c:pt>
                <c:pt idx="4890">
                  <c:v>3.8822000000000001</c:v>
                </c:pt>
                <c:pt idx="4891">
                  <c:v>2.2302</c:v>
                </c:pt>
                <c:pt idx="4892">
                  <c:v>3.8822000000000001</c:v>
                </c:pt>
                <c:pt idx="4893">
                  <c:v>6.690599999999999</c:v>
                </c:pt>
                <c:pt idx="4894">
                  <c:v>1.1151</c:v>
                </c:pt>
                <c:pt idx="4895">
                  <c:v>3.8822000000000001</c:v>
                </c:pt>
                <c:pt idx="4896">
                  <c:v>5.8232999999999997</c:v>
                </c:pt>
                <c:pt idx="4897">
                  <c:v>3.3452999999999995</c:v>
                </c:pt>
                <c:pt idx="4898">
                  <c:v>5.8232999999999997</c:v>
                </c:pt>
                <c:pt idx="4899">
                  <c:v>4.4603999999999999</c:v>
                </c:pt>
                <c:pt idx="4900">
                  <c:v>1415.4295999999997</c:v>
                </c:pt>
                <c:pt idx="4901">
                  <c:v>-1850.9464000000007</c:v>
                </c:pt>
                <c:pt idx="4902">
                  <c:v>-1306.5504000000001</c:v>
                </c:pt>
                <c:pt idx="4903">
                  <c:v>2504.2215999999999</c:v>
                </c:pt>
                <c:pt idx="4904">
                  <c:v>1061.5721999999998</c:v>
                </c:pt>
                <c:pt idx="4905">
                  <c:v>-3701.8928000000014</c:v>
                </c:pt>
                <c:pt idx="4906">
                  <c:v>87.744299999999981</c:v>
                </c:pt>
                <c:pt idx="4907">
                  <c:v>50.40629999999998</c:v>
                </c:pt>
                <c:pt idx="4908">
                  <c:v>58.496199999999988</c:v>
                </c:pt>
                <c:pt idx="4909">
                  <c:v>87.744299999999981</c:v>
                </c:pt>
                <c:pt idx="4910">
                  <c:v>117.61469999999996</c:v>
                </c:pt>
                <c:pt idx="4911">
                  <c:v>146.24049999999997</c:v>
                </c:pt>
                <c:pt idx="4912">
                  <c:v>50.40629999999998</c:v>
                </c:pt>
                <c:pt idx="4913">
                  <c:v>33.604199999999992</c:v>
                </c:pt>
                <c:pt idx="4914">
                  <c:v>9.4391999999999996</c:v>
                </c:pt>
                <c:pt idx="4915">
                  <c:v>8.2156000000000002</c:v>
                </c:pt>
                <c:pt idx="4916">
                  <c:v>20.539000000000001</c:v>
                </c:pt>
                <c:pt idx="4917">
                  <c:v>8.2156000000000002</c:v>
                </c:pt>
                <c:pt idx="4918">
                  <c:v>18.878399999999999</c:v>
                </c:pt>
                <c:pt idx="4919">
                  <c:v>8.2156000000000002</c:v>
                </c:pt>
                <c:pt idx="4920">
                  <c:v>4.7195999999999998</c:v>
                </c:pt>
                <c:pt idx="4921">
                  <c:v>8.2156000000000002</c:v>
                </c:pt>
                <c:pt idx="4922">
                  <c:v>7.0149999999999988</c:v>
                </c:pt>
                <c:pt idx="4923">
                  <c:v>49.10499999999999</c:v>
                </c:pt>
                <c:pt idx="4924">
                  <c:v>11.894999999999994</c:v>
                </c:pt>
                <c:pt idx="4925">
                  <c:v>63.134999999999991</c:v>
                </c:pt>
                <c:pt idx="4926">
                  <c:v>7.9299999999999971</c:v>
                </c:pt>
                <c:pt idx="4927">
                  <c:v>12.323399999999999</c:v>
                </c:pt>
                <c:pt idx="4928">
                  <c:v>16.518599999999999</c:v>
                </c:pt>
                <c:pt idx="4929">
                  <c:v>62.807499999999976</c:v>
                </c:pt>
                <c:pt idx="4930">
                  <c:v>62.807499999999976</c:v>
                </c:pt>
                <c:pt idx="4931">
                  <c:v>16.150499999999997</c:v>
                </c:pt>
                <c:pt idx="4932">
                  <c:v>35.889999999999986</c:v>
                </c:pt>
                <c:pt idx="4933">
                  <c:v>9.3443999999999985</c:v>
                </c:pt>
                <c:pt idx="4934">
                  <c:v>33.064799999999998</c:v>
                </c:pt>
                <c:pt idx="4935">
                  <c:v>5.0855999999999986</c:v>
                </c:pt>
                <c:pt idx="4936">
                  <c:v>13.496399999999998</c:v>
                </c:pt>
                <c:pt idx="4937">
                  <c:v>7.6283999999999974</c:v>
                </c:pt>
                <c:pt idx="4938">
                  <c:v>31.491599999999995</c:v>
                </c:pt>
                <c:pt idx="4939">
                  <c:v>7.6283999999999974</c:v>
                </c:pt>
                <c:pt idx="4940">
                  <c:v>3.7995999999999999</c:v>
                </c:pt>
                <c:pt idx="4941">
                  <c:v>2.1475999999999997</c:v>
                </c:pt>
                <c:pt idx="4942">
                  <c:v>7.5991999999999997</c:v>
                </c:pt>
                <c:pt idx="4943">
                  <c:v>3.2213999999999996</c:v>
                </c:pt>
                <c:pt idx="4944">
                  <c:v>6.3684000000000003</c:v>
                </c:pt>
                <c:pt idx="4945">
                  <c:v>15.921000000000003</c:v>
                </c:pt>
                <c:pt idx="4946">
                  <c:v>3.1842000000000001</c:v>
                </c:pt>
                <c:pt idx="4947">
                  <c:v>26.901000000000003</c:v>
                </c:pt>
                <c:pt idx="4948">
                  <c:v>8.8623999999999992</c:v>
                </c:pt>
                <c:pt idx="4949">
                  <c:v>7.4871999999999996</c:v>
                </c:pt>
                <c:pt idx="4950">
                  <c:v>4.4311999999999996</c:v>
                </c:pt>
                <c:pt idx="4951">
                  <c:v>7.4871999999999996</c:v>
                </c:pt>
                <c:pt idx="4952">
                  <c:v>6.6467999999999989</c:v>
                </c:pt>
                <c:pt idx="4953">
                  <c:v>14.974399999999999</c:v>
                </c:pt>
                <c:pt idx="4954">
                  <c:v>3.7435999999999998</c:v>
                </c:pt>
                <c:pt idx="4955">
                  <c:v>11.230799999999999</c:v>
                </c:pt>
                <c:pt idx="4956">
                  <c:v>19.692</c:v>
                </c:pt>
                <c:pt idx="4957">
                  <c:v>10.94</c:v>
                </c:pt>
                <c:pt idx="4958">
                  <c:v>13.127999999999998</c:v>
                </c:pt>
                <c:pt idx="4959">
                  <c:v>38.29</c:v>
                </c:pt>
                <c:pt idx="4960">
                  <c:v>19.692</c:v>
                </c:pt>
                <c:pt idx="4961">
                  <c:v>49.23</c:v>
                </c:pt>
                <c:pt idx="4962">
                  <c:v>3.3479999999999999</c:v>
                </c:pt>
                <c:pt idx="4963">
                  <c:v>5.0220000000000002</c:v>
                </c:pt>
                <c:pt idx="4964">
                  <c:v>8.370000000000001</c:v>
                </c:pt>
                <c:pt idx="4965">
                  <c:v>1.6739999999999999</c:v>
                </c:pt>
                <c:pt idx="4966">
                  <c:v>5.58</c:v>
                </c:pt>
                <c:pt idx="4967">
                  <c:v>51.655799999999999</c:v>
                </c:pt>
                <c:pt idx="4968">
                  <c:v>77.483699999999999</c:v>
                </c:pt>
                <c:pt idx="4969">
                  <c:v>103.3116</c:v>
                </c:pt>
                <c:pt idx="4970">
                  <c:v>77.483699999999999</c:v>
                </c:pt>
                <c:pt idx="4971">
                  <c:v>85.981799999999993</c:v>
                </c:pt>
                <c:pt idx="4972">
                  <c:v>57.32119999999999</c:v>
                </c:pt>
                <c:pt idx="4973">
                  <c:v>143.30299999999997</c:v>
                </c:pt>
                <c:pt idx="4974">
                  <c:v>85.981799999999993</c:v>
                </c:pt>
                <c:pt idx="4975">
                  <c:v>49.393799999999992</c:v>
                </c:pt>
                <c:pt idx="4976">
                  <c:v>1.1015999999999997</c:v>
                </c:pt>
                <c:pt idx="4977">
                  <c:v>6.7115999999999989</c:v>
                </c:pt>
                <c:pt idx="4978">
                  <c:v>1.1015999999999997</c:v>
                </c:pt>
                <c:pt idx="4979">
                  <c:v>1.6523999999999992</c:v>
                </c:pt>
                <c:pt idx="4980">
                  <c:v>1.9175999999999997</c:v>
                </c:pt>
                <c:pt idx="4981">
                  <c:v>5.7527999999999988</c:v>
                </c:pt>
                <c:pt idx="4982">
                  <c:v>0.55079999999999985</c:v>
                </c:pt>
                <c:pt idx="4983">
                  <c:v>4.7939999999999996</c:v>
                </c:pt>
                <c:pt idx="4984">
                  <c:v>2.8763999999999994</c:v>
                </c:pt>
                <c:pt idx="4985">
                  <c:v>2.8763999999999994</c:v>
                </c:pt>
                <c:pt idx="4986">
                  <c:v>0.95879999999999987</c:v>
                </c:pt>
                <c:pt idx="4987">
                  <c:v>25.47</c:v>
                </c:pt>
                <c:pt idx="4988">
                  <c:v>50.94</c:v>
                </c:pt>
                <c:pt idx="4989">
                  <c:v>16.98</c:v>
                </c:pt>
                <c:pt idx="4990">
                  <c:v>15.281999999999998</c:v>
                </c:pt>
                <c:pt idx="4991">
                  <c:v>8.49</c:v>
                </c:pt>
                <c:pt idx="4992">
                  <c:v>2.3868</c:v>
                </c:pt>
                <c:pt idx="4993">
                  <c:v>10.969799999999999</c:v>
                </c:pt>
                <c:pt idx="4994">
                  <c:v>8.4024000000000001</c:v>
                </c:pt>
                <c:pt idx="4995">
                  <c:v>7.3132000000000001</c:v>
                </c:pt>
                <c:pt idx="4996">
                  <c:v>10.969799999999999</c:v>
                </c:pt>
                <c:pt idx="4997">
                  <c:v>29.252800000000001</c:v>
                </c:pt>
                <c:pt idx="4998">
                  <c:v>7.3132000000000001</c:v>
                </c:pt>
                <c:pt idx="4999">
                  <c:v>14.6264</c:v>
                </c:pt>
                <c:pt idx="5000">
                  <c:v>10.805399999999997</c:v>
                </c:pt>
                <c:pt idx="5001">
                  <c:v>13.347999999999997</c:v>
                </c:pt>
                <c:pt idx="5002">
                  <c:v>5.3391999999999991</c:v>
                </c:pt>
                <c:pt idx="5003">
                  <c:v>13.347999999999997</c:v>
                </c:pt>
                <c:pt idx="5004">
                  <c:v>5.3391999999999991</c:v>
                </c:pt>
                <c:pt idx="5005">
                  <c:v>5.3391999999999991</c:v>
                </c:pt>
                <c:pt idx="5006">
                  <c:v>18.687199999999997</c:v>
                </c:pt>
                <c:pt idx="5007">
                  <c:v>45.322199999999995</c:v>
                </c:pt>
                <c:pt idx="5008">
                  <c:v>118.34129999999999</c:v>
                </c:pt>
                <c:pt idx="5009">
                  <c:v>67.983299999999986</c:v>
                </c:pt>
                <c:pt idx="5010">
                  <c:v>78.894199999999998</c:v>
                </c:pt>
                <c:pt idx="5011">
                  <c:v>113.30549999999999</c:v>
                </c:pt>
                <c:pt idx="5012">
                  <c:v>90.64439999999999</c:v>
                </c:pt>
                <c:pt idx="5013">
                  <c:v>10.8682</c:v>
                </c:pt>
                <c:pt idx="5014">
                  <c:v>3.2161</c:v>
                </c:pt>
                <c:pt idx="5015">
                  <c:v>32.604599999999998</c:v>
                </c:pt>
                <c:pt idx="5016">
                  <c:v>5.4340999999999999</c:v>
                </c:pt>
                <c:pt idx="5017">
                  <c:v>51.758999999999993</c:v>
                </c:pt>
                <c:pt idx="5018">
                  <c:v>28.754999999999995</c:v>
                </c:pt>
                <c:pt idx="5019">
                  <c:v>28.754999999999995</c:v>
                </c:pt>
                <c:pt idx="5020">
                  <c:v>23.003999999999998</c:v>
                </c:pt>
                <c:pt idx="5021">
                  <c:v>17.253</c:v>
                </c:pt>
                <c:pt idx="5022">
                  <c:v>5.7509999999999994</c:v>
                </c:pt>
                <c:pt idx="5023">
                  <c:v>9.5850000000000009</c:v>
                </c:pt>
                <c:pt idx="5024">
                  <c:v>44.031599999999997</c:v>
                </c:pt>
                <c:pt idx="5025">
                  <c:v>7.3385999999999996</c:v>
                </c:pt>
                <c:pt idx="5026">
                  <c:v>63.872999999999998</c:v>
                </c:pt>
                <c:pt idx="5027">
                  <c:v>12.7746</c:v>
                </c:pt>
                <c:pt idx="5028">
                  <c:v>36.692999999999998</c:v>
                </c:pt>
                <c:pt idx="5029">
                  <c:v>38.323799999999999</c:v>
                </c:pt>
                <c:pt idx="5030">
                  <c:v>22.015799999999999</c:v>
                </c:pt>
                <c:pt idx="5031">
                  <c:v>28.95</c:v>
                </c:pt>
                <c:pt idx="5032">
                  <c:v>10.422000000000001</c:v>
                </c:pt>
                <c:pt idx="5033">
                  <c:v>17.37</c:v>
                </c:pt>
                <c:pt idx="5034">
                  <c:v>20.844000000000001</c:v>
                </c:pt>
                <c:pt idx="5035">
                  <c:v>1.6519999999999997</c:v>
                </c:pt>
                <c:pt idx="5036">
                  <c:v>2.4779999999999989</c:v>
                </c:pt>
                <c:pt idx="5037">
                  <c:v>7.08</c:v>
                </c:pt>
                <c:pt idx="5038">
                  <c:v>5.6639999999999997</c:v>
                </c:pt>
                <c:pt idx="5039">
                  <c:v>7.4339999999999993</c:v>
                </c:pt>
                <c:pt idx="5040">
                  <c:v>2.4779999999999989</c:v>
                </c:pt>
                <c:pt idx="5041">
                  <c:v>12.744</c:v>
                </c:pt>
                <c:pt idx="5042">
                  <c:v>14.669999999999998</c:v>
                </c:pt>
                <c:pt idx="5043">
                  <c:v>2.9339999999999997</c:v>
                </c:pt>
                <c:pt idx="5044">
                  <c:v>4.8899999999999997</c:v>
                </c:pt>
                <c:pt idx="5045">
                  <c:v>8.8019999999999978</c:v>
                </c:pt>
                <c:pt idx="5046">
                  <c:v>2.9339999999999997</c:v>
                </c:pt>
                <c:pt idx="5047">
                  <c:v>129.38399999999999</c:v>
                </c:pt>
                <c:pt idx="5048">
                  <c:v>32.345999999999997</c:v>
                </c:pt>
                <c:pt idx="5049">
                  <c:v>113.21099999999998</c:v>
                </c:pt>
                <c:pt idx="5050">
                  <c:v>12.902400000000002</c:v>
                </c:pt>
                <c:pt idx="5051">
                  <c:v>4.3008000000000006</c:v>
                </c:pt>
                <c:pt idx="5052">
                  <c:v>8.6016000000000012</c:v>
                </c:pt>
                <c:pt idx="5053">
                  <c:v>35.414999999999999</c:v>
                </c:pt>
                <c:pt idx="5054">
                  <c:v>28.332000000000001</c:v>
                </c:pt>
                <c:pt idx="5055">
                  <c:v>78.941199999999995</c:v>
                </c:pt>
                <c:pt idx="5056">
                  <c:v>204.07139999999995</c:v>
                </c:pt>
                <c:pt idx="5057">
                  <c:v>78.941199999999995</c:v>
                </c:pt>
                <c:pt idx="5058">
                  <c:v>197.35299999999998</c:v>
                </c:pt>
                <c:pt idx="5059">
                  <c:v>35.329499999999996</c:v>
                </c:pt>
                <c:pt idx="5060">
                  <c:v>24.599800000000002</c:v>
                </c:pt>
                <c:pt idx="5061">
                  <c:v>21.197700000000001</c:v>
                </c:pt>
                <c:pt idx="5062">
                  <c:v>7.0659000000000001</c:v>
                </c:pt>
                <c:pt idx="5063">
                  <c:v>35.981999999999992</c:v>
                </c:pt>
                <c:pt idx="5064">
                  <c:v>35.981999999999992</c:v>
                </c:pt>
                <c:pt idx="5065">
                  <c:v>29.984999999999985</c:v>
                </c:pt>
                <c:pt idx="5066">
                  <c:v>89.954999999999984</c:v>
                </c:pt>
                <c:pt idx="5067">
                  <c:v>69.964999999999975</c:v>
                </c:pt>
                <c:pt idx="5068">
                  <c:v>19.989999999999995</c:v>
                </c:pt>
                <c:pt idx="5069">
                  <c:v>17.990999999999996</c:v>
                </c:pt>
                <c:pt idx="5070">
                  <c:v>2.7719999999999994</c:v>
                </c:pt>
                <c:pt idx="5071">
                  <c:v>5.5439999999999987</c:v>
                </c:pt>
                <c:pt idx="5072">
                  <c:v>11.087999999999997</c:v>
                </c:pt>
                <c:pt idx="5073">
                  <c:v>5.5439999999999987</c:v>
                </c:pt>
                <c:pt idx="5074">
                  <c:v>2.1728000000000001</c:v>
                </c:pt>
                <c:pt idx="5075">
                  <c:v>7.4496000000000002</c:v>
                </c:pt>
                <c:pt idx="5076">
                  <c:v>7.6047999999999991</c:v>
                </c:pt>
                <c:pt idx="5077">
                  <c:v>9.3120000000000012</c:v>
                </c:pt>
                <c:pt idx="5078">
                  <c:v>3.504</c:v>
                </c:pt>
                <c:pt idx="5079">
                  <c:v>35.04</c:v>
                </c:pt>
                <c:pt idx="5080">
                  <c:v>17.52</c:v>
                </c:pt>
                <c:pt idx="5081">
                  <c:v>11.68</c:v>
                </c:pt>
                <c:pt idx="5082">
                  <c:v>11.68</c:v>
                </c:pt>
                <c:pt idx="5083">
                  <c:v>7.008</c:v>
                </c:pt>
                <c:pt idx="5084">
                  <c:v>21.024000000000001</c:v>
                </c:pt>
                <c:pt idx="5085">
                  <c:v>10.4832</c:v>
                </c:pt>
                <c:pt idx="5086">
                  <c:v>17.472000000000001</c:v>
                </c:pt>
                <c:pt idx="5087">
                  <c:v>3.4944000000000002</c:v>
                </c:pt>
                <c:pt idx="5088">
                  <c:v>19.457999999999998</c:v>
                </c:pt>
                <c:pt idx="5089">
                  <c:v>27.241199999999996</c:v>
                </c:pt>
                <c:pt idx="5090">
                  <c:v>27.241199999999996</c:v>
                </c:pt>
                <c:pt idx="5091">
                  <c:v>6.7067999999999977</c:v>
                </c:pt>
                <c:pt idx="5092">
                  <c:v>35.024399999999993</c:v>
                </c:pt>
                <c:pt idx="5093">
                  <c:v>7.783199999999999</c:v>
                </c:pt>
                <c:pt idx="5094">
                  <c:v>7.783199999999999</c:v>
                </c:pt>
                <c:pt idx="5095">
                  <c:v>162.864</c:v>
                </c:pt>
                <c:pt idx="5096">
                  <c:v>81.432000000000002</c:v>
                </c:pt>
                <c:pt idx="5097">
                  <c:v>122.148</c:v>
                </c:pt>
                <c:pt idx="5098">
                  <c:v>122.148</c:v>
                </c:pt>
                <c:pt idx="5099">
                  <c:v>81.432000000000002</c:v>
                </c:pt>
                <c:pt idx="5100">
                  <c:v>11.58</c:v>
                </c:pt>
                <c:pt idx="5101">
                  <c:v>24.317999999999998</c:v>
                </c:pt>
                <c:pt idx="5102">
                  <c:v>20.661200000000001</c:v>
                </c:pt>
                <c:pt idx="5103">
                  <c:v>29.673000000000005</c:v>
                </c:pt>
                <c:pt idx="5104">
                  <c:v>30.991800000000001</c:v>
                </c:pt>
                <c:pt idx="5105">
                  <c:v>13.826699999999999</c:v>
                </c:pt>
                <c:pt idx="5106">
                  <c:v>9.2178000000000004</c:v>
                </c:pt>
                <c:pt idx="5107">
                  <c:v>5.0921999999999992</c:v>
                </c:pt>
                <c:pt idx="5108">
                  <c:v>2.8781999999999992</c:v>
                </c:pt>
                <c:pt idx="5109">
                  <c:v>3.3947999999999996</c:v>
                </c:pt>
                <c:pt idx="5110">
                  <c:v>4.7969999999999988</c:v>
                </c:pt>
                <c:pt idx="5111">
                  <c:v>2.8781999999999992</c:v>
                </c:pt>
                <c:pt idx="5112">
                  <c:v>4.9081999999999999</c:v>
                </c:pt>
                <c:pt idx="5113">
                  <c:v>19.4194</c:v>
                </c:pt>
                <c:pt idx="5114">
                  <c:v>19.6328</c:v>
                </c:pt>
                <c:pt idx="5115">
                  <c:v>9.8163999999999998</c:v>
                </c:pt>
                <c:pt idx="5116">
                  <c:v>29.449199999999998</c:v>
                </c:pt>
                <c:pt idx="5117">
                  <c:v>29.271599999999999</c:v>
                </c:pt>
                <c:pt idx="5118">
                  <c:v>5.1042000000000005</c:v>
                </c:pt>
                <c:pt idx="5119">
                  <c:v>5.1042000000000005</c:v>
                </c:pt>
                <c:pt idx="5120">
                  <c:v>5.1042000000000005</c:v>
                </c:pt>
                <c:pt idx="5121">
                  <c:v>0.97739999999999994</c:v>
                </c:pt>
                <c:pt idx="5122">
                  <c:v>2.9322000000000004</c:v>
                </c:pt>
                <c:pt idx="5123">
                  <c:v>4.8869999999999987</c:v>
                </c:pt>
                <c:pt idx="5124">
                  <c:v>5.2026000000000003</c:v>
                </c:pt>
                <c:pt idx="5125">
                  <c:v>8.7906000000000013</c:v>
                </c:pt>
                <c:pt idx="5126">
                  <c:v>8.7906000000000013</c:v>
                </c:pt>
                <c:pt idx="5127">
                  <c:v>149.8956</c:v>
                </c:pt>
                <c:pt idx="5128">
                  <c:v>21.591000000000001</c:v>
                </c:pt>
                <c:pt idx="5129">
                  <c:v>23.99</c:v>
                </c:pt>
                <c:pt idx="5130">
                  <c:v>21.591000000000001</c:v>
                </c:pt>
                <c:pt idx="5131">
                  <c:v>35.984999999999999</c:v>
                </c:pt>
                <c:pt idx="5132">
                  <c:v>11.994999999999999</c:v>
                </c:pt>
                <c:pt idx="5133">
                  <c:v>7.4871999999999996</c:v>
                </c:pt>
                <c:pt idx="5134">
                  <c:v>7.4871999999999996</c:v>
                </c:pt>
                <c:pt idx="5135">
                  <c:v>4.4311999999999996</c:v>
                </c:pt>
                <c:pt idx="5136">
                  <c:v>14.974399999999999</c:v>
                </c:pt>
                <c:pt idx="5137">
                  <c:v>11.230799999999999</c:v>
                </c:pt>
                <c:pt idx="5138">
                  <c:v>7.4871999999999996</c:v>
                </c:pt>
                <c:pt idx="5139">
                  <c:v>8.8623999999999992</c:v>
                </c:pt>
                <c:pt idx="5140">
                  <c:v>7.4871999999999996</c:v>
                </c:pt>
                <c:pt idx="5141">
                  <c:v>4.4311999999999996</c:v>
                </c:pt>
                <c:pt idx="5142">
                  <c:v>12.692699999999995</c:v>
                </c:pt>
                <c:pt idx="5143">
                  <c:v>36.824499999999993</c:v>
                </c:pt>
                <c:pt idx="5144">
                  <c:v>36.824499999999993</c:v>
                </c:pt>
                <c:pt idx="5145">
                  <c:v>4.2308999999999983</c:v>
                </c:pt>
                <c:pt idx="5146">
                  <c:v>22.094699999999996</c:v>
                </c:pt>
                <c:pt idx="5147">
                  <c:v>58.919199999999989</c:v>
                </c:pt>
                <c:pt idx="5148">
                  <c:v>51.554299999999991</c:v>
                </c:pt>
                <c:pt idx="5149">
                  <c:v>26.952599999999997</c:v>
                </c:pt>
                <c:pt idx="5150">
                  <c:v>17.968399999999995</c:v>
                </c:pt>
                <c:pt idx="5151">
                  <c:v>30.360399999999998</c:v>
                </c:pt>
                <c:pt idx="5152">
                  <c:v>121.44159999999999</c:v>
                </c:pt>
                <c:pt idx="5153">
                  <c:v>4.628400000000001</c:v>
                </c:pt>
                <c:pt idx="5154">
                  <c:v>2.6068000000000002</c:v>
                </c:pt>
                <c:pt idx="5155">
                  <c:v>3.8570000000000002</c:v>
                </c:pt>
                <c:pt idx="5156">
                  <c:v>3.9102000000000006</c:v>
                </c:pt>
                <c:pt idx="5157">
                  <c:v>23.8581</c:v>
                </c:pt>
                <c:pt idx="5158">
                  <c:v>7.9527000000000001</c:v>
                </c:pt>
                <c:pt idx="5159">
                  <c:v>4.7066999999999997</c:v>
                </c:pt>
                <c:pt idx="5160">
                  <c:v>0.18900000000000028</c:v>
                </c:pt>
                <c:pt idx="5161">
                  <c:v>-2.3813999999999993</c:v>
                </c:pt>
                <c:pt idx="5162">
                  <c:v>0.11340000000000017</c:v>
                </c:pt>
                <c:pt idx="5163">
                  <c:v>-2.3813999999999993</c:v>
                </c:pt>
                <c:pt idx="5164">
                  <c:v>-1.3607999999999998</c:v>
                </c:pt>
                <c:pt idx="5165">
                  <c:v>0.11340000000000017</c:v>
                </c:pt>
                <c:pt idx="5166">
                  <c:v>9.6039999999999992</c:v>
                </c:pt>
                <c:pt idx="5167">
                  <c:v>16.209899999999998</c:v>
                </c:pt>
                <c:pt idx="5168">
                  <c:v>3.6021999999999998</c:v>
                </c:pt>
                <c:pt idx="5169">
                  <c:v>9.0054999999999996</c:v>
                </c:pt>
                <c:pt idx="5170">
                  <c:v>1.8010999999999999</c:v>
                </c:pt>
                <c:pt idx="5171">
                  <c:v>12.607699999999999</c:v>
                </c:pt>
                <c:pt idx="5172">
                  <c:v>-3.7680000000000002</c:v>
                </c:pt>
                <c:pt idx="5173">
                  <c:v>0</c:v>
                </c:pt>
                <c:pt idx="5174">
                  <c:v>6.2566000000000006</c:v>
                </c:pt>
                <c:pt idx="5175">
                  <c:v>3.5752000000000006</c:v>
                </c:pt>
                <c:pt idx="5176">
                  <c:v>1.8312000000000004</c:v>
                </c:pt>
                <c:pt idx="5177">
                  <c:v>2.6814000000000004</c:v>
                </c:pt>
                <c:pt idx="5178">
                  <c:v>1.7876000000000003</c:v>
                </c:pt>
                <c:pt idx="5179">
                  <c:v>2.289000000000001</c:v>
                </c:pt>
                <c:pt idx="5180">
                  <c:v>1.7876000000000003</c:v>
                </c:pt>
                <c:pt idx="5181">
                  <c:v>2.3311999999999999</c:v>
                </c:pt>
                <c:pt idx="5182">
                  <c:v>0.66959999999999997</c:v>
                </c:pt>
                <c:pt idx="5183">
                  <c:v>0.58279999999999998</c:v>
                </c:pt>
                <c:pt idx="5184">
                  <c:v>1.1656</c:v>
                </c:pt>
                <c:pt idx="5185">
                  <c:v>2.3311999999999999</c:v>
                </c:pt>
                <c:pt idx="5186">
                  <c:v>1.8147999999999997</c:v>
                </c:pt>
                <c:pt idx="5187">
                  <c:v>6.4215999999999998</c:v>
                </c:pt>
                <c:pt idx="5188">
                  <c:v>2.7222</c:v>
                </c:pt>
                <c:pt idx="5189">
                  <c:v>3.6295999999999995</c:v>
                </c:pt>
                <c:pt idx="5190">
                  <c:v>8.0269999999999992</c:v>
                </c:pt>
                <c:pt idx="5191">
                  <c:v>2.7222</c:v>
                </c:pt>
                <c:pt idx="5192">
                  <c:v>5.4443999999999999</c:v>
                </c:pt>
                <c:pt idx="5193">
                  <c:v>4.8162000000000003</c:v>
                </c:pt>
                <c:pt idx="5194">
                  <c:v>1.4207999999999998</c:v>
                </c:pt>
                <c:pt idx="5195">
                  <c:v>0.82879999999999987</c:v>
                </c:pt>
                <c:pt idx="5196">
                  <c:v>1.2431999999999999</c:v>
                </c:pt>
                <c:pt idx="5197">
                  <c:v>0.82879999999999987</c:v>
                </c:pt>
                <c:pt idx="5198">
                  <c:v>2.4863999999999997</c:v>
                </c:pt>
                <c:pt idx="5199">
                  <c:v>2.8415999999999997</c:v>
                </c:pt>
                <c:pt idx="5200">
                  <c:v>5.6831999999999994</c:v>
                </c:pt>
                <c:pt idx="5201">
                  <c:v>14.534799999999997</c:v>
                </c:pt>
                <c:pt idx="5202">
                  <c:v>5.2625999999999999</c:v>
                </c:pt>
                <c:pt idx="5203">
                  <c:v>5.1910000000000007</c:v>
                </c:pt>
                <c:pt idx="5204">
                  <c:v>10.5252</c:v>
                </c:pt>
                <c:pt idx="5205">
                  <c:v>6.2291999999999996</c:v>
                </c:pt>
                <c:pt idx="5206">
                  <c:v>8.7710000000000008</c:v>
                </c:pt>
                <c:pt idx="5207">
                  <c:v>8.7710000000000008</c:v>
                </c:pt>
                <c:pt idx="5208">
                  <c:v>3.58</c:v>
                </c:pt>
                <c:pt idx="5209">
                  <c:v>3.58</c:v>
                </c:pt>
                <c:pt idx="5210">
                  <c:v>10.74</c:v>
                </c:pt>
                <c:pt idx="5211">
                  <c:v>12.530000000000001</c:v>
                </c:pt>
                <c:pt idx="5212">
                  <c:v>8.9499999999999993</c:v>
                </c:pt>
                <c:pt idx="5213">
                  <c:v>11.814</c:v>
                </c:pt>
                <c:pt idx="5214">
                  <c:v>8.9499999999999993</c:v>
                </c:pt>
                <c:pt idx="5215">
                  <c:v>2.6279999999999997</c:v>
                </c:pt>
                <c:pt idx="5216">
                  <c:v>1.4599999999999997</c:v>
                </c:pt>
                <c:pt idx="5217">
                  <c:v>5.2559999999999993</c:v>
                </c:pt>
                <c:pt idx="5218">
                  <c:v>9.1979999999999986</c:v>
                </c:pt>
                <c:pt idx="5219">
                  <c:v>5.2559999999999993</c:v>
                </c:pt>
                <c:pt idx="5220">
                  <c:v>0.61559999999999993</c:v>
                </c:pt>
                <c:pt idx="5221">
                  <c:v>1.8467999999999996</c:v>
                </c:pt>
                <c:pt idx="5222">
                  <c:v>2.6789999999999998</c:v>
                </c:pt>
                <c:pt idx="5223">
                  <c:v>0.8224999999999999</c:v>
                </c:pt>
                <c:pt idx="5224">
                  <c:v>3.2899999999999996</c:v>
                </c:pt>
                <c:pt idx="5225">
                  <c:v>13.324499999999999</c:v>
                </c:pt>
                <c:pt idx="5226">
                  <c:v>2.4674999999999994</c:v>
                </c:pt>
                <c:pt idx="5227">
                  <c:v>1.4804999999999999</c:v>
                </c:pt>
                <c:pt idx="5228">
                  <c:v>4.1124999999999998</c:v>
                </c:pt>
                <c:pt idx="5229">
                  <c:v>5.0054999999999996</c:v>
                </c:pt>
                <c:pt idx="5230">
                  <c:v>1.9169999999999998</c:v>
                </c:pt>
                <c:pt idx="5231">
                  <c:v>11.679499999999999</c:v>
                </c:pt>
                <c:pt idx="5232">
                  <c:v>5.0054999999999996</c:v>
                </c:pt>
                <c:pt idx="5233">
                  <c:v>6.6739999999999995</c:v>
                </c:pt>
                <c:pt idx="5234">
                  <c:v>-0.71279999999999988</c:v>
                </c:pt>
                <c:pt idx="5235">
                  <c:v>7.9200000000000159E-2</c:v>
                </c:pt>
                <c:pt idx="5236">
                  <c:v>0.11880000000000024</c:v>
                </c:pt>
                <c:pt idx="5237">
                  <c:v>3.6155999999999997</c:v>
                </c:pt>
                <c:pt idx="5238">
                  <c:v>3.065399999999999</c:v>
                </c:pt>
                <c:pt idx="5239">
                  <c:v>4.0871999999999993</c:v>
                </c:pt>
                <c:pt idx="5240">
                  <c:v>2.3327999999999998</c:v>
                </c:pt>
                <c:pt idx="5241">
                  <c:v>5.4143999999999997</c:v>
                </c:pt>
                <c:pt idx="5242">
                  <c:v>1.3535999999999999</c:v>
                </c:pt>
                <c:pt idx="5243">
                  <c:v>0.77759999999999996</c:v>
                </c:pt>
                <c:pt idx="5244">
                  <c:v>8.121599999999999</c:v>
                </c:pt>
                <c:pt idx="5245">
                  <c:v>2.8776000000000002</c:v>
                </c:pt>
                <c:pt idx="5246">
                  <c:v>1.7003999999999992</c:v>
                </c:pt>
                <c:pt idx="5247">
                  <c:v>5.0358000000000001</c:v>
                </c:pt>
                <c:pt idx="5248">
                  <c:v>3.5970000000000004</c:v>
                </c:pt>
                <c:pt idx="5249">
                  <c:v>0.56679999999999997</c:v>
                </c:pt>
                <c:pt idx="5250">
                  <c:v>3.5970000000000004</c:v>
                </c:pt>
                <c:pt idx="5251">
                  <c:v>0.56679999999999997</c:v>
                </c:pt>
                <c:pt idx="5252">
                  <c:v>2.1581999999999999</c:v>
                </c:pt>
                <c:pt idx="5253">
                  <c:v>1.6008</c:v>
                </c:pt>
                <c:pt idx="5254">
                  <c:v>1.8032000000000001</c:v>
                </c:pt>
                <c:pt idx="5255">
                  <c:v>5.8045</c:v>
                </c:pt>
                <c:pt idx="5256">
                  <c:v>3.4827000000000004</c:v>
                </c:pt>
                <c:pt idx="5257">
                  <c:v>5.3352000000000004</c:v>
                </c:pt>
                <c:pt idx="5258">
                  <c:v>6.9654000000000007</c:v>
                </c:pt>
                <c:pt idx="5259">
                  <c:v>0.23339999999999961</c:v>
                </c:pt>
                <c:pt idx="5260">
                  <c:v>-11.825600000000001</c:v>
                </c:pt>
                <c:pt idx="5261">
                  <c:v>0.31119999999999948</c:v>
                </c:pt>
                <c:pt idx="5262">
                  <c:v>0.93359999999999843</c:v>
                </c:pt>
                <c:pt idx="5263">
                  <c:v>16.8</c:v>
                </c:pt>
                <c:pt idx="5264">
                  <c:v>2.4</c:v>
                </c:pt>
                <c:pt idx="5265">
                  <c:v>21.599999999999998</c:v>
                </c:pt>
                <c:pt idx="5266">
                  <c:v>9.6</c:v>
                </c:pt>
                <c:pt idx="5267">
                  <c:v>16.8</c:v>
                </c:pt>
                <c:pt idx="5268">
                  <c:v>14.399999999999999</c:v>
                </c:pt>
                <c:pt idx="5269">
                  <c:v>5.6</c:v>
                </c:pt>
                <c:pt idx="5270">
                  <c:v>5.6</c:v>
                </c:pt>
                <c:pt idx="5271">
                  <c:v>7.1999999999999993</c:v>
                </c:pt>
                <c:pt idx="5272">
                  <c:v>2.8</c:v>
                </c:pt>
                <c:pt idx="5273">
                  <c:v>0.86879999999999979</c:v>
                </c:pt>
                <c:pt idx="5274">
                  <c:v>4.5611999999999995</c:v>
                </c:pt>
                <c:pt idx="5275">
                  <c:v>0.65159999999999996</c:v>
                </c:pt>
                <c:pt idx="5276">
                  <c:v>0.65159999999999996</c:v>
                </c:pt>
                <c:pt idx="5277">
                  <c:v>0.86879999999999979</c:v>
                </c:pt>
                <c:pt idx="5278">
                  <c:v>0.20159999999999978</c:v>
                </c:pt>
                <c:pt idx="5279">
                  <c:v>0.33599999999999963</c:v>
                </c:pt>
                <c:pt idx="5280">
                  <c:v>2.5279999999999996</c:v>
                </c:pt>
                <c:pt idx="5281">
                  <c:v>2.3699999999999983</c:v>
                </c:pt>
                <c:pt idx="5282">
                  <c:v>5.0559999999999992</c:v>
                </c:pt>
                <c:pt idx="5283">
                  <c:v>3.7919999999999994</c:v>
                </c:pt>
                <c:pt idx="5284">
                  <c:v>4.2659999999999973</c:v>
                </c:pt>
                <c:pt idx="5285">
                  <c:v>2.5279999999999996</c:v>
                </c:pt>
                <c:pt idx="5286">
                  <c:v>6.9731999999999976</c:v>
                </c:pt>
                <c:pt idx="5287">
                  <c:v>10.072399999999996</c:v>
                </c:pt>
                <c:pt idx="5288">
                  <c:v>5.4235999999999995</c:v>
                </c:pt>
                <c:pt idx="5289">
                  <c:v>4.1123999999999992</c:v>
                </c:pt>
                <c:pt idx="5290">
                  <c:v>6.8539999999999992</c:v>
                </c:pt>
                <c:pt idx="5291">
                  <c:v>10.434000000000001</c:v>
                </c:pt>
                <c:pt idx="5292">
                  <c:v>2.3976000000000002</c:v>
                </c:pt>
                <c:pt idx="5293">
                  <c:v>7.1928000000000001</c:v>
                </c:pt>
                <c:pt idx="5294">
                  <c:v>5.2164000000000001</c:v>
                </c:pt>
                <c:pt idx="5295">
                  <c:v>12.776399999999999</c:v>
                </c:pt>
                <c:pt idx="5296">
                  <c:v>5.2164000000000001</c:v>
                </c:pt>
                <c:pt idx="5297">
                  <c:v>4.9139999999999988</c:v>
                </c:pt>
                <c:pt idx="5298">
                  <c:v>6.6835999999999993</c:v>
                </c:pt>
                <c:pt idx="5299">
                  <c:v>4.9104000000000001</c:v>
                </c:pt>
                <c:pt idx="5300">
                  <c:v>8.1840000000000011</c:v>
                </c:pt>
                <c:pt idx="5301">
                  <c:v>1.9697999999999998</c:v>
                </c:pt>
                <c:pt idx="5302">
                  <c:v>6.8942999999999994</c:v>
                </c:pt>
                <c:pt idx="5303">
                  <c:v>2.9144999999999994</c:v>
                </c:pt>
                <c:pt idx="5304">
                  <c:v>2.9546999999999999</c:v>
                </c:pt>
                <c:pt idx="5305">
                  <c:v>1.9697999999999998</c:v>
                </c:pt>
                <c:pt idx="5306">
                  <c:v>1.7486999999999999</c:v>
                </c:pt>
                <c:pt idx="5307">
                  <c:v>2.9144999999999994</c:v>
                </c:pt>
                <c:pt idx="5308">
                  <c:v>3.4973999999999998</c:v>
                </c:pt>
                <c:pt idx="5309">
                  <c:v>1.3159999999999998</c:v>
                </c:pt>
                <c:pt idx="5310">
                  <c:v>2.2559999999999993</c:v>
                </c:pt>
                <c:pt idx="5311">
                  <c:v>1.4099999999999997</c:v>
                </c:pt>
                <c:pt idx="5312">
                  <c:v>0.84599999999999964</c:v>
                </c:pt>
                <c:pt idx="5313">
                  <c:v>1.3159999999999998</c:v>
                </c:pt>
                <c:pt idx="5314">
                  <c:v>0.56399999999999983</c:v>
                </c:pt>
                <c:pt idx="5315">
                  <c:v>0.2352999999999999</c:v>
                </c:pt>
                <c:pt idx="5316">
                  <c:v>0.4705999999999998</c:v>
                </c:pt>
                <c:pt idx="5317">
                  <c:v>0.4705999999999998</c:v>
                </c:pt>
                <c:pt idx="5318">
                  <c:v>1.1945999999999999</c:v>
                </c:pt>
                <c:pt idx="5319">
                  <c:v>1.1764999999999992</c:v>
                </c:pt>
                <c:pt idx="5320">
                  <c:v>1.7918999999999998</c:v>
                </c:pt>
                <c:pt idx="5321">
                  <c:v>2.3891999999999998</c:v>
                </c:pt>
                <c:pt idx="5322">
                  <c:v>1.1945999999999999</c:v>
                </c:pt>
                <c:pt idx="5323">
                  <c:v>9.8624999999999972</c:v>
                </c:pt>
                <c:pt idx="5324">
                  <c:v>3.944999999999999</c:v>
                </c:pt>
                <c:pt idx="5325">
                  <c:v>5.9174999999999986</c:v>
                </c:pt>
                <c:pt idx="5326">
                  <c:v>5.9174999999999986</c:v>
                </c:pt>
                <c:pt idx="5327">
                  <c:v>14.201999999999998</c:v>
                </c:pt>
                <c:pt idx="5328">
                  <c:v>7.8899999999999979</c:v>
                </c:pt>
                <c:pt idx="5329">
                  <c:v>3.5504999999999995</c:v>
                </c:pt>
                <c:pt idx="5330">
                  <c:v>0</c:v>
                </c:pt>
                <c:pt idx="5331">
                  <c:v>0</c:v>
                </c:pt>
                <c:pt idx="5332">
                  <c:v>0</c:v>
                </c:pt>
                <c:pt idx="5333">
                  <c:v>0</c:v>
                </c:pt>
                <c:pt idx="5334">
                  <c:v>0.3024</c:v>
                </c:pt>
                <c:pt idx="5335">
                  <c:v>0.2016</c:v>
                </c:pt>
                <c:pt idx="5336">
                  <c:v>-0.6048</c:v>
                </c:pt>
                <c:pt idx="5337">
                  <c:v>0.3024</c:v>
                </c:pt>
                <c:pt idx="5338">
                  <c:v>0.1008</c:v>
                </c:pt>
                <c:pt idx="5339">
                  <c:v>6.1307999999999998</c:v>
                </c:pt>
                <c:pt idx="5340">
                  <c:v>3.6156000000000001</c:v>
                </c:pt>
                <c:pt idx="5341">
                  <c:v>21.888000000000002</c:v>
                </c:pt>
                <c:pt idx="5342">
                  <c:v>3.04</c:v>
                </c:pt>
                <c:pt idx="5343">
                  <c:v>9.120000000000001</c:v>
                </c:pt>
                <c:pt idx="5344">
                  <c:v>15.2</c:v>
                </c:pt>
                <c:pt idx="5345">
                  <c:v>9.120000000000001</c:v>
                </c:pt>
                <c:pt idx="5346">
                  <c:v>9.1199999999999974</c:v>
                </c:pt>
                <c:pt idx="5347">
                  <c:v>18.240000000000002</c:v>
                </c:pt>
                <c:pt idx="5348">
                  <c:v>1.4651999999999998</c:v>
                </c:pt>
                <c:pt idx="5349">
                  <c:v>2.6927999999999992</c:v>
                </c:pt>
                <c:pt idx="5350">
                  <c:v>1.6829999999999994</c:v>
                </c:pt>
                <c:pt idx="5351">
                  <c:v>2.5707</c:v>
                </c:pt>
                <c:pt idx="5352">
                  <c:v>3.5178000000000003</c:v>
                </c:pt>
                <c:pt idx="5353">
                  <c:v>1.7138000000000002</c:v>
                </c:pt>
                <c:pt idx="5354">
                  <c:v>3.4276000000000004</c:v>
                </c:pt>
                <c:pt idx="5355">
                  <c:v>8.7945000000000011</c:v>
                </c:pt>
                <c:pt idx="5356">
                  <c:v>-2.1194999999999999</c:v>
                </c:pt>
                <c:pt idx="5357">
                  <c:v>0.47100000000000009</c:v>
                </c:pt>
                <c:pt idx="5358">
                  <c:v>1.1775000000000002</c:v>
                </c:pt>
                <c:pt idx="5359">
                  <c:v>0.70650000000000013</c:v>
                </c:pt>
                <c:pt idx="5360">
                  <c:v>-3.5324999999999998</c:v>
                </c:pt>
                <c:pt idx="5361">
                  <c:v>-2.2134</c:v>
                </c:pt>
                <c:pt idx="5362">
                  <c:v>0.16740000000000022</c:v>
                </c:pt>
                <c:pt idx="5363">
                  <c:v>-0.94859999999999989</c:v>
                </c:pt>
                <c:pt idx="5364">
                  <c:v>0.3906000000000005</c:v>
                </c:pt>
                <c:pt idx="5365">
                  <c:v>9.2987999999999964</c:v>
                </c:pt>
                <c:pt idx="5366">
                  <c:v>10.7912</c:v>
                </c:pt>
                <c:pt idx="5367">
                  <c:v>21.5824</c:v>
                </c:pt>
                <c:pt idx="5368">
                  <c:v>18.597599999999993</c:v>
                </c:pt>
                <c:pt idx="5369">
                  <c:v>21.5824</c:v>
                </c:pt>
                <c:pt idx="5370">
                  <c:v>16.186799999999998</c:v>
                </c:pt>
                <c:pt idx="5371">
                  <c:v>15.498000000000001</c:v>
                </c:pt>
                <c:pt idx="5372">
                  <c:v>6.1991999999999994</c:v>
                </c:pt>
                <c:pt idx="5373">
                  <c:v>0.5236000000000014</c:v>
                </c:pt>
                <c:pt idx="5374">
                  <c:v>0.2244000000000006</c:v>
                </c:pt>
                <c:pt idx="5375">
                  <c:v>0.2992000000000008</c:v>
                </c:pt>
                <c:pt idx="5376">
                  <c:v>-1.3463999999999998</c:v>
                </c:pt>
                <c:pt idx="5377">
                  <c:v>9</c:v>
                </c:pt>
                <c:pt idx="5378">
                  <c:v>10.799999999999999</c:v>
                </c:pt>
                <c:pt idx="5379">
                  <c:v>1.0499999999999998</c:v>
                </c:pt>
                <c:pt idx="5380">
                  <c:v>2.0999999999999996</c:v>
                </c:pt>
                <c:pt idx="5381">
                  <c:v>4.9139999999999988</c:v>
                </c:pt>
                <c:pt idx="5382">
                  <c:v>8.6939999999999991</c:v>
                </c:pt>
                <c:pt idx="5383">
                  <c:v>26.081999999999997</c:v>
                </c:pt>
                <c:pt idx="5384">
                  <c:v>2.9567999999999999</c:v>
                </c:pt>
                <c:pt idx="5385">
                  <c:v>1.4783999999999999</c:v>
                </c:pt>
                <c:pt idx="5386">
                  <c:v>13.3056</c:v>
                </c:pt>
                <c:pt idx="5387">
                  <c:v>3.4495999999999993</c:v>
                </c:pt>
                <c:pt idx="5388">
                  <c:v>1.7247999999999997</c:v>
                </c:pt>
                <c:pt idx="5389">
                  <c:v>1.7247999999999997</c:v>
                </c:pt>
                <c:pt idx="5390">
                  <c:v>6.8713999999999995</c:v>
                </c:pt>
                <c:pt idx="5391">
                  <c:v>5.9210999999999983</c:v>
                </c:pt>
                <c:pt idx="5392">
                  <c:v>6.8713999999999995</c:v>
                </c:pt>
                <c:pt idx="5393">
                  <c:v>27.485599999999998</c:v>
                </c:pt>
                <c:pt idx="5394">
                  <c:v>3.9473999999999996</c:v>
                </c:pt>
                <c:pt idx="5395">
                  <c:v>3.4356999999999998</c:v>
                </c:pt>
                <c:pt idx="5396">
                  <c:v>9.8685000000000009</c:v>
                </c:pt>
                <c:pt idx="5397">
                  <c:v>8.6715</c:v>
                </c:pt>
                <c:pt idx="5398">
                  <c:v>3.4685999999999999</c:v>
                </c:pt>
                <c:pt idx="5399">
                  <c:v>6.9371999999999998</c:v>
                </c:pt>
                <c:pt idx="5400">
                  <c:v>1.9925999999999999</c:v>
                </c:pt>
                <c:pt idx="5401">
                  <c:v>5.2028999999999996</c:v>
                </c:pt>
                <c:pt idx="5402">
                  <c:v>5.2028999999999996</c:v>
                </c:pt>
                <c:pt idx="5403">
                  <c:v>6.0029999999999992</c:v>
                </c:pt>
                <c:pt idx="5404">
                  <c:v>9.6047999999999991</c:v>
                </c:pt>
                <c:pt idx="5405">
                  <c:v>3.6017999999999999</c:v>
                </c:pt>
                <c:pt idx="5406">
                  <c:v>2.0358000000000001</c:v>
                </c:pt>
                <c:pt idx="5407">
                  <c:v>2.0358000000000001</c:v>
                </c:pt>
                <c:pt idx="5408">
                  <c:v>0.67859999999999987</c:v>
                </c:pt>
                <c:pt idx="5409">
                  <c:v>23.183999999999997</c:v>
                </c:pt>
                <c:pt idx="5410">
                  <c:v>8.6939999999999991</c:v>
                </c:pt>
                <c:pt idx="5411">
                  <c:v>5.7959999999999994</c:v>
                </c:pt>
                <c:pt idx="5412">
                  <c:v>4.9139999999999988</c:v>
                </c:pt>
                <c:pt idx="5413">
                  <c:v>18.3264</c:v>
                </c:pt>
                <c:pt idx="5414">
                  <c:v>6.8723999999999998</c:v>
                </c:pt>
                <c:pt idx="5415">
                  <c:v>5.1791999999999998</c:v>
                </c:pt>
                <c:pt idx="5416">
                  <c:v>11.454000000000001</c:v>
                </c:pt>
                <c:pt idx="5417">
                  <c:v>24.84</c:v>
                </c:pt>
                <c:pt idx="5418">
                  <c:v>19.872</c:v>
                </c:pt>
                <c:pt idx="5419">
                  <c:v>14.904</c:v>
                </c:pt>
                <c:pt idx="5420">
                  <c:v>14.904</c:v>
                </c:pt>
                <c:pt idx="5421">
                  <c:v>3.4685999999999999</c:v>
                </c:pt>
                <c:pt idx="5422">
                  <c:v>2.9888999999999997</c:v>
                </c:pt>
                <c:pt idx="5423">
                  <c:v>3.9851999999999999</c:v>
                </c:pt>
                <c:pt idx="5424">
                  <c:v>1.9925999999999999</c:v>
                </c:pt>
                <c:pt idx="5425">
                  <c:v>1.9925999999999999</c:v>
                </c:pt>
                <c:pt idx="5426">
                  <c:v>0.99629999999999996</c:v>
                </c:pt>
                <c:pt idx="5427">
                  <c:v>5.9777999999999993</c:v>
                </c:pt>
                <c:pt idx="5428">
                  <c:v>1.9925999999999999</c:v>
                </c:pt>
                <c:pt idx="5429">
                  <c:v>1.512</c:v>
                </c:pt>
                <c:pt idx="5430">
                  <c:v>1.764</c:v>
                </c:pt>
                <c:pt idx="5431">
                  <c:v>1.512</c:v>
                </c:pt>
                <c:pt idx="5432">
                  <c:v>1.764</c:v>
                </c:pt>
                <c:pt idx="5433">
                  <c:v>6.048</c:v>
                </c:pt>
                <c:pt idx="5434">
                  <c:v>10.584</c:v>
                </c:pt>
                <c:pt idx="5435">
                  <c:v>5.6993999999999998</c:v>
                </c:pt>
                <c:pt idx="5436">
                  <c:v>3.7995999999999999</c:v>
                </c:pt>
                <c:pt idx="5437">
                  <c:v>2.0358000000000001</c:v>
                </c:pt>
                <c:pt idx="5438">
                  <c:v>1.2005999999999999</c:v>
                </c:pt>
                <c:pt idx="5439">
                  <c:v>3.6017999999999999</c:v>
                </c:pt>
                <c:pt idx="5440">
                  <c:v>7.2035999999999998</c:v>
                </c:pt>
                <c:pt idx="5441">
                  <c:v>2.6459999999999995</c:v>
                </c:pt>
                <c:pt idx="5442">
                  <c:v>1.764</c:v>
                </c:pt>
                <c:pt idx="5443">
                  <c:v>1.764</c:v>
                </c:pt>
                <c:pt idx="5444">
                  <c:v>3.3929999999999989</c:v>
                </c:pt>
                <c:pt idx="5445">
                  <c:v>3.6017999999999999</c:v>
                </c:pt>
                <c:pt idx="5446">
                  <c:v>1.2005999999999999</c:v>
                </c:pt>
                <c:pt idx="5447">
                  <c:v>6.0029999999999992</c:v>
                </c:pt>
                <c:pt idx="5448">
                  <c:v>2.4011999999999998</c:v>
                </c:pt>
                <c:pt idx="5449">
                  <c:v>2.4011999999999998</c:v>
                </c:pt>
                <c:pt idx="5450">
                  <c:v>33.830999999999989</c:v>
                </c:pt>
                <c:pt idx="5451">
                  <c:v>10.149299999999997</c:v>
                </c:pt>
                <c:pt idx="5452">
                  <c:v>13.532399999999996</c:v>
                </c:pt>
                <c:pt idx="5453">
                  <c:v>41.223699999999994</c:v>
                </c:pt>
                <c:pt idx="5454">
                  <c:v>33.830999999999989</c:v>
                </c:pt>
                <c:pt idx="5455">
                  <c:v>29.445499999999996</c:v>
                </c:pt>
                <c:pt idx="5456">
                  <c:v>9.9359999999999999</c:v>
                </c:pt>
                <c:pt idx="5457">
                  <c:v>9.9359999999999999</c:v>
                </c:pt>
                <c:pt idx="5458">
                  <c:v>11.592000000000001</c:v>
                </c:pt>
                <c:pt idx="5459">
                  <c:v>24.84</c:v>
                </c:pt>
                <c:pt idx="5460">
                  <c:v>5.7960000000000003</c:v>
                </c:pt>
                <c:pt idx="5461">
                  <c:v>44.712000000000003</c:v>
                </c:pt>
                <c:pt idx="5462">
                  <c:v>19.872</c:v>
                </c:pt>
                <c:pt idx="5463">
                  <c:v>7.056</c:v>
                </c:pt>
                <c:pt idx="5464">
                  <c:v>7.056</c:v>
                </c:pt>
                <c:pt idx="5465">
                  <c:v>7.056</c:v>
                </c:pt>
                <c:pt idx="5466">
                  <c:v>1.6704000000000001</c:v>
                </c:pt>
                <c:pt idx="5467">
                  <c:v>9.9359999999999999</c:v>
                </c:pt>
                <c:pt idx="5468">
                  <c:v>34.775999999999996</c:v>
                </c:pt>
                <c:pt idx="5469">
                  <c:v>9.9359999999999999</c:v>
                </c:pt>
                <c:pt idx="5470">
                  <c:v>24.84</c:v>
                </c:pt>
                <c:pt idx="5471">
                  <c:v>29.808</c:v>
                </c:pt>
                <c:pt idx="5472">
                  <c:v>9.9359999999999999</c:v>
                </c:pt>
                <c:pt idx="5473">
                  <c:v>10.584</c:v>
                </c:pt>
                <c:pt idx="5474">
                  <c:v>3.024</c:v>
                </c:pt>
                <c:pt idx="5475">
                  <c:v>1.512</c:v>
                </c:pt>
                <c:pt idx="5476">
                  <c:v>0.88200000000000001</c:v>
                </c:pt>
                <c:pt idx="5477">
                  <c:v>6.048</c:v>
                </c:pt>
                <c:pt idx="5478">
                  <c:v>1.7343</c:v>
                </c:pt>
                <c:pt idx="5479">
                  <c:v>8.6715</c:v>
                </c:pt>
                <c:pt idx="5480">
                  <c:v>3.4685999999999999</c:v>
                </c:pt>
                <c:pt idx="5481">
                  <c:v>4.9815000000000005</c:v>
                </c:pt>
                <c:pt idx="5482">
                  <c:v>56.175200000000004</c:v>
                </c:pt>
                <c:pt idx="5483">
                  <c:v>126.39420000000001</c:v>
                </c:pt>
                <c:pt idx="5484">
                  <c:v>47.626799999999996</c:v>
                </c:pt>
                <c:pt idx="5485">
                  <c:v>14.043800000000001</c:v>
                </c:pt>
                <c:pt idx="5486">
                  <c:v>4.5815999999999999</c:v>
                </c:pt>
                <c:pt idx="5487">
                  <c:v>2.5895999999999999</c:v>
                </c:pt>
                <c:pt idx="5488">
                  <c:v>5.1791999999999998</c:v>
                </c:pt>
                <c:pt idx="5489">
                  <c:v>3.8843999999999994</c:v>
                </c:pt>
                <c:pt idx="5490">
                  <c:v>1.2948</c:v>
                </c:pt>
                <c:pt idx="5491">
                  <c:v>9.0635999999999974</c:v>
                </c:pt>
                <c:pt idx="5492">
                  <c:v>16.035599999999999</c:v>
                </c:pt>
                <c:pt idx="5493">
                  <c:v>4.5815999999999999</c:v>
                </c:pt>
                <c:pt idx="5494">
                  <c:v>7.7687999999999988</c:v>
                </c:pt>
                <c:pt idx="5495">
                  <c:v>6.8723999999999998</c:v>
                </c:pt>
                <c:pt idx="5496">
                  <c:v>6.8723999999999998</c:v>
                </c:pt>
                <c:pt idx="5497">
                  <c:v>1.6704000000000001</c:v>
                </c:pt>
                <c:pt idx="5498">
                  <c:v>4.2336</c:v>
                </c:pt>
                <c:pt idx="5499">
                  <c:v>2.8224</c:v>
                </c:pt>
                <c:pt idx="5500">
                  <c:v>1.6704000000000001</c:v>
                </c:pt>
                <c:pt idx="5501">
                  <c:v>2.5056000000000003</c:v>
                </c:pt>
                <c:pt idx="5502">
                  <c:v>3.3408000000000002</c:v>
                </c:pt>
                <c:pt idx="5503">
                  <c:v>4.1760000000000002</c:v>
                </c:pt>
                <c:pt idx="5504">
                  <c:v>4.2336</c:v>
                </c:pt>
                <c:pt idx="5505">
                  <c:v>5.6448</c:v>
                </c:pt>
                <c:pt idx="5506">
                  <c:v>4.1760000000000002</c:v>
                </c:pt>
                <c:pt idx="5507">
                  <c:v>1.6704000000000001</c:v>
                </c:pt>
                <c:pt idx="5508">
                  <c:v>2.8224</c:v>
                </c:pt>
                <c:pt idx="5509">
                  <c:v>9.8783999999999992</c:v>
                </c:pt>
                <c:pt idx="5510">
                  <c:v>9.0719999999999992</c:v>
                </c:pt>
                <c:pt idx="5511">
                  <c:v>9.0719999999999992</c:v>
                </c:pt>
                <c:pt idx="5512">
                  <c:v>15.120000000000001</c:v>
                </c:pt>
                <c:pt idx="5513">
                  <c:v>3.528</c:v>
                </c:pt>
                <c:pt idx="5514">
                  <c:v>4.5359999999999996</c:v>
                </c:pt>
                <c:pt idx="5515">
                  <c:v>1.512</c:v>
                </c:pt>
                <c:pt idx="5516">
                  <c:v>1.764</c:v>
                </c:pt>
                <c:pt idx="5517">
                  <c:v>4.5359999999999996</c:v>
                </c:pt>
                <c:pt idx="5518">
                  <c:v>4.5815999999999999</c:v>
                </c:pt>
                <c:pt idx="5519">
                  <c:v>6.8723999999999998</c:v>
                </c:pt>
                <c:pt idx="5520">
                  <c:v>15.537599999999998</c:v>
                </c:pt>
                <c:pt idx="5521">
                  <c:v>2.2907999999999999</c:v>
                </c:pt>
                <c:pt idx="5522">
                  <c:v>5.1791999999999998</c:v>
                </c:pt>
                <c:pt idx="5523">
                  <c:v>6.8713999999999995</c:v>
                </c:pt>
                <c:pt idx="5524">
                  <c:v>27.485599999999998</c:v>
                </c:pt>
                <c:pt idx="5525">
                  <c:v>10.307099999999998</c:v>
                </c:pt>
                <c:pt idx="5526">
                  <c:v>6.8713999999999995</c:v>
                </c:pt>
                <c:pt idx="5527">
                  <c:v>14.399999999999999</c:v>
                </c:pt>
                <c:pt idx="5528">
                  <c:v>2.0999999999999996</c:v>
                </c:pt>
                <c:pt idx="5529">
                  <c:v>3.5999999999999996</c:v>
                </c:pt>
                <c:pt idx="5530">
                  <c:v>9</c:v>
                </c:pt>
                <c:pt idx="5531">
                  <c:v>3.1499999999999995</c:v>
                </c:pt>
                <c:pt idx="5532">
                  <c:v>4.8117999999999999</c:v>
                </c:pt>
                <c:pt idx="5533">
                  <c:v>19.247199999999999</c:v>
                </c:pt>
                <c:pt idx="5534">
                  <c:v>12.029499999999999</c:v>
                </c:pt>
                <c:pt idx="5535">
                  <c:v>7.2176999999999998</c:v>
                </c:pt>
                <c:pt idx="5536">
                  <c:v>8.6940000000000008</c:v>
                </c:pt>
                <c:pt idx="5537">
                  <c:v>19.872</c:v>
                </c:pt>
                <c:pt idx="5538">
                  <c:v>14.904</c:v>
                </c:pt>
                <c:pt idx="5539">
                  <c:v>9.9359999999999999</c:v>
                </c:pt>
                <c:pt idx="5540">
                  <c:v>19.872</c:v>
                </c:pt>
                <c:pt idx="5541">
                  <c:v>10.348799999999999</c:v>
                </c:pt>
                <c:pt idx="5542">
                  <c:v>11.827199999999999</c:v>
                </c:pt>
                <c:pt idx="5543">
                  <c:v>1.7247999999999997</c:v>
                </c:pt>
                <c:pt idx="5544">
                  <c:v>5.9135999999999997</c:v>
                </c:pt>
                <c:pt idx="5545">
                  <c:v>13.3056</c:v>
                </c:pt>
                <c:pt idx="5546">
                  <c:v>10.348799999999999</c:v>
                </c:pt>
                <c:pt idx="5547">
                  <c:v>4.4352</c:v>
                </c:pt>
                <c:pt idx="5548">
                  <c:v>2.9567999999999999</c:v>
                </c:pt>
                <c:pt idx="5549">
                  <c:v>2.9567999999999999</c:v>
                </c:pt>
                <c:pt idx="5550">
                  <c:v>1.7247999999999997</c:v>
                </c:pt>
                <c:pt idx="5551">
                  <c:v>17.759999999999998</c:v>
                </c:pt>
                <c:pt idx="5552">
                  <c:v>14.8</c:v>
                </c:pt>
                <c:pt idx="5553">
                  <c:v>22.200000000000003</c:v>
                </c:pt>
                <c:pt idx="5554">
                  <c:v>22.200000000000003</c:v>
                </c:pt>
                <c:pt idx="5555">
                  <c:v>4.4399999999999995</c:v>
                </c:pt>
                <c:pt idx="5556">
                  <c:v>3.6017999999999999</c:v>
                </c:pt>
                <c:pt idx="5557">
                  <c:v>2.0358000000000001</c:v>
                </c:pt>
                <c:pt idx="5558">
                  <c:v>1.2005999999999999</c:v>
                </c:pt>
                <c:pt idx="5559">
                  <c:v>10.348799999999999</c:v>
                </c:pt>
                <c:pt idx="5560">
                  <c:v>0.86239999999999983</c:v>
                </c:pt>
                <c:pt idx="5561">
                  <c:v>3.3408000000000002</c:v>
                </c:pt>
                <c:pt idx="5562">
                  <c:v>6.8713999999999995</c:v>
                </c:pt>
                <c:pt idx="5563">
                  <c:v>9.8685000000000009</c:v>
                </c:pt>
                <c:pt idx="5564">
                  <c:v>6.8713999999999995</c:v>
                </c:pt>
                <c:pt idx="5565">
                  <c:v>13.742799999999999</c:v>
                </c:pt>
                <c:pt idx="5566">
                  <c:v>10.307099999999998</c:v>
                </c:pt>
                <c:pt idx="5567">
                  <c:v>3.9473999999999996</c:v>
                </c:pt>
                <c:pt idx="5568">
                  <c:v>35.334599999999995</c:v>
                </c:pt>
                <c:pt idx="5569">
                  <c:v>35.334599999999995</c:v>
                </c:pt>
                <c:pt idx="5570">
                  <c:v>41.223699999999994</c:v>
                </c:pt>
                <c:pt idx="5571">
                  <c:v>76.558299999999988</c:v>
                </c:pt>
                <c:pt idx="5572">
                  <c:v>11.778199999999998</c:v>
                </c:pt>
                <c:pt idx="5573">
                  <c:v>41.223699999999994</c:v>
                </c:pt>
                <c:pt idx="5574">
                  <c:v>23.556399999999996</c:v>
                </c:pt>
                <c:pt idx="5575">
                  <c:v>35.334599999999995</c:v>
                </c:pt>
                <c:pt idx="5576">
                  <c:v>12.599999999999998</c:v>
                </c:pt>
                <c:pt idx="5577">
                  <c:v>1.7999999999999998</c:v>
                </c:pt>
                <c:pt idx="5578">
                  <c:v>7.1999999999999993</c:v>
                </c:pt>
                <c:pt idx="5579">
                  <c:v>1.0499999999999998</c:v>
                </c:pt>
                <c:pt idx="5580">
                  <c:v>10.799999999999999</c:v>
                </c:pt>
                <c:pt idx="5581">
                  <c:v>9</c:v>
                </c:pt>
                <c:pt idx="5582">
                  <c:v>18.017999999999997</c:v>
                </c:pt>
                <c:pt idx="5583">
                  <c:v>3.2759999999999994</c:v>
                </c:pt>
                <c:pt idx="5584">
                  <c:v>5.7959999999999994</c:v>
                </c:pt>
                <c:pt idx="5585">
                  <c:v>11.591999999999999</c:v>
                </c:pt>
                <c:pt idx="5586">
                  <c:v>14.741999999999997</c:v>
                </c:pt>
                <c:pt idx="5587">
                  <c:v>1.6379999999999997</c:v>
                </c:pt>
                <c:pt idx="5588">
                  <c:v>20.614199999999997</c:v>
                </c:pt>
                <c:pt idx="5589">
                  <c:v>6.8713999999999995</c:v>
                </c:pt>
                <c:pt idx="5590">
                  <c:v>13.2986</c:v>
                </c:pt>
                <c:pt idx="5591">
                  <c:v>9.4989999999999988</c:v>
                </c:pt>
                <c:pt idx="5592">
                  <c:v>5.368999999999998</c:v>
                </c:pt>
                <c:pt idx="5593">
                  <c:v>6.5519999999999987</c:v>
                </c:pt>
                <c:pt idx="5594">
                  <c:v>8.6939999999999991</c:v>
                </c:pt>
                <c:pt idx="5595">
                  <c:v>8.6939999999999991</c:v>
                </c:pt>
                <c:pt idx="5596">
                  <c:v>8.6939999999999991</c:v>
                </c:pt>
                <c:pt idx="5597">
                  <c:v>8.6939999999999991</c:v>
                </c:pt>
                <c:pt idx="5598">
                  <c:v>1.6704000000000001</c:v>
                </c:pt>
                <c:pt idx="5599">
                  <c:v>3.3408000000000002</c:v>
                </c:pt>
                <c:pt idx="5600">
                  <c:v>4.2336</c:v>
                </c:pt>
                <c:pt idx="5601">
                  <c:v>4.2336</c:v>
                </c:pt>
                <c:pt idx="5602">
                  <c:v>2.8224</c:v>
                </c:pt>
                <c:pt idx="5603">
                  <c:v>11.2896</c:v>
                </c:pt>
                <c:pt idx="5604">
                  <c:v>1.6704000000000001</c:v>
                </c:pt>
                <c:pt idx="5605">
                  <c:v>2.5056000000000003</c:v>
                </c:pt>
                <c:pt idx="5606">
                  <c:v>2.5056000000000003</c:v>
                </c:pt>
                <c:pt idx="5607">
                  <c:v>4.2716999999999992</c:v>
                </c:pt>
                <c:pt idx="5608">
                  <c:v>4.8117999999999999</c:v>
                </c:pt>
                <c:pt idx="5609">
                  <c:v>14.4354</c:v>
                </c:pt>
                <c:pt idx="5610">
                  <c:v>7.2176999999999998</c:v>
                </c:pt>
                <c:pt idx="5611">
                  <c:v>4.2716999999999992</c:v>
                </c:pt>
                <c:pt idx="5612">
                  <c:v>4.8117999999999999</c:v>
                </c:pt>
                <c:pt idx="5613">
                  <c:v>2.8224</c:v>
                </c:pt>
                <c:pt idx="5614">
                  <c:v>22.200000000000003</c:v>
                </c:pt>
                <c:pt idx="5615">
                  <c:v>22.200000000000003</c:v>
                </c:pt>
                <c:pt idx="5616">
                  <c:v>66.600000000000009</c:v>
                </c:pt>
                <c:pt idx="5617">
                  <c:v>22.200000000000003</c:v>
                </c:pt>
                <c:pt idx="5618">
                  <c:v>31.751200000000001</c:v>
                </c:pt>
                <c:pt idx="5619">
                  <c:v>196.61320000000001</c:v>
                </c:pt>
                <c:pt idx="5620">
                  <c:v>56.175200000000004</c:v>
                </c:pt>
                <c:pt idx="5621">
                  <c:v>15.8756</c:v>
                </c:pt>
                <c:pt idx="5622">
                  <c:v>28.087600000000002</c:v>
                </c:pt>
                <c:pt idx="5623">
                  <c:v>42.131399999999999</c:v>
                </c:pt>
                <c:pt idx="5624">
                  <c:v>28.087600000000002</c:v>
                </c:pt>
                <c:pt idx="5625">
                  <c:v>7.9378000000000002</c:v>
                </c:pt>
                <c:pt idx="5626">
                  <c:v>39.689000000000007</c:v>
                </c:pt>
                <c:pt idx="5627">
                  <c:v>70.219000000000008</c:v>
                </c:pt>
                <c:pt idx="5628">
                  <c:v>7.9378000000000002</c:v>
                </c:pt>
                <c:pt idx="5629">
                  <c:v>11.778199999999998</c:v>
                </c:pt>
                <c:pt idx="5630">
                  <c:v>17.667299999999997</c:v>
                </c:pt>
                <c:pt idx="5631">
                  <c:v>2.7166000000000001</c:v>
                </c:pt>
                <c:pt idx="5632">
                  <c:v>9.5081000000000007</c:v>
                </c:pt>
                <c:pt idx="5633">
                  <c:v>3.1212</c:v>
                </c:pt>
                <c:pt idx="5634">
                  <c:v>2.0999999999999996</c:v>
                </c:pt>
                <c:pt idx="5635">
                  <c:v>1.7999999999999998</c:v>
                </c:pt>
                <c:pt idx="5636">
                  <c:v>4.1999999999999993</c:v>
                </c:pt>
                <c:pt idx="5637">
                  <c:v>1.7343</c:v>
                </c:pt>
                <c:pt idx="5638">
                  <c:v>7.9703999999999997</c:v>
                </c:pt>
                <c:pt idx="5639">
                  <c:v>1.9925999999999999</c:v>
                </c:pt>
                <c:pt idx="5640">
                  <c:v>5.2028999999999996</c:v>
                </c:pt>
                <c:pt idx="5641">
                  <c:v>12.1401</c:v>
                </c:pt>
                <c:pt idx="5642">
                  <c:v>3.4685999999999999</c:v>
                </c:pt>
                <c:pt idx="5643">
                  <c:v>3.4685999999999999</c:v>
                </c:pt>
                <c:pt idx="5644">
                  <c:v>13.608000000000001</c:v>
                </c:pt>
                <c:pt idx="5645">
                  <c:v>3.024</c:v>
                </c:pt>
                <c:pt idx="5646">
                  <c:v>7.5600000000000005</c:v>
                </c:pt>
                <c:pt idx="5647">
                  <c:v>1.512</c:v>
                </c:pt>
                <c:pt idx="5648">
                  <c:v>4.5359999999999996</c:v>
                </c:pt>
                <c:pt idx="5649">
                  <c:v>7.5600000000000005</c:v>
                </c:pt>
                <c:pt idx="5650">
                  <c:v>15.120000000000001</c:v>
                </c:pt>
                <c:pt idx="5651">
                  <c:v>14.8</c:v>
                </c:pt>
                <c:pt idx="5652">
                  <c:v>51.800000000000004</c:v>
                </c:pt>
                <c:pt idx="5653">
                  <c:v>8.879999999999999</c:v>
                </c:pt>
                <c:pt idx="5654">
                  <c:v>26.640000000000004</c:v>
                </c:pt>
                <c:pt idx="5655">
                  <c:v>8.879999999999999</c:v>
                </c:pt>
                <c:pt idx="5656">
                  <c:v>22.200000000000003</c:v>
                </c:pt>
                <c:pt idx="5657">
                  <c:v>44.400000000000006</c:v>
                </c:pt>
                <c:pt idx="5658">
                  <c:v>51.800000000000004</c:v>
                </c:pt>
                <c:pt idx="5659">
                  <c:v>14.8</c:v>
                </c:pt>
                <c:pt idx="5660">
                  <c:v>144.51570000000001</c:v>
                </c:pt>
                <c:pt idx="5661">
                  <c:v>85.529700000000005</c:v>
                </c:pt>
                <c:pt idx="5662">
                  <c:v>385.37520000000001</c:v>
                </c:pt>
                <c:pt idx="5663">
                  <c:v>96.343800000000002</c:v>
                </c:pt>
                <c:pt idx="5664">
                  <c:v>228.07919999999999</c:v>
                </c:pt>
                <c:pt idx="5665">
                  <c:v>96.343800000000002</c:v>
                </c:pt>
                <c:pt idx="5666">
                  <c:v>240.8595</c:v>
                </c:pt>
                <c:pt idx="5667">
                  <c:v>240.8595</c:v>
                </c:pt>
                <c:pt idx="5668">
                  <c:v>2.6495999999999995</c:v>
                </c:pt>
                <c:pt idx="5669">
                  <c:v>5.9903999999999984</c:v>
                </c:pt>
                <c:pt idx="5670">
                  <c:v>4.8117999999999999</c:v>
                </c:pt>
                <c:pt idx="5671">
                  <c:v>2.4058999999999999</c:v>
                </c:pt>
                <c:pt idx="5672">
                  <c:v>6.8713999999999995</c:v>
                </c:pt>
                <c:pt idx="5673">
                  <c:v>6.8713999999999995</c:v>
                </c:pt>
                <c:pt idx="5674">
                  <c:v>3.4356999999999998</c:v>
                </c:pt>
                <c:pt idx="5675">
                  <c:v>10.307099999999998</c:v>
                </c:pt>
                <c:pt idx="5676">
                  <c:v>3.4356999999999998</c:v>
                </c:pt>
                <c:pt idx="5677">
                  <c:v>6.8713999999999995</c:v>
                </c:pt>
                <c:pt idx="5678">
                  <c:v>5.9210999999999983</c:v>
                </c:pt>
                <c:pt idx="5679">
                  <c:v>3.9473999999999996</c:v>
                </c:pt>
                <c:pt idx="5680">
                  <c:v>27.485599999999998</c:v>
                </c:pt>
                <c:pt idx="5681">
                  <c:v>1.0737999999999999</c:v>
                </c:pt>
                <c:pt idx="5682">
                  <c:v>4.2951999999999995</c:v>
                </c:pt>
                <c:pt idx="5683">
                  <c:v>13.2986</c:v>
                </c:pt>
                <c:pt idx="5684">
                  <c:v>1.3583000000000001</c:v>
                </c:pt>
                <c:pt idx="5685">
                  <c:v>4.0749000000000004</c:v>
                </c:pt>
                <c:pt idx="5686">
                  <c:v>5.6955999999999989</c:v>
                </c:pt>
                <c:pt idx="5687">
                  <c:v>5.6955999999999989</c:v>
                </c:pt>
                <c:pt idx="5688">
                  <c:v>7.2176999999999998</c:v>
                </c:pt>
                <c:pt idx="5689">
                  <c:v>4.8117999999999999</c:v>
                </c:pt>
                <c:pt idx="5690">
                  <c:v>3.7439999999999989</c:v>
                </c:pt>
                <c:pt idx="5691">
                  <c:v>2.6495999999999995</c:v>
                </c:pt>
                <c:pt idx="5692">
                  <c:v>6.6239999999999988</c:v>
                </c:pt>
                <c:pt idx="5693">
                  <c:v>1.4975999999999996</c:v>
                </c:pt>
                <c:pt idx="5694">
                  <c:v>7.9487999999999985</c:v>
                </c:pt>
                <c:pt idx="5695">
                  <c:v>5.4332000000000003</c:v>
                </c:pt>
                <c:pt idx="5696">
                  <c:v>7.0226999999999995</c:v>
                </c:pt>
                <c:pt idx="5697">
                  <c:v>2.7166000000000001</c:v>
                </c:pt>
                <c:pt idx="5698">
                  <c:v>4.0749000000000004</c:v>
                </c:pt>
                <c:pt idx="5699">
                  <c:v>2.3409000000000004</c:v>
                </c:pt>
                <c:pt idx="5700">
                  <c:v>5.6993999999999998</c:v>
                </c:pt>
                <c:pt idx="5701">
                  <c:v>1.8997999999999999</c:v>
                </c:pt>
                <c:pt idx="5702">
                  <c:v>6.4427999999999992</c:v>
                </c:pt>
                <c:pt idx="5703">
                  <c:v>7.5991999999999997</c:v>
                </c:pt>
                <c:pt idx="5704">
                  <c:v>9.4989999999999988</c:v>
                </c:pt>
                <c:pt idx="5705">
                  <c:v>3.2213999999999996</c:v>
                </c:pt>
                <c:pt idx="5706">
                  <c:v>5.368999999999998</c:v>
                </c:pt>
                <c:pt idx="5707">
                  <c:v>3.7995999999999999</c:v>
                </c:pt>
                <c:pt idx="5708">
                  <c:v>5.6993999999999998</c:v>
                </c:pt>
                <c:pt idx="5709">
                  <c:v>5.368999999999998</c:v>
                </c:pt>
                <c:pt idx="5710">
                  <c:v>8.879999999999999</c:v>
                </c:pt>
                <c:pt idx="5711">
                  <c:v>17.759999999999998</c:v>
                </c:pt>
                <c:pt idx="5712">
                  <c:v>29.6</c:v>
                </c:pt>
                <c:pt idx="5713">
                  <c:v>37</c:v>
                </c:pt>
                <c:pt idx="5714">
                  <c:v>37</c:v>
                </c:pt>
                <c:pt idx="5715">
                  <c:v>22.199999999999996</c:v>
                </c:pt>
                <c:pt idx="5716">
                  <c:v>13.320000000000002</c:v>
                </c:pt>
                <c:pt idx="5717">
                  <c:v>41.223699999999994</c:v>
                </c:pt>
                <c:pt idx="5718">
                  <c:v>17.667299999999997</c:v>
                </c:pt>
                <c:pt idx="5719">
                  <c:v>20.298599999999993</c:v>
                </c:pt>
                <c:pt idx="5720">
                  <c:v>11.778199999999998</c:v>
                </c:pt>
                <c:pt idx="5721">
                  <c:v>11.778199999999998</c:v>
                </c:pt>
                <c:pt idx="5722">
                  <c:v>9.8783999999999992</c:v>
                </c:pt>
                <c:pt idx="5723">
                  <c:v>3.3408000000000002</c:v>
                </c:pt>
                <c:pt idx="5724">
                  <c:v>5.6448</c:v>
                </c:pt>
                <c:pt idx="5725">
                  <c:v>7.056</c:v>
                </c:pt>
                <c:pt idx="5726">
                  <c:v>1.4112</c:v>
                </c:pt>
                <c:pt idx="5727">
                  <c:v>4.2336</c:v>
                </c:pt>
                <c:pt idx="5728">
                  <c:v>6.9741</c:v>
                </c:pt>
                <c:pt idx="5729">
                  <c:v>1.9925999999999999</c:v>
                </c:pt>
                <c:pt idx="5730">
                  <c:v>6.2423999999999999</c:v>
                </c:pt>
                <c:pt idx="5731">
                  <c:v>6.7915000000000001</c:v>
                </c:pt>
                <c:pt idx="5732">
                  <c:v>5.4332000000000003</c:v>
                </c:pt>
                <c:pt idx="5733">
                  <c:v>4.6818000000000008</c:v>
                </c:pt>
                <c:pt idx="5734">
                  <c:v>12.2247</c:v>
                </c:pt>
                <c:pt idx="5735">
                  <c:v>5.1791999999999998</c:v>
                </c:pt>
                <c:pt idx="5736">
                  <c:v>4.5815999999999999</c:v>
                </c:pt>
                <c:pt idx="5737">
                  <c:v>6.8723999999999998</c:v>
                </c:pt>
                <c:pt idx="5738">
                  <c:v>3.8843999999999994</c:v>
                </c:pt>
                <c:pt idx="5739">
                  <c:v>6.8723999999999998</c:v>
                </c:pt>
                <c:pt idx="5740">
                  <c:v>5.1791999999999998</c:v>
                </c:pt>
                <c:pt idx="5741">
                  <c:v>3.7439999999999993</c:v>
                </c:pt>
                <c:pt idx="5742">
                  <c:v>8.2799999999999994</c:v>
                </c:pt>
                <c:pt idx="5743">
                  <c:v>9.9359999999999999</c:v>
                </c:pt>
                <c:pt idx="5744">
                  <c:v>6.2208000000000006</c:v>
                </c:pt>
                <c:pt idx="5745">
                  <c:v>18.662400000000002</c:v>
                </c:pt>
                <c:pt idx="5746">
                  <c:v>3.1104000000000003</c:v>
                </c:pt>
                <c:pt idx="5747">
                  <c:v>12.700800000000001</c:v>
                </c:pt>
                <c:pt idx="5748">
                  <c:v>12.441600000000001</c:v>
                </c:pt>
                <c:pt idx="5749">
                  <c:v>9.0719999999999992</c:v>
                </c:pt>
                <c:pt idx="5750">
                  <c:v>10.8864</c:v>
                </c:pt>
                <c:pt idx="5751">
                  <c:v>15.552000000000001</c:v>
                </c:pt>
                <c:pt idx="5752">
                  <c:v>3.1104000000000003</c:v>
                </c:pt>
                <c:pt idx="5753">
                  <c:v>12.441600000000001</c:v>
                </c:pt>
                <c:pt idx="5754">
                  <c:v>3.1104000000000003</c:v>
                </c:pt>
                <c:pt idx="5755">
                  <c:v>3.6288</c:v>
                </c:pt>
                <c:pt idx="5756">
                  <c:v>12.700800000000001</c:v>
                </c:pt>
                <c:pt idx="5757">
                  <c:v>3.6288</c:v>
                </c:pt>
                <c:pt idx="5758">
                  <c:v>3.1104000000000003</c:v>
                </c:pt>
                <c:pt idx="5759">
                  <c:v>24.883200000000002</c:v>
                </c:pt>
                <c:pt idx="5760">
                  <c:v>12.441600000000001</c:v>
                </c:pt>
                <c:pt idx="5761">
                  <c:v>24.883200000000002</c:v>
                </c:pt>
                <c:pt idx="5762">
                  <c:v>7.2576000000000001</c:v>
                </c:pt>
                <c:pt idx="5763">
                  <c:v>80.791200000000003</c:v>
                </c:pt>
                <c:pt idx="5764">
                  <c:v>111.5688</c:v>
                </c:pt>
                <c:pt idx="5765">
                  <c:v>80.791200000000003</c:v>
                </c:pt>
                <c:pt idx="5766">
                  <c:v>26.930399999999999</c:v>
                </c:pt>
                <c:pt idx="5767">
                  <c:v>80.791200000000003</c:v>
                </c:pt>
                <c:pt idx="5768">
                  <c:v>8.9206000000000003</c:v>
                </c:pt>
                <c:pt idx="5769">
                  <c:v>7.6868999999999996</c:v>
                </c:pt>
                <c:pt idx="5770">
                  <c:v>20.4984</c:v>
                </c:pt>
                <c:pt idx="5771">
                  <c:v>20.085100000000001</c:v>
                </c:pt>
                <c:pt idx="5772">
                  <c:v>130.75810000000001</c:v>
                </c:pt>
                <c:pt idx="5773">
                  <c:v>83.209699999999998</c:v>
                </c:pt>
                <c:pt idx="5774">
                  <c:v>140.59569999999999</c:v>
                </c:pt>
                <c:pt idx="5775">
                  <c:v>60.255300000000005</c:v>
                </c:pt>
                <c:pt idx="5776">
                  <c:v>180.76590000000002</c:v>
                </c:pt>
                <c:pt idx="5777">
                  <c:v>40.170200000000001</c:v>
                </c:pt>
                <c:pt idx="5778">
                  <c:v>100.4255</c:v>
                </c:pt>
                <c:pt idx="5779">
                  <c:v>1.0699999999999996</c:v>
                </c:pt>
                <c:pt idx="5780">
                  <c:v>9.6299999999999955</c:v>
                </c:pt>
                <c:pt idx="5781">
                  <c:v>5.7779999999999987</c:v>
                </c:pt>
                <c:pt idx="5782">
                  <c:v>3.2099999999999982</c:v>
                </c:pt>
                <c:pt idx="5783">
                  <c:v>2.0491999999999999</c:v>
                </c:pt>
                <c:pt idx="5784">
                  <c:v>2.9429999999999992</c:v>
                </c:pt>
                <c:pt idx="5785">
                  <c:v>1.1771999999999998</c:v>
                </c:pt>
                <c:pt idx="5786">
                  <c:v>5.1229999999999993</c:v>
                </c:pt>
                <c:pt idx="5787">
                  <c:v>5.0688000000000004</c:v>
                </c:pt>
                <c:pt idx="5788">
                  <c:v>22.809600000000003</c:v>
                </c:pt>
                <c:pt idx="5789">
                  <c:v>12.672000000000001</c:v>
                </c:pt>
                <c:pt idx="5790">
                  <c:v>12.672000000000001</c:v>
                </c:pt>
                <c:pt idx="5791">
                  <c:v>2.9568000000000003</c:v>
                </c:pt>
                <c:pt idx="5792">
                  <c:v>8.8704000000000018</c:v>
                </c:pt>
                <c:pt idx="5793">
                  <c:v>65.734199999999987</c:v>
                </c:pt>
                <c:pt idx="5794">
                  <c:v>28.171799999999998</c:v>
                </c:pt>
                <c:pt idx="5795">
                  <c:v>9.3905999999999992</c:v>
                </c:pt>
                <c:pt idx="5796">
                  <c:v>84.5154</c:v>
                </c:pt>
                <c:pt idx="5797">
                  <c:v>16.183799999999998</c:v>
                </c:pt>
                <c:pt idx="5798">
                  <c:v>28.171799999999998</c:v>
                </c:pt>
                <c:pt idx="5799">
                  <c:v>28.171799999999998</c:v>
                </c:pt>
                <c:pt idx="5800">
                  <c:v>37.562399999999997</c:v>
                </c:pt>
                <c:pt idx="5801">
                  <c:v>37.562399999999997</c:v>
                </c:pt>
                <c:pt idx="5802">
                  <c:v>18.781199999999998</c:v>
                </c:pt>
                <c:pt idx="5803">
                  <c:v>23.234999999999992</c:v>
                </c:pt>
                <c:pt idx="5804">
                  <c:v>27.881999999999998</c:v>
                </c:pt>
                <c:pt idx="5805">
                  <c:v>23.234999999999992</c:v>
                </c:pt>
                <c:pt idx="5806">
                  <c:v>27.881999999999998</c:v>
                </c:pt>
                <c:pt idx="5807">
                  <c:v>38.724999999999994</c:v>
                </c:pt>
                <c:pt idx="5808">
                  <c:v>41.822999999999993</c:v>
                </c:pt>
                <c:pt idx="5809">
                  <c:v>11.102399999999996</c:v>
                </c:pt>
                <c:pt idx="5810">
                  <c:v>5.5511999999999979</c:v>
                </c:pt>
                <c:pt idx="5811">
                  <c:v>11.102399999999996</c:v>
                </c:pt>
                <c:pt idx="5812">
                  <c:v>5.5511999999999979</c:v>
                </c:pt>
                <c:pt idx="5813">
                  <c:v>9.663199999999998</c:v>
                </c:pt>
                <c:pt idx="5814">
                  <c:v>11.102399999999996</c:v>
                </c:pt>
                <c:pt idx="5815">
                  <c:v>63.739199999999997</c:v>
                </c:pt>
                <c:pt idx="5816">
                  <c:v>9.105599999999999</c:v>
                </c:pt>
                <c:pt idx="5817">
                  <c:v>18.211199999999998</c:v>
                </c:pt>
                <c:pt idx="5818">
                  <c:v>15.934799999999997</c:v>
                </c:pt>
                <c:pt idx="5819">
                  <c:v>26.557999999999993</c:v>
                </c:pt>
                <c:pt idx="5820">
                  <c:v>5.3115999999999985</c:v>
                </c:pt>
                <c:pt idx="5821">
                  <c:v>31.869599999999995</c:v>
                </c:pt>
                <c:pt idx="5822">
                  <c:v>45.527999999999992</c:v>
                </c:pt>
                <c:pt idx="5823">
                  <c:v>46.952999999999996</c:v>
                </c:pt>
                <c:pt idx="5824">
                  <c:v>5.378400000000001</c:v>
                </c:pt>
                <c:pt idx="5825">
                  <c:v>21.065400000000004</c:v>
                </c:pt>
                <c:pt idx="5826">
                  <c:v>7.0218000000000007</c:v>
                </c:pt>
                <c:pt idx="5827">
                  <c:v>6.2208000000000006</c:v>
                </c:pt>
                <c:pt idx="5828">
                  <c:v>7.2576000000000001</c:v>
                </c:pt>
                <c:pt idx="5829">
                  <c:v>9.3312000000000008</c:v>
                </c:pt>
                <c:pt idx="5830">
                  <c:v>1.8144</c:v>
                </c:pt>
                <c:pt idx="5831">
                  <c:v>12.441600000000001</c:v>
                </c:pt>
                <c:pt idx="5832">
                  <c:v>5.6375999999999999</c:v>
                </c:pt>
                <c:pt idx="5833">
                  <c:v>6.3504000000000005</c:v>
                </c:pt>
                <c:pt idx="5834">
                  <c:v>6.3504000000000005</c:v>
                </c:pt>
                <c:pt idx="5835">
                  <c:v>5.6375999999999999</c:v>
                </c:pt>
                <c:pt idx="5836">
                  <c:v>6.3504000000000005</c:v>
                </c:pt>
                <c:pt idx="5837">
                  <c:v>7.7449999999999983</c:v>
                </c:pt>
                <c:pt idx="5838">
                  <c:v>15.489999999999997</c:v>
                </c:pt>
                <c:pt idx="5839">
                  <c:v>13.940999999999999</c:v>
                </c:pt>
                <c:pt idx="5840">
                  <c:v>41.822999999999993</c:v>
                </c:pt>
                <c:pt idx="5841">
                  <c:v>23.234999999999992</c:v>
                </c:pt>
                <c:pt idx="5842">
                  <c:v>83.645999999999987</c:v>
                </c:pt>
                <c:pt idx="5843">
                  <c:v>5.2312000000000003</c:v>
                </c:pt>
                <c:pt idx="5844">
                  <c:v>13.8828</c:v>
                </c:pt>
                <c:pt idx="5845">
                  <c:v>13.8828</c:v>
                </c:pt>
                <c:pt idx="5846">
                  <c:v>13.078000000000001</c:v>
                </c:pt>
                <c:pt idx="5847">
                  <c:v>9.2552000000000003</c:v>
                </c:pt>
                <c:pt idx="5848">
                  <c:v>9.9467999999999979</c:v>
                </c:pt>
                <c:pt idx="5849">
                  <c:v>11.543199999999999</c:v>
                </c:pt>
                <c:pt idx="5850">
                  <c:v>23.086399999999998</c:v>
                </c:pt>
                <c:pt idx="5851">
                  <c:v>6.6311999999999989</c:v>
                </c:pt>
                <c:pt idx="5852">
                  <c:v>23.086399999999998</c:v>
                </c:pt>
                <c:pt idx="5853">
                  <c:v>11.543199999999999</c:v>
                </c:pt>
                <c:pt idx="5854">
                  <c:v>6.2208000000000006</c:v>
                </c:pt>
                <c:pt idx="5855">
                  <c:v>15.552000000000001</c:v>
                </c:pt>
                <c:pt idx="5856">
                  <c:v>3.6288</c:v>
                </c:pt>
                <c:pt idx="5857">
                  <c:v>6.2208000000000006</c:v>
                </c:pt>
                <c:pt idx="5858">
                  <c:v>3.6288</c:v>
                </c:pt>
                <c:pt idx="5859">
                  <c:v>15.552000000000001</c:v>
                </c:pt>
                <c:pt idx="5860">
                  <c:v>18.662400000000002</c:v>
                </c:pt>
                <c:pt idx="5861">
                  <c:v>10.8864</c:v>
                </c:pt>
                <c:pt idx="5862">
                  <c:v>5.4432</c:v>
                </c:pt>
                <c:pt idx="5863">
                  <c:v>16.183799999999998</c:v>
                </c:pt>
                <c:pt idx="5864">
                  <c:v>16.183799999999998</c:v>
                </c:pt>
                <c:pt idx="5865">
                  <c:v>28.171799999999998</c:v>
                </c:pt>
                <c:pt idx="5866">
                  <c:v>3.1104000000000003</c:v>
                </c:pt>
                <c:pt idx="5867">
                  <c:v>9.3312000000000008</c:v>
                </c:pt>
                <c:pt idx="5868">
                  <c:v>14.5152</c:v>
                </c:pt>
                <c:pt idx="5869">
                  <c:v>5.4432</c:v>
                </c:pt>
                <c:pt idx="5870">
                  <c:v>6.2208000000000006</c:v>
                </c:pt>
                <c:pt idx="5871">
                  <c:v>9.0719999999999992</c:v>
                </c:pt>
                <c:pt idx="5872">
                  <c:v>5.2799999999999994</c:v>
                </c:pt>
                <c:pt idx="5873">
                  <c:v>29.691999999999993</c:v>
                </c:pt>
                <c:pt idx="5874">
                  <c:v>29.691999999999993</c:v>
                </c:pt>
                <c:pt idx="5875">
                  <c:v>3.8519999999999994</c:v>
                </c:pt>
                <c:pt idx="5876">
                  <c:v>17.333999999999996</c:v>
                </c:pt>
                <c:pt idx="5877">
                  <c:v>3.2099999999999982</c:v>
                </c:pt>
                <c:pt idx="5878">
                  <c:v>3.2099999999999982</c:v>
                </c:pt>
                <c:pt idx="5879">
                  <c:v>19.259999999999998</c:v>
                </c:pt>
                <c:pt idx="5880">
                  <c:v>1.0699999999999996</c:v>
                </c:pt>
                <c:pt idx="5881">
                  <c:v>9.3624000000000009</c:v>
                </c:pt>
                <c:pt idx="5882">
                  <c:v>4.6812000000000005</c:v>
                </c:pt>
                <c:pt idx="5883">
                  <c:v>7.0218000000000007</c:v>
                </c:pt>
                <c:pt idx="5884">
                  <c:v>7.0218000000000007</c:v>
                </c:pt>
                <c:pt idx="5885">
                  <c:v>4.0338000000000003</c:v>
                </c:pt>
                <c:pt idx="5886">
                  <c:v>7.0218000000000007</c:v>
                </c:pt>
                <c:pt idx="5887">
                  <c:v>7.0218000000000007</c:v>
                </c:pt>
                <c:pt idx="5888">
                  <c:v>4.0338000000000003</c:v>
                </c:pt>
                <c:pt idx="5889">
                  <c:v>2.3406000000000002</c:v>
                </c:pt>
                <c:pt idx="5890">
                  <c:v>8.0464000000000002</c:v>
                </c:pt>
                <c:pt idx="5891">
                  <c:v>16.0928</c:v>
                </c:pt>
                <c:pt idx="5892">
                  <c:v>11.8871</c:v>
                </c:pt>
                <c:pt idx="5893">
                  <c:v>60.255300000000005</c:v>
                </c:pt>
                <c:pt idx="5894">
                  <c:v>60.255300000000005</c:v>
                </c:pt>
                <c:pt idx="5895">
                  <c:v>106.52159999999999</c:v>
                </c:pt>
                <c:pt idx="5896">
                  <c:v>79.891199999999998</c:v>
                </c:pt>
                <c:pt idx="5897">
                  <c:v>133.15199999999999</c:v>
                </c:pt>
                <c:pt idx="5898">
                  <c:v>62.137599999999992</c:v>
                </c:pt>
                <c:pt idx="5899">
                  <c:v>77.671999999999983</c:v>
                </c:pt>
                <c:pt idx="5900">
                  <c:v>35.661300000000004</c:v>
                </c:pt>
                <c:pt idx="5901">
                  <c:v>59.435499999999998</c:v>
                </c:pt>
                <c:pt idx="5902">
                  <c:v>79.891199999999998</c:v>
                </c:pt>
                <c:pt idx="5903">
                  <c:v>180.76590000000002</c:v>
                </c:pt>
                <c:pt idx="5904">
                  <c:v>20.85</c:v>
                </c:pt>
                <c:pt idx="5905">
                  <c:v>8.34</c:v>
                </c:pt>
                <c:pt idx="5906">
                  <c:v>15.011999999999999</c:v>
                </c:pt>
                <c:pt idx="5907">
                  <c:v>22.518000000000001</c:v>
                </c:pt>
                <c:pt idx="5908">
                  <c:v>16.68</c:v>
                </c:pt>
                <c:pt idx="5909">
                  <c:v>2.5019999999999998</c:v>
                </c:pt>
                <c:pt idx="5910">
                  <c:v>16.68</c:v>
                </c:pt>
                <c:pt idx="5911">
                  <c:v>25.02</c:v>
                </c:pt>
                <c:pt idx="5912">
                  <c:v>146.79</c:v>
                </c:pt>
                <c:pt idx="5913">
                  <c:v>150.98399999999998</c:v>
                </c:pt>
                <c:pt idx="5914">
                  <c:v>201.31199999999998</c:v>
                </c:pt>
                <c:pt idx="5915">
                  <c:v>50.327999999999996</c:v>
                </c:pt>
                <c:pt idx="5916">
                  <c:v>146.79</c:v>
                </c:pt>
                <c:pt idx="5917">
                  <c:v>50.327999999999996</c:v>
                </c:pt>
                <c:pt idx="5918">
                  <c:v>23.59</c:v>
                </c:pt>
                <c:pt idx="5919">
                  <c:v>6.74</c:v>
                </c:pt>
                <c:pt idx="5920">
                  <c:v>6.0659999999999989</c:v>
                </c:pt>
                <c:pt idx="5921">
                  <c:v>47.843999999999994</c:v>
                </c:pt>
                <c:pt idx="5922">
                  <c:v>28.706399999999991</c:v>
                </c:pt>
                <c:pt idx="5923">
                  <c:v>83.283999999999992</c:v>
                </c:pt>
                <c:pt idx="5924">
                  <c:v>49.970399999999991</c:v>
                </c:pt>
                <c:pt idx="5925">
                  <c:v>9.568799999999996</c:v>
                </c:pt>
                <c:pt idx="5926">
                  <c:v>33.313599999999994</c:v>
                </c:pt>
                <c:pt idx="5927">
                  <c:v>49.970399999999991</c:v>
                </c:pt>
                <c:pt idx="5928">
                  <c:v>49.970399999999991</c:v>
                </c:pt>
                <c:pt idx="5929">
                  <c:v>49.970399999999991</c:v>
                </c:pt>
                <c:pt idx="5930">
                  <c:v>16.656799999999997</c:v>
                </c:pt>
                <c:pt idx="5931">
                  <c:v>19.137599999999992</c:v>
                </c:pt>
                <c:pt idx="5932">
                  <c:v>28.706399999999991</c:v>
                </c:pt>
                <c:pt idx="5933">
                  <c:v>30.427800000000005</c:v>
                </c:pt>
                <c:pt idx="5934">
                  <c:v>9.3312000000000008</c:v>
                </c:pt>
                <c:pt idx="5935">
                  <c:v>7.0218000000000007</c:v>
                </c:pt>
                <c:pt idx="5936">
                  <c:v>9.3312000000000008</c:v>
                </c:pt>
                <c:pt idx="5937">
                  <c:v>12.700800000000001</c:v>
                </c:pt>
                <c:pt idx="5938">
                  <c:v>2.6892000000000005</c:v>
                </c:pt>
                <c:pt idx="5939">
                  <c:v>4.6812000000000005</c:v>
                </c:pt>
                <c:pt idx="5940">
                  <c:v>35.663599999999995</c:v>
                </c:pt>
                <c:pt idx="5941">
                  <c:v>178.31799999999998</c:v>
                </c:pt>
                <c:pt idx="5942">
                  <c:v>89.158999999999992</c:v>
                </c:pt>
                <c:pt idx="5943">
                  <c:v>53.495399999999989</c:v>
                </c:pt>
                <c:pt idx="5944">
                  <c:v>61.46279999999998</c:v>
                </c:pt>
                <c:pt idx="5945">
                  <c:v>35.663599999999995</c:v>
                </c:pt>
                <c:pt idx="5946">
                  <c:v>27.881999999999998</c:v>
                </c:pt>
                <c:pt idx="5947">
                  <c:v>54.214999999999982</c:v>
                </c:pt>
                <c:pt idx="5948">
                  <c:v>7.7449999999999983</c:v>
                </c:pt>
                <c:pt idx="5949">
                  <c:v>69.704999999999998</c:v>
                </c:pt>
                <c:pt idx="5950">
                  <c:v>31.273599999999998</c:v>
                </c:pt>
                <c:pt idx="5951">
                  <c:v>39.6312</c:v>
                </c:pt>
                <c:pt idx="5952">
                  <c:v>23.455199999999998</c:v>
                </c:pt>
                <c:pt idx="5953">
                  <c:v>9.3312000000000008</c:v>
                </c:pt>
                <c:pt idx="5954">
                  <c:v>12.441600000000001</c:v>
                </c:pt>
                <c:pt idx="5955">
                  <c:v>3.6288</c:v>
                </c:pt>
                <c:pt idx="5956">
                  <c:v>14.5152</c:v>
                </c:pt>
                <c:pt idx="5957">
                  <c:v>6.2208000000000006</c:v>
                </c:pt>
                <c:pt idx="5958">
                  <c:v>11.879999999999999</c:v>
                </c:pt>
                <c:pt idx="5959">
                  <c:v>9.5039999999999996</c:v>
                </c:pt>
                <c:pt idx="5960">
                  <c:v>4.7519999999999998</c:v>
                </c:pt>
                <c:pt idx="5961">
                  <c:v>3.96</c:v>
                </c:pt>
                <c:pt idx="5962">
                  <c:v>6.0167999999999999</c:v>
                </c:pt>
                <c:pt idx="5963">
                  <c:v>1.7003999999999999</c:v>
                </c:pt>
                <c:pt idx="5964">
                  <c:v>6.8015999999999996</c:v>
                </c:pt>
                <c:pt idx="5965">
                  <c:v>5.1011999999999995</c:v>
                </c:pt>
                <c:pt idx="5966">
                  <c:v>5.1011999999999995</c:v>
                </c:pt>
                <c:pt idx="5967">
                  <c:v>6.0167999999999999</c:v>
                </c:pt>
                <c:pt idx="5968">
                  <c:v>3.0043999999999995</c:v>
                </c:pt>
                <c:pt idx="5969">
                  <c:v>7.6145999999999994</c:v>
                </c:pt>
                <c:pt idx="5970">
                  <c:v>15.229199999999999</c:v>
                </c:pt>
                <c:pt idx="5971">
                  <c:v>6.2208000000000006</c:v>
                </c:pt>
                <c:pt idx="5972">
                  <c:v>3.6288</c:v>
                </c:pt>
                <c:pt idx="5973">
                  <c:v>9.3312000000000008</c:v>
                </c:pt>
                <c:pt idx="5974">
                  <c:v>5.4432</c:v>
                </c:pt>
                <c:pt idx="5975">
                  <c:v>9.0719999999999992</c:v>
                </c:pt>
                <c:pt idx="5976">
                  <c:v>5.4432</c:v>
                </c:pt>
                <c:pt idx="5977">
                  <c:v>18.662400000000002</c:v>
                </c:pt>
                <c:pt idx="5978">
                  <c:v>54.860399999999998</c:v>
                </c:pt>
                <c:pt idx="5979">
                  <c:v>82.290599999999998</c:v>
                </c:pt>
                <c:pt idx="5980">
                  <c:v>3.0773999999999999</c:v>
                </c:pt>
                <c:pt idx="5981">
                  <c:v>15.387</c:v>
                </c:pt>
                <c:pt idx="5982">
                  <c:v>12.3096</c:v>
                </c:pt>
                <c:pt idx="5983">
                  <c:v>12.175799999999999</c:v>
                </c:pt>
                <c:pt idx="5984">
                  <c:v>36.928799999999995</c:v>
                </c:pt>
                <c:pt idx="5985">
                  <c:v>9.2321999999999989</c:v>
                </c:pt>
                <c:pt idx="5986">
                  <c:v>6.1547999999999998</c:v>
                </c:pt>
                <c:pt idx="5987">
                  <c:v>6.9888000000000003</c:v>
                </c:pt>
                <c:pt idx="5988">
                  <c:v>4.0768000000000004</c:v>
                </c:pt>
                <c:pt idx="5989">
                  <c:v>17.472000000000001</c:v>
                </c:pt>
                <c:pt idx="5990">
                  <c:v>20.9664</c:v>
                </c:pt>
                <c:pt idx="5991">
                  <c:v>17.815199999999997</c:v>
                </c:pt>
                <c:pt idx="5992">
                  <c:v>52.531999999999996</c:v>
                </c:pt>
                <c:pt idx="5993">
                  <c:v>52.531999999999996</c:v>
                </c:pt>
                <c:pt idx="5994">
                  <c:v>31.519199999999998</c:v>
                </c:pt>
                <c:pt idx="5995">
                  <c:v>14.161000000000001</c:v>
                </c:pt>
                <c:pt idx="5996">
                  <c:v>3.3524000000000003</c:v>
                </c:pt>
                <c:pt idx="5997">
                  <c:v>5.6644000000000005</c:v>
                </c:pt>
                <c:pt idx="5998">
                  <c:v>9.841800000000001</c:v>
                </c:pt>
                <c:pt idx="5999">
                  <c:v>24.527999999999995</c:v>
                </c:pt>
                <c:pt idx="6000">
                  <c:v>3.7692000000000001</c:v>
                </c:pt>
                <c:pt idx="6001">
                  <c:v>42.047999999999995</c:v>
                </c:pt>
                <c:pt idx="6002">
                  <c:v>19.622399999999999</c:v>
                </c:pt>
                <c:pt idx="6003">
                  <c:v>29.525400000000001</c:v>
                </c:pt>
                <c:pt idx="6004">
                  <c:v>92.505599999999987</c:v>
                </c:pt>
                <c:pt idx="6005">
                  <c:v>4.0768000000000004</c:v>
                </c:pt>
                <c:pt idx="6006">
                  <c:v>24.460800000000003</c:v>
                </c:pt>
                <c:pt idx="6007">
                  <c:v>180.76590000000002</c:v>
                </c:pt>
                <c:pt idx="6008">
                  <c:v>40.170200000000001</c:v>
                </c:pt>
                <c:pt idx="6009">
                  <c:v>60.255300000000005</c:v>
                </c:pt>
                <c:pt idx="6010">
                  <c:v>100.4255</c:v>
                </c:pt>
                <c:pt idx="6011">
                  <c:v>83.209699999999998</c:v>
                </c:pt>
                <c:pt idx="6012">
                  <c:v>80.340400000000002</c:v>
                </c:pt>
                <c:pt idx="6013">
                  <c:v>60.255300000000005</c:v>
                </c:pt>
                <c:pt idx="6014">
                  <c:v>100.4255</c:v>
                </c:pt>
                <c:pt idx="6015">
                  <c:v>23.7742</c:v>
                </c:pt>
                <c:pt idx="6016">
                  <c:v>11.328800000000001</c:v>
                </c:pt>
                <c:pt idx="6017">
                  <c:v>1.6762000000000001</c:v>
                </c:pt>
                <c:pt idx="6018">
                  <c:v>1.6762000000000001</c:v>
                </c:pt>
                <c:pt idx="6019">
                  <c:v>10.057200000000002</c:v>
                </c:pt>
                <c:pt idx="6020">
                  <c:v>9.3295999999999992</c:v>
                </c:pt>
                <c:pt idx="6021">
                  <c:v>5.5215999999999994</c:v>
                </c:pt>
                <c:pt idx="6022">
                  <c:v>5.5215999999999994</c:v>
                </c:pt>
                <c:pt idx="6023">
                  <c:v>4.099499999999999</c:v>
                </c:pt>
                <c:pt idx="6024">
                  <c:v>16.397999999999996</c:v>
                </c:pt>
                <c:pt idx="6025">
                  <c:v>28.696499999999993</c:v>
                </c:pt>
                <c:pt idx="6026">
                  <c:v>15.942499999999992</c:v>
                </c:pt>
                <c:pt idx="6027">
                  <c:v>21.012799999999999</c:v>
                </c:pt>
                <c:pt idx="6028">
                  <c:v>47.50719999999999</c:v>
                </c:pt>
                <c:pt idx="6029">
                  <c:v>21.012799999999999</c:v>
                </c:pt>
                <c:pt idx="6030">
                  <c:v>16.032</c:v>
                </c:pt>
                <c:pt idx="6031">
                  <c:v>9.6191999999999993</c:v>
                </c:pt>
                <c:pt idx="6032">
                  <c:v>19.238399999999999</c:v>
                </c:pt>
                <c:pt idx="6033">
                  <c:v>3.7407999999999997</c:v>
                </c:pt>
                <c:pt idx="6034">
                  <c:v>6.4127999999999998</c:v>
                </c:pt>
                <c:pt idx="6035">
                  <c:v>6.4127999999999998</c:v>
                </c:pt>
                <c:pt idx="6036">
                  <c:v>5.4432</c:v>
                </c:pt>
                <c:pt idx="6037">
                  <c:v>3.6288</c:v>
                </c:pt>
                <c:pt idx="6038">
                  <c:v>3.6288</c:v>
                </c:pt>
                <c:pt idx="6039">
                  <c:v>5.4432</c:v>
                </c:pt>
                <c:pt idx="6040">
                  <c:v>10.8864</c:v>
                </c:pt>
                <c:pt idx="6041">
                  <c:v>6.2208000000000006</c:v>
                </c:pt>
                <c:pt idx="6042">
                  <c:v>10.732499999999998</c:v>
                </c:pt>
                <c:pt idx="6043">
                  <c:v>19.318499999999997</c:v>
                </c:pt>
                <c:pt idx="6044">
                  <c:v>4.2929999999999993</c:v>
                </c:pt>
                <c:pt idx="6045">
                  <c:v>9.5399999999999974</c:v>
                </c:pt>
                <c:pt idx="6046">
                  <c:v>2.1464999999999996</c:v>
                </c:pt>
                <c:pt idx="6047">
                  <c:v>1.1924999999999997</c:v>
                </c:pt>
                <c:pt idx="6048">
                  <c:v>219.44159999999999</c:v>
                </c:pt>
                <c:pt idx="6049">
                  <c:v>54.860399999999998</c:v>
                </c:pt>
                <c:pt idx="6050">
                  <c:v>137.15100000000001</c:v>
                </c:pt>
                <c:pt idx="6051">
                  <c:v>32.468400000000003</c:v>
                </c:pt>
                <c:pt idx="6052">
                  <c:v>82.290599999999998</c:v>
                </c:pt>
                <c:pt idx="6053">
                  <c:v>10.058</c:v>
                </c:pt>
                <c:pt idx="6054">
                  <c:v>18.104400000000002</c:v>
                </c:pt>
                <c:pt idx="6055">
                  <c:v>3.4668000000000001</c:v>
                </c:pt>
                <c:pt idx="6056">
                  <c:v>1.8144</c:v>
                </c:pt>
                <c:pt idx="6057">
                  <c:v>3.6288</c:v>
                </c:pt>
                <c:pt idx="6058">
                  <c:v>3.6288</c:v>
                </c:pt>
                <c:pt idx="6059">
                  <c:v>5.4432</c:v>
                </c:pt>
                <c:pt idx="6060">
                  <c:v>9.3312000000000008</c:v>
                </c:pt>
                <c:pt idx="6061">
                  <c:v>2.3879999999999999</c:v>
                </c:pt>
                <c:pt idx="6062">
                  <c:v>5.97</c:v>
                </c:pt>
                <c:pt idx="6063">
                  <c:v>75.9696</c:v>
                </c:pt>
                <c:pt idx="6064">
                  <c:v>5.1011999999999995</c:v>
                </c:pt>
                <c:pt idx="6065">
                  <c:v>5.1011999999999995</c:v>
                </c:pt>
                <c:pt idx="6066">
                  <c:v>3.0084</c:v>
                </c:pt>
                <c:pt idx="6067">
                  <c:v>88.073999999999984</c:v>
                </c:pt>
                <c:pt idx="6068">
                  <c:v>117.43199999999999</c:v>
                </c:pt>
                <c:pt idx="6069">
                  <c:v>50.327999999999996</c:v>
                </c:pt>
                <c:pt idx="6070">
                  <c:v>100.65599999999999</c:v>
                </c:pt>
                <c:pt idx="6071">
                  <c:v>301.96799999999996</c:v>
                </c:pt>
                <c:pt idx="6072">
                  <c:v>150.98399999999998</c:v>
                </c:pt>
                <c:pt idx="6073">
                  <c:v>50.327999999999996</c:v>
                </c:pt>
                <c:pt idx="6074">
                  <c:v>301.96799999999996</c:v>
                </c:pt>
                <c:pt idx="6075">
                  <c:v>100.65599999999999</c:v>
                </c:pt>
                <c:pt idx="6076">
                  <c:v>31.4712</c:v>
                </c:pt>
                <c:pt idx="6077">
                  <c:v>18.781199999999998</c:v>
                </c:pt>
                <c:pt idx="6078">
                  <c:v>18.781199999999998</c:v>
                </c:pt>
                <c:pt idx="6079">
                  <c:v>16.183799999999998</c:v>
                </c:pt>
                <c:pt idx="6080">
                  <c:v>48.551399999999994</c:v>
                </c:pt>
                <c:pt idx="6081">
                  <c:v>48.551399999999994</c:v>
                </c:pt>
                <c:pt idx="6082">
                  <c:v>9.3905999999999992</c:v>
                </c:pt>
                <c:pt idx="6083">
                  <c:v>28.171799999999998</c:v>
                </c:pt>
                <c:pt idx="6084">
                  <c:v>16.183799999999998</c:v>
                </c:pt>
                <c:pt idx="6085">
                  <c:v>95.096800000000002</c:v>
                </c:pt>
                <c:pt idx="6086">
                  <c:v>40.170200000000001</c:v>
                </c:pt>
                <c:pt idx="6087">
                  <c:v>35.661300000000004</c:v>
                </c:pt>
                <c:pt idx="6088">
                  <c:v>20.085100000000001</c:v>
                </c:pt>
                <c:pt idx="6089">
                  <c:v>40.170200000000001</c:v>
                </c:pt>
                <c:pt idx="6090">
                  <c:v>120.51060000000001</c:v>
                </c:pt>
                <c:pt idx="6091">
                  <c:v>59.435499999999998</c:v>
                </c:pt>
                <c:pt idx="6092">
                  <c:v>140.59569999999999</c:v>
                </c:pt>
                <c:pt idx="6093">
                  <c:v>23.7742</c:v>
                </c:pt>
                <c:pt idx="6094">
                  <c:v>20.085100000000001</c:v>
                </c:pt>
                <c:pt idx="6095">
                  <c:v>23.7742</c:v>
                </c:pt>
                <c:pt idx="6096">
                  <c:v>23.234999999999992</c:v>
                </c:pt>
                <c:pt idx="6097">
                  <c:v>55.763999999999996</c:v>
                </c:pt>
                <c:pt idx="6098">
                  <c:v>41.822999999999993</c:v>
                </c:pt>
                <c:pt idx="6099">
                  <c:v>69.704999999999984</c:v>
                </c:pt>
                <c:pt idx="6100">
                  <c:v>38.724999999999994</c:v>
                </c:pt>
                <c:pt idx="6101">
                  <c:v>69.704999999999998</c:v>
                </c:pt>
                <c:pt idx="6102">
                  <c:v>27.881999999999998</c:v>
                </c:pt>
                <c:pt idx="6103">
                  <c:v>23.234999999999992</c:v>
                </c:pt>
                <c:pt idx="6104">
                  <c:v>54.214999999999982</c:v>
                </c:pt>
                <c:pt idx="6105">
                  <c:v>53.260799999999996</c:v>
                </c:pt>
                <c:pt idx="6106">
                  <c:v>79.891199999999998</c:v>
                </c:pt>
                <c:pt idx="6107">
                  <c:v>79.891199999999998</c:v>
                </c:pt>
                <c:pt idx="6108">
                  <c:v>108.74079999999998</c:v>
                </c:pt>
                <c:pt idx="6109">
                  <c:v>53.260799999999996</c:v>
                </c:pt>
                <c:pt idx="6110">
                  <c:v>5.4432</c:v>
                </c:pt>
                <c:pt idx="6111">
                  <c:v>5.4432</c:v>
                </c:pt>
                <c:pt idx="6112">
                  <c:v>6.2208000000000006</c:v>
                </c:pt>
                <c:pt idx="6113">
                  <c:v>5.4432</c:v>
                </c:pt>
                <c:pt idx="6114">
                  <c:v>9.0719999999999992</c:v>
                </c:pt>
                <c:pt idx="6115">
                  <c:v>28.706399999999991</c:v>
                </c:pt>
                <c:pt idx="6116">
                  <c:v>3.6288</c:v>
                </c:pt>
                <c:pt idx="6117">
                  <c:v>1.8144</c:v>
                </c:pt>
                <c:pt idx="6118">
                  <c:v>12.441600000000001</c:v>
                </c:pt>
                <c:pt idx="6119">
                  <c:v>3.6288</c:v>
                </c:pt>
                <c:pt idx="6120">
                  <c:v>20.511400000000002</c:v>
                </c:pt>
                <c:pt idx="6121">
                  <c:v>5.8604000000000003</c:v>
                </c:pt>
                <c:pt idx="6122">
                  <c:v>8.7906000000000013</c:v>
                </c:pt>
                <c:pt idx="6123">
                  <c:v>14.651</c:v>
                </c:pt>
                <c:pt idx="6124">
                  <c:v>6.9367999999999999</c:v>
                </c:pt>
                <c:pt idx="6125">
                  <c:v>8.7906000000000013</c:v>
                </c:pt>
                <c:pt idx="6126">
                  <c:v>2.6399999999999997</c:v>
                </c:pt>
                <c:pt idx="6127">
                  <c:v>4.7519999999999998</c:v>
                </c:pt>
                <c:pt idx="6128">
                  <c:v>2.6399999999999997</c:v>
                </c:pt>
                <c:pt idx="6129">
                  <c:v>2.6399999999999997</c:v>
                </c:pt>
                <c:pt idx="6130">
                  <c:v>4.7519999999999998</c:v>
                </c:pt>
                <c:pt idx="6131">
                  <c:v>11.879999999999999</c:v>
                </c:pt>
                <c:pt idx="6132">
                  <c:v>2.6399999999999997</c:v>
                </c:pt>
                <c:pt idx="6133">
                  <c:v>13.199999999999998</c:v>
                </c:pt>
                <c:pt idx="6134">
                  <c:v>2.9302000000000001</c:v>
                </c:pt>
                <c:pt idx="6135">
                  <c:v>11.720800000000001</c:v>
                </c:pt>
                <c:pt idx="6136">
                  <c:v>9.3312000000000008</c:v>
                </c:pt>
                <c:pt idx="6137">
                  <c:v>12.441600000000001</c:v>
                </c:pt>
                <c:pt idx="6138">
                  <c:v>25.231499999999997</c:v>
                </c:pt>
                <c:pt idx="6139">
                  <c:v>14.417999999999999</c:v>
                </c:pt>
                <c:pt idx="6140">
                  <c:v>3.4309999999999996</c:v>
                </c:pt>
                <c:pt idx="6141">
                  <c:v>5.1464999999999996</c:v>
                </c:pt>
                <c:pt idx="6142">
                  <c:v>91.967999999999989</c:v>
                </c:pt>
                <c:pt idx="6143">
                  <c:v>170.9316</c:v>
                </c:pt>
                <c:pt idx="6144">
                  <c:v>78.6828</c:v>
                </c:pt>
                <c:pt idx="6145">
                  <c:v>67.442399999999992</c:v>
                </c:pt>
                <c:pt idx="6146">
                  <c:v>33.721199999999996</c:v>
                </c:pt>
                <c:pt idx="6147">
                  <c:v>56.977199999999996</c:v>
                </c:pt>
                <c:pt idx="6148">
                  <c:v>56.977199999999996</c:v>
                </c:pt>
                <c:pt idx="6149">
                  <c:v>37.9848</c:v>
                </c:pt>
                <c:pt idx="6150">
                  <c:v>44.961600000000004</c:v>
                </c:pt>
                <c:pt idx="6151">
                  <c:v>6.2208000000000006</c:v>
                </c:pt>
                <c:pt idx="6152">
                  <c:v>7.2576000000000001</c:v>
                </c:pt>
                <c:pt idx="6153">
                  <c:v>21.772800000000004</c:v>
                </c:pt>
                <c:pt idx="6154">
                  <c:v>37.181199999999997</c:v>
                </c:pt>
                <c:pt idx="6155">
                  <c:v>18.211199999999998</c:v>
                </c:pt>
                <c:pt idx="6156">
                  <c:v>45.527999999999992</c:v>
                </c:pt>
                <c:pt idx="6157">
                  <c:v>15.934799999999997</c:v>
                </c:pt>
                <c:pt idx="6158">
                  <c:v>18.211199999999998</c:v>
                </c:pt>
                <c:pt idx="6159">
                  <c:v>18.211199999999998</c:v>
                </c:pt>
                <c:pt idx="6160">
                  <c:v>15.934799999999997</c:v>
                </c:pt>
                <c:pt idx="6161">
                  <c:v>2.4359999999999995</c:v>
                </c:pt>
                <c:pt idx="6162">
                  <c:v>9.743999999999998</c:v>
                </c:pt>
                <c:pt idx="6163">
                  <c:v>4.1159999999999997</c:v>
                </c:pt>
                <c:pt idx="6164">
                  <c:v>6.1739999999999995</c:v>
                </c:pt>
                <c:pt idx="6165">
                  <c:v>68.975999999999999</c:v>
                </c:pt>
                <c:pt idx="6166">
                  <c:v>26.823999999999995</c:v>
                </c:pt>
                <c:pt idx="6167">
                  <c:v>68.975999999999999</c:v>
                </c:pt>
                <c:pt idx="6168">
                  <c:v>22.991999999999997</c:v>
                </c:pt>
                <c:pt idx="6169">
                  <c:v>114.95999999999998</c:v>
                </c:pt>
                <c:pt idx="6170">
                  <c:v>11.543199999999999</c:v>
                </c:pt>
                <c:pt idx="6171">
                  <c:v>28.857999999999997</c:v>
                </c:pt>
                <c:pt idx="6172">
                  <c:v>40.401199999999996</c:v>
                </c:pt>
                <c:pt idx="6173">
                  <c:v>34.629599999999996</c:v>
                </c:pt>
                <c:pt idx="6174">
                  <c:v>23.086399999999998</c:v>
                </c:pt>
                <c:pt idx="6175">
                  <c:v>9.7608000000000015</c:v>
                </c:pt>
                <c:pt idx="6176">
                  <c:v>31.283199999999987</c:v>
                </c:pt>
                <c:pt idx="6177">
                  <c:v>41.51039999999999</c:v>
                </c:pt>
                <c:pt idx="6178">
                  <c:v>9.3520000000000003</c:v>
                </c:pt>
                <c:pt idx="6179">
                  <c:v>28.857599999999998</c:v>
                </c:pt>
                <c:pt idx="6180">
                  <c:v>10.087799999999998</c:v>
                </c:pt>
                <c:pt idx="6181">
                  <c:v>30.263399999999997</c:v>
                </c:pt>
                <c:pt idx="6182">
                  <c:v>6.7251999999999992</c:v>
                </c:pt>
                <c:pt idx="6183">
                  <c:v>6.7251999999999992</c:v>
                </c:pt>
                <c:pt idx="6184">
                  <c:v>53.860799999999998</c:v>
                </c:pt>
                <c:pt idx="6185">
                  <c:v>134.65199999999999</c:v>
                </c:pt>
                <c:pt idx="6186">
                  <c:v>107.7216</c:v>
                </c:pt>
                <c:pt idx="6187">
                  <c:v>79.691999999999979</c:v>
                </c:pt>
                <c:pt idx="6188">
                  <c:v>47.815200000000004</c:v>
                </c:pt>
                <c:pt idx="6189">
                  <c:v>28.818999999999996</c:v>
                </c:pt>
                <c:pt idx="6190">
                  <c:v>20.584999999999994</c:v>
                </c:pt>
                <c:pt idx="6191">
                  <c:v>32.935999999999993</c:v>
                </c:pt>
                <c:pt idx="6192">
                  <c:v>20.584999999999994</c:v>
                </c:pt>
                <c:pt idx="6193">
                  <c:v>20.584999999999994</c:v>
                </c:pt>
                <c:pt idx="6194">
                  <c:v>2.4402000000000004</c:v>
                </c:pt>
                <c:pt idx="6195">
                  <c:v>2.8884000000000007</c:v>
                </c:pt>
                <c:pt idx="6196">
                  <c:v>5.7768000000000015</c:v>
                </c:pt>
                <c:pt idx="6197">
                  <c:v>2.8884000000000007</c:v>
                </c:pt>
                <c:pt idx="6198">
                  <c:v>10.109400000000001</c:v>
                </c:pt>
                <c:pt idx="6199">
                  <c:v>12.997800000000003</c:v>
                </c:pt>
                <c:pt idx="6200">
                  <c:v>4.8804000000000007</c:v>
                </c:pt>
                <c:pt idx="6201">
                  <c:v>1.4442000000000004</c:v>
                </c:pt>
                <c:pt idx="6202">
                  <c:v>21.772800000000004</c:v>
                </c:pt>
                <c:pt idx="6203">
                  <c:v>6.2208000000000006</c:v>
                </c:pt>
                <c:pt idx="6204">
                  <c:v>7.2576000000000001</c:v>
                </c:pt>
                <c:pt idx="6205">
                  <c:v>5.4432</c:v>
                </c:pt>
                <c:pt idx="6206">
                  <c:v>15.552000000000001</c:v>
                </c:pt>
                <c:pt idx="6207">
                  <c:v>3.2615999999999996</c:v>
                </c:pt>
                <c:pt idx="6208">
                  <c:v>3.2615999999999996</c:v>
                </c:pt>
                <c:pt idx="6209">
                  <c:v>19.871600000000001</c:v>
                </c:pt>
                <c:pt idx="6210">
                  <c:v>4.8924000000000003</c:v>
                </c:pt>
                <c:pt idx="6211">
                  <c:v>1.6307999999999998</c:v>
                </c:pt>
                <c:pt idx="6212">
                  <c:v>15.552000000000001</c:v>
                </c:pt>
                <c:pt idx="6213">
                  <c:v>3.6288</c:v>
                </c:pt>
                <c:pt idx="6214">
                  <c:v>3.1104000000000003</c:v>
                </c:pt>
                <c:pt idx="6215">
                  <c:v>34.214400000000005</c:v>
                </c:pt>
                <c:pt idx="6216">
                  <c:v>20.726999999999997</c:v>
                </c:pt>
                <c:pt idx="6217">
                  <c:v>1.9844999999999995</c:v>
                </c:pt>
                <c:pt idx="6218">
                  <c:v>5.3819999999999997</c:v>
                </c:pt>
                <c:pt idx="6219">
                  <c:v>5.9799999999999986</c:v>
                </c:pt>
                <c:pt idx="6220">
                  <c:v>18.837</c:v>
                </c:pt>
                <c:pt idx="6221">
                  <c:v>13.454999999999998</c:v>
                </c:pt>
                <c:pt idx="6222">
                  <c:v>10.464999999999998</c:v>
                </c:pt>
                <c:pt idx="6223">
                  <c:v>3.0267999999999997</c:v>
                </c:pt>
                <c:pt idx="6224">
                  <c:v>7.698599999999999</c:v>
                </c:pt>
                <c:pt idx="6225">
                  <c:v>4.5401999999999996</c:v>
                </c:pt>
                <c:pt idx="6226">
                  <c:v>7.5669999999999993</c:v>
                </c:pt>
                <c:pt idx="6227">
                  <c:v>3.0267999999999997</c:v>
                </c:pt>
                <c:pt idx="6228">
                  <c:v>3.4215999999999993</c:v>
                </c:pt>
                <c:pt idx="6229">
                  <c:v>2.0429999999999997</c:v>
                </c:pt>
                <c:pt idx="6230">
                  <c:v>4.0859999999999994</c:v>
                </c:pt>
                <c:pt idx="6231">
                  <c:v>6.1289999999999996</c:v>
                </c:pt>
                <c:pt idx="6232">
                  <c:v>3.4049999999999994</c:v>
                </c:pt>
                <c:pt idx="6233">
                  <c:v>10.8864</c:v>
                </c:pt>
                <c:pt idx="6234">
                  <c:v>5.4432</c:v>
                </c:pt>
                <c:pt idx="6235">
                  <c:v>9.3312000000000008</c:v>
                </c:pt>
                <c:pt idx="6236">
                  <c:v>15.552000000000001</c:v>
                </c:pt>
                <c:pt idx="6237">
                  <c:v>12.441600000000001</c:v>
                </c:pt>
                <c:pt idx="6238">
                  <c:v>9.3312000000000008</c:v>
                </c:pt>
                <c:pt idx="6239">
                  <c:v>4.3326000000000002</c:v>
                </c:pt>
                <c:pt idx="6240">
                  <c:v>5.3819999999999997</c:v>
                </c:pt>
                <c:pt idx="6241">
                  <c:v>8.0730000000000004</c:v>
                </c:pt>
                <c:pt idx="6242">
                  <c:v>19.434999999999995</c:v>
                </c:pt>
                <c:pt idx="6243">
                  <c:v>13.454999999999998</c:v>
                </c:pt>
                <c:pt idx="6244">
                  <c:v>8.0730000000000004</c:v>
                </c:pt>
                <c:pt idx="6245">
                  <c:v>2.6909999999999998</c:v>
                </c:pt>
                <c:pt idx="6246">
                  <c:v>2.9899999999999993</c:v>
                </c:pt>
                <c:pt idx="6247">
                  <c:v>4.4849999999999994</c:v>
                </c:pt>
                <c:pt idx="6248">
                  <c:v>19.874400000000001</c:v>
                </c:pt>
                <c:pt idx="6249">
                  <c:v>34.780200000000001</c:v>
                </c:pt>
                <c:pt idx="6250">
                  <c:v>5.8812000000000006</c:v>
                </c:pt>
                <c:pt idx="6251">
                  <c:v>26.465400000000006</c:v>
                </c:pt>
                <c:pt idx="6252">
                  <c:v>20.584200000000003</c:v>
                </c:pt>
                <c:pt idx="6253">
                  <c:v>17.981999999999999</c:v>
                </c:pt>
                <c:pt idx="6254">
                  <c:v>31.468499999999999</c:v>
                </c:pt>
                <c:pt idx="6255">
                  <c:v>17.981999999999999</c:v>
                </c:pt>
                <c:pt idx="6256">
                  <c:v>56.977199999999996</c:v>
                </c:pt>
                <c:pt idx="6257">
                  <c:v>22.480800000000002</c:v>
                </c:pt>
                <c:pt idx="6258">
                  <c:v>16.656799999999997</c:v>
                </c:pt>
                <c:pt idx="6259">
                  <c:v>116.59759999999997</c:v>
                </c:pt>
                <c:pt idx="6260">
                  <c:v>99.940799999999982</c:v>
                </c:pt>
                <c:pt idx="6261">
                  <c:v>19.137599999999992</c:v>
                </c:pt>
                <c:pt idx="6262">
                  <c:v>33.313599999999994</c:v>
                </c:pt>
                <c:pt idx="6263">
                  <c:v>15.206399999999997</c:v>
                </c:pt>
                <c:pt idx="6264">
                  <c:v>13.235199999999999</c:v>
                </c:pt>
                <c:pt idx="6265">
                  <c:v>16.543999999999997</c:v>
                </c:pt>
                <c:pt idx="6266">
                  <c:v>7.3206000000000007</c:v>
                </c:pt>
                <c:pt idx="6267">
                  <c:v>2.8884000000000007</c:v>
                </c:pt>
                <c:pt idx="6268">
                  <c:v>4.8804000000000007</c:v>
                </c:pt>
                <c:pt idx="6269">
                  <c:v>8.9909999999999997</c:v>
                </c:pt>
                <c:pt idx="6270">
                  <c:v>13.486499999999999</c:v>
                </c:pt>
                <c:pt idx="6271">
                  <c:v>8.7137999999999991</c:v>
                </c:pt>
                <c:pt idx="6272">
                  <c:v>7.5086999999999984</c:v>
                </c:pt>
                <c:pt idx="6273">
                  <c:v>10.011599999999998</c:v>
                </c:pt>
                <c:pt idx="6274">
                  <c:v>21.784499999999998</c:v>
                </c:pt>
                <c:pt idx="6275">
                  <c:v>13.070699999999999</c:v>
                </c:pt>
                <c:pt idx="6276">
                  <c:v>8.7137999999999991</c:v>
                </c:pt>
                <c:pt idx="6277">
                  <c:v>8.7137999999999991</c:v>
                </c:pt>
                <c:pt idx="6278">
                  <c:v>8.7137999999999991</c:v>
                </c:pt>
                <c:pt idx="6279">
                  <c:v>21.784499999999998</c:v>
                </c:pt>
                <c:pt idx="6280">
                  <c:v>67.255999999999986</c:v>
                </c:pt>
                <c:pt idx="6281">
                  <c:v>40.353599999999986</c:v>
                </c:pt>
                <c:pt idx="6282">
                  <c:v>69.177599999999984</c:v>
                </c:pt>
                <c:pt idx="6283">
                  <c:v>13.451199999999996</c:v>
                </c:pt>
                <c:pt idx="6284">
                  <c:v>46.118399999999994</c:v>
                </c:pt>
                <c:pt idx="6285">
                  <c:v>3.6288</c:v>
                </c:pt>
                <c:pt idx="6286">
                  <c:v>12.441600000000001</c:v>
                </c:pt>
                <c:pt idx="6287">
                  <c:v>10.8864</c:v>
                </c:pt>
                <c:pt idx="6288">
                  <c:v>6.2208000000000006</c:v>
                </c:pt>
                <c:pt idx="6289">
                  <c:v>9.3312000000000008</c:v>
                </c:pt>
                <c:pt idx="6290">
                  <c:v>3.6288</c:v>
                </c:pt>
                <c:pt idx="6291">
                  <c:v>9.3312000000000008</c:v>
                </c:pt>
                <c:pt idx="6292">
                  <c:v>5.4432</c:v>
                </c:pt>
                <c:pt idx="6293">
                  <c:v>11.720800000000001</c:v>
                </c:pt>
                <c:pt idx="6294">
                  <c:v>17.581200000000003</c:v>
                </c:pt>
                <c:pt idx="6295">
                  <c:v>8.7906000000000013</c:v>
                </c:pt>
                <c:pt idx="6296">
                  <c:v>9.6191999999999993</c:v>
                </c:pt>
                <c:pt idx="6297">
                  <c:v>3.7407999999999997</c:v>
                </c:pt>
                <c:pt idx="6298">
                  <c:v>19.238399999999999</c:v>
                </c:pt>
                <c:pt idx="6299">
                  <c:v>7.4815999999999994</c:v>
                </c:pt>
                <c:pt idx="6300">
                  <c:v>1.8703999999999998</c:v>
                </c:pt>
                <c:pt idx="6301">
                  <c:v>3.7407999999999997</c:v>
                </c:pt>
                <c:pt idx="6302">
                  <c:v>5.6111999999999993</c:v>
                </c:pt>
                <c:pt idx="6303">
                  <c:v>19.238399999999999</c:v>
                </c:pt>
                <c:pt idx="6304">
                  <c:v>92.236799999999988</c:v>
                </c:pt>
                <c:pt idx="6305">
                  <c:v>138.35519999999997</c:v>
                </c:pt>
                <c:pt idx="6306">
                  <c:v>92.236799999999988</c:v>
                </c:pt>
                <c:pt idx="6307">
                  <c:v>69.177599999999984</c:v>
                </c:pt>
                <c:pt idx="6308">
                  <c:v>69.177599999999984</c:v>
                </c:pt>
                <c:pt idx="6309">
                  <c:v>7.2576000000000001</c:v>
                </c:pt>
                <c:pt idx="6310">
                  <c:v>9.3312000000000008</c:v>
                </c:pt>
                <c:pt idx="6311">
                  <c:v>5.4432</c:v>
                </c:pt>
                <c:pt idx="6312">
                  <c:v>7.2576000000000001</c:v>
                </c:pt>
                <c:pt idx="6313">
                  <c:v>2.8811999999999998</c:v>
                </c:pt>
                <c:pt idx="6314">
                  <c:v>3.4103999999999997</c:v>
                </c:pt>
                <c:pt idx="6315">
                  <c:v>5.7623999999999995</c:v>
                </c:pt>
                <c:pt idx="6316">
                  <c:v>5.7623999999999995</c:v>
                </c:pt>
                <c:pt idx="6317">
                  <c:v>8.5259999999999998</c:v>
                </c:pt>
                <c:pt idx="6318">
                  <c:v>8.6435999999999993</c:v>
                </c:pt>
                <c:pt idx="6319">
                  <c:v>5.7623999999999995</c:v>
                </c:pt>
                <c:pt idx="6320">
                  <c:v>5.7623999999999995</c:v>
                </c:pt>
                <c:pt idx="6321">
                  <c:v>8.6435999999999993</c:v>
                </c:pt>
                <c:pt idx="6322">
                  <c:v>5.7623999999999995</c:v>
                </c:pt>
                <c:pt idx="6323">
                  <c:v>6.7048000000000005</c:v>
                </c:pt>
                <c:pt idx="6324">
                  <c:v>6.7048000000000005</c:v>
                </c:pt>
                <c:pt idx="6325">
                  <c:v>5.6644000000000005</c:v>
                </c:pt>
                <c:pt idx="6326">
                  <c:v>3.3524000000000003</c:v>
                </c:pt>
                <c:pt idx="6327">
                  <c:v>5.6644000000000005</c:v>
                </c:pt>
                <c:pt idx="6328">
                  <c:v>18.662400000000002</c:v>
                </c:pt>
                <c:pt idx="6329">
                  <c:v>5.4432</c:v>
                </c:pt>
                <c:pt idx="6330">
                  <c:v>9.0719999999999992</c:v>
                </c:pt>
                <c:pt idx="6331">
                  <c:v>3.1104000000000003</c:v>
                </c:pt>
                <c:pt idx="6332">
                  <c:v>9.3312000000000008</c:v>
                </c:pt>
                <c:pt idx="6333">
                  <c:v>9.3312000000000008</c:v>
                </c:pt>
                <c:pt idx="6334">
                  <c:v>15.552000000000001</c:v>
                </c:pt>
                <c:pt idx="6335">
                  <c:v>6.2208000000000006</c:v>
                </c:pt>
                <c:pt idx="6336">
                  <c:v>92.43989999999998</c:v>
                </c:pt>
                <c:pt idx="6337">
                  <c:v>105.64559999999997</c:v>
                </c:pt>
                <c:pt idx="6338">
                  <c:v>114.93849999999998</c:v>
                </c:pt>
                <c:pt idx="6339">
                  <c:v>114.93849999999998</c:v>
                </c:pt>
                <c:pt idx="6340">
                  <c:v>45.975399999999993</c:v>
                </c:pt>
                <c:pt idx="6341">
                  <c:v>45.975399999999993</c:v>
                </c:pt>
                <c:pt idx="6342">
                  <c:v>22.987699999999997</c:v>
                </c:pt>
                <c:pt idx="6343">
                  <c:v>11.230799999999999</c:v>
                </c:pt>
                <c:pt idx="6344">
                  <c:v>4.4311999999999996</c:v>
                </c:pt>
                <c:pt idx="6345">
                  <c:v>3.7435999999999998</c:v>
                </c:pt>
                <c:pt idx="6346">
                  <c:v>15.509199999999998</c:v>
                </c:pt>
                <c:pt idx="6347">
                  <c:v>8.8623999999999992</c:v>
                </c:pt>
                <c:pt idx="6348">
                  <c:v>3.1752000000000002</c:v>
                </c:pt>
                <c:pt idx="6349">
                  <c:v>25.401600000000002</c:v>
                </c:pt>
                <c:pt idx="6350">
                  <c:v>1.8792</c:v>
                </c:pt>
                <c:pt idx="6351">
                  <c:v>5.6375999999999999</c:v>
                </c:pt>
                <c:pt idx="6352">
                  <c:v>12.700800000000001</c:v>
                </c:pt>
                <c:pt idx="6353">
                  <c:v>6.3504000000000005</c:v>
                </c:pt>
                <c:pt idx="6354">
                  <c:v>9.5256000000000007</c:v>
                </c:pt>
                <c:pt idx="6355">
                  <c:v>3.7584</c:v>
                </c:pt>
                <c:pt idx="6356">
                  <c:v>5.4432</c:v>
                </c:pt>
                <c:pt idx="6357">
                  <c:v>5.4432</c:v>
                </c:pt>
                <c:pt idx="6358">
                  <c:v>3.6288</c:v>
                </c:pt>
                <c:pt idx="6359">
                  <c:v>3.6288</c:v>
                </c:pt>
                <c:pt idx="6360">
                  <c:v>5.4432</c:v>
                </c:pt>
                <c:pt idx="6361">
                  <c:v>7.2576000000000001</c:v>
                </c:pt>
                <c:pt idx="6362">
                  <c:v>12.700800000000001</c:v>
                </c:pt>
                <c:pt idx="6363">
                  <c:v>3.4683999999999999</c:v>
                </c:pt>
                <c:pt idx="6364">
                  <c:v>11.720800000000001</c:v>
                </c:pt>
                <c:pt idx="6365">
                  <c:v>5.8604000000000003</c:v>
                </c:pt>
                <c:pt idx="6366">
                  <c:v>5.8604000000000003</c:v>
                </c:pt>
                <c:pt idx="6367">
                  <c:v>26.270999999999994</c:v>
                </c:pt>
                <c:pt idx="6368">
                  <c:v>6.2549999999999963</c:v>
                </c:pt>
                <c:pt idx="6369">
                  <c:v>12.509999999999993</c:v>
                </c:pt>
                <c:pt idx="6370">
                  <c:v>33.776999999999994</c:v>
                </c:pt>
                <c:pt idx="6371">
                  <c:v>2.0849999999999991</c:v>
                </c:pt>
                <c:pt idx="6372">
                  <c:v>21.012799999999999</c:v>
                </c:pt>
                <c:pt idx="6373">
                  <c:v>11.876799999999998</c:v>
                </c:pt>
                <c:pt idx="6374">
                  <c:v>84.051199999999994</c:v>
                </c:pt>
                <c:pt idx="6375">
                  <c:v>21.012799999999999</c:v>
                </c:pt>
                <c:pt idx="6376">
                  <c:v>41.568799999999996</c:v>
                </c:pt>
                <c:pt idx="6377">
                  <c:v>147.08959999999999</c:v>
                </c:pt>
                <c:pt idx="6378">
                  <c:v>21.012799999999999</c:v>
                </c:pt>
                <c:pt idx="6379">
                  <c:v>11.543199999999999</c:v>
                </c:pt>
                <c:pt idx="6380">
                  <c:v>23.086399999999998</c:v>
                </c:pt>
                <c:pt idx="6381">
                  <c:v>27.430199999999999</c:v>
                </c:pt>
                <c:pt idx="6382">
                  <c:v>113.63939999999998</c:v>
                </c:pt>
                <c:pt idx="6383">
                  <c:v>9.9467999999999979</c:v>
                </c:pt>
                <c:pt idx="6384">
                  <c:v>137.15100000000001</c:v>
                </c:pt>
                <c:pt idx="6385">
                  <c:v>109.7208</c:v>
                </c:pt>
                <c:pt idx="6386">
                  <c:v>11.543199999999999</c:v>
                </c:pt>
                <c:pt idx="6387">
                  <c:v>40.401199999999996</c:v>
                </c:pt>
                <c:pt idx="6388">
                  <c:v>6.6311999999999989</c:v>
                </c:pt>
                <c:pt idx="6389">
                  <c:v>17.314799999999998</c:v>
                </c:pt>
                <c:pt idx="6390">
                  <c:v>23.086399999999998</c:v>
                </c:pt>
                <c:pt idx="6391">
                  <c:v>137.15100000000001</c:v>
                </c:pt>
                <c:pt idx="6392">
                  <c:v>219.44159999999999</c:v>
                </c:pt>
                <c:pt idx="6393">
                  <c:v>28.857999999999997</c:v>
                </c:pt>
                <c:pt idx="6394">
                  <c:v>17.314799999999998</c:v>
                </c:pt>
                <c:pt idx="6395">
                  <c:v>11.543199999999999</c:v>
                </c:pt>
                <c:pt idx="6396">
                  <c:v>5.7715999999999994</c:v>
                </c:pt>
                <c:pt idx="6397">
                  <c:v>54.860399999999998</c:v>
                </c:pt>
                <c:pt idx="6398">
                  <c:v>3.1104000000000003</c:v>
                </c:pt>
                <c:pt idx="6399">
                  <c:v>12.441600000000001</c:v>
                </c:pt>
                <c:pt idx="6400">
                  <c:v>3.6288</c:v>
                </c:pt>
                <c:pt idx="6401">
                  <c:v>6.2208000000000006</c:v>
                </c:pt>
                <c:pt idx="6402">
                  <c:v>12.700800000000001</c:v>
                </c:pt>
                <c:pt idx="6403">
                  <c:v>9.3312000000000008</c:v>
                </c:pt>
                <c:pt idx="6404">
                  <c:v>15.552000000000001</c:v>
                </c:pt>
                <c:pt idx="6405">
                  <c:v>18.143999999999998</c:v>
                </c:pt>
                <c:pt idx="6406">
                  <c:v>9.3312000000000008</c:v>
                </c:pt>
                <c:pt idx="6407">
                  <c:v>79.891199999999998</c:v>
                </c:pt>
                <c:pt idx="6408">
                  <c:v>15.534399999999998</c:v>
                </c:pt>
                <c:pt idx="6409">
                  <c:v>26.630399999999998</c:v>
                </c:pt>
                <c:pt idx="6410">
                  <c:v>62.137599999999992</c:v>
                </c:pt>
                <c:pt idx="6411">
                  <c:v>17.534399999999998</c:v>
                </c:pt>
                <c:pt idx="6412">
                  <c:v>10.3408</c:v>
                </c:pt>
                <c:pt idx="6413">
                  <c:v>20.6816</c:v>
                </c:pt>
                <c:pt idx="6414">
                  <c:v>6.3504000000000005</c:v>
                </c:pt>
                <c:pt idx="6415">
                  <c:v>7.2576000000000001</c:v>
                </c:pt>
                <c:pt idx="6416">
                  <c:v>21.772800000000004</c:v>
                </c:pt>
                <c:pt idx="6417">
                  <c:v>7.2576000000000001</c:v>
                </c:pt>
                <c:pt idx="6418">
                  <c:v>9.3312000000000008</c:v>
                </c:pt>
                <c:pt idx="6419">
                  <c:v>6.2208000000000006</c:v>
                </c:pt>
                <c:pt idx="6420">
                  <c:v>9.0719999999999992</c:v>
                </c:pt>
                <c:pt idx="6421">
                  <c:v>9.3312000000000008</c:v>
                </c:pt>
                <c:pt idx="6422">
                  <c:v>9.3312000000000008</c:v>
                </c:pt>
                <c:pt idx="6423">
                  <c:v>6.2208000000000006</c:v>
                </c:pt>
                <c:pt idx="6424">
                  <c:v>9.3960000000000008</c:v>
                </c:pt>
                <c:pt idx="6425">
                  <c:v>19.051200000000001</c:v>
                </c:pt>
                <c:pt idx="6426">
                  <c:v>3.7584</c:v>
                </c:pt>
                <c:pt idx="6427">
                  <c:v>15.876000000000001</c:v>
                </c:pt>
                <c:pt idx="6428">
                  <c:v>11.2752</c:v>
                </c:pt>
                <c:pt idx="6429">
                  <c:v>15.552000000000001</c:v>
                </c:pt>
                <c:pt idx="6430">
                  <c:v>3.1104000000000003</c:v>
                </c:pt>
                <c:pt idx="6431">
                  <c:v>9.3312000000000008</c:v>
                </c:pt>
                <c:pt idx="6432">
                  <c:v>1.2375999999999996</c:v>
                </c:pt>
                <c:pt idx="6433">
                  <c:v>3.7127999999999988</c:v>
                </c:pt>
                <c:pt idx="6434">
                  <c:v>47.815200000000004</c:v>
                </c:pt>
                <c:pt idx="6435">
                  <c:v>53.860799999999998</c:v>
                </c:pt>
                <c:pt idx="6436">
                  <c:v>134.65199999999999</c:v>
                </c:pt>
                <c:pt idx="6437">
                  <c:v>17.504999999999995</c:v>
                </c:pt>
                <c:pt idx="6438">
                  <c:v>7.7799999999999976</c:v>
                </c:pt>
                <c:pt idx="6439">
                  <c:v>28.007999999999996</c:v>
                </c:pt>
                <c:pt idx="6440">
                  <c:v>49.013999999999996</c:v>
                </c:pt>
                <c:pt idx="6441">
                  <c:v>3.8899999999999988</c:v>
                </c:pt>
                <c:pt idx="6442">
                  <c:v>3.5009999999999994</c:v>
                </c:pt>
                <c:pt idx="6443">
                  <c:v>3.5009999999999994</c:v>
                </c:pt>
                <c:pt idx="6444">
                  <c:v>8.4966000000000008</c:v>
                </c:pt>
                <c:pt idx="6445">
                  <c:v>8.3810000000000002</c:v>
                </c:pt>
                <c:pt idx="6446">
                  <c:v>8.3810000000000002</c:v>
                </c:pt>
                <c:pt idx="6447">
                  <c:v>16.993200000000002</c:v>
                </c:pt>
                <c:pt idx="6448">
                  <c:v>8.4966000000000008</c:v>
                </c:pt>
                <c:pt idx="6449">
                  <c:v>8.4966000000000008</c:v>
                </c:pt>
                <c:pt idx="6450">
                  <c:v>3.3524000000000003</c:v>
                </c:pt>
                <c:pt idx="6451">
                  <c:v>11.733400000000001</c:v>
                </c:pt>
                <c:pt idx="6452">
                  <c:v>4.1147999999999998</c:v>
                </c:pt>
                <c:pt idx="6453">
                  <c:v>3.1752000000000002</c:v>
                </c:pt>
                <c:pt idx="6454">
                  <c:v>4.7751999999999999</c:v>
                </c:pt>
                <c:pt idx="6455">
                  <c:v>11.2752</c:v>
                </c:pt>
                <c:pt idx="6456">
                  <c:v>1.8792</c:v>
                </c:pt>
                <c:pt idx="6457">
                  <c:v>6.3504000000000005</c:v>
                </c:pt>
                <c:pt idx="6458">
                  <c:v>1.3715999999999999</c:v>
                </c:pt>
                <c:pt idx="6459">
                  <c:v>4.1147999999999998</c:v>
                </c:pt>
                <c:pt idx="6460">
                  <c:v>3.7584</c:v>
                </c:pt>
                <c:pt idx="6461">
                  <c:v>6.3504000000000005</c:v>
                </c:pt>
                <c:pt idx="6462">
                  <c:v>7.1627999999999998</c:v>
                </c:pt>
                <c:pt idx="6463">
                  <c:v>16.713200000000001</c:v>
                </c:pt>
                <c:pt idx="6464">
                  <c:v>42.025599999999997</c:v>
                </c:pt>
                <c:pt idx="6465">
                  <c:v>73.544799999999995</c:v>
                </c:pt>
                <c:pt idx="6466">
                  <c:v>42.025599999999997</c:v>
                </c:pt>
                <c:pt idx="6467">
                  <c:v>21.012799999999999</c:v>
                </c:pt>
                <c:pt idx="6468">
                  <c:v>52.531999999999996</c:v>
                </c:pt>
                <c:pt idx="6469">
                  <c:v>29.691999999999993</c:v>
                </c:pt>
                <c:pt idx="6470">
                  <c:v>11.553600000000003</c:v>
                </c:pt>
                <c:pt idx="6471">
                  <c:v>2.8884000000000007</c:v>
                </c:pt>
                <c:pt idx="6472">
                  <c:v>2.8884000000000007</c:v>
                </c:pt>
                <c:pt idx="6473">
                  <c:v>9.7608000000000015</c:v>
                </c:pt>
                <c:pt idx="6474">
                  <c:v>10.763999999999999</c:v>
                </c:pt>
                <c:pt idx="6475">
                  <c:v>4.4849999999999994</c:v>
                </c:pt>
                <c:pt idx="6476">
                  <c:v>2.9899999999999993</c:v>
                </c:pt>
                <c:pt idx="6477">
                  <c:v>24.218999999999998</c:v>
                </c:pt>
                <c:pt idx="6478">
                  <c:v>8.0730000000000004</c:v>
                </c:pt>
                <c:pt idx="6479">
                  <c:v>16.146000000000001</c:v>
                </c:pt>
                <c:pt idx="6480">
                  <c:v>16.146000000000001</c:v>
                </c:pt>
                <c:pt idx="6481">
                  <c:v>5.6115000000000004</c:v>
                </c:pt>
                <c:pt idx="6482">
                  <c:v>9.4815000000000005</c:v>
                </c:pt>
                <c:pt idx="6483">
                  <c:v>11.223000000000001</c:v>
                </c:pt>
                <c:pt idx="6484">
                  <c:v>6.3209999999999997</c:v>
                </c:pt>
                <c:pt idx="6485">
                  <c:v>3.7409999999999997</c:v>
                </c:pt>
                <c:pt idx="6486">
                  <c:v>11.223000000000001</c:v>
                </c:pt>
                <c:pt idx="6487">
                  <c:v>22.540800000000001</c:v>
                </c:pt>
                <c:pt idx="6488">
                  <c:v>8.4527999999999999</c:v>
                </c:pt>
                <c:pt idx="6489">
                  <c:v>3.2871999999999999</c:v>
                </c:pt>
                <c:pt idx="6490">
                  <c:v>4.9307999999999996</c:v>
                </c:pt>
                <c:pt idx="6491">
                  <c:v>8.218</c:v>
                </c:pt>
                <c:pt idx="6492">
                  <c:v>8.4527999999999999</c:v>
                </c:pt>
                <c:pt idx="6493">
                  <c:v>3.2871999999999999</c:v>
                </c:pt>
                <c:pt idx="6494">
                  <c:v>48.539199999999994</c:v>
                </c:pt>
                <c:pt idx="6495">
                  <c:v>12.134799999999998</c:v>
                </c:pt>
                <c:pt idx="6496">
                  <c:v>84.943599999999989</c:v>
                </c:pt>
                <c:pt idx="6497">
                  <c:v>36.404399999999995</c:v>
                </c:pt>
                <c:pt idx="6498">
                  <c:v>96.023199999999974</c:v>
                </c:pt>
                <c:pt idx="6499">
                  <c:v>48.539199999999994</c:v>
                </c:pt>
                <c:pt idx="6500">
                  <c:v>27.435199999999995</c:v>
                </c:pt>
                <c:pt idx="6501">
                  <c:v>10.7424</c:v>
                </c:pt>
                <c:pt idx="6502">
                  <c:v>12.5328</c:v>
                </c:pt>
                <c:pt idx="6503">
                  <c:v>6.2664</c:v>
                </c:pt>
                <c:pt idx="6504">
                  <c:v>12.441600000000001</c:v>
                </c:pt>
                <c:pt idx="6505">
                  <c:v>15.552000000000001</c:v>
                </c:pt>
                <c:pt idx="6506">
                  <c:v>3.1104000000000003</c:v>
                </c:pt>
                <c:pt idx="6507">
                  <c:v>15.552000000000001</c:v>
                </c:pt>
                <c:pt idx="6508">
                  <c:v>12.441600000000001</c:v>
                </c:pt>
                <c:pt idx="6509">
                  <c:v>9.3312000000000008</c:v>
                </c:pt>
                <c:pt idx="6510">
                  <c:v>56.977199999999996</c:v>
                </c:pt>
                <c:pt idx="6511">
                  <c:v>37.9848</c:v>
                </c:pt>
                <c:pt idx="6512">
                  <c:v>33.721199999999996</c:v>
                </c:pt>
                <c:pt idx="6513">
                  <c:v>94.962000000000003</c:v>
                </c:pt>
                <c:pt idx="6514">
                  <c:v>22.480800000000002</c:v>
                </c:pt>
                <c:pt idx="6515">
                  <c:v>11.240400000000001</c:v>
                </c:pt>
                <c:pt idx="6516">
                  <c:v>5.6375999999999999</c:v>
                </c:pt>
                <c:pt idx="6517">
                  <c:v>5.4432</c:v>
                </c:pt>
                <c:pt idx="6518">
                  <c:v>6.2208000000000006</c:v>
                </c:pt>
                <c:pt idx="6519">
                  <c:v>6.2208000000000006</c:v>
                </c:pt>
                <c:pt idx="6520">
                  <c:v>5.4432</c:v>
                </c:pt>
                <c:pt idx="6521">
                  <c:v>15.552000000000001</c:v>
                </c:pt>
                <c:pt idx="6522">
                  <c:v>29.363999999999997</c:v>
                </c:pt>
                <c:pt idx="6523">
                  <c:v>11.359999999999998</c:v>
                </c:pt>
                <c:pt idx="6524">
                  <c:v>10.223999999999998</c:v>
                </c:pt>
                <c:pt idx="6525">
                  <c:v>10.223999999999998</c:v>
                </c:pt>
                <c:pt idx="6526">
                  <c:v>29.363999999999997</c:v>
                </c:pt>
                <c:pt idx="6527">
                  <c:v>7.6679999999999993</c:v>
                </c:pt>
                <c:pt idx="6528">
                  <c:v>14.681999999999999</c:v>
                </c:pt>
                <c:pt idx="6529">
                  <c:v>7.6679999999999993</c:v>
                </c:pt>
                <c:pt idx="6530">
                  <c:v>10.223999999999998</c:v>
                </c:pt>
                <c:pt idx="6531">
                  <c:v>44.045999999999992</c:v>
                </c:pt>
                <c:pt idx="6532">
                  <c:v>15.335999999999999</c:v>
                </c:pt>
                <c:pt idx="6533">
                  <c:v>73.41</c:v>
                </c:pt>
                <c:pt idx="6534">
                  <c:v>48.94</c:v>
                </c:pt>
                <c:pt idx="6535">
                  <c:v>102.77399999999999</c:v>
                </c:pt>
                <c:pt idx="6536">
                  <c:v>37.917599999999993</c:v>
                </c:pt>
                <c:pt idx="6537">
                  <c:v>12.639200000000001</c:v>
                </c:pt>
                <c:pt idx="6538">
                  <c:v>32.500799999999998</c:v>
                </c:pt>
                <c:pt idx="6539">
                  <c:v>25.278400000000001</c:v>
                </c:pt>
                <c:pt idx="6540">
                  <c:v>19.825400000000002</c:v>
                </c:pt>
                <c:pt idx="6541">
                  <c:v>11.328800000000001</c:v>
                </c:pt>
                <c:pt idx="6542">
                  <c:v>14.161000000000001</c:v>
                </c:pt>
                <c:pt idx="6543">
                  <c:v>5.0286000000000008</c:v>
                </c:pt>
                <c:pt idx="6544">
                  <c:v>4.7519999999999998</c:v>
                </c:pt>
                <c:pt idx="6545">
                  <c:v>7.92</c:v>
                </c:pt>
                <c:pt idx="6546">
                  <c:v>2.3759999999999999</c:v>
                </c:pt>
                <c:pt idx="6547">
                  <c:v>2.3759999999999999</c:v>
                </c:pt>
                <c:pt idx="6548">
                  <c:v>11.879999999999999</c:v>
                </c:pt>
                <c:pt idx="6549">
                  <c:v>7.92</c:v>
                </c:pt>
                <c:pt idx="6550">
                  <c:v>7.92</c:v>
                </c:pt>
                <c:pt idx="6551">
                  <c:v>7.1280000000000001</c:v>
                </c:pt>
                <c:pt idx="6552">
                  <c:v>48.94</c:v>
                </c:pt>
                <c:pt idx="6553">
                  <c:v>73.41</c:v>
                </c:pt>
                <c:pt idx="6554">
                  <c:v>6.2208000000000006</c:v>
                </c:pt>
                <c:pt idx="6555">
                  <c:v>9.3312000000000008</c:v>
                </c:pt>
                <c:pt idx="6556">
                  <c:v>93.883999999999986</c:v>
                </c:pt>
                <c:pt idx="6557">
                  <c:v>15.489999999999997</c:v>
                </c:pt>
                <c:pt idx="6558">
                  <c:v>23.234999999999992</c:v>
                </c:pt>
                <c:pt idx="6559">
                  <c:v>27.881999999999998</c:v>
                </c:pt>
                <c:pt idx="6560">
                  <c:v>23.234999999999992</c:v>
                </c:pt>
                <c:pt idx="6561">
                  <c:v>100.68499999999997</c:v>
                </c:pt>
                <c:pt idx="6562">
                  <c:v>54.214999999999982</c:v>
                </c:pt>
                <c:pt idx="6563">
                  <c:v>6.7230000000000008</c:v>
                </c:pt>
                <c:pt idx="6564">
                  <c:v>11.703000000000001</c:v>
                </c:pt>
                <c:pt idx="6565">
                  <c:v>7.0218000000000007</c:v>
                </c:pt>
                <c:pt idx="6566">
                  <c:v>4.0338000000000003</c:v>
                </c:pt>
                <c:pt idx="6567">
                  <c:v>7.0218000000000007</c:v>
                </c:pt>
                <c:pt idx="6568">
                  <c:v>7.0218000000000007</c:v>
                </c:pt>
                <c:pt idx="6569">
                  <c:v>13.199999999999998</c:v>
                </c:pt>
                <c:pt idx="6570">
                  <c:v>2.6399999999999997</c:v>
                </c:pt>
                <c:pt idx="6571">
                  <c:v>11.879999999999999</c:v>
                </c:pt>
                <c:pt idx="6572">
                  <c:v>21.384</c:v>
                </c:pt>
                <c:pt idx="6573">
                  <c:v>4.0571999999999999</c:v>
                </c:pt>
                <c:pt idx="6574">
                  <c:v>6.0857999999999999</c:v>
                </c:pt>
                <c:pt idx="6575">
                  <c:v>1.1465999999999998</c:v>
                </c:pt>
                <c:pt idx="6576">
                  <c:v>8.1143999999999998</c:v>
                </c:pt>
                <c:pt idx="6577">
                  <c:v>14.200199999999999</c:v>
                </c:pt>
                <c:pt idx="6578">
                  <c:v>3.4397999999999995</c:v>
                </c:pt>
                <c:pt idx="6579">
                  <c:v>2.0286</c:v>
                </c:pt>
                <c:pt idx="6580">
                  <c:v>8.1143999999999998</c:v>
                </c:pt>
                <c:pt idx="6581">
                  <c:v>3.5151999999999988</c:v>
                </c:pt>
                <c:pt idx="6582">
                  <c:v>6.219199999999999</c:v>
                </c:pt>
                <c:pt idx="6583">
                  <c:v>1.5547999999999997</c:v>
                </c:pt>
                <c:pt idx="6584">
                  <c:v>10.883599999999998</c:v>
                </c:pt>
                <c:pt idx="6585">
                  <c:v>7.7739999999999991</c:v>
                </c:pt>
                <c:pt idx="6586">
                  <c:v>6.794999999999999</c:v>
                </c:pt>
                <c:pt idx="6587">
                  <c:v>11.324999999999996</c:v>
                </c:pt>
                <c:pt idx="6588">
                  <c:v>36.692999999999998</c:v>
                </c:pt>
                <c:pt idx="6589">
                  <c:v>12.231</c:v>
                </c:pt>
                <c:pt idx="6590">
                  <c:v>9.3312000000000008</c:v>
                </c:pt>
                <c:pt idx="6591">
                  <c:v>9.0719999999999992</c:v>
                </c:pt>
                <c:pt idx="6592">
                  <c:v>21.772800000000004</c:v>
                </c:pt>
                <c:pt idx="6593">
                  <c:v>3.1104000000000003</c:v>
                </c:pt>
                <c:pt idx="6594">
                  <c:v>27.993600000000001</c:v>
                </c:pt>
                <c:pt idx="6595">
                  <c:v>32.232199999999999</c:v>
                </c:pt>
                <c:pt idx="6596">
                  <c:v>8.6709999999999994</c:v>
                </c:pt>
                <c:pt idx="6597">
                  <c:v>15.823999999999998</c:v>
                </c:pt>
                <c:pt idx="6598">
                  <c:v>6.3295999999999992</c:v>
                </c:pt>
                <c:pt idx="6599">
                  <c:v>22.153599999999997</c:v>
                </c:pt>
                <c:pt idx="6600">
                  <c:v>18.988799999999998</c:v>
                </c:pt>
                <c:pt idx="6601">
                  <c:v>12.659199999999998</c:v>
                </c:pt>
                <c:pt idx="6602">
                  <c:v>6.3295999999999992</c:v>
                </c:pt>
                <c:pt idx="6603">
                  <c:v>15.823999999999998</c:v>
                </c:pt>
                <c:pt idx="6604">
                  <c:v>6.3295999999999992</c:v>
                </c:pt>
                <c:pt idx="6605">
                  <c:v>11.555999999999997</c:v>
                </c:pt>
                <c:pt idx="6606">
                  <c:v>3.8519999999999994</c:v>
                </c:pt>
                <c:pt idx="6607">
                  <c:v>5.8203000000000005</c:v>
                </c:pt>
                <c:pt idx="6608">
                  <c:v>5.8203000000000005</c:v>
                </c:pt>
                <c:pt idx="6609">
                  <c:v>19.668600000000001</c:v>
                </c:pt>
                <c:pt idx="6610">
                  <c:v>2.6909999999999998</c:v>
                </c:pt>
                <c:pt idx="6611">
                  <c:v>8.0730000000000004</c:v>
                </c:pt>
                <c:pt idx="6612">
                  <c:v>16.146000000000001</c:v>
                </c:pt>
                <c:pt idx="6613">
                  <c:v>13.454999999999998</c:v>
                </c:pt>
                <c:pt idx="6614">
                  <c:v>27.782999999999998</c:v>
                </c:pt>
                <c:pt idx="6615">
                  <c:v>22.226399999999998</c:v>
                </c:pt>
                <c:pt idx="6616">
                  <c:v>33.339599999999997</c:v>
                </c:pt>
                <c:pt idx="6617">
                  <c:v>3.1104000000000003</c:v>
                </c:pt>
                <c:pt idx="6618">
                  <c:v>3.6288</c:v>
                </c:pt>
                <c:pt idx="6619">
                  <c:v>5.4432</c:v>
                </c:pt>
                <c:pt idx="6620">
                  <c:v>6.2208000000000006</c:v>
                </c:pt>
                <c:pt idx="6621">
                  <c:v>3.6288</c:v>
                </c:pt>
                <c:pt idx="6622">
                  <c:v>6.2208000000000006</c:v>
                </c:pt>
                <c:pt idx="6623">
                  <c:v>7.2576000000000001</c:v>
                </c:pt>
                <c:pt idx="6624">
                  <c:v>10.8864</c:v>
                </c:pt>
                <c:pt idx="6625">
                  <c:v>5.6159999999999997</c:v>
                </c:pt>
                <c:pt idx="6626">
                  <c:v>16.847999999999999</c:v>
                </c:pt>
                <c:pt idx="6627">
                  <c:v>16.847999999999999</c:v>
                </c:pt>
                <c:pt idx="6628">
                  <c:v>11.231999999999999</c:v>
                </c:pt>
                <c:pt idx="6629">
                  <c:v>5.6159999999999997</c:v>
                </c:pt>
                <c:pt idx="6630">
                  <c:v>4.6463999999999999</c:v>
                </c:pt>
                <c:pt idx="6631">
                  <c:v>13.9392</c:v>
                </c:pt>
                <c:pt idx="6632">
                  <c:v>23.231999999999999</c:v>
                </c:pt>
                <c:pt idx="6633">
                  <c:v>9.2927999999999997</c:v>
                </c:pt>
                <c:pt idx="6634">
                  <c:v>9.2927999999999997</c:v>
                </c:pt>
                <c:pt idx="6635">
                  <c:v>29.363999999999997</c:v>
                </c:pt>
                <c:pt idx="6636">
                  <c:v>24.47</c:v>
                </c:pt>
                <c:pt idx="6637">
                  <c:v>97.88</c:v>
                </c:pt>
                <c:pt idx="6638">
                  <c:v>73.41</c:v>
                </c:pt>
                <c:pt idx="6639">
                  <c:v>24.47</c:v>
                </c:pt>
                <c:pt idx="6640">
                  <c:v>29.363999999999997</c:v>
                </c:pt>
                <c:pt idx="6641">
                  <c:v>9.6191999999999993</c:v>
                </c:pt>
                <c:pt idx="6642">
                  <c:v>3.2063999999999999</c:v>
                </c:pt>
                <c:pt idx="6643">
                  <c:v>3.7407999999999997</c:v>
                </c:pt>
                <c:pt idx="6644">
                  <c:v>9.6191999999999993</c:v>
                </c:pt>
                <c:pt idx="6645">
                  <c:v>13.0928</c:v>
                </c:pt>
                <c:pt idx="6646">
                  <c:v>16.3842</c:v>
                </c:pt>
                <c:pt idx="6647">
                  <c:v>52.531999999999996</c:v>
                </c:pt>
                <c:pt idx="6648">
                  <c:v>17.815199999999997</c:v>
                </c:pt>
                <c:pt idx="6649">
                  <c:v>6.4127999999999998</c:v>
                </c:pt>
                <c:pt idx="6650">
                  <c:v>22.444800000000001</c:v>
                </c:pt>
                <c:pt idx="6651">
                  <c:v>3.7407999999999997</c:v>
                </c:pt>
                <c:pt idx="6652">
                  <c:v>16.032</c:v>
                </c:pt>
                <c:pt idx="6653">
                  <c:v>11.222399999999999</c:v>
                </c:pt>
                <c:pt idx="6654">
                  <c:v>6.4127999999999998</c:v>
                </c:pt>
                <c:pt idx="6655">
                  <c:v>16.032</c:v>
                </c:pt>
                <c:pt idx="6656">
                  <c:v>6.4127999999999998</c:v>
                </c:pt>
                <c:pt idx="6657">
                  <c:v>9.6191999999999993</c:v>
                </c:pt>
                <c:pt idx="6658">
                  <c:v>13.0928</c:v>
                </c:pt>
                <c:pt idx="6659">
                  <c:v>9.3520000000000003</c:v>
                </c:pt>
                <c:pt idx="6660">
                  <c:v>6.4127999999999998</c:v>
                </c:pt>
                <c:pt idx="6661">
                  <c:v>28.857599999999998</c:v>
                </c:pt>
                <c:pt idx="6662">
                  <c:v>3.2063999999999999</c:v>
                </c:pt>
                <c:pt idx="6663">
                  <c:v>1.8703999999999998</c:v>
                </c:pt>
                <c:pt idx="6664">
                  <c:v>7.0649999999999995</c:v>
                </c:pt>
                <c:pt idx="6665">
                  <c:v>4.238999999999999</c:v>
                </c:pt>
                <c:pt idx="6666">
                  <c:v>3.1399999999999988</c:v>
                </c:pt>
                <c:pt idx="6667">
                  <c:v>9.8909999999999982</c:v>
                </c:pt>
                <c:pt idx="6668">
                  <c:v>7.0649999999999995</c:v>
                </c:pt>
                <c:pt idx="6669">
                  <c:v>5.2026000000000003</c:v>
                </c:pt>
                <c:pt idx="6670">
                  <c:v>40.443199999999997</c:v>
                </c:pt>
                <c:pt idx="6671">
                  <c:v>8.7906000000000013</c:v>
                </c:pt>
                <c:pt idx="6672">
                  <c:v>17.581200000000003</c:v>
                </c:pt>
                <c:pt idx="6673">
                  <c:v>8.7906000000000013</c:v>
                </c:pt>
                <c:pt idx="6674">
                  <c:v>40.003599999999999</c:v>
                </c:pt>
                <c:pt idx="6675">
                  <c:v>5.6783999999999981</c:v>
                </c:pt>
                <c:pt idx="6676">
                  <c:v>3.7855999999999992</c:v>
                </c:pt>
                <c:pt idx="6677">
                  <c:v>5.6783999999999981</c:v>
                </c:pt>
                <c:pt idx="6678">
                  <c:v>5.6783999999999981</c:v>
                </c:pt>
                <c:pt idx="6679">
                  <c:v>30.979999999999993</c:v>
                </c:pt>
                <c:pt idx="6680">
                  <c:v>61.959999999999987</c:v>
                </c:pt>
                <c:pt idx="6681">
                  <c:v>41.822999999999993</c:v>
                </c:pt>
                <c:pt idx="6682">
                  <c:v>125.46899999999999</c:v>
                </c:pt>
                <c:pt idx="6683">
                  <c:v>27.881999999999998</c:v>
                </c:pt>
                <c:pt idx="6684">
                  <c:v>46.469999999999985</c:v>
                </c:pt>
                <c:pt idx="6685">
                  <c:v>3.84</c:v>
                </c:pt>
                <c:pt idx="6686">
                  <c:v>10.080000000000002</c:v>
                </c:pt>
                <c:pt idx="6687">
                  <c:v>7.68</c:v>
                </c:pt>
                <c:pt idx="6688">
                  <c:v>18.662400000000002</c:v>
                </c:pt>
                <c:pt idx="6689">
                  <c:v>9.3312000000000008</c:v>
                </c:pt>
                <c:pt idx="6690">
                  <c:v>3.6288</c:v>
                </c:pt>
                <c:pt idx="6691">
                  <c:v>5.4432</c:v>
                </c:pt>
                <c:pt idx="6692">
                  <c:v>5.4432</c:v>
                </c:pt>
                <c:pt idx="6693">
                  <c:v>3.6288</c:v>
                </c:pt>
                <c:pt idx="6694">
                  <c:v>12.134799999999998</c:v>
                </c:pt>
                <c:pt idx="6695">
                  <c:v>12.134799999999998</c:v>
                </c:pt>
                <c:pt idx="6696">
                  <c:v>20.576399999999996</c:v>
                </c:pt>
                <c:pt idx="6697">
                  <c:v>48.539199999999994</c:v>
                </c:pt>
                <c:pt idx="6698">
                  <c:v>24.269599999999997</c:v>
                </c:pt>
                <c:pt idx="6699">
                  <c:v>24.269599999999997</c:v>
                </c:pt>
                <c:pt idx="6700">
                  <c:v>45.975399999999993</c:v>
                </c:pt>
                <c:pt idx="6701">
                  <c:v>114.93849999999998</c:v>
                </c:pt>
                <c:pt idx="6702">
                  <c:v>68.963099999999997</c:v>
                </c:pt>
                <c:pt idx="6703">
                  <c:v>91.950799999999987</c:v>
                </c:pt>
                <c:pt idx="6704">
                  <c:v>53.804799999999986</c:v>
                </c:pt>
                <c:pt idx="6705">
                  <c:v>26.902399999999993</c:v>
                </c:pt>
                <c:pt idx="6706">
                  <c:v>26.902399999999993</c:v>
                </c:pt>
                <c:pt idx="6707">
                  <c:v>92.236799999999988</c:v>
                </c:pt>
                <c:pt idx="6708">
                  <c:v>9.3312000000000008</c:v>
                </c:pt>
                <c:pt idx="6709">
                  <c:v>15.552000000000001</c:v>
                </c:pt>
                <c:pt idx="6710">
                  <c:v>6.2208000000000006</c:v>
                </c:pt>
                <c:pt idx="6711">
                  <c:v>6.2208000000000006</c:v>
                </c:pt>
                <c:pt idx="6712">
                  <c:v>7.2576000000000001</c:v>
                </c:pt>
                <c:pt idx="6713">
                  <c:v>12.441600000000001</c:v>
                </c:pt>
                <c:pt idx="6714">
                  <c:v>6.2208000000000006</c:v>
                </c:pt>
                <c:pt idx="6715">
                  <c:v>18.662400000000002</c:v>
                </c:pt>
                <c:pt idx="6716">
                  <c:v>6.2208000000000006</c:v>
                </c:pt>
                <c:pt idx="6717">
                  <c:v>5.4432</c:v>
                </c:pt>
                <c:pt idx="6718">
                  <c:v>6.2208000000000006</c:v>
                </c:pt>
                <c:pt idx="6719">
                  <c:v>5.4432</c:v>
                </c:pt>
                <c:pt idx="6720">
                  <c:v>6.2208000000000006</c:v>
                </c:pt>
                <c:pt idx="6721">
                  <c:v>6.2208000000000006</c:v>
                </c:pt>
                <c:pt idx="6722">
                  <c:v>5.4432</c:v>
                </c:pt>
                <c:pt idx="6723">
                  <c:v>7.6798000000000002</c:v>
                </c:pt>
                <c:pt idx="6724">
                  <c:v>6.6177000000000001</c:v>
                </c:pt>
                <c:pt idx="6725">
                  <c:v>206.88929999999996</c:v>
                </c:pt>
                <c:pt idx="6726">
                  <c:v>91.950799999999987</c:v>
                </c:pt>
                <c:pt idx="6727">
                  <c:v>114.93849999999998</c:v>
                </c:pt>
                <c:pt idx="6728">
                  <c:v>91.950799999999987</c:v>
                </c:pt>
                <c:pt idx="6729">
                  <c:v>68.963099999999997</c:v>
                </c:pt>
                <c:pt idx="6730">
                  <c:v>22.618399999999994</c:v>
                </c:pt>
                <c:pt idx="6731">
                  <c:v>9.6935999999999964</c:v>
                </c:pt>
                <c:pt idx="6732">
                  <c:v>5.5391999999999992</c:v>
                </c:pt>
                <c:pt idx="6733">
                  <c:v>10.559999999999999</c:v>
                </c:pt>
                <c:pt idx="6734">
                  <c:v>14.256</c:v>
                </c:pt>
                <c:pt idx="6735">
                  <c:v>2.6399999999999997</c:v>
                </c:pt>
                <c:pt idx="6736">
                  <c:v>4.7519999999999998</c:v>
                </c:pt>
                <c:pt idx="6737">
                  <c:v>28.706399999999991</c:v>
                </c:pt>
                <c:pt idx="6738">
                  <c:v>66.627199999999988</c:v>
                </c:pt>
                <c:pt idx="6739">
                  <c:v>83.283999999999992</c:v>
                </c:pt>
                <c:pt idx="6740">
                  <c:v>149.91119999999998</c:v>
                </c:pt>
                <c:pt idx="6741">
                  <c:v>99.940799999999982</c:v>
                </c:pt>
                <c:pt idx="6742">
                  <c:v>49.970399999999991</c:v>
                </c:pt>
                <c:pt idx="6743">
                  <c:v>19.137599999999992</c:v>
                </c:pt>
                <c:pt idx="6744">
                  <c:v>10.8864</c:v>
                </c:pt>
                <c:pt idx="6745">
                  <c:v>6.2208000000000006</c:v>
                </c:pt>
                <c:pt idx="6746">
                  <c:v>9.3312000000000008</c:v>
                </c:pt>
                <c:pt idx="6747">
                  <c:v>14.5152</c:v>
                </c:pt>
                <c:pt idx="6748">
                  <c:v>9.3960000000000008</c:v>
                </c:pt>
                <c:pt idx="6749">
                  <c:v>6.3504000000000005</c:v>
                </c:pt>
                <c:pt idx="6750">
                  <c:v>5.6375999999999999</c:v>
                </c:pt>
                <c:pt idx="6751">
                  <c:v>6.3504000000000005</c:v>
                </c:pt>
                <c:pt idx="6752">
                  <c:v>6.3504000000000005</c:v>
                </c:pt>
                <c:pt idx="6753">
                  <c:v>5.6375999999999999</c:v>
                </c:pt>
                <c:pt idx="6754">
                  <c:v>21.772800000000004</c:v>
                </c:pt>
                <c:pt idx="6755">
                  <c:v>15.552000000000001</c:v>
                </c:pt>
                <c:pt idx="6756">
                  <c:v>9.3312000000000008</c:v>
                </c:pt>
                <c:pt idx="6757">
                  <c:v>6.2208000000000006</c:v>
                </c:pt>
                <c:pt idx="6758">
                  <c:v>117.43199999999999</c:v>
                </c:pt>
                <c:pt idx="6759">
                  <c:v>352.29599999999999</c:v>
                </c:pt>
                <c:pt idx="6760">
                  <c:v>88.073999999999984</c:v>
                </c:pt>
                <c:pt idx="6761">
                  <c:v>29.357999999999997</c:v>
                </c:pt>
                <c:pt idx="6762">
                  <c:v>117.43199999999999</c:v>
                </c:pt>
                <c:pt idx="6763">
                  <c:v>3.71</c:v>
                </c:pt>
                <c:pt idx="6764">
                  <c:v>3.3389999999999995</c:v>
                </c:pt>
                <c:pt idx="6765">
                  <c:v>3.3389999999999995</c:v>
                </c:pt>
                <c:pt idx="6766">
                  <c:v>15.552000000000001</c:v>
                </c:pt>
                <c:pt idx="6767">
                  <c:v>27.993600000000001</c:v>
                </c:pt>
                <c:pt idx="6768">
                  <c:v>15.552000000000001</c:v>
                </c:pt>
                <c:pt idx="6769">
                  <c:v>12.441600000000001</c:v>
                </c:pt>
                <c:pt idx="6770">
                  <c:v>5.4432</c:v>
                </c:pt>
                <c:pt idx="6771">
                  <c:v>7.2576000000000001</c:v>
                </c:pt>
                <c:pt idx="6772">
                  <c:v>27.993600000000001</c:v>
                </c:pt>
                <c:pt idx="6773">
                  <c:v>6.2208000000000006</c:v>
                </c:pt>
                <c:pt idx="6774">
                  <c:v>6.2208000000000006</c:v>
                </c:pt>
                <c:pt idx="6775">
                  <c:v>18.662400000000002</c:v>
                </c:pt>
                <c:pt idx="6776">
                  <c:v>12.441600000000001</c:v>
                </c:pt>
                <c:pt idx="6777">
                  <c:v>45.527999999999992</c:v>
                </c:pt>
                <c:pt idx="6778">
                  <c:v>10.623199999999997</c:v>
                </c:pt>
                <c:pt idx="6779">
                  <c:v>18.211199999999998</c:v>
                </c:pt>
                <c:pt idx="6780">
                  <c:v>18.211199999999998</c:v>
                </c:pt>
                <c:pt idx="6781">
                  <c:v>5.4432</c:v>
                </c:pt>
                <c:pt idx="6782">
                  <c:v>3.6288</c:v>
                </c:pt>
                <c:pt idx="6783">
                  <c:v>17.22</c:v>
                </c:pt>
                <c:pt idx="6784">
                  <c:v>30.996000000000002</c:v>
                </c:pt>
                <c:pt idx="6785">
                  <c:v>17.22</c:v>
                </c:pt>
                <c:pt idx="6786">
                  <c:v>69.704999999999998</c:v>
                </c:pt>
                <c:pt idx="6787">
                  <c:v>55.763999999999996</c:v>
                </c:pt>
                <c:pt idx="6788">
                  <c:v>15.489999999999997</c:v>
                </c:pt>
                <c:pt idx="6789">
                  <c:v>36.404399999999995</c:v>
                </c:pt>
                <c:pt idx="6790">
                  <c:v>36.404399999999995</c:v>
                </c:pt>
                <c:pt idx="6791">
                  <c:v>48.539199999999994</c:v>
                </c:pt>
                <c:pt idx="6792">
                  <c:v>72.808799999999991</c:v>
                </c:pt>
                <c:pt idx="6793">
                  <c:v>13.717599999999997</c:v>
                </c:pt>
                <c:pt idx="6794">
                  <c:v>34.293999999999997</c:v>
                </c:pt>
                <c:pt idx="6795">
                  <c:v>41.152799999999992</c:v>
                </c:pt>
                <c:pt idx="6796">
                  <c:v>20.576399999999996</c:v>
                </c:pt>
                <c:pt idx="6797">
                  <c:v>97.078399999999988</c:v>
                </c:pt>
                <c:pt idx="6798">
                  <c:v>1.8703999999999998</c:v>
                </c:pt>
                <c:pt idx="6799">
                  <c:v>28.857599999999998</c:v>
                </c:pt>
                <c:pt idx="6800">
                  <c:v>22.444800000000001</c:v>
                </c:pt>
                <c:pt idx="6801">
                  <c:v>12.8256</c:v>
                </c:pt>
                <c:pt idx="6802">
                  <c:v>9.3520000000000003</c:v>
                </c:pt>
                <c:pt idx="6803">
                  <c:v>20.576399999999996</c:v>
                </c:pt>
                <c:pt idx="6804">
                  <c:v>84.943599999999989</c:v>
                </c:pt>
                <c:pt idx="6805">
                  <c:v>48.539199999999994</c:v>
                </c:pt>
                <c:pt idx="6806">
                  <c:v>84.943599999999989</c:v>
                </c:pt>
                <c:pt idx="6807">
                  <c:v>1.9259999999999997</c:v>
                </c:pt>
                <c:pt idx="6808">
                  <c:v>6.4199999999999964</c:v>
                </c:pt>
                <c:pt idx="6809">
                  <c:v>5.7779999999999987</c:v>
                </c:pt>
                <c:pt idx="6810">
                  <c:v>2.1399999999999992</c:v>
                </c:pt>
                <c:pt idx="6811">
                  <c:v>6.4199999999999964</c:v>
                </c:pt>
                <c:pt idx="6812">
                  <c:v>15.593999999999999</c:v>
                </c:pt>
                <c:pt idx="6813">
                  <c:v>9.3563999999999989</c:v>
                </c:pt>
                <c:pt idx="6814">
                  <c:v>3.5255999999999994</c:v>
                </c:pt>
                <c:pt idx="6815">
                  <c:v>6.2375999999999996</c:v>
                </c:pt>
                <c:pt idx="6816">
                  <c:v>15.593999999999999</c:v>
                </c:pt>
                <c:pt idx="6817">
                  <c:v>12.475199999999999</c:v>
                </c:pt>
                <c:pt idx="6818">
                  <c:v>5.2883999999999984</c:v>
                </c:pt>
                <c:pt idx="6819">
                  <c:v>7.0511999999999988</c:v>
                </c:pt>
                <c:pt idx="6820">
                  <c:v>31.187999999999999</c:v>
                </c:pt>
                <c:pt idx="6821">
                  <c:v>13.3035</c:v>
                </c:pt>
                <c:pt idx="6822">
                  <c:v>10.642799999999999</c:v>
                </c:pt>
                <c:pt idx="6823">
                  <c:v>5.3213999999999997</c:v>
                </c:pt>
                <c:pt idx="6824">
                  <c:v>7.8734999999999991</c:v>
                </c:pt>
                <c:pt idx="6825">
                  <c:v>23.946299999999997</c:v>
                </c:pt>
                <c:pt idx="6826">
                  <c:v>21.285599999999999</c:v>
                </c:pt>
                <c:pt idx="6827">
                  <c:v>5.3213999999999997</c:v>
                </c:pt>
                <c:pt idx="6828">
                  <c:v>12.700800000000001</c:v>
                </c:pt>
                <c:pt idx="6829">
                  <c:v>3.6288</c:v>
                </c:pt>
                <c:pt idx="6830">
                  <c:v>5.6644000000000005</c:v>
                </c:pt>
                <c:pt idx="6831">
                  <c:v>17.815199999999997</c:v>
                </c:pt>
                <c:pt idx="6832">
                  <c:v>84.051199999999994</c:v>
                </c:pt>
                <c:pt idx="6833">
                  <c:v>5.9383999999999988</c:v>
                </c:pt>
                <c:pt idx="6834">
                  <c:v>31.519199999999998</c:v>
                </c:pt>
                <c:pt idx="6835">
                  <c:v>31.519199999999998</c:v>
                </c:pt>
                <c:pt idx="6836">
                  <c:v>84.051199999999994</c:v>
                </c:pt>
                <c:pt idx="6837">
                  <c:v>9.3312000000000008</c:v>
                </c:pt>
                <c:pt idx="6838">
                  <c:v>21.772800000000004</c:v>
                </c:pt>
                <c:pt idx="6839">
                  <c:v>9.3312000000000008</c:v>
                </c:pt>
                <c:pt idx="6840">
                  <c:v>24.883200000000002</c:v>
                </c:pt>
                <c:pt idx="6841">
                  <c:v>24.883200000000002</c:v>
                </c:pt>
                <c:pt idx="6842">
                  <c:v>69.704999999999984</c:v>
                </c:pt>
                <c:pt idx="6843">
                  <c:v>69.704999999999998</c:v>
                </c:pt>
                <c:pt idx="6844">
                  <c:v>55.763999999999996</c:v>
                </c:pt>
                <c:pt idx="6845">
                  <c:v>2.8322000000000003</c:v>
                </c:pt>
                <c:pt idx="6846">
                  <c:v>16.993200000000002</c:v>
                </c:pt>
                <c:pt idx="6847">
                  <c:v>19.825400000000002</c:v>
                </c:pt>
                <c:pt idx="6848">
                  <c:v>5.6644000000000005</c:v>
                </c:pt>
                <c:pt idx="6849">
                  <c:v>7.2576000000000001</c:v>
                </c:pt>
                <c:pt idx="6850">
                  <c:v>9.3312000000000008</c:v>
                </c:pt>
                <c:pt idx="6851">
                  <c:v>6.2208000000000006</c:v>
                </c:pt>
                <c:pt idx="6852">
                  <c:v>12.441600000000001</c:v>
                </c:pt>
                <c:pt idx="6853">
                  <c:v>12.441600000000001</c:v>
                </c:pt>
                <c:pt idx="6854">
                  <c:v>9.3312000000000008</c:v>
                </c:pt>
                <c:pt idx="6855">
                  <c:v>14.5152</c:v>
                </c:pt>
                <c:pt idx="6856">
                  <c:v>6.2208000000000006</c:v>
                </c:pt>
                <c:pt idx="6857">
                  <c:v>9.0389999999999997</c:v>
                </c:pt>
                <c:pt idx="6858">
                  <c:v>15.065</c:v>
                </c:pt>
                <c:pt idx="6859">
                  <c:v>9.0389999999999997</c:v>
                </c:pt>
                <c:pt idx="6860">
                  <c:v>6.8119999999999994</c:v>
                </c:pt>
                <c:pt idx="6861">
                  <c:v>12.052</c:v>
                </c:pt>
                <c:pt idx="6862">
                  <c:v>68.963099999999997</c:v>
                </c:pt>
                <c:pt idx="6863">
                  <c:v>45.975399999999993</c:v>
                </c:pt>
                <c:pt idx="6864">
                  <c:v>160.91389999999998</c:v>
                </c:pt>
                <c:pt idx="6865">
                  <c:v>52.822799999999987</c:v>
                </c:pt>
                <c:pt idx="6866">
                  <c:v>3.8519999999999994</c:v>
                </c:pt>
                <c:pt idx="6867">
                  <c:v>7.7039999999999988</c:v>
                </c:pt>
                <c:pt idx="6868">
                  <c:v>5.7779999999999987</c:v>
                </c:pt>
                <c:pt idx="6869">
                  <c:v>9.629999999999999</c:v>
                </c:pt>
                <c:pt idx="6870">
                  <c:v>3.8519999999999994</c:v>
                </c:pt>
                <c:pt idx="6871">
                  <c:v>3.2099999999999982</c:v>
                </c:pt>
                <c:pt idx="6872">
                  <c:v>9.6299999999999955</c:v>
                </c:pt>
                <c:pt idx="6873">
                  <c:v>2.6892000000000005</c:v>
                </c:pt>
                <c:pt idx="6874">
                  <c:v>12.441600000000001</c:v>
                </c:pt>
                <c:pt idx="6875">
                  <c:v>5.4432</c:v>
                </c:pt>
                <c:pt idx="6876">
                  <c:v>9.3312000000000008</c:v>
                </c:pt>
                <c:pt idx="6877">
                  <c:v>5.4432</c:v>
                </c:pt>
                <c:pt idx="6878">
                  <c:v>6.2208000000000006</c:v>
                </c:pt>
                <c:pt idx="6879">
                  <c:v>1.8144</c:v>
                </c:pt>
                <c:pt idx="6880">
                  <c:v>1.8144</c:v>
                </c:pt>
                <c:pt idx="6881">
                  <c:v>6.2208000000000006</c:v>
                </c:pt>
                <c:pt idx="6882">
                  <c:v>6.2208000000000006</c:v>
                </c:pt>
                <c:pt idx="6883">
                  <c:v>5.2026000000000003</c:v>
                </c:pt>
                <c:pt idx="6884">
                  <c:v>5.8604000000000003</c:v>
                </c:pt>
                <c:pt idx="6885">
                  <c:v>8.7906000000000013</c:v>
                </c:pt>
                <c:pt idx="6886">
                  <c:v>5.8604000000000003</c:v>
                </c:pt>
                <c:pt idx="6887">
                  <c:v>8.2302</c:v>
                </c:pt>
                <c:pt idx="6888">
                  <c:v>4.1151</c:v>
                </c:pt>
                <c:pt idx="6889">
                  <c:v>2.3177000000000003</c:v>
                </c:pt>
                <c:pt idx="6890">
                  <c:v>4.1151</c:v>
                </c:pt>
                <c:pt idx="6891">
                  <c:v>4.4954999999999998</c:v>
                </c:pt>
                <c:pt idx="6892">
                  <c:v>8.9909999999999997</c:v>
                </c:pt>
                <c:pt idx="6893">
                  <c:v>32.468400000000003</c:v>
                </c:pt>
                <c:pt idx="6894">
                  <c:v>82.290599999999998</c:v>
                </c:pt>
                <c:pt idx="6895">
                  <c:v>32.468400000000003</c:v>
                </c:pt>
                <c:pt idx="6896">
                  <c:v>16.234200000000001</c:v>
                </c:pt>
                <c:pt idx="6897">
                  <c:v>109.7208</c:v>
                </c:pt>
                <c:pt idx="6898">
                  <c:v>11.720800000000001</c:v>
                </c:pt>
                <c:pt idx="6899">
                  <c:v>5.2026000000000003</c:v>
                </c:pt>
                <c:pt idx="6900">
                  <c:v>8.7906000000000013</c:v>
                </c:pt>
                <c:pt idx="6901">
                  <c:v>14.651</c:v>
                </c:pt>
                <c:pt idx="6902">
                  <c:v>15.607799999999999</c:v>
                </c:pt>
                <c:pt idx="6903">
                  <c:v>7.3999999999999995</c:v>
                </c:pt>
                <c:pt idx="6904">
                  <c:v>16.649999999999999</c:v>
                </c:pt>
                <c:pt idx="6905">
                  <c:v>5.55</c:v>
                </c:pt>
                <c:pt idx="6906">
                  <c:v>7.3999999999999995</c:v>
                </c:pt>
                <c:pt idx="6907">
                  <c:v>9.2499999999999964</c:v>
                </c:pt>
                <c:pt idx="6908">
                  <c:v>13.32</c:v>
                </c:pt>
                <c:pt idx="6909">
                  <c:v>26.630399999999998</c:v>
                </c:pt>
                <c:pt idx="6910">
                  <c:v>26.630399999999998</c:v>
                </c:pt>
                <c:pt idx="6911">
                  <c:v>31.068799999999996</c:v>
                </c:pt>
                <c:pt idx="6912">
                  <c:v>26.630399999999998</c:v>
                </c:pt>
                <c:pt idx="6913">
                  <c:v>133.15199999999999</c:v>
                </c:pt>
                <c:pt idx="6914">
                  <c:v>31.068799999999996</c:v>
                </c:pt>
                <c:pt idx="6915">
                  <c:v>79.891199999999998</c:v>
                </c:pt>
                <c:pt idx="6916">
                  <c:v>53.260799999999996</c:v>
                </c:pt>
                <c:pt idx="6917">
                  <c:v>31.068799999999996</c:v>
                </c:pt>
                <c:pt idx="6918">
                  <c:v>53.260799999999996</c:v>
                </c:pt>
                <c:pt idx="6919">
                  <c:v>23.94</c:v>
                </c:pt>
                <c:pt idx="6920">
                  <c:v>19.950000000000003</c:v>
                </c:pt>
                <c:pt idx="6921">
                  <c:v>7.98</c:v>
                </c:pt>
                <c:pt idx="6922">
                  <c:v>19.950000000000003</c:v>
                </c:pt>
                <c:pt idx="6923">
                  <c:v>3.99</c:v>
                </c:pt>
                <c:pt idx="6924">
                  <c:v>7.98</c:v>
                </c:pt>
                <c:pt idx="6925">
                  <c:v>27.93</c:v>
                </c:pt>
                <c:pt idx="6926">
                  <c:v>73.41</c:v>
                </c:pt>
                <c:pt idx="6927">
                  <c:v>24.47</c:v>
                </c:pt>
                <c:pt idx="6928">
                  <c:v>73.41</c:v>
                </c:pt>
                <c:pt idx="6929">
                  <c:v>10.8864</c:v>
                </c:pt>
                <c:pt idx="6930">
                  <c:v>15.552000000000001</c:v>
                </c:pt>
                <c:pt idx="6931">
                  <c:v>9.3312000000000008</c:v>
                </c:pt>
                <c:pt idx="6932">
                  <c:v>10.8864</c:v>
                </c:pt>
                <c:pt idx="6933">
                  <c:v>12.700800000000001</c:v>
                </c:pt>
                <c:pt idx="6934">
                  <c:v>5.4432</c:v>
                </c:pt>
                <c:pt idx="6935">
                  <c:v>7.2576000000000001</c:v>
                </c:pt>
                <c:pt idx="6936">
                  <c:v>24.883200000000002</c:v>
                </c:pt>
                <c:pt idx="6937">
                  <c:v>3.6288</c:v>
                </c:pt>
                <c:pt idx="6938">
                  <c:v>15.552000000000001</c:v>
                </c:pt>
                <c:pt idx="6939">
                  <c:v>3.6288</c:v>
                </c:pt>
                <c:pt idx="6940">
                  <c:v>21.772800000000004</c:v>
                </c:pt>
                <c:pt idx="6941">
                  <c:v>34.214400000000005</c:v>
                </c:pt>
                <c:pt idx="6942">
                  <c:v>16.669799999999999</c:v>
                </c:pt>
                <c:pt idx="6943">
                  <c:v>5.5565999999999995</c:v>
                </c:pt>
                <c:pt idx="6944">
                  <c:v>9.8657999999999983</c:v>
                </c:pt>
                <c:pt idx="6945">
                  <c:v>9.8657999999999983</c:v>
                </c:pt>
                <c:pt idx="6946">
                  <c:v>22.226399999999998</c:v>
                </c:pt>
                <c:pt idx="6947">
                  <c:v>16.669799999999999</c:v>
                </c:pt>
                <c:pt idx="6948">
                  <c:v>11.113199999999999</c:v>
                </c:pt>
                <c:pt idx="6949">
                  <c:v>5.5565999999999995</c:v>
                </c:pt>
                <c:pt idx="6950">
                  <c:v>11.555999999999997</c:v>
                </c:pt>
                <c:pt idx="6951">
                  <c:v>2.1399999999999992</c:v>
                </c:pt>
                <c:pt idx="6952">
                  <c:v>3.2099999999999982</c:v>
                </c:pt>
                <c:pt idx="6953">
                  <c:v>1.9259999999999997</c:v>
                </c:pt>
                <c:pt idx="6954">
                  <c:v>27.316799999999997</c:v>
                </c:pt>
                <c:pt idx="6955">
                  <c:v>45.527999999999992</c:v>
                </c:pt>
                <c:pt idx="6956">
                  <c:v>18.211199999999998</c:v>
                </c:pt>
                <c:pt idx="6957">
                  <c:v>91.055999999999983</c:v>
                </c:pt>
                <c:pt idx="6958">
                  <c:v>18.211199999999998</c:v>
                </c:pt>
                <c:pt idx="6959">
                  <c:v>6.5999999999999988</c:v>
                </c:pt>
                <c:pt idx="6960">
                  <c:v>7.1280000000000001</c:v>
                </c:pt>
                <c:pt idx="6961">
                  <c:v>3.1104000000000003</c:v>
                </c:pt>
                <c:pt idx="6962">
                  <c:v>21.772800000000004</c:v>
                </c:pt>
                <c:pt idx="6963">
                  <c:v>15.552000000000001</c:v>
                </c:pt>
                <c:pt idx="6964">
                  <c:v>6.2208000000000006</c:v>
                </c:pt>
                <c:pt idx="6965">
                  <c:v>6.4127999999999998</c:v>
                </c:pt>
                <c:pt idx="6966">
                  <c:v>9.6191999999999993</c:v>
                </c:pt>
                <c:pt idx="6967">
                  <c:v>28.857599999999998</c:v>
                </c:pt>
                <c:pt idx="6968">
                  <c:v>5.6111999999999993</c:v>
                </c:pt>
                <c:pt idx="6969">
                  <c:v>6.4127999999999998</c:v>
                </c:pt>
                <c:pt idx="6970">
                  <c:v>3.7407999999999997</c:v>
                </c:pt>
                <c:pt idx="6971">
                  <c:v>68.975999999999999</c:v>
                </c:pt>
                <c:pt idx="6972">
                  <c:v>68.975999999999999</c:v>
                </c:pt>
                <c:pt idx="6973">
                  <c:v>22.991999999999997</c:v>
                </c:pt>
                <c:pt idx="6974">
                  <c:v>91.967999999999989</c:v>
                </c:pt>
                <c:pt idx="6975">
                  <c:v>26.823999999999995</c:v>
                </c:pt>
                <c:pt idx="6976">
                  <c:v>47.952000000000005</c:v>
                </c:pt>
                <c:pt idx="6977">
                  <c:v>27.972000000000001</c:v>
                </c:pt>
                <c:pt idx="6978">
                  <c:v>16.783200000000001</c:v>
                </c:pt>
                <c:pt idx="6979">
                  <c:v>124.6752</c:v>
                </c:pt>
                <c:pt idx="6980">
                  <c:v>19.180800000000001</c:v>
                </c:pt>
                <c:pt idx="6981">
                  <c:v>7.2576000000000001</c:v>
                </c:pt>
                <c:pt idx="6982">
                  <c:v>7.2576000000000001</c:v>
                </c:pt>
                <c:pt idx="6983">
                  <c:v>3.1104000000000003</c:v>
                </c:pt>
                <c:pt idx="6984">
                  <c:v>1.8144</c:v>
                </c:pt>
                <c:pt idx="6985">
                  <c:v>12.441600000000001</c:v>
                </c:pt>
                <c:pt idx="6986">
                  <c:v>100.65599999999999</c:v>
                </c:pt>
                <c:pt idx="6987">
                  <c:v>150.98399999999998</c:v>
                </c:pt>
                <c:pt idx="6988">
                  <c:v>301.96799999999996</c:v>
                </c:pt>
                <c:pt idx="6989">
                  <c:v>150.98399999999998</c:v>
                </c:pt>
                <c:pt idx="6990">
                  <c:v>146.79</c:v>
                </c:pt>
                <c:pt idx="6991">
                  <c:v>40.353599999999986</c:v>
                </c:pt>
                <c:pt idx="6992">
                  <c:v>46.118399999999994</c:v>
                </c:pt>
                <c:pt idx="6993">
                  <c:v>46.118399999999994</c:v>
                </c:pt>
                <c:pt idx="6994">
                  <c:v>40.353599999999986</c:v>
                </c:pt>
                <c:pt idx="6995">
                  <c:v>5.0064000000000002</c:v>
                </c:pt>
                <c:pt idx="6996">
                  <c:v>7.1519999999999992</c:v>
                </c:pt>
                <c:pt idx="6997">
                  <c:v>23.086399999999998</c:v>
                </c:pt>
                <c:pt idx="6998">
                  <c:v>23.086399999999998</c:v>
                </c:pt>
                <c:pt idx="6999">
                  <c:v>11.543199999999999</c:v>
                </c:pt>
                <c:pt idx="7000">
                  <c:v>9.3312000000000008</c:v>
                </c:pt>
                <c:pt idx="7001">
                  <c:v>3.6288</c:v>
                </c:pt>
                <c:pt idx="7002">
                  <c:v>3.6288</c:v>
                </c:pt>
                <c:pt idx="7003">
                  <c:v>15.552000000000001</c:v>
                </c:pt>
                <c:pt idx="7004">
                  <c:v>9.3312000000000008</c:v>
                </c:pt>
                <c:pt idx="7005">
                  <c:v>3.6288</c:v>
                </c:pt>
                <c:pt idx="7006">
                  <c:v>15.552000000000001</c:v>
                </c:pt>
                <c:pt idx="7007">
                  <c:v>5.9071999999999987</c:v>
                </c:pt>
                <c:pt idx="7008">
                  <c:v>5.2255999999999991</c:v>
                </c:pt>
                <c:pt idx="7009">
                  <c:v>5.2255999999999991</c:v>
                </c:pt>
                <c:pt idx="7010">
                  <c:v>53.860799999999998</c:v>
                </c:pt>
                <c:pt idx="7011">
                  <c:v>53.860799999999998</c:v>
                </c:pt>
                <c:pt idx="7012">
                  <c:v>107.7216</c:v>
                </c:pt>
                <c:pt idx="7013">
                  <c:v>63.753599999999992</c:v>
                </c:pt>
                <c:pt idx="7014">
                  <c:v>6.5856000000000012</c:v>
                </c:pt>
                <c:pt idx="7015">
                  <c:v>10.393600000000001</c:v>
                </c:pt>
                <c:pt idx="7016">
                  <c:v>4.3904000000000005</c:v>
                </c:pt>
                <c:pt idx="7017">
                  <c:v>4.3904000000000005</c:v>
                </c:pt>
                <c:pt idx="7018">
                  <c:v>45.001600000000003</c:v>
                </c:pt>
                <c:pt idx="7019">
                  <c:v>78.752800000000008</c:v>
                </c:pt>
                <c:pt idx="7020">
                  <c:v>22.500800000000002</c:v>
                </c:pt>
                <c:pt idx="7021">
                  <c:v>11.250400000000001</c:v>
                </c:pt>
                <c:pt idx="7022">
                  <c:v>3.5766999999999998</c:v>
                </c:pt>
                <c:pt idx="7023">
                  <c:v>3.5766999999999998</c:v>
                </c:pt>
                <c:pt idx="7024">
                  <c:v>14.306799999999999</c:v>
                </c:pt>
                <c:pt idx="7025">
                  <c:v>6.1640999999999995</c:v>
                </c:pt>
                <c:pt idx="7026">
                  <c:v>10.7301</c:v>
                </c:pt>
                <c:pt idx="7027">
                  <c:v>10.7301</c:v>
                </c:pt>
                <c:pt idx="7028">
                  <c:v>7.2576000000000001</c:v>
                </c:pt>
                <c:pt idx="7029">
                  <c:v>15.552000000000001</c:v>
                </c:pt>
                <c:pt idx="7030">
                  <c:v>7.2576000000000001</c:v>
                </c:pt>
                <c:pt idx="7031">
                  <c:v>3.1104000000000003</c:v>
                </c:pt>
                <c:pt idx="7032">
                  <c:v>3.2099999999999982</c:v>
                </c:pt>
                <c:pt idx="7033">
                  <c:v>15.407999999999998</c:v>
                </c:pt>
                <c:pt idx="7034">
                  <c:v>3.8519999999999994</c:v>
                </c:pt>
                <c:pt idx="7035">
                  <c:v>2.1399999999999992</c:v>
                </c:pt>
                <c:pt idx="7036">
                  <c:v>3.8519999999999994</c:v>
                </c:pt>
                <c:pt idx="7037">
                  <c:v>2.1399999999999992</c:v>
                </c:pt>
                <c:pt idx="7038">
                  <c:v>13.481999999999998</c:v>
                </c:pt>
                <c:pt idx="7039">
                  <c:v>6.2208000000000006</c:v>
                </c:pt>
                <c:pt idx="7040">
                  <c:v>9.3312000000000008</c:v>
                </c:pt>
                <c:pt idx="7041">
                  <c:v>3.6288</c:v>
                </c:pt>
                <c:pt idx="7042">
                  <c:v>12.700800000000001</c:v>
                </c:pt>
                <c:pt idx="7043">
                  <c:v>12.441600000000001</c:v>
                </c:pt>
                <c:pt idx="7044">
                  <c:v>9.0719999999999992</c:v>
                </c:pt>
                <c:pt idx="7045">
                  <c:v>3.6288</c:v>
                </c:pt>
                <c:pt idx="7046">
                  <c:v>12.837999999999999</c:v>
                </c:pt>
                <c:pt idx="7047">
                  <c:v>32.094999999999999</c:v>
                </c:pt>
                <c:pt idx="7048">
                  <c:v>15.195999999999998</c:v>
                </c:pt>
                <c:pt idx="7049">
                  <c:v>30.391999999999996</c:v>
                </c:pt>
                <c:pt idx="7050">
                  <c:v>3.7989999999999995</c:v>
                </c:pt>
                <c:pt idx="7051">
                  <c:v>8.7629999999999999</c:v>
                </c:pt>
                <c:pt idx="7052">
                  <c:v>5.8419999999999996</c:v>
                </c:pt>
                <c:pt idx="7053">
                  <c:v>9.9059999999999988</c:v>
                </c:pt>
                <c:pt idx="7054">
                  <c:v>1.6509999999999998</c:v>
                </c:pt>
                <c:pt idx="7055">
                  <c:v>5.8419999999999996</c:v>
                </c:pt>
                <c:pt idx="7056">
                  <c:v>8.7629999999999999</c:v>
                </c:pt>
                <c:pt idx="7057">
                  <c:v>6.8903999999999979</c:v>
                </c:pt>
                <c:pt idx="7058">
                  <c:v>9.1871999999999989</c:v>
                </c:pt>
                <c:pt idx="7059">
                  <c:v>13.780799999999996</c:v>
                </c:pt>
                <c:pt idx="7060">
                  <c:v>25.48</c:v>
                </c:pt>
                <c:pt idx="7061">
                  <c:v>10.92</c:v>
                </c:pt>
                <c:pt idx="7062">
                  <c:v>3.6288</c:v>
                </c:pt>
                <c:pt idx="7063">
                  <c:v>21.772800000000004</c:v>
                </c:pt>
                <c:pt idx="7064">
                  <c:v>18.662400000000002</c:v>
                </c:pt>
                <c:pt idx="7065">
                  <c:v>6.2208000000000006</c:v>
                </c:pt>
                <c:pt idx="7066">
                  <c:v>18.662400000000002</c:v>
                </c:pt>
                <c:pt idx="7067">
                  <c:v>6.2208000000000006</c:v>
                </c:pt>
                <c:pt idx="7068">
                  <c:v>15.552000000000001</c:v>
                </c:pt>
                <c:pt idx="7069">
                  <c:v>18.662400000000002</c:v>
                </c:pt>
                <c:pt idx="7070">
                  <c:v>6.2208000000000006</c:v>
                </c:pt>
                <c:pt idx="7071">
                  <c:v>3.1104000000000003</c:v>
                </c:pt>
                <c:pt idx="7072">
                  <c:v>5.4432</c:v>
                </c:pt>
                <c:pt idx="7073">
                  <c:v>15.552000000000001</c:v>
                </c:pt>
                <c:pt idx="7074">
                  <c:v>1.8144</c:v>
                </c:pt>
                <c:pt idx="7075">
                  <c:v>7.2576000000000001</c:v>
                </c:pt>
                <c:pt idx="7076">
                  <c:v>9.3312000000000008</c:v>
                </c:pt>
                <c:pt idx="7077">
                  <c:v>21.772800000000004</c:v>
                </c:pt>
                <c:pt idx="7078">
                  <c:v>3.1104000000000003</c:v>
                </c:pt>
                <c:pt idx="7079">
                  <c:v>36.019200000000005</c:v>
                </c:pt>
                <c:pt idx="7080">
                  <c:v>9.0048000000000012</c:v>
                </c:pt>
                <c:pt idx="7081">
                  <c:v>13.507200000000001</c:v>
                </c:pt>
                <c:pt idx="7082">
                  <c:v>18.009600000000002</c:v>
                </c:pt>
                <c:pt idx="7083">
                  <c:v>18.009600000000002</c:v>
                </c:pt>
                <c:pt idx="7084">
                  <c:v>3.2099999999999982</c:v>
                </c:pt>
                <c:pt idx="7085">
                  <c:v>9.629999999999999</c:v>
                </c:pt>
                <c:pt idx="7086">
                  <c:v>7.7039999999999988</c:v>
                </c:pt>
                <c:pt idx="7087">
                  <c:v>11.703000000000001</c:v>
                </c:pt>
                <c:pt idx="7088">
                  <c:v>2.3406000000000002</c:v>
                </c:pt>
                <c:pt idx="7089">
                  <c:v>7.4924999999999988</c:v>
                </c:pt>
                <c:pt idx="7090">
                  <c:v>4.9949999999999992</c:v>
                </c:pt>
                <c:pt idx="7091">
                  <c:v>4.9949999999999992</c:v>
                </c:pt>
                <c:pt idx="7092">
                  <c:v>1.6762000000000001</c:v>
                </c:pt>
                <c:pt idx="7093">
                  <c:v>5.0286000000000008</c:v>
                </c:pt>
                <c:pt idx="7094">
                  <c:v>5.6644000000000005</c:v>
                </c:pt>
                <c:pt idx="7095">
                  <c:v>2.8322000000000003</c:v>
                </c:pt>
                <c:pt idx="7096">
                  <c:v>5.6644000000000005</c:v>
                </c:pt>
                <c:pt idx="7097">
                  <c:v>8.4966000000000008</c:v>
                </c:pt>
                <c:pt idx="7098">
                  <c:v>3.3524000000000003</c:v>
                </c:pt>
                <c:pt idx="7099">
                  <c:v>6.7048000000000005</c:v>
                </c:pt>
                <c:pt idx="7100">
                  <c:v>15.552000000000001</c:v>
                </c:pt>
                <c:pt idx="7101">
                  <c:v>10.8864</c:v>
                </c:pt>
                <c:pt idx="7102">
                  <c:v>12.441600000000001</c:v>
                </c:pt>
                <c:pt idx="7103">
                  <c:v>15.552000000000001</c:v>
                </c:pt>
                <c:pt idx="7104">
                  <c:v>6.2208000000000006</c:v>
                </c:pt>
                <c:pt idx="7105">
                  <c:v>3.1104000000000003</c:v>
                </c:pt>
                <c:pt idx="7106">
                  <c:v>5.5673999999999992</c:v>
                </c:pt>
                <c:pt idx="7107">
                  <c:v>24.2285</c:v>
                </c:pt>
                <c:pt idx="7108">
                  <c:v>24.2285</c:v>
                </c:pt>
                <c:pt idx="7109">
                  <c:v>13.918499999999998</c:v>
                </c:pt>
                <c:pt idx="7110">
                  <c:v>9.6913999999999998</c:v>
                </c:pt>
                <c:pt idx="7111">
                  <c:v>34.354799999999955</c:v>
                </c:pt>
                <c:pt idx="7112">
                  <c:v>17.177399999999977</c:v>
                </c:pt>
                <c:pt idx="7113">
                  <c:v>11.451599999999985</c:v>
                </c:pt>
                <c:pt idx="7114">
                  <c:v>45.80639999999994</c:v>
                </c:pt>
                <c:pt idx="7115">
                  <c:v>-26.720400000000019</c:v>
                </c:pt>
                <c:pt idx="7116">
                  <c:v>28.628999999999962</c:v>
                </c:pt>
                <c:pt idx="7117">
                  <c:v>-66.801000000000045</c:v>
                </c:pt>
                <c:pt idx="7118">
                  <c:v>34.354799999999955</c:v>
                </c:pt>
                <c:pt idx="7119">
                  <c:v>80.019899999999993</c:v>
                </c:pt>
                <c:pt idx="7120">
                  <c:v>53.346599999999995</c:v>
                </c:pt>
                <c:pt idx="7121">
                  <c:v>80.019899999999993</c:v>
                </c:pt>
                <c:pt idx="7122">
                  <c:v>20.745899999999985</c:v>
                </c:pt>
                <c:pt idx="7123">
                  <c:v>160.03979999999999</c:v>
                </c:pt>
                <c:pt idx="7124">
                  <c:v>20.745899999999985</c:v>
                </c:pt>
                <c:pt idx="7125">
                  <c:v>92.083500000000015</c:v>
                </c:pt>
                <c:pt idx="7126">
                  <c:v>61.38900000000001</c:v>
                </c:pt>
                <c:pt idx="7127">
                  <c:v>61.38900000000001</c:v>
                </c:pt>
                <c:pt idx="7128">
                  <c:v>-8.0774999999999864</c:v>
                </c:pt>
                <c:pt idx="7129">
                  <c:v>61.38900000000001</c:v>
                </c:pt>
                <c:pt idx="7130">
                  <c:v>-3.2309999999999945</c:v>
                </c:pt>
                <c:pt idx="7131">
                  <c:v>61.38900000000001</c:v>
                </c:pt>
                <c:pt idx="7132">
                  <c:v>153.47250000000003</c:v>
                </c:pt>
                <c:pt idx="7133">
                  <c:v>-6.4619999999999891</c:v>
                </c:pt>
                <c:pt idx="7134">
                  <c:v>23.392800000000008</c:v>
                </c:pt>
                <c:pt idx="7135">
                  <c:v>38.988000000000014</c:v>
                </c:pt>
                <c:pt idx="7136">
                  <c:v>38.988000000000014</c:v>
                </c:pt>
                <c:pt idx="7137">
                  <c:v>54.583200000000019</c:v>
                </c:pt>
                <c:pt idx="7138">
                  <c:v>-41.587199999999996</c:v>
                </c:pt>
                <c:pt idx="7139">
                  <c:v>70.178400000000025</c:v>
                </c:pt>
                <c:pt idx="7140">
                  <c:v>-25.992000000000004</c:v>
                </c:pt>
                <c:pt idx="7141">
                  <c:v>-5.1983999999999995</c:v>
                </c:pt>
                <c:pt idx="7142">
                  <c:v>-15.910200000000088</c:v>
                </c:pt>
                <c:pt idx="7143">
                  <c:v>95.461199999999963</c:v>
                </c:pt>
                <c:pt idx="7144">
                  <c:v>238.65299999999991</c:v>
                </c:pt>
                <c:pt idx="7145">
                  <c:v>47.730599999999981</c:v>
                </c:pt>
                <c:pt idx="7146">
                  <c:v>238.65299999999991</c:v>
                </c:pt>
                <c:pt idx="7147">
                  <c:v>238.65299999999991</c:v>
                </c:pt>
                <c:pt idx="7148">
                  <c:v>143.19179999999994</c:v>
                </c:pt>
                <c:pt idx="7149">
                  <c:v>334.11419999999987</c:v>
                </c:pt>
                <c:pt idx="7150">
                  <c:v>-10.60680000000005</c:v>
                </c:pt>
                <c:pt idx="7151">
                  <c:v>286.38359999999989</c:v>
                </c:pt>
                <c:pt idx="7152">
                  <c:v>-21.213600000000099</c:v>
                </c:pt>
                <c:pt idx="7153">
                  <c:v>9.9899999999999949</c:v>
                </c:pt>
                <c:pt idx="7154">
                  <c:v>-2.2200000000000131</c:v>
                </c:pt>
                <c:pt idx="7155">
                  <c:v>44.954999999999977</c:v>
                </c:pt>
                <c:pt idx="7156">
                  <c:v>14.984999999999992</c:v>
                </c:pt>
                <c:pt idx="7157">
                  <c:v>23.316299999999984</c:v>
                </c:pt>
                <c:pt idx="7158">
                  <c:v>54.404699999999963</c:v>
                </c:pt>
                <c:pt idx="7159">
                  <c:v>-28.867800000000017</c:v>
                </c:pt>
                <c:pt idx="7160">
                  <c:v>25.010999999999967</c:v>
                </c:pt>
                <c:pt idx="7161">
                  <c:v>34.538999999999994</c:v>
                </c:pt>
                <c:pt idx="7162">
                  <c:v>66.540799999999962</c:v>
                </c:pt>
                <c:pt idx="7163">
                  <c:v>349.33919999999995</c:v>
                </c:pt>
                <c:pt idx="7164">
                  <c:v>33.270399999999981</c:v>
                </c:pt>
                <c:pt idx="7165">
                  <c:v>582.23199999999997</c:v>
                </c:pt>
                <c:pt idx="7166">
                  <c:v>349.33919999999995</c:v>
                </c:pt>
                <c:pt idx="7167">
                  <c:v>0.31559999999999899</c:v>
                </c:pt>
                <c:pt idx="7168">
                  <c:v>0.63119999999999798</c:v>
                </c:pt>
                <c:pt idx="7169">
                  <c:v>-2.5248000000000022</c:v>
                </c:pt>
                <c:pt idx="7170">
                  <c:v>-3.787200000000003</c:v>
                </c:pt>
                <c:pt idx="7171">
                  <c:v>-2.5248000000000022</c:v>
                </c:pt>
                <c:pt idx="7172">
                  <c:v>0.94679999999999698</c:v>
                </c:pt>
                <c:pt idx="7173">
                  <c:v>0.80579999999999963</c:v>
                </c:pt>
                <c:pt idx="7174">
                  <c:v>27.934399999999997</c:v>
                </c:pt>
                <c:pt idx="7175">
                  <c:v>10.475399999999999</c:v>
                </c:pt>
                <c:pt idx="7176">
                  <c:v>1.6115999999999993</c:v>
                </c:pt>
                <c:pt idx="7177">
                  <c:v>2.4173999999999989</c:v>
                </c:pt>
                <c:pt idx="7178">
                  <c:v>0.80579999999999963</c:v>
                </c:pt>
                <c:pt idx="7179">
                  <c:v>13.967199999999998</c:v>
                </c:pt>
                <c:pt idx="7180">
                  <c:v>8.9220000000000041</c:v>
                </c:pt>
                <c:pt idx="7181">
                  <c:v>-2.9739999999999966</c:v>
                </c:pt>
                <c:pt idx="7182">
                  <c:v>-4.460999999999995</c:v>
                </c:pt>
                <c:pt idx="7183">
                  <c:v>4.4610000000000021</c:v>
                </c:pt>
                <c:pt idx="7184">
                  <c:v>0.4073999999999991</c:v>
                </c:pt>
                <c:pt idx="7185">
                  <c:v>0.4073999999999991</c:v>
                </c:pt>
                <c:pt idx="7186">
                  <c:v>0.54319999999999879</c:v>
                </c:pt>
                <c:pt idx="7187">
                  <c:v>0.67899999999999849</c:v>
                </c:pt>
                <c:pt idx="7188">
                  <c:v>0.4073999999999991</c:v>
                </c:pt>
                <c:pt idx="7189">
                  <c:v>-7.7406000000000006</c:v>
                </c:pt>
                <c:pt idx="7190">
                  <c:v>0.4073999999999991</c:v>
                </c:pt>
                <c:pt idx="7191">
                  <c:v>9.732800000000001</c:v>
                </c:pt>
                <c:pt idx="7192">
                  <c:v>19.465600000000002</c:v>
                </c:pt>
                <c:pt idx="7193">
                  <c:v>19.465600000000002</c:v>
                </c:pt>
                <c:pt idx="7194">
                  <c:v>38.931200000000004</c:v>
                </c:pt>
                <c:pt idx="7195">
                  <c:v>5.5616000000000021</c:v>
                </c:pt>
                <c:pt idx="7196">
                  <c:v>110.05279999999999</c:v>
                </c:pt>
                <c:pt idx="7197">
                  <c:v>4.6175999999999995</c:v>
                </c:pt>
                <c:pt idx="7198">
                  <c:v>4.6175999999999995</c:v>
                </c:pt>
                <c:pt idx="7199">
                  <c:v>30.014399999999998</c:v>
                </c:pt>
                <c:pt idx="7200">
                  <c:v>70.033599999999993</c:v>
                </c:pt>
                <c:pt idx="7201">
                  <c:v>13.852799999999995</c:v>
                </c:pt>
                <c:pt idx="7202">
                  <c:v>-12.792000000000002</c:v>
                </c:pt>
                <c:pt idx="7203">
                  <c:v>-35.178000000000004</c:v>
                </c:pt>
                <c:pt idx="7204">
                  <c:v>9.5940000000000012</c:v>
                </c:pt>
                <c:pt idx="7205">
                  <c:v>-15.990000000000002</c:v>
                </c:pt>
                <c:pt idx="7206">
                  <c:v>19.188000000000002</c:v>
                </c:pt>
                <c:pt idx="7207">
                  <c:v>9.5940000000000012</c:v>
                </c:pt>
                <c:pt idx="7208">
                  <c:v>-9.5940000000000012</c:v>
                </c:pt>
                <c:pt idx="7209">
                  <c:v>6.3960000000000008</c:v>
                </c:pt>
                <c:pt idx="7210">
                  <c:v>-6.3960000000000008</c:v>
                </c:pt>
                <c:pt idx="7211">
                  <c:v>-6.3960000000000008</c:v>
                </c:pt>
                <c:pt idx="7212">
                  <c:v>19.188000000000002</c:v>
                </c:pt>
                <c:pt idx="7213">
                  <c:v>9.5940000000000012</c:v>
                </c:pt>
                <c:pt idx="7214">
                  <c:v>85.903999999999996</c:v>
                </c:pt>
                <c:pt idx="7215">
                  <c:v>19.823999999999998</c:v>
                </c:pt>
                <c:pt idx="7216">
                  <c:v>85.903999999999996</c:v>
                </c:pt>
                <c:pt idx="7217">
                  <c:v>257.71199999999999</c:v>
                </c:pt>
                <c:pt idx="7218">
                  <c:v>9.911999999999999</c:v>
                </c:pt>
                <c:pt idx="7219">
                  <c:v>19.823999999999998</c:v>
                </c:pt>
                <c:pt idx="7220">
                  <c:v>214.76</c:v>
                </c:pt>
                <c:pt idx="7221">
                  <c:v>52.139999999999986</c:v>
                </c:pt>
                <c:pt idx="7222">
                  <c:v>15.641999999999982</c:v>
                </c:pt>
                <c:pt idx="7223">
                  <c:v>43.449999999999989</c:v>
                </c:pt>
                <c:pt idx="7224">
                  <c:v>26.069999999999993</c:v>
                </c:pt>
                <c:pt idx="7225">
                  <c:v>17.379999999999995</c:v>
                </c:pt>
                <c:pt idx="7226">
                  <c:v>17.379999999999995</c:v>
                </c:pt>
                <c:pt idx="7227">
                  <c:v>26.069999999999993</c:v>
                </c:pt>
                <c:pt idx="7228">
                  <c:v>2.724000000000002</c:v>
                </c:pt>
                <c:pt idx="7229">
                  <c:v>25.424000000000007</c:v>
                </c:pt>
                <c:pt idx="7230">
                  <c:v>1.8160000000000016</c:v>
                </c:pt>
                <c:pt idx="7231">
                  <c:v>9.5340000000000025</c:v>
                </c:pt>
                <c:pt idx="7232">
                  <c:v>12.712000000000003</c:v>
                </c:pt>
                <c:pt idx="7233">
                  <c:v>9.5340000000000025</c:v>
                </c:pt>
                <c:pt idx="7234">
                  <c:v>1.8160000000000016</c:v>
                </c:pt>
                <c:pt idx="7235">
                  <c:v>22.246000000000006</c:v>
                </c:pt>
                <c:pt idx="7236">
                  <c:v>-0.7748000000000006</c:v>
                </c:pt>
                <c:pt idx="7237">
                  <c:v>1.0429999999999984</c:v>
                </c:pt>
                <c:pt idx="7238">
                  <c:v>0.62579999999999902</c:v>
                </c:pt>
                <c:pt idx="7239">
                  <c:v>1.0429999999999984</c:v>
                </c:pt>
                <c:pt idx="7240">
                  <c:v>1.4601999999999977</c:v>
                </c:pt>
                <c:pt idx="7241">
                  <c:v>-0.7748000000000006</c:v>
                </c:pt>
                <c:pt idx="7242">
                  <c:v>3.3479999999999954</c:v>
                </c:pt>
                <c:pt idx="7243">
                  <c:v>6.0263999999999918</c:v>
                </c:pt>
                <c:pt idx="7244">
                  <c:v>2.0087999999999973</c:v>
                </c:pt>
                <c:pt idx="7245">
                  <c:v>2.6783999999999963</c:v>
                </c:pt>
                <c:pt idx="7246">
                  <c:v>2.6783999999999963</c:v>
                </c:pt>
                <c:pt idx="7247">
                  <c:v>-13.392000000000003</c:v>
                </c:pt>
                <c:pt idx="7248">
                  <c:v>1.3391999999999982</c:v>
                </c:pt>
                <c:pt idx="7249">
                  <c:v>5.8743999999999943</c:v>
                </c:pt>
                <c:pt idx="7250">
                  <c:v>-16.36440000000001</c:v>
                </c:pt>
                <c:pt idx="7251">
                  <c:v>2.9371999999999971</c:v>
                </c:pt>
                <c:pt idx="7252">
                  <c:v>2.9371999999999971</c:v>
                </c:pt>
                <c:pt idx="7253">
                  <c:v>-13.637000000000011</c:v>
                </c:pt>
                <c:pt idx="7254">
                  <c:v>-8.1822000000000052</c:v>
                </c:pt>
                <c:pt idx="7255">
                  <c:v>7.8500000000000014</c:v>
                </c:pt>
                <c:pt idx="7256">
                  <c:v>1.5700000000000012</c:v>
                </c:pt>
                <c:pt idx="7257">
                  <c:v>2.3550000000000022</c:v>
                </c:pt>
                <c:pt idx="7258">
                  <c:v>23.550000000000004</c:v>
                </c:pt>
                <c:pt idx="7259">
                  <c:v>15.700000000000003</c:v>
                </c:pt>
                <c:pt idx="7260">
                  <c:v>3.3889999999999993</c:v>
                </c:pt>
                <c:pt idx="7261">
                  <c:v>76.252499999999998</c:v>
                </c:pt>
                <c:pt idx="7262">
                  <c:v>42.362499999999997</c:v>
                </c:pt>
                <c:pt idx="7263">
                  <c:v>16.945</c:v>
                </c:pt>
                <c:pt idx="7264">
                  <c:v>76.252499999999998</c:v>
                </c:pt>
                <c:pt idx="7265">
                  <c:v>42.362499999999997</c:v>
                </c:pt>
                <c:pt idx="7266">
                  <c:v>3.3889999999999993</c:v>
                </c:pt>
                <c:pt idx="7267">
                  <c:v>11.631599999999992</c:v>
                </c:pt>
                <c:pt idx="7268">
                  <c:v>-67.851000000000028</c:v>
                </c:pt>
                <c:pt idx="7269">
                  <c:v>84.51</c:v>
                </c:pt>
                <c:pt idx="7270">
                  <c:v>-33.804000000000002</c:v>
                </c:pt>
                <c:pt idx="7271">
                  <c:v>-33.804000000000002</c:v>
                </c:pt>
                <c:pt idx="7272">
                  <c:v>67.608000000000004</c:v>
                </c:pt>
                <c:pt idx="7273">
                  <c:v>152.11799999999999</c:v>
                </c:pt>
                <c:pt idx="7274">
                  <c:v>84.51</c:v>
                </c:pt>
                <c:pt idx="7275">
                  <c:v>67.608000000000004</c:v>
                </c:pt>
                <c:pt idx="7276">
                  <c:v>-25.91360000000001</c:v>
                </c:pt>
                <c:pt idx="7277">
                  <c:v>9.7175999999999902</c:v>
                </c:pt>
                <c:pt idx="7278">
                  <c:v>9.7175999999999902</c:v>
                </c:pt>
                <c:pt idx="7279">
                  <c:v>-12.956800000000005</c:v>
                </c:pt>
                <c:pt idx="7280">
                  <c:v>-51.827200000000019</c:v>
                </c:pt>
                <c:pt idx="7281">
                  <c:v>16.195999999999984</c:v>
                </c:pt>
                <c:pt idx="7282">
                  <c:v>-12.956800000000005</c:v>
                </c:pt>
                <c:pt idx="7283">
                  <c:v>3.2391999999999967</c:v>
                </c:pt>
                <c:pt idx="7284">
                  <c:v>9.7175999999999902</c:v>
                </c:pt>
                <c:pt idx="7285">
                  <c:v>3.2391999999999967</c:v>
                </c:pt>
                <c:pt idx="7286">
                  <c:v>19.43519999999998</c:v>
                </c:pt>
                <c:pt idx="7287">
                  <c:v>29.152799999999971</c:v>
                </c:pt>
                <c:pt idx="7288">
                  <c:v>2.5163999999999991</c:v>
                </c:pt>
                <c:pt idx="7289">
                  <c:v>6.2910000000000004</c:v>
                </c:pt>
                <c:pt idx="7290">
                  <c:v>6.2910000000000004</c:v>
                </c:pt>
                <c:pt idx="7291">
                  <c:v>4.0541999999999998</c:v>
                </c:pt>
                <c:pt idx="7292">
                  <c:v>44.596199999999996</c:v>
                </c:pt>
                <c:pt idx="7293">
                  <c:v>63.436800000000005</c:v>
                </c:pt>
                <c:pt idx="7294">
                  <c:v>6.0416000000000025</c:v>
                </c:pt>
                <c:pt idx="7295">
                  <c:v>63.436800000000005</c:v>
                </c:pt>
                <c:pt idx="7296">
                  <c:v>6.0416000000000025</c:v>
                </c:pt>
                <c:pt idx="7297">
                  <c:v>10.572800000000001</c:v>
                </c:pt>
                <c:pt idx="7298">
                  <c:v>9.4923999999999964</c:v>
                </c:pt>
                <c:pt idx="7299">
                  <c:v>-1.4988000000000135</c:v>
                </c:pt>
                <c:pt idx="7300">
                  <c:v>14.238599999999995</c:v>
                </c:pt>
                <c:pt idx="7301">
                  <c:v>-1.249000000000013</c:v>
                </c:pt>
                <c:pt idx="7302">
                  <c:v>5.9711999999999996</c:v>
                </c:pt>
                <c:pt idx="7303">
                  <c:v>10.4496</c:v>
                </c:pt>
                <c:pt idx="7304">
                  <c:v>6.9664000000000001</c:v>
                </c:pt>
                <c:pt idx="7305">
                  <c:v>10.4496</c:v>
                </c:pt>
                <c:pt idx="7306">
                  <c:v>13.9328</c:v>
                </c:pt>
                <c:pt idx="7307">
                  <c:v>24.382400000000001</c:v>
                </c:pt>
                <c:pt idx="7308">
                  <c:v>0.99520000000000008</c:v>
                </c:pt>
                <c:pt idx="7309">
                  <c:v>3.9808000000000003</c:v>
                </c:pt>
                <c:pt idx="7310">
                  <c:v>129.37860000000001</c:v>
                </c:pt>
                <c:pt idx="7311">
                  <c:v>57.501599999999996</c:v>
                </c:pt>
                <c:pt idx="7312">
                  <c:v>57.501599999999996</c:v>
                </c:pt>
                <c:pt idx="7313">
                  <c:v>9.9521999999999977</c:v>
                </c:pt>
                <c:pt idx="7314">
                  <c:v>6.7149999999999999</c:v>
                </c:pt>
                <c:pt idx="7315">
                  <c:v>10.0725</c:v>
                </c:pt>
                <c:pt idx="7316">
                  <c:v>16.787500000000001</c:v>
                </c:pt>
                <c:pt idx="7317">
                  <c:v>16.787500000000001</c:v>
                </c:pt>
                <c:pt idx="7318">
                  <c:v>8.5019999999999989</c:v>
                </c:pt>
                <c:pt idx="7319">
                  <c:v>14.169999999999998</c:v>
                </c:pt>
                <c:pt idx="7320">
                  <c:v>1.961999999999998</c:v>
                </c:pt>
                <c:pt idx="7321">
                  <c:v>0.65399999999999947</c:v>
                </c:pt>
                <c:pt idx="7322">
                  <c:v>2.8339999999999996</c:v>
                </c:pt>
                <c:pt idx="7323">
                  <c:v>1.3079999999999989</c:v>
                </c:pt>
                <c:pt idx="7324">
                  <c:v>1.961999999999998</c:v>
                </c:pt>
                <c:pt idx="7325">
                  <c:v>-32.783999999999999</c:v>
                </c:pt>
                <c:pt idx="7326">
                  <c:v>-24.588000000000001</c:v>
                </c:pt>
                <c:pt idx="7327">
                  <c:v>0</c:v>
                </c:pt>
                <c:pt idx="7328">
                  <c:v>0</c:v>
                </c:pt>
                <c:pt idx="7329">
                  <c:v>0</c:v>
                </c:pt>
                <c:pt idx="7330">
                  <c:v>4.6344000000000012</c:v>
                </c:pt>
                <c:pt idx="7331">
                  <c:v>6.1792000000000016</c:v>
                </c:pt>
                <c:pt idx="7332">
                  <c:v>75.6952</c:v>
                </c:pt>
                <c:pt idx="7333">
                  <c:v>16.220400000000001</c:v>
                </c:pt>
                <c:pt idx="7334">
                  <c:v>6.1792000000000016</c:v>
                </c:pt>
                <c:pt idx="7335">
                  <c:v>7.7240000000000002</c:v>
                </c:pt>
                <c:pt idx="7336">
                  <c:v>10.813600000000001</c:v>
                </c:pt>
                <c:pt idx="7337">
                  <c:v>-58.634699999999995</c:v>
                </c:pt>
                <c:pt idx="7338">
                  <c:v>10.347300000000004</c:v>
                </c:pt>
                <c:pt idx="7339">
                  <c:v>10.347300000000004</c:v>
                </c:pt>
                <c:pt idx="7340">
                  <c:v>6.8982000000000028</c:v>
                </c:pt>
                <c:pt idx="7341">
                  <c:v>13.796400000000006</c:v>
                </c:pt>
                <c:pt idx="7342">
                  <c:v>10.347300000000004</c:v>
                </c:pt>
                <c:pt idx="7343">
                  <c:v>10.347300000000004</c:v>
                </c:pt>
                <c:pt idx="7344">
                  <c:v>20.694600000000008</c:v>
                </c:pt>
                <c:pt idx="7345">
                  <c:v>2.9304000000000023</c:v>
                </c:pt>
                <c:pt idx="7346">
                  <c:v>3.9072000000000031</c:v>
                </c:pt>
                <c:pt idx="7347">
                  <c:v>21.164000000000005</c:v>
                </c:pt>
                <c:pt idx="7348">
                  <c:v>16.931200000000004</c:v>
                </c:pt>
                <c:pt idx="7349">
                  <c:v>8.465600000000002</c:v>
                </c:pt>
                <c:pt idx="7350">
                  <c:v>5.9550000000000054</c:v>
                </c:pt>
                <c:pt idx="7351">
                  <c:v>0</c:v>
                </c:pt>
                <c:pt idx="7352">
                  <c:v>-167.27</c:v>
                </c:pt>
                <c:pt idx="7353">
                  <c:v>0</c:v>
                </c:pt>
                <c:pt idx="7354">
                  <c:v>0</c:v>
                </c:pt>
                <c:pt idx="7355">
                  <c:v>0</c:v>
                </c:pt>
                <c:pt idx="7356">
                  <c:v>-94.33299999999997</c:v>
                </c:pt>
                <c:pt idx="7357">
                  <c:v>13.317600000000027</c:v>
                </c:pt>
                <c:pt idx="7358">
                  <c:v>-37.733199999999989</c:v>
                </c:pt>
                <c:pt idx="7359">
                  <c:v>9.9882000000000204</c:v>
                </c:pt>
                <c:pt idx="7360">
                  <c:v>9.9882000000000204</c:v>
                </c:pt>
                <c:pt idx="7361">
                  <c:v>29.964600000000061</c:v>
                </c:pt>
                <c:pt idx="7362">
                  <c:v>25.175999999999998</c:v>
                </c:pt>
                <c:pt idx="7363">
                  <c:v>7.5527999999999977</c:v>
                </c:pt>
                <c:pt idx="7364">
                  <c:v>1.6783999999999981</c:v>
                </c:pt>
                <c:pt idx="7365">
                  <c:v>1.6783999999999981</c:v>
                </c:pt>
                <c:pt idx="7366">
                  <c:v>20.140799999999999</c:v>
                </c:pt>
                <c:pt idx="7367">
                  <c:v>22.562400000000004</c:v>
                </c:pt>
                <c:pt idx="7368">
                  <c:v>11.684999999999999</c:v>
                </c:pt>
                <c:pt idx="7369">
                  <c:v>4.2976000000000028</c:v>
                </c:pt>
                <c:pt idx="7370">
                  <c:v>15.041600000000003</c:v>
                </c:pt>
                <c:pt idx="7371">
                  <c:v>10.744000000000007</c:v>
                </c:pt>
                <c:pt idx="7372">
                  <c:v>2.336999999999998</c:v>
                </c:pt>
                <c:pt idx="7373">
                  <c:v>3.8949999999999996</c:v>
                </c:pt>
                <c:pt idx="7374">
                  <c:v>11.684999999999999</c:v>
                </c:pt>
                <c:pt idx="7375">
                  <c:v>7.7899999999999991</c:v>
                </c:pt>
                <c:pt idx="7376">
                  <c:v>130.87</c:v>
                </c:pt>
                <c:pt idx="7377">
                  <c:v>65.435000000000002</c:v>
                </c:pt>
                <c:pt idx="7378">
                  <c:v>65.435000000000002</c:v>
                </c:pt>
                <c:pt idx="7379">
                  <c:v>19.630499999999998</c:v>
                </c:pt>
                <c:pt idx="7380">
                  <c:v>6.5434999999999981</c:v>
                </c:pt>
                <c:pt idx="7381">
                  <c:v>2.3673999999999991</c:v>
                </c:pt>
                <c:pt idx="7382">
                  <c:v>4.5656999999999996</c:v>
                </c:pt>
                <c:pt idx="7383">
                  <c:v>9.1313999999999993</c:v>
                </c:pt>
                <c:pt idx="7384">
                  <c:v>5.9184999999999981</c:v>
                </c:pt>
                <c:pt idx="7385">
                  <c:v>22.828499999999998</c:v>
                </c:pt>
                <c:pt idx="7386">
                  <c:v>24.980400000000007</c:v>
                </c:pt>
                <c:pt idx="7387">
                  <c:v>4.1634000000000011</c:v>
                </c:pt>
                <c:pt idx="7388">
                  <c:v>8.3268000000000022</c:v>
                </c:pt>
                <c:pt idx="7389">
                  <c:v>2.1588000000000021</c:v>
                </c:pt>
                <c:pt idx="7390">
                  <c:v>12.490200000000003</c:v>
                </c:pt>
                <c:pt idx="7391">
                  <c:v>16.653600000000004</c:v>
                </c:pt>
                <c:pt idx="7392">
                  <c:v>24.980400000000007</c:v>
                </c:pt>
                <c:pt idx="7393">
                  <c:v>5.3970000000000073</c:v>
                </c:pt>
                <c:pt idx="7394">
                  <c:v>24.980400000000007</c:v>
                </c:pt>
                <c:pt idx="7395">
                  <c:v>1.4672000000000001</c:v>
                </c:pt>
                <c:pt idx="7396">
                  <c:v>8.4888000000000012</c:v>
                </c:pt>
                <c:pt idx="7397">
                  <c:v>3.6679999999999993</c:v>
                </c:pt>
                <c:pt idx="7398">
                  <c:v>8.4888000000000012</c:v>
                </c:pt>
                <c:pt idx="7399">
                  <c:v>8.4888000000000012</c:v>
                </c:pt>
                <c:pt idx="7400">
                  <c:v>14.148</c:v>
                </c:pt>
                <c:pt idx="7401">
                  <c:v>1.4672000000000001</c:v>
                </c:pt>
                <c:pt idx="7402">
                  <c:v>2.8296000000000001</c:v>
                </c:pt>
                <c:pt idx="7403">
                  <c:v>0.73360000000000003</c:v>
                </c:pt>
                <c:pt idx="7404">
                  <c:v>8.4888000000000012</c:v>
                </c:pt>
                <c:pt idx="7405">
                  <c:v>19.807200000000002</c:v>
                </c:pt>
                <c:pt idx="7406">
                  <c:v>3.7224000000000004</c:v>
                </c:pt>
                <c:pt idx="7407">
                  <c:v>26.056800000000003</c:v>
                </c:pt>
                <c:pt idx="7408">
                  <c:v>4.9632000000000005</c:v>
                </c:pt>
                <c:pt idx="7409">
                  <c:v>21.714000000000002</c:v>
                </c:pt>
                <c:pt idx="7410">
                  <c:v>13.028400000000001</c:v>
                </c:pt>
                <c:pt idx="7411">
                  <c:v>17.371200000000002</c:v>
                </c:pt>
                <c:pt idx="7412">
                  <c:v>4.3428000000000004</c:v>
                </c:pt>
                <c:pt idx="7413">
                  <c:v>21.714000000000002</c:v>
                </c:pt>
                <c:pt idx="7414">
                  <c:v>17.744999999999962</c:v>
                </c:pt>
                <c:pt idx="7415">
                  <c:v>-21.294000000000018</c:v>
                </c:pt>
                <c:pt idx="7416">
                  <c:v>17.744999999999962</c:v>
                </c:pt>
                <c:pt idx="7417">
                  <c:v>-42.588000000000036</c:v>
                </c:pt>
                <c:pt idx="7418">
                  <c:v>-95.823000000000079</c:v>
                </c:pt>
                <c:pt idx="7419">
                  <c:v>17.744999999999962</c:v>
                </c:pt>
                <c:pt idx="7420">
                  <c:v>24.842999999999947</c:v>
                </c:pt>
                <c:pt idx="7421">
                  <c:v>3.5489999999999924</c:v>
                </c:pt>
                <c:pt idx="7422">
                  <c:v>12.0276</c:v>
                </c:pt>
                <c:pt idx="7423">
                  <c:v>3.6587999999999994</c:v>
                </c:pt>
                <c:pt idx="7424">
                  <c:v>-54.881999999999998</c:v>
                </c:pt>
                <c:pt idx="7425">
                  <c:v>6.097999999999999</c:v>
                </c:pt>
                <c:pt idx="7426">
                  <c:v>-32.929200000000002</c:v>
                </c:pt>
                <c:pt idx="7427">
                  <c:v>-43.9056</c:v>
                </c:pt>
                <c:pt idx="7428">
                  <c:v>9.716399999999993</c:v>
                </c:pt>
                <c:pt idx="7429">
                  <c:v>9.716399999999993</c:v>
                </c:pt>
                <c:pt idx="7430">
                  <c:v>9.716399999999993</c:v>
                </c:pt>
                <c:pt idx="7431">
                  <c:v>16.193999999999988</c:v>
                </c:pt>
                <c:pt idx="7432">
                  <c:v>-30.228800000000007</c:v>
                </c:pt>
                <c:pt idx="7433">
                  <c:v>-22.671600000000005</c:v>
                </c:pt>
                <c:pt idx="7434">
                  <c:v>-22.671600000000005</c:v>
                </c:pt>
                <c:pt idx="7435">
                  <c:v>7.4571000000000041</c:v>
                </c:pt>
                <c:pt idx="7436">
                  <c:v>67.113900000000015</c:v>
                </c:pt>
                <c:pt idx="7437">
                  <c:v>47.938500000000005</c:v>
                </c:pt>
                <c:pt idx="7438">
                  <c:v>38.350800000000007</c:v>
                </c:pt>
                <c:pt idx="7439">
                  <c:v>24.856999999999999</c:v>
                </c:pt>
                <c:pt idx="7440">
                  <c:v>17.84699999999998</c:v>
                </c:pt>
                <c:pt idx="7441">
                  <c:v>124.92899999999986</c:v>
                </c:pt>
                <c:pt idx="7442">
                  <c:v>35.69399999999996</c:v>
                </c:pt>
                <c:pt idx="7443">
                  <c:v>481.86899999999986</c:v>
                </c:pt>
                <c:pt idx="7444">
                  <c:v>107.08199999999997</c:v>
                </c:pt>
                <c:pt idx="7445">
                  <c:v>160.62299999999993</c:v>
                </c:pt>
                <c:pt idx="7446">
                  <c:v>160.62299999999993</c:v>
                </c:pt>
                <c:pt idx="7447">
                  <c:v>214.16399999999993</c:v>
                </c:pt>
                <c:pt idx="7448">
                  <c:v>267.70499999999993</c:v>
                </c:pt>
                <c:pt idx="7449">
                  <c:v>160.62299999999993</c:v>
                </c:pt>
                <c:pt idx="7450">
                  <c:v>17.84699999999998</c:v>
                </c:pt>
                <c:pt idx="7451">
                  <c:v>160.62299999999993</c:v>
                </c:pt>
                <c:pt idx="7452">
                  <c:v>107.08199999999985</c:v>
                </c:pt>
                <c:pt idx="7453">
                  <c:v>140.54820000000001</c:v>
                </c:pt>
                <c:pt idx="7454">
                  <c:v>93.698800000000006</c:v>
                </c:pt>
                <c:pt idx="7455">
                  <c:v>187.39760000000001</c:v>
                </c:pt>
                <c:pt idx="7456">
                  <c:v>54.056999999999988</c:v>
                </c:pt>
                <c:pt idx="7457">
                  <c:v>93.698800000000006</c:v>
                </c:pt>
                <c:pt idx="7458">
                  <c:v>93.698800000000006</c:v>
                </c:pt>
                <c:pt idx="7459">
                  <c:v>327.94580000000002</c:v>
                </c:pt>
                <c:pt idx="7460">
                  <c:v>97.302599999999984</c:v>
                </c:pt>
                <c:pt idx="7461">
                  <c:v>140.54820000000001</c:v>
                </c:pt>
                <c:pt idx="7462">
                  <c:v>32.434200000000004</c:v>
                </c:pt>
                <c:pt idx="7463">
                  <c:v>-1.2558000000000051</c:v>
                </c:pt>
                <c:pt idx="7464">
                  <c:v>1.0165999999999995</c:v>
                </c:pt>
                <c:pt idx="7465">
                  <c:v>5.0829999999999975</c:v>
                </c:pt>
                <c:pt idx="7466">
                  <c:v>3.0497999999999985</c:v>
                </c:pt>
                <c:pt idx="7467">
                  <c:v>-1.2558000000000051</c:v>
                </c:pt>
                <c:pt idx="7468">
                  <c:v>4.066399999999998</c:v>
                </c:pt>
                <c:pt idx="7469">
                  <c:v>3.0497999999999985</c:v>
                </c:pt>
                <c:pt idx="7470">
                  <c:v>3.0497999999999985</c:v>
                </c:pt>
                <c:pt idx="7471">
                  <c:v>-135.7650000000001</c:v>
                </c:pt>
                <c:pt idx="7472">
                  <c:v>6.4649999999999892</c:v>
                </c:pt>
                <c:pt idx="7473">
                  <c:v>9.6974999999999838</c:v>
                </c:pt>
                <c:pt idx="7474">
                  <c:v>22.627499999999962</c:v>
                </c:pt>
                <c:pt idx="7475">
                  <c:v>6.4649999999999892</c:v>
                </c:pt>
                <c:pt idx="7476">
                  <c:v>9.6974999999999838</c:v>
                </c:pt>
                <c:pt idx="7477">
                  <c:v>6.4649999999999892</c:v>
                </c:pt>
                <c:pt idx="7478">
                  <c:v>3.6795999999999935</c:v>
                </c:pt>
                <c:pt idx="7479">
                  <c:v>18.397999999999968</c:v>
                </c:pt>
                <c:pt idx="7480">
                  <c:v>-44.155200000000022</c:v>
                </c:pt>
                <c:pt idx="7481">
                  <c:v>11.038799999999981</c:v>
                </c:pt>
                <c:pt idx="7482">
                  <c:v>-29.436800000000012</c:v>
                </c:pt>
                <c:pt idx="7483">
                  <c:v>-29.436800000000012</c:v>
                </c:pt>
                <c:pt idx="7484">
                  <c:v>14.718399999999974</c:v>
                </c:pt>
                <c:pt idx="7485">
                  <c:v>-29.436800000000012</c:v>
                </c:pt>
                <c:pt idx="7486">
                  <c:v>-29.436800000000012</c:v>
                </c:pt>
                <c:pt idx="7487">
                  <c:v>-58.873600000000025</c:v>
                </c:pt>
                <c:pt idx="7488">
                  <c:v>156.42899999999997</c:v>
                </c:pt>
                <c:pt idx="7489">
                  <c:v>125.14319999999998</c:v>
                </c:pt>
                <c:pt idx="7490">
                  <c:v>31.285799999999995</c:v>
                </c:pt>
                <c:pt idx="7491">
                  <c:v>375.42959999999994</c:v>
                </c:pt>
                <c:pt idx="7492">
                  <c:v>125.14319999999998</c:v>
                </c:pt>
                <c:pt idx="7493">
                  <c:v>125.14319999999998</c:v>
                </c:pt>
                <c:pt idx="7494">
                  <c:v>406.71539999999993</c:v>
                </c:pt>
                <c:pt idx="7495">
                  <c:v>43.318799999999953</c:v>
                </c:pt>
                <c:pt idx="7496">
                  <c:v>-0.81199999999999983</c:v>
                </c:pt>
                <c:pt idx="7497">
                  <c:v>12.18</c:v>
                </c:pt>
                <c:pt idx="7498">
                  <c:v>-2.4359999999999999</c:v>
                </c:pt>
                <c:pt idx="7499">
                  <c:v>-2.4359999999999999</c:v>
                </c:pt>
                <c:pt idx="7500">
                  <c:v>-4.0599999999999987</c:v>
                </c:pt>
                <c:pt idx="7501">
                  <c:v>-1.6239999999999997</c:v>
                </c:pt>
                <c:pt idx="7502">
                  <c:v>4.8719999999999999</c:v>
                </c:pt>
                <c:pt idx="7503">
                  <c:v>7.3079999999999998</c:v>
                </c:pt>
                <c:pt idx="7504">
                  <c:v>4.8719999999999999</c:v>
                </c:pt>
                <c:pt idx="7505">
                  <c:v>2.4359999999999999</c:v>
                </c:pt>
                <c:pt idx="7506">
                  <c:v>9.7439999999999998</c:v>
                </c:pt>
                <c:pt idx="7507">
                  <c:v>3.5951999999999984</c:v>
                </c:pt>
                <c:pt idx="7508">
                  <c:v>4.1943999999999999</c:v>
                </c:pt>
                <c:pt idx="7509">
                  <c:v>12.5832</c:v>
                </c:pt>
                <c:pt idx="7510">
                  <c:v>16.7776</c:v>
                </c:pt>
                <c:pt idx="7511">
                  <c:v>2.3967999999999989</c:v>
                </c:pt>
                <c:pt idx="7512">
                  <c:v>21.028799999999997</c:v>
                </c:pt>
                <c:pt idx="7513">
                  <c:v>4.0439999999999969</c:v>
                </c:pt>
                <c:pt idx="7514">
                  <c:v>7.0095999999999989</c:v>
                </c:pt>
                <c:pt idx="7515">
                  <c:v>0.8087999999999993</c:v>
                </c:pt>
                <c:pt idx="7516">
                  <c:v>10.514399999999998</c:v>
                </c:pt>
                <c:pt idx="7517">
                  <c:v>17.523999999999997</c:v>
                </c:pt>
                <c:pt idx="7518">
                  <c:v>1.6175999999999986</c:v>
                </c:pt>
                <c:pt idx="7519">
                  <c:v>35.047999999999995</c:v>
                </c:pt>
                <c:pt idx="7520">
                  <c:v>17.523999999999997</c:v>
                </c:pt>
                <c:pt idx="7521">
                  <c:v>3.5047999999999995</c:v>
                </c:pt>
                <c:pt idx="7522">
                  <c:v>3.6744000000000039</c:v>
                </c:pt>
                <c:pt idx="7523">
                  <c:v>8.4783999999999935</c:v>
                </c:pt>
                <c:pt idx="7524">
                  <c:v>8.4783999999999935</c:v>
                </c:pt>
                <c:pt idx="7525">
                  <c:v>-50.870400000000018</c:v>
                </c:pt>
                <c:pt idx="7526">
                  <c:v>-16.956800000000005</c:v>
                </c:pt>
                <c:pt idx="7527">
                  <c:v>4.2391999999999967</c:v>
                </c:pt>
                <c:pt idx="7528">
                  <c:v>-16.956800000000005</c:v>
                </c:pt>
                <c:pt idx="7529">
                  <c:v>310.98720000000003</c:v>
                </c:pt>
                <c:pt idx="7530">
                  <c:v>51.831200000000024</c:v>
                </c:pt>
                <c:pt idx="7531">
                  <c:v>621.97440000000006</c:v>
                </c:pt>
                <c:pt idx="7532">
                  <c:v>51.831200000000024</c:v>
                </c:pt>
                <c:pt idx="7533">
                  <c:v>77.746800000000007</c:v>
                </c:pt>
                <c:pt idx="7534">
                  <c:v>8.9829999999999899</c:v>
                </c:pt>
                <c:pt idx="7535">
                  <c:v>-145.52460000000002</c:v>
                </c:pt>
                <c:pt idx="7536">
                  <c:v>7.1863999999999919</c:v>
                </c:pt>
                <c:pt idx="7537">
                  <c:v>-48.508200000000009</c:v>
                </c:pt>
                <c:pt idx="7538">
                  <c:v>12.576199999999986</c:v>
                </c:pt>
                <c:pt idx="7539">
                  <c:v>5.3897999999999939</c:v>
                </c:pt>
                <c:pt idx="7540">
                  <c:v>-32.338800000000006</c:v>
                </c:pt>
                <c:pt idx="7541">
                  <c:v>8.9829999999999899</c:v>
                </c:pt>
                <c:pt idx="7542">
                  <c:v>5.3897999999999939</c:v>
                </c:pt>
                <c:pt idx="7543">
                  <c:v>-161.69400000000005</c:v>
                </c:pt>
                <c:pt idx="7544">
                  <c:v>7.1863999999999919</c:v>
                </c:pt>
                <c:pt idx="7545">
                  <c:v>22.235199999999999</c:v>
                </c:pt>
                <c:pt idx="7546">
                  <c:v>22.235199999999999</c:v>
                </c:pt>
                <c:pt idx="7547">
                  <c:v>11.117599999999999</c:v>
                </c:pt>
                <c:pt idx="7548">
                  <c:v>11.117599999999999</c:v>
                </c:pt>
                <c:pt idx="7549">
                  <c:v>7.6968000000000032</c:v>
                </c:pt>
                <c:pt idx="7550">
                  <c:v>17.959200000000003</c:v>
                </c:pt>
                <c:pt idx="7551">
                  <c:v>44.470399999999998</c:v>
                </c:pt>
                <c:pt idx="7552">
                  <c:v>122.2936</c:v>
                </c:pt>
                <c:pt idx="7553">
                  <c:v>135.21900000000002</c:v>
                </c:pt>
                <c:pt idx="7554">
                  <c:v>-57.950999999999993</c:v>
                </c:pt>
                <c:pt idx="7555">
                  <c:v>108.17520000000002</c:v>
                </c:pt>
                <c:pt idx="7556">
                  <c:v>81.131400000000014</c:v>
                </c:pt>
                <c:pt idx="7557">
                  <c:v>81.131400000000014</c:v>
                </c:pt>
                <c:pt idx="7558">
                  <c:v>108.17520000000002</c:v>
                </c:pt>
                <c:pt idx="7559">
                  <c:v>54.087600000000009</c:v>
                </c:pt>
                <c:pt idx="7560">
                  <c:v>-51.719100000000012</c:v>
                </c:pt>
                <c:pt idx="7561">
                  <c:v>12.169199999999989</c:v>
                </c:pt>
                <c:pt idx="7562">
                  <c:v>24.338399999999979</c:v>
                </c:pt>
                <c:pt idx="7563">
                  <c:v>9.126899999999992</c:v>
                </c:pt>
                <c:pt idx="7564">
                  <c:v>88.029900000000055</c:v>
                </c:pt>
                <c:pt idx="7565">
                  <c:v>792.26910000000021</c:v>
                </c:pt>
                <c:pt idx="7566">
                  <c:v>226.36260000000004</c:v>
                </c:pt>
                <c:pt idx="7567">
                  <c:v>1.6711999999999989</c:v>
                </c:pt>
                <c:pt idx="7568">
                  <c:v>-33.841799999999999</c:v>
                </c:pt>
                <c:pt idx="7569">
                  <c:v>-11.2806</c:v>
                </c:pt>
                <c:pt idx="7570">
                  <c:v>4.6746000000000016</c:v>
                </c:pt>
                <c:pt idx="7571">
                  <c:v>42.071400000000011</c:v>
                </c:pt>
                <c:pt idx="7572">
                  <c:v>4.6746000000000016</c:v>
                </c:pt>
                <c:pt idx="7573">
                  <c:v>8.8061999999999987</c:v>
                </c:pt>
                <c:pt idx="7574">
                  <c:v>14.676999999999998</c:v>
                </c:pt>
                <c:pt idx="7575">
                  <c:v>5.8707999999999991</c:v>
                </c:pt>
                <c:pt idx="7576">
                  <c:v>14.676999999999998</c:v>
                </c:pt>
                <c:pt idx="7577">
                  <c:v>4.0643999999999973</c:v>
                </c:pt>
                <c:pt idx="7578">
                  <c:v>2.0321999999999987</c:v>
                </c:pt>
                <c:pt idx="7579">
                  <c:v>5.8707999999999991</c:v>
                </c:pt>
                <c:pt idx="7580">
                  <c:v>5.8707999999999991</c:v>
                </c:pt>
                <c:pt idx="7581">
                  <c:v>5.8707999999999991</c:v>
                </c:pt>
                <c:pt idx="7582">
                  <c:v>41.680000000000007</c:v>
                </c:pt>
                <c:pt idx="7583">
                  <c:v>12.504000000000005</c:v>
                </c:pt>
                <c:pt idx="7584">
                  <c:v>20.840000000000003</c:v>
                </c:pt>
                <c:pt idx="7585">
                  <c:v>4.1680000000000028</c:v>
                </c:pt>
                <c:pt idx="7586">
                  <c:v>41.680000000000007</c:v>
                </c:pt>
                <c:pt idx="7587">
                  <c:v>7.9449999999999932</c:v>
                </c:pt>
                <c:pt idx="7588">
                  <c:v>3.1779999999999973</c:v>
                </c:pt>
                <c:pt idx="7589">
                  <c:v>7.9449999999999932</c:v>
                </c:pt>
                <c:pt idx="7590">
                  <c:v>-4.7670000000000021</c:v>
                </c:pt>
                <c:pt idx="7591">
                  <c:v>0</c:v>
                </c:pt>
                <c:pt idx="7592">
                  <c:v>222.58799999999991</c:v>
                </c:pt>
                <c:pt idx="7593">
                  <c:v>-7.7292000000000041</c:v>
                </c:pt>
                <c:pt idx="7594">
                  <c:v>0.20339999999999847</c:v>
                </c:pt>
                <c:pt idx="7595">
                  <c:v>-11.593800000000005</c:v>
                </c:pt>
                <c:pt idx="7596">
                  <c:v>-3.864600000000002</c:v>
                </c:pt>
                <c:pt idx="7597">
                  <c:v>0.40679999999999694</c:v>
                </c:pt>
                <c:pt idx="7598">
                  <c:v>-7.7292000000000041</c:v>
                </c:pt>
                <c:pt idx="7599">
                  <c:v>0.61019999999999541</c:v>
                </c:pt>
                <c:pt idx="7600">
                  <c:v>-19.323000000000011</c:v>
                </c:pt>
                <c:pt idx="7601">
                  <c:v>0.40679999999999694</c:v>
                </c:pt>
                <c:pt idx="7602">
                  <c:v>9.7176000000000329</c:v>
                </c:pt>
                <c:pt idx="7603">
                  <c:v>1.6196000000000055</c:v>
                </c:pt>
                <c:pt idx="7604">
                  <c:v>-14.576399999999996</c:v>
                </c:pt>
                <c:pt idx="7605">
                  <c:v>4.8588000000000164</c:v>
                </c:pt>
                <c:pt idx="7606">
                  <c:v>-58.305599999999984</c:v>
                </c:pt>
                <c:pt idx="7607">
                  <c:v>4.8588000000000164</c:v>
                </c:pt>
                <c:pt idx="7608">
                  <c:v>-14.576399999999996</c:v>
                </c:pt>
                <c:pt idx="7609">
                  <c:v>-43.729199999999992</c:v>
                </c:pt>
                <c:pt idx="7610">
                  <c:v>8.299199999999999</c:v>
                </c:pt>
                <c:pt idx="7611">
                  <c:v>16.598399999999998</c:v>
                </c:pt>
                <c:pt idx="7612">
                  <c:v>8.299199999999999</c:v>
                </c:pt>
                <c:pt idx="7613">
                  <c:v>10.373999999999999</c:v>
                </c:pt>
                <c:pt idx="7614">
                  <c:v>3.3515999999999977</c:v>
                </c:pt>
                <c:pt idx="7615">
                  <c:v>0.95759999999999934</c:v>
                </c:pt>
                <c:pt idx="7616">
                  <c:v>6.2030999999999992</c:v>
                </c:pt>
                <c:pt idx="7617">
                  <c:v>7.7003999999999948</c:v>
                </c:pt>
                <c:pt idx="7618">
                  <c:v>18.609299999999998</c:v>
                </c:pt>
                <c:pt idx="7619">
                  <c:v>5.7752999999999961</c:v>
                </c:pt>
                <c:pt idx="7620">
                  <c:v>43.421699999999994</c:v>
                </c:pt>
                <c:pt idx="7621">
                  <c:v>37.218599999999995</c:v>
                </c:pt>
                <c:pt idx="7622">
                  <c:v>29.341200000000008</c:v>
                </c:pt>
                <c:pt idx="7623">
                  <c:v>2.3952000000000018</c:v>
                </c:pt>
                <c:pt idx="7624">
                  <c:v>4.1916000000000011</c:v>
                </c:pt>
                <c:pt idx="7625">
                  <c:v>25.149600000000007</c:v>
                </c:pt>
                <c:pt idx="7626">
                  <c:v>4.1916000000000011</c:v>
                </c:pt>
                <c:pt idx="7627">
                  <c:v>29.341200000000008</c:v>
                </c:pt>
                <c:pt idx="7628">
                  <c:v>10.315199999999999</c:v>
                </c:pt>
                <c:pt idx="7629">
                  <c:v>6.8767999999999994</c:v>
                </c:pt>
                <c:pt idx="7630">
                  <c:v>6.8767999999999994</c:v>
                </c:pt>
                <c:pt idx="7631">
                  <c:v>3.9295999999999989</c:v>
                </c:pt>
                <c:pt idx="7632">
                  <c:v>24.068799999999996</c:v>
                </c:pt>
                <c:pt idx="7633">
                  <c:v>6.8767999999999994</c:v>
                </c:pt>
                <c:pt idx="7634">
                  <c:v>0.21979999999999933</c:v>
                </c:pt>
                <c:pt idx="7635">
                  <c:v>-8.3524000000000012</c:v>
                </c:pt>
                <c:pt idx="7636">
                  <c:v>0.87919999999999732</c:v>
                </c:pt>
                <c:pt idx="7637">
                  <c:v>0.87919999999999732</c:v>
                </c:pt>
                <c:pt idx="7638">
                  <c:v>-8.3524000000000012</c:v>
                </c:pt>
                <c:pt idx="7639">
                  <c:v>0.87919999999999732</c:v>
                </c:pt>
                <c:pt idx="7640">
                  <c:v>-12.528600000000001</c:v>
                </c:pt>
                <c:pt idx="7641">
                  <c:v>-8.3524000000000012</c:v>
                </c:pt>
                <c:pt idx="7642">
                  <c:v>1.6751999999999967</c:v>
                </c:pt>
                <c:pt idx="7643">
                  <c:v>-2.5128000000000008</c:v>
                </c:pt>
                <c:pt idx="7644">
                  <c:v>0.27919999999999945</c:v>
                </c:pt>
                <c:pt idx="7645">
                  <c:v>0.97719999999999807</c:v>
                </c:pt>
                <c:pt idx="7646">
                  <c:v>0.5583999999999989</c:v>
                </c:pt>
                <c:pt idx="7647">
                  <c:v>0.5583999999999989</c:v>
                </c:pt>
                <c:pt idx="7648">
                  <c:v>0.83759999999999835</c:v>
                </c:pt>
                <c:pt idx="7649">
                  <c:v>-10.051200000000003</c:v>
                </c:pt>
                <c:pt idx="7650">
                  <c:v>-17.607599999999998</c:v>
                </c:pt>
                <c:pt idx="7651">
                  <c:v>4.8910000000000053</c:v>
                </c:pt>
                <c:pt idx="7652">
                  <c:v>-17.607599999999998</c:v>
                </c:pt>
                <c:pt idx="7653">
                  <c:v>3.9128000000000043</c:v>
                </c:pt>
                <c:pt idx="7654">
                  <c:v>-35.215199999999996</c:v>
                </c:pt>
                <c:pt idx="7655">
                  <c:v>2.9346000000000032</c:v>
                </c:pt>
                <c:pt idx="7656">
                  <c:v>-8.803799999999999</c:v>
                </c:pt>
                <c:pt idx="7657">
                  <c:v>2.9346000000000032</c:v>
                </c:pt>
                <c:pt idx="7658">
                  <c:v>-44.018999999999991</c:v>
                </c:pt>
                <c:pt idx="7659">
                  <c:v>1.5007999999999999</c:v>
                </c:pt>
                <c:pt idx="7660">
                  <c:v>3.0015999999999998</c:v>
                </c:pt>
                <c:pt idx="7661">
                  <c:v>3.7519999999999989</c:v>
                </c:pt>
                <c:pt idx="7662">
                  <c:v>7.8792000000000009</c:v>
                </c:pt>
                <c:pt idx="7663">
                  <c:v>6.7535999999999987</c:v>
                </c:pt>
                <c:pt idx="7664">
                  <c:v>2.2511999999999999</c:v>
                </c:pt>
                <c:pt idx="7665">
                  <c:v>5.2528000000000006</c:v>
                </c:pt>
                <c:pt idx="7666">
                  <c:v>0</c:v>
                </c:pt>
                <c:pt idx="7667">
                  <c:v>-55.256</c:v>
                </c:pt>
                <c:pt idx="7668">
                  <c:v>-82.884</c:v>
                </c:pt>
                <c:pt idx="7669">
                  <c:v>-55.256</c:v>
                </c:pt>
                <c:pt idx="7670">
                  <c:v>-138.13999999999999</c:v>
                </c:pt>
                <c:pt idx="7671">
                  <c:v>-82.884</c:v>
                </c:pt>
                <c:pt idx="7672">
                  <c:v>0</c:v>
                </c:pt>
                <c:pt idx="7673">
                  <c:v>0</c:v>
                </c:pt>
                <c:pt idx="7674">
                  <c:v>-165.768</c:v>
                </c:pt>
                <c:pt idx="7675">
                  <c:v>-55.256</c:v>
                </c:pt>
                <c:pt idx="7676">
                  <c:v>2.598399999999998</c:v>
                </c:pt>
                <c:pt idx="7677">
                  <c:v>2.598399999999998</c:v>
                </c:pt>
                <c:pt idx="7678">
                  <c:v>-15.590400000000002</c:v>
                </c:pt>
                <c:pt idx="7679">
                  <c:v>-5.1968000000000005</c:v>
                </c:pt>
                <c:pt idx="7680">
                  <c:v>5.1967999999999961</c:v>
                </c:pt>
                <c:pt idx="7681">
                  <c:v>-10.393600000000001</c:v>
                </c:pt>
                <c:pt idx="7682">
                  <c:v>2.598399999999998</c:v>
                </c:pt>
                <c:pt idx="7683">
                  <c:v>80.631200000000007</c:v>
                </c:pt>
                <c:pt idx="7684">
                  <c:v>120.94680000000001</c:v>
                </c:pt>
                <c:pt idx="7685">
                  <c:v>282.20920000000001</c:v>
                </c:pt>
                <c:pt idx="7686">
                  <c:v>120.94680000000001</c:v>
                </c:pt>
                <c:pt idx="7687">
                  <c:v>362.84040000000005</c:v>
                </c:pt>
                <c:pt idx="7688">
                  <c:v>282.20920000000001</c:v>
                </c:pt>
                <c:pt idx="7689">
                  <c:v>27.910800000000009</c:v>
                </c:pt>
                <c:pt idx="7690">
                  <c:v>80.631200000000007</c:v>
                </c:pt>
                <c:pt idx="7691">
                  <c:v>282.20920000000001</c:v>
                </c:pt>
                <c:pt idx="7692">
                  <c:v>3.4091999999999842</c:v>
                </c:pt>
                <c:pt idx="7693">
                  <c:v>-64.774800000000013</c:v>
                </c:pt>
                <c:pt idx="7694">
                  <c:v>-86.366400000000027</c:v>
                </c:pt>
                <c:pt idx="7695">
                  <c:v>9.091199999999958</c:v>
                </c:pt>
                <c:pt idx="7696">
                  <c:v>-172.73280000000005</c:v>
                </c:pt>
                <c:pt idx="7697">
                  <c:v>2.2727999999999895</c:v>
                </c:pt>
                <c:pt idx="7698">
                  <c:v>7.9547999999999632</c:v>
                </c:pt>
                <c:pt idx="7699">
                  <c:v>-64.774800000000013</c:v>
                </c:pt>
                <c:pt idx="7700">
                  <c:v>-107.95800000000004</c:v>
                </c:pt>
                <c:pt idx="7701">
                  <c:v>3.4091999999999842</c:v>
                </c:pt>
                <c:pt idx="7702">
                  <c:v>10.824800000000096</c:v>
                </c:pt>
                <c:pt idx="7703">
                  <c:v>9.4717000000000837</c:v>
                </c:pt>
                <c:pt idx="7704">
                  <c:v>6.7655000000000598</c:v>
                </c:pt>
                <c:pt idx="7705">
                  <c:v>2.7062000000000239</c:v>
                </c:pt>
                <c:pt idx="7706">
                  <c:v>-77.126699999999971</c:v>
                </c:pt>
                <c:pt idx="7707">
                  <c:v>5.4124000000000478</c:v>
                </c:pt>
                <c:pt idx="7708">
                  <c:v>5.4124000000000478</c:v>
                </c:pt>
                <c:pt idx="7709">
                  <c:v>6.6465000000000174</c:v>
                </c:pt>
                <c:pt idx="7710">
                  <c:v>-25.108999999999988</c:v>
                </c:pt>
                <c:pt idx="7711">
                  <c:v>2.2155000000000058</c:v>
                </c:pt>
                <c:pt idx="7712">
                  <c:v>-25.108999999999988</c:v>
                </c:pt>
                <c:pt idx="7713">
                  <c:v>-62.772499999999965</c:v>
                </c:pt>
                <c:pt idx="7714">
                  <c:v>-3.1680000000000001</c:v>
                </c:pt>
                <c:pt idx="7715">
                  <c:v>0</c:v>
                </c:pt>
                <c:pt idx="7716">
                  <c:v>0</c:v>
                </c:pt>
                <c:pt idx="7717">
                  <c:v>0</c:v>
                </c:pt>
                <c:pt idx="7718">
                  <c:v>-3.1680000000000001</c:v>
                </c:pt>
                <c:pt idx="7719">
                  <c:v>30.498999999999981</c:v>
                </c:pt>
                <c:pt idx="7720">
                  <c:v>13.070999999999998</c:v>
                </c:pt>
                <c:pt idx="7721">
                  <c:v>8.7139999999999951</c:v>
                </c:pt>
                <c:pt idx="7722">
                  <c:v>17.42799999999999</c:v>
                </c:pt>
                <c:pt idx="7723">
                  <c:v>65.35499999999999</c:v>
                </c:pt>
                <c:pt idx="7724">
                  <c:v>39.212999999999994</c:v>
                </c:pt>
                <c:pt idx="7725">
                  <c:v>104.56799999999998</c:v>
                </c:pt>
                <c:pt idx="7726">
                  <c:v>20.575499999999998</c:v>
                </c:pt>
                <c:pt idx="7727">
                  <c:v>34.292499999999997</c:v>
                </c:pt>
                <c:pt idx="7728">
                  <c:v>27.433999999999997</c:v>
                </c:pt>
                <c:pt idx="7729">
                  <c:v>20.575499999999998</c:v>
                </c:pt>
                <c:pt idx="7730">
                  <c:v>68.584999999999994</c:v>
                </c:pt>
                <c:pt idx="7731">
                  <c:v>34.292499999999997</c:v>
                </c:pt>
                <c:pt idx="7732">
                  <c:v>47.937599999999996</c:v>
                </c:pt>
                <c:pt idx="7733">
                  <c:v>7.9895999999999994</c:v>
                </c:pt>
                <c:pt idx="7734">
                  <c:v>39.947999999999993</c:v>
                </c:pt>
                <c:pt idx="7735">
                  <c:v>23.968799999999998</c:v>
                </c:pt>
                <c:pt idx="7736">
                  <c:v>15.979199999999999</c:v>
                </c:pt>
                <c:pt idx="7737">
                  <c:v>23.968799999999998</c:v>
                </c:pt>
                <c:pt idx="7738">
                  <c:v>7.9895999999999994</c:v>
                </c:pt>
                <c:pt idx="7739">
                  <c:v>23.968799999999998</c:v>
                </c:pt>
                <c:pt idx="7740">
                  <c:v>7.9895999999999994</c:v>
                </c:pt>
                <c:pt idx="7741">
                  <c:v>1.331599999999999</c:v>
                </c:pt>
                <c:pt idx="7742">
                  <c:v>210.4935999999999</c:v>
                </c:pt>
                <c:pt idx="7743">
                  <c:v>105.24679999999995</c:v>
                </c:pt>
                <c:pt idx="7744">
                  <c:v>315.74039999999985</c:v>
                </c:pt>
                <c:pt idx="7745">
                  <c:v>473.61059999999975</c:v>
                </c:pt>
                <c:pt idx="7746">
                  <c:v>157.87019999999993</c:v>
                </c:pt>
                <c:pt idx="7747">
                  <c:v>65.325599999999895</c:v>
                </c:pt>
                <c:pt idx="7748">
                  <c:v>48.994199999999921</c:v>
                </c:pt>
                <c:pt idx="7749">
                  <c:v>157.87019999999993</c:v>
                </c:pt>
                <c:pt idx="7750">
                  <c:v>210.4935999999999</c:v>
                </c:pt>
                <c:pt idx="7751">
                  <c:v>105.24679999999995</c:v>
                </c:pt>
                <c:pt idx="7752">
                  <c:v>48.994199999999921</c:v>
                </c:pt>
                <c:pt idx="7753">
                  <c:v>32.662799999999947</c:v>
                </c:pt>
                <c:pt idx="7754">
                  <c:v>5.7672000000000008</c:v>
                </c:pt>
                <c:pt idx="7755">
                  <c:v>5.7672000000000008</c:v>
                </c:pt>
                <c:pt idx="7756">
                  <c:v>2.8836000000000004</c:v>
                </c:pt>
                <c:pt idx="7757">
                  <c:v>9.5616000000000092</c:v>
                </c:pt>
                <c:pt idx="7758">
                  <c:v>133.86240000000004</c:v>
                </c:pt>
                <c:pt idx="7759">
                  <c:v>16.732800000000005</c:v>
                </c:pt>
                <c:pt idx="7760">
                  <c:v>117.12960000000004</c:v>
                </c:pt>
                <c:pt idx="7761">
                  <c:v>207.14699999999993</c:v>
                </c:pt>
                <c:pt idx="7762">
                  <c:v>41.429399999999987</c:v>
                </c:pt>
                <c:pt idx="7763">
                  <c:v>290.00579999999991</c:v>
                </c:pt>
                <c:pt idx="7764">
                  <c:v>165.71759999999995</c:v>
                </c:pt>
                <c:pt idx="7765">
                  <c:v>38.572199999999953</c:v>
                </c:pt>
                <c:pt idx="7766">
                  <c:v>207.14699999999993</c:v>
                </c:pt>
                <c:pt idx="7767">
                  <c:v>290.00579999999991</c:v>
                </c:pt>
                <c:pt idx="7768">
                  <c:v>12.857399999999984</c:v>
                </c:pt>
                <c:pt idx="7769">
                  <c:v>0</c:v>
                </c:pt>
                <c:pt idx="7770">
                  <c:v>0</c:v>
                </c:pt>
                <c:pt idx="7771">
                  <c:v>2.6810999999999954</c:v>
                </c:pt>
                <c:pt idx="7772">
                  <c:v>8.6390999999999956</c:v>
                </c:pt>
                <c:pt idx="7773">
                  <c:v>5.7593999999999976</c:v>
                </c:pt>
                <c:pt idx="7774">
                  <c:v>4.4684999999999953</c:v>
                </c:pt>
                <c:pt idx="7775">
                  <c:v>13.857199999999999</c:v>
                </c:pt>
                <c:pt idx="7776">
                  <c:v>45.813600000000001</c:v>
                </c:pt>
                <c:pt idx="7777">
                  <c:v>38.177999999999997</c:v>
                </c:pt>
                <c:pt idx="7778">
                  <c:v>15.2712</c:v>
                </c:pt>
                <c:pt idx="7779">
                  <c:v>38.177999999999997</c:v>
                </c:pt>
                <c:pt idx="7780">
                  <c:v>3.9591999999999992</c:v>
                </c:pt>
                <c:pt idx="7781">
                  <c:v>22.9068</c:v>
                </c:pt>
                <c:pt idx="7782">
                  <c:v>15.2712</c:v>
                </c:pt>
                <c:pt idx="7783">
                  <c:v>3.9591999999999992</c:v>
                </c:pt>
                <c:pt idx="7784">
                  <c:v>1.8612000000000002</c:v>
                </c:pt>
                <c:pt idx="7785">
                  <c:v>12.097800000000001</c:v>
                </c:pt>
                <c:pt idx="7786">
                  <c:v>3.7224000000000004</c:v>
                </c:pt>
                <c:pt idx="7787">
                  <c:v>20.163000000000004</c:v>
                </c:pt>
                <c:pt idx="7788">
                  <c:v>12.097800000000001</c:v>
                </c:pt>
                <c:pt idx="7789">
                  <c:v>4.6530000000000022</c:v>
                </c:pt>
                <c:pt idx="7790">
                  <c:v>8.0652000000000008</c:v>
                </c:pt>
                <c:pt idx="7791">
                  <c:v>55.895999999999958</c:v>
                </c:pt>
                <c:pt idx="7792">
                  <c:v>55.895999999999958</c:v>
                </c:pt>
                <c:pt idx="7793">
                  <c:v>55.895999999999958</c:v>
                </c:pt>
                <c:pt idx="7794">
                  <c:v>55.895999999999958</c:v>
                </c:pt>
                <c:pt idx="7795">
                  <c:v>-125.76600000000005</c:v>
                </c:pt>
                <c:pt idx="7796">
                  <c:v>83.843999999999937</c:v>
                </c:pt>
                <c:pt idx="7797">
                  <c:v>3.8939999999999912</c:v>
                </c:pt>
                <c:pt idx="7798">
                  <c:v>-23.364000000000019</c:v>
                </c:pt>
                <c:pt idx="7799">
                  <c:v>3.8939999999999912</c:v>
                </c:pt>
                <c:pt idx="7800">
                  <c:v>-35.046000000000028</c:v>
                </c:pt>
                <c:pt idx="7801">
                  <c:v>-17.523000000000014</c:v>
                </c:pt>
                <c:pt idx="7802">
                  <c:v>9.7349999999999781</c:v>
                </c:pt>
                <c:pt idx="7803">
                  <c:v>5.8409999999999869</c:v>
                </c:pt>
                <c:pt idx="7804">
                  <c:v>1.0620000000000003</c:v>
                </c:pt>
                <c:pt idx="7805">
                  <c:v>6.3719999999999999</c:v>
                </c:pt>
                <c:pt idx="7806">
                  <c:v>12.646799999999999</c:v>
                </c:pt>
                <c:pt idx="7807">
                  <c:v>14.754599999999996</c:v>
                </c:pt>
                <c:pt idx="7808">
                  <c:v>18.970199999999998</c:v>
                </c:pt>
                <c:pt idx="7809">
                  <c:v>25.293599999999998</c:v>
                </c:pt>
                <c:pt idx="7810">
                  <c:v>18.970199999999998</c:v>
                </c:pt>
                <c:pt idx="7811">
                  <c:v>-28.367999999999984</c:v>
                </c:pt>
                <c:pt idx="7812">
                  <c:v>1.5760000000000076</c:v>
                </c:pt>
                <c:pt idx="7813">
                  <c:v>6.3040000000000305</c:v>
                </c:pt>
                <c:pt idx="7814">
                  <c:v>-48.954900000000002</c:v>
                </c:pt>
                <c:pt idx="7815">
                  <c:v>20.157899999999998</c:v>
                </c:pt>
                <c:pt idx="7816">
                  <c:v>-48.954900000000002</c:v>
                </c:pt>
                <c:pt idx="7817">
                  <c:v>-32.636600000000001</c:v>
                </c:pt>
                <c:pt idx="7818">
                  <c:v>-16.318300000000001</c:v>
                </c:pt>
                <c:pt idx="7819">
                  <c:v>14.307499999999997</c:v>
                </c:pt>
                <c:pt idx="7820">
                  <c:v>28.614999999999995</c:v>
                </c:pt>
                <c:pt idx="7821">
                  <c:v>14.307499999999997</c:v>
                </c:pt>
                <c:pt idx="7822">
                  <c:v>71.537499999999994</c:v>
                </c:pt>
                <c:pt idx="7823">
                  <c:v>8.5844999999999914</c:v>
                </c:pt>
                <c:pt idx="7824">
                  <c:v>14.307499999999997</c:v>
                </c:pt>
                <c:pt idx="7825">
                  <c:v>-47.254199999999997</c:v>
                </c:pt>
                <c:pt idx="7826">
                  <c:v>-47.254199999999997</c:v>
                </c:pt>
                <c:pt idx="7827">
                  <c:v>117.0104</c:v>
                </c:pt>
                <c:pt idx="7828">
                  <c:v>117.0104</c:v>
                </c:pt>
                <c:pt idx="7829">
                  <c:v>-63.005600000000015</c:v>
                </c:pt>
                <c:pt idx="7830">
                  <c:v>204.76820000000001</c:v>
                </c:pt>
                <c:pt idx="7831">
                  <c:v>-15.751400000000004</c:v>
                </c:pt>
                <c:pt idx="7832">
                  <c:v>175.51560000000001</c:v>
                </c:pt>
                <c:pt idx="7833">
                  <c:v>58.505200000000002</c:v>
                </c:pt>
                <c:pt idx="7834">
                  <c:v>-63.005600000000015</c:v>
                </c:pt>
                <c:pt idx="7835">
                  <c:v>87.757800000000003</c:v>
                </c:pt>
                <c:pt idx="7836">
                  <c:v>-94.508399999999995</c:v>
                </c:pt>
                <c:pt idx="7837">
                  <c:v>4.068699999999998</c:v>
                </c:pt>
                <c:pt idx="7838">
                  <c:v>28.480899999999984</c:v>
                </c:pt>
                <c:pt idx="7839">
                  <c:v>7.5761999999999894</c:v>
                </c:pt>
                <c:pt idx="7840">
                  <c:v>4.068699999999998</c:v>
                </c:pt>
                <c:pt idx="7841">
                  <c:v>84.219999999999857</c:v>
                </c:pt>
                <c:pt idx="7842">
                  <c:v>315.82499999999993</c:v>
                </c:pt>
                <c:pt idx="7843">
                  <c:v>31.582499999999953</c:v>
                </c:pt>
                <c:pt idx="7844">
                  <c:v>105.27499999999998</c:v>
                </c:pt>
                <c:pt idx="7845">
                  <c:v>81.047399999999982</c:v>
                </c:pt>
                <c:pt idx="7846">
                  <c:v>21.142799999999966</c:v>
                </c:pt>
                <c:pt idx="7847">
                  <c:v>10.571399999999983</c:v>
                </c:pt>
                <c:pt idx="7848">
                  <c:v>21.142799999999966</c:v>
                </c:pt>
                <c:pt idx="7849">
                  <c:v>162.09479999999996</c:v>
                </c:pt>
                <c:pt idx="7850">
                  <c:v>81.047399999999982</c:v>
                </c:pt>
                <c:pt idx="7851">
                  <c:v>15.857099999999974</c:v>
                </c:pt>
                <c:pt idx="7852">
                  <c:v>26.428499999999957</c:v>
                </c:pt>
                <c:pt idx="7853">
                  <c:v>5.8979999999999961</c:v>
                </c:pt>
                <c:pt idx="7854">
                  <c:v>17.693999999999988</c:v>
                </c:pt>
                <c:pt idx="7855">
                  <c:v>-26.541000000000004</c:v>
                </c:pt>
                <c:pt idx="7856">
                  <c:v>-44.235000000000007</c:v>
                </c:pt>
                <c:pt idx="7857">
                  <c:v>20.877999999999997</c:v>
                </c:pt>
                <c:pt idx="7858">
                  <c:v>1.9271999999999991</c:v>
                </c:pt>
                <c:pt idx="7859">
                  <c:v>25.053599999999996</c:v>
                </c:pt>
                <c:pt idx="7860">
                  <c:v>4.1755999999999993</c:v>
                </c:pt>
                <c:pt idx="7861">
                  <c:v>-18.196000000000002</c:v>
                </c:pt>
                <c:pt idx="7862">
                  <c:v>0</c:v>
                </c:pt>
                <c:pt idx="7863">
                  <c:v>0</c:v>
                </c:pt>
                <c:pt idx="7864">
                  <c:v>-127.37200000000001</c:v>
                </c:pt>
                <c:pt idx="7865">
                  <c:v>0</c:v>
                </c:pt>
                <c:pt idx="7866">
                  <c:v>-54.588000000000008</c:v>
                </c:pt>
                <c:pt idx="7867">
                  <c:v>0</c:v>
                </c:pt>
                <c:pt idx="7868">
                  <c:v>-18.196000000000002</c:v>
                </c:pt>
                <c:pt idx="7869">
                  <c:v>-7.4416000000000011</c:v>
                </c:pt>
                <c:pt idx="7870">
                  <c:v>1.8603999999999985</c:v>
                </c:pt>
                <c:pt idx="7871">
                  <c:v>-14.883200000000002</c:v>
                </c:pt>
                <c:pt idx="7872">
                  <c:v>9.3019999999999925</c:v>
                </c:pt>
                <c:pt idx="7873">
                  <c:v>3.720799999999997</c:v>
                </c:pt>
                <c:pt idx="7874">
                  <c:v>13.317599999999999</c:v>
                </c:pt>
                <c:pt idx="7875">
                  <c:v>6.6587999999999994</c:v>
                </c:pt>
                <c:pt idx="7876">
                  <c:v>8.8783999999999992</c:v>
                </c:pt>
                <c:pt idx="7877">
                  <c:v>17.756799999999998</c:v>
                </c:pt>
                <c:pt idx="7878">
                  <c:v>4.4391999999999996</c:v>
                </c:pt>
                <c:pt idx="7879">
                  <c:v>9.8901000000000039</c:v>
                </c:pt>
                <c:pt idx="7880">
                  <c:v>9.8901000000000039</c:v>
                </c:pt>
                <c:pt idx="7881">
                  <c:v>9.8901000000000039</c:v>
                </c:pt>
                <c:pt idx="7882">
                  <c:v>9.8901000000000039</c:v>
                </c:pt>
                <c:pt idx="7883">
                  <c:v>13.186800000000005</c:v>
                </c:pt>
                <c:pt idx="7884">
                  <c:v>2.5641000000000034</c:v>
                </c:pt>
                <c:pt idx="7885">
                  <c:v>0</c:v>
                </c:pt>
                <c:pt idx="7886">
                  <c:v>-24.496000000000002</c:v>
                </c:pt>
                <c:pt idx="7887">
                  <c:v>0</c:v>
                </c:pt>
                <c:pt idx="7888">
                  <c:v>0</c:v>
                </c:pt>
                <c:pt idx="7889">
                  <c:v>0</c:v>
                </c:pt>
                <c:pt idx="7890">
                  <c:v>30.468200000000024</c:v>
                </c:pt>
                <c:pt idx="7891">
                  <c:v>16.788600000000002</c:v>
                </c:pt>
                <c:pt idx="7892">
                  <c:v>151.09740000000002</c:v>
                </c:pt>
                <c:pt idx="7893">
                  <c:v>33.577200000000005</c:v>
                </c:pt>
                <c:pt idx="7894">
                  <c:v>26.115600000000015</c:v>
                </c:pt>
                <c:pt idx="7895">
                  <c:v>8.7052000000000049</c:v>
                </c:pt>
                <c:pt idx="7896">
                  <c:v>50.365800000000007</c:v>
                </c:pt>
                <c:pt idx="7897">
                  <c:v>100.73160000000001</c:v>
                </c:pt>
                <c:pt idx="7898">
                  <c:v>50.365800000000007</c:v>
                </c:pt>
                <c:pt idx="7899">
                  <c:v>16.788600000000002</c:v>
                </c:pt>
                <c:pt idx="7900">
                  <c:v>56.300999999999988</c:v>
                </c:pt>
                <c:pt idx="7901">
                  <c:v>-337.80600000000004</c:v>
                </c:pt>
                <c:pt idx="7902">
                  <c:v>18.766999999999996</c:v>
                </c:pt>
                <c:pt idx="7903">
                  <c:v>-337.80600000000004</c:v>
                </c:pt>
                <c:pt idx="7904">
                  <c:v>56.300999999999988</c:v>
                </c:pt>
                <c:pt idx="7905">
                  <c:v>18.766999999999996</c:v>
                </c:pt>
                <c:pt idx="7906">
                  <c:v>-337.80600000000004</c:v>
                </c:pt>
                <c:pt idx="7907">
                  <c:v>37.533999999999992</c:v>
                </c:pt>
                <c:pt idx="7908">
                  <c:v>13.891499999999999</c:v>
                </c:pt>
                <c:pt idx="7909">
                  <c:v>18.521999999999998</c:v>
                </c:pt>
                <c:pt idx="7910">
                  <c:v>2.4009999999999998</c:v>
                </c:pt>
                <c:pt idx="7911">
                  <c:v>2.4009999999999998</c:v>
                </c:pt>
                <c:pt idx="7912">
                  <c:v>6.0024999999999977</c:v>
                </c:pt>
                <c:pt idx="7913">
                  <c:v>1.2004999999999999</c:v>
                </c:pt>
                <c:pt idx="7914">
                  <c:v>13.891499999999999</c:v>
                </c:pt>
                <c:pt idx="7915">
                  <c:v>13.891499999999999</c:v>
                </c:pt>
                <c:pt idx="7916">
                  <c:v>4.6304999999999996</c:v>
                </c:pt>
                <c:pt idx="7917">
                  <c:v>13.891499999999999</c:v>
                </c:pt>
                <c:pt idx="7918">
                  <c:v>10.088999999999999</c:v>
                </c:pt>
                <c:pt idx="7919">
                  <c:v>3.3629999999999995</c:v>
                </c:pt>
                <c:pt idx="7920">
                  <c:v>10.088999999999999</c:v>
                </c:pt>
                <c:pt idx="7921">
                  <c:v>5.6049999999999951</c:v>
                </c:pt>
                <c:pt idx="7922">
                  <c:v>3.3629999999999995</c:v>
                </c:pt>
                <c:pt idx="7923">
                  <c:v>3.3629999999999995</c:v>
                </c:pt>
                <c:pt idx="7924">
                  <c:v>-19.562399999999997</c:v>
                </c:pt>
                <c:pt idx="7925">
                  <c:v>1.5444000000000031</c:v>
                </c:pt>
                <c:pt idx="7926">
                  <c:v>-39.124799999999993</c:v>
                </c:pt>
                <c:pt idx="7927">
                  <c:v>-58.68719999999999</c:v>
                </c:pt>
                <c:pt idx="7928">
                  <c:v>-29.343599999999995</c:v>
                </c:pt>
                <c:pt idx="7929">
                  <c:v>2.0592000000000041</c:v>
                </c:pt>
                <c:pt idx="7930">
                  <c:v>1.5444000000000031</c:v>
                </c:pt>
                <c:pt idx="7931">
                  <c:v>-19.562399999999997</c:v>
                </c:pt>
                <c:pt idx="7932">
                  <c:v>-19.562399999999997</c:v>
                </c:pt>
                <c:pt idx="7933">
                  <c:v>1.0296000000000021</c:v>
                </c:pt>
                <c:pt idx="7934">
                  <c:v>0.66959999999999997</c:v>
                </c:pt>
                <c:pt idx="7935">
                  <c:v>0.66959999999999997</c:v>
                </c:pt>
                <c:pt idx="7936">
                  <c:v>0.33479999999999999</c:v>
                </c:pt>
                <c:pt idx="7937">
                  <c:v>1.0044</c:v>
                </c:pt>
                <c:pt idx="7938">
                  <c:v>56.26400000000001</c:v>
                </c:pt>
                <c:pt idx="7939">
                  <c:v>3.2460000000000022</c:v>
                </c:pt>
                <c:pt idx="7940">
                  <c:v>-0.20980000000000043</c:v>
                </c:pt>
                <c:pt idx="7941">
                  <c:v>6.9794999999999909</c:v>
                </c:pt>
                <c:pt idx="7942">
                  <c:v>7.9724000000000004</c:v>
                </c:pt>
                <c:pt idx="7943">
                  <c:v>1.5509999999999984</c:v>
                </c:pt>
                <c:pt idx="7944">
                  <c:v>-1.2588000000000008</c:v>
                </c:pt>
                <c:pt idx="7945">
                  <c:v>11.958600000000001</c:v>
                </c:pt>
                <c:pt idx="7946">
                  <c:v>-0.83920000000000172</c:v>
                </c:pt>
                <c:pt idx="7947">
                  <c:v>3.8774999999999995</c:v>
                </c:pt>
                <c:pt idx="7948">
                  <c:v>6.9794999999999909</c:v>
                </c:pt>
                <c:pt idx="7949">
                  <c:v>3.8774999999999995</c:v>
                </c:pt>
                <c:pt idx="7950">
                  <c:v>-1.049000000000003</c:v>
                </c:pt>
                <c:pt idx="7951">
                  <c:v>-7.2672000000000043</c:v>
                </c:pt>
                <c:pt idx="7952">
                  <c:v>4.2391999999999932</c:v>
                </c:pt>
                <c:pt idx="7953">
                  <c:v>1.2111999999999981</c:v>
                </c:pt>
                <c:pt idx="7954">
                  <c:v>0.60559999999999903</c:v>
                </c:pt>
                <c:pt idx="7955">
                  <c:v>-4.8448000000000029</c:v>
                </c:pt>
                <c:pt idx="7956">
                  <c:v>5.4503999999999913</c:v>
                </c:pt>
                <c:pt idx="7957">
                  <c:v>327.50599999999963</c:v>
                </c:pt>
                <c:pt idx="7958">
                  <c:v>-786.01440000000025</c:v>
                </c:pt>
                <c:pt idx="7959">
                  <c:v>196.50359999999978</c:v>
                </c:pt>
                <c:pt idx="7960">
                  <c:v>9.5448000000000093</c:v>
                </c:pt>
                <c:pt idx="7961">
                  <c:v>16.703400000000016</c:v>
                </c:pt>
                <c:pt idx="7962">
                  <c:v>-64.427400000000006</c:v>
                </c:pt>
                <c:pt idx="7963">
                  <c:v>7.158600000000007</c:v>
                </c:pt>
                <c:pt idx="7964">
                  <c:v>7.158600000000007</c:v>
                </c:pt>
                <c:pt idx="7965">
                  <c:v>4.7724000000000046</c:v>
                </c:pt>
                <c:pt idx="7966">
                  <c:v>-42.951599999999999</c:v>
                </c:pt>
                <c:pt idx="7967">
                  <c:v>4.7724000000000046</c:v>
                </c:pt>
                <c:pt idx="7968">
                  <c:v>10.799599999999998</c:v>
                </c:pt>
                <c:pt idx="7969">
                  <c:v>8.0996999999999986</c:v>
                </c:pt>
                <c:pt idx="7970">
                  <c:v>5.865299999999996</c:v>
                </c:pt>
                <c:pt idx="7971">
                  <c:v>8.0996999999999986</c:v>
                </c:pt>
                <c:pt idx="7972">
                  <c:v>18.899299999999997</c:v>
                </c:pt>
                <c:pt idx="7973">
                  <c:v>8.0996999999999986</c:v>
                </c:pt>
                <c:pt idx="7974">
                  <c:v>2.5136999999999983</c:v>
                </c:pt>
                <c:pt idx="7975">
                  <c:v>5.399799999999999</c:v>
                </c:pt>
                <c:pt idx="7976">
                  <c:v>-2.6025000000000014</c:v>
                </c:pt>
                <c:pt idx="7977">
                  <c:v>-3.123000000000002</c:v>
                </c:pt>
                <c:pt idx="7978">
                  <c:v>-1.0410000000000006</c:v>
                </c:pt>
                <c:pt idx="7979">
                  <c:v>-1.0410000000000006</c:v>
                </c:pt>
                <c:pt idx="7980">
                  <c:v>-204.31449999999995</c:v>
                </c:pt>
                <c:pt idx="7981">
                  <c:v>14.422200000000032</c:v>
                </c:pt>
                <c:pt idx="7982">
                  <c:v>-81.725799999999978</c:v>
                </c:pt>
                <c:pt idx="7983">
                  <c:v>7.2111000000000161</c:v>
                </c:pt>
                <c:pt idx="7984">
                  <c:v>-163.45159999999996</c:v>
                </c:pt>
                <c:pt idx="7985">
                  <c:v>20.154999999999994</c:v>
                </c:pt>
                <c:pt idx="7986">
                  <c:v>20.154999999999994</c:v>
                </c:pt>
                <c:pt idx="7987">
                  <c:v>10.007999999999988</c:v>
                </c:pt>
                <c:pt idx="7988">
                  <c:v>6.2549999999999919</c:v>
                </c:pt>
                <c:pt idx="7989">
                  <c:v>2.5019999999999971</c:v>
                </c:pt>
                <c:pt idx="7990">
                  <c:v>28.216999999999992</c:v>
                </c:pt>
                <c:pt idx="7991">
                  <c:v>16.123999999999995</c:v>
                </c:pt>
                <c:pt idx="7992">
                  <c:v>9.2567999999999984</c:v>
                </c:pt>
                <c:pt idx="7993">
                  <c:v>1.436399999999999</c:v>
                </c:pt>
                <c:pt idx="7994">
                  <c:v>18.513599999999997</c:v>
                </c:pt>
                <c:pt idx="7995">
                  <c:v>5.0273999999999965</c:v>
                </c:pt>
                <c:pt idx="7996">
                  <c:v>12.432000000000002</c:v>
                </c:pt>
                <c:pt idx="7997">
                  <c:v>4.9728000000000012</c:v>
                </c:pt>
                <c:pt idx="7998">
                  <c:v>9.9456000000000024</c:v>
                </c:pt>
                <c:pt idx="7999">
                  <c:v>0.50039999999999996</c:v>
                </c:pt>
                <c:pt idx="8000">
                  <c:v>8.6736000000000004</c:v>
                </c:pt>
                <c:pt idx="8001">
                  <c:v>4.3368000000000002</c:v>
                </c:pt>
                <c:pt idx="8002">
                  <c:v>6.5052000000000003</c:v>
                </c:pt>
                <c:pt idx="8003">
                  <c:v>1.0007999999999999</c:v>
                </c:pt>
                <c:pt idx="8004">
                  <c:v>1.8719999999999997</c:v>
                </c:pt>
                <c:pt idx="8005">
                  <c:v>0.4159999999999997</c:v>
                </c:pt>
                <c:pt idx="8006">
                  <c:v>18.446400000000004</c:v>
                </c:pt>
                <c:pt idx="8007">
                  <c:v>9.2232000000000021</c:v>
                </c:pt>
                <c:pt idx="8008">
                  <c:v>15.372000000000003</c:v>
                </c:pt>
                <c:pt idx="8009">
                  <c:v>15.372000000000003</c:v>
                </c:pt>
                <c:pt idx="8010">
                  <c:v>6.1488000000000014</c:v>
                </c:pt>
                <c:pt idx="8011">
                  <c:v>15.372000000000003</c:v>
                </c:pt>
                <c:pt idx="8012">
                  <c:v>6.1488000000000014</c:v>
                </c:pt>
                <c:pt idx="8013">
                  <c:v>0.14719999999999978</c:v>
                </c:pt>
                <c:pt idx="8014">
                  <c:v>0.14719999999999978</c:v>
                </c:pt>
                <c:pt idx="8015">
                  <c:v>-3.3120000000000012</c:v>
                </c:pt>
                <c:pt idx="8016">
                  <c:v>-0.66240000000000021</c:v>
                </c:pt>
                <c:pt idx="8017">
                  <c:v>-1.9872000000000005</c:v>
                </c:pt>
                <c:pt idx="8018">
                  <c:v>0.14719999999999978</c:v>
                </c:pt>
                <c:pt idx="8019">
                  <c:v>-1.3248000000000004</c:v>
                </c:pt>
                <c:pt idx="8020">
                  <c:v>0.51519999999999921</c:v>
                </c:pt>
                <c:pt idx="8021">
                  <c:v>2.1899999999999995</c:v>
                </c:pt>
                <c:pt idx="8022">
                  <c:v>0.72999999999999954</c:v>
                </c:pt>
                <c:pt idx="8023">
                  <c:v>0.72999999999999954</c:v>
                </c:pt>
                <c:pt idx="8024">
                  <c:v>0.36499999999999977</c:v>
                </c:pt>
                <c:pt idx="8025">
                  <c:v>3.2849999999999993</c:v>
                </c:pt>
                <c:pt idx="8026">
                  <c:v>3.2849999999999993</c:v>
                </c:pt>
                <c:pt idx="8027">
                  <c:v>2.1899999999999995</c:v>
                </c:pt>
                <c:pt idx="8028">
                  <c:v>3.2849999999999993</c:v>
                </c:pt>
                <c:pt idx="8029">
                  <c:v>2.1899999999999995</c:v>
                </c:pt>
                <c:pt idx="8030">
                  <c:v>2.1899999999999995</c:v>
                </c:pt>
                <c:pt idx="8031">
                  <c:v>4.4564000000000004</c:v>
                </c:pt>
                <c:pt idx="8032">
                  <c:v>1.0284</c:v>
                </c:pt>
                <c:pt idx="8033">
                  <c:v>6.6846000000000005</c:v>
                </c:pt>
                <c:pt idx="8034">
                  <c:v>1.5426000000000002</c:v>
                </c:pt>
                <c:pt idx="8035">
                  <c:v>2.2282000000000002</c:v>
                </c:pt>
                <c:pt idx="8036">
                  <c:v>6.6846000000000005</c:v>
                </c:pt>
                <c:pt idx="8037">
                  <c:v>3.5993999999999993</c:v>
                </c:pt>
                <c:pt idx="8038">
                  <c:v>-1.7440000000000015</c:v>
                </c:pt>
                <c:pt idx="8039">
                  <c:v>-0.34880000000000033</c:v>
                </c:pt>
                <c:pt idx="8040">
                  <c:v>-1.3952000000000013</c:v>
                </c:pt>
                <c:pt idx="8041">
                  <c:v>0.17439999999999944</c:v>
                </c:pt>
                <c:pt idx="8042">
                  <c:v>-0.69760000000000066</c:v>
                </c:pt>
                <c:pt idx="8043">
                  <c:v>0.17439999999999944</c:v>
                </c:pt>
                <c:pt idx="8044">
                  <c:v>-3.771500000000001</c:v>
                </c:pt>
                <c:pt idx="8045">
                  <c:v>0.15879999999999939</c:v>
                </c:pt>
                <c:pt idx="8046">
                  <c:v>0.11909999999999954</c:v>
                </c:pt>
                <c:pt idx="8047">
                  <c:v>6.2800000000000189E-2</c:v>
                </c:pt>
                <c:pt idx="8048">
                  <c:v>-4.1761999999999997</c:v>
                </c:pt>
                <c:pt idx="8049">
                  <c:v>3.2943999999999996</c:v>
                </c:pt>
                <c:pt idx="8050">
                  <c:v>8.2359999999999989</c:v>
                </c:pt>
                <c:pt idx="8051">
                  <c:v>6.5887999999999991</c:v>
                </c:pt>
                <c:pt idx="8052">
                  <c:v>8.2359999999999989</c:v>
                </c:pt>
                <c:pt idx="8053">
                  <c:v>4.5007999999999981</c:v>
                </c:pt>
                <c:pt idx="8054">
                  <c:v>0.34919999999999951</c:v>
                </c:pt>
                <c:pt idx="8055">
                  <c:v>3.3755999999999986</c:v>
                </c:pt>
                <c:pt idx="8056">
                  <c:v>0.69839999999999902</c:v>
                </c:pt>
                <c:pt idx="8057">
                  <c:v>2.2503999999999991</c:v>
                </c:pt>
                <c:pt idx="8058">
                  <c:v>26.598000000000006</c:v>
                </c:pt>
                <c:pt idx="8059">
                  <c:v>3.0690000000000026</c:v>
                </c:pt>
                <c:pt idx="8060">
                  <c:v>5.3196000000000012</c:v>
                </c:pt>
                <c:pt idx="8061">
                  <c:v>7.9794000000000018</c:v>
                </c:pt>
                <c:pt idx="8062">
                  <c:v>15.958800000000004</c:v>
                </c:pt>
                <c:pt idx="8063">
                  <c:v>13.299000000000003</c:v>
                </c:pt>
                <c:pt idx="8064">
                  <c:v>0.83879999999999999</c:v>
                </c:pt>
                <c:pt idx="8065">
                  <c:v>3.6348000000000003</c:v>
                </c:pt>
                <c:pt idx="8066">
                  <c:v>7.2696000000000005</c:v>
                </c:pt>
                <c:pt idx="8067">
                  <c:v>1.6776</c:v>
                </c:pt>
                <c:pt idx="8068">
                  <c:v>21.035999999999994</c:v>
                </c:pt>
                <c:pt idx="8069">
                  <c:v>10.517999999999997</c:v>
                </c:pt>
                <c:pt idx="8070">
                  <c:v>36.812999999999988</c:v>
                </c:pt>
                <c:pt idx="8071">
                  <c:v>10.517999999999997</c:v>
                </c:pt>
                <c:pt idx="8072">
                  <c:v>3.5059999999999967</c:v>
                </c:pt>
                <c:pt idx="8073">
                  <c:v>10.517999999999997</c:v>
                </c:pt>
                <c:pt idx="8074">
                  <c:v>21.035999999999994</c:v>
                </c:pt>
                <c:pt idx="8075">
                  <c:v>15.776999999999996</c:v>
                </c:pt>
                <c:pt idx="8076">
                  <c:v>-149.9058</c:v>
                </c:pt>
                <c:pt idx="8077">
                  <c:v>-1049.3406</c:v>
                </c:pt>
                <c:pt idx="8078">
                  <c:v>83.281000000000063</c:v>
                </c:pt>
                <c:pt idx="8079">
                  <c:v>33.312400000000025</c:v>
                </c:pt>
                <c:pt idx="8080">
                  <c:v>-299.8116</c:v>
                </c:pt>
                <c:pt idx="8081">
                  <c:v>83.281000000000063</c:v>
                </c:pt>
                <c:pt idx="8082">
                  <c:v>0.15120000000000022</c:v>
                </c:pt>
                <c:pt idx="8083">
                  <c:v>0.15120000000000022</c:v>
                </c:pt>
                <c:pt idx="8084">
                  <c:v>-34.758000000000017</c:v>
                </c:pt>
                <c:pt idx="8085">
                  <c:v>28.964999999999961</c:v>
                </c:pt>
                <c:pt idx="8086">
                  <c:v>34.757999999999953</c:v>
                </c:pt>
                <c:pt idx="8087">
                  <c:v>17.378999999999976</c:v>
                </c:pt>
                <c:pt idx="8088">
                  <c:v>11.585999999999984</c:v>
                </c:pt>
                <c:pt idx="8089">
                  <c:v>-34.758000000000017</c:v>
                </c:pt>
                <c:pt idx="8090">
                  <c:v>11.585999999999984</c:v>
                </c:pt>
                <c:pt idx="8091">
                  <c:v>-34.758000000000017</c:v>
                </c:pt>
                <c:pt idx="8092">
                  <c:v>-3.2639999999999993</c:v>
                </c:pt>
                <c:pt idx="8093">
                  <c:v>-14.687999999999999</c:v>
                </c:pt>
                <c:pt idx="8094">
                  <c:v>-4.895999999999999</c:v>
                </c:pt>
                <c:pt idx="8095">
                  <c:v>0.86400000000000077</c:v>
                </c:pt>
                <c:pt idx="8096">
                  <c:v>-1.8126000000000002</c:v>
                </c:pt>
                <c:pt idx="8097">
                  <c:v>6.3600000000000101E-2</c:v>
                </c:pt>
                <c:pt idx="8098">
                  <c:v>1.0178000000000007</c:v>
                </c:pt>
                <c:pt idx="8099">
                  <c:v>1.9629000000000003</c:v>
                </c:pt>
                <c:pt idx="8100">
                  <c:v>5.8887000000000009</c:v>
                </c:pt>
                <c:pt idx="8101">
                  <c:v>3.5623000000000022</c:v>
                </c:pt>
                <c:pt idx="8102">
                  <c:v>2.0789999999999997</c:v>
                </c:pt>
                <c:pt idx="8103">
                  <c:v>8.0190000000000001</c:v>
                </c:pt>
                <c:pt idx="8104">
                  <c:v>2.7719999999999994</c:v>
                </c:pt>
                <c:pt idx="8105">
                  <c:v>8.0190000000000001</c:v>
                </c:pt>
                <c:pt idx="8106">
                  <c:v>2.7719999999999994</c:v>
                </c:pt>
                <c:pt idx="8107">
                  <c:v>13.365</c:v>
                </c:pt>
                <c:pt idx="8108">
                  <c:v>6.2063999999999897</c:v>
                </c:pt>
                <c:pt idx="8109">
                  <c:v>4.6547999999999927</c:v>
                </c:pt>
                <c:pt idx="8110">
                  <c:v>24.997999999999987</c:v>
                </c:pt>
                <c:pt idx="8111">
                  <c:v>9.9991999999999948</c:v>
                </c:pt>
                <c:pt idx="8112">
                  <c:v>7.3872</c:v>
                </c:pt>
                <c:pt idx="8113">
                  <c:v>0.95759999999999978</c:v>
                </c:pt>
                <c:pt idx="8114">
                  <c:v>1.8468</c:v>
                </c:pt>
                <c:pt idx="8115">
                  <c:v>1.5456000000000003</c:v>
                </c:pt>
                <c:pt idx="8116">
                  <c:v>-10.948000000000002</c:v>
                </c:pt>
                <c:pt idx="8117">
                  <c:v>-2.1896000000000004</c:v>
                </c:pt>
                <c:pt idx="8118">
                  <c:v>0.38640000000000008</c:v>
                </c:pt>
                <c:pt idx="8119">
                  <c:v>1.9320000000000004</c:v>
                </c:pt>
                <c:pt idx="8120">
                  <c:v>0.77280000000000015</c:v>
                </c:pt>
                <c:pt idx="8121">
                  <c:v>-4.3792000000000009</c:v>
                </c:pt>
                <c:pt idx="8122">
                  <c:v>6.63</c:v>
                </c:pt>
                <c:pt idx="8123">
                  <c:v>4.42</c:v>
                </c:pt>
                <c:pt idx="8124">
                  <c:v>0.50999999999999979</c:v>
                </c:pt>
                <c:pt idx="8125">
                  <c:v>2.0399999999999991</c:v>
                </c:pt>
                <c:pt idx="8126">
                  <c:v>6.63</c:v>
                </c:pt>
                <c:pt idx="8127">
                  <c:v>5.1281999999999996</c:v>
                </c:pt>
                <c:pt idx="8128">
                  <c:v>4.3955999999999982</c:v>
                </c:pt>
                <c:pt idx="8129">
                  <c:v>11.802999999999999</c:v>
                </c:pt>
                <c:pt idx="8130">
                  <c:v>11.802999999999999</c:v>
                </c:pt>
                <c:pt idx="8131">
                  <c:v>3.6936</c:v>
                </c:pt>
                <c:pt idx="8132">
                  <c:v>11.0808</c:v>
                </c:pt>
                <c:pt idx="8133">
                  <c:v>9.234</c:v>
                </c:pt>
                <c:pt idx="8134">
                  <c:v>1.1479999999999988</c:v>
                </c:pt>
                <c:pt idx="8135">
                  <c:v>5.1659999999999986</c:v>
                </c:pt>
                <c:pt idx="8136">
                  <c:v>1.1479999999999988</c:v>
                </c:pt>
                <c:pt idx="8137">
                  <c:v>4.2249999999999979</c:v>
                </c:pt>
                <c:pt idx="8138">
                  <c:v>5.0699999999999985</c:v>
                </c:pt>
                <c:pt idx="8139">
                  <c:v>7.6049999999999978</c:v>
                </c:pt>
                <c:pt idx="8140">
                  <c:v>1.6899999999999986</c:v>
                </c:pt>
                <c:pt idx="8141">
                  <c:v>7.6049999999999978</c:v>
                </c:pt>
                <c:pt idx="8142">
                  <c:v>5.0699999999999985</c:v>
                </c:pt>
                <c:pt idx="8143">
                  <c:v>5.9149999999999938</c:v>
                </c:pt>
                <c:pt idx="8144">
                  <c:v>4.2470999999999943</c:v>
                </c:pt>
                <c:pt idx="8145">
                  <c:v>31.931899999999988</c:v>
                </c:pt>
                <c:pt idx="8146">
                  <c:v>13.685099999999995</c:v>
                </c:pt>
                <c:pt idx="8147">
                  <c:v>30.196799999999996</c:v>
                </c:pt>
                <c:pt idx="8148">
                  <c:v>22.647599999999997</c:v>
                </c:pt>
                <c:pt idx="8149">
                  <c:v>15.098399999999998</c:v>
                </c:pt>
                <c:pt idx="8150">
                  <c:v>15.098399999999998</c:v>
                </c:pt>
                <c:pt idx="8151">
                  <c:v>98.139599999999987</c:v>
                </c:pt>
                <c:pt idx="8152">
                  <c:v>0.59979999999999656</c:v>
                </c:pt>
                <c:pt idx="8153">
                  <c:v>31.489499999999992</c:v>
                </c:pt>
                <c:pt idx="8154">
                  <c:v>25.191599999999994</c:v>
                </c:pt>
                <c:pt idx="8155">
                  <c:v>18.893699999999995</c:v>
                </c:pt>
                <c:pt idx="8156">
                  <c:v>31.489499999999992</c:v>
                </c:pt>
                <c:pt idx="8157">
                  <c:v>4.4792000000000058</c:v>
                </c:pt>
                <c:pt idx="8158">
                  <c:v>40.31280000000001</c:v>
                </c:pt>
                <c:pt idx="8159">
                  <c:v>40.31280000000001</c:v>
                </c:pt>
                <c:pt idx="8160">
                  <c:v>53.750400000000013</c:v>
                </c:pt>
                <c:pt idx="8161">
                  <c:v>6.7188000000000088</c:v>
                </c:pt>
                <c:pt idx="8162">
                  <c:v>4.4792000000000058</c:v>
                </c:pt>
                <c:pt idx="8163">
                  <c:v>26.875200000000007</c:v>
                </c:pt>
                <c:pt idx="8164">
                  <c:v>67.188000000000017</c:v>
                </c:pt>
                <c:pt idx="8165">
                  <c:v>11.198000000000015</c:v>
                </c:pt>
                <c:pt idx="8166">
                  <c:v>0.71979999999999933</c:v>
                </c:pt>
                <c:pt idx="8167">
                  <c:v>37.789500000000004</c:v>
                </c:pt>
                <c:pt idx="8168">
                  <c:v>1.079699999999999</c:v>
                </c:pt>
                <c:pt idx="8169">
                  <c:v>15.1158</c:v>
                </c:pt>
                <c:pt idx="8170">
                  <c:v>22.6737</c:v>
                </c:pt>
                <c:pt idx="8171">
                  <c:v>15.1158</c:v>
                </c:pt>
                <c:pt idx="8172">
                  <c:v>15.1158</c:v>
                </c:pt>
                <c:pt idx="8173">
                  <c:v>22.6737</c:v>
                </c:pt>
                <c:pt idx="8174">
                  <c:v>1.7995000000000019</c:v>
                </c:pt>
                <c:pt idx="8175">
                  <c:v>19.7714</c:v>
                </c:pt>
                <c:pt idx="8176">
                  <c:v>5.2877000000000001</c:v>
                </c:pt>
                <c:pt idx="8177">
                  <c:v>39.5428</c:v>
                </c:pt>
                <c:pt idx="8178">
                  <c:v>10.5754</c:v>
                </c:pt>
                <c:pt idx="8179">
                  <c:v>15.863099999999999</c:v>
                </c:pt>
                <c:pt idx="8180">
                  <c:v>-1.4279999999999999</c:v>
                </c:pt>
                <c:pt idx="8181">
                  <c:v>-1.4279999999999999</c:v>
                </c:pt>
                <c:pt idx="8182">
                  <c:v>0.83300000000000018</c:v>
                </c:pt>
                <c:pt idx="8183">
                  <c:v>6.9258000000000006</c:v>
                </c:pt>
                <c:pt idx="8184">
                  <c:v>2.3086000000000002</c:v>
                </c:pt>
                <c:pt idx="8185">
                  <c:v>16.160200000000003</c:v>
                </c:pt>
                <c:pt idx="8186">
                  <c:v>3.8024000000000004</c:v>
                </c:pt>
                <c:pt idx="8187">
                  <c:v>10.397399999999998</c:v>
                </c:pt>
                <c:pt idx="8188">
                  <c:v>26.3934</c:v>
                </c:pt>
                <c:pt idx="8189">
                  <c:v>15.596099999999996</c:v>
                </c:pt>
                <c:pt idx="8190">
                  <c:v>63.8232</c:v>
                </c:pt>
                <c:pt idx="8191">
                  <c:v>27.352799999999998</c:v>
                </c:pt>
                <c:pt idx="8192">
                  <c:v>4.5587999999999944</c:v>
                </c:pt>
                <c:pt idx="8193">
                  <c:v>18.235199999999999</c:v>
                </c:pt>
                <c:pt idx="8194">
                  <c:v>45.587999999999994</c:v>
                </c:pt>
                <c:pt idx="8195">
                  <c:v>36.470399999999998</c:v>
                </c:pt>
                <c:pt idx="8196">
                  <c:v>2.7035999999999998</c:v>
                </c:pt>
                <c:pt idx="8197">
                  <c:v>-0.90120000000000111</c:v>
                </c:pt>
                <c:pt idx="8198">
                  <c:v>-0.60080000000000044</c:v>
                </c:pt>
                <c:pt idx="8199">
                  <c:v>7.3479000000000028</c:v>
                </c:pt>
                <c:pt idx="8200">
                  <c:v>12.246500000000005</c:v>
                </c:pt>
                <c:pt idx="8201">
                  <c:v>9.7972000000000037</c:v>
                </c:pt>
                <c:pt idx="8202">
                  <c:v>118.98299999999999</c:v>
                </c:pt>
                <c:pt idx="8203">
                  <c:v>71.389799999999994</c:v>
                </c:pt>
                <c:pt idx="8204">
                  <c:v>190.37279999999998</c:v>
                </c:pt>
                <c:pt idx="8205">
                  <c:v>48.992999999999995</c:v>
                </c:pt>
                <c:pt idx="8206">
                  <c:v>28.496999999999957</c:v>
                </c:pt>
                <c:pt idx="8207">
                  <c:v>85.490999999999957</c:v>
                </c:pt>
                <c:pt idx="8208">
                  <c:v>28.496999999999957</c:v>
                </c:pt>
                <c:pt idx="8209">
                  <c:v>47.494999999999919</c:v>
                </c:pt>
                <c:pt idx="8210">
                  <c:v>28.496999999999986</c:v>
                </c:pt>
                <c:pt idx="8211">
                  <c:v>142.48499999999993</c:v>
                </c:pt>
                <c:pt idx="8212">
                  <c:v>3.3098999999999998</c:v>
                </c:pt>
                <c:pt idx="8213">
                  <c:v>2.2065999999999999</c:v>
                </c:pt>
                <c:pt idx="8214">
                  <c:v>3.4619999999999997</c:v>
                </c:pt>
                <c:pt idx="8215">
                  <c:v>3.4619999999999997</c:v>
                </c:pt>
                <c:pt idx="8216">
                  <c:v>2.3079999999999998</c:v>
                </c:pt>
                <c:pt idx="8217">
                  <c:v>6.9239999999999995</c:v>
                </c:pt>
                <c:pt idx="8218">
                  <c:v>-7.1990999999999961</c:v>
                </c:pt>
                <c:pt idx="8219">
                  <c:v>26.39670000000001</c:v>
                </c:pt>
                <c:pt idx="8220">
                  <c:v>52.79340000000002</c:v>
                </c:pt>
                <c:pt idx="8221">
                  <c:v>-28.796399999999984</c:v>
                </c:pt>
                <c:pt idx="8222">
                  <c:v>29.032499999999999</c:v>
                </c:pt>
                <c:pt idx="8223">
                  <c:v>23.225999999999999</c:v>
                </c:pt>
                <c:pt idx="8224">
                  <c:v>11.613</c:v>
                </c:pt>
                <c:pt idx="8225">
                  <c:v>29.032499999999999</c:v>
                </c:pt>
                <c:pt idx="8226">
                  <c:v>7.4654999999999987</c:v>
                </c:pt>
                <c:pt idx="8227">
                  <c:v>5.8064999999999998</c:v>
                </c:pt>
                <c:pt idx="8228">
                  <c:v>49.604800000000012</c:v>
                </c:pt>
                <c:pt idx="8229">
                  <c:v>63.777600000000007</c:v>
                </c:pt>
                <c:pt idx="8230">
                  <c:v>14.172800000000002</c:v>
                </c:pt>
                <c:pt idx="8231">
                  <c:v>51.193599999999996</c:v>
                </c:pt>
                <c:pt idx="8232">
                  <c:v>28.796399999999998</c:v>
                </c:pt>
                <c:pt idx="8233">
                  <c:v>143.982</c:v>
                </c:pt>
                <c:pt idx="8234">
                  <c:v>86.389199999999988</c:v>
                </c:pt>
                <c:pt idx="8235">
                  <c:v>57.592799999999997</c:v>
                </c:pt>
                <c:pt idx="8236">
                  <c:v>86.389199999999988</c:v>
                </c:pt>
                <c:pt idx="8237">
                  <c:v>57.592799999999997</c:v>
                </c:pt>
                <c:pt idx="8238">
                  <c:v>28.796399999999998</c:v>
                </c:pt>
                <c:pt idx="8239">
                  <c:v>67.991999999999962</c:v>
                </c:pt>
                <c:pt idx="8240">
                  <c:v>30.596399999999996</c:v>
                </c:pt>
                <c:pt idx="8241">
                  <c:v>122.38559999999998</c:v>
                </c:pt>
                <c:pt idx="8242">
                  <c:v>91.789199999999994</c:v>
                </c:pt>
                <c:pt idx="8243">
                  <c:v>91.789199999999994</c:v>
                </c:pt>
                <c:pt idx="8244">
                  <c:v>122.38559999999998</c:v>
                </c:pt>
                <c:pt idx="8245">
                  <c:v>54.393599999999978</c:v>
                </c:pt>
                <c:pt idx="8246">
                  <c:v>95.188799999999972</c:v>
                </c:pt>
                <c:pt idx="8247">
                  <c:v>30.089999999999982</c:v>
                </c:pt>
                <c:pt idx="8248">
                  <c:v>40.119999999999976</c:v>
                </c:pt>
                <c:pt idx="8249">
                  <c:v>20.059999999999988</c:v>
                </c:pt>
                <c:pt idx="8250">
                  <c:v>30.089999999999982</c:v>
                </c:pt>
                <c:pt idx="8251">
                  <c:v>129.6</c:v>
                </c:pt>
                <c:pt idx="8252">
                  <c:v>129.6</c:v>
                </c:pt>
                <c:pt idx="8253">
                  <c:v>32.4</c:v>
                </c:pt>
                <c:pt idx="8254">
                  <c:v>97.199999999999989</c:v>
                </c:pt>
                <c:pt idx="8255">
                  <c:v>162</c:v>
                </c:pt>
                <c:pt idx="8256">
                  <c:v>57.599999999999994</c:v>
                </c:pt>
                <c:pt idx="8257">
                  <c:v>14.399999999999999</c:v>
                </c:pt>
                <c:pt idx="8258">
                  <c:v>11.995199999999997</c:v>
                </c:pt>
                <c:pt idx="8259">
                  <c:v>14.994999999999994</c:v>
                </c:pt>
                <c:pt idx="8260">
                  <c:v>-8.9970000000000034</c:v>
                </c:pt>
                <c:pt idx="8261">
                  <c:v>2.9989999999999988</c:v>
                </c:pt>
                <c:pt idx="8262">
                  <c:v>23.99199999999999</c:v>
                </c:pt>
                <c:pt idx="8263">
                  <c:v>275.47800000000001</c:v>
                </c:pt>
                <c:pt idx="8264">
                  <c:v>440.76480000000004</c:v>
                </c:pt>
                <c:pt idx="8265">
                  <c:v>165.28680000000003</c:v>
                </c:pt>
                <c:pt idx="8266">
                  <c:v>13.157200000000003</c:v>
                </c:pt>
                <c:pt idx="8267">
                  <c:v>-8.4581999999999979</c:v>
                </c:pt>
                <c:pt idx="8268">
                  <c:v>19.735800000000005</c:v>
                </c:pt>
                <c:pt idx="8269">
                  <c:v>32.893000000000008</c:v>
                </c:pt>
                <c:pt idx="8270">
                  <c:v>9.6656999999999975</c:v>
                </c:pt>
                <c:pt idx="8271">
                  <c:v>19.331399999999995</c:v>
                </c:pt>
                <c:pt idx="8272">
                  <c:v>7.615399999999994</c:v>
                </c:pt>
                <c:pt idx="8273">
                  <c:v>67.659899999999979</c:v>
                </c:pt>
                <c:pt idx="8274">
                  <c:v>48.328499999999991</c:v>
                </c:pt>
                <c:pt idx="8275">
                  <c:v>7.615399999999994</c:v>
                </c:pt>
                <c:pt idx="8276">
                  <c:v>-1.199600000000002</c:v>
                </c:pt>
                <c:pt idx="8277">
                  <c:v>10.796399999999998</c:v>
                </c:pt>
                <c:pt idx="8278">
                  <c:v>10.311999999999998</c:v>
                </c:pt>
                <c:pt idx="8279">
                  <c:v>2.5779999999999994</c:v>
                </c:pt>
                <c:pt idx="8280">
                  <c:v>-1.2890000000000006</c:v>
                </c:pt>
                <c:pt idx="8281">
                  <c:v>-6.4450000000000021</c:v>
                </c:pt>
                <c:pt idx="8282">
                  <c:v>37.787400000000005</c:v>
                </c:pt>
                <c:pt idx="8283">
                  <c:v>26.391200000000001</c:v>
                </c:pt>
                <c:pt idx="8284">
                  <c:v>13.195600000000001</c:v>
                </c:pt>
                <c:pt idx="8285">
                  <c:v>19.793400000000005</c:v>
                </c:pt>
                <c:pt idx="8286">
                  <c:v>25.191600000000001</c:v>
                </c:pt>
                <c:pt idx="8287">
                  <c:v>13.195600000000001</c:v>
                </c:pt>
                <c:pt idx="8288">
                  <c:v>75.57480000000001</c:v>
                </c:pt>
                <c:pt idx="8289">
                  <c:v>37.787400000000005</c:v>
                </c:pt>
                <c:pt idx="8290">
                  <c:v>37.787400000000005</c:v>
                </c:pt>
                <c:pt idx="8291">
                  <c:v>63.983999999999988</c:v>
                </c:pt>
                <c:pt idx="8292">
                  <c:v>4.7987999999999964</c:v>
                </c:pt>
                <c:pt idx="8293">
                  <c:v>51.18719999999999</c:v>
                </c:pt>
                <c:pt idx="8294">
                  <c:v>63.983999999999988</c:v>
                </c:pt>
                <c:pt idx="8295">
                  <c:v>31.599999999999966</c:v>
                </c:pt>
                <c:pt idx="8296">
                  <c:v>-55.300000000000068</c:v>
                </c:pt>
                <c:pt idx="8297">
                  <c:v>31.599999999999966</c:v>
                </c:pt>
                <c:pt idx="8298">
                  <c:v>39.499999999999957</c:v>
                </c:pt>
                <c:pt idx="8299">
                  <c:v>-31.600000000000037</c:v>
                </c:pt>
                <c:pt idx="8300">
                  <c:v>6.4999999999999991</c:v>
                </c:pt>
                <c:pt idx="8301">
                  <c:v>9.7499999999999964</c:v>
                </c:pt>
                <c:pt idx="8302">
                  <c:v>19.499999999999993</c:v>
                </c:pt>
                <c:pt idx="8303">
                  <c:v>11.7</c:v>
                </c:pt>
                <c:pt idx="8304">
                  <c:v>12.999999999999998</c:v>
                </c:pt>
                <c:pt idx="8305">
                  <c:v>11.7</c:v>
                </c:pt>
                <c:pt idx="8306">
                  <c:v>23.4</c:v>
                </c:pt>
                <c:pt idx="8307">
                  <c:v>17.549999999999997</c:v>
                </c:pt>
                <c:pt idx="8308">
                  <c:v>29.950000000000003</c:v>
                </c:pt>
                <c:pt idx="8309">
                  <c:v>47.92</c:v>
                </c:pt>
                <c:pt idx="8310">
                  <c:v>23.96</c:v>
                </c:pt>
                <c:pt idx="8311">
                  <c:v>29.950000000000003</c:v>
                </c:pt>
                <c:pt idx="8312">
                  <c:v>11.98</c:v>
                </c:pt>
                <c:pt idx="8313">
                  <c:v>59.817599999999999</c:v>
                </c:pt>
                <c:pt idx="8314">
                  <c:v>22.4316</c:v>
                </c:pt>
                <c:pt idx="8315">
                  <c:v>22.4316</c:v>
                </c:pt>
                <c:pt idx="8316">
                  <c:v>23.262400000000003</c:v>
                </c:pt>
                <c:pt idx="8317">
                  <c:v>22.4316</c:v>
                </c:pt>
                <c:pt idx="8318">
                  <c:v>-35.992800000000038</c:v>
                </c:pt>
                <c:pt idx="8319">
                  <c:v>-17.996400000000019</c:v>
                </c:pt>
                <c:pt idx="8320">
                  <c:v>7.9983999999999895</c:v>
                </c:pt>
                <c:pt idx="8321">
                  <c:v>15.996799999999979</c:v>
                </c:pt>
                <c:pt idx="8322">
                  <c:v>19.995999999999974</c:v>
                </c:pt>
                <c:pt idx="8323">
                  <c:v>-17.996400000000019</c:v>
                </c:pt>
                <c:pt idx="8324">
                  <c:v>7.9983999999999895</c:v>
                </c:pt>
                <c:pt idx="8325">
                  <c:v>7.9983999999999895</c:v>
                </c:pt>
                <c:pt idx="8326">
                  <c:v>8.4965999999999937</c:v>
                </c:pt>
                <c:pt idx="8327">
                  <c:v>46.731299999999962</c:v>
                </c:pt>
                <c:pt idx="8328">
                  <c:v>-1.4994000000000067</c:v>
                </c:pt>
                <c:pt idx="8329">
                  <c:v>206.31600000000006</c:v>
                </c:pt>
                <c:pt idx="8330">
                  <c:v>34.38600000000001</c:v>
                </c:pt>
                <c:pt idx="8331">
                  <c:v>171.93000000000006</c:v>
                </c:pt>
                <c:pt idx="8332">
                  <c:v>103.15800000000003</c:v>
                </c:pt>
                <c:pt idx="8333">
                  <c:v>206.31600000000006</c:v>
                </c:pt>
                <c:pt idx="8334">
                  <c:v>1.9088999999999996</c:v>
                </c:pt>
                <c:pt idx="8335">
                  <c:v>4.4540999999999986</c:v>
                </c:pt>
                <c:pt idx="8336">
                  <c:v>2.5451999999999995</c:v>
                </c:pt>
                <c:pt idx="8337">
                  <c:v>7.263999999999994</c:v>
                </c:pt>
                <c:pt idx="8338">
                  <c:v>7.263999999999994</c:v>
                </c:pt>
                <c:pt idx="8339">
                  <c:v>76.271999999999977</c:v>
                </c:pt>
                <c:pt idx="8340">
                  <c:v>10.895999999999987</c:v>
                </c:pt>
                <c:pt idx="8341">
                  <c:v>10.895999999999997</c:v>
                </c:pt>
                <c:pt idx="8342">
                  <c:v>21.791999999999994</c:v>
                </c:pt>
                <c:pt idx="8343">
                  <c:v>130.75199999999995</c:v>
                </c:pt>
                <c:pt idx="8344">
                  <c:v>21.791999999999994</c:v>
                </c:pt>
                <c:pt idx="8345">
                  <c:v>32.687999999999988</c:v>
                </c:pt>
                <c:pt idx="8346">
                  <c:v>89.588799999999992</c:v>
                </c:pt>
                <c:pt idx="8347">
                  <c:v>115.18559999999999</c:v>
                </c:pt>
                <c:pt idx="8348">
                  <c:v>143.982</c:v>
                </c:pt>
                <c:pt idx="8349">
                  <c:v>28.796399999999998</c:v>
                </c:pt>
                <c:pt idx="8350">
                  <c:v>-0.3444000000000047</c:v>
                </c:pt>
                <c:pt idx="8351">
                  <c:v>10.905999999999993</c:v>
                </c:pt>
                <c:pt idx="8352">
                  <c:v>4.3623999999999974</c:v>
                </c:pt>
                <c:pt idx="8353">
                  <c:v>-26.875800000000012</c:v>
                </c:pt>
                <c:pt idx="8354">
                  <c:v>49.272299999999987</c:v>
                </c:pt>
                <c:pt idx="8355">
                  <c:v>27.373499999999993</c:v>
                </c:pt>
                <c:pt idx="8356">
                  <c:v>10.949399999999997</c:v>
                </c:pt>
                <c:pt idx="8357">
                  <c:v>-13.437900000000006</c:v>
                </c:pt>
                <c:pt idx="8358">
                  <c:v>21.407399999999999</c:v>
                </c:pt>
                <c:pt idx="8359">
                  <c:v>1.5291000000000032</c:v>
                </c:pt>
                <c:pt idx="8360">
                  <c:v>0.84950000000000259</c:v>
                </c:pt>
                <c:pt idx="8361">
                  <c:v>0.50970000000000049</c:v>
                </c:pt>
                <c:pt idx="8362">
                  <c:v>0.50970000000000049</c:v>
                </c:pt>
                <c:pt idx="8363">
                  <c:v>12</c:v>
                </c:pt>
                <c:pt idx="8364">
                  <c:v>18</c:v>
                </c:pt>
                <c:pt idx="8365">
                  <c:v>113.98860000000001</c:v>
                </c:pt>
                <c:pt idx="8366">
                  <c:v>37.996200000000002</c:v>
                </c:pt>
                <c:pt idx="8367">
                  <c:v>35.996400000000001</c:v>
                </c:pt>
                <c:pt idx="8368">
                  <c:v>53.994600000000005</c:v>
                </c:pt>
                <c:pt idx="8369">
                  <c:v>71.992800000000003</c:v>
                </c:pt>
                <c:pt idx="8370">
                  <c:v>107.98920000000001</c:v>
                </c:pt>
                <c:pt idx="8371">
                  <c:v>75.992400000000004</c:v>
                </c:pt>
                <c:pt idx="8372">
                  <c:v>0</c:v>
                </c:pt>
                <c:pt idx="8373">
                  <c:v>18.503999999999991</c:v>
                </c:pt>
                <c:pt idx="8374">
                  <c:v>6.1679999999999975</c:v>
                </c:pt>
                <c:pt idx="8375">
                  <c:v>40.687800000000003</c:v>
                </c:pt>
                <c:pt idx="8376">
                  <c:v>20.343900000000001</c:v>
                </c:pt>
                <c:pt idx="8377">
                  <c:v>29.518599999999999</c:v>
                </c:pt>
                <c:pt idx="8378">
                  <c:v>59.037199999999999</c:v>
                </c:pt>
                <c:pt idx="8379">
                  <c:v>13.562599999999998</c:v>
                </c:pt>
                <c:pt idx="8380">
                  <c:v>33.906499999999994</c:v>
                </c:pt>
                <c:pt idx="8381">
                  <c:v>14.7593</c:v>
                </c:pt>
                <c:pt idx="8382">
                  <c:v>-10.797300000000011</c:v>
                </c:pt>
                <c:pt idx="8383">
                  <c:v>-10.797300000000011</c:v>
                </c:pt>
                <c:pt idx="8384">
                  <c:v>21.994499999999988</c:v>
                </c:pt>
                <c:pt idx="8385">
                  <c:v>21.994499999999988</c:v>
                </c:pt>
                <c:pt idx="8386">
                  <c:v>-10.797300000000011</c:v>
                </c:pt>
                <c:pt idx="8387">
                  <c:v>26.393399999999986</c:v>
                </c:pt>
                <c:pt idx="8388">
                  <c:v>24.913200000000003</c:v>
                </c:pt>
                <c:pt idx="8389">
                  <c:v>56.054700000000011</c:v>
                </c:pt>
                <c:pt idx="8390">
                  <c:v>43.598100000000002</c:v>
                </c:pt>
                <c:pt idx="8391">
                  <c:v>43.598100000000002</c:v>
                </c:pt>
                <c:pt idx="8392">
                  <c:v>24.913200000000003</c:v>
                </c:pt>
                <c:pt idx="8393">
                  <c:v>87.196200000000005</c:v>
                </c:pt>
                <c:pt idx="8394">
                  <c:v>601.96990000000005</c:v>
                </c:pt>
                <c:pt idx="8395">
                  <c:v>601.96990000000005</c:v>
                </c:pt>
                <c:pt idx="8396">
                  <c:v>343.98280000000005</c:v>
                </c:pt>
                <c:pt idx="8397">
                  <c:v>257.98710000000005</c:v>
                </c:pt>
                <c:pt idx="8398">
                  <c:v>85.995700000000014</c:v>
                </c:pt>
                <c:pt idx="8399">
                  <c:v>171.99140000000003</c:v>
                </c:pt>
                <c:pt idx="8400">
                  <c:v>91.995400000000018</c:v>
                </c:pt>
                <c:pt idx="8401">
                  <c:v>41.992999999999995</c:v>
                </c:pt>
                <c:pt idx="8402">
                  <c:v>35.994</c:v>
                </c:pt>
                <c:pt idx="8403">
                  <c:v>11.997999999999998</c:v>
                </c:pt>
                <c:pt idx="8404">
                  <c:v>34.996499999999997</c:v>
                </c:pt>
                <c:pt idx="8405">
                  <c:v>69.992999999999995</c:v>
                </c:pt>
                <c:pt idx="8406">
                  <c:v>174.98249999999999</c:v>
                </c:pt>
                <c:pt idx="8407">
                  <c:v>139.98599999999999</c:v>
                </c:pt>
                <c:pt idx="8408">
                  <c:v>89.990999999999985</c:v>
                </c:pt>
                <c:pt idx="8409">
                  <c:v>209.97899999999993</c:v>
                </c:pt>
                <c:pt idx="8410">
                  <c:v>47.959999999999987</c:v>
                </c:pt>
                <c:pt idx="8411">
                  <c:v>43.164000000000001</c:v>
                </c:pt>
                <c:pt idx="8412">
                  <c:v>64.789199999999951</c:v>
                </c:pt>
                <c:pt idx="8413">
                  <c:v>7.198799999999995</c:v>
                </c:pt>
                <c:pt idx="8414">
                  <c:v>64.789199999999951</c:v>
                </c:pt>
                <c:pt idx="8415">
                  <c:v>191.96799999999996</c:v>
                </c:pt>
                <c:pt idx="8416">
                  <c:v>28.79519999999998</c:v>
                </c:pt>
                <c:pt idx="8417">
                  <c:v>6.796599999999998</c:v>
                </c:pt>
                <c:pt idx="8418">
                  <c:v>13.593199999999996</c:v>
                </c:pt>
                <c:pt idx="8419">
                  <c:v>6.796599999999998</c:v>
                </c:pt>
                <c:pt idx="8420">
                  <c:v>20.389799999999994</c:v>
                </c:pt>
                <c:pt idx="8421">
                  <c:v>8.3957999999999942</c:v>
                </c:pt>
                <c:pt idx="8422">
                  <c:v>6.796599999999998</c:v>
                </c:pt>
                <c:pt idx="8423">
                  <c:v>54.396600000000007</c:v>
                </c:pt>
                <c:pt idx="8424">
                  <c:v>81.59490000000001</c:v>
                </c:pt>
                <c:pt idx="8425">
                  <c:v>81.59490000000001</c:v>
                </c:pt>
                <c:pt idx="8426">
                  <c:v>177.58890000000002</c:v>
                </c:pt>
                <c:pt idx="8427">
                  <c:v>177.58890000000002</c:v>
                </c:pt>
                <c:pt idx="8428">
                  <c:v>190.38810000000001</c:v>
                </c:pt>
                <c:pt idx="8429">
                  <c:v>19.827599999999997</c:v>
                </c:pt>
                <c:pt idx="8430">
                  <c:v>19.827599999999997</c:v>
                </c:pt>
                <c:pt idx="8431">
                  <c:v>34.698299999999996</c:v>
                </c:pt>
                <c:pt idx="8432">
                  <c:v>14.870699999999998</c:v>
                </c:pt>
                <c:pt idx="8433">
                  <c:v>10.553399999999993</c:v>
                </c:pt>
                <c:pt idx="8434">
                  <c:v>14.07119999999999</c:v>
                </c:pt>
                <c:pt idx="8435">
                  <c:v>12.312299999999993</c:v>
                </c:pt>
                <c:pt idx="8436">
                  <c:v>6.4308000000000014</c:v>
                </c:pt>
                <c:pt idx="8437">
                  <c:v>6.011400000000001</c:v>
                </c:pt>
                <c:pt idx="8438">
                  <c:v>4.8231000000000002</c:v>
                </c:pt>
                <c:pt idx="8439">
                  <c:v>6.011400000000001</c:v>
                </c:pt>
                <c:pt idx="8440">
                  <c:v>9.017100000000001</c:v>
                </c:pt>
                <c:pt idx="8441">
                  <c:v>66.954599999999971</c:v>
                </c:pt>
                <c:pt idx="8442">
                  <c:v>111.59099999999995</c:v>
                </c:pt>
                <c:pt idx="8443">
                  <c:v>556.97400000000005</c:v>
                </c:pt>
                <c:pt idx="8444">
                  <c:v>-7.4394000000000347</c:v>
                </c:pt>
                <c:pt idx="8445">
                  <c:v>66.954599999999971</c:v>
                </c:pt>
                <c:pt idx="8446">
                  <c:v>200.86379999999991</c:v>
                </c:pt>
                <c:pt idx="8447">
                  <c:v>111.59099999999995</c:v>
                </c:pt>
                <c:pt idx="8448">
                  <c:v>607.60800000000006</c:v>
                </c:pt>
                <c:pt idx="8449">
                  <c:v>742.63200000000006</c:v>
                </c:pt>
                <c:pt idx="8450">
                  <c:v>371.31600000000003</c:v>
                </c:pt>
                <c:pt idx="8451">
                  <c:v>111.59099999999995</c:v>
                </c:pt>
                <c:pt idx="8452">
                  <c:v>66.954599999999971</c:v>
                </c:pt>
                <c:pt idx="8453">
                  <c:v>303.80400000000003</c:v>
                </c:pt>
                <c:pt idx="8454">
                  <c:v>371.31600000000003</c:v>
                </c:pt>
                <c:pt idx="8455">
                  <c:v>742.63200000000006</c:v>
                </c:pt>
                <c:pt idx="8456">
                  <c:v>-29.940000000000012</c:v>
                </c:pt>
                <c:pt idx="8457">
                  <c:v>80.837999999999994</c:v>
                </c:pt>
                <c:pt idx="8458">
                  <c:v>-2.9940000000000015</c:v>
                </c:pt>
                <c:pt idx="8459">
                  <c:v>-26.946000000000012</c:v>
                </c:pt>
                <c:pt idx="8460">
                  <c:v>-4.852800000000002</c:v>
                </c:pt>
                <c:pt idx="8461">
                  <c:v>1.8872</c:v>
                </c:pt>
                <c:pt idx="8462">
                  <c:v>3.7744</c:v>
                </c:pt>
                <c:pt idx="8463">
                  <c:v>4.9500000000000011</c:v>
                </c:pt>
                <c:pt idx="8464">
                  <c:v>3.3000000000000007</c:v>
                </c:pt>
                <c:pt idx="8465">
                  <c:v>-2.6999999999999993</c:v>
                </c:pt>
                <c:pt idx="8466">
                  <c:v>-2.6999999999999993</c:v>
                </c:pt>
                <c:pt idx="8467">
                  <c:v>-2.6999999999999993</c:v>
                </c:pt>
                <c:pt idx="8468">
                  <c:v>13.200000000000003</c:v>
                </c:pt>
                <c:pt idx="8469">
                  <c:v>4.9500000000000011</c:v>
                </c:pt>
                <c:pt idx="8470">
                  <c:v>4.9500000000000011</c:v>
                </c:pt>
                <c:pt idx="8471">
                  <c:v>6.7680000000000007</c:v>
                </c:pt>
                <c:pt idx="8472">
                  <c:v>2.2560000000000002</c:v>
                </c:pt>
                <c:pt idx="8473">
                  <c:v>7.8960000000000008</c:v>
                </c:pt>
                <c:pt idx="8474">
                  <c:v>-7.8960000000000008</c:v>
                </c:pt>
                <c:pt idx="8475">
                  <c:v>3.3840000000000003</c:v>
                </c:pt>
                <c:pt idx="8476">
                  <c:v>-5.2640000000000002</c:v>
                </c:pt>
                <c:pt idx="8477">
                  <c:v>-5.2640000000000002</c:v>
                </c:pt>
                <c:pt idx="8478">
                  <c:v>24.936000000000007</c:v>
                </c:pt>
                <c:pt idx="8479">
                  <c:v>124.68000000000004</c:v>
                </c:pt>
                <c:pt idx="8480">
                  <c:v>24.936000000000007</c:v>
                </c:pt>
                <c:pt idx="8481">
                  <c:v>224.42400000000006</c:v>
                </c:pt>
                <c:pt idx="8482">
                  <c:v>12.959999999999994</c:v>
                </c:pt>
                <c:pt idx="8483">
                  <c:v>6.4799999999999969</c:v>
                </c:pt>
                <c:pt idx="8484">
                  <c:v>6.4799999999999969</c:v>
                </c:pt>
                <c:pt idx="8485">
                  <c:v>12.959999999999994</c:v>
                </c:pt>
                <c:pt idx="8486">
                  <c:v>16.199999999999992</c:v>
                </c:pt>
                <c:pt idx="8487">
                  <c:v>3.2399999999999984</c:v>
                </c:pt>
                <c:pt idx="8488">
                  <c:v>22.984000000000009</c:v>
                </c:pt>
                <c:pt idx="8489">
                  <c:v>11.492000000000004</c:v>
                </c:pt>
                <c:pt idx="8490">
                  <c:v>-3.0939999999999994</c:v>
                </c:pt>
                <c:pt idx="8491">
                  <c:v>17.238000000000007</c:v>
                </c:pt>
                <c:pt idx="8492">
                  <c:v>8.6190000000000033</c:v>
                </c:pt>
                <c:pt idx="8493">
                  <c:v>8.6190000000000033</c:v>
                </c:pt>
                <c:pt idx="8494">
                  <c:v>-4.6409999999999982</c:v>
                </c:pt>
                <c:pt idx="8495">
                  <c:v>-3.0939999999999994</c:v>
                </c:pt>
                <c:pt idx="8496">
                  <c:v>-9.2819999999999965</c:v>
                </c:pt>
                <c:pt idx="8497">
                  <c:v>-4.6409999999999982</c:v>
                </c:pt>
                <c:pt idx="8498">
                  <c:v>-6.1879999999999988</c:v>
                </c:pt>
                <c:pt idx="8499">
                  <c:v>18.093</c:v>
                </c:pt>
                <c:pt idx="8500">
                  <c:v>13.300799999999999</c:v>
                </c:pt>
                <c:pt idx="8501">
                  <c:v>25.330199999999998</c:v>
                </c:pt>
                <c:pt idx="8502">
                  <c:v>4.9877999999999982</c:v>
                </c:pt>
                <c:pt idx="8503">
                  <c:v>10.855799999999999</c:v>
                </c:pt>
                <c:pt idx="8504">
                  <c:v>-1.049700000000005</c:v>
                </c:pt>
                <c:pt idx="8505">
                  <c:v>13.296199999999999</c:v>
                </c:pt>
                <c:pt idx="8506">
                  <c:v>39.888599999999997</c:v>
                </c:pt>
                <c:pt idx="8507">
                  <c:v>-1.7495000000000118</c:v>
                </c:pt>
                <c:pt idx="8508">
                  <c:v>7.25</c:v>
                </c:pt>
                <c:pt idx="8509">
                  <c:v>7.25</c:v>
                </c:pt>
                <c:pt idx="8510">
                  <c:v>29</c:v>
                </c:pt>
                <c:pt idx="8511">
                  <c:v>2.1749999999999989</c:v>
                </c:pt>
                <c:pt idx="8512">
                  <c:v>10.875</c:v>
                </c:pt>
                <c:pt idx="8513">
                  <c:v>1.4499999999999993</c:v>
                </c:pt>
                <c:pt idx="8514">
                  <c:v>2.5215999999999994</c:v>
                </c:pt>
                <c:pt idx="8515">
                  <c:v>0.70919999999999961</c:v>
                </c:pt>
                <c:pt idx="8516">
                  <c:v>0.47279999999999966</c:v>
                </c:pt>
                <c:pt idx="8517">
                  <c:v>0.33989999999999654</c:v>
                </c:pt>
                <c:pt idx="8518">
                  <c:v>12.172799999999999</c:v>
                </c:pt>
                <c:pt idx="8519">
                  <c:v>2.2823999999999991</c:v>
                </c:pt>
                <c:pt idx="8520">
                  <c:v>30.431999999999995</c:v>
                </c:pt>
                <c:pt idx="8521">
                  <c:v>18.2592</c:v>
                </c:pt>
                <c:pt idx="8522">
                  <c:v>9.1295999999999964</c:v>
                </c:pt>
                <c:pt idx="8523">
                  <c:v>30.431999999999995</c:v>
                </c:pt>
                <c:pt idx="8524">
                  <c:v>71.990999999999985</c:v>
                </c:pt>
                <c:pt idx="8525">
                  <c:v>31.995999999999974</c:v>
                </c:pt>
                <c:pt idx="8526">
                  <c:v>23.996999999999986</c:v>
                </c:pt>
                <c:pt idx="8527">
                  <c:v>71.990999999999985</c:v>
                </c:pt>
                <c:pt idx="8528">
                  <c:v>15.997999999999987</c:v>
                </c:pt>
                <c:pt idx="8529">
                  <c:v>47.993999999999971</c:v>
                </c:pt>
                <c:pt idx="8530">
                  <c:v>167.97899999999996</c:v>
                </c:pt>
                <c:pt idx="8531">
                  <c:v>47.993999999999986</c:v>
                </c:pt>
                <c:pt idx="8532">
                  <c:v>34.907399999999996</c:v>
                </c:pt>
                <c:pt idx="8533">
                  <c:v>41.718599999999995</c:v>
                </c:pt>
                <c:pt idx="8534">
                  <c:v>5.9597999999999995</c:v>
                </c:pt>
                <c:pt idx="8535">
                  <c:v>17.879399999999997</c:v>
                </c:pt>
                <c:pt idx="8536">
                  <c:v>29.798999999999999</c:v>
                </c:pt>
                <c:pt idx="8537">
                  <c:v>17.879399999999997</c:v>
                </c:pt>
                <c:pt idx="8538">
                  <c:v>46.543199999999999</c:v>
                </c:pt>
                <c:pt idx="8539">
                  <c:v>41.718599999999995</c:v>
                </c:pt>
                <c:pt idx="8540">
                  <c:v>58.179000000000002</c:v>
                </c:pt>
                <c:pt idx="8541">
                  <c:v>11.919599999999999</c:v>
                </c:pt>
                <c:pt idx="8542">
                  <c:v>104.7222</c:v>
                </c:pt>
                <c:pt idx="8543">
                  <c:v>4.4603999999999999</c:v>
                </c:pt>
                <c:pt idx="8544">
                  <c:v>-29.074500000000008</c:v>
                </c:pt>
                <c:pt idx="8545">
                  <c:v>11.182499999999997</c:v>
                </c:pt>
                <c:pt idx="8546">
                  <c:v>16.2486</c:v>
                </c:pt>
                <c:pt idx="8547">
                  <c:v>2.2364999999999995</c:v>
                </c:pt>
                <c:pt idx="8548">
                  <c:v>4.4603999999999999</c:v>
                </c:pt>
                <c:pt idx="8549">
                  <c:v>16.2486</c:v>
                </c:pt>
                <c:pt idx="8550">
                  <c:v>-16.614000000000004</c:v>
                </c:pt>
                <c:pt idx="8551">
                  <c:v>1.7054999999999998</c:v>
                </c:pt>
                <c:pt idx="8552">
                  <c:v>15.917999999999999</c:v>
                </c:pt>
                <c:pt idx="8553">
                  <c:v>57.592799999999997</c:v>
                </c:pt>
                <c:pt idx="8554">
                  <c:v>25.596799999999998</c:v>
                </c:pt>
                <c:pt idx="8555">
                  <c:v>76.790399999999977</c:v>
                </c:pt>
                <c:pt idx="8556">
                  <c:v>57.592799999999997</c:v>
                </c:pt>
                <c:pt idx="8557">
                  <c:v>86.389199999999988</c:v>
                </c:pt>
                <c:pt idx="8558">
                  <c:v>89.588799999999992</c:v>
                </c:pt>
                <c:pt idx="8559">
                  <c:v>38.395199999999988</c:v>
                </c:pt>
                <c:pt idx="8560">
                  <c:v>57.592799999999997</c:v>
                </c:pt>
                <c:pt idx="8561">
                  <c:v>25.596799999999998</c:v>
                </c:pt>
                <c:pt idx="8562">
                  <c:v>-18.584999999999994</c:v>
                </c:pt>
                <c:pt idx="8563">
                  <c:v>34.692000000000007</c:v>
                </c:pt>
                <c:pt idx="8564">
                  <c:v>97.194599999999923</c:v>
                </c:pt>
                <c:pt idx="8565">
                  <c:v>53.996999999999957</c:v>
                </c:pt>
                <c:pt idx="8566">
                  <c:v>21.598799999999983</c:v>
                </c:pt>
                <c:pt idx="8567">
                  <c:v>-75.59580000000004</c:v>
                </c:pt>
                <c:pt idx="8568">
                  <c:v>-75.59580000000004</c:v>
                </c:pt>
                <c:pt idx="8569">
                  <c:v>95.759999999999991</c:v>
                </c:pt>
                <c:pt idx="8570">
                  <c:v>53.199999999999989</c:v>
                </c:pt>
                <c:pt idx="8571">
                  <c:v>-2.188500000000003</c:v>
                </c:pt>
                <c:pt idx="8572">
                  <c:v>-2.9180000000000028</c:v>
                </c:pt>
                <c:pt idx="8573">
                  <c:v>-0.7295000000000007</c:v>
                </c:pt>
                <c:pt idx="8574">
                  <c:v>-1.4590000000000014</c:v>
                </c:pt>
                <c:pt idx="8575">
                  <c:v>-2.9180000000000028</c:v>
                </c:pt>
                <c:pt idx="8576">
                  <c:v>15.319499999999996</c:v>
                </c:pt>
                <c:pt idx="8577">
                  <c:v>69.98599999999999</c:v>
                </c:pt>
                <c:pt idx="8578">
                  <c:v>22.495499999999989</c:v>
                </c:pt>
                <c:pt idx="8579">
                  <c:v>52.489499999999992</c:v>
                </c:pt>
                <c:pt idx="8580">
                  <c:v>7.4984999999999964</c:v>
                </c:pt>
                <c:pt idx="8581">
                  <c:v>87.482499999999987</c:v>
                </c:pt>
                <c:pt idx="8582">
                  <c:v>29.993999999999986</c:v>
                </c:pt>
                <c:pt idx="8583">
                  <c:v>157.46849999999998</c:v>
                </c:pt>
                <c:pt idx="8584">
                  <c:v>34.992999999999995</c:v>
                </c:pt>
                <c:pt idx="8585">
                  <c:v>52.489499999999992</c:v>
                </c:pt>
                <c:pt idx="8586">
                  <c:v>38.080000000000013</c:v>
                </c:pt>
                <c:pt idx="8587">
                  <c:v>95.200000000000031</c:v>
                </c:pt>
                <c:pt idx="8588">
                  <c:v>-33.319999999999965</c:v>
                </c:pt>
                <c:pt idx="8589">
                  <c:v>38.080000000000013</c:v>
                </c:pt>
                <c:pt idx="8590">
                  <c:v>38.080000000000013</c:v>
                </c:pt>
                <c:pt idx="8591">
                  <c:v>95.200000000000031</c:v>
                </c:pt>
                <c:pt idx="8592">
                  <c:v>57.120000000000019</c:v>
                </c:pt>
                <c:pt idx="8593">
                  <c:v>171.36000000000007</c:v>
                </c:pt>
                <c:pt idx="8594">
                  <c:v>2.458499999999999</c:v>
                </c:pt>
                <c:pt idx="8595">
                  <c:v>5.7364999999999977</c:v>
                </c:pt>
                <c:pt idx="8596">
                  <c:v>3.2779999999999987</c:v>
                </c:pt>
                <c:pt idx="8597">
                  <c:v>22.995400000000004</c:v>
                </c:pt>
                <c:pt idx="8598">
                  <c:v>80.48390000000002</c:v>
                </c:pt>
                <c:pt idx="8599">
                  <c:v>42.991400000000006</c:v>
                </c:pt>
                <c:pt idx="8600">
                  <c:v>107.47850000000001</c:v>
                </c:pt>
                <c:pt idx="8601">
                  <c:v>85.982800000000012</c:v>
                </c:pt>
                <c:pt idx="8602">
                  <c:v>42.991400000000006</c:v>
                </c:pt>
                <c:pt idx="8603">
                  <c:v>128.97420000000002</c:v>
                </c:pt>
                <c:pt idx="8604">
                  <c:v>42.991400000000006</c:v>
                </c:pt>
                <c:pt idx="8605">
                  <c:v>58.649999999999984</c:v>
                </c:pt>
                <c:pt idx="8606">
                  <c:v>-2.0700000000000038</c:v>
                </c:pt>
                <c:pt idx="8607">
                  <c:v>-4.1400000000000077</c:v>
                </c:pt>
                <c:pt idx="8608">
                  <c:v>-6.2100000000000151</c:v>
                </c:pt>
                <c:pt idx="8609">
                  <c:v>-6.2100000000000151</c:v>
                </c:pt>
                <c:pt idx="8610">
                  <c:v>-6.2100000000000151</c:v>
                </c:pt>
                <c:pt idx="8611">
                  <c:v>-2.374800000000004</c:v>
                </c:pt>
                <c:pt idx="8612">
                  <c:v>53.432999999999993</c:v>
                </c:pt>
                <c:pt idx="8613">
                  <c:v>-3.5622000000000043</c:v>
                </c:pt>
                <c:pt idx="8614">
                  <c:v>32.059799999999996</c:v>
                </c:pt>
                <c:pt idx="8615">
                  <c:v>-1.187400000000002</c:v>
                </c:pt>
                <c:pt idx="8616">
                  <c:v>11.774100000000004</c:v>
                </c:pt>
                <c:pt idx="8617">
                  <c:v>11.774100000000004</c:v>
                </c:pt>
                <c:pt idx="8618">
                  <c:v>-14.793099999999995</c:v>
                </c:pt>
                <c:pt idx="8619">
                  <c:v>762.18449999999984</c:v>
                </c:pt>
                <c:pt idx="8620">
                  <c:v>217.76699999999994</c:v>
                </c:pt>
                <c:pt idx="8621">
                  <c:v>653.30099999999982</c:v>
                </c:pt>
                <c:pt idx="8622">
                  <c:v>217.76699999999994</c:v>
                </c:pt>
                <c:pt idx="8623">
                  <c:v>42.893499999999975</c:v>
                </c:pt>
                <c:pt idx="8624">
                  <c:v>217.76699999999994</c:v>
                </c:pt>
                <c:pt idx="8625">
                  <c:v>85.786999999999949</c:v>
                </c:pt>
                <c:pt idx="8626">
                  <c:v>214.4674999999998</c:v>
                </c:pt>
                <c:pt idx="8627">
                  <c:v>128.68049999999994</c:v>
                </c:pt>
                <c:pt idx="8628">
                  <c:v>544.41749999999979</c:v>
                </c:pt>
                <c:pt idx="8629">
                  <c:v>-0.26850000000000307</c:v>
                </c:pt>
                <c:pt idx="8630">
                  <c:v>3.400999999999998</c:v>
                </c:pt>
                <c:pt idx="8631">
                  <c:v>8.5024999999999942</c:v>
                </c:pt>
                <c:pt idx="8632">
                  <c:v>13.603999999999992</c:v>
                </c:pt>
                <c:pt idx="8633">
                  <c:v>-0.62650000000000716</c:v>
                </c:pt>
                <c:pt idx="8634">
                  <c:v>10.202999999999994</c:v>
                </c:pt>
                <c:pt idx="8635">
                  <c:v>-8.9500000000001023E-2</c:v>
                </c:pt>
                <c:pt idx="8636">
                  <c:v>8.5024999999999942</c:v>
                </c:pt>
                <c:pt idx="8637">
                  <c:v>5.101499999999997</c:v>
                </c:pt>
                <c:pt idx="8638">
                  <c:v>8.5024999999999942</c:v>
                </c:pt>
                <c:pt idx="8639">
                  <c:v>3.400999999999998</c:v>
                </c:pt>
                <c:pt idx="8640">
                  <c:v>5.101499999999997</c:v>
                </c:pt>
                <c:pt idx="8641">
                  <c:v>-0.62650000000000716</c:v>
                </c:pt>
                <c:pt idx="8642">
                  <c:v>10.5</c:v>
                </c:pt>
                <c:pt idx="8643">
                  <c:v>21</c:v>
                </c:pt>
                <c:pt idx="8644">
                  <c:v>21</c:v>
                </c:pt>
                <c:pt idx="8645">
                  <c:v>21</c:v>
                </c:pt>
                <c:pt idx="8646">
                  <c:v>0.5</c:v>
                </c:pt>
                <c:pt idx="8647">
                  <c:v>10.5</c:v>
                </c:pt>
                <c:pt idx="8648">
                  <c:v>132.58980000000003</c:v>
                </c:pt>
                <c:pt idx="8649">
                  <c:v>132.58980000000003</c:v>
                </c:pt>
                <c:pt idx="8650">
                  <c:v>176.78640000000001</c:v>
                </c:pt>
                <c:pt idx="8651">
                  <c:v>132.58980000000003</c:v>
                </c:pt>
                <c:pt idx="8652">
                  <c:v>88.393200000000007</c:v>
                </c:pt>
                <c:pt idx="8653">
                  <c:v>36.397199999999998</c:v>
                </c:pt>
                <c:pt idx="8654">
                  <c:v>3.3724999999999992</c:v>
                </c:pt>
                <c:pt idx="8655">
                  <c:v>6.7449999999999983</c:v>
                </c:pt>
                <c:pt idx="8656">
                  <c:v>41.534999999999997</c:v>
                </c:pt>
                <c:pt idx="8657">
                  <c:v>27.689999999999998</c:v>
                </c:pt>
                <c:pt idx="8658">
                  <c:v>20.767499999999998</c:v>
                </c:pt>
                <c:pt idx="8659">
                  <c:v>20.234999999999996</c:v>
                </c:pt>
                <c:pt idx="8660">
                  <c:v>20.767499999999998</c:v>
                </c:pt>
                <c:pt idx="8661">
                  <c:v>48.457499999999996</c:v>
                </c:pt>
                <c:pt idx="8662">
                  <c:v>3.5742000000000012</c:v>
                </c:pt>
                <c:pt idx="8663">
                  <c:v>258.69600000000003</c:v>
                </c:pt>
                <c:pt idx="8664">
                  <c:v>64.674000000000007</c:v>
                </c:pt>
                <c:pt idx="8665">
                  <c:v>64.674000000000007</c:v>
                </c:pt>
                <c:pt idx="8666">
                  <c:v>129.34800000000001</c:v>
                </c:pt>
                <c:pt idx="8667">
                  <c:v>129.34800000000001</c:v>
                </c:pt>
                <c:pt idx="8668">
                  <c:v>107.78999999999996</c:v>
                </c:pt>
                <c:pt idx="8669">
                  <c:v>36.851999999999997</c:v>
                </c:pt>
                <c:pt idx="8670">
                  <c:v>152.38799999999992</c:v>
                </c:pt>
                <c:pt idx="8671">
                  <c:v>84.659999999999982</c:v>
                </c:pt>
                <c:pt idx="8672">
                  <c:v>36.851999999999997</c:v>
                </c:pt>
                <c:pt idx="8673">
                  <c:v>135.45599999999996</c:v>
                </c:pt>
                <c:pt idx="8674">
                  <c:v>184.26</c:v>
                </c:pt>
                <c:pt idx="8675">
                  <c:v>14.628000000000005</c:v>
                </c:pt>
                <c:pt idx="8676">
                  <c:v>9.1160000000000014</c:v>
                </c:pt>
                <c:pt idx="8677">
                  <c:v>13.674000000000003</c:v>
                </c:pt>
                <c:pt idx="8678">
                  <c:v>6.2978999999999985</c:v>
                </c:pt>
                <c:pt idx="8679">
                  <c:v>1.1995999999999931</c:v>
                </c:pt>
                <c:pt idx="8680">
                  <c:v>0.59979999999999656</c:v>
                </c:pt>
                <c:pt idx="8681">
                  <c:v>18.893699999999995</c:v>
                </c:pt>
                <c:pt idx="8682">
                  <c:v>0.59979999999999656</c:v>
                </c:pt>
                <c:pt idx="8683">
                  <c:v>0.89969999999999573</c:v>
                </c:pt>
                <c:pt idx="8684">
                  <c:v>18.893699999999995</c:v>
                </c:pt>
                <c:pt idx="8685">
                  <c:v>18.893699999999995</c:v>
                </c:pt>
                <c:pt idx="8686">
                  <c:v>13.793099999999999</c:v>
                </c:pt>
                <c:pt idx="8687">
                  <c:v>1.7990999999999993</c:v>
                </c:pt>
                <c:pt idx="8688">
                  <c:v>18.390799999999999</c:v>
                </c:pt>
                <c:pt idx="8689">
                  <c:v>1.1993999999999998</c:v>
                </c:pt>
                <c:pt idx="8690">
                  <c:v>64.367799999999988</c:v>
                </c:pt>
                <c:pt idx="8691">
                  <c:v>15.220800000000001</c:v>
                </c:pt>
                <c:pt idx="8692">
                  <c:v>15.220800000000001</c:v>
                </c:pt>
                <c:pt idx="8693">
                  <c:v>30.441600000000001</c:v>
                </c:pt>
                <c:pt idx="8694">
                  <c:v>91.32480000000001</c:v>
                </c:pt>
                <c:pt idx="8695">
                  <c:v>60.883200000000002</c:v>
                </c:pt>
                <c:pt idx="8696">
                  <c:v>15.220800000000001</c:v>
                </c:pt>
                <c:pt idx="8697">
                  <c:v>0.74249999999999994</c:v>
                </c:pt>
                <c:pt idx="8698">
                  <c:v>1.3365</c:v>
                </c:pt>
                <c:pt idx="8699">
                  <c:v>0.89100000000000001</c:v>
                </c:pt>
                <c:pt idx="8700">
                  <c:v>0.74249999999999994</c:v>
                </c:pt>
                <c:pt idx="8701">
                  <c:v>0.89100000000000001</c:v>
                </c:pt>
                <c:pt idx="8702">
                  <c:v>4.0679999999999978</c:v>
                </c:pt>
                <c:pt idx="8703">
                  <c:v>4.0679999999999978</c:v>
                </c:pt>
                <c:pt idx="8704">
                  <c:v>-4.7460000000000013</c:v>
                </c:pt>
                <c:pt idx="8705">
                  <c:v>6.1019999999999968</c:v>
                </c:pt>
                <c:pt idx="8706">
                  <c:v>2.0339999999999989</c:v>
                </c:pt>
                <c:pt idx="8707">
                  <c:v>1.0169999999999995</c:v>
                </c:pt>
                <c:pt idx="8708">
                  <c:v>-7.1190000000000015</c:v>
                </c:pt>
                <c:pt idx="8709">
                  <c:v>1.9989999999999979</c:v>
                </c:pt>
                <c:pt idx="8710">
                  <c:v>14.992499999999996</c:v>
                </c:pt>
                <c:pt idx="8711">
                  <c:v>34.982499999999987</c:v>
                </c:pt>
                <c:pt idx="8712">
                  <c:v>14.992499999999996</c:v>
                </c:pt>
                <c:pt idx="8713">
                  <c:v>17.601600000000001</c:v>
                </c:pt>
                <c:pt idx="8714">
                  <c:v>18.064800000000002</c:v>
                </c:pt>
                <c:pt idx="8715">
                  <c:v>8.8008000000000006</c:v>
                </c:pt>
                <c:pt idx="8716">
                  <c:v>4.4004000000000003</c:v>
                </c:pt>
                <c:pt idx="8717">
                  <c:v>4.4004000000000003</c:v>
                </c:pt>
                <c:pt idx="8718">
                  <c:v>46.601999999999997</c:v>
                </c:pt>
                <c:pt idx="8719">
                  <c:v>93.203999999999994</c:v>
                </c:pt>
                <c:pt idx="8720">
                  <c:v>8.2847999999999971</c:v>
                </c:pt>
                <c:pt idx="8721">
                  <c:v>55.922399999999996</c:v>
                </c:pt>
                <c:pt idx="8722">
                  <c:v>8.2847999999999971</c:v>
                </c:pt>
                <c:pt idx="8723">
                  <c:v>86.385600000000011</c:v>
                </c:pt>
                <c:pt idx="8724">
                  <c:v>57.590400000000002</c:v>
                </c:pt>
                <c:pt idx="8725">
                  <c:v>83.98599999999999</c:v>
                </c:pt>
                <c:pt idx="8726">
                  <c:v>115.1808</c:v>
                </c:pt>
                <c:pt idx="8727">
                  <c:v>86.385600000000011</c:v>
                </c:pt>
                <c:pt idx="8728">
                  <c:v>86.385600000000011</c:v>
                </c:pt>
                <c:pt idx="8729">
                  <c:v>4.5200999999999958</c:v>
                </c:pt>
                <c:pt idx="8730">
                  <c:v>3.0133999999999981</c:v>
                </c:pt>
                <c:pt idx="8731">
                  <c:v>15.298799999999996</c:v>
                </c:pt>
                <c:pt idx="8732">
                  <c:v>7.6493999999999982</c:v>
                </c:pt>
                <c:pt idx="8733">
                  <c:v>11.474099999999996</c:v>
                </c:pt>
                <c:pt idx="8734">
                  <c:v>92.369200000000021</c:v>
                </c:pt>
                <c:pt idx="8735">
                  <c:v>52.78240000000001</c:v>
                </c:pt>
                <c:pt idx="8736">
                  <c:v>13.195600000000002</c:v>
                </c:pt>
                <c:pt idx="8737">
                  <c:v>65.978000000000009</c:v>
                </c:pt>
                <c:pt idx="8738">
                  <c:v>28.790400000000009</c:v>
                </c:pt>
                <c:pt idx="8739">
                  <c:v>35.988000000000007</c:v>
                </c:pt>
                <c:pt idx="8740">
                  <c:v>14.395200000000004</c:v>
                </c:pt>
                <c:pt idx="8741">
                  <c:v>14.395200000000004</c:v>
                </c:pt>
                <c:pt idx="8742">
                  <c:v>26.391200000000005</c:v>
                </c:pt>
                <c:pt idx="8743">
                  <c:v>50.383200000000016</c:v>
                </c:pt>
                <c:pt idx="8744">
                  <c:v>21.592800000000011</c:v>
                </c:pt>
                <c:pt idx="8745">
                  <c:v>26.391200000000005</c:v>
                </c:pt>
                <c:pt idx="8746">
                  <c:v>14.395200000000004</c:v>
                </c:pt>
                <c:pt idx="8747">
                  <c:v>39.586800000000011</c:v>
                </c:pt>
                <c:pt idx="8748">
                  <c:v>39.586800000000011</c:v>
                </c:pt>
                <c:pt idx="8749">
                  <c:v>1.359599999999995</c:v>
                </c:pt>
                <c:pt idx="8750">
                  <c:v>1.359599999999995</c:v>
                </c:pt>
                <c:pt idx="8751">
                  <c:v>14.955599999999997</c:v>
                </c:pt>
                <c:pt idx="8752">
                  <c:v>2.0393999999999934</c:v>
                </c:pt>
                <c:pt idx="8753">
                  <c:v>2.7191999999999901</c:v>
                </c:pt>
                <c:pt idx="8754">
                  <c:v>0.4356000000000001</c:v>
                </c:pt>
                <c:pt idx="8755">
                  <c:v>1.3068000000000004</c:v>
                </c:pt>
                <c:pt idx="8756">
                  <c:v>3.4848000000000008</c:v>
                </c:pt>
                <c:pt idx="8757">
                  <c:v>1.6632000000000007</c:v>
                </c:pt>
                <c:pt idx="8758">
                  <c:v>0.47520000000000018</c:v>
                </c:pt>
                <c:pt idx="8759">
                  <c:v>-7.724700000000098</c:v>
                </c:pt>
                <c:pt idx="8760">
                  <c:v>636.0002999999997</c:v>
                </c:pt>
                <c:pt idx="8761">
                  <c:v>27.166600000000003</c:v>
                </c:pt>
                <c:pt idx="8762">
                  <c:v>54.333200000000005</c:v>
                </c:pt>
                <c:pt idx="8763">
                  <c:v>40.749900000000004</c:v>
                </c:pt>
                <c:pt idx="8764">
                  <c:v>54.333200000000005</c:v>
                </c:pt>
                <c:pt idx="8765">
                  <c:v>40.749900000000004</c:v>
                </c:pt>
                <c:pt idx="8766">
                  <c:v>20.8719</c:v>
                </c:pt>
                <c:pt idx="8767">
                  <c:v>244.61549999999988</c:v>
                </c:pt>
                <c:pt idx="8768">
                  <c:v>146.76929999999993</c:v>
                </c:pt>
                <c:pt idx="8769">
                  <c:v>146.76929999999993</c:v>
                </c:pt>
                <c:pt idx="8770">
                  <c:v>20.8719</c:v>
                </c:pt>
                <c:pt idx="8771">
                  <c:v>-2.5749000000000279</c:v>
                </c:pt>
                <c:pt idx="8772">
                  <c:v>48.701099999999997</c:v>
                </c:pt>
                <c:pt idx="8773">
                  <c:v>244.61549999999988</c:v>
                </c:pt>
                <c:pt idx="8774">
                  <c:v>244.61549999999988</c:v>
                </c:pt>
                <c:pt idx="8775">
                  <c:v>-7.724700000000098</c:v>
                </c:pt>
                <c:pt idx="8776">
                  <c:v>34.786500000000004</c:v>
                </c:pt>
                <c:pt idx="8777">
                  <c:v>659.98</c:v>
                </c:pt>
                <c:pt idx="8778">
                  <c:v>527.98400000000004</c:v>
                </c:pt>
                <c:pt idx="8779">
                  <c:v>395.98800000000006</c:v>
                </c:pt>
                <c:pt idx="8780">
                  <c:v>659.98</c:v>
                </c:pt>
                <c:pt idx="8781">
                  <c:v>179.1887999999999</c:v>
                </c:pt>
                <c:pt idx="8782">
                  <c:v>163.18979999999999</c:v>
                </c:pt>
                <c:pt idx="8783">
                  <c:v>54.396599999999992</c:v>
                </c:pt>
                <c:pt idx="8784">
                  <c:v>163.18979999999999</c:v>
                </c:pt>
                <c:pt idx="8785">
                  <c:v>163.18979999999999</c:v>
                </c:pt>
                <c:pt idx="8786">
                  <c:v>88.129500000000007</c:v>
                </c:pt>
                <c:pt idx="8787">
                  <c:v>45.139500000000005</c:v>
                </c:pt>
                <c:pt idx="8788">
                  <c:v>56.566200000000009</c:v>
                </c:pt>
                <c:pt idx="8789">
                  <c:v>70.502800000000008</c:v>
                </c:pt>
                <c:pt idx="8790">
                  <c:v>-1.3583999999999987</c:v>
                </c:pt>
                <c:pt idx="8791">
                  <c:v>114.99540000000002</c:v>
                </c:pt>
                <c:pt idx="8792">
                  <c:v>52.497900000000016</c:v>
                </c:pt>
                <c:pt idx="8793">
                  <c:v>229.99080000000004</c:v>
                </c:pt>
                <c:pt idx="8794">
                  <c:v>517.47930000000008</c:v>
                </c:pt>
                <c:pt idx="8795">
                  <c:v>517.47930000000008</c:v>
                </c:pt>
                <c:pt idx="8796">
                  <c:v>43.995600000000003</c:v>
                </c:pt>
                <c:pt idx="8797">
                  <c:v>395.96040000000005</c:v>
                </c:pt>
                <c:pt idx="8798">
                  <c:v>239.976</c:v>
                </c:pt>
                <c:pt idx="8799">
                  <c:v>87.991200000000006</c:v>
                </c:pt>
                <c:pt idx="8800">
                  <c:v>131.98680000000002</c:v>
                </c:pt>
                <c:pt idx="8801">
                  <c:v>95.990400000000008</c:v>
                </c:pt>
                <c:pt idx="8802">
                  <c:v>12.8583</c:v>
                </c:pt>
                <c:pt idx="8803">
                  <c:v>4.2861000000000002</c:v>
                </c:pt>
                <c:pt idx="8804">
                  <c:v>8.3524000000000012</c:v>
                </c:pt>
                <c:pt idx="8805">
                  <c:v>8.3524000000000012</c:v>
                </c:pt>
                <c:pt idx="8806">
                  <c:v>8.5722000000000005</c:v>
                </c:pt>
                <c:pt idx="8807">
                  <c:v>1.558799999999998</c:v>
                </c:pt>
                <c:pt idx="8808">
                  <c:v>0.77939999999999898</c:v>
                </c:pt>
                <c:pt idx="8809">
                  <c:v>-18.186000000000014</c:v>
                </c:pt>
                <c:pt idx="8810">
                  <c:v>-5.4558000000000035</c:v>
                </c:pt>
                <c:pt idx="8811">
                  <c:v>-10.911600000000007</c:v>
                </c:pt>
                <c:pt idx="8812">
                  <c:v>-3.6372000000000027</c:v>
                </c:pt>
                <c:pt idx="8813">
                  <c:v>-12.730200000000011</c:v>
                </c:pt>
                <c:pt idx="8814">
                  <c:v>53.550000000000004</c:v>
                </c:pt>
                <c:pt idx="8815">
                  <c:v>32.130000000000003</c:v>
                </c:pt>
                <c:pt idx="8816">
                  <c:v>93.240000000000009</c:v>
                </c:pt>
                <c:pt idx="8817">
                  <c:v>21.42</c:v>
                </c:pt>
                <c:pt idx="8818">
                  <c:v>21.42</c:v>
                </c:pt>
                <c:pt idx="8819">
                  <c:v>21.42</c:v>
                </c:pt>
                <c:pt idx="8820">
                  <c:v>32.130000000000003</c:v>
                </c:pt>
                <c:pt idx="8821">
                  <c:v>-6.5339999999999954</c:v>
                </c:pt>
                <c:pt idx="8822">
                  <c:v>-8.1674999999999933</c:v>
                </c:pt>
                <c:pt idx="8823">
                  <c:v>-4.9004999999999974</c:v>
                </c:pt>
                <c:pt idx="8824">
                  <c:v>52.769200000000012</c:v>
                </c:pt>
                <c:pt idx="8825">
                  <c:v>35.156000000000006</c:v>
                </c:pt>
                <c:pt idx="8826">
                  <c:v>28.764000000000006</c:v>
                </c:pt>
                <c:pt idx="8827">
                  <c:v>76.704000000000008</c:v>
                </c:pt>
                <c:pt idx="8828">
                  <c:v>105.46800000000002</c:v>
                </c:pt>
                <c:pt idx="8829">
                  <c:v>70.312000000000012</c:v>
                </c:pt>
                <c:pt idx="8830">
                  <c:v>19.176000000000002</c:v>
                </c:pt>
                <c:pt idx="8831">
                  <c:v>52.734000000000009</c:v>
                </c:pt>
                <c:pt idx="8832">
                  <c:v>87.890000000000015</c:v>
                </c:pt>
                <c:pt idx="8833">
                  <c:v>87.890000000000015</c:v>
                </c:pt>
                <c:pt idx="8834">
                  <c:v>70.312000000000012</c:v>
                </c:pt>
                <c:pt idx="8835">
                  <c:v>4.9079999999999977</c:v>
                </c:pt>
                <c:pt idx="8836">
                  <c:v>9.8159999999999954</c:v>
                </c:pt>
                <c:pt idx="8837">
                  <c:v>4.9079999999999977</c:v>
                </c:pt>
                <c:pt idx="8838">
                  <c:v>-3.272000000000002</c:v>
                </c:pt>
                <c:pt idx="8839">
                  <c:v>9.8159999999999954</c:v>
                </c:pt>
                <c:pt idx="8840">
                  <c:v>1.6359999999999992</c:v>
                </c:pt>
                <c:pt idx="8841">
                  <c:v>9.8159999999999954</c:v>
                </c:pt>
                <c:pt idx="8842">
                  <c:v>-8.1800000000000033</c:v>
                </c:pt>
                <c:pt idx="8843">
                  <c:v>9.8159999999999954</c:v>
                </c:pt>
                <c:pt idx="8844">
                  <c:v>11.451999999999995</c:v>
                </c:pt>
                <c:pt idx="8845">
                  <c:v>-3.272000000000002</c:v>
                </c:pt>
                <c:pt idx="8846">
                  <c:v>-4.908000000000003</c:v>
                </c:pt>
                <c:pt idx="8847">
                  <c:v>62.400000000000006</c:v>
                </c:pt>
                <c:pt idx="8848">
                  <c:v>46.800000000000004</c:v>
                </c:pt>
                <c:pt idx="8849">
                  <c:v>26.590499999999988</c:v>
                </c:pt>
                <c:pt idx="8850">
                  <c:v>47.862899999999982</c:v>
                </c:pt>
                <c:pt idx="8851">
                  <c:v>-0.55980000000000452</c:v>
                </c:pt>
                <c:pt idx="8852">
                  <c:v>47.862899999999982</c:v>
                </c:pt>
                <c:pt idx="8853">
                  <c:v>21.27239999999999</c:v>
                </c:pt>
                <c:pt idx="8854">
                  <c:v>-1.119600000000009</c:v>
                </c:pt>
                <c:pt idx="8855">
                  <c:v>-1.3995000000000104</c:v>
                </c:pt>
                <c:pt idx="8856">
                  <c:v>15.954299999999993</c:v>
                </c:pt>
                <c:pt idx="8857">
                  <c:v>377.96220000000005</c:v>
                </c:pt>
                <c:pt idx="8858">
                  <c:v>43.995600000000003</c:v>
                </c:pt>
                <c:pt idx="8859">
                  <c:v>21.997800000000002</c:v>
                </c:pt>
                <c:pt idx="8860">
                  <c:v>65.993400000000008</c:v>
                </c:pt>
                <c:pt idx="8861">
                  <c:v>83.991600000000005</c:v>
                </c:pt>
                <c:pt idx="8862">
                  <c:v>125.98740000000001</c:v>
                </c:pt>
                <c:pt idx="8863">
                  <c:v>41.995800000000003</c:v>
                </c:pt>
                <c:pt idx="8864">
                  <c:v>43.995600000000003</c:v>
                </c:pt>
                <c:pt idx="8865">
                  <c:v>83.991600000000005</c:v>
                </c:pt>
                <c:pt idx="8866">
                  <c:v>89.963999999999999</c:v>
                </c:pt>
                <c:pt idx="8867">
                  <c:v>29.988</c:v>
                </c:pt>
                <c:pt idx="8868">
                  <c:v>6.1512000000000011</c:v>
                </c:pt>
                <c:pt idx="8869">
                  <c:v>15.378000000000004</c:v>
                </c:pt>
                <c:pt idx="8870">
                  <c:v>15.378000000000004</c:v>
                </c:pt>
                <c:pt idx="8871">
                  <c:v>5.0327999999999999</c:v>
                </c:pt>
                <c:pt idx="8872">
                  <c:v>16.776000000000007</c:v>
                </c:pt>
                <c:pt idx="8873">
                  <c:v>8.3880000000000035</c:v>
                </c:pt>
                <c:pt idx="8874">
                  <c:v>76.639499999999984</c:v>
                </c:pt>
                <c:pt idx="8875">
                  <c:v>76.639499999999984</c:v>
                </c:pt>
                <c:pt idx="8876">
                  <c:v>54.742499999999978</c:v>
                </c:pt>
                <c:pt idx="8877">
                  <c:v>21.896999999999991</c:v>
                </c:pt>
                <c:pt idx="8878">
                  <c:v>102.18599999999998</c:v>
                </c:pt>
                <c:pt idx="8879">
                  <c:v>76.639499999999984</c:v>
                </c:pt>
                <c:pt idx="8880">
                  <c:v>829.37540000000024</c:v>
                </c:pt>
                <c:pt idx="8881">
                  <c:v>355.4466000000001</c:v>
                </c:pt>
                <c:pt idx="8882">
                  <c:v>8.7989999999999995</c:v>
                </c:pt>
                <c:pt idx="8883">
                  <c:v>13.198499999999999</c:v>
                </c:pt>
                <c:pt idx="8884">
                  <c:v>8.7989999999999995</c:v>
                </c:pt>
                <c:pt idx="8885">
                  <c:v>21.997499999999999</c:v>
                </c:pt>
                <c:pt idx="8886">
                  <c:v>11.151</c:v>
                </c:pt>
                <c:pt idx="8887">
                  <c:v>4.7789999999999999</c:v>
                </c:pt>
                <c:pt idx="8888">
                  <c:v>61.330500000000001</c:v>
                </c:pt>
                <c:pt idx="8889">
                  <c:v>11.151</c:v>
                </c:pt>
                <c:pt idx="8890">
                  <c:v>23.419200000000011</c:v>
                </c:pt>
                <c:pt idx="8891">
                  <c:v>3.9032000000000018</c:v>
                </c:pt>
                <c:pt idx="8892">
                  <c:v>7.8064000000000036</c:v>
                </c:pt>
                <c:pt idx="8893">
                  <c:v>70.097700000000003</c:v>
                </c:pt>
                <c:pt idx="8894">
                  <c:v>-13.646100000000001</c:v>
                </c:pt>
                <c:pt idx="8895">
                  <c:v>-27.292200000000001</c:v>
                </c:pt>
                <c:pt idx="8896">
                  <c:v>-22.743500000000004</c:v>
                </c:pt>
                <c:pt idx="8897">
                  <c:v>4.8986000000000018</c:v>
                </c:pt>
                <c:pt idx="8898">
                  <c:v>41.952000000000005</c:v>
                </c:pt>
                <c:pt idx="8899">
                  <c:v>6.9920000000000009</c:v>
                </c:pt>
                <c:pt idx="8900">
                  <c:v>34.960000000000008</c:v>
                </c:pt>
                <c:pt idx="8901">
                  <c:v>38.456000000000003</c:v>
                </c:pt>
                <c:pt idx="8902">
                  <c:v>15.699300000000001</c:v>
                </c:pt>
                <c:pt idx="8903">
                  <c:v>16.794600000000003</c:v>
                </c:pt>
                <c:pt idx="8904">
                  <c:v>33.589200000000005</c:v>
                </c:pt>
                <c:pt idx="8905">
                  <c:v>47.097900000000003</c:v>
                </c:pt>
                <c:pt idx="8906">
                  <c:v>16.794600000000003</c:v>
                </c:pt>
                <c:pt idx="8907">
                  <c:v>6.6239999999999952</c:v>
                </c:pt>
                <c:pt idx="8908">
                  <c:v>2.2079999999999984</c:v>
                </c:pt>
                <c:pt idx="8909">
                  <c:v>-2.4840000000000018</c:v>
                </c:pt>
                <c:pt idx="8910">
                  <c:v>1.6559999999999988</c:v>
                </c:pt>
                <c:pt idx="8911">
                  <c:v>0.5519999999999996</c:v>
                </c:pt>
                <c:pt idx="8912">
                  <c:v>50.989800000000002</c:v>
                </c:pt>
                <c:pt idx="8913">
                  <c:v>48.990200000000002</c:v>
                </c:pt>
                <c:pt idx="8914">
                  <c:v>13.997199999999999</c:v>
                </c:pt>
                <c:pt idx="8915">
                  <c:v>6.9985999999999997</c:v>
                </c:pt>
                <c:pt idx="8916">
                  <c:v>42.880500000000012</c:v>
                </c:pt>
                <c:pt idx="8917">
                  <c:v>145.13400000000001</c:v>
                </c:pt>
                <c:pt idx="8918">
                  <c:v>36.283500000000004</c:v>
                </c:pt>
                <c:pt idx="8919">
                  <c:v>362.83500000000004</c:v>
                </c:pt>
                <c:pt idx="8920">
                  <c:v>8.1071999999999917</c:v>
                </c:pt>
                <c:pt idx="8921">
                  <c:v>8.1071999999999917</c:v>
                </c:pt>
                <c:pt idx="8922">
                  <c:v>59.997999999999962</c:v>
                </c:pt>
                <c:pt idx="8923">
                  <c:v>119.99599999999992</c:v>
                </c:pt>
                <c:pt idx="8924">
                  <c:v>59.997999999999962</c:v>
                </c:pt>
                <c:pt idx="8925">
                  <c:v>449.9849999999999</c:v>
                </c:pt>
                <c:pt idx="8926">
                  <c:v>89.996999999999986</c:v>
                </c:pt>
                <c:pt idx="8927">
                  <c:v>59.997999999999962</c:v>
                </c:pt>
                <c:pt idx="8928">
                  <c:v>69.99899999999991</c:v>
                </c:pt>
                <c:pt idx="8929">
                  <c:v>174.99749999999997</c:v>
                </c:pt>
                <c:pt idx="8930">
                  <c:v>874.98749999999984</c:v>
                </c:pt>
                <c:pt idx="8931">
                  <c:v>1049.9849999999999</c:v>
                </c:pt>
                <c:pt idx="8932">
                  <c:v>629.99099999999999</c:v>
                </c:pt>
                <c:pt idx="8933">
                  <c:v>335.99440000000004</c:v>
                </c:pt>
                <c:pt idx="8934">
                  <c:v>191.99680000000001</c:v>
                </c:pt>
                <c:pt idx="8935">
                  <c:v>1007.9831999999999</c:v>
                </c:pt>
                <c:pt idx="8936">
                  <c:v>1439.9760000000001</c:v>
                </c:pt>
                <c:pt idx="8937">
                  <c:v>335.99440000000004</c:v>
                </c:pt>
                <c:pt idx="8938">
                  <c:v>839.9860000000001</c:v>
                </c:pt>
                <c:pt idx="8939">
                  <c:v>2591.9567999999999</c:v>
                </c:pt>
                <c:pt idx="8940">
                  <c:v>239.99600000000009</c:v>
                </c:pt>
                <c:pt idx="8941">
                  <c:v>164.99700000000001</c:v>
                </c:pt>
                <c:pt idx="8942">
                  <c:v>329.99400000000003</c:v>
                </c:pt>
                <c:pt idx="8943">
                  <c:v>329.99400000000003</c:v>
                </c:pt>
                <c:pt idx="8944">
                  <c:v>164.99700000000001</c:v>
                </c:pt>
                <c:pt idx="8945">
                  <c:v>109.99799999999999</c:v>
                </c:pt>
                <c:pt idx="8946">
                  <c:v>274.995</c:v>
                </c:pt>
                <c:pt idx="8947">
                  <c:v>274.995</c:v>
                </c:pt>
                <c:pt idx="8948">
                  <c:v>1480.4670999999998</c:v>
                </c:pt>
                <c:pt idx="8949">
                  <c:v>485.98919999999993</c:v>
                </c:pt>
                <c:pt idx="8950">
                  <c:v>125.99719999999991</c:v>
                </c:pt>
                <c:pt idx="8951">
                  <c:v>751.9624</c:v>
                </c:pt>
                <c:pt idx="8952">
                  <c:v>107.99459999999999</c:v>
                </c:pt>
                <c:pt idx="8953">
                  <c:v>69.996499999999969</c:v>
                </c:pt>
                <c:pt idx="8954">
                  <c:v>215.98919999999998</c:v>
                </c:pt>
                <c:pt idx="8955">
                  <c:v>161.99189999999999</c:v>
                </c:pt>
                <c:pt idx="8956">
                  <c:v>161.99189999999999</c:v>
                </c:pt>
                <c:pt idx="8957">
                  <c:v>374.99249999999995</c:v>
                </c:pt>
                <c:pt idx="8958">
                  <c:v>449.99099999999999</c:v>
                </c:pt>
                <c:pt idx="8959">
                  <c:v>249.99499999999998</c:v>
                </c:pt>
                <c:pt idx="8960">
                  <c:v>624.98749999999995</c:v>
                </c:pt>
                <c:pt idx="8961">
                  <c:v>899.98199999999997</c:v>
                </c:pt>
                <c:pt idx="8962">
                  <c:v>449.99099999999999</c:v>
                </c:pt>
                <c:pt idx="8963">
                  <c:v>74.998499999999922</c:v>
                </c:pt>
                <c:pt idx="8964">
                  <c:v>701.98829999999998</c:v>
                </c:pt>
                <c:pt idx="8965">
                  <c:v>233.99610000000001</c:v>
                </c:pt>
                <c:pt idx="8966">
                  <c:v>569.99050000000011</c:v>
                </c:pt>
                <c:pt idx="8967">
                  <c:v>467.99220000000003</c:v>
                </c:pt>
                <c:pt idx="8968">
                  <c:v>1379.9769999999999</c:v>
                </c:pt>
                <c:pt idx="8969">
                  <c:v>311.99479999999994</c:v>
                </c:pt>
                <c:pt idx="8970">
                  <c:v>377.99459999999993</c:v>
                </c:pt>
                <c:pt idx="8971">
                  <c:v>944.98649999999986</c:v>
                </c:pt>
                <c:pt idx="8972">
                  <c:v>2302.9670999999998</c:v>
                </c:pt>
                <c:pt idx="8973">
                  <c:v>944.98649999999986</c:v>
                </c:pt>
                <c:pt idx="8974">
                  <c:v>434.99130000000002</c:v>
                </c:pt>
                <c:pt idx="8975">
                  <c:v>434.99130000000002</c:v>
                </c:pt>
                <c:pt idx="8976">
                  <c:v>179.99639999999999</c:v>
                </c:pt>
                <c:pt idx="8977">
                  <c:v>1014.9797</c:v>
                </c:pt>
                <c:pt idx="8978">
                  <c:v>209.99299999999999</c:v>
                </c:pt>
                <c:pt idx="8979">
                  <c:v>314.98950000000002</c:v>
                </c:pt>
                <c:pt idx="8980">
                  <c:v>89.996999999999986</c:v>
                </c:pt>
                <c:pt idx="8981">
                  <c:v>224.99249999999995</c:v>
                </c:pt>
                <c:pt idx="8982">
                  <c:v>89.996999999999986</c:v>
                </c:pt>
                <c:pt idx="8983">
                  <c:v>134.99549999999999</c:v>
                </c:pt>
                <c:pt idx="8984">
                  <c:v>89.996999999999986</c:v>
                </c:pt>
                <c:pt idx="8985">
                  <c:v>3919.9887999999992</c:v>
                </c:pt>
                <c:pt idx="8986">
                  <c:v>5039.9856</c:v>
                </c:pt>
                <c:pt idx="8987">
                  <c:v>1119.996799999999</c:v>
                </c:pt>
                <c:pt idx="8988">
                  <c:v>8399.9759999999987</c:v>
                </c:pt>
                <c:pt idx="8989">
                  <c:v>6719.9807999999994</c:v>
                </c:pt>
                <c:pt idx="8990">
                  <c:v>1459.2</c:v>
                </c:pt>
                <c:pt idx="8991">
                  <c:v>30.095700000000001</c:v>
                </c:pt>
                <c:pt idx="8992">
                  <c:v>90.287100000000009</c:v>
                </c:pt>
                <c:pt idx="8993">
                  <c:v>1114.5119999999999</c:v>
                </c:pt>
                <c:pt idx="8994">
                  <c:v>2229.0239999999999</c:v>
                </c:pt>
                <c:pt idx="8995">
                  <c:v>179.73000000000013</c:v>
                </c:pt>
                <c:pt idx="8996">
                  <c:v>-2639.9912000000004</c:v>
                </c:pt>
                <c:pt idx="8997">
                  <c:v>359.99879999999962</c:v>
                </c:pt>
                <c:pt idx="8998">
                  <c:v>-6599.978000000001</c:v>
                </c:pt>
                <c:pt idx="8999">
                  <c:v>35.623799999999996</c:v>
                </c:pt>
                <c:pt idx="9000">
                  <c:v>-1.9791000000000025</c:v>
                </c:pt>
                <c:pt idx="9001">
                  <c:v>31.005899999999997</c:v>
                </c:pt>
                <c:pt idx="9002">
                  <c:v>-263.99670000000026</c:v>
                </c:pt>
                <c:pt idx="9003">
                  <c:v>1159.9854999999998</c:v>
                </c:pt>
                <c:pt idx="9004">
                  <c:v>215.99729999999977</c:v>
                </c:pt>
                <c:pt idx="9005">
                  <c:v>215.99729999999977</c:v>
                </c:pt>
                <c:pt idx="9006">
                  <c:v>80.991899999999987</c:v>
                </c:pt>
                <c:pt idx="9007">
                  <c:v>-45.995400000000004</c:v>
                </c:pt>
                <c:pt idx="9008">
                  <c:v>-24.275999999999996</c:v>
                </c:pt>
                <c:pt idx="9009">
                  <c:v>3.7569999999999992</c:v>
                </c:pt>
                <c:pt idx="9010">
                  <c:v>-1359.992000000002</c:v>
                </c:pt>
                <c:pt idx="9011">
                  <c:v>-509.99700000000075</c:v>
                </c:pt>
                <c:pt idx="9012">
                  <c:v>679.99599999999964</c:v>
                </c:pt>
                <c:pt idx="9013">
                  <c:v>-3399.9800000000009</c:v>
                </c:pt>
                <c:pt idx="9014">
                  <c:v>-950.40000000000009</c:v>
                </c:pt>
                <c:pt idx="9015">
                  <c:v>1416.7999999999997</c:v>
                </c:pt>
                <c:pt idx="9016">
                  <c:v>-319.19159999999999</c:v>
                </c:pt>
                <c:pt idx="9017">
                  <c:v>377.72999999999956</c:v>
                </c:pt>
                <c:pt idx="9018">
                  <c:v>503.63999999999965</c:v>
                </c:pt>
                <c:pt idx="9019">
                  <c:v>33.589499999999987</c:v>
                </c:pt>
                <c:pt idx="9020">
                  <c:v>33.589499999999987</c:v>
                </c:pt>
                <c:pt idx="9021">
                  <c:v>177.19799999999998</c:v>
                </c:pt>
                <c:pt idx="9022">
                  <c:v>2365.9817999999996</c:v>
                </c:pt>
                <c:pt idx="9023">
                  <c:v>1351.9895999999999</c:v>
                </c:pt>
                <c:pt idx="9024">
                  <c:v>-944.99460000000045</c:v>
                </c:pt>
                <c:pt idx="9025">
                  <c:v>2239.9871999999996</c:v>
                </c:pt>
                <c:pt idx="9026">
                  <c:v>2799.9839999999995</c:v>
                </c:pt>
                <c:pt idx="9027">
                  <c:v>-383.99040000000002</c:v>
                </c:pt>
                <c:pt idx="9028">
                  <c:v>209.58000000000004</c:v>
                </c:pt>
                <c:pt idx="9029">
                  <c:v>-479.98799999999994</c:v>
                </c:pt>
                <c:pt idx="9030">
                  <c:v>415.98959999999994</c:v>
                </c:pt>
                <c:pt idx="9031">
                  <c:v>-643.70999999999981</c:v>
                </c:pt>
                <c:pt idx="9032">
                  <c:v>130.20749999999998</c:v>
                </c:pt>
                <c:pt idx="9033">
                  <c:v>-337.63799999999981</c:v>
                </c:pt>
                <c:pt idx="9034">
                  <c:v>-168.8189999999999</c:v>
                </c:pt>
                <c:pt idx="9035">
                  <c:v>-938.28</c:v>
                </c:pt>
                <c:pt idx="9036">
                  <c:v>-272.58000000000015</c:v>
                </c:pt>
                <c:pt idx="9037">
                  <c:v>62.82000000000005</c:v>
                </c:pt>
                <c:pt idx="9038">
                  <c:v>41.880000000000024</c:v>
                </c:pt>
                <c:pt idx="9039">
                  <c:v>-97.71999999999997</c:v>
                </c:pt>
                <c:pt idx="9040">
                  <c:v>41.880000000000024</c:v>
                </c:pt>
                <c:pt idx="9041">
                  <c:v>62.82000000000005</c:v>
                </c:pt>
                <c:pt idx="9042">
                  <c:v>103.99920000000003</c:v>
                </c:pt>
                <c:pt idx="9043">
                  <c:v>-571.99559999999997</c:v>
                </c:pt>
                <c:pt idx="9044">
                  <c:v>8.9993999999999801</c:v>
                </c:pt>
                <c:pt idx="9045">
                  <c:v>38.997399999999971</c:v>
                </c:pt>
                <c:pt idx="9046">
                  <c:v>-27.827999999999975</c:v>
                </c:pt>
                <c:pt idx="9047">
                  <c:v>-27.827999999999975</c:v>
                </c:pt>
                <c:pt idx="9048">
                  <c:v>-935.95949999999993</c:v>
                </c:pt>
                <c:pt idx="9049">
                  <c:v>-121.27049999999997</c:v>
                </c:pt>
                <c:pt idx="9050">
                  <c:v>-1811.0784000000021</c:v>
                </c:pt>
                <c:pt idx="9051">
                  <c:v>767.20049999999992</c:v>
                </c:pt>
                <c:pt idx="9052">
                  <c:v>209.23649999999998</c:v>
                </c:pt>
                <c:pt idx="9053">
                  <c:v>116.24249999999996</c:v>
                </c:pt>
                <c:pt idx="9054">
                  <c:v>-71.39579999999998</c:v>
                </c:pt>
                <c:pt idx="9055">
                  <c:v>55.998599999999954</c:v>
                </c:pt>
                <c:pt idx="9056">
                  <c:v>97.189199999999985</c:v>
                </c:pt>
                <c:pt idx="9057">
                  <c:v>296.06709999999998</c:v>
                </c:pt>
                <c:pt idx="9058">
                  <c:v>1995.99</c:v>
                </c:pt>
                <c:pt idx="9059">
                  <c:v>22.653000000000006</c:v>
                </c:pt>
                <c:pt idx="9060">
                  <c:v>-18.038499999999996</c:v>
                </c:pt>
                <c:pt idx="9061">
                  <c:v>32.301500000000019</c:v>
                </c:pt>
                <c:pt idx="9062">
                  <c:v>43.199100000000044</c:v>
                </c:pt>
                <c:pt idx="9063">
                  <c:v>152.08829999999998</c:v>
                </c:pt>
                <c:pt idx="9064">
                  <c:v>44.867999999999967</c:v>
                </c:pt>
                <c:pt idx="9065">
                  <c:v>24.122399999999995</c:v>
                </c:pt>
                <c:pt idx="9066">
                  <c:v>36.183599999999991</c:v>
                </c:pt>
                <c:pt idx="9067">
                  <c:v>38.609999999999957</c:v>
                </c:pt>
                <c:pt idx="9068">
                  <c:v>77.219999999999914</c:v>
                </c:pt>
                <c:pt idx="9069">
                  <c:v>-63.995999999999981</c:v>
                </c:pt>
                <c:pt idx="9070">
                  <c:v>239.98500000000001</c:v>
                </c:pt>
                <c:pt idx="9071">
                  <c:v>287.98199999999997</c:v>
                </c:pt>
                <c:pt idx="9072">
                  <c:v>-19.470000000000141</c:v>
                </c:pt>
                <c:pt idx="9073">
                  <c:v>139.98999999999995</c:v>
                </c:pt>
                <c:pt idx="9074">
                  <c:v>24.291899999999998</c:v>
                </c:pt>
                <c:pt idx="9075">
                  <c:v>-251.98739999999992</c:v>
                </c:pt>
                <c:pt idx="9076">
                  <c:v>-251.99579999999992</c:v>
                </c:pt>
                <c:pt idx="9077">
                  <c:v>364.45949999999993</c:v>
                </c:pt>
                <c:pt idx="9078">
                  <c:v>-386.95699999999999</c:v>
                </c:pt>
                <c:pt idx="9079">
                  <c:v>-1.8294999999999959</c:v>
                </c:pt>
                <c:pt idx="9080">
                  <c:v>-164.9538</c:v>
                </c:pt>
                <c:pt idx="9081">
                  <c:v>-16.426000000000045</c:v>
                </c:pt>
                <c:pt idx="9082">
                  <c:v>156.04699999999997</c:v>
                </c:pt>
                <c:pt idx="9083">
                  <c:v>1668.2049999999999</c:v>
                </c:pt>
                <c:pt idx="9084">
                  <c:v>49.760999999999967</c:v>
                </c:pt>
                <c:pt idx="9085">
                  <c:v>2400.9656999999997</c:v>
                </c:pt>
                <c:pt idx="9086">
                  <c:v>1371.9803999999999</c:v>
                </c:pt>
                <c:pt idx="9087">
                  <c:v>-111.49950000000007</c:v>
                </c:pt>
                <c:pt idx="9088">
                  <c:v>286.71299999999962</c:v>
                </c:pt>
                <c:pt idx="9089">
                  <c:v>334.49849999999958</c:v>
                </c:pt>
                <c:pt idx="9090">
                  <c:v>-21.944999999999993</c:v>
                </c:pt>
                <c:pt idx="9091">
                  <c:v>-3839.9903999999988</c:v>
                </c:pt>
                <c:pt idx="9092">
                  <c:v>648.56240000000003</c:v>
                </c:pt>
                <c:pt idx="9093">
                  <c:v>223.05399999999995</c:v>
                </c:pt>
                <c:pt idx="9094">
                  <c:v>137.26399999999995</c:v>
                </c:pt>
                <c:pt idx="9095">
                  <c:v>118.37040000000002</c:v>
                </c:pt>
                <c:pt idx="9096">
                  <c:v>190.07999999999998</c:v>
                </c:pt>
                <c:pt idx="9097">
                  <c:v>-172.49250000000001</c:v>
                </c:pt>
                <c:pt idx="9098">
                  <c:v>269.30799999999999</c:v>
                </c:pt>
                <c:pt idx="9099">
                  <c:v>225.6</c:v>
                </c:pt>
                <c:pt idx="9100">
                  <c:v>-7.2000000000000028</c:v>
                </c:pt>
                <c:pt idx="9101">
                  <c:v>-559.35599999999988</c:v>
                </c:pt>
                <c:pt idx="9102">
                  <c:v>53.271999999999991</c:v>
                </c:pt>
                <c:pt idx="9103">
                  <c:v>-199.7700000000001</c:v>
                </c:pt>
                <c:pt idx="9104">
                  <c:v>-79.908000000000015</c:v>
                </c:pt>
                <c:pt idx="9105">
                  <c:v>0.89939999999999909</c:v>
                </c:pt>
                <c:pt idx="9106">
                  <c:v>5.3963999999999963</c:v>
                </c:pt>
                <c:pt idx="9107">
                  <c:v>11.194399999999998</c:v>
                </c:pt>
                <c:pt idx="9108">
                  <c:v>15.99199999999999</c:v>
                </c:pt>
                <c:pt idx="9109">
                  <c:v>28.785599999999995</c:v>
                </c:pt>
                <c:pt idx="9110">
                  <c:v>27.985999999999994</c:v>
                </c:pt>
                <c:pt idx="9111">
                  <c:v>134.33279999999996</c:v>
                </c:pt>
                <c:pt idx="9112">
                  <c:v>-87.667200000000037</c:v>
                </c:pt>
                <c:pt idx="9113">
                  <c:v>-43.833600000000018</c:v>
                </c:pt>
                <c:pt idx="9114">
                  <c:v>10.958399999999983</c:v>
                </c:pt>
                <c:pt idx="9115">
                  <c:v>-131.50080000000005</c:v>
                </c:pt>
                <c:pt idx="9116">
                  <c:v>-87.667200000000037</c:v>
                </c:pt>
                <c:pt idx="9117">
                  <c:v>-17.991000000000003</c:v>
                </c:pt>
                <c:pt idx="9118">
                  <c:v>-32.383800000000008</c:v>
                </c:pt>
                <c:pt idx="9119">
                  <c:v>15.837600000000009</c:v>
                </c:pt>
                <c:pt idx="9120">
                  <c:v>-36.954399999999993</c:v>
                </c:pt>
                <c:pt idx="9121">
                  <c:v>-27.715799999999994</c:v>
                </c:pt>
                <c:pt idx="9122">
                  <c:v>-9.8724000000000007</c:v>
                </c:pt>
                <c:pt idx="9123">
                  <c:v>0.77940000000000076</c:v>
                </c:pt>
                <c:pt idx="9124">
                  <c:v>-4.6764000000000001</c:v>
                </c:pt>
                <c:pt idx="9125">
                  <c:v>0.25980000000000025</c:v>
                </c:pt>
                <c:pt idx="9126">
                  <c:v>-7.0145999999999997</c:v>
                </c:pt>
                <c:pt idx="9127">
                  <c:v>7.1819999999999951</c:v>
                </c:pt>
                <c:pt idx="9128">
                  <c:v>-8.3790000000000031</c:v>
                </c:pt>
                <c:pt idx="9129">
                  <c:v>31.121999999999996</c:v>
                </c:pt>
                <c:pt idx="9130">
                  <c:v>2.3939999999999984</c:v>
                </c:pt>
                <c:pt idx="9131">
                  <c:v>10.772999999999989</c:v>
                </c:pt>
                <c:pt idx="9132">
                  <c:v>-9.153000000000004</c:v>
                </c:pt>
                <c:pt idx="9133">
                  <c:v>-9.153000000000004</c:v>
                </c:pt>
                <c:pt idx="9134">
                  <c:v>1.3559999999999945</c:v>
                </c:pt>
                <c:pt idx="9135">
                  <c:v>1.3559999999999945</c:v>
                </c:pt>
                <c:pt idx="9136">
                  <c:v>8.2763999999999953</c:v>
                </c:pt>
                <c:pt idx="9137">
                  <c:v>35.864399999999996</c:v>
                </c:pt>
                <c:pt idx="9138">
                  <c:v>35.864399999999996</c:v>
                </c:pt>
                <c:pt idx="9139">
                  <c:v>8.2763999999999953</c:v>
                </c:pt>
                <c:pt idx="9140">
                  <c:v>17.365599999999993</c:v>
                </c:pt>
                <c:pt idx="9141">
                  <c:v>4.9615999999999989</c:v>
                </c:pt>
                <c:pt idx="9142">
                  <c:v>4.9615999999999989</c:v>
                </c:pt>
                <c:pt idx="9143">
                  <c:v>103.80150000000003</c:v>
                </c:pt>
                <c:pt idx="9144">
                  <c:v>18.873000000000005</c:v>
                </c:pt>
                <c:pt idx="9145">
                  <c:v>28.309500000000007</c:v>
                </c:pt>
                <c:pt idx="9146">
                  <c:v>28.309500000000007</c:v>
                </c:pt>
                <c:pt idx="9147">
                  <c:v>28.309500000000007</c:v>
                </c:pt>
                <c:pt idx="9148">
                  <c:v>12.232500000000009</c:v>
                </c:pt>
                <c:pt idx="9149">
                  <c:v>0.43799999999999883</c:v>
                </c:pt>
                <c:pt idx="9150">
                  <c:v>-7.0080000000000044</c:v>
                </c:pt>
                <c:pt idx="9151">
                  <c:v>-3.5040000000000022</c:v>
                </c:pt>
                <c:pt idx="9152">
                  <c:v>4.0095000000000001</c:v>
                </c:pt>
                <c:pt idx="9153">
                  <c:v>-0.64350000000000018</c:v>
                </c:pt>
                <c:pt idx="9154">
                  <c:v>1.3365</c:v>
                </c:pt>
                <c:pt idx="9155">
                  <c:v>0.69299999999999984</c:v>
                </c:pt>
                <c:pt idx="9156">
                  <c:v>-3.2175000000000002</c:v>
                </c:pt>
                <c:pt idx="9157">
                  <c:v>1.7324999999999999</c:v>
                </c:pt>
                <c:pt idx="9158">
                  <c:v>70.554400000000072</c:v>
                </c:pt>
                <c:pt idx="9159">
                  <c:v>20.158400000000015</c:v>
                </c:pt>
                <c:pt idx="9160">
                  <c:v>176.38600000000002</c:v>
                </c:pt>
                <c:pt idx="9161">
                  <c:v>50.396000000000015</c:v>
                </c:pt>
                <c:pt idx="9162">
                  <c:v>0.59940000000000015</c:v>
                </c:pt>
                <c:pt idx="9163">
                  <c:v>2.3976000000000006</c:v>
                </c:pt>
                <c:pt idx="9164">
                  <c:v>10.389600000000002</c:v>
                </c:pt>
                <c:pt idx="9165">
                  <c:v>-9.7901999999999987</c:v>
                </c:pt>
                <c:pt idx="9166">
                  <c:v>1.1988000000000003</c:v>
                </c:pt>
                <c:pt idx="9167">
                  <c:v>5.1948000000000008</c:v>
                </c:pt>
                <c:pt idx="9168">
                  <c:v>1.1988000000000003</c:v>
                </c:pt>
                <c:pt idx="9169">
                  <c:v>28.792799999999971</c:v>
                </c:pt>
                <c:pt idx="9170">
                  <c:v>11.597099999999998</c:v>
                </c:pt>
                <c:pt idx="9171">
                  <c:v>11.597099999999998</c:v>
                </c:pt>
                <c:pt idx="9172">
                  <c:v>17.995499999999979</c:v>
                </c:pt>
                <c:pt idx="9173">
                  <c:v>20.158400000000015</c:v>
                </c:pt>
                <c:pt idx="9174">
                  <c:v>10.079200000000007</c:v>
                </c:pt>
                <c:pt idx="9175">
                  <c:v>20.158400000000015</c:v>
                </c:pt>
                <c:pt idx="9176">
                  <c:v>105.83160000000002</c:v>
                </c:pt>
                <c:pt idx="9177">
                  <c:v>176.38600000000002</c:v>
                </c:pt>
                <c:pt idx="9178">
                  <c:v>50.396000000000015</c:v>
                </c:pt>
                <c:pt idx="9179">
                  <c:v>35.277200000000008</c:v>
                </c:pt>
                <c:pt idx="9180">
                  <c:v>60.475200000000058</c:v>
                </c:pt>
                <c:pt idx="9181">
                  <c:v>100.91129999999997</c:v>
                </c:pt>
                <c:pt idx="9182">
                  <c:v>168.18549999999993</c:v>
                </c:pt>
                <c:pt idx="9183">
                  <c:v>67.274199999999979</c:v>
                </c:pt>
                <c:pt idx="9184">
                  <c:v>41.756399999999957</c:v>
                </c:pt>
                <c:pt idx="9185">
                  <c:v>125.2691999999999</c:v>
                </c:pt>
                <c:pt idx="9186">
                  <c:v>83.512799999999913</c:v>
                </c:pt>
                <c:pt idx="9187">
                  <c:v>188.1404</c:v>
                </c:pt>
                <c:pt idx="9188">
                  <c:v>38.396000000000015</c:v>
                </c:pt>
                <c:pt idx="9189">
                  <c:v>53.754400000000004</c:v>
                </c:pt>
                <c:pt idx="9190">
                  <c:v>80.631600000000006</c:v>
                </c:pt>
                <c:pt idx="9191">
                  <c:v>30.716800000000006</c:v>
                </c:pt>
                <c:pt idx="9192">
                  <c:v>38.396000000000015</c:v>
                </c:pt>
                <c:pt idx="9193">
                  <c:v>-11.518799999999999</c:v>
                </c:pt>
                <c:pt idx="9194">
                  <c:v>55.998400000000032</c:v>
                </c:pt>
                <c:pt idx="9195">
                  <c:v>195.99440000000004</c:v>
                </c:pt>
                <c:pt idx="9196">
                  <c:v>-209.99399999999991</c:v>
                </c:pt>
                <c:pt idx="9197">
                  <c:v>195.99440000000004</c:v>
                </c:pt>
                <c:pt idx="9198">
                  <c:v>-377.98919999999998</c:v>
                </c:pt>
                <c:pt idx="9199">
                  <c:v>223.99360000000013</c:v>
                </c:pt>
                <c:pt idx="9200">
                  <c:v>-93.231599999999958</c:v>
                </c:pt>
                <c:pt idx="9201">
                  <c:v>62.15440000000001</c:v>
                </c:pt>
                <c:pt idx="9202">
                  <c:v>19.178600000000003</c:v>
                </c:pt>
                <c:pt idx="9203">
                  <c:v>36.987300000000005</c:v>
                </c:pt>
                <c:pt idx="9204">
                  <c:v>-35.617400000000004</c:v>
                </c:pt>
                <c:pt idx="9205">
                  <c:v>38.357200000000006</c:v>
                </c:pt>
                <c:pt idx="9206">
                  <c:v>28.767899999999997</c:v>
                </c:pt>
                <c:pt idx="9207">
                  <c:v>38.357200000000006</c:v>
                </c:pt>
                <c:pt idx="9208">
                  <c:v>19.178600000000003</c:v>
                </c:pt>
                <c:pt idx="9209">
                  <c:v>9.2386000000000053</c:v>
                </c:pt>
                <c:pt idx="9210">
                  <c:v>71.269200000000012</c:v>
                </c:pt>
                <c:pt idx="9211">
                  <c:v>9.2386000000000053</c:v>
                </c:pt>
                <c:pt idx="9212">
                  <c:v>62.3904</c:v>
                </c:pt>
                <c:pt idx="9213">
                  <c:v>54.5916</c:v>
                </c:pt>
                <c:pt idx="9214">
                  <c:v>62.3904</c:v>
                </c:pt>
                <c:pt idx="9215">
                  <c:v>72.788800000000037</c:v>
                </c:pt>
                <c:pt idx="9216">
                  <c:v>124.7808</c:v>
                </c:pt>
                <c:pt idx="9217">
                  <c:v>14.758199999999995</c:v>
                </c:pt>
                <c:pt idx="9218">
                  <c:v>14.758199999999995</c:v>
                </c:pt>
                <c:pt idx="9219">
                  <c:v>14.758199999999995</c:v>
                </c:pt>
                <c:pt idx="9220">
                  <c:v>8.3915999999999897</c:v>
                </c:pt>
                <c:pt idx="9221">
                  <c:v>26.972999999999992</c:v>
                </c:pt>
                <c:pt idx="9222">
                  <c:v>14.085899999999999</c:v>
                </c:pt>
                <c:pt idx="9223">
                  <c:v>2.6972999999999994</c:v>
                </c:pt>
                <c:pt idx="9224">
                  <c:v>2.6972999999999994</c:v>
                </c:pt>
                <c:pt idx="9225">
                  <c:v>129.99740000000003</c:v>
                </c:pt>
                <c:pt idx="9226">
                  <c:v>909.98180000000025</c:v>
                </c:pt>
                <c:pt idx="9227">
                  <c:v>374.37920000000008</c:v>
                </c:pt>
                <c:pt idx="9228">
                  <c:v>53.997000000000043</c:v>
                </c:pt>
                <c:pt idx="9229">
                  <c:v>-100.7944</c:v>
                </c:pt>
                <c:pt idx="9230">
                  <c:v>93.594800000000021</c:v>
                </c:pt>
                <c:pt idx="9231">
                  <c:v>327.58180000000004</c:v>
                </c:pt>
                <c:pt idx="9232">
                  <c:v>32.398200000000017</c:v>
                </c:pt>
                <c:pt idx="9233">
                  <c:v>43.197600000000023</c:v>
                </c:pt>
                <c:pt idx="9234">
                  <c:v>75.595799999999997</c:v>
                </c:pt>
                <c:pt idx="9235">
                  <c:v>11.429599999999999</c:v>
                </c:pt>
                <c:pt idx="9236">
                  <c:v>2.6375999999999991</c:v>
                </c:pt>
                <c:pt idx="9237">
                  <c:v>9.4436999999999998</c:v>
                </c:pt>
                <c:pt idx="9238">
                  <c:v>21.735500000000002</c:v>
                </c:pt>
                <c:pt idx="9239">
                  <c:v>36.725500000000004</c:v>
                </c:pt>
                <c:pt idx="9240">
                  <c:v>7.3451000000000004</c:v>
                </c:pt>
                <c:pt idx="9241">
                  <c:v>4.0472999999999999</c:v>
                </c:pt>
                <c:pt idx="9242">
                  <c:v>274.38600000000008</c:v>
                </c:pt>
                <c:pt idx="9243">
                  <c:v>274.38600000000008</c:v>
                </c:pt>
                <c:pt idx="9244">
                  <c:v>47.037600000000026</c:v>
                </c:pt>
                <c:pt idx="9245">
                  <c:v>78.396000000000043</c:v>
                </c:pt>
                <c:pt idx="9246">
                  <c:v>219.50880000000006</c:v>
                </c:pt>
                <c:pt idx="9247">
                  <c:v>109.75440000000003</c:v>
                </c:pt>
                <c:pt idx="9248">
                  <c:v>164.63160000000005</c:v>
                </c:pt>
                <c:pt idx="9249">
                  <c:v>35.996399999999952</c:v>
                </c:pt>
                <c:pt idx="9250">
                  <c:v>26.997299999999967</c:v>
                </c:pt>
                <c:pt idx="9251">
                  <c:v>35.996399999999952</c:v>
                </c:pt>
                <c:pt idx="9252">
                  <c:v>26.997299999999967</c:v>
                </c:pt>
                <c:pt idx="9253">
                  <c:v>181.98179999999999</c:v>
                </c:pt>
                <c:pt idx="9254">
                  <c:v>11.998799999999996</c:v>
                </c:pt>
                <c:pt idx="9255">
                  <c:v>17.998199999999997</c:v>
                </c:pt>
                <c:pt idx="9256">
                  <c:v>17.998199999999997</c:v>
                </c:pt>
                <c:pt idx="9257">
                  <c:v>233.22039999999998</c:v>
                </c:pt>
                <c:pt idx="9258">
                  <c:v>66.634399999999971</c:v>
                </c:pt>
                <c:pt idx="9259">
                  <c:v>33.3172</c:v>
                </c:pt>
                <c:pt idx="9260">
                  <c:v>-57.115200000000016</c:v>
                </c:pt>
                <c:pt idx="9261">
                  <c:v>-107.99280000000002</c:v>
                </c:pt>
                <c:pt idx="9262">
                  <c:v>83.994400000000013</c:v>
                </c:pt>
                <c:pt idx="9263">
                  <c:v>293.98040000000003</c:v>
                </c:pt>
                <c:pt idx="9264">
                  <c:v>71.995200000000011</c:v>
                </c:pt>
                <c:pt idx="9265">
                  <c:v>19.966499999999982</c:v>
                </c:pt>
                <c:pt idx="9266">
                  <c:v>19.966499999999982</c:v>
                </c:pt>
                <c:pt idx="9267">
                  <c:v>19.966499999999982</c:v>
                </c:pt>
                <c:pt idx="9268">
                  <c:v>19.966499999999982</c:v>
                </c:pt>
                <c:pt idx="9269">
                  <c:v>15.238799999999991</c:v>
                </c:pt>
                <c:pt idx="9270">
                  <c:v>30.477599999999981</c:v>
                </c:pt>
                <c:pt idx="9271">
                  <c:v>60.955199999999962</c:v>
                </c:pt>
                <c:pt idx="9272">
                  <c:v>22.858199999999982</c:v>
                </c:pt>
                <c:pt idx="9273">
                  <c:v>23.998400000000004</c:v>
                </c:pt>
                <c:pt idx="9274">
                  <c:v>35.997600000000006</c:v>
                </c:pt>
                <c:pt idx="9275">
                  <c:v>-107.99280000000002</c:v>
                </c:pt>
                <c:pt idx="9276">
                  <c:v>83.994400000000013</c:v>
                </c:pt>
                <c:pt idx="9277">
                  <c:v>23.998400000000004</c:v>
                </c:pt>
                <c:pt idx="9278">
                  <c:v>3.3519999999999985</c:v>
                </c:pt>
                <c:pt idx="9279">
                  <c:v>6.7039999999999971</c:v>
                </c:pt>
                <c:pt idx="9280">
                  <c:v>35.195999999999998</c:v>
                </c:pt>
                <c:pt idx="9281">
                  <c:v>58.66</c:v>
                </c:pt>
                <c:pt idx="9282">
                  <c:v>11.731999999999999</c:v>
                </c:pt>
                <c:pt idx="9283">
                  <c:v>123.45480000000005</c:v>
                </c:pt>
                <c:pt idx="9284">
                  <c:v>-47.030399999999986</c:v>
                </c:pt>
                <c:pt idx="9285">
                  <c:v>19.596000000000018</c:v>
                </c:pt>
                <c:pt idx="9286">
                  <c:v>19.596000000000018</c:v>
                </c:pt>
                <c:pt idx="9287">
                  <c:v>11.757600000000011</c:v>
                </c:pt>
                <c:pt idx="9288">
                  <c:v>27.434400000000011</c:v>
                </c:pt>
                <c:pt idx="9289">
                  <c:v>-56.755600000000015</c:v>
                </c:pt>
                <c:pt idx="9290">
                  <c:v>74.8142</c:v>
                </c:pt>
                <c:pt idx="9291">
                  <c:v>74.8142</c:v>
                </c:pt>
                <c:pt idx="9292">
                  <c:v>224.4426</c:v>
                </c:pt>
                <c:pt idx="9293">
                  <c:v>11.609099999999998</c:v>
                </c:pt>
                <c:pt idx="9294">
                  <c:v>74.8142</c:v>
                </c:pt>
                <c:pt idx="9295">
                  <c:v>23.218199999999996</c:v>
                </c:pt>
                <c:pt idx="9296">
                  <c:v>74.8142</c:v>
                </c:pt>
                <c:pt idx="9297">
                  <c:v>69.654599999999988</c:v>
                </c:pt>
                <c:pt idx="9298">
                  <c:v>341.99399999999969</c:v>
                </c:pt>
                <c:pt idx="9299">
                  <c:v>113.99799999999991</c:v>
                </c:pt>
                <c:pt idx="9300">
                  <c:v>-113.9980000000001</c:v>
                </c:pt>
                <c:pt idx="9301">
                  <c:v>170.99699999999996</c:v>
                </c:pt>
                <c:pt idx="9302">
                  <c:v>-28.796400000000006</c:v>
                </c:pt>
                <c:pt idx="9303">
                  <c:v>67.191599999999994</c:v>
                </c:pt>
                <c:pt idx="9304">
                  <c:v>19.197599999999994</c:v>
                </c:pt>
                <c:pt idx="9305">
                  <c:v>67.191599999999994</c:v>
                </c:pt>
                <c:pt idx="9306">
                  <c:v>57.592799999999983</c:v>
                </c:pt>
                <c:pt idx="9307">
                  <c:v>19.197599999999994</c:v>
                </c:pt>
                <c:pt idx="9308">
                  <c:v>28.7196</c:v>
                </c:pt>
                <c:pt idx="9309">
                  <c:v>21.539699999999996</c:v>
                </c:pt>
                <c:pt idx="9310">
                  <c:v>-13.334099999999999</c:v>
                </c:pt>
                <c:pt idx="9311">
                  <c:v>21.539699999999996</c:v>
                </c:pt>
                <c:pt idx="9312">
                  <c:v>5.9987999999999815</c:v>
                </c:pt>
                <c:pt idx="9313">
                  <c:v>5.9987999999999815</c:v>
                </c:pt>
                <c:pt idx="9314">
                  <c:v>-7.9984000000000073</c:v>
                </c:pt>
                <c:pt idx="9315">
                  <c:v>-31.993600000000029</c:v>
                </c:pt>
                <c:pt idx="9316">
                  <c:v>3.9991999999999877</c:v>
                </c:pt>
                <c:pt idx="9317">
                  <c:v>50.398800000000023</c:v>
                </c:pt>
                <c:pt idx="9318">
                  <c:v>327.59220000000005</c:v>
                </c:pt>
                <c:pt idx="9319">
                  <c:v>327.59220000000005</c:v>
                </c:pt>
                <c:pt idx="9320">
                  <c:v>764.38180000000011</c:v>
                </c:pt>
                <c:pt idx="9321">
                  <c:v>125.99700000000007</c:v>
                </c:pt>
                <c:pt idx="9322">
                  <c:v>226.79460000000006</c:v>
                </c:pt>
                <c:pt idx="9323">
                  <c:v>163.81799999999998</c:v>
                </c:pt>
                <c:pt idx="9324">
                  <c:v>323.94600000000003</c:v>
                </c:pt>
                <c:pt idx="9325">
                  <c:v>647.89200000000005</c:v>
                </c:pt>
                <c:pt idx="9326">
                  <c:v>-116.98049999999998</c:v>
                </c:pt>
                <c:pt idx="9327">
                  <c:v>41.993000000000009</c:v>
                </c:pt>
                <c:pt idx="9328">
                  <c:v>1.2884999999999991</c:v>
                </c:pt>
                <c:pt idx="9329">
                  <c:v>2.5769999999999982</c:v>
                </c:pt>
                <c:pt idx="9330">
                  <c:v>3.8654999999999973</c:v>
                </c:pt>
                <c:pt idx="9331">
                  <c:v>-14.603000000000005</c:v>
                </c:pt>
                <c:pt idx="9332">
                  <c:v>3.8654999999999973</c:v>
                </c:pt>
                <c:pt idx="9333">
                  <c:v>-7.3015000000000025</c:v>
                </c:pt>
                <c:pt idx="9334">
                  <c:v>3.8654999999999973</c:v>
                </c:pt>
                <c:pt idx="9335">
                  <c:v>85.247500000000002</c:v>
                </c:pt>
                <c:pt idx="9336">
                  <c:v>173.0316</c:v>
                </c:pt>
                <c:pt idx="9337">
                  <c:v>85.247500000000002</c:v>
                </c:pt>
                <c:pt idx="9338">
                  <c:v>-255.74250000000001</c:v>
                </c:pt>
                <c:pt idx="9339">
                  <c:v>49.437599999999975</c:v>
                </c:pt>
                <c:pt idx="9340">
                  <c:v>68.197999999999979</c:v>
                </c:pt>
                <c:pt idx="9341">
                  <c:v>51.148499999999984</c:v>
                </c:pt>
                <c:pt idx="9342">
                  <c:v>-49.437600000000032</c:v>
                </c:pt>
                <c:pt idx="9343">
                  <c:v>68.197999999999979</c:v>
                </c:pt>
                <c:pt idx="9344">
                  <c:v>22.086999999999996</c:v>
                </c:pt>
                <c:pt idx="9345">
                  <c:v>4.0775999999999968</c:v>
                </c:pt>
                <c:pt idx="9346">
                  <c:v>2.0387999999999984</c:v>
                </c:pt>
                <c:pt idx="9347">
                  <c:v>4.4173999999999989</c:v>
                </c:pt>
                <c:pt idx="9348">
                  <c:v>13.252199999999997</c:v>
                </c:pt>
                <c:pt idx="9349">
                  <c:v>20.092800000000004</c:v>
                </c:pt>
                <c:pt idx="9350">
                  <c:v>23.441600000000005</c:v>
                </c:pt>
                <c:pt idx="9351">
                  <c:v>3.8272000000000013</c:v>
                </c:pt>
                <c:pt idx="9352">
                  <c:v>6.6976000000000013</c:v>
                </c:pt>
                <c:pt idx="9353">
                  <c:v>10.046400000000002</c:v>
                </c:pt>
                <c:pt idx="9354">
                  <c:v>5.7408000000000019</c:v>
                </c:pt>
                <c:pt idx="9355">
                  <c:v>-10.046400000000002</c:v>
                </c:pt>
                <c:pt idx="9356">
                  <c:v>26.790400000000005</c:v>
                </c:pt>
                <c:pt idx="9357">
                  <c:v>1.9136000000000006</c:v>
                </c:pt>
                <c:pt idx="9358">
                  <c:v>6.6976000000000013</c:v>
                </c:pt>
                <c:pt idx="9359">
                  <c:v>51.834599999999995</c:v>
                </c:pt>
                <c:pt idx="9360">
                  <c:v>77.751899999999992</c:v>
                </c:pt>
                <c:pt idx="9361">
                  <c:v>77.751899999999992</c:v>
                </c:pt>
                <c:pt idx="9362">
                  <c:v>94.070199999999943</c:v>
                </c:pt>
                <c:pt idx="9363">
                  <c:v>129.5865</c:v>
                </c:pt>
                <c:pt idx="9364">
                  <c:v>20.157899999999991</c:v>
                </c:pt>
                <c:pt idx="9365">
                  <c:v>13.438599999999994</c:v>
                </c:pt>
                <c:pt idx="9366">
                  <c:v>13.438599999999994</c:v>
                </c:pt>
                <c:pt idx="9367">
                  <c:v>51.834599999999995</c:v>
                </c:pt>
                <c:pt idx="9368">
                  <c:v>47.035099999999971</c:v>
                </c:pt>
                <c:pt idx="9369">
                  <c:v>145.78199999999993</c:v>
                </c:pt>
                <c:pt idx="9370">
                  <c:v>-89.089000000000055</c:v>
                </c:pt>
                <c:pt idx="9371">
                  <c:v>352.30649999999997</c:v>
                </c:pt>
                <c:pt idx="9372">
                  <c:v>109.33649999999994</c:v>
                </c:pt>
                <c:pt idx="9373">
                  <c:v>56.691599999999966</c:v>
                </c:pt>
                <c:pt idx="9374">
                  <c:v>18.897199999999991</c:v>
                </c:pt>
                <c:pt idx="9375">
                  <c:v>9.4485999999999954</c:v>
                </c:pt>
                <c:pt idx="9376">
                  <c:v>109.33379999999998</c:v>
                </c:pt>
                <c:pt idx="9377">
                  <c:v>47.242999999999967</c:v>
                </c:pt>
                <c:pt idx="9378">
                  <c:v>25.221299999999989</c:v>
                </c:pt>
                <c:pt idx="9379">
                  <c:v>42.035499999999985</c:v>
                </c:pt>
                <c:pt idx="9380">
                  <c:v>8.4070999999999962</c:v>
                </c:pt>
                <c:pt idx="9381">
                  <c:v>50.442599999999977</c:v>
                </c:pt>
                <c:pt idx="9382">
                  <c:v>5.2181999999999924</c:v>
                </c:pt>
                <c:pt idx="9383">
                  <c:v>52.917299999999955</c:v>
                </c:pt>
                <c:pt idx="9384">
                  <c:v>170.51129999999998</c:v>
                </c:pt>
                <c:pt idx="9385">
                  <c:v>170.51129999999998</c:v>
                </c:pt>
                <c:pt idx="9386">
                  <c:v>17.639099999999985</c:v>
                </c:pt>
                <c:pt idx="9387">
                  <c:v>9.5968000000000053</c:v>
                </c:pt>
                <c:pt idx="9388">
                  <c:v>25.191600000000005</c:v>
                </c:pt>
                <c:pt idx="9389">
                  <c:v>41.986000000000004</c:v>
                </c:pt>
                <c:pt idx="9390">
                  <c:v>35.634600000000006</c:v>
                </c:pt>
                <c:pt idx="9391">
                  <c:v>-34.314799999999991</c:v>
                </c:pt>
                <c:pt idx="9392">
                  <c:v>9.2386000000000053</c:v>
                </c:pt>
                <c:pt idx="9393">
                  <c:v>18.477200000000011</c:v>
                </c:pt>
                <c:pt idx="9394">
                  <c:v>32.335100000000025</c:v>
                </c:pt>
                <c:pt idx="9395">
                  <c:v>4.6193000000000026</c:v>
                </c:pt>
                <c:pt idx="9396">
                  <c:v>9.2386000000000053</c:v>
                </c:pt>
                <c:pt idx="9397">
                  <c:v>23.096500000000006</c:v>
                </c:pt>
                <c:pt idx="9398">
                  <c:v>71.269200000000012</c:v>
                </c:pt>
                <c:pt idx="9399">
                  <c:v>13.857900000000008</c:v>
                </c:pt>
                <c:pt idx="9400">
                  <c:v>13.857900000000008</c:v>
                </c:pt>
                <c:pt idx="9401">
                  <c:v>35.634600000000006</c:v>
                </c:pt>
                <c:pt idx="9402">
                  <c:v>53.451900000000009</c:v>
                </c:pt>
                <c:pt idx="9403">
                  <c:v>4.6193000000000026</c:v>
                </c:pt>
                <c:pt idx="9404">
                  <c:v>13.857900000000008</c:v>
                </c:pt>
                <c:pt idx="9405">
                  <c:v>376.11</c:v>
                </c:pt>
                <c:pt idx="9406">
                  <c:v>280.59000000000003</c:v>
                </c:pt>
                <c:pt idx="9407">
                  <c:v>107.46</c:v>
                </c:pt>
                <c:pt idx="9408">
                  <c:v>41.79000000000002</c:v>
                </c:pt>
                <c:pt idx="9409">
                  <c:v>161.19000000000003</c:v>
                </c:pt>
                <c:pt idx="9410">
                  <c:v>247.99599999999981</c:v>
                </c:pt>
                <c:pt idx="9411">
                  <c:v>2.3996999999999815</c:v>
                </c:pt>
                <c:pt idx="9412">
                  <c:v>743.98799999999983</c:v>
                </c:pt>
                <c:pt idx="9413">
                  <c:v>185.99699999999984</c:v>
                </c:pt>
                <c:pt idx="9414">
                  <c:v>-123.9980000000001</c:v>
                </c:pt>
                <c:pt idx="9415">
                  <c:v>74.974999999999994</c:v>
                </c:pt>
                <c:pt idx="9416">
                  <c:v>22.492499999999993</c:v>
                </c:pt>
                <c:pt idx="9417">
                  <c:v>-44.984999999999999</c:v>
                </c:pt>
                <c:pt idx="9418">
                  <c:v>7.4974999999999987</c:v>
                </c:pt>
                <c:pt idx="9419">
                  <c:v>74.974999999999994</c:v>
                </c:pt>
                <c:pt idx="9420">
                  <c:v>150.36000000000013</c:v>
                </c:pt>
                <c:pt idx="9421">
                  <c:v>100.24000000000007</c:v>
                </c:pt>
                <c:pt idx="9422">
                  <c:v>193.32000000000005</c:v>
                </c:pt>
                <c:pt idx="9423">
                  <c:v>-186.15999999999997</c:v>
                </c:pt>
                <c:pt idx="9424">
                  <c:v>75.180000000000064</c:v>
                </c:pt>
                <c:pt idx="9425">
                  <c:v>25.060000000000016</c:v>
                </c:pt>
                <c:pt idx="9426">
                  <c:v>-93.079999999999984</c:v>
                </c:pt>
                <c:pt idx="9427">
                  <c:v>125.30000000000007</c:v>
                </c:pt>
                <c:pt idx="9428">
                  <c:v>75.180000000000064</c:v>
                </c:pt>
                <c:pt idx="9429">
                  <c:v>50.120000000000033</c:v>
                </c:pt>
                <c:pt idx="9430">
                  <c:v>25.194399999999995</c:v>
                </c:pt>
                <c:pt idx="9431">
                  <c:v>64.785599999999988</c:v>
                </c:pt>
                <c:pt idx="9432">
                  <c:v>43.190399999999997</c:v>
                </c:pt>
                <c:pt idx="9433">
                  <c:v>37.791599999999988</c:v>
                </c:pt>
                <c:pt idx="9434">
                  <c:v>43.190399999999997</c:v>
                </c:pt>
                <c:pt idx="9435">
                  <c:v>88.180399999999977</c:v>
                </c:pt>
                <c:pt idx="9436">
                  <c:v>303.3408</c:v>
                </c:pt>
                <c:pt idx="9437">
                  <c:v>265.42320000000001</c:v>
                </c:pt>
                <c:pt idx="9438">
                  <c:v>303.3408</c:v>
                </c:pt>
                <c:pt idx="9439">
                  <c:v>-9.1845000000000034</c:v>
                </c:pt>
                <c:pt idx="9440">
                  <c:v>9.1844999999999928</c:v>
                </c:pt>
                <c:pt idx="9441">
                  <c:v>6.122999999999994</c:v>
                </c:pt>
                <c:pt idx="9442">
                  <c:v>44.476800000000026</c:v>
                </c:pt>
                <c:pt idx="9443">
                  <c:v>33.357600000000019</c:v>
                </c:pt>
                <c:pt idx="9444">
                  <c:v>22.238400000000013</c:v>
                </c:pt>
                <c:pt idx="9445">
                  <c:v>17.497500000000016</c:v>
                </c:pt>
                <c:pt idx="9446">
                  <c:v>6.9990000000000059</c:v>
                </c:pt>
                <c:pt idx="9447">
                  <c:v>10.498500000000007</c:v>
                </c:pt>
                <c:pt idx="9448">
                  <c:v>3.4995000000000029</c:v>
                </c:pt>
                <c:pt idx="9449">
                  <c:v>-20.996999999999993</c:v>
                </c:pt>
                <c:pt idx="9450">
                  <c:v>131.35499999999996</c:v>
                </c:pt>
                <c:pt idx="9451">
                  <c:v>58.379999999999939</c:v>
                </c:pt>
                <c:pt idx="9452">
                  <c:v>131.35499999999996</c:v>
                </c:pt>
                <c:pt idx="9453">
                  <c:v>14.594999999999985</c:v>
                </c:pt>
                <c:pt idx="9454">
                  <c:v>72.974999999999909</c:v>
                </c:pt>
                <c:pt idx="9455">
                  <c:v>131.35499999999996</c:v>
                </c:pt>
                <c:pt idx="9456">
                  <c:v>16.010999999999981</c:v>
                </c:pt>
                <c:pt idx="9457">
                  <c:v>68.356800000000021</c:v>
                </c:pt>
                <c:pt idx="9458">
                  <c:v>74.053200000000004</c:v>
                </c:pt>
                <c:pt idx="9459">
                  <c:v>148.10640000000001</c:v>
                </c:pt>
                <c:pt idx="9460">
                  <c:v>34.178400000000011</c:v>
                </c:pt>
                <c:pt idx="9461">
                  <c:v>-2.2490000000000023</c:v>
                </c:pt>
                <c:pt idx="9462">
                  <c:v>4.4979999999999958</c:v>
                </c:pt>
                <c:pt idx="9463">
                  <c:v>15.742999999999984</c:v>
                </c:pt>
                <c:pt idx="9464">
                  <c:v>109.61129999999999</c:v>
                </c:pt>
                <c:pt idx="9465">
                  <c:v>17.157400000000003</c:v>
                </c:pt>
                <c:pt idx="9466">
                  <c:v>7.9188000000000045</c:v>
                </c:pt>
                <c:pt idx="9467">
                  <c:v>15.837600000000009</c:v>
                </c:pt>
                <c:pt idx="9468">
                  <c:v>27.71580000000003</c:v>
                </c:pt>
                <c:pt idx="9469">
                  <c:v>30.076800000000006</c:v>
                </c:pt>
                <c:pt idx="9470">
                  <c:v>78.951599999999999</c:v>
                </c:pt>
                <c:pt idx="9471">
                  <c:v>52.634399999999999</c:v>
                </c:pt>
                <c:pt idx="9472">
                  <c:v>60.153600000000012</c:v>
                </c:pt>
                <c:pt idx="9473">
                  <c:v>184.22039999999998</c:v>
                </c:pt>
                <c:pt idx="9474">
                  <c:v>15.038400000000003</c:v>
                </c:pt>
                <c:pt idx="9475">
                  <c:v>131.58600000000001</c:v>
                </c:pt>
                <c:pt idx="9476">
                  <c:v>22.557600000000008</c:v>
                </c:pt>
                <c:pt idx="9477">
                  <c:v>78.951599999999999</c:v>
                </c:pt>
                <c:pt idx="9478">
                  <c:v>592.78960000000006</c:v>
                </c:pt>
                <c:pt idx="9479">
                  <c:v>-27.715799999999994</c:v>
                </c:pt>
                <c:pt idx="9480">
                  <c:v>17.157400000000003</c:v>
                </c:pt>
                <c:pt idx="9481">
                  <c:v>19.796999999999997</c:v>
                </c:pt>
                <c:pt idx="9482">
                  <c:v>102.94440000000002</c:v>
                </c:pt>
                <c:pt idx="9483">
                  <c:v>5.5992000000000015</c:v>
                </c:pt>
                <c:pt idx="9484">
                  <c:v>11.198400000000003</c:v>
                </c:pt>
                <c:pt idx="9485">
                  <c:v>78.388800000000003</c:v>
                </c:pt>
                <c:pt idx="9486">
                  <c:v>58.791600000000003</c:v>
                </c:pt>
                <c:pt idx="9487">
                  <c:v>-50.392799999999994</c:v>
                </c:pt>
                <c:pt idx="9488">
                  <c:v>58.791600000000003</c:v>
                </c:pt>
                <c:pt idx="9489">
                  <c:v>5.2125000000000004</c:v>
                </c:pt>
                <c:pt idx="9490">
                  <c:v>1.7374999999999998</c:v>
                </c:pt>
                <c:pt idx="9491">
                  <c:v>15.637499999999999</c:v>
                </c:pt>
                <c:pt idx="9492">
                  <c:v>3.4749999999999996</c:v>
                </c:pt>
                <c:pt idx="9493">
                  <c:v>3.4749999999999996</c:v>
                </c:pt>
                <c:pt idx="9494">
                  <c:v>-386.3915999999997</c:v>
                </c:pt>
                <c:pt idx="9495">
                  <c:v>257.59440000000029</c:v>
                </c:pt>
                <c:pt idx="9496">
                  <c:v>-47.396800000000013</c:v>
                </c:pt>
                <c:pt idx="9497">
                  <c:v>124.95519999999999</c:v>
                </c:pt>
                <c:pt idx="9498">
                  <c:v>38.779199999999989</c:v>
                </c:pt>
                <c:pt idx="9499">
                  <c:v>77.558399999999978</c:v>
                </c:pt>
                <c:pt idx="9500">
                  <c:v>249.91039999999998</c:v>
                </c:pt>
                <c:pt idx="9501">
                  <c:v>38.779199999999989</c:v>
                </c:pt>
                <c:pt idx="9502">
                  <c:v>38.086400000000026</c:v>
                </c:pt>
                <c:pt idx="9503">
                  <c:v>33.325600000000009</c:v>
                </c:pt>
                <c:pt idx="9504">
                  <c:v>-21.423599999999993</c:v>
                </c:pt>
                <c:pt idx="9505">
                  <c:v>83.314000000000021</c:v>
                </c:pt>
                <c:pt idx="9506">
                  <c:v>90.715200000000038</c:v>
                </c:pt>
                <c:pt idx="9507">
                  <c:v>30.238400000000013</c:v>
                </c:pt>
                <c:pt idx="9508">
                  <c:v>30.238400000000013</c:v>
                </c:pt>
                <c:pt idx="9509">
                  <c:v>60.476800000000026</c:v>
                </c:pt>
                <c:pt idx="9510">
                  <c:v>-11.993999999999993</c:v>
                </c:pt>
                <c:pt idx="9511">
                  <c:v>4.7976000000000028</c:v>
                </c:pt>
                <c:pt idx="9512">
                  <c:v>-4.7975999999999974</c:v>
                </c:pt>
                <c:pt idx="9513">
                  <c:v>4.7976000000000028</c:v>
                </c:pt>
                <c:pt idx="9514">
                  <c:v>22.388800000000003</c:v>
                </c:pt>
                <c:pt idx="9515">
                  <c:v>7.9960000000000058</c:v>
                </c:pt>
                <c:pt idx="9516">
                  <c:v>34.996499999999969</c:v>
                </c:pt>
                <c:pt idx="9517">
                  <c:v>158.75190000000003</c:v>
                </c:pt>
                <c:pt idx="9518">
                  <c:v>68.59650000000002</c:v>
                </c:pt>
                <c:pt idx="9519">
                  <c:v>13.719300000000004</c:v>
                </c:pt>
                <c:pt idx="9520">
                  <c:v>-12.998700000000007</c:v>
                </c:pt>
                <c:pt idx="9521">
                  <c:v>264.58650000000006</c:v>
                </c:pt>
                <c:pt idx="9522">
                  <c:v>53.994599999999991</c:v>
                </c:pt>
                <c:pt idx="9523">
                  <c:v>23.511599999999998</c:v>
                </c:pt>
                <c:pt idx="9524">
                  <c:v>4.4783999999999988</c:v>
                </c:pt>
                <c:pt idx="9525">
                  <c:v>15.674399999999999</c:v>
                </c:pt>
                <c:pt idx="9526">
                  <c:v>6.7175999999999974</c:v>
                </c:pt>
                <c:pt idx="9527">
                  <c:v>362.68699999999995</c:v>
                </c:pt>
                <c:pt idx="9528">
                  <c:v>9.1311999999999998</c:v>
                </c:pt>
                <c:pt idx="9529">
                  <c:v>1.5804</c:v>
                </c:pt>
                <c:pt idx="9530">
                  <c:v>2.2827999999999999</c:v>
                </c:pt>
                <c:pt idx="9531">
                  <c:v>22.297999999999973</c:v>
                </c:pt>
                <c:pt idx="9532">
                  <c:v>55.744999999999948</c:v>
                </c:pt>
                <c:pt idx="9533">
                  <c:v>55.744999999999948</c:v>
                </c:pt>
                <c:pt idx="9534">
                  <c:v>29.495000000000019</c:v>
                </c:pt>
                <c:pt idx="9535">
                  <c:v>147.47500000000002</c:v>
                </c:pt>
                <c:pt idx="9536">
                  <c:v>29.495000000000019</c:v>
                </c:pt>
                <c:pt idx="9537">
                  <c:v>88.48500000000007</c:v>
                </c:pt>
                <c:pt idx="9538">
                  <c:v>44.242500000000035</c:v>
                </c:pt>
                <c:pt idx="9539">
                  <c:v>298.68549999999999</c:v>
                </c:pt>
                <c:pt idx="9540">
                  <c:v>37.078199999999981</c:v>
                </c:pt>
                <c:pt idx="9541">
                  <c:v>119.4742</c:v>
                </c:pt>
                <c:pt idx="9542">
                  <c:v>18.539099999999991</c:v>
                </c:pt>
                <c:pt idx="9543">
                  <c:v>66.635100000000023</c:v>
                </c:pt>
                <c:pt idx="9544">
                  <c:v>19.03860000000001</c:v>
                </c:pt>
                <c:pt idx="9545">
                  <c:v>36.717300000000009</c:v>
                </c:pt>
                <c:pt idx="9546">
                  <c:v>19.03860000000001</c:v>
                </c:pt>
                <c:pt idx="9547">
                  <c:v>36.717300000000009</c:v>
                </c:pt>
                <c:pt idx="9548">
                  <c:v>23.799300000000002</c:v>
                </c:pt>
                <c:pt idx="9549">
                  <c:v>118.99650000000003</c:v>
                </c:pt>
                <c:pt idx="9550">
                  <c:v>46.796999999999983</c:v>
                </c:pt>
                <c:pt idx="9551">
                  <c:v>-46.797000000000025</c:v>
                </c:pt>
                <c:pt idx="9552">
                  <c:v>15.598999999999993</c:v>
                </c:pt>
                <c:pt idx="9553">
                  <c:v>31.197999999999986</c:v>
                </c:pt>
                <c:pt idx="9554">
                  <c:v>31.197999999999986</c:v>
                </c:pt>
                <c:pt idx="9555">
                  <c:v>93.593999999999994</c:v>
                </c:pt>
                <c:pt idx="9556">
                  <c:v>140.39099999999999</c:v>
                </c:pt>
                <c:pt idx="9557">
                  <c:v>561.56399999999996</c:v>
                </c:pt>
                <c:pt idx="9558">
                  <c:v>31.197999999999986</c:v>
                </c:pt>
                <c:pt idx="9559">
                  <c:v>10.993899999999996</c:v>
                </c:pt>
                <c:pt idx="9560">
                  <c:v>32.981699999999989</c:v>
                </c:pt>
                <c:pt idx="9561">
                  <c:v>65.963399999999979</c:v>
                </c:pt>
                <c:pt idx="9562">
                  <c:v>32.981699999999989</c:v>
                </c:pt>
                <c:pt idx="9563">
                  <c:v>27.295199999999973</c:v>
                </c:pt>
                <c:pt idx="9564">
                  <c:v>-12.510300000000008</c:v>
                </c:pt>
                <c:pt idx="9565">
                  <c:v>176.17080000000001</c:v>
                </c:pt>
                <c:pt idx="9566">
                  <c:v>-158.10199999999998</c:v>
                </c:pt>
                <c:pt idx="9567">
                  <c:v>-31.620400000000004</c:v>
                </c:pt>
                <c:pt idx="9568">
                  <c:v>27.103200000000001</c:v>
                </c:pt>
                <c:pt idx="9569">
                  <c:v>27.103200000000001</c:v>
                </c:pt>
                <c:pt idx="9570">
                  <c:v>121.96440000000001</c:v>
                </c:pt>
                <c:pt idx="9571">
                  <c:v>-36.253</c:v>
                </c:pt>
                <c:pt idx="9572">
                  <c:v>134.654</c:v>
                </c:pt>
                <c:pt idx="9573">
                  <c:v>-181.26499999999999</c:v>
                </c:pt>
                <c:pt idx="9574">
                  <c:v>336.63499999999999</c:v>
                </c:pt>
                <c:pt idx="9575">
                  <c:v>22.678200000000018</c:v>
                </c:pt>
                <c:pt idx="9576">
                  <c:v>15.118800000000007</c:v>
                </c:pt>
                <c:pt idx="9577">
                  <c:v>22.678200000000018</c:v>
                </c:pt>
                <c:pt idx="9578">
                  <c:v>229.30180000000001</c:v>
                </c:pt>
                <c:pt idx="9579">
                  <c:v>22.678200000000018</c:v>
                </c:pt>
                <c:pt idx="9580">
                  <c:v>5.9979999999999922</c:v>
                </c:pt>
                <c:pt idx="9581">
                  <c:v>8.9969999999999892</c:v>
                </c:pt>
                <c:pt idx="9582">
                  <c:v>44.984999999999985</c:v>
                </c:pt>
                <c:pt idx="9583">
                  <c:v>8.9969999999999892</c:v>
                </c:pt>
                <c:pt idx="9584">
                  <c:v>17.993999999999993</c:v>
                </c:pt>
                <c:pt idx="9585">
                  <c:v>8.9969999999999892</c:v>
                </c:pt>
                <c:pt idx="9586">
                  <c:v>17.993999999999978</c:v>
                </c:pt>
                <c:pt idx="9587">
                  <c:v>8.9969999999999892</c:v>
                </c:pt>
                <c:pt idx="9588">
                  <c:v>1.9989999999999952</c:v>
                </c:pt>
                <c:pt idx="9589">
                  <c:v>-13.993000000000004</c:v>
                </c:pt>
                <c:pt idx="9590">
                  <c:v>5.9969999999999857</c:v>
                </c:pt>
                <c:pt idx="9591">
                  <c:v>-2.9985000000000022</c:v>
                </c:pt>
                <c:pt idx="9592">
                  <c:v>-2.9985000000000022</c:v>
                </c:pt>
                <c:pt idx="9593">
                  <c:v>-250.39600000000019</c:v>
                </c:pt>
                <c:pt idx="9594">
                  <c:v>125.19799999999992</c:v>
                </c:pt>
                <c:pt idx="9595">
                  <c:v>125.19799999999992</c:v>
                </c:pt>
                <c:pt idx="9596">
                  <c:v>187.79699999999997</c:v>
                </c:pt>
                <c:pt idx="9597">
                  <c:v>250.39599999999984</c:v>
                </c:pt>
                <c:pt idx="9598">
                  <c:v>6.2995000000000019</c:v>
                </c:pt>
                <c:pt idx="9599">
                  <c:v>125.99000000000001</c:v>
                </c:pt>
                <c:pt idx="9600">
                  <c:v>126.8972999999998</c:v>
                </c:pt>
                <c:pt idx="9601">
                  <c:v>211.49549999999977</c:v>
                </c:pt>
                <c:pt idx="9602">
                  <c:v>545.18839999999977</c:v>
                </c:pt>
                <c:pt idx="9603">
                  <c:v>136.29709999999994</c:v>
                </c:pt>
                <c:pt idx="9604">
                  <c:v>84.598199999999878</c:v>
                </c:pt>
                <c:pt idx="9605">
                  <c:v>-374.99250000000006</c:v>
                </c:pt>
                <c:pt idx="9606">
                  <c:v>135.98000000000002</c:v>
                </c:pt>
                <c:pt idx="9607">
                  <c:v>16.997500000000016</c:v>
                </c:pt>
                <c:pt idx="9608">
                  <c:v>33.995000000000005</c:v>
                </c:pt>
                <c:pt idx="9609">
                  <c:v>6.7990000000000066</c:v>
                </c:pt>
                <c:pt idx="9610">
                  <c:v>135.98000000000002</c:v>
                </c:pt>
                <c:pt idx="9611">
                  <c:v>67.990000000000009</c:v>
                </c:pt>
                <c:pt idx="9612">
                  <c:v>87.995999999999924</c:v>
                </c:pt>
                <c:pt idx="9613">
                  <c:v>-131.9940000000002</c:v>
                </c:pt>
                <c:pt idx="9614">
                  <c:v>197.99099999999996</c:v>
                </c:pt>
                <c:pt idx="9615">
                  <c:v>62.988</c:v>
                </c:pt>
                <c:pt idx="9616">
                  <c:v>31.494</c:v>
                </c:pt>
                <c:pt idx="9617">
                  <c:v>62.988</c:v>
                </c:pt>
                <c:pt idx="9618">
                  <c:v>52.49</c:v>
                </c:pt>
                <c:pt idx="9619">
                  <c:v>47.241</c:v>
                </c:pt>
                <c:pt idx="9620">
                  <c:v>141.72300000000001</c:v>
                </c:pt>
                <c:pt idx="9621">
                  <c:v>31.494</c:v>
                </c:pt>
                <c:pt idx="9622">
                  <c:v>10.919299999999996</c:v>
                </c:pt>
                <c:pt idx="9623">
                  <c:v>-162.22960000000006</c:v>
                </c:pt>
                <c:pt idx="9624">
                  <c:v>-60.836100000000016</c:v>
                </c:pt>
                <c:pt idx="9625">
                  <c:v>15.819999999999993</c:v>
                </c:pt>
                <c:pt idx="9626">
                  <c:v>39.549999999999997</c:v>
                </c:pt>
                <c:pt idx="9627">
                  <c:v>47.459999999999994</c:v>
                </c:pt>
                <c:pt idx="9628">
                  <c:v>19.775000000000006</c:v>
                </c:pt>
                <c:pt idx="9629">
                  <c:v>36.44729999999997</c:v>
                </c:pt>
                <c:pt idx="9630">
                  <c:v>-92.695500000000038</c:v>
                </c:pt>
                <c:pt idx="9631">
                  <c:v>51.497499999999974</c:v>
                </c:pt>
                <c:pt idx="9632">
                  <c:v>51.497499999999974</c:v>
                </c:pt>
                <c:pt idx="9633">
                  <c:v>494.97250000000003</c:v>
                </c:pt>
                <c:pt idx="9634">
                  <c:v>26.998499999999993</c:v>
                </c:pt>
                <c:pt idx="9635">
                  <c:v>134.99250000000001</c:v>
                </c:pt>
                <c:pt idx="9636">
                  <c:v>134.99250000000001</c:v>
                </c:pt>
                <c:pt idx="9637">
                  <c:v>-80.995500000000021</c:v>
                </c:pt>
                <c:pt idx="9638">
                  <c:v>2.0993999999999993</c:v>
                </c:pt>
                <c:pt idx="9639">
                  <c:v>-14.695800000000006</c:v>
                </c:pt>
                <c:pt idx="9640">
                  <c:v>-9.7972000000000037</c:v>
                </c:pt>
                <c:pt idx="9641">
                  <c:v>4.1987999999999985</c:v>
                </c:pt>
                <c:pt idx="9642">
                  <c:v>-168.95579999999995</c:v>
                </c:pt>
                <c:pt idx="9643">
                  <c:v>1228.1787000000004</c:v>
                </c:pt>
                <c:pt idx="9644">
                  <c:v>-253.43369999999993</c:v>
                </c:pt>
                <c:pt idx="9645">
                  <c:v>363.90480000000025</c:v>
                </c:pt>
                <c:pt idx="9646">
                  <c:v>350.90820000000008</c:v>
                </c:pt>
                <c:pt idx="9647">
                  <c:v>90.976200000000063</c:v>
                </c:pt>
                <c:pt idx="9648">
                  <c:v>8.1432000000000002</c:v>
                </c:pt>
                <c:pt idx="9649">
                  <c:v>35.287199999999999</c:v>
                </c:pt>
                <c:pt idx="9650">
                  <c:v>2.7143999999999995</c:v>
                </c:pt>
                <c:pt idx="9651">
                  <c:v>23.524799999999999</c:v>
                </c:pt>
                <c:pt idx="9652">
                  <c:v>-25.334400000000002</c:v>
                </c:pt>
                <c:pt idx="9653">
                  <c:v>13.571999999999996</c:v>
                </c:pt>
                <c:pt idx="9654">
                  <c:v>58.811999999999998</c:v>
                </c:pt>
                <c:pt idx="9655">
                  <c:v>13.571999999999996</c:v>
                </c:pt>
                <c:pt idx="9656">
                  <c:v>23.524799999999999</c:v>
                </c:pt>
                <c:pt idx="9657">
                  <c:v>13.571999999999996</c:v>
                </c:pt>
                <c:pt idx="9658">
                  <c:v>118.29299999999989</c:v>
                </c:pt>
                <c:pt idx="9659">
                  <c:v>84.494999999999948</c:v>
                </c:pt>
                <c:pt idx="9660">
                  <c:v>118.29299999999989</c:v>
                </c:pt>
                <c:pt idx="9661">
                  <c:v>101.39399999999998</c:v>
                </c:pt>
                <c:pt idx="9662">
                  <c:v>5.1786000000000012</c:v>
                </c:pt>
                <c:pt idx="9663">
                  <c:v>2.5893000000000006</c:v>
                </c:pt>
                <c:pt idx="9664">
                  <c:v>19.974600000000002</c:v>
                </c:pt>
                <c:pt idx="9665">
                  <c:v>7.7679000000000009</c:v>
                </c:pt>
                <c:pt idx="9666">
                  <c:v>9.9873000000000012</c:v>
                </c:pt>
                <c:pt idx="9667">
                  <c:v>19.974600000000002</c:v>
                </c:pt>
                <c:pt idx="9668">
                  <c:v>7.7679000000000009</c:v>
                </c:pt>
                <c:pt idx="9669">
                  <c:v>7.7679000000000009</c:v>
                </c:pt>
                <c:pt idx="9670">
                  <c:v>7.7679000000000009</c:v>
                </c:pt>
                <c:pt idx="9671">
                  <c:v>-24.043499999999995</c:v>
                </c:pt>
                <c:pt idx="9672">
                  <c:v>27.718199999999968</c:v>
                </c:pt>
                <c:pt idx="9673">
                  <c:v>41.577299999999951</c:v>
                </c:pt>
                <c:pt idx="9674">
                  <c:v>89.314199999999971</c:v>
                </c:pt>
                <c:pt idx="9675">
                  <c:v>89.314199999999971</c:v>
                </c:pt>
                <c:pt idx="9676">
                  <c:v>55.436399999999935</c:v>
                </c:pt>
                <c:pt idx="9677">
                  <c:v>223.28549999999993</c:v>
                </c:pt>
                <c:pt idx="9678">
                  <c:v>133.97129999999996</c:v>
                </c:pt>
                <c:pt idx="9679">
                  <c:v>97.013699999999858</c:v>
                </c:pt>
                <c:pt idx="9680">
                  <c:v>89.314199999999971</c:v>
                </c:pt>
                <c:pt idx="9681">
                  <c:v>89.314199999999971</c:v>
                </c:pt>
                <c:pt idx="9682">
                  <c:v>130.49130000000002</c:v>
                </c:pt>
                <c:pt idx="9683">
                  <c:v>94.49369999999999</c:v>
                </c:pt>
                <c:pt idx="9684">
                  <c:v>40.497299999999996</c:v>
                </c:pt>
                <c:pt idx="9685">
                  <c:v>220.48530000000002</c:v>
                </c:pt>
                <c:pt idx="9686">
                  <c:v>661.45590000000004</c:v>
                </c:pt>
                <c:pt idx="9687">
                  <c:v>-10.117800000000003</c:v>
                </c:pt>
                <c:pt idx="9688">
                  <c:v>20.695499999999988</c:v>
                </c:pt>
                <c:pt idx="9689">
                  <c:v>-40.47120000000001</c:v>
                </c:pt>
                <c:pt idx="9690">
                  <c:v>4.1390999999999991</c:v>
                </c:pt>
                <c:pt idx="9691">
                  <c:v>4.1390999999999991</c:v>
                </c:pt>
                <c:pt idx="9692">
                  <c:v>8.2781999999999982</c:v>
                </c:pt>
                <c:pt idx="9693">
                  <c:v>46.095000000000006</c:v>
                </c:pt>
                <c:pt idx="9694">
                  <c:v>19.754999999999999</c:v>
                </c:pt>
                <c:pt idx="9695">
                  <c:v>19.754999999999999</c:v>
                </c:pt>
                <c:pt idx="9696">
                  <c:v>43.9</c:v>
                </c:pt>
                <c:pt idx="9697">
                  <c:v>32.924999999999997</c:v>
                </c:pt>
                <c:pt idx="9698">
                  <c:v>13.17</c:v>
                </c:pt>
                <c:pt idx="9699">
                  <c:v>19.754999999999999</c:v>
                </c:pt>
                <c:pt idx="9700">
                  <c:v>12.585999999999999</c:v>
                </c:pt>
                <c:pt idx="9701">
                  <c:v>37.757999999999996</c:v>
                </c:pt>
                <c:pt idx="9702">
                  <c:v>62.929999999999993</c:v>
                </c:pt>
                <c:pt idx="9703">
                  <c:v>10.787999999999997</c:v>
                </c:pt>
                <c:pt idx="9704">
                  <c:v>10.787999999999997</c:v>
                </c:pt>
                <c:pt idx="9705">
                  <c:v>25.171999999999997</c:v>
                </c:pt>
                <c:pt idx="9706">
                  <c:v>3.5959999999999983</c:v>
                </c:pt>
                <c:pt idx="9707">
                  <c:v>51.995999999999981</c:v>
                </c:pt>
                <c:pt idx="9708">
                  <c:v>38.996999999999986</c:v>
                </c:pt>
                <c:pt idx="9709">
                  <c:v>-15.991999999999999</c:v>
                </c:pt>
                <c:pt idx="9710">
                  <c:v>0</c:v>
                </c:pt>
                <c:pt idx="9711">
                  <c:v>-7.9959999999999996</c:v>
                </c:pt>
                <c:pt idx="9712">
                  <c:v>-7.9959999999999996</c:v>
                </c:pt>
                <c:pt idx="9713">
                  <c:v>34.741999999999997</c:v>
                </c:pt>
                <c:pt idx="9714">
                  <c:v>34.741999999999997</c:v>
                </c:pt>
                <c:pt idx="9715">
                  <c:v>34.741999999999997</c:v>
                </c:pt>
                <c:pt idx="9716">
                  <c:v>88.052999999999997</c:v>
                </c:pt>
                <c:pt idx="9717">
                  <c:v>131.02960000000002</c:v>
                </c:pt>
                <c:pt idx="9718">
                  <c:v>22.678200000000018</c:v>
                </c:pt>
                <c:pt idx="9719">
                  <c:v>163.78700000000003</c:v>
                </c:pt>
                <c:pt idx="9720">
                  <c:v>22.678200000000018</c:v>
                </c:pt>
                <c:pt idx="9721">
                  <c:v>1.6776</c:v>
                </c:pt>
                <c:pt idx="9722">
                  <c:v>3.9144000000000005</c:v>
                </c:pt>
                <c:pt idx="9723">
                  <c:v>4.4736000000000011</c:v>
                </c:pt>
                <c:pt idx="9724">
                  <c:v>-9.178799999999999</c:v>
                </c:pt>
                <c:pt idx="9725">
                  <c:v>6.1192000000000011</c:v>
                </c:pt>
                <c:pt idx="9726">
                  <c:v>24.476800000000004</c:v>
                </c:pt>
                <c:pt idx="9727">
                  <c:v>24.476800000000004</c:v>
                </c:pt>
                <c:pt idx="9728">
                  <c:v>52.492999999999967</c:v>
                </c:pt>
                <c:pt idx="9729">
                  <c:v>-14.998000000000012</c:v>
                </c:pt>
                <c:pt idx="9730">
                  <c:v>37.494999999999962</c:v>
                </c:pt>
                <c:pt idx="9731">
                  <c:v>52.492999999999967</c:v>
                </c:pt>
                <c:pt idx="9732">
                  <c:v>5.5</c:v>
                </c:pt>
                <c:pt idx="9733">
                  <c:v>1.375</c:v>
                </c:pt>
                <c:pt idx="9734">
                  <c:v>1.375</c:v>
                </c:pt>
                <c:pt idx="9735">
                  <c:v>8.25</c:v>
                </c:pt>
                <c:pt idx="9736">
                  <c:v>1.375</c:v>
                </c:pt>
                <c:pt idx="9737">
                  <c:v>37.797000000000025</c:v>
                </c:pt>
                <c:pt idx="9738">
                  <c:v>94.492500000000007</c:v>
                </c:pt>
                <c:pt idx="9739">
                  <c:v>12.599000000000004</c:v>
                </c:pt>
                <c:pt idx="9740">
                  <c:v>12.599000000000004</c:v>
                </c:pt>
                <c:pt idx="9741">
                  <c:v>157.48750000000001</c:v>
                </c:pt>
                <c:pt idx="9742">
                  <c:v>80.735999999999976</c:v>
                </c:pt>
                <c:pt idx="9743">
                  <c:v>16.703999999999986</c:v>
                </c:pt>
                <c:pt idx="9744">
                  <c:v>16.703999999999986</c:v>
                </c:pt>
                <c:pt idx="9745">
                  <c:v>16.703999999999986</c:v>
                </c:pt>
                <c:pt idx="9746">
                  <c:v>58.46399999999997</c:v>
                </c:pt>
                <c:pt idx="9747">
                  <c:v>41.759999999999948</c:v>
                </c:pt>
                <c:pt idx="9748">
                  <c:v>-81.664000000000044</c:v>
                </c:pt>
                <c:pt idx="9749">
                  <c:v>16.703999999999986</c:v>
                </c:pt>
                <c:pt idx="9750">
                  <c:v>134.55999999999995</c:v>
                </c:pt>
                <c:pt idx="9751">
                  <c:v>8.3519999999999932</c:v>
                </c:pt>
                <c:pt idx="9752">
                  <c:v>75.167999999999921</c:v>
                </c:pt>
                <c:pt idx="9753">
                  <c:v>13.998599999999989</c:v>
                </c:pt>
                <c:pt idx="9754">
                  <c:v>-12.414599999999997</c:v>
                </c:pt>
                <c:pt idx="9755">
                  <c:v>3.2186000000000092</c:v>
                </c:pt>
                <c:pt idx="9756">
                  <c:v>2.2990000000000066</c:v>
                </c:pt>
                <c:pt idx="9757">
                  <c:v>-28.967399999999991</c:v>
                </c:pt>
                <c:pt idx="9758">
                  <c:v>2.2990000000000066</c:v>
                </c:pt>
                <c:pt idx="9759">
                  <c:v>-20.690999999999992</c:v>
                </c:pt>
                <c:pt idx="9760">
                  <c:v>-16.552799999999994</c:v>
                </c:pt>
                <c:pt idx="9761">
                  <c:v>-12.414599999999997</c:v>
                </c:pt>
                <c:pt idx="9762">
                  <c:v>-8.2763999999999971</c:v>
                </c:pt>
                <c:pt idx="9763">
                  <c:v>106.12420000000014</c:v>
                </c:pt>
                <c:pt idx="9764">
                  <c:v>-56.310799999999972</c:v>
                </c:pt>
                <c:pt idx="9765">
                  <c:v>-112.62159999999994</c:v>
                </c:pt>
                <c:pt idx="9766">
                  <c:v>-56.310799999999972</c:v>
                </c:pt>
                <c:pt idx="9767">
                  <c:v>25.185999999999996</c:v>
                </c:pt>
                <c:pt idx="9768">
                  <c:v>4.3175999999999988</c:v>
                </c:pt>
                <c:pt idx="9769">
                  <c:v>15.111599999999999</c:v>
                </c:pt>
                <c:pt idx="9770">
                  <c:v>25.185999999999996</c:v>
                </c:pt>
                <c:pt idx="9771">
                  <c:v>43.175999999999995</c:v>
                </c:pt>
                <c:pt idx="9772">
                  <c:v>43.175999999999995</c:v>
                </c:pt>
                <c:pt idx="9773">
                  <c:v>15.111599999999999</c:v>
                </c:pt>
                <c:pt idx="9774">
                  <c:v>49.496999999999986</c:v>
                </c:pt>
                <c:pt idx="9775">
                  <c:v>247.48499999999993</c:v>
                </c:pt>
                <c:pt idx="9776">
                  <c:v>148.49099999999996</c:v>
                </c:pt>
                <c:pt idx="9777">
                  <c:v>148.49099999999996</c:v>
                </c:pt>
                <c:pt idx="9778">
                  <c:v>-67.876199999999997</c:v>
                </c:pt>
                <c:pt idx="9779">
                  <c:v>126.05580000000002</c:v>
                </c:pt>
                <c:pt idx="9780">
                  <c:v>42.018600000000006</c:v>
                </c:pt>
                <c:pt idx="9781">
                  <c:v>378.16740000000004</c:v>
                </c:pt>
                <c:pt idx="9782">
                  <c:v>19.393200000000007</c:v>
                </c:pt>
                <c:pt idx="9783">
                  <c:v>58.179600000000022</c:v>
                </c:pt>
                <c:pt idx="9784">
                  <c:v>19.393200000000007</c:v>
                </c:pt>
                <c:pt idx="9785">
                  <c:v>0.69300000000000006</c:v>
                </c:pt>
                <c:pt idx="9786">
                  <c:v>1.6037999999999999</c:v>
                </c:pt>
                <c:pt idx="9787">
                  <c:v>94.492500000000007</c:v>
                </c:pt>
                <c:pt idx="9788">
                  <c:v>25.198000000000008</c:v>
                </c:pt>
                <c:pt idx="9789">
                  <c:v>50.396000000000015</c:v>
                </c:pt>
                <c:pt idx="9790">
                  <c:v>31.497500000000002</c:v>
                </c:pt>
                <c:pt idx="9791">
                  <c:v>220.48250000000002</c:v>
                </c:pt>
                <c:pt idx="9792">
                  <c:v>125.99000000000001</c:v>
                </c:pt>
                <c:pt idx="9793">
                  <c:v>-20.136200000000006</c:v>
                </c:pt>
                <c:pt idx="9794">
                  <c:v>0.52989999999999782</c:v>
                </c:pt>
                <c:pt idx="9795">
                  <c:v>-20.136200000000006</c:v>
                </c:pt>
                <c:pt idx="9796">
                  <c:v>1.0597999999999956</c:v>
                </c:pt>
                <c:pt idx="9797">
                  <c:v>-20.136200000000006</c:v>
                </c:pt>
                <c:pt idx="9798">
                  <c:v>134.3888</c:v>
                </c:pt>
                <c:pt idx="9799">
                  <c:v>-71.994000000000028</c:v>
                </c:pt>
                <c:pt idx="9800">
                  <c:v>86.392799999999994</c:v>
                </c:pt>
                <c:pt idx="9801">
                  <c:v>9.5991999999999997</c:v>
                </c:pt>
                <c:pt idx="9802">
                  <c:v>100.7916</c:v>
                </c:pt>
                <c:pt idx="9803">
                  <c:v>19.731599999999997</c:v>
                </c:pt>
                <c:pt idx="9804">
                  <c:v>8.4563999999999986</c:v>
                </c:pt>
                <c:pt idx="9805">
                  <c:v>8.4563999999999986</c:v>
                </c:pt>
                <c:pt idx="9806">
                  <c:v>57.41129999999999</c:v>
                </c:pt>
                <c:pt idx="9807">
                  <c:v>57.41129999999999</c:v>
                </c:pt>
                <c:pt idx="9808">
                  <c:v>-7.2589000000000041</c:v>
                </c:pt>
                <c:pt idx="9809">
                  <c:v>23.756399999999985</c:v>
                </c:pt>
                <c:pt idx="9810">
                  <c:v>76.548399999999987</c:v>
                </c:pt>
                <c:pt idx="9811">
                  <c:v>8.998500000000007</c:v>
                </c:pt>
                <c:pt idx="9812">
                  <c:v>-26.995499999999993</c:v>
                </c:pt>
                <c:pt idx="9813">
                  <c:v>5.9990000000000023</c:v>
                </c:pt>
                <c:pt idx="9814">
                  <c:v>44.992500000000007</c:v>
                </c:pt>
                <c:pt idx="9815">
                  <c:v>-26.995499999999993</c:v>
                </c:pt>
                <c:pt idx="9816">
                  <c:v>8.998500000000007</c:v>
                </c:pt>
                <c:pt idx="9817">
                  <c:v>-115.35440000000006</c:v>
                </c:pt>
                <c:pt idx="9818">
                  <c:v>160.6722</c:v>
                </c:pt>
                <c:pt idx="9819">
                  <c:v>49.437599999999975</c:v>
                </c:pt>
                <c:pt idx="9820">
                  <c:v>6.104000000000001</c:v>
                </c:pt>
                <c:pt idx="9821">
                  <c:v>6.104000000000001</c:v>
                </c:pt>
                <c:pt idx="9822">
                  <c:v>3.0520000000000005</c:v>
                </c:pt>
                <c:pt idx="9823">
                  <c:v>4.3600000000000012</c:v>
                </c:pt>
                <c:pt idx="9824">
                  <c:v>4.3600000000000012</c:v>
                </c:pt>
                <c:pt idx="9825">
                  <c:v>-6.5399999999999991</c:v>
                </c:pt>
                <c:pt idx="9826">
                  <c:v>12.208000000000002</c:v>
                </c:pt>
                <c:pt idx="9827">
                  <c:v>12.208000000000002</c:v>
                </c:pt>
                <c:pt idx="9828">
                  <c:v>11.1294</c:v>
                </c:pt>
                <c:pt idx="9829">
                  <c:v>55.647000000000006</c:v>
                </c:pt>
                <c:pt idx="9830">
                  <c:v>55.647000000000006</c:v>
                </c:pt>
                <c:pt idx="9831">
                  <c:v>28.618200000000002</c:v>
                </c:pt>
                <c:pt idx="9832">
                  <c:v>165.34960000000001</c:v>
                </c:pt>
                <c:pt idx="9833">
                  <c:v>41.337400000000002</c:v>
                </c:pt>
                <c:pt idx="9834">
                  <c:v>38.157600000000002</c:v>
                </c:pt>
                <c:pt idx="9835">
                  <c:v>5.5944000000000003</c:v>
                </c:pt>
                <c:pt idx="9836">
                  <c:v>6.2936999999999976</c:v>
                </c:pt>
                <c:pt idx="9837">
                  <c:v>3.4964999999999993</c:v>
                </c:pt>
                <c:pt idx="9838">
                  <c:v>0.69930000000000003</c:v>
                </c:pt>
                <c:pt idx="9839">
                  <c:v>1.3986000000000001</c:v>
                </c:pt>
                <c:pt idx="9840">
                  <c:v>-24.476399999999998</c:v>
                </c:pt>
                <c:pt idx="9841">
                  <c:v>10.878399999999999</c:v>
                </c:pt>
                <c:pt idx="9842">
                  <c:v>-24.476399999999998</c:v>
                </c:pt>
                <c:pt idx="9843">
                  <c:v>27.195999999999998</c:v>
                </c:pt>
                <c:pt idx="9844">
                  <c:v>16.556399999999996</c:v>
                </c:pt>
                <c:pt idx="9845">
                  <c:v>8.2781999999999982</c:v>
                </c:pt>
                <c:pt idx="9846">
                  <c:v>80.022599999999997</c:v>
                </c:pt>
                <c:pt idx="9847">
                  <c:v>-15.176700000000004</c:v>
                </c:pt>
                <c:pt idx="9848">
                  <c:v>13.3371</c:v>
                </c:pt>
                <c:pt idx="9849">
                  <c:v>-20.235600000000005</c:v>
                </c:pt>
                <c:pt idx="9850">
                  <c:v>12.417299999999997</c:v>
                </c:pt>
                <c:pt idx="9851">
                  <c:v>38.997500000000002</c:v>
                </c:pt>
                <c:pt idx="9852">
                  <c:v>31.197999999999993</c:v>
                </c:pt>
                <c:pt idx="9853">
                  <c:v>38.997500000000002</c:v>
                </c:pt>
                <c:pt idx="9854">
                  <c:v>70.195499999999981</c:v>
                </c:pt>
                <c:pt idx="9855">
                  <c:v>15.598999999999997</c:v>
                </c:pt>
                <c:pt idx="9856">
                  <c:v>272.98250000000002</c:v>
                </c:pt>
                <c:pt idx="9857">
                  <c:v>5.7568000000000019</c:v>
                </c:pt>
                <c:pt idx="9858">
                  <c:v>8.6352000000000011</c:v>
                </c:pt>
                <c:pt idx="9859">
                  <c:v>7.1960000000000015</c:v>
                </c:pt>
                <c:pt idx="9860">
                  <c:v>10.074400000000001</c:v>
                </c:pt>
                <c:pt idx="9861">
                  <c:v>11.513600000000004</c:v>
                </c:pt>
                <c:pt idx="9862">
                  <c:v>2.878400000000001</c:v>
                </c:pt>
                <c:pt idx="9863">
                  <c:v>49.316399999999987</c:v>
                </c:pt>
                <c:pt idx="9864">
                  <c:v>213.70440000000002</c:v>
                </c:pt>
                <c:pt idx="9865">
                  <c:v>8.2194000000000003</c:v>
                </c:pt>
                <c:pt idx="9866">
                  <c:v>285.9896</c:v>
                </c:pt>
                <c:pt idx="9867">
                  <c:v>148.49459999999993</c:v>
                </c:pt>
                <c:pt idx="9868">
                  <c:v>49.498199999999969</c:v>
                </c:pt>
                <c:pt idx="9869">
                  <c:v>-115.49580000000006</c:v>
                </c:pt>
                <c:pt idx="9870">
                  <c:v>49.498199999999969</c:v>
                </c:pt>
                <c:pt idx="9871">
                  <c:v>-76.997200000000021</c:v>
                </c:pt>
                <c:pt idx="9872">
                  <c:v>214.4922</c:v>
                </c:pt>
                <c:pt idx="9873">
                  <c:v>142.9948</c:v>
                </c:pt>
                <c:pt idx="9874">
                  <c:v>82.496999999999957</c:v>
                </c:pt>
                <c:pt idx="9875">
                  <c:v>2.4990000000000023</c:v>
                </c:pt>
                <c:pt idx="9876">
                  <c:v>-8.9963999999999995</c:v>
                </c:pt>
                <c:pt idx="9877">
                  <c:v>-31.487400000000001</c:v>
                </c:pt>
                <c:pt idx="9878">
                  <c:v>-17.992799999999999</c:v>
                </c:pt>
                <c:pt idx="9879">
                  <c:v>143.99680000000006</c:v>
                </c:pt>
                <c:pt idx="9880">
                  <c:v>107.95499999999998</c:v>
                </c:pt>
                <c:pt idx="9881">
                  <c:v>71.97</c:v>
                </c:pt>
                <c:pt idx="9882">
                  <c:v>35.984999999999999</c:v>
                </c:pt>
                <c:pt idx="9883">
                  <c:v>47.97999999999999</c:v>
                </c:pt>
                <c:pt idx="9884">
                  <c:v>35.984999999999999</c:v>
                </c:pt>
                <c:pt idx="9885">
                  <c:v>11.093999999999998</c:v>
                </c:pt>
                <c:pt idx="9886">
                  <c:v>-7.3960000000000043</c:v>
                </c:pt>
                <c:pt idx="9887">
                  <c:v>98.272200000000012</c:v>
                </c:pt>
                <c:pt idx="9888">
                  <c:v>22.678200000000018</c:v>
                </c:pt>
                <c:pt idx="9889">
                  <c:v>163.78700000000003</c:v>
                </c:pt>
                <c:pt idx="9890">
                  <c:v>110.1194999999999</c:v>
                </c:pt>
                <c:pt idx="9891">
                  <c:v>78.850999999999971</c:v>
                </c:pt>
                <c:pt idx="9892">
                  <c:v>39.425499999999985</c:v>
                </c:pt>
                <c:pt idx="9893">
                  <c:v>66.715199999999982</c:v>
                </c:pt>
                <c:pt idx="9894">
                  <c:v>16.678799999999995</c:v>
                </c:pt>
                <c:pt idx="9895">
                  <c:v>16.678799999999995</c:v>
                </c:pt>
                <c:pt idx="9896">
                  <c:v>25.018199999999993</c:v>
                </c:pt>
                <c:pt idx="9897">
                  <c:v>25.018199999999993</c:v>
                </c:pt>
                <c:pt idx="9898">
                  <c:v>16.678799999999995</c:v>
                </c:pt>
                <c:pt idx="9899">
                  <c:v>216.8244</c:v>
                </c:pt>
                <c:pt idx="9900">
                  <c:v>41.697000000000003</c:v>
                </c:pt>
                <c:pt idx="9901">
                  <c:v>-52.640999999999991</c:v>
                </c:pt>
                <c:pt idx="9902">
                  <c:v>8.7735000000000056</c:v>
                </c:pt>
                <c:pt idx="9903">
                  <c:v>29.245000000000005</c:v>
                </c:pt>
                <c:pt idx="9904">
                  <c:v>10.555199999999999</c:v>
                </c:pt>
                <c:pt idx="9905">
                  <c:v>37.796999999999997</c:v>
                </c:pt>
                <c:pt idx="9906">
                  <c:v>49.257599999999996</c:v>
                </c:pt>
                <c:pt idx="9907">
                  <c:v>30.785999999999998</c:v>
                </c:pt>
                <c:pt idx="9908">
                  <c:v>-25.198000000000008</c:v>
                </c:pt>
                <c:pt idx="9909">
                  <c:v>12.314399999999999</c:v>
                </c:pt>
                <c:pt idx="9910">
                  <c:v>37.796999999999997</c:v>
                </c:pt>
                <c:pt idx="9911">
                  <c:v>236.23250000000002</c:v>
                </c:pt>
                <c:pt idx="9912">
                  <c:v>20.248499999999993</c:v>
                </c:pt>
                <c:pt idx="9913">
                  <c:v>67.495000000000005</c:v>
                </c:pt>
                <c:pt idx="9914">
                  <c:v>357.19110000000001</c:v>
                </c:pt>
                <c:pt idx="9915">
                  <c:v>39.687899999999985</c:v>
                </c:pt>
                <c:pt idx="9916">
                  <c:v>13.229299999999995</c:v>
                </c:pt>
                <c:pt idx="9917">
                  <c:v>-73.706100000000021</c:v>
                </c:pt>
                <c:pt idx="9918">
                  <c:v>204.10919999999999</c:v>
                </c:pt>
                <c:pt idx="9919">
                  <c:v>153.08189999999999</c:v>
                </c:pt>
                <c:pt idx="9920">
                  <c:v>39.687899999999985</c:v>
                </c:pt>
                <c:pt idx="9921">
                  <c:v>107.98499999999996</c:v>
                </c:pt>
                <c:pt idx="9922">
                  <c:v>71.989999999999981</c:v>
                </c:pt>
                <c:pt idx="9923">
                  <c:v>539.92499999999995</c:v>
                </c:pt>
                <c:pt idx="9924">
                  <c:v>71.989999999999981</c:v>
                </c:pt>
                <c:pt idx="9925">
                  <c:v>-71.990000000000009</c:v>
                </c:pt>
                <c:pt idx="9926">
                  <c:v>323.95499999999993</c:v>
                </c:pt>
                <c:pt idx="9927">
                  <c:v>-20.700000000000003</c:v>
                </c:pt>
                <c:pt idx="9928">
                  <c:v>51.75</c:v>
                </c:pt>
                <c:pt idx="9929">
                  <c:v>-31.050000000000011</c:v>
                </c:pt>
                <c:pt idx="9930">
                  <c:v>86.25</c:v>
                </c:pt>
                <c:pt idx="9931">
                  <c:v>34.5</c:v>
                </c:pt>
                <c:pt idx="9932">
                  <c:v>34.5</c:v>
                </c:pt>
                <c:pt idx="9933">
                  <c:v>10.349999999999994</c:v>
                </c:pt>
                <c:pt idx="9934">
                  <c:v>-157.93830000000008</c:v>
                </c:pt>
                <c:pt idx="9935">
                  <c:v>37.797199999999975</c:v>
                </c:pt>
                <c:pt idx="9936">
                  <c:v>36.447299999999998</c:v>
                </c:pt>
                <c:pt idx="9937">
                  <c:v>28.347899999999981</c:v>
                </c:pt>
                <c:pt idx="9938">
                  <c:v>66.145099999999957</c:v>
                </c:pt>
                <c:pt idx="9939">
                  <c:v>72.894599999999997</c:v>
                </c:pt>
                <c:pt idx="9940">
                  <c:v>4.5953999999999997</c:v>
                </c:pt>
                <c:pt idx="9941">
                  <c:v>12.986999999999995</c:v>
                </c:pt>
                <c:pt idx="9942">
                  <c:v>32.1678</c:v>
                </c:pt>
                <c:pt idx="9943">
                  <c:v>2.5973999999999995</c:v>
                </c:pt>
                <c:pt idx="9944">
                  <c:v>2.7278999999999964</c:v>
                </c:pt>
                <c:pt idx="9945">
                  <c:v>-15.458100000000007</c:v>
                </c:pt>
                <c:pt idx="9946">
                  <c:v>0.77939999999999898</c:v>
                </c:pt>
                <c:pt idx="9947">
                  <c:v>22.676399999999994</c:v>
                </c:pt>
                <c:pt idx="9948">
                  <c:v>0</c:v>
                </c:pt>
                <c:pt idx="9949">
                  <c:v>-9.56</c:v>
                </c:pt>
                <c:pt idx="9950">
                  <c:v>-7.17</c:v>
                </c:pt>
                <c:pt idx="9951">
                  <c:v>-14.34</c:v>
                </c:pt>
                <c:pt idx="9952">
                  <c:v>-2.0773999999999999</c:v>
                </c:pt>
                <c:pt idx="9953">
                  <c:v>41.986000000000004</c:v>
                </c:pt>
                <c:pt idx="9954">
                  <c:v>7.1976000000000049</c:v>
                </c:pt>
                <c:pt idx="9955">
                  <c:v>33.588800000000006</c:v>
                </c:pt>
                <c:pt idx="9956">
                  <c:v>11.996000000000002</c:v>
                </c:pt>
                <c:pt idx="9957">
                  <c:v>-10.796399999999995</c:v>
                </c:pt>
                <c:pt idx="9958">
                  <c:v>0.69929999999999914</c:v>
                </c:pt>
                <c:pt idx="9959">
                  <c:v>-15.584400000000002</c:v>
                </c:pt>
                <c:pt idx="9960">
                  <c:v>-13.286700000000002</c:v>
                </c:pt>
                <c:pt idx="9961">
                  <c:v>-5.694300000000001</c:v>
                </c:pt>
                <c:pt idx="9962">
                  <c:v>-5.694300000000001</c:v>
                </c:pt>
                <c:pt idx="9963">
                  <c:v>0.29969999999999963</c:v>
                </c:pt>
                <c:pt idx="9964">
                  <c:v>0.29969999999999963</c:v>
                </c:pt>
                <c:pt idx="9965">
                  <c:v>8.4989999999999917</c:v>
                </c:pt>
                <c:pt idx="9966">
                  <c:v>-16.998000000000019</c:v>
                </c:pt>
                <c:pt idx="9967">
                  <c:v>42.494999999999948</c:v>
                </c:pt>
                <c:pt idx="9968">
                  <c:v>25.496999999999986</c:v>
                </c:pt>
                <c:pt idx="9969">
                  <c:v>42.494999999999948</c:v>
                </c:pt>
                <c:pt idx="9970">
                  <c:v>59.492999999999952</c:v>
                </c:pt>
                <c:pt idx="9971">
                  <c:v>16.997999999999983</c:v>
                </c:pt>
                <c:pt idx="9972">
                  <c:v>24.727499999999971</c:v>
                </c:pt>
                <c:pt idx="9973">
                  <c:v>14.836499999999987</c:v>
                </c:pt>
                <c:pt idx="9974">
                  <c:v>47.806499999999993</c:v>
                </c:pt>
                <c:pt idx="9975">
                  <c:v>10.048500000000004</c:v>
                </c:pt>
                <c:pt idx="9976">
                  <c:v>16.747500000000016</c:v>
                </c:pt>
                <c:pt idx="9977">
                  <c:v>50.242500000000007</c:v>
                </c:pt>
                <c:pt idx="9978">
                  <c:v>33.495000000000005</c:v>
                </c:pt>
                <c:pt idx="9979">
                  <c:v>20.097000000000008</c:v>
                </c:pt>
                <c:pt idx="9980">
                  <c:v>3.9906000000000006</c:v>
                </c:pt>
                <c:pt idx="9981">
                  <c:v>1.0346000000000006</c:v>
                </c:pt>
                <c:pt idx="9982">
                  <c:v>7.9812000000000012</c:v>
                </c:pt>
                <c:pt idx="9983">
                  <c:v>25.122500000000002</c:v>
                </c:pt>
                <c:pt idx="9984">
                  <c:v>15.07350000000001</c:v>
                </c:pt>
                <c:pt idx="9985">
                  <c:v>123.47369999999989</c:v>
                </c:pt>
                <c:pt idx="9986">
                  <c:v>52.917299999999955</c:v>
                </c:pt>
                <c:pt idx="9987">
                  <c:v>70.55639999999994</c:v>
                </c:pt>
                <c:pt idx="9988">
                  <c:v>113.67419999999998</c:v>
                </c:pt>
                <c:pt idx="9989">
                  <c:v>70.55639999999994</c:v>
                </c:pt>
                <c:pt idx="9990">
                  <c:v>113.67419999999998</c:v>
                </c:pt>
                <c:pt idx="9991">
                  <c:v>52.917299999999955</c:v>
                </c:pt>
                <c:pt idx="9992">
                  <c:v>284.18549999999993</c:v>
                </c:pt>
                <c:pt idx="9993">
                  <c:v>-43.117800000000045</c:v>
                </c:pt>
              </c:numCache>
            </c:numRef>
          </c:yVal>
          <c:smooth val="0"/>
          <c:extLst>
            <c:ext xmlns:c16="http://schemas.microsoft.com/office/drawing/2014/chart" uri="{C3380CC4-5D6E-409C-BE32-E72D297353CC}">
              <c16:uniqueId val="{00000000-2C15-4ACA-A5AC-F9CCFB245BCB}"/>
            </c:ext>
          </c:extLst>
        </c:ser>
        <c:dLbls>
          <c:showLegendKey val="0"/>
          <c:showVal val="0"/>
          <c:showCatName val="0"/>
          <c:showSerName val="0"/>
          <c:showPercent val="0"/>
          <c:showBubbleSize val="0"/>
        </c:dLbls>
        <c:axId val="276903040"/>
        <c:axId val="276904576"/>
      </c:scatterChart>
      <c:valAx>
        <c:axId val="2769030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6904576"/>
        <c:crosses val="autoZero"/>
        <c:crossBetween val="midCat"/>
      </c:valAx>
      <c:valAx>
        <c:axId val="2769045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69030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190499</xdr:rowOff>
    </xdr:from>
    <xdr:to>
      <xdr:col>9</xdr:col>
      <xdr:colOff>304800</xdr:colOff>
      <xdr:row>29</xdr:row>
      <xdr:rowOff>66674</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114300</xdr:colOff>
      <xdr:row>1</xdr:row>
      <xdr:rowOff>38101</xdr:rowOff>
    </xdr:from>
    <xdr:to>
      <xdr:col>9</xdr:col>
      <xdr:colOff>266700</xdr:colOff>
      <xdr:row>5</xdr:row>
      <xdr:rowOff>47625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33500" y="228601"/>
              <a:ext cx="4419600" cy="771524"/>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10</xdr:col>
      <xdr:colOff>561975</xdr:colOff>
      <xdr:row>6</xdr:row>
      <xdr:rowOff>0</xdr:rowOff>
    </xdr:from>
    <xdr:to>
      <xdr:col>17</xdr:col>
      <xdr:colOff>142875</xdr:colOff>
      <xdr:row>29</xdr:row>
      <xdr:rowOff>66675</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581025</xdr:colOff>
      <xdr:row>0</xdr:row>
      <xdr:rowOff>104775</xdr:rowOff>
    </xdr:from>
    <xdr:to>
      <xdr:col>17</xdr:col>
      <xdr:colOff>161925</xdr:colOff>
      <xdr:row>5</xdr:row>
      <xdr:rowOff>85725</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677025" y="104775"/>
              <a:ext cx="3848100" cy="933450"/>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18</xdr:col>
      <xdr:colOff>0</xdr:colOff>
      <xdr:row>6</xdr:row>
      <xdr:rowOff>0</xdr:rowOff>
    </xdr:from>
    <xdr:to>
      <xdr:col>24</xdr:col>
      <xdr:colOff>76200</xdr:colOff>
      <xdr:row>29</xdr:row>
      <xdr:rowOff>28575</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6</xdr:row>
      <xdr:rowOff>0</xdr:rowOff>
    </xdr:from>
    <xdr:to>
      <xdr:col>32</xdr:col>
      <xdr:colOff>161925</xdr:colOff>
      <xdr:row>29</xdr:row>
      <xdr:rowOff>47625</xdr:rowOff>
    </xdr:to>
    <xdr:graphicFrame macro="">
      <xdr:nvGraphicFramePr>
        <xdr:cNvPr id="8" name="Chart 7">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25</xdr:col>
      <xdr:colOff>0</xdr:colOff>
      <xdr:row>1</xdr:row>
      <xdr:rowOff>0</xdr:rowOff>
    </xdr:from>
    <xdr:to>
      <xdr:col>32</xdr:col>
      <xdr:colOff>57150</xdr:colOff>
      <xdr:row>5</xdr:row>
      <xdr:rowOff>85725</xdr:rowOff>
    </xdr:to>
    <mc:AlternateContent xmlns:mc="http://schemas.openxmlformats.org/markup-compatibility/2006" xmlns:a14="http://schemas.microsoft.com/office/drawing/2010/main">
      <mc:Choice Requires="a14">
        <xdr:graphicFrame macro="">
          <xdr:nvGraphicFramePr>
            <xdr:cNvPr id="9" name="Sub-Category 1">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5240000" y="190500"/>
              <a:ext cx="4324350" cy="847725"/>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47624</xdr:colOff>
      <xdr:row>0</xdr:row>
      <xdr:rowOff>133350</xdr:rowOff>
    </xdr:from>
    <xdr:to>
      <xdr:col>24</xdr:col>
      <xdr:colOff>114299</xdr:colOff>
      <xdr:row>5</xdr:row>
      <xdr:rowOff>66675</xdr:rowOff>
    </xdr:to>
    <mc:AlternateContent xmlns:mc="http://schemas.openxmlformats.org/markup-compatibility/2006" xmlns:a14="http://schemas.microsoft.com/office/drawing/2010/main">
      <mc:Choice Requires="a14">
        <xdr:graphicFrame macro="">
          <xdr:nvGraphicFramePr>
            <xdr:cNvPr id="11" name="Sub-Category 2">
              <a:extLst>
                <a:ext uri="{FF2B5EF4-FFF2-40B4-BE49-F238E27FC236}">
                  <a16:creationId xmlns:a16="http://schemas.microsoft.com/office/drawing/2014/main" id="{00000000-0008-0000-0400-00000B000000}"/>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11020424" y="133350"/>
              <a:ext cx="3724275" cy="885825"/>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323850</xdr:colOff>
      <xdr:row>36</xdr:row>
      <xdr:rowOff>0</xdr:rowOff>
    </xdr:from>
    <xdr:to>
      <xdr:col>10</xdr:col>
      <xdr:colOff>314325</xdr:colOff>
      <xdr:row>50</xdr:row>
      <xdr:rowOff>76200</xdr:rowOff>
    </xdr:to>
    <xdr:graphicFrame macro="">
      <xdr:nvGraphicFramePr>
        <xdr:cNvPr id="10" name="Chart 9">
          <a:extLst>
            <a:ext uri="{FF2B5EF4-FFF2-40B4-BE49-F238E27FC236}">
              <a16:creationId xmlns:a16="http://schemas.microsoft.com/office/drawing/2014/main" id="{00000000-0008-0000-0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36</xdr:row>
      <xdr:rowOff>123825</xdr:rowOff>
    </xdr:from>
    <xdr:to>
      <xdr:col>2</xdr:col>
      <xdr:colOff>219075</xdr:colOff>
      <xdr:row>49</xdr:row>
      <xdr:rowOff>171450</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00000000-0008-0000-0400-00000D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7081216"/>
              <a:ext cx="1433858" cy="2560017"/>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11</xdr:col>
      <xdr:colOff>0</xdr:colOff>
      <xdr:row>36</xdr:row>
      <xdr:rowOff>0</xdr:rowOff>
    </xdr:from>
    <xdr:to>
      <xdr:col>18</xdr:col>
      <xdr:colOff>304800</xdr:colOff>
      <xdr:row>50</xdr:row>
      <xdr:rowOff>76200</xdr:rowOff>
    </xdr:to>
    <xdr:graphicFrame macro="">
      <xdr:nvGraphicFramePr>
        <xdr:cNvPr id="14" name="Chart 13">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0</xdr:colOff>
      <xdr:row>36</xdr:row>
      <xdr:rowOff>0</xdr:rowOff>
    </xdr:from>
    <xdr:to>
      <xdr:col>28</xdr:col>
      <xdr:colOff>219075</xdr:colOff>
      <xdr:row>50</xdr:row>
      <xdr:rowOff>76200</xdr:rowOff>
    </xdr:to>
    <xdr:graphicFrame macro="">
      <xdr:nvGraphicFramePr>
        <xdr:cNvPr id="15" name="Chart 14">
          <a:extLst>
            <a:ext uri="{FF2B5EF4-FFF2-40B4-BE49-F238E27FC236}">
              <a16:creationId xmlns:a16="http://schemas.microsoft.com/office/drawing/2014/main" id="{00000000-0008-0000-0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29</xdr:col>
      <xdr:colOff>0</xdr:colOff>
      <xdr:row>37</xdr:row>
      <xdr:rowOff>0</xdr:rowOff>
    </xdr:from>
    <xdr:to>
      <xdr:col>31</xdr:col>
      <xdr:colOff>76200</xdr:colOff>
      <xdr:row>50</xdr:row>
      <xdr:rowOff>47625</xdr:rowOff>
    </xdr:to>
    <mc:AlternateContent xmlns:mc="http://schemas.openxmlformats.org/markup-compatibility/2006" xmlns:a14="http://schemas.microsoft.com/office/drawing/2010/main">
      <mc:Choice Requires="a14">
        <xdr:graphicFrame macro="">
          <xdr:nvGraphicFramePr>
            <xdr:cNvPr id="16" name="Ship Mode">
              <a:extLst>
                <a:ext uri="{FF2B5EF4-FFF2-40B4-BE49-F238E27FC236}">
                  <a16:creationId xmlns:a16="http://schemas.microsoft.com/office/drawing/2014/main" id="{00000000-0008-0000-0400-000010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7614348" y="7150652"/>
              <a:ext cx="1290982" cy="2560016"/>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57149</xdr:colOff>
      <xdr:row>54</xdr:row>
      <xdr:rowOff>66675</xdr:rowOff>
    </xdr:from>
    <xdr:to>
      <xdr:col>14</xdr:col>
      <xdr:colOff>66674</xdr:colOff>
      <xdr:row>70</xdr:row>
      <xdr:rowOff>47625</xdr:rowOff>
    </xdr:to>
    <xdr:graphicFrame macro="">
      <xdr:nvGraphicFramePr>
        <xdr:cNvPr id="20" name="Chart 19">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609599</xdr:colOff>
      <xdr:row>53</xdr:row>
      <xdr:rowOff>190499</xdr:rowOff>
    </xdr:from>
    <xdr:to>
      <xdr:col>27</xdr:col>
      <xdr:colOff>600074</xdr:colOff>
      <xdr:row>70</xdr:row>
      <xdr:rowOff>47624</xdr:rowOff>
    </xdr:to>
    <xdr:graphicFrame macro="">
      <xdr:nvGraphicFramePr>
        <xdr:cNvPr id="21" name="Chart 20">
          <a:extLst>
            <a:ext uri="{FF2B5EF4-FFF2-40B4-BE49-F238E27FC236}">
              <a16:creationId xmlns:a16="http://schemas.microsoft.com/office/drawing/2014/main" id="{00000000-0008-0000-04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722.583489236109" createdVersion="4" refreshedVersion="4" minRefreshableVersion="3" recordCount="9994" xr:uid="{00000000-000A-0000-FFFF-FFFF00000000}">
  <cacheSource type="worksheet">
    <worksheetSource name="maindata"/>
  </cacheSource>
  <cacheFields count="17">
    <cacheField name="Ship Mode" numFmtId="0">
      <sharedItems count="4">
        <s v="First Class"/>
        <s v="Standard Class"/>
        <s v="Same Day"/>
        <s v="Second Class"/>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acheField>
    <cacheField name="City" numFmtId="0">
      <sharedItems count="531">
        <s v="Chicago"/>
        <s v="San Diego"/>
        <s v="San Francisco"/>
        <s v="Lafayette"/>
        <s v="Peoria"/>
        <s v="Los Angeles"/>
        <s v="New York City"/>
        <s v="Wilmington"/>
        <s v="Providence"/>
        <s v="Lincoln Park"/>
        <s v="Parker"/>
        <s v="Seattle"/>
        <s v="Monroe"/>
        <s v="Jacksonville"/>
        <s v="Jonesboro"/>
        <s v="Detroit"/>
        <s v="Huntsville"/>
        <s v="Houston"/>
        <s v="Philadelphia"/>
        <s v="Dallas"/>
        <s v="San Jose"/>
        <s v="Redondo Beach"/>
        <s v="West Allis"/>
        <s v="Columbia"/>
        <s v="Miami"/>
        <s v="Morgan Hill"/>
        <s v="Perth Amboy"/>
        <s v="Salinas"/>
        <s v="Waynesboro"/>
        <s v="Denver"/>
        <s v="Fort Worth"/>
        <s v="Plano"/>
        <s v="Columbus"/>
        <s v="Springfield"/>
        <s v="Mesa"/>
        <s v="Hialeah"/>
        <s v="Henderson"/>
        <s v="Coral Springs"/>
        <s v="Fort Collins"/>
        <s v="Troy"/>
        <s v="Lansing"/>
        <s v="Scottsdale"/>
        <s v="Clarksville"/>
        <s v="Littleton"/>
        <s v="Brownsville"/>
        <s v="Encinitas"/>
        <s v="Redlands"/>
        <s v="Fayetteville"/>
        <s v="Buffalo"/>
        <s v="Aurora"/>
        <s v="Manchester"/>
        <s v="Everett"/>
        <s v="Highland Park"/>
        <s v="Reading"/>
        <s v="Franklin"/>
        <s v="Las Vegas"/>
        <s v="Milford"/>
        <s v="Colorado Springs"/>
        <s v="Watertown"/>
        <s v="Apple Valley"/>
        <s v="Amarillo"/>
        <s v="Holyoke"/>
        <s v="Pembroke Pines"/>
        <s v="Murfreesboro"/>
        <s v="Kenosha"/>
        <s v="Bakersfield"/>
        <s v="Madison"/>
        <s v="Baltimore"/>
        <s v="Long Beach"/>
        <s v="Provo"/>
        <s v="Lakewood"/>
        <s v="Arlington"/>
        <s v="Salem"/>
        <s v="Malden"/>
        <s v="Eau Claire"/>
        <s v="Sandy Springs"/>
        <s v="Hattiesburg"/>
        <s v="Des Plaines"/>
        <s v="Portland"/>
        <s v="Newark"/>
        <s v="Fresno"/>
        <s v="Port Arthur"/>
        <s v="Fort Lauderdale"/>
        <s v="Mission Viejo"/>
        <s v="Oklahoma City"/>
        <s v="Smyrna"/>
        <s v="Laguna Niguel"/>
        <s v="Camarillo"/>
        <s v="Concord"/>
        <s v="Orem"/>
        <s v="Cleveland"/>
        <s v="San Bernardino"/>
        <s v="Waco"/>
        <s v="Harlingen"/>
        <s v="Rapid City"/>
        <s v="Bethlehem"/>
        <s v="Hesperia"/>
        <s v="Phoenix"/>
        <s v="Louisville"/>
        <s v="Milwaukee"/>
        <s v="Medina"/>
        <s v="Atlanta"/>
        <s v="Revere"/>
        <s v="Orlando"/>
        <s v="Round Rock"/>
        <s v="Port Saint Lucie"/>
        <s v="Gaithersburg"/>
        <s v="Greenville"/>
        <s v="Burlington"/>
        <s v="Jackson"/>
        <s v="Richmond"/>
        <s v="Fairfield"/>
        <s v="El Cajon"/>
        <s v="Anaheim"/>
        <s v="Mishawaka"/>
        <s v="Mcallen"/>
        <s v="Pasadena"/>
        <s v="Eugene"/>
        <s v="Washington"/>
        <s v="Mount Pleasant"/>
        <s v="Knoxville"/>
        <s v="Decatur"/>
        <s v="Clinton"/>
        <s v="Chester"/>
        <s v="Pasco"/>
        <s v="Parma"/>
        <s v="Chattanooga"/>
        <s v="Lancaster"/>
        <s v="Memphis"/>
        <s v="Florence"/>
        <s v="El Paso"/>
        <s v="Oakland"/>
        <s v="Saint Cloud"/>
        <s v="Roswell"/>
        <s v="Dearborn Heights"/>
        <s v="Hampton"/>
        <s v="Taylor"/>
        <s v="Elmhurst"/>
        <s v="San Antonio"/>
        <s v="Bryan"/>
        <s v="Bowling Green"/>
        <s v="Dubuque"/>
        <s v="Raleigh"/>
        <s v="Chico"/>
        <s v="Cheyenne"/>
        <s v="Rockville"/>
        <s v="New Rochelle"/>
        <s v="Chandler"/>
        <s v="Warner Robins"/>
        <s v="Tucson"/>
        <s v="Belleville"/>
        <s v="Freeport"/>
        <s v="Grand Prairie"/>
        <s v="Caldwell"/>
        <s v="Sacramento"/>
        <s v="Santa Barbara"/>
        <s v="League City"/>
        <s v="Auburn"/>
        <s v="Rio Rancho"/>
        <s v="College Station"/>
        <s v="Tulsa"/>
        <s v="Rockford"/>
        <s v="Lake Charles"/>
        <s v="Greensboro"/>
        <s v="Lakeville"/>
        <s v="Westminster"/>
        <s v="Cranston"/>
        <s v="Minneapolis"/>
        <s v="Spokane"/>
        <s v="Meriden"/>
        <s v="Hempstead"/>
        <s v="Deltona"/>
        <s v="Costa Mesa"/>
        <s v="Oceanside"/>
        <s v="Olympia"/>
        <s v="Lake Elsinore"/>
        <s v="Austin"/>
        <s v="Bristol"/>
        <s v="Tuscaloosa"/>
        <s v="San Angelo"/>
        <s v="Andover"/>
        <s v="Manteca"/>
        <s v="Evanston"/>
        <s v="Naperville"/>
        <s v="York"/>
        <s v="Tampa"/>
        <s v="New Albany"/>
        <s v="Rochester"/>
        <s v="Sunnyvale"/>
        <s v="Des Moines"/>
        <s v="Glendale"/>
        <s v="Plantation"/>
        <s v="Miramar"/>
        <s v="Normal"/>
        <s v="Lakeland"/>
        <s v="North Las Vegas"/>
        <s v="Hackensack"/>
        <s v="Chesapeake"/>
        <s v="Greenwood"/>
        <s v="Tempe"/>
        <s v="Paterson"/>
        <s v="Indianapolis"/>
        <s v="Lowell"/>
        <s v="Montgomery"/>
        <s v="Carol Stream"/>
        <s v="Mentor"/>
        <s v="Boynton Beach"/>
        <s v="Sioux Falls"/>
        <s v="Gresham"/>
        <s v="Tallahassee"/>
        <s v="Ontario"/>
        <s v="Vineland"/>
        <s v="San Gabriel"/>
        <s v="Lake Forest"/>
        <s v="Arvada"/>
        <s v="La Crosse"/>
        <s v="Rome"/>
        <s v="Charlotte"/>
        <s v="Broomfield"/>
        <s v="Gilbert"/>
        <s v="Moorhead"/>
        <s v="Marietta"/>
        <s v="Nashville"/>
        <s v="Texarkana"/>
        <s v="Lawrence"/>
        <s v="Odessa"/>
        <s v="Dearborn"/>
        <s v="Woodstock"/>
        <s v="Mobile"/>
        <s v="Longmont"/>
        <s v="Marion"/>
        <s v="Santa Ana"/>
        <s v="Modesto"/>
        <s v="Texas City"/>
        <s v="Inglewood"/>
        <s v="Midland"/>
        <s v="Omaha"/>
        <s v="Dover"/>
        <s v="Longview"/>
        <s v="Dublin"/>
        <s v="Hendersonville"/>
        <s v="Thousand Oaks"/>
        <s v="Bossier City"/>
        <s v="Hollywood"/>
        <s v="Moreno Valley"/>
        <s v="La Porte"/>
        <s v="Kirkwood"/>
        <s v="Akron"/>
        <s v="Athens"/>
        <s v="Oxnard"/>
        <s v="Corpus Christi"/>
        <s v="Vallejo"/>
        <s v="Durham"/>
        <s v="Las Cruces"/>
        <s v="Hillsboro"/>
        <s v="Wichita"/>
        <s v="Sanford"/>
        <s v="Helena"/>
        <s v="East Point"/>
        <s v="Charlottesville"/>
        <s v="Tigard"/>
        <s v="Bloomington"/>
        <s v="Greeley"/>
        <s v="Superior"/>
        <s v="Woonsocket"/>
        <s v="Saint Petersburg"/>
        <s v="Roseville"/>
        <s v="Citrus Heights"/>
        <s v="Gladstone"/>
        <s v="Cambridge"/>
        <s v="Middletown"/>
        <s v="Skokie"/>
        <s v="Alexandria"/>
        <s v="Danbury"/>
        <s v="Laurel"/>
        <s v="Garland"/>
        <s v="Pico Rivera"/>
        <s v="Suffolk"/>
        <s v="Palm Coast"/>
        <s v="Saint Charles"/>
        <s v="Beaumont"/>
        <s v="Cuyahoga Falls"/>
        <s v="Westfield"/>
        <s v="Pomona"/>
        <s v="Vancouver"/>
        <s v="Norwich"/>
        <s v="Redmond"/>
        <s v="Little Rock"/>
        <s v="Pompano Beach"/>
        <s v="Brentwood"/>
        <s v="Tinley Park"/>
        <s v="Mesquite"/>
        <s v="Fremont"/>
        <s v="Carrollton"/>
        <s v="Wilson"/>
        <s v="Clifton"/>
        <s v="Virginia Beach"/>
        <s v="Bullhead City"/>
        <s v="Trenton"/>
        <s v="Sierra Vista"/>
        <s v="Mason"/>
        <s v="Westland"/>
        <s v="Chula Vista"/>
        <s v="North Charleston"/>
        <s v="Draper"/>
        <s v="Lubbock"/>
        <s v="Toledo"/>
        <s v="Green Bay"/>
        <s v="Allentown"/>
        <s v="Frisco"/>
        <s v="Danville"/>
        <s v="Saginaw"/>
        <s v="Marlborough"/>
        <s v="Harrisonburg"/>
        <s v="Utica"/>
        <s v="Macon"/>
        <s v="Coral Gables"/>
        <s v="Park Ridge"/>
        <s v="Kent"/>
        <s v="Cincinnati"/>
        <s v="Nashua"/>
        <s v="Pocatello"/>
        <s v="Meridian"/>
        <s v="Hot Springs"/>
        <s v="Canton"/>
        <s v="Georgetown"/>
        <s v="Laredo"/>
        <s v="Stockton"/>
        <s v="Olathe"/>
        <s v="San Marcos"/>
        <s v="Tyler"/>
        <s v="Apopka"/>
        <s v="Richardson"/>
        <s v="Gulfport"/>
        <s v="Farmington"/>
        <s v="Hamilton"/>
        <s v="Covington"/>
        <s v="Bellevue"/>
        <s v="Lorain"/>
        <s v="Jefferson City"/>
        <s v="Waterbury"/>
        <s v="Quincy"/>
        <s v="Yonkers"/>
        <s v="Morristown"/>
        <s v="Thornton"/>
        <s v="Edmonds"/>
        <s v="West Jordan"/>
        <s v="Oak Park"/>
        <s v="Burbank"/>
        <s v="Wheeling"/>
        <s v="Murray"/>
        <s v="Champaign"/>
        <s v="Bangor"/>
        <s v="Pharr"/>
        <s v="Torrance"/>
        <s v="Boise"/>
        <s v="Daytona Beach"/>
        <s v="Broken Arrow"/>
        <s v="Southaven"/>
        <s v="Saint Peters"/>
        <s v="Allen"/>
        <s v="Buffalo Grove"/>
        <s v="Noblesville"/>
        <s v="Muskogee"/>
        <s v="Conway"/>
        <s v="Twin Falls"/>
        <s v="Passaic"/>
        <s v="Lawton"/>
        <s v="Bellingham"/>
        <s v="Newport News"/>
        <s v="Mansfield"/>
        <s v="Saint Paul"/>
        <s v="Frankfort"/>
        <s v="Bolingbrook"/>
        <s v="Independence"/>
        <s v="Mount Vernon"/>
        <s v="Asheville"/>
        <s v="Rancho Cucamonga"/>
        <s v="Wausau"/>
        <s v="Cary"/>
        <s v="Bridgeton"/>
        <s v="Abilene"/>
        <s v="Plainfield"/>
        <s v="Saint Louis"/>
        <s v="Johnson City"/>
        <s v="New Castle"/>
        <s v="Kenner"/>
        <s v="Irving"/>
        <s v="Beverly"/>
        <s v="Tamarac"/>
        <s v="Riverside"/>
        <s v="Pleasant Grove"/>
        <s v="Ann Arbor"/>
        <s v="Pueblo"/>
        <s v="Orange"/>
        <s v="Santa Clara"/>
        <s v="Goldsboro"/>
        <s v="Escondido"/>
        <s v="Carlsbad"/>
        <s v="Urbandale"/>
        <s v="Fargo"/>
        <s v="Springdale"/>
        <s v="East Orange"/>
        <s v="Albuquerque"/>
        <s v="Garden City"/>
        <s v="Waterloo"/>
        <s v="Grapevine"/>
        <s v="Avondale"/>
        <s v="Margate"/>
        <s v="Hoover"/>
        <s v="Sterling Heights"/>
        <s v="Eagan"/>
        <s v="Coppell"/>
        <s v="Sparks"/>
        <s v="Santa Fe"/>
        <s v="Altoona"/>
        <s v="Jupiter"/>
        <s v="Yuma"/>
        <s v="Lodi"/>
        <s v="Yucaipa"/>
        <s v="Visalia"/>
        <s v="Marysville"/>
        <s v="Arlington Heights"/>
        <s v="Portage"/>
        <s v="Chapel Hill"/>
        <s v="Elkhart"/>
        <s v="Huntington Beach"/>
        <s v="Reno"/>
        <s v="Niagara Falls"/>
        <s v="Bedford"/>
        <s v="Overland Park"/>
        <s v="West Palm Beach"/>
        <s v="Temecula"/>
        <s v="Hagerstown"/>
        <s v="Grand Rapids"/>
        <s v="Ormond Beach"/>
        <s v="Pensacola"/>
        <s v="New Bedford"/>
        <s v="Leominster"/>
        <s v="Pearland"/>
        <s v="Rogers"/>
        <s v="Medford"/>
        <s v="Thomasville"/>
        <s v="Romeoville"/>
        <s v="Oswego"/>
        <s v="Hickory"/>
        <s v="Summerville"/>
        <s v="Logan"/>
        <s v="Edinburg"/>
        <s v="Salt Lake City"/>
        <s v="Renton"/>
        <s v="Great Falls"/>
        <s v="Woodland"/>
        <s v="Clovis"/>
        <s v="Norfolk"/>
        <s v="Boca Raton"/>
        <s v="La Mesa"/>
        <s v="Missouri City"/>
        <s v="San Clemente"/>
        <s v="Billings"/>
        <s v="Loveland"/>
        <s v="Lewiston"/>
        <s v="Grove City"/>
        <s v="Elyria"/>
        <s v="Redwood City"/>
        <s v="Bayonne"/>
        <s v="Woodbury"/>
        <s v="Gastonia"/>
        <s v="Maple Grove"/>
        <s v="Missoula"/>
        <s v="Deer Park"/>
        <s v="South Bend"/>
        <s v="Haltom City"/>
        <s v="Cedar Hill"/>
        <s v="Port Orange"/>
        <s v="Atlantic City"/>
        <s v="The Colony"/>
        <s v="Layton"/>
        <s v="New Brunswick"/>
        <s v="Holland"/>
        <s v="Rock Hill"/>
        <s v="San Luis Obispo"/>
        <s v="Appleton"/>
        <s v="Edmond"/>
        <s v="San Mateo"/>
        <s v="Sheboygan"/>
        <s v="Bozeman"/>
        <s v="Keller"/>
        <s v="Delray Beach"/>
        <s v="Davis"/>
        <s v="Royal Oak"/>
        <s v="Warwick"/>
        <s v="Lebanon"/>
        <s v="North Miami"/>
        <s v="Baytown"/>
        <s v="Owensboro"/>
        <s v="Homestead"/>
        <s v="Pine Bluff"/>
        <s v="Englewood"/>
        <s v="Iowa City"/>
        <s v="Lindenhurst"/>
        <s v="Grand Island"/>
        <s v="Antioch"/>
        <s v="Shelton"/>
        <s v="Murrieta"/>
        <s v="Vacaville"/>
        <s v="Santa Maria"/>
        <s v="Coon Rapids"/>
        <s v="Waukesha"/>
        <s v="Commerce City"/>
        <s v="Coachella"/>
        <s v="Cottage Grove"/>
        <s v="Melbourne"/>
        <s v="Conroe"/>
        <s v="Bartlett"/>
        <s v="Aberdeen"/>
        <s v="Linden"/>
        <s v="Jamestown"/>
        <s v="Orland Park"/>
        <s v="Palatine"/>
        <s v="Norman"/>
        <s v="La Quinta"/>
        <s v="Rochester Hills"/>
        <s v="Montebello"/>
        <s v="Lehi"/>
        <s v="Manhattan"/>
        <s v="Glenview"/>
        <s v="Whittier"/>
        <s v="Kissimmee"/>
        <s v="Cedar Rapids"/>
        <s v="Redding"/>
      </sharedItems>
    </cacheField>
    <cacheField name="State" numFmtId="0">
      <sharedItems count="49">
        <s v="Illinois"/>
        <s v="California"/>
        <s v="Louisiana"/>
        <s v="New York"/>
        <s v="Delaware"/>
        <s v="Rhode Island"/>
        <s v="Michigan"/>
        <s v="Colorado"/>
        <s v="Washington"/>
        <s v="North Carolina"/>
        <s v="Florida"/>
        <s v="Arkansas"/>
        <s v="Texas"/>
        <s v="Pennsylvania"/>
        <s v="Wisconsin"/>
        <s v="Maryland"/>
        <s v="New Jersey"/>
        <s v="Virginia"/>
        <s v="Georgia"/>
        <s v="Missouri"/>
        <s v="Arizona"/>
        <s v="Kentucky"/>
        <s v="Ohio"/>
        <s v="Oregon"/>
        <s v="Tennessee"/>
        <s v="Connecticut"/>
        <s v="Massachusetts"/>
        <s v="Nevada"/>
        <s v="Utah"/>
        <s v="Mississippi"/>
        <s v="Oklahoma"/>
        <s v="South Dakota"/>
        <s v="Vermont"/>
        <s v="Indiana"/>
        <s v="District of Columbia"/>
        <s v="South Carolina"/>
        <s v="Alabama"/>
        <s v="Minnesota"/>
        <s v="Iowa"/>
        <s v="Wyoming"/>
        <s v="Idaho"/>
        <s v="New Mexico"/>
        <s v="Nebraska"/>
        <s v="New Hampshire"/>
        <s v="Kansas"/>
        <s v="Montana"/>
        <s v="Maine"/>
        <s v="West Virginia"/>
        <s v="North Dakota"/>
      </sharedItems>
    </cacheField>
    <cacheField name="Postal Code" numFmtId="0">
      <sharedItems containsMixedTypes="1" containsNumber="1" containsInteger="1" minValue="1040" maxValue="99301"/>
    </cacheField>
    <cacheField name="Region" numFmtId="0">
      <sharedItems count="4">
        <s v="Central"/>
        <s v="West"/>
        <s v="South"/>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Furnishings"/>
        <s v="Tables"/>
        <s v="Appliances"/>
        <s v="Art"/>
        <s v="Binders"/>
        <s v="Envelopes"/>
        <s v="Fasteners"/>
        <s v="Labels"/>
        <s v="Paper"/>
        <s v="Storage"/>
        <s v="Supplies"/>
        <s v="Accessories"/>
        <s v="Copiers"/>
        <s v="Machines"/>
        <s v="Phones"/>
      </sharedItems>
    </cacheField>
    <cacheField name="Product Name" numFmtId="0">
      <sharedItems/>
    </cacheField>
    <cacheField name="Sales" numFmtId="0">
      <sharedItems containsSemiMixedTypes="0" containsString="0" containsNumber="1" minValue="0.44399999999999995" maxValue="22638.48" count="6144">
        <n v="825.17399999999998"/>
        <n v="411.33199999999999"/>
        <n v="241.96"/>
        <n v="359.05799999999994"/>
        <n v="290.666"/>
        <n v="136.78399999999999"/>
        <n v="1025.8799999999999"/>
        <n v="341.96"/>
        <n v="145.74"/>
        <n v="194.32"/>
        <n v="102.01800000000001"/>
        <n v="48.58"/>
        <n v="77.728000000000009"/>
        <n v="155.45600000000002"/>
        <n v="638.82000000000005"/>
        <n v="212.94"/>
        <n v="956.6647999999999"/>
        <n v="321.56799999999998"/>
        <n v="301.46999999999997"/>
        <n v="409.99919999999997"/>
        <n v="514.16499999999996"/>
        <n v="102.833"/>
        <n v="308.49900000000002"/>
        <n v="616.99800000000005"/>
        <n v="362.94"/>
        <n v="205.666"/>
        <n v="290.35200000000003"/>
        <n v="120.98"/>
        <n v="186.048"/>
        <n v="174.42000000000002"/>
        <n v="87.210000000000008"/>
        <n v="148.25700000000001"/>
        <n v="523.26"/>
        <n v="90.882000000000005"/>
        <n v="222.66599999999997"/>
        <n v="623.46479999999997"/>
        <n v="89.066399999999987"/>
        <n v="193.06559999999999"/>
        <n v="354.90000000000003"/>
        <n v="681.40800000000013"/>
        <n v="127.76400000000002"/>
        <n v="84.98"/>
        <n v="339.92000000000007"/>
        <n v="261.95999999999998"/>
        <n v="556.66499999999996"/>
        <n v="130.97999999999999"/>
        <n v="314.35199999999998"/>
        <n v="722.35200000000009"/>
        <n v="180.58800000000005"/>
        <n v="1279.165"/>
        <n v="240.78400000000002"/>
        <n v="1227.9983999999999"/>
        <n v="204.66639999999998"/>
        <n v="613.99919999999997"/>
        <n v="1023.3319999999999"/>
        <n v="257.56799999999998"/>
        <n v="273.666"/>
        <n v="482.93999999999994"/>
        <n v="1336.829"/>
        <n v="181.47000000000003"/>
        <n v="217.76400000000001"/>
        <n v="72.588000000000008"/>
        <n v="302.45"/>
        <n v="387.13600000000002"/>
        <n v="72.294000000000011"/>
        <n v="327.73279999999994"/>
        <n v="119.83299999999998"/>
        <n v="425.83300000000003"/>
        <n v="451.13599999999997"/>
        <n v="704.9"/>
        <n v="359.49899999999997"/>
        <n v="2003.9200000000003"/>
        <n v="4007.8400000000006"/>
        <n v="801.5680000000001"/>
        <n v="400.78400000000005"/>
        <n v="3406.6640000000002"/>
        <n v="388.70400000000006"/>
        <n v="220.26559999999998"/>
        <n v="145.76400000000001"/>
        <n v="532.39919999999995"/>
        <n v="626.35200000000009"/>
        <n v="1043.92"/>
        <n v="782.94"/>
        <n v="1552.8309999999999"/>
        <n v="913.43000000000006"/>
        <n v="521.96"/>
        <n v="1565.88"/>
        <n v="141.96"/>
        <n v="283.92"/>
        <n v="113.56800000000001"/>
        <n v="899.13600000000008"/>
        <n v="590.05800000000011"/>
        <n v="1573.4880000000001"/>
        <n v="1194.165"/>
        <n v="449.56800000000004"/>
        <n v="477.666"/>
        <n v="205.33279999999996"/>
        <n v="301.95999999999998"/>
        <n v="241.56799999999998"/>
        <n v="81.94"/>
        <n v="163.88"/>
        <n v="131.10400000000001"/>
        <n v="435.99900000000002"/>
        <n v="512.93999999999994"/>
        <n v="1367.84"/>
        <n v="170.98"/>
        <n v="183.37199999999999"/>
        <n v="333.99899999999997"/>
        <n v="523.91999999999996"/>
        <n v="293.19900000000001"/>
        <n v="195.46600000000001"/>
        <n v="156.37279999999998"/>
        <n v="183.96800000000002"/>
        <n v="275.952"/>
        <n v="459.92"/>
        <n v="344.94"/>
        <n v="883.92"/>
        <n v="176.78399999999999"/>
        <n v="300.53279999999995"/>
        <n v="1352.3975999999998"/>
        <n v="353.56799999999998"/>
        <n v="1292.94"/>
        <n v="2154.9"/>
        <n v="61.96"/>
        <n v="198.27200000000002"/>
        <n v="323.13600000000002"/>
        <n v="141.37199999999999"/>
        <n v="242.35200000000003"/>
        <n v="257.49900000000002"/>
        <n v="205.99919999999997"/>
        <n v="302.94"/>
        <n v="173.94"/>
        <n v="69.576000000000008"/>
        <n v="405.85999999999996"/>
        <n v="504.90000000000003"/>
        <n v="424.11599999999999"/>
        <n v="220.98"/>
        <n v="66.294000000000011"/>
        <n v="441.96"/>
        <n v="586.39800000000002"/>
        <n v="781.86399999999992"/>
        <n v="482.66399999999999"/>
        <n v="198.744"/>
        <n v="120.666"/>
        <n v="307.666"/>
        <n v="246.13279999999997"/>
        <n v="723.92"/>
        <n v="369.19919999999996"/>
        <n v="191.98400000000001"/>
        <n v="239.98"/>
        <n v="203.98299999999998"/>
        <n v="359.96999999999997"/>
        <n v="917.92349999999988"/>
        <n v="299.97499999999997"/>
        <n v="509.95749999999992"/>
        <n v="305.97449999999998"/>
        <n v="287.976"/>
        <n v="352.45"/>
        <n v="599.16499999999996"/>
        <n v="239.66599999999997"/>
        <n v="1198.33"/>
        <n v="493.42999999999995"/>
        <n v="383.46559999999994"/>
        <n v="1406.86"/>
        <n v="512.49900000000002"/>
        <n v="683.33199999999999"/>
        <n v="160.97999999999999"/>
        <n v="328.39919999999995"/>
        <n v="35.49"/>
        <n v="241.33199999999999"/>
        <n v="177.45000000000002"/>
        <n v="254.97449999999998"/>
        <n v="199.98"/>
        <n v="424.95749999999992"/>
        <n v="299.96999999999997"/>
        <n v="209.97900000000001"/>
        <n v="89.991000000000014"/>
        <n v="67.993199999999987"/>
        <n v="349.96499999999997"/>
        <n v="384.94399999999996"/>
        <n v="687.4"/>
        <n v="452.45"/>
        <n v="579.13599999999997"/>
        <n v="1628.82"/>
        <n v="361.96"/>
        <n v="289.56799999999998"/>
        <n v="1266.8599999999999"/>
        <n v="86.97"/>
        <n v="78.852799999999988"/>
        <n v="46.384"/>
        <n v="231.92000000000002"/>
        <n v="115.96"/>
        <n v="344.98099999999994"/>
        <n v="3083.4300000000003"/>
        <n v="2396.2655999999997"/>
        <n v="4228.7040000000006"/>
        <n v="1497.6659999999999"/>
        <n v="4404.8999999999996"/>
        <n v="866.4"/>
        <n v="1212.96"/>
        <n v="909.7199999999998"/>
        <n v="1516.2"/>
        <n v="1212.9599999999998"/>
        <n v="478.48"/>
        <n v="897.15000000000009"/>
        <n v="239.24"/>
        <n v="717.72"/>
        <n v="129.56800000000001"/>
        <n v="647.84"/>
        <n v="518.27200000000005"/>
        <n v="64.784000000000006"/>
        <n v="194.35200000000003"/>
        <n v="56.686"/>
        <n v="433.56800000000004"/>
        <n v="569.05799999999999"/>
        <n v="650.35200000000009"/>
        <n v="379.37200000000001"/>
        <n v="1267.53"/>
        <n v="1690.04"/>
        <n v="887.27099999999984"/>
        <n v="1352.0320000000002"/>
        <n v="90.99"/>
        <n v="545.93999999999994"/>
        <n v="291.16800000000001"/>
        <n v="327.56399999999996"/>
        <n v="127.38599999999998"/>
        <n v="218.376"/>
        <n v="191.07899999999998"/>
        <n v="272.96999999999997"/>
        <n v="582.33600000000001"/>
        <n v="731.93999999999994"/>
        <n v="1951.84"/>
        <n v="853.92999999999984"/>
        <n v="658.74599999999998"/>
        <n v="975.92"/>
        <n v="1317.492"/>
        <n v="585.55200000000002"/>
        <n v="1537.0739999999998"/>
        <n v="390.36799999999999"/>
        <n v="170.78599999999997"/>
        <n v="487.96"/>
        <n v="831.93600000000015"/>
        <n v="1819.8600000000001"/>
        <n v="181.98599999999999"/>
        <n v="311.97600000000006"/>
        <n v="207.98400000000004"/>
        <n v="389.97"/>
        <n v="454.96499999999997"/>
        <n v="108.608"/>
        <n v="47.515999999999991"/>
        <n v="33.94"/>
        <n v="67.88"/>
        <n v="427.64400000000001"/>
        <n v="190.72000000000003"/>
        <n v="381.44000000000005"/>
        <n v="1931.04"/>
        <n v="858.24"/>
        <n v="476.8"/>
        <n v="572.16000000000008"/>
        <n v="715.2"/>
        <n v="603.91999999999996"/>
        <n v="528.42999999999995"/>
        <n v="271.76400000000001"/>
        <n v="362.35199999999998"/>
        <n v="483.13599999999997"/>
        <n v="488.64600000000002"/>
        <n v="977.29200000000003"/>
        <n v="253.37199999999996"/>
        <n v="1013.4879999999999"/>
        <n v="144.78399999999999"/>
        <n v="180.98"/>
        <n v="542.93999999999994"/>
        <n v="380.05799999999994"/>
        <n v="760.11599999999987"/>
        <n v="872.94"/>
        <n v="611.05799999999999"/>
        <n v="290.98"/>
        <n v="698.35200000000009"/>
        <n v="1454.9"/>
        <n v="120.78399999999999"/>
        <n v="634.11599999999999"/>
        <n v="317.05799999999999"/>
        <n v="105.68599999999999"/>
        <n v="140.81"/>
        <n v="492.83499999999998"/>
        <n v="225.29600000000002"/>
        <n v="1408.1"/>
        <n v="1013.8320000000001"/>
        <n v="887.10299999999995"/>
        <n v="112.64800000000001"/>
        <n v="563.24"/>
        <n v="213.11499999999998"/>
        <n v="81.424000000000007"/>
        <n v="194.84800000000001"/>
        <n v="292.27200000000005"/>
        <n v="383.60700000000003"/>
        <n v="304.45"/>
        <n v="127.869"/>
        <n v="122.13600000000001"/>
        <n v="85.245999999999995"/>
        <n v="71.245999999999995"/>
        <n v="106.869"/>
        <n v="121.78"/>
        <n v="60.89"/>
        <n v="217.58400000000003"/>
        <n v="435.16800000000006"/>
        <n v="701.37199999999996"/>
        <n v="1603.1360000000002"/>
        <n v="2404.7040000000002"/>
        <n v="2254.41"/>
        <n v="172.5"/>
        <n v="517.5"/>
        <n v="207"/>
        <n v="258.75"/>
        <n v="362.24999999999994"/>
        <n v="241.49999999999997"/>
        <n v="422.62499999999994"/>
        <n v="1228.4649999999999"/>
        <n v="280.79200000000003"/>
        <n v="1684.7520000000002"/>
        <n v="631.78200000000004"/>
        <n v="842.37600000000009"/>
        <n v="561.58400000000006"/>
        <n v="392.93999999999994"/>
        <n v="209.56799999999998"/>
        <n v="458.42999999999995"/>
        <n v="117.88199999999999"/>
        <n v="273.55200000000002"/>
        <n v="638.28800000000012"/>
        <n v="205.16400000000002"/>
        <n v="227.96"/>
        <n v="239.358"/>
        <n v="102.58200000000001"/>
        <n v="1141.9379999999999"/>
        <n v="197.37199999999999"/>
        <n v="1268.82"/>
        <n v="225.56799999999998"/>
        <n v="338.35199999999998"/>
        <n v="563.91999999999996"/>
        <n v="253.76399999999998"/>
        <n v="120.71199999999999"/>
        <n v="754.44999999999993"/>
        <n v="241.42399999999998"/>
        <n v="211.24599999999998"/>
        <n v="362.13599999999997"/>
        <n v="188.55199999999996"/>
        <n v="123.136"/>
        <n v="69.263999999999996"/>
        <n v="500.23999999999995"/>
        <n v="254.05799999999999"/>
        <n v="326.64600000000002"/>
        <n v="2807.84"/>
        <n v="350.98"/>
        <n v="561.5680000000001"/>
        <n v="842.35200000000009"/>
        <n v="701.96"/>
        <n v="1403.9200000000003"/>
        <n v="230.35200000000003"/>
        <n v="307.13600000000002"/>
        <n v="287.94"/>
        <n v="172.76400000000001"/>
        <n v="191.96"/>
        <n v="388.42999999999995"/>
        <n v="233.05799999999999"/>
        <n v="532.70400000000006"/>
        <n v="110.98"/>
        <n v="199.76400000000001"/>
        <n v="155.37199999999999"/>
        <n v="42.624000000000002"/>
        <n v="26.64"/>
        <n v="37.295999999999999"/>
        <n v="74.591999999999999"/>
        <n v="63.936000000000007"/>
        <n v="1121.568"/>
        <n v="2453.4299999999998"/>
        <n v="981.37199999999996"/>
        <n v="3504.9"/>
        <n v="4416.174"/>
        <n v="2803.92"/>
        <n v="3785.2920000000004"/>
        <n v="419.13599999999997"/>
        <n v="275.05799999999999"/>
        <n v="1059.1199999999999"/>
        <n v="423.64799999999997"/>
        <n v="1323.8999999999999"/>
        <n v="2621.3220000000001"/>
        <n v="442.76400000000001"/>
        <n v="368.96999999999997"/>
        <n v="860.93"/>
        <n v="664.14599999999996"/>
        <n v="195.184"/>
        <n v="1024.7159999999999"/>
        <n v="512.35799999999995"/>
        <n v="254.60399999999998"/>
        <n v="41.568000000000005"/>
        <n v="51.96"/>
        <n v="187.05600000000001"/>
        <n v="155.88"/>
        <n v="127.30199999999999"/>
        <n v="83.13600000000001"/>
        <n v="207.18400000000003"/>
        <n v="2054.2720000000004"/>
        <n v="1604.9"/>
        <n v="2567.84"/>
        <n v="256.78400000000005"/>
        <n v="747.55799999999999"/>
        <n v="1067.94"/>
        <n v="854.35200000000009"/>
        <n v="569.5680000000001"/>
        <n v="1779.9"/>
        <n v="2563.056"/>
        <n v="544.00800000000004"/>
        <n v="408.00599999999997"/>
        <n v="1586.6899999999998"/>
        <n v="1133.3499999999999"/>
        <n v="906.68000000000006"/>
        <n v="725.34400000000005"/>
        <n v="680.01"/>
        <n v="242.94"/>
        <n v="259.13600000000002"/>
        <n v="364.41"/>
        <n v="113.372"/>
        <n v="366.786"/>
        <n v="232.88"/>
        <n v="186.304"/>
        <n v="279.45600000000002"/>
        <n v="291.10000000000002"/>
        <n v="135.88200000000001"/>
        <n v="1207.8399999999999"/>
        <n v="191.64600000000002"/>
        <n v="347.80200000000002"/>
        <n v="99.372"/>
        <n v="170.35200000000003"/>
        <n v="63.882000000000005"/>
        <n v="127.76400000000001"/>
        <n v="248.43"/>
        <n v="683.14399999999989"/>
        <n v="71.371999999999986"/>
        <n v="122.352"/>
        <n v="40.783999999999999"/>
        <n v="81.567999999999998"/>
        <n v="203.92"/>
        <n v="163.76400000000001"/>
        <n v="436.70400000000006"/>
        <n v="1106.9099999999999"/>
        <n v="258.279"/>
        <n v="393.56799999999998"/>
        <n v="196.78399999999999"/>
        <n v="172.18599999999998"/>
        <n v="245.98"/>
        <n v="98.391999999999996"/>
        <n v="885.52800000000002"/>
        <n v="221.38200000000001"/>
        <n v="602.65099999999995"/>
        <n v="344.37199999999996"/>
        <n v="145.56800000000001"/>
        <n v="63.686"/>
        <n v="72.784000000000006"/>
        <n v="363.92"/>
        <n v="218.35200000000003"/>
        <n v="573.17399999999998"/>
        <n v="542.64599999999996"/>
        <n v="422.05799999999994"/>
        <n v="361.76400000000001"/>
        <n v="281.37199999999996"/>
        <n v="844.11599999999987"/>
        <n v="643.13599999999997"/>
        <n v="1125.4879999999998"/>
        <n v="89.99"/>
        <n v="71.992000000000004"/>
        <n v="269.96999999999997"/>
        <n v="215.976"/>
        <n v="287.96800000000002"/>
        <n v="80.991"/>
        <n v="332.94"/>
        <n v="599.29200000000003"/>
        <n v="177.56800000000001"/>
        <n v="310.74399999999997"/>
        <n v="266.35200000000003"/>
        <n v="104.78399999999999"/>
        <n v="589.41"/>
        <n v="366.74399999999997"/>
        <n v="786.74400000000003"/>
        <n v="1348.7040000000002"/>
        <n v="1123.92"/>
        <n v="674.35200000000009"/>
        <n v="683.95200000000011"/>
        <n v="797.94399999999996"/>
        <n v="854.94"/>
        <n v="1282.4100000000001"/>
        <n v="1139.92"/>
        <n v="1424.9"/>
        <n v="598.45799999999997"/>
        <n v="398.97199999999998"/>
        <n v="207.84600000000003"/>
        <n v="107.77200000000001"/>
        <n v="307.92"/>
        <n v="61.584000000000003"/>
        <n v="184.75200000000001"/>
        <n v="215.54400000000001"/>
        <n v="384.17399999999998"/>
        <n v="128.05799999999999"/>
        <n v="146.352"/>
        <n v="109.764"/>
        <n v="213.42999999999995"/>
        <n v="121.96"/>
        <n v="164.64599999999999"/>
        <n v="102.59200000000001"/>
        <n v="89.768000000000001"/>
        <n v="512.96"/>
        <n v="641.96"/>
        <n v="674.05799999999999"/>
        <n v="770.35200000000009"/>
        <n v="449.37200000000001"/>
        <n v="866.64599999999996"/>
        <n v="577.76400000000001"/>
        <n v="1925.88"/>
        <n v="785.87999999999988"/>
        <n v="545.88"/>
        <n v="318.43"/>
        <n v="382.11599999999999"/>
        <n v="127.372"/>
        <n v="191.05799999999999"/>
        <n v="245.64600000000002"/>
        <n v="445.80200000000002"/>
        <n v="291.13600000000002"/>
        <n v="340.14400000000006"/>
        <n v="60.74"/>
        <n v="97.184000000000012"/>
        <n v="255.108"/>
        <n v="546.66"/>
        <n v="127.554"/>
        <n v="327.99600000000004"/>
        <n v="170.072"/>
        <n v="182.22"/>
        <n v="341.48799999999994"/>
        <n v="97.567999999999998"/>
        <n v="182.94"/>
        <n v="195.136"/>
        <n v="390.27199999999999"/>
        <n v="243.92"/>
        <n v="161.56800000000001"/>
        <n v="272.64600000000002"/>
        <n v="70.98"/>
        <n v="454.27200000000005"/>
        <n v="319.41000000000003"/>
        <n v="340.70400000000006"/>
        <n v="892.22400000000005"/>
        <n v="520.46399999999994"/>
        <n v="1487.04"/>
        <n v="2676.672"/>
        <n v="594.81600000000003"/>
        <n v="462.56400000000002"/>
        <n v="539.65800000000002"/>
        <n v="899.43"/>
        <n v="359.77199999999999"/>
        <n v="179.886"/>
        <n v="1079.316"/>
        <n v="600.55799999999999"/>
        <n v="457.56800000000004"/>
        <n v="2001.8600000000001"/>
        <n v="915.13600000000008"/>
        <n v="2573.8200000000002"/>
        <n v="466.76800000000003"/>
        <n v="1166.92"/>
        <n v="933.53600000000006"/>
        <n v="700.15200000000004"/>
        <n v="408.42200000000003"/>
        <n v="1458.65"/>
        <n v="2888.1270000000004"/>
        <n v="212.05799999999999"/>
        <n v="201.96"/>
        <n v="403.92"/>
        <n v="908.82"/>
        <n v="605.88"/>
        <n v="1740.0599999999997"/>
        <n v="1242.8999999999999"/>
        <n v="662.88"/>
        <n v="220.96"/>
        <n v="883.84"/>
        <n v="1325.76"/>
        <n v="966.69999999999982"/>
        <n v="828.59999999999991"/>
        <n v="386.67999999999995"/>
        <n v="441.92"/>
        <n v="470.30199999999996"/>
        <n v="479.90000000000003"/>
        <n v="614.27200000000005"/>
        <n v="153.56800000000001"/>
        <n v="389.69600000000003"/>
        <n v="146.13600000000002"/>
        <n v="383.60699999999997"/>
        <n v="182.67000000000002"/>
        <n v="48.712000000000003"/>
        <n v="767.21400000000006"/>
        <n v="97.424000000000007"/>
        <n v="963.13600000000008"/>
        <n v="1805.88"/>
        <n v="421.37200000000001"/>
        <n v="1474.8020000000001"/>
        <n v="300.98"/>
        <n v="481.56800000000004"/>
        <n v="95.983999999999995"/>
        <n v="47.991999999999997"/>
        <n v="191.96800000000002"/>
        <n v="239.95999999999998"/>
        <n v="302.67"/>
        <n v="605.34"/>
        <n v="90.801000000000002"/>
        <n v="242.13600000000002"/>
        <n v="403.56"/>
        <n v="348.92800000000005"/>
        <n v="763.28"/>
        <n v="872.32"/>
        <n v="305.31200000000001"/>
        <n v="1526.5600000000002"/>
        <n v="523.39200000000005"/>
        <n v="396.80200000000002"/>
        <n v="170.05799999999999"/>
        <n v="340.11599999999999"/>
        <n v="161.96"/>
        <n v="62.957999999999998"/>
        <n v="29.98"/>
        <n v="239.84"/>
        <n v="47.968000000000004"/>
        <n v="167.88800000000001"/>
        <n v="104.93"/>
        <n v="149.9"/>
        <n v="845.48799999999994"/>
        <n v="1056.8599999999999"/>
        <n v="150.97999999999999"/>
        <n v="70.685999999999993"/>
        <n v="181.76400000000001"/>
        <n v="484.70400000000006"/>
        <n v="113.88800000000002"/>
        <n v="142.36000000000001"/>
        <n v="498.26000000000005"/>
        <n v="199.304"/>
        <n v="192.18600000000004"/>
        <n v="128.12400000000002"/>
        <n v="383.8"/>
        <n v="230.28000000000003"/>
        <n v="470.15499999999997"/>
        <n v="563.42999999999984"/>
        <n v="434.64600000000002"/>
        <n v="1448.8200000000002"/>
        <n v="1159.056"/>
        <n v="579.52800000000002"/>
        <n v="451.15199999999993"/>
        <n v="601.53599999999994"/>
        <n v="657.93"/>
        <n v="751.92"/>
        <n v="563.93999999999994"/>
        <n v="1522.6379999999999"/>
        <n v="526.34399999999994"/>
        <n v="9.94"/>
        <n v="1.988"/>
        <n v="34.79"/>
        <n v="39.76"/>
        <n v="14.91"/>
        <n v="24.849999999999998"/>
        <n v="47.12"/>
        <n v="23.56"/>
        <n v="7.0679999999999996"/>
        <n v="17.669999999999998"/>
        <n v="14.135999999999999"/>
        <n v="4.7119999999999997"/>
        <n v="70.679999999999993"/>
        <n v="69.3"/>
        <n v="30.8"/>
        <n v="24.64"/>
        <n v="47.952000000000005"/>
        <n v="139.86000000000001"/>
        <n v="39.96"/>
        <n v="79.92"/>
        <n v="19.98"/>
        <n v="159.84000000000003"/>
        <n v="72.703999999999994"/>
        <n v="68.16"/>
        <n v="22.72"/>
        <n v="54.527999999999992"/>
        <n v="18.175999999999998"/>
        <n v="82.38"/>
        <n v="43.936000000000007"/>
        <n v="21.968000000000004"/>
        <n v="10.984000000000002"/>
        <n v="129.91999999999999"/>
        <n v="38.975999999999999"/>
        <n v="25.983999999999998"/>
        <n v="77.951999999999998"/>
        <n v="64.959999999999994"/>
        <n v="2.91"/>
        <n v="8.73"/>
        <n v="2.3280000000000003"/>
        <n v="4.6560000000000006"/>
        <n v="18.624000000000002"/>
        <n v="5.82"/>
        <n v="35.56"/>
        <n v="6.0960000000000001"/>
        <n v="20.32"/>
        <n v="15.24"/>
        <n v="25.4"/>
        <n v="8.1280000000000001"/>
        <n v="103.93599999999999"/>
        <n v="12.22"/>
        <n v="73.320000000000007"/>
        <n v="29.328000000000003"/>
        <n v="61.1"/>
        <n v="68.432000000000016"/>
        <n v="9.7080000000000002"/>
        <n v="32.36"/>
        <n v="58.248000000000005"/>
        <n v="24.27"/>
        <n v="84.272000000000006"/>
        <n v="210.68"/>
        <n v="337.08800000000002"/>
        <n v="842.72"/>
        <n v="168.46400000000003"/>
        <n v="526.45000000000005"/>
        <n v="210.58"/>
        <n v="435.26"/>
        <n v="124.36"/>
        <n v="149.232"/>
        <n v="373.08"/>
        <n v="186.54"/>
        <n v="24.048000000000002"/>
        <n v="13.360000000000001"/>
        <n v="20.04"/>
        <n v="10.02"/>
        <n v="5.3440000000000003"/>
        <n v="79.760000000000005"/>
        <n v="39.880000000000003"/>
        <n v="139.58000000000001"/>
        <n v="14.98"/>
        <n v="23.968000000000004"/>
        <n v="59.92"/>
        <n v="47.94"/>
        <n v="63.92"/>
        <n v="31.96"/>
        <n v="93.888000000000005"/>
        <n v="88.02"/>
        <n v="58.68"/>
        <n v="117.36"/>
        <n v="3.9840000000000004"/>
        <n v="24.900000000000002"/>
        <n v="9.9600000000000009"/>
        <n v="19.920000000000002"/>
        <n v="419.68000000000006"/>
        <n v="1049.2"/>
        <n v="1007.2320000000001"/>
        <n v="335.74400000000003"/>
        <n v="96.53"/>
        <n v="124.10999999999999"/>
        <n v="41.37"/>
        <n v="44.128"/>
        <n v="27.58"/>
        <n v="68.949999999999989"/>
        <n v="11.032"/>
        <n v="35.28"/>
        <n v="70.56"/>
        <n v="47.04"/>
        <n v="17.14"/>
        <n v="42.85"/>
        <n v="59.99"/>
        <n v="25.71"/>
        <n v="66.112000000000009"/>
        <n v="165.28"/>
        <n v="123.96000000000001"/>
        <n v="132.22400000000002"/>
        <n v="289.24"/>
        <n v="82.64"/>
        <n v="18.84"/>
        <n v="31.400000000000002"/>
        <n v="12.56"/>
        <n v="20.096000000000004"/>
        <n v="91.96"/>
        <n v="275.88"/>
        <n v="220.70400000000001"/>
        <n v="183.92"/>
        <n v="45.98"/>
        <n v="24.96"/>
        <n v="68.64"/>
        <n v="42.368000000000002"/>
        <n v="211.84"/>
        <n v="148.28800000000001"/>
        <n v="31.776000000000003"/>
        <n v="79.44"/>
        <n v="69.08"/>
        <n v="6.28"/>
        <n v="43.96"/>
        <n v="18.28"/>
        <n v="63.980000000000004"/>
        <n v="27.42"/>
        <n v="67.959999999999994"/>
        <n v="13.591999999999999"/>
        <n v="50.97"/>
        <n v="51.94"/>
        <n v="155.82"/>
        <n v="259.7"/>
        <n v="207.76"/>
        <n v="467.46"/>
        <n v="41.552"/>
        <n v="17.496000000000002"/>
        <n v="24.3"/>
        <n v="11.664000000000001"/>
        <n v="18.96"/>
        <n v="7.5840000000000005"/>
        <n v="47.400000000000006"/>
        <n v="22.752000000000002"/>
        <n v="30.336000000000002"/>
        <n v="127.93599999999999"/>
        <n v="31.983999999999998"/>
        <n v="39.979999999999997"/>
        <n v="99.949999999999989"/>
        <n v="44.76"/>
        <n v="37.299999999999997"/>
        <n v="111.89999999999999"/>
        <n v="22.38"/>
        <n v="127.10400000000001"/>
        <n v="52.96"/>
        <n v="63.552000000000007"/>
        <n v="26.48"/>
        <n v="21.184000000000001"/>
        <n v="185.57999999999998"/>
        <n v="30.93"/>
        <n v="247.44"/>
        <n v="173.208"/>
        <n v="16.155999999999999"/>
        <n v="11.54"/>
        <n v="17.309999999999999"/>
        <n v="63.47"/>
        <n v="474.43"/>
        <n v="129.39000000000001"/>
        <n v="43.13"/>
        <n v="34.504000000000005"/>
        <n v="126.30000000000001"/>
        <n v="547.30000000000007"/>
        <n v="67.36"/>
        <n v="26.72"/>
        <n v="32.064"/>
        <n v="17.46"/>
        <n v="10.476000000000001"/>
        <n v="34.92"/>
        <n v="6.9840000000000009"/>
        <n v="547.13599999999997"/>
        <n v="410.35199999999998"/>
        <n v="1196.8599999999999"/>
        <n v="273.56799999999998"/>
        <n v="27.46"/>
        <n v="20.103999999999999"/>
        <n v="32.952000000000005"/>
        <n v="60.311999999999998"/>
        <n v="54.920000000000009"/>
        <n v="192.22"/>
        <n v="54.92"/>
        <n v="201.04"/>
        <n v="8.7919999999999998"/>
        <n v="109.9"/>
        <n v="65.94"/>
        <n v="87.92"/>
        <n v="61.543999999999997"/>
        <n v="48.86"/>
        <n v="20.94"/>
        <n v="27.92"/>
        <n v="41.88"/>
        <n v="211.96"/>
        <n v="254.35200000000003"/>
        <n v="339.13600000000002"/>
        <n v="529.9"/>
        <n v="169.56800000000001"/>
        <n v="508.70400000000006"/>
        <n v="17.088000000000001"/>
        <n v="8.5440000000000005"/>
        <n v="32.04"/>
        <n v="87.539999999999992"/>
        <n v="145.9"/>
        <n v="58.36"/>
        <n v="109.8"/>
        <n v="61"/>
        <n v="24.4"/>
        <n v="19.52"/>
        <n v="36.599999999999994"/>
        <n v="151.72"/>
        <n v="113.78999999999999"/>
        <n v="121.376"/>
        <n v="37.93"/>
        <n v="91.032000000000011"/>
        <n v="30.344000000000001"/>
        <n v="41.6"/>
        <n v="6.16"/>
        <n v="43.120000000000005"/>
        <n v="4.9280000000000008"/>
        <n v="15.4"/>
        <n v="9.24"/>
        <n v="8.6240000000000023"/>
        <n v="6.4080000000000004"/>
        <n v="10.68"/>
        <n v="21.36"/>
        <n v="8.01"/>
        <n v="16.02"/>
        <n v="18.689999999999998"/>
        <n v="4.2720000000000002"/>
        <n v="15.231999999999999"/>
        <n v="45.695999999999998"/>
        <n v="22.847999999999999"/>
        <n v="38.08"/>
        <n v="95.199999999999989"/>
        <n v="12.419999999999998"/>
        <n v="3.3119999999999998"/>
        <n v="8.2799999999999994"/>
        <n v="8.3520000000000003"/>
        <n v="6.96"/>
        <n v="3.48"/>
        <n v="2.7840000000000003"/>
        <n v="12.18"/>
        <n v="77.599999999999994"/>
        <n v="58.199999999999996"/>
        <n v="7.76"/>
        <n v="135.79999999999998"/>
        <n v="17.024000000000001"/>
        <n v="51.072000000000003"/>
        <n v="53.2"/>
        <n v="227.35999999999999"/>
        <n v="51.967999999999996"/>
        <n v="97.44"/>
        <n v="31.56"/>
        <n v="50.496000000000002"/>
        <n v="94.679999999999993"/>
        <n v="25.248000000000001"/>
        <n v="15.136000000000003"/>
        <n v="33.11"/>
        <n v="9.4600000000000009"/>
        <n v="18.920000000000002"/>
        <n v="1.8920000000000003"/>
        <n v="14.190000000000001"/>
        <n v="11.352000000000002"/>
        <n v="41.96"/>
        <n v="83.92"/>
        <n v="2.9600000000000004"/>
        <n v="14.8"/>
        <n v="22.200000000000003"/>
        <n v="11.840000000000002"/>
        <n v="7.4"/>
        <n v="23.680000000000003"/>
        <n v="25.472000000000001"/>
        <n v="23.88"/>
        <n v="63.68"/>
        <n v="19.103999999999999"/>
        <n v="9.5519999999999996"/>
        <n v="22.288"/>
        <n v="6.3680000000000003"/>
        <n v="15.92"/>
        <n v="15.991999999999999"/>
        <n v="7.9959999999999996"/>
        <n v="327.76"/>
        <n v="204.85"/>
        <n v="32.776000000000003"/>
        <n v="122.91"/>
        <n v="98.328000000000003"/>
        <n v="163.136"/>
        <n v="254.89999999999998"/>
        <n v="44.460000000000008"/>
        <n v="53.352000000000004"/>
        <n v="22.23"/>
        <n v="133.38"/>
        <n v="111.15"/>
        <n v="35.92"/>
        <n v="14.368000000000002"/>
        <n v="53.88"/>
        <n v="10.776000000000002"/>
        <n v="26.94"/>
        <n v="14.272"/>
        <n v="5.3520000000000003"/>
        <n v="8.92"/>
        <n v="36.4"/>
        <n v="8.7360000000000007"/>
        <n v="14.56"/>
        <n v="70.709999999999994"/>
        <n v="212.13"/>
        <n v="56.567999999999998"/>
        <n v="141.41999999999999"/>
        <n v="282.83999999999997"/>
        <n v="62.72"/>
        <n v="13.96"/>
        <n v="22.336000000000002"/>
        <n v="6.98"/>
        <n v="5.5840000000000005"/>
        <n v="7.8800000000000008"/>
        <n v="11.82"/>
        <n v="103.05599999999998"/>
        <n v="206.11199999999997"/>
        <n v="257.64"/>
        <n v="128.82"/>
        <n v="68.703999999999994"/>
        <n v="214.7"/>
        <n v="15.712000000000002"/>
        <n v="14.73"/>
        <n v="9.82"/>
        <n v="54.992000000000004"/>
        <n v="29.46"/>
        <n v="665.88"/>
        <n v="14.76"/>
        <n v="22.14"/>
        <n v="11.808"/>
        <n v="8.8559999999999999"/>
        <n v="7.38"/>
        <n v="124.41"/>
        <n v="207.35"/>
        <n v="40.256"/>
        <n v="30.192"/>
        <n v="25.16"/>
        <n v="50.32"/>
        <n v="28.44"/>
        <n v="15.168000000000001"/>
        <n v="66.36"/>
        <n v="9.48"/>
        <n v="11.376000000000001"/>
        <n v="11.648000000000001"/>
        <n v="29.12"/>
        <n v="17.472000000000001"/>
        <n v="52.416000000000004"/>
        <n v="14.560000000000002"/>
        <n v="63.2"/>
        <n v="91.00800000000001"/>
        <n v="101.12"/>
        <n v="60.672000000000011"/>
        <n v="30.336000000000006"/>
        <n v="4.0440000000000005"/>
        <n v="12.132000000000001"/>
        <n v="10.11"/>
        <n v="38.97"/>
        <n v="12.99"/>
        <n v="25.02"/>
        <n v="20.016000000000002"/>
        <n v="29.32"/>
        <n v="87.960000000000008"/>
        <n v="23.99"/>
        <n v="71.97"/>
        <n v="47.98"/>
        <n v="34.580000000000005"/>
        <n v="14.82"/>
        <n v="7.9040000000000008"/>
        <n v="19.760000000000002"/>
        <n v="24.700000000000003"/>
        <n v="26.8"/>
        <n v="40.200000000000003"/>
        <n v="67"/>
        <n v="21.44"/>
        <n v="13.4"/>
        <n v="18.7"/>
        <n v="37.4"/>
        <n v="128.9"/>
        <n v="51.56"/>
        <n v="23.976000000000003"/>
        <n v="111.88800000000001"/>
        <n v="39.960000000000008"/>
        <n v="199.8"/>
        <n v="31.968000000000004"/>
        <n v="48.576000000000001"/>
        <n v="80.959999999999994"/>
        <n v="40.479999999999997"/>
        <n v="63.824000000000005"/>
        <n v="22.784000000000002"/>
        <n v="113.92"/>
        <n v="142.4"/>
        <n v="85.44"/>
        <n v="56.96"/>
        <n v="45.568000000000005"/>
        <n v="24.1"/>
        <n v="9.64"/>
        <n v="7.7120000000000006"/>
        <n v="11.568000000000001"/>
        <n v="254.74400000000003"/>
        <n v="181.96"/>
        <n v="272.94"/>
        <n v="198.46"/>
        <n v="79.384000000000015"/>
        <n v="595.38"/>
        <n v="238.15200000000004"/>
        <n v="396.92"/>
        <n v="396.92000000000007"/>
        <n v="35.168000000000006"/>
        <n v="15.072000000000003"/>
        <n v="2.032"/>
        <n v="10.16"/>
        <n v="15.488"/>
        <n v="14.52"/>
        <n v="9.68"/>
        <n v="215.65"/>
        <n v="69.00800000000001"/>
        <n v="86.26"/>
        <n v="51.756000000000007"/>
        <n v="101.94"/>
        <n v="30.36"/>
        <n v="22.77"/>
        <n v="25.344000000000001"/>
        <n v="15.84"/>
        <n v="21.12"/>
        <n v="36.96"/>
        <n v="31.68"/>
        <n v="213.21600000000001"/>
        <n v="355.36"/>
        <n v="799.56000000000006"/>
        <n v="177.68"/>
        <n v="19.3"/>
        <n v="38.6"/>
        <n v="30.880000000000003"/>
        <n v="33.568000000000005"/>
        <n v="16.784000000000002"/>
        <n v="167.84"/>
        <n v="25.176000000000002"/>
        <n v="63.967999999999996"/>
        <n v="159.91999999999999"/>
        <n v="199.89999999999998"/>
        <n v="119.94"/>
        <n v="5.28"/>
        <n v="7.04"/>
        <n v="8.8000000000000007"/>
        <n v="4.2240000000000002"/>
        <n v="10.56"/>
        <n v="28.4"/>
        <n v="42.599999999999994"/>
        <n v="113.6"/>
        <n v="315.77600000000007"/>
        <n v="148.02000000000001"/>
        <n v="209.88"/>
        <n v="55.967999999999996"/>
        <n v="83.951999999999998"/>
        <n v="139.91999999999999"/>
        <n v="629.64"/>
        <n v="25.632000000000001"/>
        <n v="51.264000000000003"/>
        <n v="74.759999999999991"/>
        <n v="48.671999999999997"/>
        <n v="40.56"/>
        <n v="60.84"/>
        <n v="25.83"/>
        <n v="10.332000000000001"/>
        <n v="43.872000000000007"/>
        <n v="21.936000000000003"/>
        <n v="82.26"/>
        <n v="274.20000000000005"/>
        <n v="82.524000000000001"/>
        <n v="165.048"/>
        <n v="220.06399999999999"/>
        <n v="343.84999999999997"/>
        <n v="137.54"/>
        <n v="157.74"/>
        <n v="45.888000000000005"/>
        <n v="43.019999999999996"/>
        <n v="516.48800000000006"/>
        <n v="276.69"/>
        <n v="332.02800000000002"/>
        <n v="73.784000000000006"/>
        <n v="147.56800000000001"/>
        <n v="64.944000000000003"/>
        <n v="43.295999999999999"/>
        <n v="129.88800000000001"/>
        <n v="135.29999999999998"/>
        <n v="190.92"/>
        <n v="572.76"/>
        <n v="286.38"/>
        <n v="1336.4399999999998"/>
        <n v="477.29999999999995"/>
        <n v="12.35"/>
        <n v="37.049999999999997"/>
        <n v="86.45"/>
        <n v="97.04"/>
        <n v="121.3"/>
        <n v="181.95"/>
        <n v="545.85"/>
        <n v="303.25"/>
        <n v="72.78"/>
        <n v="6.6959999999999997"/>
        <n v="41.849999999999994"/>
        <n v="25.11"/>
        <n v="16.739999999999998"/>
        <n v="33.479999999999997"/>
        <n v="46.872"/>
        <n v="75.33"/>
        <n v="39.92"/>
        <n v="9.98"/>
        <n v="19.96"/>
        <n v="238.56"/>
        <n v="190.84800000000001"/>
        <n v="397.59999999999997"/>
        <n v="159.04"/>
        <n v="318.08"/>
        <n v="79.12"/>
        <n v="53.34"/>
        <n v="14.224000000000002"/>
        <n v="71.12"/>
        <n v="106.68"/>
        <n v="756.80000000000007"/>
        <n v="242.17600000000004"/>
        <n v="302.72000000000003"/>
        <n v="21.560000000000002"/>
        <n v="12.320000000000002"/>
        <n v="56.28"/>
        <n v="22.512000000000004"/>
        <n v="15.008000000000003"/>
        <n v="46.900000000000006"/>
        <n v="24.288"/>
        <n v="16.192"/>
        <n v="60.72"/>
        <n v="20.239999999999998"/>
        <n v="48.896000000000001"/>
        <n v="61.12"/>
        <n v="30.56"/>
        <n v="36.671999999999997"/>
        <n v="45.839999999999996"/>
        <n v="30.560000000000002"/>
        <n v="65.424000000000007"/>
        <n v="32.712000000000003"/>
        <n v="94.427999999999997"/>
        <n v="692.47199999999998"/>
        <n v="86.62"/>
        <n v="43.31"/>
        <n v="129.93"/>
        <n v="173.24"/>
        <n v="37.74"/>
        <n v="70.448000000000008"/>
        <n v="8.32"/>
        <n v="4.9920000000000009"/>
        <n v="6.24"/>
        <n v="4.16"/>
        <n v="102.35999999999999"/>
        <n v="85.3"/>
        <n v="127.94999999999999"/>
        <n v="258.072"/>
        <n v="322.59000000000003"/>
        <n v="107.53"/>
        <n v="76.14"/>
        <n v="101.52000000000001"/>
        <n v="29.78"/>
        <n v="134.01"/>
        <n v="44.67"/>
        <n v="89.34"/>
        <n v="104.23"/>
        <n v="14.89"/>
        <n v="74.45"/>
        <n v="13.128"/>
        <n v="21.880000000000003"/>
        <n v="8.7520000000000007"/>
        <n v="38.29"/>
        <n v="5.47"/>
        <n v="104.01"/>
        <n v="520.05000000000007"/>
        <n v="332.83200000000005"/>
        <n v="312.03000000000003"/>
        <n v="44.46"/>
        <n v="66.69"/>
        <n v="35.568000000000005"/>
        <n v="88.920000000000016"/>
        <n v="300.416"/>
        <n v="46.94"/>
        <n v="262.86399999999998"/>
        <n v="56.328000000000003"/>
        <n v="187.76"/>
        <n v="56.52"/>
        <n v="136.91999999999999"/>
        <n v="68.459999999999994"/>
        <n v="54.768000000000001"/>
        <n v="4.95"/>
        <n v="24.75"/>
        <n v="204.6"/>
        <n v="306.89999999999998"/>
        <n v="102.3"/>
        <n v="511.5"/>
        <n v="32.448"/>
        <n v="101.4"/>
        <n v="6.6879999999999997"/>
        <n v="8.36"/>
        <n v="4.18"/>
        <n v="57.69"/>
        <n v="15.384"/>
        <n v="30.768000000000001"/>
        <n v="76.92"/>
        <n v="16.72"/>
        <n v="20.9"/>
        <n v="12.54"/>
        <n v="25.08"/>
        <n v="46.152000000000001"/>
        <n v="23.076000000000001"/>
        <n v="7.6920000000000002"/>
        <n v="310.88000000000005"/>
        <n v="77.720000000000013"/>
        <n v="971.5"/>
        <n v="621.7600000000001"/>
        <n v="466.32000000000005"/>
        <n v="11.688000000000001"/>
        <n v="77.92"/>
        <n v="29.22"/>
        <n v="23.376000000000001"/>
        <n v="31.168000000000003"/>
        <n v="17.920000000000002"/>
        <n v="7.168000000000001"/>
        <n v="12.544000000000002"/>
        <n v="8.9600000000000009"/>
        <n v="282.88800000000003"/>
        <n v="196.45"/>
        <n v="13.28"/>
        <n v="21.248000000000001"/>
        <n v="19.919999999999998"/>
        <n v="7.968"/>
        <n v="5.3120000000000003"/>
        <n v="62.820000000000007"/>
        <n v="75.384000000000015"/>
        <n v="25.128000000000004"/>
        <n v="44.400000000000006"/>
        <n v="166.5"/>
        <n v="111"/>
        <n v="108.4"/>
        <n v="162.60000000000002"/>
        <n v="108.40000000000002"/>
        <n v="821.87999999999988"/>
        <n v="273.95999999999998"/>
        <n v="29.16"/>
        <n v="72.900000000000006"/>
        <n v="14.136000000000003"/>
        <n v="35.340000000000003"/>
        <n v="28.272000000000006"/>
        <n v="42.408000000000008"/>
        <n v="21.204000000000004"/>
        <n v="56.56"/>
        <n v="28.28"/>
        <n v="191.82"/>
        <n v="63.94"/>
        <n v="127.88"/>
        <n v="464.84999999999997"/>
        <n v="154.94999999999999"/>
        <n v="124.20000000000002"/>
        <n v="82.800000000000011"/>
        <n v="155.25"/>
        <n v="289.80000000000007"/>
        <n v="54.711999999999996"/>
        <n v="414"/>
        <n v="39.08"/>
        <n v="51.75"/>
        <n v="103.50000000000001"/>
        <n v="19.54"/>
        <n v="255.76"/>
        <n v="9.6560000000000006"/>
        <n v="383.64"/>
        <n v="409.21600000000001"/>
        <n v="72.42"/>
        <n v="24.14"/>
        <n v="76.728000000000009"/>
        <n v="19.312000000000001"/>
        <n v="12.07"/>
        <n v="60.35"/>
        <n v="151.96"/>
        <n v="364.70400000000006"/>
        <n v="303.92"/>
        <n v="182.35200000000003"/>
        <n v="51.712000000000003"/>
        <n v="6.4640000000000004"/>
        <n v="38.784000000000006"/>
        <n v="96.960000000000008"/>
        <n v="109.48"/>
        <n v="164.22"/>
        <n v="131.376"/>
        <n v="183.84"/>
        <n v="114.9"/>
        <n v="91.92"/>
        <n v="26.25"/>
        <n v="28"/>
        <n v="35"/>
        <n v="21"/>
        <n v="14"/>
        <n v="37.68"/>
        <n v="75.36"/>
        <n v="22.608000000000001"/>
        <n v="60.288000000000004"/>
        <n v="94.2"/>
        <n v="30.144000000000002"/>
        <n v="120.57600000000001"/>
        <n v="131.88"/>
        <n v="1652.94"/>
        <n v="1322.3520000000001"/>
        <n v="2314.116"/>
        <n v="4297.6440000000002"/>
        <n v="330.58800000000002"/>
        <n v="957.57749999999999"/>
        <n v="1044.6299999999999"/>
        <n v="1114.2719999999999"/>
        <n v="1218.7349999999997"/>
        <n v="696.42"/>
        <n v="974.98799999999983"/>
        <n v="191.5155"/>
        <n v="375.45750000000004"/>
        <n v="455.1"/>
        <n v="409.59000000000003"/>
        <n v="1137.75"/>
        <n v="1592.8500000000001"/>
        <n v="364.08000000000004"/>
        <n v="108.925"/>
        <n v="653.54999999999995"/>
        <n v="871.4"/>
        <n v="609.9799999999999"/>
        <n v="457.4849999999999"/>
        <n v="145.97999999999999"/>
        <n v="350.35199999999998"/>
        <n v="364.95"/>
        <n v="154.76400000000001"/>
        <n v="171.96"/>
        <n v="85.98"/>
        <n v="464.29200000000003"/>
        <n v="429.90000000000003"/>
        <n v="386.91"/>
        <n v="257.94"/>
        <n v="331.02300000000008"/>
        <n v="240.744"/>
        <n v="455.97"/>
        <n v="1215.92"/>
        <n v="486.36800000000005"/>
        <n v="364.77600000000007"/>
        <n v="383.43799999999999"/>
        <n v="697.16"/>
        <n v="836.59199999999998"/>
        <n v="244.00599999999997"/>
        <n v="418.29599999999994"/>
        <n v="1568.61"/>
        <n v="1673.1839999999997"/>
        <n v="557.72799999999995"/>
        <n v="366.00899999999996"/>
        <n v="313.72199999999998"/>
        <n v="209.148"/>
        <n v="1048.3499999999999"/>
        <n v="209.67"/>
        <n v="244.61499999999998"/>
        <n v="1747.25"/>
        <n v="489.22999999999996"/>
        <n v="99.918000000000006"/>
        <n v="214.11"/>
        <n v="171.28800000000001"/>
        <n v="199.83600000000001"/>
        <n v="399.67200000000003"/>
        <n v="285.48"/>
        <n v="356.85"/>
        <n v="1706.1840000000002"/>
        <n v="284.36399999999998"/>
        <n v="853.09199999999987"/>
        <n v="568.72800000000007"/>
        <n v="355.45499999999998"/>
        <n v="142.18199999999999"/>
        <n v="189.57600000000002"/>
        <n v="66.644999999999996"/>
        <n v="79.97399999999999"/>
        <n v="53.315999999999995"/>
        <n v="35.544000000000004"/>
        <n v="71.088000000000008"/>
        <n v="124.404"/>
        <n v="136.46400000000003"/>
        <n v="233.86"/>
        <n v="510.24"/>
        <n v="744.09999999999991"/>
        <n v="1913.3999999999999"/>
        <n v="787.53"/>
        <n v="918.78499999999985"/>
        <n v="210.00800000000001"/>
        <n v="945.03600000000006"/>
        <n v="472.51800000000003"/>
        <n v="630.024"/>
        <n v="1478.2719999999999"/>
        <n v="1293.4879999999998"/>
        <n v="692.93999999999994"/>
        <n v="138.58799999999999"/>
        <n v="189.88200000000001"/>
        <n v="210.98"/>
        <n v="174.05850000000001"/>
        <n v="253.17599999999999"/>
        <n v="143.43199999999999"/>
        <n v="376.50899999999996"/>
        <n v="1272.6299999999999"/>
        <n v="1018.1039999999999"/>
        <n v="254.52599999999998"/>
        <n v="1781.6819999999998"/>
        <n v="890.84099999999989"/>
        <n v="933.26200000000006"/>
        <n v="3393.68"/>
        <n v="2244.48"/>
        <n v="513.024"/>
        <n v="480.96"/>
        <n v="801.59999999999991"/>
        <n v="384.76799999999997"/>
        <n v="673.34399999999994"/>
        <n v="892.98"/>
        <n v="1071.576"/>
        <n v="2678.94"/>
        <n v="1875.258"/>
        <n v="1004.0239999999999"/>
        <n v="215.148"/>
        <n v="251.00599999999997"/>
        <n v="573.72799999999995"/>
        <n v="268.935"/>
        <n v="358.58"/>
        <n v="400.03199999999998"/>
        <n v="700.05600000000004"/>
        <n v="933.40800000000002"/>
        <n v="393.16500000000002"/>
        <n v="262.11"/>
        <n v="629.06400000000008"/>
        <n v="314.53199999999998"/>
        <n v="550.43100000000004"/>
        <n v="452.93999999999994"/>
        <n v="815.29199999999992"/>
        <n v="377.45"/>
        <n v="211.37199999999999"/>
        <n v="219.07500000000002"/>
        <n v="292.10000000000002"/>
        <n v="876.30000000000007"/>
        <n v="562.29250000000013"/>
        <n v="177.22499999999999"/>
        <n v="567.12"/>
        <n v="382.80599999999998"/>
        <n v="170.13600000000002"/>
        <n v="347.36099999999999"/>
        <n v="35.445"/>
        <n v="283.56"/>
        <n v="205.17599999999999"/>
        <n v="718.11599999999987"/>
        <n v="239.37199999999996"/>
        <n v="273.06"/>
        <n v="796.42500000000007"/>
        <n v="2275.5"/>
        <n v="136.53"/>
        <n v="369.91200000000003"/>
        <n v="863.12799999999993"/>
        <n v="863.12800000000004"/>
        <n v="1024.3800000000001"/>
        <n v="351.21600000000001"/>
        <n v="102.438"/>
        <n v="512.19000000000005"/>
        <n v="307.31400000000002"/>
        <n v="1038.8399999999999"/>
        <n v="1298.55"/>
        <n v="1090.7819999999999"/>
        <n v="181.79699999999997"/>
        <n v="934.9559999999999"/>
        <n v="652.45000000000005"/>
        <n v="2348.8200000000002"/>
        <n v="313.17599999999999"/>
        <n v="1252.704"/>
        <n v="912.75"/>
        <n v="91.275000000000006"/>
        <n v="328.59000000000003"/>
        <n v="146.04000000000002"/>
        <n v="182.55"/>
        <n v="127.785"/>
        <n v="730.2"/>
        <n v="991.76400000000012"/>
        <n v="275.49"/>
        <n v="385.68599999999998"/>
        <n v="661.17600000000004"/>
        <n v="842.94"/>
        <n v="1685.88"/>
        <n v="337.17599999999999"/>
        <n v="333"/>
        <n v="194.25"/>
        <n v="277.5"/>
        <n v="69.375"/>
        <n v="620.61450000000013"/>
        <n v="3610.848"/>
        <n v="300.904"/>
        <n v="1579.7460000000001"/>
        <n v="902.71199999999999"/>
        <n v="564.19499999999994"/>
        <n v="1053.164"/>
        <n v="526.58199999999999"/>
        <n v="1128.3899999999999"/>
        <n v="1504.52"/>
        <n v="601.47"/>
        <n v="1202.94"/>
        <n v="801.96"/>
        <n v="2887.0560000000005"/>
        <n v="481.17599999999999"/>
        <n v="1004.9760000000001"/>
        <n v="1256.22"/>
        <n v="502.48800000000006"/>
        <n v="376.86599999999999"/>
        <n v="622.44999999999993"/>
        <n v="1618.37"/>
        <n v="174.28599999999997"/>
        <n v="298.77600000000001"/>
        <n v="896.32799999999997"/>
        <n v="248.98"/>
        <n v="99.591999999999999"/>
        <n v="373.46999999999991"/>
        <n v="24.368000000000002"/>
        <n v="27.414000000000001"/>
        <n v="710.83200000000011"/>
        <n v="2665.62"/>
        <n v="1421.6640000000002"/>
        <n v="1421.664"/>
        <n v="1184.72"/>
        <n v="343.92"/>
        <n v="515.88"/>
        <n v="300.93"/>
        <n v="214.95000000000002"/>
        <n v="51.588000000000001"/>
        <n v="206.35200000000003"/>
        <n v="447.84"/>
        <n v="67.175999999999988"/>
        <n v="268.70400000000001"/>
        <n v="70.559999999999988"/>
        <n v="493.9199999999999"/>
        <n v="241.92"/>
        <n v="161.28"/>
        <n v="120.96"/>
        <n v="2065.3200000000002"/>
        <n v="344.22"/>
        <n v="200.79500000000002"/>
        <n v="1548.9900000000002"/>
        <n v="286.85000000000002"/>
        <n v="272.84800000000001"/>
        <n v="613.90800000000002"/>
        <n v="409.27199999999999"/>
        <n v="1335.68"/>
        <n v="1669.6"/>
        <n v="2003.52"/>
        <n v="626.09999999999991"/>
        <n v="218.75"/>
        <n v="765.625"/>
        <n v="721.87500000000011"/>
        <n v="401.59000000000003"/>
        <n v="172.11"/>
        <n v="617.70000000000005"/>
        <n v="1441.3"/>
        <n v="411.8"/>
        <n v="370.62"/>
        <n v="727.45"/>
        <n v="523.76400000000001"/>
        <n v="581.96"/>
        <n v="2036.8600000000001"/>
        <n v="206.96200000000002"/>
        <n v="310.44300000000004"/>
        <n v="236.52800000000002"/>
        <n v="591.32000000000005"/>
        <n v="517.40500000000009"/>
        <n v="73.915000000000006"/>
        <n v="103.48100000000001"/>
        <n v="764.6880000000001"/>
        <n v="557.58500000000004"/>
        <n v="892.13600000000008"/>
        <n v="446.06799999999998"/>
        <n v="1115.17"/>
        <n v="298.11599999999999"/>
        <n v="1488.4239999999998"/>
        <n v="2430.08"/>
        <n v="637.89599999999996"/>
        <n v="607.52"/>
        <n v="426.78999999999996"/>
        <n v="121.94"/>
        <n v="243.88000000000002"/>
        <n v="182.91"/>
        <n v="73.163999999999987"/>
        <n v="195.10400000000001"/>
        <n v="40.74"/>
        <n v="5.4319999999999986"/>
        <n v="67.900000000000006"/>
        <n v="54.32"/>
        <n v="58.463999999999977"/>
        <n v="12.991999999999996"/>
        <n v="33.28"/>
        <n v="4.9919999999999991"/>
        <n v="34.384"/>
        <n v="309.45600000000002"/>
        <n v="214.89999999999998"/>
        <n v="555.21"/>
        <n v="394.81600000000003"/>
        <n v="370.14"/>
        <n v="213.92"/>
        <n v="106.96"/>
        <n v="320.88"/>
        <n v="21.391999999999992"/>
        <n v="35.099999999999994"/>
        <n v="18.72"/>
        <n v="46.8"/>
        <n v="28.08"/>
        <n v="1640.6999999999998"/>
        <n v="2625.12"/>
        <n v="157.91999999999999"/>
        <n v="77.88"/>
        <n v="31.152000000000001"/>
        <n v="12.98"/>
        <n v="90.86"/>
        <n v="25.96"/>
        <n v="20.767999999999997"/>
        <n v="20.768000000000001"/>
        <n v="64.900000000000006"/>
        <n v="48.783999999999999"/>
        <n v="73.175999999999974"/>
        <n v="48.783999999999985"/>
        <n v="355.32"/>
        <n v="236.88"/>
        <n v="39.479999999999997"/>
        <n v="13.11"/>
        <n v="8.74"/>
        <n v="60.81"/>
        <n v="64.864000000000004"/>
        <n v="32.432000000000002"/>
        <n v="40.54"/>
        <n v="81.08"/>
        <n v="8.6519999999999975"/>
        <n v="28.84"/>
        <n v="43.26"/>
        <n v="69.216000000000008"/>
        <n v="5.7679999999999989"/>
        <n v="100.94"/>
        <n v="57.68"/>
        <n v="2.6879999999999997"/>
        <n v="14.336000000000002"/>
        <n v="26.880000000000003"/>
        <n v="434.35199999999998"/>
        <n v="904.9"/>
        <n v="180.97999999999996"/>
        <n v="52.447999999999993"/>
        <n v="1704.56"/>
        <n v="262.24"/>
        <n v="209.79200000000003"/>
        <n v="706.86"/>
        <n v="646.27200000000005"/>
        <n v="62.920000000000009"/>
        <n v="283.14000000000004"/>
        <n v="235.95000000000002"/>
        <n v="393.25"/>
        <n v="471.90000000000003"/>
        <n v="314.60000000000002"/>
        <n v="839.43000000000006"/>
        <n v="447.69600000000003"/>
        <n v="671.5440000000001"/>
        <n v="2518.29"/>
        <n v="281.34000000000003"/>
        <n v="93.78"/>
        <n v="140.67000000000002"/>
        <n v="490.32"/>
        <n v="43.584000000000003"/>
        <n v="87.168000000000006"/>
        <n v="272.39999999999998"/>
        <n v="108.96"/>
        <n v="54.48"/>
        <n v="163.44"/>
        <n v="87.167999999999978"/>
        <n v="381.35999999999996"/>
        <n v="32.191999999999993"/>
        <n v="241.44"/>
        <n v="160.96"/>
        <n v="321.92"/>
        <n v="80.48"/>
        <n v="64.384"/>
        <n v="64.383999999999986"/>
        <n v="152.94"/>
        <n v="101.96"/>
        <n v="32.783999999999992"/>
        <n v="245.88"/>
        <n v="81.96"/>
        <n v="98.352000000000004"/>
        <n v="286.85999999999996"/>
        <n v="7.9599999999999973"/>
        <n v="19.899999999999999"/>
        <n v="59.699999999999996"/>
        <n v="43.92"/>
        <n v="87.84"/>
        <n v="10.98"/>
        <n v="541.43999999999994"/>
        <n v="270.71999999999997"/>
        <n v="75.59999999999998"/>
        <n v="189"/>
        <n v="378"/>
        <n v="850.5"/>
        <n v="453.6"/>
        <n v="166.84"/>
        <n v="133.47200000000001"/>
        <n v="83.42"/>
        <n v="250.26"/>
        <n v="125.13"/>
        <n v="60.339999999999996"/>
        <n v="8.6199999999999992"/>
        <n v="43.099999999999994"/>
        <n v="25.86"/>
        <n v="17.239999999999998"/>
        <n v="41.375999999999998"/>
        <n v="77.58"/>
        <n v="97.16"/>
        <n v="242.89999999999998"/>
        <n v="87.444000000000003"/>
        <n v="19.431999999999995"/>
        <n v="38.86399999999999"/>
        <n v="272.048"/>
        <n v="465.16"/>
        <n v="93.031999999999982"/>
        <n v="11.67"/>
        <n v="3.89"/>
        <n v="7.78"/>
        <n v="1.5559999999999996"/>
        <n v="15.56"/>
        <n v="2.3339999999999996"/>
        <n v="1.3919999999999997"/>
        <n v="16.704000000000001"/>
        <n v="29.311999999999994"/>
        <n v="73.28"/>
        <n v="91.6"/>
        <n v="18.319999999999997"/>
        <n v="54.96"/>
        <n v="21.983999999999995"/>
        <n v="41.95"/>
        <n v="16.78"/>
        <n v="58.730000000000004"/>
        <n v="20.136000000000003"/>
        <n v="8.39"/>
        <n v="83.9"/>
        <n v="34.848000000000006"/>
        <n v="65.34"/>
        <n v="43.56"/>
        <n v="52.272000000000006"/>
        <n v="8.711999999999998"/>
        <n v="208.16"/>
        <n v="333.05600000000004"/>
        <n v="416.32"/>
        <n v="499.58400000000006"/>
        <n v="1040.8"/>
        <n v="119.96"/>
        <n v="143.952"/>
        <n v="23.991999999999994"/>
        <n v="179.94"/>
        <n v="269.90999999999997"/>
        <n v="1.6239999999999994"/>
        <n v="60.69"/>
        <n v="20.808"/>
        <n v="17.34"/>
        <n v="8.67"/>
        <n v="17.480000000000004"/>
        <n v="6.9920000000000009"/>
        <n v="24.472000000000001"/>
        <n v="17.48"/>
        <n v="68.809999999999988"/>
        <n v="137.62"/>
        <n v="206.43"/>
        <n v="61.929000000000002"/>
        <n v="110.096"/>
        <n v="247.71600000000001"/>
        <n v="275.24"/>
        <n v="13.761999999999997"/>
        <n v="123.858"/>
        <n v="45.216000000000001"/>
        <n v="207.24"/>
        <n v="56.519999999999996"/>
        <n v="176.04"/>
        <n v="26.405999999999992"/>
        <n v="211.24799999999999"/>
        <n v="35.207999999999998"/>
        <n v="113.55200000000001"/>
        <n v="638.73"/>
        <n v="70.969999999999985"/>
        <n v="209.3"/>
        <n v="167.44000000000003"/>
        <n v="523.25"/>
        <n v="334.88000000000005"/>
        <n v="62.789999999999992"/>
        <n v="376.74"/>
        <n v="103.92"/>
        <n v="99.28"/>
        <n v="167.535"/>
        <n v="186.14999999999998"/>
        <n v="177.97999999999996"/>
        <n v="355.96"/>
        <n v="1245.8599999999999"/>
        <n v="569.53599999999994"/>
        <n v="533.93999999999994"/>
        <n v="294.61999999999995"/>
        <n v="176.77199999999996"/>
        <n v="942.78400000000011"/>
        <n v="58.923999999999985"/>
        <n v="1473.1"/>
        <n v="78.272000000000006"/>
        <n v="97.84"/>
        <n v="19.567999999999998"/>
        <n v="146.76"/>
        <n v="293.52"/>
        <n v="195.68"/>
        <n v="868.58999999999992"/>
        <n v="1447.6499999999999"/>
        <n v="463.24799999999988"/>
        <n v="1158.1199999999999"/>
        <n v="1737.1799999999998"/>
        <n v="69.48"/>
        <n v="208.44"/>
        <n v="97.263999999999982"/>
        <n v="194.52800000000002"/>
        <n v="1702.12"/>
        <n v="48.631999999999991"/>
        <n v="364.74"/>
        <n v="389.05600000000004"/>
        <n v="243.16"/>
        <n v="675.12"/>
        <n v="52.98"/>
        <n v="79.47"/>
        <n v="105.96"/>
        <n v="26.49"/>
        <n v="42.384"/>
        <n v="203.52"/>
        <n v="67.84"/>
        <n v="325.63200000000006"/>
        <n v="67.839999999999989"/>
        <n v="68.94"/>
        <n v="45.96"/>
        <n v="22.98"/>
        <n v="73.536000000000001"/>
        <n v="3.5520000000000005"/>
        <n v="0.44399999999999995"/>
        <n v="2.2200000000000002"/>
        <n v="1503.25"/>
        <n v="1924.1599999999999"/>
        <n v="901.94999999999993"/>
        <n v="601.29999999999995"/>
        <n v="962.07999999999993"/>
        <n v="2104.5499999999997"/>
        <n v="2405.1999999999998"/>
        <n v="103.96799999999999"/>
        <n v="43.32"/>
        <n v="34.655999999999999"/>
        <n v="151.62"/>
        <n v="134.47999999999999"/>
        <n v="161.376"/>
        <n v="33.61999999999999"/>
        <n v="168.1"/>
        <n v="826.11"/>
        <n v="1101.48"/>
        <n v="1927.5900000000001"/>
        <n v="197.72"/>
        <n v="66.283999999999992"/>
        <n v="662.84"/>
        <n v="795.40800000000013"/>
        <n v="23.696000000000002"/>
        <n v="44.43"/>
        <n v="59.24"/>
        <n v="5.5879999999999992"/>
        <n v="11.176000000000002"/>
        <n v="41.910000000000004"/>
        <n v="13.97"/>
        <n v="33.528000000000006"/>
        <n v="24.18"/>
        <n v="36.269999999999996"/>
        <n v="48.36"/>
        <n v="4.8359999999999985"/>
        <n v="122.328"/>
        <n v="81.552000000000007"/>
        <n v="356.78999999999996"/>
        <n v="20.387999999999995"/>
        <n v="203.88000000000002"/>
        <n v="152.91"/>
        <n v="1089.75"/>
        <n v="871.80000000000007"/>
        <n v="2.6"/>
        <n v="18.2"/>
        <n v="39"/>
        <n v="5.2"/>
        <n v="22.75"/>
        <n v="207.48"/>
        <n v="663.93600000000004"/>
        <n v="414.96"/>
        <n v="186.732"/>
        <n v="167.292"/>
        <n v="123.92000000000002"/>
        <n v="154.9"/>
        <n v="30.98"/>
        <n v="644.07600000000002"/>
        <n v="2504.7399999999998"/>
        <n v="715.64"/>
        <n v="286.25600000000003"/>
        <n v="143.12799999999996"/>
        <n v="88.832000000000008"/>
        <n v="44.416000000000004"/>
        <n v="111.04"/>
        <n v="180.66"/>
        <n v="13"/>
        <n v="21.78"/>
        <n v="60.984000000000009"/>
        <n v="10.89"/>
        <n v="43.560000000000009"/>
        <n v="4.355999999999999"/>
        <n v="29.402999999999999"/>
        <n v="26.136000000000003"/>
        <n v="32.67"/>
        <n v="35.04"/>
        <n v="98.111999999999995"/>
        <n v="14.015999999999996"/>
        <n v="52.56"/>
        <n v="7.9"/>
        <n v="3.1599999999999993"/>
        <n v="19.75"/>
        <n v="15.8"/>
        <n v="122.94"/>
        <n v="24.587999999999994"/>
        <n v="92.063999999999979"/>
        <n v="207.14400000000001"/>
        <n v="35.910000000000004"/>
        <n v="83.79"/>
        <n v="2.3939999999999997"/>
        <n v="76.608000000000004"/>
        <n v="170.88"/>
        <n v="227.84"/>
        <n v="34.175999999999995"/>
        <n v="406.59999999999997"/>
        <n v="48.791999999999987"/>
        <n v="845.72799999999995"/>
        <n v="162.63999999999999"/>
        <n v="487.91999999999996"/>
        <n v="130.11199999999999"/>
        <n v="61.44"/>
        <n v="81.92"/>
        <n v="160.32"/>
        <n v="400.79999999999995"/>
        <n v="320.64"/>
        <n v="2.2639999999999993"/>
        <n v="45.28"/>
        <n v="76.12"/>
        <n v="121.79200000000002"/>
        <n v="213.13600000000002"/>
        <n v="15.223999999999997"/>
        <n v="152.24"/>
        <n v="33.99"/>
        <n v="56.65"/>
        <n v="22.66"/>
        <n v="90.64"/>
        <n v="72.8"/>
        <n v="58.240000000000009"/>
        <n v="58.24"/>
        <n v="43.68"/>
        <n v="34.944000000000003"/>
        <n v="11.647999999999998"/>
        <n v="87.36"/>
        <n v="65.52000000000001"/>
        <n v="9.3239999999999981"/>
        <n v="43.512"/>
        <n v="7.77"/>
        <n v="31.08"/>
        <n v="60.672000000000004"/>
        <n v="75.84"/>
        <n v="113.76"/>
        <n v="53.087999999999994"/>
        <n v="3.3920000000000003"/>
        <n v="29.68"/>
        <n v="33.92"/>
        <n v="13.568000000000001"/>
        <n v="12.72"/>
        <n v="25.44"/>
        <n v="17.856000000000002"/>
        <n v="8.9280000000000008"/>
        <n v="5.58"/>
        <n v="35.712000000000003"/>
        <n v="11.16"/>
        <n v="27.9"/>
        <n v="5.2480000000000002"/>
        <n v="22.959999999999997"/>
        <n v="16.399999999999999"/>
        <n v="20.992000000000001"/>
        <n v="17.12"/>
        <n v="10.272000000000002"/>
        <n v="19.459999999999997"/>
        <n v="16.68"/>
        <n v="8.895999999999999"/>
        <n v="11.12"/>
        <n v="5.56"/>
        <n v="40.879999999999995"/>
        <n v="11.68"/>
        <n v="23.36"/>
        <n v="4.9119999999999999"/>
        <n v="9.2099999999999991"/>
        <n v="6.6719999999999988"/>
        <n v="2.78"/>
        <n v="4.17"/>
        <n v="75.959999999999994"/>
        <n v="60.768000000000001"/>
        <n v="303.83999999999997"/>
        <n v="151.91999999999999"/>
        <n v="227.88"/>
        <n v="265.85999999999996"/>
        <n v="113.94"/>
        <n v="30.384"/>
        <n v="121.536"/>
        <n v="3.3040000000000003"/>
        <n v="16.52"/>
        <n v="8.26"/>
        <n v="12.39"/>
        <n v="9.9120000000000008"/>
        <n v="20.65"/>
        <n v="47.82"/>
        <n v="38.256"/>
        <n v="6.57"/>
        <n v="8.76"/>
        <n v="12.263999999999999"/>
        <n v="1.752"/>
        <n v="3.2"/>
        <n v="8"/>
        <n v="11.200000000000001"/>
        <n v="46.64"/>
        <n v="9.3280000000000012"/>
        <n v="18.656000000000002"/>
        <n v="67.56"/>
        <n v="197.04999999999998"/>
        <n v="140.75"/>
        <n v="59.519999999999996"/>
        <n v="47.616"/>
        <n v="39.68"/>
        <n v="63.488"/>
        <n v="10.709999999999999"/>
        <n v="14.28"/>
        <n v="32.129999999999995"/>
        <n v="6.8480000000000008"/>
        <n v="12.84"/>
        <n v="30.816000000000003"/>
        <n v="3.4240000000000004"/>
        <n v="5.16"/>
        <n v="10.75"/>
        <n v="21.5"/>
        <n v="3.44"/>
        <n v="4.3"/>
        <n v="46.2"/>
        <n v="23.1"/>
        <n v="57.75"/>
        <n v="34.650000000000006"/>
        <n v="13.392000000000001"/>
        <n v="22.32"/>
        <n v="18.240000000000002"/>
        <n v="19.456000000000003"/>
        <n v="24.32"/>
        <n v="3.04"/>
        <n v="27.36"/>
        <n v="12.160000000000002"/>
        <n v="6.08"/>
        <n v="9.120000000000001"/>
        <n v="5.46"/>
        <n v="10.192000000000002"/>
        <n v="3.64"/>
        <n v="7.8719999999999999"/>
        <n v="23.32"/>
        <n v="37.312000000000005"/>
        <n v="175.44"/>
        <n v="255.84999999999997"/>
        <n v="8.82"/>
        <n v="4.7039999999999997"/>
        <n v="16.463999999999999"/>
        <n v="11.76"/>
        <n v="2.94"/>
        <n v="5.88"/>
        <n v="14.7"/>
        <n v="5.68"/>
        <n v="2.84"/>
        <n v="2.2000000000000002"/>
        <n v="22"/>
        <n v="6.6000000000000005"/>
        <n v="155.94"/>
        <n v="83.168000000000006"/>
        <n v="25.99"/>
        <n v="62.376000000000005"/>
        <n v="145.54400000000001"/>
        <n v="51.98"/>
        <n v="41.584000000000003"/>
        <n v="2.6960000000000002"/>
        <n v="13.48"/>
        <n v="8.84"/>
        <n v="6.63"/>
        <n v="11.52"/>
        <n v="25.919999999999998"/>
        <n v="6.911999999999999"/>
        <n v="3.9"/>
        <n v="5.76"/>
        <n v="23.04"/>
        <n v="22.740000000000002"/>
        <n v="7.58"/>
        <n v="30.32"/>
        <n v="13.120000000000001"/>
        <n v="6.56"/>
        <n v="13.899999999999999"/>
        <n v="8.34"/>
        <n v="4.4479999999999995"/>
        <n v="33.488000000000007"/>
        <n v="41.86"/>
        <n v="4.2"/>
        <n v="10.5"/>
        <n v="14.700000000000001"/>
        <n v="21.167999999999999"/>
        <n v="7.0559999999999992"/>
        <n v="3.52"/>
        <n v="1.4080000000000001"/>
        <n v="12.672000000000001"/>
        <n v="2.8160000000000003"/>
        <n v="12.96"/>
        <n v="32.400000000000006"/>
        <n v="25.92"/>
        <n v="15.552000000000003"/>
        <n v="25.920000000000005"/>
        <n v="10.368000000000002"/>
        <n v="16.520000000000003"/>
        <n v="37.17"/>
        <n v="28.91"/>
        <n v="23.128"/>
        <n v="5.98"/>
        <n v="17.940000000000001"/>
        <n v="23.92"/>
        <n v="11.96"/>
        <n v="64.680000000000007"/>
        <n v="27.72"/>
        <n v="89.855999999999995"/>
        <n v="59.903999999999996"/>
        <n v="9.84"/>
        <n v="11.264000000000001"/>
        <n v="15.469999999999999"/>
        <n v="10.608000000000001"/>
        <n v="11.05"/>
        <n v="2.21"/>
        <n v="5.3040000000000003"/>
        <n v="3.536"/>
        <n v="9.32"/>
        <n v="11.65"/>
        <n v="4.66"/>
        <n v="6.99"/>
        <n v="111.104"/>
        <n v="79.36"/>
        <n v="31.744"/>
        <n v="2.74"/>
        <n v="10.96"/>
        <n v="8.2200000000000006"/>
        <n v="5.48"/>
        <n v="21.92"/>
        <n v="19.728000000000002"/>
        <n v="6.5760000000000005"/>
        <n v="15.76"/>
        <n v="59.099999999999994"/>
        <n v="7.88"/>
        <n v="49.25"/>
        <n v="23.64"/>
        <n v="47.3"/>
        <n v="70.949999999999989"/>
        <n v="37.839999999999996"/>
        <n v="23.65"/>
        <n v="29.2"/>
        <n v="37.375999999999998"/>
        <n v="17.52"/>
        <n v="18.687999999999999"/>
        <n v="9.3439999999999994"/>
        <n v="10.64"/>
        <n v="7.98"/>
        <n v="20.82"/>
        <n v="38.864000000000004"/>
        <n v="34.700000000000003"/>
        <n v="27.76"/>
        <n v="16.656000000000002"/>
        <n v="1.68"/>
        <n v="6.72"/>
        <n v="10.08"/>
        <n v="1.3440000000000001"/>
        <n v="8.4"/>
        <n v="2.6880000000000002"/>
        <n v="43.176000000000002"/>
        <n v="107.94"/>
        <n v="53.97"/>
        <n v="125.92999999999999"/>
        <n v="71.959999999999994"/>
        <n v="29.79"/>
        <n v="49.65"/>
        <n v="31.776"/>
        <n v="23.832000000000001"/>
        <n v="99.3"/>
        <n v="3.76"/>
        <n v="1.504"/>
        <n v="9.3999999999999986"/>
        <n v="5.64"/>
        <n v="3.008"/>
        <n v="3.28"/>
        <n v="13.12"/>
        <n v="263.88"/>
        <n v="70.367999999999995"/>
        <n v="131.94"/>
        <n v="140.73599999999999"/>
        <n v="175.92"/>
        <n v="219.89999999999998"/>
        <n v="19.559999999999999"/>
        <n v="14.669999999999998"/>
        <n v="29.339999999999996"/>
        <n v="11.736000000000001"/>
        <n v="15.872"/>
        <n v="119.03999999999999"/>
        <n v="27.168000000000003"/>
        <n v="50.94"/>
        <n v="67.92"/>
        <n v="33.96"/>
        <n v="13.584000000000001"/>
        <n v="54.336000000000006"/>
        <n v="9.4080000000000013"/>
        <n v="3.36"/>
        <n v="17.97"/>
        <n v="29.950000000000003"/>
        <n v="14.9"/>
        <n v="5.96"/>
        <n v="7.1519999999999992"/>
        <n v="35.76"/>
        <n v="4.7679999999999998"/>
        <n v="99.2"/>
        <n v="289.20000000000005"/>
        <n v="385.6"/>
        <n v="154.24"/>
        <n v="192.8"/>
        <n v="144.60000000000002"/>
        <n v="7.8000000000000007"/>
        <n v="75.48"/>
        <n v="113.22"/>
        <n v="264.18"/>
        <n v="120.76800000000001"/>
        <n v="8.64"/>
        <n v="2.3039999999999998"/>
        <n v="13.36"/>
        <n v="2.6720000000000002"/>
        <n v="16.032"/>
        <n v="8.016"/>
        <n v="38.82"/>
        <n v="15.528"/>
        <n v="8.2560000000000002"/>
        <n v="6.1920000000000002"/>
        <n v="18.060000000000002"/>
        <n v="2.0640000000000001"/>
        <n v="10.496"/>
        <n v="17.04"/>
        <n v="4.26"/>
        <n v="3.4079999999999999"/>
        <n v="21.299999999999997"/>
        <n v="13.632"/>
        <n v="12.78"/>
        <n v="38.339999999999996"/>
        <n v="11.328000000000001"/>
        <n v="21.240000000000002"/>
        <n v="35.4"/>
        <n v="49.56"/>
        <n v="23.84"/>
        <n v="8.94"/>
        <n v="60.12"/>
        <n v="33.4"/>
        <n v="10.688000000000001"/>
        <n v="1113.0240000000001"/>
        <n v="20.015999999999998"/>
        <n v="4.8899999999999997"/>
        <n v="3.9119999999999999"/>
        <n v="9.7799999999999994"/>
        <n v="7.28"/>
        <n v="4.3680000000000003"/>
        <n v="120.14999999999999"/>
        <n v="40.049999999999997"/>
        <n v="106.8"/>
        <n v="26.7"/>
        <n v="35.216000000000001"/>
        <n v="44.02"/>
        <n v="123.256"/>
        <n v="88.04"/>
        <n v="66.03"/>
        <n v="95.231999999999999"/>
        <n v="26.46"/>
        <n v="8.56"/>
        <n v="21.400000000000002"/>
        <n v="1.78"/>
        <n v="7.120000000000001"/>
        <n v="30.48"/>
        <n v="50.8"/>
        <n v="16.256"/>
        <n v="15.920000000000002"/>
        <n v="12.736000000000001"/>
        <n v="36.44"/>
        <n v="54.66"/>
        <n v="21.864000000000001"/>
        <n v="51.016000000000005"/>
        <n v="14.576000000000001"/>
        <n v="18.704000000000001"/>
        <n v="6.68"/>
        <n v="2.88"/>
        <n v="27.384"/>
        <n v="2.2239999999999998"/>
        <n v="5.9520000000000008"/>
        <n v="14.88"/>
        <n v="29.760000000000005"/>
        <n v="37.200000000000003"/>
        <n v="99.13600000000001"/>
        <n v="185.88"/>
        <n v="123.92"/>
        <n v="92.94"/>
        <n v="74.352000000000004"/>
        <n v="20.58"/>
        <n v="14.111999999999998"/>
        <n v="32.76"/>
        <n v="14.04"/>
        <n v="8.0400000000000009"/>
        <n v="39.072000000000003"/>
        <n v="56.980000000000004"/>
        <n v="16.28"/>
        <n v="19.536000000000001"/>
        <n v="71.632000000000005"/>
        <n v="23.616"/>
        <n v="34.24"/>
        <n v="35.82"/>
        <n v="31.84"/>
        <n v="27.86"/>
        <n v="14.592000000000002"/>
        <n v="9.7280000000000015"/>
        <n v="56.3"/>
        <n v="45.04"/>
        <n v="14.015999999999998"/>
        <n v="4.6719999999999997"/>
        <n v="24.2"/>
        <n v="30.975999999999999"/>
        <n v="54.207999999999998"/>
        <n v="34.58"/>
        <n v="55.328000000000003"/>
        <n v="3.38"/>
        <n v="16.899999999999999"/>
        <n v="16.989999999999998"/>
        <n v="40.775999999999996"/>
        <n v="95.143999999999991"/>
        <n v="18.48"/>
        <n v="2.9120000000000004"/>
        <n v="12.74"/>
        <n v="16.38"/>
        <n v="10.92"/>
        <n v="17.28"/>
        <n v="8.75"/>
        <n v="19.89"/>
        <n v="19.68"/>
        <n v="2.6240000000000001"/>
        <n v="13.343999999999998"/>
        <n v="13.040000000000001"/>
        <n v="13.04"/>
        <n v="40.97"/>
        <n v="286.78999999999996"/>
        <n v="7.7"/>
        <n v="55.984000000000009"/>
        <n v="209.94"/>
        <n v="174.95000000000002"/>
        <n v="86.352000000000004"/>
        <n v="172.70400000000001"/>
        <n v="179.89999999999998"/>
        <n v="6.048"/>
        <n v="7.5600000000000005"/>
        <n v="4.032"/>
        <n v="86.304000000000002"/>
        <n v="161.82"/>
        <n v="53.94"/>
        <n v="35.96"/>
        <n v="71.92"/>
        <n v="104.80000000000001"/>
        <n v="20.96"/>
        <n v="31.44"/>
        <n v="42.047999999999995"/>
        <n v="28.031999999999996"/>
        <n v="5.4719999999999995"/>
        <n v="4.5599999999999996"/>
        <n v="15.959999999999999"/>
        <n v="181.86"/>
        <n v="25.98"/>
        <n v="4.13"/>
        <n v="24.78"/>
        <n v="5.04"/>
        <n v="95.92"/>
        <n v="35.97"/>
        <n v="47.96"/>
        <n v="67.144000000000005"/>
        <n v="9.9359999999999999"/>
        <n v="13.247999999999999"/>
        <n v="16.559999999999999"/>
        <n v="73.2"/>
        <n v="38.520000000000003"/>
        <n v="4.92"/>
        <n v="9.1840000000000011"/>
        <n v="1.64"/>
        <n v="19.829999999999998"/>
        <n v="39.659999999999997"/>
        <n v="68.97"/>
        <n v="128.744"/>
        <n v="36.783999999999999"/>
        <n v="114.94999999999999"/>
        <n v="40.299999999999997"/>
        <n v="60.449999999999996"/>
        <n v="181.35"/>
        <n v="7.4080000000000004"/>
        <n v="9.26"/>
        <n v="27.78"/>
        <n v="13.89"/>
        <n v="64.14"/>
        <n v="42.76"/>
        <n v="2.48"/>
        <n v="7.4399999999999995"/>
        <n v="5.34"/>
        <n v="28.728000000000002"/>
        <n v="19.152000000000001"/>
        <n v="15.48"/>
        <n v="20.64"/>
        <n v="20.100000000000001"/>
        <n v="10.72"/>
        <n v="6.7"/>
        <n v="16.740000000000002"/>
        <n v="14.352000000000002"/>
        <n v="17.456"/>
        <n v="2.1819999999999995"/>
        <n v="13.092000000000002"/>
        <n v="87.28"/>
        <n v="22.911000000000005"/>
        <n v="3.2730000000000006"/>
        <n v="12.816000000000001"/>
        <n v="3.2040000000000002"/>
        <n v="46.72"/>
        <n v="5.84"/>
        <n v="13.139999999999997"/>
        <n v="2.9199999999999995"/>
        <n v="14.6"/>
        <n v="6.5700000000000012"/>
        <n v="43.8"/>
        <n v="84.056000000000012"/>
        <n v="4.503000000000001"/>
        <n v="27.018000000000008"/>
        <n v="9.006000000000002"/>
        <n v="135.09"/>
        <n v="90.06"/>
        <n v="48.032000000000004"/>
        <n v="36.024000000000001"/>
        <n v="8.7839999999999989"/>
        <n v="6.5879999999999992"/>
        <n v="17.568000000000001"/>
        <n v="21.96"/>
        <n v="26.352000000000004"/>
        <n v="79.056000000000012"/>
        <n v="54.900000000000006"/>
        <n v="35.880000000000003"/>
        <n v="11.232000000000001"/>
        <n v="3.7439999999999998"/>
        <n v="11.231999999999999"/>
        <n v="2.8079999999999989"/>
        <n v="2.8080000000000007"/>
        <n v="9.9840000000000018"/>
        <n v="7.4880000000000013"/>
        <n v="14.976000000000003"/>
        <n v="3.7440000000000007"/>
        <n v="15.600000000000001"/>
        <n v="1.8720000000000003"/>
        <n v="1.2479999999999998"/>
        <n v="2.4960000000000004"/>
        <n v="18.559999999999999"/>
        <n v="29"/>
        <n v="23.2"/>
        <n v="10.440000000000001"/>
        <n v="13.919999999999998"/>
        <n v="9.2799999999999994"/>
        <n v="8.7000000000000011"/>
        <n v="1.4759999999999995"/>
        <n v="2.2140000000000004"/>
        <n v="6.6420000000000012"/>
        <n v="0.98399999999999976"/>
        <n v="12.3"/>
        <n v="11.673000000000002"/>
        <n v="31.128000000000004"/>
        <n v="23.12"/>
        <n v="13.005000000000003"/>
        <n v="46.24"/>
        <n v="2.8899999999999992"/>
        <n v="14.111999999999997"/>
        <n v="3.1359999999999992"/>
        <n v="31.36"/>
        <n v="12.544"/>
        <n v="11.760000000000002"/>
        <n v="32.35"/>
        <n v="5.1759999999999984"/>
        <n v="1.9410000000000003"/>
        <n v="3.8819999999999988"/>
        <n v="12.94"/>
        <n v="3.8820000000000006"/>
        <n v="7.7640000000000011"/>
        <n v="20.704000000000001"/>
        <n v="6.469999999999998"/>
        <n v="11.645999999999997"/>
        <n v="12.175999999999998"/>
        <n v="85.232000000000014"/>
        <n v="45.660000000000004"/>
        <n v="27.395999999999997"/>
        <n v="30.44"/>
        <n v="12.176000000000002"/>
        <n v="13.698000000000002"/>
        <n v="28.484999999999999"/>
        <n v="106.34399999999999"/>
        <n v="45.576000000000001"/>
        <n v="3.7979999999999987"/>
        <n v="39.878999999999998"/>
        <n v="17.712"/>
        <n v="41.328000000000003"/>
        <n v="29.52"/>
        <n v="4.427999999999999"/>
        <n v="1.4759999999999998"/>
        <n v="2.9460000000000006"/>
        <n v="3.9280000000000004"/>
        <n v="4.4190000000000005"/>
        <n v="11.784000000000001"/>
        <n v="1.9639999999999995"/>
        <n v="4.91"/>
        <n v="27.496000000000002"/>
        <n v="13.747999999999998"/>
        <n v="2.9459999999999993"/>
        <n v="41.28"/>
        <n v="6.88"/>
        <n v="43"/>
        <n v="13.76"/>
        <n v="8.6"/>
        <n v="1.7199999999999995"/>
        <n v="9.6180000000000021"/>
        <n v="14.427000000000003"/>
        <n v="28.854000000000006"/>
        <n v="16.029999999999998"/>
        <n v="64.12"/>
        <n v="32.06"/>
        <n v="32.059999999999995"/>
        <n v="3.1320000000000001"/>
        <n v="4.1760000000000002"/>
        <n v="1.0439999999999998"/>
        <n v="1141.4700000000003"/>
        <n v="1217.568"/>
        <n v="1598.0580000000002"/>
        <n v="456.58800000000008"/>
        <n v="1369.7640000000001"/>
        <n v="760.97999999999979"/>
        <n v="9892.74"/>
        <n v="20.16"/>
        <n v="5.1840000000000011"/>
        <n v="2.3039999999999994"/>
        <n v="14.399999999999999"/>
        <n v="2.879999999999999"/>
        <n v="6.0480000000000009"/>
        <n v="1.7279999999999995"/>
        <n v="9.3360000000000003"/>
        <n v="1.1670000000000003"/>
        <n v="12.192"/>
        <n v="9.1440000000000001"/>
        <n v="3.048"/>
        <n v="19.05"/>
        <n v="11.43"/>
        <n v="69.456000000000003"/>
        <n v="13.023000000000001"/>
        <n v="312.55200000000002"/>
        <n v="26.045999999999992"/>
        <n v="104.184"/>
        <n v="43.41"/>
        <n v="8.6819999999999968"/>
        <n v="477.51"/>
        <n v="91.679999999999993"/>
        <n v="30.559999999999992"/>
        <n v="152.79999999999998"/>
        <n v="73.343999999999994"/>
        <n v="146.68799999999999"/>
        <n v="18.336000000000002"/>
        <n v="2.5439999999999996"/>
        <n v="3.3919999999999995"/>
        <n v="4.2399999999999993"/>
        <n v="5.9359999999999991"/>
        <n v="1.6959999999999997"/>
        <n v="38.160000000000004"/>
        <n v="4.8120000000000003"/>
        <n v="7.218"/>
        <n v="12.030000000000001"/>
        <n v="11.227999999999998"/>
        <n v="3.2079999999999993"/>
        <n v="12.832000000000001"/>
        <n v="8.02"/>
        <n v="254.05800000000002"/>
        <n v="96.783999999999978"/>
        <n v="17.216000000000001"/>
        <n v="25.824000000000002"/>
        <n v="10.76"/>
        <n v="4.8420000000000005"/>
        <n v="8.6080000000000005"/>
        <n v="17.96"/>
        <n v="40.410000000000004"/>
        <n v="21.552000000000003"/>
        <n v="22.450000000000003"/>
        <n v="2.3760000000000003"/>
        <n v="3.1680000000000006"/>
        <n v="3.2820000000000005"/>
        <n v="1.6410000000000002"/>
        <n v="4.9230000000000009"/>
        <n v="42.81"/>
        <n v="11.415999999999997"/>
        <n v="34.248000000000005"/>
        <n v="12.843000000000002"/>
        <n v="11.416"/>
        <n v="117.14400000000001"/>
        <n v="65.08"/>
        <n v="32.54"/>
        <n v="26.032"/>
        <n v="9.7619999999999969"/>
        <n v="9.7620000000000005"/>
        <n v="16.269999999999996"/>
        <n v="52.064"/>
        <n v="48.81"/>
        <n v="91.199999999999989"/>
        <n v="364.79999999999995"/>
        <n v="121.6"/>
        <n v="48.64"/>
        <n v="152"/>
        <n v="27.360000000000003"/>
        <n v="30.4"/>
        <n v="6.0799999999999983"/>
        <n v="72.960000000000008"/>
        <n v="18.239999999999995"/>
        <n v="14.624000000000002"/>
        <n v="38.388000000000005"/>
        <n v="19.194000000000003"/>
        <n v="9.14"/>
        <n v="36.56"/>
        <n v="51.184000000000012"/>
        <n v="51.183999999999983"/>
        <n v="319.89999999999998"/>
        <n v="447.85999999999996"/>
        <n v="127.96"/>
        <n v="102.36799999999999"/>
        <n v="76.77600000000001"/>
        <n v="45.480000000000004"/>
        <n v="60.64"/>
        <n v="12.127999999999997"/>
        <n v="18.192000000000004"/>
        <n v="37.659999999999997"/>
        <n v="4.3040000000000003"/>
        <n v="12.912000000000001"/>
        <n v="16.14"/>
        <n v="51.648000000000003"/>
        <n v="26.9"/>
        <n v="19.936000000000003"/>
        <n v="18.690000000000001"/>
        <n v="14.952000000000002"/>
        <n v="1.8690000000000004"/>
        <n v="9.3450000000000024"/>
        <n v="5.6070000000000011"/>
        <n v="6.2299999999999986"/>
        <n v="51.311999999999998"/>
        <n v="32.07"/>
        <n v="21.379999999999995"/>
        <n v="29.931999999999992"/>
        <n v="12.828000000000001"/>
        <n v="4.2759999999999989"/>
        <n v="19.242000000000001"/>
        <n v="81.088000000000008"/>
        <n v="23.168000000000003"/>
        <n v="2.8959999999999995"/>
        <n v="14.479999999999997"/>
        <n v="26.064000000000007"/>
        <n v="5.7919999999999989"/>
        <n v="115.84"/>
        <n v="8.4480000000000004"/>
        <n v="11.088000000000003"/>
        <n v="26.400000000000002"/>
        <n v="3.1679999999999993"/>
        <n v="6.3360000000000012"/>
        <n v="2.1119999999999997"/>
        <n v="9449.9500000000007"/>
        <n v="1889.9899999999998"/>
        <n v="4535.9760000000006"/>
        <n v="43.04"/>
        <n v="6.4560000000000004"/>
        <n v="8.6079999999999988"/>
        <n v="20.724000000000004"/>
        <n v="34.54"/>
        <n v="31.086000000000006"/>
        <n v="55.264000000000003"/>
        <n v="152.76"/>
        <n v="68.742000000000019"/>
        <n v="101.84"/>
        <n v="38.190000000000012"/>
        <n v="20.368000000000002"/>
        <n v="40.736000000000004"/>
        <n v="89.52"/>
        <n v="33.57"/>
        <n v="107.42400000000001"/>
        <n v="8.9519999999999982"/>
        <n v="5.1039999999999992"/>
        <n v="19.14"/>
        <n v="38.28"/>
        <n v="57.42"/>
        <n v="7.6560000000000006"/>
        <n v="6.38"/>
        <n v="7.6559999999999988"/>
        <n v="5.1040000000000001"/>
        <n v="20.416"/>
        <n v="3.8279999999999994"/>
        <n v="12.957000000000001"/>
        <n v="1.2339999999999998"/>
        <n v="5.5530000000000008"/>
        <n v="43.19"/>
        <n v="9.8719999999999999"/>
        <n v="37.44"/>
        <n v="9.3599999999999977"/>
        <n v="121.67999999999999"/>
        <n v="56.16"/>
        <n v="25.120000000000005"/>
        <n v="3.7680000000000007"/>
        <n v="2.5119999999999996"/>
        <n v="9.4200000000000017"/>
        <n v="7.5359999999999987"/>
        <n v="10.048000000000002"/>
        <n v="1793.98"/>
        <n v="2690.9700000000003"/>
        <n v="896.98999999999978"/>
        <n v="538.19400000000007"/>
        <n v="1345.4850000000001"/>
        <n v="2152.7760000000003"/>
        <n v="1614.5820000000003"/>
        <n v="4305.5520000000006"/>
        <n v="896.99"/>
        <n v="48.480000000000004"/>
        <n v="60.600000000000009"/>
        <n v="36.36"/>
        <n v="106.05"/>
        <n v="18.180000000000003"/>
        <n v="18.335999999999999"/>
        <n v="36.672000000000004"/>
        <n v="41.256000000000007"/>
        <n v="114.60000000000001"/>
        <n v="91.68"/>
        <n v="55.00800000000001"/>
        <n v="146.68800000000002"/>
        <n v="37.76400000000001"/>
        <n v="25.176000000000005"/>
        <n v="83.920000000000016"/>
        <n v="33.567999999999991"/>
        <n v="50.352000000000004"/>
        <n v="134.27200000000002"/>
        <n v="117.48800000000001"/>
        <n v="29.371999999999993"/>
        <n v="16.783999999999995"/>
        <n v="6.8580000000000014"/>
        <n v="18.288"/>
        <n v="5.7150000000000016"/>
        <n v="1.5239999999999996"/>
        <n v="4.572000000000001"/>
        <n v="287.92"/>
        <n v="43.188000000000009"/>
        <n v="143.96"/>
        <n v="21.594000000000005"/>
        <n v="86.376000000000005"/>
        <n v="28.792000000000002"/>
        <n v="172.75200000000001"/>
        <n v="57.584000000000003"/>
        <n v="13.710000000000003"/>
        <n v="8.2260000000000009"/>
        <n v="7.3120000000000012"/>
        <n v="18.588000000000005"/>
        <n v="27.882000000000005"/>
        <n v="43.371999999999993"/>
        <n v="49.568000000000005"/>
        <n v="65.567999999999998"/>
        <n v="327.84"/>
        <n v="86.058000000000007"/>
        <n v="196.70400000000001"/>
        <n v="24.588000000000001"/>
        <n v="40.97999999999999"/>
        <n v="16.391999999999996"/>
        <n v="8.2719999999999985"/>
        <n v="24.816000000000003"/>
        <n v="33.088000000000001"/>
        <n v="2.0679999999999996"/>
        <n v="41.36"/>
        <n v="49.632000000000005"/>
        <n v="20.86"/>
        <n v="41.72"/>
        <n v="33.375999999999998"/>
        <n v="25.031999999999996"/>
        <n v="58.407999999999994"/>
        <n v="10.429999999999996"/>
        <n v="6.2580000000000009"/>
        <n v="8.7360000000000024"/>
        <n v="4.3680000000000012"/>
        <n v="26.975999999999999"/>
        <n v="6.743999999999998"/>
        <n v="47.207999999999998"/>
        <n v="33.72"/>
        <n v="20.231999999999999"/>
        <n v="20.232000000000003"/>
        <n v="13.488"/>
        <n v="12.645000000000001"/>
        <n v="14.952000000000004"/>
        <n v="59.808000000000007"/>
        <n v="99.680000000000021"/>
        <n v="7.4760000000000018"/>
        <n v="22.428000000000004"/>
        <n v="44.856000000000009"/>
        <n v="39.872000000000007"/>
        <n v="74.760000000000005"/>
        <n v="4.9839999999999991"/>
        <n v="22.620000000000005"/>
        <n v="15.079999999999998"/>
        <n v="180.96000000000004"/>
        <n v="113.10000000000001"/>
        <n v="90.480000000000018"/>
        <n v="33.930000000000007"/>
        <n v="45.240000000000009"/>
        <n v="150.80000000000001"/>
        <n v="67.860000000000014"/>
        <n v="18.648000000000003"/>
        <n v="5.3280000000000012"/>
        <n v="21.312000000000005"/>
        <n v="17.760000000000002"/>
        <n v="8.879999999999999"/>
        <n v="511.84"/>
        <n v="153.55199999999999"/>
        <n v="57.582000000000008"/>
        <n v="563.024"/>
        <n v="95.970000000000013"/>
        <n v="8.5519999999999978"/>
        <n v="222.35199999999998"/>
        <n v="2.9520000000000004"/>
        <n v="11.808000000000002"/>
        <n v="7.3800000000000008"/>
        <n v="8.8560000000000016"/>
        <n v="8.8559999999999981"/>
        <n v="53.4"/>
        <n v="9.6120000000000001"/>
        <n v="21.335999999999999"/>
        <n v="8.0010000000000012"/>
        <n v="55.424000000000007"/>
        <n v="242.48000000000002"/>
        <n v="41.567999999999991"/>
        <n v="6.9279999999999982"/>
        <n v="69.28"/>
        <n v="138.56"/>
        <n v="20.928000000000001"/>
        <n v="9.8100000000000023"/>
        <n v="5.2319999999999984"/>
        <n v="26.16"/>
        <n v="7.16"/>
        <n v="5.7279999999999989"/>
        <n v="5.7280000000000006"/>
        <n v="31.504000000000005"/>
        <n v="2.8639999999999994"/>
        <n v="10.74"/>
        <n v="28.752000000000002"/>
        <n v="14.376000000000001"/>
        <n v="62.296000000000006"/>
        <n v="19.168000000000003"/>
        <n v="4.7520000000000007"/>
        <n v="33.264000000000003"/>
        <n v="61.77600000000001"/>
        <n v="1.1879999999999997"/>
        <n v="4.8960000000000008"/>
        <n v="8.1600000000000019"/>
        <n v="8.7040000000000006"/>
        <n v="3.2640000000000007"/>
        <n v="6.5280000000000014"/>
        <n v="18.882000000000005"/>
        <n v="67.13600000000001"/>
        <n v="62.94"/>
        <n v="12.587999999999997"/>
        <n v="104.9"/>
        <n v="125.88"/>
        <n v="146.86000000000001"/>
        <n v="3.9799999999999991"/>
        <n v="5.9700000000000006"/>
        <n v="7.96"/>
        <n v="1.0800000000000003"/>
        <n v="1.0799999999999998"/>
        <n v="3.2399999999999993"/>
        <n v="1.4400000000000002"/>
        <n v="10.080000000000002"/>
        <n v="3.6"/>
        <n v="1.7999999999999996"/>
        <n v="4.32"/>
        <n v="5.4"/>
        <n v="17.430000000000003"/>
        <n v="185.92000000000002"/>
        <n v="232.40000000000003"/>
        <n v="139.44"/>
        <n v="104.58000000000001"/>
        <n v="234.36"/>
        <n v="62.496000000000009"/>
        <n v="174.3"/>
        <n v="34.860000000000007"/>
        <n v="15.623999999999997"/>
        <n v="92.960000000000008"/>
        <n v="104.57999999999998"/>
        <n v="437.47200000000009"/>
        <n v="4.4009999999999998"/>
        <n v="2.9339999999999993"/>
        <n v="13.943999999999999"/>
        <n v="5.2290000000000001"/>
        <n v="9.2959999999999994"/>
        <n v="3.4860000000000002"/>
        <n v="8.1339999999999986"/>
        <n v="17.43"/>
        <n v="12.201000000000001"/>
        <n v="23.24"/>
        <n v="17.38"/>
        <n v="13.904"/>
        <n v="60.83"/>
        <n v="10.428000000000001"/>
        <n v="19.968000000000004"/>
        <n v="79.872000000000014"/>
        <n v="69.888000000000005"/>
        <n v="232.96"/>
        <n v="33.279999999999994"/>
        <n v="53.248000000000005"/>
        <n v="133.12"/>
        <n v="39.936000000000007"/>
        <n v="299.52"/>
        <n v="8.6899999999999977"/>
        <n v="48.664000000000001"/>
        <n v="5.2140000000000004"/>
        <n v="34.76"/>
        <n v="20.856000000000002"/>
        <n v="34.239999999999988"/>
        <n v="128.39999999999998"/>
        <n v="273.92"/>
        <n v="64.2"/>
        <n v="25.679999999999993"/>
        <n v="102.72"/>
        <n v="166.92000000000002"/>
        <n v="2.2859999999999996"/>
        <n v="3.81"/>
        <n v="2.2860000000000005"/>
        <n v="4.7879999999999985"/>
        <n v="6.3840000000000003"/>
        <n v="7.9799999999999986"/>
        <n v="14.2"/>
        <n v="49.536000000000001"/>
        <n v="33.024000000000001"/>
        <n v="66.048000000000002"/>
        <n v="82.56"/>
        <n v="12.383999999999997"/>
        <n v="31.248000000000005"/>
        <n v="13.392000000000003"/>
        <n v="13.896000000000001"/>
        <n v="9.2639999999999976"/>
        <n v="108.08"/>
        <n v="24.704000000000001"/>
        <n v="49.408000000000001"/>
        <n v="30.88"/>
        <n v="23.160000000000004"/>
        <n v="37.055999999999997"/>
        <n v="18.528000000000002"/>
        <n v="18.527999999999995"/>
        <n v="17.22"/>
        <n v="3.4440000000000008"/>
        <n v="2.2959999999999994"/>
        <n v="13.776000000000002"/>
        <n v="18.368000000000002"/>
        <n v="52.199999999999996"/>
        <n v="5.7999999999999989"/>
        <n v="5.8"/>
        <n v="7.5180000000000007"/>
        <n v="11.277000000000001"/>
        <n v="10.023999999999997"/>
        <n v="25.06"/>
        <n v="12.53"/>
        <n v="42.615999999999993"/>
        <n v="45.660000000000011"/>
        <n v="63.924000000000007"/>
        <n v="54.792000000000009"/>
        <n v="213.08"/>
        <n v="27.396000000000004"/>
        <n v="18.264000000000003"/>
        <n v="3.036"/>
        <n v="25.299999999999997"/>
        <n v="8.0960000000000001"/>
        <n v="4.5540000000000003"/>
        <n v="12.144"/>
        <n v="3.0359999999999996"/>
        <n v="15.18"/>
        <n v="24.448"/>
        <n v="61.120000000000005"/>
        <n v="119.61600000000001"/>
        <n v="16.821000000000005"/>
        <n v="89.712000000000018"/>
        <n v="11.214000000000002"/>
        <n v="6.3699999999999983"/>
        <n v="1.3650000000000002"/>
        <n v="4.0950000000000006"/>
        <n v="15.968000000000002"/>
        <n v="9.9799999999999969"/>
        <n v="1.9959999999999996"/>
        <n v="11.976000000000003"/>
        <n v="1.7879999999999996"/>
        <n v="1.1919999999999997"/>
        <n v="3.5760000000000005"/>
        <n v="14.303999999999998"/>
        <n v="8.5679999999999978"/>
        <n v="34.271999999999998"/>
        <n v="91.391999999999996"/>
        <n v="11.423999999999999"/>
        <n v="171.55"/>
        <n v="82.344000000000008"/>
        <n v="51.465000000000018"/>
        <n v="54.896000000000008"/>
        <n v="137.24"/>
        <n v="68.62"/>
        <n v="102.93"/>
        <n v="164.68800000000002"/>
        <n v="6.7830000000000004"/>
        <n v="18.088000000000001"/>
        <n v="7.7520000000000007"/>
        <n v="2.907"/>
        <n v="6.46"/>
        <n v="1.9380000000000002"/>
        <n v="36.882000000000005"/>
        <n v="12.294"/>
        <n v="295.05599999999998"/>
        <n v="8.2880000000000003"/>
        <n v="36.26"/>
        <n v="13.467999999999998"/>
        <n v="4.6619999999999999"/>
        <n v="2.0719999999999996"/>
        <n v="6.2160000000000002"/>
        <n v="46.62"/>
        <n v="2.7719999999999994"/>
        <n v="1.1880000000000002"/>
        <n v="7.92"/>
        <n v="3.1680000000000001"/>
        <n v="4.1580000000000004"/>
        <n v="3.9599999999999991"/>
        <n v="47.744"/>
        <n v="29.84"/>
        <n v="17.903999999999996"/>
        <n v="35.808"/>
        <n v="13.428000000000003"/>
        <n v="8.9520000000000017"/>
        <n v="17.904000000000003"/>
        <n v="3.3180000000000005"/>
        <n v="13.272000000000002"/>
        <n v="11.059999999999999"/>
        <n v="38.71"/>
        <n v="3.3179999999999996"/>
        <n v="32.96"/>
        <n v="19.776000000000003"/>
        <n v="13.184000000000001"/>
        <n v="49.44"/>
        <n v="39.552000000000007"/>
        <n v="9.8880000000000017"/>
        <n v="14.832000000000003"/>
        <n v="82.4"/>
        <n v="13.183999999999997"/>
        <n v="115.36"/>
        <n v="44.847999999999992"/>
        <n v="50.454000000000015"/>
        <n v="84.09"/>
        <n v="112.12000000000002"/>
        <n v="22.424000000000003"/>
        <n v="196.21"/>
        <n v="11.211999999999998"/>
        <n v="89.696000000000012"/>
        <n v="334.76800000000003"/>
        <n v="23.911999999999995"/>
        <n v="239.12000000000003"/>
        <n v="95.64800000000001"/>
        <n v="478.24"/>
        <n v="119.56"/>
        <n v="5.8719999999999999"/>
        <n v="2.2020000000000004"/>
        <n v="26.423999999999999"/>
        <n v="11.01"/>
        <n v="167.76"/>
        <n v="25.164000000000001"/>
        <n v="33.552"/>
        <n v="88.074000000000012"/>
        <n v="3.6480000000000006"/>
        <n v="24.320000000000004"/>
        <n v="3.6479999999999992"/>
        <n v="1.8240000000000003"/>
        <n v="13.71"/>
        <n v="3.6559999999999993"/>
        <n v="2.7420000000000004"/>
        <n v="5.4840000000000009"/>
        <n v="33.04"/>
        <n v="7.4340000000000011"/>
        <n v="38.136000000000003"/>
        <n v="2.7239999999999993"/>
        <n v="21.792000000000002"/>
        <n v="27.240000000000002"/>
        <n v="1.3619999999999997"/>
        <n v="14.301000000000002"/>
        <n v="6.1290000000000004"/>
        <n v="2.0430000000000001"/>
        <n v="10.896000000000001"/>
        <n v="4.0860000000000003"/>
        <n v="155.12"/>
        <n v="62.048000000000002"/>
        <n v="186.14400000000001"/>
        <n v="77.56"/>
        <n v="58.170000000000009"/>
        <n v="81.438000000000017"/>
        <n v="895.92"/>
        <n v="671.93999999999994"/>
        <n v="67.194000000000003"/>
        <n v="3.168000000000001"/>
        <n v="1.4079999999999997"/>
        <n v="10.332000000000003"/>
        <n v="13.775999999999996"/>
        <n v="17.220000000000006"/>
        <n v="6.8880000000000017"/>
        <n v="6.8879999999999981"/>
        <n v="11.220000000000002"/>
        <n v="3.366000000000001"/>
        <n v="4.4879999999999995"/>
        <n v="5.9840000000000009"/>
        <n v="2.9919999999999995"/>
        <n v="2.9920000000000004"/>
        <n v="6.732000000000002"/>
        <n v="2.3880000000000003"/>
        <n v="9.5520000000000014"/>
        <n v="1.5919999999999996"/>
        <n v="27.936000000000003"/>
        <n v="12.221999999999998"/>
        <n v="5.2380000000000013"/>
        <n v="7.857000000000002"/>
        <n v="20.952000000000002"/>
        <n v="10.475999999999999"/>
        <n v="41.904000000000003"/>
        <n v="4.7840000000000007"/>
        <n v="16.146000000000004"/>
        <n v="14.46"/>
        <n v="1.9279999999999997"/>
        <n v="3.8560000000000003"/>
        <n v="23.136000000000003"/>
        <n v="4.338000000000001"/>
        <n v="12.76"/>
        <n v="5.7420000000000009"/>
        <n v="8.9640000000000022"/>
        <n v="11.952000000000002"/>
        <n v="14.940000000000001"/>
        <n v="70.00800000000001"/>
        <n v="46.672000000000004"/>
        <n v="145.85000000000002"/>
        <n v="58.34"/>
        <n v="93.344000000000008"/>
        <n v="78.759000000000015"/>
        <n v="25.32"/>
        <n v="10.128"/>
        <n v="11.393999999999998"/>
        <n v="3.7980000000000005"/>
        <n v="6.3299999999999992"/>
        <n v="35.448"/>
        <n v="15.192"/>
        <n v="3.7979999999999992"/>
        <n v="2.6280000000000001"/>
        <n v="0.87599999999999978"/>
        <n v="14.016"/>
        <n v="10.512"/>
        <n v="21.9"/>
        <n v="45.84"/>
        <n v="22.92"/>
        <n v="8.5950000000000024"/>
        <n v="32.088000000000001"/>
        <n v="3.4380000000000006"/>
        <n v="6354.95"/>
        <n v="1016.792"/>
        <n v="762.59399999999982"/>
        <n v="1525.1879999999996"/>
        <n v="2541.98"/>
        <n v="3812.9700000000003"/>
        <n v="3050.3760000000002"/>
        <n v="1270.99"/>
        <n v="5083.96"/>
        <n v="2033.5840000000001"/>
        <n v="9.0879999999999992"/>
        <n v="8.52"/>
        <n v="0.85200000000000009"/>
        <n v="2.556"/>
        <n v="11.36"/>
        <n v="4.5439999999999996"/>
        <n v="58.050000000000004"/>
        <n v="11.610000000000003"/>
        <n v="30.959999999999994"/>
        <n v="40.635000000000012"/>
        <n v="92.88000000000001"/>
        <n v="30.960000000000004"/>
        <n v="46.440000000000005"/>
        <n v="157.79400000000004"/>
        <n v="841.5680000000001"/>
        <n v="210.39199999999997"/>
        <n v="1577.94"/>
        <n v="631.17600000000016"/>
        <n v="946.76400000000024"/>
        <n v="19"/>
        <n v="407.97600000000006"/>
        <n v="509.97000000000008"/>
        <n v="152.99100000000001"/>
        <n v="50.997000000000007"/>
        <n v="169.99"/>
        <n v="271.98400000000004"/>
        <n v="679.96"/>
        <n v="849.95"/>
        <n v="1087.9360000000001"/>
        <n v="16.200000000000003"/>
        <n v="6.4800000000000013"/>
        <n v="8.1000000000000014"/>
        <n v="4.8600000000000012"/>
        <n v="10.779999999999996"/>
        <n v="9.7020000000000017"/>
        <n v="17.248000000000001"/>
        <n v="4.3119999999999985"/>
        <n v="32.339999999999996"/>
        <n v="32.340000000000003"/>
        <n v="22.638000000000002"/>
        <n v="53.9"/>
        <n v="52.775999999999996"/>
        <n v="123.14399999999999"/>
        <n v="43.98"/>
        <n v="39.581999999999987"/>
        <n v="26.388000000000002"/>
        <n v="21.989999999999995"/>
        <n v="13.194000000000001"/>
        <n v="50.112000000000002"/>
        <n v="15.66"/>
        <n v="31.32"/>
        <n v="20.88"/>
        <n v="10.44"/>
        <n v="9.3960000000000008"/>
        <n v="36.624000000000002"/>
        <n v="61.04"/>
        <n v="9.1560000000000006"/>
        <n v="76.3"/>
        <n v="9.155999999999997"/>
        <n v="45.78"/>
        <n v="18.312000000000001"/>
        <n v="6.1039999999999983"/>
        <n v="29.800000000000004"/>
        <n v="17.880000000000003"/>
        <n v="4.4699999999999989"/>
        <n v="10.429999999999998"/>
        <n v="5.8920000000000012"/>
        <n v="35.352000000000004"/>
        <n v="6.8739999999999988"/>
        <n v="7.8560000000000008"/>
        <n v="34.370000000000005"/>
        <n v="590.35199999999998"/>
        <n v="44.910000000000011"/>
        <n v="37.425000000000004"/>
        <n v="124.75"/>
        <n v="29.940000000000005"/>
        <n v="6.27"/>
        <n v="2.508"/>
        <n v="3.762"/>
        <n v="0.83599999999999974"/>
        <n v="33.44"/>
        <n v="20.064"/>
        <n v="13.375999999999999"/>
        <n v="1.3439999999999996"/>
        <n v="6.7200000000000006"/>
        <n v="1.6799999999999995"/>
        <n v="171.20000000000002"/>
        <n v="136.96"/>
        <n v="68.48"/>
        <n v="18.504000000000001"/>
        <n v="30.84"/>
        <n v="7.71"/>
        <n v="37.008000000000003"/>
        <n v="2.3130000000000002"/>
        <n v="15.42"/>
        <n v="24.672000000000001"/>
        <n v="4.6260000000000003"/>
        <n v="2715.9300000000003"/>
        <n v="931.17600000000016"/>
        <n v="387.99"/>
        <n v="310.39199999999994"/>
        <n v="2793.5280000000002"/>
        <n v="29.120000000000005"/>
        <n v="18.16"/>
        <n v="2.7240000000000006"/>
        <n v="12.461999999999996"/>
        <n v="99.695999999999998"/>
        <n v="62.31"/>
        <n v="41.54"/>
        <n v="149.54399999999998"/>
        <n v="31.155000000000005"/>
        <n v="18.693000000000001"/>
        <n v="49.847999999999999"/>
        <n v="68.541000000000011"/>
        <n v="68.472000000000008"/>
        <n v="159.768"/>
        <n v="77.031000000000006"/>
        <n v="8.5590000000000011"/>
        <n v="34.236000000000004"/>
        <n v="59.913000000000011"/>
        <n v="296.71200000000005"/>
        <n v="35.783999999999999"/>
        <n v="27.263999999999999"/>
        <n v="25.560000000000002"/>
        <n v="153.35999999999999"/>
        <n v="34.08"/>
        <n v="122.688"/>
        <n v="6.8159999999999981"/>
        <n v="81.792000000000002"/>
        <n v="27.680000000000003"/>
        <n v="10.380000000000003"/>
        <n v="13.839999999999998"/>
        <n v="17.3"/>
        <n v="34.6"/>
        <n v="15.570000000000004"/>
        <n v="55.360000000000007"/>
        <n v="1.1119999999999997"/>
        <n v="2.5020000000000002"/>
        <n v="7.5060000000000002"/>
        <n v="0.55599999999999983"/>
        <n v="5.1799999999999988"/>
        <n v="10.36"/>
        <n v="3.1080000000000001"/>
        <n v="25.9"/>
        <n v="6.2159999999999993"/>
        <n v="45.584000000000003"/>
        <n v="4.1439999999999992"/>
        <n v="3.5399999999999991"/>
        <n v="26.549999999999997"/>
        <n v="14.16"/>
        <n v="8.8499999999999979"/>
        <n v="2.6550000000000002"/>
        <n v="15.36"/>
        <n v="11.520000000000001"/>
        <n v="7.6799999999999979"/>
        <n v="18.432000000000002"/>
        <n v="17.459999999999997"/>
        <n v="116.4"/>
        <n v="2.6939999999999995"/>
        <n v="7.1840000000000011"/>
        <n v="6.2859999999999987"/>
        <n v="2.6940000000000004"/>
        <n v="3.5920000000000005"/>
        <n v="3.5919999999999992"/>
        <n v="5.3880000000000008"/>
        <n v="0.8979999999999998"/>
        <n v="1.2719999999999998"/>
        <n v="1.9080000000000004"/>
        <n v="9.5400000000000009"/>
        <n v="1.9079999999999997"/>
        <n v="2.8620000000000005"/>
        <n v="10.4"/>
        <n v="14.976000000000001"/>
        <n v="3.3280000000000003"/>
        <n v="9.0240000000000009"/>
        <n v="7.52"/>
        <n v="10.528"/>
        <n v="19.295999999999999"/>
        <n v="9.6479999999999961"/>
        <n v="12.863999999999995"/>
        <n v="2.4119999999999999"/>
        <n v="7.2359999999999998"/>
        <n v="12.059999999999999"/>
        <n v="40.199999999999996"/>
        <n v="121.10400000000003"/>
        <n v="107.64800000000001"/>
        <n v="13.455999999999998"/>
        <n v="94.191999999999979"/>
        <n v="403.68"/>
        <n v="82.896000000000001"/>
        <n v="221.05600000000001"/>
        <n v="110.52800000000001"/>
        <n v="25.584000000000003"/>
        <n v="63.96"/>
        <n v="28.782000000000004"/>
        <n v="38.376000000000005"/>
        <n v="79.95"/>
        <n v="22.385999999999996"/>
        <n v="17.616000000000003"/>
        <n v="8.8079999999999981"/>
        <n v="58.72"/>
        <n v="88.08"/>
        <n v="11.744"/>
        <n v="35.231999999999999"/>
        <n v="29.36"/>
        <n v="30.828000000000007"/>
        <n v="70.463999999999999"/>
        <n v="6.2940000000000014"/>
        <n v="100.70400000000001"/>
        <n v="691.96"/>
        <n v="415.17600000000004"/>
        <n v="276.78400000000005"/>
        <n v="51.897000000000013"/>
        <n v="968.74400000000014"/>
        <n v="55.470000000000006"/>
        <n v="88.751999999999995"/>
        <n v="99.846000000000004"/>
        <n v="147.91999999999999"/>
        <n v="33.282000000000004"/>
        <n v="2.0250000000000004"/>
        <n v="33.75"/>
        <n v="29.700000000000003"/>
        <n v="5.3460000000000019"/>
        <n v="3.5639999999999992"/>
        <n v="4.7519999999999989"/>
        <n v="11.88"/>
        <n v="14.256000000000002"/>
        <n v="3.5640000000000009"/>
        <n v="505.1760000000001"/>
        <n v="673.5680000000001"/>
        <n v="2357.4880000000003"/>
        <n v="38.22"/>
        <n v="7.644000000000001"/>
        <n v="9.5550000000000015"/>
        <n v="30.576000000000001"/>
        <n v="19.008000000000003"/>
        <n v="11.880000000000003"/>
        <n v="75.792000000000002"/>
        <n v="94.74"/>
        <n v="6.3159999999999981"/>
        <n v="221.06"/>
        <n v="157.89999999999998"/>
        <n v="37.896000000000001"/>
        <n v="19.752000000000002"/>
        <n v="26.336000000000002"/>
        <n v="13.168000000000001"/>
        <n v="2.4690000000000003"/>
        <n v="4.9380000000000006"/>
        <n v="398.35199999999998"/>
        <n v="398.35200000000003"/>
        <n v="331.96"/>
        <n v="497.93999999999994"/>
        <n v="663.92"/>
        <n v="165.98"/>
        <n v="99.588000000000008"/>
        <n v="10.752000000000001"/>
        <n v="24.192"/>
        <n v="189.58800000000005"/>
        <n v="252.78399999999996"/>
        <n v="442.37199999999996"/>
        <n v="315.98"/>
        <n v="2022.2720000000002"/>
        <n v="78.600000000000009"/>
        <n v="251.52"/>
        <n v="125.76"/>
        <n v="83.84"/>
        <n v="209.60000000000002"/>
        <n v="62.88000000000001"/>
        <n v="209.6"/>
        <n v="735.98"/>
        <n v="2060.7440000000001"/>
        <n v="551.98500000000013"/>
        <n v="1103.97"/>
        <n v="588.78399999999999"/>
        <n v="1471.96"/>
        <n v="182.99399999999997"/>
        <n v="20.72"/>
        <n v="487.98400000000004"/>
        <n v="914.97"/>
        <n v="1219.96"/>
        <n v="243.99199999999996"/>
        <n v="274.49100000000004"/>
        <n v="64.75"/>
        <n v="609.98"/>
        <n v="51.8"/>
        <n v="304.98999999999995"/>
        <n v="4.6159999999999997"/>
        <n v="2.3079999999999994"/>
        <n v="6.9239999999999977"/>
        <n v="28.849999999999998"/>
        <n v="18.463999999999999"/>
        <n v="5.1930000000000005"/>
        <n v="51.900000000000006"/>
        <n v="13.847999999999999"/>
        <n v="12.096000000000002"/>
        <n v="1.7280000000000002"/>
        <n v="4.5360000000000014"/>
        <n v="10.8"/>
        <n v="1.9440000000000004"/>
        <n v="1.7279999999999998"/>
        <n v="8.9040000000000017"/>
        <n v="23.744"/>
        <n v="15.424000000000001"/>
        <n v="7.2300000000000022"/>
        <n v="33.74"/>
        <n v="53.984000000000002"/>
        <n v="2.8919999999999995"/>
        <n v="2.8920000000000008"/>
        <n v="5.6820000000000013"/>
        <n v="11.363999999999997"/>
        <n v="37.880000000000003"/>
        <n v="56.820000000000007"/>
        <n v="18.940000000000001"/>
        <n v="76.176000000000002"/>
        <n v="38.088000000000001"/>
        <n v="9.5220000000000002"/>
        <n v="50.783999999999999"/>
        <n v="57.504000000000005"/>
        <n v="9.5840000000000014"/>
        <n v="10.782000000000002"/>
        <n v="11.979999999999997"/>
        <n v="28.752000000000006"/>
        <n v="29.718000000000007"/>
        <n v="49.53"/>
        <n v="13.208000000000002"/>
        <n v="33.020000000000003"/>
        <n v="39.624000000000009"/>
        <n v="40.176000000000002"/>
        <n v="5.0220000000000002"/>
        <n v="53.567999999999998"/>
        <n v="83.699999999999989"/>
        <n v="34.5"/>
        <n v="46"/>
        <n v="6.8999999999999986"/>
        <n v="4.5999999999999988"/>
        <n v="23"/>
        <n v="2.0799999999999996"/>
        <n v="13.216000000000001"/>
        <n v="26.432000000000002"/>
        <n v="4.9560000000000004"/>
        <n v="6.6080000000000005"/>
        <n v="19.824000000000002"/>
        <n v="4355.1680000000006"/>
        <n v="1088.7919999999997"/>
        <n v="1633.1880000000003"/>
        <n v="5443.96"/>
        <n v="3266.3760000000002"/>
        <n v="2177.5839999999994"/>
        <n v="186.69"/>
        <n v="149.352"/>
        <n v="124.46"/>
        <n v="348.488"/>
        <n v="311.14999999999998"/>
        <n v="99.567999999999998"/>
        <n v="27.968000000000004"/>
        <n v="43.7"/>
        <n v="55.936000000000007"/>
        <n v="13.984000000000002"/>
        <n v="15.25"/>
        <n v="106.75"/>
        <n v="36.6"/>
        <n v="137.25"/>
        <n v="24.400000000000002"/>
        <n v="26.22"/>
        <n v="48.944000000000003"/>
        <n v="200.98400000000004"/>
        <n v="35.89"/>
        <n v="114.84800000000001"/>
        <n v="71.88"/>
        <n v="15.648"/>
        <n v="23.472000000000001"/>
        <n v="8.7840000000000007"/>
        <n v="15.28"/>
        <n v="12.224"/>
        <n v="7.64"/>
        <n v="22.919999999999998"/>
        <n v="52.512"/>
        <n v="21.88"/>
        <n v="35.008000000000003"/>
        <n v="76.58"/>
        <n v="98.46"/>
        <n v="4.4640000000000004"/>
        <n v="105.42"/>
        <n v="158.13"/>
        <n v="210.84"/>
        <n v="304.89999999999998"/>
        <n v="3.2640000000000002"/>
        <n v="14.280000000000001"/>
        <n v="4.08"/>
        <n v="12.24"/>
        <n v="1.6320000000000001"/>
        <n v="10.199999999999999"/>
        <n v="6.12"/>
        <n v="2.04"/>
        <n v="101.88"/>
        <n v="40.752000000000002"/>
        <n v="16.98"/>
        <n v="7.0720000000000001"/>
        <n v="23.34"/>
        <n v="24.896000000000001"/>
        <n v="62.24"/>
        <n v="31.12"/>
        <n v="29.808"/>
        <n v="134.28800000000001"/>
        <n v="251.79000000000002"/>
        <n v="201.43200000000002"/>
        <n v="167.86"/>
        <n v="335.72"/>
        <n v="268.57600000000002"/>
        <n v="22.18"/>
        <n v="8.8719999999999999"/>
        <n v="66.539999999999992"/>
        <n v="11.09"/>
        <n v="115.02"/>
        <n v="63.9"/>
        <n v="51.12"/>
        <n v="30.672000000000001"/>
        <n v="130.464"/>
        <n v="21.744"/>
        <n v="135.9"/>
        <n v="27.18"/>
        <n v="108.72"/>
        <n v="81.539999999999992"/>
        <n v="65.231999999999999"/>
        <n v="57.9"/>
        <n v="27.792000000000002"/>
        <n v="34.74"/>
        <n v="55.584000000000003"/>
        <n v="4.7200000000000006"/>
        <n v="7.080000000000001"/>
        <n v="14.75"/>
        <n v="11.8"/>
        <n v="26.55"/>
        <n v="7.8239999999999998"/>
        <n v="287.52"/>
        <n v="251.57999999999998"/>
        <n v="113.328"/>
        <n v="62.96"/>
        <n v="167.96"/>
        <n v="604.65600000000006"/>
        <n v="419.90000000000003"/>
        <n v="104.68000000000002"/>
        <n v="52.34"/>
        <n v="62.808000000000007"/>
        <n v="20.936000000000003"/>
        <n v="79.959999999999994"/>
        <n v="95.951999999999998"/>
        <n v="223.88799999999998"/>
        <n v="7.9200000000000008"/>
        <n v="15.840000000000002"/>
        <n v="31.680000000000003"/>
        <n v="6.2080000000000002"/>
        <n v="15.52"/>
        <n v="21.728000000000002"/>
        <n v="19.399999999999999"/>
        <n v="70.08"/>
        <n v="56.063999999999993"/>
        <n v="21.84"/>
        <n v="41.4"/>
        <n v="57.959999999999994"/>
        <n v="19.872"/>
        <n v="74.52"/>
        <n v="361.92"/>
        <n v="180.96"/>
        <n v="271.44"/>
        <n v="23.16"/>
        <n v="64.848000000000013"/>
        <n v="40.968000000000004"/>
        <n v="27.312000000000001"/>
        <n v="11.07"/>
        <n v="10.67"/>
        <n v="59.751999999999995"/>
        <n v="42.68"/>
        <n v="21.34"/>
        <n v="64.02"/>
        <n v="62.28"/>
        <n v="10.86"/>
        <n v="2.8960000000000004"/>
        <n v="8.6880000000000006"/>
        <n v="14.480000000000002"/>
        <n v="325.86"/>
        <n v="57.576000000000001"/>
        <n v="37.608000000000004"/>
        <n v="78.349999999999994"/>
        <n v="12.536000000000001"/>
        <n v="47.01"/>
        <n v="125.36"/>
        <n v="109.69"/>
        <n v="247.84"/>
        <n v="12.768000000000001"/>
        <n v="5.32"/>
        <n v="48.69"/>
        <n v="16.23"/>
        <n v="12.984000000000002"/>
        <n v="9.4499999999999993"/>
        <n v="10.584"/>
        <n v="5.67"/>
        <n v="19.600000000000001"/>
        <n v="52.29"/>
        <n v="11.62"/>
        <n v="29.049999999999997"/>
        <n v="5.81"/>
        <n v="40.669999999999995"/>
        <n v="15.072000000000001"/>
        <n v="4.71"/>
        <n v="15.260000000000002"/>
        <n v="8.7200000000000006"/>
        <n v="6.9760000000000009"/>
        <n v="6.5400000000000009"/>
        <n v="4.3600000000000003"/>
        <n v="4.96"/>
        <n v="1.984"/>
        <n v="1.24"/>
        <n v="8.3760000000000012"/>
        <n v="11.168000000000001"/>
        <n v="17.450000000000003"/>
        <n v="16.752000000000002"/>
        <n v="10.47"/>
        <n v="2.96"/>
        <n v="2.3679999999999999"/>
        <n v="3.5519999999999996"/>
        <n v="7.1039999999999992"/>
        <n v="5.92"/>
        <n v="11.84"/>
        <n v="40.096000000000004"/>
        <n v="14.320000000000002"/>
        <n v="21.48"/>
        <n v="17.184000000000001"/>
        <n v="17.899999999999999"/>
        <n v="25.060000000000002"/>
        <n v="20.439999999999998"/>
        <n v="1.8239999999999998"/>
        <n v="5.6999999999999993"/>
        <n v="2.6320000000000001"/>
        <n v="29.61"/>
        <n v="7.8960000000000008"/>
        <n v="3.29"/>
        <n v="13.16"/>
        <n v="10.649999999999999"/>
        <n v="3.96"/>
        <n v="5.9399999999999995"/>
        <n v="7.86"/>
        <n v="9.4320000000000004"/>
        <n v="12.576000000000001"/>
        <n v="10.464000000000002"/>
        <n v="10.9"/>
        <n v="3.4880000000000004"/>
        <n v="4.4160000000000004"/>
        <n v="3.68"/>
        <n v="12.350000000000001"/>
        <n v="7.41"/>
        <n v="15.808000000000002"/>
        <n v="49.792000000000002"/>
        <n v="93.36"/>
        <n v="5"/>
        <n v="45"/>
        <n v="20"/>
        <n v="30"/>
        <n v="16"/>
        <n v="15"/>
        <n v="4.3440000000000003"/>
        <n v="12.67"/>
        <n v="1.81"/>
        <n v="11.850000000000001"/>
        <n v="21.456"/>
        <n v="30.991999999999997"/>
        <n v="16.687999999999999"/>
        <n v="7.104000000000001"/>
        <n v="11.34"/>
        <n v="39.311999999999998"/>
        <n v="15.120000000000001"/>
        <n v="19.096"/>
        <n v="10.23"/>
        <n v="17.05"/>
        <n v="4.0199999999999996"/>
        <n v="14.069999999999999"/>
        <n v="8.0399999999999991"/>
        <n v="6.0299999999999994"/>
        <n v="4.8239999999999998"/>
        <n v="9.6479999999999997"/>
        <n v="12.032"/>
        <n v="4.5120000000000005"/>
        <n v="1.4480000000000002"/>
        <n v="3.62"/>
        <n v="7.2400000000000011"/>
        <n v="5.43"/>
        <n v="7.24"/>
        <n v="31.560000000000002"/>
        <n v="12.624000000000001"/>
        <n v="18.936"/>
        <n v="7.89"/>
        <n v="13.86"/>
        <n v="3.024"/>
        <n v="2.52"/>
        <n v="18.864000000000001"/>
        <n v="58.368000000000009"/>
        <n v="36.480000000000004"/>
        <n v="10.824"/>
        <n v="9.02"/>
        <n v="7.2160000000000002"/>
        <n v="14.432"/>
        <n v="22.549999999999997"/>
        <n v="11.304"/>
        <n v="9.42"/>
        <n v="23.55"/>
        <n v="14.129999999999999"/>
        <n v="10.416000000000002"/>
        <n v="13.020000000000001"/>
        <n v="27.552000000000003"/>
        <n v="22.96"/>
        <n v="45.92"/>
        <n v="55.104000000000006"/>
        <n v="34.44"/>
        <n v="26.18"/>
        <n v="11.22"/>
        <n v="14.96"/>
        <n v="18.75"/>
        <n v="22.5"/>
        <n v="3"/>
        <n v="6"/>
        <n v="18.899999999999999"/>
        <n v="56.699999999999996"/>
        <n v="3.08"/>
        <n v="9.8560000000000016"/>
        <n v="14.62"/>
        <n v="17.544"/>
        <n v="58.48"/>
        <n v="11.696"/>
        <n v="7.31"/>
        <n v="29.24"/>
        <n v="18.45"/>
        <n v="5.9039999999999999"/>
        <n v="13.049999999999999"/>
        <n v="7.83"/>
        <n v="6.2640000000000002"/>
        <n v="2.0880000000000001"/>
        <n v="50.4"/>
        <n v="12.6"/>
        <n v="39.840000000000003"/>
        <n v="15.936000000000002"/>
        <n v="31.049999999999997"/>
        <n v="2.952"/>
        <n v="3.15"/>
        <n v="22.05"/>
        <n v="2.61"/>
        <n v="5.22"/>
        <n v="100.24000000000001"/>
        <n v="30.072000000000003"/>
        <n v="87.71"/>
        <n v="62.65"/>
        <n v="20.7"/>
        <n v="33.119999999999997"/>
        <n v="93.149999999999991"/>
        <n v="4.6079999999999997"/>
        <n v="72.45"/>
        <n v="62.099999999999994"/>
        <n v="6.3"/>
        <n v="3.69"/>
        <n v="122.12"/>
        <n v="274.77"/>
        <n v="146.54400000000001"/>
        <n v="30.53"/>
        <n v="7.9680000000000009"/>
        <n v="27.888000000000002"/>
        <n v="34.86"/>
        <n v="23.904000000000003"/>
        <n v="9.2159999999999993"/>
        <n v="31.5"/>
        <n v="47.808000000000007"/>
        <n v="4.9800000000000004"/>
        <n v="21.93"/>
        <n v="7.5"/>
        <n v="9"/>
        <n v="39.28"/>
        <n v="24.55"/>
        <n v="24.839999999999996"/>
        <n v="12.32"/>
        <n v="47.360000000000007"/>
        <n v="29.6"/>
        <n v="2.4640000000000004"/>
        <n v="75.179999999999993"/>
        <n v="162.88999999999999"/>
        <n v="50.12"/>
        <n v="3.75"/>
        <n v="55.44"/>
        <n v="25.2"/>
        <n v="45.36"/>
        <n v="43.86"/>
        <n v="133.20000000000002"/>
        <n v="97.696000000000012"/>
        <n v="427.42"/>
        <n v="48.848000000000006"/>
        <n v="61.06"/>
        <n v="91.59"/>
        <n v="24.424000000000003"/>
        <n v="122.12000000000002"/>
        <n v="152.65"/>
        <n v="37.589999999999996"/>
        <n v="5.78"/>
        <n v="20.23"/>
        <n v="9.2480000000000011"/>
        <n v="12"/>
        <n v="28.349999999999998"/>
        <n v="15.75"/>
        <n v="103.60000000000001"/>
        <n v="71.040000000000006"/>
        <n v="88.800000000000011"/>
        <n v="294.93"/>
        <n v="235.94400000000002"/>
        <n v="786.48"/>
        <n v="196.62"/>
        <n v="629.18400000000008"/>
        <n v="491.55"/>
        <n v="18.431999999999999"/>
        <n v="2.89"/>
        <n v="11.56"/>
        <n v="20.808000000000003"/>
        <n v="6.9360000000000008"/>
        <n v="59.2"/>
        <n v="74"/>
        <n v="59.20000000000001"/>
        <n v="35.520000000000003"/>
        <n v="60.144000000000005"/>
        <n v="20.664000000000001"/>
        <n v="18.496000000000002"/>
        <n v="14.450000000000001"/>
        <n v="13.872000000000002"/>
        <n v="26.01"/>
        <n v="18"/>
        <n v="21.6"/>
        <n v="38.880000000000003"/>
        <n v="6.48"/>
        <n v="36.288000000000011"/>
        <n v="31.104000000000006"/>
        <n v="51.84"/>
        <n v="20.736000000000004"/>
        <n v="164.88"/>
        <n v="307.77600000000001"/>
        <n v="18.98"/>
        <n v="22.776000000000003"/>
        <n v="60.736000000000004"/>
        <n v="40.99"/>
        <n v="360.71199999999999"/>
        <n v="229.54400000000001"/>
        <n v="286.93"/>
        <n v="122.97"/>
        <n v="368.91"/>
        <n v="81.98"/>
        <n v="204.95000000000002"/>
        <n v="47.52"/>
        <n v="59.94"/>
        <n v="179.82"/>
        <n v="32.896000000000001"/>
        <n v="16.448"/>
        <n v="20.56"/>
        <n v="132.79"/>
        <n v="18.97"/>
        <n v="37.94"/>
        <n v="45.527999999999999"/>
        <n v="75.88"/>
        <n v="15.176"/>
        <n v="91.055999999999997"/>
        <n v="94.85"/>
        <n v="99.9"/>
        <n v="44.820000000000007"/>
        <n v="19.440000000000001"/>
        <n v="24.784000000000002"/>
        <n v="16.096"/>
        <n v="30.18"/>
        <n v="40.24"/>
        <n v="20.12"/>
        <n v="29.472000000000001"/>
        <n v="24.56"/>
        <n v="49.12"/>
        <n v="19.648"/>
        <n v="41.472000000000008"/>
        <n v="16.896000000000001"/>
        <n v="91.360000000000014"/>
        <n v="42.800000000000004"/>
        <n v="32.792000000000002"/>
        <n v="221.92"/>
        <n v="166.44"/>
        <n v="277.39999999999998"/>
        <n v="177.536"/>
        <n v="221.92000000000002"/>
        <n v="98.376000000000005"/>
        <n v="163.96"/>
        <n v="41.7"/>
        <n v="40.032000000000004"/>
        <n v="60.048000000000002"/>
        <n v="33.36"/>
        <n v="6.6720000000000006"/>
        <n v="50.04"/>
        <n v="419.4"/>
        <n v="314.54999999999995"/>
        <n v="104.85"/>
        <n v="47.18"/>
        <n v="16.176000000000002"/>
        <n v="141.76"/>
        <n v="85.055999999999997"/>
        <n v="177.2"/>
        <n v="106.32"/>
        <n v="28.352"/>
        <n v="70.88"/>
        <n v="35.44"/>
        <n v="56.704000000000001"/>
        <n v="64.740000000000009"/>
        <n v="379.4"/>
        <n v="189.7"/>
        <n v="113.82"/>
        <n v="182.11199999999999"/>
        <n v="173.48800000000003"/>
        <n v="86.272000000000006"/>
        <n v="80.88"/>
        <n v="64.704000000000008"/>
        <n v="13.08"/>
        <n v="5.2320000000000002"/>
        <n v="15.696000000000002"/>
        <n v="15.54"/>
        <n v="111.96"/>
        <n v="167.94"/>
        <n v="6.69"/>
        <n v="33.450000000000003"/>
        <n v="26.76"/>
        <n v="37.463999999999999"/>
        <n v="80.28"/>
        <n v="20.07"/>
        <n v="13.38"/>
        <n v="54.816000000000003"/>
        <n v="114.2"/>
        <n v="68.52"/>
        <n v="28.900000000000002"/>
        <n v="87.6"/>
        <n v="56.064"/>
        <n v="192.72"/>
        <n v="50.96"/>
        <n v="65.584000000000003"/>
        <n v="4.6240000000000006"/>
        <n v="27.744000000000003"/>
        <n v="19.04"/>
        <n v="9.11"/>
        <n v="63.769999999999996"/>
        <n v="45.68"/>
        <n v="146.17600000000002"/>
        <n v="40.08"/>
        <n v="23.849999999999998"/>
        <n v="42.929999999999993"/>
        <n v="9.5399999999999991"/>
        <n v="30.527999999999999"/>
        <n v="4.7699999999999996"/>
        <n v="3.8159999999999998"/>
        <n v="279.89999999999998"/>
        <n v="89.567999999999998"/>
        <n v="11.94"/>
        <n v="155.04"/>
        <n v="6.54"/>
        <n v="251.64"/>
        <n v="335.52"/>
        <n v="209.7"/>
        <n v="629.09999999999991"/>
        <n v="93.248000000000005"/>
        <n v="143.85600000000002"/>
        <n v="262.33600000000001"/>
        <n v="245.94"/>
        <n v="223.05600000000001"/>
        <n v="110.96"/>
        <n v="310.68799999999999"/>
        <n v="29.900000000000002"/>
        <n v="19.136000000000003"/>
        <n v="42.24"/>
        <n v="56.07"/>
        <n v="7.3"/>
        <n v="10.95"/>
        <n v="191.6"/>
        <n v="348.84"/>
        <n v="217.05599999999998"/>
        <n v="93.024000000000001"/>
        <n v="116.28"/>
        <n v="77.52"/>
        <n v="124.032"/>
        <n v="106.232"/>
        <n v="12.600000000000001"/>
        <n v="143.69999999999999"/>
        <n v="76.64"/>
        <n v="47.9"/>
        <n v="239.5"/>
        <n v="61.4"/>
        <n v="85.96"/>
        <n v="73.679999999999993"/>
        <n v="96.256"/>
        <n v="90.24"/>
        <n v="26.720000000000002"/>
        <n v="65.789999999999992"/>
        <n v="109.92"/>
        <n v="274.8"/>
        <n v="219.84"/>
        <n v="219.84000000000003"/>
        <n v="131.904"/>
        <n v="62.649999999999991"/>
        <n v="44.75"/>
        <n v="71.599999999999994"/>
        <n v="35.856000000000002"/>
        <n v="9.6640000000000015"/>
        <n v="42.28"/>
        <n v="14.496000000000002"/>
        <n v="4.8320000000000007"/>
        <n v="71.28"/>
        <n v="44.099999999999994"/>
        <n v="6.58"/>
        <n v="23.688000000000002"/>
        <n v="9.870000000000001"/>
        <n v="16.45"/>
        <n v="4.54"/>
        <n v="9.08"/>
        <n v="13.620000000000001"/>
        <n v="62.192000000000007"/>
        <n v="9.5680000000000014"/>
        <n v="16.224"/>
        <n v="73.007999999999996"/>
        <n v="56.783999999999999"/>
        <n v="69.930000000000007"/>
        <n v="62.015999999999998"/>
        <n v="248.07999999999998"/>
        <n v="212.64"/>
        <n v="45.056000000000004"/>
        <n v="28.16"/>
        <n v="35.200000000000003"/>
        <n v="29.97"/>
        <n v="18.54"/>
        <n v="22.248000000000001"/>
        <n v="29.664000000000001"/>
        <n v="46.349999999999994"/>
        <n v="27.81"/>
        <n v="192.16000000000003"/>
        <n v="115.29600000000001"/>
        <n v="144.12"/>
        <n v="38.432000000000002"/>
        <n v="96.08"/>
        <n v="21.376000000000001"/>
        <n v="192.16"/>
        <n v="288.24"/>
        <n v="9.4079999999999995"/>
        <n v="23.52"/>
        <n v="17.64"/>
        <n v="273.89600000000002"/>
        <n v="313.024"/>
        <n v="244.54999999999998"/>
        <n v="97.82"/>
        <n v="48.91"/>
        <n v="42.783999999999999"/>
        <n v="58.379999999999995"/>
        <n v="75.06"/>
        <n v="36.544000000000004"/>
        <n v="182.72"/>
        <n v="127.90400000000001"/>
        <n v="319.76"/>
        <n v="55.98"/>
        <n v="313.488"/>
        <n v="223.92"/>
        <n v="36.839999999999996"/>
        <n v="12.28"/>
        <n v="51.840000000000011"/>
        <n v="44.384"/>
        <n v="55.48"/>
        <n v="53.952000000000005"/>
        <n v="22.48"/>
        <n v="44.96"/>
        <n v="3.8079999999999998"/>
        <n v="38.9"/>
        <n v="108.92"/>
        <n v="12.448"/>
        <n v="23.120000000000005"/>
        <n v="34.68"/>
        <n v="32.368000000000002"/>
        <n v="4.0640000000000001"/>
        <n v="91.36"/>
        <n v="159.88"/>
        <n v="31.872000000000003"/>
        <n v="53.820000000000007"/>
        <n v="19.350000000000001"/>
        <n v="30.96"/>
        <n v="12.9"/>
        <n v="10.32"/>
        <n v="46.96"/>
        <n v="17.61"/>
        <n v="9.3920000000000012"/>
        <n v="14.088000000000001"/>
        <n v="23.480000000000004"/>
        <n v="105.52"/>
        <n v="26.38"/>
        <n v="184.66"/>
        <n v="79.14"/>
        <n v="295.45600000000002"/>
        <n v="84.415999999999997"/>
        <n v="17.904"/>
        <n v="193.79999999999998"/>
        <n v="31.007999999999999"/>
        <n v="78.304000000000002"/>
        <n v="36.351999999999997"/>
        <n v="39.152000000000001"/>
        <n v="117.456"/>
        <n v="146.82"/>
        <n v="97.88"/>
        <n v="274.06400000000002"/>
        <n v="108.33600000000001"/>
        <n v="36.112000000000002"/>
        <n v="67.710000000000008"/>
        <n v="72.224000000000004"/>
        <n v="40.46"/>
        <n v="268.24"/>
        <n v="322.19200000000001"/>
        <n v="13.23"/>
        <n v="3.5280000000000005"/>
        <n v="30.87"/>
        <n v="10.584000000000001"/>
        <n v="4.41"/>
        <n v="10.816000000000001"/>
        <n v="13.52"/>
        <n v="23.66"/>
        <n v="21.744000000000003"/>
        <n v="36.240000000000009"/>
        <n v="81.540000000000006"/>
        <n v="58.320000000000007"/>
        <n v="65.78"/>
        <n v="34.4"/>
        <n v="48.16"/>
        <n v="27.52"/>
        <n v="25.68"/>
        <n v="16.056000000000001"/>
        <n v="40.14"/>
        <n v="56.7"/>
        <n v="68.039999999999992"/>
        <n v="12.48"/>
        <n v="29.04"/>
        <n v="48.4"/>
        <n v="19.36"/>
        <n v="48.94"/>
        <n v="195.76"/>
        <n v="37.408000000000001"/>
        <n v="46.76"/>
        <n v="15.700000000000001"/>
        <n v="21.98"/>
        <n v="123.08799999999999"/>
        <n v="278.82"/>
        <n v="148.70400000000001"/>
        <n v="28.8"/>
        <n v="63.311999999999998"/>
        <n v="52.76"/>
        <n v="146.72999999999999"/>
        <n v="195.64"/>
        <n v="153.72800000000001"/>
        <n v="76.864000000000004"/>
        <n v="16.34"/>
        <n v="19.608000000000001"/>
        <n v="440.18999999999994"/>
        <n v="64.623999999999995"/>
        <n v="27.695999999999998"/>
        <n v="33.792000000000002"/>
        <n v="318.95999999999998"/>
        <n v="733.94999999999993"/>
        <n v="83.88"/>
        <n v="7.42"/>
        <n v="8.9039999999999999"/>
        <n v="30.352"/>
        <n v="82.656000000000006"/>
        <n v="158.28"/>
        <n v="42.207999999999998"/>
        <n v="126.624"/>
        <n v="211.04"/>
        <n v="4.28"/>
        <n v="20.544000000000004"/>
        <n v="33.9"/>
        <n v="20.34"/>
        <n v="10.848000000000001"/>
        <n v="13.56"/>
        <n v="27.12"/>
        <n v="16.272000000000002"/>
        <n v="21.696000000000002"/>
        <n v="67.8"/>
        <n v="27.15"/>
        <n v="21.72"/>
        <n v="21.720000000000002"/>
        <n v="48.87"/>
        <n v="43.44"/>
        <n v="18.272000000000002"/>
        <n v="19.649999999999999"/>
        <n v="32.75"/>
        <n v="26.2"/>
        <n v="342.37"/>
        <n v="156.512"/>
        <n v="22.704000000000004"/>
        <n v="4.7300000000000004"/>
        <n v="9.99"/>
        <n v="44.783999999999999"/>
        <n v="43.056000000000004"/>
        <n v="37"/>
        <n v="29.600000000000005"/>
        <n v="88.768000000000001"/>
        <n v="47.88"/>
        <n v="39.900000000000006"/>
        <n v="15.96"/>
        <n v="55.86"/>
        <n v="34.019999999999996"/>
        <n v="27.216000000000001"/>
        <n v="22.68"/>
        <n v="56.91"/>
        <n v="79.920000000000016"/>
        <n v="259.74"/>
        <n v="175.87200000000001"/>
        <n v="13.440000000000001"/>
        <n v="28.672000000000004"/>
        <n v="91.84"/>
        <n v="160.72"/>
        <n v="7.61"/>
        <n v="22.830000000000002"/>
        <n v="29.96"/>
        <n v="65.5"/>
        <n v="41.92"/>
        <n v="10.48"/>
        <n v="19.049999999999997"/>
        <n v="12.7"/>
        <n v="5.08"/>
        <n v="38.016000000000005"/>
        <n v="75.040000000000006"/>
        <n v="18.760000000000002"/>
        <n v="28.14"/>
        <n v="37.520000000000003"/>
        <n v="15.984000000000002"/>
        <n v="16.496000000000002"/>
        <n v="51.550000000000004"/>
        <n v="41.240000000000009"/>
        <n v="20.62"/>
        <n v="572.58000000000004"/>
        <n v="286.29000000000002"/>
        <n v="190.86"/>
        <n v="763.44"/>
        <n v="152.68800000000002"/>
        <n v="477.15000000000003"/>
        <n v="381.72"/>
        <n v="296.37"/>
        <n v="197.58"/>
        <n v="237.09600000000003"/>
        <n v="592.74"/>
        <n v="484.65000000000003"/>
        <n v="323.10000000000002"/>
        <n v="646.20000000000005"/>
        <n v="258.48"/>
        <n v="807.75"/>
        <n v="516.96"/>
        <n v="194.94"/>
        <n v="324.90000000000003"/>
        <n v="454.86"/>
        <n v="415.87200000000007"/>
        <n v="584.82000000000005"/>
        <n v="259.92000000000007"/>
        <n v="51.984000000000009"/>
        <n v="636.40800000000013"/>
        <n v="530.34"/>
        <n v="1325.8500000000001"/>
        <n v="265.17"/>
        <n v="795.51"/>
        <n v="1856.19"/>
        <n v="424.27200000000005"/>
        <n v="1591.02"/>
        <n v="848.5440000000001"/>
        <n v="55.5"/>
        <n v="249.75"/>
        <n v="83.25"/>
        <n v="333.09000000000003"/>
        <n v="777.21"/>
        <n v="177.64800000000002"/>
        <n v="222.32000000000005"/>
        <n v="119.10000000000001"/>
        <n v="665.40800000000002"/>
        <n v="1247.6399999999999"/>
        <n v="332.70400000000001"/>
        <n v="2079.4"/>
        <n v="15.78"/>
        <n v="23.669999999999998"/>
        <n v="10.744"/>
        <n v="107.44"/>
        <n v="40.29"/>
        <n v="21.488"/>
        <n v="32.231999999999999"/>
        <n v="53.72"/>
        <n v="59.48"/>
        <n v="47.584000000000003"/>
        <n v="71.376000000000005"/>
        <n v="29.74"/>
        <n v="32.591999999999999"/>
        <n v="69.52"/>
        <n v="139.04"/>
        <n v="55.616"/>
        <n v="423.28"/>
        <n v="61.567999999999998"/>
        <n v="115.44"/>
        <n v="269.35999999999996"/>
        <n v="184.70400000000001"/>
        <n v="102.33600000000001"/>
        <n v="281.42400000000004"/>
        <n v="95.94"/>
        <n v="127.92000000000002"/>
        <n v="191.88"/>
        <n v="76.75200000000001"/>
        <n v="51.168000000000006"/>
        <n v="330.4"/>
        <n v="264.32"/>
        <n v="991.19999999999993"/>
        <n v="132.16"/>
        <n v="826"/>
        <n v="208.56"/>
        <n v="250.27199999999999"/>
        <n v="173.79999999999998"/>
        <n v="104.28"/>
        <n v="90.8"/>
        <n v="34.049999999999997"/>
        <n v="45.4"/>
        <n v="79.45"/>
        <n v="150.66"/>
        <n v="50.22"/>
        <n v="66.959999999999994"/>
        <n v="31.4"/>
        <n v="25.12"/>
        <n v="94.199999999999989"/>
        <n v="62.8"/>
        <n v="54.224000000000004"/>
        <n v="305.01"/>
        <n v="169.45"/>
        <n v="67.78"/>
        <n v="193.86"/>
        <n v="387.72"/>
        <n v="704.25"/>
        <n v="338.04"/>
        <n v="563.4"/>
        <n v="1267.6499999999999"/>
        <n v="404.90000000000003"/>
        <n v="80.98"/>
        <n v="485.88"/>
        <n v="728.82"/>
        <n v="22.368000000000002"/>
        <n v="55.92"/>
        <n v="13.98"/>
        <n v="153.78"/>
        <n v="226.56"/>
        <n v="60.415999999999997"/>
        <n v="37.76"/>
        <n v="49.96"/>
        <n v="119.90400000000001"/>
        <n v="74.94"/>
        <n v="99.920000000000016"/>
        <n v="59.712000000000003"/>
        <n v="37.32"/>
        <n v="24.88"/>
        <n v="49.76"/>
        <n v="87.08"/>
        <n v="9.952"/>
        <n v="39.808"/>
        <n v="497.61"/>
        <n v="221.16"/>
        <n v="132.696"/>
        <n v="26.86"/>
        <n v="67.150000000000006"/>
        <n v="32.700000000000003"/>
        <n v="54.5"/>
        <n v="26.160000000000004"/>
        <n v="17.440000000000001"/>
        <n v="131.136"/>
        <n v="204.89999999999998"/>
        <n v="46.344000000000001"/>
        <n v="61.792000000000002"/>
        <n v="270.33999999999997"/>
        <n v="57.929999999999993"/>
        <n v="77.240000000000009"/>
        <n v="38.619999999999997"/>
        <n v="275.928"/>
        <n v="344.90999999999997"/>
        <n v="229.94"/>
        <n v="459.88"/>
        <n v="689.81999999999994"/>
        <n v="52.096000000000004"/>
        <n v="81.400000000000006"/>
        <n v="65.12"/>
        <n v="32.56"/>
        <n v="79.400000000000006"/>
        <n v="501.81000000000006"/>
        <n v="669.08"/>
        <n v="1003.6200000000001"/>
        <n v="443.92"/>
        <n v="998.82"/>
        <n v="151.05600000000001"/>
        <n v="80.58"/>
        <n v="46.74"/>
        <n v="42.975999999999999"/>
        <n v="37.392000000000003"/>
        <n v="15.58"/>
        <n v="31.16"/>
        <n v="523.48"/>
        <n v="261.74"/>
        <n v="314.08800000000002"/>
        <n v="104.69600000000001"/>
        <n v="27.056000000000001"/>
        <n v="16.91"/>
        <n v="33.82"/>
        <n v="67.64"/>
        <n v="84.55"/>
        <n v="92.52"/>
        <n v="46.26"/>
        <n v="61.68"/>
        <n v="16.768000000000001"/>
        <n v="52.400000000000006"/>
        <n v="8.3840000000000003"/>
        <n v="73.36"/>
        <n v="37.224000000000004"/>
        <n v="93.06"/>
        <n v="77.55"/>
        <n v="46.53"/>
        <n v="62.04"/>
        <n v="15.51"/>
        <n v="227.13600000000002"/>
        <n v="511.05600000000004"/>
        <n v="496.86"/>
        <n v="161.94"/>
        <n v="269.89999999999998"/>
        <n v="172.73599999999999"/>
        <n v="129.55199999999999"/>
        <n v="85.224000000000004"/>
        <n v="248.57"/>
        <n v="177.54999999999998"/>
        <n v="142.04"/>
        <n v="284.08000000000004"/>
        <n v="142.77600000000001"/>
        <n v="999.43200000000002"/>
        <n v="285.55200000000002"/>
        <n v="1606.23"/>
        <n v="356.94"/>
        <n v="535.41"/>
        <n v="713.88"/>
        <n v="892.35"/>
        <n v="856.65600000000006"/>
        <n v="540.56999999999994"/>
        <n v="360.38"/>
        <n v="720.76"/>
        <n v="720.7600000000001"/>
        <n v="1261.33"/>
        <n v="1297.3680000000002"/>
        <n v="432.45600000000002"/>
        <n v="724.08"/>
        <n v="129.30000000000001"/>
        <n v="193.95000000000002"/>
        <n v="452.55000000000007"/>
        <n v="91.99"/>
        <n v="459.95"/>
        <n v="220.77600000000001"/>
        <n v="275.96999999999997"/>
        <n v="147.184"/>
        <n v="367.96"/>
        <n v="294.36799999999999"/>
        <n v="601.65"/>
        <n v="481.32"/>
        <n v="120.33"/>
        <n v="1443.96"/>
        <n v="1564.29"/>
        <n v="577.58400000000006"/>
        <n v="12.991999999999999"/>
        <n v="81.199999999999989"/>
        <n v="32.479999999999997"/>
        <n v="48.72"/>
        <n v="16.239999999999998"/>
        <n v="35.952000000000005"/>
        <n v="44.94"/>
        <n v="53.92"/>
        <n v="26.96"/>
        <n v="10.784000000000001"/>
        <n v="40.44"/>
        <n v="67.400000000000006"/>
        <n v="21.568000000000001"/>
        <n v="134.80000000000001"/>
        <n v="36.744"/>
        <n v="84.784000000000006"/>
        <n v="105.98"/>
        <n v="1295.78"/>
        <n v="1036.624"/>
        <n v="2591.56"/>
        <n v="1554.9360000000001"/>
        <n v="449.15"/>
        <n v="646.77600000000007"/>
        <n v="359.32"/>
        <n v="215.59200000000001"/>
        <n v="628.80999999999995"/>
        <n v="269.49"/>
        <n v="143.72800000000001"/>
        <n v="718.6400000000001"/>
        <n v="85.52"/>
        <n v="102.624"/>
        <n v="239.45599999999999"/>
        <n v="171.04"/>
        <n v="470.35999999999996"/>
        <n v="965.84999999999991"/>
        <n v="772.68000000000006"/>
        <n v="772.68"/>
        <n v="579.51"/>
        <n v="386.34"/>
        <n v="243.38400000000001"/>
        <n v="405.64"/>
        <n v="811.28"/>
        <n v="304.23"/>
        <n v="1006.056"/>
        <n v="2934.33"/>
        <n v="838.38"/>
        <n v="83.56"/>
        <n v="150.40799999999999"/>
        <n v="50.135999999999996"/>
        <n v="53.424000000000007"/>
        <n v="155.82000000000002"/>
        <n v="33.869999999999997"/>
        <n v="56.449999999999996"/>
        <n v="22.58"/>
        <n v="54.192"/>
        <n v="27.096"/>
        <n v="166.72"/>
        <n v="200.06400000000002"/>
        <n v="83.36"/>
        <n v="66.688000000000002"/>
        <n v="158.9"/>
        <n v="63.56"/>
        <n v="25.424000000000003"/>
        <n v="593.5680000000001"/>
        <n v="1112.94"/>
        <n v="32.544000000000004"/>
        <n v="48.816000000000003"/>
        <n v="40.68"/>
        <n v="61.019999999999996"/>
        <n v="81.360000000000014"/>
        <n v="31.92"/>
        <n v="63.84"/>
        <n v="44.688000000000002"/>
        <n v="21.39"/>
        <n v="68.448000000000008"/>
        <n v="64.17"/>
        <n v="51.336000000000006"/>
        <n v="149.73000000000002"/>
        <n v="128.34"/>
        <n v="104.79"/>
        <n v="23.952000000000002"/>
        <n v="14.97"/>
        <n v="89.820000000000007"/>
        <n v="39.295999999999999"/>
        <n v="35.167999999999999"/>
        <n v="52.751999999999995"/>
        <n v="83.76"/>
        <n v="44.672000000000004"/>
        <n v="78.256"/>
        <n v="39.128"/>
        <n v="30.016000000000005"/>
        <n v="37.52000000000001"/>
        <n v="67.536000000000016"/>
        <n v="552.55999999999995"/>
        <n v="221.024"/>
        <n v="331.536"/>
        <n v="276.27999999999997"/>
        <n v="828.83999999999992"/>
        <n v="663.072"/>
        <n v="310.12"/>
        <n v="465.18"/>
        <n v="1085.42"/>
        <n v="1395.54"/>
        <n v="372.14400000000001"/>
        <n v="340.92"/>
        <n v="272.73599999999999"/>
        <n v="363.64800000000002"/>
        <n v="909.12"/>
        <n v="727.29600000000005"/>
        <n v="227.28"/>
        <n v="795.48"/>
        <n v="454.56000000000006"/>
        <n v="1082.48"/>
        <n v="947.17000000000007"/>
        <n v="676.55"/>
        <n v="270.62"/>
        <n v="324.74400000000003"/>
        <n v="541.24"/>
        <n v="221.54999999999998"/>
        <n v="118.16"/>
        <n v="73.849999999999994"/>
        <n v="295.39999999999998"/>
        <n v="243.99200000000002"/>
        <n v="43.57"/>
        <n v="69.712000000000003"/>
        <n v="139.42400000000001"/>
        <n v="217.85"/>
        <n v="130.71"/>
        <n v="348.56"/>
        <n v="118.25"/>
        <n v="94.6"/>
        <n v="236.5"/>
        <n v="199.74"/>
        <n v="33.29"/>
        <n v="166.45"/>
        <n v="99.87"/>
        <n v="66.58"/>
        <n v="26.632000000000001"/>
        <n v="725.84"/>
        <n v="362.92"/>
        <n v="1088.76"/>
        <n v="1633.14"/>
        <n v="544.38"/>
        <n v="580.67200000000003"/>
        <n v="435.50400000000002"/>
        <n v="290.33600000000001"/>
        <n v="95.616"/>
        <n v="478.08"/>
        <n v="59.76"/>
        <n v="418.32"/>
        <n v="714.30000000000007"/>
        <n v="142.86000000000001"/>
        <n v="1000.0200000000001"/>
        <n v="571.44000000000005"/>
        <n v="342.86400000000003"/>
        <n v="114.28800000000001"/>
        <n v="212.88"/>
        <n v="35.479999999999997"/>
        <n v="19.86"/>
        <n v="39.72"/>
        <n v="158.36800000000002"/>
        <n v="169.68"/>
        <n v="141.4"/>
        <n v="45.248000000000005"/>
        <n v="84.84"/>
        <n v="62.040000000000006"/>
        <n v="31.02"/>
        <n v="1117.92"/>
        <n v="670.75200000000007"/>
        <n v="1676.88"/>
        <n v="124.608"/>
        <n v="186.91200000000001"/>
        <n v="93.456000000000003"/>
        <n v="194.7"/>
        <n v="116.82"/>
        <n v="84.960000000000008"/>
        <n v="46.84"/>
        <n v="168.624"/>
        <n v="70.260000000000005"/>
        <n v="93.68"/>
        <n v="126.08"/>
        <n v="78.8"/>
        <n v="315.2"/>
        <n v="230.376"/>
        <n v="671.93"/>
        <n v="153.584"/>
        <n v="76.792000000000002"/>
        <n v="228.92"/>
        <n v="114.46"/>
        <n v="57.23"/>
        <n v="286.14999999999998"/>
        <n v="137.352"/>
        <n v="540.048"/>
        <n v="900.08"/>
        <n v="720.06400000000008"/>
        <n v="1575.14"/>
        <n v="180.01600000000002"/>
        <n v="1350.1200000000001"/>
        <n v="450.04"/>
        <n v="675.06000000000006"/>
        <n v="1080.096"/>
        <n v="14.03"/>
        <n v="98.21"/>
        <n v="67.343999999999994"/>
        <n v="1347.5200000000002"/>
        <n v="1263.3000000000002"/>
        <n v="505.32000000000005"/>
        <n v="421.1"/>
        <n v="352.38"/>
        <n v="563.80799999999999"/>
        <n v="281.904"/>
        <n v="704.76"/>
        <n v="422.85599999999999"/>
        <n v="117.96"/>
        <n v="353.88"/>
        <n v="141.55199999999999"/>
        <n v="235.92"/>
        <n v="80.3"/>
        <n v="25.695999999999998"/>
        <n v="96.359999999999985"/>
        <n v="16.059999999999999"/>
        <n v="454.90000000000003"/>
        <n v="509.48800000000006"/>
        <n v="636.86"/>
        <n v="37.207999999999998"/>
        <n v="46.51"/>
        <n v="74.415999999999997"/>
        <n v="232.54999999999998"/>
        <n v="93.02"/>
        <n v="887.84"/>
        <n v="221.96"/>
        <n v="36.630000000000003"/>
        <n v="48.84"/>
        <n v="29.304000000000002"/>
        <n v="122.48"/>
        <n v="97.984000000000009"/>
        <n v="306.2"/>
        <n v="489.92"/>
        <n v="428.68"/>
        <n v="348.20799999999997"/>
        <n v="62.18"/>
        <n v="559.62"/>
        <n v="298.464"/>
        <n v="99.488"/>
        <n v="1126.02"/>
        <n v="1801.6320000000001"/>
        <n v="375.34"/>
        <n v="750.68"/>
        <n v="51.449999999999996"/>
        <n v="68.599999999999994"/>
        <n v="27.439999999999998"/>
        <n v="13.719999999999999"/>
        <n v="17.149999999999999"/>
        <n v="33.630000000000003"/>
        <n v="11.21"/>
        <n v="44.840000000000011"/>
        <n v="82.367999999999995"/>
        <n v="154.44"/>
        <n v="164.73599999999999"/>
        <n v="247.10399999999998"/>
        <n v="123.55199999999999"/>
        <n v="205.92"/>
        <n v="102.96"/>
        <n v="216.4"/>
        <n v="43.28"/>
        <n v="111.67200000000001"/>
        <n v="36.336000000000006"/>
        <n v="30.28"/>
        <n v="15.14"/>
        <n v="24.224000000000004"/>
        <n v="136.26"/>
        <n v="8187.65"/>
        <n v="3930.0720000000001"/>
        <n v="4912.59"/>
        <n v="477.24"/>
        <n v="835.17000000000007"/>
        <n v="286.34400000000005"/>
        <n v="357.93"/>
        <n v="238.62"/>
        <n v="190.89600000000002"/>
        <n v="37.24"/>
        <n v="27.93"/>
        <n v="52.136000000000003"/>
        <n v="65.17"/>
        <n v="22.344000000000001"/>
        <n v="18.62"/>
        <n v="13.88"/>
        <n v="5.5520000000000005"/>
        <n v="961.48000000000013"/>
        <n v="480.74"/>
        <n v="384.59200000000004"/>
        <n v="240.37"/>
        <n v="769.18400000000008"/>
        <n v="69.5"/>
        <n v="88.960000000000008"/>
        <n v="55.600000000000009"/>
        <n v="22.240000000000002"/>
        <n v="97.3"/>
        <n v="55.6"/>
        <n v="13.344000000000001"/>
        <n v="65.88"/>
        <n v="32.94"/>
        <n v="7.36"/>
        <n v="14.720000000000002"/>
        <n v="2.9440000000000004"/>
        <n v="8.8320000000000007"/>
        <n v="5.8880000000000008"/>
        <n v="25.76"/>
        <n v="2.92"/>
        <n v="13.712000000000002"/>
        <n v="20.568000000000001"/>
        <n v="8.57"/>
        <n v="47.992000000000004"/>
        <n v="1.7440000000000002"/>
        <n v="15.88"/>
        <n v="11.91"/>
        <n v="17.584000000000003"/>
        <n v="3.1040000000000001"/>
        <n v="11.64"/>
        <n v="102.30000000000001"/>
        <n v="40.92"/>
        <n v="20.46"/>
        <n v="30.69"/>
        <n v="61.38"/>
        <n v="51.150000000000006"/>
        <n v="11.184000000000001"/>
        <n v="27.96"/>
        <n v="70.12"/>
        <n v="35.06"/>
        <n v="122.71000000000001"/>
        <n v="28.048000000000002"/>
        <n v="52.59"/>
        <n v="666.24800000000005"/>
        <n v="4663.7360000000008"/>
        <n v="4164.0499999999993"/>
        <n v="1665.62"/>
        <n v="1332.4960000000001"/>
        <n v="185.376"/>
        <n v="579.29999999999995"/>
        <n v="695.16"/>
        <n v="347.58"/>
        <n v="231.72"/>
        <n v="69.12"/>
        <n v="28.799999999999997"/>
        <n v="7.6320000000000014"/>
        <n v="6.36"/>
        <n v="11.632"/>
        <n v="7.27"/>
        <n v="21.81"/>
        <n v="40.711999999999996"/>
        <n v="23.76"/>
        <n v="49.5"/>
        <n v="55.167999999999999"/>
        <n v="86.199999999999989"/>
        <n v="34.479999999999997"/>
        <n v="10.944000000000001"/>
        <n v="6.84"/>
        <n v="51.52"/>
        <n v="51.52000000000001"/>
        <n v="10.304000000000002"/>
        <n v="12.88"/>
        <n v="64.400000000000006"/>
        <n v="20.608000000000004"/>
        <n v="25.5"/>
        <n v="17"/>
        <n v="6.8000000000000007"/>
        <n v="27.200000000000003"/>
        <n v="40.700000000000003"/>
        <n v="13.68"/>
        <n v="41.04"/>
        <n v="34.200000000000003"/>
        <n v="33.799999999999997"/>
        <n v="25.349999999999998"/>
        <n v="47.32"/>
        <n v="37.752000000000002"/>
        <n v="110.11"/>
        <n v="47.19"/>
        <n v="62.91"/>
        <n v="41.94"/>
        <n v="272.61"/>
        <n v="47.984000000000002"/>
        <n v="149.94999999999999"/>
        <n v="89.97"/>
        <n v="89.584000000000003"/>
        <n v="167.97"/>
        <n v="223.96"/>
        <n v="134.376"/>
        <n v="111.98"/>
        <n v="279.95"/>
        <n v="179.95000000000002"/>
        <n v="71.98"/>
        <n v="107.97"/>
        <n v="18.391999999999999"/>
        <n v="55.176000000000002"/>
        <n v="19.040000000000003"/>
        <n v="5.95"/>
        <n v="20.37"/>
        <n v="6.79"/>
        <n v="47.53"/>
        <n v="63.984000000000009"/>
        <n v="79.98"/>
        <n v="95.976000000000013"/>
        <n v="265.93"/>
        <n v="113.97"/>
        <n v="91.176000000000016"/>
        <n v="75.98"/>
        <n v="189.95000000000002"/>
        <n v="15.02"/>
        <n v="36.048000000000002"/>
        <n v="24.032"/>
        <n v="104.97"/>
        <n v="139.96"/>
        <n v="349.95"/>
        <n v="209.96999999999997"/>
        <n v="559.91999999999996"/>
        <n v="279.95999999999998"/>
        <n v="227.976"/>
        <n v="284.96999999999997"/>
        <n v="379.96000000000004"/>
        <n v="94.99"/>
        <n v="474.95"/>
        <n v="15.576000000000001"/>
        <n v="10.384"/>
        <n v="23.08"/>
        <n v="63.991999999999997"/>
        <n v="239.96999999999997"/>
        <n v="479.93999999999994"/>
        <n v="255.96799999999999"/>
        <n v="82.95"/>
        <n v="33.18"/>
        <n v="39.816000000000003"/>
        <n v="16.59"/>
        <n v="148.32"/>
        <n v="79.989999999999995"/>
        <n v="399.95"/>
        <n v="159.97999999999999"/>
        <n v="339.96000000000004"/>
        <n v="84.99"/>
        <n v="339.96"/>
        <n v="254.96999999999997"/>
        <n v="271.96800000000002"/>
        <n v="475.94400000000002"/>
        <n v="177"/>
        <n v="236"/>
        <n v="118"/>
        <n v="360"/>
        <n v="90"/>
        <n v="270"/>
        <n v="450"/>
        <n v="288"/>
        <n v="72"/>
        <n v="59.975999999999999"/>
        <n v="71.975999999999999"/>
        <n v="29.99"/>
        <n v="239.92"/>
        <n v="655.90000000000009"/>
        <n v="1049.44"/>
        <n v="393.54"/>
        <n v="93.98"/>
        <n v="112.77600000000001"/>
        <n v="140.97"/>
        <n v="234.95000000000002"/>
        <n v="29.29"/>
        <n v="58.58"/>
        <n v="46.864000000000004"/>
        <n v="205.03"/>
        <n v="146.44999999999999"/>
        <n v="59.98"/>
        <n v="103.12"/>
        <n v="25.78"/>
        <n v="10.312000000000001"/>
        <n v="95.968000000000004"/>
        <n v="199.95000000000002"/>
        <n v="31.992000000000004"/>
        <n v="159.96"/>
        <n v="316"/>
        <n v="442.40000000000003"/>
        <n v="395"/>
        <n v="252.8"/>
        <n v="20.8"/>
        <n v="31.200000000000003"/>
        <n v="62.400000000000006"/>
        <n v="26"/>
        <n v="52"/>
        <n v="119.80000000000001"/>
        <n v="119.8"/>
        <n v="59.9"/>
        <n v="47.92"/>
        <n v="166.16"/>
        <n v="116.312"/>
        <n v="239.95200000000003"/>
        <n v="119.97600000000001"/>
        <n v="99.98"/>
        <n v="199.96"/>
        <n v="249.95000000000002"/>
        <n v="49.98"/>
        <n v="274.89"/>
        <n v="39.984000000000002"/>
        <n v="468.90000000000003"/>
        <n v="78.150000000000006"/>
        <n v="390.75"/>
        <n v="234.45000000000002"/>
        <n v="9.09"/>
        <n v="21.209999999999997"/>
        <n v="12.12"/>
        <n v="58.112000000000002"/>
        <n v="254.24"/>
        <n v="36.32"/>
        <n v="72.64"/>
        <n v="435.84000000000003"/>
        <n v="108.96000000000001"/>
        <n v="447.94399999999996"/>
        <n v="319.95999999999998"/>
        <n v="57.400000000000006"/>
        <n v="238.89600000000002"/>
        <n v="447.93"/>
        <n v="248.85000000000002"/>
        <n v="99.54"/>
        <n v="119.44800000000001"/>
        <n v="122.32799999999999"/>
        <n v="50"/>
        <n v="75"/>
        <n v="99.99"/>
        <n v="159.98400000000001"/>
        <n v="239.976"/>
        <n v="319.96800000000002"/>
        <n v="479.952"/>
        <n v="30.839999999999996"/>
        <n v="191.47200000000001"/>
        <n v="95.736000000000004"/>
        <n v="79.78"/>
        <n v="159.56"/>
        <n v="39.89"/>
        <n v="239.94"/>
        <n v="63.88"/>
        <n v="143.73000000000002"/>
        <n v="111.79"/>
        <n v="223.58"/>
        <n v="1399.93"/>
        <n v="799.96"/>
        <n v="599.97"/>
        <n v="199.99"/>
        <n v="399.98"/>
        <n v="319.98400000000004"/>
        <n v="335.94400000000002"/>
        <n v="119.98"/>
        <n v="95.984000000000009"/>
        <n v="499.95"/>
        <n v="399.96"/>
        <n v="1119.8880000000001"/>
        <n v="239.80000000000004"/>
        <n v="119.9"/>
        <n v="431.92800000000005"/>
        <n v="599.9"/>
        <n v="19.989999999999998"/>
        <n v="59.97"/>
        <n v="47.975999999999999"/>
        <n v="255.98400000000004"/>
        <n v="383.97600000000006"/>
        <n v="479.97"/>
        <n v="895.94400000000019"/>
        <n v="111.93"/>
        <n v="47.97"/>
        <n v="89.544000000000011"/>
        <n v="16.776000000000003"/>
        <n v="20.97"/>
        <n v="371.96999999999997"/>
        <n v="619.94999999999993"/>
        <n v="1265.8499999999999"/>
        <n v="297.57600000000002"/>
        <n v="1115.9099999999999"/>
        <n v="2025.3600000000001"/>
        <n v="1687.8"/>
        <n v="843.9"/>
        <n v="1012.6800000000001"/>
        <n v="479.04"/>
        <n v="538.92000000000007"/>
        <n v="47.904000000000003"/>
        <n v="431.13600000000002"/>
        <n v="24"/>
        <n v="120"/>
        <n v="112.80000000000001"/>
        <n v="37.6"/>
        <n v="131.6"/>
        <n v="45.120000000000005"/>
        <n v="56.400000000000006"/>
        <n v="30.080000000000002"/>
        <n v="166.24"/>
        <n v="831.2"/>
        <n v="1496.16"/>
        <n v="36"/>
        <n v="176.8"/>
        <n v="88.4"/>
        <n v="35.360000000000007"/>
        <n v="132.60000000000002"/>
        <n v="66.300000000000011"/>
        <n v="53.040000000000006"/>
        <n v="106.08000000000001"/>
        <n v="70.720000000000013"/>
        <n v="48.9"/>
        <n v="62.591999999999999"/>
        <n v="83.976000000000013"/>
        <n v="69.98"/>
        <n v="139.96000000000004"/>
        <n v="116"/>
        <n v="34.800000000000004"/>
        <n v="43.5"/>
        <n v="23.200000000000003"/>
        <n v="4.7279999999999998"/>
        <n v="3.1520000000000001"/>
        <n v="27.192"/>
        <n v="38.04"/>
        <n v="15.216000000000001"/>
        <n v="95.1"/>
        <n v="57.06"/>
        <n v="60.864000000000004"/>
        <n v="191.976"/>
        <n v="127.98399999999999"/>
        <n v="383.952"/>
        <n v="559.92999999999995"/>
        <n v="85.14"/>
        <n v="158.928"/>
        <n v="22.704000000000001"/>
        <n v="68.111999999999995"/>
        <n v="113.52000000000001"/>
        <n v="113.52"/>
        <n v="141.9"/>
        <n v="45.408000000000001"/>
        <n v="255.42"/>
        <n v="25.488"/>
        <n v="178.92000000000002"/>
        <n v="159.75"/>
        <n v="47.79"/>
        <n v="31.95"/>
        <n v="102.24000000000001"/>
        <n v="9.0960000000000001"/>
        <n v="45.48"/>
        <n v="247.8"/>
        <n v="1619.91"/>
        <n v="899.95"/>
        <n v="359.98"/>
        <n v="431.97600000000006"/>
        <n v="212.8"/>
        <n v="170.24"/>
        <n v="35.016000000000005"/>
        <n v="46.688000000000002"/>
        <n v="11.672000000000001"/>
        <n v="23.344000000000001"/>
        <n v="102.13"/>
        <n v="149.97"/>
        <n v="39.992000000000004"/>
        <n v="159.96800000000002"/>
        <n v="449.91"/>
        <n v="238"/>
        <n v="595"/>
        <n v="666.4"/>
        <n v="357"/>
        <n v="1071"/>
        <n v="41.720000000000006"/>
        <n v="23.840000000000003"/>
        <n v="79.984000000000009"/>
        <n v="279.94400000000002"/>
        <n v="299.94"/>
        <n v="345"/>
        <n v="55.2"/>
        <n v="110.4"/>
        <n v="165.60000000000002"/>
        <n v="94.992000000000004"/>
        <n v="296.84999999999997"/>
        <n v="142.488"/>
        <n v="178.10999999999999"/>
        <n v="47.496000000000002"/>
        <n v="90.570000000000007"/>
        <n v="169.06400000000002"/>
        <n v="2309.65"/>
        <n v="659.9"/>
        <n v="1979.6999999999998"/>
        <n v="263.95999999999998"/>
        <n v="527.91999999999996"/>
        <n v="1319.8"/>
        <n v="791.87999999999988"/>
        <n v="1649.75"/>
        <n v="50.120000000000005"/>
        <n v="53.699999999999996"/>
        <n v="26.849999999999998"/>
        <n v="100"/>
        <n v="40"/>
        <n v="519.96"/>
        <n v="259.98"/>
        <n v="14.200000000000001"/>
        <n v="28.400000000000002"/>
        <n v="106.5"/>
        <n v="71"/>
        <n v="53.25"/>
        <n v="85.2"/>
        <n v="124.25"/>
        <n v="13.616"/>
        <n v="646.74"/>
        <n v="258.69600000000003"/>
        <n v="323.37"/>
        <n v="431.16000000000008"/>
        <n v="99.6"/>
        <n v="717.12000000000012"/>
        <n v="398.40000000000003"/>
        <n v="637.44000000000005"/>
        <n v="498"/>
        <n v="50.88"/>
        <n v="21.2"/>
        <n v="31.799999999999997"/>
        <n v="279.85999999999996"/>
        <n v="36.24"/>
        <n v="72.48"/>
        <n v="217.44"/>
        <n v="144.96"/>
        <n v="2.9699999999999998"/>
        <n v="1.98"/>
        <n v="101.69999999999999"/>
        <n v="16.95"/>
        <n v="139.92999999999998"/>
        <n v="74.112000000000009"/>
        <n v="46.32"/>
        <n v="37.056000000000004"/>
        <n v="129.44999999999999"/>
        <n v="258.89999999999998"/>
        <n v="41.424000000000007"/>
        <n v="155.34"/>
        <n v="179.97"/>
        <n v="239.96000000000004"/>
        <n v="239.96"/>
        <n v="27.816000000000003"/>
        <n v="18.544"/>
        <n v="46.36"/>
        <n v="23.18"/>
        <n v="34.769999999999996"/>
        <n v="209.92999999999998"/>
        <n v="119.96000000000001"/>
        <n v="167.94400000000002"/>
        <n v="54.384000000000007"/>
        <n v="67.98"/>
        <n v="81.576000000000008"/>
        <n v="108.76800000000001"/>
        <n v="0.99"/>
        <n v="5.5440000000000005"/>
        <n v="1.5840000000000001"/>
        <n v="617.97600000000011"/>
        <n v="3347.37"/>
        <n v="66.260000000000005"/>
        <n v="132.52000000000001"/>
        <n v="99.390000000000015"/>
        <n v="79.512000000000015"/>
        <n v="1287.45"/>
        <n v="772.47"/>
        <n v="205.99200000000002"/>
        <n v="185.52800000000002"/>
        <n v="132.52000000000004"/>
        <n v="1649.95"/>
        <n v="1319.96"/>
        <n v="989.97"/>
        <n v="1023.9360000000001"/>
        <n v="159.99"/>
        <n v="196.75200000000001"/>
        <n v="499.98"/>
        <n v="1399.9440000000002"/>
        <n v="999.96"/>
        <n v="2249.91"/>
        <n v="899.91"/>
        <n v="799.92000000000007"/>
        <n v="32.97"/>
        <n v="10.99"/>
        <n v="103.92000000000002"/>
        <n v="31.176000000000002"/>
        <n v="62.352000000000004"/>
        <n v="20.784000000000002"/>
        <n v="72.744000000000014"/>
        <n v="252.00000000000003"/>
        <n v="151.20000000000002"/>
        <n v="252"/>
        <n v="100.80000000000001"/>
        <n v="58.08"/>
        <n v="72.599999999999994"/>
        <n v="479.72"/>
        <n v="79.900000000000006"/>
        <n v="95.88000000000001"/>
        <n v="255.68000000000004"/>
        <n v="239.70000000000002"/>
        <n v="159.80000000000001"/>
        <n v="63.920000000000009"/>
        <n v="119.85000000000001"/>
        <n v="199.75"/>
        <n v="49.08"/>
        <n v="98.16"/>
        <n v="26.176000000000002"/>
        <n v="16.36"/>
        <n v="65.44"/>
        <n v="114.52"/>
        <n v="39.264000000000003"/>
        <n v="160"/>
        <n v="139.94999999999999"/>
        <n v="251.91"/>
        <n v="83.97"/>
        <n v="79.992000000000004"/>
        <n v="428.40000000000003"/>
        <n v="142.80000000000001"/>
        <n v="34.950000000000003"/>
        <n v="408.74399999999997"/>
        <n v="291.95999999999998"/>
        <n v="116.78399999999999"/>
        <n v="1928.7800000000002"/>
        <n v="826.62000000000012"/>
        <n v="41.9"/>
        <n v="62.849999999999994"/>
        <n v="104.75"/>
        <n v="31.86"/>
        <n v="175.23"/>
        <n v="167.28"/>
        <n v="27.88"/>
        <n v="55.76"/>
        <n v="170.97"/>
        <n v="167.95200000000003"/>
        <n v="104.88"/>
        <n v="87.4"/>
        <n v="153.82400000000001"/>
        <n v="36.51"/>
        <n v="58.415999999999997"/>
        <n v="116.83199999999999"/>
        <n v="109.53"/>
        <n v="27.6"/>
        <n v="16.560000000000002"/>
        <n v="20.700000000000003"/>
        <n v="6.9"/>
        <n v="439.8"/>
        <n v="109.95"/>
        <n v="1099.5"/>
        <n v="101.34"/>
        <n v="479.98400000000004"/>
        <n v="959.96800000000007"/>
        <n v="1499.95"/>
        <n v="299.99"/>
        <n v="839.98799999999994"/>
        <n v="559.99200000000008"/>
        <n v="2799.9600000000005"/>
        <n v="3359.9520000000002"/>
        <n v="1399.98"/>
        <n v="959.98400000000004"/>
        <n v="1439.9759999999999"/>
        <n v="2879.9520000000002"/>
        <n v="2999.95"/>
        <n v="2399.96"/>
        <n v="5399.91"/>
        <n v="1799.9699999999998"/>
        <n v="439.99200000000002"/>
        <n v="879.98400000000004"/>
        <n v="659.98799999999994"/>
        <n v="549.99"/>
        <n v="3149.9300000000003"/>
        <n v="1439.9680000000001"/>
        <n v="1079.9759999999999"/>
        <n v="1599.92"/>
        <n v="639.96800000000007"/>
        <n v="479.97600000000006"/>
        <n v="1199.9760000000001"/>
        <n v="999.98"/>
        <n v="799.98400000000004"/>
        <n v="1999.96"/>
        <n v="899.98199999999997"/>
        <n v="1799.97"/>
        <n v="599.99"/>
        <n v="1199.98"/>
        <n v="1119.9840000000002"/>
        <n v="4899.93"/>
        <n v="1199.9759999999999"/>
        <n v="2799.944"/>
        <n v="599.98"/>
        <n v="899.97"/>
        <n v="1199.96"/>
        <n v="719.97600000000011"/>
        <n v="11199.968000000001"/>
        <n v="10499.97"/>
        <n v="8399.9759999999987"/>
        <n v="17499.949999999997"/>
        <n v="13999.96"/>
        <n v="3040"/>
        <n v="69.989999999999995"/>
        <n v="2321.9"/>
        <n v="4643.8"/>
        <n v="2396.4"/>
        <n v="1799.9940000000001"/>
        <n v="4799.9839999999995"/>
        <n v="4499.9850000000006"/>
        <n v="105.55199999999999"/>
        <n v="32.984999999999999"/>
        <n v="65.97"/>
        <n v="1439.982"/>
        <n v="3999.95"/>
        <n v="1919.9760000000001"/>
        <n v="59.994000000000007"/>
        <n v="30.345000000000006"/>
        <n v="8159.9519999999993"/>
        <n v="3059.982"/>
        <n v="2549.9850000000006"/>
        <n v="1188.0000000000002"/>
        <n v="3080"/>
        <n v="341.99100000000004"/>
        <n v="3357.6000000000004"/>
        <n v="4476.8"/>
        <n v="287.90999999999997"/>
        <n v="506.28"/>
        <n v="9099.93"/>
        <n v="5199.96"/>
        <n v="2624.9850000000001"/>
        <n v="6999.96"/>
        <n v="8749.9500000000007"/>
        <n v="479.98800000000006"/>
        <n v="2395.2000000000003"/>
        <n v="599.98500000000013"/>
        <n v="1279.9680000000001"/>
        <n v="449.1"/>
        <n v="385.80000000000007"/>
        <n v="482.34000000000003"/>
        <n v="241.17000000000002"/>
        <n v="703.71"/>
        <n v="649"/>
        <n v="837.59999999999991"/>
        <n v="558.4"/>
        <n v="418.8"/>
        <n v="1039.992"/>
        <n v="1299.99"/>
        <n v="209.98599999999999"/>
        <n v="239.98400000000004"/>
        <n v="695.7"/>
        <n v="652.99500000000012"/>
        <n v="559.71"/>
        <n v="22638.48"/>
        <n v="1704.89"/>
        <n v="464.97"/>
        <n v="371.97600000000006"/>
        <n v="101.99400000000001"/>
        <n v="479.988"/>
        <n v="629.92999999999995"/>
        <n v="3991.98"/>
        <n v="12.585000000000003"/>
        <n v="369.16"/>
        <n v="1007.979"/>
        <n v="350.97300000000007"/>
        <n v="336.51"/>
        <n v="52.44"/>
        <n v="78.66"/>
        <n v="343.20000000000005"/>
        <n v="686.40000000000009"/>
        <n v="95.994000000000014"/>
        <n v="767.95200000000011"/>
        <n v="1362.8999999999999"/>
        <n v="447.96800000000007"/>
        <n v="179.99100000000004"/>
        <n v="2519.9579999999996"/>
        <n v="1349.85"/>
        <n v="269.97000000000003"/>
        <n v="91.474999999999994"/>
        <n v="224.93700000000004"/>
        <n v="821.3"/>
        <n v="574.91"/>
        <n v="3404.5"/>
        <n v="597.13200000000006"/>
        <n v="2799.96"/>
        <n v="265.47500000000002"/>
        <n v="2548.5600000000004"/>
        <n v="2973.32"/>
        <n v="29.925000000000001"/>
        <n v="7999.98"/>
        <n v="1379.92"/>
        <n v="686.32"/>
        <n v="600.53"/>
        <n v="319.92"/>
        <n v="396"/>
        <n v="206.99100000000004"/>
        <n v="1035.8"/>
        <n v="480"/>
        <n v="399.54"/>
        <n v="532.72"/>
        <n v="998.84999999999991"/>
        <n v="399.53999999999996"/>
        <n v="11.992000000000001"/>
        <n v="71.951999999999998"/>
        <n v="119.93999999999998"/>
        <n v="438.33600000000001"/>
        <n v="219.16800000000001"/>
        <n v="657.50400000000002"/>
        <n v="143.928"/>
        <n v="211.16800000000001"/>
        <n v="158.37599999999998"/>
        <n v="118.78199999999998"/>
        <n v="15.587999999999999"/>
        <n v="95.76"/>
        <n v="35.909999999999997"/>
        <n v="119.69999999999999"/>
        <n v="143.64000000000001"/>
        <n v="110.352"/>
        <n v="137.94"/>
        <n v="173.65600000000003"/>
        <n v="49.616000000000007"/>
        <n v="384.45000000000005"/>
        <n v="69.900000000000006"/>
        <n v="104.85000000000001"/>
        <n v="139.80000000000001"/>
        <n v="14.850000000000001"/>
        <n v="2.97"/>
        <n v="19.8"/>
        <n v="705.54399999999998"/>
        <n v="201.584"/>
        <n v="629.94999999999993"/>
        <n v="503.96000000000004"/>
        <n v="7.9920000000000009"/>
        <n v="41.957999999999998"/>
        <n v="255.93600000000004"/>
        <n v="39.99"/>
        <n v="159.96000000000004"/>
        <n v="100.792"/>
        <n v="377.96999999999997"/>
        <n v="125.99"/>
        <n v="604.75199999999995"/>
        <n v="347.96999999999997"/>
        <n v="579.94999999999993"/>
        <n v="231.98"/>
        <n v="371.16800000000001"/>
        <n v="1113.5039999999999"/>
        <n v="742.33600000000001"/>
        <n v="383.96000000000004"/>
        <n v="537.54399999999998"/>
        <n v="287.96999999999997"/>
        <n v="307.16800000000001"/>
        <n v="57.593999999999994"/>
        <n v="559.98400000000004"/>
        <n v="699.98"/>
        <n v="1049.97"/>
        <n v="1889.9459999999999"/>
        <n v="2239.9360000000001"/>
        <n v="466.15799999999996"/>
        <n v="221.98"/>
        <n v="219.18400000000003"/>
        <n v="136.99"/>
        <n v="164.38800000000001"/>
        <n v="438.36800000000005"/>
        <n v="328.77600000000007"/>
        <n v="105.584"/>
        <n v="129.97999999999999"/>
        <n v="155.976"/>
        <n v="545.91599999999994"/>
        <n v="259.95999999999998"/>
        <n v="196.77600000000001"/>
        <n v="71.927999999999997"/>
        <n v="499.99"/>
        <n v="3499.9300000000003"/>
        <n v="1439.92"/>
        <n v="719.96"/>
        <n v="431.976"/>
        <n v="1259.93"/>
        <n v="575.96800000000007"/>
        <n v="1007.9440000000002"/>
        <n v="26.376000000000001"/>
        <n v="59.960000000000008"/>
        <n v="74.95"/>
        <n v="14.99"/>
        <n v="26.981999999999999"/>
        <n v="979.95"/>
        <n v="470.37600000000009"/>
        <n v="783.96000000000015"/>
        <n v="783.96"/>
        <n v="391.98"/>
        <n v="587.97"/>
        <n v="699.93"/>
        <n v="832.93"/>
        <n v="666.34400000000005"/>
        <n v="118.99"/>
        <n v="285.57599999999996"/>
        <n v="539.96399999999994"/>
        <n v="299.98"/>
        <n v="1049.93"/>
        <n v="719.95200000000011"/>
        <n v="177.48000000000002"/>
        <n v="203.184"/>
        <n v="406.36799999999999"/>
        <n v="812.73599999999999"/>
        <n v="304.77600000000001"/>
        <n v="359.97600000000006"/>
        <n v="33.520000000000003"/>
        <n v="67.040000000000006"/>
        <n v="125.69999999999999"/>
        <n v="209.5"/>
        <n v="440.91"/>
        <n v="235.15199999999999"/>
        <n v="195.96000000000004"/>
        <n v="117.57600000000002"/>
        <n v="97.98"/>
        <n v="309.57600000000002"/>
        <n v="257.98"/>
        <n v="773.94"/>
        <n v="103.19200000000001"/>
        <n v="206.38400000000001"/>
        <n v="619.15200000000004"/>
        <n v="2735.9520000000002"/>
        <n v="911.98400000000004"/>
        <n v="683.98799999999994"/>
        <n v="569.99"/>
        <n v="143.98199999999997"/>
        <n v="575.928"/>
        <n v="328.22399999999999"/>
        <n v="246.16800000000001"/>
        <n v="61.541999999999994"/>
        <n v="671.98400000000004"/>
        <n v="4367.8960000000006"/>
        <n v="1259.97"/>
        <n v="2939.9300000000003"/>
        <n v="1679.96"/>
        <n v="3023.9280000000003"/>
        <n v="546.06000000000006"/>
        <n v="1199.8"/>
        <n v="2399.6"/>
        <n v="539.91"/>
        <n v="479.92"/>
        <n v="42.95"/>
        <n v="85.9"/>
        <n v="128.85000000000002"/>
        <n v="68.720000000000013"/>
        <n v="34.360000000000007"/>
        <n v="1363.96"/>
        <n v="617.97"/>
        <n v="1022.97"/>
        <n v="494.37600000000009"/>
        <n v="1091.1680000000001"/>
        <n v="818.37600000000009"/>
        <n v="247.18799999999999"/>
        <n v="84.949999999999989"/>
        <n v="54.367999999999995"/>
        <n v="27.183999999999997"/>
        <n v="71.760000000000005"/>
        <n v="83.72"/>
        <n v="38.272000000000006"/>
        <n v="57.408000000000008"/>
        <n v="50.231999999999999"/>
        <n v="95.68"/>
        <n v="66.976000000000013"/>
        <n v="191.98"/>
        <n v="1075.088"/>
        <n v="479.95"/>
        <n v="1295.8400000000001"/>
        <n v="485.93999999999994"/>
        <n v="1214.8499999999999"/>
        <n v="971.88000000000011"/>
        <n v="647.904"/>
        <n v="215.96799999999999"/>
        <n v="107.98399999999999"/>
        <n v="404.93999999999994"/>
        <n v="539.91999999999996"/>
        <n v="144.94999999999999"/>
        <n v="28.99"/>
        <n v="156.79200000000003"/>
        <n v="131.97999999999999"/>
        <n v="369.54399999999998"/>
        <n v="52.792000000000002"/>
        <n v="263.96000000000004"/>
        <n v="158.376"/>
        <n v="197.96999999999997"/>
        <n v="1114.4000000000001"/>
        <n v="597"/>
        <n v="318.40000000000003"/>
        <n v="358.2"/>
        <n v="477.6"/>
        <n v="1983.9680000000001"/>
        <n v="2479.96"/>
        <n v="1487.9760000000001"/>
        <n v="743.98799999999994"/>
        <n v="299.89999999999998"/>
        <n v="359.88"/>
        <n v="179.93999999999997"/>
        <n v="1718.4"/>
        <n v="1145.6000000000001"/>
        <n v="716"/>
        <n v="859.19999999999993"/>
        <n v="859.2"/>
        <n v="286.40000000000003"/>
        <n v="429.59999999999997"/>
        <n v="1432.0000000000002"/>
        <n v="572.80000000000007"/>
        <n v="71.984000000000009"/>
        <n v="134.97"/>
        <n v="89.98"/>
        <n v="107.97600000000001"/>
        <n v="251.94400000000002"/>
        <n v="631.96"/>
        <n v="758.35200000000009"/>
        <n v="36.738"/>
        <n v="146.952"/>
        <n v="97.968000000000004"/>
        <n v="444.76800000000003"/>
        <n v="333.57600000000002"/>
        <n v="222.38400000000001"/>
        <n v="111.98399999999999"/>
        <n v="167.976"/>
        <n v="55.991999999999997"/>
        <n v="83.987999999999985"/>
        <n v="437.84999999999997"/>
        <n v="467.03999999999996"/>
        <n v="116.75999999999999"/>
        <n v="583.79999999999995"/>
        <n v="213.48000000000002"/>
        <n v="911.42399999999998"/>
        <n v="284.82"/>
        <n v="569.64"/>
        <n v="455.71199999999999"/>
        <n v="13.493999999999998"/>
        <n v="35.984000000000002"/>
        <n v="125.944"/>
        <n v="65.989999999999995"/>
        <n v="300.76799999999997"/>
        <n v="281.96999999999997"/>
        <n v="187.98"/>
        <n v="150.38399999999999"/>
        <n v="469.95"/>
        <n v="225.57599999999996"/>
        <n v="2279.96"/>
        <n v="395.93999999999994"/>
        <n v="251.96399999999994"/>
        <n v="5.5600000000000005"/>
        <n v="34.75"/>
        <n v="11.120000000000001"/>
        <n v="1931.9579999999999"/>
        <n v="2575.944"/>
        <n v="258.52799999999996"/>
        <n v="430.88"/>
        <n v="344.70400000000001"/>
        <n v="689.40800000000002"/>
        <n v="861.76"/>
        <n v="380.86400000000003"/>
        <n v="119.02"/>
        <n v="107.11799999999999"/>
        <n v="297.55"/>
        <n v="907.15200000000004"/>
        <n v="302.38400000000001"/>
        <n v="604.76800000000003"/>
        <n v="59.969999999999992"/>
        <n v="23.987999999999996"/>
        <n v="399.96000000000004"/>
        <n v="59.993999999999993"/>
        <n v="67.176000000000002"/>
        <n v="1394.95"/>
        <n v="35.119999999999997"/>
        <n v="21.071999999999999"/>
        <n v="8.7799999999999994"/>
        <n v="178.38400000000001"/>
        <n v="445.96000000000004"/>
        <n v="471.92"/>
        <n v="589.9"/>
        <n v="1415.76"/>
        <n v="707.88"/>
        <n v="1029.95"/>
        <n v="329.58400000000006"/>
        <n v="411.98"/>
        <n v="164.79200000000003"/>
        <n v="761.5440000000001"/>
        <n v="135.99"/>
        <n v="271.99200000000002"/>
        <n v="1359.96"/>
        <n v="374.37600000000003"/>
        <n v="280.78200000000004"/>
        <n v="124.79200000000002"/>
        <n v="249.58400000000003"/>
        <n v="311.98"/>
        <n v="467.97"/>
        <n v="1871.88"/>
        <n v="37.909999999999997"/>
        <n v="113.72999999999999"/>
        <n v="227.45999999999998"/>
        <n v="242.624"/>
        <n v="68.238"/>
        <n v="677.58"/>
        <n v="677.57999999999993"/>
        <n v="135.51599999999999"/>
        <n v="361.37600000000003"/>
        <n v="1626.1920000000002"/>
        <n v="155.36999999999998"/>
        <n v="517.9"/>
        <n v="776.84999999999991"/>
        <n v="1294.75"/>
        <n v="302.37599999999998"/>
        <n v="881.93"/>
        <n v="1502.376"/>
        <n v="1001.5840000000001"/>
        <n v="625.99"/>
        <n v="2003.1680000000001"/>
        <n v="503.96"/>
        <n v="1127.9760000000001"/>
        <n v="1879.96"/>
        <n v="469.99"/>
        <n v="751.98400000000004"/>
        <n v="1499.9699999999998"/>
        <n v="543.91999999999996"/>
        <n v="271.95999999999998"/>
        <n v="135.97999999999999"/>
        <n v="108.78399999999999"/>
        <n v="703.96800000000007"/>
        <n v="791.96399999999994"/>
        <n v="659.97"/>
        <n v="167.96800000000002"/>
        <n v="83.984000000000009"/>
        <n v="104.98"/>
        <n v="125.97600000000001"/>
        <n v="377.92800000000005"/>
        <n v="748.75200000000007"/>
        <n v="94.919999999999987"/>
        <n v="79.099999999999994"/>
        <n v="126.56"/>
        <n v="118.64999999999998"/>
        <n v="323.97600000000006"/>
        <n v="370.78199999999998"/>
        <n v="823.96000000000015"/>
        <n v="1979.89"/>
        <n v="539.97"/>
        <n v="323.98199999999997"/>
        <n v="27.992000000000004"/>
        <n v="62.981999999999999"/>
        <n v="41.988"/>
        <n v="779.79600000000005"/>
        <n v="4548.8100000000004"/>
        <n v="1169.694"/>
        <n v="4158.9120000000003"/>
        <n v="1299.6600000000001"/>
        <n v="1039.7280000000001"/>
        <n v="108.57599999999999"/>
        <n v="135.72"/>
        <n v="36.192"/>
        <n v="90.48"/>
        <n v="108.57600000000001"/>
        <n v="226.20000000000002"/>
        <n v="946.34400000000005"/>
        <n v="675.96"/>
        <n v="337.98"/>
        <n v="59.184000000000005"/>
        <n v="29.592000000000002"/>
        <n v="73.98"/>
        <n v="88.77600000000001"/>
        <n v="36.99"/>
        <n v="110.97"/>
        <n v="246.38400000000001"/>
        <n v="369.57600000000002"/>
        <n v="307.98"/>
        <n v="492.76800000000003"/>
        <n v="769.95"/>
        <n v="461.97"/>
        <n v="862.34400000000005"/>
        <n v="629.95799999999997"/>
        <n v="269.98199999999997"/>
        <n v="449.97"/>
        <n v="1349.91"/>
        <n v="55.188000000000002"/>
        <n v="183.96"/>
        <n v="220.75200000000001"/>
        <n v="36.792000000000002"/>
        <n v="73.584000000000003"/>
        <n v="122.91999999999999"/>
        <n v="52.679999999999993"/>
        <n v="87.8"/>
        <n v="44.95"/>
        <n v="134.85000000000002"/>
        <n v="224.75"/>
        <n v="107.88"/>
        <n v="89.9"/>
        <n v="415.96800000000007"/>
        <n v="95.84"/>
        <n v="179.7"/>
        <n v="44.736000000000004"/>
        <n v="45.893999999999998"/>
        <n v="61.192"/>
        <n v="244.768"/>
        <n v="419.94399999999996"/>
        <n v="89.987999999999985"/>
        <n v="299.95999999999998"/>
        <n v="5.5"/>
        <n v="33"/>
        <n v="278.39999999999998"/>
        <n v="148.47999999999999"/>
        <n v="519.67999999999995"/>
        <n v="371.2"/>
        <n v="445.44"/>
        <n v="464"/>
        <n v="74.239999999999995"/>
        <n v="668.16"/>
        <n v="160.92999999999998"/>
        <n v="73.567999999999998"/>
        <n v="1212.848"/>
        <n v="259.89600000000002"/>
        <n v="519.79200000000003"/>
        <n v="32.381999999999998"/>
        <n v="89.949999999999989"/>
        <n v="164.99"/>
        <n v="824.95"/>
        <n v="494.97"/>
        <n v="290.89800000000002"/>
        <n v="484.83000000000004"/>
        <n v="161.61000000000001"/>
        <n v="1454.4900000000002"/>
        <n v="258.57600000000002"/>
        <n v="775.72800000000007"/>
        <n v="403.16800000000001"/>
        <n v="806.33600000000001"/>
        <n v="52.99"/>
        <n v="479.96"/>
        <n v="359.97"/>
        <n v="863.928"/>
        <n v="95.992000000000004"/>
        <n v="68.040000000000006"/>
        <n v="29.160000000000004"/>
        <n v="39.593999999999994"/>
        <n v="143.976"/>
        <n v="107.982"/>
        <n v="494.37599999999998"/>
        <n v="659.16800000000012"/>
        <n v="21.8"/>
        <n v="43.6"/>
        <n v="41.22"/>
        <n v="206.1"/>
        <n v="381.57600000000002"/>
        <n v="635.96"/>
        <n v="158.99"/>
        <n v="508.76800000000003"/>
        <n v="71.928000000000011"/>
        <n v="122.38199999999999"/>
        <n v="147.16800000000001"/>
        <n v="275.94"/>
        <n v="82.782000000000011"/>
        <n v="45.99"/>
        <n v="110.376"/>
        <n v="623.96"/>
        <n v="499.16800000000006"/>
        <n v="1123.1280000000002"/>
        <n v="1091.93"/>
        <n v="57.567999999999998"/>
        <n v="35.979999999999997"/>
        <n v="115.136"/>
        <n v="28.783999999999999"/>
        <n v="657.55200000000013"/>
        <n v="821.94"/>
        <n v="109.59200000000001"/>
        <n v="1099.96"/>
        <n v="1979.9280000000001"/>
        <n v="659.97600000000011"/>
        <n v="494.98199999999997"/>
        <n v="329.988"/>
        <n v="824.97"/>
        <n v="549.98"/>
        <n v="124.94999999999999"/>
        <n v="139.94400000000002"/>
        <n v="79.968000000000004"/>
        <n v="863.6400000000001"/>
        <n v="239.9"/>
        <n v="287.88"/>
        <n v="383.84000000000003"/>
        <n v="44.375999999999998"/>
        <n v="978.83999999999992"/>
        <n v="271.89999999999998"/>
        <n v="135.94999999999999"/>
        <n v="889.53600000000006"/>
        <n v="833.94"/>
        <n v="555.96"/>
        <n v="210.56400000000002"/>
        <n v="140.376"/>
        <n v="116.98"/>
        <n v="21.99"/>
        <n v="87.96"/>
        <n v="151.18799999999999"/>
        <n v="35.183999999999997"/>
        <n v="944.93000000000006"/>
        <n v="269.98"/>
        <n v="1322.93"/>
        <n v="453.57600000000002"/>
        <n v="151.19200000000001"/>
        <n v="340.18200000000002"/>
        <n v="755.96"/>
        <n v="566.97"/>
        <n v="863.87999999999988"/>
        <n v="575.91999999999996"/>
        <n v="1799.75"/>
        <n v="431.94"/>
        <n v="1079.8499999999999"/>
        <n v="82.8"/>
        <n v="124.19999999999999"/>
        <n v="552"/>
        <n v="138"/>
        <n v="728.94600000000003"/>
        <n v="431.96800000000007"/>
        <n v="134.99"/>
        <n v="755.94400000000019"/>
        <n v="90.93"/>
        <n v="201.56800000000001"/>
        <n v="155.35"/>
        <n v="38.24"/>
        <n v="28.68"/>
        <n v="57.36"/>
        <n v="9.5879999999999992"/>
        <n v="53.981999999999999"/>
        <n v="23.975999999999999"/>
        <n v="55.944000000000003"/>
        <n v="67.992000000000004"/>
        <n v="101.98799999999999"/>
        <n v="203.976"/>
        <n v="135.98400000000001"/>
        <n v="219.80000000000004"/>
        <n v="131.88000000000002"/>
        <n v="164.85000000000002"/>
        <n v="160.77600000000001"/>
        <n v="267.95999999999998"/>
        <n v="200.96999999999997"/>
        <n v="133.97999999999999"/>
        <n v="321.55200000000002"/>
        <n v="14.78"/>
        <n v="11.824"/>
        <n v="29.56"/>
        <n v="100.49"/>
        <n v="241.17599999999999"/>
        <n v="1097.5440000000003"/>
        <n v="627.16800000000012"/>
        <n v="235.18799999999999"/>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s v="HW-14935"/>
    <s v="Helen Wasserman"/>
    <x v="0"/>
    <s v="United States"/>
    <x v="0"/>
    <x v="0"/>
    <n v="60653"/>
    <x v="0"/>
    <s v="FUR-BO-10000112"/>
    <x v="0"/>
    <x v="0"/>
    <s v="Bush Birmingham Collection Bookcase, Dark Cherry"/>
    <x v="0"/>
    <n v="9"/>
    <n v="0.3"/>
    <n v="-117.88199999999998"/>
  </r>
  <r>
    <x v="1"/>
    <s v="AG-10900"/>
    <s v="Arthur Gainer"/>
    <x v="1"/>
    <s v="United States"/>
    <x v="1"/>
    <x v="1"/>
    <n v="92105"/>
    <x v="1"/>
    <s v="FUR-BO-10000330"/>
    <x v="0"/>
    <x v="0"/>
    <s v="Sauder Camden County Barrister Bookcase, Planked Cherry Finish"/>
    <x v="1"/>
    <n v="4"/>
    <n v="0.15"/>
    <n v="-4.8391999999999769"/>
  </r>
  <r>
    <x v="2"/>
    <s v="DH-13675"/>
    <s v="Duane Huffman"/>
    <x v="2"/>
    <s v="United States"/>
    <x v="2"/>
    <x v="1"/>
    <n v="94122"/>
    <x v="1"/>
    <s v="FUR-BO-10000330"/>
    <x v="0"/>
    <x v="0"/>
    <s v="Sauder Camden County Barrister Bookcase, Planked Cherry Finish"/>
    <x v="1"/>
    <n v="4"/>
    <n v="0.15"/>
    <n v="-4.8391999999999769"/>
  </r>
  <r>
    <x v="0"/>
    <s v="BD-11725"/>
    <s v="Bruce Degenhardt"/>
    <x v="1"/>
    <s v="United States"/>
    <x v="3"/>
    <x v="2"/>
    <n v="70506"/>
    <x v="2"/>
    <s v="FUR-BO-10000330"/>
    <x v="0"/>
    <x v="0"/>
    <s v="Sauder Camden County Barrister Bookcase, Planked Cherry Finish"/>
    <x v="2"/>
    <n v="2"/>
    <n v="0"/>
    <n v="33.874400000000009"/>
  </r>
  <r>
    <x v="0"/>
    <s v="DP-13390"/>
    <s v="Dennis Pardue"/>
    <x v="2"/>
    <s v="United States"/>
    <x v="4"/>
    <x v="0"/>
    <n v="61604"/>
    <x v="0"/>
    <s v="FUR-BO-10000362"/>
    <x v="0"/>
    <x v="0"/>
    <s v="Sauder Inglewood Library Bookcases"/>
    <x v="3"/>
    <n v="3"/>
    <n v="0.3"/>
    <n v="-35.905799999999999"/>
  </r>
  <r>
    <x v="1"/>
    <s v="ML-17395"/>
    <s v="Marina Lichtenstein"/>
    <x v="0"/>
    <s v="United States"/>
    <x v="5"/>
    <x v="1"/>
    <n v="90008"/>
    <x v="1"/>
    <s v="FUR-BO-10000362"/>
    <x v="0"/>
    <x v="0"/>
    <s v="Sauder Inglewood Library Bookcases"/>
    <x v="4"/>
    <n v="2"/>
    <n v="0.15"/>
    <n v="27.356800000000007"/>
  </r>
  <r>
    <x v="2"/>
    <s v="EN-13780"/>
    <s v="Edward Nazzal"/>
    <x v="1"/>
    <s v="United States"/>
    <x v="6"/>
    <x v="3"/>
    <n v="10035"/>
    <x v="3"/>
    <s v="FUR-BO-10000362"/>
    <x v="0"/>
    <x v="0"/>
    <s v="Sauder Inglewood Library Bookcases"/>
    <x v="5"/>
    <n v="1"/>
    <n v="0.2"/>
    <n v="5.129400000000004"/>
  </r>
  <r>
    <x v="1"/>
    <s v="GR-14560"/>
    <s v="Georgia Rosenberg"/>
    <x v="0"/>
    <s v="United States"/>
    <x v="7"/>
    <x v="4"/>
    <n v="19805"/>
    <x v="3"/>
    <s v="FUR-BO-10000362"/>
    <x v="0"/>
    <x v="0"/>
    <s v="Sauder Inglewood Library Bookcases"/>
    <x v="6"/>
    <n v="6"/>
    <n v="0"/>
    <n v="235.95240000000001"/>
  </r>
  <r>
    <x v="1"/>
    <s v="KM-16375"/>
    <s v="Katherine Murray"/>
    <x v="2"/>
    <s v="United States"/>
    <x v="8"/>
    <x v="5"/>
    <n v="2908"/>
    <x v="3"/>
    <s v="FUR-BO-10000362"/>
    <x v="0"/>
    <x v="0"/>
    <s v="Sauder Inglewood Library Bookcases"/>
    <x v="7"/>
    <n v="2"/>
    <n v="0"/>
    <n v="78.650800000000004"/>
  </r>
  <r>
    <x v="3"/>
    <s v="SV-20365"/>
    <s v="Seth Vernon"/>
    <x v="1"/>
    <s v="United States"/>
    <x v="3"/>
    <x v="2"/>
    <n v="70506"/>
    <x v="2"/>
    <s v="FUR-BO-10000468"/>
    <x v="0"/>
    <x v="0"/>
    <s v="O'Sullivan 2-Shelf Heavy-Duty Bookcases"/>
    <x v="8"/>
    <n v="3"/>
    <n v="0"/>
    <n v="23.318400000000011"/>
  </r>
  <r>
    <x v="1"/>
    <s v="DM-12955"/>
    <s v="Dario Medina"/>
    <x v="0"/>
    <s v="United States"/>
    <x v="9"/>
    <x v="6"/>
    <n v="48146"/>
    <x v="0"/>
    <s v="FUR-BO-10000468"/>
    <x v="0"/>
    <x v="0"/>
    <s v="O'Sullivan 2-Shelf Heavy-Duty Bookcases"/>
    <x v="9"/>
    <n v="4"/>
    <n v="0"/>
    <n v="31.091200000000015"/>
  </r>
  <r>
    <x v="1"/>
    <s v="TS-21505"/>
    <s v="Tony Sayre"/>
    <x v="1"/>
    <s v="United States"/>
    <x v="10"/>
    <x v="7"/>
    <n v="80134"/>
    <x v="1"/>
    <s v="FUR-BO-10000468"/>
    <x v="0"/>
    <x v="0"/>
    <s v="O'Sullivan 2-Shelf Heavy-Duty Bookcases"/>
    <x v="10"/>
    <n v="7"/>
    <n v="0.7"/>
    <n v="-183.6323999999999"/>
  </r>
  <r>
    <x v="3"/>
    <s v="TB-21250"/>
    <s v="Tim Brockman"/>
    <x v="1"/>
    <s v="United States"/>
    <x v="11"/>
    <x v="8"/>
    <n v="98103"/>
    <x v="1"/>
    <s v="FUR-BO-10000468"/>
    <x v="0"/>
    <x v="0"/>
    <s v="O'Sullivan 2-Shelf Heavy-Duty Bookcases"/>
    <x v="11"/>
    <n v="1"/>
    <n v="0"/>
    <n v="7.7728000000000037"/>
  </r>
  <r>
    <x v="1"/>
    <s v="JE-15715"/>
    <s v="Joe Elijah"/>
    <x v="1"/>
    <s v="United States"/>
    <x v="12"/>
    <x v="9"/>
    <n v="28110"/>
    <x v="2"/>
    <s v="FUR-BO-10000468"/>
    <x v="0"/>
    <x v="0"/>
    <s v="O'Sullivan 2-Shelf Heavy-Duty Bookcases"/>
    <x v="12"/>
    <n v="2"/>
    <n v="0.2"/>
    <n v="-3.8863999999999947"/>
  </r>
  <r>
    <x v="3"/>
    <s v="VG-21790"/>
    <s v="Vivek Gonzalez"/>
    <x v="1"/>
    <s v="United States"/>
    <x v="13"/>
    <x v="10"/>
    <n v="32216"/>
    <x v="2"/>
    <s v="FUR-BO-10000468"/>
    <x v="0"/>
    <x v="0"/>
    <s v="O'Sullivan 2-Shelf Heavy-Duty Bookcases"/>
    <x v="13"/>
    <n v="4"/>
    <n v="0.2"/>
    <n v="-7.7727999999999895"/>
  </r>
  <r>
    <x v="1"/>
    <s v="LH-16900"/>
    <s v="Lena Hernandez"/>
    <x v="1"/>
    <s v="United States"/>
    <x v="14"/>
    <x v="11"/>
    <n v="72401"/>
    <x v="2"/>
    <s v="FUR-BO-10000711"/>
    <x v="0"/>
    <x v="0"/>
    <s v="Hon Metal Bookcases, Gray"/>
    <x v="14"/>
    <n v="9"/>
    <n v="0"/>
    <n v="172.48140000000001"/>
  </r>
  <r>
    <x v="1"/>
    <s v="SR-20425"/>
    <s v="Sharelle Roach"/>
    <x v="2"/>
    <s v="United States"/>
    <x v="15"/>
    <x v="6"/>
    <n v="48234"/>
    <x v="0"/>
    <s v="FUR-BO-10000711"/>
    <x v="0"/>
    <x v="0"/>
    <s v="Hon Metal Bookcases, Gray"/>
    <x v="15"/>
    <n v="3"/>
    <n v="0"/>
    <n v="57.4938"/>
  </r>
  <r>
    <x v="1"/>
    <s v="HM-14860"/>
    <s v="Harry Marie"/>
    <x v="0"/>
    <s v="United States"/>
    <x v="16"/>
    <x v="12"/>
    <n v="77340"/>
    <x v="0"/>
    <s v="FUR-BO-10000780"/>
    <x v="0"/>
    <x v="0"/>
    <s v="O'Sullivan Plantations 2-Door Library in Landvery Oak"/>
    <x v="16"/>
    <n v="7"/>
    <n v="0.32"/>
    <n v="-225.09759999999991"/>
  </r>
  <r>
    <x v="1"/>
    <s v="EP-13915"/>
    <s v="Emily Phan"/>
    <x v="1"/>
    <s v="United States"/>
    <x v="17"/>
    <x v="12"/>
    <n v="77036"/>
    <x v="0"/>
    <s v="FUR-BO-10000780"/>
    <x v="0"/>
    <x v="0"/>
    <s v="O'Sullivan Plantations 2-Door Library in Landvery Oak"/>
    <x v="16"/>
    <n v="7"/>
    <n v="0.32"/>
    <n v="-225.09759999999991"/>
  </r>
  <r>
    <x v="1"/>
    <s v="KA-16525"/>
    <s v="Kelly Andreada"/>
    <x v="1"/>
    <s v="United States"/>
    <x v="6"/>
    <x v="3"/>
    <n v="10035"/>
    <x v="3"/>
    <s v="FUR-BO-10000780"/>
    <x v="0"/>
    <x v="0"/>
    <s v="O'Sullivan Plantations 2-Door Library in Landvery Oak"/>
    <x v="17"/>
    <n v="2"/>
    <n v="0.2"/>
    <n v="-16.078399999999988"/>
  </r>
  <r>
    <x v="1"/>
    <s v="JW-15955"/>
    <s v="Joni Wasserman"/>
    <x v="1"/>
    <s v="United States"/>
    <x v="18"/>
    <x v="13"/>
    <n v="19120"/>
    <x v="3"/>
    <s v="FUR-BO-10000780"/>
    <x v="0"/>
    <x v="0"/>
    <s v="O'Sullivan Plantations 2-Door Library in Landvery Oak"/>
    <x v="18"/>
    <n v="3"/>
    <n v="0.5"/>
    <n v="-204.99959999999996"/>
  </r>
  <r>
    <x v="0"/>
    <s v="ME-17725"/>
    <s v="Max Engle"/>
    <x v="1"/>
    <s v="United States"/>
    <x v="19"/>
    <x v="12"/>
    <n v="75220"/>
    <x v="0"/>
    <s v="FUR-BO-10000780"/>
    <x v="0"/>
    <x v="0"/>
    <s v="O'Sullivan Plantations 2-Door Library in Landvery Oak"/>
    <x v="19"/>
    <n v="3"/>
    <n v="0.32"/>
    <n v="-96.470399999999955"/>
  </r>
  <r>
    <x v="0"/>
    <s v="MT-18070"/>
    <s v="Michelle Tran"/>
    <x v="2"/>
    <s v="United States"/>
    <x v="5"/>
    <x v="1"/>
    <n v="90045"/>
    <x v="1"/>
    <s v="FUR-BO-10001337"/>
    <x v="0"/>
    <x v="0"/>
    <s v="O'Sullivan Living Dimensions 2-Shelf Bookcases"/>
    <x v="20"/>
    <n v="5"/>
    <n v="0.15"/>
    <n v="-30.24499999999999"/>
  </r>
  <r>
    <x v="1"/>
    <s v="JE-15745"/>
    <s v="Joel Eaton"/>
    <x v="1"/>
    <s v="United States"/>
    <x v="20"/>
    <x v="1"/>
    <n v="95123"/>
    <x v="1"/>
    <s v="FUR-BO-10001337"/>
    <x v="0"/>
    <x v="0"/>
    <s v="O'Sullivan Living Dimensions 2-Shelf Bookcases"/>
    <x v="21"/>
    <n v="1"/>
    <n v="0.15"/>
    <n v="-6.0489999999999995"/>
  </r>
  <r>
    <x v="1"/>
    <s v="KN-16450"/>
    <s v="Kean Nguyen"/>
    <x v="0"/>
    <s v="United States"/>
    <x v="21"/>
    <x v="1"/>
    <n v="90278"/>
    <x v="1"/>
    <s v="FUR-BO-10001337"/>
    <x v="0"/>
    <x v="0"/>
    <s v="O'Sullivan Living Dimensions 2-Shelf Bookcases"/>
    <x v="22"/>
    <n v="3"/>
    <n v="0.15"/>
    <n v="-18.146999999999998"/>
  </r>
  <r>
    <x v="3"/>
    <s v="TS-21160"/>
    <s v="Theresa Swint"/>
    <x v="0"/>
    <s v="United States"/>
    <x v="22"/>
    <x v="14"/>
    <n v="53214"/>
    <x v="0"/>
    <s v="FUR-BO-10001337"/>
    <x v="0"/>
    <x v="0"/>
    <s v="O'Sullivan Living Dimensions 2-Shelf Bookcases"/>
    <x v="2"/>
    <n v="2"/>
    <n v="0"/>
    <n v="24.195999999999998"/>
  </r>
  <r>
    <x v="0"/>
    <s v="TS-21370"/>
    <s v="Todd Sumrall"/>
    <x v="0"/>
    <s v="United States"/>
    <x v="5"/>
    <x v="1"/>
    <n v="90049"/>
    <x v="1"/>
    <s v="FUR-BO-10001337"/>
    <x v="0"/>
    <x v="0"/>
    <s v="O'Sullivan Living Dimensions 2-Shelf Bookcases"/>
    <x v="23"/>
    <n v="6"/>
    <n v="0.15"/>
    <n v="-36.293999999999997"/>
  </r>
  <r>
    <x v="1"/>
    <s v="DN-13690"/>
    <s v="Duane Noonan"/>
    <x v="1"/>
    <s v="United States"/>
    <x v="23"/>
    <x v="15"/>
    <n v="21044"/>
    <x v="3"/>
    <s v="FUR-BO-10001337"/>
    <x v="0"/>
    <x v="0"/>
    <s v="O'Sullivan Living Dimensions 2-Shelf Bookcases"/>
    <x v="24"/>
    <n v="3"/>
    <n v="0"/>
    <n v="36.293999999999997"/>
  </r>
  <r>
    <x v="1"/>
    <s v="GA-14725"/>
    <s v="Guy Armstrong"/>
    <x v="1"/>
    <s v="United States"/>
    <x v="2"/>
    <x v="1"/>
    <n v="94110"/>
    <x v="1"/>
    <s v="FUR-BO-10001337"/>
    <x v="0"/>
    <x v="0"/>
    <s v="O'Sullivan Living Dimensions 2-Shelf Bookcases"/>
    <x v="25"/>
    <n v="2"/>
    <n v="0.15"/>
    <n v="-12.097999999999999"/>
  </r>
  <r>
    <x v="1"/>
    <s v="SS-20875"/>
    <s v="Sung Shariari"/>
    <x v="1"/>
    <s v="United States"/>
    <x v="24"/>
    <x v="10"/>
    <n v="33180"/>
    <x v="2"/>
    <s v="FUR-BO-10001337"/>
    <x v="0"/>
    <x v="0"/>
    <s v="O'Sullivan Living Dimensions 2-Shelf Bookcases"/>
    <x v="26"/>
    <n v="3"/>
    <n v="0.2"/>
    <n v="-36.294000000000011"/>
  </r>
  <r>
    <x v="1"/>
    <s v="RD-19720"/>
    <s v="Roger Demir"/>
    <x v="1"/>
    <s v="United States"/>
    <x v="25"/>
    <x v="1"/>
    <n v="95037"/>
    <x v="1"/>
    <s v="FUR-BO-10001337"/>
    <x v="0"/>
    <x v="0"/>
    <s v="O'Sullivan Living Dimensions 2-Shelf Bookcases"/>
    <x v="25"/>
    <n v="2"/>
    <n v="0.15"/>
    <n v="-12.097999999999999"/>
  </r>
  <r>
    <x v="0"/>
    <s v="NR-18550"/>
    <s v="Nick Radford"/>
    <x v="1"/>
    <s v="United States"/>
    <x v="26"/>
    <x v="16"/>
    <n v="8861"/>
    <x v="3"/>
    <s v="FUR-BO-10001337"/>
    <x v="0"/>
    <x v="0"/>
    <s v="O'Sullivan Living Dimensions 2-Shelf Bookcases"/>
    <x v="27"/>
    <n v="1"/>
    <n v="0"/>
    <n v="12.097999999999999"/>
  </r>
  <r>
    <x v="1"/>
    <s v="BM-11650"/>
    <s v="Brian Moss"/>
    <x v="0"/>
    <s v="United States"/>
    <x v="6"/>
    <x v="3"/>
    <n v="10035"/>
    <x v="3"/>
    <s v="FUR-BO-10001519"/>
    <x v="0"/>
    <x v="0"/>
    <s v="O'Sullivan 3-Shelf Heavy-Duty Bookcases"/>
    <x v="28"/>
    <n v="4"/>
    <n v="0.2"/>
    <n v="9.3024000000000058"/>
  </r>
  <r>
    <x v="3"/>
    <s v="TB-21400"/>
    <s v="Tom Boeckenhauer"/>
    <x v="1"/>
    <s v="United States"/>
    <x v="11"/>
    <x v="8"/>
    <n v="98103"/>
    <x v="1"/>
    <s v="FUR-BO-10001519"/>
    <x v="0"/>
    <x v="0"/>
    <s v="O'Sullivan 3-Shelf Heavy-Duty Bookcases"/>
    <x v="29"/>
    <n v="3"/>
    <n v="0"/>
    <n v="41.860800000000005"/>
  </r>
  <r>
    <x v="0"/>
    <s v="RL-19615"/>
    <s v="Rob Lucas"/>
    <x v="1"/>
    <s v="United States"/>
    <x v="18"/>
    <x v="13"/>
    <n v="19120"/>
    <x v="3"/>
    <s v="FUR-BO-10001519"/>
    <x v="0"/>
    <x v="0"/>
    <s v="O'Sullivan 3-Shelf Heavy-Duty Bookcases"/>
    <x v="30"/>
    <n v="3"/>
    <n v="0.5"/>
    <n v="-45.349200000000003"/>
  </r>
  <r>
    <x v="3"/>
    <s v="DB-12910"/>
    <s v="Daniel Byrd"/>
    <x v="2"/>
    <s v="United States"/>
    <x v="27"/>
    <x v="1"/>
    <n v="93905"/>
    <x v="1"/>
    <s v="FUR-BO-10001519"/>
    <x v="0"/>
    <x v="0"/>
    <s v="O'Sullivan 3-Shelf Heavy-Duty Bookcases"/>
    <x v="31"/>
    <n v="3"/>
    <n v="0.15"/>
    <n v="15.697800000000004"/>
  </r>
  <r>
    <x v="0"/>
    <s v="LL-16840"/>
    <s v="Lauren Leatherbury"/>
    <x v="1"/>
    <s v="United States"/>
    <x v="28"/>
    <x v="17"/>
    <n v="22980"/>
    <x v="2"/>
    <s v="FUR-BO-10001519"/>
    <x v="0"/>
    <x v="0"/>
    <s v="O'Sullivan 3-Shelf Heavy-Duty Bookcases"/>
    <x v="32"/>
    <n v="9"/>
    <n v="0"/>
    <n v="125.58240000000001"/>
  </r>
  <r>
    <x v="0"/>
    <s v="CC-12610"/>
    <s v="Corey Catlett"/>
    <x v="0"/>
    <s v="United States"/>
    <x v="29"/>
    <x v="7"/>
    <n v="80219"/>
    <x v="1"/>
    <s v="FUR-BO-10001567"/>
    <x v="0"/>
    <x v="0"/>
    <s v="Bush Westfield Collection Bookcases, Dark Cherry Finish, Fully Assembled"/>
    <x v="33"/>
    <n v="3"/>
    <n v="0.7"/>
    <n v="-190.85220000000004"/>
  </r>
  <r>
    <x v="3"/>
    <s v="JP-15520"/>
    <s v="Jeremy Pistek"/>
    <x v="1"/>
    <s v="United States"/>
    <x v="2"/>
    <x v="1"/>
    <n v="94110"/>
    <x v="1"/>
    <s v="FUR-BO-10001601"/>
    <x v="0"/>
    <x v="0"/>
    <s v="Sauder Mission Library with Doors, Fruitwood Finish"/>
    <x v="34"/>
    <n v="2"/>
    <n v="0.15"/>
    <n v="10.478399999999979"/>
  </r>
  <r>
    <x v="1"/>
    <s v="DB-13555"/>
    <s v="Dorothy Badders"/>
    <x v="0"/>
    <s v="United States"/>
    <x v="30"/>
    <x v="12"/>
    <n v="76106"/>
    <x v="0"/>
    <s v="FUR-BO-10001601"/>
    <x v="0"/>
    <x v="0"/>
    <s v="Sauder Mission Library with Doors, Fruitwood Finish"/>
    <x v="35"/>
    <n v="7"/>
    <n v="0.32"/>
    <n v="-119.19180000000006"/>
  </r>
  <r>
    <x v="0"/>
    <s v="CR-12820"/>
    <s v="Cyra Reiten"/>
    <x v="2"/>
    <s v="United States"/>
    <x v="17"/>
    <x v="12"/>
    <n v="77041"/>
    <x v="0"/>
    <s v="FUR-BO-10001601"/>
    <x v="0"/>
    <x v="0"/>
    <s v="Sauder Mission Library with Doors, Fruitwood Finish"/>
    <x v="36"/>
    <n v="1"/>
    <n v="0.32"/>
    <n v="-17.027400000000007"/>
  </r>
  <r>
    <x v="1"/>
    <s v="SC-20020"/>
    <s v="Sam Craven"/>
    <x v="1"/>
    <s v="United States"/>
    <x v="31"/>
    <x v="12"/>
    <n v="75023"/>
    <x v="0"/>
    <s v="FUR-BO-10001608"/>
    <x v="0"/>
    <x v="0"/>
    <s v="Hon Metal Bookcases, Black"/>
    <x v="37"/>
    <n v="4"/>
    <n v="0.32"/>
    <n v="-19.874399999999994"/>
  </r>
  <r>
    <x v="0"/>
    <s v="RM-19375"/>
    <s v="Raymond Messe"/>
    <x v="1"/>
    <s v="United States"/>
    <x v="32"/>
    <x v="18"/>
    <n v="31907"/>
    <x v="2"/>
    <s v="FUR-BO-10001608"/>
    <x v="0"/>
    <x v="0"/>
    <s v="Hon Metal Bookcases, Black"/>
    <x v="38"/>
    <n v="5"/>
    <n v="0"/>
    <n v="88.725000000000023"/>
  </r>
  <r>
    <x v="3"/>
    <s v="CP-12085"/>
    <s v="Cathy Prescott"/>
    <x v="0"/>
    <s v="United States"/>
    <x v="33"/>
    <x v="19"/>
    <n v="65807"/>
    <x v="0"/>
    <s v="FUR-BO-10001608"/>
    <x v="0"/>
    <x v="0"/>
    <s v="Hon Metal Bookcases, Black"/>
    <x v="15"/>
    <n v="3"/>
    <n v="0"/>
    <n v="53.235000000000014"/>
  </r>
  <r>
    <x v="1"/>
    <s v="JL-15235"/>
    <s v="Janet Lee"/>
    <x v="1"/>
    <s v="United States"/>
    <x v="6"/>
    <x v="3"/>
    <n v="10035"/>
    <x v="3"/>
    <s v="FUR-BO-10001608"/>
    <x v="0"/>
    <x v="0"/>
    <s v="Hon Metal Bookcases, Black"/>
    <x v="39"/>
    <n v="12"/>
    <n v="0.2"/>
    <n v="42.588000000000022"/>
  </r>
  <r>
    <x v="3"/>
    <s v="TG-21310"/>
    <s v="Toby Gnade"/>
    <x v="1"/>
    <s v="United States"/>
    <x v="34"/>
    <x v="20"/>
    <n v="85204"/>
    <x v="1"/>
    <s v="FUR-BO-10001608"/>
    <x v="0"/>
    <x v="0"/>
    <s v="Hon Metal Bookcases, Black"/>
    <x v="40"/>
    <n v="6"/>
    <n v="0.7"/>
    <n v="-191.64599999999996"/>
  </r>
  <r>
    <x v="1"/>
    <s v="DS-13030"/>
    <s v="Darrin Sayre"/>
    <x v="2"/>
    <s v="United States"/>
    <x v="11"/>
    <x v="8"/>
    <n v="98115"/>
    <x v="1"/>
    <s v="FUR-BO-10001619"/>
    <x v="0"/>
    <x v="0"/>
    <s v="O'Sullivan Cherrywood Estates Traditional Bookcase"/>
    <x v="41"/>
    <n v="1"/>
    <n v="0"/>
    <n v="18.695599999999999"/>
  </r>
  <r>
    <x v="1"/>
    <s v="SC-20050"/>
    <s v="Sample Company A"/>
    <x v="2"/>
    <s v="United States"/>
    <x v="35"/>
    <x v="10"/>
    <n v="33012"/>
    <x v="2"/>
    <s v="FUR-BO-10001619"/>
    <x v="0"/>
    <x v="0"/>
    <s v="O'Sullivan Cherrywood Estates Traditional Bookcase"/>
    <x v="42"/>
    <n v="5"/>
    <n v="0.2"/>
    <n v="8.4979999999999762"/>
  </r>
  <r>
    <x v="3"/>
    <s v="CG-12520"/>
    <s v="Claire Gute"/>
    <x v="1"/>
    <s v="United States"/>
    <x v="36"/>
    <x v="21"/>
    <n v="42420"/>
    <x v="2"/>
    <s v="FUR-BO-10001798"/>
    <x v="0"/>
    <x v="0"/>
    <s v="Bush Somerset Collection Bookcase"/>
    <x v="43"/>
    <n v="2"/>
    <n v="0"/>
    <n v="41.913600000000002"/>
  </r>
  <r>
    <x v="1"/>
    <s v="HF-14995"/>
    <s v="Herbert Flentye"/>
    <x v="1"/>
    <s v="United States"/>
    <x v="5"/>
    <x v="1"/>
    <n v="90004"/>
    <x v="1"/>
    <s v="FUR-BO-10001798"/>
    <x v="0"/>
    <x v="0"/>
    <s v="Bush Somerset Collection Bookcase"/>
    <x v="44"/>
    <n v="5"/>
    <n v="0.15"/>
    <n v="6.5490000000000208"/>
  </r>
  <r>
    <x v="1"/>
    <s v="SV-20365"/>
    <s v="Seth Vernon"/>
    <x v="1"/>
    <s v="United States"/>
    <x v="18"/>
    <x v="13"/>
    <n v="19140"/>
    <x v="3"/>
    <s v="FUR-BO-10001798"/>
    <x v="0"/>
    <x v="0"/>
    <s v="Bush Somerset Collection Bookcase"/>
    <x v="45"/>
    <n v="2"/>
    <n v="0.5"/>
    <n v="-89.066399999999987"/>
  </r>
  <r>
    <x v="0"/>
    <s v="AG-10900"/>
    <s v="Arthur Gainer"/>
    <x v="1"/>
    <s v="United States"/>
    <x v="37"/>
    <x v="10"/>
    <n v="33065"/>
    <x v="2"/>
    <s v="FUR-BO-10001798"/>
    <x v="0"/>
    <x v="0"/>
    <s v="Bush Somerset Collection Bookcase"/>
    <x v="46"/>
    <n v="3"/>
    <n v="0.2"/>
    <n v="-15.71759999999999"/>
  </r>
  <r>
    <x v="3"/>
    <s v="MO-17500"/>
    <s v="Mary O'Rourke"/>
    <x v="1"/>
    <s v="United States"/>
    <x v="6"/>
    <x v="3"/>
    <n v="10035"/>
    <x v="3"/>
    <s v="FUR-BO-10001811"/>
    <x v="0"/>
    <x v="0"/>
    <s v="Atlantic Metals Mobile 5-Shelf Bookcases, Custom Colors"/>
    <x v="47"/>
    <n v="3"/>
    <n v="0.2"/>
    <n v="90.293999999999926"/>
  </r>
  <r>
    <x v="1"/>
    <s v="AP-10915"/>
    <s v="Arthur Prichep"/>
    <x v="1"/>
    <s v="United States"/>
    <x v="38"/>
    <x v="7"/>
    <n v="80525"/>
    <x v="1"/>
    <s v="FUR-BO-10001811"/>
    <x v="0"/>
    <x v="0"/>
    <s v="Atlantic Metals Mobile 5-Shelf Bookcases, Custom Colors"/>
    <x v="48"/>
    <n v="2"/>
    <n v="0.7"/>
    <n v="-240.78400000000005"/>
  </r>
  <r>
    <x v="0"/>
    <s v="AA-10645"/>
    <s v="Anna Andreadi"/>
    <x v="1"/>
    <s v="United States"/>
    <x v="2"/>
    <x v="1"/>
    <n v="94109"/>
    <x v="1"/>
    <s v="FUR-BO-10001811"/>
    <x v="0"/>
    <x v="0"/>
    <s v="Atlantic Metals Mobile 5-Shelf Bookcases, Custom Colors"/>
    <x v="49"/>
    <n v="5"/>
    <n v="0.15"/>
    <n v="225.73499999999993"/>
  </r>
  <r>
    <x v="1"/>
    <s v="BD-11770"/>
    <s v="Bryan Davis"/>
    <x v="1"/>
    <s v="United States"/>
    <x v="6"/>
    <x v="3"/>
    <n v="10024"/>
    <x v="3"/>
    <s v="FUR-BO-10001811"/>
    <x v="0"/>
    <x v="0"/>
    <s v="Atlantic Metals Mobile 5-Shelf Bookcases, Custom Colors"/>
    <x v="50"/>
    <n v="1"/>
    <n v="0.2"/>
    <n v="30.097999999999978"/>
  </r>
  <r>
    <x v="0"/>
    <s v="CM-12715"/>
    <s v="Craig Molinari"/>
    <x v="0"/>
    <s v="United States"/>
    <x v="17"/>
    <x v="12"/>
    <n v="77070"/>
    <x v="0"/>
    <s v="FUR-BO-10001811"/>
    <x v="0"/>
    <x v="0"/>
    <s v="Atlantic Metals Mobile 5-Shelf Bookcases, Custom Colors"/>
    <x v="51"/>
    <n v="6"/>
    <n v="0.32"/>
    <n v="-36.117600000000152"/>
  </r>
  <r>
    <x v="3"/>
    <s v="KT-16480"/>
    <s v="Kean Thornton"/>
    <x v="1"/>
    <s v="United States"/>
    <x v="19"/>
    <x v="12"/>
    <n v="75217"/>
    <x v="0"/>
    <s v="FUR-BO-10001811"/>
    <x v="0"/>
    <x v="0"/>
    <s v="Atlantic Metals Mobile 5-Shelf Bookcases, Custom Colors"/>
    <x v="52"/>
    <n v="1"/>
    <n v="0.32"/>
    <n v="-6.0196000000000254"/>
  </r>
  <r>
    <x v="1"/>
    <s v="PO-18850"/>
    <s v="Patrick O'Brill"/>
    <x v="1"/>
    <s v="United States"/>
    <x v="17"/>
    <x v="12"/>
    <n v="77041"/>
    <x v="0"/>
    <s v="FUR-BO-10001811"/>
    <x v="0"/>
    <x v="0"/>
    <s v="Atlantic Metals Mobile 5-Shelf Bookcases, Custom Colors"/>
    <x v="53"/>
    <n v="3"/>
    <n v="0.32"/>
    <n v="-18.058800000000076"/>
  </r>
  <r>
    <x v="1"/>
    <s v="CJ-12010"/>
    <s v="Caroline Jumper"/>
    <x v="1"/>
    <s v="United States"/>
    <x v="17"/>
    <x v="12"/>
    <n v="77070"/>
    <x v="0"/>
    <s v="FUR-BO-10001811"/>
    <x v="0"/>
    <x v="0"/>
    <s v="Atlantic Metals Mobile 5-Shelf Bookcases, Custom Colors"/>
    <x v="54"/>
    <n v="5"/>
    <n v="0.32"/>
    <n v="-30.098000000000127"/>
  </r>
  <r>
    <x v="0"/>
    <s v="GM-14440"/>
    <s v="Gary McGarr"/>
    <x v="1"/>
    <s v="United States"/>
    <x v="6"/>
    <x v="3"/>
    <n v="10009"/>
    <x v="3"/>
    <s v="FUR-BO-10001918"/>
    <x v="0"/>
    <x v="0"/>
    <s v="Sauder Forest Hills Library with Doors, Woodland Oak Finish"/>
    <x v="55"/>
    <n v="2"/>
    <n v="0.2"/>
    <n v="-28.976400000000012"/>
  </r>
  <r>
    <x v="1"/>
    <s v="KD-16495"/>
    <s v="Keith Dawkins"/>
    <x v="0"/>
    <s v="United States"/>
    <x v="20"/>
    <x v="1"/>
    <n v="95123"/>
    <x v="1"/>
    <s v="FUR-BO-10001918"/>
    <x v="0"/>
    <x v="0"/>
    <s v="Sauder Forest Hills Library with Doors, Woodland Oak Finish"/>
    <x v="56"/>
    <n v="2"/>
    <n v="0.15"/>
    <n v="-12.878400000000013"/>
  </r>
  <r>
    <x v="3"/>
    <s v="DW-13585"/>
    <s v="Dorothy Wardle"/>
    <x v="0"/>
    <s v="United States"/>
    <x v="39"/>
    <x v="22"/>
    <n v="45373"/>
    <x v="3"/>
    <s v="FUR-BO-10001918"/>
    <x v="0"/>
    <x v="0"/>
    <s v="Sauder Forest Hills Library with Doors, Woodland Oak Finish"/>
    <x v="57"/>
    <n v="6"/>
    <n v="0.5"/>
    <n v="-376.69319999999999"/>
  </r>
  <r>
    <x v="1"/>
    <s v="KH-16510"/>
    <s v="Keith Herrera"/>
    <x v="1"/>
    <s v="United States"/>
    <x v="2"/>
    <x v="1"/>
    <n v="94110"/>
    <x v="1"/>
    <s v="FUR-BO-10001972"/>
    <x v="0"/>
    <x v="0"/>
    <s v="O'Sullivan 4-Shelf Bookcase in Odessa Pine"/>
    <x v="58"/>
    <n v="13"/>
    <n v="0.15"/>
    <n v="31.454799999999949"/>
  </r>
  <r>
    <x v="3"/>
    <s v="EH-14005"/>
    <s v="Erica Hernandez"/>
    <x v="2"/>
    <s v="United States"/>
    <x v="40"/>
    <x v="6"/>
    <n v="48911"/>
    <x v="0"/>
    <s v="FUR-BO-10001972"/>
    <x v="0"/>
    <x v="0"/>
    <s v="O'Sullivan 4-Shelf Bookcase in Odessa Pine"/>
    <x v="2"/>
    <n v="2"/>
    <n v="0"/>
    <n v="41.133199999999988"/>
  </r>
  <r>
    <x v="0"/>
    <s v="TS-21340"/>
    <s v="Toby Swindell"/>
    <x v="1"/>
    <s v="United States"/>
    <x v="41"/>
    <x v="20"/>
    <n v="85254"/>
    <x v="1"/>
    <s v="FUR-BO-10001972"/>
    <x v="0"/>
    <x v="0"/>
    <s v="O'Sullivan 4-Shelf Bookcase in Odessa Pine"/>
    <x v="59"/>
    <n v="5"/>
    <n v="0.7"/>
    <n v="-320.59699999999998"/>
  </r>
  <r>
    <x v="1"/>
    <s v="JK-16090"/>
    <s v="Juliana Krohn"/>
    <x v="1"/>
    <s v="United States"/>
    <x v="33"/>
    <x v="23"/>
    <n v="97477"/>
    <x v="1"/>
    <s v="FUR-BO-10001972"/>
    <x v="0"/>
    <x v="0"/>
    <s v="O'Sullivan 4-Shelf Bookcase in Odessa Pine"/>
    <x v="60"/>
    <n v="6"/>
    <n v="0.7"/>
    <n v="-384.71640000000002"/>
  </r>
  <r>
    <x v="1"/>
    <s v="JR-16210"/>
    <s v="Justin Ritter"/>
    <x v="0"/>
    <s v="United States"/>
    <x v="33"/>
    <x v="23"/>
    <n v="97477"/>
    <x v="1"/>
    <s v="FUR-BO-10001972"/>
    <x v="0"/>
    <x v="0"/>
    <s v="O'Sullivan 4-Shelf Bookcase in Odessa Pine"/>
    <x v="61"/>
    <n v="2"/>
    <n v="0.7"/>
    <n v="-128.2388"/>
  </r>
  <r>
    <x v="1"/>
    <s v="JS-15595"/>
    <s v="Jill Stevenson"/>
    <x v="0"/>
    <s v="United States"/>
    <x v="32"/>
    <x v="22"/>
    <n v="43229"/>
    <x v="3"/>
    <s v="FUR-BO-10001972"/>
    <x v="0"/>
    <x v="0"/>
    <s v="O'Sullivan 4-Shelf Bookcase in Odessa Pine"/>
    <x v="62"/>
    <n v="5"/>
    <n v="0.5"/>
    <n v="-199.61700000000002"/>
  </r>
  <r>
    <x v="1"/>
    <s v="PN-18775"/>
    <s v="Parhena Norris"/>
    <x v="2"/>
    <s v="United States"/>
    <x v="42"/>
    <x v="24"/>
    <n v="37042"/>
    <x v="2"/>
    <s v="FUR-BO-10001972"/>
    <x v="0"/>
    <x v="0"/>
    <s v="O'Sullivan 4-Shelf Bookcase in Odessa Pine"/>
    <x v="63"/>
    <n v="4"/>
    <n v="0.2"/>
    <n v="-14.51760000000003"/>
  </r>
  <r>
    <x v="3"/>
    <s v="BT-11440"/>
    <s v="Bobby Trafton"/>
    <x v="1"/>
    <s v="United States"/>
    <x v="43"/>
    <x v="7"/>
    <n v="80122"/>
    <x v="1"/>
    <s v="FUR-BO-10002202"/>
    <x v="0"/>
    <x v="0"/>
    <s v="Atlantic Metals Mobile 2-Shelf Bookcases, Custom Colors"/>
    <x v="64"/>
    <n v="1"/>
    <n v="0.7"/>
    <n v="-98.801799999999986"/>
  </r>
  <r>
    <x v="1"/>
    <s v="JB-16000"/>
    <s v="Joy Bell-"/>
    <x v="1"/>
    <s v="United States"/>
    <x v="44"/>
    <x v="12"/>
    <n v="78521"/>
    <x v="0"/>
    <s v="FUR-BO-10002202"/>
    <x v="0"/>
    <x v="0"/>
    <s v="Atlantic Metals Mobile 2-Shelf Bookcases, Custom Colors"/>
    <x v="65"/>
    <n v="2"/>
    <n v="0.32"/>
    <n v="-14.458800000000025"/>
  </r>
  <r>
    <x v="3"/>
    <s v="RA-19915"/>
    <s v="Russell Applegate"/>
    <x v="1"/>
    <s v="United States"/>
    <x v="45"/>
    <x v="1"/>
    <n v="92024"/>
    <x v="1"/>
    <s v="FUR-BO-10002206"/>
    <x v="0"/>
    <x v="0"/>
    <s v="Bush Saratoga Collection 5-Shelf Bookcase, Hanover Cherry, *Special Order"/>
    <x v="66"/>
    <n v="1"/>
    <n v="0.15"/>
    <n v="-12.688200000000002"/>
  </r>
  <r>
    <x v="2"/>
    <s v="SG-20080"/>
    <s v="Sandra Glassco"/>
    <x v="1"/>
    <s v="United States"/>
    <x v="46"/>
    <x v="1"/>
    <n v="92374"/>
    <x v="1"/>
    <s v="FUR-BO-10002213"/>
    <x v="0"/>
    <x v="0"/>
    <s v="DMI Eclipse Executive Suite Bookcases"/>
    <x v="67"/>
    <n v="1"/>
    <n v="0.15"/>
    <n v="20.03919999999998"/>
  </r>
  <r>
    <x v="1"/>
    <s v="CM-11935"/>
    <s v="Carlos Meador"/>
    <x v="1"/>
    <s v="United States"/>
    <x v="47"/>
    <x v="9"/>
    <n v="28314"/>
    <x v="2"/>
    <s v="FUR-BO-10002213"/>
    <x v="0"/>
    <x v="0"/>
    <s v="Sauder Forest Hills Library, Woodland Oak Finish"/>
    <x v="68"/>
    <n v="4"/>
    <n v="0.2"/>
    <n v="-67.670399999999972"/>
  </r>
  <r>
    <x v="3"/>
    <s v="MH-18025"/>
    <s v="Michelle Huthwaite"/>
    <x v="1"/>
    <s v="United States"/>
    <x v="11"/>
    <x v="8"/>
    <n v="98115"/>
    <x v="1"/>
    <s v="FUR-BO-10002213"/>
    <x v="0"/>
    <x v="0"/>
    <s v="Sauder Forest Hills Library, Woodland Oak Finish"/>
    <x v="69"/>
    <n v="5"/>
    <n v="0"/>
    <n v="56.392000000000024"/>
  </r>
  <r>
    <x v="1"/>
    <s v="BD-11500"/>
    <s v="Bradley Drucker"/>
    <x v="1"/>
    <s v="United States"/>
    <x v="2"/>
    <x v="1"/>
    <n v="94122"/>
    <x v="1"/>
    <s v="FUR-BO-10002213"/>
    <x v="0"/>
    <x v="0"/>
    <s v="Sauder Forest Hills Library, Woodland Oak Finish"/>
    <x v="70"/>
    <n v="3"/>
    <n v="0.15"/>
    <n v="-29.605799999999981"/>
  </r>
  <r>
    <x v="1"/>
    <s v="PF-19120"/>
    <s v="Peter Fuller"/>
    <x v="1"/>
    <s v="United States"/>
    <x v="6"/>
    <x v="3"/>
    <n v="10035"/>
    <x v="3"/>
    <s v="FUR-BO-10002213"/>
    <x v="0"/>
    <x v="0"/>
    <s v="DMI Eclipse Executive Suite Bookcases"/>
    <x v="71"/>
    <n v="5"/>
    <n v="0.2"/>
    <n v="-25.049000000000149"/>
  </r>
  <r>
    <x v="1"/>
    <s v="GT-14710"/>
    <s v="Greg Tran"/>
    <x v="1"/>
    <s v="United States"/>
    <x v="48"/>
    <x v="3"/>
    <n v="14215"/>
    <x v="3"/>
    <s v="FUR-BO-10002213"/>
    <x v="0"/>
    <x v="0"/>
    <s v="DMI Eclipse Executive Suite Bookcases"/>
    <x v="72"/>
    <n v="10"/>
    <n v="0.2"/>
    <n v="-50.098000000000297"/>
  </r>
  <r>
    <x v="1"/>
    <s v="PW-19240"/>
    <s v="Pierre Wener"/>
    <x v="1"/>
    <s v="United States"/>
    <x v="2"/>
    <x v="1"/>
    <n v="94110"/>
    <x v="1"/>
    <s v="FUR-BO-10002213"/>
    <x v="0"/>
    <x v="0"/>
    <s v="Sauder Forest Hills Library, Woodland Oak Finish"/>
    <x v="70"/>
    <n v="3"/>
    <n v="0.15"/>
    <n v="-29.605799999999981"/>
  </r>
  <r>
    <x v="0"/>
    <s v="MW-18220"/>
    <s v="Mitch Webber"/>
    <x v="1"/>
    <s v="United States"/>
    <x v="6"/>
    <x v="3"/>
    <n v="10011"/>
    <x v="3"/>
    <s v="FUR-BO-10002213"/>
    <x v="0"/>
    <x v="0"/>
    <s v="DMI Eclipse Executive Suite Bookcases"/>
    <x v="73"/>
    <n v="2"/>
    <n v="0.2"/>
    <n v="-10.019600000000054"/>
  </r>
  <r>
    <x v="3"/>
    <s v="SB-20185"/>
    <s v="Sarah Brown"/>
    <x v="1"/>
    <s v="United States"/>
    <x v="6"/>
    <x v="3"/>
    <n v="10024"/>
    <x v="3"/>
    <s v="FUR-BO-10002213"/>
    <x v="0"/>
    <x v="0"/>
    <s v="DMI Eclipse Executive Suite Bookcases"/>
    <x v="74"/>
    <n v="1"/>
    <n v="0.2"/>
    <n v="-5.0098000000000269"/>
  </r>
  <r>
    <x v="1"/>
    <s v="MS-17365"/>
    <s v="Maribeth Schnelling"/>
    <x v="1"/>
    <s v="United States"/>
    <x v="5"/>
    <x v="1"/>
    <n v="90045"/>
    <x v="1"/>
    <s v="FUR-BO-10002213"/>
    <x v="0"/>
    <x v="0"/>
    <s v="DMI Eclipse Executive Suite Bookcases"/>
    <x v="75"/>
    <n v="8"/>
    <n v="0.15"/>
    <n v="160.31359999999984"/>
  </r>
  <r>
    <x v="1"/>
    <s v="JL-15505"/>
    <s v="Jeremy Lonsdale"/>
    <x v="1"/>
    <s v="United States"/>
    <x v="6"/>
    <x v="3"/>
    <n v="10035"/>
    <x v="3"/>
    <s v="FUR-BO-10002268"/>
    <x v="0"/>
    <x v="0"/>
    <s v="Sauder Barrister Bookcases"/>
    <x v="76"/>
    <n v="6"/>
    <n v="0.2"/>
    <n v="-4.8588000000000022"/>
  </r>
  <r>
    <x v="1"/>
    <s v="CV-12805"/>
    <s v="Cynthia Voltz"/>
    <x v="0"/>
    <s v="United States"/>
    <x v="30"/>
    <x v="12"/>
    <n v="76106"/>
    <x v="0"/>
    <s v="FUR-BO-10002268"/>
    <x v="0"/>
    <x v="0"/>
    <s v="Sauder Barrister Bookcases"/>
    <x v="77"/>
    <n v="4"/>
    <n v="0.32"/>
    <n v="-42.1096"/>
  </r>
  <r>
    <x v="3"/>
    <s v="MM-18055"/>
    <s v="Michelle Moray"/>
    <x v="1"/>
    <s v="United States"/>
    <x v="49"/>
    <x v="7"/>
    <n v="80013"/>
    <x v="1"/>
    <s v="FUR-BO-10002268"/>
    <x v="0"/>
    <x v="0"/>
    <s v="Sauder Barrister Bookcases"/>
    <x v="78"/>
    <n v="6"/>
    <n v="0.7"/>
    <n v="-247.79879999999997"/>
  </r>
  <r>
    <x v="1"/>
    <s v="SN-20710"/>
    <s v="Steve Nguyen"/>
    <x v="2"/>
    <s v="United States"/>
    <x v="17"/>
    <x v="12"/>
    <n v="77041"/>
    <x v="0"/>
    <s v="FUR-BO-10002545"/>
    <x v="0"/>
    <x v="0"/>
    <s v="Atlantic Metals Mobile 3-Shelf Bookcases, Custom Colors"/>
    <x v="79"/>
    <n v="3"/>
    <n v="0.32"/>
    <n v="-46.976400000000012"/>
  </r>
  <r>
    <x v="0"/>
    <s v="MP-17470"/>
    <s v="Mark Packer"/>
    <x v="2"/>
    <s v="United States"/>
    <x v="6"/>
    <x v="3"/>
    <n v="10035"/>
    <x v="3"/>
    <s v="FUR-BO-10002545"/>
    <x v="0"/>
    <x v="0"/>
    <s v="Atlantic Metals Mobile 3-Shelf Bookcases, Custom Colors"/>
    <x v="80"/>
    <n v="3"/>
    <n v="0.2"/>
    <n v="46.976400000000012"/>
  </r>
  <r>
    <x v="2"/>
    <s v="MK-17905"/>
    <s v="Michael Kennedy"/>
    <x v="0"/>
    <s v="United States"/>
    <x v="50"/>
    <x v="25"/>
    <n v="6040"/>
    <x v="3"/>
    <s v="FUR-BO-10002545"/>
    <x v="0"/>
    <x v="0"/>
    <s v="Atlantic Metals Mobile 3-Shelf Bookcases, Custom Colors"/>
    <x v="81"/>
    <n v="4"/>
    <n v="0"/>
    <n v="271.41920000000005"/>
  </r>
  <r>
    <x v="3"/>
    <s v="CL-11890"/>
    <s v="Carl Ludwig"/>
    <x v="1"/>
    <s v="United States"/>
    <x v="51"/>
    <x v="26"/>
    <n v="2149"/>
    <x v="3"/>
    <s v="FUR-BO-10002545"/>
    <x v="0"/>
    <x v="0"/>
    <s v="Atlantic Metals Mobile 3-Shelf Bookcases, Custom Colors"/>
    <x v="82"/>
    <n v="3"/>
    <n v="0"/>
    <n v="203.56440000000003"/>
  </r>
  <r>
    <x v="0"/>
    <s v="SC-20260"/>
    <s v="Scott Cohen"/>
    <x v="0"/>
    <s v="United States"/>
    <x v="2"/>
    <x v="1"/>
    <n v="94122"/>
    <x v="1"/>
    <s v="FUR-BO-10002545"/>
    <x v="0"/>
    <x v="0"/>
    <s v="Atlantic Metals Mobile 3-Shelf Bookcases, Custom Colors"/>
    <x v="83"/>
    <n v="7"/>
    <n v="0.15"/>
    <n v="200.95460000000008"/>
  </r>
  <r>
    <x v="1"/>
    <s v="RA-19915"/>
    <s v="Russell Applegate"/>
    <x v="1"/>
    <s v="United States"/>
    <x v="52"/>
    <x v="0"/>
    <n v="60035"/>
    <x v="0"/>
    <s v="FUR-BO-10002545"/>
    <x v="0"/>
    <x v="0"/>
    <s v="Atlantic Metals Mobile 3-Shelf Bookcases, Custom Colors"/>
    <x v="84"/>
    <n v="5"/>
    <n v="0.3"/>
    <n v="-52.195999999999913"/>
  </r>
  <r>
    <x v="3"/>
    <s v="TS-21430"/>
    <s v="Tom Stivers"/>
    <x v="0"/>
    <s v="United States"/>
    <x v="53"/>
    <x v="13"/>
    <n v="19601"/>
    <x v="3"/>
    <s v="FUR-BO-10002545"/>
    <x v="0"/>
    <x v="0"/>
    <s v="Atlantic Metals Mobile 3-Shelf Bookcases, Custom Colors"/>
    <x v="85"/>
    <n v="4"/>
    <n v="0.5"/>
    <n v="-250.54079999999999"/>
  </r>
  <r>
    <x v="1"/>
    <s v="JO-15145"/>
    <s v="Jack O'Briant"/>
    <x v="0"/>
    <s v="United States"/>
    <x v="54"/>
    <x v="14"/>
    <n v="53132"/>
    <x v="0"/>
    <s v="FUR-BO-10002545"/>
    <x v="0"/>
    <x v="0"/>
    <s v="Atlantic Metals Mobile 3-Shelf Bookcases, Custom Colors"/>
    <x v="86"/>
    <n v="6"/>
    <n v="0"/>
    <n v="407.12880000000007"/>
  </r>
  <r>
    <x v="1"/>
    <s v="NW-18400"/>
    <s v="Natalie Webber"/>
    <x v="1"/>
    <s v="United States"/>
    <x v="55"/>
    <x v="27"/>
    <n v="89115"/>
    <x v="1"/>
    <s v="FUR-BO-10002598"/>
    <x v="0"/>
    <x v="0"/>
    <s v="Hon Metal Bookcases, Putty"/>
    <x v="87"/>
    <n v="2"/>
    <n v="0"/>
    <n v="41.168399999999991"/>
  </r>
  <r>
    <x v="1"/>
    <s v="IL-15100"/>
    <s v="Ivan Liston"/>
    <x v="1"/>
    <s v="United States"/>
    <x v="7"/>
    <x v="4"/>
    <n v="19805"/>
    <x v="3"/>
    <s v="FUR-BO-10002598"/>
    <x v="0"/>
    <x v="0"/>
    <s v="Hon Metal Bookcases, Putty"/>
    <x v="88"/>
    <n v="4"/>
    <n v="0"/>
    <n v="82.336799999999982"/>
  </r>
  <r>
    <x v="0"/>
    <s v="DR-12880"/>
    <s v="Dan Reichenbach"/>
    <x v="0"/>
    <s v="United States"/>
    <x v="56"/>
    <x v="25"/>
    <n v="6460"/>
    <x v="3"/>
    <s v="FUR-BO-10002598"/>
    <x v="0"/>
    <x v="0"/>
    <s v="Hon Metal Bookcases, Putty"/>
    <x v="14"/>
    <n v="9"/>
    <n v="0"/>
    <n v="185.25779999999997"/>
  </r>
  <r>
    <x v="2"/>
    <s v="JK-16120"/>
    <s v="Julie Kriz"/>
    <x v="2"/>
    <s v="United States"/>
    <x v="6"/>
    <x v="3"/>
    <n v="10009"/>
    <x v="3"/>
    <s v="FUR-BO-10002598"/>
    <x v="0"/>
    <x v="0"/>
    <s v="Hon Metal Bookcases, Putty"/>
    <x v="89"/>
    <n v="2"/>
    <n v="0.2"/>
    <n v="12.776399999999988"/>
  </r>
  <r>
    <x v="1"/>
    <s v="SO-20335"/>
    <s v="Sean O'Donnell"/>
    <x v="1"/>
    <s v="United States"/>
    <x v="11"/>
    <x v="8"/>
    <n v="98105"/>
    <x v="1"/>
    <s v="FUR-BO-10002598"/>
    <x v="0"/>
    <x v="0"/>
    <s v="Hon Metal Bookcases, Putty"/>
    <x v="87"/>
    <n v="2"/>
    <n v="0"/>
    <n v="41.168399999999991"/>
  </r>
  <r>
    <x v="0"/>
    <s v="MP-17470"/>
    <s v="Mark Packer"/>
    <x v="2"/>
    <s v="United States"/>
    <x v="6"/>
    <x v="3"/>
    <n v="10035"/>
    <x v="3"/>
    <s v="FUR-BO-10002613"/>
    <x v="0"/>
    <x v="0"/>
    <s v="Atlantic Metals Mobile 4-Shelf Bookcases, Custom Colors"/>
    <x v="90"/>
    <n v="4"/>
    <n v="0.2"/>
    <n v="112.39199999999991"/>
  </r>
  <r>
    <x v="1"/>
    <s v="JR-15670"/>
    <s v="Jim Radford"/>
    <x v="1"/>
    <s v="United States"/>
    <x v="57"/>
    <x v="7"/>
    <n v="80906"/>
    <x v="1"/>
    <s v="FUR-BO-10002613"/>
    <x v="0"/>
    <x v="0"/>
    <s v="Atlantic Metals Mobile 4-Shelf Bookcases, Custom Colors"/>
    <x v="91"/>
    <n v="7"/>
    <n v="0.7"/>
    <n v="-786.74400000000026"/>
  </r>
  <r>
    <x v="3"/>
    <s v="PC-18745"/>
    <s v="Pamela Coakley"/>
    <x v="0"/>
    <s v="United States"/>
    <x v="58"/>
    <x v="3"/>
    <n v="13601"/>
    <x v="3"/>
    <s v="FUR-BO-10002613"/>
    <x v="0"/>
    <x v="0"/>
    <s v="Atlantic Metals Mobile 4-Shelf Bookcases, Custom Colors"/>
    <x v="92"/>
    <n v="7"/>
    <n v="0.2"/>
    <n v="196.68599999999986"/>
  </r>
  <r>
    <x v="3"/>
    <s v="AJ-10795"/>
    <s v="Anthony Johnson"/>
    <x v="0"/>
    <s v="United States"/>
    <x v="59"/>
    <x v="1"/>
    <n v="92307"/>
    <x v="1"/>
    <s v="FUR-BO-10002613"/>
    <x v="0"/>
    <x v="0"/>
    <s v="Atlantic Metals Mobile 4-Shelf Bookcases, Custom Colors"/>
    <x v="93"/>
    <n v="5"/>
    <n v="0.15"/>
    <n v="210.73499999999993"/>
  </r>
  <r>
    <x v="1"/>
    <s v="JK-15625"/>
    <s v="Jim Karlsson"/>
    <x v="1"/>
    <s v="United States"/>
    <x v="6"/>
    <x v="3"/>
    <n v="10024"/>
    <x v="3"/>
    <s v="FUR-BO-10002613"/>
    <x v="0"/>
    <x v="0"/>
    <s v="Atlantic Metals Mobile 4-Shelf Bookcases, Custom Colors"/>
    <x v="94"/>
    <n v="2"/>
    <n v="0.2"/>
    <n v="56.195999999999955"/>
  </r>
  <r>
    <x v="0"/>
    <s v="AS-10045"/>
    <s v="Aaron Smayling"/>
    <x v="0"/>
    <s v="United States"/>
    <x v="2"/>
    <x v="1"/>
    <n v="94110"/>
    <x v="1"/>
    <s v="FUR-BO-10002613"/>
    <x v="0"/>
    <x v="0"/>
    <s v="Atlantic Metals Mobile 4-Shelf Bookcases, Custom Colors"/>
    <x v="95"/>
    <n v="2"/>
    <n v="0.15"/>
    <n v="84.293999999999969"/>
  </r>
  <r>
    <x v="1"/>
    <s v="DS-13180"/>
    <s v="David Smith"/>
    <x v="0"/>
    <s v="United States"/>
    <x v="60"/>
    <x v="12"/>
    <n v="79109"/>
    <x v="0"/>
    <s v="FUR-BO-10002824"/>
    <x v="0"/>
    <x v="0"/>
    <s v="Bush Mission Pointe Library"/>
    <x v="96"/>
    <n v="2"/>
    <n v="0.32"/>
    <n v="-36.235200000000006"/>
  </r>
  <r>
    <x v="1"/>
    <s v="PP-18955"/>
    <s v="Paul Prost"/>
    <x v="2"/>
    <s v="United States"/>
    <x v="61"/>
    <x v="26"/>
    <n v="1040"/>
    <x v="3"/>
    <s v="FUR-BO-10002824"/>
    <x v="0"/>
    <x v="0"/>
    <s v="Bush Mission Pointe Library"/>
    <x v="97"/>
    <n v="2"/>
    <n v="0"/>
    <n v="60.391999999999996"/>
  </r>
  <r>
    <x v="1"/>
    <s v="NR-18550"/>
    <s v="Nick Radford"/>
    <x v="1"/>
    <s v="United States"/>
    <x v="62"/>
    <x v="10"/>
    <n v="33024"/>
    <x v="2"/>
    <s v="FUR-BO-10002824"/>
    <x v="0"/>
    <x v="0"/>
    <s v="Bush Mission Pointe Library"/>
    <x v="98"/>
    <n v="2"/>
    <n v="0.2"/>
    <n v="0"/>
  </r>
  <r>
    <x v="0"/>
    <s v="AG-10300"/>
    <s v="Aleksandra Gannaway"/>
    <x v="0"/>
    <s v="United States"/>
    <x v="54"/>
    <x v="26"/>
    <n v="2038"/>
    <x v="3"/>
    <s v="FUR-BO-10002853"/>
    <x v="0"/>
    <x v="0"/>
    <s v="O'Sullivan 5-Shelf Heavy-Duty Bookcases"/>
    <x v="99"/>
    <n v="1"/>
    <n v="0"/>
    <n v="20.484999999999999"/>
  </r>
  <r>
    <x v="1"/>
    <s v="GB-14530"/>
    <s v="George Bell"/>
    <x v="0"/>
    <s v="United States"/>
    <x v="18"/>
    <x v="13"/>
    <n v="19120"/>
    <x v="3"/>
    <s v="FUR-BO-10002853"/>
    <x v="0"/>
    <x v="0"/>
    <s v="O'Sullivan 5-Shelf Heavy-Duty Bookcases"/>
    <x v="100"/>
    <n v="4"/>
    <n v="0.5"/>
    <n v="-81.94"/>
  </r>
  <r>
    <x v="1"/>
    <s v="SP-20860"/>
    <s v="Sung Pak"/>
    <x v="0"/>
    <s v="United States"/>
    <x v="63"/>
    <x v="24"/>
    <n v="37130"/>
    <x v="2"/>
    <s v="FUR-BO-10002853"/>
    <x v="0"/>
    <x v="0"/>
    <s v="O'Sullivan 5-Shelf Heavy-Duty Bookcases"/>
    <x v="101"/>
    <n v="2"/>
    <n v="0.2"/>
    <n v="8.1939999999999955"/>
  </r>
  <r>
    <x v="1"/>
    <s v="HJ-14875"/>
    <s v="Heather Jas"/>
    <x v="2"/>
    <s v="United States"/>
    <x v="11"/>
    <x v="8"/>
    <n v="98105"/>
    <x v="1"/>
    <s v="FUR-BO-10002853"/>
    <x v="0"/>
    <x v="0"/>
    <s v="O'Sullivan 5-Shelf Heavy-Duty Bookcases"/>
    <x v="100"/>
    <n v="2"/>
    <n v="0"/>
    <n v="40.97"/>
  </r>
  <r>
    <x v="1"/>
    <s v="BM-11650"/>
    <s v="Brian Moss"/>
    <x v="0"/>
    <s v="United States"/>
    <x v="1"/>
    <x v="1"/>
    <n v="92037"/>
    <x v="1"/>
    <s v="FUR-BO-10002916"/>
    <x v="0"/>
    <x v="0"/>
    <s v="Rush Hierlooms Collection 1&quot; Thick Stackable Bookcases"/>
    <x v="102"/>
    <n v="3"/>
    <n v="0.15"/>
    <n v="20.517599999999987"/>
  </r>
  <r>
    <x v="1"/>
    <s v="DK-12895"/>
    <s v="Dana Kaydos"/>
    <x v="1"/>
    <s v="United States"/>
    <x v="64"/>
    <x v="14"/>
    <n v="53142"/>
    <x v="0"/>
    <s v="FUR-BO-10002916"/>
    <x v="0"/>
    <x v="0"/>
    <s v="Rush Hierlooms Collection 1&quot; Thick Stackable Bookcases"/>
    <x v="103"/>
    <n v="3"/>
    <n v="0"/>
    <n v="97.45859999999999"/>
  </r>
  <r>
    <x v="1"/>
    <s v="TS-21430"/>
    <s v="Tom Stivers"/>
    <x v="0"/>
    <s v="United States"/>
    <x v="11"/>
    <x v="8"/>
    <n v="98103"/>
    <x v="1"/>
    <s v="FUR-BO-10002916"/>
    <x v="0"/>
    <x v="0"/>
    <s v="Rush Hierlooms Collection 1&quot; Thick Stackable Bookcases"/>
    <x v="104"/>
    <n v="8"/>
    <n v="0"/>
    <n v="259.88959999999997"/>
  </r>
  <r>
    <x v="3"/>
    <s v="MA-17560"/>
    <s v="Matt Abelman"/>
    <x v="2"/>
    <s v="United States"/>
    <x v="51"/>
    <x v="26"/>
    <n v="2149"/>
    <x v="3"/>
    <s v="FUR-BO-10002916"/>
    <x v="0"/>
    <x v="0"/>
    <s v="Rush Hierlooms Collection 1&quot; Thick Stackable Bookcases"/>
    <x v="105"/>
    <n v="1"/>
    <n v="0"/>
    <n v="32.486199999999997"/>
  </r>
  <r>
    <x v="0"/>
    <s v="CM-12190"/>
    <s v="Charlotte Melton"/>
    <x v="1"/>
    <s v="United States"/>
    <x v="0"/>
    <x v="0"/>
    <n v="60623"/>
    <x v="0"/>
    <s v="FUR-BO-10003034"/>
    <x v="0"/>
    <x v="0"/>
    <s v="O'Sullivan Elevations Bookcase, Cherry Finish"/>
    <x v="106"/>
    <n v="2"/>
    <n v="0.3"/>
    <n v="-36.674399999999991"/>
  </r>
  <r>
    <x v="1"/>
    <s v="HG-14845"/>
    <s v="Harry Greene"/>
    <x v="1"/>
    <s v="United States"/>
    <x v="6"/>
    <x v="3"/>
    <n v="10024"/>
    <x v="3"/>
    <s v="FUR-BO-10003034"/>
    <x v="0"/>
    <x v="0"/>
    <s v="O'Sullivan Elevations Bookcase, Cherry Finish"/>
    <x v="46"/>
    <n v="3"/>
    <n v="0.2"/>
    <n v="-15.71759999999999"/>
  </r>
  <r>
    <x v="0"/>
    <s v="JO-15145"/>
    <s v="Jack O'Briant"/>
    <x v="0"/>
    <s v="United States"/>
    <x v="2"/>
    <x v="1"/>
    <n v="94110"/>
    <x v="1"/>
    <s v="FUR-BO-10003034"/>
    <x v="0"/>
    <x v="0"/>
    <s v="O'Sullivan Elevations Bookcase, Cherry Finish"/>
    <x v="44"/>
    <n v="5"/>
    <n v="0.15"/>
    <n v="6.5490000000000208"/>
  </r>
  <r>
    <x v="1"/>
    <s v="BD-11605"/>
    <s v="Brian Dahlen"/>
    <x v="1"/>
    <s v="United States"/>
    <x v="2"/>
    <x v="1"/>
    <n v="94109"/>
    <x v="1"/>
    <s v="FUR-BO-10003034"/>
    <x v="0"/>
    <x v="0"/>
    <s v="O'Sullivan Elevations Bookcase, Cherry Finish"/>
    <x v="107"/>
    <n v="3"/>
    <n v="0.15"/>
    <n v="3.9294000000000082"/>
  </r>
  <r>
    <x v="1"/>
    <s v="GM-14680"/>
    <s v="Greg Matthias"/>
    <x v="1"/>
    <s v="United States"/>
    <x v="6"/>
    <x v="3"/>
    <n v="10011"/>
    <x v="3"/>
    <s v="FUR-BO-10003034"/>
    <x v="0"/>
    <x v="0"/>
    <s v="O'Sullivan Elevations Bookcase, Cherry Finish"/>
    <x v="108"/>
    <n v="5"/>
    <n v="0.2"/>
    <n v="-26.195999999999984"/>
  </r>
  <r>
    <x v="1"/>
    <s v="AG-10900"/>
    <s v="Arthur Gainer"/>
    <x v="1"/>
    <s v="United States"/>
    <x v="1"/>
    <x v="1"/>
    <n v="92105"/>
    <x v="1"/>
    <s v="FUR-BO-10003159"/>
    <x v="0"/>
    <x v="0"/>
    <s v="Sauder Camden County Collection Libraries, Planked Cherry Finish"/>
    <x v="109"/>
    <n v="3"/>
    <n v="0.15"/>
    <n v="-20.696400000000025"/>
  </r>
  <r>
    <x v="3"/>
    <s v="JM-15535"/>
    <s v="Jessica Myrick"/>
    <x v="1"/>
    <s v="United States"/>
    <x v="65"/>
    <x v="1"/>
    <n v="93309"/>
    <x v="1"/>
    <s v="FUR-BO-10003159"/>
    <x v="0"/>
    <x v="0"/>
    <s v="Sauder Camden County Collection Libraries, Planked Cherry Finish"/>
    <x v="110"/>
    <n v="2"/>
    <n v="0.15"/>
    <n v="-13.797600000000017"/>
  </r>
  <r>
    <x v="0"/>
    <s v="TP-21415"/>
    <s v="Tom Prescott"/>
    <x v="1"/>
    <s v="United States"/>
    <x v="19"/>
    <x v="12"/>
    <n v="75081"/>
    <x v="0"/>
    <s v="FUR-BO-10003159"/>
    <x v="0"/>
    <x v="0"/>
    <s v="Sauder Camden County Collection Libraries, Planked Cherry Finish"/>
    <x v="111"/>
    <n v="2"/>
    <n v="0.32"/>
    <n v="-52.890800000000027"/>
  </r>
  <r>
    <x v="0"/>
    <s v="CD-11920"/>
    <s v="Carlos Daly"/>
    <x v="1"/>
    <s v="United States"/>
    <x v="6"/>
    <x v="3"/>
    <n v="10035"/>
    <x v="3"/>
    <s v="FUR-BO-10003159"/>
    <x v="0"/>
    <x v="0"/>
    <s v="Sauder Camden County Collection Libraries, Planked Cherry Finish"/>
    <x v="112"/>
    <n v="2"/>
    <n v="0.2"/>
    <n v="-25.295600000000022"/>
  </r>
  <r>
    <x v="3"/>
    <s v="MP-18175"/>
    <s v="Mike Pelletier"/>
    <x v="2"/>
    <s v="United States"/>
    <x v="6"/>
    <x v="3"/>
    <n v="10009"/>
    <x v="3"/>
    <s v="FUR-BO-10003159"/>
    <x v="0"/>
    <x v="0"/>
    <s v="Sauder Camden County Collection Libraries, Planked Cherry Finish"/>
    <x v="113"/>
    <n v="3"/>
    <n v="0.2"/>
    <n v="-37.943400000000025"/>
  </r>
  <r>
    <x v="1"/>
    <s v="JP-15520"/>
    <s v="Jeremy Pistek"/>
    <x v="1"/>
    <s v="United States"/>
    <x v="66"/>
    <x v="14"/>
    <n v="53711"/>
    <x v="0"/>
    <s v="FUR-BO-10003159"/>
    <x v="0"/>
    <x v="0"/>
    <s v="Sauder Camden County Collection Libraries, Planked Cherry Finish"/>
    <x v="114"/>
    <n v="4"/>
    <n v="0"/>
    <n v="41.392799999999966"/>
  </r>
  <r>
    <x v="3"/>
    <s v="HF-14995"/>
    <s v="Herbert Flentye"/>
    <x v="1"/>
    <s v="United States"/>
    <x v="67"/>
    <x v="15"/>
    <n v="21215"/>
    <x v="3"/>
    <s v="FUR-BO-10003159"/>
    <x v="0"/>
    <x v="0"/>
    <s v="Sauder Camden County Collection Libraries, Planked Cherry Finish"/>
    <x v="115"/>
    <n v="3"/>
    <n v="0"/>
    <n v="31.044599999999974"/>
  </r>
  <r>
    <x v="0"/>
    <s v="DP-13165"/>
    <s v="David Philippe"/>
    <x v="1"/>
    <s v="United States"/>
    <x v="6"/>
    <x v="3"/>
    <n v="10035"/>
    <x v="3"/>
    <s v="FUR-BO-10003272"/>
    <x v="0"/>
    <x v="0"/>
    <s v="O'Sullivan Living Dimensions 5-Shelf Bookcases"/>
    <x v="116"/>
    <n v="5"/>
    <n v="0.2"/>
    <n v="-110.49000000000007"/>
  </r>
  <r>
    <x v="1"/>
    <s v="CJ-12010"/>
    <s v="Caroline Jumper"/>
    <x v="1"/>
    <s v="United States"/>
    <x v="68"/>
    <x v="3"/>
    <n v="11561"/>
    <x v="3"/>
    <s v="FUR-BO-10003272"/>
    <x v="0"/>
    <x v="0"/>
    <s v="O'Sullivan Living Dimensions 5-Shelf Bookcases"/>
    <x v="117"/>
    <n v="1"/>
    <n v="0.2"/>
    <n v="-22.098000000000013"/>
  </r>
  <r>
    <x v="1"/>
    <s v="MT-18070"/>
    <s v="Michelle Tran"/>
    <x v="2"/>
    <s v="United States"/>
    <x v="17"/>
    <x v="12"/>
    <n v="77041"/>
    <x v="0"/>
    <s v="FUR-BO-10003272"/>
    <x v="0"/>
    <x v="0"/>
    <s v="O'Sullivan Living Dimensions 5-Shelf Bookcases"/>
    <x v="118"/>
    <n v="2"/>
    <n v="0.32"/>
    <n v="-97.23120000000003"/>
  </r>
  <r>
    <x v="3"/>
    <s v="AH-10465"/>
    <s v="Amy Hunt"/>
    <x v="1"/>
    <s v="United States"/>
    <x v="19"/>
    <x v="12"/>
    <n v="75217"/>
    <x v="0"/>
    <s v="FUR-BO-10003272"/>
    <x v="0"/>
    <x v="0"/>
    <s v="O'Sullivan Living Dimensions 5-Shelf Bookcases"/>
    <x v="119"/>
    <n v="9"/>
    <n v="0.32"/>
    <n v="-437.5404000000002"/>
  </r>
  <r>
    <x v="1"/>
    <s v="AS-10090"/>
    <s v="Adam Shillingsburg"/>
    <x v="1"/>
    <s v="United States"/>
    <x v="6"/>
    <x v="3"/>
    <n v="10011"/>
    <x v="3"/>
    <s v="FUR-BO-10003272"/>
    <x v="0"/>
    <x v="0"/>
    <s v="O'Sullivan Living Dimensions 5-Shelf Bookcases"/>
    <x v="120"/>
    <n v="2"/>
    <n v="0.2"/>
    <n v="-44.196000000000026"/>
  </r>
  <r>
    <x v="1"/>
    <s v="BT-11440"/>
    <s v="Bobby Trafton"/>
    <x v="1"/>
    <s v="United States"/>
    <x v="6"/>
    <x v="3"/>
    <n v="10035"/>
    <x v="3"/>
    <s v="FUR-BO-10003272"/>
    <x v="0"/>
    <x v="0"/>
    <s v="O'Sullivan Living Dimensions 5-Shelf Bookcases"/>
    <x v="120"/>
    <n v="2"/>
    <n v="0.2"/>
    <n v="-44.196000000000026"/>
  </r>
  <r>
    <x v="3"/>
    <s v="AS-10225"/>
    <s v="Alan Schoenberger"/>
    <x v="0"/>
    <s v="United States"/>
    <x v="69"/>
    <x v="28"/>
    <n v="84604"/>
    <x v="1"/>
    <s v="FUR-BO-10003404"/>
    <x v="0"/>
    <x v="0"/>
    <s v="Global Adaptabilites Bookcase, Cherry/Storm Gray Finish"/>
    <x v="121"/>
    <n v="3"/>
    <n v="0"/>
    <n v="77.576399999999921"/>
  </r>
  <r>
    <x v="1"/>
    <s v="NP-18670"/>
    <s v="Nora Paige"/>
    <x v="1"/>
    <s v="United States"/>
    <x v="70"/>
    <x v="16"/>
    <n v="8701"/>
    <x v="3"/>
    <s v="FUR-BO-10003404"/>
    <x v="0"/>
    <x v="0"/>
    <s v="Global Adaptabilites Bookcase, Cherry/Storm Gray Finish"/>
    <x v="122"/>
    <n v="5"/>
    <n v="0"/>
    <n v="129.29399999999987"/>
  </r>
  <r>
    <x v="3"/>
    <s v="TC-21535"/>
    <s v="Tracy Collins"/>
    <x v="2"/>
    <s v="United States"/>
    <x v="71"/>
    <x v="17"/>
    <n v="22204"/>
    <x v="2"/>
    <s v="FUR-BO-10003433"/>
    <x v="0"/>
    <x v="0"/>
    <s v="Sauder Cornerstone Collection Library"/>
    <x v="123"/>
    <n v="2"/>
    <n v="0"/>
    <n v="4.3371999999999957"/>
  </r>
  <r>
    <x v="1"/>
    <s v="DW-13585"/>
    <s v="Dorothy Wardle"/>
    <x v="0"/>
    <s v="United States"/>
    <x v="47"/>
    <x v="9"/>
    <n v="28314"/>
    <x v="2"/>
    <s v="FUR-BO-10003433"/>
    <x v="0"/>
    <x v="0"/>
    <s v="Sauder Cornerstone Collection Library"/>
    <x v="124"/>
    <n v="8"/>
    <n v="0.2"/>
    <n v="-32.219200000000022"/>
  </r>
  <r>
    <x v="0"/>
    <s v="BS-11590"/>
    <s v="Brendan Sweed"/>
    <x v="0"/>
    <s v="United States"/>
    <x v="18"/>
    <x v="13"/>
    <n v="19140"/>
    <x v="3"/>
    <s v="FUR-BO-10003433"/>
    <x v="0"/>
    <x v="0"/>
    <s v="Sauder Cornerstone Collection Library"/>
    <x v="123"/>
    <n v="4"/>
    <n v="0.5"/>
    <n v="-53.285600000000009"/>
  </r>
  <r>
    <x v="1"/>
    <s v="PO-18865"/>
    <s v="Patrick O'Donnell"/>
    <x v="1"/>
    <s v="United States"/>
    <x v="6"/>
    <x v="3"/>
    <n v="10009"/>
    <x v="3"/>
    <s v="FUR-BO-10003441"/>
    <x v="0"/>
    <x v="0"/>
    <s v="Bush Westfield Collection Bookcases, Fully Assembled"/>
    <x v="125"/>
    <n v="4"/>
    <n v="0.2"/>
    <n v="12.117599999999968"/>
  </r>
  <r>
    <x v="0"/>
    <s v="BP-11185"/>
    <s v="Ben Peterman"/>
    <x v="0"/>
    <s v="United States"/>
    <x v="0"/>
    <x v="0"/>
    <n v="60623"/>
    <x v="0"/>
    <s v="FUR-BO-10003441"/>
    <x v="0"/>
    <x v="0"/>
    <s v="Bush Westfield Collection Bookcases, Fully Assembled"/>
    <x v="126"/>
    <n v="2"/>
    <n v="0.3"/>
    <n v="-14.137200000000014"/>
  </r>
  <r>
    <x v="1"/>
    <s v="CS-12355"/>
    <s v="Christine Sundaresam"/>
    <x v="1"/>
    <s v="United States"/>
    <x v="6"/>
    <x v="3"/>
    <n v="10024"/>
    <x v="3"/>
    <s v="FUR-BO-10003441"/>
    <x v="0"/>
    <x v="0"/>
    <s v="Bush Westfield Collection Bookcases, Fully Assembled"/>
    <x v="127"/>
    <n v="3"/>
    <n v="0.2"/>
    <n v="9.0881999999999721"/>
  </r>
  <r>
    <x v="1"/>
    <s v="JM-15535"/>
    <s v="Jessica Myrick"/>
    <x v="1"/>
    <s v="United States"/>
    <x v="70"/>
    <x v="1"/>
    <n v="90712"/>
    <x v="1"/>
    <s v="FUR-BO-10003441"/>
    <x v="0"/>
    <x v="0"/>
    <s v="Bush Westfield Collection Bookcases, Fully Assembled"/>
    <x v="128"/>
    <n v="3"/>
    <n v="0.15"/>
    <n v="24.235199999999978"/>
  </r>
  <r>
    <x v="1"/>
    <s v="KE-16420"/>
    <s v="Katrina Edelman"/>
    <x v="0"/>
    <s v="United States"/>
    <x v="19"/>
    <x v="12"/>
    <n v="75220"/>
    <x v="0"/>
    <s v="FUR-BO-10003441"/>
    <x v="0"/>
    <x v="0"/>
    <s v="Bush Westfield Collection Bookcases, Fully Assembled"/>
    <x v="129"/>
    <n v="3"/>
    <n v="0.32"/>
    <n v="-27.264600000000016"/>
  </r>
  <r>
    <x v="1"/>
    <s v="AM-10705"/>
    <s v="Anne McFarland"/>
    <x v="1"/>
    <s v="United States"/>
    <x v="72"/>
    <x v="17"/>
    <n v="24153"/>
    <x v="2"/>
    <s v="FUR-BO-10003441"/>
    <x v="0"/>
    <x v="0"/>
    <s v="Bush Westfield Collection Bookcases, Fully Assembled"/>
    <x v="130"/>
    <n v="3"/>
    <n v="0"/>
    <n v="69.67619999999998"/>
  </r>
  <r>
    <x v="1"/>
    <s v="AP-10720"/>
    <s v="Anne Pryor"/>
    <x v="2"/>
    <s v="United States"/>
    <x v="73"/>
    <x v="26"/>
    <n v="2148"/>
    <x v="3"/>
    <s v="FUR-BO-10003450"/>
    <x v="0"/>
    <x v="0"/>
    <s v="Bush Westfield Collection Bookcases, Dark Cherry Finish"/>
    <x v="131"/>
    <n v="3"/>
    <n v="0"/>
    <n v="13.915199999999992"/>
  </r>
  <r>
    <x v="1"/>
    <s v="IM-15070"/>
    <s v="Irene Maddox"/>
    <x v="1"/>
    <s v="United States"/>
    <x v="57"/>
    <x v="7"/>
    <n v="80906"/>
    <x v="1"/>
    <s v="FUR-BO-10003450"/>
    <x v="0"/>
    <x v="0"/>
    <s v="Bush Westfield Collection Bookcases, Dark Cherry Finish"/>
    <x v="132"/>
    <n v="4"/>
    <n v="0.7"/>
    <n v="-143.79040000000001"/>
  </r>
  <r>
    <x v="1"/>
    <s v="AG-10900"/>
    <s v="Arthur Gainer"/>
    <x v="1"/>
    <s v="United States"/>
    <x v="74"/>
    <x v="14"/>
    <n v="54703"/>
    <x v="0"/>
    <s v="FUR-BO-10003450"/>
    <x v="0"/>
    <x v="0"/>
    <s v="Bush Westfield Collection Bookcases, Dark Cherry Finish"/>
    <x v="133"/>
    <n v="7"/>
    <n v="0"/>
    <n v="32.46879999999998"/>
  </r>
  <r>
    <x v="0"/>
    <s v="TB-21355"/>
    <s v="Todd Boyes"/>
    <x v="0"/>
    <s v="United States"/>
    <x v="75"/>
    <x v="18"/>
    <n v="30328"/>
    <x v="2"/>
    <s v="FUR-BO-10003546"/>
    <x v="0"/>
    <x v="0"/>
    <s v="Hon 4-Shelf Metal Bookcases"/>
    <x v="130"/>
    <n v="3"/>
    <n v="0"/>
    <n v="75.735000000000014"/>
  </r>
  <r>
    <x v="1"/>
    <s v="JS-16030"/>
    <s v="Joy Smith"/>
    <x v="1"/>
    <s v="United States"/>
    <x v="76"/>
    <x v="29"/>
    <n v="39401"/>
    <x v="2"/>
    <s v="FUR-BO-10003546"/>
    <x v="0"/>
    <x v="0"/>
    <s v="Hon 4-Shelf Metal Bookcases"/>
    <x v="134"/>
    <n v="5"/>
    <n v="0"/>
    <n v="126.22500000000002"/>
  </r>
  <r>
    <x v="0"/>
    <s v="JK-15730"/>
    <s v="Joe Kamberova"/>
    <x v="1"/>
    <s v="United States"/>
    <x v="77"/>
    <x v="0"/>
    <n v="60016"/>
    <x v="0"/>
    <s v="FUR-BO-10003546"/>
    <x v="0"/>
    <x v="0"/>
    <s v="Hon 4-Shelf Metal Bookcases"/>
    <x v="135"/>
    <n v="6"/>
    <n v="0.3"/>
    <n v="-30.293999999999983"/>
  </r>
  <r>
    <x v="1"/>
    <s v="BS-11380"/>
    <s v="Bill Stewart"/>
    <x v="0"/>
    <s v="United States"/>
    <x v="29"/>
    <x v="7"/>
    <n v="80219"/>
    <x v="1"/>
    <s v="FUR-BO-10003546"/>
    <x v="0"/>
    <x v="0"/>
    <s v="Hon 4-Shelf Metal Bookcases"/>
    <x v="127"/>
    <n v="8"/>
    <n v="0.7"/>
    <n v="-363.52799999999991"/>
  </r>
  <r>
    <x v="3"/>
    <s v="JG-15310"/>
    <s v="Jason Gross"/>
    <x v="0"/>
    <s v="United States"/>
    <x v="8"/>
    <x v="5"/>
    <n v="2908"/>
    <x v="3"/>
    <s v="FUR-BO-10003660"/>
    <x v="0"/>
    <x v="0"/>
    <s v="Bush Cubix Collection Bookcases, Fully Assembled"/>
    <x v="136"/>
    <n v="1"/>
    <n v="0"/>
    <n v="50.825400000000002"/>
  </r>
  <r>
    <x v="1"/>
    <s v="JF-15490"/>
    <s v="Jeremy Farry"/>
    <x v="1"/>
    <s v="United States"/>
    <x v="78"/>
    <x v="23"/>
    <n v="97206"/>
    <x v="1"/>
    <s v="FUR-BO-10003660"/>
    <x v="0"/>
    <x v="0"/>
    <s v="Bush Cubix Collection Bookcases, Fully Assembled"/>
    <x v="137"/>
    <n v="1"/>
    <n v="0.7"/>
    <n v="-103.86059999999998"/>
  </r>
  <r>
    <x v="1"/>
    <s v="DB-13555"/>
    <s v="Dorothy Badders"/>
    <x v="0"/>
    <s v="United States"/>
    <x v="79"/>
    <x v="4"/>
    <n v="19711"/>
    <x v="3"/>
    <s v="FUR-BO-10003660"/>
    <x v="0"/>
    <x v="0"/>
    <s v="Bush Cubix Collection Bookcases, Fully Assembled"/>
    <x v="138"/>
    <n v="2"/>
    <n v="0"/>
    <n v="101.6508"/>
  </r>
  <r>
    <x v="1"/>
    <s v="DS-13180"/>
    <s v="David Smith"/>
    <x v="0"/>
    <s v="United States"/>
    <x v="2"/>
    <x v="1"/>
    <n v="94122"/>
    <x v="1"/>
    <s v="FUR-BO-10003893"/>
    <x v="0"/>
    <x v="0"/>
    <s v="Sauder Camden County Collection Library"/>
    <x v="139"/>
    <n v="6"/>
    <n v="0.15"/>
    <n v="34.493999999999971"/>
  </r>
  <r>
    <x v="3"/>
    <s v="MY-18295"/>
    <s v="Muhammed Yedwab"/>
    <x v="0"/>
    <s v="United States"/>
    <x v="17"/>
    <x v="12"/>
    <n v="77036"/>
    <x v="0"/>
    <s v="FUR-BO-10003893"/>
    <x v="0"/>
    <x v="0"/>
    <s v="Sauder Camden County Collection Library"/>
    <x v="140"/>
    <n v="10"/>
    <n v="0.32"/>
    <n v="-137.97600000000008"/>
  </r>
  <r>
    <x v="0"/>
    <s v="NC-18535"/>
    <s v="Nick Crebassa"/>
    <x v="0"/>
    <s v="United States"/>
    <x v="2"/>
    <x v="1"/>
    <n v="94110"/>
    <x v="1"/>
    <s v="FUR-BO-10003894"/>
    <x v="0"/>
    <x v="0"/>
    <s v="Safco Value Mate Steel Bookcase, Baked Enamel Finish on Steel, Black"/>
    <x v="141"/>
    <n v="8"/>
    <n v="0.15"/>
    <n v="85.175999999999974"/>
  </r>
  <r>
    <x v="1"/>
    <s v="RB-19570"/>
    <s v="Rob Beeghly"/>
    <x v="1"/>
    <s v="United States"/>
    <x v="0"/>
    <x v="0"/>
    <n v="60610"/>
    <x v="0"/>
    <s v="FUR-BO-10003894"/>
    <x v="0"/>
    <x v="0"/>
    <s v="Safco Value Mate Steel Bookcase, Baked Enamel Finish on Steel, Black"/>
    <x v="142"/>
    <n v="4"/>
    <n v="0.3"/>
    <n v="0"/>
  </r>
  <r>
    <x v="1"/>
    <s v="MG-17890"/>
    <s v="Michael Granlund"/>
    <x v="2"/>
    <s v="United States"/>
    <x v="80"/>
    <x v="1"/>
    <n v="93727"/>
    <x v="1"/>
    <s v="FUR-BO-10003894"/>
    <x v="0"/>
    <x v="0"/>
    <s v="Safco Value Mate Steel Bookcase, Baked Enamel Finish on Steel, Black"/>
    <x v="143"/>
    <n v="2"/>
    <n v="0.15"/>
    <n v="21.293999999999993"/>
  </r>
  <r>
    <x v="1"/>
    <s v="DC-13285"/>
    <s v="Debra Catini"/>
    <x v="1"/>
    <s v="United States"/>
    <x v="2"/>
    <x v="1"/>
    <n v="94110"/>
    <x v="1"/>
    <s v="FUR-BO-10003965"/>
    <x v="0"/>
    <x v="0"/>
    <s v="O'Sullivan Manor Hill 2-Door Library in Brianna Oak"/>
    <x v="144"/>
    <n v="2"/>
    <n v="0.15"/>
    <n v="-14.478399999999979"/>
  </r>
  <r>
    <x v="3"/>
    <s v="CA-11965"/>
    <s v="Carol Adams"/>
    <x v="0"/>
    <s v="United States"/>
    <x v="81"/>
    <x v="12"/>
    <n v="77642"/>
    <x v="0"/>
    <s v="FUR-BO-10003965"/>
    <x v="0"/>
    <x v="0"/>
    <s v="O'Sullivan Manor Hill 2-Door Library in Brianna Oak"/>
    <x v="145"/>
    <n v="2"/>
    <n v="0.32"/>
    <n v="-76.011599999999973"/>
  </r>
  <r>
    <x v="1"/>
    <s v="HZ-14950"/>
    <s v="Henia Zydlo"/>
    <x v="1"/>
    <s v="United States"/>
    <x v="82"/>
    <x v="10"/>
    <n v="33311"/>
    <x v="2"/>
    <s v="FUR-BO-10003965"/>
    <x v="0"/>
    <x v="0"/>
    <s v="O'Sullivan Manor Hill 2-Door Library in Brianna Oak"/>
    <x v="146"/>
    <n v="5"/>
    <n v="0.2"/>
    <n v="-81.440999999999946"/>
  </r>
  <r>
    <x v="1"/>
    <s v="RP-19270"/>
    <s v="Rachel Payne"/>
    <x v="0"/>
    <s v="United States"/>
    <x v="17"/>
    <x v="12"/>
    <n v="77095"/>
    <x v="0"/>
    <s v="FUR-BO-10003965"/>
    <x v="0"/>
    <x v="0"/>
    <s v="O'Sullivan Manor Hill 2-Door Library in Brianna Oak"/>
    <x v="147"/>
    <n v="3"/>
    <n v="0.32"/>
    <n v="-114.01739999999995"/>
  </r>
  <r>
    <x v="1"/>
    <s v="KD-16345"/>
    <s v="Katherine Ducich"/>
    <x v="1"/>
    <s v="United States"/>
    <x v="0"/>
    <x v="0"/>
    <n v="60623"/>
    <x v="0"/>
    <s v="FUR-BO-10003966"/>
    <x v="0"/>
    <x v="0"/>
    <s v="Sauder Facets Collection Library, Sky Alder Finish"/>
    <x v="3"/>
    <n v="3"/>
    <n v="0.3"/>
    <n v="-71.811600000000027"/>
  </r>
  <r>
    <x v="0"/>
    <s v="LC-17050"/>
    <s v="Liz Carlisle"/>
    <x v="1"/>
    <s v="United States"/>
    <x v="83"/>
    <x v="1"/>
    <n v="92691"/>
    <x v="1"/>
    <s v="FUR-BO-10003966"/>
    <x v="0"/>
    <x v="0"/>
    <s v="Sauder Facets Collection Library, Sky Alder Finish"/>
    <x v="4"/>
    <n v="2"/>
    <n v="0.15"/>
    <n v="3.4195999999999884"/>
  </r>
  <r>
    <x v="3"/>
    <s v="JC-15775"/>
    <s v="John Castell"/>
    <x v="1"/>
    <s v="United States"/>
    <x v="5"/>
    <x v="1"/>
    <n v="90032"/>
    <x v="1"/>
    <s v="FUR-BO-10003966"/>
    <x v="0"/>
    <x v="0"/>
    <s v="Sauder Facets Collection Library, Sky Alder Finish"/>
    <x v="102"/>
    <n v="3"/>
    <n v="0.15"/>
    <n v="5.1293999999999755"/>
  </r>
  <r>
    <x v="0"/>
    <s v="AB-10015"/>
    <s v="Aaron Bergman"/>
    <x v="1"/>
    <s v="United States"/>
    <x v="84"/>
    <x v="30"/>
    <n v="73120"/>
    <x v="0"/>
    <s v="FUR-BO-10003966"/>
    <x v="0"/>
    <x v="0"/>
    <s v="Sauder Facets Collection Library, Sky Alder Finish"/>
    <x v="7"/>
    <n v="2"/>
    <n v="0"/>
    <n v="54.713599999999985"/>
  </r>
  <r>
    <x v="1"/>
    <s v="RA-19285"/>
    <s v="Ralph Arnett"/>
    <x v="1"/>
    <s v="United States"/>
    <x v="6"/>
    <x v="3"/>
    <n v="10035"/>
    <x v="3"/>
    <s v="FUR-BO-10004015"/>
    <x v="0"/>
    <x v="0"/>
    <s v="Bush Andora Bookcase, Maple/Graphite Gray Finish"/>
    <x v="148"/>
    <n v="2"/>
    <n v="0.2"/>
    <n v="4.7995999999999768"/>
  </r>
  <r>
    <x v="2"/>
    <s v="PP-18955"/>
    <s v="Paul Prost"/>
    <x v="2"/>
    <s v="United States"/>
    <x v="85"/>
    <x v="18"/>
    <n v="30080"/>
    <x v="2"/>
    <s v="FUR-BO-10004015"/>
    <x v="0"/>
    <x v="0"/>
    <s v="Bush Andora Bookcase, Maple/Graphite Gray Finish"/>
    <x v="149"/>
    <n v="2"/>
    <n v="0"/>
    <n v="52.795599999999979"/>
  </r>
  <r>
    <x v="1"/>
    <s v="MP-18175"/>
    <s v="Mike Pelletier"/>
    <x v="2"/>
    <s v="United States"/>
    <x v="86"/>
    <x v="1"/>
    <n v="92677"/>
    <x v="1"/>
    <s v="FUR-BO-10004015"/>
    <x v="0"/>
    <x v="0"/>
    <s v="Bush Andora Bookcase, Maple/Graphite Gray Finish"/>
    <x v="150"/>
    <n v="2"/>
    <n v="0.15"/>
    <n v="16.798599999999979"/>
  </r>
  <r>
    <x v="0"/>
    <s v="MV-17485"/>
    <s v="Mark Van Huff"/>
    <x v="1"/>
    <s v="United States"/>
    <x v="71"/>
    <x v="17"/>
    <n v="22204"/>
    <x v="2"/>
    <s v="FUR-BO-10004015"/>
    <x v="0"/>
    <x v="0"/>
    <s v="Bush Andora Bookcase, Maple/Graphite Gray Finish"/>
    <x v="151"/>
    <n v="3"/>
    <n v="0"/>
    <n v="79.193399999999968"/>
  </r>
  <r>
    <x v="1"/>
    <s v="CC-12670"/>
    <s v="Craig Carreira"/>
    <x v="1"/>
    <s v="United States"/>
    <x v="5"/>
    <x v="1"/>
    <n v="90032"/>
    <x v="1"/>
    <s v="FUR-BO-10004015"/>
    <x v="0"/>
    <x v="0"/>
    <s v="Bush Andora Bookcase, Maple/Graphite Gray Finish"/>
    <x v="152"/>
    <n v="9"/>
    <n v="0.15"/>
    <n v="75.593699999999899"/>
  </r>
  <r>
    <x v="1"/>
    <s v="TB-21595"/>
    <s v="Troy Blackwell"/>
    <x v="1"/>
    <s v="United States"/>
    <x v="33"/>
    <x v="22"/>
    <n v="45503"/>
    <x v="3"/>
    <s v="FUR-BO-10004015"/>
    <x v="0"/>
    <x v="0"/>
    <s v="Bush Andora Bookcase, Maple/Graphite Gray Finish"/>
    <x v="153"/>
    <n v="5"/>
    <n v="0.5"/>
    <n v="-167.98600000000002"/>
  </r>
  <r>
    <x v="1"/>
    <s v="CB-12535"/>
    <s v="Claudia Bergmann"/>
    <x v="0"/>
    <s v="United States"/>
    <x v="87"/>
    <x v="1"/>
    <n v="93010"/>
    <x v="1"/>
    <s v="FUR-BO-10004015"/>
    <x v="0"/>
    <x v="0"/>
    <s v="Bush Andora Bookcase, Maple/Graphite Gray Finish"/>
    <x v="154"/>
    <n v="5"/>
    <n v="0.15"/>
    <n v="41.996499999999941"/>
  </r>
  <r>
    <x v="0"/>
    <s v="JD-16150"/>
    <s v="Justin Deggeller"/>
    <x v="0"/>
    <s v="United States"/>
    <x v="5"/>
    <x v="1"/>
    <n v="90008"/>
    <x v="1"/>
    <s v="FUR-BO-10004015"/>
    <x v="0"/>
    <x v="0"/>
    <s v="Bush Andora Bookcase, Maple/Graphite Gray Finish"/>
    <x v="155"/>
    <n v="3"/>
    <n v="0.15"/>
    <n v="25.197899999999969"/>
  </r>
  <r>
    <x v="1"/>
    <s v="BP-11095"/>
    <s v="Bart Pistole"/>
    <x v="0"/>
    <s v="United States"/>
    <x v="6"/>
    <x v="3"/>
    <n v="10024"/>
    <x v="3"/>
    <s v="FUR-BO-10004015"/>
    <x v="0"/>
    <x v="0"/>
    <s v="Bush Andora Bookcase, Maple/Graphite Gray Finish"/>
    <x v="156"/>
    <n v="3"/>
    <n v="0.2"/>
    <n v="7.1993999999999687"/>
  </r>
  <r>
    <x v="1"/>
    <s v="VT-21700"/>
    <s v="Valerie Takahito"/>
    <x v="2"/>
    <s v="United States"/>
    <x v="18"/>
    <x v="13"/>
    <n v="19143"/>
    <x v="3"/>
    <s v="FUR-BO-10004218"/>
    <x v="0"/>
    <x v="0"/>
    <s v="Bush Heritage Pine Collection 5-Shelf Bookcase, Albany Pine Finish, *Special Order"/>
    <x v="157"/>
    <n v="5"/>
    <n v="0.5"/>
    <n v="-211.47"/>
  </r>
  <r>
    <x v="2"/>
    <s v="MH-17290"/>
    <s v="Marc Harrigan"/>
    <x v="2"/>
    <s v="United States"/>
    <x v="5"/>
    <x v="1"/>
    <n v="90036"/>
    <x v="1"/>
    <s v="FUR-BO-10004218"/>
    <x v="0"/>
    <x v="0"/>
    <s v="Bush Heritage Pine Collection 5-Shelf Bookcase, Albany Pine Finish, *Special Order"/>
    <x v="158"/>
    <n v="5"/>
    <n v="0.15"/>
    <n v="35.245000000000005"/>
  </r>
  <r>
    <x v="3"/>
    <s v="JK-15730"/>
    <s v="Joe Kamberova"/>
    <x v="1"/>
    <s v="United States"/>
    <x v="88"/>
    <x v="1"/>
    <n v="94521"/>
    <x v="1"/>
    <s v="FUR-BO-10004218"/>
    <x v="0"/>
    <x v="0"/>
    <s v="Bush Heritage Pine Collection 5-Shelf Bookcase, Albany Pine Finish, *Special Order"/>
    <x v="159"/>
    <n v="2"/>
    <n v="0.15"/>
    <n v="14.097999999999999"/>
  </r>
  <r>
    <x v="3"/>
    <s v="EK-13795"/>
    <s v="Eileen Kiefer"/>
    <x v="2"/>
    <s v="United States"/>
    <x v="2"/>
    <x v="1"/>
    <n v="94110"/>
    <x v="1"/>
    <s v="FUR-BO-10004218"/>
    <x v="0"/>
    <x v="0"/>
    <s v="Bush Heritage Pine Collection 5-Shelf Bookcase, Albany Pine Finish, *Special Order"/>
    <x v="160"/>
    <n v="10"/>
    <n v="0.15"/>
    <n v="70.490000000000009"/>
  </r>
  <r>
    <x v="0"/>
    <s v="MV-18190"/>
    <s v="Mike Vittorini"/>
    <x v="1"/>
    <s v="United States"/>
    <x v="5"/>
    <x v="1"/>
    <n v="90045"/>
    <x v="1"/>
    <s v="FUR-BO-10004218"/>
    <x v="0"/>
    <x v="0"/>
    <s v="Bush Heritage Pine Collection 5-Shelf Bookcase, Albany Pine Finish, *Special Order"/>
    <x v="159"/>
    <n v="2"/>
    <n v="0.15"/>
    <n v="14.097999999999999"/>
  </r>
  <r>
    <x v="0"/>
    <s v="SB-20185"/>
    <s v="Sarah Brown"/>
    <x v="1"/>
    <s v="United States"/>
    <x v="0"/>
    <x v="0"/>
    <n v="60653"/>
    <x v="0"/>
    <s v="FUR-BO-10004218"/>
    <x v="0"/>
    <x v="0"/>
    <s v="Bush Heritage Pine Collection 5-Shelf Bookcase, Albany Pine Finish, *Special Order"/>
    <x v="161"/>
    <n v="5"/>
    <n v="0.3"/>
    <n v="-70.489999999999981"/>
  </r>
  <r>
    <x v="1"/>
    <s v="DS-13030"/>
    <s v="Darrin Sayre"/>
    <x v="2"/>
    <s v="United States"/>
    <x v="2"/>
    <x v="1"/>
    <n v="94122"/>
    <x v="1"/>
    <s v="FUR-BO-10004218"/>
    <x v="0"/>
    <x v="0"/>
    <s v="Bush Heritage Pine Collection 5-Shelf Bookcase, Albany Pine Finish, *Special Order"/>
    <x v="66"/>
    <n v="1"/>
    <n v="0.15"/>
    <n v="7.0489999999999995"/>
  </r>
  <r>
    <x v="0"/>
    <s v="CM-12655"/>
    <s v="Corinna Mitchell"/>
    <x v="2"/>
    <s v="United States"/>
    <x v="17"/>
    <x v="12"/>
    <n v="77041"/>
    <x v="0"/>
    <s v="FUR-BO-10004218"/>
    <x v="0"/>
    <x v="0"/>
    <s v="Bush Heritage Pine Collection 5-Shelf Bookcase, Albany Pine Finish, *Special Order"/>
    <x v="162"/>
    <n v="4"/>
    <n v="0.32"/>
    <n v="-67.670400000000001"/>
  </r>
  <r>
    <x v="1"/>
    <s v="TM-21010"/>
    <s v="Tamara Manning"/>
    <x v="1"/>
    <s v="United States"/>
    <x v="89"/>
    <x v="28"/>
    <n v="84057"/>
    <x v="1"/>
    <s v="FUR-BO-10004357"/>
    <x v="0"/>
    <x v="0"/>
    <s v="O'Sullivan Living Dimensions 3-Shelf Bookcases"/>
    <x v="163"/>
    <n v="7"/>
    <n v="0"/>
    <n v="140.68599999999989"/>
  </r>
  <r>
    <x v="1"/>
    <s v="LT-17110"/>
    <s v="Liz Thompson"/>
    <x v="1"/>
    <s v="United States"/>
    <x v="1"/>
    <x v="1"/>
    <n v="92105"/>
    <x v="1"/>
    <s v="FUR-BO-10004357"/>
    <x v="0"/>
    <x v="0"/>
    <s v="O'Sullivan Living Dimensions 3-Shelf Bookcases"/>
    <x v="164"/>
    <n v="3"/>
    <n v="0.15"/>
    <n v="-30.147000000000048"/>
  </r>
  <r>
    <x v="3"/>
    <s v="DC-12850"/>
    <s v="Dan Campbell"/>
    <x v="1"/>
    <s v="United States"/>
    <x v="90"/>
    <x v="22"/>
    <n v="44105"/>
    <x v="3"/>
    <s v="FUR-BO-10004357"/>
    <x v="0"/>
    <x v="0"/>
    <s v="O'Sullivan Living Dimensions 3-Shelf Bookcases"/>
    <x v="18"/>
    <n v="3"/>
    <n v="0.5"/>
    <n v="-241.17600000000002"/>
  </r>
  <r>
    <x v="1"/>
    <s v="KH-16510"/>
    <s v="Keith Herrera"/>
    <x v="1"/>
    <s v="United States"/>
    <x v="91"/>
    <x v="1"/>
    <n v="92404"/>
    <x v="1"/>
    <s v="FUR-BO-10004357"/>
    <x v="0"/>
    <x v="0"/>
    <s v="O'Sullivan Living Dimensions 3-Shelf Bookcases"/>
    <x v="165"/>
    <n v="4"/>
    <n v="0.15"/>
    <n v="-40.196000000000055"/>
  </r>
  <r>
    <x v="1"/>
    <s v="DL-13495"/>
    <s v="Dionis Lloyd"/>
    <x v="0"/>
    <s v="United States"/>
    <x v="15"/>
    <x v="6"/>
    <n v="48227"/>
    <x v="0"/>
    <s v="FUR-BO-10004360"/>
    <x v="0"/>
    <x v="0"/>
    <s v="Rush Hierlooms Collection Rich Wood Bookcases"/>
    <x v="166"/>
    <n v="1"/>
    <n v="0"/>
    <n v="20.927400000000006"/>
  </r>
  <r>
    <x v="1"/>
    <s v="CA-12265"/>
    <s v="Christina Anderson"/>
    <x v="1"/>
    <s v="United States"/>
    <x v="92"/>
    <x v="12"/>
    <n v="76706"/>
    <x v="0"/>
    <s v="FUR-BO-10004360"/>
    <x v="0"/>
    <x v="0"/>
    <s v="Rush Hierlooms Collection Rich Wood Bookcases"/>
    <x v="167"/>
    <n v="3"/>
    <n v="0.32"/>
    <n v="-91.758599999999973"/>
  </r>
  <r>
    <x v="3"/>
    <s v="BM-11785"/>
    <s v="Bryan Mills"/>
    <x v="1"/>
    <s v="United States"/>
    <x v="32"/>
    <x v="22"/>
    <n v="43229"/>
    <x v="3"/>
    <s v="FUR-BO-10004409"/>
    <x v="0"/>
    <x v="0"/>
    <s v="Safco Value Mate Series Steel Bookcases, Baked Enamel Finish on Steel, Gray"/>
    <x v="168"/>
    <n v="1"/>
    <n v="0.5"/>
    <n v="-15.615600000000001"/>
  </r>
  <r>
    <x v="0"/>
    <s v="MC-17275"/>
    <s v="Marc Crier"/>
    <x v="1"/>
    <s v="United States"/>
    <x v="11"/>
    <x v="8"/>
    <n v="98103"/>
    <x v="1"/>
    <s v="FUR-BO-10004409"/>
    <x v="0"/>
    <x v="0"/>
    <s v="Safco Value Mate Series Steel Bookcases, Baked Enamel Finish on Steel, Gray"/>
    <x v="87"/>
    <n v="2"/>
    <n v="0"/>
    <n v="39.748800000000003"/>
  </r>
  <r>
    <x v="1"/>
    <s v="BS-11755"/>
    <s v="Bruce Stewart"/>
    <x v="1"/>
    <s v="United States"/>
    <x v="5"/>
    <x v="1"/>
    <n v="90032"/>
    <x v="1"/>
    <s v="FUR-BO-10004409"/>
    <x v="0"/>
    <x v="0"/>
    <s v="Safco Value Mate Series Steel Bookcases, Baked Enamel Finish on Steel, Gray"/>
    <x v="143"/>
    <n v="2"/>
    <n v="0.15"/>
    <n v="18.454800000000002"/>
  </r>
  <r>
    <x v="0"/>
    <s v="JS-15880"/>
    <s v="John Stevenson"/>
    <x v="1"/>
    <s v="United States"/>
    <x v="93"/>
    <x v="12"/>
    <n v="78550"/>
    <x v="0"/>
    <s v="FUR-BO-10004409"/>
    <x v="0"/>
    <x v="0"/>
    <s v="Safco Value Mate Series Steel Bookcases, Baked Enamel Finish on Steel, Gray"/>
    <x v="169"/>
    <n v="5"/>
    <n v="0.32"/>
    <n v="-14.195999999999998"/>
  </r>
  <r>
    <x v="0"/>
    <s v="CA-11965"/>
    <s v="Carol Adams"/>
    <x v="0"/>
    <s v="United States"/>
    <x v="94"/>
    <x v="31"/>
    <n v="57701"/>
    <x v="0"/>
    <s v="FUR-BO-10004409"/>
    <x v="0"/>
    <x v="0"/>
    <s v="Safco Value Mate Series Steel Bookcases, Baked Enamel Finish on Steel, Gray"/>
    <x v="87"/>
    <n v="2"/>
    <n v="0"/>
    <n v="39.748800000000003"/>
  </r>
  <r>
    <x v="0"/>
    <s v="OT-18730"/>
    <s v="Olvera Toch"/>
    <x v="1"/>
    <s v="United States"/>
    <x v="95"/>
    <x v="13"/>
    <n v="18018"/>
    <x v="3"/>
    <s v="FUR-BO-10004409"/>
    <x v="0"/>
    <x v="0"/>
    <s v="Safco Value Mate Series Steel Bookcases, Baked Enamel Finish on Steel, Gray"/>
    <x v="170"/>
    <n v="5"/>
    <n v="0.5"/>
    <n v="-78.078000000000003"/>
  </r>
  <r>
    <x v="3"/>
    <s v="NP-18700"/>
    <s v="Nora Preis"/>
    <x v="1"/>
    <s v="United States"/>
    <x v="80"/>
    <x v="1"/>
    <n v="93727"/>
    <x v="1"/>
    <s v="FUR-BO-10004467"/>
    <x v="0"/>
    <x v="0"/>
    <s v="Bestar Classic Bookcase"/>
    <x v="171"/>
    <n v="3"/>
    <n v="0.15"/>
    <n v="11.998799999999989"/>
  </r>
  <r>
    <x v="0"/>
    <s v="JK-15625"/>
    <s v="Jim Karlsson"/>
    <x v="1"/>
    <s v="United States"/>
    <x v="11"/>
    <x v="8"/>
    <n v="98115"/>
    <x v="1"/>
    <s v="FUR-BO-10004467"/>
    <x v="0"/>
    <x v="0"/>
    <s v="Bestar Classic Bookcase"/>
    <x v="172"/>
    <n v="2"/>
    <n v="0"/>
    <n v="37.996199999999988"/>
  </r>
  <r>
    <x v="1"/>
    <s v="SH-19975"/>
    <s v="Sally Hughsby"/>
    <x v="0"/>
    <s v="United States"/>
    <x v="96"/>
    <x v="1"/>
    <n v="92345"/>
    <x v="1"/>
    <s v="FUR-BO-10004467"/>
    <x v="0"/>
    <x v="0"/>
    <s v="Bestar Classic Bookcase"/>
    <x v="173"/>
    <n v="5"/>
    <n v="0.15"/>
    <n v="19.997999999999976"/>
  </r>
  <r>
    <x v="1"/>
    <s v="KL-16645"/>
    <s v="Ken Lonsdale"/>
    <x v="1"/>
    <s v="United States"/>
    <x v="79"/>
    <x v="4"/>
    <n v="19711"/>
    <x v="3"/>
    <s v="FUR-BO-10004467"/>
    <x v="0"/>
    <x v="0"/>
    <s v="Bestar Classic Bookcase"/>
    <x v="174"/>
    <n v="3"/>
    <n v="0"/>
    <n v="56.994299999999981"/>
  </r>
  <r>
    <x v="0"/>
    <s v="TS-21370"/>
    <s v="Todd Sumrall"/>
    <x v="0"/>
    <s v="United States"/>
    <x v="97"/>
    <x v="20"/>
    <n v="85023"/>
    <x v="1"/>
    <s v="FUR-BO-10004467"/>
    <x v="0"/>
    <x v="0"/>
    <s v="Bestar Classic Bookcase"/>
    <x v="175"/>
    <n v="7"/>
    <n v="0.7"/>
    <n v="-356.96429999999998"/>
  </r>
  <r>
    <x v="0"/>
    <s v="LH-17020"/>
    <s v="Lisa Hazard"/>
    <x v="1"/>
    <s v="United States"/>
    <x v="98"/>
    <x v="7"/>
    <n v="80027"/>
    <x v="1"/>
    <s v="FUR-BO-10004467"/>
    <x v="0"/>
    <x v="0"/>
    <s v="Bestar Classic Bookcase"/>
    <x v="176"/>
    <n v="3"/>
    <n v="0.7"/>
    <n v="-152.9847"/>
  </r>
  <r>
    <x v="1"/>
    <s v="DB-12970"/>
    <s v="Darren Budd"/>
    <x v="0"/>
    <s v="United States"/>
    <x v="17"/>
    <x v="12"/>
    <n v="77036"/>
    <x v="0"/>
    <s v="FUR-BO-10004467"/>
    <x v="0"/>
    <x v="0"/>
    <s v="Bestar Classic Bookcase"/>
    <x v="177"/>
    <n v="1"/>
    <n v="0.32"/>
    <n v="-12.998700000000007"/>
  </r>
  <r>
    <x v="3"/>
    <s v="AF-10885"/>
    <s v="Art Foster"/>
    <x v="1"/>
    <s v="United States"/>
    <x v="18"/>
    <x v="13"/>
    <n v="19134"/>
    <x v="3"/>
    <s v="FUR-BO-10004467"/>
    <x v="0"/>
    <x v="0"/>
    <s v="Bestar Classic Bookcase"/>
    <x v="178"/>
    <n v="7"/>
    <n v="0.5"/>
    <n v="-216.97830000000002"/>
  </r>
  <r>
    <x v="1"/>
    <s v="RA-19915"/>
    <s v="Russell Applegate"/>
    <x v="1"/>
    <s v="United States"/>
    <x v="52"/>
    <x v="0"/>
    <n v="60035"/>
    <x v="0"/>
    <s v="FUR-BO-10004690"/>
    <x v="0"/>
    <x v="0"/>
    <s v="O'Sullivan Cherrywood Estates Traditional Barrister Bookcase"/>
    <x v="179"/>
    <n v="4"/>
    <n v="0.3"/>
    <n v="-126.48159999999999"/>
  </r>
  <r>
    <x v="3"/>
    <s v="HR-14770"/>
    <s v="Hallie Redmond"/>
    <x v="2"/>
    <s v="United States"/>
    <x v="99"/>
    <x v="14"/>
    <n v="53209"/>
    <x v="0"/>
    <s v="FUR-BO-10004690"/>
    <x v="0"/>
    <x v="0"/>
    <s v="O'Sullivan Cherrywood Estates Traditional Barrister Bookcase"/>
    <x v="180"/>
    <n v="5"/>
    <n v="0"/>
    <n v="48.117999999999981"/>
  </r>
  <r>
    <x v="1"/>
    <s v="VW-21775"/>
    <s v="Victoria Wilson"/>
    <x v="0"/>
    <s v="United States"/>
    <x v="100"/>
    <x v="22"/>
    <n v="44256"/>
    <x v="3"/>
    <s v="FUR-BO-10004695"/>
    <x v="0"/>
    <x v="0"/>
    <s v="O'Sullivan 2-Door Barrister Bookcase in Odessa Pine"/>
    <x v="181"/>
    <n v="5"/>
    <n v="0.5"/>
    <n v="-244.32300000000006"/>
  </r>
  <r>
    <x v="3"/>
    <s v="SW-20755"/>
    <s v="Steven Ward"/>
    <x v="0"/>
    <s v="United States"/>
    <x v="6"/>
    <x v="3"/>
    <n v="10009"/>
    <x v="3"/>
    <s v="FUR-BO-10004695"/>
    <x v="0"/>
    <x v="0"/>
    <s v="O'Sullivan 2-Door Barrister Bookcase in Odessa Pine"/>
    <x v="182"/>
    <n v="4"/>
    <n v="0.2"/>
    <n v="21.717599999999948"/>
  </r>
  <r>
    <x v="1"/>
    <s v="SC-20380"/>
    <s v="Shahid Collister"/>
    <x v="1"/>
    <s v="United States"/>
    <x v="101"/>
    <x v="18"/>
    <n v="30318"/>
    <x v="2"/>
    <s v="FUR-BO-10004695"/>
    <x v="0"/>
    <x v="0"/>
    <s v="O'Sullivan 2-Door Barrister Bookcase in Odessa Pine"/>
    <x v="183"/>
    <n v="9"/>
    <n v="0"/>
    <n v="374.62859999999989"/>
  </r>
  <r>
    <x v="1"/>
    <s v="EH-13765"/>
    <s v="Edward Hooks"/>
    <x v="0"/>
    <s v="United States"/>
    <x v="102"/>
    <x v="26"/>
    <n v="2151"/>
    <x v="3"/>
    <s v="FUR-BO-10004695"/>
    <x v="0"/>
    <x v="0"/>
    <s v="O'Sullivan 2-Door Barrister Bookcase in Odessa Pine"/>
    <x v="184"/>
    <n v="2"/>
    <n v="0"/>
    <n v="83.25079999999997"/>
  </r>
  <r>
    <x v="1"/>
    <s v="FA-14230"/>
    <s v="Frank Atkinson"/>
    <x v="0"/>
    <s v="United States"/>
    <x v="103"/>
    <x v="10"/>
    <n v="32839"/>
    <x v="2"/>
    <s v="FUR-BO-10004695"/>
    <x v="0"/>
    <x v="0"/>
    <s v="O'Sullivan 2-Door Barrister Bookcase in Odessa Pine"/>
    <x v="185"/>
    <n v="2"/>
    <n v="0.2"/>
    <n v="10.858799999999974"/>
  </r>
  <r>
    <x v="1"/>
    <s v="CB-12025"/>
    <s v="Cassandra Brandow"/>
    <x v="1"/>
    <s v="United States"/>
    <x v="5"/>
    <x v="1"/>
    <n v="90049"/>
    <x v="1"/>
    <s v="FUR-BO-10004695"/>
    <x v="0"/>
    <x v="0"/>
    <s v="O'Sullivan 2-Door Barrister Bookcase in Odessa Pine"/>
    <x v="144"/>
    <n v="2"/>
    <n v="0.15"/>
    <n v="28.956799999999973"/>
  </r>
  <r>
    <x v="3"/>
    <s v="PF-19165"/>
    <s v="Philip Fox"/>
    <x v="1"/>
    <s v="United States"/>
    <x v="75"/>
    <x v="18"/>
    <n v="30328"/>
    <x v="2"/>
    <s v="FUR-BO-10004695"/>
    <x v="0"/>
    <x v="0"/>
    <s v="O'Sullivan 2-Door Barrister Bookcase in Odessa Pine"/>
    <x v="186"/>
    <n v="7"/>
    <n v="0"/>
    <n v="291.37779999999987"/>
  </r>
  <r>
    <x v="3"/>
    <s v="NZ-18565"/>
    <s v="Nick Zandusky"/>
    <x v="2"/>
    <s v="United States"/>
    <x v="32"/>
    <x v="22"/>
    <n v="43229"/>
    <x v="3"/>
    <s v="FUR-BO-10004709"/>
    <x v="0"/>
    <x v="0"/>
    <s v="Bush Westfield Collection Bookcases, Medium Cherry Finish"/>
    <x v="187"/>
    <n v="3"/>
    <n v="0.5"/>
    <n v="-48.703199999999995"/>
  </r>
  <r>
    <x v="1"/>
    <s v="GH-14665"/>
    <s v="Greg Hansen"/>
    <x v="1"/>
    <s v="United States"/>
    <x v="104"/>
    <x v="12"/>
    <n v="78664"/>
    <x v="0"/>
    <s v="FUR-BO-10004709"/>
    <x v="0"/>
    <x v="0"/>
    <s v="Bush Westfield Collection Bookcases, Medium Cherry Finish"/>
    <x v="188"/>
    <n v="2"/>
    <n v="0.32"/>
    <n v="-11.595999999999997"/>
  </r>
  <r>
    <x v="3"/>
    <s v="BM-11575"/>
    <s v="Brendan Murry"/>
    <x v="0"/>
    <s v="United States"/>
    <x v="6"/>
    <x v="3"/>
    <n v="10035"/>
    <x v="3"/>
    <s v="FUR-BO-10004709"/>
    <x v="0"/>
    <x v="0"/>
    <s v="Bush Westfield Collection Bookcases, Medium Cherry Finish"/>
    <x v="189"/>
    <n v="1"/>
    <n v="0.2"/>
    <n v="1.1596000000000011"/>
  </r>
  <r>
    <x v="3"/>
    <s v="MP-17965"/>
    <s v="Michael Paige"/>
    <x v="0"/>
    <s v="United States"/>
    <x v="105"/>
    <x v="10"/>
    <n v="34952"/>
    <x v="2"/>
    <s v="FUR-BO-10004709"/>
    <x v="0"/>
    <x v="0"/>
    <s v="Bush Westfield Collection Bookcases, Medium Cherry Finish"/>
    <x v="190"/>
    <n v="5"/>
    <n v="0.2"/>
    <n v="5.7980000000000018"/>
  </r>
  <r>
    <x v="1"/>
    <s v="BM-11575"/>
    <s v="Brendan Murry"/>
    <x v="0"/>
    <s v="United States"/>
    <x v="106"/>
    <x v="15"/>
    <n v="20877"/>
    <x v="3"/>
    <s v="FUR-BO-10004709"/>
    <x v="0"/>
    <x v="0"/>
    <s v="Bush Westfield Collection Bookcases, Medium Cherry Finish"/>
    <x v="131"/>
    <n v="3"/>
    <n v="0"/>
    <n v="38.266800000000003"/>
  </r>
  <r>
    <x v="1"/>
    <s v="VG-21790"/>
    <s v="Vivek Gonzalez"/>
    <x v="1"/>
    <s v="United States"/>
    <x v="11"/>
    <x v="8"/>
    <n v="98103"/>
    <x v="1"/>
    <s v="FUR-BO-10004709"/>
    <x v="0"/>
    <x v="0"/>
    <s v="Bush Westfield Collection Bookcases, Medium Cherry Finish"/>
    <x v="191"/>
    <n v="2"/>
    <n v="0"/>
    <n v="25.511200000000002"/>
  </r>
  <r>
    <x v="1"/>
    <s v="SW-20245"/>
    <s v="Scot Wooten"/>
    <x v="1"/>
    <s v="United States"/>
    <x v="107"/>
    <x v="9"/>
    <n v="27834"/>
    <x v="2"/>
    <s v="FUR-BO-10004709"/>
    <x v="0"/>
    <x v="0"/>
    <s v="Bush Westfield Collection Bookcases, Medium Cherry Finish"/>
    <x v="190"/>
    <n v="5"/>
    <n v="0.2"/>
    <n v="5.7980000000000018"/>
  </r>
  <r>
    <x v="3"/>
    <s v="RL-19615"/>
    <s v="Rob Lucas"/>
    <x v="1"/>
    <s v="United States"/>
    <x v="5"/>
    <x v="1"/>
    <n v="90008"/>
    <x v="1"/>
    <s v="FUR-BO-10004709"/>
    <x v="0"/>
    <x v="0"/>
    <s v="Bush Westfield Collection Bookcases, Medium Cherry Finish"/>
    <x v="192"/>
    <n v="7"/>
    <n v="0.15"/>
    <n v="28.410200000000017"/>
  </r>
  <r>
    <x v="1"/>
    <s v="AM-10360"/>
    <s v="Alice McCarthy"/>
    <x v="0"/>
    <s v="United States"/>
    <x v="90"/>
    <x v="22"/>
    <n v="44105"/>
    <x v="3"/>
    <s v="FUR-BO-10004709"/>
    <x v="0"/>
    <x v="0"/>
    <s v="Bush Westfield Collection Bookcases, Medium Cherry Finish"/>
    <x v="191"/>
    <n v="4"/>
    <n v="0.5"/>
    <n v="-64.937599999999989"/>
  </r>
  <r>
    <x v="1"/>
    <s v="TB-21520"/>
    <s v="Tracy Blumstein"/>
    <x v="1"/>
    <s v="United States"/>
    <x v="18"/>
    <x v="13"/>
    <n v="19140"/>
    <x v="3"/>
    <s v="FUR-BO-10004834"/>
    <x v="0"/>
    <x v="0"/>
    <s v="Riverside Palais Royal Lawyers Bookcase, Royale Cherry Finish"/>
    <x v="193"/>
    <n v="7"/>
    <n v="0.5"/>
    <n v="-1665.0522000000001"/>
  </r>
  <r>
    <x v="3"/>
    <s v="AG-10675"/>
    <s v="Anna Gayman"/>
    <x v="1"/>
    <s v="United States"/>
    <x v="17"/>
    <x v="12"/>
    <n v="77036"/>
    <x v="0"/>
    <s v="FUR-BO-10004834"/>
    <x v="0"/>
    <x v="0"/>
    <s v="Riverside Palais Royal Lawyers Bookcase, Royale Cherry Finish"/>
    <x v="194"/>
    <n v="4"/>
    <n v="0.32"/>
    <n v="-317.15280000000007"/>
  </r>
  <r>
    <x v="1"/>
    <s v="PF-19120"/>
    <s v="Peter Fuller"/>
    <x v="1"/>
    <s v="United States"/>
    <x v="6"/>
    <x v="3"/>
    <n v="10035"/>
    <x v="3"/>
    <s v="FUR-BO-10004834"/>
    <x v="0"/>
    <x v="0"/>
    <s v="Riverside Palais Royal Lawyers Bookcase, Royale Cherry Finish"/>
    <x v="195"/>
    <n v="6"/>
    <n v="0.2"/>
    <n v="158.57639999999992"/>
  </r>
  <r>
    <x v="0"/>
    <s v="MG-17680"/>
    <s v="Maureen Gastineau"/>
    <x v="2"/>
    <s v="United States"/>
    <x v="5"/>
    <x v="1"/>
    <n v="90049"/>
    <x v="1"/>
    <s v="FUR-BO-10004834"/>
    <x v="0"/>
    <x v="0"/>
    <s v="Riverside Palais Royal Lawyers Bookcase, Royale Cherry Finish"/>
    <x v="196"/>
    <n v="2"/>
    <n v="0.15"/>
    <n v="140.95680000000004"/>
  </r>
  <r>
    <x v="1"/>
    <s v="QJ-19255"/>
    <s v="Quincy Jones"/>
    <x v="0"/>
    <s v="United States"/>
    <x v="108"/>
    <x v="32"/>
    <s v="05408"/>
    <x v="3"/>
    <s v="FUR-BO-10004834"/>
    <x v="0"/>
    <x v="0"/>
    <s v="Riverside Palais Royal Lawyers Bookcase, Royale Cherry Finish"/>
    <x v="197"/>
    <n v="5"/>
    <n v="0"/>
    <n v="1013.1270000000001"/>
  </r>
  <r>
    <x v="3"/>
    <s v="NF-18385"/>
    <s v="Natalie Fritzler"/>
    <x v="1"/>
    <s v="United States"/>
    <x v="109"/>
    <x v="29"/>
    <n v="39212"/>
    <x v="2"/>
    <s v="FUR-CH-10000015"/>
    <x v="0"/>
    <x v="1"/>
    <s v="Hon Multipurpose Stacking Arm Chairs"/>
    <x v="198"/>
    <n v="4"/>
    <n v="0"/>
    <n v="225.26400000000001"/>
  </r>
  <r>
    <x v="0"/>
    <s v="TS-21610"/>
    <s v="Troy Staebel"/>
    <x v="1"/>
    <s v="United States"/>
    <x v="2"/>
    <x v="1"/>
    <n v="94122"/>
    <x v="1"/>
    <s v="FUR-CH-10000015"/>
    <x v="0"/>
    <x v="1"/>
    <s v="Hon Multipurpose Stacking Arm Chairs"/>
    <x v="199"/>
    <n v="7"/>
    <n v="0.2"/>
    <n v="90.97199999999998"/>
  </r>
  <r>
    <x v="3"/>
    <s v="JK-15730"/>
    <s v="Joe Kamberova"/>
    <x v="1"/>
    <s v="United States"/>
    <x v="32"/>
    <x v="22"/>
    <n v="43229"/>
    <x v="3"/>
    <s v="FUR-CH-10000015"/>
    <x v="0"/>
    <x v="1"/>
    <s v="Hon Multipurpose Stacking Arm Chairs"/>
    <x v="200"/>
    <n v="6"/>
    <n v="0.3"/>
    <n v="-51.983999999999924"/>
  </r>
  <r>
    <x v="1"/>
    <s v="ZC-21910"/>
    <s v="Zuschuss Carroll"/>
    <x v="1"/>
    <s v="United States"/>
    <x v="32"/>
    <x v="33"/>
    <n v="47201"/>
    <x v="0"/>
    <s v="FUR-CH-10000015"/>
    <x v="0"/>
    <x v="1"/>
    <s v="Hon Multipurpose Stacking Arm Chairs"/>
    <x v="201"/>
    <n v="7"/>
    <n v="0"/>
    <n v="394.21199999999999"/>
  </r>
  <r>
    <x v="1"/>
    <s v="LC-17050"/>
    <s v="Liz Carlisle"/>
    <x v="1"/>
    <s v="United States"/>
    <x v="110"/>
    <x v="21"/>
    <n v="40475"/>
    <x v="2"/>
    <s v="FUR-CH-10000015"/>
    <x v="0"/>
    <x v="1"/>
    <s v="Hon Multipurpose Stacking Arm Chairs"/>
    <x v="198"/>
    <n v="4"/>
    <n v="0"/>
    <n v="225.26400000000001"/>
  </r>
  <r>
    <x v="1"/>
    <s v="VW-21775"/>
    <s v="Victoria Wilson"/>
    <x v="0"/>
    <s v="United States"/>
    <x v="16"/>
    <x v="12"/>
    <n v="77340"/>
    <x v="0"/>
    <s v="FUR-CH-10000015"/>
    <x v="0"/>
    <x v="1"/>
    <s v="Hon Multipurpose Stacking Arm Chairs"/>
    <x v="202"/>
    <n v="8"/>
    <n v="0.3"/>
    <n v="-69.311999999999898"/>
  </r>
  <r>
    <x v="0"/>
    <s v="DK-12835"/>
    <s v="Damala Kotsonis"/>
    <x v="0"/>
    <s v="United States"/>
    <x v="33"/>
    <x v="23"/>
    <n v="97477"/>
    <x v="1"/>
    <s v="FUR-CH-10000155"/>
    <x v="0"/>
    <x v="1"/>
    <s v="Global Comet Stacking Armless Chair"/>
    <x v="203"/>
    <n v="2"/>
    <n v="0.2"/>
    <n v="47.848000000000013"/>
  </r>
  <r>
    <x v="1"/>
    <s v="AD-10180"/>
    <s v="Alan Dominguez"/>
    <x v="2"/>
    <s v="United States"/>
    <x v="111"/>
    <x v="25"/>
    <n v="6824"/>
    <x v="3"/>
    <s v="FUR-CH-10000155"/>
    <x v="0"/>
    <x v="1"/>
    <s v="Global Comet Stacking Armless Chair"/>
    <x v="204"/>
    <n v="3"/>
    <n v="0"/>
    <n v="251.20200000000003"/>
  </r>
  <r>
    <x v="2"/>
    <s v="AH-10585"/>
    <s v="Angele Hood"/>
    <x v="1"/>
    <s v="United States"/>
    <x v="24"/>
    <x v="10"/>
    <n v="33142"/>
    <x v="2"/>
    <s v="FUR-CH-10000155"/>
    <x v="0"/>
    <x v="1"/>
    <s v="Global Comet Stacking Armless Chair"/>
    <x v="205"/>
    <n v="1"/>
    <n v="0.2"/>
    <n v="23.924000000000007"/>
  </r>
  <r>
    <x v="1"/>
    <s v="BC-11125"/>
    <s v="Becky Castell"/>
    <x v="2"/>
    <s v="United States"/>
    <x v="112"/>
    <x v="1"/>
    <n v="92020"/>
    <x v="1"/>
    <s v="FUR-CH-10000155"/>
    <x v="0"/>
    <x v="1"/>
    <s v="Global Comet Stacking Armless Chair"/>
    <x v="203"/>
    <n v="2"/>
    <n v="0.2"/>
    <n v="47.848000000000013"/>
  </r>
  <r>
    <x v="3"/>
    <s v="NP-18325"/>
    <s v="Naresj Patel"/>
    <x v="1"/>
    <s v="United States"/>
    <x v="2"/>
    <x v="1"/>
    <n v="94122"/>
    <x v="1"/>
    <s v="FUR-CH-10000155"/>
    <x v="0"/>
    <x v="1"/>
    <s v="Global Comet Stacking Armless Chair"/>
    <x v="206"/>
    <n v="3"/>
    <n v="0.2"/>
    <n v="71.77200000000002"/>
  </r>
  <r>
    <x v="0"/>
    <s v="KD-16615"/>
    <s v="Ken Dana"/>
    <x v="0"/>
    <s v="United States"/>
    <x v="113"/>
    <x v="1"/>
    <n v="92804"/>
    <x v="1"/>
    <s v="FUR-CH-10000155"/>
    <x v="0"/>
    <x v="1"/>
    <s v="Global Comet Stacking Armless Chair"/>
    <x v="206"/>
    <n v="3"/>
    <n v="0.2"/>
    <n v="71.77200000000002"/>
  </r>
  <r>
    <x v="1"/>
    <s v="SC-20095"/>
    <s v="Sanjit Chand"/>
    <x v="1"/>
    <s v="United States"/>
    <x v="88"/>
    <x v="1"/>
    <n v="94521"/>
    <x v="1"/>
    <s v="FUR-CH-10000225"/>
    <x v="0"/>
    <x v="1"/>
    <s v="Global Geo Office Task Chair, Gray"/>
    <x v="207"/>
    <n v="2"/>
    <n v="0.2"/>
    <n v="-24.294000000000018"/>
  </r>
  <r>
    <x v="1"/>
    <s v="SC-20575"/>
    <s v="Sonia Cooley"/>
    <x v="1"/>
    <s v="United States"/>
    <x v="114"/>
    <x v="33"/>
    <n v="46544"/>
    <x v="0"/>
    <s v="FUR-CH-10000225"/>
    <x v="0"/>
    <x v="1"/>
    <s v="Global Geo Office Task Chair, Gray"/>
    <x v="208"/>
    <n v="8"/>
    <n v="0"/>
    <n v="32.391999999999939"/>
  </r>
  <r>
    <x v="1"/>
    <s v="BC-11125"/>
    <s v="Becky Castell"/>
    <x v="2"/>
    <s v="United States"/>
    <x v="6"/>
    <x v="3"/>
    <n v="10011"/>
    <x v="3"/>
    <s v="FUR-CH-10000225"/>
    <x v="0"/>
    <x v="1"/>
    <s v="Global Geo Office Task Chair, Gray"/>
    <x v="78"/>
    <n v="2"/>
    <n v="0.1"/>
    <n v="-8.0980000000000167"/>
  </r>
  <r>
    <x v="1"/>
    <s v="CC-12430"/>
    <s v="Chuck Clark"/>
    <x v="2"/>
    <s v="United States"/>
    <x v="70"/>
    <x v="1"/>
    <n v="90712"/>
    <x v="1"/>
    <s v="FUR-CH-10000225"/>
    <x v="0"/>
    <x v="1"/>
    <s v="Global Geo Office Task Chair, Gray"/>
    <x v="209"/>
    <n v="8"/>
    <n v="0.2"/>
    <n v="-97.176000000000073"/>
  </r>
  <r>
    <x v="1"/>
    <s v="DV-13045"/>
    <s v="Darrin Van Huff"/>
    <x v="0"/>
    <s v="United States"/>
    <x v="13"/>
    <x v="10"/>
    <n v="32216"/>
    <x v="2"/>
    <s v="FUR-CH-10000225"/>
    <x v="0"/>
    <x v="1"/>
    <s v="Global Geo Office Task Chair, Gray"/>
    <x v="210"/>
    <n v="1"/>
    <n v="0.2"/>
    <n v="-12.147000000000009"/>
  </r>
  <r>
    <x v="0"/>
    <s v="JF-15295"/>
    <s v="Jason Fortune-"/>
    <x v="1"/>
    <s v="United States"/>
    <x v="5"/>
    <x v="1"/>
    <n v="90036"/>
    <x v="1"/>
    <s v="FUR-CH-10000225"/>
    <x v="0"/>
    <x v="1"/>
    <s v="Global Geo Office Task Chair, Gray"/>
    <x v="211"/>
    <n v="3"/>
    <n v="0.2"/>
    <n v="-36.441000000000031"/>
  </r>
  <r>
    <x v="3"/>
    <s v="MP-17965"/>
    <s v="Michael Paige"/>
    <x v="0"/>
    <s v="United States"/>
    <x v="115"/>
    <x v="12"/>
    <n v="78501"/>
    <x v="0"/>
    <s v="FUR-CH-10000225"/>
    <x v="0"/>
    <x v="1"/>
    <s v="Global Geo Office Task Chair, Gray"/>
    <x v="212"/>
    <n v="1"/>
    <n v="0.3"/>
    <n v="-20.245000000000008"/>
  </r>
  <r>
    <x v="0"/>
    <s v="HA-14920"/>
    <s v="Helen Andreada"/>
    <x v="1"/>
    <s v="United States"/>
    <x v="116"/>
    <x v="1"/>
    <n v="91104"/>
    <x v="1"/>
    <s v="FUR-CH-10000229"/>
    <x v="0"/>
    <x v="1"/>
    <s v="Global Enterprise Series Seating High-Back Swivel/Tilt Chairs"/>
    <x v="213"/>
    <n v="2"/>
    <n v="0.2"/>
    <n v="-65.035200000000046"/>
  </r>
  <r>
    <x v="3"/>
    <s v="GH-14410"/>
    <s v="Gary Hansen"/>
    <x v="2"/>
    <s v="United States"/>
    <x v="0"/>
    <x v="0"/>
    <n v="60653"/>
    <x v="0"/>
    <s v="FUR-CH-10000229"/>
    <x v="0"/>
    <x v="1"/>
    <s v="Global Enterprise Series Seating High-Back Swivel/Tilt Chairs"/>
    <x v="214"/>
    <n v="3"/>
    <n v="0.3"/>
    <n v="-178.84680000000006"/>
  </r>
  <r>
    <x v="3"/>
    <s v="TP-21565"/>
    <s v="Tracy Poddar"/>
    <x v="0"/>
    <s v="United States"/>
    <x v="117"/>
    <x v="23"/>
    <n v="97405"/>
    <x v="1"/>
    <s v="FUR-CH-10000229"/>
    <x v="0"/>
    <x v="1"/>
    <s v="Global Enterprise Series Seating High-Back Swivel/Tilt Chairs"/>
    <x v="215"/>
    <n v="3"/>
    <n v="0.2"/>
    <n v="-97.552800000000076"/>
  </r>
  <r>
    <x v="3"/>
    <s v="AW-10930"/>
    <s v="Arthur Wiediger"/>
    <x v="2"/>
    <s v="United States"/>
    <x v="17"/>
    <x v="12"/>
    <n v="77070"/>
    <x v="0"/>
    <s v="FUR-CH-10000229"/>
    <x v="0"/>
    <x v="1"/>
    <s v="Global Enterprise Series Seating High-Back Swivel/Tilt Chairs"/>
    <x v="216"/>
    <n v="2"/>
    <n v="0.3"/>
    <n v="-119.23120000000003"/>
  </r>
  <r>
    <x v="1"/>
    <s v="GT-14710"/>
    <s v="Greg Tran"/>
    <x v="1"/>
    <s v="United States"/>
    <x v="118"/>
    <x v="34"/>
    <n v="20016"/>
    <x v="3"/>
    <s v="FUR-CH-10000309"/>
    <x v="0"/>
    <x v="1"/>
    <s v="Global Comet Stacking Arm Chair"/>
    <x v="217"/>
    <n v="3"/>
    <n v="0"/>
    <n v="316.88249999999999"/>
  </r>
  <r>
    <x v="1"/>
    <s v="GB-14575"/>
    <s v="Giulietta Baptist"/>
    <x v="1"/>
    <s v="United States"/>
    <x v="23"/>
    <x v="35"/>
    <n v="29203"/>
    <x v="2"/>
    <s v="FUR-CH-10000309"/>
    <x v="0"/>
    <x v="1"/>
    <s v="Global Comet Stacking Arm Chair"/>
    <x v="218"/>
    <n v="4"/>
    <n v="0"/>
    <n v="422.51"/>
  </r>
  <r>
    <x v="1"/>
    <s v="DB-13210"/>
    <s v="Dean Braden"/>
    <x v="1"/>
    <s v="United States"/>
    <x v="18"/>
    <x v="13"/>
    <n v="19134"/>
    <x v="3"/>
    <s v="FUR-CH-10000309"/>
    <x v="0"/>
    <x v="1"/>
    <s v="Global Comet Stacking Arm Chair"/>
    <x v="219"/>
    <n v="3"/>
    <n v="0.3"/>
    <n v="-63.376499999999965"/>
  </r>
  <r>
    <x v="0"/>
    <s v="FC-14335"/>
    <s v="Fred Chung"/>
    <x v="0"/>
    <s v="United States"/>
    <x v="2"/>
    <x v="1"/>
    <n v="94110"/>
    <x v="1"/>
    <s v="FUR-CH-10000309"/>
    <x v="0"/>
    <x v="1"/>
    <s v="Global Comet Stacking Arm Chair"/>
    <x v="220"/>
    <n v="4"/>
    <n v="0.2"/>
    <n v="84.501999999999953"/>
  </r>
  <r>
    <x v="3"/>
    <s v="NS-18505"/>
    <s v="Neola Schneider"/>
    <x v="1"/>
    <s v="United States"/>
    <x v="18"/>
    <x v="13"/>
    <n v="19140"/>
    <x v="3"/>
    <s v="FUR-CH-10000309"/>
    <x v="0"/>
    <x v="1"/>
    <s v="Global Comet Stacking Arm Chair"/>
    <x v="219"/>
    <n v="3"/>
    <n v="0.3"/>
    <n v="-63.376499999999965"/>
  </r>
  <r>
    <x v="1"/>
    <s v="JD-16150"/>
    <s v="Justin Deggeller"/>
    <x v="0"/>
    <s v="United States"/>
    <x v="99"/>
    <x v="14"/>
    <n v="53209"/>
    <x v="0"/>
    <s v="FUR-CH-10000422"/>
    <x v="0"/>
    <x v="1"/>
    <s v="Global Highback Leather Tilter in Burgundy"/>
    <x v="221"/>
    <n v="1"/>
    <n v="0"/>
    <n v="14.558400000000006"/>
  </r>
  <r>
    <x v="3"/>
    <s v="ND-18370"/>
    <s v="Natalie DeCherney"/>
    <x v="1"/>
    <s v="United States"/>
    <x v="119"/>
    <x v="35"/>
    <n v="29464"/>
    <x v="2"/>
    <s v="FUR-CH-10000422"/>
    <x v="0"/>
    <x v="1"/>
    <s v="Global Highback Leather Tilter in Burgundy"/>
    <x v="222"/>
    <n v="6"/>
    <n v="0"/>
    <n v="87.350400000000036"/>
  </r>
  <r>
    <x v="1"/>
    <s v="JF-15490"/>
    <s v="Jeremy Farry"/>
    <x v="1"/>
    <s v="United States"/>
    <x v="78"/>
    <x v="23"/>
    <n v="97206"/>
    <x v="1"/>
    <s v="FUR-CH-10000422"/>
    <x v="0"/>
    <x v="1"/>
    <s v="Global Highback Leather Tilter in Burgundy"/>
    <x v="223"/>
    <n v="4"/>
    <n v="0.2"/>
    <n v="-14.558399999999978"/>
  </r>
  <r>
    <x v="3"/>
    <s v="JH-16180"/>
    <s v="Justin Hirsh"/>
    <x v="1"/>
    <s v="United States"/>
    <x v="6"/>
    <x v="3"/>
    <n v="10035"/>
    <x v="3"/>
    <s v="FUR-CH-10000422"/>
    <x v="0"/>
    <x v="1"/>
    <s v="Global Highback Leather Tilter in Burgundy"/>
    <x v="224"/>
    <n v="4"/>
    <n v="0.1"/>
    <n v="21.837600000000023"/>
  </r>
  <r>
    <x v="1"/>
    <s v="RD-19930"/>
    <s v="Russell D'Ascenzo"/>
    <x v="1"/>
    <s v="United States"/>
    <x v="0"/>
    <x v="0"/>
    <n v="60623"/>
    <x v="0"/>
    <s v="FUR-CH-10000422"/>
    <x v="0"/>
    <x v="1"/>
    <s v="Global Highback Leather Tilter in Burgundy"/>
    <x v="225"/>
    <n v="2"/>
    <n v="0.3"/>
    <n v="-25.477199999999982"/>
  </r>
  <r>
    <x v="1"/>
    <s v="GM-14440"/>
    <s v="Gary McGarr"/>
    <x v="1"/>
    <s v="United States"/>
    <x v="120"/>
    <x v="24"/>
    <n v="37918"/>
    <x v="2"/>
    <s v="FUR-CH-10000422"/>
    <x v="0"/>
    <x v="1"/>
    <s v="Global Highback Leather Tilter in Burgundy"/>
    <x v="226"/>
    <n v="3"/>
    <n v="0.2"/>
    <n v="-10.918799999999983"/>
  </r>
  <r>
    <x v="1"/>
    <s v="BP-11290"/>
    <s v="Beth Paige"/>
    <x v="1"/>
    <s v="United States"/>
    <x v="121"/>
    <x v="0"/>
    <n v="62521"/>
    <x v="0"/>
    <s v="FUR-CH-10000422"/>
    <x v="0"/>
    <x v="1"/>
    <s v="Global Highback Leather Tilter in Burgundy"/>
    <x v="227"/>
    <n v="3"/>
    <n v="0.3"/>
    <n v="-38.215799999999973"/>
  </r>
  <r>
    <x v="3"/>
    <s v="KN-16390"/>
    <s v="Katherine Nockton"/>
    <x v="0"/>
    <s v="United States"/>
    <x v="122"/>
    <x v="15"/>
    <n v="20735"/>
    <x v="3"/>
    <s v="FUR-CH-10000422"/>
    <x v="0"/>
    <x v="1"/>
    <s v="Global Highback Leather Tilter in Burgundy"/>
    <x v="228"/>
    <n v="3"/>
    <n v="0"/>
    <n v="43.675200000000018"/>
  </r>
  <r>
    <x v="2"/>
    <s v="DG-13300"/>
    <s v="Deirdre Greer"/>
    <x v="0"/>
    <s v="United States"/>
    <x v="29"/>
    <x v="7"/>
    <n v="80219"/>
    <x v="1"/>
    <s v="FUR-CH-10000422"/>
    <x v="0"/>
    <x v="1"/>
    <s v="Global Highback Leather Tilter in Burgundy"/>
    <x v="229"/>
    <n v="8"/>
    <n v="0.2"/>
    <n v="-29.116799999999955"/>
  </r>
  <r>
    <x v="3"/>
    <s v="CG-12520"/>
    <s v="Claire Gute"/>
    <x v="1"/>
    <s v="United States"/>
    <x v="36"/>
    <x v="21"/>
    <n v="42420"/>
    <x v="2"/>
    <s v="FUR-CH-10000454"/>
    <x v="0"/>
    <x v="1"/>
    <s v="Hon Deluxe Fabric Upholstered Stacking Chairs, Rounded Back"/>
    <x v="230"/>
    <n v="3"/>
    <n v="0"/>
    <n v="219.58199999999997"/>
  </r>
  <r>
    <x v="1"/>
    <s v="JE-16165"/>
    <s v="Justin Ellison"/>
    <x v="0"/>
    <s v="United States"/>
    <x v="54"/>
    <x v="14"/>
    <n v="53132"/>
    <x v="0"/>
    <s v="FUR-CH-10000454"/>
    <x v="0"/>
    <x v="1"/>
    <s v="Hon Deluxe Fabric Upholstered Stacking Chairs, Rounded Back"/>
    <x v="231"/>
    <n v="8"/>
    <n v="0"/>
    <n v="585.55199999999991"/>
  </r>
  <r>
    <x v="1"/>
    <s v="AA-10645"/>
    <s v="Anna Andreadi"/>
    <x v="1"/>
    <s v="United States"/>
    <x v="123"/>
    <x v="13"/>
    <n v="19013"/>
    <x v="3"/>
    <s v="FUR-CH-10000454"/>
    <x v="0"/>
    <x v="1"/>
    <s v="Hon Deluxe Fabric Upholstered Stacking Chairs, Rounded Back"/>
    <x v="232"/>
    <n v="5"/>
    <n v="0.3"/>
    <n v="0"/>
  </r>
  <r>
    <x v="1"/>
    <s v="Dl-13600"/>
    <s v="Dorris liebe"/>
    <x v="0"/>
    <s v="United States"/>
    <x v="6"/>
    <x v="3"/>
    <n v="10035"/>
    <x v="3"/>
    <s v="FUR-CH-10000454"/>
    <x v="0"/>
    <x v="1"/>
    <s v="Hon Deluxe Fabric Upholstered Stacking Chairs, Rounded Back"/>
    <x v="233"/>
    <n v="3"/>
    <n v="0.1"/>
    <n v="146.38799999999998"/>
  </r>
  <r>
    <x v="1"/>
    <s v="MC-17275"/>
    <s v="Marc Crier"/>
    <x v="1"/>
    <s v="United States"/>
    <x v="124"/>
    <x v="8"/>
    <n v="99301"/>
    <x v="1"/>
    <s v="FUR-CH-10000454"/>
    <x v="0"/>
    <x v="1"/>
    <s v="Hon Deluxe Fabric Upholstered Stacking Chairs, Rounded Back"/>
    <x v="234"/>
    <n v="5"/>
    <n v="0.2"/>
    <n v="121.98999999999992"/>
  </r>
  <r>
    <x v="3"/>
    <s v="TB-21175"/>
    <s v="Thomas Boland"/>
    <x v="0"/>
    <s v="United States"/>
    <x v="36"/>
    <x v="21"/>
    <n v="42420"/>
    <x v="2"/>
    <s v="FUR-CH-10000454"/>
    <x v="0"/>
    <x v="1"/>
    <s v="Hon Deluxe Fabric Upholstered Stacking Chairs, Rounded Back"/>
    <x v="234"/>
    <n v="4"/>
    <n v="0"/>
    <n v="292.77599999999995"/>
  </r>
  <r>
    <x v="1"/>
    <s v="FP-14320"/>
    <s v="Frank Preis"/>
    <x v="1"/>
    <s v="United States"/>
    <x v="6"/>
    <x v="3"/>
    <n v="10009"/>
    <x v="3"/>
    <s v="FUR-CH-10000454"/>
    <x v="0"/>
    <x v="1"/>
    <s v="Hon Deluxe Fabric Upholstered Stacking Chairs, Rounded Back"/>
    <x v="235"/>
    <n v="6"/>
    <n v="0.1"/>
    <n v="292.77599999999995"/>
  </r>
  <r>
    <x v="0"/>
    <s v="KF-16285"/>
    <s v="Karen Ferguson"/>
    <x v="2"/>
    <s v="United States"/>
    <x v="1"/>
    <x v="1"/>
    <n v="92105"/>
    <x v="1"/>
    <s v="FUR-CH-10000454"/>
    <x v="0"/>
    <x v="1"/>
    <s v="Hon Deluxe Fabric Upholstered Stacking Chairs, Rounded Back"/>
    <x v="236"/>
    <n v="3"/>
    <n v="0.2"/>
    <n v="73.19399999999996"/>
  </r>
  <r>
    <x v="1"/>
    <s v="SP-20920"/>
    <s v="Susan Pistek"/>
    <x v="1"/>
    <s v="United States"/>
    <x v="125"/>
    <x v="22"/>
    <n v="44134"/>
    <x v="3"/>
    <s v="FUR-CH-10000454"/>
    <x v="0"/>
    <x v="1"/>
    <s v="Hon Deluxe Fabric Upholstered Stacking Chairs, Rounded Back"/>
    <x v="237"/>
    <n v="9"/>
    <n v="0.3"/>
    <n v="0"/>
  </r>
  <r>
    <x v="1"/>
    <s v="TT-21070"/>
    <s v="Ted Trevino"/>
    <x v="1"/>
    <s v="United States"/>
    <x v="126"/>
    <x v="24"/>
    <n v="37421"/>
    <x v="2"/>
    <s v="FUR-CH-10000454"/>
    <x v="0"/>
    <x v="1"/>
    <s v="Hon Deluxe Fabric Upholstered Stacking Chairs, Rounded Back"/>
    <x v="238"/>
    <n v="2"/>
    <n v="0.2"/>
    <n v="48.795999999999978"/>
  </r>
  <r>
    <x v="0"/>
    <s v="BD-11605"/>
    <s v="Brian Dahlen"/>
    <x v="1"/>
    <s v="United States"/>
    <x v="127"/>
    <x v="13"/>
    <n v="17602"/>
    <x v="3"/>
    <s v="FUR-CH-10000454"/>
    <x v="0"/>
    <x v="1"/>
    <s v="Hon Deluxe Fabric Upholstered Stacking Chairs, Rounded Back"/>
    <x v="239"/>
    <n v="1"/>
    <n v="0.3"/>
    <n v="0"/>
  </r>
  <r>
    <x v="1"/>
    <s v="RB-19465"/>
    <s v="Rick Bensley"/>
    <x v="2"/>
    <s v="United States"/>
    <x v="15"/>
    <x v="6"/>
    <n v="48227"/>
    <x v="0"/>
    <s v="FUR-CH-10000454"/>
    <x v="0"/>
    <x v="1"/>
    <s v="Hon Deluxe Fabric Upholstered Stacking Chairs, Rounded Back"/>
    <x v="240"/>
    <n v="2"/>
    <n v="0"/>
    <n v="146.38799999999998"/>
  </r>
  <r>
    <x v="1"/>
    <s v="JE-15745"/>
    <s v="Joel Eaton"/>
    <x v="1"/>
    <s v="United States"/>
    <x v="128"/>
    <x v="24"/>
    <n v="38109"/>
    <x v="2"/>
    <s v="FUR-CH-10000513"/>
    <x v="0"/>
    <x v="1"/>
    <s v="High-Back Leather Manager's Chair"/>
    <x v="241"/>
    <n v="8"/>
    <n v="0.2"/>
    <n v="-114.39120000000003"/>
  </r>
  <r>
    <x v="3"/>
    <s v="IM-15070"/>
    <s v="Irene Maddox"/>
    <x v="1"/>
    <s v="United States"/>
    <x v="129"/>
    <x v="36"/>
    <n v="35630"/>
    <x v="2"/>
    <s v="FUR-CH-10000513"/>
    <x v="0"/>
    <x v="1"/>
    <s v="High-Back Leather Manager's Chair"/>
    <x v="242"/>
    <n v="14"/>
    <n v="0"/>
    <n v="163.78740000000002"/>
  </r>
  <r>
    <x v="3"/>
    <s v="SV-20365"/>
    <s v="Seth Vernon"/>
    <x v="1"/>
    <s v="United States"/>
    <x v="90"/>
    <x v="22"/>
    <n v="44105"/>
    <x v="3"/>
    <s v="FUR-CH-10000513"/>
    <x v="0"/>
    <x v="1"/>
    <s v="High-Back Leather Manager's Chair"/>
    <x v="243"/>
    <n v="2"/>
    <n v="0.3"/>
    <n v="-54.595799999999997"/>
  </r>
  <r>
    <x v="1"/>
    <s v="ML-17410"/>
    <s v="Maris LaWare"/>
    <x v="1"/>
    <s v="United States"/>
    <x v="97"/>
    <x v="20"/>
    <n v="85023"/>
    <x v="1"/>
    <s v="FUR-CH-10000513"/>
    <x v="0"/>
    <x v="1"/>
    <s v="High-Back Leather Manager's Chair"/>
    <x v="244"/>
    <n v="3"/>
    <n v="0.2"/>
    <n v="-42.89670000000001"/>
  </r>
  <r>
    <x v="0"/>
    <s v="KL-16555"/>
    <s v="Kelly Lampkin"/>
    <x v="0"/>
    <s v="United States"/>
    <x v="13"/>
    <x v="10"/>
    <n v="32216"/>
    <x v="2"/>
    <s v="FUR-CH-10000513"/>
    <x v="0"/>
    <x v="1"/>
    <s v="High-Back Leather Manager's Chair"/>
    <x v="245"/>
    <n v="2"/>
    <n v="0.2"/>
    <n v="-28.597800000000007"/>
  </r>
  <r>
    <x v="1"/>
    <s v="LE-16810"/>
    <s v="Laurel Elliston"/>
    <x v="1"/>
    <s v="United States"/>
    <x v="0"/>
    <x v="0"/>
    <n v="60653"/>
    <x v="0"/>
    <s v="FUR-CH-10000513"/>
    <x v="0"/>
    <x v="1"/>
    <s v="High-Back Leather Manager's Chair"/>
    <x v="243"/>
    <n v="2"/>
    <n v="0.3"/>
    <n v="-54.595799999999997"/>
  </r>
  <r>
    <x v="1"/>
    <s v="BS-11755"/>
    <s v="Bruce Stewart"/>
    <x v="1"/>
    <s v="United States"/>
    <x v="15"/>
    <x v="6"/>
    <n v="48227"/>
    <x v="0"/>
    <s v="FUR-CH-10000513"/>
    <x v="0"/>
    <x v="1"/>
    <s v="High-Back Leather Manager's Chair"/>
    <x v="246"/>
    <n v="3"/>
    <n v="0"/>
    <n v="35.097300000000004"/>
  </r>
  <r>
    <x v="1"/>
    <s v="LR-17035"/>
    <s v="Lisa Ryan"/>
    <x v="0"/>
    <s v="United States"/>
    <x v="17"/>
    <x v="12"/>
    <n v="77041"/>
    <x v="0"/>
    <s v="FUR-CH-10000513"/>
    <x v="0"/>
    <x v="1"/>
    <s v="High-Back Leather Manager's Chair"/>
    <x v="247"/>
    <n v="5"/>
    <n v="0.3"/>
    <n v="-136.48950000000002"/>
  </r>
  <r>
    <x v="1"/>
    <s v="FM-14380"/>
    <s v="Fred McMath"/>
    <x v="1"/>
    <s v="United States"/>
    <x v="15"/>
    <x v="6"/>
    <n v="48227"/>
    <x v="0"/>
    <s v="FUR-CH-10000513"/>
    <x v="0"/>
    <x v="1"/>
    <s v="High-Back Leather Manager's Chair"/>
    <x v="246"/>
    <n v="3"/>
    <n v="0"/>
    <n v="35.097300000000004"/>
  </r>
  <r>
    <x v="0"/>
    <s v="NS-18505"/>
    <s v="Neola Schneider"/>
    <x v="1"/>
    <s v="United States"/>
    <x v="20"/>
    <x v="1"/>
    <n v="95123"/>
    <x v="1"/>
    <s v="FUR-CH-10000553"/>
    <x v="0"/>
    <x v="1"/>
    <s v="Metal Folding Chairs, Beige, 4/Carton"/>
    <x v="248"/>
    <n v="4"/>
    <n v="0.2"/>
    <n v="9.5031999999999925"/>
  </r>
  <r>
    <x v="1"/>
    <s v="CC-12145"/>
    <s v="Charles Crestani"/>
    <x v="1"/>
    <s v="United States"/>
    <x v="130"/>
    <x v="12"/>
    <n v="79907"/>
    <x v="0"/>
    <s v="FUR-CH-10000553"/>
    <x v="0"/>
    <x v="1"/>
    <s v="Metal Folding Chairs, Beige, 4/Carton"/>
    <x v="249"/>
    <n v="2"/>
    <n v="0.3"/>
    <n v="-2.0364000000000004"/>
  </r>
  <r>
    <x v="0"/>
    <s v="RD-19810"/>
    <s v="Ross DeVincentis"/>
    <x v="2"/>
    <s v="United States"/>
    <x v="110"/>
    <x v="21"/>
    <n v="40475"/>
    <x v="2"/>
    <s v="FUR-CH-10000553"/>
    <x v="0"/>
    <x v="1"/>
    <s v="Metal Folding Chairs, Beige, 4/Carton"/>
    <x v="250"/>
    <n v="1"/>
    <n v="0"/>
    <n v="9.1637999999999984"/>
  </r>
  <r>
    <x v="1"/>
    <s v="SG-20470"/>
    <s v="Sheri Gordon"/>
    <x v="1"/>
    <s v="United States"/>
    <x v="101"/>
    <x v="18"/>
    <n v="30318"/>
    <x v="2"/>
    <s v="FUR-CH-10000553"/>
    <x v="0"/>
    <x v="1"/>
    <s v="Metal Folding Chairs, Beige, 4/Carton"/>
    <x v="251"/>
    <n v="2"/>
    <n v="0"/>
    <n v="18.327599999999997"/>
  </r>
  <r>
    <x v="1"/>
    <s v="BW-11200"/>
    <s v="Ben Wallace"/>
    <x v="1"/>
    <s v="United States"/>
    <x v="6"/>
    <x v="3"/>
    <n v="10011"/>
    <x v="3"/>
    <s v="FUR-CH-10000553"/>
    <x v="0"/>
    <x v="1"/>
    <s v="Metal Folding Chairs, Beige, 4/Carton"/>
    <x v="252"/>
    <n v="14"/>
    <n v="0.1"/>
    <n v="80.777199999999979"/>
  </r>
  <r>
    <x v="3"/>
    <s v="KB-16240"/>
    <s v="Karen Bern"/>
    <x v="0"/>
    <s v="United States"/>
    <x v="5"/>
    <x v="1"/>
    <n v="90036"/>
    <x v="1"/>
    <s v="FUR-CH-10000595"/>
    <x v="0"/>
    <x v="1"/>
    <s v="Safco Contoured Stacking Chairs"/>
    <x v="253"/>
    <n v="1"/>
    <n v="0.2"/>
    <n v="11.919999999999987"/>
  </r>
  <r>
    <x v="0"/>
    <s v="SC-20095"/>
    <s v="Sanjit Chand"/>
    <x v="1"/>
    <s v="United States"/>
    <x v="5"/>
    <x v="1"/>
    <n v="90004"/>
    <x v="1"/>
    <s v="FUR-CH-10000595"/>
    <x v="0"/>
    <x v="1"/>
    <s v="Safco Contoured Stacking Chairs"/>
    <x v="254"/>
    <n v="2"/>
    <n v="0.2"/>
    <n v="23.839999999999975"/>
  </r>
  <r>
    <x v="3"/>
    <s v="ND-18370"/>
    <s v="Natalie DeCherney"/>
    <x v="1"/>
    <s v="United States"/>
    <x v="6"/>
    <x v="3"/>
    <n v="10035"/>
    <x v="3"/>
    <s v="FUR-CH-10000595"/>
    <x v="0"/>
    <x v="1"/>
    <s v="Safco Contoured Stacking Chairs"/>
    <x v="255"/>
    <n v="9"/>
    <n v="0.1"/>
    <n v="321.83999999999992"/>
  </r>
  <r>
    <x v="1"/>
    <s v="SB-20170"/>
    <s v="Sarah Bern"/>
    <x v="1"/>
    <s v="United States"/>
    <x v="6"/>
    <x v="3"/>
    <n v="10035"/>
    <x v="3"/>
    <s v="FUR-CH-10000595"/>
    <x v="0"/>
    <x v="1"/>
    <s v="Safco Contoured Stacking Chairs"/>
    <x v="256"/>
    <n v="4"/>
    <n v="0.1"/>
    <n v="143.03999999999996"/>
  </r>
  <r>
    <x v="1"/>
    <s v="RW-19540"/>
    <s v="Rick Wilson"/>
    <x v="0"/>
    <s v="United States"/>
    <x v="15"/>
    <x v="6"/>
    <n v="48234"/>
    <x v="0"/>
    <s v="FUR-CH-10000595"/>
    <x v="0"/>
    <x v="1"/>
    <s v="Safco Contoured Stacking Chairs"/>
    <x v="257"/>
    <n v="2"/>
    <n v="0"/>
    <n v="119.19999999999999"/>
  </r>
  <r>
    <x v="1"/>
    <s v="LC-16885"/>
    <s v="Lena Creighton"/>
    <x v="1"/>
    <s v="United States"/>
    <x v="131"/>
    <x v="1"/>
    <n v="94601"/>
    <x v="1"/>
    <s v="FUR-CH-10000595"/>
    <x v="0"/>
    <x v="1"/>
    <s v="Safco Contoured Stacking Chairs"/>
    <x v="258"/>
    <n v="3"/>
    <n v="0.2"/>
    <n v="35.759999999999962"/>
  </r>
  <r>
    <x v="3"/>
    <s v="SV-20785"/>
    <s v="Stewart Visinsky"/>
    <x v="1"/>
    <s v="United States"/>
    <x v="108"/>
    <x v="32"/>
    <s v="05408"/>
    <x v="3"/>
    <s v="FUR-CH-10000595"/>
    <x v="0"/>
    <x v="1"/>
    <s v="Safco Contoured Stacking Chairs"/>
    <x v="259"/>
    <n v="3"/>
    <n v="0"/>
    <n v="178.79999999999998"/>
  </r>
  <r>
    <x v="1"/>
    <s v="GM-14440"/>
    <s v="Gary McGarr"/>
    <x v="1"/>
    <s v="United States"/>
    <x v="1"/>
    <x v="1"/>
    <n v="92024"/>
    <x v="1"/>
    <s v="FUR-CH-10000595"/>
    <x v="0"/>
    <x v="1"/>
    <s v="Safco Contoured Stacking Chairs"/>
    <x v="258"/>
    <n v="3"/>
    <n v="0.2"/>
    <n v="35.759999999999962"/>
  </r>
  <r>
    <x v="3"/>
    <s v="JE-15745"/>
    <s v="Joel Eaton"/>
    <x v="1"/>
    <s v="United States"/>
    <x v="129"/>
    <x v="21"/>
    <n v="41042"/>
    <x v="2"/>
    <s v="FUR-CH-10000665"/>
    <x v="0"/>
    <x v="1"/>
    <s v="Global Airflow Leather Mesh Back Chair, Black"/>
    <x v="97"/>
    <n v="2"/>
    <n v="0"/>
    <n v="90.587999999999965"/>
  </r>
  <r>
    <x v="3"/>
    <s v="TZ-21580"/>
    <s v="Tracy Zic"/>
    <x v="1"/>
    <s v="United States"/>
    <x v="98"/>
    <x v="7"/>
    <n v="80027"/>
    <x v="1"/>
    <s v="FUR-CH-10000665"/>
    <x v="0"/>
    <x v="1"/>
    <s v="Global Airflow Leather Mesh Back Chair, Black"/>
    <x v="260"/>
    <n v="5"/>
    <n v="0.2"/>
    <n v="75.489999999999924"/>
  </r>
  <r>
    <x v="1"/>
    <s v="KT-16465"/>
    <s v="Kean Takahito"/>
    <x v="1"/>
    <s v="United States"/>
    <x v="0"/>
    <x v="0"/>
    <n v="60623"/>
    <x v="0"/>
    <s v="FUR-CH-10000665"/>
    <x v="0"/>
    <x v="1"/>
    <s v="Global Airflow Leather Mesh Back Chair, Black"/>
    <x v="261"/>
    <n v="5"/>
    <n v="0.3"/>
    <n v="0"/>
  </r>
  <r>
    <x v="1"/>
    <s v="CC-12430"/>
    <s v="Chuck Clark"/>
    <x v="2"/>
    <s v="United States"/>
    <x v="6"/>
    <x v="3"/>
    <n v="10024"/>
    <x v="3"/>
    <s v="FUR-CH-10000665"/>
    <x v="0"/>
    <x v="1"/>
    <s v="Global Airflow Leather Mesh Back Chair, Black"/>
    <x v="262"/>
    <n v="2"/>
    <n v="0.1"/>
    <n v="60.391999999999967"/>
  </r>
  <r>
    <x v="1"/>
    <s v="KB-16240"/>
    <s v="Karen Bern"/>
    <x v="0"/>
    <s v="United States"/>
    <x v="132"/>
    <x v="37"/>
    <n v="56301"/>
    <x v="0"/>
    <s v="FUR-CH-10000665"/>
    <x v="0"/>
    <x v="1"/>
    <s v="Global Airflow Leather Mesh Back Chair, Black"/>
    <x v="260"/>
    <n v="4"/>
    <n v="0"/>
    <n v="181.17599999999993"/>
  </r>
  <r>
    <x v="1"/>
    <s v="GZ-14545"/>
    <s v="George Zrebassa"/>
    <x v="0"/>
    <s v="United States"/>
    <x v="5"/>
    <x v="1"/>
    <n v="90036"/>
    <x v="1"/>
    <s v="FUR-CH-10000665"/>
    <x v="0"/>
    <x v="1"/>
    <s v="Global Airflow Leather Mesh Back Chair, Black"/>
    <x v="263"/>
    <n v="3"/>
    <n v="0.2"/>
    <n v="45.293999999999954"/>
  </r>
  <r>
    <x v="0"/>
    <s v="EA-14035"/>
    <s v="Erin Ashbrook"/>
    <x v="0"/>
    <s v="United States"/>
    <x v="16"/>
    <x v="12"/>
    <n v="77340"/>
    <x v="0"/>
    <s v="FUR-CH-10000665"/>
    <x v="0"/>
    <x v="1"/>
    <s v="Global Airflow Leather Mesh Back Chair, Black"/>
    <x v="261"/>
    <n v="5"/>
    <n v="0.3"/>
    <n v="0"/>
  </r>
  <r>
    <x v="1"/>
    <s v="MV-17485"/>
    <s v="Mark Van Huff"/>
    <x v="1"/>
    <s v="United States"/>
    <x v="6"/>
    <x v="3"/>
    <n v="10011"/>
    <x v="3"/>
    <s v="FUR-CH-10000665"/>
    <x v="0"/>
    <x v="1"/>
    <s v="Global Airflow Leather Mesh Back Chair, Black"/>
    <x v="262"/>
    <n v="2"/>
    <n v="0.1"/>
    <n v="60.391999999999967"/>
  </r>
  <r>
    <x v="1"/>
    <s v="DL-12865"/>
    <s v="Dan Lawera"/>
    <x v="1"/>
    <s v="United States"/>
    <x v="68"/>
    <x v="1"/>
    <n v="90805"/>
    <x v="1"/>
    <s v="FUR-CH-10000665"/>
    <x v="0"/>
    <x v="1"/>
    <s v="Global Airflow Leather Mesh Back Chair, Black"/>
    <x v="264"/>
    <n v="4"/>
    <n v="0.2"/>
    <n v="60.391999999999939"/>
  </r>
  <r>
    <x v="3"/>
    <s v="HA-14905"/>
    <s v="Helen Abelman"/>
    <x v="1"/>
    <s v="United States"/>
    <x v="38"/>
    <x v="7"/>
    <n v="80525"/>
    <x v="1"/>
    <s v="FUR-CH-10000749"/>
    <x v="0"/>
    <x v="1"/>
    <s v="Office Star - Ergonomic Mid Back Chair with 2-Way Adjustable Arms"/>
    <x v="182"/>
    <n v="4"/>
    <n v="0.2"/>
    <n v="-28.95679999999993"/>
  </r>
  <r>
    <x v="0"/>
    <s v="TC-21295"/>
    <s v="Toby Carlisle"/>
    <x v="1"/>
    <s v="United States"/>
    <x v="51"/>
    <x v="26"/>
    <n v="2149"/>
    <x v="3"/>
    <s v="FUR-CH-10000749"/>
    <x v="0"/>
    <x v="1"/>
    <s v="Office Star - Ergonomic Mid Back Chair with 2-Way Adjustable Arms"/>
    <x v="183"/>
    <n v="9"/>
    <n v="0"/>
    <n v="260.61120000000017"/>
  </r>
  <r>
    <x v="1"/>
    <s v="KW-16435"/>
    <s v="Katrina Willman"/>
    <x v="1"/>
    <s v="United States"/>
    <x v="6"/>
    <x v="3"/>
    <n v="10009"/>
    <x v="3"/>
    <s v="FUR-CH-10000785"/>
    <x v="0"/>
    <x v="1"/>
    <s v="Global Ergonomic Managers Chair"/>
    <x v="265"/>
    <n v="3"/>
    <n v="0.1"/>
    <n v="86.870400000000004"/>
  </r>
  <r>
    <x v="1"/>
    <s v="TS-21370"/>
    <s v="Todd Sumrall"/>
    <x v="0"/>
    <s v="United States"/>
    <x v="6"/>
    <x v="3"/>
    <n v="10035"/>
    <x v="3"/>
    <s v="FUR-CH-10000785"/>
    <x v="0"/>
    <x v="1"/>
    <s v="Global Ergonomic Managers Chair"/>
    <x v="266"/>
    <n v="6"/>
    <n v="0.1"/>
    <n v="173.74080000000001"/>
  </r>
  <r>
    <x v="3"/>
    <s v="MO-17800"/>
    <s v="Meg O'Connel"/>
    <x v="2"/>
    <s v="United States"/>
    <x v="133"/>
    <x v="18"/>
    <n v="30076"/>
    <x v="2"/>
    <s v="FUR-CH-10000785"/>
    <x v="0"/>
    <x v="1"/>
    <s v="Global Ergonomic Managers Chair"/>
    <x v="146"/>
    <n v="4"/>
    <n v="0"/>
    <n v="188.2192"/>
  </r>
  <r>
    <x v="3"/>
    <s v="BF-11020"/>
    <s v="Barry Französisch"/>
    <x v="0"/>
    <s v="United States"/>
    <x v="49"/>
    <x v="0"/>
    <n v="60505"/>
    <x v="0"/>
    <s v="FUR-CH-10000785"/>
    <x v="0"/>
    <x v="1"/>
    <s v="Global Ergonomic Managers Chair"/>
    <x v="267"/>
    <n v="2"/>
    <n v="0.3"/>
    <n v="-14.478399999999993"/>
  </r>
  <r>
    <x v="3"/>
    <s v="TD-20995"/>
    <s v="Tamara Dahlen"/>
    <x v="1"/>
    <s v="United States"/>
    <x v="1"/>
    <x v="1"/>
    <n v="92037"/>
    <x v="1"/>
    <s v="FUR-CH-10000785"/>
    <x v="0"/>
    <x v="1"/>
    <s v="Global Ergonomic Managers Chair"/>
    <x v="268"/>
    <n v="7"/>
    <n v="0.2"/>
    <n v="76.011600000000016"/>
  </r>
  <r>
    <x v="2"/>
    <s v="TT-21220"/>
    <s v="Thomas Thornton"/>
    <x v="1"/>
    <s v="United States"/>
    <x v="2"/>
    <x v="1"/>
    <n v="94109"/>
    <x v="1"/>
    <s v="FUR-CH-10000785"/>
    <x v="0"/>
    <x v="1"/>
    <s v="Global Ergonomic Managers Chair"/>
    <x v="269"/>
    <n v="1"/>
    <n v="0.2"/>
    <n v="10.858800000000002"/>
  </r>
  <r>
    <x v="1"/>
    <s v="EP-13915"/>
    <s v="Emily Phan"/>
    <x v="1"/>
    <s v="United States"/>
    <x v="134"/>
    <x v="6"/>
    <n v="48127"/>
    <x v="0"/>
    <s v="FUR-CH-10000785"/>
    <x v="0"/>
    <x v="1"/>
    <s v="Global Ergonomic Managers Chair"/>
    <x v="270"/>
    <n v="1"/>
    <n v="0"/>
    <n v="47.0548"/>
  </r>
  <r>
    <x v="1"/>
    <s v="TH-21550"/>
    <s v="Tracy Hopkins"/>
    <x v="2"/>
    <s v="United States"/>
    <x v="51"/>
    <x v="26"/>
    <n v="2149"/>
    <x v="3"/>
    <s v="FUR-CH-10000785"/>
    <x v="0"/>
    <x v="1"/>
    <s v="Global Ergonomic Managers Chair"/>
    <x v="271"/>
    <n v="3"/>
    <n v="0"/>
    <n v="141.1644"/>
  </r>
  <r>
    <x v="3"/>
    <s v="EB-14110"/>
    <s v="Eugene Barchas"/>
    <x v="1"/>
    <s v="United States"/>
    <x v="18"/>
    <x v="13"/>
    <n v="19134"/>
    <x v="3"/>
    <s v="FUR-CH-10000785"/>
    <x v="0"/>
    <x v="1"/>
    <s v="Global Ergonomic Managers Chair"/>
    <x v="272"/>
    <n v="3"/>
    <n v="0.3"/>
    <n v="-21.717600000000004"/>
  </r>
  <r>
    <x v="1"/>
    <s v="KM-16225"/>
    <s v="Kalyca Meade"/>
    <x v="0"/>
    <s v="United States"/>
    <x v="67"/>
    <x v="15"/>
    <n v="21215"/>
    <x v="3"/>
    <s v="FUR-CH-10000785"/>
    <x v="0"/>
    <x v="1"/>
    <s v="Global Ergonomic Managers Chair"/>
    <x v="271"/>
    <n v="3"/>
    <n v="0"/>
    <n v="141.1644"/>
  </r>
  <r>
    <x v="3"/>
    <s v="KH-16330"/>
    <s v="Katharine Harms"/>
    <x v="0"/>
    <s v="United States"/>
    <x v="79"/>
    <x v="22"/>
    <n v="43055"/>
    <x v="3"/>
    <s v="FUR-CH-10000785"/>
    <x v="0"/>
    <x v="1"/>
    <s v="Global Ergonomic Managers Chair"/>
    <x v="273"/>
    <n v="6"/>
    <n v="0.3"/>
    <n v="-43.435200000000009"/>
  </r>
  <r>
    <x v="1"/>
    <s v="DK-12835"/>
    <s v="Damala Kotsonis"/>
    <x v="0"/>
    <s v="United States"/>
    <x v="15"/>
    <x v="6"/>
    <n v="48234"/>
    <x v="0"/>
    <s v="FUR-CH-10000847"/>
    <x v="0"/>
    <x v="1"/>
    <s v="Global Executive Mid-Back Manager's Chair"/>
    <x v="274"/>
    <n v="3"/>
    <n v="0"/>
    <n v="226.96439999999998"/>
  </r>
  <r>
    <x v="2"/>
    <s v="MY-18295"/>
    <s v="Muhammed Yedwab"/>
    <x v="0"/>
    <s v="United States"/>
    <x v="32"/>
    <x v="22"/>
    <n v="43229"/>
    <x v="3"/>
    <s v="FUR-CH-10000847"/>
    <x v="0"/>
    <x v="1"/>
    <s v="Global Executive Mid-Back Manager's Chair"/>
    <x v="275"/>
    <n v="3"/>
    <n v="0.3"/>
    <n v="-34.917600000000022"/>
  </r>
  <r>
    <x v="3"/>
    <s v="BW-11200"/>
    <s v="Ben Wallace"/>
    <x v="1"/>
    <s v="United States"/>
    <x v="135"/>
    <x v="17"/>
    <n v="23666"/>
    <x v="2"/>
    <s v="FUR-CH-10000847"/>
    <x v="0"/>
    <x v="1"/>
    <s v="Global Executive Mid-Back Manager's Chair"/>
    <x v="276"/>
    <n v="1"/>
    <n v="0"/>
    <n v="75.654799999999994"/>
  </r>
  <r>
    <x v="1"/>
    <s v="JE-15715"/>
    <s v="Joe Elijah"/>
    <x v="1"/>
    <s v="United States"/>
    <x v="11"/>
    <x v="8"/>
    <n v="98115"/>
    <x v="1"/>
    <s v="FUR-CH-10000847"/>
    <x v="0"/>
    <x v="1"/>
    <s v="Global Executive Mid-Back Manager's Chair"/>
    <x v="277"/>
    <n v="3"/>
    <n v="0.2"/>
    <n v="52.376399999999961"/>
  </r>
  <r>
    <x v="3"/>
    <s v="DJ-13420"/>
    <s v="Denny Joy"/>
    <x v="0"/>
    <s v="United States"/>
    <x v="99"/>
    <x v="14"/>
    <n v="53209"/>
    <x v="0"/>
    <s v="FUR-CH-10000847"/>
    <x v="0"/>
    <x v="1"/>
    <s v="Global Executive Mid-Back Manager's Chair"/>
    <x v="278"/>
    <n v="5"/>
    <n v="0"/>
    <n v="378.274"/>
  </r>
  <r>
    <x v="1"/>
    <s v="JE-15715"/>
    <s v="Joe Elijah"/>
    <x v="1"/>
    <s v="United States"/>
    <x v="12"/>
    <x v="9"/>
    <n v="28110"/>
    <x v="2"/>
    <s v="FUR-CH-10000847"/>
    <x v="0"/>
    <x v="1"/>
    <s v="Global Executive Mid-Back Manager's Chair"/>
    <x v="277"/>
    <n v="3"/>
    <n v="0.2"/>
    <n v="52.376399999999961"/>
  </r>
  <r>
    <x v="3"/>
    <s v="PO-18865"/>
    <s v="Patrick O'Donnell"/>
    <x v="1"/>
    <s v="United States"/>
    <x v="23"/>
    <x v="35"/>
    <n v="29203"/>
    <x v="2"/>
    <s v="FUR-CH-10000863"/>
    <x v="0"/>
    <x v="1"/>
    <s v="Novimex Swivel Fabric Task Chair"/>
    <x v="97"/>
    <n v="2"/>
    <n v="0"/>
    <n v="33.215599999999995"/>
  </r>
  <r>
    <x v="0"/>
    <s v="SC-20095"/>
    <s v="Sanjit Chand"/>
    <x v="1"/>
    <s v="United States"/>
    <x v="5"/>
    <x v="1"/>
    <n v="90004"/>
    <x v="1"/>
    <s v="FUR-CH-10000863"/>
    <x v="0"/>
    <x v="1"/>
    <s v="Novimex Swivel Fabric Task Chair"/>
    <x v="260"/>
    <n v="5"/>
    <n v="0.2"/>
    <n v="-67.941000000000003"/>
  </r>
  <r>
    <x v="1"/>
    <s v="EH-14125"/>
    <s v="Eugene Hildebrand"/>
    <x v="2"/>
    <s v="United States"/>
    <x v="2"/>
    <x v="1"/>
    <n v="94110"/>
    <x v="1"/>
    <s v="FUR-CH-10000863"/>
    <x v="0"/>
    <x v="1"/>
    <s v="Novimex Swivel Fabric Task Chair"/>
    <x v="279"/>
    <n v="1"/>
    <n v="0.2"/>
    <n v="-13.588200000000001"/>
  </r>
  <r>
    <x v="3"/>
    <s v="AJ-10945"/>
    <s v="Ashley Jarboe"/>
    <x v="1"/>
    <s v="United States"/>
    <x v="136"/>
    <x v="6"/>
    <n v="48180"/>
    <x v="0"/>
    <s v="FUR-CH-10000863"/>
    <x v="0"/>
    <x v="1"/>
    <s v="Novimex Swivel Fabric Task Chair"/>
    <x v="97"/>
    <n v="2"/>
    <n v="0"/>
    <n v="33.215599999999995"/>
  </r>
  <r>
    <x v="1"/>
    <s v="VF-21715"/>
    <s v="Vicky Freymann"/>
    <x v="2"/>
    <s v="United States"/>
    <x v="137"/>
    <x v="0"/>
    <n v="60126"/>
    <x v="0"/>
    <s v="FUR-CH-10000863"/>
    <x v="0"/>
    <x v="1"/>
    <s v="Novimex Swivel Fabric Task Chair"/>
    <x v="280"/>
    <n v="6"/>
    <n v="0.3"/>
    <n v="-172.11720000000003"/>
  </r>
  <r>
    <x v="0"/>
    <s v="VP-21760"/>
    <s v="Victoria Pisteka"/>
    <x v="0"/>
    <s v="United States"/>
    <x v="32"/>
    <x v="22"/>
    <n v="43229"/>
    <x v="3"/>
    <s v="FUR-CH-10000863"/>
    <x v="0"/>
    <x v="1"/>
    <s v="Novimex Swivel Fabric Task Chair"/>
    <x v="281"/>
    <n v="3"/>
    <n v="0.3"/>
    <n v="-86.058600000000013"/>
  </r>
  <r>
    <x v="3"/>
    <s v="PS-18760"/>
    <s v="Pamela Stobb"/>
    <x v="1"/>
    <s v="United States"/>
    <x v="138"/>
    <x v="12"/>
    <n v="78207"/>
    <x v="0"/>
    <s v="FUR-CH-10000863"/>
    <x v="0"/>
    <x v="1"/>
    <s v="Novimex Swivel Fabric Task Chair"/>
    <x v="282"/>
    <n v="1"/>
    <n v="0.3"/>
    <n v="-28.686199999999999"/>
  </r>
  <r>
    <x v="1"/>
    <s v="MY-18295"/>
    <s v="Muhammed Yedwab"/>
    <x v="0"/>
    <s v="United States"/>
    <x v="139"/>
    <x v="12"/>
    <n v="77803"/>
    <x v="0"/>
    <s v="FUR-CH-10000863"/>
    <x v="0"/>
    <x v="1"/>
    <s v="Novimex Swivel Fabric Task Chair"/>
    <x v="261"/>
    <n v="5"/>
    <n v="0.3"/>
    <n v="-143.43099999999998"/>
  </r>
  <r>
    <x v="1"/>
    <s v="KH-16330"/>
    <s v="Katharine Harms"/>
    <x v="0"/>
    <s v="United States"/>
    <x v="140"/>
    <x v="21"/>
    <n v="42104"/>
    <x v="2"/>
    <s v="FUR-CH-10000988"/>
    <x v="0"/>
    <x v="1"/>
    <s v="Hon Olson Stacker Stools"/>
    <x v="283"/>
    <n v="1"/>
    <n v="0"/>
    <n v="39.4268"/>
  </r>
  <r>
    <x v="1"/>
    <s v="BD-11320"/>
    <s v="Bill Donatelli"/>
    <x v="1"/>
    <s v="United States"/>
    <x v="18"/>
    <x v="13"/>
    <n v="19143"/>
    <x v="3"/>
    <s v="FUR-CH-10000988"/>
    <x v="0"/>
    <x v="1"/>
    <s v="Hon Olson Stacker Stools"/>
    <x v="284"/>
    <n v="5"/>
    <n v="0.3"/>
    <n v="-14.080999999999989"/>
  </r>
  <r>
    <x v="1"/>
    <s v="HF-14995"/>
    <s v="Herbert Flentye"/>
    <x v="1"/>
    <s v="United States"/>
    <x v="5"/>
    <x v="1"/>
    <n v="90008"/>
    <x v="1"/>
    <s v="FUR-CH-10000988"/>
    <x v="0"/>
    <x v="1"/>
    <s v="Hon Olson Stacker Stools"/>
    <x v="285"/>
    <n v="2"/>
    <n v="0.2"/>
    <n v="22.529599999999995"/>
  </r>
  <r>
    <x v="3"/>
    <s v="CC-12370"/>
    <s v="Christopher Conant"/>
    <x v="1"/>
    <s v="United States"/>
    <x v="47"/>
    <x v="9"/>
    <n v="28314"/>
    <x v="2"/>
    <s v="FUR-CH-10000988"/>
    <x v="0"/>
    <x v="1"/>
    <s v="Hon Olson Stacker Stools"/>
    <x v="285"/>
    <n v="2"/>
    <n v="0.2"/>
    <n v="22.529599999999995"/>
  </r>
  <r>
    <x v="1"/>
    <s v="DE-13255"/>
    <s v="Deanra Eno"/>
    <x v="2"/>
    <s v="United States"/>
    <x v="141"/>
    <x v="38"/>
    <n v="52001"/>
    <x v="0"/>
    <s v="FUR-CH-10000988"/>
    <x v="0"/>
    <x v="1"/>
    <s v="Hon Olson Stacker Stools"/>
    <x v="286"/>
    <n v="10"/>
    <n v="0"/>
    <n v="394.26800000000003"/>
  </r>
  <r>
    <x v="3"/>
    <s v="KB-16585"/>
    <s v="Ken Black"/>
    <x v="0"/>
    <s v="United States"/>
    <x v="35"/>
    <x v="10"/>
    <n v="33012"/>
    <x v="2"/>
    <s v="FUR-CH-10000988"/>
    <x v="0"/>
    <x v="1"/>
    <s v="Hon Olson Stacker Stools"/>
    <x v="287"/>
    <n v="9"/>
    <n v="0.2"/>
    <n v="101.38319999999999"/>
  </r>
  <r>
    <x v="2"/>
    <s v="BS-11365"/>
    <s v="Bill Shonely"/>
    <x v="0"/>
    <s v="United States"/>
    <x v="6"/>
    <x v="3"/>
    <n v="10011"/>
    <x v="3"/>
    <s v="FUR-CH-10000988"/>
    <x v="0"/>
    <x v="1"/>
    <s v="Hon Olson Stacker Stools"/>
    <x v="288"/>
    <n v="7"/>
    <n v="0.1"/>
    <n v="177.42059999999998"/>
  </r>
  <r>
    <x v="1"/>
    <s v="AP-10915"/>
    <s v="Arthur Prichep"/>
    <x v="1"/>
    <s v="United States"/>
    <x v="5"/>
    <x v="1"/>
    <n v="90008"/>
    <x v="1"/>
    <s v="FUR-CH-10000988"/>
    <x v="0"/>
    <x v="1"/>
    <s v="Hon Olson Stacker Stools"/>
    <x v="289"/>
    <n v="1"/>
    <n v="0.2"/>
    <n v="11.264799999999997"/>
  </r>
  <r>
    <x v="1"/>
    <s v="EH-13765"/>
    <s v="Edward Hooks"/>
    <x v="0"/>
    <s v="United States"/>
    <x v="5"/>
    <x v="1"/>
    <n v="90049"/>
    <x v="1"/>
    <s v="FUR-CH-10000988"/>
    <x v="0"/>
    <x v="1"/>
    <s v="Hon Olson Stacker Stools"/>
    <x v="290"/>
    <n v="5"/>
    <n v="0.2"/>
    <n v="56.324000000000012"/>
  </r>
  <r>
    <x v="1"/>
    <s v="SW-20455"/>
    <s v="Shaun Weien"/>
    <x v="1"/>
    <s v="United States"/>
    <x v="1"/>
    <x v="1"/>
    <n v="92024"/>
    <x v="1"/>
    <s v="FUR-CH-10000988"/>
    <x v="0"/>
    <x v="1"/>
    <s v="Hon Olson Stacker Stools"/>
    <x v="285"/>
    <n v="2"/>
    <n v="0.2"/>
    <n v="22.529599999999995"/>
  </r>
  <r>
    <x v="1"/>
    <s v="PS-18970"/>
    <s v="Paul Stevenson"/>
    <x v="2"/>
    <s v="United States"/>
    <x v="0"/>
    <x v="0"/>
    <n v="60610"/>
    <x v="0"/>
    <s v="FUR-CH-10001146"/>
    <x v="0"/>
    <x v="1"/>
    <s v="Global Value Mid-Back Manager's Chair, Gray"/>
    <x v="291"/>
    <n v="5"/>
    <n v="0.3"/>
    <n v="-15.222500000000011"/>
  </r>
  <r>
    <x v="3"/>
    <s v="LS-16975"/>
    <s v="Lindsay Shagiari"/>
    <x v="2"/>
    <s v="United States"/>
    <x v="5"/>
    <x v="1"/>
    <n v="90004"/>
    <x v="1"/>
    <s v="FUR-CH-10001146"/>
    <x v="0"/>
    <x v="1"/>
    <s v="Global Task Chair, Black"/>
    <x v="292"/>
    <n v="2"/>
    <n v="0.2"/>
    <n v="-9.1601999999999961"/>
  </r>
  <r>
    <x v="0"/>
    <s v="BD-11620"/>
    <s v="Brian DeCherney"/>
    <x v="1"/>
    <s v="United States"/>
    <x v="2"/>
    <x v="1"/>
    <n v="94122"/>
    <x v="1"/>
    <s v="FUR-CH-10001146"/>
    <x v="0"/>
    <x v="1"/>
    <s v="Global Value Mid-Back Manager's Chair, Gray"/>
    <x v="293"/>
    <n v="4"/>
    <n v="0.2"/>
    <n v="12.177999999999983"/>
  </r>
  <r>
    <x v="1"/>
    <s v="JC-16105"/>
    <s v="Julie Creighton"/>
    <x v="0"/>
    <s v="United States"/>
    <x v="5"/>
    <x v="1"/>
    <n v="90045"/>
    <x v="1"/>
    <s v="FUR-CH-10001146"/>
    <x v="0"/>
    <x v="1"/>
    <s v="Global Value Mid-Back Manager's Chair, Gray"/>
    <x v="294"/>
    <n v="6"/>
    <n v="0.2"/>
    <n v="18.266999999999967"/>
  </r>
  <r>
    <x v="2"/>
    <s v="LF-17185"/>
    <s v="Luke Foster"/>
    <x v="1"/>
    <s v="United States"/>
    <x v="6"/>
    <x v="3"/>
    <n v="10011"/>
    <x v="3"/>
    <s v="FUR-CH-10001146"/>
    <x v="0"/>
    <x v="1"/>
    <s v="Global Value Mid-Back Manager's Chair, Gray"/>
    <x v="295"/>
    <n v="7"/>
    <n v="0.1"/>
    <n v="63.934499999999971"/>
  </r>
  <r>
    <x v="3"/>
    <s v="JW-15955"/>
    <s v="Joni Wasserman"/>
    <x v="1"/>
    <s v="United States"/>
    <x v="98"/>
    <x v="21"/>
    <n v="40214"/>
    <x v="2"/>
    <s v="FUR-CH-10001146"/>
    <x v="0"/>
    <x v="1"/>
    <s v="Global Value Mid-Back Manager's Chair, Gray"/>
    <x v="296"/>
    <n v="5"/>
    <n v="0"/>
    <n v="76.112499999999983"/>
  </r>
  <r>
    <x v="0"/>
    <s v="EB-13870"/>
    <s v="Emily Burns"/>
    <x v="1"/>
    <s v="United States"/>
    <x v="138"/>
    <x v="12"/>
    <n v="78207"/>
    <x v="0"/>
    <s v="FUR-CH-10001146"/>
    <x v="0"/>
    <x v="1"/>
    <s v="Global Value Mid-Back Manager's Chair, Gray"/>
    <x v="297"/>
    <n v="3"/>
    <n v="0.3"/>
    <n v="-9.1335000000000122"/>
  </r>
  <r>
    <x v="1"/>
    <s v="PO-18850"/>
    <s v="Patrick O'Brill"/>
    <x v="1"/>
    <s v="United States"/>
    <x v="5"/>
    <x v="1"/>
    <n v="90008"/>
    <x v="1"/>
    <s v="FUR-CH-10001146"/>
    <x v="0"/>
    <x v="1"/>
    <s v="Global Task Chair, Black"/>
    <x v="298"/>
    <n v="3"/>
    <n v="0.2"/>
    <n v="-13.740299999999994"/>
  </r>
  <r>
    <x v="3"/>
    <s v="LC-17140"/>
    <s v="Logan Currie"/>
    <x v="1"/>
    <s v="United States"/>
    <x v="17"/>
    <x v="12"/>
    <n v="77070"/>
    <x v="0"/>
    <s v="FUR-CH-10001146"/>
    <x v="0"/>
    <x v="1"/>
    <s v="Global Value Mid-Back Manager's Chair, Gray"/>
    <x v="299"/>
    <n v="2"/>
    <n v="0.3"/>
    <n v="-6.0890000000000057"/>
  </r>
  <r>
    <x v="1"/>
    <s v="DB-13210"/>
    <s v="Dean Braden"/>
    <x v="1"/>
    <s v="United States"/>
    <x v="18"/>
    <x v="13"/>
    <n v="19134"/>
    <x v="3"/>
    <s v="FUR-CH-10001146"/>
    <x v="0"/>
    <x v="1"/>
    <s v="Global Task Chair, Black"/>
    <x v="300"/>
    <n v="2"/>
    <n v="0.3"/>
    <n v="-19.338199999999993"/>
  </r>
  <r>
    <x v="0"/>
    <s v="DS-13180"/>
    <s v="David Smith"/>
    <x v="0"/>
    <s v="United States"/>
    <x v="1"/>
    <x v="1"/>
    <n v="92037"/>
    <x v="1"/>
    <s v="FUR-CH-10001146"/>
    <x v="0"/>
    <x v="1"/>
    <s v="Global Task Chair, Black"/>
    <x v="292"/>
    <n v="2"/>
    <n v="0.2"/>
    <n v="-9.1601999999999961"/>
  </r>
  <r>
    <x v="3"/>
    <s v="TH-21235"/>
    <s v="Tiffany House"/>
    <x v="0"/>
    <s v="United States"/>
    <x v="0"/>
    <x v="0"/>
    <n v="60653"/>
    <x v="0"/>
    <s v="FUR-CH-10001146"/>
    <x v="0"/>
    <x v="1"/>
    <s v="Global Task Chair, Black"/>
    <x v="301"/>
    <n v="3"/>
    <n v="0.3"/>
    <n v="-29.007299999999994"/>
  </r>
  <r>
    <x v="0"/>
    <s v="CR-12625"/>
    <s v="Corey Roper"/>
    <x v="2"/>
    <s v="United States"/>
    <x v="32"/>
    <x v="18"/>
    <n v="31907"/>
    <x v="2"/>
    <s v="FUR-CH-10001146"/>
    <x v="0"/>
    <x v="1"/>
    <s v="Global Value Mid-Back Manager's Chair, Gray"/>
    <x v="302"/>
    <n v="2"/>
    <n v="0"/>
    <n v="30.444999999999993"/>
  </r>
  <r>
    <x v="3"/>
    <s v="GA-14725"/>
    <s v="Guy Armstrong"/>
    <x v="1"/>
    <s v="United States"/>
    <x v="23"/>
    <x v="19"/>
    <n v="65203"/>
    <x v="0"/>
    <s v="FUR-CH-10001146"/>
    <x v="0"/>
    <x v="1"/>
    <s v="Global Value Mid-Back Manager's Chair, Gray"/>
    <x v="303"/>
    <n v="1"/>
    <n v="0"/>
    <n v="15.222499999999997"/>
  </r>
  <r>
    <x v="3"/>
    <s v="JW-15955"/>
    <s v="Joni Wasserman"/>
    <x v="1"/>
    <s v="United States"/>
    <x v="142"/>
    <x v="9"/>
    <n v="27604"/>
    <x v="2"/>
    <s v="FUR-CH-10001146"/>
    <x v="0"/>
    <x v="1"/>
    <s v="Global Value Mid-Back Manager's Chair, Gray"/>
    <x v="293"/>
    <n v="4"/>
    <n v="0.2"/>
    <n v="12.177999999999983"/>
  </r>
  <r>
    <x v="0"/>
    <s v="PF-19225"/>
    <s v="Phillip Flathmann"/>
    <x v="1"/>
    <s v="United States"/>
    <x v="5"/>
    <x v="1"/>
    <n v="90032"/>
    <x v="1"/>
    <s v="FUR-CH-10001190"/>
    <x v="0"/>
    <x v="1"/>
    <s v="Global Deluxe High-Back Office Chair in Storm"/>
    <x v="304"/>
    <n v="2"/>
    <n v="0.2"/>
    <n v="-29.917800000000021"/>
  </r>
  <r>
    <x v="3"/>
    <s v="TB-21250"/>
    <s v="Tim Brockman"/>
    <x v="1"/>
    <s v="United States"/>
    <x v="11"/>
    <x v="8"/>
    <n v="98103"/>
    <x v="1"/>
    <s v="FUR-CH-10001190"/>
    <x v="0"/>
    <x v="1"/>
    <s v="Global Deluxe High-Back Office Chair in Storm"/>
    <x v="305"/>
    <n v="4"/>
    <n v="0.2"/>
    <n v="-59.835600000000042"/>
  </r>
  <r>
    <x v="1"/>
    <s v="GG-14650"/>
    <s v="Greg Guthrie"/>
    <x v="0"/>
    <s v="United States"/>
    <x v="143"/>
    <x v="1"/>
    <n v="95928"/>
    <x v="1"/>
    <s v="FUR-CH-10001190"/>
    <x v="0"/>
    <x v="1"/>
    <s v="Global Deluxe High-Back Office Chair in Storm"/>
    <x v="305"/>
    <n v="4"/>
    <n v="0.2"/>
    <n v="-59.835600000000042"/>
  </r>
  <r>
    <x v="1"/>
    <s v="MY-17380"/>
    <s v="Maribeth Yedwab"/>
    <x v="0"/>
    <s v="United States"/>
    <x v="10"/>
    <x v="7"/>
    <n v="80134"/>
    <x v="1"/>
    <s v="FUR-CH-10001215"/>
    <x v="0"/>
    <x v="1"/>
    <s v="Global Troy Executive Leather Low-Back Tilter"/>
    <x v="73"/>
    <n v="2"/>
    <n v="0.2"/>
    <n v="50.097999999999985"/>
  </r>
  <r>
    <x v="2"/>
    <s v="EH-14125"/>
    <s v="Eugene Hildebrand"/>
    <x v="2"/>
    <s v="United States"/>
    <x v="49"/>
    <x v="0"/>
    <n v="60505"/>
    <x v="0"/>
    <s v="FUR-CH-10001215"/>
    <x v="0"/>
    <x v="1"/>
    <s v="Global Troy Executive Leather Low-Back Tilter"/>
    <x v="306"/>
    <n v="2"/>
    <n v="0.3"/>
    <n v="-50.098000000000013"/>
  </r>
  <r>
    <x v="1"/>
    <s v="ME-18010"/>
    <s v="Michelle Ellison"/>
    <x v="0"/>
    <s v="United States"/>
    <x v="2"/>
    <x v="1"/>
    <n v="94122"/>
    <x v="1"/>
    <s v="FUR-CH-10001215"/>
    <x v="0"/>
    <x v="1"/>
    <s v="Global Troy Executive Leather Low-Back Tilter"/>
    <x v="73"/>
    <n v="2"/>
    <n v="0.2"/>
    <n v="50.097999999999985"/>
  </r>
  <r>
    <x v="0"/>
    <s v="DJ-13510"/>
    <s v="Don Jones"/>
    <x v="0"/>
    <s v="United States"/>
    <x v="1"/>
    <x v="1"/>
    <n v="92037"/>
    <x v="1"/>
    <s v="FUR-CH-10001215"/>
    <x v="0"/>
    <x v="1"/>
    <s v="Global Troy Executive Leather Low-Back Tilter"/>
    <x v="307"/>
    <n v="4"/>
    <n v="0.2"/>
    <n v="100.19599999999997"/>
  </r>
  <r>
    <x v="1"/>
    <s v="TT-21070"/>
    <s v="Ted Trevino"/>
    <x v="1"/>
    <s v="United States"/>
    <x v="11"/>
    <x v="8"/>
    <n v="98103"/>
    <x v="1"/>
    <s v="FUR-CH-10001215"/>
    <x v="0"/>
    <x v="1"/>
    <s v="Global Troy Executive Leather Low-Back Tilter"/>
    <x v="308"/>
    <n v="6"/>
    <n v="0.2"/>
    <n v="150.29399999999998"/>
  </r>
  <r>
    <x v="1"/>
    <s v="MA-17995"/>
    <s v="Michelle Arnett"/>
    <x v="2"/>
    <s v="United States"/>
    <x v="144"/>
    <x v="39"/>
    <n v="82001"/>
    <x v="1"/>
    <s v="FUR-CH-10001215"/>
    <x v="0"/>
    <x v="1"/>
    <s v="Global Troy Executive Leather Low-Back Tilter"/>
    <x v="307"/>
    <n v="4"/>
    <n v="0.2"/>
    <n v="100.19599999999997"/>
  </r>
  <r>
    <x v="1"/>
    <s v="JW-15220"/>
    <s v="Jane Waco"/>
    <x v="0"/>
    <s v="United States"/>
    <x v="1"/>
    <x v="1"/>
    <n v="92105"/>
    <x v="1"/>
    <s v="FUR-CH-10001215"/>
    <x v="0"/>
    <x v="1"/>
    <s v="Global Troy Executive Leather Low-Back Tilter"/>
    <x v="73"/>
    <n v="2"/>
    <n v="0.2"/>
    <n v="50.097999999999985"/>
  </r>
  <r>
    <x v="1"/>
    <s v="SV-20365"/>
    <s v="Seth Vernon"/>
    <x v="1"/>
    <s v="United States"/>
    <x v="6"/>
    <x v="3"/>
    <n v="10035"/>
    <x v="3"/>
    <s v="FUR-CH-10001215"/>
    <x v="0"/>
    <x v="1"/>
    <s v="Global Troy Executive Leather Low-Back Tilter"/>
    <x v="309"/>
    <n v="5"/>
    <n v="0.1"/>
    <n v="375.73500000000001"/>
  </r>
  <r>
    <x v="3"/>
    <s v="TW-21025"/>
    <s v="Tamara Willingham"/>
    <x v="2"/>
    <s v="United States"/>
    <x v="11"/>
    <x v="8"/>
    <n v="98105"/>
    <x v="1"/>
    <s v="FUR-CH-10001215"/>
    <x v="0"/>
    <x v="1"/>
    <s v="Global Troy Executive Leather Low-Back Tilter"/>
    <x v="71"/>
    <n v="5"/>
    <n v="0.2"/>
    <n v="125.24499999999995"/>
  </r>
  <r>
    <x v="1"/>
    <s v="JE-15745"/>
    <s v="Joel Eaton"/>
    <x v="1"/>
    <s v="United States"/>
    <x v="145"/>
    <x v="15"/>
    <n v="20852"/>
    <x v="3"/>
    <s v="FUR-CH-10001270"/>
    <x v="0"/>
    <x v="1"/>
    <s v="Harbour Creations Steel Folding Chair"/>
    <x v="310"/>
    <n v="2"/>
    <n v="0"/>
    <n v="51.749999999999986"/>
  </r>
  <r>
    <x v="1"/>
    <s v="MC-17275"/>
    <s v="Marc Crier"/>
    <x v="1"/>
    <s v="United States"/>
    <x v="3"/>
    <x v="2"/>
    <n v="70506"/>
    <x v="2"/>
    <s v="FUR-CH-10001270"/>
    <x v="0"/>
    <x v="1"/>
    <s v="Harbour Creations Steel Folding Chair"/>
    <x v="311"/>
    <n v="6"/>
    <n v="0"/>
    <n v="155.24999999999994"/>
  </r>
  <r>
    <x v="1"/>
    <s v="GB-14530"/>
    <s v="George Bell"/>
    <x v="0"/>
    <s v="United States"/>
    <x v="12"/>
    <x v="9"/>
    <n v="28110"/>
    <x v="2"/>
    <s v="FUR-CH-10001270"/>
    <x v="0"/>
    <x v="1"/>
    <s v="Harbour Creations Steel Folding Chair"/>
    <x v="312"/>
    <n v="3"/>
    <n v="0.2"/>
    <n v="25.874999999999972"/>
  </r>
  <r>
    <x v="3"/>
    <s v="KH-16360"/>
    <s v="Katherine Hughes"/>
    <x v="1"/>
    <s v="United States"/>
    <x v="98"/>
    <x v="21"/>
    <n v="40214"/>
    <x v="2"/>
    <s v="FUR-CH-10001270"/>
    <x v="0"/>
    <x v="1"/>
    <s v="Harbour Creations Steel Folding Chair"/>
    <x v="313"/>
    <n v="3"/>
    <n v="0"/>
    <n v="77.624999999999972"/>
  </r>
  <r>
    <x v="1"/>
    <s v="SC-20380"/>
    <s v="Shahid Collister"/>
    <x v="1"/>
    <s v="United States"/>
    <x v="130"/>
    <x v="12"/>
    <n v="79907"/>
    <x v="0"/>
    <s v="FUR-CH-10001270"/>
    <x v="0"/>
    <x v="1"/>
    <s v="Harbour Creations Steel Folding Chair"/>
    <x v="314"/>
    <n v="6"/>
    <n v="0.3"/>
    <n v="0"/>
  </r>
  <r>
    <x v="0"/>
    <s v="MC-17605"/>
    <s v="Matt Connell"/>
    <x v="0"/>
    <s v="United States"/>
    <x v="13"/>
    <x v="9"/>
    <n v="28540"/>
    <x v="2"/>
    <s v="FUR-CH-10001270"/>
    <x v="0"/>
    <x v="1"/>
    <s v="Harbour Creations Steel Folding Chair"/>
    <x v="312"/>
    <n v="3"/>
    <n v="0.2"/>
    <n v="25.874999999999972"/>
  </r>
  <r>
    <x v="1"/>
    <s v="MH-17440"/>
    <s v="Mark Haberlin"/>
    <x v="0"/>
    <s v="United States"/>
    <x v="17"/>
    <x v="12"/>
    <n v="77036"/>
    <x v="0"/>
    <s v="FUR-CH-10001270"/>
    <x v="0"/>
    <x v="1"/>
    <s v="Harbour Creations Steel Folding Chair"/>
    <x v="315"/>
    <n v="4"/>
    <n v="0.3"/>
    <n v="0"/>
  </r>
  <r>
    <x v="0"/>
    <s v="HR-14830"/>
    <s v="Harold Ryan"/>
    <x v="0"/>
    <s v="United States"/>
    <x v="18"/>
    <x v="13"/>
    <n v="19140"/>
    <x v="3"/>
    <s v="FUR-CH-10001270"/>
    <x v="0"/>
    <x v="1"/>
    <s v="Harbour Creations Steel Folding Chair"/>
    <x v="316"/>
    <n v="7"/>
    <n v="0.3"/>
    <n v="0"/>
  </r>
  <r>
    <x v="1"/>
    <s v="CA-12775"/>
    <s v="Cynthia Arntzen"/>
    <x v="1"/>
    <s v="United States"/>
    <x v="18"/>
    <x v="13"/>
    <n v="19140"/>
    <x v="3"/>
    <s v="FUR-CH-10001394"/>
    <x v="0"/>
    <x v="1"/>
    <s v="Global Leather Executive Chair"/>
    <x v="317"/>
    <n v="5"/>
    <n v="0.3"/>
    <n v="0"/>
  </r>
  <r>
    <x v="0"/>
    <s v="BC-11125"/>
    <s v="Becky Castell"/>
    <x v="2"/>
    <s v="United States"/>
    <x v="4"/>
    <x v="20"/>
    <n v="85345"/>
    <x v="1"/>
    <s v="FUR-CH-10001394"/>
    <x v="0"/>
    <x v="1"/>
    <s v="Global Leather Executive Chair"/>
    <x v="318"/>
    <n v="1"/>
    <n v="0.2"/>
    <n v="35.098999999999961"/>
  </r>
  <r>
    <x v="1"/>
    <s v="SP-20860"/>
    <s v="Sung Pak"/>
    <x v="0"/>
    <s v="United States"/>
    <x v="5"/>
    <x v="1"/>
    <n v="90036"/>
    <x v="1"/>
    <s v="FUR-CH-10001394"/>
    <x v="0"/>
    <x v="1"/>
    <s v="Global Leather Executive Chair"/>
    <x v="319"/>
    <n v="6"/>
    <n v="0.2"/>
    <n v="210.59399999999977"/>
  </r>
  <r>
    <x v="1"/>
    <s v="MM-17260"/>
    <s v="Magdelene Morse"/>
    <x v="1"/>
    <s v="United States"/>
    <x v="146"/>
    <x v="3"/>
    <n v="10801"/>
    <x v="3"/>
    <s v="FUR-CH-10001394"/>
    <x v="0"/>
    <x v="1"/>
    <s v="Global Leather Executive Chair"/>
    <x v="320"/>
    <n v="2"/>
    <n v="0.1"/>
    <n v="140.39599999999993"/>
  </r>
  <r>
    <x v="1"/>
    <s v="JL-15175"/>
    <s v="James Lanier"/>
    <x v="2"/>
    <s v="United States"/>
    <x v="147"/>
    <x v="20"/>
    <n v="85224"/>
    <x v="1"/>
    <s v="FUR-CH-10001394"/>
    <x v="0"/>
    <x v="1"/>
    <s v="Global Leather Executive Chair"/>
    <x v="321"/>
    <n v="3"/>
    <n v="0.2"/>
    <n v="105.29699999999988"/>
  </r>
  <r>
    <x v="1"/>
    <s v="LA-16780"/>
    <s v="Laura Armstrong"/>
    <x v="0"/>
    <s v="United States"/>
    <x v="128"/>
    <x v="24"/>
    <n v="38109"/>
    <x v="2"/>
    <s v="FUR-CH-10001394"/>
    <x v="0"/>
    <x v="1"/>
    <s v="Global Leather Executive Chair"/>
    <x v="322"/>
    <n v="2"/>
    <n v="0.2"/>
    <n v="70.197999999999922"/>
  </r>
  <r>
    <x v="0"/>
    <s v="MW-18220"/>
    <s v="Mitch Webber"/>
    <x v="1"/>
    <s v="United States"/>
    <x v="6"/>
    <x v="3"/>
    <n v="10011"/>
    <x v="3"/>
    <s v="FUR-CH-10001394"/>
    <x v="0"/>
    <x v="1"/>
    <s v="Global Leather Executive Chair"/>
    <x v="320"/>
    <n v="2"/>
    <n v="0.1"/>
    <n v="140.39599999999993"/>
  </r>
  <r>
    <x v="3"/>
    <s v="DJ-13420"/>
    <s v="Denny Joy"/>
    <x v="0"/>
    <s v="United States"/>
    <x v="148"/>
    <x v="18"/>
    <n v="31088"/>
    <x v="2"/>
    <s v="FUR-CH-10001482"/>
    <x v="0"/>
    <x v="1"/>
    <s v="Office Star - Mesh Screen back chair with Vinyl seat"/>
    <x v="323"/>
    <n v="3"/>
    <n v="0"/>
    <n v="43.223399999999984"/>
  </r>
  <r>
    <x v="1"/>
    <s v="BF-11275"/>
    <s v="Beth Fritzler"/>
    <x v="0"/>
    <s v="United States"/>
    <x v="149"/>
    <x v="20"/>
    <n v="85705"/>
    <x v="1"/>
    <s v="FUR-CH-10001482"/>
    <x v="0"/>
    <x v="1"/>
    <s v="Office Star - Mesh Screen back chair with Vinyl seat"/>
    <x v="46"/>
    <n v="3"/>
    <n v="0.2"/>
    <n v="-35.36460000000001"/>
  </r>
  <r>
    <x v="1"/>
    <s v="ES-14020"/>
    <s v="Erica Smith"/>
    <x v="1"/>
    <s v="United States"/>
    <x v="109"/>
    <x v="24"/>
    <n v="38301"/>
    <x v="2"/>
    <s v="FUR-CH-10001482"/>
    <x v="0"/>
    <x v="1"/>
    <s v="Office Star - Mesh Screen back chair with Vinyl seat"/>
    <x v="324"/>
    <n v="2"/>
    <n v="0.2"/>
    <n v="-23.576400000000007"/>
  </r>
  <r>
    <x v="3"/>
    <s v="AH-10075"/>
    <s v="Adam Hart"/>
    <x v="0"/>
    <s v="United States"/>
    <x v="120"/>
    <x v="24"/>
    <n v="37918"/>
    <x v="2"/>
    <s v="FUR-CH-10001482"/>
    <x v="0"/>
    <x v="1"/>
    <s v="Office Star - Mesh Screen back chair with Vinyl seat"/>
    <x v="46"/>
    <n v="3"/>
    <n v="0.2"/>
    <n v="-35.36460000000001"/>
  </r>
  <r>
    <x v="1"/>
    <s v="MH-18115"/>
    <s v="Mick Hernandez"/>
    <x v="2"/>
    <s v="United States"/>
    <x v="18"/>
    <x v="13"/>
    <n v="19140"/>
    <x v="3"/>
    <s v="FUR-CH-10001482"/>
    <x v="0"/>
    <x v="1"/>
    <s v="Office Star - Mesh Screen back chair with Vinyl seat"/>
    <x v="325"/>
    <n v="5"/>
    <n v="0.3"/>
    <n v="-124.431"/>
  </r>
  <r>
    <x v="0"/>
    <s v="SG-20470"/>
    <s v="Sheri Gordon"/>
    <x v="1"/>
    <s v="United States"/>
    <x v="6"/>
    <x v="3"/>
    <n v="10024"/>
    <x v="3"/>
    <s v="FUR-CH-10001482"/>
    <x v="0"/>
    <x v="1"/>
    <s v="Office Star - Mesh Screen back chair with Vinyl seat"/>
    <x v="326"/>
    <n v="1"/>
    <n v="0.1"/>
    <n v="1.3097999999999956"/>
  </r>
  <r>
    <x v="1"/>
    <s v="MK-17905"/>
    <s v="Michael Kennedy"/>
    <x v="0"/>
    <s v="United States"/>
    <x v="54"/>
    <x v="14"/>
    <n v="53132"/>
    <x v="0"/>
    <s v="FUR-CH-10001482"/>
    <x v="0"/>
    <x v="1"/>
    <s v="Office Star - Mesh Screen back chair with Vinyl seat"/>
    <x v="323"/>
    <n v="3"/>
    <n v="0"/>
    <n v="43.223399999999984"/>
  </r>
  <r>
    <x v="1"/>
    <s v="DR-12880"/>
    <s v="Dan Reichenbach"/>
    <x v="0"/>
    <s v="United States"/>
    <x v="24"/>
    <x v="10"/>
    <n v="33180"/>
    <x v="2"/>
    <s v="FUR-CH-10001545"/>
    <x v="0"/>
    <x v="1"/>
    <s v="Hon Comfortask Task/Swivel Chairs"/>
    <x v="327"/>
    <n v="3"/>
    <n v="0.2"/>
    <n v="-13.677599999999998"/>
  </r>
  <r>
    <x v="1"/>
    <s v="BP-11290"/>
    <s v="Beth Paige"/>
    <x v="1"/>
    <s v="United States"/>
    <x v="5"/>
    <x v="1"/>
    <n v="90036"/>
    <x v="1"/>
    <s v="FUR-CH-10001545"/>
    <x v="0"/>
    <x v="1"/>
    <s v="Hon Comfortask Task/Swivel Chairs"/>
    <x v="328"/>
    <n v="7"/>
    <n v="0.2"/>
    <n v="-31.914400000000015"/>
  </r>
  <r>
    <x v="1"/>
    <s v="JF-15490"/>
    <s v="Jeremy Farry"/>
    <x v="1"/>
    <s v="United States"/>
    <x v="6"/>
    <x v="3"/>
    <n v="10009"/>
    <x v="3"/>
    <s v="FUR-CH-10001545"/>
    <x v="0"/>
    <x v="1"/>
    <s v="Hon Comfortask Task/Swivel Chairs"/>
    <x v="329"/>
    <n v="2"/>
    <n v="0.1"/>
    <n v="13.677600000000002"/>
  </r>
  <r>
    <x v="1"/>
    <s v="JD-15790"/>
    <s v="John Dryer"/>
    <x v="1"/>
    <s v="United States"/>
    <x v="150"/>
    <x v="16"/>
    <n v="7109"/>
    <x v="3"/>
    <s v="FUR-CH-10001545"/>
    <x v="0"/>
    <x v="1"/>
    <s v="Hon Comfortask Task/Swivel Chairs"/>
    <x v="330"/>
    <n v="2"/>
    <n v="0"/>
    <n v="36.473600000000005"/>
  </r>
  <r>
    <x v="1"/>
    <s v="SW-20245"/>
    <s v="Scot Wooten"/>
    <x v="1"/>
    <s v="United States"/>
    <x v="49"/>
    <x v="0"/>
    <n v="60505"/>
    <x v="0"/>
    <s v="FUR-CH-10001545"/>
    <x v="0"/>
    <x v="1"/>
    <s v="Hon Comfortask Task/Swivel Chairs"/>
    <x v="331"/>
    <n v="3"/>
    <n v="0.3"/>
    <n v="-47.871600000000001"/>
  </r>
  <r>
    <x v="2"/>
    <s v="CS-11950"/>
    <s v="Carlos Soltero"/>
    <x v="1"/>
    <s v="United States"/>
    <x v="151"/>
    <x v="3"/>
    <n v="11520"/>
    <x v="3"/>
    <s v="FUR-CH-10001545"/>
    <x v="0"/>
    <x v="1"/>
    <s v="Hon Comfortask Task/Swivel Chairs"/>
    <x v="332"/>
    <n v="1"/>
    <n v="0.1"/>
    <n v="6.8388000000000009"/>
  </r>
  <r>
    <x v="1"/>
    <s v="DJ-13630"/>
    <s v="Doug Jacobs"/>
    <x v="1"/>
    <s v="United States"/>
    <x v="6"/>
    <x v="3"/>
    <n v="10009"/>
    <x v="3"/>
    <s v="FUR-CH-10001708"/>
    <x v="0"/>
    <x v="1"/>
    <s v="Office Star - Contemporary Swivel Chair with Padded Adjustable Arms and Flex Back"/>
    <x v="333"/>
    <n v="9"/>
    <n v="0.1"/>
    <n v="139.57019999999989"/>
  </r>
  <r>
    <x v="1"/>
    <s v="LS-17230"/>
    <s v="Lycoris Saunders"/>
    <x v="1"/>
    <s v="United States"/>
    <x v="152"/>
    <x v="12"/>
    <n v="75051"/>
    <x v="0"/>
    <s v="FUR-CH-10001708"/>
    <x v="0"/>
    <x v="1"/>
    <s v="Office Star - Contemporary Swivel Chair with Padded Adjustable Arms and Flex Back"/>
    <x v="334"/>
    <n v="2"/>
    <n v="0.3"/>
    <n v="-25.376400000000018"/>
  </r>
  <r>
    <x v="1"/>
    <s v="IL-15100"/>
    <s v="Ivan Liston"/>
    <x v="1"/>
    <s v="United States"/>
    <x v="7"/>
    <x v="4"/>
    <n v="19805"/>
    <x v="3"/>
    <s v="FUR-CH-10001708"/>
    <x v="0"/>
    <x v="1"/>
    <s v="Office Star - Contemporary Swivel Chair with Padded Adjustable Arms and Flex Back"/>
    <x v="335"/>
    <n v="9"/>
    <n v="0"/>
    <n v="266.45219999999989"/>
  </r>
  <r>
    <x v="1"/>
    <s v="BS-11665"/>
    <s v="Brian Stugart"/>
    <x v="1"/>
    <s v="United States"/>
    <x v="1"/>
    <x v="1"/>
    <n v="92105"/>
    <x v="1"/>
    <s v="FUR-CH-10001708"/>
    <x v="0"/>
    <x v="1"/>
    <s v="Office Star - Contemporary Swivel Chair with Padded Adjustable Arms and Flex Back"/>
    <x v="336"/>
    <n v="2"/>
    <n v="0.2"/>
    <n v="2.8195999999999799"/>
  </r>
  <r>
    <x v="1"/>
    <s v="SH-19975"/>
    <s v="Sally Hughsby"/>
    <x v="0"/>
    <s v="United States"/>
    <x v="153"/>
    <x v="40"/>
    <n v="83605"/>
    <x v="1"/>
    <s v="FUR-CH-10001708"/>
    <x v="0"/>
    <x v="1"/>
    <s v="Office Star - Contemporary Swivel Chair with Padded Adjustable Arms and Flex Back"/>
    <x v="337"/>
    <n v="3"/>
    <n v="0.2"/>
    <n v="4.2293999999999699"/>
  </r>
  <r>
    <x v="1"/>
    <s v="PK-19075"/>
    <s v="Pete Kriz"/>
    <x v="1"/>
    <s v="United States"/>
    <x v="59"/>
    <x v="1"/>
    <n v="92307"/>
    <x v="1"/>
    <s v="FUR-CH-10001708"/>
    <x v="0"/>
    <x v="1"/>
    <s v="Office Star - Contemporary Swivel Chair with Padded Adjustable Arms and Flex Back"/>
    <x v="338"/>
    <n v="5"/>
    <n v="0.2"/>
    <n v="7.0489999999999498"/>
  </r>
  <r>
    <x v="3"/>
    <s v="DB-12970"/>
    <s v="Darren Budd"/>
    <x v="0"/>
    <s v="United States"/>
    <x v="6"/>
    <x v="3"/>
    <n v="10035"/>
    <x v="3"/>
    <s v="FUR-CH-10001708"/>
    <x v="0"/>
    <x v="1"/>
    <s v="Office Star - Contemporary Swivel Chair with Padded Adjustable Arms and Flex Back"/>
    <x v="339"/>
    <n v="2"/>
    <n v="0.1"/>
    <n v="31.015599999999978"/>
  </r>
  <r>
    <x v="3"/>
    <s v="EH-13990"/>
    <s v="Erica Hackney"/>
    <x v="1"/>
    <s v="United States"/>
    <x v="154"/>
    <x v="1"/>
    <n v="95823"/>
    <x v="1"/>
    <s v="FUR-CH-10001714"/>
    <x v="0"/>
    <x v="1"/>
    <s v="Global Leather &amp; Oak Executive Chair, Burgundy"/>
    <x v="340"/>
    <n v="1"/>
    <n v="0.2"/>
    <n v="-18.106799999999993"/>
  </r>
  <r>
    <x v="1"/>
    <s v="TB-21595"/>
    <s v="Troy Blackwell"/>
    <x v="1"/>
    <s v="United States"/>
    <x v="99"/>
    <x v="14"/>
    <n v="53209"/>
    <x v="0"/>
    <s v="FUR-CH-10001714"/>
    <x v="0"/>
    <x v="1"/>
    <s v="Global Leather &amp; Oak Executive Chair, Burgundy"/>
    <x v="341"/>
    <n v="5"/>
    <n v="0"/>
    <n v="60.356000000000023"/>
  </r>
  <r>
    <x v="1"/>
    <s v="ME-17320"/>
    <s v="Maria Etezadi"/>
    <x v="2"/>
    <s v="United States"/>
    <x v="5"/>
    <x v="1"/>
    <n v="90008"/>
    <x v="1"/>
    <s v="FUR-CH-10001714"/>
    <x v="0"/>
    <x v="1"/>
    <s v="Global Leather &amp; Oak Executive Chair, Burgundy"/>
    <x v="342"/>
    <n v="2"/>
    <n v="0.2"/>
    <n v="-36.213599999999985"/>
  </r>
  <r>
    <x v="1"/>
    <s v="CJ-12010"/>
    <s v="Caroline Jumper"/>
    <x v="1"/>
    <s v="United States"/>
    <x v="17"/>
    <x v="12"/>
    <n v="77070"/>
    <x v="0"/>
    <s v="FUR-CH-10001714"/>
    <x v="0"/>
    <x v="1"/>
    <s v="Global Leather &amp; Oak Executive Chair, Burgundy"/>
    <x v="343"/>
    <n v="2"/>
    <n v="0.3"/>
    <n v="-66.391599999999983"/>
  </r>
  <r>
    <x v="0"/>
    <s v="KN-16390"/>
    <s v="Katherine Nockton"/>
    <x v="0"/>
    <s v="United States"/>
    <x v="155"/>
    <x v="1"/>
    <n v="93101"/>
    <x v="1"/>
    <s v="FUR-CH-10001714"/>
    <x v="0"/>
    <x v="1"/>
    <s v="Global Leather &amp; Oak Executive Chair, Burgundy"/>
    <x v="344"/>
    <n v="3"/>
    <n v="0.2"/>
    <n v="-54.320399999999978"/>
  </r>
  <r>
    <x v="2"/>
    <s v="DV-13045"/>
    <s v="Darrin Van Huff"/>
    <x v="0"/>
    <s v="United States"/>
    <x v="18"/>
    <x v="13"/>
    <n v="19143"/>
    <x v="3"/>
    <s v="FUR-CH-10001797"/>
    <x v="0"/>
    <x v="1"/>
    <s v="Safco Chair Connectors, 6/Carton"/>
    <x v="345"/>
    <n v="7"/>
    <n v="0.3"/>
    <n v="-2.693600000000032"/>
  </r>
  <r>
    <x v="1"/>
    <s v="CL-12565"/>
    <s v="Clay Ludtke"/>
    <x v="1"/>
    <s v="United States"/>
    <x v="11"/>
    <x v="8"/>
    <n v="98115"/>
    <x v="1"/>
    <s v="FUR-CH-10001797"/>
    <x v="0"/>
    <x v="1"/>
    <s v="Safco Chair Connectors, 6/Carton"/>
    <x v="346"/>
    <n v="4"/>
    <n v="0.2"/>
    <n v="13.852799999999981"/>
  </r>
  <r>
    <x v="1"/>
    <s v="RM-19675"/>
    <s v="Robert Marley"/>
    <x v="2"/>
    <s v="United States"/>
    <x v="6"/>
    <x v="3"/>
    <n v="10011"/>
    <x v="3"/>
    <s v="FUR-CH-10001797"/>
    <x v="0"/>
    <x v="1"/>
    <s v="Safco Chair Connectors, 6/Carton"/>
    <x v="347"/>
    <n v="2"/>
    <n v="0.1"/>
    <n v="14.62239999999999"/>
  </r>
  <r>
    <x v="1"/>
    <s v="NC-18535"/>
    <s v="Nick Crebassa"/>
    <x v="0"/>
    <s v="United States"/>
    <x v="135"/>
    <x v="17"/>
    <n v="23666"/>
    <x v="2"/>
    <s v="FUR-CH-10001797"/>
    <x v="0"/>
    <x v="1"/>
    <s v="Safco Chair Connectors, 6/Carton"/>
    <x v="348"/>
    <n v="13"/>
    <n v="0"/>
    <n v="145.06959999999992"/>
  </r>
  <r>
    <x v="3"/>
    <s v="MB-17305"/>
    <s v="Maria Bertelson"/>
    <x v="1"/>
    <s v="United States"/>
    <x v="156"/>
    <x v="12"/>
    <n v="77573"/>
    <x v="0"/>
    <s v="FUR-CH-10001802"/>
    <x v="0"/>
    <x v="1"/>
    <s v="Hon Every-Day Chair Series Swivel Task Chairs"/>
    <x v="349"/>
    <n v="3"/>
    <n v="0.3"/>
    <n v="-32.664599999999993"/>
  </r>
  <r>
    <x v="1"/>
    <s v="MY-18295"/>
    <s v="Muhammed Yedwab"/>
    <x v="0"/>
    <s v="United States"/>
    <x v="112"/>
    <x v="1"/>
    <n v="92020"/>
    <x v="1"/>
    <s v="FUR-CH-10001802"/>
    <x v="0"/>
    <x v="1"/>
    <s v="Hon Every-Day Chair Series Swivel Task Chairs"/>
    <x v="63"/>
    <n v="4"/>
    <n v="0.2"/>
    <n v="4.8391999999999911"/>
  </r>
  <r>
    <x v="1"/>
    <s v="JF-15565"/>
    <s v="Jill Fjeld"/>
    <x v="1"/>
    <s v="United States"/>
    <x v="6"/>
    <x v="3"/>
    <n v="10024"/>
    <x v="3"/>
    <s v="FUR-CH-10001802"/>
    <x v="0"/>
    <x v="1"/>
    <s v="Hon Every-Day Chair Series Swivel Task Chairs"/>
    <x v="350"/>
    <n v="3"/>
    <n v="0.1"/>
    <n v="39.923399999999994"/>
  </r>
  <r>
    <x v="0"/>
    <s v="RP-19390"/>
    <s v="Resi Pölking"/>
    <x v="1"/>
    <s v="United States"/>
    <x v="66"/>
    <x v="14"/>
    <n v="53711"/>
    <x v="0"/>
    <s v="FUR-CH-10001854"/>
    <x v="0"/>
    <x v="1"/>
    <s v="Office Star - Professional Matrix Back Chair with 2-to-1 Synchro Tilt and Mesh Fabric Seat"/>
    <x v="351"/>
    <n v="8"/>
    <n v="0"/>
    <n v="673.88160000000016"/>
  </r>
  <r>
    <x v="1"/>
    <s v="AM-10705"/>
    <s v="Anne McFarland"/>
    <x v="1"/>
    <s v="United States"/>
    <x v="157"/>
    <x v="36"/>
    <n v="36830"/>
    <x v="2"/>
    <s v="FUR-CH-10001854"/>
    <x v="0"/>
    <x v="1"/>
    <s v="Office Star - Professional Matrix Back Chair with 2-to-1 Synchro Tilt and Mesh Fabric Seat"/>
    <x v="352"/>
    <n v="1"/>
    <n v="0"/>
    <n v="84.23520000000002"/>
  </r>
  <r>
    <x v="3"/>
    <s v="MH-18025"/>
    <s v="Michelle Huthwaite"/>
    <x v="1"/>
    <s v="United States"/>
    <x v="11"/>
    <x v="8"/>
    <n v="98115"/>
    <x v="1"/>
    <s v="FUR-CH-10001854"/>
    <x v="0"/>
    <x v="1"/>
    <s v="Office Star - Professional Matrix Back Chair with 2-to-1 Synchro Tilt and Mesh Fabric Seat"/>
    <x v="353"/>
    <n v="2"/>
    <n v="0.2"/>
    <n v="28.078400000000016"/>
  </r>
  <r>
    <x v="3"/>
    <s v="JF-15355"/>
    <s v="Jay Fein"/>
    <x v="1"/>
    <s v="United States"/>
    <x v="1"/>
    <x v="1"/>
    <n v="92105"/>
    <x v="1"/>
    <s v="FUR-CH-10001854"/>
    <x v="0"/>
    <x v="1"/>
    <s v="Office Star - Professional Matrix Back Chair with 2-to-1 Synchro Tilt and Mesh Fabric Seat"/>
    <x v="354"/>
    <n v="3"/>
    <n v="0.2"/>
    <n v="42.117600000000039"/>
  </r>
  <r>
    <x v="0"/>
    <s v="ME-17725"/>
    <s v="Max Engle"/>
    <x v="1"/>
    <s v="United States"/>
    <x v="72"/>
    <x v="17"/>
    <n v="24153"/>
    <x v="2"/>
    <s v="FUR-CH-10001854"/>
    <x v="0"/>
    <x v="1"/>
    <s v="Office Star - Professional Matrix Back Chair with 2-to-1 Synchro Tilt and Mesh Fabric Seat"/>
    <x v="355"/>
    <n v="2"/>
    <n v="0"/>
    <n v="168.47040000000004"/>
  </r>
  <r>
    <x v="1"/>
    <s v="SH-20635"/>
    <s v="Stefanie Holloman"/>
    <x v="0"/>
    <s v="United States"/>
    <x v="154"/>
    <x v="1"/>
    <n v="95823"/>
    <x v="1"/>
    <s v="FUR-CH-10001854"/>
    <x v="0"/>
    <x v="1"/>
    <s v="Office Star - Professional Matrix Back Chair with 2-to-1 Synchro Tilt and Mesh Fabric Seat"/>
    <x v="356"/>
    <n v="5"/>
    <n v="0.2"/>
    <n v="70.196000000000026"/>
  </r>
  <r>
    <x v="3"/>
    <s v="BS-11590"/>
    <s v="Brendan Sweed"/>
    <x v="0"/>
    <s v="United States"/>
    <x v="98"/>
    <x v="21"/>
    <n v="40214"/>
    <x v="2"/>
    <s v="FUR-CH-10001854"/>
    <x v="0"/>
    <x v="1"/>
    <s v="Office Star - Professional Matrix Back Chair with 2-to-1 Synchro Tilt and Mesh Fabric Seat"/>
    <x v="355"/>
    <n v="2"/>
    <n v="0"/>
    <n v="168.47040000000004"/>
  </r>
  <r>
    <x v="1"/>
    <s v="SF-20965"/>
    <s v="Sylvia Foulston"/>
    <x v="0"/>
    <s v="United States"/>
    <x v="2"/>
    <x v="1"/>
    <n v="94109"/>
    <x v="1"/>
    <s v="FUR-CH-10001854"/>
    <x v="0"/>
    <x v="1"/>
    <s v="Office Star - Professional Matrix Back Chair with 2-to-1 Synchro Tilt and Mesh Fabric Seat"/>
    <x v="356"/>
    <n v="5"/>
    <n v="0.2"/>
    <n v="70.196000000000026"/>
  </r>
  <r>
    <x v="0"/>
    <s v="KL-16555"/>
    <s v="Kelly Lampkin"/>
    <x v="0"/>
    <s v="United States"/>
    <x v="57"/>
    <x v="7"/>
    <n v="80906"/>
    <x v="1"/>
    <s v="FUR-CH-10001891"/>
    <x v="0"/>
    <x v="1"/>
    <s v="Global Deluxe Office Fabric Chairs"/>
    <x v="357"/>
    <n v="3"/>
    <n v="0.2"/>
    <n v="20.155800000000013"/>
  </r>
  <r>
    <x v="1"/>
    <s v="KC-16675"/>
    <s v="Kimberly Carter"/>
    <x v="0"/>
    <s v="United States"/>
    <x v="11"/>
    <x v="8"/>
    <n v="98105"/>
    <x v="1"/>
    <s v="FUR-CH-10001891"/>
    <x v="0"/>
    <x v="1"/>
    <s v="Global Deluxe Office Fabric Chairs"/>
    <x v="358"/>
    <n v="4"/>
    <n v="0.2"/>
    <n v="26.874400000000023"/>
  </r>
  <r>
    <x v="1"/>
    <s v="AF-10885"/>
    <s v="Art Foster"/>
    <x v="1"/>
    <s v="United States"/>
    <x v="98"/>
    <x v="21"/>
    <n v="40214"/>
    <x v="2"/>
    <s v="FUR-CH-10001891"/>
    <x v="0"/>
    <x v="1"/>
    <s v="Global Deluxe Office Fabric Chairs"/>
    <x v="359"/>
    <n v="3"/>
    <n v="0"/>
    <n v="77.743800000000022"/>
  </r>
  <r>
    <x v="3"/>
    <s v="GA-14515"/>
    <s v="George Ashbrook"/>
    <x v="1"/>
    <s v="United States"/>
    <x v="6"/>
    <x v="3"/>
    <n v="10011"/>
    <x v="3"/>
    <s v="FUR-CH-10001891"/>
    <x v="0"/>
    <x v="1"/>
    <s v="Global Deluxe Office Fabric Chairs"/>
    <x v="360"/>
    <n v="2"/>
    <n v="0.1"/>
    <n v="32.633200000000016"/>
  </r>
  <r>
    <x v="1"/>
    <s v="JK-16090"/>
    <s v="Juliana Krohn"/>
    <x v="1"/>
    <s v="United States"/>
    <x v="98"/>
    <x v="21"/>
    <n v="40214"/>
    <x v="2"/>
    <s v="FUR-CH-10001891"/>
    <x v="0"/>
    <x v="1"/>
    <s v="Global Deluxe Office Fabric Chairs"/>
    <x v="361"/>
    <n v="2"/>
    <n v="0"/>
    <n v="51.829200000000014"/>
  </r>
  <r>
    <x v="1"/>
    <s v="GZ-14470"/>
    <s v="Gary Zandusky"/>
    <x v="1"/>
    <s v="United States"/>
    <x v="158"/>
    <x v="41"/>
    <n v="87124"/>
    <x v="1"/>
    <s v="FUR-CH-10001891"/>
    <x v="0"/>
    <x v="1"/>
    <s v="Global Deluxe Office Fabric Chairs"/>
    <x v="357"/>
    <n v="3"/>
    <n v="0.2"/>
    <n v="20.155800000000013"/>
  </r>
  <r>
    <x v="2"/>
    <s v="MS-17710"/>
    <s v="Maurice Satty"/>
    <x v="1"/>
    <s v="United States"/>
    <x v="30"/>
    <x v="12"/>
    <n v="76106"/>
    <x v="0"/>
    <s v="FUR-CH-10001973"/>
    <x v="0"/>
    <x v="1"/>
    <s v="Office Star Flex Back Scooter Chair with White Frame"/>
    <x v="362"/>
    <n v="5"/>
    <n v="0.3"/>
    <n v="-88.783999999999978"/>
  </r>
  <r>
    <x v="1"/>
    <s v="AF-10870"/>
    <s v="Art Ferguson"/>
    <x v="1"/>
    <s v="United States"/>
    <x v="159"/>
    <x v="12"/>
    <n v="77840"/>
    <x v="0"/>
    <s v="FUR-CH-10001973"/>
    <x v="0"/>
    <x v="1"/>
    <s v="Office Star Flex Back Scooter Chair with White Frame"/>
    <x v="363"/>
    <n v="3"/>
    <n v="0.3"/>
    <n v="-53.270399999999995"/>
  </r>
  <r>
    <x v="1"/>
    <s v="MS-17770"/>
    <s v="Maxwell Schwartz"/>
    <x v="1"/>
    <s v="United States"/>
    <x v="11"/>
    <x v="8"/>
    <n v="98105"/>
    <x v="1"/>
    <s v="FUR-CH-10001973"/>
    <x v="0"/>
    <x v="1"/>
    <s v="Office Star Flex Back Scooter Chair with White Frame"/>
    <x v="364"/>
    <n v="6"/>
    <n v="0.2"/>
    <n v="-39.952800000000025"/>
  </r>
  <r>
    <x v="3"/>
    <s v="BE-11455"/>
    <s v="Brad Eason"/>
    <x v="2"/>
    <s v="United States"/>
    <x v="8"/>
    <x v="5"/>
    <n v="2908"/>
    <x v="3"/>
    <s v="FUR-CH-10001973"/>
    <x v="0"/>
    <x v="1"/>
    <s v="Office Star Flex Back Scooter Chair with White Frame"/>
    <x v="365"/>
    <n v="1"/>
    <n v="0"/>
    <n v="15.537199999999999"/>
  </r>
  <r>
    <x v="1"/>
    <s v="PF-19120"/>
    <s v="Peter Fuller"/>
    <x v="1"/>
    <s v="United States"/>
    <x v="6"/>
    <x v="3"/>
    <n v="10035"/>
    <x v="3"/>
    <s v="FUR-CH-10001973"/>
    <x v="0"/>
    <x v="1"/>
    <s v="Office Star Flex Back Scooter Chair with White Frame"/>
    <x v="366"/>
    <n v="2"/>
    <n v="0.1"/>
    <n v="8.8783999999999956"/>
  </r>
  <r>
    <x v="3"/>
    <s v="DK-12835"/>
    <s v="Damala Kotsonis"/>
    <x v="0"/>
    <s v="United States"/>
    <x v="17"/>
    <x v="12"/>
    <n v="77095"/>
    <x v="0"/>
    <s v="FUR-CH-10001973"/>
    <x v="0"/>
    <x v="1"/>
    <s v="Office Star Flex Back Scooter Chair with White Frame"/>
    <x v="367"/>
    <n v="2"/>
    <n v="0.3"/>
    <n v="-35.513599999999997"/>
  </r>
  <r>
    <x v="3"/>
    <s v="SR-20425"/>
    <s v="Sharelle Roach"/>
    <x v="2"/>
    <s v="United States"/>
    <x v="33"/>
    <x v="22"/>
    <n v="45503"/>
    <x v="3"/>
    <s v="FUR-CH-10001973"/>
    <x v="0"/>
    <x v="1"/>
    <s v="Office Star Flex Back Scooter Chair with White Frame"/>
    <x v="367"/>
    <n v="2"/>
    <n v="0.3"/>
    <n v="-35.513599999999997"/>
  </r>
  <r>
    <x v="1"/>
    <s v="JF-15295"/>
    <s v="Jason Fortune-"/>
    <x v="1"/>
    <s v="United States"/>
    <x v="11"/>
    <x v="8"/>
    <n v="98103"/>
    <x v="1"/>
    <s v="FUR-CH-10002017"/>
    <x v="0"/>
    <x v="1"/>
    <s v="SAFCO Optional Arm Kit for Workspace Cribbage Stacking Chair"/>
    <x v="368"/>
    <n v="2"/>
    <n v="0.2"/>
    <n v="4.2623999999999977"/>
  </r>
  <r>
    <x v="1"/>
    <s v="RW-19540"/>
    <s v="Rick Wilson"/>
    <x v="0"/>
    <s v="United States"/>
    <x v="15"/>
    <x v="6"/>
    <n v="48234"/>
    <x v="0"/>
    <s v="FUR-CH-10002017"/>
    <x v="0"/>
    <x v="1"/>
    <s v="SAFCO Optional Arm Kit for Workspace Cribbage Stacking Chair"/>
    <x v="369"/>
    <n v="1"/>
    <n v="0"/>
    <n v="7.4591999999999992"/>
  </r>
  <r>
    <x v="1"/>
    <s v="AB-10165"/>
    <s v="Alan Barnes"/>
    <x v="1"/>
    <s v="United States"/>
    <x v="121"/>
    <x v="0"/>
    <n v="62521"/>
    <x v="0"/>
    <s v="FUR-CH-10002017"/>
    <x v="0"/>
    <x v="1"/>
    <s v="SAFCO Optional Arm Kit for Workspace Cribbage Stacking Chair"/>
    <x v="370"/>
    <n v="2"/>
    <n v="0.3"/>
    <n v="-1.0656000000000017"/>
  </r>
  <r>
    <x v="1"/>
    <s v="ED-13885"/>
    <s v="Emily Ducich"/>
    <x v="2"/>
    <s v="United States"/>
    <x v="17"/>
    <x v="12"/>
    <n v="77095"/>
    <x v="0"/>
    <s v="FUR-CH-10002017"/>
    <x v="0"/>
    <x v="1"/>
    <s v="SAFCO Optional Arm Kit for Workspace Cribbage Stacking Chair"/>
    <x v="371"/>
    <n v="4"/>
    <n v="0.3"/>
    <n v="-2.1312000000000033"/>
  </r>
  <r>
    <x v="1"/>
    <s v="BW-11110"/>
    <s v="Bart Watters"/>
    <x v="0"/>
    <s v="United States"/>
    <x v="1"/>
    <x v="1"/>
    <n v="92105"/>
    <x v="1"/>
    <s v="FUR-CH-10002017"/>
    <x v="0"/>
    <x v="1"/>
    <s v="SAFCO Optional Arm Kit for Workspace Cribbage Stacking Chair"/>
    <x v="372"/>
    <n v="3"/>
    <n v="0.2"/>
    <n v="6.3935999999999957"/>
  </r>
  <r>
    <x v="3"/>
    <s v="BD-11320"/>
    <s v="Bill Donatelli"/>
    <x v="1"/>
    <s v="United States"/>
    <x v="2"/>
    <x v="1"/>
    <n v="94110"/>
    <x v="1"/>
    <s v="FUR-CH-10002024"/>
    <x v="0"/>
    <x v="1"/>
    <s v="HON 5400 Series Task Chairs for Big and Tall"/>
    <x v="373"/>
    <n v="2"/>
    <n v="0.2"/>
    <n v="0"/>
  </r>
  <r>
    <x v="2"/>
    <s v="JE-15745"/>
    <s v="Joel Eaton"/>
    <x v="1"/>
    <s v="United States"/>
    <x v="60"/>
    <x v="12"/>
    <n v="79109"/>
    <x v="0"/>
    <s v="FUR-CH-10002024"/>
    <x v="0"/>
    <x v="1"/>
    <s v="HON 5400 Series Task Chairs for Big and Tall"/>
    <x v="374"/>
    <n v="5"/>
    <n v="0.3"/>
    <n v="-350.4899999999999"/>
  </r>
  <r>
    <x v="1"/>
    <s v="KM-16375"/>
    <s v="Katherine Murray"/>
    <x v="2"/>
    <s v="United States"/>
    <x v="19"/>
    <x v="12"/>
    <n v="75217"/>
    <x v="0"/>
    <s v="FUR-CH-10002024"/>
    <x v="0"/>
    <x v="1"/>
    <s v="HON 5400 Series Task Chairs for Big and Tall"/>
    <x v="375"/>
    <n v="2"/>
    <n v="0.3"/>
    <n v="-140.19599999999997"/>
  </r>
  <r>
    <x v="3"/>
    <s v="LA-16780"/>
    <s v="Laura Armstrong"/>
    <x v="0"/>
    <s v="United States"/>
    <x v="15"/>
    <x v="6"/>
    <n v="48205"/>
    <x v="0"/>
    <s v="FUR-CH-10002024"/>
    <x v="0"/>
    <x v="1"/>
    <s v="HON 5400 Series Task Chairs for Big and Tall"/>
    <x v="376"/>
    <n v="5"/>
    <n v="0"/>
    <n v="700.98000000000013"/>
  </r>
  <r>
    <x v="3"/>
    <s v="TP-21415"/>
    <s v="Tom Prescott"/>
    <x v="1"/>
    <s v="United States"/>
    <x v="18"/>
    <x v="13"/>
    <n v="19134"/>
    <x v="3"/>
    <s v="FUR-CH-10002024"/>
    <x v="0"/>
    <x v="1"/>
    <s v="HON 5400 Series Task Chairs for Big and Tall"/>
    <x v="377"/>
    <n v="9"/>
    <n v="0.3"/>
    <n v="-630.88200000000006"/>
  </r>
  <r>
    <x v="1"/>
    <s v="CJ-12010"/>
    <s v="Caroline Jumper"/>
    <x v="1"/>
    <s v="United States"/>
    <x v="13"/>
    <x v="10"/>
    <n v="32216"/>
    <x v="2"/>
    <s v="FUR-CH-10002024"/>
    <x v="0"/>
    <x v="1"/>
    <s v="HON 5400 Series Task Chairs for Big and Tall"/>
    <x v="378"/>
    <n v="5"/>
    <n v="0.2"/>
    <n v="0"/>
  </r>
  <r>
    <x v="0"/>
    <s v="SC-20305"/>
    <s v="Sean Christensen"/>
    <x v="1"/>
    <s v="United States"/>
    <x v="5"/>
    <x v="1"/>
    <n v="90036"/>
    <x v="1"/>
    <s v="FUR-CH-10002024"/>
    <x v="0"/>
    <x v="1"/>
    <s v="HON 5400 Series Task Chairs for Big and Tall"/>
    <x v="378"/>
    <n v="5"/>
    <n v="0.2"/>
    <n v="0"/>
  </r>
  <r>
    <x v="3"/>
    <s v="LW-17215"/>
    <s v="Luke Weiss"/>
    <x v="1"/>
    <s v="United States"/>
    <x v="6"/>
    <x v="3"/>
    <n v="10035"/>
    <x v="3"/>
    <s v="FUR-CH-10002024"/>
    <x v="0"/>
    <x v="1"/>
    <s v="HON 5400 Series Task Chairs for Big and Tall"/>
    <x v="379"/>
    <n v="6"/>
    <n v="0.1"/>
    <n v="420.58800000000019"/>
  </r>
  <r>
    <x v="1"/>
    <s v="EB-13870"/>
    <s v="Emily Burns"/>
    <x v="1"/>
    <s v="United States"/>
    <x v="24"/>
    <x v="10"/>
    <n v="33142"/>
    <x v="2"/>
    <s v="FUR-CH-10002044"/>
    <x v="0"/>
    <x v="1"/>
    <s v="Office Star - Contemporary Task Swivel chair with 2-way adjustable arms, Plum"/>
    <x v="380"/>
    <n v="4"/>
    <n v="0.2"/>
    <n v="-68.1096"/>
  </r>
  <r>
    <x v="1"/>
    <s v="RB-19705"/>
    <s v="Roger Barcio"/>
    <x v="2"/>
    <s v="United States"/>
    <x v="17"/>
    <x v="12"/>
    <n v="77070"/>
    <x v="0"/>
    <s v="FUR-CH-10002044"/>
    <x v="0"/>
    <x v="1"/>
    <s v="Office Star - Contemporary Task Swivel chair with 2-way adjustable arms, Plum"/>
    <x v="381"/>
    <n v="3"/>
    <n v="0.3"/>
    <n v="-90.376199999999997"/>
  </r>
  <r>
    <x v="1"/>
    <s v="AJ-10795"/>
    <s v="Anthony Johnson"/>
    <x v="0"/>
    <s v="United States"/>
    <x v="33"/>
    <x v="17"/>
    <n v="22153"/>
    <x v="2"/>
    <s v="FUR-CH-10002073"/>
    <x v="0"/>
    <x v="1"/>
    <s v="Hon Olson Stacker Chairs"/>
    <x v="382"/>
    <n v="4"/>
    <n v="0"/>
    <n v="307.14479999999992"/>
  </r>
  <r>
    <x v="1"/>
    <s v="DC-12850"/>
    <s v="Dan Campbell"/>
    <x v="1"/>
    <s v="United States"/>
    <x v="128"/>
    <x v="24"/>
    <n v="38109"/>
    <x v="2"/>
    <s v="FUR-CH-10002073"/>
    <x v="0"/>
    <x v="1"/>
    <s v="Hon Olson Stacker Chairs"/>
    <x v="383"/>
    <n v="2"/>
    <n v="0.2"/>
    <n v="47.660399999999967"/>
  </r>
  <r>
    <x v="1"/>
    <s v="AA-10645"/>
    <s v="Anna Andreadi"/>
    <x v="1"/>
    <s v="United States"/>
    <x v="84"/>
    <x v="30"/>
    <n v="73120"/>
    <x v="0"/>
    <s v="FUR-CH-10002073"/>
    <x v="0"/>
    <x v="1"/>
    <s v="Hon Olson Stacker Chairs"/>
    <x v="384"/>
    <n v="5"/>
    <n v="0"/>
    <n v="383.93099999999993"/>
  </r>
  <r>
    <x v="0"/>
    <s v="ED-13885"/>
    <s v="Emily Ducich"/>
    <x v="2"/>
    <s v="United States"/>
    <x v="6"/>
    <x v="3"/>
    <n v="10011"/>
    <x v="3"/>
    <s v="FUR-CH-10002073"/>
    <x v="0"/>
    <x v="1"/>
    <s v="Hon Olson Stacker Chairs"/>
    <x v="385"/>
    <n v="11"/>
    <n v="0.1"/>
    <n v="553.39019999999982"/>
  </r>
  <r>
    <x v="1"/>
    <s v="CJ-12010"/>
    <s v="Caroline Jumper"/>
    <x v="1"/>
    <s v="United States"/>
    <x v="6"/>
    <x v="3"/>
    <n v="10009"/>
    <x v="3"/>
    <s v="FUR-CH-10002084"/>
    <x v="0"/>
    <x v="1"/>
    <s v="Hon Mobius Operator's Chair"/>
    <x v="386"/>
    <n v="4"/>
    <n v="0.1"/>
    <n v="59.035200000000003"/>
  </r>
  <r>
    <x v="3"/>
    <s v="RA-19915"/>
    <s v="Russell Applegate"/>
    <x v="1"/>
    <s v="United States"/>
    <x v="32"/>
    <x v="18"/>
    <n v="31907"/>
    <x v="2"/>
    <s v="FUR-CH-10002084"/>
    <x v="0"/>
    <x v="1"/>
    <s v="Hon Mobius Operator's Chair"/>
    <x v="387"/>
    <n v="3"/>
    <n v="0"/>
    <n v="81.173400000000001"/>
  </r>
  <r>
    <x v="1"/>
    <s v="DK-12895"/>
    <s v="Dana Kaydos"/>
    <x v="1"/>
    <s v="United States"/>
    <x v="64"/>
    <x v="14"/>
    <n v="53142"/>
    <x v="0"/>
    <s v="FUR-CH-10002084"/>
    <x v="0"/>
    <x v="1"/>
    <s v="Hon Mobius Operator's Chair"/>
    <x v="388"/>
    <n v="7"/>
    <n v="0"/>
    <n v="189.40460000000002"/>
  </r>
  <r>
    <x v="3"/>
    <s v="MM-18055"/>
    <s v="Michelle Moray"/>
    <x v="1"/>
    <s v="United States"/>
    <x v="6"/>
    <x v="3"/>
    <n v="10024"/>
    <x v="3"/>
    <s v="FUR-CH-10002084"/>
    <x v="0"/>
    <x v="1"/>
    <s v="Hon Mobius Operator's Chair"/>
    <x v="389"/>
    <n v="6"/>
    <n v="0.1"/>
    <n v="88.552800000000005"/>
  </r>
  <r>
    <x v="1"/>
    <s v="HW-14935"/>
    <s v="Helen Wasserman"/>
    <x v="0"/>
    <s v="United States"/>
    <x v="160"/>
    <x v="30"/>
    <n v="74133"/>
    <x v="0"/>
    <s v="FUR-CH-10002084"/>
    <x v="0"/>
    <x v="1"/>
    <s v="Hon Mobius Operator's Chair"/>
    <x v="387"/>
    <n v="3"/>
    <n v="0"/>
    <n v="81.173400000000001"/>
  </r>
  <r>
    <x v="3"/>
    <s v="GB-14530"/>
    <s v="George Bell"/>
    <x v="0"/>
    <s v="United States"/>
    <x v="5"/>
    <x v="1"/>
    <n v="90004"/>
    <x v="1"/>
    <s v="FUR-CH-10002126"/>
    <x v="0"/>
    <x v="1"/>
    <s v="Hon Deluxe Fabric Upholstered Stacking Chairs"/>
    <x v="390"/>
    <n v="1"/>
    <n v="0.2"/>
    <n v="19.518400000000007"/>
  </r>
  <r>
    <x v="0"/>
    <s v="LC-16930"/>
    <s v="Linda Cazamias"/>
    <x v="0"/>
    <s v="United States"/>
    <x v="116"/>
    <x v="12"/>
    <n v="77506"/>
    <x v="0"/>
    <s v="FUR-CH-10002126"/>
    <x v="0"/>
    <x v="1"/>
    <s v="Hon Deluxe Fabric Upholstered Stacking Chairs"/>
    <x v="391"/>
    <n v="6"/>
    <n v="0.3"/>
    <n v="-29.277599999999893"/>
  </r>
  <r>
    <x v="1"/>
    <s v="PV-18985"/>
    <s v="Paul Van Hugh"/>
    <x v="2"/>
    <s v="United States"/>
    <x v="156"/>
    <x v="12"/>
    <n v="77573"/>
    <x v="0"/>
    <s v="FUR-CH-10002126"/>
    <x v="0"/>
    <x v="1"/>
    <s v="Hon Deluxe Fabric Upholstered Stacking Chairs"/>
    <x v="392"/>
    <n v="3"/>
    <n v="0.3"/>
    <n v="-14.638799999999947"/>
  </r>
  <r>
    <x v="1"/>
    <s v="RO-19780"/>
    <s v="Rose O'Brian"/>
    <x v="1"/>
    <s v="United States"/>
    <x v="17"/>
    <x v="12"/>
    <n v="77070"/>
    <x v="0"/>
    <s v="FUR-CH-10002126"/>
    <x v="0"/>
    <x v="1"/>
    <s v="Hon Deluxe Fabric Upholstered Stacking Chairs"/>
    <x v="232"/>
    <n v="5"/>
    <n v="0.3"/>
    <n v="-24.397999999999911"/>
  </r>
  <r>
    <x v="1"/>
    <s v="SN-20710"/>
    <s v="Steve Nguyen"/>
    <x v="2"/>
    <s v="United States"/>
    <x v="161"/>
    <x v="0"/>
    <n v="61107"/>
    <x v="0"/>
    <s v="FUR-CH-10002304"/>
    <x v="0"/>
    <x v="1"/>
    <s v="Global Stack Chair without Arms, Black"/>
    <x v="393"/>
    <n v="14"/>
    <n v="0.3"/>
    <n v="-18.185999999999993"/>
  </r>
  <r>
    <x v="1"/>
    <s v="BO-11350"/>
    <s v="Bill Overfelt"/>
    <x v="0"/>
    <s v="United States"/>
    <x v="5"/>
    <x v="1"/>
    <n v="90045"/>
    <x v="1"/>
    <s v="FUR-CH-10002304"/>
    <x v="0"/>
    <x v="1"/>
    <s v="Global Stack Chair without Arms, Black"/>
    <x v="394"/>
    <n v="2"/>
    <n v="0.2"/>
    <n v="2.5980000000000008"/>
  </r>
  <r>
    <x v="3"/>
    <s v="HG-14845"/>
    <s v="Harry Greene"/>
    <x v="1"/>
    <s v="United States"/>
    <x v="162"/>
    <x v="2"/>
    <n v="70601"/>
    <x v="2"/>
    <s v="FUR-CH-10002304"/>
    <x v="0"/>
    <x v="1"/>
    <s v="Global Stack Chair without Arms, Black"/>
    <x v="395"/>
    <n v="2"/>
    <n v="0"/>
    <n v="12.990000000000002"/>
  </r>
  <r>
    <x v="1"/>
    <s v="DL-12865"/>
    <s v="Dan Lawera"/>
    <x v="1"/>
    <s v="United States"/>
    <x v="163"/>
    <x v="9"/>
    <n v="27405"/>
    <x v="2"/>
    <s v="FUR-CH-10002304"/>
    <x v="0"/>
    <x v="1"/>
    <s v="Global Stack Chair without Arms, Black"/>
    <x v="396"/>
    <n v="9"/>
    <n v="0.2"/>
    <n v="11.69100000000001"/>
  </r>
  <r>
    <x v="0"/>
    <s v="GH-14410"/>
    <s v="Gary Hansen"/>
    <x v="2"/>
    <s v="United States"/>
    <x v="164"/>
    <x v="37"/>
    <n v="55044"/>
    <x v="0"/>
    <s v="FUR-CH-10002304"/>
    <x v="0"/>
    <x v="1"/>
    <s v="Global Stack Chair without Arms, Black"/>
    <x v="397"/>
    <n v="6"/>
    <n v="0"/>
    <n v="38.970000000000006"/>
  </r>
  <r>
    <x v="0"/>
    <s v="MP-17470"/>
    <s v="Mark Packer"/>
    <x v="2"/>
    <s v="United States"/>
    <x v="44"/>
    <x v="12"/>
    <n v="78521"/>
    <x v="0"/>
    <s v="FUR-CH-10002304"/>
    <x v="0"/>
    <x v="1"/>
    <s v="Global Stack Chair without Arms, Black"/>
    <x v="398"/>
    <n v="7"/>
    <n v="0.3"/>
    <n v="-9.0929999999999964"/>
  </r>
  <r>
    <x v="2"/>
    <s v="PO-19180"/>
    <s v="Philisse Overcash"/>
    <x v="2"/>
    <s v="United States"/>
    <x v="98"/>
    <x v="7"/>
    <n v="80027"/>
    <x v="1"/>
    <s v="FUR-CH-10002304"/>
    <x v="0"/>
    <x v="1"/>
    <s v="Global Stack Chair without Arms, Black"/>
    <x v="399"/>
    <n v="4"/>
    <n v="0.2"/>
    <n v="5.1960000000000015"/>
  </r>
  <r>
    <x v="1"/>
    <s v="JL-15505"/>
    <s v="Jeremy Lonsdale"/>
    <x v="1"/>
    <s v="United States"/>
    <x v="165"/>
    <x v="1"/>
    <n v="92683"/>
    <x v="1"/>
    <s v="FUR-CH-10002317"/>
    <x v="0"/>
    <x v="1"/>
    <s v="Global Enterprise Series Seating Low-Back Swivel/Tilt Chairs"/>
    <x v="400"/>
    <n v="1"/>
    <n v="0.2"/>
    <n v="25.897999999999982"/>
  </r>
  <r>
    <x v="2"/>
    <s v="KF-16285"/>
    <s v="Karen Ferguson"/>
    <x v="2"/>
    <s v="United States"/>
    <x v="68"/>
    <x v="1"/>
    <n v="90805"/>
    <x v="1"/>
    <s v="FUR-CH-10002320"/>
    <x v="0"/>
    <x v="1"/>
    <s v="Hon Pagoda Stacking Chairs"/>
    <x v="401"/>
    <n v="8"/>
    <n v="0.2"/>
    <n v="256.78399999999976"/>
  </r>
  <r>
    <x v="3"/>
    <s v="AM-10705"/>
    <s v="Anne McFarland"/>
    <x v="1"/>
    <s v="United States"/>
    <x v="166"/>
    <x v="5"/>
    <n v="2920"/>
    <x v="3"/>
    <s v="FUR-CH-10002320"/>
    <x v="0"/>
    <x v="1"/>
    <s v="Hon Pagoda Stacking Chairs"/>
    <x v="402"/>
    <n v="5"/>
    <n v="0"/>
    <n v="481.46999999999991"/>
  </r>
  <r>
    <x v="1"/>
    <s v="BD-11320"/>
    <s v="Bill Donatelli"/>
    <x v="1"/>
    <s v="United States"/>
    <x v="167"/>
    <x v="37"/>
    <n v="55407"/>
    <x v="0"/>
    <s v="FUR-CH-10002320"/>
    <x v="0"/>
    <x v="1"/>
    <s v="Hon Pagoda Stacking Chairs"/>
    <x v="403"/>
    <n v="8"/>
    <n v="0"/>
    <n v="770.35199999999986"/>
  </r>
  <r>
    <x v="1"/>
    <s v="GM-14680"/>
    <s v="Greg Matthias"/>
    <x v="1"/>
    <s v="United States"/>
    <x v="20"/>
    <x v="1"/>
    <n v="95123"/>
    <x v="1"/>
    <s v="FUR-CH-10002320"/>
    <x v="0"/>
    <x v="1"/>
    <s v="Hon Pagoda Stacking Chairs"/>
    <x v="404"/>
    <n v="1"/>
    <n v="0.2"/>
    <n v="32.097999999999971"/>
  </r>
  <r>
    <x v="1"/>
    <s v="NF-18385"/>
    <s v="Natalie Fritzler"/>
    <x v="1"/>
    <s v="United States"/>
    <x v="121"/>
    <x v="0"/>
    <n v="62521"/>
    <x v="0"/>
    <s v="FUR-CH-10002331"/>
    <x v="0"/>
    <x v="1"/>
    <s v="Hon 4700 Series Mobuis Mid-Back Task Chairs with Adjustable Arms"/>
    <x v="405"/>
    <n v="3"/>
    <n v="0.3"/>
    <n v="-96.11460000000011"/>
  </r>
  <r>
    <x v="1"/>
    <s v="HL-15040"/>
    <s v="Hunter Lopez"/>
    <x v="1"/>
    <s v="United States"/>
    <x v="14"/>
    <x v="11"/>
    <n v="72401"/>
    <x v="2"/>
    <s v="FUR-CH-10002331"/>
    <x v="0"/>
    <x v="1"/>
    <s v="Hon 4700 Series Mobuis Mid-Back Task Chairs with Adjustable Arms"/>
    <x v="406"/>
    <n v="3"/>
    <n v="0"/>
    <n v="224.2673999999999"/>
  </r>
  <r>
    <x v="1"/>
    <s v="LS-16945"/>
    <s v="Linda Southworth"/>
    <x v="0"/>
    <s v="United States"/>
    <x v="29"/>
    <x v="7"/>
    <n v="80219"/>
    <x v="1"/>
    <s v="FUR-CH-10002331"/>
    <x v="0"/>
    <x v="1"/>
    <s v="Hon 4700 Series Mobuis Mid-Back Task Chairs with Adjustable Arms"/>
    <x v="407"/>
    <n v="3"/>
    <n v="0.2"/>
    <n v="10.679399999999873"/>
  </r>
  <r>
    <x v="3"/>
    <s v="BW-11110"/>
    <s v="Bart Watters"/>
    <x v="0"/>
    <s v="United States"/>
    <x v="168"/>
    <x v="8"/>
    <n v="99207"/>
    <x v="1"/>
    <s v="FUR-CH-10002331"/>
    <x v="0"/>
    <x v="1"/>
    <s v="Hon 4700 Series Mobuis Mid-Back Task Chairs with Adjustable Arms"/>
    <x v="408"/>
    <n v="2"/>
    <n v="0.2"/>
    <n v="7.119599999999906"/>
  </r>
  <r>
    <x v="2"/>
    <s v="BB-11545"/>
    <s v="Brenda Bowman"/>
    <x v="0"/>
    <s v="United States"/>
    <x v="23"/>
    <x v="15"/>
    <n v="21044"/>
    <x v="3"/>
    <s v="FUR-CH-10002331"/>
    <x v="0"/>
    <x v="1"/>
    <s v="Hon 4700 Series Mobuis Mid-Back Task Chairs with Adjustable Arms"/>
    <x v="409"/>
    <n v="5"/>
    <n v="0"/>
    <n v="373.77899999999983"/>
  </r>
  <r>
    <x v="1"/>
    <s v="JE-15715"/>
    <s v="Joe Elijah"/>
    <x v="1"/>
    <s v="United States"/>
    <x v="6"/>
    <x v="3"/>
    <n v="10009"/>
    <x v="3"/>
    <s v="FUR-CH-10002331"/>
    <x v="0"/>
    <x v="1"/>
    <s v="Hon 4700 Series Mobuis Mid-Back Task Chairs with Adjustable Arms"/>
    <x v="410"/>
    <n v="8"/>
    <n v="0.1"/>
    <n v="313.26239999999967"/>
  </r>
  <r>
    <x v="0"/>
    <s v="NZ-18565"/>
    <s v="Nick Zandusky"/>
    <x v="2"/>
    <s v="United States"/>
    <x v="2"/>
    <x v="1"/>
    <n v="94110"/>
    <x v="1"/>
    <s v="FUR-CH-10002335"/>
    <x v="0"/>
    <x v="1"/>
    <s v="Hon GuestStacker Chair"/>
    <x v="411"/>
    <n v="3"/>
    <n v="0.2"/>
    <n v="40.800600000000003"/>
  </r>
  <r>
    <x v="1"/>
    <s v="LS-16945"/>
    <s v="Linda Southworth"/>
    <x v="0"/>
    <s v="United States"/>
    <x v="29"/>
    <x v="7"/>
    <n v="80219"/>
    <x v="1"/>
    <s v="FUR-CH-10002335"/>
    <x v="0"/>
    <x v="1"/>
    <s v="Hon GuestStacker Chair"/>
    <x v="411"/>
    <n v="3"/>
    <n v="0.2"/>
    <n v="40.800600000000003"/>
  </r>
  <r>
    <x v="1"/>
    <s v="JD-15895"/>
    <s v="Jonathan Doherty"/>
    <x v="0"/>
    <s v="United States"/>
    <x v="6"/>
    <x v="3"/>
    <n v="10035"/>
    <x v="3"/>
    <s v="FUR-CH-10002335"/>
    <x v="0"/>
    <x v="1"/>
    <s v="Hon GuestStacker Chair"/>
    <x v="412"/>
    <n v="2"/>
    <n v="0.1"/>
    <n v="72.534400000000005"/>
  </r>
  <r>
    <x v="0"/>
    <s v="TP-21130"/>
    <s v="Theone Pippenger"/>
    <x v="1"/>
    <s v="United States"/>
    <x v="15"/>
    <x v="6"/>
    <n v="48227"/>
    <x v="0"/>
    <s v="FUR-CH-10002335"/>
    <x v="0"/>
    <x v="1"/>
    <s v="Hon GuestStacker Chair"/>
    <x v="413"/>
    <n v="7"/>
    <n v="0"/>
    <n v="412.5394"/>
  </r>
  <r>
    <x v="0"/>
    <s v="MB-17305"/>
    <s v="Maria Bertelson"/>
    <x v="1"/>
    <s v="United States"/>
    <x v="6"/>
    <x v="3"/>
    <n v="10009"/>
    <x v="3"/>
    <s v="FUR-CH-10002335"/>
    <x v="0"/>
    <x v="1"/>
    <s v="Hon GuestStacker Chair"/>
    <x v="412"/>
    <n v="2"/>
    <n v="0.1"/>
    <n v="72.534400000000005"/>
  </r>
  <r>
    <x v="3"/>
    <s v="RS-19420"/>
    <s v="Ricardo Sperren"/>
    <x v="0"/>
    <s v="United States"/>
    <x v="169"/>
    <x v="25"/>
    <n v="6450"/>
    <x v="3"/>
    <s v="FUR-CH-10002335"/>
    <x v="0"/>
    <x v="1"/>
    <s v="Hon GuestStacker Chair"/>
    <x v="414"/>
    <n v="5"/>
    <n v="0"/>
    <n v="294.67100000000005"/>
  </r>
  <r>
    <x v="1"/>
    <s v="BS-11380"/>
    <s v="Bill Stewart"/>
    <x v="0"/>
    <s v="United States"/>
    <x v="29"/>
    <x v="7"/>
    <n v="80219"/>
    <x v="1"/>
    <s v="FUR-CH-10002335"/>
    <x v="0"/>
    <x v="1"/>
    <s v="Hon GuestStacker Chair"/>
    <x v="415"/>
    <n v="5"/>
    <n v="0.2"/>
    <n v="68.001000000000033"/>
  </r>
  <r>
    <x v="1"/>
    <s v="RB-19435"/>
    <s v="Richard Bierner"/>
    <x v="1"/>
    <s v="United States"/>
    <x v="5"/>
    <x v="1"/>
    <n v="90004"/>
    <x v="1"/>
    <s v="FUR-CH-10002335"/>
    <x v="0"/>
    <x v="1"/>
    <s v="Hon GuestStacker Chair"/>
    <x v="416"/>
    <n v="4"/>
    <n v="0.2"/>
    <n v="54.400800000000004"/>
  </r>
  <r>
    <x v="1"/>
    <s v="AG-10900"/>
    <s v="Arthur Gainer"/>
    <x v="1"/>
    <s v="United States"/>
    <x v="74"/>
    <x v="14"/>
    <n v="54703"/>
    <x v="0"/>
    <s v="FUR-CH-10002335"/>
    <x v="0"/>
    <x v="1"/>
    <s v="Hon GuestStacker Chair"/>
    <x v="417"/>
    <n v="3"/>
    <n v="0"/>
    <n v="176.80260000000001"/>
  </r>
  <r>
    <x v="3"/>
    <s v="PK-19075"/>
    <s v="Pete Kriz"/>
    <x v="1"/>
    <s v="United States"/>
    <x v="15"/>
    <x v="6"/>
    <n v="48227"/>
    <x v="0"/>
    <s v="FUR-CH-10002372"/>
    <x v="0"/>
    <x v="1"/>
    <s v="Office Star - Ergonomically Designed Knee Chair"/>
    <x v="418"/>
    <n v="3"/>
    <n v="0"/>
    <n v="29.152800000000013"/>
  </r>
  <r>
    <x v="2"/>
    <s v="AH-10120"/>
    <s v="Adrian Hane"/>
    <x v="2"/>
    <s v="United States"/>
    <x v="149"/>
    <x v="20"/>
    <n v="85705"/>
    <x v="1"/>
    <s v="FUR-CH-10002372"/>
    <x v="0"/>
    <x v="1"/>
    <s v="Office Star - Ergonomically Designed Knee Chair"/>
    <x v="419"/>
    <n v="4"/>
    <n v="0.2"/>
    <n v="-25.913599999999988"/>
  </r>
  <r>
    <x v="1"/>
    <s v="SO-20335"/>
    <s v="Sean O'Donnell"/>
    <x v="1"/>
    <s v="United States"/>
    <x v="170"/>
    <x v="3"/>
    <n v="11550"/>
    <x v="3"/>
    <s v="FUR-CH-10002372"/>
    <x v="0"/>
    <x v="1"/>
    <s v="Office Star - Ergonomically Designed Knee Chair"/>
    <x v="420"/>
    <n v="5"/>
    <n v="0.1"/>
    <n v="8.0980000000000203"/>
  </r>
  <r>
    <x v="1"/>
    <s v="AS-10630"/>
    <s v="Ann Steele"/>
    <x v="2"/>
    <s v="United States"/>
    <x v="2"/>
    <x v="1"/>
    <n v="94110"/>
    <x v="1"/>
    <s v="FUR-CH-10002372"/>
    <x v="0"/>
    <x v="1"/>
    <s v="Office Star - Ergonomically Designed Knee Chair"/>
    <x v="207"/>
    <n v="2"/>
    <n v="0.2"/>
    <n v="-12.956799999999994"/>
  </r>
  <r>
    <x v="3"/>
    <s v="CM-12445"/>
    <s v="Chuck Magee"/>
    <x v="1"/>
    <s v="United States"/>
    <x v="17"/>
    <x v="12"/>
    <n v="77095"/>
    <x v="0"/>
    <s v="FUR-CH-10002372"/>
    <x v="0"/>
    <x v="1"/>
    <s v="Office Star - Ergonomically Designed Knee Chair"/>
    <x v="212"/>
    <n v="1"/>
    <n v="0.3"/>
    <n v="-14.576399999999996"/>
  </r>
  <r>
    <x v="0"/>
    <s v="PS-18760"/>
    <s v="Pamela Stobb"/>
    <x v="1"/>
    <s v="United States"/>
    <x v="18"/>
    <x v="13"/>
    <n v="19140"/>
    <x v="3"/>
    <s v="FUR-CH-10002372"/>
    <x v="0"/>
    <x v="1"/>
    <s v="Office Star - Ergonomically Designed Knee Chair"/>
    <x v="421"/>
    <n v="2"/>
    <n v="0.3"/>
    <n v="-29.152799999999992"/>
  </r>
  <r>
    <x v="1"/>
    <s v="GM-14440"/>
    <s v="Gary McGarr"/>
    <x v="1"/>
    <s v="United States"/>
    <x v="6"/>
    <x v="3"/>
    <n v="10009"/>
    <x v="3"/>
    <s v="FUR-CH-10002372"/>
    <x v="0"/>
    <x v="1"/>
    <s v="Office Star - Ergonomically Designed Knee Chair"/>
    <x v="78"/>
    <n v="2"/>
    <n v="0.1"/>
    <n v="3.2392000000000074"/>
  </r>
  <r>
    <x v="1"/>
    <s v="AZ-10750"/>
    <s v="Annie Zypern"/>
    <x v="1"/>
    <s v="United States"/>
    <x v="6"/>
    <x v="3"/>
    <n v="10009"/>
    <x v="3"/>
    <s v="FUR-CH-10002439"/>
    <x v="0"/>
    <x v="1"/>
    <s v="Iceberg Nesting Folding Chair, 19w x 6d x 43h"/>
    <x v="422"/>
    <n v="7"/>
    <n v="0.1"/>
    <n v="65.206400000000002"/>
  </r>
  <r>
    <x v="1"/>
    <s v="CS-12355"/>
    <s v="Christine Sundaresam"/>
    <x v="1"/>
    <s v="United States"/>
    <x v="3"/>
    <x v="2"/>
    <n v="70506"/>
    <x v="2"/>
    <s v="FUR-CH-10002439"/>
    <x v="0"/>
    <x v="1"/>
    <s v="Iceberg Nesting Folding Chair, 19w x 6d x 43h"/>
    <x v="423"/>
    <n v="4"/>
    <n v="0"/>
    <n v="60.5488"/>
  </r>
  <r>
    <x v="1"/>
    <s v="BM-11785"/>
    <s v="Bryan Mills"/>
    <x v="1"/>
    <s v="United States"/>
    <x v="171"/>
    <x v="10"/>
    <n v="32725"/>
    <x v="2"/>
    <s v="FUR-CH-10002439"/>
    <x v="0"/>
    <x v="1"/>
    <s v="Iceberg Nesting Folding Chair, 19w x 6d x 43h"/>
    <x v="424"/>
    <n v="4"/>
    <n v="0.2"/>
    <n v="13.972799999999999"/>
  </r>
  <r>
    <x v="1"/>
    <s v="AH-10030"/>
    <s v="Aaron Hawkins"/>
    <x v="0"/>
    <s v="United States"/>
    <x v="5"/>
    <x v="1"/>
    <n v="90004"/>
    <x v="1"/>
    <s v="FUR-CH-10002439"/>
    <x v="0"/>
    <x v="1"/>
    <s v="Iceberg Nesting Folding Chair, 19w x 6d x 43h"/>
    <x v="425"/>
    <n v="6"/>
    <n v="0.2"/>
    <n v="20.959199999999996"/>
  </r>
  <r>
    <x v="1"/>
    <s v="HK-14890"/>
    <s v="Heather Kirkland"/>
    <x v="0"/>
    <s v="United States"/>
    <x v="79"/>
    <x v="4"/>
    <n v="19711"/>
    <x v="3"/>
    <s v="FUR-CH-10002439"/>
    <x v="0"/>
    <x v="1"/>
    <s v="Iceberg Nesting Folding Chair, 19w x 6d x 43h"/>
    <x v="426"/>
    <n v="5"/>
    <n v="0"/>
    <n v="75.686000000000007"/>
  </r>
  <r>
    <x v="1"/>
    <s v="PW-19030"/>
    <s v="Pauline Webber"/>
    <x v="0"/>
    <s v="United States"/>
    <x v="5"/>
    <x v="1"/>
    <n v="90036"/>
    <x v="1"/>
    <s v="FUR-CH-10002439"/>
    <x v="0"/>
    <x v="1"/>
    <s v="Iceberg Nesting Folding Chair, 19w x 6d x 43h"/>
    <x v="423"/>
    <n v="5"/>
    <n v="0.2"/>
    <n v="17.466000000000008"/>
  </r>
  <r>
    <x v="1"/>
    <s v="NM-18445"/>
    <s v="Nathan Mautz"/>
    <x v="2"/>
    <s v="United States"/>
    <x v="6"/>
    <x v="3"/>
    <n v="10024"/>
    <x v="3"/>
    <s v="FUR-CH-10002602"/>
    <x v="0"/>
    <x v="1"/>
    <s v="DMI Arturo Collection Mission-style Design Wood Chair"/>
    <x v="427"/>
    <n v="1"/>
    <n v="0.1"/>
    <n v="24.156800000000004"/>
  </r>
  <r>
    <x v="1"/>
    <s v="SC-20095"/>
    <s v="Sanjit Chand"/>
    <x v="1"/>
    <s v="United States"/>
    <x v="172"/>
    <x v="1"/>
    <n v="92627"/>
    <x v="1"/>
    <s v="FUR-CH-10002602"/>
    <x v="0"/>
    <x v="1"/>
    <s v="DMI Arturo Collection Mission-style Design Wood Chair"/>
    <x v="98"/>
    <n v="2"/>
    <n v="0.2"/>
    <n v="18.11760000000001"/>
  </r>
  <r>
    <x v="2"/>
    <s v="FH-14275"/>
    <s v="Frank Hawley"/>
    <x v="0"/>
    <s v="United States"/>
    <x v="5"/>
    <x v="1"/>
    <n v="90004"/>
    <x v="1"/>
    <s v="FUR-CH-10002602"/>
    <x v="0"/>
    <x v="1"/>
    <s v="DMI Arturo Collection Mission-style Design Wood Chair"/>
    <x v="263"/>
    <n v="3"/>
    <n v="0.2"/>
    <n v="27.176400000000015"/>
  </r>
  <r>
    <x v="0"/>
    <s v="CC-12100"/>
    <s v="Chad Cunningham"/>
    <x v="2"/>
    <s v="United States"/>
    <x v="5"/>
    <x v="1"/>
    <n v="90049"/>
    <x v="1"/>
    <s v="FUR-CH-10002602"/>
    <x v="0"/>
    <x v="1"/>
    <s v="DMI Arturo Collection Mission-style Design Wood Chair"/>
    <x v="98"/>
    <n v="2"/>
    <n v="0.2"/>
    <n v="18.11760000000001"/>
  </r>
  <r>
    <x v="1"/>
    <s v="SJ-20215"/>
    <s v="Sarah Jordon"/>
    <x v="1"/>
    <s v="United States"/>
    <x v="152"/>
    <x v="12"/>
    <n v="75051"/>
    <x v="0"/>
    <s v="FUR-CH-10002602"/>
    <x v="0"/>
    <x v="1"/>
    <s v="DMI Arturo Collection Mission-style Design Wood Chair"/>
    <x v="281"/>
    <n v="3"/>
    <n v="0.3"/>
    <n v="-18.117599999999996"/>
  </r>
  <r>
    <x v="1"/>
    <s v="TH-21100"/>
    <s v="Thea Hendricks"/>
    <x v="1"/>
    <s v="United States"/>
    <x v="1"/>
    <x v="1"/>
    <n v="92037"/>
    <x v="1"/>
    <s v="FUR-CH-10002602"/>
    <x v="0"/>
    <x v="1"/>
    <s v="DMI Arturo Collection Mission-style Design Wood Chair"/>
    <x v="260"/>
    <n v="5"/>
    <n v="0.2"/>
    <n v="45.294000000000011"/>
  </r>
  <r>
    <x v="1"/>
    <s v="HG-15025"/>
    <s v="Hunter Glantz"/>
    <x v="1"/>
    <s v="United States"/>
    <x v="173"/>
    <x v="3"/>
    <n v="11572"/>
    <x v="3"/>
    <s v="FUR-CH-10002602"/>
    <x v="0"/>
    <x v="1"/>
    <s v="DMI Arturo Collection Mission-style Design Wood Chair"/>
    <x v="262"/>
    <n v="2"/>
    <n v="0.1"/>
    <n v="48.313600000000008"/>
  </r>
  <r>
    <x v="3"/>
    <s v="JK-15625"/>
    <s v="Jim Karlsson"/>
    <x v="1"/>
    <s v="United States"/>
    <x v="174"/>
    <x v="8"/>
    <n v="98502"/>
    <x v="1"/>
    <s v="FUR-CH-10002602"/>
    <x v="0"/>
    <x v="1"/>
    <s v="DMI Arturo Collection Mission-style Design Wood Chair"/>
    <x v="260"/>
    <n v="5"/>
    <n v="0.2"/>
    <n v="45.294000000000011"/>
  </r>
  <r>
    <x v="1"/>
    <s v="KM-16720"/>
    <s v="Kunst Miller"/>
    <x v="1"/>
    <s v="United States"/>
    <x v="17"/>
    <x v="12"/>
    <n v="77095"/>
    <x v="0"/>
    <s v="FUR-CH-10002602"/>
    <x v="0"/>
    <x v="1"/>
    <s v="DMI Arturo Collection Mission-style Design Wood Chair"/>
    <x v="281"/>
    <n v="3"/>
    <n v="0.3"/>
    <n v="-18.117599999999996"/>
  </r>
  <r>
    <x v="1"/>
    <s v="SJ-20215"/>
    <s v="Sarah Jordon"/>
    <x v="1"/>
    <s v="United States"/>
    <x v="0"/>
    <x v="0"/>
    <n v="60653"/>
    <x v="0"/>
    <s v="FUR-CH-10002602"/>
    <x v="0"/>
    <x v="1"/>
    <s v="DMI Arturo Collection Mission-style Design Wood Chair"/>
    <x v="281"/>
    <n v="3"/>
    <n v="0.3"/>
    <n v="-18.117599999999996"/>
  </r>
  <r>
    <x v="3"/>
    <s v="KH-16360"/>
    <s v="Katherine Hughes"/>
    <x v="1"/>
    <s v="United States"/>
    <x v="98"/>
    <x v="21"/>
    <n v="40214"/>
    <x v="2"/>
    <s v="FUR-CH-10002602"/>
    <x v="0"/>
    <x v="1"/>
    <s v="DMI Arturo Collection Mission-style Design Wood Chair"/>
    <x v="428"/>
    <n v="8"/>
    <n v="0"/>
    <n v="314.03840000000002"/>
  </r>
  <r>
    <x v="1"/>
    <s v="DK-12985"/>
    <s v="Darren Koutras"/>
    <x v="1"/>
    <s v="United States"/>
    <x v="36"/>
    <x v="21"/>
    <n v="42420"/>
    <x v="2"/>
    <s v="FUR-CH-10002647"/>
    <x v="0"/>
    <x v="1"/>
    <s v="Situations Contoured Folding Chairs, 4/Set"/>
    <x v="88"/>
    <n v="4"/>
    <n v="0"/>
    <n v="70.980000000000018"/>
  </r>
  <r>
    <x v="1"/>
    <s v="CD-11920"/>
    <s v="Carlos Daly"/>
    <x v="1"/>
    <s v="United States"/>
    <x v="175"/>
    <x v="1"/>
    <n v="92530"/>
    <x v="1"/>
    <s v="FUR-CH-10002647"/>
    <x v="0"/>
    <x v="1"/>
    <s v="Situations Contoured Folding Chairs, 4/Set"/>
    <x v="88"/>
    <n v="5"/>
    <n v="0.2"/>
    <n v="17.745000000000019"/>
  </r>
  <r>
    <x v="1"/>
    <s v="MA-17995"/>
    <s v="Michelle Arnett"/>
    <x v="2"/>
    <s v="United States"/>
    <x v="58"/>
    <x v="3"/>
    <n v="13601"/>
    <x v="3"/>
    <s v="FUR-CH-10002647"/>
    <x v="0"/>
    <x v="1"/>
    <s v="Situations Contoured Folding Chairs, 4/Set"/>
    <x v="429"/>
    <n v="3"/>
    <n v="0.1"/>
    <n v="31.94100000000001"/>
  </r>
  <r>
    <x v="1"/>
    <s v="AR-10825"/>
    <s v="Anthony Rawles"/>
    <x v="0"/>
    <s v="United States"/>
    <x v="176"/>
    <x v="12"/>
    <n v="78745"/>
    <x v="0"/>
    <s v="FUR-CH-10002647"/>
    <x v="0"/>
    <x v="1"/>
    <s v="Situations Contoured Folding Chairs, 4/Set"/>
    <x v="430"/>
    <n v="7"/>
    <n v="0.3"/>
    <n v="-24.842999999999961"/>
  </r>
  <r>
    <x v="0"/>
    <s v="SV-20365"/>
    <s v="Seth Vernon"/>
    <x v="1"/>
    <s v="United States"/>
    <x v="32"/>
    <x v="22"/>
    <n v="43229"/>
    <x v="3"/>
    <s v="FUR-CH-10002647"/>
    <x v="0"/>
    <x v="1"/>
    <s v="Situations Contoured Folding Chairs, 4/Set"/>
    <x v="431"/>
    <n v="2"/>
    <n v="0.3"/>
    <n v="-7.0979999999999919"/>
  </r>
  <r>
    <x v="3"/>
    <s v="BC-11125"/>
    <s v="Becky Castell"/>
    <x v="2"/>
    <s v="United States"/>
    <x v="2"/>
    <x v="1"/>
    <n v="94109"/>
    <x v="1"/>
    <s v="FUR-CH-10002647"/>
    <x v="0"/>
    <x v="1"/>
    <s v="Situations Contoured Folding Chairs, 4/Set"/>
    <x v="39"/>
    <n v="12"/>
    <n v="0.2"/>
    <n v="42.588000000000022"/>
  </r>
  <r>
    <x v="1"/>
    <s v="KE-16420"/>
    <s v="Katrina Edelman"/>
    <x v="0"/>
    <s v="United States"/>
    <x v="177"/>
    <x v="24"/>
    <n v="37620"/>
    <x v="2"/>
    <s v="FUR-CH-10002647"/>
    <x v="0"/>
    <x v="1"/>
    <s v="Situations Contoured Folding Chairs, 4/Set"/>
    <x v="432"/>
    <n v="3"/>
    <n v="0.2"/>
    <n v="10.647000000000006"/>
  </r>
  <r>
    <x v="0"/>
    <s v="MH-18025"/>
    <s v="Michelle Huthwaite"/>
    <x v="1"/>
    <s v="United States"/>
    <x v="48"/>
    <x v="3"/>
    <n v="14215"/>
    <x v="3"/>
    <s v="FUR-CH-10002647"/>
    <x v="0"/>
    <x v="1"/>
    <s v="Situations Contoured Folding Chairs, 4/Set"/>
    <x v="433"/>
    <n v="1"/>
    <n v="0.1"/>
    <n v="10.647000000000004"/>
  </r>
  <r>
    <x v="3"/>
    <s v="AH-10195"/>
    <s v="Alan Haines"/>
    <x v="0"/>
    <s v="United States"/>
    <x v="95"/>
    <x v="13"/>
    <n v="18018"/>
    <x v="3"/>
    <s v="FUR-CH-10002647"/>
    <x v="0"/>
    <x v="1"/>
    <s v="Situations Contoured Folding Chairs, 4/Set"/>
    <x v="431"/>
    <n v="2"/>
    <n v="0.3"/>
    <n v="-7.0979999999999919"/>
  </r>
  <r>
    <x v="1"/>
    <s v="NW-18400"/>
    <s v="Natalie Webber"/>
    <x v="1"/>
    <s v="United States"/>
    <x v="6"/>
    <x v="3"/>
    <n v="10024"/>
    <x v="3"/>
    <s v="FUR-CH-10002647"/>
    <x v="0"/>
    <x v="1"/>
    <s v="Situations Contoured Folding Chairs, 4/Set"/>
    <x v="434"/>
    <n v="2"/>
    <n v="0.1"/>
    <n v="21.294000000000008"/>
  </r>
  <r>
    <x v="1"/>
    <s v="SV-20365"/>
    <s v="Seth Vernon"/>
    <x v="1"/>
    <s v="United States"/>
    <x v="18"/>
    <x v="13"/>
    <n v="19134"/>
    <x v="3"/>
    <s v="FUR-CH-10002647"/>
    <x v="0"/>
    <x v="1"/>
    <s v="Situations Contoured Folding Chairs, 4/Set"/>
    <x v="142"/>
    <n v="4"/>
    <n v="0.3"/>
    <n v="-14.195999999999984"/>
  </r>
  <r>
    <x v="1"/>
    <s v="SR-20425"/>
    <s v="Sharelle Roach"/>
    <x v="2"/>
    <s v="United States"/>
    <x v="178"/>
    <x v="36"/>
    <n v="35401"/>
    <x v="2"/>
    <s v="FUR-CH-10002647"/>
    <x v="0"/>
    <x v="1"/>
    <s v="Situations Contoured Folding Chairs, 4/Set"/>
    <x v="87"/>
    <n v="2"/>
    <n v="0"/>
    <n v="35.490000000000009"/>
  </r>
  <r>
    <x v="1"/>
    <s v="DS-13180"/>
    <s v="David Smith"/>
    <x v="0"/>
    <s v="United States"/>
    <x v="18"/>
    <x v="13"/>
    <n v="19140"/>
    <x v="3"/>
    <s v="FUR-CH-10002647"/>
    <x v="0"/>
    <x v="1"/>
    <s v="Situations Contoured Folding Chairs, 4/Set"/>
    <x v="430"/>
    <n v="7"/>
    <n v="0.3"/>
    <n v="-24.842999999999961"/>
  </r>
  <r>
    <x v="3"/>
    <s v="JM-15865"/>
    <s v="John Murray"/>
    <x v="1"/>
    <s v="United States"/>
    <x v="179"/>
    <x v="12"/>
    <n v="76903"/>
    <x v="0"/>
    <s v="FUR-CH-10002647"/>
    <x v="0"/>
    <x v="1"/>
    <s v="Situations Contoured Folding Chairs, 4/Set"/>
    <x v="435"/>
    <n v="5"/>
    <n v="0.3"/>
    <n v="-17.744999999999976"/>
  </r>
  <r>
    <x v="0"/>
    <s v="PS-18760"/>
    <s v="Pamela Stobb"/>
    <x v="1"/>
    <s v="United States"/>
    <x v="180"/>
    <x v="26"/>
    <n v="1810"/>
    <x v="3"/>
    <s v="FUR-CH-10002647"/>
    <x v="0"/>
    <x v="1"/>
    <s v="Situations Contoured Folding Chairs, 4/Set"/>
    <x v="38"/>
    <n v="5"/>
    <n v="0"/>
    <n v="88.725000000000023"/>
  </r>
  <r>
    <x v="1"/>
    <s v="CS-11950"/>
    <s v="Carlos Soltero"/>
    <x v="1"/>
    <s v="United States"/>
    <x v="11"/>
    <x v="8"/>
    <n v="98115"/>
    <x v="1"/>
    <s v="FUR-CH-10002758"/>
    <x v="0"/>
    <x v="1"/>
    <s v="Hon Deluxe Fabric Upholstered Stacking Chairs, Squared Back"/>
    <x v="236"/>
    <n v="3"/>
    <n v="0.2"/>
    <n v="73.19399999999996"/>
  </r>
  <r>
    <x v="1"/>
    <s v="SC-20725"/>
    <s v="Steven Cartwright"/>
    <x v="1"/>
    <s v="United States"/>
    <x v="17"/>
    <x v="12"/>
    <n v="77070"/>
    <x v="0"/>
    <s v="FUR-CH-10002758"/>
    <x v="0"/>
    <x v="1"/>
    <s v="Hon Deluxe Fabric Upholstered Stacking Chairs, Squared Back"/>
    <x v="436"/>
    <n v="4"/>
    <n v="0.3"/>
    <n v="0"/>
  </r>
  <r>
    <x v="3"/>
    <s v="SF-20065"/>
    <s v="Sandra Flanagan"/>
    <x v="1"/>
    <s v="United States"/>
    <x v="18"/>
    <x v="13"/>
    <n v="19140"/>
    <x v="3"/>
    <s v="FUR-CH-10002774"/>
    <x v="0"/>
    <x v="1"/>
    <s v="Global Deluxe Stacking Chair, Gray"/>
    <x v="437"/>
    <n v="2"/>
    <n v="0.3"/>
    <n v="-1.0196000000000005"/>
  </r>
  <r>
    <x v="3"/>
    <s v="AR-10405"/>
    <s v="Allen Rosenblatt"/>
    <x v="0"/>
    <s v="United States"/>
    <x v="5"/>
    <x v="1"/>
    <n v="90036"/>
    <x v="1"/>
    <s v="FUR-CH-10002774"/>
    <x v="0"/>
    <x v="1"/>
    <s v="Global Deluxe Stacking Chair, Gray"/>
    <x v="438"/>
    <n v="3"/>
    <n v="0.2"/>
    <n v="13.764599999999994"/>
  </r>
  <r>
    <x v="1"/>
    <s v="NL-18310"/>
    <s v="Nancy Lomonaco"/>
    <x v="2"/>
    <s v="United States"/>
    <x v="5"/>
    <x v="1"/>
    <n v="90045"/>
    <x v="1"/>
    <s v="FUR-CH-10002774"/>
    <x v="0"/>
    <x v="1"/>
    <s v="Global Deluxe Stacking Chair, Gray"/>
    <x v="439"/>
    <n v="1"/>
    <n v="0.2"/>
    <n v="4.5881999999999987"/>
  </r>
  <r>
    <x v="3"/>
    <s v="AY-10555"/>
    <s v="Andy Yotov"/>
    <x v="0"/>
    <s v="United States"/>
    <x v="173"/>
    <x v="1"/>
    <n v="92054"/>
    <x v="1"/>
    <s v="FUR-CH-10002774"/>
    <x v="0"/>
    <x v="1"/>
    <s v="Global Deluxe Stacking Chair, Gray"/>
    <x v="440"/>
    <n v="2"/>
    <n v="0.2"/>
    <n v="9.1763999999999974"/>
  </r>
  <r>
    <x v="1"/>
    <s v="SJ-20215"/>
    <s v="Sarah Jordon"/>
    <x v="1"/>
    <s v="United States"/>
    <x v="5"/>
    <x v="1"/>
    <n v="90049"/>
    <x v="1"/>
    <s v="FUR-CH-10002774"/>
    <x v="0"/>
    <x v="1"/>
    <s v="Global Deluxe Stacking Chair, Gray"/>
    <x v="441"/>
    <n v="5"/>
    <n v="0.2"/>
    <n v="22.940999999999995"/>
  </r>
  <r>
    <x v="2"/>
    <s v="TN-21040"/>
    <s v="Tanja Norvell"/>
    <x v="2"/>
    <s v="United States"/>
    <x v="181"/>
    <x v="1"/>
    <n v="95336"/>
    <x v="1"/>
    <s v="FUR-CH-10002774"/>
    <x v="0"/>
    <x v="1"/>
    <s v="Global Deluxe Stacking Chair, Gray"/>
    <x v="438"/>
    <n v="3"/>
    <n v="0.2"/>
    <n v="13.764599999999994"/>
  </r>
  <r>
    <x v="1"/>
    <s v="DB-13210"/>
    <s v="Dean Braden"/>
    <x v="1"/>
    <s v="United States"/>
    <x v="2"/>
    <x v="1"/>
    <n v="94109"/>
    <x v="1"/>
    <s v="FUR-CH-10002774"/>
    <x v="0"/>
    <x v="1"/>
    <s v="Global Deluxe Stacking Chair, Gray"/>
    <x v="438"/>
    <n v="3"/>
    <n v="0.2"/>
    <n v="13.764599999999994"/>
  </r>
  <r>
    <x v="1"/>
    <s v="AR-10825"/>
    <s v="Anthony Rawles"/>
    <x v="0"/>
    <s v="United States"/>
    <x v="6"/>
    <x v="3"/>
    <n v="10009"/>
    <x v="3"/>
    <s v="FUR-CH-10002780"/>
    <x v="0"/>
    <x v="1"/>
    <s v="Office Star - Task Chair with Contemporary Loop Arms"/>
    <x v="442"/>
    <n v="2"/>
    <n v="0.1"/>
    <n v="25.474399999999999"/>
  </r>
  <r>
    <x v="1"/>
    <s v="CM-12715"/>
    <s v="Craig Molinari"/>
    <x v="0"/>
    <s v="United States"/>
    <x v="11"/>
    <x v="8"/>
    <n v="98103"/>
    <x v="1"/>
    <s v="FUR-CH-10002780"/>
    <x v="0"/>
    <x v="1"/>
    <s v="Office Star - Task Chair with Contemporary Loop Arms"/>
    <x v="443"/>
    <n v="6"/>
    <n v="0.2"/>
    <n v="21.835199999999986"/>
  </r>
  <r>
    <x v="1"/>
    <s v="BT-11395"/>
    <s v="Bill Tyler"/>
    <x v="0"/>
    <s v="United States"/>
    <x v="15"/>
    <x v="6"/>
    <n v="48227"/>
    <x v="0"/>
    <s v="FUR-CH-10002880"/>
    <x v="0"/>
    <x v="1"/>
    <s v="Global High-Back Leather Tilter, Burgundy"/>
    <x v="444"/>
    <n v="9"/>
    <n v="0"/>
    <n v="121.76009999999994"/>
  </r>
  <r>
    <x v="3"/>
    <s v="BP-11290"/>
    <s v="Beth Paige"/>
    <x v="1"/>
    <s v="United States"/>
    <x v="182"/>
    <x v="0"/>
    <n v="60201"/>
    <x v="0"/>
    <s v="FUR-CH-10002880"/>
    <x v="0"/>
    <x v="1"/>
    <s v="Global High-Back Leather Tilter, Burgundy"/>
    <x v="445"/>
    <n v="3"/>
    <n v="0.3"/>
    <n v="-70.104300000000023"/>
  </r>
  <r>
    <x v="1"/>
    <s v="JG-15160"/>
    <s v="James Galang"/>
    <x v="1"/>
    <s v="United States"/>
    <x v="5"/>
    <x v="1"/>
    <n v="90049"/>
    <x v="1"/>
    <s v="FUR-CH-10002880"/>
    <x v="0"/>
    <x v="1"/>
    <s v="Global High-Back Leather Tilter, Burgundy"/>
    <x v="446"/>
    <n v="4"/>
    <n v="0.2"/>
    <n v="-44.276400000000024"/>
  </r>
  <r>
    <x v="1"/>
    <s v="JD-16150"/>
    <s v="Justin Deggeller"/>
    <x v="0"/>
    <s v="United States"/>
    <x v="99"/>
    <x v="14"/>
    <n v="53209"/>
    <x v="0"/>
    <s v="FUR-CH-10002880"/>
    <x v="0"/>
    <x v="1"/>
    <s v="Global High-Back Leather Tilter, Burgundy"/>
    <x v="387"/>
    <n v="3"/>
    <n v="0"/>
    <n v="40.586699999999979"/>
  </r>
  <r>
    <x v="0"/>
    <s v="MM-18280"/>
    <s v="Muhammed MacIntyre"/>
    <x v="0"/>
    <s v="United States"/>
    <x v="11"/>
    <x v="8"/>
    <n v="98103"/>
    <x v="1"/>
    <s v="FUR-CH-10002880"/>
    <x v="0"/>
    <x v="1"/>
    <s v="Global High-Back Leather Tilter, Burgundy"/>
    <x v="447"/>
    <n v="2"/>
    <n v="0.2"/>
    <n v="-22.138200000000012"/>
  </r>
  <r>
    <x v="1"/>
    <s v="JL-15835"/>
    <s v="John Lee"/>
    <x v="1"/>
    <s v="United States"/>
    <x v="18"/>
    <x v="13"/>
    <n v="19120"/>
    <x v="3"/>
    <s v="FUR-CH-10002880"/>
    <x v="0"/>
    <x v="1"/>
    <s v="Global High-Back Leather Tilter, Burgundy"/>
    <x v="448"/>
    <n v="2"/>
    <n v="0.3"/>
    <n v="-46.736200000000011"/>
  </r>
  <r>
    <x v="3"/>
    <s v="ML-17395"/>
    <s v="Marina Lichtenstein"/>
    <x v="0"/>
    <s v="United States"/>
    <x v="70"/>
    <x v="16"/>
    <n v="8701"/>
    <x v="3"/>
    <s v="FUR-CH-10002880"/>
    <x v="0"/>
    <x v="1"/>
    <s v="Global High-Back Leather Tilter, Burgundy"/>
    <x v="449"/>
    <n v="2"/>
    <n v="0"/>
    <n v="27.057799999999986"/>
  </r>
  <r>
    <x v="1"/>
    <s v="FM-14215"/>
    <s v="Filia McAdams"/>
    <x v="0"/>
    <s v="United States"/>
    <x v="163"/>
    <x v="9"/>
    <n v="27405"/>
    <x v="2"/>
    <s v="FUR-CH-10002880"/>
    <x v="0"/>
    <x v="1"/>
    <s v="Global High-Back Leather Tilter, Burgundy"/>
    <x v="450"/>
    <n v="1"/>
    <n v="0.2"/>
    <n v="-11.069100000000006"/>
  </r>
  <r>
    <x v="1"/>
    <s v="JW-15220"/>
    <s v="Jane Waco"/>
    <x v="0"/>
    <s v="United States"/>
    <x v="1"/>
    <x v="1"/>
    <n v="92105"/>
    <x v="1"/>
    <s v="FUR-CH-10002880"/>
    <x v="0"/>
    <x v="1"/>
    <s v="Global High-Back Leather Tilter, Burgundy"/>
    <x v="451"/>
    <n v="9"/>
    <n v="0.2"/>
    <n v="-99.621900000000068"/>
  </r>
  <r>
    <x v="1"/>
    <s v="TS-21370"/>
    <s v="Todd Sumrall"/>
    <x v="0"/>
    <s v="United States"/>
    <x v="6"/>
    <x v="3"/>
    <n v="10035"/>
    <x v="3"/>
    <s v="FUR-CH-10002880"/>
    <x v="0"/>
    <x v="1"/>
    <s v="Global High-Back Leather Tilter, Burgundy"/>
    <x v="452"/>
    <n v="2"/>
    <n v="0.1"/>
    <n v="2.4597999999999871"/>
  </r>
  <r>
    <x v="3"/>
    <s v="VS-21820"/>
    <s v="Vivek Sundaresam"/>
    <x v="1"/>
    <s v="United States"/>
    <x v="183"/>
    <x v="0"/>
    <n v="60540"/>
    <x v="0"/>
    <s v="FUR-CH-10002880"/>
    <x v="0"/>
    <x v="1"/>
    <s v="Global High-Back Leather Tilter, Burgundy"/>
    <x v="453"/>
    <n v="7"/>
    <n v="0.3"/>
    <n v="-163.57670000000005"/>
  </r>
  <r>
    <x v="1"/>
    <s v="SW-20245"/>
    <s v="Scot Wooten"/>
    <x v="1"/>
    <s v="United States"/>
    <x v="107"/>
    <x v="9"/>
    <n v="27834"/>
    <x v="2"/>
    <s v="FUR-CH-10002880"/>
    <x v="0"/>
    <x v="1"/>
    <s v="Global High-Back Leather Tilter, Burgundy"/>
    <x v="447"/>
    <n v="2"/>
    <n v="0.2"/>
    <n v="-22.138200000000012"/>
  </r>
  <r>
    <x v="1"/>
    <s v="PO-19195"/>
    <s v="Phillina Ober"/>
    <x v="2"/>
    <s v="United States"/>
    <x v="18"/>
    <x v="13"/>
    <n v="19140"/>
    <x v="3"/>
    <s v="FUR-CH-10002880"/>
    <x v="0"/>
    <x v="1"/>
    <s v="Global High-Back Leather Tilter, Burgundy"/>
    <x v="454"/>
    <n v="4"/>
    <n v="0.3"/>
    <n v="-93.472400000000022"/>
  </r>
  <r>
    <x v="1"/>
    <s v="TH-21115"/>
    <s v="Thea Hudgings"/>
    <x v="0"/>
    <s v="United States"/>
    <x v="17"/>
    <x v="12"/>
    <n v="77070"/>
    <x v="0"/>
    <s v="FUR-CH-10002880"/>
    <x v="0"/>
    <x v="1"/>
    <s v="Global High-Back Leather Tilter, Burgundy"/>
    <x v="454"/>
    <n v="4"/>
    <n v="0.3"/>
    <n v="-93.472400000000022"/>
  </r>
  <r>
    <x v="3"/>
    <s v="KT-16465"/>
    <s v="Kean Takahito"/>
    <x v="1"/>
    <s v="United States"/>
    <x v="5"/>
    <x v="1"/>
    <n v="90049"/>
    <x v="1"/>
    <s v="FUR-CH-10002961"/>
    <x v="0"/>
    <x v="1"/>
    <s v="Leather Task Chair, Black"/>
    <x v="455"/>
    <n v="2"/>
    <n v="0.2"/>
    <n v="0"/>
  </r>
  <r>
    <x v="1"/>
    <s v="AI-10855"/>
    <s v="Arianne Irving"/>
    <x v="1"/>
    <s v="United States"/>
    <x v="18"/>
    <x v="13"/>
    <n v="19120"/>
    <x v="3"/>
    <s v="FUR-CH-10002961"/>
    <x v="0"/>
    <x v="1"/>
    <s v="Leather Task Chair, Black"/>
    <x v="456"/>
    <n v="1"/>
    <n v="0.3"/>
    <n v="-9.0980000000000025"/>
  </r>
  <r>
    <x v="0"/>
    <s v="PG-18820"/>
    <s v="Patrick Gardner"/>
    <x v="1"/>
    <s v="United States"/>
    <x v="65"/>
    <x v="1"/>
    <n v="93309"/>
    <x v="1"/>
    <s v="FUR-CH-10002961"/>
    <x v="0"/>
    <x v="1"/>
    <s v="Leather Task Chair, Black"/>
    <x v="457"/>
    <n v="1"/>
    <n v="0.2"/>
    <n v="0"/>
  </r>
  <r>
    <x v="1"/>
    <s v="BP-11290"/>
    <s v="Beth Paige"/>
    <x v="1"/>
    <s v="United States"/>
    <x v="88"/>
    <x v="9"/>
    <n v="28027"/>
    <x v="2"/>
    <s v="FUR-CH-10002961"/>
    <x v="0"/>
    <x v="1"/>
    <s v="Leather Task Chair, Black"/>
    <x v="458"/>
    <n v="5"/>
    <n v="0.2"/>
    <n v="0"/>
  </r>
  <r>
    <x v="1"/>
    <s v="RD-19480"/>
    <s v="Rick Duston"/>
    <x v="1"/>
    <s v="United States"/>
    <x v="2"/>
    <x v="1"/>
    <n v="94122"/>
    <x v="1"/>
    <s v="FUR-CH-10002961"/>
    <x v="0"/>
    <x v="1"/>
    <s v="Leather Task Chair, Black"/>
    <x v="459"/>
    <n v="3"/>
    <n v="0.2"/>
    <n v="0"/>
  </r>
  <r>
    <x v="1"/>
    <s v="JK-15370"/>
    <s v="Jay Kimmel"/>
    <x v="1"/>
    <s v="United States"/>
    <x v="6"/>
    <x v="3"/>
    <n v="10035"/>
    <x v="3"/>
    <s v="FUR-CH-10002961"/>
    <x v="0"/>
    <x v="1"/>
    <s v="Leather Task Chair, Black"/>
    <x v="460"/>
    <n v="7"/>
    <n v="0.1"/>
    <n v="63.685999999999979"/>
  </r>
  <r>
    <x v="3"/>
    <s v="LH-17155"/>
    <s v="Logan Haushalter"/>
    <x v="1"/>
    <s v="United States"/>
    <x v="2"/>
    <x v="1"/>
    <n v="94109"/>
    <x v="1"/>
    <s v="FUR-CH-10002965"/>
    <x v="0"/>
    <x v="1"/>
    <s v="Global Leather Highback Executive Chair with Pneumatic Height Adjustment, Black"/>
    <x v="17"/>
    <n v="2"/>
    <n v="0.2"/>
    <n v="28.137200000000007"/>
  </r>
  <r>
    <x v="0"/>
    <s v="EG-13900"/>
    <s v="Emily Grady"/>
    <x v="1"/>
    <s v="United States"/>
    <x v="173"/>
    <x v="3"/>
    <n v="11572"/>
    <x v="3"/>
    <s v="FUR-CH-10002965"/>
    <x v="0"/>
    <x v="1"/>
    <s v="Global Leather Highback Executive Chair with Pneumatic Height Adjustment, Black"/>
    <x v="461"/>
    <n v="3"/>
    <n v="0.1"/>
    <n v="102.49980000000001"/>
  </r>
  <r>
    <x v="1"/>
    <s v="LW-16990"/>
    <s v="Lindsay Williams"/>
    <x v="0"/>
    <s v="United States"/>
    <x v="2"/>
    <x v="1"/>
    <n v="94110"/>
    <x v="1"/>
    <s v="FUR-CH-10002965"/>
    <x v="0"/>
    <x v="1"/>
    <s v="Global Leather Highback Executive Chair with Pneumatic Height Adjustment, Black"/>
    <x v="17"/>
    <n v="2"/>
    <n v="0.2"/>
    <n v="28.137200000000007"/>
  </r>
  <r>
    <x v="1"/>
    <s v="TS-21160"/>
    <s v="Theresa Swint"/>
    <x v="0"/>
    <s v="United States"/>
    <x v="184"/>
    <x v="13"/>
    <n v="17403"/>
    <x v="3"/>
    <s v="FUR-CH-10002965"/>
    <x v="0"/>
    <x v="1"/>
    <s v="Global Leather Highback Executive Chair with Pneumatic Height Adjustment, Black"/>
    <x v="462"/>
    <n v="3"/>
    <n v="0.3"/>
    <n v="-18.088200000000001"/>
  </r>
  <r>
    <x v="1"/>
    <s v="SO-20335"/>
    <s v="Sean O'Donnell"/>
    <x v="1"/>
    <s v="United States"/>
    <x v="170"/>
    <x v="3"/>
    <n v="11550"/>
    <x v="3"/>
    <s v="FUR-CH-10002965"/>
    <x v="0"/>
    <x v="1"/>
    <s v="Global Leather Highback Executive Chair with Pneumatic Height Adjustment, Black"/>
    <x v="463"/>
    <n v="2"/>
    <n v="0.1"/>
    <n v="68.333200000000005"/>
  </r>
  <r>
    <x v="1"/>
    <s v="LB-16795"/>
    <s v="Laurel Beltran"/>
    <x v="2"/>
    <s v="United States"/>
    <x v="32"/>
    <x v="22"/>
    <n v="43229"/>
    <x v="3"/>
    <s v="FUR-CH-10002965"/>
    <x v="0"/>
    <x v="1"/>
    <s v="Global Leather Highback Executive Chair with Pneumatic Height Adjustment, Black"/>
    <x v="464"/>
    <n v="2"/>
    <n v="0.3"/>
    <n v="-12.058799999999991"/>
  </r>
  <r>
    <x v="1"/>
    <s v="LB-16795"/>
    <s v="Laurel Beltran"/>
    <x v="2"/>
    <s v="United States"/>
    <x v="32"/>
    <x v="22"/>
    <n v="43229"/>
    <x v="3"/>
    <s v="FUR-CH-10002965"/>
    <x v="0"/>
    <x v="1"/>
    <s v="Global Leather Highback Executive Chair with Pneumatic Height Adjustment, Black"/>
    <x v="464"/>
    <n v="2"/>
    <n v="0.3"/>
    <n v="-12.058799999999991"/>
  </r>
  <r>
    <x v="3"/>
    <s v="ME-17320"/>
    <s v="Maria Etezadi"/>
    <x v="2"/>
    <s v="United States"/>
    <x v="0"/>
    <x v="0"/>
    <n v="60653"/>
    <x v="0"/>
    <s v="FUR-CH-10002965"/>
    <x v="0"/>
    <x v="1"/>
    <s v="Global Leather Highback Executive Chair with Pneumatic Height Adjustment, Black"/>
    <x v="465"/>
    <n v="6"/>
    <n v="0.3"/>
    <n v="-36.176400000000001"/>
  </r>
  <r>
    <x v="1"/>
    <s v="SV-20785"/>
    <s v="Stewart Visinsky"/>
    <x v="1"/>
    <s v="United States"/>
    <x v="18"/>
    <x v="13"/>
    <n v="19140"/>
    <x v="3"/>
    <s v="FUR-CH-10002965"/>
    <x v="0"/>
    <x v="1"/>
    <s v="Global Leather Highback Executive Chair with Pneumatic Height Adjustment, Black"/>
    <x v="465"/>
    <n v="6"/>
    <n v="0.3"/>
    <n v="-36.176400000000001"/>
  </r>
  <r>
    <x v="0"/>
    <s v="BV-11245"/>
    <s v="Benjamin Venier"/>
    <x v="0"/>
    <s v="United States"/>
    <x v="85"/>
    <x v="24"/>
    <n v="37167"/>
    <x v="2"/>
    <s v="FUR-CH-10002965"/>
    <x v="0"/>
    <x v="1"/>
    <s v="Global Leather Highback Executive Chair with Pneumatic Height Adjustment, Black"/>
    <x v="466"/>
    <n v="4"/>
    <n v="0.2"/>
    <n v="56.274400000000014"/>
  </r>
  <r>
    <x v="2"/>
    <s v="TG-21640"/>
    <s v="Trudy Glocke"/>
    <x v="1"/>
    <s v="United States"/>
    <x v="185"/>
    <x v="10"/>
    <n v="33614"/>
    <x v="2"/>
    <s v="FUR-CH-10002965"/>
    <x v="0"/>
    <x v="1"/>
    <s v="Global Leather Highback Executive Chair with Pneumatic Height Adjustment, Black"/>
    <x v="467"/>
    <n v="7"/>
    <n v="0.2"/>
    <n v="98.480200000000082"/>
  </r>
  <r>
    <x v="1"/>
    <s v="DP-13000"/>
    <s v="Darren Powers"/>
    <x v="1"/>
    <s v="United States"/>
    <x v="186"/>
    <x v="33"/>
    <n v="47150"/>
    <x v="0"/>
    <s v="FUR-CH-10003061"/>
    <x v="0"/>
    <x v="1"/>
    <s v="Global Leather Task Chair, Black"/>
    <x v="468"/>
    <n v="1"/>
    <n v="0"/>
    <n v="17.098099999999988"/>
  </r>
  <r>
    <x v="1"/>
    <s v="JK-15205"/>
    <s v="Jamie Kunitz"/>
    <x v="1"/>
    <s v="United States"/>
    <x v="2"/>
    <x v="1"/>
    <n v="94122"/>
    <x v="1"/>
    <s v="FUR-CH-10003061"/>
    <x v="0"/>
    <x v="1"/>
    <s v="Global Leather Task Chair, Black"/>
    <x v="469"/>
    <n v="1"/>
    <n v="0.2"/>
    <n v="-0.89990000000001302"/>
  </r>
  <r>
    <x v="1"/>
    <s v="CT-11995"/>
    <s v="Carol Triggs"/>
    <x v="1"/>
    <s v="United States"/>
    <x v="187"/>
    <x v="37"/>
    <n v="55901"/>
    <x v="0"/>
    <s v="FUR-CH-10003061"/>
    <x v="0"/>
    <x v="1"/>
    <s v="Global Leather Task Chair, Black"/>
    <x v="470"/>
    <n v="3"/>
    <n v="0"/>
    <n v="51.294299999999964"/>
  </r>
  <r>
    <x v="0"/>
    <s v="JB-15400"/>
    <s v="Jennifer Braxton"/>
    <x v="0"/>
    <s v="United States"/>
    <x v="188"/>
    <x v="1"/>
    <n v="94086"/>
    <x v="1"/>
    <s v="FUR-CH-10003061"/>
    <x v="0"/>
    <x v="1"/>
    <s v="Global Leather Task Chair, Black"/>
    <x v="471"/>
    <n v="3"/>
    <n v="0.2"/>
    <n v="-2.6997000000000355"/>
  </r>
  <r>
    <x v="3"/>
    <s v="CC-12370"/>
    <s v="Christopher Conant"/>
    <x v="1"/>
    <s v="United States"/>
    <x v="5"/>
    <x v="1"/>
    <n v="90045"/>
    <x v="1"/>
    <s v="FUR-CH-10003061"/>
    <x v="0"/>
    <x v="1"/>
    <s v="Global Leather Task Chair, Black"/>
    <x v="472"/>
    <n v="4"/>
    <n v="0.2"/>
    <n v="-3.5996000000000521"/>
  </r>
  <r>
    <x v="1"/>
    <s v="SV-20365"/>
    <s v="Seth Vernon"/>
    <x v="1"/>
    <s v="United States"/>
    <x v="6"/>
    <x v="3"/>
    <n v="10035"/>
    <x v="3"/>
    <s v="FUR-CH-10003061"/>
    <x v="0"/>
    <x v="1"/>
    <s v="Global Leather Task Chair, Black"/>
    <x v="473"/>
    <n v="1"/>
    <n v="0.1"/>
    <n v="8.0990999999999875"/>
  </r>
  <r>
    <x v="3"/>
    <s v="BM-11140"/>
    <s v="Becky Martin"/>
    <x v="1"/>
    <s v="United States"/>
    <x v="189"/>
    <x v="8"/>
    <n v="98198"/>
    <x v="1"/>
    <s v="FUR-CH-10003061"/>
    <x v="0"/>
    <x v="1"/>
    <s v="Global Leather Task Chair, Black"/>
    <x v="471"/>
    <n v="3"/>
    <n v="0.2"/>
    <n v="-2.6997000000000355"/>
  </r>
  <r>
    <x v="2"/>
    <s v="SU-20665"/>
    <s v="Stephanie Ulpright"/>
    <x v="2"/>
    <s v="United States"/>
    <x v="11"/>
    <x v="8"/>
    <n v="98103"/>
    <x v="1"/>
    <s v="FUR-CH-10003061"/>
    <x v="0"/>
    <x v="1"/>
    <s v="Global Leather Task Chair, Black"/>
    <x v="471"/>
    <n v="3"/>
    <n v="0.2"/>
    <n v="-2.6997000000000355"/>
  </r>
  <r>
    <x v="1"/>
    <s v="SA-20830"/>
    <s v="Sue Ann Reed"/>
    <x v="1"/>
    <s v="United States"/>
    <x v="110"/>
    <x v="17"/>
    <n v="23223"/>
    <x v="2"/>
    <s v="FUR-CH-10003199"/>
    <x v="0"/>
    <x v="1"/>
    <s v="Office Star - Contemporary Task Swivel Chair"/>
    <x v="474"/>
    <n v="3"/>
    <n v="0"/>
    <n v="79.905599999999993"/>
  </r>
  <r>
    <x v="1"/>
    <s v="EB-13870"/>
    <s v="Emily Burns"/>
    <x v="1"/>
    <s v="United States"/>
    <x v="6"/>
    <x v="3"/>
    <n v="10035"/>
    <x v="3"/>
    <s v="FUR-CH-10003199"/>
    <x v="0"/>
    <x v="1"/>
    <s v="Office Star - Contemporary Task Swivel Chair"/>
    <x v="475"/>
    <n v="6"/>
    <n v="0.1"/>
    <n v="93.223199999999977"/>
  </r>
  <r>
    <x v="1"/>
    <s v="PK-19075"/>
    <s v="Pete Kriz"/>
    <x v="1"/>
    <s v="United States"/>
    <x v="32"/>
    <x v="22"/>
    <n v="43229"/>
    <x v="3"/>
    <s v="FUR-CH-10003199"/>
    <x v="0"/>
    <x v="1"/>
    <s v="Office Star - Contemporary Task Swivel Chair"/>
    <x v="367"/>
    <n v="2"/>
    <n v="0.3"/>
    <n v="-13.317599999999999"/>
  </r>
  <r>
    <x v="2"/>
    <s v="JF-15415"/>
    <s v="Jennifer Ferguson"/>
    <x v="1"/>
    <s v="United States"/>
    <x v="11"/>
    <x v="8"/>
    <n v="98105"/>
    <x v="1"/>
    <s v="FUR-CH-10003199"/>
    <x v="0"/>
    <x v="1"/>
    <s v="Office Star - Contemporary Task Swivel Chair"/>
    <x v="476"/>
    <n v="2"/>
    <n v="0.2"/>
    <n v="8.8783999999999921"/>
  </r>
  <r>
    <x v="1"/>
    <s v="JM-15250"/>
    <s v="Janet Martin"/>
    <x v="1"/>
    <s v="United States"/>
    <x v="16"/>
    <x v="12"/>
    <n v="77340"/>
    <x v="0"/>
    <s v="FUR-CH-10003199"/>
    <x v="0"/>
    <x v="1"/>
    <s v="Office Star - Contemporary Task Swivel Chair"/>
    <x v="477"/>
    <n v="4"/>
    <n v="0.3"/>
    <n v="-26.635199999999998"/>
  </r>
  <r>
    <x v="1"/>
    <s v="CK-12760"/>
    <s v="Cyma Kinney"/>
    <x v="0"/>
    <s v="United States"/>
    <x v="190"/>
    <x v="20"/>
    <n v="85301"/>
    <x v="1"/>
    <s v="FUR-CH-10003199"/>
    <x v="0"/>
    <x v="1"/>
    <s v="Office Star - Contemporary Task Swivel Chair"/>
    <x v="478"/>
    <n v="3"/>
    <n v="0.2"/>
    <n v="13.317599999999985"/>
  </r>
  <r>
    <x v="1"/>
    <s v="AH-10690"/>
    <s v="Anna Häberlin"/>
    <x v="0"/>
    <s v="United States"/>
    <x v="191"/>
    <x v="10"/>
    <n v="33317"/>
    <x v="2"/>
    <s v="FUR-CH-10003298"/>
    <x v="0"/>
    <x v="1"/>
    <s v="Office Star - Contemporary Task Swivel chair with Loop Arms, Charcoal"/>
    <x v="108"/>
    <n v="5"/>
    <n v="0.2"/>
    <n v="-72.039000000000044"/>
  </r>
  <r>
    <x v="1"/>
    <s v="SJ-20125"/>
    <s v="Sanjit Jacobs"/>
    <x v="2"/>
    <s v="United States"/>
    <x v="192"/>
    <x v="10"/>
    <n v="33023"/>
    <x v="2"/>
    <s v="FUR-CH-10003298"/>
    <x v="0"/>
    <x v="1"/>
    <s v="Office Star - Contemporary Task Swivel chair with Loop Arms, Charcoal"/>
    <x v="380"/>
    <n v="4"/>
    <n v="0.2"/>
    <n v="-57.631200000000035"/>
  </r>
  <r>
    <x v="2"/>
    <s v="NS-18640"/>
    <s v="Noel Staavos"/>
    <x v="0"/>
    <s v="United States"/>
    <x v="32"/>
    <x v="22"/>
    <n v="43229"/>
    <x v="3"/>
    <s v="FUR-CH-10003298"/>
    <x v="0"/>
    <x v="1"/>
    <s v="Office Star - Contemporary Task Swivel chair with Loop Arms, Charcoal"/>
    <x v="325"/>
    <n v="5"/>
    <n v="0.3"/>
    <n v="-137.52900000000002"/>
  </r>
  <r>
    <x v="3"/>
    <s v="TP-21565"/>
    <s v="Tracy Poddar"/>
    <x v="0"/>
    <s v="United States"/>
    <x v="117"/>
    <x v="23"/>
    <n v="97405"/>
    <x v="1"/>
    <s v="FUR-CH-10003298"/>
    <x v="0"/>
    <x v="1"/>
    <s v="Office Star - Contemporary Task Swivel chair with Loop Arms, Charcoal"/>
    <x v="479"/>
    <n v="1"/>
    <n v="0.2"/>
    <n v="-14.407800000000009"/>
  </r>
  <r>
    <x v="0"/>
    <s v="CC-12220"/>
    <s v="Chris Cortes"/>
    <x v="1"/>
    <s v="United States"/>
    <x v="6"/>
    <x v="3"/>
    <n v="10024"/>
    <x v="3"/>
    <s v="FUR-CH-10003298"/>
    <x v="0"/>
    <x v="1"/>
    <s v="Office Star - Contemporary Task Swivel chair with Loop Arms, Charcoal"/>
    <x v="480"/>
    <n v="5"/>
    <n v="0.1"/>
    <n v="-6.5490000000000492"/>
  </r>
  <r>
    <x v="0"/>
    <s v="AJ-10780"/>
    <s v="Anthony Jacobs"/>
    <x v="0"/>
    <s v="United States"/>
    <x v="67"/>
    <x v="15"/>
    <n v="21215"/>
    <x v="3"/>
    <s v="FUR-CH-10003298"/>
    <x v="0"/>
    <x v="1"/>
    <s v="Office Star - Contemporary Task Swivel chair with Loop Arms, Charcoal"/>
    <x v="43"/>
    <n v="2"/>
    <n v="0"/>
    <n v="23.576399999999978"/>
  </r>
  <r>
    <x v="1"/>
    <s v="DR-12940"/>
    <s v="Daniel Raglin"/>
    <x v="2"/>
    <s v="United States"/>
    <x v="193"/>
    <x v="0"/>
    <n v="61761"/>
    <x v="0"/>
    <s v="FUR-CH-10003298"/>
    <x v="0"/>
    <x v="1"/>
    <s v="Office Star - Contemporary Task Swivel chair with Loop Arms, Charcoal"/>
    <x v="481"/>
    <n v="4"/>
    <n v="0.3"/>
    <n v="-110.02320000000003"/>
  </r>
  <r>
    <x v="1"/>
    <s v="NR-18550"/>
    <s v="Nick Radford"/>
    <x v="1"/>
    <s v="United States"/>
    <x v="60"/>
    <x v="12"/>
    <n v="79109"/>
    <x v="0"/>
    <s v="FUR-CH-10003298"/>
    <x v="0"/>
    <x v="1"/>
    <s v="Office Star - Contemporary Task Swivel chair with Loop Arms, Charcoal"/>
    <x v="481"/>
    <n v="4"/>
    <n v="0.3"/>
    <n v="-110.02320000000003"/>
  </r>
  <r>
    <x v="0"/>
    <s v="RB-19705"/>
    <s v="Roger Barcio"/>
    <x v="2"/>
    <s v="United States"/>
    <x v="6"/>
    <x v="3"/>
    <n v="10035"/>
    <x v="3"/>
    <s v="FUR-CH-10003298"/>
    <x v="0"/>
    <x v="1"/>
    <s v="Office Star - Contemporary Task Swivel chair with Loop Arms, Charcoal"/>
    <x v="480"/>
    <n v="5"/>
    <n v="0.1"/>
    <n v="-6.5490000000000492"/>
  </r>
  <r>
    <x v="0"/>
    <s v="PO-18850"/>
    <s v="Patrick O'Brill"/>
    <x v="1"/>
    <s v="United States"/>
    <x v="18"/>
    <x v="13"/>
    <n v="19143"/>
    <x v="3"/>
    <s v="FUR-CH-10003312"/>
    <x v="0"/>
    <x v="1"/>
    <s v="Hon 2090 “Pillow Soft” Series Mid Back Swivel/Tilt Chairs"/>
    <x v="482"/>
    <n v="4"/>
    <n v="0.3"/>
    <n v="-258.50160000000011"/>
  </r>
  <r>
    <x v="0"/>
    <s v="AB-10600"/>
    <s v="Ann Blume"/>
    <x v="0"/>
    <s v="United States"/>
    <x v="149"/>
    <x v="20"/>
    <n v="85705"/>
    <x v="1"/>
    <s v="FUR-CH-10003312"/>
    <x v="0"/>
    <x v="1"/>
    <s v="Hon 2090 “Pillow Soft” Series Mid Back Swivel/Tilt Chairs"/>
    <x v="90"/>
    <n v="4"/>
    <n v="0.2"/>
    <n v="-146.10960000000014"/>
  </r>
  <r>
    <x v="2"/>
    <s v="EM-13810"/>
    <s v="Eleni McCrary"/>
    <x v="0"/>
    <s v="United States"/>
    <x v="2"/>
    <x v="1"/>
    <n v="94122"/>
    <x v="1"/>
    <s v="FUR-CH-10003312"/>
    <x v="0"/>
    <x v="1"/>
    <s v="Hon 2090 “Pillow Soft” Series Mid Back Swivel/Tilt Chairs"/>
    <x v="483"/>
    <n v="6"/>
    <n v="0.2"/>
    <n v="-219.16440000000023"/>
  </r>
  <r>
    <x v="0"/>
    <s v="JE-15610"/>
    <s v="Jim Epp"/>
    <x v="0"/>
    <s v="United States"/>
    <x v="194"/>
    <x v="10"/>
    <n v="33801"/>
    <x v="2"/>
    <s v="FUR-CH-10003312"/>
    <x v="0"/>
    <x v="1"/>
    <s v="Hon 2090 “Pillow Soft” Series Mid Back Swivel/Tilt Chairs"/>
    <x v="484"/>
    <n v="5"/>
    <n v="0.2"/>
    <n v="-182.63700000000017"/>
  </r>
  <r>
    <x v="1"/>
    <s v="KM-16720"/>
    <s v="Kunst Miller"/>
    <x v="1"/>
    <s v="United States"/>
    <x v="195"/>
    <x v="27"/>
    <n v="89031"/>
    <x v="1"/>
    <s v="FUR-CH-10003312"/>
    <x v="0"/>
    <x v="1"/>
    <s v="Hon 2090 “Pillow Soft” Series Mid Back Swivel/Tilt Chairs"/>
    <x v="485"/>
    <n v="3"/>
    <n v="0.2"/>
    <n v="-109.58220000000011"/>
  </r>
  <r>
    <x v="1"/>
    <s v="AB-10060"/>
    <s v="Adam Bellavance"/>
    <x v="2"/>
    <s v="United States"/>
    <x v="11"/>
    <x v="8"/>
    <n v="98105"/>
    <x v="1"/>
    <s v="FUR-CH-10003312"/>
    <x v="0"/>
    <x v="1"/>
    <s v="Hon 2090 “Pillow Soft” Series Mid Back Swivel/Tilt Chairs"/>
    <x v="94"/>
    <n v="2"/>
    <n v="0.2"/>
    <n v="-73.054800000000071"/>
  </r>
  <r>
    <x v="1"/>
    <s v="PH-18790"/>
    <s v="Patricia Hirasaki"/>
    <x v="2"/>
    <s v="United States"/>
    <x v="194"/>
    <x v="10"/>
    <n v="33801"/>
    <x v="2"/>
    <s v="FUR-CH-10003379"/>
    <x v="0"/>
    <x v="1"/>
    <s v="Global Commerce Series High-Back Swivel/Tilt Chairs"/>
    <x v="486"/>
    <n v="3"/>
    <n v="0.2"/>
    <n v="42.746999999999986"/>
  </r>
  <r>
    <x v="1"/>
    <s v="KL-16555"/>
    <s v="Kelly Lampkin"/>
    <x v="0"/>
    <s v="United States"/>
    <x v="138"/>
    <x v="12"/>
    <n v="78207"/>
    <x v="0"/>
    <s v="FUR-CH-10003379"/>
    <x v="0"/>
    <x v="1"/>
    <s v="Global Commerce Series High-Back Swivel/Tilt Chairs"/>
    <x v="487"/>
    <n v="4"/>
    <n v="0.3"/>
    <n v="-56.995999999999981"/>
  </r>
  <r>
    <x v="1"/>
    <s v="LA-16780"/>
    <s v="Laura Armstrong"/>
    <x v="0"/>
    <s v="United States"/>
    <x v="196"/>
    <x v="16"/>
    <n v="7601"/>
    <x v="3"/>
    <s v="FUR-CH-10003379"/>
    <x v="0"/>
    <x v="1"/>
    <s v="Global Commerce Series High-Back Swivel/Tilt Chairs"/>
    <x v="488"/>
    <n v="3"/>
    <n v="0"/>
    <n v="213.73500000000001"/>
  </r>
  <r>
    <x v="1"/>
    <s v="AC-10615"/>
    <s v="Ann Chong"/>
    <x v="0"/>
    <s v="United States"/>
    <x v="6"/>
    <x v="3"/>
    <n v="10009"/>
    <x v="3"/>
    <s v="FUR-CH-10003379"/>
    <x v="0"/>
    <x v="1"/>
    <s v="Global Commerce Series High-Back Swivel/Tilt Chairs"/>
    <x v="489"/>
    <n v="5"/>
    <n v="0.1"/>
    <n v="213.73500000000001"/>
  </r>
  <r>
    <x v="1"/>
    <s v="CK-12325"/>
    <s v="Christine Kargatis"/>
    <x v="2"/>
    <s v="United States"/>
    <x v="197"/>
    <x v="17"/>
    <n v="23320"/>
    <x v="2"/>
    <s v="FUR-CH-10003379"/>
    <x v="0"/>
    <x v="1"/>
    <s v="Global Commerce Series High-Back Swivel/Tilt Chairs"/>
    <x v="490"/>
    <n v="4"/>
    <n v="0"/>
    <n v="284.98"/>
  </r>
  <r>
    <x v="2"/>
    <s v="MH-17455"/>
    <s v="Mark Hamilton"/>
    <x v="1"/>
    <s v="United States"/>
    <x v="198"/>
    <x v="33"/>
    <n v="46142"/>
    <x v="0"/>
    <s v="FUR-CH-10003379"/>
    <x v="0"/>
    <x v="1"/>
    <s v="Global Commerce Series High-Back Swivel/Tilt Chairs"/>
    <x v="491"/>
    <n v="5"/>
    <n v="0"/>
    <n v="356.22500000000002"/>
  </r>
  <r>
    <x v="1"/>
    <s v="KN-16390"/>
    <s v="Katherine Nockton"/>
    <x v="0"/>
    <s v="United States"/>
    <x v="33"/>
    <x v="22"/>
    <n v="45503"/>
    <x v="3"/>
    <s v="FUR-CH-10003379"/>
    <x v="0"/>
    <x v="1"/>
    <s v="Global Commerce Series High-Back Swivel/Tilt Chairs"/>
    <x v="492"/>
    <n v="3"/>
    <n v="0.3"/>
    <n v="-42.746999999999957"/>
  </r>
  <r>
    <x v="1"/>
    <s v="SC-20305"/>
    <s v="Sean Christensen"/>
    <x v="1"/>
    <s v="United States"/>
    <x v="18"/>
    <x v="13"/>
    <n v="19140"/>
    <x v="3"/>
    <s v="FUR-CH-10003379"/>
    <x v="0"/>
    <x v="1"/>
    <s v="Global Commerce Series High-Back Swivel/Tilt Chairs"/>
    <x v="493"/>
    <n v="2"/>
    <n v="0.3"/>
    <n v="-28.49799999999999"/>
  </r>
  <r>
    <x v="1"/>
    <s v="BH-11710"/>
    <s v="Brosina Hoffman"/>
    <x v="1"/>
    <s v="United States"/>
    <x v="0"/>
    <x v="0"/>
    <n v="60653"/>
    <x v="0"/>
    <s v="FUR-CH-10003379"/>
    <x v="0"/>
    <x v="1"/>
    <s v="Global Commerce Series High-Back Swivel/Tilt Chairs"/>
    <x v="487"/>
    <n v="4"/>
    <n v="0.3"/>
    <n v="-56.995999999999981"/>
  </r>
  <r>
    <x v="3"/>
    <s v="CV-12805"/>
    <s v="Cynthia Voltz"/>
    <x v="0"/>
    <s v="United States"/>
    <x v="6"/>
    <x v="3"/>
    <n v="10024"/>
    <x v="3"/>
    <s v="FUR-CH-10003396"/>
    <x v="0"/>
    <x v="1"/>
    <s v="Global Deluxe Steno Chair"/>
    <x v="494"/>
    <n v="3"/>
    <n v="0.1"/>
    <n v="2.3093999999999895"/>
  </r>
  <r>
    <x v="1"/>
    <s v="JD-16060"/>
    <s v="Julia Dunbar"/>
    <x v="1"/>
    <s v="United States"/>
    <x v="17"/>
    <x v="12"/>
    <n v="77095"/>
    <x v="0"/>
    <s v="FUR-CH-10003396"/>
    <x v="0"/>
    <x v="1"/>
    <s v="Global Deluxe Steno Chair"/>
    <x v="495"/>
    <n v="2"/>
    <n v="0.3"/>
    <n v="-29.252400000000009"/>
  </r>
  <r>
    <x v="1"/>
    <s v="EP-13915"/>
    <s v="Emily Phan"/>
    <x v="1"/>
    <s v="United States"/>
    <x v="199"/>
    <x v="20"/>
    <n v="85281"/>
    <x v="1"/>
    <s v="FUR-CH-10003396"/>
    <x v="0"/>
    <x v="1"/>
    <s v="Global Deluxe Steno Chair"/>
    <x v="496"/>
    <n v="5"/>
    <n v="0.2"/>
    <n v="-34.64100000000002"/>
  </r>
  <r>
    <x v="1"/>
    <s v="SR-20740"/>
    <s v="Steven Roelle"/>
    <x v="2"/>
    <s v="United States"/>
    <x v="11"/>
    <x v="8"/>
    <n v="98103"/>
    <x v="1"/>
    <s v="FUR-CH-10003396"/>
    <x v="0"/>
    <x v="1"/>
    <s v="Global Deluxe Steno Chair"/>
    <x v="497"/>
    <n v="1"/>
    <n v="0.2"/>
    <n v="-6.9282000000000039"/>
  </r>
  <r>
    <x v="1"/>
    <s v="ES-14020"/>
    <s v="Erica Smith"/>
    <x v="1"/>
    <s v="United States"/>
    <x v="5"/>
    <x v="1"/>
    <n v="90049"/>
    <x v="1"/>
    <s v="FUR-CH-10003396"/>
    <x v="0"/>
    <x v="1"/>
    <s v="Global Deluxe Steno Chair"/>
    <x v="498"/>
    <n v="3"/>
    <n v="0.2"/>
    <n v="-20.784600000000012"/>
  </r>
  <r>
    <x v="0"/>
    <s v="HR-14830"/>
    <s v="Harold Ryan"/>
    <x v="0"/>
    <s v="United States"/>
    <x v="6"/>
    <x v="3"/>
    <n v="10035"/>
    <x v="3"/>
    <s v="FUR-CH-10003396"/>
    <x v="0"/>
    <x v="1"/>
    <s v="Global Deluxe Steno Chair"/>
    <x v="494"/>
    <n v="3"/>
    <n v="0.1"/>
    <n v="2.3093999999999895"/>
  </r>
  <r>
    <x v="1"/>
    <s v="EG-13900"/>
    <s v="Emily Grady"/>
    <x v="1"/>
    <s v="United States"/>
    <x v="18"/>
    <x v="13"/>
    <n v="19140"/>
    <x v="3"/>
    <s v="FUR-CH-10003396"/>
    <x v="0"/>
    <x v="1"/>
    <s v="Global Deluxe Steno Chair"/>
    <x v="499"/>
    <n v="4"/>
    <n v="0.3"/>
    <n v="-58.504800000000017"/>
  </r>
  <r>
    <x v="3"/>
    <s v="DH-13075"/>
    <s v="Dave Hallsten"/>
    <x v="0"/>
    <s v="United States"/>
    <x v="5"/>
    <x v="1"/>
    <n v="90045"/>
    <x v="1"/>
    <s v="FUR-CH-10003396"/>
    <x v="0"/>
    <x v="1"/>
    <s v="Global Deluxe Steno Chair"/>
    <x v="498"/>
    <n v="3"/>
    <n v="0.2"/>
    <n v="-20.784600000000012"/>
  </r>
  <r>
    <x v="1"/>
    <s v="DP-13105"/>
    <s v="Dave Poirier"/>
    <x v="0"/>
    <s v="United States"/>
    <x v="11"/>
    <x v="8"/>
    <n v="98115"/>
    <x v="1"/>
    <s v="FUR-CH-10003396"/>
    <x v="0"/>
    <x v="1"/>
    <s v="Global Deluxe Steno Chair"/>
    <x v="498"/>
    <n v="3"/>
    <n v="0.2"/>
    <n v="-20.784600000000012"/>
  </r>
  <r>
    <x v="3"/>
    <s v="KH-16360"/>
    <s v="Katherine Hughes"/>
    <x v="1"/>
    <s v="United States"/>
    <x v="17"/>
    <x v="12"/>
    <n v="77070"/>
    <x v="0"/>
    <s v="FUR-CH-10003396"/>
    <x v="0"/>
    <x v="1"/>
    <s v="Global Deluxe Steno Chair"/>
    <x v="495"/>
    <n v="2"/>
    <n v="0.3"/>
    <n v="-29.252400000000009"/>
  </r>
  <r>
    <x v="3"/>
    <s v="MS-17365"/>
    <s v="Maribeth Schnelling"/>
    <x v="1"/>
    <s v="United States"/>
    <x v="6"/>
    <x v="3"/>
    <n v="10035"/>
    <x v="3"/>
    <s v="FUR-CH-10003535"/>
    <x v="0"/>
    <x v="1"/>
    <s v="Global Armless Task Chair, Royal Blue"/>
    <x v="500"/>
    <n v="7"/>
    <n v="0.1"/>
    <n v="29.880199999999981"/>
  </r>
  <r>
    <x v="1"/>
    <s v="DJ-13510"/>
    <s v="Don Jones"/>
    <x v="0"/>
    <s v="United States"/>
    <x v="18"/>
    <x v="13"/>
    <n v="19140"/>
    <x v="3"/>
    <s v="FUR-CH-10003535"/>
    <x v="0"/>
    <x v="1"/>
    <s v="Global Armless Task Chair, Royal Blue"/>
    <x v="501"/>
    <n v="3"/>
    <n v="0.3"/>
    <n v="-23.782199999999996"/>
  </r>
  <r>
    <x v="1"/>
    <s v="MC-18130"/>
    <s v="Mike Caudle"/>
    <x v="0"/>
    <s v="United States"/>
    <x v="5"/>
    <x v="1"/>
    <n v="90004"/>
    <x v="1"/>
    <s v="FUR-CH-10003535"/>
    <x v="0"/>
    <x v="1"/>
    <s v="Global Armless Task Chair, Royal Blue"/>
    <x v="502"/>
    <n v="3"/>
    <n v="0.2"/>
    <n v="-5.4882000000000062"/>
  </r>
  <r>
    <x v="1"/>
    <s v="SW-20245"/>
    <s v="Scot Wooten"/>
    <x v="1"/>
    <s v="United States"/>
    <x v="39"/>
    <x v="3"/>
    <n v="12180"/>
    <x v="3"/>
    <s v="FUR-CH-10003535"/>
    <x v="0"/>
    <x v="1"/>
    <s v="Global Armless Task Chair, Royal Blue"/>
    <x v="503"/>
    <n v="2"/>
    <n v="0.1"/>
    <n v="8.5371999999999968"/>
  </r>
  <r>
    <x v="0"/>
    <s v="BF-11020"/>
    <s v="Barry Französisch"/>
    <x v="0"/>
    <s v="United States"/>
    <x v="71"/>
    <x v="12"/>
    <n v="76017"/>
    <x v="0"/>
    <s v="FUR-CH-10003535"/>
    <x v="0"/>
    <x v="1"/>
    <s v="Global Armless Task Chair, Royal Blue"/>
    <x v="504"/>
    <n v="5"/>
    <n v="0.3"/>
    <n v="-39.636999999999993"/>
  </r>
  <r>
    <x v="3"/>
    <s v="BP-11155"/>
    <s v="Becky Pak"/>
    <x v="1"/>
    <s v="United States"/>
    <x v="200"/>
    <x v="16"/>
    <n v="7501"/>
    <x v="3"/>
    <s v="FUR-CH-10003535"/>
    <x v="0"/>
    <x v="1"/>
    <s v="Global Armless Task Chair, Royal Blue"/>
    <x v="505"/>
    <n v="2"/>
    <n v="0"/>
    <n v="20.733199999999997"/>
  </r>
  <r>
    <x v="1"/>
    <s v="ZC-21910"/>
    <s v="Zuschuss Carroll"/>
    <x v="1"/>
    <s v="United States"/>
    <x v="49"/>
    <x v="0"/>
    <n v="60505"/>
    <x v="0"/>
    <s v="FUR-CH-10003535"/>
    <x v="0"/>
    <x v="1"/>
    <s v="Global Armless Task Chair, Royal Blue"/>
    <x v="501"/>
    <n v="3"/>
    <n v="0.3"/>
    <n v="-23.782199999999996"/>
  </r>
  <r>
    <x v="3"/>
    <s v="BD-11635"/>
    <s v="Brian Derr"/>
    <x v="1"/>
    <s v="United States"/>
    <x v="6"/>
    <x v="3"/>
    <n v="10009"/>
    <x v="3"/>
    <s v="FUR-CH-10003535"/>
    <x v="0"/>
    <x v="1"/>
    <s v="Global Armless Task Chair, Royal Blue"/>
    <x v="506"/>
    <n v="3"/>
    <n v="0.1"/>
    <n v="12.805799999999994"/>
  </r>
  <r>
    <x v="1"/>
    <s v="NC-18415"/>
    <s v="Nathan Cano"/>
    <x v="1"/>
    <s v="United States"/>
    <x v="13"/>
    <x v="9"/>
    <n v="28540"/>
    <x v="2"/>
    <s v="FUR-CH-10003606"/>
    <x v="0"/>
    <x v="1"/>
    <s v="SAFCO Folding Chair Trolley"/>
    <x v="507"/>
    <n v="1"/>
    <n v="0.2"/>
    <n v="10.2592"/>
  </r>
  <r>
    <x v="2"/>
    <s v="SU-20665"/>
    <s v="Stephanie Ulpright"/>
    <x v="2"/>
    <s v="United States"/>
    <x v="0"/>
    <x v="0"/>
    <n v="60610"/>
    <x v="0"/>
    <s v="FUR-CH-10003606"/>
    <x v="0"/>
    <x v="1"/>
    <s v="SAFCO Folding Chair Trolley"/>
    <x v="508"/>
    <n v="1"/>
    <n v="0.3"/>
    <n v="-2.5647999999999982"/>
  </r>
  <r>
    <x v="1"/>
    <s v="TC-21145"/>
    <s v="Theresa Coyne"/>
    <x v="0"/>
    <s v="United States"/>
    <x v="70"/>
    <x v="16"/>
    <n v="8701"/>
    <x v="3"/>
    <s v="FUR-CH-10003606"/>
    <x v="0"/>
    <x v="1"/>
    <s v="SAFCO Folding Chair Trolley"/>
    <x v="509"/>
    <n v="4"/>
    <n v="0"/>
    <n v="143.62880000000001"/>
  </r>
  <r>
    <x v="1"/>
    <s v="LE-16810"/>
    <s v="Laurel Elliston"/>
    <x v="1"/>
    <s v="United States"/>
    <x v="71"/>
    <x v="17"/>
    <n v="22204"/>
    <x v="2"/>
    <s v="FUR-CH-10003746"/>
    <x v="0"/>
    <x v="1"/>
    <s v="Hon 4070 Series Pagoda Round Back Stacking Chairs"/>
    <x v="510"/>
    <n v="2"/>
    <n v="0"/>
    <n v="179.74880000000002"/>
  </r>
  <r>
    <x v="3"/>
    <s v="MC-17605"/>
    <s v="Matt Connell"/>
    <x v="0"/>
    <s v="United States"/>
    <x v="17"/>
    <x v="12"/>
    <n v="77070"/>
    <x v="0"/>
    <s v="FUR-CH-10003746"/>
    <x v="0"/>
    <x v="1"/>
    <s v="Hon 4070 Series Pagoda Round Back Stacking Chairs"/>
    <x v="511"/>
    <n v="3"/>
    <n v="0.3"/>
    <n v="-19.258800000000008"/>
  </r>
  <r>
    <x v="3"/>
    <s v="DK-13225"/>
    <s v="Dean Katz"/>
    <x v="0"/>
    <s v="United States"/>
    <x v="2"/>
    <x v="1"/>
    <n v="94109"/>
    <x v="1"/>
    <s v="FUR-CH-10003746"/>
    <x v="0"/>
    <x v="1"/>
    <s v="Hon 4070 Series Pagoda Round Back Stacking Chairs"/>
    <x v="512"/>
    <n v="3"/>
    <n v="0.2"/>
    <n v="77.035199999999975"/>
  </r>
  <r>
    <x v="1"/>
    <s v="SP-20920"/>
    <s v="Susan Pistek"/>
    <x v="1"/>
    <s v="United States"/>
    <x v="125"/>
    <x v="22"/>
    <n v="44134"/>
    <x v="3"/>
    <s v="FUR-CH-10003746"/>
    <x v="0"/>
    <x v="1"/>
    <s v="Hon 4070 Series Pagoda Round Back Stacking Chairs"/>
    <x v="513"/>
    <n v="2"/>
    <n v="0.3"/>
    <n v="-12.839199999999977"/>
  </r>
  <r>
    <x v="1"/>
    <s v="DB-12970"/>
    <s v="Darren Budd"/>
    <x v="0"/>
    <s v="United States"/>
    <x v="6"/>
    <x v="3"/>
    <n v="10024"/>
    <x v="3"/>
    <s v="FUR-CH-10003746"/>
    <x v="0"/>
    <x v="1"/>
    <s v="Hon 4070 Series Pagoda Round Back Stacking Chairs"/>
    <x v="514"/>
    <n v="3"/>
    <n v="0.1"/>
    <n v="173.32919999999999"/>
  </r>
  <r>
    <x v="2"/>
    <s v="KD-16495"/>
    <s v="Keith Dawkins"/>
    <x v="0"/>
    <s v="United States"/>
    <x v="6"/>
    <x v="3"/>
    <n v="10024"/>
    <x v="3"/>
    <s v="FUR-CH-10003746"/>
    <x v="0"/>
    <x v="1"/>
    <s v="Hon 4070 Series Pagoda Round Back Stacking Chairs"/>
    <x v="515"/>
    <n v="2"/>
    <n v="0.1"/>
    <n v="115.5528"/>
  </r>
  <r>
    <x v="3"/>
    <s v="HW-14935"/>
    <s v="Helen Wasserman"/>
    <x v="0"/>
    <s v="United States"/>
    <x v="201"/>
    <x v="33"/>
    <n v="46203"/>
    <x v="0"/>
    <s v="FUR-CH-10003746"/>
    <x v="0"/>
    <x v="1"/>
    <s v="Hon 4070 Series Pagoda Round Back Stacking Chairs"/>
    <x v="516"/>
    <n v="6"/>
    <n v="0"/>
    <n v="539.24639999999999"/>
  </r>
  <r>
    <x v="3"/>
    <s v="RR-19525"/>
    <s v="Rick Reed"/>
    <x v="0"/>
    <s v="United States"/>
    <x v="202"/>
    <x v="26"/>
    <n v="1852"/>
    <x v="3"/>
    <s v="FUR-CH-10003761"/>
    <x v="0"/>
    <x v="1"/>
    <s v="Global Italian Leather Office Chair"/>
    <x v="517"/>
    <n v="6"/>
    <n v="0"/>
    <n v="212.18759999999997"/>
  </r>
  <r>
    <x v="0"/>
    <s v="AC-10660"/>
    <s v="Anna Chung"/>
    <x v="1"/>
    <s v="United States"/>
    <x v="125"/>
    <x v="22"/>
    <n v="44134"/>
    <x v="3"/>
    <s v="FUR-CH-10003761"/>
    <x v="0"/>
    <x v="1"/>
    <s v="Global Italian Leather Office Chair"/>
    <x v="106"/>
    <n v="2"/>
    <n v="0.3"/>
    <n v="-7.8588000000000022"/>
  </r>
  <r>
    <x v="3"/>
    <s v="AS-10225"/>
    <s v="Alan Schoenberger"/>
    <x v="0"/>
    <s v="United States"/>
    <x v="203"/>
    <x v="36"/>
    <n v="36116"/>
    <x v="2"/>
    <s v="FUR-CH-10003774"/>
    <x v="0"/>
    <x v="1"/>
    <s v="Global Wood Trimmed Manager's Task Chair, Khaki"/>
    <x v="518"/>
    <n v="6"/>
    <n v="0"/>
    <n v="70.964399999999983"/>
  </r>
  <r>
    <x v="1"/>
    <s v="DW-13195"/>
    <s v="David Wiener"/>
    <x v="0"/>
    <s v="United States"/>
    <x v="17"/>
    <x v="12"/>
    <n v="77095"/>
    <x v="0"/>
    <s v="FUR-CH-10003774"/>
    <x v="0"/>
    <x v="1"/>
    <s v="Global Wood Trimmed Manager's Task Chair, Khaki"/>
    <x v="519"/>
    <n v="5"/>
    <n v="0.3"/>
    <n v="-77.333000000000013"/>
  </r>
  <r>
    <x v="1"/>
    <s v="RH-19600"/>
    <s v="Rob Haberlin"/>
    <x v="1"/>
    <s v="United States"/>
    <x v="204"/>
    <x v="0"/>
    <n v="60188"/>
    <x v="0"/>
    <s v="FUR-CH-10003774"/>
    <x v="0"/>
    <x v="1"/>
    <s v="Global Wood Trimmed Manager's Task Chair, Khaki"/>
    <x v="520"/>
    <n v="6"/>
    <n v="0.3"/>
    <n v="-92.799600000000027"/>
  </r>
  <r>
    <x v="1"/>
    <s v="ML-17410"/>
    <s v="Maris LaWare"/>
    <x v="1"/>
    <s v="United States"/>
    <x v="18"/>
    <x v="13"/>
    <n v="19143"/>
    <x v="3"/>
    <s v="FUR-CH-10003774"/>
    <x v="0"/>
    <x v="1"/>
    <s v="Global Wood Trimmed Manager's Task Chair, Khaki"/>
    <x v="521"/>
    <n v="2"/>
    <n v="0.3"/>
    <n v="-30.933200000000006"/>
  </r>
  <r>
    <x v="2"/>
    <s v="MG-17680"/>
    <s v="Maureen Gastineau"/>
    <x v="2"/>
    <s v="United States"/>
    <x v="205"/>
    <x v="22"/>
    <n v="44060"/>
    <x v="3"/>
    <s v="FUR-CH-10003774"/>
    <x v="0"/>
    <x v="1"/>
    <s v="Global Wood Trimmed Manager's Task Chair, Khaki"/>
    <x v="456"/>
    <n v="1"/>
    <n v="0.3"/>
    <n v="-15.466600000000003"/>
  </r>
  <r>
    <x v="0"/>
    <s v="NC-18415"/>
    <s v="Nathan Cano"/>
    <x v="1"/>
    <s v="United States"/>
    <x v="17"/>
    <x v="12"/>
    <n v="77095"/>
    <x v="0"/>
    <s v="FUR-CH-10003774"/>
    <x v="0"/>
    <x v="1"/>
    <s v="Global Wood Trimmed Manager's Task Chair, Khaki"/>
    <x v="522"/>
    <n v="3"/>
    <n v="0.3"/>
    <n v="-46.399800000000013"/>
  </r>
  <r>
    <x v="3"/>
    <s v="BF-11020"/>
    <s v="Barry Französisch"/>
    <x v="0"/>
    <s v="United States"/>
    <x v="13"/>
    <x v="10"/>
    <n v="32216"/>
    <x v="2"/>
    <s v="FUR-CH-10003774"/>
    <x v="0"/>
    <x v="1"/>
    <s v="Global Wood Trimmed Manager's Task Chair, Khaki"/>
    <x v="459"/>
    <n v="3"/>
    <n v="0.2"/>
    <n v="-19.105800000000016"/>
  </r>
  <r>
    <x v="1"/>
    <s v="PS-18760"/>
    <s v="Pamela Stobb"/>
    <x v="1"/>
    <s v="United States"/>
    <x v="5"/>
    <x v="1"/>
    <n v="90008"/>
    <x v="1"/>
    <s v="FUR-CH-10003774"/>
    <x v="0"/>
    <x v="1"/>
    <s v="Global Wood Trimmed Manager's Task Chair, Khaki"/>
    <x v="459"/>
    <n v="3"/>
    <n v="0.2"/>
    <n v="-19.105800000000016"/>
  </r>
  <r>
    <x v="1"/>
    <s v="EB-13750"/>
    <s v="Edward Becker"/>
    <x v="0"/>
    <s v="United States"/>
    <x v="6"/>
    <x v="3"/>
    <n v="10011"/>
    <x v="3"/>
    <s v="FUR-CH-10003774"/>
    <x v="0"/>
    <x v="1"/>
    <s v="Global Wood Trimmed Manager's Task Chair, Khaki"/>
    <x v="523"/>
    <n v="3"/>
    <n v="0.1"/>
    <n v="8.1881999999999877"/>
  </r>
  <r>
    <x v="2"/>
    <s v="WB-21850"/>
    <s v="William Brown"/>
    <x v="1"/>
    <s v="United States"/>
    <x v="113"/>
    <x v="1"/>
    <n v="92804"/>
    <x v="1"/>
    <s v="FUR-CH-10003774"/>
    <x v="0"/>
    <x v="1"/>
    <s v="Global Wood Trimmed Manager's Task Chair, Khaki"/>
    <x v="458"/>
    <n v="5"/>
    <n v="0.2"/>
    <n v="-31.843000000000018"/>
  </r>
  <r>
    <x v="3"/>
    <s v="SJ-20125"/>
    <s v="Sanjit Jacobs"/>
    <x v="2"/>
    <s v="United States"/>
    <x v="17"/>
    <x v="12"/>
    <n v="77036"/>
    <x v="0"/>
    <s v="FUR-CH-10003774"/>
    <x v="0"/>
    <x v="1"/>
    <s v="Global Wood Trimmed Manager's Task Chair, Khaki"/>
    <x v="519"/>
    <n v="5"/>
    <n v="0.3"/>
    <n v="-77.333000000000013"/>
  </r>
  <r>
    <x v="3"/>
    <s v="EB-13705"/>
    <s v="Ed Braxton"/>
    <x v="0"/>
    <s v="United States"/>
    <x v="18"/>
    <x v="13"/>
    <n v="19140"/>
    <x v="3"/>
    <s v="FUR-CH-10003774"/>
    <x v="0"/>
    <x v="1"/>
    <s v="Global Wood Trimmed Manager's Task Chair, Khaki"/>
    <x v="524"/>
    <n v="7"/>
    <n v="0.3"/>
    <n v="-108.26620000000001"/>
  </r>
  <r>
    <x v="1"/>
    <s v="TW-21025"/>
    <s v="Tamara Willingham"/>
    <x v="2"/>
    <s v="United States"/>
    <x v="11"/>
    <x v="8"/>
    <n v="98103"/>
    <x v="1"/>
    <s v="FUR-CH-10003774"/>
    <x v="0"/>
    <x v="1"/>
    <s v="Global Wood Trimmed Manager's Task Chair, Khaki"/>
    <x v="525"/>
    <n v="4"/>
    <n v="0.2"/>
    <n v="-25.474400000000017"/>
  </r>
  <r>
    <x v="1"/>
    <s v="YS-21880"/>
    <s v="Yana Sorensen"/>
    <x v="0"/>
    <s v="United States"/>
    <x v="96"/>
    <x v="1"/>
    <n v="92345"/>
    <x v="1"/>
    <s v="FUR-CH-10003774"/>
    <x v="0"/>
    <x v="1"/>
    <s v="Global Wood Trimmed Manager's Task Chair, Khaki"/>
    <x v="443"/>
    <n v="6"/>
    <n v="0.2"/>
    <n v="-38.211600000000033"/>
  </r>
  <r>
    <x v="1"/>
    <s v="CS-12130"/>
    <s v="Chad Sievert"/>
    <x v="1"/>
    <s v="United States"/>
    <x v="5"/>
    <x v="1"/>
    <n v="90004"/>
    <x v="1"/>
    <s v="FUR-CH-10003817"/>
    <x v="0"/>
    <x v="1"/>
    <s v="Global Value Steno Chair, Gray"/>
    <x v="526"/>
    <n v="7"/>
    <n v="0.2"/>
    <n v="21.259"/>
  </r>
  <r>
    <x v="1"/>
    <s v="DR-12940"/>
    <s v="Daniel Raglin"/>
    <x v="2"/>
    <s v="United States"/>
    <x v="54"/>
    <x v="26"/>
    <n v="2038"/>
    <x v="3"/>
    <s v="FUR-CH-10003817"/>
    <x v="0"/>
    <x v="1"/>
    <s v="Global Value Steno Chair, Gray"/>
    <x v="527"/>
    <n v="1"/>
    <n v="0"/>
    <n v="15.185000000000002"/>
  </r>
  <r>
    <x v="3"/>
    <s v="AY-10555"/>
    <s v="Andy Yotov"/>
    <x v="0"/>
    <s v="United States"/>
    <x v="173"/>
    <x v="1"/>
    <n v="92054"/>
    <x v="1"/>
    <s v="FUR-CH-10003817"/>
    <x v="0"/>
    <x v="1"/>
    <s v="Global Value Steno Chair, Gray"/>
    <x v="528"/>
    <n v="2"/>
    <n v="0.2"/>
    <n v="6.0740000000000016"/>
  </r>
  <r>
    <x v="1"/>
    <s v="SN-20710"/>
    <s v="Steve Nguyen"/>
    <x v="2"/>
    <s v="United States"/>
    <x v="116"/>
    <x v="12"/>
    <n v="77506"/>
    <x v="0"/>
    <s v="FUR-CH-10003817"/>
    <x v="0"/>
    <x v="1"/>
    <s v="Global Value Steno Chair, Gray"/>
    <x v="529"/>
    <n v="6"/>
    <n v="0.3"/>
    <n v="-18.221999999999994"/>
  </r>
  <r>
    <x v="2"/>
    <s v="JL-15835"/>
    <s v="John Lee"/>
    <x v="1"/>
    <s v="United States"/>
    <x v="15"/>
    <x v="6"/>
    <n v="48205"/>
    <x v="0"/>
    <s v="FUR-CH-10003817"/>
    <x v="0"/>
    <x v="1"/>
    <s v="Global Value Steno Chair, Gray"/>
    <x v="530"/>
    <n v="9"/>
    <n v="0"/>
    <n v="136.66500000000002"/>
  </r>
  <r>
    <x v="1"/>
    <s v="CK-12205"/>
    <s v="Chloris Kastensmidt"/>
    <x v="1"/>
    <s v="United States"/>
    <x v="32"/>
    <x v="22"/>
    <n v="43229"/>
    <x v="3"/>
    <s v="FUR-CH-10003817"/>
    <x v="0"/>
    <x v="1"/>
    <s v="Global Value Steno Chair, Gray"/>
    <x v="531"/>
    <n v="3"/>
    <n v="0.3"/>
    <n v="-9.1109999999999971"/>
  </r>
  <r>
    <x v="1"/>
    <s v="EH-13990"/>
    <s v="Erica Hackney"/>
    <x v="1"/>
    <s v="United States"/>
    <x v="6"/>
    <x v="3"/>
    <n v="10009"/>
    <x v="3"/>
    <s v="FUR-CH-10003817"/>
    <x v="0"/>
    <x v="1"/>
    <s v="Global Value Steno Chair, Gray"/>
    <x v="532"/>
    <n v="6"/>
    <n v="0.1"/>
    <n v="54.666000000000011"/>
  </r>
  <r>
    <x v="1"/>
    <s v="DO-13645"/>
    <s v="Doug O'Connell"/>
    <x v="1"/>
    <s v="United States"/>
    <x v="206"/>
    <x v="10"/>
    <n v="33437"/>
    <x v="2"/>
    <s v="FUR-CH-10003817"/>
    <x v="0"/>
    <x v="1"/>
    <s v="Global Value Steno Chair, Gray"/>
    <x v="528"/>
    <n v="2"/>
    <n v="0.2"/>
    <n v="6.0740000000000016"/>
  </r>
  <r>
    <x v="3"/>
    <s v="AG-10900"/>
    <s v="Arthur Gainer"/>
    <x v="1"/>
    <s v="United States"/>
    <x v="0"/>
    <x v="0"/>
    <n v="60623"/>
    <x v="0"/>
    <s v="FUR-CH-10003817"/>
    <x v="0"/>
    <x v="1"/>
    <s v="Global Value Steno Chair, Gray"/>
    <x v="533"/>
    <n v="4"/>
    <n v="0.3"/>
    <n v="-12.147999999999996"/>
  </r>
  <r>
    <x v="1"/>
    <s v="DO-13645"/>
    <s v="Doug O'Connell"/>
    <x v="1"/>
    <s v="United States"/>
    <x v="200"/>
    <x v="16"/>
    <n v="7501"/>
    <x v="3"/>
    <s v="FUR-CH-10003817"/>
    <x v="0"/>
    <x v="1"/>
    <s v="Global Value Steno Chair, Gray"/>
    <x v="534"/>
    <n v="3"/>
    <n v="0"/>
    <n v="45.555000000000007"/>
  </r>
  <r>
    <x v="0"/>
    <s v="CK-12595"/>
    <s v="Clytie Kelty"/>
    <x v="1"/>
    <s v="United States"/>
    <x v="18"/>
    <x v="13"/>
    <n v="19134"/>
    <x v="3"/>
    <s v="FUR-CH-10003833"/>
    <x v="0"/>
    <x v="1"/>
    <s v="Novimex Fabric Task Chair"/>
    <x v="535"/>
    <n v="8"/>
    <n v="0.3"/>
    <n v="-73.175999999999988"/>
  </r>
  <r>
    <x v="1"/>
    <s v="GG-14650"/>
    <s v="Greg Guthrie"/>
    <x v="0"/>
    <s v="United States"/>
    <x v="5"/>
    <x v="1"/>
    <n v="90049"/>
    <x v="1"/>
    <s v="FUR-CH-10003833"/>
    <x v="0"/>
    <x v="1"/>
    <s v="Novimex Fabric Task Chair"/>
    <x v="502"/>
    <n v="3"/>
    <n v="0.2"/>
    <n v="-9.1470000000000056"/>
  </r>
  <r>
    <x v="0"/>
    <s v="JK-15625"/>
    <s v="Jim Karlsson"/>
    <x v="1"/>
    <s v="United States"/>
    <x v="11"/>
    <x v="8"/>
    <n v="98115"/>
    <x v="1"/>
    <s v="FUR-CH-10003833"/>
    <x v="0"/>
    <x v="1"/>
    <s v="Novimex Fabric Task Chair"/>
    <x v="536"/>
    <n v="2"/>
    <n v="0.2"/>
    <n v="-6.0980000000000025"/>
  </r>
  <r>
    <x v="1"/>
    <s v="EM-13825"/>
    <s v="Elizabeth Moffitt"/>
    <x v="0"/>
    <s v="United States"/>
    <x v="207"/>
    <x v="31"/>
    <n v="57103"/>
    <x v="0"/>
    <s v="FUR-CH-10003833"/>
    <x v="0"/>
    <x v="1"/>
    <s v="Novimex Fabric Task Chair"/>
    <x v="537"/>
    <n v="3"/>
    <n v="0"/>
    <n v="27.440999999999995"/>
  </r>
  <r>
    <x v="1"/>
    <s v="JH-16180"/>
    <s v="Justin Hirsh"/>
    <x v="1"/>
    <s v="United States"/>
    <x v="208"/>
    <x v="23"/>
    <n v="97030"/>
    <x v="1"/>
    <s v="FUR-CH-10003833"/>
    <x v="0"/>
    <x v="1"/>
    <s v="Novimex Fabric Task Chair"/>
    <x v="538"/>
    <n v="4"/>
    <n v="0.2"/>
    <n v="-12.196000000000005"/>
  </r>
  <r>
    <x v="1"/>
    <s v="KC-16675"/>
    <s v="Kimberly Carter"/>
    <x v="0"/>
    <s v="United States"/>
    <x v="209"/>
    <x v="10"/>
    <n v="32303"/>
    <x v="2"/>
    <s v="FUR-CH-10003833"/>
    <x v="0"/>
    <x v="1"/>
    <s v="Novimex Fabric Task Chair"/>
    <x v="539"/>
    <n v="8"/>
    <n v="0.2"/>
    <n v="-24.39200000000001"/>
  </r>
  <r>
    <x v="3"/>
    <s v="LC-17050"/>
    <s v="Liz Carlisle"/>
    <x v="1"/>
    <s v="United States"/>
    <x v="5"/>
    <x v="1"/>
    <n v="90004"/>
    <x v="1"/>
    <s v="FUR-CH-10003833"/>
    <x v="0"/>
    <x v="1"/>
    <s v="Novimex Fabric Task Chair"/>
    <x v="540"/>
    <n v="5"/>
    <n v="0.2"/>
    <n v="-15.245000000000005"/>
  </r>
  <r>
    <x v="1"/>
    <s v="CB-12535"/>
    <s v="Claudia Bergmann"/>
    <x v="0"/>
    <s v="United States"/>
    <x v="87"/>
    <x v="1"/>
    <n v="93010"/>
    <x v="1"/>
    <s v="FUR-CH-10003833"/>
    <x v="0"/>
    <x v="1"/>
    <s v="Novimex Fabric Task Chair"/>
    <x v="536"/>
    <n v="2"/>
    <n v="0.2"/>
    <n v="-6.0980000000000025"/>
  </r>
  <r>
    <x v="1"/>
    <s v="BD-11605"/>
    <s v="Brian Dahlen"/>
    <x v="1"/>
    <s v="United States"/>
    <x v="2"/>
    <x v="1"/>
    <n v="94122"/>
    <x v="1"/>
    <s v="FUR-CH-10003833"/>
    <x v="0"/>
    <x v="1"/>
    <s v="Novimex Fabric Task Chair"/>
    <x v="538"/>
    <n v="4"/>
    <n v="0.2"/>
    <n v="-12.196000000000005"/>
  </r>
  <r>
    <x v="0"/>
    <s v="RC-19825"/>
    <s v="Roy Collins"/>
    <x v="1"/>
    <s v="United States"/>
    <x v="116"/>
    <x v="1"/>
    <n v="91104"/>
    <x v="1"/>
    <s v="FUR-CH-10003846"/>
    <x v="0"/>
    <x v="1"/>
    <s v="Hon Valutask Swivel Chairs"/>
    <x v="541"/>
    <n v="2"/>
    <n v="0.2"/>
    <n v="-8.0783999999999949"/>
  </r>
  <r>
    <x v="1"/>
    <s v="AI-10855"/>
    <s v="Arianne Irving"/>
    <x v="1"/>
    <s v="United States"/>
    <x v="197"/>
    <x v="17"/>
    <n v="23320"/>
    <x v="2"/>
    <s v="FUR-CH-10003846"/>
    <x v="0"/>
    <x v="1"/>
    <s v="Hon Valutask Swivel Chairs"/>
    <x v="134"/>
    <n v="5"/>
    <n v="0"/>
    <n v="80.78400000000002"/>
  </r>
  <r>
    <x v="2"/>
    <s v="JL-15835"/>
    <s v="John Lee"/>
    <x v="1"/>
    <s v="United States"/>
    <x v="15"/>
    <x v="6"/>
    <n v="48205"/>
    <x v="0"/>
    <s v="FUR-CH-10003846"/>
    <x v="0"/>
    <x v="1"/>
    <s v="Hon Valutask Swivel Chairs"/>
    <x v="130"/>
    <n v="3"/>
    <n v="0"/>
    <n v="48.470400000000012"/>
  </r>
  <r>
    <x v="1"/>
    <s v="SV-20365"/>
    <s v="Seth Vernon"/>
    <x v="1"/>
    <s v="United States"/>
    <x v="6"/>
    <x v="3"/>
    <n v="10035"/>
    <x v="3"/>
    <s v="FUR-CH-10003846"/>
    <x v="0"/>
    <x v="1"/>
    <s v="Hon Valutask Swivel Chairs"/>
    <x v="542"/>
    <n v="3"/>
    <n v="0.1"/>
    <n v="18.176400000000008"/>
  </r>
  <r>
    <x v="1"/>
    <s v="KH-16510"/>
    <s v="Keith Herrera"/>
    <x v="1"/>
    <s v="United States"/>
    <x v="2"/>
    <x v="1"/>
    <n v="94110"/>
    <x v="1"/>
    <s v="FUR-CH-10003956"/>
    <x v="0"/>
    <x v="1"/>
    <s v="Novimex High-Tech Fabric Mesh Task Chair"/>
    <x v="89"/>
    <n v="2"/>
    <n v="0.2"/>
    <n v="-18.454800000000013"/>
  </r>
  <r>
    <x v="1"/>
    <s v="BD-11725"/>
    <s v="Bruce Degenhardt"/>
    <x v="1"/>
    <s v="United States"/>
    <x v="110"/>
    <x v="21"/>
    <n v="40475"/>
    <x v="2"/>
    <s v="FUR-CH-10003956"/>
    <x v="0"/>
    <x v="1"/>
    <s v="Novimex High-Tech Fabric Mesh Task Chair"/>
    <x v="543"/>
    <n v="1"/>
    <n v="0"/>
    <n v="4.968599999999995"/>
  </r>
  <r>
    <x v="1"/>
    <s v="KA-16525"/>
    <s v="Kelly Andreada"/>
    <x v="1"/>
    <s v="United States"/>
    <x v="210"/>
    <x v="1"/>
    <n v="91761"/>
    <x v="1"/>
    <s v="FUR-CH-10003956"/>
    <x v="0"/>
    <x v="1"/>
    <s v="Novimex High-Tech Fabric Mesh Task Chair"/>
    <x v="88"/>
    <n v="5"/>
    <n v="0.2"/>
    <n v="-46.137000000000029"/>
  </r>
  <r>
    <x v="0"/>
    <s v="RD-19660"/>
    <s v="Robert Dilbeck"/>
    <x v="2"/>
    <s v="United States"/>
    <x v="131"/>
    <x v="1"/>
    <n v="94601"/>
    <x v="1"/>
    <s v="FUR-CH-10003956"/>
    <x v="0"/>
    <x v="1"/>
    <s v="Novimex High-Tech Fabric Mesh Task Chair"/>
    <x v="544"/>
    <n v="8"/>
    <n v="0.2"/>
    <n v="-73.819200000000052"/>
  </r>
  <r>
    <x v="0"/>
    <s v="TB-21055"/>
    <s v="Ted Butterfield"/>
    <x v="1"/>
    <s v="United States"/>
    <x v="39"/>
    <x v="3"/>
    <n v="12180"/>
    <x v="3"/>
    <s v="FUR-CH-10003968"/>
    <x v="0"/>
    <x v="1"/>
    <s v="Novimex Turbo Task Chair"/>
    <x v="545"/>
    <n v="5"/>
    <n v="0.1"/>
    <n v="7.0980000000000061"/>
  </r>
  <r>
    <x v="1"/>
    <s v="BB-11545"/>
    <s v="Brenda Bowman"/>
    <x v="0"/>
    <s v="United States"/>
    <x v="211"/>
    <x v="16"/>
    <n v="8360"/>
    <x v="3"/>
    <s v="FUR-CH-10003968"/>
    <x v="0"/>
    <x v="1"/>
    <s v="Novimex Turbo Task Chair"/>
    <x v="15"/>
    <n v="3"/>
    <n v="0"/>
    <n v="25.552800000000005"/>
  </r>
  <r>
    <x v="1"/>
    <s v="SJ-20215"/>
    <s v="Sarah Jordon"/>
    <x v="1"/>
    <s v="United States"/>
    <x v="116"/>
    <x v="1"/>
    <n v="91104"/>
    <x v="1"/>
    <s v="FUR-CH-10003968"/>
    <x v="0"/>
    <x v="1"/>
    <s v="Novimex Turbo Task Chair"/>
    <x v="432"/>
    <n v="3"/>
    <n v="0.2"/>
    <n v="-17.035200000000003"/>
  </r>
  <r>
    <x v="0"/>
    <s v="JG-15310"/>
    <s v="Jason Gross"/>
    <x v="0"/>
    <s v="United States"/>
    <x v="68"/>
    <x v="1"/>
    <n v="90805"/>
    <x v="1"/>
    <s v="FUR-CH-10003968"/>
    <x v="0"/>
    <x v="1"/>
    <s v="Novimex Turbo Task Chair"/>
    <x v="546"/>
    <n v="6"/>
    <n v="0.2"/>
    <n v="-34.070400000000006"/>
  </r>
  <r>
    <x v="1"/>
    <s v="EJ-13720"/>
    <s v="Ed Jacobs"/>
    <x v="1"/>
    <s v="United States"/>
    <x v="5"/>
    <x v="1"/>
    <n v="90008"/>
    <x v="1"/>
    <s v="FUR-CH-10003968"/>
    <x v="0"/>
    <x v="1"/>
    <s v="Novimex Turbo Task Chair"/>
    <x v="432"/>
    <n v="3"/>
    <n v="0.2"/>
    <n v="-17.035200000000003"/>
  </r>
  <r>
    <x v="1"/>
    <s v="DM-13345"/>
    <s v="Denise Monton"/>
    <x v="0"/>
    <s v="United States"/>
    <x v="6"/>
    <x v="3"/>
    <n v="10024"/>
    <x v="3"/>
    <s v="FUR-CH-10003968"/>
    <x v="0"/>
    <x v="1"/>
    <s v="Novimex Turbo Task Chair"/>
    <x v="434"/>
    <n v="2"/>
    <n v="0.1"/>
    <n v="2.8392000000000017"/>
  </r>
  <r>
    <x v="3"/>
    <s v="BT-11530"/>
    <s v="Bradley Talbott"/>
    <x v="2"/>
    <s v="United States"/>
    <x v="5"/>
    <x v="1"/>
    <n v="90036"/>
    <x v="1"/>
    <s v="FUR-CH-10003973"/>
    <x v="0"/>
    <x v="1"/>
    <s v="GuestStacker Chair with Chrome Finish Legs"/>
    <x v="547"/>
    <n v="3"/>
    <n v="0.2"/>
    <n v="89.222400000000022"/>
  </r>
  <r>
    <x v="2"/>
    <s v="RR-19315"/>
    <s v="Ralph Ritter"/>
    <x v="1"/>
    <s v="United States"/>
    <x v="49"/>
    <x v="0"/>
    <n v="60505"/>
    <x v="0"/>
    <s v="FUR-CH-10003973"/>
    <x v="0"/>
    <x v="1"/>
    <s v="GuestStacker Chair with Chrome Finish Legs"/>
    <x v="548"/>
    <n v="2"/>
    <n v="0.3"/>
    <n v="-14.870399999999961"/>
  </r>
  <r>
    <x v="1"/>
    <s v="BT-11305"/>
    <s v="Beth Thompson"/>
    <x v="2"/>
    <s v="United States"/>
    <x v="212"/>
    <x v="1"/>
    <n v="91776"/>
    <x v="1"/>
    <s v="FUR-CH-10003973"/>
    <x v="0"/>
    <x v="1"/>
    <s v="GuestStacker Chair with Chrome Finish Legs"/>
    <x v="549"/>
    <n v="5"/>
    <n v="0.2"/>
    <n v="148.70400000000006"/>
  </r>
  <r>
    <x v="1"/>
    <s v="CL-12565"/>
    <s v="Clay Ludtke"/>
    <x v="1"/>
    <s v="United States"/>
    <x v="208"/>
    <x v="23"/>
    <n v="97030"/>
    <x v="1"/>
    <s v="FUR-CH-10003973"/>
    <x v="0"/>
    <x v="1"/>
    <s v="GuestStacker Chair with Chrome Finish Legs"/>
    <x v="549"/>
    <n v="5"/>
    <n v="0.2"/>
    <n v="148.70400000000006"/>
  </r>
  <r>
    <x v="1"/>
    <s v="CA-11965"/>
    <s v="Carol Adams"/>
    <x v="0"/>
    <s v="United States"/>
    <x v="5"/>
    <x v="1"/>
    <n v="90036"/>
    <x v="1"/>
    <s v="FUR-CH-10003973"/>
    <x v="0"/>
    <x v="1"/>
    <s v="GuestStacker Chair with Chrome Finish Legs"/>
    <x v="547"/>
    <n v="3"/>
    <n v="0.2"/>
    <n v="89.222400000000022"/>
  </r>
  <r>
    <x v="1"/>
    <s v="LC-16960"/>
    <s v="Lindsay Castell"/>
    <x v="2"/>
    <s v="United States"/>
    <x v="1"/>
    <x v="1"/>
    <n v="92037"/>
    <x v="1"/>
    <s v="FUR-CH-10003973"/>
    <x v="0"/>
    <x v="1"/>
    <s v="GuestStacker Chair with Chrome Finish Legs"/>
    <x v="550"/>
    <n v="9"/>
    <n v="0.2"/>
    <n v="267.66720000000009"/>
  </r>
  <r>
    <x v="1"/>
    <s v="DB-13660"/>
    <s v="Duane Benoit"/>
    <x v="1"/>
    <s v="United States"/>
    <x v="5"/>
    <x v="1"/>
    <n v="90036"/>
    <x v="1"/>
    <s v="FUR-CH-10003973"/>
    <x v="0"/>
    <x v="1"/>
    <s v="GuestStacker Chair with Chrome Finish Legs"/>
    <x v="551"/>
    <n v="2"/>
    <n v="0.2"/>
    <n v="59.481600000000014"/>
  </r>
  <r>
    <x v="0"/>
    <s v="RO-19780"/>
    <s v="Rose O'Brian"/>
    <x v="1"/>
    <s v="United States"/>
    <x v="0"/>
    <x v="0"/>
    <n v="60623"/>
    <x v="0"/>
    <s v="FUR-CH-10003973"/>
    <x v="0"/>
    <x v="1"/>
    <s v="GuestStacker Chair with Chrome Finish Legs"/>
    <x v="548"/>
    <n v="2"/>
    <n v="0.3"/>
    <n v="-14.870399999999961"/>
  </r>
  <r>
    <x v="0"/>
    <s v="EH-13765"/>
    <s v="Edward Hooks"/>
    <x v="0"/>
    <s v="United States"/>
    <x v="58"/>
    <x v="3"/>
    <n v="13601"/>
    <x v="3"/>
    <s v="FUR-CH-10003981"/>
    <x v="0"/>
    <x v="1"/>
    <s v="Global Commerce Series Low-Back Swivel/Tilt Chairs"/>
    <x v="552"/>
    <n v="2"/>
    <n v="0.1"/>
    <n v="97.652399999999943"/>
  </r>
  <r>
    <x v="1"/>
    <s v="KH-16330"/>
    <s v="Katharine Harms"/>
    <x v="0"/>
    <s v="United States"/>
    <x v="52"/>
    <x v="0"/>
    <n v="60035"/>
    <x v="0"/>
    <s v="FUR-CH-10003981"/>
    <x v="0"/>
    <x v="1"/>
    <s v="Global Commerce Series Low-Back Swivel/Tilt Chairs"/>
    <x v="553"/>
    <n v="3"/>
    <n v="0.3"/>
    <n v="-7.7094000000001017"/>
  </r>
  <r>
    <x v="0"/>
    <s v="GT-14710"/>
    <s v="Greg Tran"/>
    <x v="1"/>
    <s v="United States"/>
    <x v="17"/>
    <x v="12"/>
    <n v="77041"/>
    <x v="0"/>
    <s v="FUR-CH-10003981"/>
    <x v="0"/>
    <x v="1"/>
    <s v="Global Commerce Series Low-Back Swivel/Tilt Chairs"/>
    <x v="554"/>
    <n v="5"/>
    <n v="0.3"/>
    <n v="-12.84900000000016"/>
  </r>
  <r>
    <x v="1"/>
    <s v="MM-18055"/>
    <s v="Michelle Moray"/>
    <x v="1"/>
    <s v="United States"/>
    <x v="0"/>
    <x v="0"/>
    <n v="60623"/>
    <x v="0"/>
    <s v="FUR-CH-10003981"/>
    <x v="0"/>
    <x v="1"/>
    <s v="Global Commerce Series Low-Back Swivel/Tilt Chairs"/>
    <x v="555"/>
    <n v="2"/>
    <n v="0.3"/>
    <n v="-5.1396000000000583"/>
  </r>
  <r>
    <x v="1"/>
    <s v="AR-10345"/>
    <s v="Alex Russell"/>
    <x v="0"/>
    <s v="United States"/>
    <x v="176"/>
    <x v="12"/>
    <n v="78745"/>
    <x v="0"/>
    <s v="FUR-CH-10003981"/>
    <x v="0"/>
    <x v="1"/>
    <s v="Global Commerce Series Low-Back Swivel/Tilt Chairs"/>
    <x v="556"/>
    <n v="1"/>
    <n v="0.3"/>
    <n v="-2.5698000000000292"/>
  </r>
  <r>
    <x v="0"/>
    <s v="TB-21625"/>
    <s v="Trudy Brown"/>
    <x v="1"/>
    <s v="United States"/>
    <x v="18"/>
    <x v="13"/>
    <n v="19134"/>
    <x v="3"/>
    <s v="FUR-CH-10003981"/>
    <x v="0"/>
    <x v="1"/>
    <s v="Global Commerce Series Low-Back Swivel/Tilt Chairs"/>
    <x v="557"/>
    <n v="6"/>
    <n v="0.3"/>
    <n v="-15.418800000000203"/>
  </r>
  <r>
    <x v="0"/>
    <s v="CK-12325"/>
    <s v="Christine Kargatis"/>
    <x v="2"/>
    <s v="United States"/>
    <x v="39"/>
    <x v="22"/>
    <n v="45373"/>
    <x v="3"/>
    <s v="FUR-CH-10003981"/>
    <x v="0"/>
    <x v="1"/>
    <s v="Global Commerce Series Low-Back Swivel/Tilt Chairs"/>
    <x v="554"/>
    <n v="5"/>
    <n v="0.3"/>
    <n v="-12.84900000000016"/>
  </r>
  <r>
    <x v="3"/>
    <s v="AD-10180"/>
    <s v="Alan Dominguez"/>
    <x v="2"/>
    <s v="United States"/>
    <x v="17"/>
    <x v="12"/>
    <n v="77041"/>
    <x v="0"/>
    <s v="FUR-CH-10004063"/>
    <x v="0"/>
    <x v="1"/>
    <s v="Global Deluxe High-Back Manager's Chair"/>
    <x v="558"/>
    <n v="3"/>
    <n v="0.3"/>
    <n v="-8.5794000000000779"/>
  </r>
  <r>
    <x v="3"/>
    <s v="DB-13060"/>
    <s v="Dave Brooks"/>
    <x v="1"/>
    <s v="United States"/>
    <x v="11"/>
    <x v="8"/>
    <n v="98115"/>
    <x v="1"/>
    <s v="FUR-CH-10004063"/>
    <x v="0"/>
    <x v="1"/>
    <s v="Global Deluxe High-Back Manager's Chair"/>
    <x v="559"/>
    <n v="2"/>
    <n v="0.2"/>
    <n v="51.476399999999941"/>
  </r>
  <r>
    <x v="3"/>
    <s v="DW-13480"/>
    <s v="Dianna Wilson"/>
    <x v="2"/>
    <s v="United States"/>
    <x v="164"/>
    <x v="37"/>
    <n v="55044"/>
    <x v="0"/>
    <s v="FUR-CH-10004063"/>
    <x v="0"/>
    <x v="1"/>
    <s v="Global Deluxe High-Back Manager's Chair"/>
    <x v="560"/>
    <n v="7"/>
    <n v="0"/>
    <n v="580.53939999999989"/>
  </r>
  <r>
    <x v="3"/>
    <s v="NF-18595"/>
    <s v="Nicole Fjeld"/>
    <x v="2"/>
    <s v="United States"/>
    <x v="143"/>
    <x v="1"/>
    <n v="95928"/>
    <x v="1"/>
    <s v="FUR-CH-10004063"/>
    <x v="0"/>
    <x v="1"/>
    <s v="Global Deluxe High-Back Manager's Chair"/>
    <x v="561"/>
    <n v="4"/>
    <n v="0.2"/>
    <n v="102.95279999999988"/>
  </r>
  <r>
    <x v="1"/>
    <s v="ME-17320"/>
    <s v="Maria Etezadi"/>
    <x v="2"/>
    <s v="United States"/>
    <x v="36"/>
    <x v="21"/>
    <n v="42420"/>
    <x v="2"/>
    <s v="FUR-CH-10004063"/>
    <x v="0"/>
    <x v="1"/>
    <s v="Global Deluxe High-Back Manager's Chair"/>
    <x v="562"/>
    <n v="9"/>
    <n v="0"/>
    <n v="746.40779999999972"/>
  </r>
  <r>
    <x v="1"/>
    <s v="DB-12910"/>
    <s v="Daniel Byrd"/>
    <x v="2"/>
    <s v="United States"/>
    <x v="213"/>
    <x v="1"/>
    <n v="92630"/>
    <x v="1"/>
    <s v="FUR-CH-10004063"/>
    <x v="0"/>
    <x v="1"/>
    <s v="Global Deluxe High-Back Manager's Chair"/>
    <x v="561"/>
    <n v="4"/>
    <n v="0.2"/>
    <n v="102.95279999999988"/>
  </r>
  <r>
    <x v="1"/>
    <s v="JS-16030"/>
    <s v="Joy Smith"/>
    <x v="1"/>
    <s v="United States"/>
    <x v="121"/>
    <x v="0"/>
    <n v="62521"/>
    <x v="0"/>
    <s v="FUR-CH-10004063"/>
    <x v="0"/>
    <x v="1"/>
    <s v="Global Deluxe High-Back Manager's Chair"/>
    <x v="558"/>
    <n v="3"/>
    <n v="0.3"/>
    <n v="-8.5794000000000779"/>
  </r>
  <r>
    <x v="1"/>
    <s v="CJ-12010"/>
    <s v="Caroline Jumper"/>
    <x v="1"/>
    <s v="United States"/>
    <x v="17"/>
    <x v="12"/>
    <n v="77070"/>
    <x v="0"/>
    <s v="FUR-CH-10004063"/>
    <x v="0"/>
    <x v="1"/>
    <s v="Global Deluxe High-Back Manager's Chair"/>
    <x v="558"/>
    <n v="3"/>
    <n v="0.3"/>
    <n v="-8.5794000000000779"/>
  </r>
  <r>
    <x v="3"/>
    <s v="BP-11185"/>
    <s v="Ben Peterman"/>
    <x v="0"/>
    <s v="United States"/>
    <x v="214"/>
    <x v="7"/>
    <n v="80004"/>
    <x v="1"/>
    <s v="FUR-CH-10004086"/>
    <x v="0"/>
    <x v="1"/>
    <s v="Hon 4070 Series Pagoda Armless Upholstered Stacking Chairs"/>
    <x v="563"/>
    <n v="2"/>
    <n v="0.2"/>
    <n v="52.511399999999981"/>
  </r>
  <r>
    <x v="3"/>
    <s v="SL-20155"/>
    <s v="Sara Luxemburg"/>
    <x v="2"/>
    <s v="United States"/>
    <x v="13"/>
    <x v="10"/>
    <n v="32216"/>
    <x v="2"/>
    <s v="FUR-CH-10004086"/>
    <x v="0"/>
    <x v="1"/>
    <s v="Hon 4070 Series Pagoda Armless Upholstered Stacking Chairs"/>
    <x v="564"/>
    <n v="5"/>
    <n v="0.2"/>
    <n v="131.27849999999995"/>
  </r>
  <r>
    <x v="2"/>
    <s v="KT-16465"/>
    <s v="Kean Takahito"/>
    <x v="1"/>
    <s v="United States"/>
    <x v="190"/>
    <x v="20"/>
    <n v="85301"/>
    <x v="1"/>
    <s v="FUR-CH-10004086"/>
    <x v="0"/>
    <x v="1"/>
    <s v="Hon 4070 Series Pagoda Armless Upholstered Stacking Chairs"/>
    <x v="565"/>
    <n v="4"/>
    <n v="0.2"/>
    <n v="105.02279999999996"/>
  </r>
  <r>
    <x v="2"/>
    <s v="EM-13810"/>
    <s v="Eleni McCrary"/>
    <x v="0"/>
    <s v="United States"/>
    <x v="2"/>
    <x v="1"/>
    <n v="94122"/>
    <x v="1"/>
    <s v="FUR-CH-10004086"/>
    <x v="0"/>
    <x v="1"/>
    <s v="Hon 4070 Series Pagoda Armless Upholstered Stacking Chairs"/>
    <x v="566"/>
    <n v="3"/>
    <n v="0.2"/>
    <n v="78.767099999999971"/>
  </r>
  <r>
    <x v="1"/>
    <s v="PW-19240"/>
    <s v="Pierre Wener"/>
    <x v="1"/>
    <s v="United States"/>
    <x v="17"/>
    <x v="12"/>
    <n v="77036"/>
    <x v="0"/>
    <s v="FUR-CH-10004086"/>
    <x v="0"/>
    <x v="1"/>
    <s v="Hon 4070 Series Pagoda Armless Upholstered Stacking Chairs"/>
    <x v="567"/>
    <n v="2"/>
    <n v="0.3"/>
    <n v="-5.8346000000000231"/>
  </r>
  <r>
    <x v="1"/>
    <s v="RH-19600"/>
    <s v="Rob Haberlin"/>
    <x v="1"/>
    <s v="United States"/>
    <x v="204"/>
    <x v="0"/>
    <n v="60188"/>
    <x v="0"/>
    <s v="FUR-CH-10004086"/>
    <x v="0"/>
    <x v="1"/>
    <s v="Hon 4070 Series Pagoda Armless Upholstered Stacking Chairs"/>
    <x v="567"/>
    <n v="2"/>
    <n v="0.3"/>
    <n v="-5.8346000000000231"/>
  </r>
  <r>
    <x v="1"/>
    <s v="RW-19540"/>
    <s v="Rick Wilson"/>
    <x v="0"/>
    <s v="United States"/>
    <x v="15"/>
    <x v="6"/>
    <n v="48234"/>
    <x v="0"/>
    <s v="FUR-CH-10004086"/>
    <x v="0"/>
    <x v="1"/>
    <s v="Hon 4070 Series Pagoda Armless Upholstered Stacking Chairs"/>
    <x v="568"/>
    <n v="5"/>
    <n v="0"/>
    <n v="423.00849999999997"/>
  </r>
  <r>
    <x v="1"/>
    <s v="SV-20365"/>
    <s v="Seth Vernon"/>
    <x v="1"/>
    <s v="United States"/>
    <x v="6"/>
    <x v="3"/>
    <n v="10035"/>
    <x v="3"/>
    <s v="FUR-CH-10004086"/>
    <x v="0"/>
    <x v="1"/>
    <s v="Hon 4070 Series Pagoda Armless Upholstered Stacking Chairs"/>
    <x v="569"/>
    <n v="11"/>
    <n v="0.1"/>
    <n v="609.71569999999997"/>
  </r>
  <r>
    <x v="1"/>
    <s v="SN-20710"/>
    <s v="Steve Nguyen"/>
    <x v="2"/>
    <s v="United States"/>
    <x v="17"/>
    <x v="12"/>
    <n v="77041"/>
    <x v="0"/>
    <s v="FUR-CH-10004218"/>
    <x v="0"/>
    <x v="1"/>
    <s v="Global Fabric Manager's Chair, Dark Gray"/>
    <x v="570"/>
    <n v="3"/>
    <n v="0.3"/>
    <n v="-15.146999999999991"/>
  </r>
  <r>
    <x v="2"/>
    <s v="SG-20080"/>
    <s v="Sandra Glassco"/>
    <x v="1"/>
    <s v="United States"/>
    <x v="46"/>
    <x v="1"/>
    <n v="92374"/>
    <x v="1"/>
    <s v="FUR-CH-10004218"/>
    <x v="0"/>
    <x v="1"/>
    <s v="Global Fabric Manager's Chair, Dark Gray"/>
    <x v="125"/>
    <n v="4"/>
    <n v="0.2"/>
    <n v="20.196000000000012"/>
  </r>
  <r>
    <x v="1"/>
    <s v="ML-17410"/>
    <s v="Maris LaWare"/>
    <x v="1"/>
    <s v="United States"/>
    <x v="97"/>
    <x v="20"/>
    <n v="85023"/>
    <x v="1"/>
    <s v="FUR-CH-10004218"/>
    <x v="0"/>
    <x v="1"/>
    <s v="Global Fabric Manager's Chair, Dark Gray"/>
    <x v="541"/>
    <n v="2"/>
    <n v="0.2"/>
    <n v="10.098000000000006"/>
  </r>
  <r>
    <x v="1"/>
    <s v="SC-20695"/>
    <s v="Steve Chapman"/>
    <x v="0"/>
    <s v="United States"/>
    <x v="215"/>
    <x v="14"/>
    <n v="54601"/>
    <x v="0"/>
    <s v="FUR-CH-10004218"/>
    <x v="0"/>
    <x v="1"/>
    <s v="Global Fabric Manager's Chair, Dark Gray"/>
    <x v="571"/>
    <n v="2"/>
    <n v="0"/>
    <n v="50.490000000000009"/>
  </r>
  <r>
    <x v="0"/>
    <s v="DB-13270"/>
    <s v="Deborah Brumfield"/>
    <x v="2"/>
    <s v="United States"/>
    <x v="78"/>
    <x v="23"/>
    <n v="97206"/>
    <x v="1"/>
    <s v="FUR-CH-10004218"/>
    <x v="0"/>
    <x v="1"/>
    <s v="Global Fabric Manager's Chair, Dark Gray"/>
    <x v="572"/>
    <n v="5"/>
    <n v="0.2"/>
    <n v="25.245000000000019"/>
  </r>
  <r>
    <x v="0"/>
    <s v="JM-15250"/>
    <s v="Janet Martin"/>
    <x v="1"/>
    <s v="United States"/>
    <x v="67"/>
    <x v="15"/>
    <n v="21215"/>
    <x v="3"/>
    <s v="FUR-CH-10004218"/>
    <x v="0"/>
    <x v="1"/>
    <s v="Global Fabric Manager's Chair, Dark Gray"/>
    <x v="573"/>
    <n v="9"/>
    <n v="0"/>
    <n v="227.20500000000004"/>
  </r>
  <r>
    <x v="1"/>
    <s v="KM-16375"/>
    <s v="Katherine Murray"/>
    <x v="2"/>
    <s v="United States"/>
    <x v="8"/>
    <x v="5"/>
    <n v="2908"/>
    <x v="3"/>
    <s v="FUR-CH-10004218"/>
    <x v="0"/>
    <x v="1"/>
    <s v="Global Fabric Manager's Chair, Dark Gray"/>
    <x v="574"/>
    <n v="6"/>
    <n v="0"/>
    <n v="151.47000000000003"/>
  </r>
  <r>
    <x v="1"/>
    <s v="PW-19030"/>
    <s v="Pauline Webber"/>
    <x v="0"/>
    <s v="United States"/>
    <x v="216"/>
    <x v="3"/>
    <n v="13440"/>
    <x v="3"/>
    <s v="FUR-CH-10004218"/>
    <x v="0"/>
    <x v="1"/>
    <s v="Global Fabric Manager's Chair, Dark Gray"/>
    <x v="33"/>
    <n v="1"/>
    <n v="0.1"/>
    <n v="15.147000000000004"/>
  </r>
  <r>
    <x v="1"/>
    <s v="NF-18385"/>
    <s v="Natalie Fritzler"/>
    <x v="1"/>
    <s v="United States"/>
    <x v="217"/>
    <x v="9"/>
    <n v="28205"/>
    <x v="2"/>
    <s v="FUR-CH-10004218"/>
    <x v="0"/>
    <x v="1"/>
    <s v="Global Fabric Manager's Chair, Dark Gray"/>
    <x v="127"/>
    <n v="3"/>
    <n v="0.2"/>
    <n v="15.147000000000006"/>
  </r>
  <r>
    <x v="1"/>
    <s v="BM-11140"/>
    <s v="Becky Martin"/>
    <x v="1"/>
    <s v="United States"/>
    <x v="138"/>
    <x v="12"/>
    <n v="78207"/>
    <x v="0"/>
    <s v="FUR-CH-10004287"/>
    <x v="0"/>
    <x v="1"/>
    <s v="SAFCO Arco Folding Chair"/>
    <x v="575"/>
    <n v="9"/>
    <n v="0.3"/>
    <n v="-24.858000000000175"/>
  </r>
  <r>
    <x v="3"/>
    <s v="HP-14815"/>
    <s v="Harold Pawlan"/>
    <x v="2"/>
    <s v="United States"/>
    <x v="6"/>
    <x v="3"/>
    <n v="10024"/>
    <x v="3"/>
    <s v="FUR-CH-10004287"/>
    <x v="0"/>
    <x v="1"/>
    <s v="SAFCO Arco Folding Chair"/>
    <x v="576"/>
    <n v="5"/>
    <n v="0.1"/>
    <n v="262.38999999999987"/>
  </r>
  <r>
    <x v="1"/>
    <s v="JE-15715"/>
    <s v="Joe Elijah"/>
    <x v="1"/>
    <s v="United States"/>
    <x v="218"/>
    <x v="7"/>
    <n v="80020"/>
    <x v="1"/>
    <s v="FUR-CH-10004287"/>
    <x v="0"/>
    <x v="1"/>
    <s v="SAFCO Arco Folding Chair"/>
    <x v="577"/>
    <n v="3"/>
    <n v="0.2"/>
    <n v="74.573999999999955"/>
  </r>
  <r>
    <x v="1"/>
    <s v="JF-15295"/>
    <s v="Jason Fortune-"/>
    <x v="1"/>
    <s v="United States"/>
    <x v="11"/>
    <x v="8"/>
    <n v="98103"/>
    <x v="1"/>
    <s v="FUR-CH-10004287"/>
    <x v="0"/>
    <x v="1"/>
    <s v="SAFCO Arco Folding Chair"/>
    <x v="578"/>
    <n v="1"/>
    <n v="0.2"/>
    <n v="24.857999999999983"/>
  </r>
  <r>
    <x v="1"/>
    <s v="HR-14830"/>
    <s v="Harold Ryan"/>
    <x v="0"/>
    <s v="United States"/>
    <x v="219"/>
    <x v="20"/>
    <n v="85234"/>
    <x v="1"/>
    <s v="FUR-CH-10004287"/>
    <x v="0"/>
    <x v="1"/>
    <s v="SAFCO Arco Folding Chair"/>
    <x v="579"/>
    <n v="4"/>
    <n v="0.2"/>
    <n v="99.431999999999931"/>
  </r>
  <r>
    <x v="1"/>
    <s v="TS-21505"/>
    <s v="Tony Sayre"/>
    <x v="1"/>
    <s v="United States"/>
    <x v="23"/>
    <x v="24"/>
    <n v="38401"/>
    <x v="2"/>
    <s v="FUR-CH-10004287"/>
    <x v="0"/>
    <x v="1"/>
    <s v="SAFCO Arco Folding Chair"/>
    <x v="577"/>
    <n v="3"/>
    <n v="0.2"/>
    <n v="74.573999999999955"/>
  </r>
  <r>
    <x v="1"/>
    <s v="CL-12700"/>
    <s v="Craig Leslie"/>
    <x v="2"/>
    <s v="United States"/>
    <x v="57"/>
    <x v="7"/>
    <n v="80906"/>
    <x v="1"/>
    <s v="FUR-CH-10004287"/>
    <x v="0"/>
    <x v="1"/>
    <s v="SAFCO Arco Folding Chair"/>
    <x v="580"/>
    <n v="6"/>
    <n v="0.2"/>
    <n v="149.14799999999991"/>
  </r>
  <r>
    <x v="1"/>
    <s v="KT-16465"/>
    <s v="Kean Takahito"/>
    <x v="1"/>
    <s v="United States"/>
    <x v="17"/>
    <x v="12"/>
    <n v="77036"/>
    <x v="0"/>
    <s v="FUR-CH-10004287"/>
    <x v="0"/>
    <x v="1"/>
    <s v="SAFCO Arco Folding Chair"/>
    <x v="581"/>
    <n v="5"/>
    <n v="0.3"/>
    <n v="-13.810000000000116"/>
  </r>
  <r>
    <x v="1"/>
    <s v="GM-14440"/>
    <s v="Gary McGarr"/>
    <x v="1"/>
    <s v="United States"/>
    <x v="1"/>
    <x v="1"/>
    <n v="92024"/>
    <x v="1"/>
    <s v="FUR-CH-10004287"/>
    <x v="0"/>
    <x v="1"/>
    <s v="SAFCO Arco Folding Chair"/>
    <x v="580"/>
    <n v="6"/>
    <n v="0.2"/>
    <n v="149.14799999999991"/>
  </r>
  <r>
    <x v="1"/>
    <s v="GZ-14470"/>
    <s v="Gary Zandusky"/>
    <x v="1"/>
    <s v="United States"/>
    <x v="158"/>
    <x v="41"/>
    <n v="87124"/>
    <x v="1"/>
    <s v="FUR-CH-10004287"/>
    <x v="0"/>
    <x v="1"/>
    <s v="SAFCO Arco Folding Chair"/>
    <x v="579"/>
    <n v="4"/>
    <n v="0.2"/>
    <n v="99.431999999999931"/>
  </r>
  <r>
    <x v="1"/>
    <s v="TT-21460"/>
    <s v="Tonja Turnell"/>
    <x v="2"/>
    <s v="United States"/>
    <x v="110"/>
    <x v="33"/>
    <n v="47374"/>
    <x v="0"/>
    <s v="FUR-CH-10004287"/>
    <x v="0"/>
    <x v="1"/>
    <s v="SAFCO Arco Folding Chair"/>
    <x v="582"/>
    <n v="3"/>
    <n v="0"/>
    <n v="240.29399999999995"/>
  </r>
  <r>
    <x v="3"/>
    <s v="SC-20770"/>
    <s v="Stewart Carmichael"/>
    <x v="0"/>
    <s v="United States"/>
    <x v="18"/>
    <x v="13"/>
    <n v="19134"/>
    <x v="3"/>
    <s v="FUR-CH-10004287"/>
    <x v="0"/>
    <x v="1"/>
    <s v="SAFCO Arco Folding Chair"/>
    <x v="583"/>
    <n v="2"/>
    <n v="0.3"/>
    <n v="-5.5240000000000293"/>
  </r>
  <r>
    <x v="3"/>
    <s v="TG-21310"/>
    <s v="Toby Gnade"/>
    <x v="1"/>
    <s v="United States"/>
    <x v="34"/>
    <x v="20"/>
    <n v="85204"/>
    <x v="1"/>
    <s v="FUR-CH-10004287"/>
    <x v="0"/>
    <x v="1"/>
    <s v="SAFCO Arco Folding Chair"/>
    <x v="584"/>
    <n v="2"/>
    <n v="0.2"/>
    <n v="49.715999999999966"/>
  </r>
  <r>
    <x v="0"/>
    <s v="SD-20485"/>
    <s v="Shirley Daniels"/>
    <x v="2"/>
    <s v="United States"/>
    <x v="0"/>
    <x v="0"/>
    <n v="60653"/>
    <x v="0"/>
    <s v="FUR-CH-10004289"/>
    <x v="0"/>
    <x v="1"/>
    <s v="Global Super Steno Chair"/>
    <x v="585"/>
    <n v="7"/>
    <n v="0.3"/>
    <n v="-87.341800000000035"/>
  </r>
  <r>
    <x v="1"/>
    <s v="MP-17470"/>
    <s v="Mark Packer"/>
    <x v="2"/>
    <s v="United States"/>
    <x v="220"/>
    <x v="37"/>
    <n v="56560"/>
    <x v="0"/>
    <s v="FUR-CH-10004289"/>
    <x v="0"/>
    <x v="1"/>
    <s v="Global Super Steno Chair"/>
    <x v="586"/>
    <n v="5"/>
    <n v="0"/>
    <n v="81.58299999999997"/>
  </r>
  <r>
    <x v="0"/>
    <s v="JK-15625"/>
    <s v="Jim Karlsson"/>
    <x v="1"/>
    <s v="United States"/>
    <x v="11"/>
    <x v="8"/>
    <n v="98115"/>
    <x v="1"/>
    <s v="FUR-CH-10004289"/>
    <x v="0"/>
    <x v="1"/>
    <s v="Global Super Steno Chair"/>
    <x v="587"/>
    <n v="8"/>
    <n v="0.2"/>
    <n v="-23.03520000000006"/>
  </r>
  <r>
    <x v="3"/>
    <s v="TD-20995"/>
    <s v="Tamara Dahlen"/>
    <x v="1"/>
    <s v="United States"/>
    <x v="1"/>
    <x v="1"/>
    <n v="92037"/>
    <x v="1"/>
    <s v="FUR-CH-10004289"/>
    <x v="0"/>
    <x v="1"/>
    <s v="Global Super Steno Chair"/>
    <x v="588"/>
    <n v="2"/>
    <n v="0.2"/>
    <n v="-5.758800000000015"/>
  </r>
  <r>
    <x v="1"/>
    <s v="KD-16495"/>
    <s v="Keith Dawkins"/>
    <x v="0"/>
    <s v="United States"/>
    <x v="109"/>
    <x v="6"/>
    <n v="49201"/>
    <x v="0"/>
    <s v="FUR-CH-10004289"/>
    <x v="0"/>
    <x v="1"/>
    <s v="Global Super Steno Chair"/>
    <x v="361"/>
    <n v="2"/>
    <n v="0"/>
    <n v="32.633199999999988"/>
  </r>
  <r>
    <x v="1"/>
    <s v="SH-19975"/>
    <s v="Sally Hughsby"/>
    <x v="0"/>
    <s v="United States"/>
    <x v="11"/>
    <x v="8"/>
    <n v="98103"/>
    <x v="1"/>
    <s v="FUR-CH-10004289"/>
    <x v="0"/>
    <x v="1"/>
    <s v="Global Super Steno Chair"/>
    <x v="358"/>
    <n v="4"/>
    <n v="0.2"/>
    <n v="-11.51760000000003"/>
  </r>
  <r>
    <x v="1"/>
    <s v="PP-18955"/>
    <s v="Paul Prost"/>
    <x v="2"/>
    <s v="United States"/>
    <x v="6"/>
    <x v="3"/>
    <n v="10009"/>
    <x v="3"/>
    <s v="FUR-CH-10004289"/>
    <x v="0"/>
    <x v="1"/>
    <s v="Global Super Steno Chair"/>
    <x v="360"/>
    <n v="2"/>
    <n v="0.1"/>
    <n v="13.437199999999986"/>
  </r>
  <r>
    <x v="1"/>
    <s v="VD-21670"/>
    <s v="Valerie Dominguez"/>
    <x v="1"/>
    <s v="United States"/>
    <x v="23"/>
    <x v="24"/>
    <n v="38401"/>
    <x v="2"/>
    <s v="FUR-CH-10004477"/>
    <x v="0"/>
    <x v="1"/>
    <s v="Global Push Button Manager's Chair, Indigo"/>
    <x v="589"/>
    <n v="8"/>
    <n v="0.2"/>
    <n v="43.840799999999973"/>
  </r>
  <r>
    <x v="1"/>
    <s v="AH-10690"/>
    <s v="Anna Häberlin"/>
    <x v="0"/>
    <s v="United States"/>
    <x v="191"/>
    <x v="10"/>
    <n v="33317"/>
    <x v="2"/>
    <s v="FUR-CH-10004477"/>
    <x v="0"/>
    <x v="1"/>
    <s v="Global Push Button Manager's Chair, Indigo"/>
    <x v="590"/>
    <n v="3"/>
    <n v="0.2"/>
    <n v="16.440299999999986"/>
  </r>
  <r>
    <x v="3"/>
    <s v="RL-19615"/>
    <s v="Rob Lucas"/>
    <x v="1"/>
    <s v="United States"/>
    <x v="0"/>
    <x v="0"/>
    <n v="60610"/>
    <x v="0"/>
    <s v="FUR-CH-10004477"/>
    <x v="0"/>
    <x v="1"/>
    <s v="Global Push Button Manager's Chair, Indigo"/>
    <x v="591"/>
    <n v="9"/>
    <n v="0.3"/>
    <n v="-5.4801000000000215"/>
  </r>
  <r>
    <x v="3"/>
    <s v="RF-19345"/>
    <s v="Randy Ferguson"/>
    <x v="0"/>
    <s v="United States"/>
    <x v="221"/>
    <x v="18"/>
    <n v="30062"/>
    <x v="2"/>
    <s v="FUR-CH-10004477"/>
    <x v="0"/>
    <x v="1"/>
    <s v="Global Push Button Manager's Chair, Indigo"/>
    <x v="592"/>
    <n v="3"/>
    <n v="0"/>
    <n v="52.974299999999992"/>
  </r>
  <r>
    <x v="0"/>
    <s v="AB-10015"/>
    <s v="Aaron Bergman"/>
    <x v="1"/>
    <s v="United States"/>
    <x v="11"/>
    <x v="8"/>
    <n v="98103"/>
    <x v="1"/>
    <s v="FUR-CH-10004477"/>
    <x v="0"/>
    <x v="1"/>
    <s v="Global Push Button Manager's Chair, Indigo"/>
    <x v="593"/>
    <n v="1"/>
    <n v="0.2"/>
    <n v="5.4800999999999966"/>
  </r>
  <r>
    <x v="1"/>
    <s v="TB-21190"/>
    <s v="Thomas Brumley"/>
    <x v="2"/>
    <s v="United States"/>
    <x v="6"/>
    <x v="3"/>
    <n v="10011"/>
    <x v="3"/>
    <s v="FUR-CH-10004477"/>
    <x v="0"/>
    <x v="1"/>
    <s v="Global Push Button Manager's Chair, Indigo"/>
    <x v="594"/>
    <n v="14"/>
    <n v="0.1"/>
    <n v="161.96739999999997"/>
  </r>
  <r>
    <x v="1"/>
    <s v="MD-17350"/>
    <s v="Maribeth Dona"/>
    <x v="1"/>
    <s v="United States"/>
    <x v="127"/>
    <x v="22"/>
    <n v="43130"/>
    <x v="3"/>
    <s v="FUR-CH-10004477"/>
    <x v="0"/>
    <x v="1"/>
    <s v="Global Push Button Manager's Chair, Indigo"/>
    <x v="299"/>
    <n v="2"/>
    <n v="0.3"/>
    <n v="-1.217800000000004"/>
  </r>
  <r>
    <x v="3"/>
    <s v="JM-15865"/>
    <s v="John Murray"/>
    <x v="1"/>
    <s v="United States"/>
    <x v="179"/>
    <x v="12"/>
    <n v="76903"/>
    <x v="0"/>
    <s v="FUR-CH-10004477"/>
    <x v="0"/>
    <x v="1"/>
    <s v="Global Push Button Manager's Chair, Indigo"/>
    <x v="299"/>
    <n v="2"/>
    <n v="0.3"/>
    <n v="-1.217800000000004"/>
  </r>
  <r>
    <x v="0"/>
    <s v="RR-19525"/>
    <s v="Rick Reed"/>
    <x v="0"/>
    <s v="United States"/>
    <x v="222"/>
    <x v="24"/>
    <n v="37211"/>
    <x v="2"/>
    <s v="FUR-CH-10004477"/>
    <x v="0"/>
    <x v="1"/>
    <s v="Global Push Button Manager's Chair, Indigo"/>
    <x v="595"/>
    <n v="2"/>
    <n v="0.2"/>
    <n v="10.960199999999993"/>
  </r>
  <r>
    <x v="3"/>
    <s v="CS-11845"/>
    <s v="Cari Sayre"/>
    <x v="0"/>
    <s v="United States"/>
    <x v="11"/>
    <x v="8"/>
    <n v="98105"/>
    <x v="1"/>
    <s v="FUR-CH-10004495"/>
    <x v="0"/>
    <x v="1"/>
    <s v="Global Leather and Oak Executive Chair, Black"/>
    <x v="596"/>
    <n v="4"/>
    <n v="0.2"/>
    <n v="108.35279999999986"/>
  </r>
  <r>
    <x v="3"/>
    <s v="JF-15355"/>
    <s v="Jay Fein"/>
    <x v="1"/>
    <s v="United States"/>
    <x v="1"/>
    <x v="1"/>
    <n v="92105"/>
    <x v="1"/>
    <s v="FUR-CH-10004495"/>
    <x v="0"/>
    <x v="1"/>
    <s v="Global Leather and Oak Executive Chair, Black"/>
    <x v="50"/>
    <n v="1"/>
    <n v="0.2"/>
    <n v="27.088199999999965"/>
  </r>
  <r>
    <x v="1"/>
    <s v="CL-12565"/>
    <s v="Clay Ludtke"/>
    <x v="1"/>
    <s v="United States"/>
    <x v="160"/>
    <x v="30"/>
    <n v="74133"/>
    <x v="0"/>
    <s v="FUR-CH-10004495"/>
    <x v="0"/>
    <x v="1"/>
    <s v="Global Leather and Oak Executive Chair, Black"/>
    <x v="597"/>
    <n v="6"/>
    <n v="0"/>
    <n v="523.70519999999988"/>
  </r>
  <r>
    <x v="3"/>
    <s v="CR-12730"/>
    <s v="Craig Reiter"/>
    <x v="1"/>
    <s v="United States"/>
    <x v="0"/>
    <x v="0"/>
    <n v="60610"/>
    <x v="0"/>
    <s v="FUR-CH-10004495"/>
    <x v="0"/>
    <x v="1"/>
    <s v="Global Leather and Oak Executive Chair, Black"/>
    <x v="598"/>
    <n v="2"/>
    <n v="0.3"/>
    <n v="-6.0196000000000538"/>
  </r>
  <r>
    <x v="1"/>
    <s v="SP-20920"/>
    <s v="Susan Pistek"/>
    <x v="1"/>
    <s v="United States"/>
    <x v="125"/>
    <x v="22"/>
    <n v="44134"/>
    <x v="3"/>
    <s v="FUR-CH-10004495"/>
    <x v="0"/>
    <x v="1"/>
    <s v="Global Leather and Oak Executive Chair, Black"/>
    <x v="599"/>
    <n v="7"/>
    <n v="0.3"/>
    <n v="-21.068600000000174"/>
  </r>
  <r>
    <x v="1"/>
    <s v="CB-12535"/>
    <s v="Claudia Bergmann"/>
    <x v="0"/>
    <s v="United States"/>
    <x v="87"/>
    <x v="1"/>
    <n v="93010"/>
    <x v="1"/>
    <s v="FUR-CH-10004495"/>
    <x v="0"/>
    <x v="1"/>
    <s v="Global Leather and Oak Executive Chair, Black"/>
    <x v="47"/>
    <n v="3"/>
    <n v="0.2"/>
    <n v="81.264599999999916"/>
  </r>
  <r>
    <x v="3"/>
    <s v="KH-16360"/>
    <s v="Katherine Hughes"/>
    <x v="1"/>
    <s v="United States"/>
    <x v="98"/>
    <x v="21"/>
    <n v="40214"/>
    <x v="2"/>
    <s v="FUR-CH-10004495"/>
    <x v="0"/>
    <x v="1"/>
    <s v="Global Leather and Oak Executive Chair, Black"/>
    <x v="600"/>
    <n v="1"/>
    <n v="0"/>
    <n v="87.28419999999997"/>
  </r>
  <r>
    <x v="1"/>
    <s v="CM-12715"/>
    <s v="Craig Molinari"/>
    <x v="0"/>
    <s v="United States"/>
    <x v="11"/>
    <x v="8"/>
    <n v="98103"/>
    <x v="1"/>
    <s v="FUR-CH-10004495"/>
    <x v="0"/>
    <x v="1"/>
    <s v="Global Leather and Oak Executive Chair, Black"/>
    <x v="601"/>
    <n v="2"/>
    <n v="0.2"/>
    <n v="54.17639999999993"/>
  </r>
  <r>
    <x v="1"/>
    <s v="ZC-21910"/>
    <s v="Zuschuss Carroll"/>
    <x v="1"/>
    <s v="United States"/>
    <x v="17"/>
    <x v="12"/>
    <n v="77041"/>
    <x v="0"/>
    <s v="FUR-CH-10004540"/>
    <x v="0"/>
    <x v="1"/>
    <s v="Global Chrome Stack Chair"/>
    <x v="602"/>
    <n v="4"/>
    <n v="0.3"/>
    <n v="-4.1135999999999981"/>
  </r>
  <r>
    <x v="1"/>
    <s v="MD-17350"/>
    <s v="Maribeth Dona"/>
    <x v="1"/>
    <s v="United States"/>
    <x v="32"/>
    <x v="22"/>
    <n v="43229"/>
    <x v="3"/>
    <s v="FUR-CH-10004540"/>
    <x v="0"/>
    <x v="1"/>
    <s v="Global Chrome Stack Chair"/>
    <x v="603"/>
    <n v="2"/>
    <n v="0.3"/>
    <n v="-2.0567999999999991"/>
  </r>
  <r>
    <x v="1"/>
    <s v="BB-11545"/>
    <s v="Brenda Bowman"/>
    <x v="0"/>
    <s v="United States"/>
    <x v="0"/>
    <x v="0"/>
    <n v="60623"/>
    <x v="0"/>
    <s v="FUR-CH-10004540"/>
    <x v="0"/>
    <x v="1"/>
    <s v="Global Chrome Stack Chair"/>
    <x v="603"/>
    <n v="2"/>
    <n v="0.3"/>
    <n v="-2.0567999999999991"/>
  </r>
  <r>
    <x v="3"/>
    <s v="JF-15355"/>
    <s v="Jay Fein"/>
    <x v="1"/>
    <s v="United States"/>
    <x v="1"/>
    <x v="1"/>
    <n v="92105"/>
    <x v="1"/>
    <s v="FUR-CH-10004540"/>
    <x v="0"/>
    <x v="1"/>
    <s v="Global Chrome Stack Chair"/>
    <x v="604"/>
    <n v="7"/>
    <n v="0.2"/>
    <n v="16.797200000000004"/>
  </r>
  <r>
    <x v="1"/>
    <s v="MS-17980"/>
    <s v="Michael Stewart"/>
    <x v="0"/>
    <s v="United States"/>
    <x v="18"/>
    <x v="13"/>
    <n v="19134"/>
    <x v="3"/>
    <s v="FUR-CH-10004540"/>
    <x v="0"/>
    <x v="1"/>
    <s v="Global Chrome Stack Chair"/>
    <x v="605"/>
    <n v="10"/>
    <n v="0.3"/>
    <n v="-10.283999999999992"/>
  </r>
  <r>
    <x v="3"/>
    <s v="PS-18970"/>
    <s v="Paul Stevenson"/>
    <x v="2"/>
    <s v="United States"/>
    <x v="97"/>
    <x v="20"/>
    <n v="85023"/>
    <x v="1"/>
    <s v="FUR-CH-10004540"/>
    <x v="0"/>
    <x v="1"/>
    <s v="Global Chrome Stack Chair"/>
    <x v="604"/>
    <n v="7"/>
    <n v="0.2"/>
    <n v="16.797200000000004"/>
  </r>
  <r>
    <x v="1"/>
    <s v="RF-19735"/>
    <s v="Roland Fjeld"/>
    <x v="1"/>
    <s v="United States"/>
    <x v="84"/>
    <x v="30"/>
    <n v="73120"/>
    <x v="0"/>
    <s v="FUR-CH-10004626"/>
    <x v="0"/>
    <x v="1"/>
    <s v="Office Star Flex Back Scooter Chair with Aluminum Finish Frame"/>
    <x v="606"/>
    <n v="3"/>
    <n v="0"/>
    <n v="72.640799999999999"/>
  </r>
  <r>
    <x v="1"/>
    <s v="LS-17200"/>
    <s v="Luke Schmidt"/>
    <x v="0"/>
    <s v="United States"/>
    <x v="223"/>
    <x v="11"/>
    <n v="71854"/>
    <x v="2"/>
    <s v="FUR-CH-10004626"/>
    <x v="0"/>
    <x v="1"/>
    <s v="Office Star Flex Back Scooter Chair with Aluminum Finish Frame"/>
    <x v="607"/>
    <n v="6"/>
    <n v="0"/>
    <n v="145.2816"/>
  </r>
  <r>
    <x v="3"/>
    <s v="KB-16405"/>
    <s v="Katrina Bavinger"/>
    <x v="2"/>
    <s v="United States"/>
    <x v="6"/>
    <x v="3"/>
    <n v="10035"/>
    <x v="3"/>
    <s v="FUR-CH-10004626"/>
    <x v="0"/>
    <x v="1"/>
    <s v="Office Star Flex Back Scooter Chair with Aluminum Finish Frame"/>
    <x v="608"/>
    <n v="1"/>
    <n v="0.1"/>
    <n v="14.124599999999999"/>
  </r>
  <r>
    <x v="3"/>
    <s v="AR-10540"/>
    <s v="Andy Reiter"/>
    <x v="1"/>
    <s v="United States"/>
    <x v="109"/>
    <x v="6"/>
    <n v="49201"/>
    <x v="0"/>
    <s v="FUR-CH-10004626"/>
    <x v="0"/>
    <x v="1"/>
    <s v="Office Star Flex Back Scooter Chair with Aluminum Finish Frame"/>
    <x v="606"/>
    <n v="3"/>
    <n v="0"/>
    <n v="72.640799999999999"/>
  </r>
  <r>
    <x v="1"/>
    <s v="CS-11950"/>
    <s v="Carlos Soltero"/>
    <x v="1"/>
    <s v="United States"/>
    <x v="5"/>
    <x v="1"/>
    <n v="90045"/>
    <x v="1"/>
    <s v="FUR-CH-10004626"/>
    <x v="0"/>
    <x v="1"/>
    <s v="Office Star Flex Back Scooter Chair with Aluminum Finish Frame"/>
    <x v="609"/>
    <n v="3"/>
    <n v="0.2"/>
    <n v="12.106799999999993"/>
  </r>
  <r>
    <x v="3"/>
    <s v="SH-19975"/>
    <s v="Sally Hughsby"/>
    <x v="0"/>
    <s v="United States"/>
    <x v="99"/>
    <x v="14"/>
    <n v="53209"/>
    <x v="0"/>
    <s v="FUR-CH-10004626"/>
    <x v="0"/>
    <x v="1"/>
    <s v="Office Star Flex Back Scooter Chair with Aluminum Finish Frame"/>
    <x v="610"/>
    <n v="4"/>
    <n v="0"/>
    <n v="96.854399999999998"/>
  </r>
  <r>
    <x v="1"/>
    <s v="LT-17110"/>
    <s v="Liz Thompson"/>
    <x v="1"/>
    <s v="United States"/>
    <x v="127"/>
    <x v="1"/>
    <n v="93534"/>
    <x v="1"/>
    <s v="FUR-CH-10004675"/>
    <x v="0"/>
    <x v="1"/>
    <s v="Lifetime Advantage Folding Chairs, 4/Carton"/>
    <x v="611"/>
    <n v="2"/>
    <n v="0.2"/>
    <n v="34.89279999999998"/>
  </r>
  <r>
    <x v="0"/>
    <s v="MC-18100"/>
    <s v="Mick Crebagga"/>
    <x v="1"/>
    <s v="United States"/>
    <x v="130"/>
    <x v="12"/>
    <n v="79907"/>
    <x v="0"/>
    <s v="FUR-CH-10004675"/>
    <x v="0"/>
    <x v="1"/>
    <s v="Lifetime Advantage Folding Chairs, 4/Carton"/>
    <x v="612"/>
    <n v="5"/>
    <n v="0.3"/>
    <n v="-21.807999999999993"/>
  </r>
  <r>
    <x v="0"/>
    <s v="RH-19510"/>
    <s v="Rick Huthwaite"/>
    <x v="2"/>
    <s v="United States"/>
    <x v="8"/>
    <x v="5"/>
    <n v="2908"/>
    <x v="3"/>
    <s v="FUR-CH-10004675"/>
    <x v="0"/>
    <x v="1"/>
    <s v="Lifetime Advantage Folding Chairs, 4/Carton"/>
    <x v="613"/>
    <n v="4"/>
    <n v="0"/>
    <n v="244.24959999999999"/>
  </r>
  <r>
    <x v="1"/>
    <s v="LC-16930"/>
    <s v="Linda Cazamias"/>
    <x v="0"/>
    <s v="United States"/>
    <x v="179"/>
    <x v="12"/>
    <n v="76903"/>
    <x v="0"/>
    <s v="FUR-CH-10004675"/>
    <x v="0"/>
    <x v="1"/>
    <s v="Lifetime Advantage Folding Chairs, 4/Carton"/>
    <x v="614"/>
    <n v="2"/>
    <n v="0.3"/>
    <n v="-8.7232000000000198"/>
  </r>
  <r>
    <x v="1"/>
    <s v="JD-16150"/>
    <s v="Justin Deggeller"/>
    <x v="0"/>
    <s v="United States"/>
    <x v="99"/>
    <x v="14"/>
    <n v="53209"/>
    <x v="0"/>
    <s v="FUR-CH-10004675"/>
    <x v="0"/>
    <x v="1"/>
    <s v="Lifetime Advantage Folding Chairs, 4/Carton"/>
    <x v="615"/>
    <n v="7"/>
    <n v="0"/>
    <n v="427.43679999999995"/>
  </r>
  <r>
    <x v="1"/>
    <s v="CT-11995"/>
    <s v="Carol Triggs"/>
    <x v="1"/>
    <s v="United States"/>
    <x v="224"/>
    <x v="26"/>
    <n v="1841"/>
    <x v="3"/>
    <s v="FUR-CH-10004675"/>
    <x v="0"/>
    <x v="1"/>
    <s v="Lifetime Advantage Folding Chairs, 4/Carton"/>
    <x v="613"/>
    <n v="4"/>
    <n v="0"/>
    <n v="244.24959999999999"/>
  </r>
  <r>
    <x v="1"/>
    <s v="JE-15610"/>
    <s v="Jim Epp"/>
    <x v="0"/>
    <s v="United States"/>
    <x v="1"/>
    <x v="1"/>
    <n v="92105"/>
    <x v="1"/>
    <s v="FUR-CH-10004675"/>
    <x v="0"/>
    <x v="1"/>
    <s v="Lifetime Advantage Folding Chairs, 4/Carton"/>
    <x v="616"/>
    <n v="3"/>
    <n v="0.2"/>
    <n v="52.339199999999977"/>
  </r>
  <r>
    <x v="3"/>
    <s v="JE-15745"/>
    <s v="Joel Eaton"/>
    <x v="1"/>
    <s v="United States"/>
    <x v="79"/>
    <x v="22"/>
    <n v="43055"/>
    <x v="3"/>
    <s v="FUR-CH-10004698"/>
    <x v="0"/>
    <x v="1"/>
    <s v="Padded Folding Chairs, Black, 4/Carton"/>
    <x v="617"/>
    <n v="7"/>
    <n v="0.3"/>
    <n v="-11.337199999999939"/>
  </r>
  <r>
    <x v="1"/>
    <s v="AA-10645"/>
    <s v="Anna Andreadi"/>
    <x v="1"/>
    <s v="United States"/>
    <x v="123"/>
    <x v="13"/>
    <n v="19013"/>
    <x v="3"/>
    <s v="FUR-CH-10004698"/>
    <x v="0"/>
    <x v="1"/>
    <s v="Padded Folding Chairs, Black, 4/Carton"/>
    <x v="618"/>
    <n v="3"/>
    <n v="0.3"/>
    <n v="-4.858799999999988"/>
  </r>
  <r>
    <x v="1"/>
    <s v="BC-11125"/>
    <s v="Becky Castell"/>
    <x v="2"/>
    <s v="United States"/>
    <x v="225"/>
    <x v="12"/>
    <n v="79762"/>
    <x v="0"/>
    <s v="FUR-CH-10004698"/>
    <x v="0"/>
    <x v="1"/>
    <s v="Padded Folding Chairs, Black, 4/Carton"/>
    <x v="619"/>
    <n v="6"/>
    <n v="0.3"/>
    <n v="-9.717599999999976"/>
  </r>
  <r>
    <x v="1"/>
    <s v="RB-19465"/>
    <s v="Rick Bensley"/>
    <x v="2"/>
    <s v="United States"/>
    <x v="160"/>
    <x v="30"/>
    <n v="74133"/>
    <x v="0"/>
    <s v="FUR-CH-10004698"/>
    <x v="0"/>
    <x v="1"/>
    <s v="Padded Folding Chairs, Black, 4/Carton"/>
    <x v="620"/>
    <n v="2"/>
    <n v="0"/>
    <n v="45.348800000000011"/>
  </r>
  <r>
    <x v="1"/>
    <s v="LO-17170"/>
    <s v="Lori Olson"/>
    <x v="0"/>
    <s v="United States"/>
    <x v="4"/>
    <x v="0"/>
    <n v="61604"/>
    <x v="0"/>
    <s v="FUR-CH-10004698"/>
    <x v="0"/>
    <x v="1"/>
    <s v="Padded Folding Chairs, Black, 4/Carton"/>
    <x v="421"/>
    <n v="2"/>
    <n v="0.3"/>
    <n v="-3.2391999999999896"/>
  </r>
  <r>
    <x v="3"/>
    <s v="CM-11815"/>
    <s v="Candace McMahon"/>
    <x v="0"/>
    <s v="United States"/>
    <x v="11"/>
    <x v="8"/>
    <n v="98115"/>
    <x v="1"/>
    <s v="FUR-CH-10004698"/>
    <x v="0"/>
    <x v="1"/>
    <s v="Padded Folding Chairs, Black, 4/Carton"/>
    <x v="76"/>
    <n v="6"/>
    <n v="0.2"/>
    <n v="38.870400000000018"/>
  </r>
  <r>
    <x v="1"/>
    <s v="MH-17455"/>
    <s v="Mark Hamilton"/>
    <x v="1"/>
    <s v="United States"/>
    <x v="5"/>
    <x v="1"/>
    <n v="90032"/>
    <x v="1"/>
    <s v="FUR-CH-10004698"/>
    <x v="0"/>
    <x v="1"/>
    <s v="Padded Folding Chairs, Black, 4/Carton"/>
    <x v="211"/>
    <n v="3"/>
    <n v="0.2"/>
    <n v="19.435200000000009"/>
  </r>
  <r>
    <x v="3"/>
    <s v="CC-12670"/>
    <s v="Craig Carreira"/>
    <x v="1"/>
    <s v="United States"/>
    <x v="185"/>
    <x v="10"/>
    <n v="33614"/>
    <x v="2"/>
    <s v="FUR-CH-10004698"/>
    <x v="0"/>
    <x v="1"/>
    <s v="Padded Folding Chairs, Black, 4/Carton"/>
    <x v="210"/>
    <n v="1"/>
    <n v="0.2"/>
    <n v="6.4784000000000042"/>
  </r>
  <r>
    <x v="1"/>
    <s v="EA-14035"/>
    <s v="Erin Ashbrook"/>
    <x v="0"/>
    <s v="United States"/>
    <x v="0"/>
    <x v="0"/>
    <n v="60623"/>
    <x v="0"/>
    <s v="FUR-CH-10004754"/>
    <x v="0"/>
    <x v="1"/>
    <s v="Global Stack Chair with Arms, Black"/>
    <x v="621"/>
    <n v="3"/>
    <n v="0.3"/>
    <n v="-2.6981999999999999"/>
  </r>
  <r>
    <x v="1"/>
    <s v="MM-17920"/>
    <s v="Michael Moore"/>
    <x v="1"/>
    <s v="United States"/>
    <x v="110"/>
    <x v="33"/>
    <n v="47374"/>
    <x v="0"/>
    <s v="FUR-CH-10004754"/>
    <x v="0"/>
    <x v="1"/>
    <s v="Global Stack Chair with Arms, Black"/>
    <x v="622"/>
    <n v="1"/>
    <n v="0"/>
    <n v="8.0945999999999998"/>
  </r>
  <r>
    <x v="1"/>
    <s v="ON-18715"/>
    <s v="Odella Nelson"/>
    <x v="0"/>
    <s v="United States"/>
    <x v="122"/>
    <x v="15"/>
    <n v="20735"/>
    <x v="3"/>
    <s v="FUR-CH-10004754"/>
    <x v="0"/>
    <x v="1"/>
    <s v="Global Stack Chair with Arms, Black"/>
    <x v="623"/>
    <n v="8"/>
    <n v="0"/>
    <n v="64.756799999999998"/>
  </r>
  <r>
    <x v="1"/>
    <s v="LW-16825"/>
    <s v="Laurel Workman"/>
    <x v="0"/>
    <s v="United States"/>
    <x v="97"/>
    <x v="20"/>
    <n v="85023"/>
    <x v="1"/>
    <s v="FUR-CH-10004754"/>
    <x v="0"/>
    <x v="1"/>
    <s v="Global Stack Chair with Arms, Black"/>
    <x v="624"/>
    <n v="2"/>
    <n v="0.2"/>
    <n v="4.1971999999999987"/>
  </r>
  <r>
    <x v="2"/>
    <s v="MC-17275"/>
    <s v="Marc Crier"/>
    <x v="1"/>
    <s v="United States"/>
    <x v="11"/>
    <x v="8"/>
    <n v="98103"/>
    <x v="1"/>
    <s v="FUR-CH-10004754"/>
    <x v="0"/>
    <x v="1"/>
    <s v="Global Stack Chair with Arms, Black"/>
    <x v="625"/>
    <n v="7"/>
    <n v="0.2"/>
    <n v="14.690199999999997"/>
  </r>
  <r>
    <x v="3"/>
    <s v="PS-18760"/>
    <s v="Pamela Stobb"/>
    <x v="1"/>
    <s v="United States"/>
    <x v="138"/>
    <x v="12"/>
    <n v="78207"/>
    <x v="0"/>
    <s v="FUR-CH-10004754"/>
    <x v="0"/>
    <x v="1"/>
    <s v="Global Stack Chair with Arms, Black"/>
    <x v="626"/>
    <n v="5"/>
    <n v="0.3"/>
    <n v="-4.4969999999999999"/>
  </r>
  <r>
    <x v="2"/>
    <s v="BG-11035"/>
    <s v="Barry Gonzalez"/>
    <x v="1"/>
    <s v="United States"/>
    <x v="135"/>
    <x v="17"/>
    <n v="23666"/>
    <x v="2"/>
    <s v="FUR-CH-10004754"/>
    <x v="0"/>
    <x v="1"/>
    <s v="Global Stack Chair with Arms, Black"/>
    <x v="627"/>
    <n v="5"/>
    <n v="0"/>
    <n v="40.472999999999999"/>
  </r>
  <r>
    <x v="1"/>
    <s v="SF-20965"/>
    <s v="Sylvia Foulston"/>
    <x v="0"/>
    <s v="United States"/>
    <x v="226"/>
    <x v="6"/>
    <n v="48126"/>
    <x v="0"/>
    <s v="FUR-CH-10004853"/>
    <x v="0"/>
    <x v="1"/>
    <s v="Global Manager's Adjustable Task Chair, Storm"/>
    <x v="97"/>
    <n v="2"/>
    <n v="0"/>
    <n v="87.568399999999968"/>
  </r>
  <r>
    <x v="1"/>
    <s v="BG-11695"/>
    <s v="Brooke Gillingham"/>
    <x v="0"/>
    <s v="United States"/>
    <x v="227"/>
    <x v="0"/>
    <n v="60098"/>
    <x v="0"/>
    <s v="FUR-CH-10004853"/>
    <x v="0"/>
    <x v="1"/>
    <s v="Global Manager's Adjustable Task Chair, Storm"/>
    <x v="628"/>
    <n v="8"/>
    <n v="0.3"/>
    <n v="-12.078400000000101"/>
  </r>
  <r>
    <x v="1"/>
    <s v="NW-18400"/>
    <s v="Natalie Webber"/>
    <x v="1"/>
    <s v="United States"/>
    <x v="228"/>
    <x v="36"/>
    <n v="36608"/>
    <x v="2"/>
    <s v="FUR-CH-10004853"/>
    <x v="0"/>
    <x v="1"/>
    <s v="Global Manager's Adjustable Task Chair, Storm"/>
    <x v="629"/>
    <n v="7"/>
    <n v="0"/>
    <n v="306.48939999999988"/>
  </r>
  <r>
    <x v="1"/>
    <s v="MG-17890"/>
    <s v="Michael Granlund"/>
    <x v="2"/>
    <s v="United States"/>
    <x v="67"/>
    <x v="15"/>
    <n v="21215"/>
    <x v="3"/>
    <s v="FUR-CH-10004853"/>
    <x v="0"/>
    <x v="1"/>
    <s v="Global Manager's Adjustable Task Chair, Storm"/>
    <x v="630"/>
    <n v="1"/>
    <n v="0"/>
    <n v="43.784199999999984"/>
  </r>
  <r>
    <x v="0"/>
    <s v="LC-16885"/>
    <s v="Lena Creighton"/>
    <x v="1"/>
    <s v="United States"/>
    <x v="229"/>
    <x v="7"/>
    <n v="80501"/>
    <x v="1"/>
    <s v="FUR-CH-10004853"/>
    <x v="0"/>
    <x v="1"/>
    <s v="Global Manager's Adjustable Task Chair, Storm"/>
    <x v="264"/>
    <n v="4"/>
    <n v="0.2"/>
    <n v="54.352799999999945"/>
  </r>
  <r>
    <x v="0"/>
    <s v="CC-12610"/>
    <s v="Corey Catlett"/>
    <x v="0"/>
    <s v="United States"/>
    <x v="29"/>
    <x v="7"/>
    <n v="80219"/>
    <x v="1"/>
    <s v="FUR-CH-10004853"/>
    <x v="0"/>
    <x v="1"/>
    <s v="Global Manager's Adjustable Task Chair, Storm"/>
    <x v="279"/>
    <n v="1"/>
    <n v="0.2"/>
    <n v="13.588199999999986"/>
  </r>
  <r>
    <x v="1"/>
    <s v="VD-21670"/>
    <s v="Valerie Dominguez"/>
    <x v="1"/>
    <s v="United States"/>
    <x v="23"/>
    <x v="24"/>
    <n v="38401"/>
    <x v="2"/>
    <s v="FUR-CH-10004860"/>
    <x v="0"/>
    <x v="1"/>
    <s v="Global Low Back Tilter Chair"/>
    <x v="541"/>
    <n v="2"/>
    <n v="0.2"/>
    <n v="-28.274400000000021"/>
  </r>
  <r>
    <x v="1"/>
    <s v="SP-20620"/>
    <s v="Stefania Perrino"/>
    <x v="0"/>
    <s v="United States"/>
    <x v="18"/>
    <x v="13"/>
    <n v="19134"/>
    <x v="3"/>
    <s v="FUR-CH-10004860"/>
    <x v="0"/>
    <x v="1"/>
    <s v="Global Low Back Tilter Chair"/>
    <x v="126"/>
    <n v="2"/>
    <n v="0.3"/>
    <n v="-48.470400000000019"/>
  </r>
  <r>
    <x v="2"/>
    <s v="DK-13375"/>
    <s v="Dennis Kane"/>
    <x v="1"/>
    <s v="United States"/>
    <x v="230"/>
    <x v="22"/>
    <n v="43302"/>
    <x v="3"/>
    <s v="FUR-CH-10004860"/>
    <x v="0"/>
    <x v="1"/>
    <s v="Global Low Back Tilter Chair"/>
    <x v="631"/>
    <n v="1"/>
    <n v="0.3"/>
    <n v="-24.23520000000001"/>
  </r>
  <r>
    <x v="0"/>
    <s v="CT-11995"/>
    <s v="Carol Triggs"/>
    <x v="1"/>
    <s v="United States"/>
    <x v="149"/>
    <x v="20"/>
    <n v="85705"/>
    <x v="1"/>
    <s v="FUR-CH-10004860"/>
    <x v="0"/>
    <x v="1"/>
    <s v="Global Low Back Tilter Chair"/>
    <x v="127"/>
    <n v="3"/>
    <n v="0.2"/>
    <n v="-42.411600000000035"/>
  </r>
  <r>
    <x v="3"/>
    <s v="KB-16405"/>
    <s v="Katrina Bavinger"/>
    <x v="2"/>
    <s v="United States"/>
    <x v="6"/>
    <x v="3"/>
    <n v="10035"/>
    <x v="3"/>
    <s v="FUR-CH-10004860"/>
    <x v="0"/>
    <x v="1"/>
    <s v="Global Low Back Tilter Chair"/>
    <x v="632"/>
    <n v="2"/>
    <n v="0.1"/>
    <n v="-8.0784000000000198"/>
  </r>
  <r>
    <x v="1"/>
    <s v="SV-20785"/>
    <s v="Stewart Visinsky"/>
    <x v="1"/>
    <s v="United States"/>
    <x v="231"/>
    <x v="1"/>
    <n v="92704"/>
    <x v="1"/>
    <s v="FUR-CH-10004860"/>
    <x v="0"/>
    <x v="1"/>
    <s v="Global Low Back Tilter Chair"/>
    <x v="633"/>
    <n v="6"/>
    <n v="0.2"/>
    <n v="-84.823200000000071"/>
  </r>
  <r>
    <x v="1"/>
    <s v="JA-15970"/>
    <s v="Joseph Airdo"/>
    <x v="1"/>
    <s v="United States"/>
    <x v="232"/>
    <x v="1"/>
    <n v="95351"/>
    <x v="1"/>
    <s v="FUR-CH-10004860"/>
    <x v="0"/>
    <x v="1"/>
    <s v="Global Low Back Tilter Chair"/>
    <x v="541"/>
    <n v="2"/>
    <n v="0.2"/>
    <n v="-28.274400000000021"/>
  </r>
  <r>
    <x v="1"/>
    <s v="DO-13645"/>
    <s v="Doug O'Connell"/>
    <x v="1"/>
    <s v="United States"/>
    <x v="200"/>
    <x v="16"/>
    <n v="7501"/>
    <x v="3"/>
    <s v="FUR-CH-10004860"/>
    <x v="0"/>
    <x v="1"/>
    <s v="Global Low Back Tilter Chair"/>
    <x v="130"/>
    <n v="3"/>
    <n v="0"/>
    <n v="18.176399999999973"/>
  </r>
  <r>
    <x v="2"/>
    <s v="EM-14140"/>
    <s v="Eugene Moren"/>
    <x v="2"/>
    <s v="United States"/>
    <x v="190"/>
    <x v="20"/>
    <n v="85301"/>
    <x v="1"/>
    <s v="FUR-CH-10004875"/>
    <x v="0"/>
    <x v="1"/>
    <s v="Harbour Creations 67200 Series Stacking Chairs"/>
    <x v="634"/>
    <n v="2"/>
    <n v="0.2"/>
    <n v="9.9651999999999994"/>
  </r>
  <r>
    <x v="1"/>
    <s v="SJ-20125"/>
    <s v="Sanjit Jacobs"/>
    <x v="2"/>
    <s v="United States"/>
    <x v="11"/>
    <x v="8"/>
    <n v="98103"/>
    <x v="1"/>
    <s v="FUR-CH-10004875"/>
    <x v="0"/>
    <x v="1"/>
    <s v="Harbour Creations 67200 Series Stacking Chairs"/>
    <x v="634"/>
    <n v="2"/>
    <n v="0.2"/>
    <n v="9.9651999999999994"/>
  </r>
  <r>
    <x v="2"/>
    <s v="JL-15835"/>
    <s v="John Lee"/>
    <x v="1"/>
    <s v="United States"/>
    <x v="15"/>
    <x v="6"/>
    <n v="48205"/>
    <x v="0"/>
    <s v="FUR-CH-10004875"/>
    <x v="0"/>
    <x v="1"/>
    <s v="Harbour Creations 67200 Series Stacking Chairs"/>
    <x v="635"/>
    <n v="2"/>
    <n v="0"/>
    <n v="38.437200000000004"/>
  </r>
  <r>
    <x v="2"/>
    <s v="CA-12775"/>
    <s v="Cynthia Arntzen"/>
    <x v="1"/>
    <s v="United States"/>
    <x v="15"/>
    <x v="6"/>
    <n v="48205"/>
    <x v="0"/>
    <s v="FUR-CH-10004875"/>
    <x v="0"/>
    <x v="1"/>
    <s v="Harbour Creations 67200 Series Stacking Chairs"/>
    <x v="636"/>
    <n v="7"/>
    <n v="0"/>
    <n v="134.53020000000001"/>
  </r>
  <r>
    <x v="1"/>
    <s v="PM-18940"/>
    <s v="Paul MacIntyre"/>
    <x v="1"/>
    <s v="United States"/>
    <x v="233"/>
    <x v="12"/>
    <n v="77590"/>
    <x v="0"/>
    <s v="FUR-CH-10004875"/>
    <x v="0"/>
    <x v="1"/>
    <s v="Harbour Creations 67200 Series Stacking Chairs"/>
    <x v="637"/>
    <n v="4"/>
    <n v="0.3"/>
    <n v="-8.5416000000000025"/>
  </r>
  <r>
    <x v="3"/>
    <s v="LH-17155"/>
    <s v="Logan Haushalter"/>
    <x v="1"/>
    <s v="United States"/>
    <x v="20"/>
    <x v="1"/>
    <n v="95123"/>
    <x v="1"/>
    <s v="FUR-CH-10004875"/>
    <x v="0"/>
    <x v="1"/>
    <s v="Harbour Creations 67200 Series Stacking Chairs"/>
    <x v="634"/>
    <n v="2"/>
    <n v="0.2"/>
    <n v="9.9651999999999994"/>
  </r>
  <r>
    <x v="3"/>
    <s v="SM-20950"/>
    <s v="Suzanne McNair"/>
    <x v="0"/>
    <s v="United States"/>
    <x v="6"/>
    <x v="3"/>
    <n v="10035"/>
    <x v="3"/>
    <s v="FUR-CH-10004875"/>
    <x v="0"/>
    <x v="1"/>
    <s v="Harbour Creations 67200 Series Stacking Chairs"/>
    <x v="638"/>
    <n v="3"/>
    <n v="0.1"/>
    <n v="36.3018"/>
  </r>
  <r>
    <x v="3"/>
    <s v="CD-12280"/>
    <s v="Christina DeMoss"/>
    <x v="1"/>
    <s v="United States"/>
    <x v="6"/>
    <x v="3"/>
    <n v="10024"/>
    <x v="3"/>
    <s v="FUR-CH-10004875"/>
    <x v="0"/>
    <x v="1"/>
    <s v="Harbour Creations 67200 Series Stacking Chairs"/>
    <x v="639"/>
    <n v="2"/>
    <n v="0.1"/>
    <n v="24.2012"/>
  </r>
  <r>
    <x v="1"/>
    <s v="PB-19150"/>
    <s v="Philip Brown"/>
    <x v="1"/>
    <s v="United States"/>
    <x v="5"/>
    <x v="1"/>
    <n v="90004"/>
    <x v="1"/>
    <s v="FUR-CH-10004886"/>
    <x v="0"/>
    <x v="1"/>
    <s v="Bevis Steel Folding Chairs"/>
    <x v="640"/>
    <n v="5"/>
    <n v="0.2"/>
    <n v="38.379999999999981"/>
  </r>
  <r>
    <x v="1"/>
    <s v="AG-10300"/>
    <s v="Aleksandra Gannaway"/>
    <x v="0"/>
    <s v="United States"/>
    <x v="5"/>
    <x v="1"/>
    <n v="90049"/>
    <x v="1"/>
    <s v="FUR-CH-10004886"/>
    <x v="0"/>
    <x v="1"/>
    <s v="Bevis Steel Folding Chairs"/>
    <x v="641"/>
    <n v="3"/>
    <n v="0.2"/>
    <n v="23.027999999999992"/>
  </r>
  <r>
    <x v="3"/>
    <s v="DR-12880"/>
    <s v="Dan Reichenbach"/>
    <x v="0"/>
    <s v="United States"/>
    <x v="234"/>
    <x v="1"/>
    <n v="90301"/>
    <x v="1"/>
    <s v="FUR-CH-10004886"/>
    <x v="0"/>
    <x v="1"/>
    <s v="Bevis Steel Folding Chairs"/>
    <x v="641"/>
    <n v="3"/>
    <n v="0.2"/>
    <n v="23.027999999999992"/>
  </r>
  <r>
    <x v="1"/>
    <s v="JF-15490"/>
    <s v="Jeremy Farry"/>
    <x v="1"/>
    <s v="United States"/>
    <x v="2"/>
    <x v="1"/>
    <n v="94122"/>
    <x v="1"/>
    <s v="FUR-CH-10004886"/>
    <x v="0"/>
    <x v="1"/>
    <s v="Bevis Steel Folding Chairs"/>
    <x v="641"/>
    <n v="3"/>
    <n v="0.2"/>
    <n v="23.027999999999992"/>
  </r>
  <r>
    <x v="1"/>
    <s v="MC-17425"/>
    <s v="Mark Cousins"/>
    <x v="0"/>
    <s v="United States"/>
    <x v="78"/>
    <x v="23"/>
    <n v="97206"/>
    <x v="1"/>
    <s v="FUR-CH-10004886"/>
    <x v="0"/>
    <x v="1"/>
    <s v="Bevis Steel Folding Chairs"/>
    <x v="641"/>
    <n v="3"/>
    <n v="0.2"/>
    <n v="23.027999999999992"/>
  </r>
  <r>
    <x v="1"/>
    <s v="JP-16135"/>
    <s v="Julie Prescott"/>
    <x v="2"/>
    <s v="United States"/>
    <x v="18"/>
    <x v="13"/>
    <n v="19120"/>
    <x v="3"/>
    <s v="FUR-CH-10004886"/>
    <x v="0"/>
    <x v="1"/>
    <s v="Bevis Steel Folding Chairs"/>
    <x v="642"/>
    <n v="7"/>
    <n v="0.3"/>
    <n v="-13.432999999999993"/>
  </r>
  <r>
    <x v="0"/>
    <s v="JG-15310"/>
    <s v="Jason Gross"/>
    <x v="0"/>
    <s v="United States"/>
    <x v="225"/>
    <x v="12"/>
    <n v="79762"/>
    <x v="0"/>
    <s v="FUR-CH-10004983"/>
    <x v="0"/>
    <x v="1"/>
    <s v="Office Star - Mid Back Dual function Ergonomic High Back Chair with 2-Way Adjustable Arms"/>
    <x v="643"/>
    <n v="5"/>
    <n v="0.3"/>
    <n v="-56.343000000000018"/>
  </r>
  <r>
    <x v="1"/>
    <s v="DB-13360"/>
    <s v="Dennis Bolton"/>
    <x v="2"/>
    <s v="United States"/>
    <x v="6"/>
    <x v="3"/>
    <n v="10009"/>
    <x v="3"/>
    <s v="FUR-CH-10004983"/>
    <x v="0"/>
    <x v="1"/>
    <s v="Office Star - Mid Back Dual function Ergonomic High Back Chair with 2-Way Adjustable Arms"/>
    <x v="644"/>
    <n v="3"/>
    <n v="0.1"/>
    <n v="62.782199999999975"/>
  </r>
  <r>
    <x v="0"/>
    <s v="FH-14365"/>
    <s v="Fred Hopkins"/>
    <x v="0"/>
    <s v="United States"/>
    <x v="68"/>
    <x v="3"/>
    <n v="11561"/>
    <x v="3"/>
    <s v="FUR-CH-10004983"/>
    <x v="0"/>
    <x v="1"/>
    <s v="Office Star - Mid Back Dual function Ergonomic High Back Chair with 2-Way Adjustable Arms"/>
    <x v="645"/>
    <n v="10"/>
    <n v="0.1"/>
    <n v="209.27399999999992"/>
  </r>
  <r>
    <x v="1"/>
    <s v="BB-11545"/>
    <s v="Brenda Bowman"/>
    <x v="0"/>
    <s v="United States"/>
    <x v="131"/>
    <x v="1"/>
    <n v="94601"/>
    <x v="1"/>
    <s v="FUR-CH-10004983"/>
    <x v="0"/>
    <x v="1"/>
    <s v="Office Star - Mid Back Dual function Ergonomic High Back Chair with 2-Way Adjustable Arms"/>
    <x v="646"/>
    <n v="9"/>
    <n v="0.2"/>
    <n v="43.464599999999905"/>
  </r>
  <r>
    <x v="1"/>
    <s v="AS-10090"/>
    <s v="Adam Shillingsburg"/>
    <x v="1"/>
    <s v="United States"/>
    <x v="6"/>
    <x v="3"/>
    <n v="10035"/>
    <x v="3"/>
    <s v="FUR-CH-10004983"/>
    <x v="0"/>
    <x v="1"/>
    <s v="Office Star - Mid Back Dual function Ergonomic High Back Chair with 2-Way Adjustable Arms"/>
    <x v="647"/>
    <n v="4"/>
    <n v="0.1"/>
    <n v="83.709599999999966"/>
  </r>
  <r>
    <x v="1"/>
    <s v="EB-13840"/>
    <s v="Ellis Ballard"/>
    <x v="0"/>
    <s v="United States"/>
    <x v="11"/>
    <x v="8"/>
    <n v="98105"/>
    <x v="1"/>
    <s v="FUR-CH-10004997"/>
    <x v="0"/>
    <x v="1"/>
    <s v="Hon Every-Day Series Multi-Task Chairs"/>
    <x v="648"/>
    <n v="3"/>
    <n v="0.2"/>
    <n v="0"/>
  </r>
  <r>
    <x v="0"/>
    <s v="CD-12790"/>
    <s v="Cynthia Delaney"/>
    <x v="2"/>
    <s v="United States"/>
    <x v="5"/>
    <x v="1"/>
    <n v="90036"/>
    <x v="1"/>
    <s v="FUR-CH-10004997"/>
    <x v="0"/>
    <x v="1"/>
    <s v="Hon Every-Day Series Multi-Task Chairs"/>
    <x v="649"/>
    <n v="4"/>
    <n v="0.2"/>
    <n v="0"/>
  </r>
  <r>
    <x v="1"/>
    <s v="RB-19330"/>
    <s v="Randy Bradley"/>
    <x v="1"/>
    <s v="United States"/>
    <x v="18"/>
    <x v="13"/>
    <n v="19143"/>
    <x v="3"/>
    <s v="FUR-CH-10004997"/>
    <x v="0"/>
    <x v="1"/>
    <s v="Hon Every-Day Series Multi-Task Chairs"/>
    <x v="650"/>
    <n v="5"/>
    <n v="0.3"/>
    <n v="-93.989999999999952"/>
  </r>
  <r>
    <x v="3"/>
    <s v="SJ-20500"/>
    <s v="Shirley Jackson"/>
    <x v="1"/>
    <s v="United States"/>
    <x v="111"/>
    <x v="25"/>
    <n v="6824"/>
    <x v="3"/>
    <s v="FUR-CH-10004997"/>
    <x v="0"/>
    <x v="1"/>
    <s v="Hon Every-Day Series Multi-Task Chairs"/>
    <x v="651"/>
    <n v="4"/>
    <n v="0"/>
    <n v="150.38400000000001"/>
  </r>
  <r>
    <x v="1"/>
    <s v="SC-20020"/>
    <s v="Sam Craven"/>
    <x v="1"/>
    <s v="United States"/>
    <x v="235"/>
    <x v="6"/>
    <n v="48640"/>
    <x v="0"/>
    <s v="FUR-CH-10004997"/>
    <x v="0"/>
    <x v="1"/>
    <s v="Hon Every-Day Series Multi-Task Chairs"/>
    <x v="652"/>
    <n v="3"/>
    <n v="0"/>
    <n v="112.78800000000001"/>
  </r>
  <r>
    <x v="1"/>
    <s v="EB-13750"/>
    <s v="Edward Becker"/>
    <x v="0"/>
    <s v="United States"/>
    <x v="48"/>
    <x v="3"/>
    <n v="14215"/>
    <x v="3"/>
    <s v="FUR-CH-10004997"/>
    <x v="0"/>
    <x v="1"/>
    <s v="Hon Every-Day Series Multi-Task Chairs"/>
    <x v="653"/>
    <n v="9"/>
    <n v="0.1"/>
    <n v="169.18200000000004"/>
  </r>
  <r>
    <x v="0"/>
    <s v="PN-18775"/>
    <s v="Parhena Norris"/>
    <x v="2"/>
    <s v="United States"/>
    <x v="236"/>
    <x v="42"/>
    <n v="68104"/>
    <x v="0"/>
    <s v="FUR-CH-10004997"/>
    <x v="0"/>
    <x v="1"/>
    <s v="Hon Every-Day Series Multi-Task Chairs"/>
    <x v="652"/>
    <n v="3"/>
    <n v="0"/>
    <n v="112.78800000000001"/>
  </r>
  <r>
    <x v="1"/>
    <s v="HM-14860"/>
    <s v="Harry Marie"/>
    <x v="0"/>
    <s v="United States"/>
    <x v="19"/>
    <x v="12"/>
    <n v="75217"/>
    <x v="0"/>
    <s v="FUR-CH-10004997"/>
    <x v="0"/>
    <x v="1"/>
    <s v="Hon Every-Day Series Multi-Task Chairs"/>
    <x v="650"/>
    <n v="5"/>
    <n v="0.3"/>
    <n v="-93.989999999999952"/>
  </r>
  <r>
    <x v="1"/>
    <s v="EB-13930"/>
    <s v="Eric Barreto"/>
    <x v="1"/>
    <s v="United States"/>
    <x v="0"/>
    <x v="0"/>
    <n v="60653"/>
    <x v="0"/>
    <s v="FUR-CH-10004997"/>
    <x v="0"/>
    <x v="1"/>
    <s v="Hon Every-Day Series Multi-Task Chairs"/>
    <x v="654"/>
    <n v="4"/>
    <n v="0.3"/>
    <n v="-75.191999999999979"/>
  </r>
  <r>
    <x v="1"/>
    <s v="LP-17080"/>
    <s v="Liz Pelletier"/>
    <x v="1"/>
    <s v="United States"/>
    <x v="2"/>
    <x v="1"/>
    <n v="94110"/>
    <x v="1"/>
    <s v="FUR-CH-10004997"/>
    <x v="0"/>
    <x v="1"/>
    <s v="Hon Every-Day Series Multi-Task Chairs"/>
    <x v="648"/>
    <n v="3"/>
    <n v="0.2"/>
    <n v="0"/>
  </r>
  <r>
    <x v="3"/>
    <s v="NG-18355"/>
    <s v="Nat Gilpin"/>
    <x v="0"/>
    <s v="United States"/>
    <x v="6"/>
    <x v="3"/>
    <n v="10011"/>
    <x v="3"/>
    <s v="FUR-FU-10000010"/>
    <x v="0"/>
    <x v="2"/>
    <s v="DAX Value U-Channel Document Frames, Easel Back"/>
    <x v="655"/>
    <n v="2"/>
    <n v="0"/>
    <n v="3.0813999999999995"/>
  </r>
  <r>
    <x v="0"/>
    <s v="SV-20365"/>
    <s v="Seth Vernon"/>
    <x v="1"/>
    <s v="United States"/>
    <x v="237"/>
    <x v="4"/>
    <n v="19901"/>
    <x v="3"/>
    <s v="FUR-FU-10000010"/>
    <x v="0"/>
    <x v="2"/>
    <s v="DAX Value U-Channel Document Frames, Easel Back"/>
    <x v="655"/>
    <n v="2"/>
    <n v="0"/>
    <n v="3.0813999999999995"/>
  </r>
  <r>
    <x v="0"/>
    <s v="LB-16735"/>
    <s v="Larry Blacks"/>
    <x v="1"/>
    <s v="United States"/>
    <x v="30"/>
    <x v="12"/>
    <n v="76106"/>
    <x v="0"/>
    <s v="FUR-FU-10000010"/>
    <x v="0"/>
    <x v="2"/>
    <s v="DAX Value U-Channel Document Frames, Easel Back"/>
    <x v="656"/>
    <n v="1"/>
    <n v="0.6"/>
    <n v="-1.4413"/>
  </r>
  <r>
    <x v="1"/>
    <s v="AT-10435"/>
    <s v="Alyssa Tate"/>
    <x v="2"/>
    <s v="United States"/>
    <x v="5"/>
    <x v="1"/>
    <n v="90045"/>
    <x v="1"/>
    <s v="FUR-FU-10000010"/>
    <x v="0"/>
    <x v="2"/>
    <s v="DAX Value U-Channel Document Frames, Easel Back"/>
    <x v="655"/>
    <n v="2"/>
    <n v="0"/>
    <n v="3.0813999999999995"/>
  </r>
  <r>
    <x v="0"/>
    <s v="HL-15040"/>
    <s v="Hunter Lopez"/>
    <x v="1"/>
    <s v="United States"/>
    <x v="99"/>
    <x v="14"/>
    <n v="53209"/>
    <x v="0"/>
    <s v="FUR-FU-10000010"/>
    <x v="0"/>
    <x v="2"/>
    <s v="DAX Value U-Channel Document Frames, Easel Back"/>
    <x v="657"/>
    <n v="7"/>
    <n v="0"/>
    <n v="10.784899999999999"/>
  </r>
  <r>
    <x v="1"/>
    <s v="BN-11515"/>
    <s v="Bradley Nguyen"/>
    <x v="1"/>
    <s v="United States"/>
    <x v="6"/>
    <x v="3"/>
    <n v="10011"/>
    <x v="3"/>
    <s v="FUR-FU-10000010"/>
    <x v="0"/>
    <x v="2"/>
    <s v="DAX Value U-Channel Document Frames, Easel Back"/>
    <x v="658"/>
    <n v="8"/>
    <n v="0"/>
    <n v="12.325599999999998"/>
  </r>
  <r>
    <x v="1"/>
    <s v="SC-20440"/>
    <s v="Shaun Chance"/>
    <x v="0"/>
    <s v="United States"/>
    <x v="5"/>
    <x v="1"/>
    <n v="90032"/>
    <x v="1"/>
    <s v="FUR-FU-10000010"/>
    <x v="0"/>
    <x v="2"/>
    <s v="DAX Value U-Channel Document Frames, Easel Back"/>
    <x v="659"/>
    <n v="3"/>
    <n v="0"/>
    <n v="4.6220999999999997"/>
  </r>
  <r>
    <x v="3"/>
    <s v="JB-16000"/>
    <s v="Joy Bell-"/>
    <x v="1"/>
    <s v="United States"/>
    <x v="238"/>
    <x v="8"/>
    <n v="98632"/>
    <x v="1"/>
    <s v="FUR-FU-10000010"/>
    <x v="0"/>
    <x v="2"/>
    <s v="DAX Value U-Channel Document Frames, Easel Back"/>
    <x v="660"/>
    <n v="5"/>
    <n v="0"/>
    <n v="7.7034999999999982"/>
  </r>
  <r>
    <x v="3"/>
    <s v="SC-20380"/>
    <s v="Shahid Collister"/>
    <x v="1"/>
    <s v="United States"/>
    <x v="6"/>
    <x v="3"/>
    <n v="10035"/>
    <x v="3"/>
    <s v="FUR-FU-10000010"/>
    <x v="0"/>
    <x v="2"/>
    <s v="DAX Value U-Channel Document Frames, Easel Back"/>
    <x v="659"/>
    <n v="3"/>
    <n v="0"/>
    <n v="4.6220999999999997"/>
  </r>
  <r>
    <x v="3"/>
    <s v="TM-21010"/>
    <s v="Tamara Manning"/>
    <x v="1"/>
    <s v="United States"/>
    <x v="230"/>
    <x v="38"/>
    <n v="52302"/>
    <x v="0"/>
    <s v="FUR-FU-10000010"/>
    <x v="0"/>
    <x v="2"/>
    <s v="DAX Value U-Channel Document Frames, Easel Back"/>
    <x v="659"/>
    <n v="3"/>
    <n v="0"/>
    <n v="4.6220999999999997"/>
  </r>
  <r>
    <x v="1"/>
    <s v="KW-16435"/>
    <s v="Katrina Willman"/>
    <x v="1"/>
    <s v="United States"/>
    <x v="6"/>
    <x v="3"/>
    <n v="10009"/>
    <x v="3"/>
    <s v="FUR-FU-10000023"/>
    <x v="0"/>
    <x v="2"/>
    <s v="Eldon Wave Desk Accessories"/>
    <x v="661"/>
    <n v="8"/>
    <n v="0"/>
    <n v="20.732800000000001"/>
  </r>
  <r>
    <x v="1"/>
    <s v="TN-21040"/>
    <s v="Tanja Norvell"/>
    <x v="2"/>
    <s v="United States"/>
    <x v="97"/>
    <x v="20"/>
    <n v="85023"/>
    <x v="1"/>
    <s v="FUR-FU-10000023"/>
    <x v="0"/>
    <x v="2"/>
    <s v="Eldon Wave Desk Accessories"/>
    <x v="662"/>
    <n v="5"/>
    <n v="0.2"/>
    <n v="7.0680000000000005"/>
  </r>
  <r>
    <x v="1"/>
    <s v="DW-13195"/>
    <s v="David Wiener"/>
    <x v="0"/>
    <s v="United States"/>
    <x v="17"/>
    <x v="12"/>
    <n v="77095"/>
    <x v="0"/>
    <s v="FUR-FU-10000023"/>
    <x v="0"/>
    <x v="2"/>
    <s v="Eldon Wave Desk Accessories"/>
    <x v="663"/>
    <n v="3"/>
    <n v="0.6"/>
    <n v="-2.8271999999999995"/>
  </r>
  <r>
    <x v="3"/>
    <s v="AM-10705"/>
    <s v="Anne McFarland"/>
    <x v="1"/>
    <s v="United States"/>
    <x v="166"/>
    <x v="5"/>
    <n v="2920"/>
    <x v="3"/>
    <s v="FUR-FU-10000023"/>
    <x v="0"/>
    <x v="2"/>
    <s v="Eldon Wave Desk Accessories"/>
    <x v="664"/>
    <n v="3"/>
    <n v="0"/>
    <n v="7.7748000000000008"/>
  </r>
  <r>
    <x v="1"/>
    <s v="JE-15745"/>
    <s v="Joel Eaton"/>
    <x v="1"/>
    <s v="United States"/>
    <x v="173"/>
    <x v="1"/>
    <n v="92054"/>
    <x v="1"/>
    <s v="FUR-FU-10000023"/>
    <x v="0"/>
    <x v="2"/>
    <s v="Eldon Wave Desk Accessories"/>
    <x v="661"/>
    <n v="8"/>
    <n v="0"/>
    <n v="20.732800000000001"/>
  </r>
  <r>
    <x v="1"/>
    <s v="SO-20335"/>
    <s v="Sean O'Donnell"/>
    <x v="1"/>
    <s v="United States"/>
    <x v="23"/>
    <x v="24"/>
    <n v="38401"/>
    <x v="2"/>
    <s v="FUR-FU-10000023"/>
    <x v="0"/>
    <x v="2"/>
    <s v="Eldon Wave Desk Accessories"/>
    <x v="665"/>
    <n v="3"/>
    <n v="0.2"/>
    <n v="4.240800000000001"/>
  </r>
  <r>
    <x v="3"/>
    <s v="MS-17365"/>
    <s v="Maribeth Schnelling"/>
    <x v="1"/>
    <s v="United States"/>
    <x v="0"/>
    <x v="0"/>
    <n v="60653"/>
    <x v="0"/>
    <s v="FUR-FU-10000023"/>
    <x v="0"/>
    <x v="2"/>
    <s v="Eldon Wave Desk Accessories"/>
    <x v="666"/>
    <n v="2"/>
    <n v="0.6"/>
    <n v="-1.8847999999999994"/>
  </r>
  <r>
    <x v="1"/>
    <s v="NS-18640"/>
    <s v="Noel Staavos"/>
    <x v="0"/>
    <s v="United States"/>
    <x v="13"/>
    <x v="9"/>
    <n v="28540"/>
    <x v="2"/>
    <s v="FUR-FU-10000023"/>
    <x v="0"/>
    <x v="2"/>
    <s v="Eldon Wave Desk Accessories"/>
    <x v="666"/>
    <n v="1"/>
    <n v="0.2"/>
    <n v="1.4136000000000002"/>
  </r>
  <r>
    <x v="1"/>
    <s v="SH-19975"/>
    <s v="Sally Hughsby"/>
    <x v="0"/>
    <s v="United States"/>
    <x v="11"/>
    <x v="8"/>
    <n v="98105"/>
    <x v="1"/>
    <s v="FUR-FU-10000023"/>
    <x v="0"/>
    <x v="2"/>
    <s v="Eldon Wave Desk Accessories"/>
    <x v="667"/>
    <n v="12"/>
    <n v="0"/>
    <n v="31.099200000000003"/>
  </r>
  <r>
    <x v="1"/>
    <s v="SC-20095"/>
    <s v="Sanjit Chand"/>
    <x v="1"/>
    <s v="United States"/>
    <x v="172"/>
    <x v="1"/>
    <n v="92627"/>
    <x v="1"/>
    <s v="FUR-FU-10000073"/>
    <x v="0"/>
    <x v="2"/>
    <s v="Deflect-O Glasstique Clear Desk Accessories"/>
    <x v="668"/>
    <n v="9"/>
    <n v="0"/>
    <n v="22.868999999999996"/>
  </r>
  <r>
    <x v="1"/>
    <s v="RB-19360"/>
    <s v="Raymond Buch"/>
    <x v="1"/>
    <s v="United States"/>
    <x v="2"/>
    <x v="1"/>
    <n v="94122"/>
    <x v="1"/>
    <s v="FUR-FU-10000073"/>
    <x v="0"/>
    <x v="2"/>
    <s v="Deflect-O Glasstique Clear Desk Accessories"/>
    <x v="669"/>
    <n v="4"/>
    <n v="0"/>
    <n v="10.163999999999998"/>
  </r>
  <r>
    <x v="0"/>
    <s v="GB-14530"/>
    <s v="George Bell"/>
    <x v="0"/>
    <s v="United States"/>
    <x v="49"/>
    <x v="7"/>
    <n v="80013"/>
    <x v="1"/>
    <s v="FUR-FU-10000073"/>
    <x v="0"/>
    <x v="2"/>
    <s v="Deflect-O Glasstique Clear Desk Accessories"/>
    <x v="670"/>
    <n v="4"/>
    <n v="0.2"/>
    <n v="4.0039999999999978"/>
  </r>
  <r>
    <x v="2"/>
    <s v="PG-18820"/>
    <s v="Patrick Gardner"/>
    <x v="1"/>
    <s v="United States"/>
    <x v="206"/>
    <x v="10"/>
    <n v="33437"/>
    <x v="2"/>
    <s v="FUR-FU-10000076"/>
    <x v="0"/>
    <x v="2"/>
    <s v="24-Hour Round Wall Clock"/>
    <x v="671"/>
    <n v="3"/>
    <n v="0.2"/>
    <n v="13.786200000000006"/>
  </r>
  <r>
    <x v="3"/>
    <s v="RF-19345"/>
    <s v="Randy Ferguson"/>
    <x v="0"/>
    <s v="United States"/>
    <x v="237"/>
    <x v="43"/>
    <n v="3820"/>
    <x v="3"/>
    <s v="FUR-FU-10000076"/>
    <x v="0"/>
    <x v="2"/>
    <s v="24-Hour Round Wall Clock"/>
    <x v="672"/>
    <n v="7"/>
    <n v="0"/>
    <n v="60.139800000000015"/>
  </r>
  <r>
    <x v="1"/>
    <s v="JF-15295"/>
    <s v="Jason Fortune-"/>
    <x v="1"/>
    <s v="United States"/>
    <x v="11"/>
    <x v="8"/>
    <n v="98103"/>
    <x v="1"/>
    <s v="FUR-FU-10000076"/>
    <x v="0"/>
    <x v="2"/>
    <s v="24-Hour Round Wall Clock"/>
    <x v="673"/>
    <n v="2"/>
    <n v="0"/>
    <n v="17.182800000000004"/>
  </r>
  <r>
    <x v="1"/>
    <s v="KB-16585"/>
    <s v="Ken Black"/>
    <x v="0"/>
    <s v="United States"/>
    <x v="11"/>
    <x v="8"/>
    <n v="98115"/>
    <x v="1"/>
    <s v="FUR-FU-10000076"/>
    <x v="0"/>
    <x v="2"/>
    <s v="24-Hour Round Wall Clock"/>
    <x v="674"/>
    <n v="4"/>
    <n v="0"/>
    <n v="34.365600000000008"/>
  </r>
  <r>
    <x v="1"/>
    <s v="PS-18970"/>
    <s v="Paul Stevenson"/>
    <x v="2"/>
    <s v="United States"/>
    <x v="122"/>
    <x v="15"/>
    <n v="20735"/>
    <x v="3"/>
    <s v="FUR-FU-10000076"/>
    <x v="0"/>
    <x v="2"/>
    <s v="24-Hour Round Wall Clock"/>
    <x v="675"/>
    <n v="1"/>
    <n v="0"/>
    <n v="8.5914000000000019"/>
  </r>
  <r>
    <x v="0"/>
    <s v="FA-14230"/>
    <s v="Frank Atkinson"/>
    <x v="0"/>
    <s v="United States"/>
    <x v="142"/>
    <x v="9"/>
    <n v="27604"/>
    <x v="2"/>
    <s v="FUR-FU-10000076"/>
    <x v="0"/>
    <x v="2"/>
    <s v="24-Hour Round Wall Clock"/>
    <x v="676"/>
    <n v="10"/>
    <n v="0.2"/>
    <n v="45.954000000000008"/>
  </r>
  <r>
    <x v="0"/>
    <s v="JB-15925"/>
    <s v="Joni Blumstein"/>
    <x v="1"/>
    <s v="United States"/>
    <x v="239"/>
    <x v="22"/>
    <n v="43017"/>
    <x v="3"/>
    <s v="FUR-FU-10000087"/>
    <x v="0"/>
    <x v="2"/>
    <s v="Executive Impressions 14&quot; Two-Color Numerals Wall Clock"/>
    <x v="677"/>
    <n v="4"/>
    <n v="0.2"/>
    <n v="19.084800000000005"/>
  </r>
  <r>
    <x v="1"/>
    <s v="MC-17425"/>
    <s v="Mark Cousins"/>
    <x v="0"/>
    <s v="United States"/>
    <x v="6"/>
    <x v="3"/>
    <n v="10035"/>
    <x v="3"/>
    <s v="FUR-FU-10000087"/>
    <x v="0"/>
    <x v="2"/>
    <s v="Executive Impressions 14&quot; Two-Color Numerals Wall Clock"/>
    <x v="678"/>
    <n v="3"/>
    <n v="0"/>
    <n v="27.945600000000002"/>
  </r>
  <r>
    <x v="1"/>
    <s v="DK-12985"/>
    <s v="Darren Koutras"/>
    <x v="1"/>
    <s v="United States"/>
    <x v="240"/>
    <x v="24"/>
    <n v="37075"/>
    <x v="2"/>
    <s v="FUR-FU-10000087"/>
    <x v="0"/>
    <x v="2"/>
    <s v="Executive Impressions 14&quot; Two-Color Numerals Wall Clock"/>
    <x v="677"/>
    <n v="4"/>
    <n v="0.2"/>
    <n v="19.084800000000005"/>
  </r>
  <r>
    <x v="1"/>
    <s v="DL-13495"/>
    <s v="Dionis Lloyd"/>
    <x v="0"/>
    <s v="United States"/>
    <x v="241"/>
    <x v="1"/>
    <n v="91360"/>
    <x v="1"/>
    <s v="FUR-FU-10000087"/>
    <x v="0"/>
    <x v="2"/>
    <s v="Executive Impressions 14&quot; Two-Color Numerals Wall Clock"/>
    <x v="679"/>
    <n v="1"/>
    <n v="0"/>
    <n v="9.3152000000000008"/>
  </r>
  <r>
    <x v="1"/>
    <s v="PR-18880"/>
    <s v="Patrick Ryan"/>
    <x v="1"/>
    <s v="United States"/>
    <x v="185"/>
    <x v="10"/>
    <n v="33614"/>
    <x v="2"/>
    <s v="FUR-FU-10000087"/>
    <x v="0"/>
    <x v="2"/>
    <s v="Executive Impressions 14&quot; Two-Color Numerals Wall Clock"/>
    <x v="680"/>
    <n v="3"/>
    <n v="0.2"/>
    <n v="14.313600000000005"/>
  </r>
  <r>
    <x v="0"/>
    <s v="JH-15820"/>
    <s v="John Huston"/>
    <x v="1"/>
    <s v="United States"/>
    <x v="12"/>
    <x v="9"/>
    <n v="28110"/>
    <x v="2"/>
    <s v="FUR-FU-10000087"/>
    <x v="0"/>
    <x v="2"/>
    <s v="Executive Impressions 14&quot; Two-Color Numerals Wall Clock"/>
    <x v="681"/>
    <n v="1"/>
    <n v="0.2"/>
    <n v="4.7712000000000012"/>
  </r>
  <r>
    <x v="1"/>
    <s v="DC-13285"/>
    <s v="Debra Catini"/>
    <x v="1"/>
    <s v="United States"/>
    <x v="110"/>
    <x v="17"/>
    <n v="23223"/>
    <x v="2"/>
    <s v="FUR-FU-10000175"/>
    <x v="0"/>
    <x v="2"/>
    <s v="DAX Wood Document Frame."/>
    <x v="682"/>
    <n v="6"/>
    <n v="0"/>
    <n v="25.537799999999997"/>
  </r>
  <r>
    <x v="2"/>
    <s v="PT-19090"/>
    <s v="Pete Takahito"/>
    <x v="1"/>
    <s v="United States"/>
    <x v="13"/>
    <x v="10"/>
    <n v="32216"/>
    <x v="2"/>
    <s v="FUR-FU-10000175"/>
    <x v="0"/>
    <x v="2"/>
    <s v="DAX Wood Document Frame."/>
    <x v="683"/>
    <n v="4"/>
    <n v="0.2"/>
    <n v="6.0411999999999964"/>
  </r>
  <r>
    <x v="1"/>
    <s v="JG-15160"/>
    <s v="James Galang"/>
    <x v="1"/>
    <s v="United States"/>
    <x v="17"/>
    <x v="12"/>
    <n v="77041"/>
    <x v="0"/>
    <s v="FUR-FU-10000175"/>
    <x v="0"/>
    <x v="2"/>
    <s v="DAX Wood Document Frame."/>
    <x v="684"/>
    <n v="4"/>
    <n v="0.6"/>
    <n v="-15.9268"/>
  </r>
  <r>
    <x v="1"/>
    <s v="BH-11710"/>
    <s v="Brosina Hoffman"/>
    <x v="1"/>
    <s v="United States"/>
    <x v="0"/>
    <x v="0"/>
    <n v="60653"/>
    <x v="0"/>
    <s v="FUR-FU-10000175"/>
    <x v="0"/>
    <x v="2"/>
    <s v="DAX Wood Document Frame."/>
    <x v="685"/>
    <n v="2"/>
    <n v="0.6"/>
    <n v="-7.9634"/>
  </r>
  <r>
    <x v="0"/>
    <s v="PR-18880"/>
    <s v="Patrick Ryan"/>
    <x v="1"/>
    <s v="United States"/>
    <x v="131"/>
    <x v="1"/>
    <n v="94601"/>
    <x v="1"/>
    <s v="FUR-FU-10000193"/>
    <x v="0"/>
    <x v="2"/>
    <s v="Tenex Chairmats For Use with Hard Floors"/>
    <x v="686"/>
    <n v="4"/>
    <n v="0"/>
    <n v="10.393599999999992"/>
  </r>
  <r>
    <x v="1"/>
    <s v="ZC-21910"/>
    <s v="Zuschuss Carroll"/>
    <x v="1"/>
    <s v="United States"/>
    <x v="0"/>
    <x v="0"/>
    <n v="60610"/>
    <x v="0"/>
    <s v="FUR-FU-10000193"/>
    <x v="0"/>
    <x v="2"/>
    <s v="Tenex Chairmats For Use with Hard Floors"/>
    <x v="687"/>
    <n v="3"/>
    <n v="0.6"/>
    <n v="-50.66879999999999"/>
  </r>
  <r>
    <x v="1"/>
    <s v="KN-16390"/>
    <s v="Katherine Nockton"/>
    <x v="0"/>
    <s v="United States"/>
    <x v="33"/>
    <x v="22"/>
    <n v="45503"/>
    <x v="3"/>
    <s v="FUR-FU-10000193"/>
    <x v="0"/>
    <x v="2"/>
    <s v="Tenex Chairmats For Use with Hard Floors"/>
    <x v="688"/>
    <n v="1"/>
    <n v="0.2"/>
    <n v="-3.8976000000000015"/>
  </r>
  <r>
    <x v="1"/>
    <s v="NB-18580"/>
    <s v="Nicole Brennan"/>
    <x v="0"/>
    <s v="United States"/>
    <x v="242"/>
    <x v="2"/>
    <n v="71111"/>
    <x v="2"/>
    <s v="FUR-FU-10000193"/>
    <x v="0"/>
    <x v="2"/>
    <s v="Tenex Chairmats For Use with Hard Floors"/>
    <x v="686"/>
    <n v="4"/>
    <n v="0"/>
    <n v="10.393599999999992"/>
  </r>
  <r>
    <x v="1"/>
    <s v="PN-18775"/>
    <s v="Parhena Norris"/>
    <x v="2"/>
    <s v="United States"/>
    <x v="42"/>
    <x v="24"/>
    <n v="37042"/>
    <x v="2"/>
    <s v="FUR-FU-10000193"/>
    <x v="0"/>
    <x v="2"/>
    <s v="Tenex Chairmats For Use with Hard Floors"/>
    <x v="689"/>
    <n v="3"/>
    <n v="0.2"/>
    <n v="-11.692800000000005"/>
  </r>
  <r>
    <x v="1"/>
    <s v="AB-10105"/>
    <s v="Adrian Barton"/>
    <x v="1"/>
    <s v="United States"/>
    <x v="17"/>
    <x v="12"/>
    <n v="77041"/>
    <x v="0"/>
    <s v="FUR-FU-10000193"/>
    <x v="0"/>
    <x v="2"/>
    <s v="Tenex Chairmats For Use with Hard Floors"/>
    <x v="690"/>
    <n v="5"/>
    <n v="0.6"/>
    <n v="-84.447999999999993"/>
  </r>
  <r>
    <x v="3"/>
    <s v="TB-21595"/>
    <s v="Troy Blackwell"/>
    <x v="1"/>
    <s v="United States"/>
    <x v="32"/>
    <x v="33"/>
    <n v="47201"/>
    <x v="0"/>
    <s v="FUR-FU-10000206"/>
    <x v="0"/>
    <x v="2"/>
    <s v="GE General Purpose, Extra Long Life, Showcase &amp; Floodlight Incandescent Bulbs"/>
    <x v="691"/>
    <n v="1"/>
    <n v="0"/>
    <n v="1.3676999999999999"/>
  </r>
  <r>
    <x v="0"/>
    <s v="PV-18985"/>
    <s v="Paul Van Hugh"/>
    <x v="2"/>
    <s v="United States"/>
    <x v="2"/>
    <x v="1"/>
    <n v="94122"/>
    <x v="1"/>
    <s v="FUR-FU-10000206"/>
    <x v="0"/>
    <x v="2"/>
    <s v="GE General Purpose, Extra Long Life, Showcase &amp; Floodlight Incandescent Bulbs"/>
    <x v="692"/>
    <n v="3"/>
    <n v="0"/>
    <n v="4.1030999999999995"/>
  </r>
  <r>
    <x v="1"/>
    <s v="EH-13945"/>
    <s v="Eric Hoffmann"/>
    <x v="1"/>
    <s v="United States"/>
    <x v="17"/>
    <x v="12"/>
    <n v="77041"/>
    <x v="0"/>
    <s v="FUR-FU-10000206"/>
    <x v="0"/>
    <x v="2"/>
    <s v="GE General Purpose, Extra Long Life, Showcase &amp; Floodlight Incandescent Bulbs"/>
    <x v="693"/>
    <n v="2"/>
    <n v="0.6"/>
    <n v="-0.75660000000000016"/>
  </r>
  <r>
    <x v="1"/>
    <s v="BT-11680"/>
    <s v="Brian Thompson"/>
    <x v="1"/>
    <s v="United States"/>
    <x v="79"/>
    <x v="22"/>
    <n v="43055"/>
    <x v="3"/>
    <s v="FUR-FU-10000206"/>
    <x v="0"/>
    <x v="2"/>
    <s v="GE General Purpose, Extra Long Life, Showcase &amp; Floodlight Incandescent Bulbs"/>
    <x v="694"/>
    <n v="2"/>
    <n v="0.2"/>
    <n v="1.5713999999999997"/>
  </r>
  <r>
    <x v="3"/>
    <s v="BF-11170"/>
    <s v="Ben Ferrer"/>
    <x v="2"/>
    <s v="United States"/>
    <x v="142"/>
    <x v="9"/>
    <n v="27604"/>
    <x v="2"/>
    <s v="FUR-FU-10000206"/>
    <x v="0"/>
    <x v="2"/>
    <s v="GE General Purpose, Extra Long Life, Showcase &amp; Floodlight Incandescent Bulbs"/>
    <x v="695"/>
    <n v="8"/>
    <n v="0.2"/>
    <n v="6.2855999999999987"/>
  </r>
  <r>
    <x v="3"/>
    <s v="LA-16780"/>
    <s v="Laura Armstrong"/>
    <x v="0"/>
    <s v="United States"/>
    <x v="17"/>
    <x v="12"/>
    <n v="77041"/>
    <x v="0"/>
    <s v="FUR-FU-10000206"/>
    <x v="0"/>
    <x v="2"/>
    <s v="GE General Purpose, Extra Long Life, Showcase &amp; Floodlight Incandescent Bulbs"/>
    <x v="693"/>
    <n v="2"/>
    <n v="0.6"/>
    <n v="-0.75660000000000016"/>
  </r>
  <r>
    <x v="2"/>
    <s v="NB-18655"/>
    <s v="Nona Balk"/>
    <x v="0"/>
    <s v="United States"/>
    <x v="99"/>
    <x v="14"/>
    <n v="53209"/>
    <x v="0"/>
    <s v="FUR-FU-10000206"/>
    <x v="0"/>
    <x v="2"/>
    <s v="GE General Purpose, Extra Long Life, Showcase &amp; Floodlight Incandescent Bulbs"/>
    <x v="696"/>
    <n v="2"/>
    <n v="0"/>
    <n v="2.7353999999999998"/>
  </r>
  <r>
    <x v="1"/>
    <s v="MO-17800"/>
    <s v="Meg O'Connel"/>
    <x v="2"/>
    <s v="United States"/>
    <x v="6"/>
    <x v="3"/>
    <n v="10009"/>
    <x v="3"/>
    <s v="FUR-FU-10000221"/>
    <x v="0"/>
    <x v="2"/>
    <s v="Master Caster Door Stop, Brown"/>
    <x v="697"/>
    <n v="7"/>
    <n v="0"/>
    <n v="12.090399999999999"/>
  </r>
  <r>
    <x v="1"/>
    <s v="MC-17590"/>
    <s v="Matt Collister"/>
    <x v="0"/>
    <s v="United States"/>
    <x v="71"/>
    <x v="12"/>
    <n v="76017"/>
    <x v="0"/>
    <s v="FUR-FU-10000221"/>
    <x v="0"/>
    <x v="2"/>
    <s v="Master Caster Door Stop, Brown"/>
    <x v="698"/>
    <n v="3"/>
    <n v="0.6"/>
    <n v="-3.9624000000000006"/>
  </r>
  <r>
    <x v="3"/>
    <s v="SV-20935"/>
    <s v="Susan Vittorini"/>
    <x v="1"/>
    <s v="United States"/>
    <x v="173"/>
    <x v="3"/>
    <n v="11572"/>
    <x v="3"/>
    <s v="FUR-FU-10000221"/>
    <x v="0"/>
    <x v="2"/>
    <s v="Master Caster Door Stop, Brown"/>
    <x v="699"/>
    <n v="4"/>
    <n v="0"/>
    <n v="6.9087999999999994"/>
  </r>
  <r>
    <x v="1"/>
    <s v="MH-17785"/>
    <s v="Maya Herman"/>
    <x v="0"/>
    <s v="United States"/>
    <x v="6"/>
    <x v="3"/>
    <n v="10035"/>
    <x v="3"/>
    <s v="FUR-FU-10000221"/>
    <x v="0"/>
    <x v="2"/>
    <s v="Master Caster Door Stop, Brown"/>
    <x v="700"/>
    <n v="3"/>
    <n v="0"/>
    <n v="5.1815999999999995"/>
  </r>
  <r>
    <x v="0"/>
    <s v="AA-10645"/>
    <s v="Anna Andreadi"/>
    <x v="1"/>
    <s v="United States"/>
    <x v="2"/>
    <x v="1"/>
    <n v="94109"/>
    <x v="1"/>
    <s v="FUR-FU-10000221"/>
    <x v="0"/>
    <x v="2"/>
    <s v="Master Caster Door Stop, Brown"/>
    <x v="701"/>
    <n v="5"/>
    <n v="0"/>
    <n v="8.6359999999999992"/>
  </r>
  <r>
    <x v="3"/>
    <s v="JK-15730"/>
    <s v="Joe Kamberova"/>
    <x v="1"/>
    <s v="United States"/>
    <x v="32"/>
    <x v="22"/>
    <n v="43229"/>
    <x v="3"/>
    <s v="FUR-FU-10000221"/>
    <x v="0"/>
    <x v="2"/>
    <s v="Master Caster Door Stop, Brown"/>
    <x v="702"/>
    <n v="2"/>
    <n v="0.2"/>
    <n v="1.4223999999999997"/>
  </r>
  <r>
    <x v="1"/>
    <s v="LC-16930"/>
    <s v="Linda Cazamias"/>
    <x v="0"/>
    <s v="United States"/>
    <x v="110"/>
    <x v="33"/>
    <n v="47374"/>
    <x v="0"/>
    <s v="FUR-FU-10000221"/>
    <x v="0"/>
    <x v="2"/>
    <s v="Master Caster Door Stop, Brown"/>
    <x v="699"/>
    <n v="4"/>
    <n v="0"/>
    <n v="6.9087999999999994"/>
  </r>
  <r>
    <x v="1"/>
    <s v="RB-19645"/>
    <s v="Robert Barroso"/>
    <x v="0"/>
    <s v="United States"/>
    <x v="128"/>
    <x v="24"/>
    <n v="38109"/>
    <x v="2"/>
    <s v="FUR-FU-10000221"/>
    <x v="0"/>
    <x v="2"/>
    <s v="Master Caster Door Stop, Brown"/>
    <x v="699"/>
    <n v="5"/>
    <n v="0.2"/>
    <n v="3.5559999999999992"/>
  </r>
  <r>
    <x v="2"/>
    <s v="RB-19465"/>
    <s v="Rick Bensley"/>
    <x v="2"/>
    <s v="United States"/>
    <x v="11"/>
    <x v="8"/>
    <n v="98103"/>
    <x v="1"/>
    <s v="FUR-FU-10000221"/>
    <x v="0"/>
    <x v="2"/>
    <s v="Master Caster Door Stop, Brown"/>
    <x v="701"/>
    <n v="5"/>
    <n v="0"/>
    <n v="8.6359999999999992"/>
  </r>
  <r>
    <x v="1"/>
    <s v="MR-17545"/>
    <s v="Mathew Reese"/>
    <x v="2"/>
    <s v="United States"/>
    <x v="18"/>
    <x v="13"/>
    <n v="19140"/>
    <x v="3"/>
    <s v="FUR-FU-10000222"/>
    <x v="0"/>
    <x v="2"/>
    <s v="Seth Thomas 16&quot; Steel Case Clock"/>
    <x v="686"/>
    <n v="5"/>
    <n v="0.2"/>
    <n v="21.112000000000002"/>
  </r>
  <r>
    <x v="1"/>
    <s v="DJ-13510"/>
    <s v="Don Jones"/>
    <x v="0"/>
    <s v="United States"/>
    <x v="2"/>
    <x v="1"/>
    <n v="94110"/>
    <x v="1"/>
    <s v="FUR-FU-10000222"/>
    <x v="0"/>
    <x v="2"/>
    <s v="Seth Thomas 16&quot; Steel Case Clock"/>
    <x v="690"/>
    <n v="2"/>
    <n v="0"/>
    <n v="21.436799999999998"/>
  </r>
  <r>
    <x v="1"/>
    <s v="MF-18250"/>
    <s v="Monica Federle"/>
    <x v="0"/>
    <s v="United States"/>
    <x v="18"/>
    <x v="13"/>
    <n v="19120"/>
    <x v="3"/>
    <s v="FUR-FU-10000222"/>
    <x v="0"/>
    <x v="2"/>
    <s v="Seth Thomas 16&quot; Steel Case Clock"/>
    <x v="703"/>
    <n v="4"/>
    <n v="0.2"/>
    <n v="16.889599999999998"/>
  </r>
  <r>
    <x v="1"/>
    <s v="DP-13000"/>
    <s v="Darren Powers"/>
    <x v="1"/>
    <s v="United States"/>
    <x v="0"/>
    <x v="0"/>
    <n v="60610"/>
    <x v="0"/>
    <s v="FUR-FU-10000222"/>
    <x v="0"/>
    <x v="2"/>
    <s v="Seth Thomas 16&quot; Steel Case Clock"/>
    <x v="690"/>
    <n v="5"/>
    <n v="0.6"/>
    <n v="-43.847999999999985"/>
  </r>
  <r>
    <x v="1"/>
    <s v="JG-15115"/>
    <s v="Jack Garza"/>
    <x v="1"/>
    <s v="United States"/>
    <x v="13"/>
    <x v="9"/>
    <n v="28540"/>
    <x v="2"/>
    <s v="FUR-FU-10000222"/>
    <x v="0"/>
    <x v="2"/>
    <s v="Seth Thomas 16&quot; Steel Case Clock"/>
    <x v="689"/>
    <n v="3"/>
    <n v="0.2"/>
    <n v="12.667199999999994"/>
  </r>
  <r>
    <x v="3"/>
    <s v="PK-19075"/>
    <s v="Pete Kriz"/>
    <x v="1"/>
    <s v="United States"/>
    <x v="15"/>
    <x v="6"/>
    <n v="48227"/>
    <x v="0"/>
    <s v="FUR-FU-10000246"/>
    <x v="0"/>
    <x v="2"/>
    <s v="Aluminum Document Frame"/>
    <x v="704"/>
    <n v="1"/>
    <n v="0"/>
    <n v="3.6659999999999986"/>
  </r>
  <r>
    <x v="1"/>
    <s v="CK-12325"/>
    <s v="Christine Kargatis"/>
    <x v="2"/>
    <s v="United States"/>
    <x v="89"/>
    <x v="28"/>
    <n v="84057"/>
    <x v="1"/>
    <s v="FUR-FU-10000246"/>
    <x v="0"/>
    <x v="2"/>
    <s v="Aluminum Document Frame"/>
    <x v="705"/>
    <n v="6"/>
    <n v="0"/>
    <n v="21.995999999999992"/>
  </r>
  <r>
    <x v="1"/>
    <s v="BG-11695"/>
    <s v="Brooke Gillingham"/>
    <x v="0"/>
    <s v="United States"/>
    <x v="98"/>
    <x v="7"/>
    <n v="80027"/>
    <x v="1"/>
    <s v="FUR-FU-10000246"/>
    <x v="0"/>
    <x v="2"/>
    <s v="Aluminum Document Frame"/>
    <x v="706"/>
    <n v="3"/>
    <n v="0.2"/>
    <n v="3.665999999999995"/>
  </r>
  <r>
    <x v="1"/>
    <s v="LC-16960"/>
    <s v="Lindsay Castell"/>
    <x v="2"/>
    <s v="United States"/>
    <x v="71"/>
    <x v="17"/>
    <n v="22204"/>
    <x v="2"/>
    <s v="FUR-FU-10000246"/>
    <x v="0"/>
    <x v="2"/>
    <s v="Aluminum Document Frame"/>
    <x v="707"/>
    <n v="5"/>
    <n v="0"/>
    <n v="18.329999999999991"/>
  </r>
  <r>
    <x v="1"/>
    <s v="SM-20950"/>
    <s v="Suzanne McNair"/>
    <x v="0"/>
    <s v="United States"/>
    <x v="218"/>
    <x v="7"/>
    <n v="80020"/>
    <x v="1"/>
    <s v="FUR-FU-10000246"/>
    <x v="0"/>
    <x v="2"/>
    <s v="Aluminum Document Frame"/>
    <x v="708"/>
    <n v="7"/>
    <n v="0.2"/>
    <n v="8.5539999999999878"/>
  </r>
  <r>
    <x v="0"/>
    <s v="KB-16600"/>
    <s v="Ken Brennan"/>
    <x v="0"/>
    <s v="United States"/>
    <x v="17"/>
    <x v="12"/>
    <n v="77041"/>
    <x v="0"/>
    <s v="FUR-FU-10000260"/>
    <x v="0"/>
    <x v="2"/>
    <s v="6&quot; Cubicle Wall Clock, Black"/>
    <x v="709"/>
    <n v="3"/>
    <n v="0.6"/>
    <n v="-5.8248000000000015"/>
  </r>
  <r>
    <x v="2"/>
    <s v="CB-12025"/>
    <s v="Cassandra Brandow"/>
    <x v="1"/>
    <s v="United States"/>
    <x v="2"/>
    <x v="1"/>
    <n v="94110"/>
    <x v="1"/>
    <s v="FUR-FU-10000260"/>
    <x v="0"/>
    <x v="2"/>
    <s v="6&quot; Cubicle Wall Clock, Black"/>
    <x v="710"/>
    <n v="4"/>
    <n v="0"/>
    <n v="11.6496"/>
  </r>
  <r>
    <x v="1"/>
    <s v="DB-13210"/>
    <s v="Dean Braden"/>
    <x v="1"/>
    <s v="United States"/>
    <x v="18"/>
    <x v="13"/>
    <n v="19134"/>
    <x v="3"/>
    <s v="FUR-FU-10000260"/>
    <x v="0"/>
    <x v="2"/>
    <s v="6&quot; Cubicle Wall Clock, Black"/>
    <x v="711"/>
    <n v="9"/>
    <n v="0.2"/>
    <n v="11.649599999999996"/>
  </r>
  <r>
    <x v="2"/>
    <s v="IM-15055"/>
    <s v="Ionia McGrath"/>
    <x v="1"/>
    <s v="United States"/>
    <x v="2"/>
    <x v="1"/>
    <n v="94122"/>
    <x v="1"/>
    <s v="FUR-FU-10000260"/>
    <x v="0"/>
    <x v="2"/>
    <s v="6&quot; Cubicle Wall Clock, Black"/>
    <x v="712"/>
    <n v="3"/>
    <n v="0"/>
    <n v="8.7371999999999996"/>
  </r>
  <r>
    <x v="0"/>
    <s v="TA-21385"/>
    <s v="Tom Ashbrook"/>
    <x v="2"/>
    <s v="United States"/>
    <x v="0"/>
    <x v="0"/>
    <n v="60653"/>
    <x v="0"/>
    <s v="FUR-FU-10000277"/>
    <x v="0"/>
    <x v="2"/>
    <s v="Deflect-o DuraMat Antistatic Studded Beveled Mat for Medium Pile Carpeting"/>
    <x v="713"/>
    <n v="2"/>
    <n v="0.6"/>
    <n v="-75.844800000000006"/>
  </r>
  <r>
    <x v="3"/>
    <s v="DM-13525"/>
    <s v="Don Miller"/>
    <x v="0"/>
    <s v="United States"/>
    <x v="6"/>
    <x v="3"/>
    <n v="10035"/>
    <x v="3"/>
    <s v="FUR-FU-10000277"/>
    <x v="0"/>
    <x v="2"/>
    <s v="Deflect-o DuraMat Antistatic Studded Beveled Mat for Medium Pile Carpeting"/>
    <x v="714"/>
    <n v="2"/>
    <n v="0"/>
    <n v="50.563199999999995"/>
  </r>
  <r>
    <x v="0"/>
    <s v="AH-10075"/>
    <s v="Adam Hart"/>
    <x v="0"/>
    <s v="United States"/>
    <x v="166"/>
    <x v="5"/>
    <n v="2920"/>
    <x v="3"/>
    <s v="FUR-FU-10000277"/>
    <x v="0"/>
    <x v="2"/>
    <s v="Deflect-o DuraMat Antistatic Studded Beveled Mat for Medium Pile Carpeting"/>
    <x v="714"/>
    <n v="2"/>
    <n v="0"/>
    <n v="50.563199999999995"/>
  </r>
  <r>
    <x v="1"/>
    <s v="XP-21865"/>
    <s v="Xylona Preis"/>
    <x v="1"/>
    <s v="United States"/>
    <x v="243"/>
    <x v="10"/>
    <n v="33021"/>
    <x v="2"/>
    <s v="FUR-FU-10000277"/>
    <x v="0"/>
    <x v="2"/>
    <s v="Deflect-o DuraMat Antistatic Studded Beveled Mat for Medium Pile Carpeting"/>
    <x v="715"/>
    <n v="4"/>
    <n v="0.2"/>
    <n v="16.854399999999984"/>
  </r>
  <r>
    <x v="1"/>
    <s v="DN-13690"/>
    <s v="Duane Noonan"/>
    <x v="1"/>
    <s v="United States"/>
    <x v="244"/>
    <x v="1"/>
    <n v="92553"/>
    <x v="1"/>
    <s v="FUR-FU-10000277"/>
    <x v="0"/>
    <x v="2"/>
    <s v="Deflect-o DuraMat Antistatic Studded Beveled Mat for Medium Pile Carpeting"/>
    <x v="716"/>
    <n v="8"/>
    <n v="0"/>
    <n v="202.25279999999998"/>
  </r>
  <r>
    <x v="0"/>
    <s v="DG-13300"/>
    <s v="Deirdre Greer"/>
    <x v="0"/>
    <s v="United States"/>
    <x v="18"/>
    <x v="13"/>
    <n v="19134"/>
    <x v="3"/>
    <s v="FUR-FU-10000293"/>
    <x v="0"/>
    <x v="2"/>
    <s v="Eldon Antistatic Chair Mats for Low to Medium Pile Carpets"/>
    <x v="717"/>
    <n v="2"/>
    <n v="0.2"/>
    <n v="-29.481200000000022"/>
  </r>
  <r>
    <x v="1"/>
    <s v="DB-13405"/>
    <s v="Denny Blanton"/>
    <x v="1"/>
    <s v="United States"/>
    <x v="245"/>
    <x v="33"/>
    <n v="46350"/>
    <x v="0"/>
    <s v="FUR-FU-10000293"/>
    <x v="0"/>
    <x v="2"/>
    <s v="Eldon Antistatic Chair Mats for Low to Medium Pile Carpets"/>
    <x v="718"/>
    <n v="5"/>
    <n v="0"/>
    <n v="31.586999999999961"/>
  </r>
  <r>
    <x v="1"/>
    <s v="SM-20320"/>
    <s v="Sean Miller"/>
    <x v="2"/>
    <s v="United States"/>
    <x v="3"/>
    <x v="33"/>
    <n v="47905"/>
    <x v="0"/>
    <s v="FUR-FU-10000293"/>
    <x v="0"/>
    <x v="2"/>
    <s v="Eldon Antistatic Chair Mats for Low to Medium Pile Carpets"/>
    <x v="718"/>
    <n v="5"/>
    <n v="0"/>
    <n v="31.586999999999961"/>
  </r>
  <r>
    <x v="1"/>
    <s v="BO-11350"/>
    <s v="Bill Overfelt"/>
    <x v="0"/>
    <s v="United States"/>
    <x v="1"/>
    <x v="1"/>
    <n v="92105"/>
    <x v="1"/>
    <s v="FUR-FU-10000293"/>
    <x v="0"/>
    <x v="2"/>
    <s v="Eldon Antistatic Chair Mats for Low to Medium Pile Carpets"/>
    <x v="719"/>
    <n v="2"/>
    <n v="0"/>
    <n v="12.634799999999984"/>
  </r>
  <r>
    <x v="2"/>
    <s v="EM-14140"/>
    <s v="Eugene Moren"/>
    <x v="2"/>
    <s v="United States"/>
    <x v="190"/>
    <x v="20"/>
    <n v="85301"/>
    <x v="1"/>
    <s v="FUR-FU-10000305"/>
    <x v="0"/>
    <x v="2"/>
    <s v="Tenex V2T-RE Standard Weight Series Chair Mat, 45&quot; x 53&quot;, Lip 25&quot; x 12&quot;"/>
    <x v="89"/>
    <n v="2"/>
    <n v="0.2"/>
    <n v="-5.6784000000000034"/>
  </r>
  <r>
    <x v="3"/>
    <s v="TC-21475"/>
    <s v="Tony Chapman"/>
    <x v="2"/>
    <s v="United States"/>
    <x v="11"/>
    <x v="8"/>
    <n v="98115"/>
    <x v="1"/>
    <s v="FUR-FU-10000305"/>
    <x v="0"/>
    <x v="2"/>
    <s v="Tenex V2T-RE Standard Weight Series Chair Mat, 45&quot; x 53&quot;, Lip 25&quot; x 12&quot;"/>
    <x v="87"/>
    <n v="2"/>
    <n v="0"/>
    <n v="22.7136"/>
  </r>
  <r>
    <x v="0"/>
    <s v="KW-16570"/>
    <s v="Kelly Williams"/>
    <x v="1"/>
    <s v="United States"/>
    <x v="246"/>
    <x v="19"/>
    <n v="63122"/>
    <x v="0"/>
    <s v="FUR-FU-10000305"/>
    <x v="0"/>
    <x v="2"/>
    <s v="Tenex V2T-RE Standard Weight Series Chair Mat, 45&quot; x 53&quot;, Lip 25&quot; x 12&quot;"/>
    <x v="15"/>
    <n v="3"/>
    <n v="0"/>
    <n v="34.070399999999999"/>
  </r>
  <r>
    <x v="1"/>
    <s v="JL-15850"/>
    <s v="John Lucas"/>
    <x v="1"/>
    <s v="United States"/>
    <x v="2"/>
    <x v="1"/>
    <n v="94122"/>
    <x v="1"/>
    <s v="FUR-FU-10000308"/>
    <x v="0"/>
    <x v="2"/>
    <s v="Deflect-o Glass Clear Studded Chair Mats"/>
    <x v="720"/>
    <n v="7"/>
    <n v="0"/>
    <n v="95.757200000000012"/>
  </r>
  <r>
    <x v="1"/>
    <s v="DR-12940"/>
    <s v="Daniel Raglin"/>
    <x v="2"/>
    <s v="United States"/>
    <x v="54"/>
    <x v="26"/>
    <n v="2038"/>
    <x v="3"/>
    <s v="FUR-FU-10000308"/>
    <x v="0"/>
    <x v="2"/>
    <s v="Deflect-o Glass Clear Studded Chair Mats"/>
    <x v="721"/>
    <n v="2"/>
    <n v="0"/>
    <n v="27.359200000000001"/>
  </r>
  <r>
    <x v="3"/>
    <s v="TT-21070"/>
    <s v="Ted Trevino"/>
    <x v="1"/>
    <s v="United States"/>
    <x v="247"/>
    <x v="22"/>
    <n v="44312"/>
    <x v="3"/>
    <s v="FUR-FU-10000308"/>
    <x v="0"/>
    <x v="2"/>
    <s v="Deflect-o Glass Clear Studded Chair Mats"/>
    <x v="722"/>
    <n v="3"/>
    <n v="0.2"/>
    <n v="3.7308000000000021"/>
  </r>
  <r>
    <x v="1"/>
    <s v="DK-12895"/>
    <s v="Dana Kaydos"/>
    <x v="1"/>
    <s v="United States"/>
    <x v="64"/>
    <x v="14"/>
    <n v="53142"/>
    <x v="0"/>
    <s v="FUR-FU-10000308"/>
    <x v="0"/>
    <x v="2"/>
    <s v="Deflect-o Glass Clear Studded Chair Mats"/>
    <x v="723"/>
    <n v="6"/>
    <n v="0"/>
    <n v="82.077600000000004"/>
  </r>
  <r>
    <x v="3"/>
    <s v="RH-19600"/>
    <s v="Rob Haberlin"/>
    <x v="1"/>
    <s v="United States"/>
    <x v="135"/>
    <x v="17"/>
    <n v="23666"/>
    <x v="2"/>
    <s v="FUR-FU-10000308"/>
    <x v="0"/>
    <x v="2"/>
    <s v="Deflect-o Glass Clear Studded Chair Mats"/>
    <x v="724"/>
    <n v="3"/>
    <n v="0"/>
    <n v="41.038800000000002"/>
  </r>
  <r>
    <x v="1"/>
    <s v="AT-10735"/>
    <s v="Annie Thurman"/>
    <x v="1"/>
    <s v="United States"/>
    <x v="6"/>
    <x v="3"/>
    <n v="10009"/>
    <x v="3"/>
    <s v="FUR-FU-10000308"/>
    <x v="0"/>
    <x v="2"/>
    <s v="Deflect-o Glass Clear Studded Chair Mats"/>
    <x v="721"/>
    <n v="2"/>
    <n v="0"/>
    <n v="27.359200000000001"/>
  </r>
  <r>
    <x v="1"/>
    <s v="XP-21865"/>
    <s v="Xylona Preis"/>
    <x v="1"/>
    <s v="United States"/>
    <x v="248"/>
    <x v="18"/>
    <n v="30605"/>
    <x v="2"/>
    <s v="FUR-FU-10000308"/>
    <x v="0"/>
    <x v="2"/>
    <s v="Deflect-o Glass Clear Studded Chair Mats"/>
    <x v="724"/>
    <n v="3"/>
    <n v="0"/>
    <n v="41.038800000000002"/>
  </r>
  <r>
    <x v="0"/>
    <s v="TD-20995"/>
    <s v="Tamara Dahlen"/>
    <x v="1"/>
    <s v="United States"/>
    <x v="18"/>
    <x v="13"/>
    <n v="19120"/>
    <x v="3"/>
    <s v="FUR-FU-10000320"/>
    <x v="0"/>
    <x v="2"/>
    <s v="OIC Stacking Trays"/>
    <x v="725"/>
    <n v="9"/>
    <n v="0.2"/>
    <n v="7.2144000000000013"/>
  </r>
  <r>
    <x v="1"/>
    <s v="TS-21505"/>
    <s v="Tony Sayre"/>
    <x v="1"/>
    <s v="United States"/>
    <x v="10"/>
    <x v="7"/>
    <n v="80134"/>
    <x v="1"/>
    <s v="FUR-FU-10000320"/>
    <x v="0"/>
    <x v="2"/>
    <s v="OIC Stacking Trays"/>
    <x v="726"/>
    <n v="5"/>
    <n v="0.2"/>
    <n v="4.0080000000000009"/>
  </r>
  <r>
    <x v="1"/>
    <s v="DE-13255"/>
    <s v="Deanra Eno"/>
    <x v="2"/>
    <s v="United States"/>
    <x v="5"/>
    <x v="1"/>
    <n v="90008"/>
    <x v="1"/>
    <s v="FUR-FU-10000320"/>
    <x v="0"/>
    <x v="2"/>
    <s v="OIC Stacking Trays"/>
    <x v="727"/>
    <n v="6"/>
    <n v="0"/>
    <n v="8.8176000000000023"/>
  </r>
  <r>
    <x v="1"/>
    <s v="MF-18250"/>
    <s v="Monica Federle"/>
    <x v="0"/>
    <s v="United States"/>
    <x v="6"/>
    <x v="3"/>
    <n v="10035"/>
    <x v="3"/>
    <s v="FUR-FU-10000320"/>
    <x v="0"/>
    <x v="2"/>
    <s v="OIC Stacking Trays"/>
    <x v="728"/>
    <n v="3"/>
    <n v="0"/>
    <n v="4.4088000000000012"/>
  </r>
  <r>
    <x v="3"/>
    <s v="MA-17560"/>
    <s v="Matt Abelman"/>
    <x v="2"/>
    <s v="United States"/>
    <x v="17"/>
    <x v="12"/>
    <n v="77070"/>
    <x v="0"/>
    <s v="FUR-FU-10000320"/>
    <x v="0"/>
    <x v="2"/>
    <s v="OIC Stacking Trays"/>
    <x v="729"/>
    <n v="4"/>
    <n v="0.6"/>
    <n v="-2.1375999999999991"/>
  </r>
  <r>
    <x v="1"/>
    <s v="HM-14860"/>
    <s v="Harry Marie"/>
    <x v="0"/>
    <s v="United States"/>
    <x v="6"/>
    <x v="3"/>
    <n v="10024"/>
    <x v="3"/>
    <s v="FUR-FU-10000320"/>
    <x v="0"/>
    <x v="2"/>
    <s v="OIC Stacking Trays"/>
    <x v="728"/>
    <n v="3"/>
    <n v="0"/>
    <n v="4.4088000000000012"/>
  </r>
  <r>
    <x v="1"/>
    <s v="KM-16720"/>
    <s v="Kunst Miller"/>
    <x v="1"/>
    <s v="United States"/>
    <x v="5"/>
    <x v="1"/>
    <n v="90004"/>
    <x v="1"/>
    <s v="FUR-FU-10000397"/>
    <x v="0"/>
    <x v="2"/>
    <s v="Luxo Economy Swing Arm Lamp"/>
    <x v="730"/>
    <n v="4"/>
    <n v="0"/>
    <n v="22.332800000000006"/>
  </r>
  <r>
    <x v="1"/>
    <s v="TB-21355"/>
    <s v="Todd Boyes"/>
    <x v="0"/>
    <s v="United States"/>
    <x v="6"/>
    <x v="3"/>
    <n v="10009"/>
    <x v="3"/>
    <s v="FUR-FU-10000397"/>
    <x v="0"/>
    <x v="2"/>
    <s v="Luxo Economy Swing Arm Lamp"/>
    <x v="731"/>
    <n v="2"/>
    <n v="0"/>
    <n v="11.166400000000003"/>
  </r>
  <r>
    <x v="1"/>
    <s v="RD-19900"/>
    <s v="Ruben Dartt"/>
    <x v="1"/>
    <s v="United States"/>
    <x v="1"/>
    <x v="1"/>
    <n v="92037"/>
    <x v="1"/>
    <s v="FUR-FU-10000397"/>
    <x v="0"/>
    <x v="2"/>
    <s v="Luxo Economy Swing Arm Lamp"/>
    <x v="731"/>
    <n v="2"/>
    <n v="0"/>
    <n v="11.166400000000003"/>
  </r>
  <r>
    <x v="1"/>
    <s v="HM-14980"/>
    <s v="Henry MacAllister"/>
    <x v="1"/>
    <s v="United States"/>
    <x v="11"/>
    <x v="8"/>
    <n v="98105"/>
    <x v="1"/>
    <s v="FUR-FU-10000397"/>
    <x v="0"/>
    <x v="2"/>
    <s v="Luxo Economy Swing Arm Lamp"/>
    <x v="732"/>
    <n v="7"/>
    <n v="0"/>
    <n v="39.082400000000007"/>
  </r>
  <r>
    <x v="1"/>
    <s v="DJ-13420"/>
    <s v="Denny Joy"/>
    <x v="0"/>
    <s v="United States"/>
    <x v="2"/>
    <x v="1"/>
    <n v="94110"/>
    <x v="1"/>
    <s v="FUR-FU-10000397"/>
    <x v="0"/>
    <x v="2"/>
    <s v="Luxo Economy Swing Arm Lamp"/>
    <x v="731"/>
    <n v="2"/>
    <n v="0"/>
    <n v="11.166400000000003"/>
  </r>
  <r>
    <x v="3"/>
    <s v="SV-20935"/>
    <s v="Susan Vittorini"/>
    <x v="1"/>
    <s v="United States"/>
    <x v="173"/>
    <x v="3"/>
    <n v="11572"/>
    <x v="3"/>
    <s v="FUR-FU-10000409"/>
    <x v="0"/>
    <x v="2"/>
    <s v="GE 4 Foot Flourescent Tube, 40 Watt"/>
    <x v="733"/>
    <n v="1"/>
    <n v="0"/>
    <n v="6.8908000000000005"/>
  </r>
  <r>
    <x v="3"/>
    <s v="TS-21430"/>
    <s v="Tom Stivers"/>
    <x v="0"/>
    <s v="United States"/>
    <x v="53"/>
    <x v="13"/>
    <n v="19601"/>
    <x v="3"/>
    <s v="FUR-FU-10000409"/>
    <x v="0"/>
    <x v="2"/>
    <s v="GE 4 Foot Flourescent Tube, 40 Watt"/>
    <x v="734"/>
    <n v="2"/>
    <n v="0.2"/>
    <n v="7.7896000000000001"/>
  </r>
  <r>
    <x v="1"/>
    <s v="BP-11230"/>
    <s v="Benjamin Patterson"/>
    <x v="1"/>
    <s v="United States"/>
    <x v="5"/>
    <x v="1"/>
    <n v="90045"/>
    <x v="1"/>
    <s v="FUR-FU-10000409"/>
    <x v="0"/>
    <x v="2"/>
    <s v="GE 4 Foot Flourescent Tube, 40 Watt"/>
    <x v="735"/>
    <n v="4"/>
    <n v="0"/>
    <n v="27.563200000000002"/>
  </r>
  <r>
    <x v="1"/>
    <s v="JC-15340"/>
    <s v="Jasper Cacioppo"/>
    <x v="1"/>
    <s v="United States"/>
    <x v="5"/>
    <x v="1"/>
    <n v="90032"/>
    <x v="1"/>
    <s v="FUR-FU-10000448"/>
    <x v="0"/>
    <x v="2"/>
    <s v="Tenex Chairmats For Use With Carpeted Floors"/>
    <x v="736"/>
    <n v="3"/>
    <n v="0"/>
    <n v="2.3969999999999985"/>
  </r>
  <r>
    <x v="3"/>
    <s v="AH-10585"/>
    <s v="Angele Hood"/>
    <x v="1"/>
    <s v="United States"/>
    <x v="11"/>
    <x v="8"/>
    <n v="98105"/>
    <x v="1"/>
    <s v="FUR-FU-10000448"/>
    <x v="0"/>
    <x v="2"/>
    <s v="Tenex Chairmats For Use With Carpeted Floors"/>
    <x v="737"/>
    <n v="4"/>
    <n v="0"/>
    <n v="3.195999999999998"/>
  </r>
  <r>
    <x v="2"/>
    <s v="LB-16795"/>
    <s v="Laurel Beltran"/>
    <x v="2"/>
    <s v="United States"/>
    <x v="249"/>
    <x v="1"/>
    <n v="93030"/>
    <x v="1"/>
    <s v="FUR-FU-10000448"/>
    <x v="0"/>
    <x v="2"/>
    <s v="Tenex Chairmats For Use With Carpeted Floors"/>
    <x v="738"/>
    <n v="2"/>
    <n v="0"/>
    <n v="1.597999999999999"/>
  </r>
  <r>
    <x v="1"/>
    <s v="JM-15265"/>
    <s v="Janet Molinari"/>
    <x v="0"/>
    <s v="United States"/>
    <x v="11"/>
    <x v="8"/>
    <n v="98115"/>
    <x v="1"/>
    <s v="FUR-FU-10000448"/>
    <x v="0"/>
    <x v="2"/>
    <s v="Tenex Chairmats For Use With Carpeted Floors"/>
    <x v="738"/>
    <n v="2"/>
    <n v="0"/>
    <n v="1.597999999999999"/>
  </r>
  <r>
    <x v="1"/>
    <s v="MG-17680"/>
    <s v="Maureen Gastineau"/>
    <x v="2"/>
    <s v="United States"/>
    <x v="79"/>
    <x v="22"/>
    <n v="43055"/>
    <x v="3"/>
    <s v="FUR-FU-10000521"/>
    <x v="0"/>
    <x v="2"/>
    <s v="Seth Thomas 14&quot; Putty-Colored Wall Clock"/>
    <x v="739"/>
    <n v="4"/>
    <n v="0.2"/>
    <n v="12.90959999999999"/>
  </r>
  <r>
    <x v="3"/>
    <s v="NG-18355"/>
    <s v="Nat Gilpin"/>
    <x v="0"/>
    <s v="United States"/>
    <x v="6"/>
    <x v="3"/>
    <n v="10011"/>
    <x v="3"/>
    <s v="FUR-FU-10000521"/>
    <x v="0"/>
    <x v="2"/>
    <s v="Seth Thomas 14&quot; Putty-Colored Wall Clock"/>
    <x v="740"/>
    <n v="3"/>
    <n v="0"/>
    <n v="27.286199999999994"/>
  </r>
  <r>
    <x v="1"/>
    <s v="SM-20950"/>
    <s v="Suzanne McNair"/>
    <x v="0"/>
    <s v="United States"/>
    <x v="6"/>
    <x v="3"/>
    <n v="10011"/>
    <x v="3"/>
    <s v="FUR-FU-10000521"/>
    <x v="0"/>
    <x v="2"/>
    <s v="Seth Thomas 14&quot; Putty-Colored Wall Clock"/>
    <x v="741"/>
    <n v="2"/>
    <n v="0"/>
    <n v="18.190799999999996"/>
  </r>
  <r>
    <x v="3"/>
    <s v="LD-17005"/>
    <s v="Lisa DeCherney"/>
    <x v="1"/>
    <s v="United States"/>
    <x v="6"/>
    <x v="3"/>
    <n v="10011"/>
    <x v="3"/>
    <s v="FUR-FU-10000521"/>
    <x v="0"/>
    <x v="2"/>
    <s v="Seth Thomas 14&quot; Putty-Colored Wall Clock"/>
    <x v="742"/>
    <n v="4"/>
    <n v="0"/>
    <n v="36.381599999999992"/>
  </r>
  <r>
    <x v="1"/>
    <s v="NW-18400"/>
    <s v="Natalie Webber"/>
    <x v="1"/>
    <s v="United States"/>
    <x v="18"/>
    <x v="13"/>
    <n v="19120"/>
    <x v="3"/>
    <s v="FUR-FU-10000550"/>
    <x v="0"/>
    <x v="2"/>
    <s v="Stacking Trays by OIC"/>
    <x v="743"/>
    <n v="1"/>
    <n v="0.2"/>
    <n v="0.64739999999999964"/>
  </r>
  <r>
    <x v="1"/>
    <s v="TP-21415"/>
    <s v="Tom Prescott"/>
    <x v="1"/>
    <s v="United States"/>
    <x v="17"/>
    <x v="12"/>
    <n v="77070"/>
    <x v="0"/>
    <s v="FUR-FU-10000550"/>
    <x v="0"/>
    <x v="2"/>
    <s v="Stacking Trays by OIC"/>
    <x v="743"/>
    <n v="2"/>
    <n v="0.6"/>
    <n v="-2.6892000000000005"/>
  </r>
  <r>
    <x v="1"/>
    <s v="AJ-10795"/>
    <s v="Anthony Johnson"/>
    <x v="0"/>
    <s v="United States"/>
    <x v="2"/>
    <x v="1"/>
    <n v="94110"/>
    <x v="1"/>
    <s v="FUR-FU-10000550"/>
    <x v="0"/>
    <x v="2"/>
    <s v="Stacking Trays by OIC"/>
    <x v="744"/>
    <n v="5"/>
    <n v="0"/>
    <n v="8.2169999999999987"/>
  </r>
  <r>
    <x v="1"/>
    <s v="BS-11365"/>
    <s v="Bill Shonely"/>
    <x v="0"/>
    <s v="United States"/>
    <x v="70"/>
    <x v="16"/>
    <n v="8701"/>
    <x v="3"/>
    <s v="FUR-FU-10000550"/>
    <x v="0"/>
    <x v="2"/>
    <s v="Stacking Trays by OIC"/>
    <x v="745"/>
    <n v="2"/>
    <n v="0"/>
    <n v="3.2867999999999995"/>
  </r>
  <r>
    <x v="1"/>
    <s v="JM-16195"/>
    <s v="Justin MacKendrick"/>
    <x v="1"/>
    <s v="United States"/>
    <x v="79"/>
    <x v="4"/>
    <n v="19711"/>
    <x v="3"/>
    <s v="FUR-FU-10000550"/>
    <x v="0"/>
    <x v="2"/>
    <s v="Stacking Trays by OIC"/>
    <x v="746"/>
    <n v="4"/>
    <n v="0"/>
    <n v="6.573599999999999"/>
  </r>
  <r>
    <x v="3"/>
    <s v="SC-20260"/>
    <s v="Scott Cohen"/>
    <x v="0"/>
    <s v="United States"/>
    <x v="250"/>
    <x v="12"/>
    <n v="78415"/>
    <x v="0"/>
    <s v="FUR-FU-10000550"/>
    <x v="0"/>
    <x v="2"/>
    <s v="Stacking Trays by OIC"/>
    <x v="745"/>
    <n v="5"/>
    <n v="0.6"/>
    <n v="-6.7230000000000008"/>
  </r>
  <r>
    <x v="3"/>
    <s v="KL-16645"/>
    <s v="Ken Lonsdale"/>
    <x v="1"/>
    <s v="United States"/>
    <x v="0"/>
    <x v="0"/>
    <n v="60610"/>
    <x v="0"/>
    <s v="FUR-FU-10000576"/>
    <x v="0"/>
    <x v="2"/>
    <s v="Luxo Professional Fluorescent Magnifier Lamp with Clamp-Mount Base"/>
    <x v="747"/>
    <n v="5"/>
    <n v="0.6"/>
    <n v="-356.72799999999995"/>
  </r>
  <r>
    <x v="1"/>
    <s v="RB-19465"/>
    <s v="Rick Bensley"/>
    <x v="2"/>
    <s v="United States"/>
    <x v="251"/>
    <x v="1"/>
    <n v="94591"/>
    <x v="1"/>
    <s v="FUR-FU-10000576"/>
    <x v="0"/>
    <x v="2"/>
    <s v="Luxo Professional Fluorescent Magnifier Lamp with Clamp-Mount Base"/>
    <x v="748"/>
    <n v="5"/>
    <n v="0"/>
    <n v="272.79200000000003"/>
  </r>
  <r>
    <x v="1"/>
    <s v="RB-19795"/>
    <s v="Ross Baird"/>
    <x v="2"/>
    <s v="United States"/>
    <x v="18"/>
    <x v="13"/>
    <n v="19120"/>
    <x v="3"/>
    <s v="FUR-FU-10000576"/>
    <x v="0"/>
    <x v="2"/>
    <s v="Luxo Professional Fluorescent Magnifier Lamp with Clamp-Mount Base"/>
    <x v="749"/>
    <n v="6"/>
    <n v="0.2"/>
    <n v="75.542400000000015"/>
  </r>
  <r>
    <x v="1"/>
    <s v="LS-16975"/>
    <s v="Lindsay Shagiari"/>
    <x v="2"/>
    <s v="United States"/>
    <x v="67"/>
    <x v="15"/>
    <n v="21215"/>
    <x v="3"/>
    <s v="FUR-FU-10000576"/>
    <x v="0"/>
    <x v="2"/>
    <s v="Luxo Professional Fluorescent Magnifier Lamp with Clamp-Mount Base"/>
    <x v="748"/>
    <n v="5"/>
    <n v="0"/>
    <n v="272.79200000000003"/>
  </r>
  <r>
    <x v="0"/>
    <s v="LR-16915"/>
    <s v="Lena Radford"/>
    <x v="1"/>
    <s v="United States"/>
    <x v="252"/>
    <x v="9"/>
    <n v="27707"/>
    <x v="2"/>
    <s v="FUR-FU-10000576"/>
    <x v="0"/>
    <x v="2"/>
    <s v="Luxo Professional Fluorescent Magnifier Lamp with Clamp-Mount Base"/>
    <x v="750"/>
    <n v="2"/>
    <n v="0.2"/>
    <n v="25.180800000000005"/>
  </r>
  <r>
    <x v="3"/>
    <s v="PN-18775"/>
    <s v="Parhena Norris"/>
    <x v="2"/>
    <s v="United States"/>
    <x v="6"/>
    <x v="3"/>
    <n v="10009"/>
    <x v="3"/>
    <s v="FUR-FU-10000629"/>
    <x v="0"/>
    <x v="2"/>
    <s v="9-3/4 Diameter Round Wall Clock"/>
    <x v="751"/>
    <n v="7"/>
    <n v="0"/>
    <n v="40.5426"/>
  </r>
  <r>
    <x v="1"/>
    <s v="LA-16780"/>
    <s v="Laura Armstrong"/>
    <x v="0"/>
    <s v="United States"/>
    <x v="196"/>
    <x v="16"/>
    <n v="7601"/>
    <x v="3"/>
    <s v="FUR-FU-10000629"/>
    <x v="0"/>
    <x v="2"/>
    <s v="9-3/4 Diameter Round Wall Clock"/>
    <x v="752"/>
    <n v="9"/>
    <n v="0"/>
    <n v="52.126200000000004"/>
  </r>
  <r>
    <x v="1"/>
    <s v="TB-21280"/>
    <s v="Toby Braunhardt"/>
    <x v="1"/>
    <s v="United States"/>
    <x v="118"/>
    <x v="34"/>
    <n v="20016"/>
    <x v="3"/>
    <s v="FUR-FU-10000629"/>
    <x v="0"/>
    <x v="2"/>
    <s v="9-3/4 Diameter Round Wall Clock"/>
    <x v="753"/>
    <n v="3"/>
    <n v="0"/>
    <n v="17.375399999999999"/>
  </r>
  <r>
    <x v="1"/>
    <s v="BF-10975"/>
    <s v="Barbara Fisher"/>
    <x v="0"/>
    <s v="United States"/>
    <x v="217"/>
    <x v="9"/>
    <n v="28205"/>
    <x v="2"/>
    <s v="FUR-FU-10000629"/>
    <x v="0"/>
    <x v="2"/>
    <s v="9-3/4 Diameter Round Wall Clock"/>
    <x v="754"/>
    <n v="4"/>
    <n v="0.2"/>
    <n v="12.135200000000001"/>
  </r>
  <r>
    <x v="1"/>
    <s v="DL-13330"/>
    <s v="Denise Leinenbach"/>
    <x v="1"/>
    <s v="United States"/>
    <x v="253"/>
    <x v="41"/>
    <n v="88001"/>
    <x v="1"/>
    <s v="FUR-FU-10000629"/>
    <x v="0"/>
    <x v="2"/>
    <s v="9-3/4 Diameter Round Wall Clock"/>
    <x v="753"/>
    <n v="3"/>
    <n v="0"/>
    <n v="17.375399999999999"/>
  </r>
  <r>
    <x v="1"/>
    <s v="SC-20050"/>
    <s v="Sample Company A"/>
    <x v="2"/>
    <s v="United States"/>
    <x v="36"/>
    <x v="21"/>
    <n v="42420"/>
    <x v="2"/>
    <s v="FUR-FU-10000629"/>
    <x v="0"/>
    <x v="2"/>
    <s v="9-3/4 Diameter Round Wall Clock"/>
    <x v="755"/>
    <n v="2"/>
    <n v="0"/>
    <n v="11.583600000000001"/>
  </r>
  <r>
    <x v="1"/>
    <s v="BV-11245"/>
    <s v="Benjamin Venier"/>
    <x v="0"/>
    <s v="United States"/>
    <x v="173"/>
    <x v="3"/>
    <n v="11572"/>
    <x v="3"/>
    <s v="FUR-FU-10000629"/>
    <x v="0"/>
    <x v="2"/>
    <s v="9-3/4 Diameter Round Wall Clock"/>
    <x v="756"/>
    <n v="5"/>
    <n v="0"/>
    <n v="28.959000000000003"/>
  </r>
  <r>
    <x v="0"/>
    <s v="CK-12205"/>
    <s v="Chloris Kastensmidt"/>
    <x v="1"/>
    <s v="United States"/>
    <x v="254"/>
    <x v="23"/>
    <n v="97123"/>
    <x v="1"/>
    <s v="FUR-FU-10000629"/>
    <x v="0"/>
    <x v="2"/>
    <s v="9-3/4 Diameter Round Wall Clock"/>
    <x v="757"/>
    <n v="1"/>
    <n v="0.2"/>
    <n v="3.0338000000000003"/>
  </r>
  <r>
    <x v="3"/>
    <s v="TC-21535"/>
    <s v="Tracy Collins"/>
    <x v="2"/>
    <s v="United States"/>
    <x v="6"/>
    <x v="3"/>
    <n v="10024"/>
    <x v="3"/>
    <s v="FUR-FU-10000672"/>
    <x v="0"/>
    <x v="2"/>
    <s v="Executive Impressions 10&quot; Spectator Wall Clock"/>
    <x v="758"/>
    <n v="3"/>
    <n v="0"/>
    <n v="11.995199999999997"/>
  </r>
  <r>
    <x v="1"/>
    <s v="AJ-10795"/>
    <s v="Anthony Johnson"/>
    <x v="0"/>
    <s v="United States"/>
    <x v="2"/>
    <x v="1"/>
    <n v="94110"/>
    <x v="1"/>
    <s v="FUR-FU-10000672"/>
    <x v="0"/>
    <x v="2"/>
    <s v="Executive Impressions 10&quot; Spectator Wall Clock"/>
    <x v="759"/>
    <n v="6"/>
    <n v="0"/>
    <n v="23.990399999999994"/>
  </r>
  <r>
    <x v="2"/>
    <s v="TS-21160"/>
    <s v="Theresa Swint"/>
    <x v="0"/>
    <s v="United States"/>
    <x v="2"/>
    <x v="1"/>
    <n v="94110"/>
    <x v="1"/>
    <s v="FUR-FU-10000672"/>
    <x v="0"/>
    <x v="2"/>
    <s v="Executive Impressions 10&quot; Spectator Wall Clock"/>
    <x v="758"/>
    <n v="3"/>
    <n v="0"/>
    <n v="11.995199999999997"/>
  </r>
  <r>
    <x v="1"/>
    <s v="CD-11920"/>
    <s v="Carlos Daly"/>
    <x v="1"/>
    <s v="United States"/>
    <x v="255"/>
    <x v="44"/>
    <n v="67212"/>
    <x v="0"/>
    <s v="FUR-FU-10000672"/>
    <x v="0"/>
    <x v="2"/>
    <s v="Executive Impressions 10&quot; Spectator Wall Clock"/>
    <x v="759"/>
    <n v="6"/>
    <n v="0"/>
    <n v="23.990399999999994"/>
  </r>
  <r>
    <x v="1"/>
    <s v="BG-11740"/>
    <s v="Bruce Geld"/>
    <x v="1"/>
    <s v="United States"/>
    <x v="5"/>
    <x v="1"/>
    <n v="90008"/>
    <x v="1"/>
    <s v="FUR-FU-10000672"/>
    <x v="0"/>
    <x v="2"/>
    <s v="Executive Impressions 10&quot; Spectator Wall Clock"/>
    <x v="760"/>
    <n v="4"/>
    <n v="0"/>
    <n v="15.993599999999997"/>
  </r>
  <r>
    <x v="2"/>
    <s v="GA-14725"/>
    <s v="Guy Armstrong"/>
    <x v="1"/>
    <s v="United States"/>
    <x v="119"/>
    <x v="6"/>
    <n v="48858"/>
    <x v="0"/>
    <s v="FUR-FU-10000719"/>
    <x v="0"/>
    <x v="2"/>
    <s v="DAX Cubicle Frames, 8-1/2 x 11"/>
    <x v="761"/>
    <n v="2"/>
    <n v="0"/>
    <n v="6.1704000000000008"/>
  </r>
  <r>
    <x v="3"/>
    <s v="CA-12775"/>
    <s v="Cynthia Arntzen"/>
    <x v="1"/>
    <s v="United States"/>
    <x v="211"/>
    <x v="16"/>
    <n v="8360"/>
    <x v="3"/>
    <s v="FUR-FU-10000719"/>
    <x v="0"/>
    <x v="2"/>
    <s v="DAX Cubicle Frames, 8-1/2 x 11"/>
    <x v="762"/>
    <n v="5"/>
    <n v="0"/>
    <n v="15.426000000000002"/>
  </r>
  <r>
    <x v="1"/>
    <s v="CB-12415"/>
    <s v="Christy Brittain"/>
    <x v="1"/>
    <s v="United States"/>
    <x v="5"/>
    <x v="1"/>
    <n v="90036"/>
    <x v="1"/>
    <s v="FUR-FU-10000719"/>
    <x v="0"/>
    <x v="2"/>
    <s v="DAX Cubicle Frames, 8-1/2 x 11"/>
    <x v="763"/>
    <n v="7"/>
    <n v="0"/>
    <n v="21.596400000000003"/>
  </r>
  <r>
    <x v="1"/>
    <s v="SG-20470"/>
    <s v="Sheri Gordon"/>
    <x v="1"/>
    <s v="United States"/>
    <x v="101"/>
    <x v="18"/>
    <n v="30318"/>
    <x v="2"/>
    <s v="FUR-FU-10000719"/>
    <x v="0"/>
    <x v="2"/>
    <s v="DAX Cubicle Frames, 8-1/2 x 11"/>
    <x v="764"/>
    <n v="3"/>
    <n v="0"/>
    <n v="9.2556000000000012"/>
  </r>
  <r>
    <x v="1"/>
    <s v="PG-18895"/>
    <s v="Paul Gonzalez"/>
    <x v="1"/>
    <s v="United States"/>
    <x v="30"/>
    <x v="12"/>
    <n v="76106"/>
    <x v="0"/>
    <s v="FUR-FU-10000723"/>
    <x v="0"/>
    <x v="2"/>
    <s v="Deflect-o EconoMat Studded, No Bevel Mat for Low Pile Carpeting"/>
    <x v="765"/>
    <n v="4"/>
    <n v="0.6"/>
    <n v="-84.292799999999986"/>
  </r>
  <r>
    <x v="1"/>
    <s v="JD-15895"/>
    <s v="Jonathan Doherty"/>
    <x v="0"/>
    <s v="United States"/>
    <x v="6"/>
    <x v="3"/>
    <n v="10035"/>
    <x v="3"/>
    <s v="FUR-FU-10000723"/>
    <x v="0"/>
    <x v="2"/>
    <s v="Deflect-o EconoMat Studded, No Bevel Mat for Low Pile Carpeting"/>
    <x v="766"/>
    <n v="4"/>
    <n v="0"/>
    <n v="14.875200000000007"/>
  </r>
  <r>
    <x v="3"/>
    <s v="BD-11725"/>
    <s v="Bruce Degenhardt"/>
    <x v="1"/>
    <s v="United States"/>
    <x v="2"/>
    <x v="1"/>
    <n v="94122"/>
    <x v="1"/>
    <s v="FUR-FU-10000723"/>
    <x v="0"/>
    <x v="2"/>
    <s v="Deflect-o EconoMat Studded, No Bevel Mat for Low Pile Carpeting"/>
    <x v="767"/>
    <n v="3"/>
    <n v="0"/>
    <n v="11.156400000000005"/>
  </r>
  <r>
    <x v="1"/>
    <s v="DL-12925"/>
    <s v="Daniel Lacy"/>
    <x v="1"/>
    <s v="United States"/>
    <x v="167"/>
    <x v="37"/>
    <n v="55407"/>
    <x v="0"/>
    <s v="FUR-FU-10000723"/>
    <x v="0"/>
    <x v="2"/>
    <s v="Deflect-o EconoMat Studded, No Bevel Mat for Low Pile Carpeting"/>
    <x v="767"/>
    <n v="3"/>
    <n v="0"/>
    <n v="11.156400000000005"/>
  </r>
  <r>
    <x v="1"/>
    <s v="KB-16240"/>
    <s v="Karen Bern"/>
    <x v="0"/>
    <s v="United States"/>
    <x v="126"/>
    <x v="24"/>
    <n v="37421"/>
    <x v="2"/>
    <s v="FUR-FU-10000723"/>
    <x v="0"/>
    <x v="2"/>
    <s v="Deflect-o EconoMat Studded, No Bevel Mat for Low Pile Carpeting"/>
    <x v="768"/>
    <n v="4"/>
    <n v="0.2"/>
    <n v="-18.180799999999998"/>
  </r>
  <r>
    <x v="3"/>
    <s v="DW-13195"/>
    <s v="David Wiener"/>
    <x v="0"/>
    <s v="United States"/>
    <x v="5"/>
    <x v="1"/>
    <n v="90045"/>
    <x v="1"/>
    <s v="FUR-FU-10000723"/>
    <x v="0"/>
    <x v="2"/>
    <s v="Deflect-o EconoMat Studded, No Bevel Mat for Low Pile Carpeting"/>
    <x v="769"/>
    <n v="7"/>
    <n v="0"/>
    <n v="26.031600000000012"/>
  </r>
  <r>
    <x v="1"/>
    <s v="LC-17140"/>
    <s v="Logan Currie"/>
    <x v="1"/>
    <s v="United States"/>
    <x v="90"/>
    <x v="22"/>
    <n v="44105"/>
    <x v="3"/>
    <s v="FUR-FU-10000723"/>
    <x v="0"/>
    <x v="2"/>
    <s v="Deflect-o EconoMat Studded, No Bevel Mat for Low Pile Carpeting"/>
    <x v="765"/>
    <n v="2"/>
    <n v="0.2"/>
    <n v="-9.0903999999999989"/>
  </r>
  <r>
    <x v="3"/>
    <s v="BC-11125"/>
    <s v="Becky Castell"/>
    <x v="2"/>
    <s v="United States"/>
    <x v="39"/>
    <x v="3"/>
    <n v="12180"/>
    <x v="3"/>
    <s v="FUR-FU-10000723"/>
    <x v="0"/>
    <x v="2"/>
    <s v="Deflect-o EconoMat Studded, No Bevel Mat for Low Pile Carpeting"/>
    <x v="770"/>
    <n v="2"/>
    <n v="0"/>
    <n v="7.4376000000000033"/>
  </r>
  <r>
    <x v="1"/>
    <s v="SM-20005"/>
    <s v="Sally Matthias"/>
    <x v="1"/>
    <s v="United States"/>
    <x v="17"/>
    <x v="12"/>
    <n v="77041"/>
    <x v="0"/>
    <s v="FUR-FU-10000723"/>
    <x v="0"/>
    <x v="2"/>
    <s v="Deflect-o EconoMat Studded, No Bevel Mat for Low Pile Carpeting"/>
    <x v="765"/>
    <n v="4"/>
    <n v="0.6"/>
    <n v="-84.292799999999986"/>
  </r>
  <r>
    <x v="1"/>
    <s v="JD-16150"/>
    <s v="Justin Deggeller"/>
    <x v="0"/>
    <s v="United States"/>
    <x v="167"/>
    <x v="37"/>
    <n v="55407"/>
    <x v="0"/>
    <s v="FUR-FU-10000732"/>
    <x v="0"/>
    <x v="2"/>
    <s v="Eldon 200 Class Desk Accessories"/>
    <x v="771"/>
    <n v="3"/>
    <n v="0"/>
    <n v="6.0287999999999995"/>
  </r>
  <r>
    <x v="0"/>
    <s v="PM-19135"/>
    <s v="Peter McVee"/>
    <x v="2"/>
    <s v="United States"/>
    <x v="15"/>
    <x v="6"/>
    <n v="48227"/>
    <x v="0"/>
    <s v="FUR-FU-10000732"/>
    <x v="0"/>
    <x v="2"/>
    <s v="Eldon 200 Class Desk Accessories"/>
    <x v="772"/>
    <n v="5"/>
    <n v="0"/>
    <n v="10.047999999999998"/>
  </r>
  <r>
    <x v="1"/>
    <s v="LH-17155"/>
    <s v="Logan Haushalter"/>
    <x v="1"/>
    <s v="United States"/>
    <x v="5"/>
    <x v="1"/>
    <n v="90032"/>
    <x v="1"/>
    <s v="FUR-FU-10000732"/>
    <x v="0"/>
    <x v="2"/>
    <s v="Eldon 200 Class Desk Accessories"/>
    <x v="773"/>
    <n v="2"/>
    <n v="0"/>
    <n v="4.0191999999999997"/>
  </r>
  <r>
    <x v="1"/>
    <s v="BD-11320"/>
    <s v="Bill Donatelli"/>
    <x v="1"/>
    <s v="United States"/>
    <x v="5"/>
    <x v="1"/>
    <n v="90045"/>
    <x v="1"/>
    <s v="FUR-FU-10000732"/>
    <x v="0"/>
    <x v="2"/>
    <s v="Eldon 200 Class Desk Accessories"/>
    <x v="771"/>
    <n v="3"/>
    <n v="0"/>
    <n v="6.0287999999999995"/>
  </r>
  <r>
    <x v="3"/>
    <s v="JC-15775"/>
    <s v="John Castell"/>
    <x v="1"/>
    <s v="United States"/>
    <x v="18"/>
    <x v="13"/>
    <n v="19143"/>
    <x v="3"/>
    <s v="FUR-FU-10000732"/>
    <x v="0"/>
    <x v="2"/>
    <s v="Eldon 200 Class Desk Accessories"/>
    <x v="774"/>
    <n v="4"/>
    <n v="0.2"/>
    <n v="3.0143999999999984"/>
  </r>
  <r>
    <x v="2"/>
    <s v="TB-21625"/>
    <s v="Trudy Brown"/>
    <x v="1"/>
    <s v="United States"/>
    <x v="6"/>
    <x v="3"/>
    <n v="10009"/>
    <x v="3"/>
    <s v="FUR-FU-10000732"/>
    <x v="0"/>
    <x v="2"/>
    <s v="Eldon 200 Class Desk Accessories"/>
    <x v="771"/>
    <n v="3"/>
    <n v="0"/>
    <n v="6.0287999999999995"/>
  </r>
  <r>
    <x v="1"/>
    <s v="EH-13765"/>
    <s v="Edward Hooks"/>
    <x v="0"/>
    <s v="United States"/>
    <x v="6"/>
    <x v="3"/>
    <n v="10009"/>
    <x v="3"/>
    <s v="FUR-FU-10000732"/>
    <x v="0"/>
    <x v="2"/>
    <s v="Eldon 200 Class Desk Accessories"/>
    <x v="773"/>
    <n v="2"/>
    <n v="0"/>
    <n v="4.0191999999999997"/>
  </r>
  <r>
    <x v="1"/>
    <s v="JD-16150"/>
    <s v="Justin Deggeller"/>
    <x v="0"/>
    <s v="United States"/>
    <x v="1"/>
    <x v="1"/>
    <n v="92037"/>
    <x v="1"/>
    <s v="FUR-FU-10000747"/>
    <x v="0"/>
    <x v="2"/>
    <s v="Tenex B1-RE Series Chair Mats for Low Pile Carpets"/>
    <x v="775"/>
    <n v="2"/>
    <n v="0"/>
    <n v="15.633199999999988"/>
  </r>
  <r>
    <x v="1"/>
    <s v="AY-10555"/>
    <s v="Andy Yotov"/>
    <x v="0"/>
    <s v="United States"/>
    <x v="5"/>
    <x v="1"/>
    <n v="90049"/>
    <x v="1"/>
    <s v="FUR-FU-10000747"/>
    <x v="0"/>
    <x v="2"/>
    <s v="Tenex B1-RE Series Chair Mats for Low Pile Carpets"/>
    <x v="775"/>
    <n v="2"/>
    <n v="0"/>
    <n v="15.633199999999988"/>
  </r>
  <r>
    <x v="3"/>
    <s v="LH-16900"/>
    <s v="Lena Hernandez"/>
    <x v="1"/>
    <s v="United States"/>
    <x v="32"/>
    <x v="18"/>
    <n v="31907"/>
    <x v="2"/>
    <s v="FUR-FU-10000747"/>
    <x v="0"/>
    <x v="2"/>
    <s v="Tenex B1-RE Series Chair Mats for Low Pile Carpets"/>
    <x v="776"/>
    <n v="6"/>
    <n v="0"/>
    <n v="46.899599999999964"/>
  </r>
  <r>
    <x v="1"/>
    <s v="MH-18115"/>
    <s v="Mick Hernandez"/>
    <x v="2"/>
    <s v="United States"/>
    <x v="256"/>
    <x v="10"/>
    <n v="32771"/>
    <x v="2"/>
    <s v="FUR-FU-10000747"/>
    <x v="0"/>
    <x v="2"/>
    <s v="Tenex B1-RE Series Chair Mats for Low Pile Carpets"/>
    <x v="777"/>
    <n v="6"/>
    <n v="0.2"/>
    <n v="-8.2764000000000379"/>
  </r>
  <r>
    <x v="1"/>
    <s v="AR-10825"/>
    <s v="Anthony Rawles"/>
    <x v="0"/>
    <s v="United States"/>
    <x v="6"/>
    <x v="3"/>
    <n v="10009"/>
    <x v="3"/>
    <s v="FUR-FU-10000747"/>
    <x v="0"/>
    <x v="2"/>
    <s v="Tenex B1-RE Series Chair Mats for Low Pile Carpets"/>
    <x v="778"/>
    <n v="4"/>
    <n v="0"/>
    <n v="31.266399999999976"/>
  </r>
  <r>
    <x v="3"/>
    <s v="JD-15895"/>
    <s v="Jonathan Doherty"/>
    <x v="0"/>
    <s v="United States"/>
    <x v="6"/>
    <x v="3"/>
    <n v="10024"/>
    <x v="3"/>
    <s v="FUR-FU-10000747"/>
    <x v="0"/>
    <x v="2"/>
    <s v="Tenex B1-RE Series Chair Mats for Low Pile Carpets"/>
    <x v="779"/>
    <n v="1"/>
    <n v="0"/>
    <n v="7.816599999999994"/>
  </r>
  <r>
    <x v="1"/>
    <s v="DB-13060"/>
    <s v="Dave Brooks"/>
    <x v="1"/>
    <s v="United States"/>
    <x v="172"/>
    <x v="1"/>
    <n v="92627"/>
    <x v="1"/>
    <s v="FUR-FU-10000747"/>
    <x v="0"/>
    <x v="2"/>
    <s v="Tenex B1-RE Series Chair Mats for Low Pile Carpets"/>
    <x v="775"/>
    <n v="2"/>
    <n v="0"/>
    <n v="15.633199999999988"/>
  </r>
  <r>
    <x v="1"/>
    <s v="JB-16045"/>
    <s v="Julia Barnett"/>
    <x v="2"/>
    <s v="United States"/>
    <x v="32"/>
    <x v="18"/>
    <n v="31907"/>
    <x v="2"/>
    <s v="FUR-FU-10000755"/>
    <x v="0"/>
    <x v="2"/>
    <s v="Eldon Expressions Mahogany Wood Desk Collection"/>
    <x v="780"/>
    <n v="4"/>
    <n v="0"/>
    <n v="6.240000000000002"/>
  </r>
  <r>
    <x v="1"/>
    <s v="SC-20695"/>
    <s v="Steve Chapman"/>
    <x v="0"/>
    <s v="United States"/>
    <x v="215"/>
    <x v="14"/>
    <n v="54601"/>
    <x v="0"/>
    <s v="FUR-FU-10000755"/>
    <x v="0"/>
    <x v="2"/>
    <s v="Eldon Expressions Mahogany Wood Desk Collection"/>
    <x v="781"/>
    <n v="11"/>
    <n v="0"/>
    <n v="17.160000000000004"/>
  </r>
  <r>
    <x v="1"/>
    <s v="SB-20290"/>
    <s v="Sean Braxton"/>
    <x v="0"/>
    <s v="United States"/>
    <x v="18"/>
    <x v="13"/>
    <n v="19134"/>
    <x v="3"/>
    <s v="FUR-FU-10000758"/>
    <x v="0"/>
    <x v="2"/>
    <s v="DAX Natural Wood-Tone Poster Frame"/>
    <x v="782"/>
    <n v="2"/>
    <n v="0.2"/>
    <n v="8.4735999999999958"/>
  </r>
  <r>
    <x v="0"/>
    <s v="BE-11335"/>
    <s v="Bill Eplett"/>
    <x v="2"/>
    <s v="United States"/>
    <x v="2"/>
    <x v="1"/>
    <n v="94122"/>
    <x v="1"/>
    <s v="FUR-FU-10000758"/>
    <x v="0"/>
    <x v="2"/>
    <s v="DAX Natural Wood-Tone Poster Frame"/>
    <x v="783"/>
    <n v="8"/>
    <n v="0"/>
    <n v="76.262399999999985"/>
  </r>
  <r>
    <x v="1"/>
    <s v="PP-18955"/>
    <s v="Paul Prost"/>
    <x v="2"/>
    <s v="United States"/>
    <x v="33"/>
    <x v="22"/>
    <n v="45503"/>
    <x v="3"/>
    <s v="FUR-FU-10000758"/>
    <x v="0"/>
    <x v="2"/>
    <s v="DAX Natural Wood-Tone Poster Frame"/>
    <x v="784"/>
    <n v="7"/>
    <n v="0.2"/>
    <n v="29.657599999999988"/>
  </r>
  <r>
    <x v="1"/>
    <s v="RD-19930"/>
    <s v="Russell D'Ascenzo"/>
    <x v="1"/>
    <s v="United States"/>
    <x v="19"/>
    <x v="12"/>
    <n v="75217"/>
    <x v="0"/>
    <s v="FUR-FU-10000758"/>
    <x v="0"/>
    <x v="2"/>
    <s v="DAX Natural Wood-Tone Poster Frame"/>
    <x v="785"/>
    <n v="3"/>
    <n v="0.6"/>
    <n v="-19.065600000000007"/>
  </r>
  <r>
    <x v="1"/>
    <s v="DJ-13420"/>
    <s v="Denny Joy"/>
    <x v="0"/>
    <s v="United States"/>
    <x v="2"/>
    <x v="1"/>
    <n v="94110"/>
    <x v="1"/>
    <s v="FUR-FU-10000758"/>
    <x v="0"/>
    <x v="2"/>
    <s v="DAX Natural Wood-Tone Poster Frame"/>
    <x v="786"/>
    <n v="3"/>
    <n v="0"/>
    <n v="28.598399999999994"/>
  </r>
  <r>
    <x v="1"/>
    <s v="JC-16105"/>
    <s v="Julie Creighton"/>
    <x v="0"/>
    <s v="United States"/>
    <x v="187"/>
    <x v="3"/>
    <n v="14609"/>
    <x v="3"/>
    <s v="FUR-FU-10000771"/>
    <x v="0"/>
    <x v="2"/>
    <s v="Eldon 200 Class Desk Accessories, Smoke"/>
    <x v="787"/>
    <n v="11"/>
    <n v="0"/>
    <n v="29.013600000000004"/>
  </r>
  <r>
    <x v="3"/>
    <s v="BP-11155"/>
    <s v="Becky Pak"/>
    <x v="1"/>
    <s v="United States"/>
    <x v="32"/>
    <x v="18"/>
    <n v="31907"/>
    <x v="2"/>
    <s v="FUR-FU-10000771"/>
    <x v="0"/>
    <x v="2"/>
    <s v="Eldon 200 Class Desk Accessories, Smoke"/>
    <x v="771"/>
    <n v="3"/>
    <n v="0"/>
    <n v="7.9128000000000007"/>
  </r>
  <r>
    <x v="1"/>
    <s v="JM-15265"/>
    <s v="Janet Molinari"/>
    <x v="0"/>
    <s v="United States"/>
    <x v="5"/>
    <x v="1"/>
    <n v="90036"/>
    <x v="1"/>
    <s v="FUR-FU-10000771"/>
    <x v="0"/>
    <x v="2"/>
    <s v="Eldon 200 Class Desk Accessories, Smoke"/>
    <x v="788"/>
    <n v="1"/>
    <n v="0"/>
    <n v="2.6376000000000004"/>
  </r>
  <r>
    <x v="1"/>
    <s v="SC-20305"/>
    <s v="Sean Christensen"/>
    <x v="1"/>
    <s v="United States"/>
    <x v="20"/>
    <x v="1"/>
    <n v="95123"/>
    <x v="1"/>
    <s v="FUR-FU-10000771"/>
    <x v="0"/>
    <x v="2"/>
    <s v="Eldon 200 Class Desk Accessories, Smoke"/>
    <x v="789"/>
    <n v="7"/>
    <n v="0"/>
    <n v="18.463200000000004"/>
  </r>
  <r>
    <x v="0"/>
    <s v="GM-14440"/>
    <s v="Gary McGarr"/>
    <x v="1"/>
    <s v="United States"/>
    <x v="2"/>
    <x v="1"/>
    <n v="94122"/>
    <x v="1"/>
    <s v="FUR-FU-10000794"/>
    <x v="0"/>
    <x v="2"/>
    <s v="Eldon Stackable Tray, Side-Load, Legal, Smoke"/>
    <x v="790"/>
    <n v="2"/>
    <n v="0"/>
    <n v="6.2151999999999994"/>
  </r>
  <r>
    <x v="2"/>
    <s v="PJ-19015"/>
    <s v="Pauline Johnson"/>
    <x v="1"/>
    <s v="United States"/>
    <x v="231"/>
    <x v="1"/>
    <n v="92704"/>
    <x v="1"/>
    <s v="FUR-FU-10000794"/>
    <x v="0"/>
    <x v="2"/>
    <s v="Eldon Stackable Tray, Side-Load, Legal, Smoke"/>
    <x v="790"/>
    <n v="2"/>
    <n v="0"/>
    <n v="6.2151999999999994"/>
  </r>
  <r>
    <x v="1"/>
    <s v="AW-10930"/>
    <s v="Arthur Wiediger"/>
    <x v="2"/>
    <s v="United States"/>
    <x v="257"/>
    <x v="45"/>
    <n v="59601"/>
    <x v="1"/>
    <s v="FUR-FU-10000794"/>
    <x v="0"/>
    <x v="2"/>
    <s v="Eldon Stackable Tray, Side-Load, Legal, Smoke"/>
    <x v="791"/>
    <n v="7"/>
    <n v="0"/>
    <n v="21.7532"/>
  </r>
  <r>
    <x v="1"/>
    <s v="RF-19345"/>
    <s v="Randy Ferguson"/>
    <x v="0"/>
    <s v="United States"/>
    <x v="258"/>
    <x v="18"/>
    <n v="30344"/>
    <x v="2"/>
    <s v="FUR-FU-10000794"/>
    <x v="0"/>
    <x v="2"/>
    <s v="Eldon Stackable Tray, Side-Load, Legal, Smoke"/>
    <x v="792"/>
    <n v="3"/>
    <n v="0"/>
    <n v="9.3227999999999991"/>
  </r>
  <r>
    <x v="1"/>
    <s v="MF-17665"/>
    <s v="Maureen Fritzler"/>
    <x v="0"/>
    <s v="United States"/>
    <x v="23"/>
    <x v="15"/>
    <n v="21044"/>
    <x v="3"/>
    <s v="FUR-FU-10000794"/>
    <x v="0"/>
    <x v="2"/>
    <s v="Eldon Stackable Tray, Side-Load, Legal, Smoke"/>
    <x v="792"/>
    <n v="3"/>
    <n v="0"/>
    <n v="9.3227999999999991"/>
  </r>
  <r>
    <x v="1"/>
    <s v="TW-21025"/>
    <s v="Tamara Willingham"/>
    <x v="2"/>
    <s v="United States"/>
    <x v="259"/>
    <x v="17"/>
    <n v="22901"/>
    <x v="2"/>
    <s v="FUR-FU-10000820"/>
    <x v="0"/>
    <x v="2"/>
    <s v="Tensor Brushed Steel Torchiere Floor Lamp"/>
    <x v="793"/>
    <n v="4"/>
    <n v="0"/>
    <n v="12.232799999999997"/>
  </r>
  <r>
    <x v="1"/>
    <s v="MG-17890"/>
    <s v="Michael Granlund"/>
    <x v="2"/>
    <s v="United States"/>
    <x v="260"/>
    <x v="23"/>
    <n v="97224"/>
    <x v="1"/>
    <s v="FUR-FU-10000820"/>
    <x v="0"/>
    <x v="2"/>
    <s v="Tensor Brushed Steel Torchiere Floor Lamp"/>
    <x v="794"/>
    <n v="1"/>
    <n v="0.2"/>
    <n v="-0.33980000000000032"/>
  </r>
  <r>
    <x v="1"/>
    <s v="MV-17485"/>
    <s v="Mark Van Huff"/>
    <x v="1"/>
    <s v="United States"/>
    <x v="17"/>
    <x v="12"/>
    <n v="77041"/>
    <x v="0"/>
    <s v="FUR-FU-10000820"/>
    <x v="0"/>
    <x v="2"/>
    <s v="Tensor Brushed Steel Torchiere Floor Lamp"/>
    <x v="794"/>
    <n v="2"/>
    <n v="0.6"/>
    <n v="-14.271599999999999"/>
  </r>
  <r>
    <x v="3"/>
    <s v="KH-16330"/>
    <s v="Katharine Harms"/>
    <x v="0"/>
    <s v="United States"/>
    <x v="6"/>
    <x v="3"/>
    <n v="10035"/>
    <x v="3"/>
    <s v="FUR-FU-10000820"/>
    <x v="0"/>
    <x v="2"/>
    <s v="Tensor Brushed Steel Torchiere Floor Lamp"/>
    <x v="795"/>
    <n v="3"/>
    <n v="0"/>
    <n v="9.1745999999999981"/>
  </r>
  <r>
    <x v="1"/>
    <s v="AJ-10780"/>
    <s v="Anthony Jacobs"/>
    <x v="0"/>
    <s v="United States"/>
    <x v="33"/>
    <x v="17"/>
    <n v="22153"/>
    <x v="2"/>
    <s v="FUR-FU-10000965"/>
    <x v="0"/>
    <x v="2"/>
    <s v="Howard Miller 11-1/2&quot; Diameter Ridgewood Wall Clock"/>
    <x v="796"/>
    <n v="1"/>
    <n v="0"/>
    <n v="21.295400000000001"/>
  </r>
  <r>
    <x v="1"/>
    <s v="KM-16225"/>
    <s v="Kalyca Meade"/>
    <x v="0"/>
    <s v="United States"/>
    <x v="6"/>
    <x v="3"/>
    <n v="10011"/>
    <x v="3"/>
    <s v="FUR-FU-10000965"/>
    <x v="0"/>
    <x v="2"/>
    <s v="Howard Miller 11-1/2&quot; Diameter Ridgewood Wall Clock"/>
    <x v="797"/>
    <n v="3"/>
    <n v="0"/>
    <n v="63.886200000000002"/>
  </r>
  <r>
    <x v="1"/>
    <s v="VD-21670"/>
    <s v="Valerie Dominguez"/>
    <x v="1"/>
    <s v="United States"/>
    <x v="6"/>
    <x v="3"/>
    <n v="10011"/>
    <x v="3"/>
    <s v="FUR-FU-10000965"/>
    <x v="0"/>
    <x v="2"/>
    <s v="Howard Miller 11-1/2&quot; Diameter Ridgewood Wall Clock"/>
    <x v="798"/>
    <n v="5"/>
    <n v="0"/>
    <n v="106.477"/>
  </r>
  <r>
    <x v="3"/>
    <s v="LA-16780"/>
    <s v="Laura Armstrong"/>
    <x v="0"/>
    <s v="United States"/>
    <x v="67"/>
    <x v="15"/>
    <n v="21215"/>
    <x v="3"/>
    <s v="FUR-FU-10000965"/>
    <x v="0"/>
    <x v="2"/>
    <s v="Howard Miller 11-1/2&quot; Diameter Ridgewood Wall Clock"/>
    <x v="799"/>
    <n v="4"/>
    <n v="0"/>
    <n v="85.181600000000003"/>
  </r>
  <r>
    <x v="3"/>
    <s v="AI-10855"/>
    <s v="Arianne Irving"/>
    <x v="1"/>
    <s v="United States"/>
    <x v="5"/>
    <x v="1"/>
    <n v="90036"/>
    <x v="1"/>
    <s v="FUR-FU-10000965"/>
    <x v="0"/>
    <x v="2"/>
    <s v="Howard Miller 11-1/2&quot; Diameter Ridgewood Wall Clock"/>
    <x v="800"/>
    <n v="9"/>
    <n v="0"/>
    <n v="191.65860000000001"/>
  </r>
  <r>
    <x v="1"/>
    <s v="MC-18100"/>
    <s v="Mick Crebagga"/>
    <x v="1"/>
    <s v="United States"/>
    <x v="261"/>
    <x v="0"/>
    <n v="61701"/>
    <x v="0"/>
    <s v="FUR-FU-10000965"/>
    <x v="0"/>
    <x v="2"/>
    <s v="Howard Miller 11-1/2&quot; Diameter Ridgewood Wall Clock"/>
    <x v="801"/>
    <n v="2"/>
    <n v="0.6"/>
    <n v="-19.737199999999994"/>
  </r>
  <r>
    <x v="2"/>
    <s v="HA-14905"/>
    <s v="Helen Abelman"/>
    <x v="1"/>
    <s v="United States"/>
    <x v="0"/>
    <x v="0"/>
    <n v="60610"/>
    <x v="0"/>
    <s v="FUR-FU-10001025"/>
    <x v="0"/>
    <x v="2"/>
    <s v="Eldon Imàge Series Desk Accessories, Clear"/>
    <x v="802"/>
    <n v="9"/>
    <n v="0.6"/>
    <n v="-7.4357999999999969"/>
  </r>
  <r>
    <x v="1"/>
    <s v="JW-15220"/>
    <s v="Jane Waco"/>
    <x v="0"/>
    <s v="United States"/>
    <x v="224"/>
    <x v="26"/>
    <n v="1841"/>
    <x v="3"/>
    <s v="FUR-FU-10001025"/>
    <x v="0"/>
    <x v="2"/>
    <s v="Eldon Imàge Series Desk Accessories, Clear"/>
    <x v="803"/>
    <n v="5"/>
    <n v="0"/>
    <n v="10.449000000000002"/>
  </r>
  <r>
    <x v="0"/>
    <s v="SO-20335"/>
    <s v="Sean O'Donnell"/>
    <x v="1"/>
    <s v="United States"/>
    <x v="262"/>
    <x v="7"/>
    <n v="80634"/>
    <x v="1"/>
    <s v="FUR-FU-10001025"/>
    <x v="0"/>
    <x v="2"/>
    <s v="Eldon Imàge Series Desk Accessories, Clear"/>
    <x v="804"/>
    <n v="3"/>
    <n v="0.2"/>
    <n v="3.3534000000000006"/>
  </r>
  <r>
    <x v="1"/>
    <s v="DB-13660"/>
    <s v="Duane Benoit"/>
    <x v="1"/>
    <s v="United States"/>
    <x v="173"/>
    <x v="3"/>
    <n v="11572"/>
    <x v="3"/>
    <s v="FUR-FU-10001037"/>
    <x v="0"/>
    <x v="2"/>
    <s v="DAX Charcoal/Nickel-Tone Document Frame, 5 x 7"/>
    <x v="805"/>
    <n v="2"/>
    <n v="0"/>
    <n v="8.532"/>
  </r>
  <r>
    <x v="1"/>
    <s v="VT-21700"/>
    <s v="Valerie Takahito"/>
    <x v="2"/>
    <s v="United States"/>
    <x v="18"/>
    <x v="13"/>
    <n v="19143"/>
    <x v="3"/>
    <s v="FUR-FU-10001037"/>
    <x v="0"/>
    <x v="2"/>
    <s v="DAX Charcoal/Nickel-Tone Document Frame, 5 x 7"/>
    <x v="806"/>
    <n v="1"/>
    <n v="0.2"/>
    <n v="2.37"/>
  </r>
  <r>
    <x v="1"/>
    <s v="EM-14140"/>
    <s v="Eugene Moren"/>
    <x v="2"/>
    <s v="United States"/>
    <x v="263"/>
    <x v="14"/>
    <n v="54880"/>
    <x v="0"/>
    <s v="FUR-FU-10001037"/>
    <x v="0"/>
    <x v="2"/>
    <s v="DAX Charcoal/Nickel-Tone Document Frame, 5 x 7"/>
    <x v="807"/>
    <n v="5"/>
    <n v="0"/>
    <n v="21.33"/>
  </r>
  <r>
    <x v="0"/>
    <s v="SP-20650"/>
    <s v="Stephanie Phelps"/>
    <x v="0"/>
    <s v="United States"/>
    <x v="0"/>
    <x v="0"/>
    <n v="60623"/>
    <x v="0"/>
    <s v="FUR-FU-10001037"/>
    <x v="0"/>
    <x v="2"/>
    <s v="DAX Charcoal/Nickel-Tone Document Frame, 5 x 7"/>
    <x v="808"/>
    <n v="6"/>
    <n v="0.6"/>
    <n v="-8.532"/>
  </r>
  <r>
    <x v="2"/>
    <s v="BT-11485"/>
    <s v="Brad Thomas"/>
    <x v="2"/>
    <s v="United States"/>
    <x v="18"/>
    <x v="13"/>
    <n v="19140"/>
    <x v="3"/>
    <s v="FUR-FU-10001037"/>
    <x v="0"/>
    <x v="2"/>
    <s v="DAX Charcoal/Nickel-Tone Document Frame, 5 x 7"/>
    <x v="809"/>
    <n v="4"/>
    <n v="0.2"/>
    <n v="9.48"/>
  </r>
  <r>
    <x v="1"/>
    <s v="HR-14770"/>
    <s v="Hallie Redmond"/>
    <x v="2"/>
    <s v="United States"/>
    <x v="110"/>
    <x v="33"/>
    <n v="47374"/>
    <x v="0"/>
    <s v="FUR-FU-10001037"/>
    <x v="0"/>
    <x v="2"/>
    <s v="DAX Charcoal/Nickel-Tone Document Frame, 5 x 7"/>
    <x v="805"/>
    <n v="2"/>
    <n v="0"/>
    <n v="8.532"/>
  </r>
  <r>
    <x v="1"/>
    <s v="SC-20845"/>
    <s v="Sung Chung"/>
    <x v="1"/>
    <s v="United States"/>
    <x v="98"/>
    <x v="7"/>
    <n v="80027"/>
    <x v="1"/>
    <s v="FUR-FU-10001037"/>
    <x v="0"/>
    <x v="2"/>
    <s v="DAX Charcoal/Nickel-Tone Document Frame, 5 x 7"/>
    <x v="808"/>
    <n v="3"/>
    <n v="0.2"/>
    <n v="7.1099999999999994"/>
  </r>
  <r>
    <x v="0"/>
    <s v="PS-18760"/>
    <s v="Pamela Stobb"/>
    <x v="1"/>
    <s v="United States"/>
    <x v="18"/>
    <x v="13"/>
    <n v="19140"/>
    <x v="3"/>
    <s v="FUR-FU-10001057"/>
    <x v="0"/>
    <x v="2"/>
    <s v="Tensor Track Tree Floor Lamp"/>
    <x v="810"/>
    <n v="8"/>
    <n v="0.2"/>
    <n v="4.7975999999999992"/>
  </r>
  <r>
    <x v="1"/>
    <s v="ST-20530"/>
    <s v="Shui Tom"/>
    <x v="1"/>
    <s v="United States"/>
    <x v="18"/>
    <x v="13"/>
    <n v="19140"/>
    <x v="3"/>
    <s v="FUR-FU-10001057"/>
    <x v="0"/>
    <x v="2"/>
    <s v="Tensor Track Tree Floor Lamp"/>
    <x v="811"/>
    <n v="2"/>
    <n v="0.2"/>
    <n v="1.1993999999999998"/>
  </r>
  <r>
    <x v="1"/>
    <s v="HE-14800"/>
    <s v="Harold Engle"/>
    <x v="0"/>
    <s v="United States"/>
    <x v="79"/>
    <x v="4"/>
    <n v="19711"/>
    <x v="3"/>
    <s v="FUR-FU-10001057"/>
    <x v="0"/>
    <x v="2"/>
    <s v="Tensor Track Tree Floor Lamp"/>
    <x v="812"/>
    <n v="2"/>
    <n v="0"/>
    <n v="9.1953999999999994"/>
  </r>
  <r>
    <x v="1"/>
    <s v="HE-14800"/>
    <s v="Harold Engle"/>
    <x v="0"/>
    <s v="United States"/>
    <x v="99"/>
    <x v="14"/>
    <n v="53209"/>
    <x v="0"/>
    <s v="FUR-FU-10001057"/>
    <x v="0"/>
    <x v="2"/>
    <s v="Tensor Track Tree Floor Lamp"/>
    <x v="813"/>
    <n v="5"/>
    <n v="0"/>
    <n v="22.988499999999998"/>
  </r>
  <r>
    <x v="1"/>
    <s v="RB-19360"/>
    <s v="Raymond Buch"/>
    <x v="1"/>
    <s v="United States"/>
    <x v="222"/>
    <x v="24"/>
    <n v="37211"/>
    <x v="2"/>
    <s v="FUR-FU-10001085"/>
    <x v="0"/>
    <x v="2"/>
    <s v="3M Polarizing Light Filter Sleeves"/>
    <x v="814"/>
    <n v="3"/>
    <n v="0.2"/>
    <n v="14.546999999999995"/>
  </r>
  <r>
    <x v="1"/>
    <s v="KM-16225"/>
    <s v="Kalyca Meade"/>
    <x v="0"/>
    <s v="United States"/>
    <x v="33"/>
    <x v="19"/>
    <n v="65807"/>
    <x v="0"/>
    <s v="FUR-FU-10001085"/>
    <x v="0"/>
    <x v="2"/>
    <s v="3M Polarizing Light Filter Sleeves"/>
    <x v="815"/>
    <n v="2"/>
    <n v="0"/>
    <n v="17.157999999999998"/>
  </r>
  <r>
    <x v="0"/>
    <s v="NM-18520"/>
    <s v="Neoma Murray"/>
    <x v="1"/>
    <s v="United States"/>
    <x v="5"/>
    <x v="1"/>
    <n v="90045"/>
    <x v="1"/>
    <s v="FUR-FU-10001085"/>
    <x v="0"/>
    <x v="2"/>
    <s v="3M Polarizing Light Filter Sleeves"/>
    <x v="816"/>
    <n v="6"/>
    <n v="0"/>
    <n v="51.47399999999999"/>
  </r>
  <r>
    <x v="1"/>
    <s v="EB-13705"/>
    <s v="Ed Braxton"/>
    <x v="0"/>
    <s v="United States"/>
    <x v="17"/>
    <x v="12"/>
    <n v="77095"/>
    <x v="0"/>
    <s v="FUR-FU-10001085"/>
    <x v="0"/>
    <x v="2"/>
    <s v="3M Polarizing Light Filter Sleeves"/>
    <x v="817"/>
    <n v="3"/>
    <n v="0.6"/>
    <n v="-7.8330000000000055"/>
  </r>
  <r>
    <x v="3"/>
    <s v="DL-13315"/>
    <s v="Delfina Latchford"/>
    <x v="1"/>
    <s v="United States"/>
    <x v="18"/>
    <x v="13"/>
    <n v="19134"/>
    <x v="3"/>
    <s v="FUR-FU-10001095"/>
    <x v="0"/>
    <x v="2"/>
    <s v="DAX Black Cherry Wood-Tone Poster Frame"/>
    <x v="818"/>
    <n v="6"/>
    <n v="0.2"/>
    <n v="28.598399999999998"/>
  </r>
  <r>
    <x v="3"/>
    <s v="AR-10540"/>
    <s v="Andy Reiter"/>
    <x v="1"/>
    <s v="United States"/>
    <x v="264"/>
    <x v="5"/>
    <n v="2895"/>
    <x v="3"/>
    <s v="FUR-FU-10001095"/>
    <x v="0"/>
    <x v="2"/>
    <s v="DAX Black Cherry Wood-Tone Poster Frame"/>
    <x v="819"/>
    <n v="2"/>
    <n v="0"/>
    <n v="20.1248"/>
  </r>
  <r>
    <x v="1"/>
    <s v="DB-13120"/>
    <s v="David Bremer"/>
    <x v="0"/>
    <s v="United States"/>
    <x v="185"/>
    <x v="10"/>
    <n v="33614"/>
    <x v="2"/>
    <s v="FUR-FU-10001095"/>
    <x v="0"/>
    <x v="2"/>
    <s v="DAX Black Cherry Wood-Tone Poster Frame"/>
    <x v="820"/>
    <n v="3"/>
    <n v="0.2"/>
    <n v="14.299199999999999"/>
  </r>
  <r>
    <x v="1"/>
    <s v="NW-18400"/>
    <s v="Natalie Webber"/>
    <x v="1"/>
    <s v="United States"/>
    <x v="6"/>
    <x v="3"/>
    <n v="10024"/>
    <x v="3"/>
    <s v="FUR-FU-10001095"/>
    <x v="0"/>
    <x v="2"/>
    <s v="DAX Black Cherry Wood-Tone Poster Frame"/>
    <x v="786"/>
    <n v="3"/>
    <n v="0"/>
    <n v="30.187200000000001"/>
  </r>
  <r>
    <x v="0"/>
    <s v="DH-13075"/>
    <s v="Dave Hallsten"/>
    <x v="0"/>
    <s v="United States"/>
    <x v="111"/>
    <x v="1"/>
    <n v="94533"/>
    <x v="1"/>
    <s v="FUR-FU-10001095"/>
    <x v="0"/>
    <x v="2"/>
    <s v="DAX Black Cherry Wood-Tone Poster Frame"/>
    <x v="821"/>
    <n v="1"/>
    <n v="0"/>
    <n v="10.0624"/>
  </r>
  <r>
    <x v="0"/>
    <s v="BF-11020"/>
    <s v="Barry Französisch"/>
    <x v="0"/>
    <s v="United States"/>
    <x v="71"/>
    <x v="12"/>
    <n v="76017"/>
    <x v="0"/>
    <s v="FUR-FU-10001095"/>
    <x v="0"/>
    <x v="2"/>
    <s v="DAX Black Cherry Wood-Tone Poster Frame"/>
    <x v="822"/>
    <n v="2"/>
    <n v="0.6"/>
    <n v="-11.651199999999999"/>
  </r>
  <r>
    <x v="1"/>
    <s v="SC-20380"/>
    <s v="Shahid Collister"/>
    <x v="1"/>
    <s v="United States"/>
    <x v="130"/>
    <x v="12"/>
    <n v="79907"/>
    <x v="0"/>
    <s v="FUR-FU-10001095"/>
    <x v="0"/>
    <x v="2"/>
    <s v="DAX Black Cherry Wood-Tone Poster Frame"/>
    <x v="820"/>
    <n v="6"/>
    <n v="0.6"/>
    <n v="-34.953600000000002"/>
  </r>
  <r>
    <x v="1"/>
    <s v="CM-12715"/>
    <s v="Craig Molinari"/>
    <x v="0"/>
    <s v="United States"/>
    <x v="18"/>
    <x v="13"/>
    <n v="19140"/>
    <x v="3"/>
    <s v="FUR-FU-10001095"/>
    <x v="0"/>
    <x v="2"/>
    <s v="DAX Black Cherry Wood-Tone Poster Frame"/>
    <x v="822"/>
    <n v="1"/>
    <n v="0.2"/>
    <n v="4.7664"/>
  </r>
  <r>
    <x v="3"/>
    <s v="MP-18175"/>
    <s v="Mike Pelletier"/>
    <x v="2"/>
    <s v="United States"/>
    <x v="99"/>
    <x v="14"/>
    <n v="53209"/>
    <x v="0"/>
    <s v="FUR-FU-10001185"/>
    <x v="0"/>
    <x v="2"/>
    <s v="Advantus Employee of the Month Certificate Frame, 11 x 13-1/2"/>
    <x v="823"/>
    <n v="6"/>
    <n v="0"/>
    <n v="76.087800000000001"/>
  </r>
  <r>
    <x v="3"/>
    <s v="SA-20830"/>
    <s v="Sue Ann Reed"/>
    <x v="1"/>
    <s v="United States"/>
    <x v="80"/>
    <x v="1"/>
    <n v="93727"/>
    <x v="1"/>
    <s v="FUR-FU-10001185"/>
    <x v="0"/>
    <x v="2"/>
    <s v="Advantus Employee of the Month Certificate Frame, 11 x 13-1/2"/>
    <x v="824"/>
    <n v="1"/>
    <n v="0"/>
    <n v="12.6813"/>
  </r>
  <r>
    <x v="1"/>
    <s v="JS-16030"/>
    <s v="Joy Smith"/>
    <x v="1"/>
    <s v="United States"/>
    <x v="76"/>
    <x v="29"/>
    <n v="39401"/>
    <x v="2"/>
    <s v="FUR-FU-10001185"/>
    <x v="0"/>
    <x v="2"/>
    <s v="Advantus Employee of the Month Certificate Frame, 11 x 13-1/2"/>
    <x v="823"/>
    <n v="6"/>
    <n v="0"/>
    <n v="76.087800000000001"/>
  </r>
  <r>
    <x v="3"/>
    <s v="LO-17170"/>
    <s v="Lori Olson"/>
    <x v="0"/>
    <s v="United States"/>
    <x v="88"/>
    <x v="43"/>
    <n v="3301"/>
    <x v="3"/>
    <s v="FUR-FU-10001185"/>
    <x v="0"/>
    <x v="2"/>
    <s v="Advantus Employee of the Month Certificate Frame, 11 x 13-1/2"/>
    <x v="825"/>
    <n v="8"/>
    <n v="0"/>
    <n v="101.4504"/>
  </r>
  <r>
    <x v="1"/>
    <s v="AG-10495"/>
    <s v="Andrew Gjertsen"/>
    <x v="0"/>
    <s v="United States"/>
    <x v="265"/>
    <x v="10"/>
    <n v="33710"/>
    <x v="2"/>
    <s v="FUR-FU-10001185"/>
    <x v="0"/>
    <x v="2"/>
    <s v="Advantus Employee of the Month Certificate Frame, 11 x 13-1/2"/>
    <x v="826"/>
    <n v="7"/>
    <n v="0.2"/>
    <n v="45.467100000000009"/>
  </r>
  <r>
    <x v="1"/>
    <s v="HK-14890"/>
    <s v="Heather Kirkland"/>
    <x v="0"/>
    <s v="United States"/>
    <x v="0"/>
    <x v="0"/>
    <n v="60610"/>
    <x v="0"/>
    <s v="FUR-FU-10001196"/>
    <x v="0"/>
    <x v="2"/>
    <s v="DAX Cubicle Frames - 8x10"/>
    <x v="827"/>
    <n v="7"/>
    <n v="0.6"/>
    <n v="-12.116999999999999"/>
  </r>
  <r>
    <x v="1"/>
    <s v="AC-10615"/>
    <s v="Ann Chong"/>
    <x v="0"/>
    <s v="United States"/>
    <x v="6"/>
    <x v="3"/>
    <n v="10009"/>
    <x v="3"/>
    <s v="FUR-FU-10001196"/>
    <x v="0"/>
    <x v="2"/>
    <s v="DAX Cubicle Frames - 8x10"/>
    <x v="828"/>
    <n v="2"/>
    <n v="0"/>
    <n v="3.4619999999999997"/>
  </r>
  <r>
    <x v="1"/>
    <s v="RD-19480"/>
    <s v="Rick Duston"/>
    <x v="1"/>
    <s v="United States"/>
    <x v="110"/>
    <x v="33"/>
    <n v="47374"/>
    <x v="0"/>
    <s v="FUR-FU-10001196"/>
    <x v="0"/>
    <x v="2"/>
    <s v="DAX Cubicle Frames - 8x10"/>
    <x v="829"/>
    <n v="3"/>
    <n v="0"/>
    <n v="5.1929999999999996"/>
  </r>
  <r>
    <x v="1"/>
    <s v="Dp-13240"/>
    <s v="Dean percer"/>
    <x v="2"/>
    <s v="United States"/>
    <x v="11"/>
    <x v="8"/>
    <n v="98115"/>
    <x v="1"/>
    <s v="FUR-FU-10001196"/>
    <x v="0"/>
    <x v="2"/>
    <s v="DAX Cubicle Frames - 8x10"/>
    <x v="830"/>
    <n v="11"/>
    <n v="0"/>
    <n v="19.040999999999997"/>
  </r>
  <r>
    <x v="1"/>
    <s v="MB-18085"/>
    <s v="Mick Brown"/>
    <x v="1"/>
    <s v="United States"/>
    <x v="266"/>
    <x v="1"/>
    <n v="95661"/>
    <x v="1"/>
    <s v="FUR-FU-10001196"/>
    <x v="0"/>
    <x v="2"/>
    <s v="DAX Cubicle Frames - 8x10"/>
    <x v="829"/>
    <n v="3"/>
    <n v="0"/>
    <n v="5.1929999999999996"/>
  </r>
  <r>
    <x v="1"/>
    <s v="SC-20725"/>
    <s v="Steven Cartwright"/>
    <x v="1"/>
    <s v="United States"/>
    <x v="5"/>
    <x v="1"/>
    <n v="90036"/>
    <x v="1"/>
    <s v="FUR-FU-10001215"/>
    <x v="0"/>
    <x v="2"/>
    <s v="Howard Miller 11-1/2&quot; Diameter Brentwood Wall Clock"/>
    <x v="831"/>
    <n v="11"/>
    <n v="0"/>
    <n v="199.26060000000004"/>
  </r>
  <r>
    <x v="1"/>
    <s v="MB-17305"/>
    <s v="Maria Bertelson"/>
    <x v="1"/>
    <s v="United States"/>
    <x v="267"/>
    <x v="1"/>
    <n v="95610"/>
    <x v="1"/>
    <s v="FUR-FU-10001215"/>
    <x v="0"/>
    <x v="2"/>
    <s v="Howard Miller 11-1/2&quot; Diameter Brentwood Wall Clock"/>
    <x v="832"/>
    <n v="3"/>
    <n v="0"/>
    <n v="54.343800000000009"/>
  </r>
  <r>
    <x v="1"/>
    <s v="MF-18250"/>
    <s v="Monica Federle"/>
    <x v="0"/>
    <s v="United States"/>
    <x v="5"/>
    <x v="1"/>
    <n v="90036"/>
    <x v="1"/>
    <s v="FUR-FU-10001215"/>
    <x v="0"/>
    <x v="2"/>
    <s v="Howard Miller 11-1/2&quot; Diameter Brentwood Wall Clock"/>
    <x v="833"/>
    <n v="1"/>
    <n v="0"/>
    <n v="18.114600000000003"/>
  </r>
  <r>
    <x v="1"/>
    <s v="MC-17605"/>
    <s v="Matt Connell"/>
    <x v="0"/>
    <s v="United States"/>
    <x v="0"/>
    <x v="0"/>
    <n v="60610"/>
    <x v="0"/>
    <s v="FUR-FU-10001215"/>
    <x v="0"/>
    <x v="2"/>
    <s v="Howard Miller 11-1/2&quot; Diameter Brentwood Wall Clock"/>
    <x v="834"/>
    <n v="2"/>
    <n v="0.6"/>
    <n v="-15.526799999999994"/>
  </r>
  <r>
    <x v="0"/>
    <s v="LS-17245"/>
    <s v="Lynn Smith"/>
    <x v="1"/>
    <s v="United States"/>
    <x v="268"/>
    <x v="19"/>
    <n v="64118"/>
    <x v="0"/>
    <s v="FUR-FU-10001290"/>
    <x v="0"/>
    <x v="2"/>
    <s v="Executive Impressions Supervisor Wall Clock"/>
    <x v="835"/>
    <n v="3"/>
    <n v="0"/>
    <n v="40.415999999999997"/>
  </r>
  <r>
    <x v="0"/>
    <s v="MY-17380"/>
    <s v="Maribeth Yedwab"/>
    <x v="0"/>
    <s v="United States"/>
    <x v="6"/>
    <x v="3"/>
    <n v="10011"/>
    <x v="3"/>
    <s v="FUR-FU-10001290"/>
    <x v="0"/>
    <x v="2"/>
    <s v="Executive Impressions Supervisor Wall Clock"/>
    <x v="836"/>
    <n v="13"/>
    <n v="0"/>
    <n v="175.13599999999997"/>
  </r>
  <r>
    <x v="1"/>
    <s v="PR-18880"/>
    <s v="Patrick Ryan"/>
    <x v="1"/>
    <s v="United States"/>
    <x v="185"/>
    <x v="10"/>
    <n v="33614"/>
    <x v="2"/>
    <s v="FUR-FU-10001290"/>
    <x v="0"/>
    <x v="2"/>
    <s v="Executive Impressions Supervisor Wall Clock"/>
    <x v="837"/>
    <n v="2"/>
    <n v="0.2"/>
    <n v="10.103999999999996"/>
  </r>
  <r>
    <x v="3"/>
    <s v="PW-19030"/>
    <s v="Pauline Webber"/>
    <x v="0"/>
    <s v="United States"/>
    <x v="11"/>
    <x v="8"/>
    <n v="98105"/>
    <x v="1"/>
    <s v="FUR-FU-10001290"/>
    <x v="0"/>
    <x v="2"/>
    <s v="Executive Impressions Supervisor Wall Clock"/>
    <x v="835"/>
    <n v="3"/>
    <n v="0"/>
    <n v="40.415999999999997"/>
  </r>
  <r>
    <x v="1"/>
    <s v="PV-18985"/>
    <s v="Paul Van Hugh"/>
    <x v="2"/>
    <s v="United States"/>
    <x v="269"/>
    <x v="26"/>
    <n v="2138"/>
    <x v="3"/>
    <s v="FUR-FU-10001379"/>
    <x v="0"/>
    <x v="2"/>
    <s v="Executive Impressions 16-1/2&quot; Circular Wall Clock"/>
    <x v="838"/>
    <n v="1"/>
    <n v="0"/>
    <n v="11.756800000000002"/>
  </r>
  <r>
    <x v="1"/>
    <s v="BP-11290"/>
    <s v="Beth Paige"/>
    <x v="1"/>
    <s v="United States"/>
    <x v="121"/>
    <x v="0"/>
    <n v="62521"/>
    <x v="0"/>
    <s v="FUR-FU-10001379"/>
    <x v="0"/>
    <x v="2"/>
    <s v="Executive Impressions 16-1/2&quot; Circular Wall Clock"/>
    <x v="839"/>
    <n v="3"/>
    <n v="0.6"/>
    <n v="-12.825599999999994"/>
  </r>
  <r>
    <x v="1"/>
    <s v="LL-16840"/>
    <s v="Lauren Leatherbury"/>
    <x v="1"/>
    <s v="United States"/>
    <x v="187"/>
    <x v="3"/>
    <n v="14609"/>
    <x v="3"/>
    <s v="FUR-FU-10001424"/>
    <x v="0"/>
    <x v="2"/>
    <s v="Dax Clear Box Frame"/>
    <x v="840"/>
    <n v="2"/>
    <n v="0"/>
    <n v="5.936399999999999"/>
  </r>
  <r>
    <x v="1"/>
    <s v="ZC-21910"/>
    <s v="Zuschuss Carroll"/>
    <x v="1"/>
    <s v="United States"/>
    <x v="5"/>
    <x v="1"/>
    <n v="90045"/>
    <x v="1"/>
    <s v="FUR-FU-10001424"/>
    <x v="0"/>
    <x v="2"/>
    <s v="Dax Clear Box Frame"/>
    <x v="692"/>
    <n v="1"/>
    <n v="0"/>
    <n v="2.9681999999999995"/>
  </r>
  <r>
    <x v="0"/>
    <s v="TS-21610"/>
    <s v="Troy Staebel"/>
    <x v="1"/>
    <s v="United States"/>
    <x v="151"/>
    <x v="0"/>
    <n v="61032"/>
    <x v="0"/>
    <s v="FUR-FU-10001424"/>
    <x v="0"/>
    <x v="2"/>
    <s v="Dax Clear Box Frame"/>
    <x v="841"/>
    <n v="3"/>
    <n v="0.6"/>
    <n v="-6.8094000000000037"/>
  </r>
  <r>
    <x v="1"/>
    <s v="CM-12115"/>
    <s v="Chad McGuire"/>
    <x v="1"/>
    <s v="United States"/>
    <x v="2"/>
    <x v="1"/>
    <n v="94109"/>
    <x v="1"/>
    <s v="FUR-FU-10001424"/>
    <x v="0"/>
    <x v="2"/>
    <s v="Dax Clear Box Frame"/>
    <x v="840"/>
    <n v="2"/>
    <n v="0"/>
    <n v="5.936399999999999"/>
  </r>
  <r>
    <x v="3"/>
    <s v="TB-21190"/>
    <s v="Thomas Brumley"/>
    <x v="2"/>
    <s v="United States"/>
    <x v="5"/>
    <x v="1"/>
    <n v="90045"/>
    <x v="1"/>
    <s v="FUR-FU-10001424"/>
    <x v="0"/>
    <x v="2"/>
    <s v="Dax Clear Box Frame"/>
    <x v="842"/>
    <n v="4"/>
    <n v="0"/>
    <n v="11.872799999999998"/>
  </r>
  <r>
    <x v="3"/>
    <s v="AW-10930"/>
    <s v="Arthur Wiediger"/>
    <x v="2"/>
    <s v="United States"/>
    <x v="17"/>
    <x v="12"/>
    <n v="77070"/>
    <x v="0"/>
    <s v="FUR-FU-10001424"/>
    <x v="0"/>
    <x v="2"/>
    <s v="Dax Clear Box Frame"/>
    <x v="843"/>
    <n v="2"/>
    <n v="0.6"/>
    <n v="-4.5396000000000019"/>
  </r>
  <r>
    <x v="1"/>
    <s v="JD-16150"/>
    <s v="Justin Deggeller"/>
    <x v="0"/>
    <s v="United States"/>
    <x v="18"/>
    <x v="13"/>
    <n v="19140"/>
    <x v="3"/>
    <s v="FUR-FU-10001468"/>
    <x v="0"/>
    <x v="2"/>
    <s v="Tenex Antistatic Computer Chair Mats"/>
    <x v="844"/>
    <n v="4"/>
    <n v="0.2"/>
    <n v="-68.392000000000053"/>
  </r>
  <r>
    <x v="3"/>
    <s v="EB-13750"/>
    <s v="Edward Becker"/>
    <x v="0"/>
    <s v="United States"/>
    <x v="104"/>
    <x v="12"/>
    <n v="78664"/>
    <x v="0"/>
    <s v="FUR-FU-10001468"/>
    <x v="0"/>
    <x v="2"/>
    <s v="Tenex Antistatic Computer Chair Mats"/>
    <x v="7"/>
    <n v="5"/>
    <n v="0.6"/>
    <n v="-427.45000000000005"/>
  </r>
  <r>
    <x v="1"/>
    <s v="VT-21700"/>
    <s v="Valerie Takahito"/>
    <x v="2"/>
    <s v="United States"/>
    <x v="18"/>
    <x v="13"/>
    <n v="19143"/>
    <x v="3"/>
    <s v="FUR-FU-10001468"/>
    <x v="0"/>
    <x v="2"/>
    <s v="Tenex Antistatic Computer Chair Mats"/>
    <x v="844"/>
    <n v="4"/>
    <n v="0.2"/>
    <n v="-68.392000000000053"/>
  </r>
  <r>
    <x v="1"/>
    <s v="SH-20395"/>
    <s v="Shahid Hopkins"/>
    <x v="1"/>
    <s v="United States"/>
    <x v="13"/>
    <x v="9"/>
    <n v="28540"/>
    <x v="2"/>
    <s v="FUR-FU-10001468"/>
    <x v="0"/>
    <x v="2"/>
    <s v="Tenex Antistatic Computer Chair Mats"/>
    <x v="845"/>
    <n v="3"/>
    <n v="0.2"/>
    <n v="-51.29400000000004"/>
  </r>
  <r>
    <x v="0"/>
    <s v="LL-16840"/>
    <s v="Lauren Leatherbury"/>
    <x v="1"/>
    <s v="United States"/>
    <x v="28"/>
    <x v="17"/>
    <n v="22980"/>
    <x v="2"/>
    <s v="FUR-FU-10001468"/>
    <x v="0"/>
    <x v="2"/>
    <s v="Tenex Antistatic Computer Chair Mats"/>
    <x v="846"/>
    <n v="7"/>
    <n v="0"/>
    <n v="119.68599999999989"/>
  </r>
  <r>
    <x v="1"/>
    <s v="MD-17350"/>
    <s v="Maribeth Dona"/>
    <x v="1"/>
    <s v="United States"/>
    <x v="18"/>
    <x v="13"/>
    <n v="19143"/>
    <x v="3"/>
    <s v="FUR-FU-10001468"/>
    <x v="0"/>
    <x v="2"/>
    <s v="Tenex Antistatic Computer Chair Mats"/>
    <x v="847"/>
    <n v="2"/>
    <n v="0.2"/>
    <n v="-34.196000000000026"/>
  </r>
  <r>
    <x v="2"/>
    <s v="AA-10480"/>
    <s v="Andrew Allen"/>
    <x v="1"/>
    <s v="United States"/>
    <x v="270"/>
    <x v="25"/>
    <n v="6457"/>
    <x v="3"/>
    <s v="FUR-FU-10001473"/>
    <x v="0"/>
    <x v="2"/>
    <s v="DAX Wood Document Frame"/>
    <x v="848"/>
    <n v="2"/>
    <n v="0"/>
    <n v="9.8856000000000002"/>
  </r>
  <r>
    <x v="1"/>
    <s v="SC-20725"/>
    <s v="Steven Cartwright"/>
    <x v="1"/>
    <s v="United States"/>
    <x v="127"/>
    <x v="13"/>
    <n v="17602"/>
    <x v="3"/>
    <s v="FUR-FU-10001473"/>
    <x v="0"/>
    <x v="2"/>
    <s v="Eldon Executive Woodline II Desk Accessories, Mahogany"/>
    <x v="849"/>
    <n v="1"/>
    <n v="0.2"/>
    <n v="1.7591000000000001"/>
  </r>
  <r>
    <x v="1"/>
    <s v="Co-12640"/>
    <s v="Corey-Lock"/>
    <x v="1"/>
    <s v="United States"/>
    <x v="271"/>
    <x v="0"/>
    <n v="60076"/>
    <x v="0"/>
    <s v="FUR-FU-10001473"/>
    <x v="0"/>
    <x v="2"/>
    <s v="DAX Wood Document Frame"/>
    <x v="850"/>
    <n v="6"/>
    <n v="0.6"/>
    <n v="-19.771199999999997"/>
  </r>
  <r>
    <x v="0"/>
    <s v="BG-11740"/>
    <s v="Bruce Geld"/>
    <x v="1"/>
    <s v="United States"/>
    <x v="18"/>
    <x v="13"/>
    <n v="19120"/>
    <x v="3"/>
    <s v="FUR-FU-10001473"/>
    <x v="0"/>
    <x v="2"/>
    <s v="Eldon Executive Woodline II Desk Accessories, Mahogany"/>
    <x v="851"/>
    <n v="3"/>
    <n v="0.2"/>
    <n v="5.2773000000000003"/>
  </r>
  <r>
    <x v="1"/>
    <s v="CS-11950"/>
    <s v="Carlos Soltero"/>
    <x v="1"/>
    <s v="United States"/>
    <x v="18"/>
    <x v="13"/>
    <n v="19140"/>
    <x v="3"/>
    <s v="FUR-FU-10001473"/>
    <x v="0"/>
    <x v="2"/>
    <s v="Eldon Executive Woodline II Desk Accessories, Mahogany"/>
    <x v="851"/>
    <n v="3"/>
    <n v="0.2"/>
    <n v="5.2773000000000003"/>
  </r>
  <r>
    <x v="1"/>
    <s v="IM-15070"/>
    <s v="Irene Maddox"/>
    <x v="1"/>
    <s v="United States"/>
    <x v="57"/>
    <x v="7"/>
    <n v="80906"/>
    <x v="1"/>
    <s v="FUR-FU-10001473"/>
    <x v="0"/>
    <x v="2"/>
    <s v="DAX Wood Document Frame"/>
    <x v="852"/>
    <n v="5"/>
    <n v="0.2"/>
    <n v="10.983999999999996"/>
  </r>
  <r>
    <x v="1"/>
    <s v="AG-10495"/>
    <s v="Andrew Gjertsen"/>
    <x v="0"/>
    <s v="United States"/>
    <x v="272"/>
    <x v="17"/>
    <n v="22304"/>
    <x v="2"/>
    <s v="FUR-FU-10001473"/>
    <x v="0"/>
    <x v="2"/>
    <s v="DAX Wood Document Frame"/>
    <x v="853"/>
    <n v="14"/>
    <n v="0"/>
    <n v="69.199200000000005"/>
  </r>
  <r>
    <x v="0"/>
    <s v="JM-16195"/>
    <s v="Justin MacKendrick"/>
    <x v="1"/>
    <s v="United States"/>
    <x v="213"/>
    <x v="1"/>
    <n v="92630"/>
    <x v="1"/>
    <s v="FUR-FU-10001473"/>
    <x v="0"/>
    <x v="2"/>
    <s v="DAX Wood Document Frame"/>
    <x v="854"/>
    <n v="4"/>
    <n v="0"/>
    <n v="19.7712"/>
  </r>
  <r>
    <x v="2"/>
    <s v="MC-18100"/>
    <s v="Mick Crebagga"/>
    <x v="1"/>
    <s v="United States"/>
    <x v="17"/>
    <x v="12"/>
    <n v="77041"/>
    <x v="0"/>
    <s v="FUR-FU-10001473"/>
    <x v="0"/>
    <x v="2"/>
    <s v="Eldon Executive Woodline II Desk Accessories, Mahogany"/>
    <x v="849"/>
    <n v="2"/>
    <n v="0.6"/>
    <n v="-16.585799999999999"/>
  </r>
  <r>
    <x v="1"/>
    <s v="TT-21460"/>
    <s v="Tonja Turnell"/>
    <x v="2"/>
    <s v="United States"/>
    <x v="110"/>
    <x v="33"/>
    <n v="47374"/>
    <x v="0"/>
    <s v="FUR-FU-10001473"/>
    <x v="0"/>
    <x v="2"/>
    <s v="DAX Wood Document Frame"/>
    <x v="848"/>
    <n v="2"/>
    <n v="0"/>
    <n v="9.8856000000000002"/>
  </r>
  <r>
    <x v="1"/>
    <s v="GM-14440"/>
    <s v="Gary McGarr"/>
    <x v="1"/>
    <s v="United States"/>
    <x v="120"/>
    <x v="24"/>
    <n v="37918"/>
    <x v="2"/>
    <s v="FUR-FU-10001473"/>
    <x v="0"/>
    <x v="2"/>
    <s v="DAX Wood Document Frame"/>
    <x v="850"/>
    <n v="3"/>
    <n v="0.2"/>
    <n v="6.5903999999999989"/>
  </r>
  <r>
    <x v="1"/>
    <s v="JB-16045"/>
    <s v="Julia Barnett"/>
    <x v="2"/>
    <s v="United States"/>
    <x v="273"/>
    <x v="25"/>
    <n v="6810"/>
    <x v="3"/>
    <s v="FUR-FU-10001473"/>
    <x v="0"/>
    <x v="2"/>
    <s v="DAX Wood Document Frame"/>
    <x v="848"/>
    <n v="2"/>
    <n v="0"/>
    <n v="9.8856000000000002"/>
  </r>
  <r>
    <x v="1"/>
    <s v="MD-17860"/>
    <s v="Michael Dominguez"/>
    <x v="0"/>
    <s v="United States"/>
    <x v="274"/>
    <x v="15"/>
    <n v="20707"/>
    <x v="3"/>
    <s v="FUR-FU-10001473"/>
    <x v="0"/>
    <x v="2"/>
    <s v="DAX Wood Document Frame"/>
    <x v="848"/>
    <n v="2"/>
    <n v="0"/>
    <n v="9.8856000000000002"/>
  </r>
  <r>
    <x v="1"/>
    <s v="EP-13915"/>
    <s v="Emily Phan"/>
    <x v="1"/>
    <s v="United States"/>
    <x v="2"/>
    <x v="1"/>
    <n v="94122"/>
    <x v="1"/>
    <s v="FUR-FU-10001473"/>
    <x v="0"/>
    <x v="2"/>
    <s v="Eldon Executive Woodline II Desk Accessories, Mahogany"/>
    <x v="855"/>
    <n v="8"/>
    <n v="0"/>
    <n v="54.280799999999999"/>
  </r>
  <r>
    <x v="1"/>
    <s v="CS-11950"/>
    <s v="Carlos Soltero"/>
    <x v="1"/>
    <s v="United States"/>
    <x v="0"/>
    <x v="0"/>
    <n v="60610"/>
    <x v="0"/>
    <s v="FUR-FU-10001475"/>
    <x v="0"/>
    <x v="2"/>
    <s v="Contract Clock, 14&quot;, Brown"/>
    <x v="856"/>
    <n v="1"/>
    <n v="0.6"/>
    <n v="-5.7148000000000003"/>
  </r>
  <r>
    <x v="1"/>
    <s v="AJ-10795"/>
    <s v="Anthony Johnson"/>
    <x v="0"/>
    <s v="United States"/>
    <x v="11"/>
    <x v="8"/>
    <n v="98115"/>
    <x v="1"/>
    <s v="FUR-FU-10001475"/>
    <x v="0"/>
    <x v="2"/>
    <s v="Contract Clock, 14&quot;, Brown"/>
    <x v="857"/>
    <n v="5"/>
    <n v="0"/>
    <n v="37.366"/>
  </r>
  <r>
    <x v="1"/>
    <s v="YS-21880"/>
    <s v="Yana Sorensen"/>
    <x v="0"/>
    <s v="United States"/>
    <x v="11"/>
    <x v="8"/>
    <n v="98103"/>
    <x v="1"/>
    <s v="FUR-FU-10001475"/>
    <x v="0"/>
    <x v="2"/>
    <s v="Contract Clock, 14&quot;, Brown"/>
    <x v="858"/>
    <n v="3"/>
    <n v="0"/>
    <n v="22.419600000000003"/>
  </r>
  <r>
    <x v="0"/>
    <s v="WB-21850"/>
    <s v="William Brown"/>
    <x v="1"/>
    <s v="United States"/>
    <x v="18"/>
    <x v="13"/>
    <n v="19143"/>
    <x v="3"/>
    <s v="FUR-FU-10001475"/>
    <x v="0"/>
    <x v="2"/>
    <s v="Contract Clock, 14&quot;, Brown"/>
    <x v="859"/>
    <n v="5"/>
    <n v="0.2"/>
    <n v="15.385999999999999"/>
  </r>
  <r>
    <x v="0"/>
    <s v="RE-19450"/>
    <s v="Richard Eichhorn"/>
    <x v="1"/>
    <s v="United States"/>
    <x v="121"/>
    <x v="0"/>
    <n v="62521"/>
    <x v="0"/>
    <s v="FUR-FU-10001475"/>
    <x v="0"/>
    <x v="2"/>
    <s v="Contract Clock, 14&quot;, Brown"/>
    <x v="860"/>
    <n v="7"/>
    <n v="0.6"/>
    <n v="-40.003599999999999"/>
  </r>
  <r>
    <x v="1"/>
    <s v="BH-11710"/>
    <s v="Brosina Hoffman"/>
    <x v="1"/>
    <s v="United States"/>
    <x v="5"/>
    <x v="1"/>
    <n v="90032"/>
    <x v="1"/>
    <s v="FUR-FU-10001487"/>
    <x v="0"/>
    <x v="2"/>
    <s v="Eldon Expressions Wood and Plastic Desk Accessories, Cherry Wood"/>
    <x v="861"/>
    <n v="7"/>
    <n v="0"/>
    <n v="14.169399999999996"/>
  </r>
  <r>
    <x v="1"/>
    <s v="SM-20950"/>
    <s v="Suzanne McNair"/>
    <x v="0"/>
    <s v="United States"/>
    <x v="6"/>
    <x v="3"/>
    <n v="10011"/>
    <x v="3"/>
    <s v="FUR-FU-10001487"/>
    <x v="0"/>
    <x v="2"/>
    <s v="Eldon Expressions Wood and Plastic Desk Accessories, Cherry Wood"/>
    <x v="862"/>
    <n v="3"/>
    <n v="0"/>
    <n v="6.0725999999999987"/>
  </r>
  <r>
    <x v="2"/>
    <s v="JO-15145"/>
    <s v="Jack O'Briant"/>
    <x v="0"/>
    <s v="United States"/>
    <x v="5"/>
    <x v="1"/>
    <n v="90008"/>
    <x v="1"/>
    <s v="FUR-FU-10001487"/>
    <x v="0"/>
    <x v="2"/>
    <s v="Eldon Expressions Wood and Plastic Desk Accessories, Cherry Wood"/>
    <x v="863"/>
    <n v="4"/>
    <n v="0"/>
    <n v="8.0967999999999982"/>
  </r>
  <r>
    <x v="1"/>
    <s v="SS-20515"/>
    <s v="Shirley Schmidt"/>
    <x v="2"/>
    <s v="United States"/>
    <x v="98"/>
    <x v="21"/>
    <n v="40214"/>
    <x v="2"/>
    <s v="FUR-FU-10001487"/>
    <x v="0"/>
    <x v="2"/>
    <s v="Eldon Expressions Wood and Plastic Desk Accessories, Cherry Wood"/>
    <x v="862"/>
    <n v="3"/>
    <n v="0"/>
    <n v="6.0725999999999987"/>
  </r>
  <r>
    <x v="0"/>
    <s v="VP-21760"/>
    <s v="Victoria Pisteka"/>
    <x v="0"/>
    <s v="United States"/>
    <x v="2"/>
    <x v="1"/>
    <n v="94109"/>
    <x v="1"/>
    <s v="FUR-FU-10001487"/>
    <x v="0"/>
    <x v="2"/>
    <s v="Eldon Expressions Wood and Plastic Desk Accessories, Cherry Wood"/>
    <x v="864"/>
    <n v="6"/>
    <n v="0"/>
    <n v="12.145199999999997"/>
  </r>
  <r>
    <x v="3"/>
    <s v="GB-14530"/>
    <s v="George Bell"/>
    <x v="0"/>
    <s v="United States"/>
    <x v="237"/>
    <x v="4"/>
    <n v="19901"/>
    <x v="3"/>
    <s v="FUR-FU-10001488"/>
    <x v="0"/>
    <x v="2"/>
    <s v="Tenex 46&quot; x 60&quot; Computer Anti-Static Chairmat, Rectangular Shaped"/>
    <x v="865"/>
    <n v="2"/>
    <n v="0"/>
    <n v="42.391999999999996"/>
  </r>
  <r>
    <x v="1"/>
    <s v="MO-17800"/>
    <s v="Meg O'Connel"/>
    <x v="2"/>
    <s v="United States"/>
    <x v="18"/>
    <x v="13"/>
    <n v="19140"/>
    <x v="3"/>
    <s v="FUR-FU-10001488"/>
    <x v="0"/>
    <x v="2"/>
    <s v="Tenex 46&quot; x 60&quot; Computer Anti-Static Chairmat, Rectangular Shaped"/>
    <x v="866"/>
    <n v="3"/>
    <n v="0.2"/>
    <n v="0"/>
  </r>
  <r>
    <x v="1"/>
    <s v="DK-12895"/>
    <s v="Dana Kaydos"/>
    <x v="1"/>
    <s v="United States"/>
    <x v="192"/>
    <x v="10"/>
    <n v="33023"/>
    <x v="2"/>
    <s v="FUR-FU-10001488"/>
    <x v="0"/>
    <x v="2"/>
    <s v="Tenex 46&quot; x 60&quot; Computer Anti-Static Chairmat, Rectangular Shaped"/>
    <x v="867"/>
    <n v="4"/>
    <n v="0.2"/>
    <n v="0"/>
  </r>
  <r>
    <x v="1"/>
    <s v="RD-19480"/>
    <s v="Rick Duston"/>
    <x v="1"/>
    <s v="United States"/>
    <x v="2"/>
    <x v="1"/>
    <n v="94122"/>
    <x v="1"/>
    <s v="FUR-FU-10001488"/>
    <x v="0"/>
    <x v="2"/>
    <s v="Tenex 46&quot; x 60&quot; Computer Anti-Static Chairmat, Rectangular Shaped"/>
    <x v="868"/>
    <n v="5"/>
    <n v="0"/>
    <n v="105.97999999999999"/>
  </r>
  <r>
    <x v="1"/>
    <s v="MZ-17335"/>
    <s v="Maria Zettner"/>
    <x v="2"/>
    <s v="United States"/>
    <x v="97"/>
    <x v="20"/>
    <n v="85023"/>
    <x v="1"/>
    <s v="FUR-FU-10001488"/>
    <x v="0"/>
    <x v="2"/>
    <s v="Tenex 46&quot; x 60&quot; Computer Anti-Static Chairmat, Rectangular Shaped"/>
    <x v="869"/>
    <n v="2"/>
    <n v="0.2"/>
    <n v="0"/>
  </r>
  <r>
    <x v="1"/>
    <s v="BS-11380"/>
    <s v="Bill Stewart"/>
    <x v="0"/>
    <s v="United States"/>
    <x v="29"/>
    <x v="7"/>
    <n v="80219"/>
    <x v="1"/>
    <s v="FUR-FU-10001488"/>
    <x v="0"/>
    <x v="2"/>
    <s v="Tenex 46&quot; x 60&quot; Computer Anti-Static Chairmat, Rectangular Shaped"/>
    <x v="870"/>
    <n v="6"/>
    <n v="0.2"/>
    <n v="0"/>
  </r>
  <r>
    <x v="1"/>
    <s v="SP-20860"/>
    <s v="Sung Pak"/>
    <x v="0"/>
    <s v="United States"/>
    <x v="18"/>
    <x v="13"/>
    <n v="19134"/>
    <x v="3"/>
    <s v="FUR-FU-10001488"/>
    <x v="0"/>
    <x v="2"/>
    <s v="Tenex 46&quot; x 60&quot; Computer Anti-Static Chairmat, Rectangular Shaped"/>
    <x v="866"/>
    <n v="3"/>
    <n v="0.2"/>
    <n v="0"/>
  </r>
  <r>
    <x v="1"/>
    <s v="LC-16885"/>
    <s v="Lena Creighton"/>
    <x v="1"/>
    <s v="United States"/>
    <x v="265"/>
    <x v="10"/>
    <n v="33710"/>
    <x v="2"/>
    <s v="FUR-FU-10001546"/>
    <x v="0"/>
    <x v="2"/>
    <s v="Dana Swing-Arm Lamps"/>
    <x v="871"/>
    <n v="2"/>
    <n v="0.2"/>
    <n v="1.0679999999999996"/>
  </r>
  <r>
    <x v="0"/>
    <s v="JS-15940"/>
    <s v="Joni Sundaresam"/>
    <x v="2"/>
    <s v="United States"/>
    <x v="275"/>
    <x v="12"/>
    <n v="75043"/>
    <x v="0"/>
    <s v="FUR-FU-10001546"/>
    <x v="0"/>
    <x v="2"/>
    <s v="Dana Swing-Arm Lamps"/>
    <x v="872"/>
    <n v="2"/>
    <n v="0.6"/>
    <n v="-7.4759999999999991"/>
  </r>
  <r>
    <x v="1"/>
    <s v="FM-14215"/>
    <s v="Filia McAdams"/>
    <x v="0"/>
    <s v="United States"/>
    <x v="163"/>
    <x v="9"/>
    <n v="27405"/>
    <x v="2"/>
    <s v="FUR-FU-10001546"/>
    <x v="0"/>
    <x v="2"/>
    <s v="Dana Swing-Arm Lamps"/>
    <x v="871"/>
    <n v="2"/>
    <n v="0.2"/>
    <n v="1.0679999999999996"/>
  </r>
  <r>
    <x v="1"/>
    <s v="SP-20860"/>
    <s v="Sung Pak"/>
    <x v="0"/>
    <s v="United States"/>
    <x v="0"/>
    <x v="0"/>
    <n v="60623"/>
    <x v="0"/>
    <s v="FUR-FU-10001546"/>
    <x v="0"/>
    <x v="2"/>
    <s v="Dana Swing-Arm Lamps"/>
    <x v="872"/>
    <n v="2"/>
    <n v="0.6"/>
    <n v="-7.4759999999999991"/>
  </r>
  <r>
    <x v="0"/>
    <s v="JK-15730"/>
    <s v="Joe Kamberova"/>
    <x v="1"/>
    <s v="United States"/>
    <x v="77"/>
    <x v="0"/>
    <n v="60016"/>
    <x v="0"/>
    <s v="FUR-FU-10001546"/>
    <x v="0"/>
    <x v="2"/>
    <s v="Dana Swing-Arm Lamps"/>
    <x v="872"/>
    <n v="2"/>
    <n v="0.6"/>
    <n v="-7.4759999999999991"/>
  </r>
  <r>
    <x v="0"/>
    <s v="AB-10600"/>
    <s v="Ann Blume"/>
    <x v="0"/>
    <s v="United States"/>
    <x v="13"/>
    <x v="9"/>
    <n v="28540"/>
    <x v="2"/>
    <s v="FUR-FU-10001546"/>
    <x v="0"/>
    <x v="2"/>
    <s v="Dana Swing-Arm Lamps"/>
    <x v="871"/>
    <n v="2"/>
    <n v="0.2"/>
    <n v="1.0679999999999996"/>
  </r>
  <r>
    <x v="1"/>
    <s v="KW-16570"/>
    <s v="Kelly Williams"/>
    <x v="1"/>
    <s v="United States"/>
    <x v="2"/>
    <x v="1"/>
    <n v="94109"/>
    <x v="1"/>
    <s v="FUR-FU-10001546"/>
    <x v="0"/>
    <x v="2"/>
    <s v="Dana Swing-Arm Lamps"/>
    <x v="873"/>
    <n v="3"/>
    <n v="0"/>
    <n v="8.01"/>
  </r>
  <r>
    <x v="1"/>
    <s v="TS-21205"/>
    <s v="Thomas Seio"/>
    <x v="0"/>
    <s v="United States"/>
    <x v="196"/>
    <x v="16"/>
    <n v="7601"/>
    <x v="3"/>
    <s v="FUR-FU-10001588"/>
    <x v="0"/>
    <x v="2"/>
    <s v="Deflect-o SuperTray Unbreakable Stackable Tray, Letter, Black"/>
    <x v="874"/>
    <n v="3"/>
    <n v="0"/>
    <n v="37.642200000000003"/>
  </r>
  <r>
    <x v="0"/>
    <s v="SZ-20035"/>
    <s v="Sam Zeldin"/>
    <x v="2"/>
    <s v="United States"/>
    <x v="276"/>
    <x v="1"/>
    <n v="90660"/>
    <x v="1"/>
    <s v="FUR-FU-10001588"/>
    <x v="0"/>
    <x v="2"/>
    <s v="Deflect-o SuperTray Unbreakable Stackable Tray, Letter, Black"/>
    <x v="875"/>
    <n v="5"/>
    <n v="0"/>
    <n v="62.736999999999995"/>
  </r>
  <r>
    <x v="1"/>
    <s v="MD-17860"/>
    <s v="Michael Dominguez"/>
    <x v="0"/>
    <s v="United States"/>
    <x v="250"/>
    <x v="12"/>
    <n v="78415"/>
    <x v="0"/>
    <s v="FUR-FU-10001588"/>
    <x v="0"/>
    <x v="2"/>
    <s v="Deflect-o SuperTray Unbreakable Stackable Tray, Letter, Black"/>
    <x v="876"/>
    <n v="5"/>
    <n v="0.6"/>
    <n v="-24.802999999999997"/>
  </r>
  <r>
    <x v="1"/>
    <s v="MB-17305"/>
    <s v="Maria Bertelson"/>
    <x v="1"/>
    <s v="United States"/>
    <x v="2"/>
    <x v="1"/>
    <n v="94122"/>
    <x v="1"/>
    <s v="FUR-FU-10001588"/>
    <x v="0"/>
    <x v="2"/>
    <s v="Deflect-o SuperTray Unbreakable Stackable Tray, Letter, Black"/>
    <x v="875"/>
    <n v="5"/>
    <n v="0"/>
    <n v="62.736999999999995"/>
  </r>
  <r>
    <x v="1"/>
    <s v="ML-17755"/>
    <s v="Max Ludwig"/>
    <x v="2"/>
    <s v="United States"/>
    <x v="277"/>
    <x v="17"/>
    <n v="23434"/>
    <x v="2"/>
    <s v="FUR-FU-10001591"/>
    <x v="0"/>
    <x v="2"/>
    <s v="Advantus Panel Wall Certificate Holder - 8.5x11"/>
    <x v="877"/>
    <n v="9"/>
    <n v="0"/>
    <n v="46.116000000000007"/>
  </r>
  <r>
    <x v="3"/>
    <s v="DB-12910"/>
    <s v="Daniel Byrd"/>
    <x v="2"/>
    <s v="United States"/>
    <x v="36"/>
    <x v="21"/>
    <n v="42420"/>
    <x v="2"/>
    <s v="FUR-FU-10001591"/>
    <x v="0"/>
    <x v="2"/>
    <s v="Advantus Panel Wall Certificate Holder - 8.5x11"/>
    <x v="878"/>
    <n v="5"/>
    <n v="0"/>
    <n v="25.620000000000005"/>
  </r>
  <r>
    <x v="1"/>
    <s v="GB-14530"/>
    <s v="George Bell"/>
    <x v="0"/>
    <s v="United States"/>
    <x v="5"/>
    <x v="1"/>
    <n v="90049"/>
    <x v="1"/>
    <s v="FUR-FU-10001591"/>
    <x v="0"/>
    <x v="2"/>
    <s v="Advantus Panel Wall Certificate Holder - 8.5x11"/>
    <x v="879"/>
    <n v="2"/>
    <n v="0"/>
    <n v="10.248000000000001"/>
  </r>
  <r>
    <x v="0"/>
    <s v="DM-13525"/>
    <s v="Don Miller"/>
    <x v="0"/>
    <s v="United States"/>
    <x v="278"/>
    <x v="10"/>
    <n v="32137"/>
    <x v="2"/>
    <s v="FUR-FU-10001591"/>
    <x v="0"/>
    <x v="2"/>
    <s v="Advantus Panel Wall Certificate Holder - 8.5x11"/>
    <x v="880"/>
    <n v="2"/>
    <n v="0.2"/>
    <n v="5.3680000000000012"/>
  </r>
  <r>
    <x v="1"/>
    <s v="DV-13045"/>
    <s v="Darrin Van Huff"/>
    <x v="0"/>
    <s v="United States"/>
    <x v="128"/>
    <x v="24"/>
    <n v="38109"/>
    <x v="2"/>
    <s v="FUR-FU-10001591"/>
    <x v="0"/>
    <x v="2"/>
    <s v="Advantus Panel Wall Certificate Holder - 8.5x11"/>
    <x v="880"/>
    <n v="2"/>
    <n v="0.2"/>
    <n v="5.3680000000000012"/>
  </r>
  <r>
    <x v="1"/>
    <s v="BS-11665"/>
    <s v="Brian Stugart"/>
    <x v="1"/>
    <s v="United States"/>
    <x v="1"/>
    <x v="1"/>
    <n v="92105"/>
    <x v="1"/>
    <s v="FUR-FU-10001591"/>
    <x v="0"/>
    <x v="2"/>
    <s v="Advantus Panel Wall Certificate Holder - 8.5x11"/>
    <x v="881"/>
    <n v="3"/>
    <n v="0"/>
    <n v="15.372000000000002"/>
  </r>
  <r>
    <x v="0"/>
    <s v="VG-21790"/>
    <s v="Vivek Gonzalez"/>
    <x v="1"/>
    <s v="United States"/>
    <x v="1"/>
    <x v="1"/>
    <n v="92037"/>
    <x v="1"/>
    <s v="FUR-FU-10001602"/>
    <x v="0"/>
    <x v="2"/>
    <s v="Eldon Delta Triangular Chair Mat, 52&quot; x 58&quot;, Clear"/>
    <x v="882"/>
    <n v="4"/>
    <n v="0"/>
    <n v="27.309599999999989"/>
  </r>
  <r>
    <x v="0"/>
    <s v="BM-11140"/>
    <s v="Becky Martin"/>
    <x v="1"/>
    <s v="United States"/>
    <x v="6"/>
    <x v="3"/>
    <n v="10024"/>
    <x v="3"/>
    <s v="FUR-FU-10001602"/>
    <x v="0"/>
    <x v="2"/>
    <s v="Eldon Delta Triangular Chair Mat, 52&quot; x 58&quot;, Clear"/>
    <x v="883"/>
    <n v="3"/>
    <n v="0"/>
    <n v="20.482199999999992"/>
  </r>
  <r>
    <x v="1"/>
    <s v="MB-17305"/>
    <s v="Maria Bertelson"/>
    <x v="1"/>
    <s v="United States"/>
    <x v="190"/>
    <x v="20"/>
    <n v="85301"/>
    <x v="1"/>
    <s v="FUR-FU-10001602"/>
    <x v="0"/>
    <x v="2"/>
    <s v="Eldon Delta Triangular Chair Mat, 52&quot; x 58&quot;, Clear"/>
    <x v="884"/>
    <n v="4"/>
    <n v="0.2"/>
    <n v="-3.0344000000000122"/>
  </r>
  <r>
    <x v="1"/>
    <s v="AC-10615"/>
    <s v="Ann Chong"/>
    <x v="0"/>
    <s v="United States"/>
    <x v="187"/>
    <x v="3"/>
    <n v="14609"/>
    <x v="3"/>
    <s v="FUR-FU-10001602"/>
    <x v="0"/>
    <x v="2"/>
    <s v="Eldon Delta Triangular Chair Mat, 52&quot; x 58&quot;, Clear"/>
    <x v="885"/>
    <n v="1"/>
    <n v="0"/>
    <n v="6.8273999999999972"/>
  </r>
  <r>
    <x v="3"/>
    <s v="MG-18145"/>
    <s v="Mike Gockenbach"/>
    <x v="1"/>
    <s v="United States"/>
    <x v="13"/>
    <x v="10"/>
    <n v="32216"/>
    <x v="2"/>
    <s v="FUR-FU-10001602"/>
    <x v="0"/>
    <x v="2"/>
    <s v="Eldon Delta Triangular Chair Mat, 52&quot; x 58&quot;, Clear"/>
    <x v="886"/>
    <n v="3"/>
    <n v="0.2"/>
    <n v="-2.2758000000000109"/>
  </r>
  <r>
    <x v="3"/>
    <s v="RB-19570"/>
    <s v="Rob Beeghly"/>
    <x v="1"/>
    <s v="United States"/>
    <x v="279"/>
    <x v="0"/>
    <n v="60174"/>
    <x v="0"/>
    <s v="FUR-FU-10001602"/>
    <x v="0"/>
    <x v="2"/>
    <s v="Eldon Delta Triangular Chair Mat, 52&quot; x 58&quot;, Clear"/>
    <x v="887"/>
    <n v="2"/>
    <n v="0.6"/>
    <n v="-31.861200000000004"/>
  </r>
  <r>
    <x v="1"/>
    <s v="NC-18625"/>
    <s v="Noah Childs"/>
    <x v="0"/>
    <s v="United States"/>
    <x v="49"/>
    <x v="7"/>
    <n v="80013"/>
    <x v="1"/>
    <s v="FUR-FU-10001617"/>
    <x v="0"/>
    <x v="2"/>
    <s v="Executive Impressions 8-1/2&quot; Career Panel/Partition Cubicle Clock"/>
    <x v="780"/>
    <n v="3"/>
    <n v="0.2"/>
    <n v="4.3679999999999986"/>
  </r>
  <r>
    <x v="1"/>
    <s v="GM-14500"/>
    <s v="Gene McClure"/>
    <x v="1"/>
    <s v="United States"/>
    <x v="65"/>
    <x v="1"/>
    <n v="93309"/>
    <x v="1"/>
    <s v="FUR-FU-10001617"/>
    <x v="0"/>
    <x v="2"/>
    <s v="Executive Impressions 8-1/2&quot; Career Panel/Partition Cubicle Clock"/>
    <x v="888"/>
    <n v="4"/>
    <n v="0"/>
    <n v="14.143999999999998"/>
  </r>
  <r>
    <x v="1"/>
    <s v="DP-13000"/>
    <s v="Darren Powers"/>
    <x v="1"/>
    <s v="United States"/>
    <x v="186"/>
    <x v="33"/>
    <n v="47150"/>
    <x v="0"/>
    <s v="FUR-FU-10001706"/>
    <x v="0"/>
    <x v="2"/>
    <s v="Longer-Life Soft White Bulbs"/>
    <x v="889"/>
    <n v="2"/>
    <n v="0"/>
    <n v="2.9567999999999999"/>
  </r>
  <r>
    <x v="1"/>
    <s v="LC-16885"/>
    <s v="Lena Creighton"/>
    <x v="1"/>
    <s v="United States"/>
    <x v="266"/>
    <x v="1"/>
    <n v="95661"/>
    <x v="1"/>
    <s v="FUR-FU-10001706"/>
    <x v="0"/>
    <x v="2"/>
    <s v="Longer-Life Soft White Bulbs"/>
    <x v="890"/>
    <n v="14"/>
    <n v="0"/>
    <n v="20.697599999999998"/>
  </r>
  <r>
    <x v="0"/>
    <s v="SV-20815"/>
    <s v="Stuart Van"/>
    <x v="0"/>
    <s v="United States"/>
    <x v="17"/>
    <x v="12"/>
    <n v="77041"/>
    <x v="0"/>
    <s v="FUR-FU-10001706"/>
    <x v="0"/>
    <x v="2"/>
    <s v="Longer-Life Soft White Bulbs"/>
    <x v="891"/>
    <n v="4"/>
    <n v="0.6"/>
    <n v="-1.4783999999999997"/>
  </r>
  <r>
    <x v="0"/>
    <s v="NP-18325"/>
    <s v="Naresj Patel"/>
    <x v="1"/>
    <s v="United States"/>
    <x v="6"/>
    <x v="3"/>
    <n v="10024"/>
    <x v="3"/>
    <s v="FUR-FU-10001706"/>
    <x v="0"/>
    <x v="2"/>
    <s v="Longer-Life Soft White Bulbs"/>
    <x v="889"/>
    <n v="2"/>
    <n v="0"/>
    <n v="2.9567999999999999"/>
  </r>
  <r>
    <x v="3"/>
    <s v="SV-20365"/>
    <s v="Seth Vernon"/>
    <x v="1"/>
    <s v="United States"/>
    <x v="3"/>
    <x v="2"/>
    <n v="70506"/>
    <x v="2"/>
    <s v="FUR-FU-10001706"/>
    <x v="0"/>
    <x v="2"/>
    <s v="Longer-Life Soft White Bulbs"/>
    <x v="892"/>
    <n v="5"/>
    <n v="0"/>
    <n v="7.3919999999999995"/>
  </r>
  <r>
    <x v="3"/>
    <s v="LH-17155"/>
    <s v="Logan Haushalter"/>
    <x v="1"/>
    <s v="United States"/>
    <x v="131"/>
    <x v="1"/>
    <n v="94601"/>
    <x v="1"/>
    <s v="FUR-FU-10001706"/>
    <x v="0"/>
    <x v="2"/>
    <s v="Longer-Life Soft White Bulbs"/>
    <x v="893"/>
    <n v="3"/>
    <n v="0"/>
    <n v="4.4352"/>
  </r>
  <r>
    <x v="1"/>
    <s v="SP-20860"/>
    <s v="Sung Pak"/>
    <x v="0"/>
    <s v="United States"/>
    <x v="187"/>
    <x v="37"/>
    <n v="55901"/>
    <x v="0"/>
    <s v="FUR-FU-10001706"/>
    <x v="0"/>
    <x v="2"/>
    <s v="Longer-Life Soft White Bulbs"/>
    <x v="889"/>
    <n v="2"/>
    <n v="0"/>
    <n v="2.9567999999999999"/>
  </r>
  <r>
    <x v="1"/>
    <s v="BD-11725"/>
    <s v="Bruce Degenhardt"/>
    <x v="1"/>
    <s v="United States"/>
    <x v="5"/>
    <x v="1"/>
    <n v="90032"/>
    <x v="1"/>
    <s v="FUR-FU-10001706"/>
    <x v="0"/>
    <x v="2"/>
    <s v="Longer-Life Soft White Bulbs"/>
    <x v="893"/>
    <n v="3"/>
    <n v="0"/>
    <n v="4.4352"/>
  </r>
  <r>
    <x v="3"/>
    <s v="PP-18955"/>
    <s v="Paul Prost"/>
    <x v="2"/>
    <s v="United States"/>
    <x v="11"/>
    <x v="8"/>
    <n v="98115"/>
    <x v="1"/>
    <s v="FUR-FU-10001706"/>
    <x v="0"/>
    <x v="2"/>
    <s v="Longer-Life Soft White Bulbs"/>
    <x v="889"/>
    <n v="2"/>
    <n v="0"/>
    <n v="2.9567999999999999"/>
  </r>
  <r>
    <x v="3"/>
    <s v="SC-20305"/>
    <s v="Sean Christensen"/>
    <x v="1"/>
    <s v="United States"/>
    <x v="280"/>
    <x v="12"/>
    <n v="77705"/>
    <x v="0"/>
    <s v="FUR-FU-10001706"/>
    <x v="0"/>
    <x v="2"/>
    <s v="Longer-Life Soft White Bulbs"/>
    <x v="894"/>
    <n v="7"/>
    <n v="0.6"/>
    <n v="-2.5872000000000011"/>
  </r>
  <r>
    <x v="1"/>
    <s v="EB-13750"/>
    <s v="Edward Becker"/>
    <x v="0"/>
    <s v="United States"/>
    <x v="191"/>
    <x v="10"/>
    <n v="33317"/>
    <x v="2"/>
    <s v="FUR-FU-10001731"/>
    <x v="0"/>
    <x v="2"/>
    <s v="Acrylic Self-Standing Desk Frames"/>
    <x v="895"/>
    <n v="3"/>
    <n v="0.2"/>
    <n v="1.4418"/>
  </r>
  <r>
    <x v="1"/>
    <s v="JL-15175"/>
    <s v="James Lanier"/>
    <x v="2"/>
    <s v="United States"/>
    <x v="147"/>
    <x v="20"/>
    <n v="85224"/>
    <x v="1"/>
    <s v="FUR-FU-10001731"/>
    <x v="0"/>
    <x v="2"/>
    <s v="Acrylic Self-Standing Desk Frames"/>
    <x v="872"/>
    <n v="4"/>
    <n v="0.2"/>
    <n v="1.9223999999999997"/>
  </r>
  <r>
    <x v="1"/>
    <s v="KB-16315"/>
    <s v="Karl Braun"/>
    <x v="1"/>
    <s v="United States"/>
    <x v="79"/>
    <x v="4"/>
    <n v="19711"/>
    <x v="3"/>
    <s v="FUR-FU-10001731"/>
    <x v="0"/>
    <x v="2"/>
    <s v="Acrylic Self-Standing Desk Frames"/>
    <x v="896"/>
    <n v="4"/>
    <n v="0"/>
    <n v="4.0583999999999998"/>
  </r>
  <r>
    <x v="1"/>
    <s v="VW-21775"/>
    <s v="Victoria Wilson"/>
    <x v="0"/>
    <s v="United States"/>
    <x v="203"/>
    <x v="36"/>
    <n v="36116"/>
    <x v="2"/>
    <s v="FUR-FU-10001731"/>
    <x v="0"/>
    <x v="2"/>
    <s v="Acrylic Self-Standing Desk Frames"/>
    <x v="897"/>
    <n v="8"/>
    <n v="0"/>
    <n v="8.1167999999999996"/>
  </r>
  <r>
    <x v="0"/>
    <s v="BD-11725"/>
    <s v="Bruce Degenhardt"/>
    <x v="1"/>
    <s v="United States"/>
    <x v="3"/>
    <x v="2"/>
    <n v="70506"/>
    <x v="2"/>
    <s v="FUR-FU-10001731"/>
    <x v="0"/>
    <x v="2"/>
    <s v="Acrylic Self-Standing Desk Frames"/>
    <x v="898"/>
    <n v="3"/>
    <n v="0"/>
    <n v="3.0438000000000001"/>
  </r>
  <r>
    <x v="1"/>
    <s v="NS-18640"/>
    <s v="Noel Staavos"/>
    <x v="0"/>
    <s v="United States"/>
    <x v="2"/>
    <x v="1"/>
    <n v="94109"/>
    <x v="1"/>
    <s v="FUR-FU-10001731"/>
    <x v="0"/>
    <x v="2"/>
    <s v="Acrylic Self-Standing Desk Frames"/>
    <x v="899"/>
    <n v="6"/>
    <n v="0"/>
    <n v="6.0876000000000001"/>
  </r>
  <r>
    <x v="3"/>
    <s v="SE-20110"/>
    <s v="Sanjit Engle"/>
    <x v="1"/>
    <s v="United States"/>
    <x v="71"/>
    <x v="17"/>
    <n v="22204"/>
    <x v="2"/>
    <s v="FUR-FU-10001731"/>
    <x v="0"/>
    <x v="2"/>
    <s v="Acrylic Self-Standing Desk Frames"/>
    <x v="900"/>
    <n v="7"/>
    <n v="0"/>
    <n v="7.1021999999999998"/>
  </r>
  <r>
    <x v="1"/>
    <s v="LP-17080"/>
    <s v="Liz Pelletier"/>
    <x v="1"/>
    <s v="United States"/>
    <x v="149"/>
    <x v="20"/>
    <n v="85705"/>
    <x v="1"/>
    <s v="FUR-FU-10001731"/>
    <x v="0"/>
    <x v="2"/>
    <s v="Acrylic Self-Standing Desk Frames"/>
    <x v="901"/>
    <n v="2"/>
    <n v="0.2"/>
    <n v="0.96119999999999983"/>
  </r>
  <r>
    <x v="3"/>
    <s v="BP-11185"/>
    <s v="Ben Peterman"/>
    <x v="0"/>
    <s v="United States"/>
    <x v="214"/>
    <x v="7"/>
    <n v="80004"/>
    <x v="1"/>
    <s v="FUR-FU-10001756"/>
    <x v="0"/>
    <x v="2"/>
    <s v="Eldon Expressions Desk Accessory, Wood Photo Frame, Mahogany"/>
    <x v="902"/>
    <n v="1"/>
    <n v="0.2"/>
    <n v="1.7135999999999978"/>
  </r>
  <r>
    <x v="1"/>
    <s v="PH-18790"/>
    <s v="Patricia Hirasaki"/>
    <x v="2"/>
    <s v="United States"/>
    <x v="194"/>
    <x v="10"/>
    <n v="33801"/>
    <x v="2"/>
    <s v="FUR-FU-10001756"/>
    <x v="0"/>
    <x v="2"/>
    <s v="Eldon Expressions Desk Accessory, Wood Photo Frame, Mahogany"/>
    <x v="903"/>
    <n v="3"/>
    <n v="0.2"/>
    <n v="5.1407999999999916"/>
  </r>
  <r>
    <x v="1"/>
    <s v="AS-10240"/>
    <s v="Alan Shonely"/>
    <x v="1"/>
    <s v="United States"/>
    <x v="185"/>
    <x v="10"/>
    <n v="33614"/>
    <x v="2"/>
    <s v="FUR-FU-10001756"/>
    <x v="0"/>
    <x v="2"/>
    <s v="Eldon Expressions Desk Accessory, Wood Photo Frame, Mahogany"/>
    <x v="903"/>
    <n v="3"/>
    <n v="0.2"/>
    <n v="5.1407999999999916"/>
  </r>
  <r>
    <x v="1"/>
    <s v="LS-16975"/>
    <s v="Lindsay Shagiari"/>
    <x v="2"/>
    <s v="United States"/>
    <x v="19"/>
    <x v="12"/>
    <n v="75081"/>
    <x v="0"/>
    <s v="FUR-FU-10001756"/>
    <x v="0"/>
    <x v="2"/>
    <s v="Eldon Expressions Desk Accessory, Wood Photo Frame, Mahogany"/>
    <x v="904"/>
    <n v="3"/>
    <n v="0.6"/>
    <n v="-17.707200000000007"/>
  </r>
  <r>
    <x v="1"/>
    <s v="TP-21565"/>
    <s v="Tracy Poddar"/>
    <x v="0"/>
    <s v="United States"/>
    <x v="152"/>
    <x v="12"/>
    <n v="75051"/>
    <x v="0"/>
    <s v="FUR-FU-10001756"/>
    <x v="0"/>
    <x v="2"/>
    <s v="Eldon Expressions Desk Accessory, Wood Photo Frame, Mahogany"/>
    <x v="905"/>
    <n v="5"/>
    <n v="0.6"/>
    <n v="-29.512000000000008"/>
  </r>
  <r>
    <x v="3"/>
    <s v="SH-19975"/>
    <s v="Sally Hughsby"/>
    <x v="0"/>
    <s v="United States"/>
    <x v="99"/>
    <x v="14"/>
    <n v="53209"/>
    <x v="0"/>
    <s v="FUR-FU-10001756"/>
    <x v="0"/>
    <x v="2"/>
    <s v="Eldon Expressions Desk Accessory, Wood Photo Frame, Mahogany"/>
    <x v="906"/>
    <n v="5"/>
    <n v="0"/>
    <n v="27.60799999999999"/>
  </r>
  <r>
    <x v="1"/>
    <s v="SD-20485"/>
    <s v="Shirley Daniels"/>
    <x v="2"/>
    <s v="United States"/>
    <x v="272"/>
    <x v="17"/>
    <n v="22304"/>
    <x v="2"/>
    <s v="FUR-FU-10001847"/>
    <x v="0"/>
    <x v="2"/>
    <s v="Eldon Image Series Black Desk Accessories"/>
    <x v="907"/>
    <n v="3"/>
    <n v="0"/>
    <n v="4.4711999999999996"/>
  </r>
  <r>
    <x v="1"/>
    <s v="TH-21115"/>
    <s v="Thea Hudgings"/>
    <x v="0"/>
    <s v="United States"/>
    <x v="18"/>
    <x v="13"/>
    <n v="19140"/>
    <x v="3"/>
    <s v="FUR-FU-10001847"/>
    <x v="0"/>
    <x v="2"/>
    <s v="Eldon Image Series Black Desk Accessories"/>
    <x v="908"/>
    <n v="1"/>
    <n v="0.2"/>
    <n v="0.66239999999999977"/>
  </r>
  <r>
    <x v="3"/>
    <s v="DK-13375"/>
    <s v="Dennis Kane"/>
    <x v="1"/>
    <s v="United States"/>
    <x v="11"/>
    <x v="8"/>
    <n v="98105"/>
    <x v="1"/>
    <s v="FUR-FU-10001847"/>
    <x v="0"/>
    <x v="2"/>
    <s v="Eldon Image Series Black Desk Accessories"/>
    <x v="907"/>
    <n v="3"/>
    <n v="0"/>
    <n v="4.4711999999999996"/>
  </r>
  <r>
    <x v="1"/>
    <s v="LC-16885"/>
    <s v="Lena Creighton"/>
    <x v="1"/>
    <s v="United States"/>
    <x v="5"/>
    <x v="1"/>
    <n v="90049"/>
    <x v="1"/>
    <s v="FUR-FU-10001847"/>
    <x v="0"/>
    <x v="2"/>
    <s v="Eldon Image Series Black Desk Accessories"/>
    <x v="907"/>
    <n v="3"/>
    <n v="0"/>
    <n v="4.4711999999999996"/>
  </r>
  <r>
    <x v="3"/>
    <s v="EM-13825"/>
    <s v="Elizabeth Moffitt"/>
    <x v="0"/>
    <s v="United States"/>
    <x v="200"/>
    <x v="16"/>
    <n v="7501"/>
    <x v="3"/>
    <s v="FUR-FU-10001847"/>
    <x v="0"/>
    <x v="2"/>
    <s v="Eldon Image Series Black Desk Accessories"/>
    <x v="909"/>
    <n v="2"/>
    <n v="0"/>
    <n v="2.9807999999999995"/>
  </r>
  <r>
    <x v="1"/>
    <s v="CB-12535"/>
    <s v="Claudia Bergmann"/>
    <x v="0"/>
    <s v="United States"/>
    <x v="281"/>
    <x v="22"/>
    <n v="44221"/>
    <x v="3"/>
    <s v="FUR-FU-10001852"/>
    <x v="0"/>
    <x v="2"/>
    <s v="Eldon Regeneration Recycled Desk Accessories, Smoke"/>
    <x v="910"/>
    <n v="6"/>
    <n v="0.2"/>
    <n v="1.2527999999999997"/>
  </r>
  <r>
    <x v="3"/>
    <s v="BK-11260"/>
    <s v="Berenike Kampe"/>
    <x v="1"/>
    <s v="United States"/>
    <x v="2"/>
    <x v="1"/>
    <n v="94110"/>
    <x v="1"/>
    <s v="FUR-FU-10001852"/>
    <x v="0"/>
    <x v="2"/>
    <s v="Eldon Regeneration Recycled Desk Accessories, Smoke"/>
    <x v="911"/>
    <n v="4"/>
    <n v="0"/>
    <n v="2.2271999999999998"/>
  </r>
  <r>
    <x v="1"/>
    <s v="CK-12595"/>
    <s v="Clytie Kelty"/>
    <x v="1"/>
    <s v="United States"/>
    <x v="1"/>
    <x v="1"/>
    <n v="92024"/>
    <x v="1"/>
    <s v="FUR-FU-10001852"/>
    <x v="0"/>
    <x v="2"/>
    <s v="Eldon Regeneration Recycled Desk Accessories, Smoke"/>
    <x v="912"/>
    <n v="2"/>
    <n v="0"/>
    <n v="1.1135999999999999"/>
  </r>
  <r>
    <x v="3"/>
    <s v="PO-18850"/>
    <s v="Patrick O'Brill"/>
    <x v="1"/>
    <s v="United States"/>
    <x v="209"/>
    <x v="10"/>
    <n v="32303"/>
    <x v="2"/>
    <s v="FUR-FU-10001852"/>
    <x v="0"/>
    <x v="2"/>
    <s v="Eldon Regeneration Recycled Desk Accessories, Smoke"/>
    <x v="913"/>
    <n v="2"/>
    <n v="0.2"/>
    <n v="0.41759999999999986"/>
  </r>
  <r>
    <x v="0"/>
    <s v="BS-11365"/>
    <s v="Bill Shonely"/>
    <x v="0"/>
    <s v="United States"/>
    <x v="11"/>
    <x v="8"/>
    <n v="98105"/>
    <x v="1"/>
    <s v="FUR-FU-10001852"/>
    <x v="0"/>
    <x v="2"/>
    <s v="Eldon Regeneration Recycled Desk Accessories, Smoke"/>
    <x v="914"/>
    <n v="7"/>
    <n v="0"/>
    <n v="3.8975999999999997"/>
  </r>
  <r>
    <x v="1"/>
    <s v="JD-15895"/>
    <s v="Jonathan Doherty"/>
    <x v="0"/>
    <s v="United States"/>
    <x v="150"/>
    <x v="16"/>
    <n v="7109"/>
    <x v="3"/>
    <s v="FUR-FU-10001861"/>
    <x v="0"/>
    <x v="2"/>
    <s v="Floodlight Indoor Halogen Bulbs, 1 Bulb per Pack, 60 Watts"/>
    <x v="915"/>
    <n v="4"/>
    <n v="0"/>
    <n v="38.023999999999994"/>
  </r>
  <r>
    <x v="1"/>
    <s v="BT-11680"/>
    <s v="Brian Thompson"/>
    <x v="1"/>
    <s v="United States"/>
    <x v="79"/>
    <x v="22"/>
    <n v="43055"/>
    <x v="3"/>
    <s v="FUR-FU-10001861"/>
    <x v="0"/>
    <x v="2"/>
    <s v="Floodlight Indoor Halogen Bulbs, 1 Bulb per Pack, 60 Watts"/>
    <x v="915"/>
    <n v="5"/>
    <n v="0.2"/>
    <n v="28.129999999999995"/>
  </r>
  <r>
    <x v="1"/>
    <s v="TR-21325"/>
    <s v="Toby Ritter"/>
    <x v="1"/>
    <s v="United States"/>
    <x v="2"/>
    <x v="1"/>
    <n v="94122"/>
    <x v="1"/>
    <s v="FUR-FU-10001861"/>
    <x v="0"/>
    <x v="2"/>
    <s v="Floodlight Indoor Halogen Bulbs, 1 Bulb per Pack, 60 Watts"/>
    <x v="916"/>
    <n v="3"/>
    <n v="0"/>
    <n v="28.517999999999994"/>
  </r>
  <r>
    <x v="3"/>
    <s v="RL-19615"/>
    <s v="Rob Lucas"/>
    <x v="1"/>
    <s v="United States"/>
    <x v="0"/>
    <x v="0"/>
    <n v="60610"/>
    <x v="0"/>
    <s v="FUR-FU-10001861"/>
    <x v="0"/>
    <x v="2"/>
    <s v="Floodlight Indoor Halogen Bulbs, 1 Bulb per Pack, 60 Watts"/>
    <x v="917"/>
    <n v="1"/>
    <n v="0.6"/>
    <n v="-2.1340000000000003"/>
  </r>
  <r>
    <x v="1"/>
    <s v="PB-19150"/>
    <s v="Philip Brown"/>
    <x v="1"/>
    <s v="United States"/>
    <x v="5"/>
    <x v="1"/>
    <n v="90004"/>
    <x v="1"/>
    <s v="FUR-FU-10001861"/>
    <x v="0"/>
    <x v="2"/>
    <s v="Floodlight Indoor Halogen Bulbs, 1 Bulb per Pack, 60 Watts"/>
    <x v="915"/>
    <n v="4"/>
    <n v="0"/>
    <n v="38.023999999999994"/>
  </r>
  <r>
    <x v="0"/>
    <s v="EA-14035"/>
    <s v="Erin Ashbrook"/>
    <x v="0"/>
    <s v="United States"/>
    <x v="6"/>
    <x v="3"/>
    <n v="10011"/>
    <x v="3"/>
    <s v="FUR-FU-10001861"/>
    <x v="0"/>
    <x v="2"/>
    <s v="Floodlight Indoor Halogen Bulbs, 1 Bulb per Pack, 60 Watts"/>
    <x v="918"/>
    <n v="7"/>
    <n v="0"/>
    <n v="66.541999999999987"/>
  </r>
  <r>
    <x v="1"/>
    <s v="SP-20620"/>
    <s v="Stefania Perrino"/>
    <x v="0"/>
    <s v="United States"/>
    <x v="18"/>
    <x v="13"/>
    <n v="19134"/>
    <x v="3"/>
    <s v="FUR-FU-10001867"/>
    <x v="0"/>
    <x v="2"/>
    <s v="Eldon Expressions Punched Metal &amp; Wood Desk Accessories, Pewter &amp; Cherry"/>
    <x v="919"/>
    <n v="2"/>
    <n v="0.2"/>
    <n v="1.7024000000000008"/>
  </r>
  <r>
    <x v="1"/>
    <s v="AD-10180"/>
    <s v="Alan Dominguez"/>
    <x v="2"/>
    <s v="United States"/>
    <x v="18"/>
    <x v="13"/>
    <n v="19120"/>
    <x v="3"/>
    <s v="FUR-FU-10001867"/>
    <x v="0"/>
    <x v="2"/>
    <s v="Eldon Expressions Punched Metal &amp; Wood Desk Accessories, Pewter &amp; Cherry"/>
    <x v="920"/>
    <n v="6"/>
    <n v="0.2"/>
    <n v="5.1072000000000024"/>
  </r>
  <r>
    <x v="1"/>
    <s v="RD-19900"/>
    <s v="Ruben Dartt"/>
    <x v="1"/>
    <s v="United States"/>
    <x v="1"/>
    <x v="1"/>
    <n v="92037"/>
    <x v="1"/>
    <s v="FUR-FU-10001867"/>
    <x v="0"/>
    <x v="2"/>
    <s v="Eldon Expressions Punched Metal &amp; Wood Desk Accessories, Pewter &amp; Cherry"/>
    <x v="921"/>
    <n v="5"/>
    <n v="0"/>
    <n v="14.896000000000003"/>
  </r>
  <r>
    <x v="1"/>
    <s v="CC-12145"/>
    <s v="Charles Crestani"/>
    <x v="1"/>
    <s v="United States"/>
    <x v="5"/>
    <x v="1"/>
    <n v="90049"/>
    <x v="1"/>
    <s v="FUR-FU-10001876"/>
    <x v="0"/>
    <x v="2"/>
    <s v="Computer Room Manger, 14&quot;"/>
    <x v="922"/>
    <n v="7"/>
    <n v="0"/>
    <n v="81.849599999999981"/>
  </r>
  <r>
    <x v="0"/>
    <s v="CT-11995"/>
    <s v="Carol Triggs"/>
    <x v="1"/>
    <s v="United States"/>
    <x v="149"/>
    <x v="20"/>
    <n v="85705"/>
    <x v="1"/>
    <s v="FUR-FU-10001876"/>
    <x v="0"/>
    <x v="2"/>
    <s v="Computer Room Manger, 14&quot;"/>
    <x v="923"/>
    <n v="2"/>
    <n v="0.2"/>
    <n v="10.393599999999998"/>
  </r>
  <r>
    <x v="1"/>
    <s v="CK-12205"/>
    <s v="Chloris Kastensmidt"/>
    <x v="1"/>
    <s v="United States"/>
    <x v="32"/>
    <x v="22"/>
    <n v="43229"/>
    <x v="3"/>
    <s v="FUR-FU-10001876"/>
    <x v="0"/>
    <x v="2"/>
    <s v="Computer Room Manger, 14&quot;"/>
    <x v="689"/>
    <n v="3"/>
    <n v="0.2"/>
    <n v="15.590399999999995"/>
  </r>
  <r>
    <x v="0"/>
    <s v="CV-12805"/>
    <s v="Cynthia Voltz"/>
    <x v="0"/>
    <s v="United States"/>
    <x v="18"/>
    <x v="13"/>
    <n v="19120"/>
    <x v="3"/>
    <s v="FUR-FU-10001876"/>
    <x v="0"/>
    <x v="2"/>
    <s v="Computer Room Manger, 14&quot;"/>
    <x v="923"/>
    <n v="2"/>
    <n v="0.2"/>
    <n v="10.393599999999998"/>
  </r>
  <r>
    <x v="3"/>
    <s v="JM-15250"/>
    <s v="Janet Martin"/>
    <x v="1"/>
    <s v="United States"/>
    <x v="47"/>
    <x v="9"/>
    <n v="28314"/>
    <x v="2"/>
    <s v="FUR-FU-10001876"/>
    <x v="0"/>
    <x v="2"/>
    <s v="Computer Room Manger, 14&quot;"/>
    <x v="689"/>
    <n v="3"/>
    <n v="0.2"/>
    <n v="15.590399999999995"/>
  </r>
  <r>
    <x v="0"/>
    <s v="SM-20905"/>
    <s v="Susan MacKendrick"/>
    <x v="1"/>
    <s v="United States"/>
    <x v="79"/>
    <x v="22"/>
    <n v="43055"/>
    <x v="3"/>
    <s v="FUR-FU-10001876"/>
    <x v="0"/>
    <x v="2"/>
    <s v="Computer Room Manger, 14&quot;"/>
    <x v="923"/>
    <n v="2"/>
    <n v="0.2"/>
    <n v="10.393599999999998"/>
  </r>
  <r>
    <x v="1"/>
    <s v="AS-10090"/>
    <s v="Adam Shillingsburg"/>
    <x v="1"/>
    <s v="United States"/>
    <x v="6"/>
    <x v="3"/>
    <n v="10035"/>
    <x v="3"/>
    <s v="FUR-FU-10001876"/>
    <x v="0"/>
    <x v="2"/>
    <s v="Computer Room Manger, 14&quot;"/>
    <x v="924"/>
    <n v="3"/>
    <n v="0"/>
    <n v="35.078399999999995"/>
  </r>
  <r>
    <x v="3"/>
    <s v="PG-18895"/>
    <s v="Paul Gonzalez"/>
    <x v="1"/>
    <s v="United States"/>
    <x v="2"/>
    <x v="1"/>
    <n v="94122"/>
    <x v="1"/>
    <s v="FUR-FU-10001889"/>
    <x v="0"/>
    <x v="2"/>
    <s v="Ultra Door Pull Handle"/>
    <x v="925"/>
    <n v="3"/>
    <n v="0"/>
    <n v="10.4148"/>
  </r>
  <r>
    <x v="1"/>
    <s v="PC-18745"/>
    <s v="Pamela Coakley"/>
    <x v="0"/>
    <s v="United States"/>
    <x v="282"/>
    <x v="16"/>
    <n v="7090"/>
    <x v="3"/>
    <s v="FUR-FU-10001889"/>
    <x v="0"/>
    <x v="2"/>
    <s v="Ultra Door Pull Handle"/>
    <x v="925"/>
    <n v="3"/>
    <n v="0"/>
    <n v="10.4148"/>
  </r>
  <r>
    <x v="1"/>
    <s v="MF-17665"/>
    <s v="Maureen Fritzler"/>
    <x v="0"/>
    <s v="United States"/>
    <x v="24"/>
    <x v="10"/>
    <n v="33180"/>
    <x v="2"/>
    <s v="FUR-FU-10001889"/>
    <x v="0"/>
    <x v="2"/>
    <s v="Ultra Door Pull Handle"/>
    <x v="926"/>
    <n v="6"/>
    <n v="0.2"/>
    <n v="8.2055999999999987"/>
  </r>
  <r>
    <x v="1"/>
    <s v="LR-16915"/>
    <s v="Lena Radford"/>
    <x v="1"/>
    <s v="United States"/>
    <x v="5"/>
    <x v="1"/>
    <n v="90036"/>
    <x v="1"/>
    <s v="FUR-FU-10001889"/>
    <x v="0"/>
    <x v="2"/>
    <s v="Ultra Door Pull Handle"/>
    <x v="927"/>
    <n v="9"/>
    <n v="0"/>
    <n v="31.244399999999995"/>
  </r>
  <r>
    <x v="2"/>
    <s v="SF-20065"/>
    <s v="Sandra Flanagan"/>
    <x v="1"/>
    <s v="United States"/>
    <x v="283"/>
    <x v="1"/>
    <n v="91767"/>
    <x v="1"/>
    <s v="FUR-FU-10001889"/>
    <x v="0"/>
    <x v="2"/>
    <s v="Ultra Door Pull Handle"/>
    <x v="925"/>
    <n v="3"/>
    <n v="0"/>
    <n v="10.4148"/>
  </r>
  <r>
    <x v="3"/>
    <s v="TB-21400"/>
    <s v="Tom Boeckenhauer"/>
    <x v="1"/>
    <s v="United States"/>
    <x v="24"/>
    <x v="10"/>
    <n v="33180"/>
    <x v="2"/>
    <s v="FUR-FU-10001889"/>
    <x v="0"/>
    <x v="2"/>
    <s v="Ultra Door Pull Handle"/>
    <x v="928"/>
    <n v="3"/>
    <n v="0.2"/>
    <n v="4.1027999999999993"/>
  </r>
  <r>
    <x v="3"/>
    <s v="BP-11185"/>
    <s v="Ben Peterman"/>
    <x v="0"/>
    <s v="United States"/>
    <x v="214"/>
    <x v="7"/>
    <n v="80004"/>
    <x v="1"/>
    <s v="FUR-FU-10001918"/>
    <x v="0"/>
    <x v="2"/>
    <s v="C-Line Cubicle Keepers Polyproplyene Holder With Velcro Backings"/>
    <x v="929"/>
    <n v="4"/>
    <n v="0.2"/>
    <n v="3.5948000000000011"/>
  </r>
  <r>
    <x v="1"/>
    <s v="RD-19585"/>
    <s v="Rob Dowd"/>
    <x v="1"/>
    <s v="United States"/>
    <x v="36"/>
    <x v="21"/>
    <n v="42420"/>
    <x v="2"/>
    <s v="FUR-FU-10001918"/>
    <x v="0"/>
    <x v="2"/>
    <s v="C-Line Cubicle Keepers Polyproplyene Holder With Velcro Backings"/>
    <x v="930"/>
    <n v="7"/>
    <n v="0"/>
    <n v="12.912900000000004"/>
  </r>
  <r>
    <x v="0"/>
    <s v="JW-15955"/>
    <s v="Joni Wasserman"/>
    <x v="1"/>
    <s v="United States"/>
    <x v="131"/>
    <x v="1"/>
    <n v="94601"/>
    <x v="1"/>
    <s v="FUR-FU-10001918"/>
    <x v="0"/>
    <x v="2"/>
    <s v="C-Line Cubicle Keepers Polyproplyene Holder With Velcro Backings"/>
    <x v="931"/>
    <n v="2"/>
    <n v="0"/>
    <n v="3.6894000000000009"/>
  </r>
  <r>
    <x v="1"/>
    <s v="AB-10255"/>
    <s v="Alejandro Ballentine"/>
    <x v="2"/>
    <s v="United States"/>
    <x v="109"/>
    <x v="29"/>
    <n v="39212"/>
    <x v="2"/>
    <s v="FUR-FU-10001918"/>
    <x v="0"/>
    <x v="2"/>
    <s v="C-Line Cubicle Keepers Polyproplyene Holder With Velcro Backings"/>
    <x v="932"/>
    <n v="4"/>
    <n v="0"/>
    <n v="7.3788000000000018"/>
  </r>
  <r>
    <x v="1"/>
    <s v="AY-10555"/>
    <s v="Andy Yotov"/>
    <x v="0"/>
    <s v="United States"/>
    <x v="5"/>
    <x v="1"/>
    <n v="90049"/>
    <x v="1"/>
    <s v="FUR-FU-10001918"/>
    <x v="0"/>
    <x v="2"/>
    <s v="C-Line Cubicle Keepers Polyproplyene Holder With Velcro Backings"/>
    <x v="930"/>
    <n v="7"/>
    <n v="0"/>
    <n v="12.912900000000004"/>
  </r>
  <r>
    <x v="1"/>
    <s v="BM-11575"/>
    <s v="Brendan Murry"/>
    <x v="0"/>
    <s v="United States"/>
    <x v="0"/>
    <x v="0"/>
    <n v="60653"/>
    <x v="0"/>
    <s v="FUR-FU-10001918"/>
    <x v="0"/>
    <x v="2"/>
    <s v="C-Line Cubicle Keepers Polyproplyene Holder With Velcro Backings"/>
    <x v="933"/>
    <n v="1"/>
    <n v="0.6"/>
    <n v="-0.99329999999999963"/>
  </r>
  <r>
    <x v="2"/>
    <s v="RP-19390"/>
    <s v="Resi Pölking"/>
    <x v="1"/>
    <s v="United States"/>
    <x v="11"/>
    <x v="8"/>
    <n v="98103"/>
    <x v="1"/>
    <s v="FUR-FU-10001918"/>
    <x v="0"/>
    <x v="2"/>
    <s v="C-Line Cubicle Keepers Polyproplyene Holder With Velcro Backings"/>
    <x v="934"/>
    <n v="3"/>
    <n v="0"/>
    <n v="5.5341000000000014"/>
  </r>
  <r>
    <x v="0"/>
    <s v="KE-16420"/>
    <s v="Katrina Edelman"/>
    <x v="0"/>
    <s v="United States"/>
    <x v="18"/>
    <x v="13"/>
    <n v="19134"/>
    <x v="3"/>
    <s v="FUR-FU-10001918"/>
    <x v="0"/>
    <x v="2"/>
    <s v="C-Line Cubicle Keepers Polyproplyene Holder With Velcro Backings"/>
    <x v="935"/>
    <n v="3"/>
    <n v="0.2"/>
    <n v="2.6961000000000008"/>
  </r>
  <r>
    <x v="1"/>
    <s v="CV-12805"/>
    <s v="Cynthia Voltz"/>
    <x v="0"/>
    <s v="United States"/>
    <x v="6"/>
    <x v="3"/>
    <n v="10035"/>
    <x v="3"/>
    <s v="FUR-FU-10001934"/>
    <x v="0"/>
    <x v="2"/>
    <s v="Magnifier Swing Arm Lamp"/>
    <x v="936"/>
    <n v="2"/>
    <n v="0"/>
    <n v="10.909600000000001"/>
  </r>
  <r>
    <x v="3"/>
    <s v="CC-12430"/>
    <s v="Chuck Clark"/>
    <x v="2"/>
    <s v="United States"/>
    <x v="6"/>
    <x v="3"/>
    <n v="10009"/>
    <x v="3"/>
    <s v="FUR-FU-10001934"/>
    <x v="0"/>
    <x v="2"/>
    <s v="Magnifier Swing Arm Lamp"/>
    <x v="937"/>
    <n v="4"/>
    <n v="0"/>
    <n v="21.819200000000002"/>
  </r>
  <r>
    <x v="0"/>
    <s v="CS-11950"/>
    <s v="Carlos Soltero"/>
    <x v="1"/>
    <s v="United States"/>
    <x v="6"/>
    <x v="3"/>
    <n v="10024"/>
    <x v="3"/>
    <s v="FUR-FU-10001934"/>
    <x v="0"/>
    <x v="2"/>
    <s v="Magnifier Swing Arm Lamp"/>
    <x v="936"/>
    <n v="2"/>
    <n v="0"/>
    <n v="10.909600000000001"/>
  </r>
  <r>
    <x v="1"/>
    <s v="LP-17080"/>
    <s v="Liz Pelletier"/>
    <x v="1"/>
    <s v="United States"/>
    <x v="2"/>
    <x v="1"/>
    <n v="94110"/>
    <x v="1"/>
    <s v="FUR-FU-10001934"/>
    <x v="0"/>
    <x v="2"/>
    <s v="Magnifier Swing Arm Lamp"/>
    <x v="936"/>
    <n v="2"/>
    <n v="0"/>
    <n v="10.909600000000001"/>
  </r>
  <r>
    <x v="1"/>
    <s v="DN-13690"/>
    <s v="Duane Noonan"/>
    <x v="1"/>
    <s v="United States"/>
    <x v="244"/>
    <x v="1"/>
    <n v="92553"/>
    <x v="1"/>
    <s v="FUR-FU-10001934"/>
    <x v="0"/>
    <x v="2"/>
    <s v="Magnifier Swing Arm Lamp"/>
    <x v="936"/>
    <n v="2"/>
    <n v="0"/>
    <n v="10.909600000000001"/>
  </r>
  <r>
    <x v="1"/>
    <s v="DK-13225"/>
    <s v="Dean Katz"/>
    <x v="0"/>
    <s v="United States"/>
    <x v="18"/>
    <x v="13"/>
    <n v="19140"/>
    <x v="3"/>
    <s v="FUR-FU-10001935"/>
    <x v="0"/>
    <x v="2"/>
    <s v="3M Hangers With Command Adhesive"/>
    <x v="938"/>
    <n v="1"/>
    <n v="0.2"/>
    <n v="0.77700000000000025"/>
  </r>
  <r>
    <x v="3"/>
    <s v="AR-10825"/>
    <s v="Anthony Rawles"/>
    <x v="0"/>
    <s v="United States"/>
    <x v="284"/>
    <x v="8"/>
    <n v="98661"/>
    <x v="1"/>
    <s v="FUR-FU-10001935"/>
    <x v="0"/>
    <x v="2"/>
    <s v="3M Hangers With Command Adhesive"/>
    <x v="939"/>
    <n v="4"/>
    <n v="0"/>
    <n v="6.0680000000000014"/>
  </r>
  <r>
    <x v="1"/>
    <s v="SC-20050"/>
    <s v="Sample Company A"/>
    <x v="2"/>
    <s v="United States"/>
    <x v="285"/>
    <x v="25"/>
    <n v="6360"/>
    <x v="3"/>
    <s v="FUR-FU-10001935"/>
    <x v="0"/>
    <x v="2"/>
    <s v="3M Hangers With Command Adhesive"/>
    <x v="940"/>
    <n v="6"/>
    <n v="0"/>
    <n v="9.1020000000000021"/>
  </r>
  <r>
    <x v="1"/>
    <s v="SA-20830"/>
    <s v="Sue Ann Reed"/>
    <x v="1"/>
    <s v="United States"/>
    <x v="286"/>
    <x v="23"/>
    <n v="97756"/>
    <x v="1"/>
    <s v="FUR-FU-10001935"/>
    <x v="0"/>
    <x v="2"/>
    <s v="3M Hangers With Command Adhesive"/>
    <x v="941"/>
    <n v="4"/>
    <n v="0.2"/>
    <n v="3.108000000000001"/>
  </r>
  <r>
    <x v="1"/>
    <s v="LT-17110"/>
    <s v="Liz Thompson"/>
    <x v="1"/>
    <s v="United States"/>
    <x v="287"/>
    <x v="11"/>
    <n v="72209"/>
    <x v="2"/>
    <s v="FUR-FU-10001935"/>
    <x v="0"/>
    <x v="2"/>
    <s v="3M Hangers With Command Adhesive"/>
    <x v="940"/>
    <n v="6"/>
    <n v="0"/>
    <n v="9.1020000000000021"/>
  </r>
  <r>
    <x v="1"/>
    <s v="HM-14860"/>
    <s v="Harry Marie"/>
    <x v="0"/>
    <s v="United States"/>
    <x v="11"/>
    <x v="8"/>
    <n v="98103"/>
    <x v="1"/>
    <s v="FUR-FU-10001935"/>
    <x v="0"/>
    <x v="2"/>
    <s v="3M Hangers With Command Adhesive"/>
    <x v="942"/>
    <n v="2"/>
    <n v="0"/>
    <n v="3.0340000000000007"/>
  </r>
  <r>
    <x v="1"/>
    <s v="SS-20140"/>
    <s v="Saphhira Shifley"/>
    <x v="0"/>
    <s v="United States"/>
    <x v="288"/>
    <x v="10"/>
    <n v="33068"/>
    <x v="2"/>
    <s v="FUR-FU-10001935"/>
    <x v="0"/>
    <x v="2"/>
    <s v="3M Hangers With Command Adhesive"/>
    <x v="943"/>
    <n v="8"/>
    <n v="0.2"/>
    <n v="6.216000000000002"/>
  </r>
  <r>
    <x v="1"/>
    <s v="LO-17170"/>
    <s v="Lori Olson"/>
    <x v="0"/>
    <s v="United States"/>
    <x v="4"/>
    <x v="0"/>
    <n v="61604"/>
    <x v="0"/>
    <s v="FUR-FU-10001935"/>
    <x v="0"/>
    <x v="2"/>
    <s v="3M Hangers With Command Adhesive"/>
    <x v="938"/>
    <n v="2"/>
    <n v="0.6"/>
    <n v="-1.4059999999999997"/>
  </r>
  <r>
    <x v="1"/>
    <s v="KH-16360"/>
    <s v="Katherine Hughes"/>
    <x v="1"/>
    <s v="United States"/>
    <x v="18"/>
    <x v="13"/>
    <n v="19143"/>
    <x v="3"/>
    <s v="FUR-FU-10001940"/>
    <x v="0"/>
    <x v="2"/>
    <s v="Staple-based wall hangings"/>
    <x v="944"/>
    <n v="4"/>
    <n v="0.2"/>
    <n v="7.6416000000000022"/>
  </r>
  <r>
    <x v="3"/>
    <s v="LW-16825"/>
    <s v="Laurel Workman"/>
    <x v="0"/>
    <s v="United States"/>
    <x v="289"/>
    <x v="1"/>
    <n v="94513"/>
    <x v="1"/>
    <s v="FUR-FU-10001940"/>
    <x v="0"/>
    <x v="2"/>
    <s v="Staple-based wall hangings"/>
    <x v="945"/>
    <n v="3"/>
    <n v="0"/>
    <n v="10.507200000000001"/>
  </r>
  <r>
    <x v="1"/>
    <s v="CJ-12010"/>
    <s v="Caroline Jumper"/>
    <x v="1"/>
    <s v="United States"/>
    <x v="6"/>
    <x v="3"/>
    <n v="10009"/>
    <x v="3"/>
    <s v="FUR-FU-10001940"/>
    <x v="0"/>
    <x v="2"/>
    <s v="Staple-based wall hangings"/>
    <x v="946"/>
    <n v="8"/>
    <n v="0"/>
    <n v="28.019200000000005"/>
  </r>
  <r>
    <x v="0"/>
    <s v="BT-11680"/>
    <s v="Brian Thompson"/>
    <x v="1"/>
    <s v="United States"/>
    <x v="82"/>
    <x v="10"/>
    <n v="33311"/>
    <x v="2"/>
    <s v="FUR-FU-10001940"/>
    <x v="0"/>
    <x v="2"/>
    <s v="Staple-based wall hangings"/>
    <x v="947"/>
    <n v="3"/>
    <n v="0.2"/>
    <n v="5.7312000000000012"/>
  </r>
  <r>
    <x v="3"/>
    <s v="MC-17425"/>
    <s v="Mark Cousins"/>
    <x v="0"/>
    <s v="United States"/>
    <x v="17"/>
    <x v="12"/>
    <n v="77036"/>
    <x v="0"/>
    <s v="FUR-FU-10001940"/>
    <x v="0"/>
    <x v="2"/>
    <s v="Staple-based wall hangings"/>
    <x v="948"/>
    <n v="3"/>
    <n v="0.6"/>
    <n v="-3.8207999999999984"/>
  </r>
  <r>
    <x v="0"/>
    <s v="LA-16780"/>
    <s v="Laura Armstrong"/>
    <x v="0"/>
    <s v="United States"/>
    <x v="290"/>
    <x v="0"/>
    <n v="60477"/>
    <x v="0"/>
    <s v="FUR-FU-10001940"/>
    <x v="0"/>
    <x v="2"/>
    <s v="Staple-based wall hangings"/>
    <x v="949"/>
    <n v="7"/>
    <n v="0.6"/>
    <n v="-8.9151999999999987"/>
  </r>
  <r>
    <x v="1"/>
    <s v="SS-20140"/>
    <s v="Saphhira Shifley"/>
    <x v="0"/>
    <s v="United States"/>
    <x v="291"/>
    <x v="12"/>
    <n v="75150"/>
    <x v="0"/>
    <s v="FUR-FU-10001940"/>
    <x v="0"/>
    <x v="2"/>
    <s v="Staple-based wall hangings"/>
    <x v="950"/>
    <n v="2"/>
    <n v="0.6"/>
    <n v="-2.5471999999999984"/>
  </r>
  <r>
    <x v="2"/>
    <s v="RB-19465"/>
    <s v="Rick Bensley"/>
    <x v="2"/>
    <s v="United States"/>
    <x v="292"/>
    <x v="42"/>
    <n v="68025"/>
    <x v="0"/>
    <s v="FUR-FU-10001940"/>
    <x v="0"/>
    <x v="2"/>
    <s v="Staple-based wall hangings"/>
    <x v="951"/>
    <n v="2"/>
    <n v="0"/>
    <n v="7.0048000000000012"/>
  </r>
  <r>
    <x v="3"/>
    <s v="DK-13375"/>
    <s v="Dennis Kane"/>
    <x v="1"/>
    <s v="United States"/>
    <x v="11"/>
    <x v="8"/>
    <n v="98115"/>
    <x v="1"/>
    <s v="FUR-FU-10001940"/>
    <x v="0"/>
    <x v="2"/>
    <s v="Staple-based wall hangings"/>
    <x v="945"/>
    <n v="3"/>
    <n v="0"/>
    <n v="10.507200000000001"/>
  </r>
  <r>
    <x v="3"/>
    <s v="MA-17560"/>
    <s v="Matt Abelman"/>
    <x v="2"/>
    <s v="United States"/>
    <x v="17"/>
    <x v="12"/>
    <n v="77070"/>
    <x v="0"/>
    <s v="FUR-FU-10001940"/>
    <x v="0"/>
    <x v="2"/>
    <s v="Staple-based wall hangings"/>
    <x v="948"/>
    <n v="3"/>
    <n v="0.6"/>
    <n v="-3.8207999999999984"/>
  </r>
  <r>
    <x v="3"/>
    <s v="DJ-13510"/>
    <s v="Don Jones"/>
    <x v="0"/>
    <s v="United States"/>
    <x v="63"/>
    <x v="24"/>
    <n v="37130"/>
    <x v="2"/>
    <s v="FUR-FU-10001967"/>
    <x v="0"/>
    <x v="2"/>
    <s v="Telescoping Adjustable Floor Lamp"/>
    <x v="952"/>
    <n v="1"/>
    <n v="0.2"/>
    <n v="0.99949999999999894"/>
  </r>
  <r>
    <x v="1"/>
    <s v="LW-16990"/>
    <s v="Lindsay Williams"/>
    <x v="0"/>
    <s v="United States"/>
    <x v="12"/>
    <x v="9"/>
    <n v="28110"/>
    <x v="2"/>
    <s v="FUR-FU-10001967"/>
    <x v="0"/>
    <x v="2"/>
    <s v="Telescoping Adjustable Floor Lamp"/>
    <x v="811"/>
    <n v="2"/>
    <n v="0.2"/>
    <n v="1.9989999999999979"/>
  </r>
  <r>
    <x v="1"/>
    <s v="KD-16270"/>
    <s v="Karen Daniels"/>
    <x v="1"/>
    <s v="United States"/>
    <x v="6"/>
    <x v="3"/>
    <n v="10024"/>
    <x v="3"/>
    <s v="FUR-FU-10001967"/>
    <x v="0"/>
    <x v="2"/>
    <s v="Telescoping Adjustable Floor Lamp"/>
    <x v="812"/>
    <n v="2"/>
    <n v="0"/>
    <n v="9.9949999999999974"/>
  </r>
  <r>
    <x v="3"/>
    <s v="AB-10150"/>
    <s v="Aimee Bixby"/>
    <x v="1"/>
    <s v="United States"/>
    <x v="293"/>
    <x v="12"/>
    <n v="75007"/>
    <x v="0"/>
    <s v="FUR-FU-10001967"/>
    <x v="0"/>
    <x v="2"/>
    <s v="Telescoping Adjustable Floor Lamp"/>
    <x v="952"/>
    <n v="2"/>
    <n v="0.6"/>
    <n v="-13.992999999999999"/>
  </r>
  <r>
    <x v="1"/>
    <s v="JK-16120"/>
    <s v="Julie Kriz"/>
    <x v="2"/>
    <s v="United States"/>
    <x v="176"/>
    <x v="12"/>
    <n v="78745"/>
    <x v="0"/>
    <s v="FUR-FU-10001967"/>
    <x v="0"/>
    <x v="2"/>
    <s v="Telescoping Adjustable Floor Lamp"/>
    <x v="953"/>
    <n v="1"/>
    <n v="0.6"/>
    <n v="-6.9964999999999993"/>
  </r>
  <r>
    <x v="0"/>
    <s v="PR-18880"/>
    <s v="Patrick Ryan"/>
    <x v="1"/>
    <s v="United States"/>
    <x v="265"/>
    <x v="10"/>
    <n v="33710"/>
    <x v="2"/>
    <s v="FUR-FU-10001967"/>
    <x v="0"/>
    <x v="2"/>
    <s v="Telescoping Adjustable Floor Lamp"/>
    <x v="811"/>
    <n v="2"/>
    <n v="0.2"/>
    <n v="1.9989999999999979"/>
  </r>
  <r>
    <x v="1"/>
    <s v="LR-16915"/>
    <s v="Lena Radford"/>
    <x v="1"/>
    <s v="United States"/>
    <x v="1"/>
    <x v="1"/>
    <n v="92024"/>
    <x v="1"/>
    <s v="FUR-FU-10001979"/>
    <x v="0"/>
    <x v="2"/>
    <s v="Dana Halogen Swing-Arm Architect Lamp"/>
    <x v="954"/>
    <n v="8"/>
    <n v="0"/>
    <n v="91.772800000000018"/>
  </r>
  <r>
    <x v="1"/>
    <s v="JF-15565"/>
    <s v="Jill Fjeld"/>
    <x v="1"/>
    <s v="United States"/>
    <x v="2"/>
    <x v="1"/>
    <n v="94110"/>
    <x v="1"/>
    <s v="FUR-FU-10001979"/>
    <x v="0"/>
    <x v="2"/>
    <s v="Dana Halogen Swing-Arm Architect Lamp"/>
    <x v="955"/>
    <n v="5"/>
    <n v="0"/>
    <n v="57.358000000000011"/>
  </r>
  <r>
    <x v="0"/>
    <s v="DS-13030"/>
    <s v="Darrin Sayre"/>
    <x v="2"/>
    <s v="United States"/>
    <x v="49"/>
    <x v="7"/>
    <n v="80013"/>
    <x v="1"/>
    <s v="FUR-FU-10001979"/>
    <x v="0"/>
    <x v="2"/>
    <s v="Dana Halogen Swing-Arm Architect Lamp"/>
    <x v="956"/>
    <n v="1"/>
    <n v="0.2"/>
    <n v="3.2776000000000014"/>
  </r>
  <r>
    <x v="3"/>
    <s v="NF-18595"/>
    <s v="Nicole Fjeld"/>
    <x v="2"/>
    <s v="United States"/>
    <x v="143"/>
    <x v="1"/>
    <n v="95928"/>
    <x v="1"/>
    <s v="FUR-FU-10001979"/>
    <x v="0"/>
    <x v="2"/>
    <s v="Dana Halogen Swing-Arm Architect Lamp"/>
    <x v="954"/>
    <n v="8"/>
    <n v="0"/>
    <n v="91.772800000000018"/>
  </r>
  <r>
    <x v="1"/>
    <s v="CB-12535"/>
    <s v="Claudia Bergmann"/>
    <x v="0"/>
    <s v="United States"/>
    <x v="87"/>
    <x v="1"/>
    <n v="93010"/>
    <x v="1"/>
    <s v="FUR-FU-10001979"/>
    <x v="0"/>
    <x v="2"/>
    <s v="Dana Halogen Swing-Arm Architect Lamp"/>
    <x v="957"/>
    <n v="3"/>
    <n v="0"/>
    <n v="34.414800000000007"/>
  </r>
  <r>
    <x v="0"/>
    <s v="TC-21475"/>
    <s v="Tony Chapman"/>
    <x v="2"/>
    <s v="United States"/>
    <x v="38"/>
    <x v="7"/>
    <n v="80525"/>
    <x v="1"/>
    <s v="FUR-FU-10001979"/>
    <x v="0"/>
    <x v="2"/>
    <s v="Dana Halogen Swing-Arm Architect Lamp"/>
    <x v="958"/>
    <n v="3"/>
    <n v="0.2"/>
    <n v="9.832800000000006"/>
  </r>
  <r>
    <x v="3"/>
    <s v="FA-14230"/>
    <s v="Frank Atkinson"/>
    <x v="0"/>
    <s v="United States"/>
    <x v="138"/>
    <x v="12"/>
    <n v="78207"/>
    <x v="0"/>
    <s v="FUR-FU-10001986"/>
    <x v="0"/>
    <x v="2"/>
    <s v="Dana Fluorescent Magnifying Lamp, White, 36&quot;"/>
    <x v="439"/>
    <n v="2"/>
    <n v="0.6"/>
    <n v="-30.588000000000001"/>
  </r>
  <r>
    <x v="1"/>
    <s v="SM-20320"/>
    <s v="Sean Miller"/>
    <x v="2"/>
    <s v="United States"/>
    <x v="13"/>
    <x v="10"/>
    <n v="32216"/>
    <x v="2"/>
    <s v="FUR-FU-10001986"/>
    <x v="0"/>
    <x v="2"/>
    <s v="Dana Fluorescent Magnifying Lamp, White, 36&quot;"/>
    <x v="438"/>
    <n v="3"/>
    <n v="0.2"/>
    <n v="15.29399999999999"/>
  </r>
  <r>
    <x v="1"/>
    <s v="SG-20470"/>
    <s v="Sheri Gordon"/>
    <x v="1"/>
    <s v="United States"/>
    <x v="294"/>
    <x v="9"/>
    <n v="27893"/>
    <x v="2"/>
    <s v="FUR-FU-10001986"/>
    <x v="0"/>
    <x v="2"/>
    <s v="Dana Fluorescent Magnifying Lamp, White, 36&quot;"/>
    <x v="959"/>
    <n v="4"/>
    <n v="0.2"/>
    <n v="20.391999999999989"/>
  </r>
  <r>
    <x v="0"/>
    <s v="SF-20065"/>
    <s v="Sandra Flanagan"/>
    <x v="1"/>
    <s v="United States"/>
    <x v="295"/>
    <x v="16"/>
    <n v="7011"/>
    <x v="3"/>
    <s v="FUR-FU-10001986"/>
    <x v="0"/>
    <x v="2"/>
    <s v="Dana Fluorescent Magnifying Lamp, White, 36&quot;"/>
    <x v="960"/>
    <n v="5"/>
    <n v="0"/>
    <n v="76.469999999999985"/>
  </r>
  <r>
    <x v="1"/>
    <s v="MC-17845"/>
    <s v="Michael Chen"/>
    <x v="1"/>
    <s v="United States"/>
    <x v="19"/>
    <x v="12"/>
    <n v="75220"/>
    <x v="0"/>
    <s v="FUR-FU-10002030"/>
    <x v="0"/>
    <x v="2"/>
    <s v="Executive Impressions 14&quot; Contract Wall Clock with Quartz Movement"/>
    <x v="961"/>
    <n v="5"/>
    <n v="0.6"/>
    <n v="-17.783999999999992"/>
  </r>
  <r>
    <x v="1"/>
    <s v="SP-20860"/>
    <s v="Sung Pak"/>
    <x v="0"/>
    <s v="United States"/>
    <x v="63"/>
    <x v="24"/>
    <n v="37130"/>
    <x v="2"/>
    <s v="FUR-FU-10002030"/>
    <x v="0"/>
    <x v="2"/>
    <s v="Executive Impressions 14&quot; Contract Wall Clock with Quartz Movement"/>
    <x v="962"/>
    <n v="3"/>
    <n v="0.2"/>
    <n v="16.005600000000005"/>
  </r>
  <r>
    <x v="1"/>
    <s v="RA-19285"/>
    <s v="Ralph Arnett"/>
    <x v="1"/>
    <s v="United States"/>
    <x v="6"/>
    <x v="3"/>
    <n v="10024"/>
    <x v="3"/>
    <s v="FUR-FU-10002045"/>
    <x v="0"/>
    <x v="2"/>
    <s v="Executive Impressions 14&quot;"/>
    <x v="963"/>
    <n v="1"/>
    <n v="0"/>
    <n v="9.7812000000000019"/>
  </r>
  <r>
    <x v="1"/>
    <s v="MC-17845"/>
    <s v="Michael Chen"/>
    <x v="1"/>
    <s v="United States"/>
    <x v="109"/>
    <x v="29"/>
    <n v="39212"/>
    <x v="2"/>
    <s v="FUR-FU-10002045"/>
    <x v="0"/>
    <x v="2"/>
    <s v="Executive Impressions 14&quot;"/>
    <x v="964"/>
    <n v="6"/>
    <n v="0"/>
    <n v="58.687200000000011"/>
  </r>
  <r>
    <x v="1"/>
    <s v="HP-14815"/>
    <s v="Harold Pawlan"/>
    <x v="2"/>
    <s v="United States"/>
    <x v="296"/>
    <x v="17"/>
    <n v="23464"/>
    <x v="2"/>
    <s v="FUR-FU-10002045"/>
    <x v="0"/>
    <x v="2"/>
    <s v="Executive Impressions 14&quot;"/>
    <x v="965"/>
    <n v="5"/>
    <n v="0"/>
    <n v="48.906000000000006"/>
  </r>
  <r>
    <x v="3"/>
    <s v="EJ-14155"/>
    <s v="Eva Jacobs"/>
    <x v="1"/>
    <s v="United States"/>
    <x v="54"/>
    <x v="26"/>
    <n v="2038"/>
    <x v="3"/>
    <s v="FUR-FU-10002045"/>
    <x v="0"/>
    <x v="2"/>
    <s v="Executive Impressions 14&quot;"/>
    <x v="965"/>
    <n v="5"/>
    <n v="0"/>
    <n v="48.906000000000006"/>
  </r>
  <r>
    <x v="1"/>
    <s v="BN-11515"/>
    <s v="Bradley Nguyen"/>
    <x v="1"/>
    <s v="United States"/>
    <x v="6"/>
    <x v="3"/>
    <n v="10011"/>
    <x v="3"/>
    <s v="FUR-FU-10002088"/>
    <x v="0"/>
    <x v="2"/>
    <s v="Nu-Dell Float Frame 11 x 14 1/2"/>
    <x v="966"/>
    <n v="4"/>
    <n v="0"/>
    <n v="15.086400000000001"/>
  </r>
  <r>
    <x v="2"/>
    <s v="LS-17200"/>
    <s v="Luke Schmidt"/>
    <x v="0"/>
    <s v="United States"/>
    <x v="18"/>
    <x v="13"/>
    <n v="19140"/>
    <x v="3"/>
    <s v="FUR-FU-10002088"/>
    <x v="0"/>
    <x v="2"/>
    <s v="Nu-Dell Float Frame 11 x 14 1/2"/>
    <x v="967"/>
    <n v="2"/>
    <n v="0.2"/>
    <n v="3.9512"/>
  </r>
  <r>
    <x v="1"/>
    <s v="GZ-14470"/>
    <s v="Gary Zandusky"/>
    <x v="1"/>
    <s v="United States"/>
    <x v="297"/>
    <x v="20"/>
    <n v="86442"/>
    <x v="1"/>
    <s v="FUR-FU-10002088"/>
    <x v="0"/>
    <x v="2"/>
    <s v="Nu-Dell Float Frame 11 x 14 1/2"/>
    <x v="967"/>
    <n v="2"/>
    <n v="0.2"/>
    <n v="3.9512"/>
  </r>
  <r>
    <x v="1"/>
    <s v="MA-17560"/>
    <s v="Matt Abelman"/>
    <x v="2"/>
    <s v="United States"/>
    <x v="298"/>
    <x v="6"/>
    <n v="48183"/>
    <x v="0"/>
    <s v="FUR-FU-10002088"/>
    <x v="0"/>
    <x v="2"/>
    <s v="Nu-Dell Float Frame 11 x 14 1/2"/>
    <x v="968"/>
    <n v="6"/>
    <n v="0"/>
    <n v="22.629600000000003"/>
  </r>
  <r>
    <x v="1"/>
    <s v="BK-11260"/>
    <s v="Berenike Kampe"/>
    <x v="1"/>
    <s v="United States"/>
    <x v="0"/>
    <x v="0"/>
    <n v="60610"/>
    <x v="0"/>
    <s v="FUR-FU-10002088"/>
    <x v="0"/>
    <x v="2"/>
    <s v="Nu-Dell Float Frame 11 x 14 1/2"/>
    <x v="969"/>
    <n v="3"/>
    <n v="0.6"/>
    <n v="-4.8491999999999997"/>
  </r>
  <r>
    <x v="1"/>
    <s v="TB-21520"/>
    <s v="Tracy Blumstein"/>
    <x v="1"/>
    <s v="United States"/>
    <x v="299"/>
    <x v="20"/>
    <n v="85635"/>
    <x v="1"/>
    <s v="FUR-FU-10002088"/>
    <x v="0"/>
    <x v="2"/>
    <s v="Nu-Dell Float Frame 11 x 14 1/2"/>
    <x v="967"/>
    <n v="2"/>
    <n v="0.2"/>
    <n v="3.9512"/>
  </r>
  <r>
    <x v="1"/>
    <s v="CM-12235"/>
    <s v="Chris McAfee"/>
    <x v="1"/>
    <s v="United States"/>
    <x v="99"/>
    <x v="14"/>
    <n v="53209"/>
    <x v="0"/>
    <s v="FUR-FU-10002088"/>
    <x v="0"/>
    <x v="2"/>
    <s v="Nu-Dell Float Frame 11 x 14 1/2"/>
    <x v="970"/>
    <n v="3"/>
    <n v="0"/>
    <n v="11.314800000000002"/>
  </r>
  <r>
    <x v="1"/>
    <s v="CM-11935"/>
    <s v="Carlos Meador"/>
    <x v="1"/>
    <s v="United States"/>
    <x v="47"/>
    <x v="9"/>
    <n v="28314"/>
    <x v="2"/>
    <s v="FUR-FU-10002107"/>
    <x v="0"/>
    <x v="2"/>
    <s v="Eldon Pizzaz Desk Accessories"/>
    <x v="971"/>
    <n v="8"/>
    <n v="0.2"/>
    <n v="4.281600000000001"/>
  </r>
  <r>
    <x v="0"/>
    <s v="SV-20365"/>
    <s v="Seth Vernon"/>
    <x v="1"/>
    <s v="United States"/>
    <x v="32"/>
    <x v="22"/>
    <n v="43229"/>
    <x v="3"/>
    <s v="FUR-FU-10002107"/>
    <x v="0"/>
    <x v="2"/>
    <s v="Eldon Pizzaz Desk Accessories"/>
    <x v="972"/>
    <n v="3"/>
    <n v="0.2"/>
    <n v="1.6055999999999999"/>
  </r>
  <r>
    <x v="1"/>
    <s v="DB-13555"/>
    <s v="Dorothy Badders"/>
    <x v="0"/>
    <s v="United States"/>
    <x v="47"/>
    <x v="11"/>
    <n v="72701"/>
    <x v="2"/>
    <s v="FUR-FU-10002107"/>
    <x v="0"/>
    <x v="2"/>
    <s v="Eldon Pizzaz Desk Accessories"/>
    <x v="973"/>
    <n v="4"/>
    <n v="0"/>
    <n v="3.9248000000000003"/>
  </r>
  <r>
    <x v="1"/>
    <s v="SN-20560"/>
    <s v="Skye Norling"/>
    <x v="2"/>
    <s v="United States"/>
    <x v="200"/>
    <x v="16"/>
    <n v="7501"/>
    <x v="3"/>
    <s v="FUR-FU-10002107"/>
    <x v="0"/>
    <x v="2"/>
    <s v="Eldon Pizzaz Desk Accessories"/>
    <x v="973"/>
    <n v="4"/>
    <n v="0"/>
    <n v="3.9248000000000003"/>
  </r>
  <r>
    <x v="3"/>
    <s v="HM-14860"/>
    <s v="Harry Marie"/>
    <x v="0"/>
    <s v="United States"/>
    <x v="5"/>
    <x v="1"/>
    <n v="90049"/>
    <x v="1"/>
    <s v="FUR-FU-10002111"/>
    <x v="0"/>
    <x v="2"/>
    <s v="Master Caster Door Stop, Large Brown"/>
    <x v="974"/>
    <n v="5"/>
    <n v="0"/>
    <n v="13.832000000000001"/>
  </r>
  <r>
    <x v="1"/>
    <s v="MG-17890"/>
    <s v="Michael Granlund"/>
    <x v="2"/>
    <s v="United States"/>
    <x v="279"/>
    <x v="0"/>
    <n v="60174"/>
    <x v="0"/>
    <s v="FUR-FU-10002111"/>
    <x v="0"/>
    <x v="2"/>
    <s v="Master Caster Door Stop, Large Brown"/>
    <x v="975"/>
    <n v="3"/>
    <n v="0.6"/>
    <n v="-4.804800000000002"/>
  </r>
  <r>
    <x v="0"/>
    <s v="NM-18445"/>
    <s v="Nathan Mautz"/>
    <x v="2"/>
    <s v="United States"/>
    <x v="195"/>
    <x v="27"/>
    <n v="89031"/>
    <x v="1"/>
    <s v="FUR-FU-10002111"/>
    <x v="0"/>
    <x v="2"/>
    <s v="Master Caster Door Stop, Large Brown"/>
    <x v="976"/>
    <n v="2"/>
    <n v="0"/>
    <n v="5.5327999999999999"/>
  </r>
  <r>
    <x v="0"/>
    <s v="JM-16195"/>
    <s v="Justin MacKendrick"/>
    <x v="1"/>
    <s v="United States"/>
    <x v="58"/>
    <x v="3"/>
    <n v="13601"/>
    <x v="3"/>
    <s v="FUR-FU-10002116"/>
    <x v="0"/>
    <x v="2"/>
    <s v="Tenex Carpeted, Granite-Look or Clear Contemporary Contour Shape Chair Mats"/>
    <x v="977"/>
    <n v="1"/>
    <n v="0"/>
    <n v="4.9496999999999929"/>
  </r>
  <r>
    <x v="2"/>
    <s v="JL-15835"/>
    <s v="John Lee"/>
    <x v="1"/>
    <s v="United States"/>
    <x v="15"/>
    <x v="6"/>
    <n v="48205"/>
    <x v="0"/>
    <s v="FUR-FU-10002116"/>
    <x v="0"/>
    <x v="2"/>
    <s v="Tenex Carpeted, Granite-Look or Clear Contemporary Contour Shape Chair Mats"/>
    <x v="978"/>
    <n v="3"/>
    <n v="0"/>
    <n v="14.849099999999979"/>
  </r>
  <r>
    <x v="1"/>
    <s v="EJ-13720"/>
    <s v="Ed Jacobs"/>
    <x v="1"/>
    <s v="United States"/>
    <x v="16"/>
    <x v="12"/>
    <n v="77340"/>
    <x v="0"/>
    <s v="FUR-FU-10002116"/>
    <x v="0"/>
    <x v="2"/>
    <s v="Tenex Carpeted, Granite-Look or Clear Contemporary Contour Shape Chair Mats"/>
    <x v="979"/>
    <n v="2"/>
    <n v="0.6"/>
    <n v="-74.952600000000004"/>
  </r>
  <r>
    <x v="1"/>
    <s v="JM-15250"/>
    <s v="Janet Martin"/>
    <x v="1"/>
    <s v="United States"/>
    <x v="16"/>
    <x v="12"/>
    <n v="77340"/>
    <x v="0"/>
    <s v="FUR-FU-10002116"/>
    <x v="0"/>
    <x v="2"/>
    <s v="Tenex Carpeted, Granite-Look or Clear Contemporary Contour Shape Chair Mats"/>
    <x v="980"/>
    <n v="5"/>
    <n v="0.6"/>
    <n v="-187.38150000000002"/>
  </r>
  <r>
    <x v="3"/>
    <s v="SC-20095"/>
    <s v="Sanjit Chand"/>
    <x v="1"/>
    <s v="United States"/>
    <x v="5"/>
    <x v="1"/>
    <n v="90045"/>
    <x v="1"/>
    <s v="FUR-FU-10002116"/>
    <x v="0"/>
    <x v="2"/>
    <s v="Tenex Carpeted, Granite-Look or Clear Contemporary Contour Shape Chair Mats"/>
    <x v="981"/>
    <n v="4"/>
    <n v="0"/>
    <n v="19.798799999999972"/>
  </r>
  <r>
    <x v="0"/>
    <s v="SC-20725"/>
    <s v="Steven Cartwright"/>
    <x v="1"/>
    <s v="United States"/>
    <x v="7"/>
    <x v="4"/>
    <n v="19805"/>
    <x v="3"/>
    <s v="FUR-FU-10002157"/>
    <x v="0"/>
    <x v="2"/>
    <s v="Artistic Insta-Plaque"/>
    <x v="760"/>
    <n v="3"/>
    <n v="0"/>
    <n v="18.345599999999997"/>
  </r>
  <r>
    <x v="0"/>
    <s v="NP-18325"/>
    <s v="Naresj Patel"/>
    <x v="1"/>
    <s v="United States"/>
    <x v="6"/>
    <x v="3"/>
    <n v="10024"/>
    <x v="3"/>
    <s v="FUR-FU-10002157"/>
    <x v="0"/>
    <x v="2"/>
    <s v="Artistic Insta-Plaque"/>
    <x v="760"/>
    <n v="3"/>
    <n v="0"/>
    <n v="18.345599999999997"/>
  </r>
  <r>
    <x v="1"/>
    <s v="BD-11500"/>
    <s v="Bradley Drucker"/>
    <x v="1"/>
    <s v="United States"/>
    <x v="32"/>
    <x v="18"/>
    <n v="31907"/>
    <x v="2"/>
    <s v="FUR-FU-10002157"/>
    <x v="0"/>
    <x v="2"/>
    <s v="Artistic Insta-Plaque"/>
    <x v="982"/>
    <n v="4"/>
    <n v="0"/>
    <n v="24.460799999999999"/>
  </r>
  <r>
    <x v="1"/>
    <s v="KM-16225"/>
    <s v="Kalyca Meade"/>
    <x v="0"/>
    <s v="United States"/>
    <x v="6"/>
    <x v="3"/>
    <n v="10011"/>
    <x v="3"/>
    <s v="FUR-FU-10002191"/>
    <x v="0"/>
    <x v="2"/>
    <s v="G.E. Halogen Desk Lamp Bulbs"/>
    <x v="983"/>
    <n v="2"/>
    <n v="0"/>
    <n v="6.7008000000000001"/>
  </r>
  <r>
    <x v="1"/>
    <s v="LB-16795"/>
    <s v="Laurel Beltran"/>
    <x v="2"/>
    <s v="United States"/>
    <x v="32"/>
    <x v="22"/>
    <n v="43229"/>
    <x v="3"/>
    <s v="FUR-FU-10002191"/>
    <x v="0"/>
    <x v="2"/>
    <s v="G.E. Halogen Desk Lamp Bulbs"/>
    <x v="984"/>
    <n v="4"/>
    <n v="0.2"/>
    <n v="7.8175999999999997"/>
  </r>
  <r>
    <x v="1"/>
    <s v="CC-12430"/>
    <s v="Chuck Clark"/>
    <x v="2"/>
    <s v="United States"/>
    <x v="70"/>
    <x v="1"/>
    <n v="90712"/>
    <x v="1"/>
    <s v="FUR-FU-10002191"/>
    <x v="0"/>
    <x v="2"/>
    <s v="G.E. Halogen Desk Lamp Bulbs"/>
    <x v="985"/>
    <n v="1"/>
    <n v="0"/>
    <n v="3.3504"/>
  </r>
  <r>
    <x v="1"/>
    <s v="BS-11665"/>
    <s v="Brian Stugart"/>
    <x v="1"/>
    <s v="United States"/>
    <x v="0"/>
    <x v="0"/>
    <n v="60623"/>
    <x v="0"/>
    <s v="FUR-FU-10002191"/>
    <x v="0"/>
    <x v="2"/>
    <s v="G.E. Halogen Desk Lamp Bulbs"/>
    <x v="986"/>
    <n v="2"/>
    <n v="0.6"/>
    <n v="-1.6751999999999994"/>
  </r>
  <r>
    <x v="1"/>
    <s v="BT-11440"/>
    <s v="Bobby Trafton"/>
    <x v="1"/>
    <s v="United States"/>
    <x v="6"/>
    <x v="3"/>
    <n v="10035"/>
    <x v="3"/>
    <s v="FUR-FU-10002191"/>
    <x v="0"/>
    <x v="2"/>
    <s v="G.E. Halogen Desk Lamp Bulbs"/>
    <x v="983"/>
    <n v="2"/>
    <n v="0"/>
    <n v="6.7008000000000001"/>
  </r>
  <r>
    <x v="2"/>
    <s v="MC-18100"/>
    <s v="Mick Crebagga"/>
    <x v="1"/>
    <s v="United States"/>
    <x v="17"/>
    <x v="12"/>
    <n v="77041"/>
    <x v="0"/>
    <s v="FUR-FU-10002240"/>
    <x v="0"/>
    <x v="2"/>
    <s v="Nu-Dell EZ-Mount Plastic Wall Frames"/>
    <x v="987"/>
    <n v="5"/>
    <n v="0.6"/>
    <n v="-3.9399999999999995"/>
  </r>
  <r>
    <x v="2"/>
    <s v="KD-16495"/>
    <s v="Keith Dawkins"/>
    <x v="0"/>
    <s v="United States"/>
    <x v="6"/>
    <x v="3"/>
    <n v="10024"/>
    <x v="3"/>
    <s v="FUR-FU-10002240"/>
    <x v="0"/>
    <x v="2"/>
    <s v="Nu-Dell EZ-Mount Plastic Wall Frames"/>
    <x v="988"/>
    <n v="3"/>
    <n v="0"/>
    <n v="4.7279999999999998"/>
  </r>
  <r>
    <x v="1"/>
    <s v="KC-16540"/>
    <s v="Kelly Collister"/>
    <x v="1"/>
    <s v="United States"/>
    <x v="79"/>
    <x v="22"/>
    <n v="43055"/>
    <x v="3"/>
    <s v="FUR-FU-10002253"/>
    <x v="0"/>
    <x v="2"/>
    <s v="Howard Miller 13&quot; Diameter Pewter Finish Round Wall Clock"/>
    <x v="989"/>
    <n v="3"/>
    <n v="0.2"/>
    <n v="24.475800000000007"/>
  </r>
  <r>
    <x v="1"/>
    <s v="GH-14425"/>
    <s v="Gary Hwang"/>
    <x v="1"/>
    <s v="United States"/>
    <x v="149"/>
    <x v="20"/>
    <n v="85705"/>
    <x v="1"/>
    <s v="FUR-FU-10002253"/>
    <x v="0"/>
    <x v="2"/>
    <s v="Howard Miller 13&quot; Diameter Pewter Finish Round Wall Clock"/>
    <x v="990"/>
    <n v="6"/>
    <n v="0.2"/>
    <n v="48.951600000000013"/>
  </r>
  <r>
    <x v="3"/>
    <s v="SC-20770"/>
    <s v="Stewart Carmichael"/>
    <x v="0"/>
    <s v="United States"/>
    <x v="2"/>
    <x v="1"/>
    <n v="94122"/>
    <x v="1"/>
    <s v="FUR-FU-10002253"/>
    <x v="0"/>
    <x v="2"/>
    <s v="Howard Miller 13&quot; Diameter Pewter Finish Round Wall Clock"/>
    <x v="991"/>
    <n v="6"/>
    <n v="0"/>
    <n v="100.4796"/>
  </r>
  <r>
    <x v="1"/>
    <s v="TH-21550"/>
    <s v="Tracy Hopkins"/>
    <x v="2"/>
    <s v="United States"/>
    <x v="6"/>
    <x v="3"/>
    <n v="10009"/>
    <x v="3"/>
    <s v="FUR-FU-10002253"/>
    <x v="0"/>
    <x v="2"/>
    <s v="Howard Miller 13&quot; Diameter Pewter Finish Round Wall Clock"/>
    <x v="992"/>
    <n v="3"/>
    <n v="0"/>
    <n v="50.239800000000002"/>
  </r>
  <r>
    <x v="1"/>
    <s v="KM-16375"/>
    <s v="Katherine Murray"/>
    <x v="2"/>
    <s v="United States"/>
    <x v="219"/>
    <x v="20"/>
    <n v="85234"/>
    <x v="1"/>
    <s v="FUR-FU-10002253"/>
    <x v="0"/>
    <x v="2"/>
    <s v="Howard Miller 13&quot; Diameter Pewter Finish Round Wall Clock"/>
    <x v="993"/>
    <n v="2"/>
    <n v="0.2"/>
    <n v="16.317200000000003"/>
  </r>
  <r>
    <x v="1"/>
    <s v="EH-13765"/>
    <s v="Edward Hooks"/>
    <x v="0"/>
    <s v="United States"/>
    <x v="6"/>
    <x v="3"/>
    <n v="10009"/>
    <x v="3"/>
    <s v="FUR-FU-10002253"/>
    <x v="0"/>
    <x v="2"/>
    <s v="Howard Miller 13&quot; Diameter Pewter Finish Round Wall Clock"/>
    <x v="994"/>
    <n v="5"/>
    <n v="0"/>
    <n v="83.733000000000004"/>
  </r>
  <r>
    <x v="0"/>
    <s v="EA-14035"/>
    <s v="Erin Ashbrook"/>
    <x v="0"/>
    <s v="United States"/>
    <x v="300"/>
    <x v="22"/>
    <n v="45040"/>
    <x v="3"/>
    <s v="FUR-FU-10002253"/>
    <x v="0"/>
    <x v="2"/>
    <s v="Howard Miller 13&quot; Diameter Pewter Finish Round Wall Clock"/>
    <x v="993"/>
    <n v="2"/>
    <n v="0.2"/>
    <n v="16.317200000000003"/>
  </r>
  <r>
    <x v="2"/>
    <s v="NG-18355"/>
    <s v="Nat Gilpin"/>
    <x v="0"/>
    <s v="United States"/>
    <x v="37"/>
    <x v="10"/>
    <n v="33065"/>
    <x v="2"/>
    <s v="FUR-FU-10002268"/>
    <x v="0"/>
    <x v="2"/>
    <s v="Ultra Door Push Plate"/>
    <x v="995"/>
    <n v="4"/>
    <n v="0.2"/>
    <n v="2.553199999999999"/>
  </r>
  <r>
    <x v="3"/>
    <s v="NP-18685"/>
    <s v="Nora Pelletier"/>
    <x v="2"/>
    <s v="United States"/>
    <x v="2"/>
    <x v="1"/>
    <n v="94109"/>
    <x v="1"/>
    <s v="FUR-FU-10002268"/>
    <x v="0"/>
    <x v="2"/>
    <s v="Ultra Door Push Plate"/>
    <x v="996"/>
    <n v="3"/>
    <n v="0"/>
    <n v="4.8608999999999991"/>
  </r>
  <r>
    <x v="1"/>
    <s v="MM-18280"/>
    <s v="Muhammed MacIntyre"/>
    <x v="0"/>
    <s v="United States"/>
    <x v="6"/>
    <x v="3"/>
    <n v="10035"/>
    <x v="3"/>
    <s v="FUR-FU-10002268"/>
    <x v="0"/>
    <x v="2"/>
    <s v="Ultra Door Push Plate"/>
    <x v="997"/>
    <n v="2"/>
    <n v="0"/>
    <n v="3.2405999999999997"/>
  </r>
  <r>
    <x v="1"/>
    <s v="XP-21865"/>
    <s v="Xylona Preis"/>
    <x v="1"/>
    <s v="United States"/>
    <x v="301"/>
    <x v="6"/>
    <n v="48185"/>
    <x v="0"/>
    <s v="FUR-FU-10002268"/>
    <x v="0"/>
    <x v="2"/>
    <s v="Ultra Door Push Plate"/>
    <x v="996"/>
    <n v="3"/>
    <n v="0"/>
    <n v="4.8608999999999991"/>
  </r>
  <r>
    <x v="0"/>
    <s v="AA-10645"/>
    <s v="Anna Andreadi"/>
    <x v="1"/>
    <s v="United States"/>
    <x v="202"/>
    <x v="26"/>
    <n v="1852"/>
    <x v="3"/>
    <s v="FUR-FU-10002268"/>
    <x v="0"/>
    <x v="2"/>
    <s v="Ultra Door Push Plate"/>
    <x v="997"/>
    <n v="2"/>
    <n v="0"/>
    <n v="3.2405999999999997"/>
  </r>
  <r>
    <x v="1"/>
    <s v="MP-17470"/>
    <s v="Mark Packer"/>
    <x v="2"/>
    <s v="United States"/>
    <x v="32"/>
    <x v="22"/>
    <n v="43229"/>
    <x v="3"/>
    <s v="FUR-FU-10002268"/>
    <x v="0"/>
    <x v="2"/>
    <s v="Ultra Door Push Plate"/>
    <x v="998"/>
    <n v="14"/>
    <n v="0.2"/>
    <n v="8.9361999999999959"/>
  </r>
  <r>
    <x v="3"/>
    <s v="LE-16810"/>
    <s v="Laurel Elliston"/>
    <x v="1"/>
    <s v="United States"/>
    <x v="33"/>
    <x v="17"/>
    <n v="22153"/>
    <x v="2"/>
    <s v="FUR-FU-10002268"/>
    <x v="0"/>
    <x v="2"/>
    <s v="Ultra Door Push Plate"/>
    <x v="999"/>
    <n v="6"/>
    <n v="0"/>
    <n v="9.7217999999999982"/>
  </r>
  <r>
    <x v="1"/>
    <s v="KL-16555"/>
    <s v="Kelly Lampkin"/>
    <x v="0"/>
    <s v="United States"/>
    <x v="111"/>
    <x v="22"/>
    <n v="45014"/>
    <x v="3"/>
    <s v="FUR-FU-10002298"/>
    <x v="0"/>
    <x v="2"/>
    <s v="Rubbermaid ClusterMat Chairmats, Mat Size- 66&quot; x 60&quot;, Lip 20&quot; x 11&quot; -90 Degree Angle"/>
    <x v="364"/>
    <n v="6"/>
    <n v="0.2"/>
    <n v="-26.635200000000026"/>
  </r>
  <r>
    <x v="1"/>
    <s v="JB-16045"/>
    <s v="Julia Barnett"/>
    <x v="2"/>
    <s v="United States"/>
    <x v="302"/>
    <x v="1"/>
    <n v="91911"/>
    <x v="1"/>
    <s v="FUR-FU-10002298"/>
    <x v="0"/>
    <x v="2"/>
    <s v="Rubbermaid ClusterMat Chairmats, Mat Size- 66&quot; x 60&quot;, Lip 20&quot; x 11&quot; -90 Degree Angle"/>
    <x v="1000"/>
    <n v="6"/>
    <n v="0"/>
    <n v="106.54079999999999"/>
  </r>
  <r>
    <x v="2"/>
    <s v="DB-13060"/>
    <s v="Dave Brooks"/>
    <x v="1"/>
    <s v="United States"/>
    <x v="271"/>
    <x v="0"/>
    <n v="60076"/>
    <x v="0"/>
    <s v="FUR-FU-10002298"/>
    <x v="0"/>
    <x v="2"/>
    <s v="Rubbermaid ClusterMat Chairmats, Mat Size- 66&quot; x 60&quot;, Lip 20&quot; x 11&quot; -90 Degree Angle"/>
    <x v="478"/>
    <n v="6"/>
    <n v="0.6"/>
    <n v="-292.98719999999997"/>
  </r>
  <r>
    <x v="0"/>
    <s v="LC-16885"/>
    <s v="Lena Creighton"/>
    <x v="1"/>
    <s v="United States"/>
    <x v="229"/>
    <x v="7"/>
    <n v="80501"/>
    <x v="1"/>
    <s v="FUR-FU-10002298"/>
    <x v="0"/>
    <x v="2"/>
    <s v="Rubbermaid ClusterMat Chairmats, Mat Size- 66&quot; x 60&quot;, Lip 20&quot; x 11&quot; -90 Degree Angle"/>
    <x v="478"/>
    <n v="3"/>
    <n v="0.2"/>
    <n v="-13.317600000000013"/>
  </r>
  <r>
    <x v="3"/>
    <s v="GA-14725"/>
    <s v="Guy Armstrong"/>
    <x v="1"/>
    <s v="United States"/>
    <x v="23"/>
    <x v="19"/>
    <n v="65203"/>
    <x v="0"/>
    <s v="FUR-FU-10002298"/>
    <x v="0"/>
    <x v="2"/>
    <s v="Rubbermaid ClusterMat Chairmats, Mat Size- 66&quot; x 60&quot;, Lip 20&quot; x 11&quot; -90 Degree Angle"/>
    <x v="474"/>
    <n v="3"/>
    <n v="0"/>
    <n v="53.270399999999995"/>
  </r>
  <r>
    <x v="1"/>
    <s v="TB-21625"/>
    <s v="Trudy Brown"/>
    <x v="1"/>
    <s v="United States"/>
    <x v="152"/>
    <x v="12"/>
    <n v="75051"/>
    <x v="0"/>
    <s v="FUR-FU-10002364"/>
    <x v="0"/>
    <x v="2"/>
    <s v="Eldon Expressions Wood Desk Accessories, Oak"/>
    <x v="1001"/>
    <n v="5"/>
    <n v="0.6"/>
    <n v="-11.439000000000004"/>
  </r>
  <r>
    <x v="1"/>
    <s v="DN-13690"/>
    <s v="Duane Noonan"/>
    <x v="1"/>
    <s v="United States"/>
    <x v="2"/>
    <x v="1"/>
    <n v="94109"/>
    <x v="1"/>
    <s v="FUR-FU-10002364"/>
    <x v="0"/>
    <x v="2"/>
    <s v="Eldon Expressions Wood Desk Accessories, Oak"/>
    <x v="1002"/>
    <n v="3"/>
    <n v="0"/>
    <n v="6.4205999999999976"/>
  </r>
  <r>
    <x v="3"/>
    <s v="AM-10705"/>
    <s v="Anne McFarland"/>
    <x v="1"/>
    <s v="United States"/>
    <x v="166"/>
    <x v="5"/>
    <n v="2920"/>
    <x v="3"/>
    <s v="FUR-FU-10002364"/>
    <x v="0"/>
    <x v="2"/>
    <s v="Eldon Expressions Wood Desk Accessories, Oak"/>
    <x v="1001"/>
    <n v="2"/>
    <n v="0"/>
    <n v="4.2803999999999984"/>
  </r>
  <r>
    <x v="0"/>
    <s v="Dp-13240"/>
    <s v="Dean percer"/>
    <x v="2"/>
    <s v="United States"/>
    <x v="120"/>
    <x v="24"/>
    <n v="37918"/>
    <x v="2"/>
    <s v="FUR-FU-10002364"/>
    <x v="0"/>
    <x v="2"/>
    <s v="Eldon Expressions Wood Desk Accessories, Oak"/>
    <x v="1003"/>
    <n v="2"/>
    <n v="0.2"/>
    <n v="1.3283999999999985"/>
  </r>
  <r>
    <x v="1"/>
    <s v="AH-10690"/>
    <s v="Anna Häberlin"/>
    <x v="0"/>
    <s v="United States"/>
    <x v="19"/>
    <x v="12"/>
    <n v="75220"/>
    <x v="0"/>
    <s v="FUR-FU-10002364"/>
    <x v="0"/>
    <x v="2"/>
    <s v="Eldon Expressions Wood Desk Accessories, Oak"/>
    <x v="1001"/>
    <n v="5"/>
    <n v="0.6"/>
    <n v="-11.439000000000004"/>
  </r>
  <r>
    <x v="1"/>
    <s v="KB-16405"/>
    <s v="Katrina Bavinger"/>
    <x v="2"/>
    <s v="United States"/>
    <x v="11"/>
    <x v="8"/>
    <n v="98105"/>
    <x v="1"/>
    <s v="FUR-FU-10002364"/>
    <x v="0"/>
    <x v="2"/>
    <s v="Eldon Expressions Wood Desk Accessories, Oak"/>
    <x v="1002"/>
    <n v="3"/>
    <n v="0"/>
    <n v="6.4205999999999976"/>
  </r>
  <r>
    <x v="1"/>
    <s v="BP-11230"/>
    <s v="Benjamin Patterson"/>
    <x v="1"/>
    <s v="United States"/>
    <x v="5"/>
    <x v="1"/>
    <n v="90004"/>
    <x v="1"/>
    <s v="FUR-FU-10002364"/>
    <x v="0"/>
    <x v="2"/>
    <s v="Eldon Expressions Wood Desk Accessories, Oak"/>
    <x v="1001"/>
    <n v="2"/>
    <n v="0"/>
    <n v="4.2803999999999984"/>
  </r>
  <r>
    <x v="3"/>
    <s v="HF-14995"/>
    <s v="Herbert Flentye"/>
    <x v="1"/>
    <s v="United States"/>
    <x v="67"/>
    <x v="15"/>
    <n v="21215"/>
    <x v="3"/>
    <s v="FUR-FU-10002364"/>
    <x v="0"/>
    <x v="2"/>
    <s v="Eldon Expressions Wood Desk Accessories, Oak"/>
    <x v="1001"/>
    <n v="2"/>
    <n v="0"/>
    <n v="4.2803999999999984"/>
  </r>
  <r>
    <x v="1"/>
    <s v="JE-16165"/>
    <s v="Justin Ellison"/>
    <x v="0"/>
    <s v="United States"/>
    <x v="303"/>
    <x v="35"/>
    <n v="29406"/>
    <x v="2"/>
    <s v="FUR-FU-10002364"/>
    <x v="0"/>
    <x v="2"/>
    <s v="Eldon Expressions Wood Desk Accessories, Oak"/>
    <x v="1001"/>
    <n v="2"/>
    <n v="0"/>
    <n v="4.2803999999999984"/>
  </r>
  <r>
    <x v="1"/>
    <s v="PS-18970"/>
    <s v="Paul Stevenson"/>
    <x v="2"/>
    <s v="United States"/>
    <x v="11"/>
    <x v="8"/>
    <n v="98105"/>
    <x v="1"/>
    <s v="FUR-FU-10002364"/>
    <x v="0"/>
    <x v="2"/>
    <s v="Eldon Expressions Wood Desk Accessories, Oak"/>
    <x v="1002"/>
    <n v="3"/>
    <n v="0"/>
    <n v="6.4205999999999976"/>
  </r>
  <r>
    <x v="3"/>
    <s v="TS-21610"/>
    <s v="Troy Staebel"/>
    <x v="1"/>
    <s v="United States"/>
    <x v="0"/>
    <x v="0"/>
    <n v="60610"/>
    <x v="0"/>
    <s v="FUR-FU-10002364"/>
    <x v="0"/>
    <x v="2"/>
    <s v="Eldon Expressions Wood Desk Accessories, Oak"/>
    <x v="1004"/>
    <n v="3"/>
    <n v="0.6"/>
    <n v="-6.8634000000000013"/>
  </r>
  <r>
    <x v="3"/>
    <s v="PJ-19015"/>
    <s v="Pauline Johnson"/>
    <x v="1"/>
    <s v="United States"/>
    <x v="6"/>
    <x v="3"/>
    <n v="10024"/>
    <x v="3"/>
    <s v="FUR-FU-10002364"/>
    <x v="0"/>
    <x v="2"/>
    <s v="Eldon Expressions Wood Desk Accessories, Oak"/>
    <x v="1005"/>
    <n v="1"/>
    <n v="0"/>
    <n v="2.1401999999999992"/>
  </r>
  <r>
    <x v="1"/>
    <s v="YC-21895"/>
    <s v="Yoseph Carroll"/>
    <x v="0"/>
    <s v="United States"/>
    <x v="79"/>
    <x v="4"/>
    <n v="19711"/>
    <x v="3"/>
    <s v="FUR-FU-10002379"/>
    <x v="0"/>
    <x v="2"/>
    <s v="Eldon Econocleat Chair Mats for Low Pile Carpets"/>
    <x v="1006"/>
    <n v="3"/>
    <n v="0"/>
    <n v="14.929199999999994"/>
  </r>
  <r>
    <x v="0"/>
    <s v="KD-16615"/>
    <s v="Ken Dana"/>
    <x v="0"/>
    <s v="United States"/>
    <x v="113"/>
    <x v="1"/>
    <n v="92804"/>
    <x v="1"/>
    <s v="FUR-FU-10002379"/>
    <x v="0"/>
    <x v="2"/>
    <s v="Eldon Econocleat Chair Mats for Low Pile Carpets"/>
    <x v="1007"/>
    <n v="5"/>
    <n v="0"/>
    <n v="24.881999999999991"/>
  </r>
  <r>
    <x v="1"/>
    <s v="PF-19120"/>
    <s v="Peter Fuller"/>
    <x v="1"/>
    <s v="United States"/>
    <x v="219"/>
    <x v="20"/>
    <n v="85234"/>
    <x v="1"/>
    <s v="FUR-FU-10002396"/>
    <x v="0"/>
    <x v="2"/>
    <s v="DAX Copper Panel Document Frame, 5 x 7 Size"/>
    <x v="1008"/>
    <n v="4"/>
    <n v="0.2"/>
    <n v="11.070400000000003"/>
  </r>
  <r>
    <x v="1"/>
    <s v="MK-17905"/>
    <s v="Michael Kennedy"/>
    <x v="0"/>
    <s v="United States"/>
    <x v="13"/>
    <x v="10"/>
    <n v="32216"/>
    <x v="2"/>
    <s v="FUR-FU-10002396"/>
    <x v="0"/>
    <x v="2"/>
    <s v="DAX Copper Panel Document Frame, 5 x 7 Size"/>
    <x v="1009"/>
    <n v="3"/>
    <n v="0.2"/>
    <n v="8.3028000000000031"/>
  </r>
  <r>
    <x v="0"/>
    <s v="JM-16195"/>
    <s v="Justin MacKendrick"/>
    <x v="1"/>
    <s v="United States"/>
    <x v="304"/>
    <x v="28"/>
    <n v="84020"/>
    <x v="1"/>
    <s v="FUR-FU-10002396"/>
    <x v="0"/>
    <x v="2"/>
    <s v="DAX Copper Panel Document Frame, 5 x 7 Size"/>
    <x v="1010"/>
    <n v="2"/>
    <n v="0"/>
    <n v="10.567200000000001"/>
  </r>
  <r>
    <x v="2"/>
    <s v="TB-21595"/>
    <s v="Troy Blackwell"/>
    <x v="1"/>
    <s v="United States"/>
    <x v="305"/>
    <x v="12"/>
    <n v="79424"/>
    <x v="0"/>
    <s v="FUR-FU-10002396"/>
    <x v="0"/>
    <x v="2"/>
    <s v="DAX Copper Panel Document Frame, 5 x 7 Size"/>
    <x v="1010"/>
    <n v="5"/>
    <n v="0.6"/>
    <n v="-11.321999999999999"/>
  </r>
  <r>
    <x v="1"/>
    <s v="GA-14515"/>
    <s v="George Ashbrook"/>
    <x v="1"/>
    <s v="United States"/>
    <x v="2"/>
    <x v="1"/>
    <n v="94109"/>
    <x v="1"/>
    <s v="FUR-FU-10002396"/>
    <x v="0"/>
    <x v="2"/>
    <s v="DAX Copper Panel Document Frame, 5 x 7 Size"/>
    <x v="1011"/>
    <n v="4"/>
    <n v="0"/>
    <n v="21.134400000000003"/>
  </r>
  <r>
    <x v="3"/>
    <s v="AY-10555"/>
    <s v="Andy Yotov"/>
    <x v="0"/>
    <s v="United States"/>
    <x v="173"/>
    <x v="1"/>
    <n v="92054"/>
    <x v="1"/>
    <s v="FUR-FU-10002445"/>
    <x v="0"/>
    <x v="2"/>
    <s v="DAX Two-Tone Rosewood/Black Document Frame, Desktop, 5 x 7"/>
    <x v="805"/>
    <n v="2"/>
    <n v="0"/>
    <n v="7.5840000000000014"/>
  </r>
  <r>
    <x v="1"/>
    <s v="SO-20335"/>
    <s v="Sean O'Donnell"/>
    <x v="1"/>
    <s v="United States"/>
    <x v="170"/>
    <x v="3"/>
    <n v="11550"/>
    <x v="3"/>
    <s v="FUR-FU-10002445"/>
    <x v="0"/>
    <x v="2"/>
    <s v="DAX Two-Tone Rosewood/Black Document Frame, Desktop, 5 x 7"/>
    <x v="1012"/>
    <n v="3"/>
    <n v="0"/>
    <n v="11.376000000000001"/>
  </r>
  <r>
    <x v="3"/>
    <s v="MF-17665"/>
    <s v="Maureen Fritzler"/>
    <x v="0"/>
    <s v="United States"/>
    <x v="306"/>
    <x v="22"/>
    <n v="43615"/>
    <x v="3"/>
    <s v="FUR-FU-10002445"/>
    <x v="0"/>
    <x v="2"/>
    <s v="DAX Two-Tone Rosewood/Black Document Frame, Desktop, 5 x 7"/>
    <x v="1013"/>
    <n v="2"/>
    <n v="0.2"/>
    <n v="3.7920000000000011"/>
  </r>
  <r>
    <x v="1"/>
    <s v="TC-21145"/>
    <s v="Theresa Coyne"/>
    <x v="0"/>
    <s v="United States"/>
    <x v="70"/>
    <x v="16"/>
    <n v="8701"/>
    <x v="3"/>
    <s v="FUR-FU-10002445"/>
    <x v="0"/>
    <x v="2"/>
    <s v="DAX Two-Tone Rosewood/Black Document Frame, Desktop, 5 x 7"/>
    <x v="807"/>
    <n v="5"/>
    <n v="0"/>
    <n v="18.960000000000004"/>
  </r>
  <r>
    <x v="3"/>
    <s v="JF-15355"/>
    <s v="Jay Fein"/>
    <x v="1"/>
    <s v="United States"/>
    <x v="116"/>
    <x v="1"/>
    <n v="91104"/>
    <x v="1"/>
    <s v="FUR-FU-10002445"/>
    <x v="0"/>
    <x v="2"/>
    <s v="DAX Two-Tone Rosewood/Black Document Frame, Desktop, 5 x 7"/>
    <x v="1014"/>
    <n v="7"/>
    <n v="0"/>
    <n v="26.544000000000004"/>
  </r>
  <r>
    <x v="1"/>
    <s v="JW-15220"/>
    <s v="Jane Waco"/>
    <x v="0"/>
    <s v="United States"/>
    <x v="224"/>
    <x v="26"/>
    <n v="1841"/>
    <x v="3"/>
    <s v="FUR-FU-10002445"/>
    <x v="0"/>
    <x v="2"/>
    <s v="DAX Two-Tone Rosewood/Black Document Frame, Desktop, 5 x 7"/>
    <x v="1015"/>
    <n v="1"/>
    <n v="0"/>
    <n v="3.7920000000000007"/>
  </r>
  <r>
    <x v="1"/>
    <s v="SM-20005"/>
    <s v="Sally Matthias"/>
    <x v="1"/>
    <s v="United States"/>
    <x v="17"/>
    <x v="12"/>
    <n v="77041"/>
    <x v="0"/>
    <s v="FUR-FU-10002445"/>
    <x v="0"/>
    <x v="2"/>
    <s v="DAX Two-Tone Rosewood/Black Document Frame, Desktop, 5 x 7"/>
    <x v="1016"/>
    <n v="3"/>
    <n v="0.6"/>
    <n v="-5.6879999999999988"/>
  </r>
  <r>
    <x v="1"/>
    <s v="CS-12250"/>
    <s v="Chris Selesnick"/>
    <x v="0"/>
    <s v="United States"/>
    <x v="307"/>
    <x v="14"/>
    <n v="54302"/>
    <x v="0"/>
    <s v="FUR-FU-10002445"/>
    <x v="0"/>
    <x v="2"/>
    <s v="DAX Two-Tone Rosewood/Black Document Frame, Desktop, 5 x 7"/>
    <x v="805"/>
    <n v="2"/>
    <n v="0"/>
    <n v="7.5840000000000014"/>
  </r>
  <r>
    <x v="1"/>
    <s v="CJ-12010"/>
    <s v="Caroline Jumper"/>
    <x v="1"/>
    <s v="United States"/>
    <x v="308"/>
    <x v="13"/>
    <n v="18103"/>
    <x v="3"/>
    <s v="FUR-FU-10002456"/>
    <x v="0"/>
    <x v="2"/>
    <s v="Master Caster Door Stop, Large Neon Orange"/>
    <x v="1017"/>
    <n v="2"/>
    <n v="0.2"/>
    <n v="3.3488000000000011"/>
  </r>
  <r>
    <x v="0"/>
    <s v="CC-12610"/>
    <s v="Corey Catlett"/>
    <x v="0"/>
    <s v="United States"/>
    <x v="33"/>
    <x v="17"/>
    <n v="22153"/>
    <x v="2"/>
    <s v="FUR-FU-10002456"/>
    <x v="0"/>
    <x v="2"/>
    <s v="Master Caster Door Stop, Large Neon Orange"/>
    <x v="1018"/>
    <n v="4"/>
    <n v="0"/>
    <n v="12.521600000000003"/>
  </r>
  <r>
    <x v="3"/>
    <s v="LC-17140"/>
    <s v="Logan Currie"/>
    <x v="1"/>
    <s v="United States"/>
    <x v="18"/>
    <x v="13"/>
    <n v="19140"/>
    <x v="3"/>
    <s v="FUR-FU-10002456"/>
    <x v="0"/>
    <x v="2"/>
    <s v="Master Caster Door Stop, Large Neon Orange"/>
    <x v="1019"/>
    <n v="3"/>
    <n v="0.2"/>
    <n v="5.023200000000001"/>
  </r>
  <r>
    <x v="1"/>
    <s v="TS-21340"/>
    <s v="Toby Swindell"/>
    <x v="1"/>
    <s v="United States"/>
    <x v="6"/>
    <x v="3"/>
    <n v="10024"/>
    <x v="3"/>
    <s v="FUR-FU-10002456"/>
    <x v="0"/>
    <x v="2"/>
    <s v="Master Caster Door Stop, Large Neon Orange"/>
    <x v="976"/>
    <n v="2"/>
    <n v="0"/>
    <n v="6.2608000000000015"/>
  </r>
  <r>
    <x v="1"/>
    <s v="IM-15070"/>
    <s v="Irene Maddox"/>
    <x v="1"/>
    <s v="United States"/>
    <x v="57"/>
    <x v="7"/>
    <n v="80906"/>
    <x v="1"/>
    <s v="FUR-FU-10002456"/>
    <x v="0"/>
    <x v="2"/>
    <s v="Master Caster Door Stop, Large Neon Orange"/>
    <x v="1020"/>
    <n v="9"/>
    <n v="0.2"/>
    <n v="15.069600000000007"/>
  </r>
  <r>
    <x v="1"/>
    <s v="SJ-20215"/>
    <s v="Sarah Jordon"/>
    <x v="1"/>
    <s v="United States"/>
    <x v="0"/>
    <x v="0"/>
    <n v="60653"/>
    <x v="0"/>
    <s v="FUR-FU-10002456"/>
    <x v="0"/>
    <x v="2"/>
    <s v="Master Caster Door Stop, Large Neon Orange"/>
    <x v="1021"/>
    <n v="5"/>
    <n v="0.6"/>
    <n v="-6.1879999999999988"/>
  </r>
  <r>
    <x v="1"/>
    <s v="AA-10315"/>
    <s v="Alex Avila"/>
    <x v="1"/>
    <s v="United States"/>
    <x v="6"/>
    <x v="3"/>
    <n v="10011"/>
    <x v="3"/>
    <s v="FUR-FU-10002456"/>
    <x v="0"/>
    <x v="2"/>
    <s v="Master Caster Door Stop, Large Neon Orange"/>
    <x v="976"/>
    <n v="2"/>
    <n v="0"/>
    <n v="6.2608000000000015"/>
  </r>
  <r>
    <x v="0"/>
    <s v="GM-14455"/>
    <s v="Gary Mitchum"/>
    <x v="2"/>
    <s v="United States"/>
    <x v="54"/>
    <x v="26"/>
    <n v="2038"/>
    <x v="3"/>
    <s v="FUR-FU-10002501"/>
    <x v="0"/>
    <x v="2"/>
    <s v="Nu-Dell Executive Frame"/>
    <x v="1022"/>
    <n v="5"/>
    <n v="0"/>
    <n v="23.384"/>
  </r>
  <r>
    <x v="3"/>
    <s v="MH-17455"/>
    <s v="Mark Hamilton"/>
    <x v="1"/>
    <s v="United States"/>
    <x v="18"/>
    <x v="13"/>
    <n v="19140"/>
    <x v="3"/>
    <s v="FUR-FU-10002501"/>
    <x v="0"/>
    <x v="2"/>
    <s v="Nu-Dell Executive Frame"/>
    <x v="1023"/>
    <n v="9"/>
    <n v="0.2"/>
    <n v="19.339199999999998"/>
  </r>
  <r>
    <x v="1"/>
    <s v="BP-11185"/>
    <s v="Ben Peterman"/>
    <x v="0"/>
    <s v="United States"/>
    <x v="113"/>
    <x v="1"/>
    <n v="92804"/>
    <x v="1"/>
    <s v="FUR-FU-10002501"/>
    <x v="0"/>
    <x v="2"/>
    <s v="Nu-Dell Executive Frame"/>
    <x v="1024"/>
    <n v="8"/>
    <n v="0"/>
    <n v="37.414400000000001"/>
  </r>
  <r>
    <x v="2"/>
    <s v="EB-13750"/>
    <s v="Edward Becker"/>
    <x v="0"/>
    <s v="United States"/>
    <x v="2"/>
    <x v="1"/>
    <n v="94110"/>
    <x v="1"/>
    <s v="FUR-FU-10002501"/>
    <x v="0"/>
    <x v="2"/>
    <s v="Nu-Dell Executive Frame"/>
    <x v="1022"/>
    <n v="5"/>
    <n v="0"/>
    <n v="23.384"/>
  </r>
  <r>
    <x v="0"/>
    <s v="NF-18595"/>
    <s v="Nicole Fjeld"/>
    <x v="2"/>
    <s v="United States"/>
    <x v="127"/>
    <x v="22"/>
    <n v="43130"/>
    <x v="3"/>
    <s v="FUR-FU-10002501"/>
    <x v="0"/>
    <x v="2"/>
    <s v="Nu-Dell Executive Frame"/>
    <x v="1025"/>
    <n v="6"/>
    <n v="0.2"/>
    <n v="12.892799999999998"/>
  </r>
  <r>
    <x v="3"/>
    <s v="EM-14065"/>
    <s v="Erin Mull"/>
    <x v="1"/>
    <s v="United States"/>
    <x v="309"/>
    <x v="12"/>
    <n v="75034"/>
    <x v="0"/>
    <s v="FUR-FU-10002501"/>
    <x v="0"/>
    <x v="2"/>
    <s v="Nu-Dell Executive Frame"/>
    <x v="1026"/>
    <n v="6"/>
    <n v="0.6"/>
    <n v="-17.443199999999997"/>
  </r>
  <r>
    <x v="3"/>
    <s v="KL-16645"/>
    <s v="Ken Lonsdale"/>
    <x v="1"/>
    <s v="United States"/>
    <x v="0"/>
    <x v="0"/>
    <n v="60610"/>
    <x v="0"/>
    <s v="FUR-FU-10002505"/>
    <x v="0"/>
    <x v="2"/>
    <s v="Eldon 100 Class Desk Accessories"/>
    <x v="1027"/>
    <n v="3"/>
    <n v="0.6"/>
    <n v="-2.8307999999999995"/>
  </r>
  <r>
    <x v="1"/>
    <s v="DR-12880"/>
    <s v="Dan Reichenbach"/>
    <x v="0"/>
    <s v="United States"/>
    <x v="0"/>
    <x v="0"/>
    <n v="60623"/>
    <x v="0"/>
    <s v="FUR-FU-10002505"/>
    <x v="0"/>
    <x v="2"/>
    <s v="Eldon 100 Class Desk Accessories"/>
    <x v="1028"/>
    <n v="9"/>
    <n v="0.6"/>
    <n v="-8.4923999999999982"/>
  </r>
  <r>
    <x v="0"/>
    <s v="SS-20410"/>
    <s v="Shahid Shariari"/>
    <x v="1"/>
    <s v="United States"/>
    <x v="5"/>
    <x v="1"/>
    <n v="90008"/>
    <x v="1"/>
    <s v="FUR-FU-10002505"/>
    <x v="0"/>
    <x v="2"/>
    <s v="Eldon 100 Class Desk Accessories"/>
    <x v="1029"/>
    <n v="3"/>
    <n v="0"/>
    <n v="3.2351999999999994"/>
  </r>
  <r>
    <x v="1"/>
    <s v="JC-15775"/>
    <s v="John Castell"/>
    <x v="1"/>
    <s v="United States"/>
    <x v="11"/>
    <x v="8"/>
    <n v="98115"/>
    <x v="1"/>
    <s v="FUR-FU-10002505"/>
    <x v="0"/>
    <x v="2"/>
    <s v="Eldon 100 Class Desk Accessories"/>
    <x v="1029"/>
    <n v="3"/>
    <n v="0"/>
    <n v="3.2351999999999994"/>
  </r>
  <r>
    <x v="3"/>
    <s v="MA-17560"/>
    <s v="Matt Abelman"/>
    <x v="2"/>
    <s v="United States"/>
    <x v="51"/>
    <x v="26"/>
    <n v="2149"/>
    <x v="3"/>
    <s v="FUR-FU-10002506"/>
    <x v="0"/>
    <x v="2"/>
    <s v="Tensor &quot;Hersey Kiss&quot; Styled Floor Lamp"/>
    <x v="1030"/>
    <n v="3"/>
    <n v="0"/>
    <n v="4.6763999999999992"/>
  </r>
  <r>
    <x v="1"/>
    <s v="DO-13645"/>
    <s v="Doug O'Connell"/>
    <x v="1"/>
    <s v="United States"/>
    <x v="200"/>
    <x v="16"/>
    <n v="7501"/>
    <x v="3"/>
    <s v="FUR-FU-10002506"/>
    <x v="0"/>
    <x v="2"/>
    <s v="Tensor &quot;Hersey Kiss&quot; Styled Floor Lamp"/>
    <x v="1031"/>
    <n v="1"/>
    <n v="0"/>
    <n v="1.5587999999999997"/>
  </r>
  <r>
    <x v="0"/>
    <s v="VP-21760"/>
    <s v="Victoria Pisteka"/>
    <x v="0"/>
    <s v="United States"/>
    <x v="32"/>
    <x v="22"/>
    <n v="43229"/>
    <x v="3"/>
    <s v="FUR-FU-10002506"/>
    <x v="0"/>
    <x v="2"/>
    <s v="Tensor &quot;Hersey Kiss&quot; Styled Floor Lamp"/>
    <x v="394"/>
    <n v="4"/>
    <n v="0.2"/>
    <n v="-4.1568000000000023"/>
  </r>
  <r>
    <x v="3"/>
    <s v="NL-18310"/>
    <s v="Nancy Lomonaco"/>
    <x v="2"/>
    <s v="United States"/>
    <x v="310"/>
    <x v="1"/>
    <n v="94526"/>
    <x v="1"/>
    <s v="FUR-FU-10002508"/>
    <x v="0"/>
    <x v="2"/>
    <s v="Document Clip Frames"/>
    <x v="1032"/>
    <n v="3"/>
    <n v="0"/>
    <n v="10.508400000000002"/>
  </r>
  <r>
    <x v="0"/>
    <s v="MC-17605"/>
    <s v="Matt Connell"/>
    <x v="0"/>
    <s v="United States"/>
    <x v="194"/>
    <x v="10"/>
    <n v="33801"/>
    <x v="2"/>
    <s v="FUR-FU-10002508"/>
    <x v="0"/>
    <x v="2"/>
    <s v="Document Clip Frames"/>
    <x v="1033"/>
    <n v="3"/>
    <n v="0.2"/>
    <n v="5.5044000000000013"/>
  </r>
  <r>
    <x v="1"/>
    <s v="JL-15235"/>
    <s v="Janet Lee"/>
    <x v="1"/>
    <s v="United States"/>
    <x v="0"/>
    <x v="0"/>
    <n v="60623"/>
    <x v="0"/>
    <s v="FUR-FU-10002553"/>
    <x v="0"/>
    <x v="2"/>
    <s v="Electrix Incandescent Magnifying Lamp, Black"/>
    <x v="1034"/>
    <n v="2"/>
    <n v="0.6"/>
    <n v="-24.188999999999993"/>
  </r>
  <r>
    <x v="1"/>
    <s v="RF-19345"/>
    <s v="Randy Ferguson"/>
    <x v="0"/>
    <s v="United States"/>
    <x v="97"/>
    <x v="20"/>
    <n v="85023"/>
    <x v="1"/>
    <s v="FUR-FU-10002553"/>
    <x v="0"/>
    <x v="2"/>
    <s v="Electrix Incandescent Magnifying Lamp, Black"/>
    <x v="1035"/>
    <n v="3"/>
    <n v="0.2"/>
    <n v="7.6965000000000039"/>
  </r>
  <r>
    <x v="1"/>
    <s v="CS-12460"/>
    <s v="Chuck Sachs"/>
    <x v="1"/>
    <s v="United States"/>
    <x v="32"/>
    <x v="18"/>
    <n v="31907"/>
    <x v="2"/>
    <s v="FUR-FU-10002554"/>
    <x v="0"/>
    <x v="2"/>
    <s v="Westinghouse Floor Lamp with Metal Mesh Shade, Black"/>
    <x v="1036"/>
    <n v="1"/>
    <n v="0"/>
    <n v="5.5176999999999978"/>
  </r>
  <r>
    <x v="3"/>
    <s v="RM-19750"/>
    <s v="Roland Murray"/>
    <x v="1"/>
    <s v="United States"/>
    <x v="6"/>
    <x v="3"/>
    <n v="10011"/>
    <x v="3"/>
    <s v="FUR-FU-10002554"/>
    <x v="0"/>
    <x v="2"/>
    <s v="Westinghouse Floor Lamp with Metal Mesh Shade, Black"/>
    <x v="1037"/>
    <n v="3"/>
    <n v="0"/>
    <n v="16.553099999999993"/>
  </r>
  <r>
    <x v="1"/>
    <s v="BF-11170"/>
    <s v="Ben Ferrer"/>
    <x v="2"/>
    <s v="United States"/>
    <x v="5"/>
    <x v="1"/>
    <n v="90045"/>
    <x v="1"/>
    <s v="FUR-FU-10002554"/>
    <x v="0"/>
    <x v="2"/>
    <s v="Westinghouse Floor Lamp with Metal Mesh Shade, Black"/>
    <x v="1036"/>
    <n v="1"/>
    <n v="0"/>
    <n v="5.5176999999999978"/>
  </r>
  <r>
    <x v="3"/>
    <s v="MG-17875"/>
    <s v="Michael Grace"/>
    <x v="2"/>
    <s v="United States"/>
    <x v="71"/>
    <x v="17"/>
    <n v="22204"/>
    <x v="2"/>
    <s v="FUR-FU-10002554"/>
    <x v="0"/>
    <x v="2"/>
    <s v="Westinghouse Floor Lamp with Metal Mesh Shade, Black"/>
    <x v="1038"/>
    <n v="2"/>
    <n v="0"/>
    <n v="11.035399999999996"/>
  </r>
  <r>
    <x v="1"/>
    <s v="BV-11245"/>
    <s v="Benjamin Venier"/>
    <x v="0"/>
    <s v="United States"/>
    <x v="189"/>
    <x v="38"/>
    <n v="50315"/>
    <x v="0"/>
    <s v="FUR-FU-10002597"/>
    <x v="0"/>
    <x v="2"/>
    <s v="C-Line Magnetic Cubicle Keepers, Clear Polypropylene"/>
    <x v="1039"/>
    <n v="7"/>
    <n v="0"/>
    <n v="14.523600000000002"/>
  </r>
  <r>
    <x v="1"/>
    <s v="CB-12535"/>
    <s v="Claudia Bergmann"/>
    <x v="0"/>
    <s v="United States"/>
    <x v="2"/>
    <x v="1"/>
    <n v="94110"/>
    <x v="1"/>
    <s v="FUR-FU-10002597"/>
    <x v="0"/>
    <x v="2"/>
    <s v="C-Line Magnetic Cubicle Keepers, Clear Polypropylene"/>
    <x v="1040"/>
    <n v="3"/>
    <n v="0"/>
    <n v="6.224400000000001"/>
  </r>
  <r>
    <x v="1"/>
    <s v="SW-20455"/>
    <s v="Shaun Weien"/>
    <x v="1"/>
    <s v="United States"/>
    <x v="185"/>
    <x v="10"/>
    <n v="33614"/>
    <x v="2"/>
    <s v="FUR-FU-10002597"/>
    <x v="0"/>
    <x v="2"/>
    <s v="C-Line Magnetic Cubicle Keepers, Clear Polypropylene"/>
    <x v="1041"/>
    <n v="2"/>
    <n v="0.2"/>
    <n v="2.1736000000000004"/>
  </r>
  <r>
    <x v="1"/>
    <s v="ME-17320"/>
    <s v="Maria Etezadi"/>
    <x v="2"/>
    <s v="United States"/>
    <x v="311"/>
    <x v="6"/>
    <n v="48601"/>
    <x v="0"/>
    <s v="FUR-FU-10002597"/>
    <x v="0"/>
    <x v="2"/>
    <s v="C-Line Magnetic Cubicle Keepers, Clear Polypropylene"/>
    <x v="1042"/>
    <n v="4"/>
    <n v="0"/>
    <n v="8.2992000000000008"/>
  </r>
  <r>
    <x v="1"/>
    <s v="CK-12595"/>
    <s v="Clytie Kelty"/>
    <x v="1"/>
    <s v="United States"/>
    <x v="5"/>
    <x v="1"/>
    <n v="90032"/>
    <x v="1"/>
    <s v="FUR-FU-10002597"/>
    <x v="0"/>
    <x v="2"/>
    <s v="C-Line Magnetic Cubicle Keepers, Clear Polypropylene"/>
    <x v="1043"/>
    <n v="5"/>
    <n v="0"/>
    <n v="10.374000000000001"/>
  </r>
  <r>
    <x v="1"/>
    <s v="AG-10390"/>
    <s v="Allen Goldenen"/>
    <x v="1"/>
    <s v="United States"/>
    <x v="5"/>
    <x v="1"/>
    <n v="90004"/>
    <x v="1"/>
    <s v="FUR-FU-10002597"/>
    <x v="0"/>
    <x v="2"/>
    <s v="C-Line Magnetic Cubicle Keepers, Clear Polypropylene"/>
    <x v="1042"/>
    <n v="4"/>
    <n v="0"/>
    <n v="8.2992000000000008"/>
  </r>
  <r>
    <x v="1"/>
    <s v="PO-18865"/>
    <s v="Patrick O'Donnell"/>
    <x v="1"/>
    <s v="United States"/>
    <x v="312"/>
    <x v="26"/>
    <n v="1752"/>
    <x v="3"/>
    <s v="FUR-FU-10002597"/>
    <x v="0"/>
    <x v="2"/>
    <s v="C-Line Magnetic Cubicle Keepers, Clear Polypropylene"/>
    <x v="1040"/>
    <n v="3"/>
    <n v="0"/>
    <n v="6.224400000000001"/>
  </r>
  <r>
    <x v="3"/>
    <s v="AS-10225"/>
    <s v="Alan Schoenberger"/>
    <x v="0"/>
    <s v="United States"/>
    <x v="6"/>
    <x v="3"/>
    <n v="10024"/>
    <x v="3"/>
    <s v="FUR-FU-10002671"/>
    <x v="0"/>
    <x v="2"/>
    <s v="Electrix 20W Halogen Replacement Bulb for Zoom-In Desk Lamp"/>
    <x v="1044"/>
    <n v="2"/>
    <n v="0"/>
    <n v="12.863999999999999"/>
  </r>
  <r>
    <x v="1"/>
    <s v="JE-15475"/>
    <s v="Jeremy Ellison"/>
    <x v="1"/>
    <s v="United States"/>
    <x v="39"/>
    <x v="3"/>
    <n v="12180"/>
    <x v="3"/>
    <s v="FUR-FU-10002671"/>
    <x v="0"/>
    <x v="2"/>
    <s v="Electrix 20W Halogen Replacement Bulb for Zoom-In Desk Lamp"/>
    <x v="1045"/>
    <n v="3"/>
    <n v="0"/>
    <n v="19.295999999999999"/>
  </r>
  <r>
    <x v="0"/>
    <s v="KW-16435"/>
    <s v="Katrina Willman"/>
    <x v="1"/>
    <s v="United States"/>
    <x v="40"/>
    <x v="6"/>
    <n v="48911"/>
    <x v="0"/>
    <s v="FUR-FU-10002671"/>
    <x v="0"/>
    <x v="2"/>
    <s v="Electrix 20W Halogen Replacement Bulb for Zoom-In Desk Lamp"/>
    <x v="1046"/>
    <n v="5"/>
    <n v="0"/>
    <n v="32.159999999999997"/>
  </r>
  <r>
    <x v="1"/>
    <s v="CL-12700"/>
    <s v="Craig Leslie"/>
    <x v="2"/>
    <s v="United States"/>
    <x v="49"/>
    <x v="7"/>
    <n v="80013"/>
    <x v="1"/>
    <s v="FUR-FU-10002671"/>
    <x v="0"/>
    <x v="2"/>
    <s v="Electrix 20W Halogen Replacement Bulb for Zoom-In Desk Lamp"/>
    <x v="1047"/>
    <n v="2"/>
    <n v="0.2"/>
    <n v="7.5039999999999987"/>
  </r>
  <r>
    <x v="3"/>
    <s v="HE-14800"/>
    <s v="Harold Engle"/>
    <x v="0"/>
    <s v="United States"/>
    <x v="79"/>
    <x v="4"/>
    <n v="19711"/>
    <x v="3"/>
    <s v="FUR-FU-10002671"/>
    <x v="0"/>
    <x v="2"/>
    <s v="Electrix 20W Halogen Replacement Bulb for Zoom-In Desk Lamp"/>
    <x v="1048"/>
    <n v="1"/>
    <n v="0"/>
    <n v="6.4319999999999995"/>
  </r>
  <r>
    <x v="1"/>
    <s v="MC-18100"/>
    <s v="Mick Crebagga"/>
    <x v="1"/>
    <s v="United States"/>
    <x v="5"/>
    <x v="1"/>
    <n v="90049"/>
    <x v="1"/>
    <s v="FUR-FU-10002685"/>
    <x v="0"/>
    <x v="2"/>
    <s v="Executive Impressions 13-1/2&quot; Indoor/Outdoor Wall Clock"/>
    <x v="1049"/>
    <n v="1"/>
    <n v="0"/>
    <n v="7.1059999999999999"/>
  </r>
  <r>
    <x v="3"/>
    <s v="TS-21205"/>
    <s v="Thomas Seio"/>
    <x v="0"/>
    <s v="United States"/>
    <x v="195"/>
    <x v="27"/>
    <n v="89031"/>
    <x v="1"/>
    <s v="FUR-FU-10002685"/>
    <x v="0"/>
    <x v="2"/>
    <s v="Executive Impressions 13-1/2&quot; Indoor/Outdoor Wall Clock"/>
    <x v="1050"/>
    <n v="2"/>
    <n v="0"/>
    <n v="14.212"/>
  </r>
  <r>
    <x v="0"/>
    <s v="LF-17185"/>
    <s v="Luke Foster"/>
    <x v="1"/>
    <s v="United States"/>
    <x v="234"/>
    <x v="1"/>
    <n v="90301"/>
    <x v="1"/>
    <s v="FUR-FU-10002703"/>
    <x v="0"/>
    <x v="2"/>
    <s v="Tenex Traditional Chairmats for Hard Floors, Average Lip, 36&quot; x 48&quot;"/>
    <x v="1051"/>
    <n v="2"/>
    <n v="0"/>
    <n v="15.468000000000004"/>
  </r>
  <r>
    <x v="3"/>
    <s v="JM-15265"/>
    <s v="Janet Molinari"/>
    <x v="0"/>
    <s v="United States"/>
    <x v="0"/>
    <x v="0"/>
    <n v="60653"/>
    <x v="0"/>
    <s v="FUR-FU-10002703"/>
    <x v="0"/>
    <x v="2"/>
    <s v="Tenex Traditional Chairmats for Hard Floors, Average Lip, 36&quot; x 48&quot;"/>
    <x v="1052"/>
    <n v="2"/>
    <n v="0.6"/>
    <n v="-61.872"/>
  </r>
  <r>
    <x v="1"/>
    <s v="MO-17800"/>
    <s v="Meg O'Connel"/>
    <x v="2"/>
    <s v="United States"/>
    <x v="0"/>
    <x v="0"/>
    <n v="60653"/>
    <x v="0"/>
    <s v="FUR-FU-10002759"/>
    <x v="0"/>
    <x v="2"/>
    <s v="12-1/2 Diameter Round Wall Clock"/>
    <x v="1053"/>
    <n v="3"/>
    <n v="0.6"/>
    <n v="-14.385599999999997"/>
  </r>
  <r>
    <x v="1"/>
    <s v="MS-17830"/>
    <s v="Melanie Seite"/>
    <x v="1"/>
    <s v="United States"/>
    <x v="5"/>
    <x v="1"/>
    <n v="90036"/>
    <x v="1"/>
    <s v="FUR-FU-10002759"/>
    <x v="0"/>
    <x v="2"/>
    <s v="12-1/2 Diameter Round Wall Clock"/>
    <x v="674"/>
    <n v="4"/>
    <n v="0"/>
    <n v="28.7712"/>
  </r>
  <r>
    <x v="1"/>
    <s v="KD-16615"/>
    <s v="Ken Dana"/>
    <x v="0"/>
    <s v="United States"/>
    <x v="41"/>
    <x v="20"/>
    <n v="85254"/>
    <x v="1"/>
    <s v="FUR-FU-10002759"/>
    <x v="0"/>
    <x v="2"/>
    <s v="12-1/2 Diameter Round Wall Clock"/>
    <x v="1054"/>
    <n v="7"/>
    <n v="0.2"/>
    <n v="22.377600000000001"/>
  </r>
  <r>
    <x v="3"/>
    <s v="LF-17185"/>
    <s v="Luke Foster"/>
    <x v="1"/>
    <s v="United States"/>
    <x v="17"/>
    <x v="12"/>
    <n v="77095"/>
    <x v="0"/>
    <s v="FUR-FU-10002759"/>
    <x v="0"/>
    <x v="2"/>
    <s v="12-1/2 Diameter Round Wall Clock"/>
    <x v="1053"/>
    <n v="3"/>
    <n v="0.6"/>
    <n v="-14.385599999999997"/>
  </r>
  <r>
    <x v="1"/>
    <s v="MD-17860"/>
    <s v="Michael Dominguez"/>
    <x v="0"/>
    <s v="United States"/>
    <x v="250"/>
    <x v="12"/>
    <n v="78415"/>
    <x v="0"/>
    <s v="FUR-FU-10002759"/>
    <x v="0"/>
    <x v="2"/>
    <s v="12-1/2 Diameter Round Wall Clock"/>
    <x v="1055"/>
    <n v="5"/>
    <n v="0.6"/>
    <n v="-23.975999999999999"/>
  </r>
  <r>
    <x v="2"/>
    <s v="PB-19150"/>
    <s v="Philip Brown"/>
    <x v="1"/>
    <s v="United States"/>
    <x v="11"/>
    <x v="8"/>
    <n v="98115"/>
    <x v="1"/>
    <s v="FUR-FU-10002759"/>
    <x v="0"/>
    <x v="2"/>
    <s v="12-1/2 Diameter Round Wall Clock"/>
    <x v="1056"/>
    <n v="10"/>
    <n v="0"/>
    <n v="71.927999999999997"/>
  </r>
  <r>
    <x v="1"/>
    <s v="DH-13675"/>
    <s v="Duane Huffman"/>
    <x v="2"/>
    <s v="United States"/>
    <x v="313"/>
    <x v="17"/>
    <n v="22801"/>
    <x v="2"/>
    <s v="FUR-FU-10002759"/>
    <x v="0"/>
    <x v="2"/>
    <s v="12-1/2 Diameter Round Wall Clock"/>
    <x v="673"/>
    <n v="2"/>
    <n v="0"/>
    <n v="14.3856"/>
  </r>
  <r>
    <x v="3"/>
    <s v="NS-18505"/>
    <s v="Neola Schneider"/>
    <x v="1"/>
    <s v="United States"/>
    <x v="18"/>
    <x v="13"/>
    <n v="19140"/>
    <x v="3"/>
    <s v="FUR-FU-10002759"/>
    <x v="0"/>
    <x v="2"/>
    <s v="12-1/2 Diameter Round Wall Clock"/>
    <x v="1057"/>
    <n v="2"/>
    <n v="0.2"/>
    <n v="6.3935999999999993"/>
  </r>
  <r>
    <x v="3"/>
    <s v="EB-14110"/>
    <s v="Eugene Barchas"/>
    <x v="1"/>
    <s v="United States"/>
    <x v="18"/>
    <x v="13"/>
    <n v="19134"/>
    <x v="3"/>
    <s v="FUR-FU-10002813"/>
    <x v="0"/>
    <x v="2"/>
    <s v="DAX Contemporary Wood Frame with Silver Metal Mat, Desktop, 11 x 14 Size"/>
    <x v="1058"/>
    <n v="3"/>
    <n v="0.2"/>
    <n v="9.7151999999999941"/>
  </r>
  <r>
    <x v="1"/>
    <s v="BS-11665"/>
    <s v="Brian Stugart"/>
    <x v="1"/>
    <s v="United States"/>
    <x v="1"/>
    <x v="1"/>
    <n v="92105"/>
    <x v="1"/>
    <s v="FUR-FU-10002813"/>
    <x v="0"/>
    <x v="2"/>
    <s v="DAX Contemporary Wood Frame with Silver Metal Mat, Desktop, 11 x 14 Size"/>
    <x v="1059"/>
    <n v="4"/>
    <n v="0"/>
    <n v="29.145599999999995"/>
  </r>
  <r>
    <x v="3"/>
    <s v="JM-15865"/>
    <s v="John Murray"/>
    <x v="1"/>
    <s v="United States"/>
    <x v="55"/>
    <x v="27"/>
    <n v="89115"/>
    <x v="1"/>
    <s v="FUR-FU-10002813"/>
    <x v="0"/>
    <x v="2"/>
    <s v="DAX Contemporary Wood Frame with Silver Metal Mat, Desktop, 11 x 14 Size"/>
    <x v="1059"/>
    <n v="4"/>
    <n v="0"/>
    <n v="29.145599999999995"/>
  </r>
  <r>
    <x v="3"/>
    <s v="MS-17710"/>
    <s v="Maurice Satty"/>
    <x v="1"/>
    <s v="United States"/>
    <x v="80"/>
    <x v="1"/>
    <n v="93727"/>
    <x v="1"/>
    <s v="FUR-FU-10002813"/>
    <x v="0"/>
    <x v="2"/>
    <s v="DAX Contemporary Wood Frame with Silver Metal Mat, Desktop, 11 x 14 Size"/>
    <x v="1060"/>
    <n v="2"/>
    <n v="0"/>
    <n v="14.572799999999997"/>
  </r>
  <r>
    <x v="1"/>
    <s v="MC-17590"/>
    <s v="Matt Collister"/>
    <x v="0"/>
    <s v="United States"/>
    <x v="314"/>
    <x v="3"/>
    <n v="13501"/>
    <x v="3"/>
    <s v="FUR-FU-10002813"/>
    <x v="0"/>
    <x v="2"/>
    <s v="DAX Contemporary Wood Frame with Silver Metal Mat, Desktop, 11 x 14 Size"/>
    <x v="1060"/>
    <n v="2"/>
    <n v="0"/>
    <n v="14.572799999999997"/>
  </r>
  <r>
    <x v="1"/>
    <s v="JK-15205"/>
    <s v="Jamie Kunitz"/>
    <x v="1"/>
    <s v="United States"/>
    <x v="230"/>
    <x v="22"/>
    <n v="43302"/>
    <x v="3"/>
    <s v="FUR-FU-10002874"/>
    <x v="0"/>
    <x v="2"/>
    <s v="Ultra Commercial Grade Dual Valve Door Closer"/>
    <x v="1061"/>
    <n v="2"/>
    <n v="0.2"/>
    <n v="9.5735999999999937"/>
  </r>
  <r>
    <x v="1"/>
    <s v="SA-20830"/>
    <s v="Sue Ann Reed"/>
    <x v="1"/>
    <s v="United States"/>
    <x v="286"/>
    <x v="23"/>
    <n v="97756"/>
    <x v="1"/>
    <s v="FUR-FU-10002878"/>
    <x v="0"/>
    <x v="2"/>
    <s v="Seth Thomas 14&quot; Day/Date Wall Clock"/>
    <x v="1062"/>
    <n v="1"/>
    <n v="0.2"/>
    <n v="4.8416000000000006"/>
  </r>
  <r>
    <x v="1"/>
    <s v="SG-20605"/>
    <s v="Speros Goranitis"/>
    <x v="1"/>
    <s v="United States"/>
    <x v="6"/>
    <x v="3"/>
    <n v="10009"/>
    <x v="3"/>
    <s v="FUR-FU-10002878"/>
    <x v="0"/>
    <x v="2"/>
    <s v="Seth Thomas 14&quot; Day/Date Wall Clock"/>
    <x v="1063"/>
    <n v="4"/>
    <n v="0"/>
    <n v="42.150400000000005"/>
  </r>
  <r>
    <x v="1"/>
    <s v="JC-15775"/>
    <s v="John Castell"/>
    <x v="1"/>
    <s v="United States"/>
    <x v="315"/>
    <x v="18"/>
    <n v="31204"/>
    <x v="2"/>
    <s v="FUR-FU-10002878"/>
    <x v="0"/>
    <x v="2"/>
    <s v="Seth Thomas 14&quot; Day/Date Wall Clock"/>
    <x v="1064"/>
    <n v="5"/>
    <n v="0"/>
    <n v="52.688000000000002"/>
  </r>
  <r>
    <x v="1"/>
    <s v="BW-11200"/>
    <s v="Ben Wallace"/>
    <x v="1"/>
    <s v="United States"/>
    <x v="2"/>
    <x v="1"/>
    <n v="94122"/>
    <x v="1"/>
    <s v="FUR-FU-10002878"/>
    <x v="0"/>
    <x v="2"/>
    <s v="Seth Thomas 14&quot; Day/Date Wall Clock"/>
    <x v="1065"/>
    <n v="3"/>
    <n v="0"/>
    <n v="31.612800000000004"/>
  </r>
  <r>
    <x v="1"/>
    <s v="BT-11440"/>
    <s v="Bobby Trafton"/>
    <x v="1"/>
    <s v="United States"/>
    <x v="6"/>
    <x v="3"/>
    <n v="10035"/>
    <x v="3"/>
    <s v="FUR-FU-10002878"/>
    <x v="0"/>
    <x v="2"/>
    <s v="Seth Thomas 14&quot; Day/Date Wall Clock"/>
    <x v="1066"/>
    <n v="2"/>
    <n v="0"/>
    <n v="21.075200000000002"/>
  </r>
  <r>
    <x v="1"/>
    <s v="AP-10720"/>
    <s v="Anne Pryor"/>
    <x v="2"/>
    <s v="United States"/>
    <x v="82"/>
    <x v="10"/>
    <n v="33311"/>
    <x v="2"/>
    <s v="FUR-FU-10002878"/>
    <x v="0"/>
    <x v="2"/>
    <s v="Seth Thomas 14&quot; Day/Date Wall Clock"/>
    <x v="1067"/>
    <n v="2"/>
    <n v="0.2"/>
    <n v="9.6832000000000011"/>
  </r>
  <r>
    <x v="1"/>
    <s v="RD-19585"/>
    <s v="Rob Dowd"/>
    <x v="1"/>
    <s v="United States"/>
    <x v="36"/>
    <x v="21"/>
    <n v="42420"/>
    <x v="2"/>
    <s v="FUR-FU-10002885"/>
    <x v="0"/>
    <x v="2"/>
    <s v="Magna Visual Magnetic Picture Hangers"/>
    <x v="1068"/>
    <n v="5"/>
    <n v="0"/>
    <n v="9.1580000000000013"/>
  </r>
  <r>
    <x v="1"/>
    <s v="JW-15220"/>
    <s v="Jane Waco"/>
    <x v="0"/>
    <s v="United States"/>
    <x v="284"/>
    <x v="8"/>
    <n v="98661"/>
    <x v="1"/>
    <s v="FUR-FU-10002885"/>
    <x v="0"/>
    <x v="2"/>
    <s v="Magna Visual Magnetic Picture Hangers"/>
    <x v="1069"/>
    <n v="2"/>
    <n v="0"/>
    <n v="3.6632000000000007"/>
  </r>
  <r>
    <x v="1"/>
    <s v="MS-17365"/>
    <s v="Maribeth Schnelling"/>
    <x v="1"/>
    <s v="United States"/>
    <x v="97"/>
    <x v="20"/>
    <n v="85023"/>
    <x v="1"/>
    <s v="FUR-FU-10002885"/>
    <x v="0"/>
    <x v="2"/>
    <s v="Magna Visual Magnetic Picture Hangers"/>
    <x v="1070"/>
    <n v="2"/>
    <n v="0.2"/>
    <n v="1.7352000000000005"/>
  </r>
  <r>
    <x v="3"/>
    <s v="AP-10915"/>
    <s v="Arthur Prichep"/>
    <x v="1"/>
    <s v="United States"/>
    <x v="36"/>
    <x v="21"/>
    <n v="42420"/>
    <x v="2"/>
    <s v="FUR-FU-10002885"/>
    <x v="0"/>
    <x v="2"/>
    <s v="Magna Visual Magnetic Picture Hangers"/>
    <x v="1068"/>
    <n v="5"/>
    <n v="0"/>
    <n v="9.1580000000000013"/>
  </r>
  <r>
    <x v="0"/>
    <s v="MG-17650"/>
    <s v="Matthew Grinstein"/>
    <x v="2"/>
    <s v="United States"/>
    <x v="230"/>
    <x v="22"/>
    <n v="43302"/>
    <x v="3"/>
    <s v="FUR-FU-10002885"/>
    <x v="0"/>
    <x v="2"/>
    <s v="Magna Visual Magnetic Picture Hangers"/>
    <x v="1070"/>
    <n v="2"/>
    <n v="0.2"/>
    <n v="1.7352000000000005"/>
  </r>
  <r>
    <x v="1"/>
    <s v="AH-10690"/>
    <s v="Anna Häberlin"/>
    <x v="0"/>
    <s v="United States"/>
    <x v="316"/>
    <x v="10"/>
    <n v="33134"/>
    <x v="2"/>
    <s v="FUR-FU-10002885"/>
    <x v="0"/>
    <x v="2"/>
    <s v="Magna Visual Magnetic Picture Hangers"/>
    <x v="1071"/>
    <n v="3"/>
    <n v="0.2"/>
    <n v="2.6028000000000011"/>
  </r>
  <r>
    <x v="0"/>
    <s v="KL-16555"/>
    <s v="Kelly Lampkin"/>
    <x v="0"/>
    <s v="United States"/>
    <x v="57"/>
    <x v="7"/>
    <n v="80906"/>
    <x v="1"/>
    <s v="FUR-FU-10002918"/>
    <x v="0"/>
    <x v="2"/>
    <s v="Eldon ClusterMat Chair Mat with Cordless Antistatic Protection"/>
    <x v="459"/>
    <n v="3"/>
    <n v="0.2"/>
    <n v="-24.564599999999999"/>
  </r>
  <r>
    <x v="1"/>
    <s v="JS-15940"/>
    <s v="Joni Sundaresam"/>
    <x v="2"/>
    <s v="United States"/>
    <x v="317"/>
    <x v="0"/>
    <n v="60068"/>
    <x v="0"/>
    <s v="FUR-FU-10002918"/>
    <x v="0"/>
    <x v="2"/>
    <s v="Eldon ClusterMat Chair Mat with Cordless Antistatic Protection"/>
    <x v="1072"/>
    <n v="7"/>
    <n v="0.6"/>
    <n v="-312.06139999999994"/>
  </r>
  <r>
    <x v="1"/>
    <s v="BT-11680"/>
    <s v="Brian Thompson"/>
    <x v="1"/>
    <s v="United States"/>
    <x v="122"/>
    <x v="15"/>
    <n v="20735"/>
    <x v="3"/>
    <s v="FUR-FU-10002918"/>
    <x v="0"/>
    <x v="2"/>
    <s v="Eldon ClusterMat Chair Mat with Cordless Antistatic Protection"/>
    <x v="1073"/>
    <n v="2"/>
    <n v="0"/>
    <n v="20.015600000000006"/>
  </r>
  <r>
    <x v="1"/>
    <s v="KL-16645"/>
    <s v="Ken Lonsdale"/>
    <x v="1"/>
    <s v="United States"/>
    <x v="15"/>
    <x v="6"/>
    <n v="48205"/>
    <x v="0"/>
    <s v="FUR-FU-10002918"/>
    <x v="0"/>
    <x v="2"/>
    <s v="Eldon ClusterMat Chair Mat with Cordless Antistatic Protection"/>
    <x v="1074"/>
    <n v="3"/>
    <n v="0"/>
    <n v="30.023400000000009"/>
  </r>
  <r>
    <x v="1"/>
    <s v="XP-21865"/>
    <s v="Xylona Preis"/>
    <x v="1"/>
    <s v="United States"/>
    <x v="301"/>
    <x v="6"/>
    <n v="48185"/>
    <x v="0"/>
    <s v="FUR-FU-10002918"/>
    <x v="0"/>
    <x v="2"/>
    <s v="Eldon ClusterMat Chair Mat with Cordless Antistatic Protection"/>
    <x v="1074"/>
    <n v="3"/>
    <n v="0"/>
    <n v="30.023400000000009"/>
  </r>
  <r>
    <x v="1"/>
    <s v="JC-15385"/>
    <s v="Jenna Caffey"/>
    <x v="1"/>
    <s v="United States"/>
    <x v="318"/>
    <x v="8"/>
    <n v="98031"/>
    <x v="1"/>
    <s v="FUR-FU-10002937"/>
    <x v="0"/>
    <x v="2"/>
    <s v="GE 48&quot; Fluorescent Tube, Cool White Energy Saver, 34 Watts, 30/Box"/>
    <x v="1075"/>
    <n v="2"/>
    <n v="0"/>
    <n v="99.23"/>
  </r>
  <r>
    <x v="2"/>
    <s v="LH-17155"/>
    <s v="Logan Haushalter"/>
    <x v="1"/>
    <s v="United States"/>
    <x v="319"/>
    <x v="22"/>
    <n v="45231"/>
    <x v="3"/>
    <s v="FUR-FU-10002937"/>
    <x v="0"/>
    <x v="2"/>
    <s v="GE 48&quot; Fluorescent Tube, Cool White Energy Saver, 34 Watts, 30/Box"/>
    <x v="1076"/>
    <n v="1"/>
    <n v="0.2"/>
    <n v="29.768999999999998"/>
  </r>
  <r>
    <x v="1"/>
    <s v="TS-21160"/>
    <s v="Theresa Swint"/>
    <x v="0"/>
    <s v="United States"/>
    <x v="32"/>
    <x v="18"/>
    <n v="31907"/>
    <x v="2"/>
    <s v="FUR-FU-10002937"/>
    <x v="0"/>
    <x v="2"/>
    <s v="GE 48&quot; Fluorescent Tube, Cool White Energy Saver, 34 Watts, 30/Box"/>
    <x v="1077"/>
    <n v="6"/>
    <n v="0"/>
    <n v="297.69"/>
  </r>
  <r>
    <x v="3"/>
    <s v="DR-12880"/>
    <s v="Dan Reichenbach"/>
    <x v="0"/>
    <s v="United States"/>
    <x v="234"/>
    <x v="1"/>
    <n v="90301"/>
    <x v="1"/>
    <s v="FUR-FU-10002937"/>
    <x v="0"/>
    <x v="2"/>
    <s v="GE 48&quot; Fluorescent Tube, Cool White Energy Saver, 34 Watts, 30/Box"/>
    <x v="1075"/>
    <n v="2"/>
    <n v="0"/>
    <n v="99.23"/>
  </r>
  <r>
    <x v="1"/>
    <s v="CP-12085"/>
    <s v="Cathy Prescott"/>
    <x v="0"/>
    <s v="United States"/>
    <x v="149"/>
    <x v="20"/>
    <n v="85705"/>
    <x v="1"/>
    <s v="FUR-FU-10002937"/>
    <x v="0"/>
    <x v="2"/>
    <s v="GE 48&quot; Fluorescent Tube, Cool White Energy Saver, 34 Watts, 30/Box"/>
    <x v="1078"/>
    <n v="3"/>
    <n v="0.2"/>
    <n v="89.306999999999988"/>
  </r>
  <r>
    <x v="1"/>
    <s v="PK-19075"/>
    <s v="Pete Kriz"/>
    <x v="1"/>
    <s v="United States"/>
    <x v="6"/>
    <x v="3"/>
    <n v="10011"/>
    <x v="3"/>
    <s v="FUR-FU-10002937"/>
    <x v="0"/>
    <x v="2"/>
    <s v="GE 48&quot; Fluorescent Tube, Cool White Energy Saver, 34 Watts, 30/Box"/>
    <x v="1079"/>
    <n v="4"/>
    <n v="0"/>
    <n v="198.46"/>
  </r>
  <r>
    <x v="1"/>
    <s v="JL-15835"/>
    <s v="John Lee"/>
    <x v="1"/>
    <s v="United States"/>
    <x v="32"/>
    <x v="22"/>
    <n v="43229"/>
    <x v="3"/>
    <s v="FUR-FU-10002937"/>
    <x v="0"/>
    <x v="2"/>
    <s v="GE 48&quot; Fluorescent Tube, Cool White Energy Saver, 34 Watts, 30/Box"/>
    <x v="1080"/>
    <n v="5"/>
    <n v="0.2"/>
    <n v="148.845"/>
  </r>
  <r>
    <x v="1"/>
    <s v="MS-17365"/>
    <s v="Maribeth Schnelling"/>
    <x v="1"/>
    <s v="United States"/>
    <x v="5"/>
    <x v="1"/>
    <n v="90045"/>
    <x v="1"/>
    <s v="FUR-FU-10002937"/>
    <x v="0"/>
    <x v="2"/>
    <s v="GE 48&quot; Fluorescent Tube, Cool White Energy Saver, 34 Watts, 30/Box"/>
    <x v="1077"/>
    <n v="6"/>
    <n v="0"/>
    <n v="297.69"/>
  </r>
  <r>
    <x v="1"/>
    <s v="HK-14890"/>
    <s v="Heather Kirkland"/>
    <x v="0"/>
    <s v="United States"/>
    <x v="54"/>
    <x v="24"/>
    <n v="37064"/>
    <x v="2"/>
    <s v="FUR-FU-10002960"/>
    <x v="0"/>
    <x v="2"/>
    <s v="Eldon 200 Class Desk Accessories, Burgundy"/>
    <x v="1081"/>
    <n v="7"/>
    <n v="0.2"/>
    <n v="9.6712000000000025"/>
  </r>
  <r>
    <x v="1"/>
    <s v="Dl-13600"/>
    <s v="Dorris liebe"/>
    <x v="0"/>
    <s v="United States"/>
    <x v="90"/>
    <x v="22"/>
    <n v="44105"/>
    <x v="3"/>
    <s v="FUR-FU-10002960"/>
    <x v="0"/>
    <x v="2"/>
    <s v="Eldon 200 Class Desk Accessories, Burgundy"/>
    <x v="1082"/>
    <n v="3"/>
    <n v="0.2"/>
    <n v="4.1448"/>
  </r>
  <r>
    <x v="1"/>
    <s v="TH-21100"/>
    <s v="Thea Hendricks"/>
    <x v="1"/>
    <s v="United States"/>
    <x v="306"/>
    <x v="22"/>
    <n v="43615"/>
    <x v="3"/>
    <s v="FUR-FU-10002960"/>
    <x v="0"/>
    <x v="2"/>
    <s v="Eldon 200 Class Desk Accessories, Burgundy"/>
    <x v="1081"/>
    <n v="7"/>
    <n v="0.2"/>
    <n v="9.6712000000000025"/>
  </r>
  <r>
    <x v="1"/>
    <s v="TC-21295"/>
    <s v="Toby Carlisle"/>
    <x v="1"/>
    <s v="United States"/>
    <x v="165"/>
    <x v="1"/>
    <n v="92683"/>
    <x v="1"/>
    <s v="FUR-FU-10002960"/>
    <x v="0"/>
    <x v="2"/>
    <s v="Eldon 200 Class Desk Accessories, Burgundy"/>
    <x v="771"/>
    <n v="3"/>
    <n v="0"/>
    <n v="7.9128000000000007"/>
  </r>
  <r>
    <x v="1"/>
    <s v="JW-15220"/>
    <s v="Jane Waco"/>
    <x v="0"/>
    <s v="United States"/>
    <x v="224"/>
    <x v="26"/>
    <n v="1841"/>
    <x v="3"/>
    <s v="FUR-FU-10002960"/>
    <x v="0"/>
    <x v="2"/>
    <s v="Eldon 200 Class Desk Accessories, Burgundy"/>
    <x v="772"/>
    <n v="5"/>
    <n v="0"/>
    <n v="13.188000000000002"/>
  </r>
  <r>
    <x v="1"/>
    <s v="GM-14455"/>
    <s v="Gary Mitchum"/>
    <x v="2"/>
    <s v="United States"/>
    <x v="0"/>
    <x v="0"/>
    <n v="60653"/>
    <x v="0"/>
    <s v="FUR-FU-10002963"/>
    <x v="0"/>
    <x v="2"/>
    <s v="Master Caster Door Stop, Gray"/>
    <x v="1083"/>
    <n v="1"/>
    <n v="0.6"/>
    <n v="-1.3208000000000002"/>
  </r>
  <r>
    <x v="3"/>
    <s v="JW-15220"/>
    <s v="Jane Waco"/>
    <x v="0"/>
    <s v="United States"/>
    <x v="203"/>
    <x v="36"/>
    <n v="36116"/>
    <x v="2"/>
    <s v="FUR-FU-10002963"/>
    <x v="0"/>
    <x v="2"/>
    <s v="Master Caster Door Stop, Gray"/>
    <x v="1084"/>
    <n v="2"/>
    <n v="0"/>
    <n v="3.4543999999999997"/>
  </r>
  <r>
    <x v="1"/>
    <s v="PP-18955"/>
    <s v="Paul Prost"/>
    <x v="2"/>
    <s v="United States"/>
    <x v="5"/>
    <x v="1"/>
    <n v="90036"/>
    <x v="1"/>
    <s v="FUR-FU-10002963"/>
    <x v="0"/>
    <x v="2"/>
    <s v="Master Caster Door Stop, Gray"/>
    <x v="700"/>
    <n v="3"/>
    <n v="0"/>
    <n v="5.1815999999999995"/>
  </r>
  <r>
    <x v="1"/>
    <s v="SS-20140"/>
    <s v="Saphhira Shifley"/>
    <x v="0"/>
    <s v="United States"/>
    <x v="32"/>
    <x v="18"/>
    <n v="31907"/>
    <x v="2"/>
    <s v="FUR-FU-10002963"/>
    <x v="0"/>
    <x v="2"/>
    <s v="Master Caster Door Stop, Gray"/>
    <x v="699"/>
    <n v="4"/>
    <n v="0"/>
    <n v="6.9087999999999994"/>
  </r>
  <r>
    <x v="3"/>
    <s v="FA-14230"/>
    <s v="Frank Atkinson"/>
    <x v="0"/>
    <s v="United States"/>
    <x v="29"/>
    <x v="7"/>
    <n v="80219"/>
    <x v="1"/>
    <s v="FUR-FU-10003026"/>
    <x v="0"/>
    <x v="2"/>
    <s v="Eldon Regeneration Recycled Desk Accessories, Black"/>
    <x v="1085"/>
    <n v="4"/>
    <n v="0.2"/>
    <n v="3.6783999999999999"/>
  </r>
  <r>
    <x v="1"/>
    <s v="KD-16495"/>
    <s v="Keith Dawkins"/>
    <x v="0"/>
    <s v="United States"/>
    <x v="20"/>
    <x v="1"/>
    <n v="95123"/>
    <x v="1"/>
    <s v="FUR-FU-10003026"/>
    <x v="0"/>
    <x v="2"/>
    <s v="Eldon Regeneration Recycled Desk Accessories, Black"/>
    <x v="1086"/>
    <n v="3"/>
    <n v="0"/>
    <n v="5.6627999999999998"/>
  </r>
  <r>
    <x v="1"/>
    <s v="HM-14860"/>
    <s v="Harry Marie"/>
    <x v="0"/>
    <s v="United States"/>
    <x v="33"/>
    <x v="19"/>
    <n v="65807"/>
    <x v="0"/>
    <s v="FUR-FU-10003026"/>
    <x v="0"/>
    <x v="2"/>
    <s v="Eldon Regeneration Recycled Desk Accessories, Black"/>
    <x v="1087"/>
    <n v="2"/>
    <n v="0"/>
    <n v="3.7751999999999999"/>
  </r>
  <r>
    <x v="0"/>
    <s v="RC-19960"/>
    <s v="Ryan Crowe"/>
    <x v="1"/>
    <s v="United States"/>
    <x v="13"/>
    <x v="10"/>
    <n v="32216"/>
    <x v="2"/>
    <s v="FUR-FU-10003039"/>
    <x v="0"/>
    <x v="2"/>
    <s v="Howard Miller 11-1/2&quot; Diameter Grantwood Wall Clock"/>
    <x v="834"/>
    <n v="1"/>
    <n v="0.2"/>
    <n v="6.0381999999999998"/>
  </r>
  <r>
    <x v="1"/>
    <s v="RM-19375"/>
    <s v="Raymond Messe"/>
    <x v="1"/>
    <s v="United States"/>
    <x v="20"/>
    <x v="1"/>
    <n v="95123"/>
    <x v="1"/>
    <s v="FUR-FU-10003039"/>
    <x v="0"/>
    <x v="2"/>
    <s v="Howard Miller 11-1/2&quot; Diameter Grantwood Wall Clock"/>
    <x v="1088"/>
    <n v="5"/>
    <n v="0"/>
    <n v="73.320999999999998"/>
  </r>
  <r>
    <x v="1"/>
    <s v="JL-15835"/>
    <s v="John Lee"/>
    <x v="1"/>
    <s v="United States"/>
    <x v="18"/>
    <x v="13"/>
    <n v="19120"/>
    <x v="3"/>
    <s v="FUR-FU-10003039"/>
    <x v="0"/>
    <x v="2"/>
    <s v="Howard Miller 11-1/2&quot; Diameter Grantwood Wall Clock"/>
    <x v="1089"/>
    <n v="2"/>
    <n v="0.2"/>
    <n v="12.0764"/>
  </r>
  <r>
    <x v="1"/>
    <s v="JL-15835"/>
    <s v="John Lee"/>
    <x v="1"/>
    <s v="United States"/>
    <x v="5"/>
    <x v="1"/>
    <n v="90045"/>
    <x v="1"/>
    <s v="FUR-FU-10003039"/>
    <x v="0"/>
    <x v="2"/>
    <s v="Howard Miller 11-1/2&quot; Diameter Grantwood Wall Clock"/>
    <x v="1090"/>
    <n v="2"/>
    <n v="0"/>
    <n v="29.328400000000002"/>
  </r>
  <r>
    <x v="1"/>
    <s v="TR-21325"/>
    <s v="Toby Ritter"/>
    <x v="1"/>
    <s v="United States"/>
    <x v="11"/>
    <x v="8"/>
    <n v="98103"/>
    <x v="1"/>
    <s v="FUR-FU-10003039"/>
    <x v="0"/>
    <x v="2"/>
    <s v="Howard Miller 11-1/2&quot; Diameter Grantwood Wall Clock"/>
    <x v="833"/>
    <n v="1"/>
    <n v="0"/>
    <n v="14.664200000000001"/>
  </r>
  <r>
    <x v="3"/>
    <s v="SZ-20035"/>
    <s v="Sam Zeldin"/>
    <x v="2"/>
    <s v="United States"/>
    <x v="279"/>
    <x v="0"/>
    <n v="60174"/>
    <x v="0"/>
    <s v="FUR-FU-10003039"/>
    <x v="0"/>
    <x v="2"/>
    <s v="Howard Miller 11-1/2&quot; Diameter Grantwood Wall Clock"/>
    <x v="1091"/>
    <n v="3"/>
    <n v="0.6"/>
    <n v="-33.641399999999997"/>
  </r>
  <r>
    <x v="2"/>
    <s v="MS-17530"/>
    <s v="MaryBeth Skach"/>
    <x v="1"/>
    <s v="United States"/>
    <x v="11"/>
    <x v="8"/>
    <n v="98105"/>
    <x v="1"/>
    <s v="FUR-FU-10003095"/>
    <x v="0"/>
    <x v="2"/>
    <s v="Linden 12&quot; Wall Clock With Oak Frame"/>
    <x v="1092"/>
    <n v="3"/>
    <n v="0"/>
    <n v="30.581999999999987"/>
  </r>
  <r>
    <x v="0"/>
    <s v="RP-19390"/>
    <s v="Resi Pölking"/>
    <x v="1"/>
    <s v="United States"/>
    <x v="90"/>
    <x v="22"/>
    <n v="44105"/>
    <x v="3"/>
    <s v="FUR-FU-10003096"/>
    <x v="0"/>
    <x v="2"/>
    <s v="Master Giant Foot Doorstop, Safety Yellow"/>
    <x v="1093"/>
    <n v="5"/>
    <n v="0.2"/>
    <n v="8.7285000000000004"/>
  </r>
  <r>
    <x v="1"/>
    <s v="PL-18925"/>
    <s v="Paul Lucas"/>
    <x v="2"/>
    <s v="United States"/>
    <x v="11"/>
    <x v="8"/>
    <n v="98115"/>
    <x v="1"/>
    <s v="FUR-FU-10003096"/>
    <x v="0"/>
    <x v="2"/>
    <s v="Master Giant Foot Doorstop, Safety Yellow"/>
    <x v="1094"/>
    <n v="3"/>
    <n v="0"/>
    <n v="9.7911000000000001"/>
  </r>
  <r>
    <x v="1"/>
    <s v="TS-21430"/>
    <s v="Tom Stivers"/>
    <x v="0"/>
    <s v="United States"/>
    <x v="84"/>
    <x v="30"/>
    <n v="73120"/>
    <x v="0"/>
    <s v="FUR-FU-10003096"/>
    <x v="0"/>
    <x v="2"/>
    <s v="Master Giant Foot Doorstop, Safety Yellow"/>
    <x v="1093"/>
    <n v="4"/>
    <n v="0"/>
    <n v="13.0548"/>
  </r>
  <r>
    <x v="0"/>
    <s v="CK-12595"/>
    <s v="Clytie Kelty"/>
    <x v="1"/>
    <s v="United States"/>
    <x v="18"/>
    <x v="13"/>
    <n v="19134"/>
    <x v="3"/>
    <s v="FUR-FU-10003142"/>
    <x v="0"/>
    <x v="2"/>
    <s v="Master Big Foot Doorstop, Beige"/>
    <x v="1095"/>
    <n v="6"/>
    <n v="0.2"/>
    <n v="3.4847999999999981"/>
  </r>
  <r>
    <x v="1"/>
    <s v="VF-21715"/>
    <s v="Vicky Freymann"/>
    <x v="2"/>
    <s v="United States"/>
    <x v="11"/>
    <x v="8"/>
    <n v="98115"/>
    <x v="1"/>
    <s v="FUR-FU-10003142"/>
    <x v="0"/>
    <x v="2"/>
    <s v="Master Big Foot Doorstop, Beige"/>
    <x v="1096"/>
    <n v="3"/>
    <n v="0"/>
    <n v="4.9103999999999992"/>
  </r>
  <r>
    <x v="3"/>
    <s v="ML-17395"/>
    <s v="Marina Lichtenstein"/>
    <x v="0"/>
    <s v="United States"/>
    <x v="5"/>
    <x v="1"/>
    <n v="90045"/>
    <x v="1"/>
    <s v="FUR-FU-10003142"/>
    <x v="0"/>
    <x v="2"/>
    <s v="Master Big Foot Doorstop, Beige"/>
    <x v="1097"/>
    <n v="4"/>
    <n v="0"/>
    <n v="6.5471999999999984"/>
  </r>
  <r>
    <x v="1"/>
    <s v="SS-20140"/>
    <s v="Saphhira Shifley"/>
    <x v="0"/>
    <s v="United States"/>
    <x v="320"/>
    <x v="43"/>
    <n v="3060"/>
    <x v="3"/>
    <s v="FUR-FU-10003142"/>
    <x v="0"/>
    <x v="2"/>
    <s v="Master Big Foot Doorstop, Beige"/>
    <x v="1097"/>
    <n v="4"/>
    <n v="0"/>
    <n v="6.5471999999999984"/>
  </r>
  <r>
    <x v="0"/>
    <s v="EC-14050"/>
    <s v="Erin Creighton"/>
    <x v="1"/>
    <s v="United States"/>
    <x v="2"/>
    <x v="1"/>
    <n v="94110"/>
    <x v="1"/>
    <s v="FUR-FU-10003142"/>
    <x v="0"/>
    <x v="2"/>
    <s v="Master Big Foot Doorstop, Beige"/>
    <x v="1098"/>
    <n v="7"/>
    <n v="0"/>
    <n v="11.457599999999998"/>
  </r>
  <r>
    <x v="1"/>
    <s v="DL-12925"/>
    <s v="Daniel Lacy"/>
    <x v="1"/>
    <s v="United States"/>
    <x v="68"/>
    <x v="3"/>
    <n v="11561"/>
    <x v="3"/>
    <s v="FUR-FU-10003142"/>
    <x v="0"/>
    <x v="2"/>
    <s v="Master Big Foot Doorstop, Beige"/>
    <x v="1099"/>
    <n v="6"/>
    <n v="0"/>
    <n v="9.8207999999999984"/>
  </r>
  <r>
    <x v="0"/>
    <s v="DM-13525"/>
    <s v="Don Miller"/>
    <x v="0"/>
    <s v="United States"/>
    <x v="278"/>
    <x v="10"/>
    <n v="32137"/>
    <x v="2"/>
    <s v="FUR-FU-10003192"/>
    <x v="0"/>
    <x v="2"/>
    <s v="Luxo Adjustable Task Clamp Lamp"/>
    <x v="1100"/>
    <n v="3"/>
    <n v="0.2"/>
    <n v="15.991199999999992"/>
  </r>
  <r>
    <x v="3"/>
    <s v="TG-21640"/>
    <s v="Trudy Glocke"/>
    <x v="1"/>
    <s v="United States"/>
    <x v="321"/>
    <x v="40"/>
    <n v="83201"/>
    <x v="1"/>
    <s v="FUR-FU-10003192"/>
    <x v="0"/>
    <x v="2"/>
    <s v="Luxo Adjustable Task Clamp Lamp"/>
    <x v="1101"/>
    <n v="4"/>
    <n v="0"/>
    <n v="92.393599999999992"/>
  </r>
  <r>
    <x v="1"/>
    <s v="JM-15535"/>
    <s v="Jessica Myrick"/>
    <x v="1"/>
    <s v="United States"/>
    <x v="6"/>
    <x v="3"/>
    <n v="10035"/>
    <x v="3"/>
    <s v="FUR-FU-10003192"/>
    <x v="0"/>
    <x v="2"/>
    <s v="Luxo Adjustable Task Clamp Lamp"/>
    <x v="1102"/>
    <n v="9"/>
    <n v="0"/>
    <n v="207.88559999999998"/>
  </r>
  <r>
    <x v="1"/>
    <s v="AH-10690"/>
    <s v="Anna Häberlin"/>
    <x v="0"/>
    <s v="United States"/>
    <x v="296"/>
    <x v="17"/>
    <n v="23464"/>
    <x v="2"/>
    <s v="FUR-FU-10003192"/>
    <x v="0"/>
    <x v="2"/>
    <s v="Luxo Adjustable Task Clamp Lamp"/>
    <x v="1103"/>
    <n v="2"/>
    <n v="0"/>
    <n v="46.196799999999996"/>
  </r>
  <r>
    <x v="3"/>
    <s v="JE-15745"/>
    <s v="Joel Eaton"/>
    <x v="1"/>
    <s v="United States"/>
    <x v="17"/>
    <x v="12"/>
    <n v="77070"/>
    <x v="0"/>
    <s v="FUR-FU-10003194"/>
    <x v="0"/>
    <x v="2"/>
    <s v="Eldon Expressions Desk Accessory, Wood Pencil Holder, Oak"/>
    <x v="1104"/>
    <n v="5"/>
    <n v="0.6"/>
    <n v="-14.475000000000001"/>
  </r>
  <r>
    <x v="1"/>
    <s v="HL-15040"/>
    <s v="Hunter Lopez"/>
    <x v="1"/>
    <s v="United States"/>
    <x v="14"/>
    <x v="11"/>
    <n v="72401"/>
    <x v="2"/>
    <s v="FUR-FU-10003194"/>
    <x v="0"/>
    <x v="2"/>
    <s v="Eldon Expressions Desk Accessory, Wood Pencil Holder, Oak"/>
    <x v="1105"/>
    <n v="4"/>
    <n v="0"/>
    <n v="11.579999999999998"/>
  </r>
  <r>
    <x v="1"/>
    <s v="EB-13750"/>
    <s v="Edward Becker"/>
    <x v="0"/>
    <s v="United States"/>
    <x v="191"/>
    <x v="10"/>
    <n v="33317"/>
    <x v="2"/>
    <s v="FUR-FU-10003194"/>
    <x v="0"/>
    <x v="2"/>
    <s v="Eldon Expressions Desk Accessory, Wood Pencil Holder, Oak"/>
    <x v="1106"/>
    <n v="4"/>
    <n v="0.2"/>
    <n v="3.8599999999999977"/>
  </r>
  <r>
    <x v="1"/>
    <s v="MV-17485"/>
    <s v="Mark Van Huff"/>
    <x v="1"/>
    <s v="United States"/>
    <x v="5"/>
    <x v="1"/>
    <n v="90049"/>
    <x v="1"/>
    <s v="FUR-FU-10003194"/>
    <x v="0"/>
    <x v="2"/>
    <s v="Eldon Expressions Desk Accessory, Wood Pencil Holder, Oak"/>
    <x v="1104"/>
    <n v="2"/>
    <n v="0"/>
    <n v="5.7899999999999991"/>
  </r>
  <r>
    <x v="1"/>
    <s v="NZ-18565"/>
    <s v="Nick Zandusky"/>
    <x v="2"/>
    <s v="United States"/>
    <x v="322"/>
    <x v="40"/>
    <n v="83642"/>
    <x v="1"/>
    <s v="FUR-FU-10003247"/>
    <x v="0"/>
    <x v="2"/>
    <s v="36X48 HARDFLOOR CHAIRMAT"/>
    <x v="936"/>
    <n v="2"/>
    <n v="0"/>
    <n v="2.9371999999999971"/>
  </r>
  <r>
    <x v="3"/>
    <s v="AH-10195"/>
    <s v="Alan Haines"/>
    <x v="0"/>
    <s v="United States"/>
    <x v="95"/>
    <x v="13"/>
    <n v="18018"/>
    <x v="3"/>
    <s v="FUR-FU-10003247"/>
    <x v="0"/>
    <x v="2"/>
    <s v="36X48 HARDFLOOR CHAIRMAT"/>
    <x v="1107"/>
    <n v="2"/>
    <n v="0.2"/>
    <n v="-5.4548000000000041"/>
  </r>
  <r>
    <x v="1"/>
    <s v="ED-13885"/>
    <s v="Emily Ducich"/>
    <x v="2"/>
    <s v="United States"/>
    <x v="17"/>
    <x v="12"/>
    <n v="77095"/>
    <x v="0"/>
    <s v="FUR-FU-10003247"/>
    <x v="0"/>
    <x v="2"/>
    <s v="36X48 HARDFLOOR CHAIRMAT"/>
    <x v="1108"/>
    <n v="2"/>
    <n v="0.6"/>
    <n v="-22.238800000000001"/>
  </r>
  <r>
    <x v="1"/>
    <s v="JG-15310"/>
    <s v="Jason Gross"/>
    <x v="0"/>
    <s v="United States"/>
    <x v="5"/>
    <x v="1"/>
    <n v="90032"/>
    <x v="1"/>
    <s v="FUR-FU-10003247"/>
    <x v="0"/>
    <x v="2"/>
    <s v="36X48 HARDFLOOR CHAIRMAT"/>
    <x v="1109"/>
    <n v="8"/>
    <n v="0"/>
    <n v="11.748799999999989"/>
  </r>
  <r>
    <x v="1"/>
    <s v="BS-11665"/>
    <s v="Brian Stugart"/>
    <x v="1"/>
    <s v="United States"/>
    <x v="0"/>
    <x v="0"/>
    <n v="60623"/>
    <x v="0"/>
    <s v="FUR-FU-10003247"/>
    <x v="0"/>
    <x v="2"/>
    <s v="36X48 HARDFLOOR CHAIRMAT"/>
    <x v="1110"/>
    <n v="3"/>
    <n v="0.6"/>
    <n v="-33.358199999999997"/>
  </r>
  <r>
    <x v="1"/>
    <s v="HE-14800"/>
    <s v="Harold Engle"/>
    <x v="0"/>
    <s v="United States"/>
    <x v="79"/>
    <x v="4"/>
    <n v="19711"/>
    <x v="3"/>
    <s v="FUR-FU-10003247"/>
    <x v="0"/>
    <x v="2"/>
    <s v="36X48 HARDFLOOR CHAIRMAT"/>
    <x v="937"/>
    <n v="4"/>
    <n v="0"/>
    <n v="5.8743999999999943"/>
  </r>
  <r>
    <x v="2"/>
    <s v="PG-18820"/>
    <s v="Patrick Gardner"/>
    <x v="1"/>
    <s v="United States"/>
    <x v="206"/>
    <x v="10"/>
    <n v="33437"/>
    <x v="2"/>
    <s v="FUR-FU-10003268"/>
    <x v="0"/>
    <x v="2"/>
    <s v="Eldon Radial Chair Mat for Low to Medium Pile Carpets"/>
    <x v="1111"/>
    <n v="2"/>
    <n v="0.2"/>
    <n v="0"/>
  </r>
  <r>
    <x v="1"/>
    <s v="CK-12325"/>
    <s v="Christine Kargatis"/>
    <x v="2"/>
    <s v="United States"/>
    <x v="323"/>
    <x v="11"/>
    <n v="71901"/>
    <x v="2"/>
    <s v="FUR-FU-10003268"/>
    <x v="0"/>
    <x v="2"/>
    <s v="Eldon Radial Chair Mat for Low to Medium Pile Carpets"/>
    <x v="1112"/>
    <n v="4"/>
    <n v="0"/>
    <n v="31.983999999999995"/>
  </r>
  <r>
    <x v="1"/>
    <s v="DC-12850"/>
    <s v="Dan Campbell"/>
    <x v="1"/>
    <s v="United States"/>
    <x v="128"/>
    <x v="24"/>
    <n v="38109"/>
    <x v="2"/>
    <s v="FUR-FU-10003268"/>
    <x v="0"/>
    <x v="2"/>
    <s v="Eldon Radial Chair Mat for Low to Medium Pile Carpets"/>
    <x v="811"/>
    <n v="1"/>
    <n v="0.2"/>
    <n v="0"/>
  </r>
  <r>
    <x v="1"/>
    <s v="JO-15145"/>
    <s v="Jack O'Briant"/>
    <x v="0"/>
    <s v="United States"/>
    <x v="48"/>
    <x v="3"/>
    <n v="14215"/>
    <x v="3"/>
    <s v="FUR-FU-10003268"/>
    <x v="0"/>
    <x v="2"/>
    <s v="Eldon Radial Chair Mat for Low to Medium Pile Carpets"/>
    <x v="1113"/>
    <n v="5"/>
    <n v="0"/>
    <n v="39.97999999999999"/>
  </r>
  <r>
    <x v="0"/>
    <s v="PB-18805"/>
    <s v="Patrick Bzostek"/>
    <x v="2"/>
    <s v="United States"/>
    <x v="11"/>
    <x v="8"/>
    <n v="98115"/>
    <x v="1"/>
    <s v="FUR-FU-10003268"/>
    <x v="0"/>
    <x v="2"/>
    <s v="Eldon Radial Chair Mat for Low to Medium Pile Carpets"/>
    <x v="1113"/>
    <n v="5"/>
    <n v="0"/>
    <n v="39.97999999999999"/>
  </r>
  <r>
    <x v="1"/>
    <s v="LC-16885"/>
    <s v="Lena Creighton"/>
    <x v="1"/>
    <s v="United States"/>
    <x v="5"/>
    <x v="1"/>
    <n v="90049"/>
    <x v="1"/>
    <s v="FUR-FU-10003268"/>
    <x v="0"/>
    <x v="2"/>
    <s v="Eldon Radial Chair Mat for Low to Medium Pile Carpets"/>
    <x v="1114"/>
    <n v="3"/>
    <n v="0"/>
    <n v="23.987999999999996"/>
  </r>
  <r>
    <x v="0"/>
    <s v="HA-14920"/>
    <s v="Helen Andreada"/>
    <x v="1"/>
    <s v="United States"/>
    <x v="2"/>
    <x v="1"/>
    <n v="94109"/>
    <x v="1"/>
    <s v="FUR-FU-10003274"/>
    <x v="0"/>
    <x v="2"/>
    <s v="Regeneration Desk Collection"/>
    <x v="1115"/>
    <n v="3"/>
    <n v="0"/>
    <n v="2.3232000000000004"/>
  </r>
  <r>
    <x v="3"/>
    <s v="DB-12910"/>
    <s v="Daniel Byrd"/>
    <x v="2"/>
    <s v="United States"/>
    <x v="32"/>
    <x v="18"/>
    <n v="31907"/>
    <x v="2"/>
    <s v="FUR-FU-10003274"/>
    <x v="0"/>
    <x v="2"/>
    <s v="Regeneration Desk Collection"/>
    <x v="1116"/>
    <n v="4"/>
    <n v="0"/>
    <n v="3.0976000000000004"/>
  </r>
  <r>
    <x v="1"/>
    <s v="AM-10705"/>
    <s v="Anne McFarland"/>
    <x v="1"/>
    <s v="United States"/>
    <x v="72"/>
    <x v="17"/>
    <n v="24153"/>
    <x v="2"/>
    <s v="FUR-FU-10003274"/>
    <x v="0"/>
    <x v="2"/>
    <s v="Regeneration Desk Collection"/>
    <x v="1117"/>
    <n v="5"/>
    <n v="0"/>
    <n v="3.8720000000000003"/>
  </r>
  <r>
    <x v="1"/>
    <s v="AP-10915"/>
    <s v="Arthur Prichep"/>
    <x v="1"/>
    <s v="United States"/>
    <x v="29"/>
    <x v="7"/>
    <n v="80219"/>
    <x v="1"/>
    <s v="FUR-FU-10003274"/>
    <x v="0"/>
    <x v="2"/>
    <s v="Regeneration Desk Collection"/>
    <x v="1118"/>
    <n v="3"/>
    <n v="0.2"/>
    <n v="1.2672000000000003"/>
  </r>
  <r>
    <x v="0"/>
    <s v="DK-13090"/>
    <s v="Dave Kipp"/>
    <x v="1"/>
    <s v="United States"/>
    <x v="122"/>
    <x v="15"/>
    <n v="20735"/>
    <x v="3"/>
    <s v="FUR-FU-10003274"/>
    <x v="0"/>
    <x v="2"/>
    <s v="Regeneration Desk Collection"/>
    <x v="1119"/>
    <n v="6"/>
    <n v="0"/>
    <n v="4.6464000000000008"/>
  </r>
  <r>
    <x v="3"/>
    <s v="JM-15265"/>
    <s v="Janet Molinari"/>
    <x v="0"/>
    <s v="United States"/>
    <x v="324"/>
    <x v="6"/>
    <n v="48187"/>
    <x v="0"/>
    <s v="FUR-FU-10003347"/>
    <x v="0"/>
    <x v="2"/>
    <s v="Coloredge Poster Frame"/>
    <x v="1120"/>
    <n v="2"/>
    <n v="0"/>
    <n v="11.076000000000001"/>
  </r>
  <r>
    <x v="3"/>
    <s v="LP-17080"/>
    <s v="Liz Pelletier"/>
    <x v="1"/>
    <s v="United States"/>
    <x v="2"/>
    <x v="1"/>
    <n v="94110"/>
    <x v="1"/>
    <s v="FUR-FU-10003347"/>
    <x v="0"/>
    <x v="2"/>
    <s v="Coloredge Poster Frame"/>
    <x v="1121"/>
    <n v="3"/>
    <n v="0"/>
    <n v="16.614000000000001"/>
  </r>
  <r>
    <x v="0"/>
    <s v="AA-10375"/>
    <s v="Allen Armold"/>
    <x v="1"/>
    <s v="United States"/>
    <x v="236"/>
    <x v="42"/>
    <n v="68104"/>
    <x v="0"/>
    <s v="FUR-FU-10003347"/>
    <x v="0"/>
    <x v="2"/>
    <s v="Coloredge Poster Frame"/>
    <x v="1120"/>
    <n v="2"/>
    <n v="0"/>
    <n v="11.076000000000001"/>
  </r>
  <r>
    <x v="1"/>
    <s v="CM-12655"/>
    <s v="Corinna Mitchell"/>
    <x v="2"/>
    <s v="United States"/>
    <x v="5"/>
    <x v="1"/>
    <n v="90008"/>
    <x v="1"/>
    <s v="FUR-FU-10003347"/>
    <x v="0"/>
    <x v="2"/>
    <s v="Coloredge Poster Frame"/>
    <x v="1121"/>
    <n v="3"/>
    <n v="0"/>
    <n v="16.614000000000001"/>
  </r>
  <r>
    <x v="1"/>
    <s v="AA-10645"/>
    <s v="Anna Andreadi"/>
    <x v="1"/>
    <s v="United States"/>
    <x v="325"/>
    <x v="21"/>
    <n v="40324"/>
    <x v="2"/>
    <s v="FUR-FU-10003347"/>
    <x v="0"/>
    <x v="2"/>
    <s v="Coloredge Poster Frame"/>
    <x v="1121"/>
    <n v="3"/>
    <n v="0"/>
    <n v="16.614000000000001"/>
  </r>
  <r>
    <x v="1"/>
    <s v="GB-14575"/>
    <s v="Giulietta Baptist"/>
    <x v="1"/>
    <s v="United States"/>
    <x v="6"/>
    <x v="3"/>
    <n v="10011"/>
    <x v="3"/>
    <s v="FUR-FU-10003347"/>
    <x v="0"/>
    <x v="2"/>
    <s v="Coloredge Poster Frame"/>
    <x v="1122"/>
    <n v="8"/>
    <n v="0"/>
    <n v="44.304000000000002"/>
  </r>
  <r>
    <x v="1"/>
    <s v="AG-10675"/>
    <s v="Anna Gayman"/>
    <x v="1"/>
    <s v="United States"/>
    <x v="88"/>
    <x v="9"/>
    <n v="28027"/>
    <x v="2"/>
    <s v="FUR-FU-10003374"/>
    <x v="0"/>
    <x v="2"/>
    <s v="Electrix Fluorescent Magnifier Lamps &amp; Weighted Base"/>
    <x v="1123"/>
    <n v="8"/>
    <n v="0.2"/>
    <n v="31.577600000000018"/>
  </r>
  <r>
    <x v="1"/>
    <s v="RW-19540"/>
    <s v="Rick Wilson"/>
    <x v="0"/>
    <s v="United States"/>
    <x v="5"/>
    <x v="1"/>
    <n v="90049"/>
    <x v="1"/>
    <s v="FUR-FU-10003374"/>
    <x v="0"/>
    <x v="2"/>
    <s v="Electrix Fluorescent Magnifier Lamps &amp; Weighted Base"/>
    <x v="1124"/>
    <n v="3"/>
    <n v="0"/>
    <n v="41.445600000000013"/>
  </r>
  <r>
    <x v="3"/>
    <s v="AS-10285"/>
    <s v="Alejandro Savely"/>
    <x v="0"/>
    <s v="United States"/>
    <x v="11"/>
    <x v="8"/>
    <n v="98103"/>
    <x v="1"/>
    <s v="FUR-FU-10003394"/>
    <x v="0"/>
    <x v="2"/>
    <s v="Tenex &quot;The Solids&quot; Textured Chair Mats"/>
    <x v="1125"/>
    <n v="3"/>
    <n v="0"/>
    <n v="35.679599999999979"/>
  </r>
  <r>
    <x v="2"/>
    <s v="NG-18355"/>
    <s v="Nat Gilpin"/>
    <x v="0"/>
    <s v="United States"/>
    <x v="37"/>
    <x v="10"/>
    <n v="33065"/>
    <x v="2"/>
    <s v="FUR-FU-10003394"/>
    <x v="0"/>
    <x v="2"/>
    <s v="Tenex &quot;The Solids&quot; Textured Chair Mats"/>
    <x v="1126"/>
    <n v="1"/>
    <n v="0.2"/>
    <n v="-2.098800000000006"/>
  </r>
  <r>
    <x v="1"/>
    <s v="JK-16120"/>
    <s v="Julie Kriz"/>
    <x v="2"/>
    <s v="United States"/>
    <x v="49"/>
    <x v="0"/>
    <n v="60505"/>
    <x v="0"/>
    <s v="FUR-FU-10003394"/>
    <x v="0"/>
    <x v="2"/>
    <s v="Tenex &quot;The Solids&quot; Textured Chair Mats"/>
    <x v="1127"/>
    <n v="3"/>
    <n v="0.6"/>
    <n v="-90.24839999999999"/>
  </r>
  <r>
    <x v="1"/>
    <s v="HA-14920"/>
    <s v="Helen Andreada"/>
    <x v="1"/>
    <s v="United States"/>
    <x v="326"/>
    <x v="12"/>
    <n v="78041"/>
    <x v="0"/>
    <s v="FUR-FU-10003394"/>
    <x v="0"/>
    <x v="2"/>
    <s v="Tenex &quot;The Solids&quot; Textured Chair Mats"/>
    <x v="1128"/>
    <n v="5"/>
    <n v="0.6"/>
    <n v="-150.41399999999999"/>
  </r>
  <r>
    <x v="0"/>
    <s v="CC-12220"/>
    <s v="Chris Cortes"/>
    <x v="1"/>
    <s v="United States"/>
    <x v="11"/>
    <x v="8"/>
    <n v="98103"/>
    <x v="1"/>
    <s v="FUR-FU-10003394"/>
    <x v="0"/>
    <x v="2"/>
    <s v="Tenex &quot;The Solids&quot; Textured Chair Mats"/>
    <x v="1128"/>
    <n v="2"/>
    <n v="0"/>
    <n v="23.786399999999986"/>
  </r>
  <r>
    <x v="1"/>
    <s v="JK-16090"/>
    <s v="Juliana Krohn"/>
    <x v="1"/>
    <s v="United States"/>
    <x v="98"/>
    <x v="21"/>
    <n v="40214"/>
    <x v="2"/>
    <s v="FUR-FU-10003394"/>
    <x v="0"/>
    <x v="2"/>
    <s v="Tenex &quot;The Solids&quot; Textured Chair Mats"/>
    <x v="1125"/>
    <n v="3"/>
    <n v="0"/>
    <n v="35.679599999999979"/>
  </r>
  <r>
    <x v="1"/>
    <s v="ML-17755"/>
    <s v="Max Ludwig"/>
    <x v="2"/>
    <s v="United States"/>
    <x v="327"/>
    <x v="1"/>
    <n v="95207"/>
    <x v="1"/>
    <s v="FUR-FU-10003394"/>
    <x v="0"/>
    <x v="2"/>
    <s v="Tenex &quot;The Solids&quot; Textured Chair Mats"/>
    <x v="1129"/>
    <n v="9"/>
    <n v="0"/>
    <n v="107.03879999999994"/>
  </r>
  <r>
    <x v="0"/>
    <s v="AP-10720"/>
    <s v="Anne Pryor"/>
    <x v="2"/>
    <s v="United States"/>
    <x v="18"/>
    <x v="13"/>
    <n v="19140"/>
    <x v="3"/>
    <s v="FUR-FU-10003424"/>
    <x v="0"/>
    <x v="2"/>
    <s v="Nu-Dell Oak Frame"/>
    <x v="1130"/>
    <n v="3"/>
    <n v="0.2"/>
    <n v="3.8447999999999967"/>
  </r>
  <r>
    <x v="2"/>
    <s v="SP-20920"/>
    <s v="Susan Pistek"/>
    <x v="1"/>
    <s v="United States"/>
    <x v="32"/>
    <x v="22"/>
    <n v="43229"/>
    <x v="3"/>
    <s v="FUR-FU-10003424"/>
    <x v="0"/>
    <x v="2"/>
    <s v="Nu-Dell Oak Frame"/>
    <x v="1131"/>
    <n v="6"/>
    <n v="0.2"/>
    <n v="7.6895999999999933"/>
  </r>
  <r>
    <x v="1"/>
    <s v="SV-20785"/>
    <s v="Stewart Visinsky"/>
    <x v="1"/>
    <s v="United States"/>
    <x v="5"/>
    <x v="1"/>
    <n v="90045"/>
    <x v="1"/>
    <s v="FUR-FU-10003424"/>
    <x v="0"/>
    <x v="2"/>
    <s v="Nu-Dell Oak Frame"/>
    <x v="1132"/>
    <n v="7"/>
    <n v="0"/>
    <n v="23.923199999999994"/>
  </r>
  <r>
    <x v="0"/>
    <s v="JE-15610"/>
    <s v="Jim Epp"/>
    <x v="0"/>
    <s v="United States"/>
    <x v="194"/>
    <x v="10"/>
    <n v="33801"/>
    <x v="2"/>
    <s v="FUR-FU-10003464"/>
    <x v="0"/>
    <x v="2"/>
    <s v="Seth Thomas 8 1/2&quot; Cubicle Clock"/>
    <x v="1133"/>
    <n v="3"/>
    <n v="0.2"/>
    <n v="7.3007999999999988"/>
  </r>
  <r>
    <x v="1"/>
    <s v="TA-21385"/>
    <s v="Tom Ashbrook"/>
    <x v="2"/>
    <s v="United States"/>
    <x v="328"/>
    <x v="44"/>
    <n v="66062"/>
    <x v="0"/>
    <s v="FUR-FU-10003464"/>
    <x v="0"/>
    <x v="2"/>
    <s v="Seth Thomas 8 1/2&quot; Cubicle Clock"/>
    <x v="1134"/>
    <n v="2"/>
    <n v="0"/>
    <n v="12.979199999999999"/>
  </r>
  <r>
    <x v="1"/>
    <s v="KH-16510"/>
    <s v="Keith Herrera"/>
    <x v="1"/>
    <s v="United States"/>
    <x v="71"/>
    <x v="17"/>
    <n v="22204"/>
    <x v="2"/>
    <s v="FUR-FU-10003464"/>
    <x v="0"/>
    <x v="2"/>
    <s v="Seth Thomas 8 1/2&quot; Cubicle Clock"/>
    <x v="1135"/>
    <n v="3"/>
    <n v="0"/>
    <n v="19.468799999999998"/>
  </r>
  <r>
    <x v="1"/>
    <s v="FC-14245"/>
    <s v="Frank Carlisle"/>
    <x v="2"/>
    <s v="United States"/>
    <x v="154"/>
    <x v="1"/>
    <n v="95823"/>
    <x v="1"/>
    <s v="FUR-FU-10003464"/>
    <x v="0"/>
    <x v="2"/>
    <s v="Seth Thomas 8 1/2&quot; Cubicle Clock"/>
    <x v="1135"/>
    <n v="3"/>
    <n v="0"/>
    <n v="19.468799999999998"/>
  </r>
  <r>
    <x v="0"/>
    <s v="MZ-17335"/>
    <s v="Maria Zettner"/>
    <x v="2"/>
    <s v="United States"/>
    <x v="2"/>
    <x v="1"/>
    <n v="94109"/>
    <x v="1"/>
    <s v="FUR-FU-10003489"/>
    <x v="0"/>
    <x v="2"/>
    <s v="Contemporary Borderless Frame"/>
    <x v="1136"/>
    <n v="3"/>
    <n v="0"/>
    <n v="9.5570999999999984"/>
  </r>
  <r>
    <x v="3"/>
    <s v="MC-17590"/>
    <s v="Matt Collister"/>
    <x v="0"/>
    <s v="United States"/>
    <x v="329"/>
    <x v="12"/>
    <n v="78666"/>
    <x v="0"/>
    <s v="FUR-FU-10003489"/>
    <x v="0"/>
    <x v="2"/>
    <s v="Contemporary Borderless Frame"/>
    <x v="1137"/>
    <n v="3"/>
    <n v="0.6"/>
    <n v="-5.9408999999999992"/>
  </r>
  <r>
    <x v="1"/>
    <s v="MH-18115"/>
    <s v="Mick Hernandez"/>
    <x v="2"/>
    <s v="United States"/>
    <x v="123"/>
    <x v="13"/>
    <n v="19013"/>
    <x v="3"/>
    <s v="FUR-FU-10003535"/>
    <x v="0"/>
    <x v="2"/>
    <s v="Howard Miller Distant Time Traveler Alarm Clock"/>
    <x v="1138"/>
    <n v="2"/>
    <n v="0.2"/>
    <n v="11.516399999999999"/>
  </r>
  <r>
    <x v="1"/>
    <s v="SF-20965"/>
    <s v="Sylvia Foulston"/>
    <x v="0"/>
    <s v="United States"/>
    <x v="17"/>
    <x v="12"/>
    <n v="77041"/>
    <x v="0"/>
    <s v="FUR-FU-10003535"/>
    <x v="0"/>
    <x v="2"/>
    <s v="Howard Miller Distant Time Traveler Alarm Clock"/>
    <x v="1139"/>
    <n v="2"/>
    <n v="0.6"/>
    <n v="-10.419600000000003"/>
  </r>
  <r>
    <x v="1"/>
    <s v="SW-20275"/>
    <s v="Scott Williamson"/>
    <x v="1"/>
    <s v="United States"/>
    <x v="6"/>
    <x v="3"/>
    <n v="10035"/>
    <x v="3"/>
    <s v="FUR-FU-10003535"/>
    <x v="0"/>
    <x v="2"/>
    <s v="Howard Miller Distant Time Traveler Alarm Clock"/>
    <x v="792"/>
    <n v="1"/>
    <n v="0"/>
    <n v="11.2422"/>
  </r>
  <r>
    <x v="1"/>
    <s v="BW-11110"/>
    <s v="Bart Watters"/>
    <x v="0"/>
    <s v="United States"/>
    <x v="6"/>
    <x v="3"/>
    <n v="10024"/>
    <x v="3"/>
    <s v="FUR-FU-10003535"/>
    <x v="0"/>
    <x v="2"/>
    <s v="Howard Miller Distant Time Traveler Alarm Clock"/>
    <x v="1140"/>
    <n v="3"/>
    <n v="0"/>
    <n v="33.726600000000005"/>
  </r>
  <r>
    <x v="1"/>
    <s v="SC-20680"/>
    <s v="Steve Carroll"/>
    <x v="2"/>
    <s v="United States"/>
    <x v="11"/>
    <x v="8"/>
    <n v="98105"/>
    <x v="1"/>
    <s v="FUR-FU-10003535"/>
    <x v="0"/>
    <x v="2"/>
    <s v="Howard Miller Distant Time Traveler Alarm Clock"/>
    <x v="1140"/>
    <n v="3"/>
    <n v="0"/>
    <n v="33.726600000000005"/>
  </r>
  <r>
    <x v="1"/>
    <s v="KN-16450"/>
    <s v="Kean Nguyen"/>
    <x v="0"/>
    <s v="United States"/>
    <x v="67"/>
    <x v="15"/>
    <n v="21215"/>
    <x v="3"/>
    <s v="FUR-FU-10003535"/>
    <x v="0"/>
    <x v="2"/>
    <s v="Howard Miller Distant Time Traveler Alarm Clock"/>
    <x v="1141"/>
    <n v="10"/>
    <n v="0"/>
    <n v="112.422"/>
  </r>
  <r>
    <x v="1"/>
    <s v="CD-11980"/>
    <s v="Carol Darley"/>
    <x v="1"/>
    <s v="United States"/>
    <x v="330"/>
    <x v="12"/>
    <n v="75701"/>
    <x v="0"/>
    <s v="FUR-FU-10003553"/>
    <x v="0"/>
    <x v="2"/>
    <s v="Howard Miller 13-1/2&quot; Diameter Rosebrook Wall Clock"/>
    <x v="1142"/>
    <n v="3"/>
    <n v="0.6"/>
    <n v="-41.261999999999972"/>
  </r>
  <r>
    <x v="2"/>
    <s v="PG-18820"/>
    <s v="Patrick Gardner"/>
    <x v="1"/>
    <s v="United States"/>
    <x v="206"/>
    <x v="10"/>
    <n v="33437"/>
    <x v="2"/>
    <s v="FUR-FU-10003553"/>
    <x v="0"/>
    <x v="2"/>
    <s v="Howard Miller 13-1/2&quot; Diameter Rosebrook Wall Clock"/>
    <x v="1143"/>
    <n v="3"/>
    <n v="0.2"/>
    <n v="41.262"/>
  </r>
  <r>
    <x v="1"/>
    <s v="DK-12895"/>
    <s v="Dana Kaydos"/>
    <x v="1"/>
    <s v="United States"/>
    <x v="192"/>
    <x v="10"/>
    <n v="33023"/>
    <x v="2"/>
    <s v="FUR-FU-10003553"/>
    <x v="0"/>
    <x v="2"/>
    <s v="Howard Miller 13-1/2&quot; Diameter Rosebrook Wall Clock"/>
    <x v="1144"/>
    <n v="4"/>
    <n v="0.2"/>
    <n v="55.016000000000012"/>
  </r>
  <r>
    <x v="1"/>
    <s v="TS-21655"/>
    <s v="Trudy Schmidt"/>
    <x v="1"/>
    <s v="United States"/>
    <x v="47"/>
    <x v="11"/>
    <n v="72701"/>
    <x v="2"/>
    <s v="FUR-FU-10003553"/>
    <x v="0"/>
    <x v="2"/>
    <s v="Howard Miller 13-1/2&quot; Diameter Rosebrook Wall Clock"/>
    <x v="1145"/>
    <n v="5"/>
    <n v="0"/>
    <n v="137.54000000000002"/>
  </r>
  <r>
    <x v="1"/>
    <s v="MH-17785"/>
    <s v="Maya Herman"/>
    <x v="0"/>
    <s v="United States"/>
    <x v="11"/>
    <x v="8"/>
    <n v="98105"/>
    <x v="1"/>
    <s v="FUR-FU-10003553"/>
    <x v="0"/>
    <x v="2"/>
    <s v="Howard Miller 13-1/2&quot; Diameter Rosebrook Wall Clock"/>
    <x v="1146"/>
    <n v="2"/>
    <n v="0"/>
    <n v="55.016000000000005"/>
  </r>
  <r>
    <x v="1"/>
    <s v="RF-19735"/>
    <s v="Roland Fjeld"/>
    <x v="1"/>
    <s v="United States"/>
    <x v="298"/>
    <x v="6"/>
    <n v="48183"/>
    <x v="0"/>
    <s v="FUR-FU-10003577"/>
    <x v="0"/>
    <x v="2"/>
    <s v="Nu-Dell Leatherette Frames"/>
    <x v="1147"/>
    <n v="11"/>
    <n v="0"/>
    <n v="56.7864"/>
  </r>
  <r>
    <x v="0"/>
    <s v="CP-12085"/>
    <s v="Cathy Prescott"/>
    <x v="0"/>
    <s v="United States"/>
    <x v="70"/>
    <x v="22"/>
    <n v="44107"/>
    <x v="3"/>
    <s v="FUR-FU-10003577"/>
    <x v="0"/>
    <x v="2"/>
    <s v="Nu-Dell Leatherette Frames"/>
    <x v="1148"/>
    <n v="4"/>
    <n v="0.2"/>
    <n v="9.1775999999999982"/>
  </r>
  <r>
    <x v="0"/>
    <s v="CC-12145"/>
    <s v="Charles Crestani"/>
    <x v="1"/>
    <s v="United States"/>
    <x v="1"/>
    <x v="1"/>
    <n v="92105"/>
    <x v="1"/>
    <s v="FUR-FU-10003577"/>
    <x v="0"/>
    <x v="2"/>
    <s v="Nu-Dell Leatherette Frames"/>
    <x v="1149"/>
    <n v="3"/>
    <n v="0"/>
    <n v="15.4872"/>
  </r>
  <r>
    <x v="1"/>
    <s v="RB-19795"/>
    <s v="Ross Baird"/>
    <x v="2"/>
    <s v="United States"/>
    <x v="18"/>
    <x v="13"/>
    <n v="19120"/>
    <x v="3"/>
    <s v="FUR-FU-10003601"/>
    <x v="0"/>
    <x v="2"/>
    <s v="Deflect-o RollaMat Studded, Beveled Mat for Medium Pile Carpeting"/>
    <x v="1150"/>
    <n v="7"/>
    <n v="0.2"/>
    <n v="-12.912200000000027"/>
  </r>
  <r>
    <x v="3"/>
    <s v="GA-14515"/>
    <s v="George Ashbrook"/>
    <x v="1"/>
    <s v="United States"/>
    <x v="6"/>
    <x v="3"/>
    <n v="10011"/>
    <x v="3"/>
    <s v="FUR-FU-10003601"/>
    <x v="0"/>
    <x v="2"/>
    <s v="Deflect-o RollaMat Studded, Beveled Mat for Medium Pile Carpeting"/>
    <x v="1151"/>
    <n v="3"/>
    <n v="0"/>
    <n v="49.804199999999994"/>
  </r>
  <r>
    <x v="1"/>
    <s v="LS-16945"/>
    <s v="Linda Southworth"/>
    <x v="0"/>
    <s v="United States"/>
    <x v="19"/>
    <x v="12"/>
    <n v="75220"/>
    <x v="0"/>
    <s v="FUR-FU-10003601"/>
    <x v="0"/>
    <x v="2"/>
    <s v="Deflect-o RollaMat Studded, Beveled Mat for Medium Pile Carpeting"/>
    <x v="1152"/>
    <n v="9"/>
    <n v="0.6"/>
    <n v="-348.62940000000003"/>
  </r>
  <r>
    <x v="1"/>
    <s v="TC-21295"/>
    <s v="Toby Carlisle"/>
    <x v="1"/>
    <s v="United States"/>
    <x v="165"/>
    <x v="1"/>
    <n v="92683"/>
    <x v="1"/>
    <s v="FUR-FU-10003601"/>
    <x v="0"/>
    <x v="2"/>
    <s v="Deflect-o RollaMat Studded, Beveled Mat for Medium Pile Carpeting"/>
    <x v="1151"/>
    <n v="3"/>
    <n v="0"/>
    <n v="49.804199999999994"/>
  </r>
  <r>
    <x v="1"/>
    <s v="NS-18640"/>
    <s v="Noel Staavos"/>
    <x v="0"/>
    <s v="United States"/>
    <x v="17"/>
    <x v="12"/>
    <n v="77041"/>
    <x v="0"/>
    <s v="FUR-FU-10003601"/>
    <x v="0"/>
    <x v="2"/>
    <s v="Deflect-o RollaMat Studded, Beveled Mat for Medium Pile Carpeting"/>
    <x v="1153"/>
    <n v="2"/>
    <n v="0.6"/>
    <n v="-77.473200000000006"/>
  </r>
  <r>
    <x v="0"/>
    <s v="MM-17260"/>
    <s v="Magdelene Morse"/>
    <x v="1"/>
    <s v="United States"/>
    <x v="32"/>
    <x v="22"/>
    <n v="43229"/>
    <x v="3"/>
    <s v="FUR-FU-10003601"/>
    <x v="0"/>
    <x v="2"/>
    <s v="Deflect-o RollaMat Studded, Beveled Mat for Medium Pile Carpeting"/>
    <x v="1154"/>
    <n v="2"/>
    <n v="0.2"/>
    <n v="-3.6892000000000067"/>
  </r>
  <r>
    <x v="1"/>
    <s v="JK-16120"/>
    <s v="Julie Kriz"/>
    <x v="2"/>
    <s v="United States"/>
    <x v="18"/>
    <x v="13"/>
    <n v="19134"/>
    <x v="3"/>
    <s v="FUR-FU-10003623"/>
    <x v="0"/>
    <x v="2"/>
    <s v="DataProducts Ampli Magnifier Task Lamp, Black,"/>
    <x v="1155"/>
    <n v="3"/>
    <n v="0.2"/>
    <n v="6.4943999999999953"/>
  </r>
  <r>
    <x v="1"/>
    <s v="GB-14575"/>
    <s v="Giulietta Baptist"/>
    <x v="1"/>
    <s v="United States"/>
    <x v="18"/>
    <x v="13"/>
    <n v="19134"/>
    <x v="3"/>
    <s v="FUR-FU-10003623"/>
    <x v="0"/>
    <x v="2"/>
    <s v="DataProducts Ampli Magnifier Task Lamp, Black,"/>
    <x v="1156"/>
    <n v="2"/>
    <n v="0.2"/>
    <n v="4.3295999999999975"/>
  </r>
  <r>
    <x v="2"/>
    <s v="CK-12205"/>
    <s v="Chloris Kastensmidt"/>
    <x v="1"/>
    <s v="United States"/>
    <x v="331"/>
    <x v="10"/>
    <n v="32712"/>
    <x v="2"/>
    <s v="FUR-FU-10003623"/>
    <x v="0"/>
    <x v="2"/>
    <s v="DataProducts Ampli Magnifier Task Lamp, Black,"/>
    <x v="1157"/>
    <n v="6"/>
    <n v="0.2"/>
    <n v="12.988799999999991"/>
  </r>
  <r>
    <x v="2"/>
    <s v="TG-21640"/>
    <s v="Trudy Glocke"/>
    <x v="1"/>
    <s v="United States"/>
    <x v="279"/>
    <x v="19"/>
    <n v="63301"/>
    <x v="0"/>
    <s v="FUR-FU-10003623"/>
    <x v="0"/>
    <x v="2"/>
    <s v="DataProducts Ampli Magnifier Task Lamp, Black,"/>
    <x v="1158"/>
    <n v="5"/>
    <n v="0"/>
    <n v="37.883999999999993"/>
  </r>
  <r>
    <x v="3"/>
    <s v="MN-17935"/>
    <s v="Michael Nguyen"/>
    <x v="1"/>
    <s v="United States"/>
    <x v="6"/>
    <x v="3"/>
    <n v="10009"/>
    <x v="3"/>
    <s v="FUR-FU-10003623"/>
    <x v="0"/>
    <x v="2"/>
    <s v="DataProducts Ampli Magnifier Task Lamp, Black,"/>
    <x v="1158"/>
    <n v="5"/>
    <n v="0"/>
    <n v="37.883999999999993"/>
  </r>
  <r>
    <x v="0"/>
    <s v="GH-14485"/>
    <s v="Gene Hale"/>
    <x v="0"/>
    <s v="United States"/>
    <x v="332"/>
    <x v="12"/>
    <n v="75080"/>
    <x v="0"/>
    <s v="FUR-FU-10003664"/>
    <x v="0"/>
    <x v="2"/>
    <s v="Electrix Architect's Clamp-On Swing Arm Lamp, Black"/>
    <x v="1159"/>
    <n v="5"/>
    <n v="0.6"/>
    <n v="-147.96300000000002"/>
  </r>
  <r>
    <x v="3"/>
    <s v="LC-17140"/>
    <s v="Logan Currie"/>
    <x v="1"/>
    <s v="United States"/>
    <x v="33"/>
    <x v="17"/>
    <n v="22153"/>
    <x v="2"/>
    <s v="FUR-FU-10003664"/>
    <x v="0"/>
    <x v="2"/>
    <s v="Electrix Architect's Clamp-On Swing Arm Lamp, Black"/>
    <x v="1160"/>
    <n v="6"/>
    <n v="0"/>
    <n v="166.10039999999995"/>
  </r>
  <r>
    <x v="3"/>
    <s v="LC-17140"/>
    <s v="Logan Currie"/>
    <x v="1"/>
    <s v="United States"/>
    <x v="33"/>
    <x v="17"/>
    <n v="22153"/>
    <x v="2"/>
    <s v="FUR-FU-10003664"/>
    <x v="0"/>
    <x v="2"/>
    <s v="Electrix Architect's Clamp-On Swing Arm Lamp, Black"/>
    <x v="1161"/>
    <n v="3"/>
    <n v="0"/>
    <n v="83.050199999999975"/>
  </r>
  <r>
    <x v="1"/>
    <s v="AG-10270"/>
    <s v="Alejandro Grove"/>
    <x v="1"/>
    <s v="United States"/>
    <x v="236"/>
    <x v="42"/>
    <n v="68104"/>
    <x v="0"/>
    <s v="FUR-FU-10003664"/>
    <x v="0"/>
    <x v="2"/>
    <s v="Electrix Architect's Clamp-On Swing Arm Lamp, Black"/>
    <x v="1162"/>
    <n v="14"/>
    <n v="0"/>
    <n v="387.56759999999986"/>
  </r>
  <r>
    <x v="1"/>
    <s v="DN-13690"/>
    <s v="Duane Noonan"/>
    <x v="1"/>
    <s v="United States"/>
    <x v="160"/>
    <x v="30"/>
    <n v="74133"/>
    <x v="0"/>
    <s v="FUR-FU-10003664"/>
    <x v="0"/>
    <x v="2"/>
    <s v="Electrix Architect's Clamp-On Swing Arm Lamp, Black"/>
    <x v="1163"/>
    <n v="5"/>
    <n v="0"/>
    <n v="138.41699999999997"/>
  </r>
  <r>
    <x v="1"/>
    <s v="GM-14680"/>
    <s v="Greg Matthias"/>
    <x v="1"/>
    <s v="United States"/>
    <x v="11"/>
    <x v="8"/>
    <n v="98105"/>
    <x v="1"/>
    <s v="FUR-FU-10003691"/>
    <x v="0"/>
    <x v="2"/>
    <s v="Eldon Image Series Desk Accessories, Ebony"/>
    <x v="1164"/>
    <n v="1"/>
    <n v="0"/>
    <n v="5.4340000000000002"/>
  </r>
  <r>
    <x v="1"/>
    <s v="LD-17005"/>
    <s v="Lisa DeCherney"/>
    <x v="1"/>
    <s v="United States"/>
    <x v="2"/>
    <x v="1"/>
    <n v="94109"/>
    <x v="1"/>
    <s v="FUR-FU-10003691"/>
    <x v="0"/>
    <x v="2"/>
    <s v="Eldon Image Series Desk Accessories, Ebony"/>
    <x v="1165"/>
    <n v="3"/>
    <n v="0"/>
    <n v="16.302"/>
  </r>
  <r>
    <x v="3"/>
    <s v="AH-10030"/>
    <s v="Aaron Hawkins"/>
    <x v="0"/>
    <s v="United States"/>
    <x v="333"/>
    <x v="29"/>
    <n v="39503"/>
    <x v="2"/>
    <s v="FUR-FU-10003691"/>
    <x v="0"/>
    <x v="2"/>
    <s v="Eldon Image Series Desk Accessories, Ebony"/>
    <x v="1166"/>
    <n v="7"/>
    <n v="0"/>
    <n v="38.038000000000004"/>
  </r>
  <r>
    <x v="0"/>
    <s v="Dp-13240"/>
    <s v="Dean percer"/>
    <x v="2"/>
    <s v="United States"/>
    <x v="120"/>
    <x v="24"/>
    <n v="37918"/>
    <x v="2"/>
    <s v="FUR-FU-10003691"/>
    <x v="0"/>
    <x v="2"/>
    <s v="Eldon Image Series Desk Accessories, Ebony"/>
    <x v="1042"/>
    <n v="2"/>
    <n v="0.2"/>
    <n v="5.9279999999999999"/>
  </r>
  <r>
    <x v="1"/>
    <s v="BF-11005"/>
    <s v="Barry Franz"/>
    <x v="2"/>
    <s v="United States"/>
    <x v="116"/>
    <x v="12"/>
    <n v="77506"/>
    <x v="0"/>
    <s v="FUR-FU-10003691"/>
    <x v="0"/>
    <x v="2"/>
    <s v="Eldon Image Series Desk Accessories, Ebony"/>
    <x v="1043"/>
    <n v="5"/>
    <n v="0.6"/>
    <n v="-9.8799999999999955"/>
  </r>
  <r>
    <x v="1"/>
    <s v="JE-15745"/>
    <s v="Joel Eaton"/>
    <x v="1"/>
    <s v="United States"/>
    <x v="128"/>
    <x v="24"/>
    <n v="38109"/>
    <x v="2"/>
    <s v="FUR-FU-10003708"/>
    <x v="0"/>
    <x v="2"/>
    <s v="Tenex Traditional Chairmats for Medium Pile Carpet, Standard Lip, 36&quot; x 48&quot;"/>
    <x v="1167"/>
    <n v="2"/>
    <n v="0.2"/>
    <n v="1.2129999999999974"/>
  </r>
  <r>
    <x v="1"/>
    <s v="IL-15100"/>
    <s v="Ivan Liston"/>
    <x v="1"/>
    <s v="United States"/>
    <x v="32"/>
    <x v="33"/>
    <n v="47201"/>
    <x v="0"/>
    <s v="FUR-FU-10003708"/>
    <x v="0"/>
    <x v="2"/>
    <s v="Tenex Traditional Chairmats for Medium Pile Carpet, Standard Lip, 36&quot; x 48&quot;"/>
    <x v="1168"/>
    <n v="2"/>
    <n v="0"/>
    <n v="25.472999999999999"/>
  </r>
  <r>
    <x v="1"/>
    <s v="FM-14215"/>
    <s v="Filia McAdams"/>
    <x v="0"/>
    <s v="United States"/>
    <x v="270"/>
    <x v="25"/>
    <n v="6457"/>
    <x v="3"/>
    <s v="FUR-FU-10003708"/>
    <x v="0"/>
    <x v="2"/>
    <s v="Tenex Traditional Chairmats for Medium Pile Carpet, Standard Lip, 36&quot; x 48&quot;"/>
    <x v="1169"/>
    <n v="3"/>
    <n v="0"/>
    <n v="38.209499999999998"/>
  </r>
  <r>
    <x v="1"/>
    <s v="CA-12265"/>
    <s v="Christina Anderson"/>
    <x v="1"/>
    <s v="United States"/>
    <x v="334"/>
    <x v="41"/>
    <n v="87401"/>
    <x v="1"/>
    <s v="FUR-FU-10003708"/>
    <x v="0"/>
    <x v="2"/>
    <s v="Tenex Traditional Chairmats for Medium Pile Carpet, Standard Lip, 36&quot; x 48&quot;"/>
    <x v="1170"/>
    <n v="9"/>
    <n v="0"/>
    <n v="114.6285"/>
  </r>
  <r>
    <x v="1"/>
    <s v="BT-11305"/>
    <s v="Beth Thompson"/>
    <x v="2"/>
    <s v="United States"/>
    <x v="212"/>
    <x v="1"/>
    <n v="91776"/>
    <x v="1"/>
    <s v="FUR-FU-10003708"/>
    <x v="0"/>
    <x v="2"/>
    <s v="Tenex Traditional Chairmats for Medium Pile Carpet, Standard Lip, 36&quot; x 48&quot;"/>
    <x v="1171"/>
    <n v="5"/>
    <n v="0"/>
    <n v="63.682499999999997"/>
  </r>
  <r>
    <x v="1"/>
    <s v="GH-14485"/>
    <s v="Gene Hale"/>
    <x v="0"/>
    <s v="United States"/>
    <x v="19"/>
    <x v="12"/>
    <n v="75081"/>
    <x v="0"/>
    <s v="FUR-FU-10003708"/>
    <x v="0"/>
    <x v="2"/>
    <s v="Tenex Traditional Chairmats for Medium Pile Carpet, Standard Lip, 36&quot; x 48&quot;"/>
    <x v="1172"/>
    <n v="3"/>
    <n v="0.6"/>
    <n v="-70.960499999999996"/>
  </r>
  <r>
    <x v="1"/>
    <s v="MH-18115"/>
    <s v="Mick Hernandez"/>
    <x v="2"/>
    <s v="United States"/>
    <x v="123"/>
    <x v="13"/>
    <n v="19013"/>
    <x v="3"/>
    <s v="FUR-FU-10003724"/>
    <x v="0"/>
    <x v="2"/>
    <s v="Westinghouse Clip-On Gooseneck Lamps"/>
    <x v="1173"/>
    <n v="1"/>
    <n v="0.2"/>
    <n v="0.50219999999999976"/>
  </r>
  <r>
    <x v="0"/>
    <s v="CC-12220"/>
    <s v="Chris Cortes"/>
    <x v="1"/>
    <s v="United States"/>
    <x v="245"/>
    <x v="33"/>
    <n v="46350"/>
    <x v="0"/>
    <s v="FUR-FU-10003724"/>
    <x v="0"/>
    <x v="2"/>
    <s v="Westinghouse Clip-On Gooseneck Lamps"/>
    <x v="1174"/>
    <n v="5"/>
    <n v="0"/>
    <n v="10.880999999999998"/>
  </r>
  <r>
    <x v="1"/>
    <s v="JF-15190"/>
    <s v="Jamie Frazer"/>
    <x v="1"/>
    <s v="United States"/>
    <x v="5"/>
    <x v="1"/>
    <n v="90008"/>
    <x v="1"/>
    <s v="FUR-FU-10003724"/>
    <x v="0"/>
    <x v="2"/>
    <s v="Westinghouse Clip-On Gooseneck Lamps"/>
    <x v="1175"/>
    <n v="3"/>
    <n v="0"/>
    <n v="6.5285999999999991"/>
  </r>
  <r>
    <x v="1"/>
    <s v="KM-16375"/>
    <s v="Katherine Murray"/>
    <x v="2"/>
    <s v="United States"/>
    <x v="19"/>
    <x v="12"/>
    <n v="75217"/>
    <x v="0"/>
    <s v="FUR-FU-10003724"/>
    <x v="0"/>
    <x v="2"/>
    <s v="Westinghouse Clip-On Gooseneck Lamps"/>
    <x v="1176"/>
    <n v="5"/>
    <n v="0.6"/>
    <n v="-14.228999999999997"/>
  </r>
  <r>
    <x v="1"/>
    <s v="CL-11890"/>
    <s v="Carl Ludwig"/>
    <x v="1"/>
    <s v="United States"/>
    <x v="2"/>
    <x v="1"/>
    <n v="94122"/>
    <x v="1"/>
    <s v="FUR-FU-10003724"/>
    <x v="0"/>
    <x v="2"/>
    <s v="Westinghouse Clip-On Gooseneck Lamps"/>
    <x v="1176"/>
    <n v="2"/>
    <n v="0"/>
    <n v="4.3523999999999994"/>
  </r>
  <r>
    <x v="1"/>
    <s v="MG-17650"/>
    <s v="Matthew Grinstein"/>
    <x v="2"/>
    <s v="United States"/>
    <x v="109"/>
    <x v="6"/>
    <n v="49201"/>
    <x v="0"/>
    <s v="FUR-FU-10003724"/>
    <x v="0"/>
    <x v="2"/>
    <s v="Westinghouse Clip-On Gooseneck Lamps"/>
    <x v="1177"/>
    <n v="4"/>
    <n v="0"/>
    <n v="8.7047999999999988"/>
  </r>
  <r>
    <x v="1"/>
    <s v="SD-20485"/>
    <s v="Shirley Daniels"/>
    <x v="2"/>
    <s v="United States"/>
    <x v="97"/>
    <x v="20"/>
    <n v="85023"/>
    <x v="1"/>
    <s v="FUR-FU-10003724"/>
    <x v="0"/>
    <x v="2"/>
    <s v="Westinghouse Clip-On Gooseneck Lamps"/>
    <x v="1178"/>
    <n v="7"/>
    <n v="0.2"/>
    <n v="3.5153999999999979"/>
  </r>
  <r>
    <x v="3"/>
    <s v="NM-18445"/>
    <s v="Nathan Mautz"/>
    <x v="2"/>
    <s v="United States"/>
    <x v="15"/>
    <x v="6"/>
    <n v="48234"/>
    <x v="0"/>
    <s v="FUR-FU-10003724"/>
    <x v="0"/>
    <x v="2"/>
    <s v="Westinghouse Clip-On Gooseneck Lamps"/>
    <x v="1179"/>
    <n v="9"/>
    <n v="0"/>
    <n v="19.585799999999999"/>
  </r>
  <r>
    <x v="1"/>
    <s v="SP-20545"/>
    <s v="Sibella Parks"/>
    <x v="0"/>
    <s v="United States"/>
    <x v="307"/>
    <x v="14"/>
    <n v="54302"/>
    <x v="0"/>
    <s v="FUR-FU-10003724"/>
    <x v="0"/>
    <x v="2"/>
    <s v="Westinghouse Clip-On Gooseneck Lamps"/>
    <x v="1176"/>
    <n v="2"/>
    <n v="0"/>
    <n v="4.3523999999999994"/>
  </r>
  <r>
    <x v="0"/>
    <s v="EB-13930"/>
    <s v="Eric Barreto"/>
    <x v="1"/>
    <s v="United States"/>
    <x v="110"/>
    <x v="17"/>
    <n v="23223"/>
    <x v="2"/>
    <s v="FUR-FU-10003731"/>
    <x v="0"/>
    <x v="2"/>
    <s v="Eldon Expressions Wood and Plastic Desk Accessories, Oak"/>
    <x v="1180"/>
    <n v="4"/>
    <n v="0"/>
    <n v="11.177600000000002"/>
  </r>
  <r>
    <x v="1"/>
    <s v="JE-15475"/>
    <s v="Jeremy Ellison"/>
    <x v="1"/>
    <s v="United States"/>
    <x v="1"/>
    <x v="1"/>
    <n v="92037"/>
    <x v="1"/>
    <s v="FUR-FU-10003731"/>
    <x v="0"/>
    <x v="2"/>
    <s v="Eldon Expressions Wood and Plastic Desk Accessories, Oak"/>
    <x v="1180"/>
    <n v="4"/>
    <n v="0"/>
    <n v="11.177600000000002"/>
  </r>
  <r>
    <x v="1"/>
    <s v="BF-11170"/>
    <s v="Ben Ferrer"/>
    <x v="2"/>
    <s v="United States"/>
    <x v="154"/>
    <x v="1"/>
    <n v="95823"/>
    <x v="1"/>
    <s v="FUR-FU-10003731"/>
    <x v="0"/>
    <x v="2"/>
    <s v="Eldon Expressions Wood and Plastic Desk Accessories, Oak"/>
    <x v="1181"/>
    <n v="1"/>
    <n v="0"/>
    <n v="2.7944000000000004"/>
  </r>
  <r>
    <x v="1"/>
    <s v="DS-13180"/>
    <s v="David Smith"/>
    <x v="0"/>
    <s v="United States"/>
    <x v="32"/>
    <x v="18"/>
    <n v="31907"/>
    <x v="2"/>
    <s v="FUR-FU-10003731"/>
    <x v="0"/>
    <x v="2"/>
    <s v="Eldon Expressions Wood and Plastic Desk Accessories, Oak"/>
    <x v="1180"/>
    <n v="4"/>
    <n v="0"/>
    <n v="11.177600000000002"/>
  </r>
  <r>
    <x v="1"/>
    <s v="CS-11950"/>
    <s v="Carlos Soltero"/>
    <x v="1"/>
    <s v="United States"/>
    <x v="5"/>
    <x v="1"/>
    <n v="90045"/>
    <x v="1"/>
    <s v="FUR-FU-10003731"/>
    <x v="0"/>
    <x v="2"/>
    <s v="Eldon Expressions Wood and Plastic Desk Accessories, Oak"/>
    <x v="1182"/>
    <n v="2"/>
    <n v="0"/>
    <n v="5.5888000000000009"/>
  </r>
  <r>
    <x v="3"/>
    <s v="LS-16975"/>
    <s v="Lindsay Shagiari"/>
    <x v="2"/>
    <s v="United States"/>
    <x v="5"/>
    <x v="1"/>
    <n v="90004"/>
    <x v="1"/>
    <s v="FUR-FU-10003773"/>
    <x v="0"/>
    <x v="2"/>
    <s v="Eldon Cleatmat Plus Chair Mats for High Pile Carpets"/>
    <x v="1183"/>
    <n v="3"/>
    <n v="0"/>
    <n v="26.241599999999977"/>
  </r>
  <r>
    <x v="1"/>
    <s v="MH-17455"/>
    <s v="Mark Hamilton"/>
    <x v="1"/>
    <s v="United States"/>
    <x v="335"/>
    <x v="22"/>
    <n v="45011"/>
    <x v="3"/>
    <s v="FUR-FU-10003773"/>
    <x v="0"/>
    <x v="2"/>
    <s v="Eldon Cleatmat Plus Chair Mats for High Pile Carpets"/>
    <x v="1184"/>
    <n v="3"/>
    <n v="0.2"/>
    <n v="-21.470400000000026"/>
  </r>
  <r>
    <x v="3"/>
    <s v="CS-12250"/>
    <s v="Chris Selesnick"/>
    <x v="0"/>
    <s v="United States"/>
    <x v="23"/>
    <x v="35"/>
    <n v="29203"/>
    <x v="2"/>
    <s v="FUR-FU-10003773"/>
    <x v="0"/>
    <x v="2"/>
    <s v="Eldon Cleatmat Plus Chair Mats for High Pile Carpets"/>
    <x v="1185"/>
    <n v="5"/>
    <n v="0"/>
    <n v="43.735999999999962"/>
  </r>
  <r>
    <x v="1"/>
    <s v="LC-16870"/>
    <s v="Lena Cacioppo"/>
    <x v="1"/>
    <s v="United States"/>
    <x v="0"/>
    <x v="0"/>
    <n v="60623"/>
    <x v="0"/>
    <s v="FUR-FU-10003773"/>
    <x v="0"/>
    <x v="2"/>
    <s v="Eldon Cleatmat Plus Chair Mats for High Pile Carpets"/>
    <x v="1186"/>
    <n v="5"/>
    <n v="0.6"/>
    <n v="-194.82400000000001"/>
  </r>
  <r>
    <x v="1"/>
    <s v="GW-14605"/>
    <s v="Giulietta Weimer"/>
    <x v="1"/>
    <s v="United States"/>
    <x v="36"/>
    <x v="21"/>
    <n v="42420"/>
    <x v="2"/>
    <s v="FUR-FU-10003773"/>
    <x v="0"/>
    <x v="2"/>
    <s v="Eldon Cleatmat Plus Chair Mats for High Pile Carpets"/>
    <x v="1187"/>
    <n v="4"/>
    <n v="0"/>
    <n v="34.988799999999969"/>
  </r>
  <r>
    <x v="1"/>
    <s v="CS-12175"/>
    <s v="Charles Sheldon"/>
    <x v="0"/>
    <s v="United States"/>
    <x v="23"/>
    <x v="24"/>
    <n v="38401"/>
    <x v="2"/>
    <s v="FUR-FU-10003798"/>
    <x v="0"/>
    <x v="2"/>
    <s v="Ultra Door Kickplate, 8&quot;H x 34&quot;W"/>
    <x v="1188"/>
    <n v="5"/>
    <n v="0.2"/>
    <n v="13.845999999999997"/>
  </r>
  <r>
    <x v="0"/>
    <s v="RA-19285"/>
    <s v="Ralph Arnett"/>
    <x v="1"/>
    <s v="United States"/>
    <x v="18"/>
    <x v="13"/>
    <n v="19120"/>
    <x v="3"/>
    <s v="FUR-FU-10003798"/>
    <x v="0"/>
    <x v="2"/>
    <s v="Ultra Door Kickplate, 8&quot;H x 34&quot;W"/>
    <x v="1188"/>
    <n v="5"/>
    <n v="0.2"/>
    <n v="13.845999999999997"/>
  </r>
  <r>
    <x v="3"/>
    <s v="KB-16315"/>
    <s v="Karl Braun"/>
    <x v="1"/>
    <s v="United States"/>
    <x v="167"/>
    <x v="37"/>
    <n v="55407"/>
    <x v="0"/>
    <s v="FUR-FU-10003799"/>
    <x v="0"/>
    <x v="2"/>
    <s v="Seth Thomas 13 1/2&quot; Wall Clock"/>
    <x v="1189"/>
    <n v="3"/>
    <n v="0"/>
    <n v="16.535399999999996"/>
  </r>
  <r>
    <x v="3"/>
    <s v="GH-14410"/>
    <s v="Gary Hansen"/>
    <x v="2"/>
    <s v="United States"/>
    <x v="0"/>
    <x v="0"/>
    <n v="60653"/>
    <x v="0"/>
    <s v="FUR-FU-10003799"/>
    <x v="0"/>
    <x v="2"/>
    <s v="Seth Thomas 13 1/2&quot; Wall Clock"/>
    <x v="1190"/>
    <n v="2"/>
    <n v="0.6"/>
    <n v="-10.312400000000004"/>
  </r>
  <r>
    <x v="1"/>
    <s v="ZD-21925"/>
    <s v="Zuschuss Donatelli"/>
    <x v="1"/>
    <s v="United States"/>
    <x v="110"/>
    <x v="33"/>
    <n v="47374"/>
    <x v="0"/>
    <s v="FUR-FU-10003799"/>
    <x v="0"/>
    <x v="2"/>
    <s v="Seth Thomas 13 1/2&quot; Wall Clock"/>
    <x v="1191"/>
    <n v="4"/>
    <n v="0"/>
    <n v="22.047199999999997"/>
  </r>
  <r>
    <x v="1"/>
    <s v="FA-14230"/>
    <s v="Frank Atkinson"/>
    <x v="0"/>
    <s v="United States"/>
    <x v="5"/>
    <x v="1"/>
    <n v="90032"/>
    <x v="1"/>
    <s v="FUR-FU-10003799"/>
    <x v="0"/>
    <x v="2"/>
    <s v="Seth Thomas 13 1/2&quot; Wall Clock"/>
    <x v="1192"/>
    <n v="6"/>
    <n v="0"/>
    <n v="33.070799999999991"/>
  </r>
  <r>
    <x v="1"/>
    <s v="EB-14110"/>
    <s v="Eugene Barchas"/>
    <x v="1"/>
    <s v="United States"/>
    <x v="32"/>
    <x v="22"/>
    <n v="43229"/>
    <x v="3"/>
    <s v="FUR-FU-10003799"/>
    <x v="0"/>
    <x v="2"/>
    <s v="Seth Thomas 13 1/2&quot; Wall Clock"/>
    <x v="1191"/>
    <n v="5"/>
    <n v="0.2"/>
    <n v="9.7789999999999964"/>
  </r>
  <r>
    <x v="2"/>
    <s v="VB-21745"/>
    <s v="Victoria Brennan"/>
    <x v="0"/>
    <s v="United States"/>
    <x v="187"/>
    <x v="3"/>
    <n v="14609"/>
    <x v="3"/>
    <s v="FUR-FU-10003806"/>
    <x v="0"/>
    <x v="2"/>
    <s v="Tenex Chairmat w/ Average Lip, 45&quot; x 53&quot;"/>
    <x v="1193"/>
    <n v="5"/>
    <n v="0"/>
    <n v="75.679999999999978"/>
  </r>
  <r>
    <x v="3"/>
    <s v="DR-12940"/>
    <s v="Daniel Raglin"/>
    <x v="2"/>
    <s v="United States"/>
    <x v="49"/>
    <x v="0"/>
    <n v="60505"/>
    <x v="0"/>
    <s v="FUR-FU-10003806"/>
    <x v="0"/>
    <x v="2"/>
    <s v="Tenex Chairmat w/ Average Lip, 45&quot; x 53&quot;"/>
    <x v="1194"/>
    <n v="4"/>
    <n v="0.6"/>
    <n v="-302.72000000000003"/>
  </r>
  <r>
    <x v="0"/>
    <s v="LW-17125"/>
    <s v="Liz Willingham"/>
    <x v="1"/>
    <s v="United States"/>
    <x v="296"/>
    <x v="17"/>
    <n v="23464"/>
    <x v="2"/>
    <s v="FUR-FU-10003806"/>
    <x v="0"/>
    <x v="2"/>
    <s v="Tenex Chairmat w/ Average Lip, 45&quot; x 53&quot;"/>
    <x v="1193"/>
    <n v="5"/>
    <n v="0"/>
    <n v="75.679999999999978"/>
  </r>
  <r>
    <x v="1"/>
    <s v="BF-11005"/>
    <s v="Barry Franz"/>
    <x v="2"/>
    <s v="United States"/>
    <x v="116"/>
    <x v="12"/>
    <n v="77506"/>
    <x v="0"/>
    <s v="FUR-FU-10003806"/>
    <x v="0"/>
    <x v="2"/>
    <s v="Tenex Chairmat w/ Average Lip, 45&quot; x 53&quot;"/>
    <x v="1195"/>
    <n v="5"/>
    <n v="0.6"/>
    <n v="-378.40000000000009"/>
  </r>
  <r>
    <x v="3"/>
    <s v="BF-10975"/>
    <s v="Barbara Fisher"/>
    <x v="0"/>
    <s v="United States"/>
    <x v="47"/>
    <x v="9"/>
    <n v="28314"/>
    <x v="2"/>
    <s v="FUR-FU-10003829"/>
    <x v="0"/>
    <x v="2"/>
    <s v="Stackable Trays"/>
    <x v="891"/>
    <n v="2"/>
    <n v="0.2"/>
    <n v="0.73919999999999941"/>
  </r>
  <r>
    <x v="1"/>
    <s v="KD-16495"/>
    <s v="Keith Dawkins"/>
    <x v="0"/>
    <s v="United States"/>
    <x v="109"/>
    <x v="29"/>
    <n v="39212"/>
    <x v="2"/>
    <s v="FUR-FU-10003829"/>
    <x v="0"/>
    <x v="2"/>
    <s v="Stackable Trays"/>
    <x v="889"/>
    <n v="2"/>
    <n v="0"/>
    <n v="1.9711999999999996"/>
  </r>
  <r>
    <x v="3"/>
    <s v="JO-15280"/>
    <s v="Jas O'Carroll"/>
    <x v="1"/>
    <s v="United States"/>
    <x v="1"/>
    <x v="1"/>
    <n v="92037"/>
    <x v="1"/>
    <s v="FUR-FU-10003829"/>
    <x v="0"/>
    <x v="2"/>
    <s v="Stackable Trays"/>
    <x v="889"/>
    <n v="2"/>
    <n v="0"/>
    <n v="1.9711999999999996"/>
  </r>
  <r>
    <x v="0"/>
    <s v="DH-13075"/>
    <s v="Dave Hallsten"/>
    <x v="0"/>
    <s v="United States"/>
    <x v="111"/>
    <x v="1"/>
    <n v="94533"/>
    <x v="1"/>
    <s v="FUR-FU-10003829"/>
    <x v="0"/>
    <x v="2"/>
    <s v="Stackable Trays"/>
    <x v="1196"/>
    <n v="7"/>
    <n v="0"/>
    <n v="6.8991999999999987"/>
  </r>
  <r>
    <x v="3"/>
    <s v="MG-18205"/>
    <s v="Mitch Gastineau"/>
    <x v="0"/>
    <s v="United States"/>
    <x v="13"/>
    <x v="10"/>
    <n v="32216"/>
    <x v="2"/>
    <s v="FUR-FU-10003829"/>
    <x v="0"/>
    <x v="2"/>
    <s v="Stackable Trays"/>
    <x v="1197"/>
    <n v="5"/>
    <n v="0.2"/>
    <n v="1.8479999999999985"/>
  </r>
  <r>
    <x v="2"/>
    <s v="RA-19885"/>
    <s v="Ruben Ausman"/>
    <x v="0"/>
    <s v="United States"/>
    <x v="2"/>
    <x v="1"/>
    <n v="94109"/>
    <x v="1"/>
    <s v="FUR-FU-10003829"/>
    <x v="0"/>
    <x v="2"/>
    <s v="Stackable Trays"/>
    <x v="893"/>
    <n v="3"/>
    <n v="0"/>
    <n v="2.9567999999999994"/>
  </r>
  <r>
    <x v="1"/>
    <s v="RS-19765"/>
    <s v="Roland Schwarz"/>
    <x v="0"/>
    <s v="United States"/>
    <x v="217"/>
    <x v="9"/>
    <n v="28205"/>
    <x v="2"/>
    <s v="FUR-FU-10003829"/>
    <x v="0"/>
    <x v="2"/>
    <s v="Stackable Trays"/>
    <x v="891"/>
    <n v="2"/>
    <n v="0.2"/>
    <n v="0.73919999999999941"/>
  </r>
  <r>
    <x v="1"/>
    <s v="DM-13345"/>
    <s v="Denise Monton"/>
    <x v="0"/>
    <s v="United States"/>
    <x v="133"/>
    <x v="18"/>
    <n v="30076"/>
    <x v="2"/>
    <s v="FUR-FU-10003832"/>
    <x v="0"/>
    <x v="2"/>
    <s v="Eldon Expressions Punched Metal &amp; Wood Desk Accessories, Black &amp; Cherry"/>
    <x v="1198"/>
    <n v="6"/>
    <n v="0"/>
    <n v="15.758400000000002"/>
  </r>
  <r>
    <x v="0"/>
    <s v="AS-10090"/>
    <s v="Adam Shillingsburg"/>
    <x v="1"/>
    <s v="United States"/>
    <x v="18"/>
    <x v="13"/>
    <n v="19143"/>
    <x v="3"/>
    <s v="FUR-FU-10003832"/>
    <x v="0"/>
    <x v="2"/>
    <s v="Eldon Expressions Punched Metal &amp; Wood Desk Accessories, Black &amp; Cherry"/>
    <x v="1199"/>
    <n v="3"/>
    <n v="0.2"/>
    <n v="2.2511999999999999"/>
  </r>
  <r>
    <x v="3"/>
    <s v="DB-12910"/>
    <s v="Daniel Byrd"/>
    <x v="2"/>
    <s v="United States"/>
    <x v="19"/>
    <x v="12"/>
    <n v="75220"/>
    <x v="0"/>
    <s v="FUR-FU-10003832"/>
    <x v="0"/>
    <x v="2"/>
    <s v="Eldon Expressions Punched Metal &amp; Wood Desk Accessories, Black &amp; Cherry"/>
    <x v="1200"/>
    <n v="4"/>
    <n v="0.6"/>
    <n v="-12.006399999999999"/>
  </r>
  <r>
    <x v="3"/>
    <s v="AG-10270"/>
    <s v="Alejandro Grove"/>
    <x v="1"/>
    <s v="United States"/>
    <x v="18"/>
    <x v="13"/>
    <n v="19120"/>
    <x v="3"/>
    <s v="FUR-FU-10003832"/>
    <x v="0"/>
    <x v="2"/>
    <s v="Eldon Expressions Punched Metal &amp; Wood Desk Accessories, Black &amp; Cherry"/>
    <x v="1200"/>
    <n v="2"/>
    <n v="0.2"/>
    <n v="1.5007999999999999"/>
  </r>
  <r>
    <x v="3"/>
    <s v="CP-12085"/>
    <s v="Cathy Prescott"/>
    <x v="0"/>
    <s v="United States"/>
    <x v="336"/>
    <x v="8"/>
    <n v="98042"/>
    <x v="1"/>
    <s v="FUR-FU-10003832"/>
    <x v="0"/>
    <x v="2"/>
    <s v="Eldon Expressions Punched Metal &amp; Wood Desk Accessories, Black &amp; Cherry"/>
    <x v="1201"/>
    <n v="5"/>
    <n v="0"/>
    <n v="13.132000000000001"/>
  </r>
  <r>
    <x v="3"/>
    <s v="NG-18355"/>
    <s v="Nat Gilpin"/>
    <x v="0"/>
    <s v="United States"/>
    <x v="6"/>
    <x v="3"/>
    <n v="10011"/>
    <x v="3"/>
    <s v="FUR-FU-10003849"/>
    <x v="0"/>
    <x v="2"/>
    <s v="DAX Metal Frame, Desktop, Stepped-Edge"/>
    <x v="1060"/>
    <n v="2"/>
    <n v="0"/>
    <n v="15.787199999999999"/>
  </r>
  <r>
    <x v="0"/>
    <s v="NM-18520"/>
    <s v="Neoma Murray"/>
    <x v="1"/>
    <s v="United States"/>
    <x v="0"/>
    <x v="0"/>
    <n v="60610"/>
    <x v="0"/>
    <s v="FUR-FU-10003849"/>
    <x v="0"/>
    <x v="2"/>
    <s v="DAX Metal Frame, Desktop, Stepped-Edge"/>
    <x v="1202"/>
    <n v="3"/>
    <n v="0.6"/>
    <n v="-12.751199999999997"/>
  </r>
  <r>
    <x v="2"/>
    <s v="RA-19945"/>
    <s v="Ryan Akin"/>
    <x v="1"/>
    <s v="United States"/>
    <x v="19"/>
    <x v="12"/>
    <n v="75217"/>
    <x v="0"/>
    <s v="FUR-FU-10003849"/>
    <x v="0"/>
    <x v="2"/>
    <s v="DAX Metal Frame, Desktop, Stepped-Edge"/>
    <x v="1203"/>
    <n v="2"/>
    <n v="0.6"/>
    <n v="-8.5007999999999981"/>
  </r>
  <r>
    <x v="1"/>
    <s v="ON-18715"/>
    <s v="Odella Nelson"/>
    <x v="0"/>
    <s v="United States"/>
    <x v="122"/>
    <x v="15"/>
    <n v="20735"/>
    <x v="3"/>
    <s v="FUR-FU-10003849"/>
    <x v="0"/>
    <x v="2"/>
    <s v="DAX Metal Frame, Desktop, Stepped-Edge"/>
    <x v="1204"/>
    <n v="3"/>
    <n v="0"/>
    <n v="23.680799999999998"/>
  </r>
  <r>
    <x v="1"/>
    <s v="RD-19900"/>
    <s v="Ruben Dartt"/>
    <x v="1"/>
    <s v="United States"/>
    <x v="337"/>
    <x v="8"/>
    <n v="98006"/>
    <x v="1"/>
    <s v="FUR-FU-10003849"/>
    <x v="0"/>
    <x v="2"/>
    <s v="DAX Metal Frame, Desktop, Stepped-Edge"/>
    <x v="1205"/>
    <n v="1"/>
    <n v="0"/>
    <n v="7.8935999999999993"/>
  </r>
  <r>
    <x v="1"/>
    <s v="GA-14725"/>
    <s v="Guy Armstrong"/>
    <x v="1"/>
    <s v="United States"/>
    <x v="338"/>
    <x v="22"/>
    <n v="44052"/>
    <x v="3"/>
    <s v="FUR-FU-10003878"/>
    <x v="0"/>
    <x v="2"/>
    <s v="Linden 10&quot; Round Wall Clock, Black"/>
    <x v="1206"/>
    <n v="4"/>
    <n v="0.2"/>
    <n v="8.5567999999999991"/>
  </r>
  <r>
    <x v="2"/>
    <s v="EN-13780"/>
    <s v="Edward Nazzal"/>
    <x v="1"/>
    <s v="United States"/>
    <x v="6"/>
    <x v="3"/>
    <n v="10035"/>
    <x v="3"/>
    <s v="FUR-FU-10003878"/>
    <x v="0"/>
    <x v="2"/>
    <s v="Linden 10&quot; Round Wall Clock, Black"/>
    <x v="1207"/>
    <n v="4"/>
    <n v="0"/>
    <n v="20.780799999999999"/>
  </r>
  <r>
    <x v="3"/>
    <s v="HH-15010"/>
    <s v="Hilary Holden"/>
    <x v="0"/>
    <s v="United States"/>
    <x v="2"/>
    <x v="1"/>
    <n v="94110"/>
    <x v="1"/>
    <s v="FUR-FU-10003878"/>
    <x v="0"/>
    <x v="2"/>
    <s v="Linden 10&quot; Round Wall Clock, Black"/>
    <x v="1208"/>
    <n v="2"/>
    <n v="0"/>
    <n v="10.3904"/>
  </r>
  <r>
    <x v="1"/>
    <s v="BS-11755"/>
    <s v="Bruce Stewart"/>
    <x v="1"/>
    <s v="United States"/>
    <x v="18"/>
    <x v="13"/>
    <n v="19143"/>
    <x v="3"/>
    <s v="FUR-FU-10003878"/>
    <x v="0"/>
    <x v="2"/>
    <s v="Linden 10&quot; Round Wall Clock, Black"/>
    <x v="1209"/>
    <n v="3"/>
    <n v="0.2"/>
    <n v="6.4176000000000002"/>
  </r>
  <r>
    <x v="0"/>
    <s v="AA-10645"/>
    <s v="Anna Andreadi"/>
    <x v="1"/>
    <s v="United States"/>
    <x v="202"/>
    <x v="26"/>
    <n v="1852"/>
    <x v="3"/>
    <s v="FUR-FU-10003878"/>
    <x v="0"/>
    <x v="2"/>
    <s v="Linden 10&quot; Round Wall Clock, Black"/>
    <x v="1210"/>
    <n v="3"/>
    <n v="0"/>
    <n v="15.585599999999999"/>
  </r>
  <r>
    <x v="3"/>
    <s v="LC-17050"/>
    <s v="Liz Carlisle"/>
    <x v="1"/>
    <s v="United States"/>
    <x v="19"/>
    <x v="12"/>
    <n v="75217"/>
    <x v="0"/>
    <s v="FUR-FU-10003878"/>
    <x v="0"/>
    <x v="2"/>
    <s v="Linden 10&quot; Round Wall Clock, Black"/>
    <x v="1211"/>
    <n v="5"/>
    <n v="0.6"/>
    <n v="-19.863999999999997"/>
  </r>
  <r>
    <x v="1"/>
    <s v="HZ-14950"/>
    <s v="Henia Zydlo"/>
    <x v="1"/>
    <s v="United States"/>
    <x v="17"/>
    <x v="12"/>
    <n v="77095"/>
    <x v="0"/>
    <s v="FUR-FU-10003919"/>
    <x v="0"/>
    <x v="2"/>
    <s v="Eldon Executive Woodline II Cherry Finish Desk Accessories"/>
    <x v="1212"/>
    <n v="4"/>
    <n v="0.6"/>
    <n v="-52.339199999999991"/>
  </r>
  <r>
    <x v="3"/>
    <s v="LC-17140"/>
    <s v="Logan Currie"/>
    <x v="1"/>
    <s v="United States"/>
    <x v="17"/>
    <x v="12"/>
    <n v="77070"/>
    <x v="0"/>
    <s v="FUR-FU-10003919"/>
    <x v="0"/>
    <x v="2"/>
    <s v="Eldon Executive Woodline II Cherry Finish Desk Accessories"/>
    <x v="1213"/>
    <n v="2"/>
    <n v="0.6"/>
    <n v="-26.169599999999996"/>
  </r>
  <r>
    <x v="1"/>
    <s v="EB-13840"/>
    <s v="Ellis Ballard"/>
    <x v="0"/>
    <s v="United States"/>
    <x v="0"/>
    <x v="0"/>
    <n v="60623"/>
    <x v="0"/>
    <s v="FUR-FU-10003930"/>
    <x v="0"/>
    <x v="2"/>
    <s v="Howard Miller 12-3/4 Diameter Accuwave DS  Wall Clock"/>
    <x v="1214"/>
    <n v="3"/>
    <n v="0.6"/>
    <n v="-42.492599999999982"/>
  </r>
  <r>
    <x v="1"/>
    <s v="SH-20635"/>
    <s v="Stefanie Holloman"/>
    <x v="0"/>
    <s v="United States"/>
    <x v="109"/>
    <x v="24"/>
    <n v="38301"/>
    <x v="2"/>
    <s v="FUR-FU-10003930"/>
    <x v="0"/>
    <x v="2"/>
    <s v="Howard Miller 12-3/4 Diameter Accuwave DS  Wall Clock"/>
    <x v="1215"/>
    <n v="11"/>
    <n v="0.2"/>
    <n v="190.42980000000006"/>
  </r>
  <r>
    <x v="1"/>
    <s v="EL-13735"/>
    <s v="Ed Ludwig"/>
    <x v="2"/>
    <s v="United States"/>
    <x v="339"/>
    <x v="19"/>
    <n v="65109"/>
    <x v="0"/>
    <s v="FUR-FU-10003975"/>
    <x v="0"/>
    <x v="2"/>
    <s v="Eldon Advantage Chair Mats for Low to Medium Pile Carpets"/>
    <x v="1216"/>
    <n v="2"/>
    <n v="0"/>
    <n v="8.6619999999999919"/>
  </r>
  <r>
    <x v="1"/>
    <s v="WB-21850"/>
    <s v="William Brown"/>
    <x v="1"/>
    <s v="United States"/>
    <x v="88"/>
    <x v="1"/>
    <n v="94521"/>
    <x v="1"/>
    <s v="FUR-FU-10003975"/>
    <x v="0"/>
    <x v="2"/>
    <s v="Eldon Advantage Chair Mats for Low to Medium Pile Carpets"/>
    <x v="1217"/>
    <n v="1"/>
    <n v="0"/>
    <n v="4.330999999999996"/>
  </r>
  <r>
    <x v="1"/>
    <s v="DW-13585"/>
    <s v="Dorothy Wardle"/>
    <x v="0"/>
    <s v="United States"/>
    <x v="282"/>
    <x v="16"/>
    <n v="7090"/>
    <x v="3"/>
    <s v="FUR-FU-10003975"/>
    <x v="0"/>
    <x v="2"/>
    <s v="Eldon Advantage Chair Mats for Low to Medium Pile Carpets"/>
    <x v="1218"/>
    <n v="3"/>
    <n v="0"/>
    <n v="12.992999999999988"/>
  </r>
  <r>
    <x v="0"/>
    <s v="AG-10900"/>
    <s v="Arthur Gainer"/>
    <x v="1"/>
    <s v="United States"/>
    <x v="340"/>
    <x v="25"/>
    <n v="6708"/>
    <x v="3"/>
    <s v="FUR-FU-10003975"/>
    <x v="0"/>
    <x v="2"/>
    <s v="Eldon Advantage Chair Mats for Low to Medium Pile Carpets"/>
    <x v="1219"/>
    <n v="4"/>
    <n v="0"/>
    <n v="17.323999999999984"/>
  </r>
  <r>
    <x v="1"/>
    <s v="JH-15910"/>
    <s v="Jonathan Howell"/>
    <x v="1"/>
    <s v="United States"/>
    <x v="101"/>
    <x v="18"/>
    <n v="30318"/>
    <x v="2"/>
    <s v="FUR-FU-10003975"/>
    <x v="0"/>
    <x v="2"/>
    <s v="Eldon Advantage Chair Mats for Low to Medium Pile Carpets"/>
    <x v="1218"/>
    <n v="3"/>
    <n v="0"/>
    <n v="12.992999999999988"/>
  </r>
  <r>
    <x v="3"/>
    <s v="BT-11305"/>
    <s v="Beth Thompson"/>
    <x v="2"/>
    <s v="United States"/>
    <x v="172"/>
    <x v="1"/>
    <n v="92627"/>
    <x v="1"/>
    <s v="FUR-FU-10003976"/>
    <x v="0"/>
    <x v="2"/>
    <s v="DAX Executive Solid Wood Document Frame, Desktop or Hang, Mahogany, 5 x 7"/>
    <x v="1220"/>
    <n v="3"/>
    <n v="0"/>
    <n v="12.831599999999996"/>
  </r>
  <r>
    <x v="2"/>
    <s v="LS-17200"/>
    <s v="Luke Schmidt"/>
    <x v="0"/>
    <s v="United States"/>
    <x v="18"/>
    <x v="13"/>
    <n v="19140"/>
    <x v="3"/>
    <s v="FUR-FU-10003976"/>
    <x v="0"/>
    <x v="2"/>
    <s v="DAX Executive Solid Wood Document Frame, Desktop or Hang, Mahogany, 5 x 7"/>
    <x v="1221"/>
    <n v="7"/>
    <n v="0.2"/>
    <n v="12.328399999999988"/>
  </r>
  <r>
    <x v="1"/>
    <s v="TH-21550"/>
    <s v="Tracy Hopkins"/>
    <x v="2"/>
    <s v="United States"/>
    <x v="23"/>
    <x v="15"/>
    <n v="21044"/>
    <x v="3"/>
    <s v="FUR-FU-10003976"/>
    <x v="0"/>
    <x v="2"/>
    <s v="DAX Executive Solid Wood Document Frame, Desktop or Hang, Mahogany, 5 x 7"/>
    <x v="1010"/>
    <n v="2"/>
    <n v="0"/>
    <n v="8.5543999999999976"/>
  </r>
  <r>
    <x v="0"/>
    <s v="DR-12880"/>
    <s v="Dan Reichenbach"/>
    <x v="0"/>
    <s v="United States"/>
    <x v="56"/>
    <x v="25"/>
    <n v="6460"/>
    <x v="3"/>
    <s v="FUR-FU-10003976"/>
    <x v="0"/>
    <x v="2"/>
    <s v="DAX Executive Solid Wood Document Frame, Desktop or Hang, Mahogany, 5 x 7"/>
    <x v="1010"/>
    <n v="2"/>
    <n v="0"/>
    <n v="8.5543999999999976"/>
  </r>
  <r>
    <x v="1"/>
    <s v="VP-21760"/>
    <s v="Victoria Pisteka"/>
    <x v="0"/>
    <s v="United States"/>
    <x v="6"/>
    <x v="3"/>
    <n v="10035"/>
    <x v="3"/>
    <s v="FUR-FU-10003976"/>
    <x v="0"/>
    <x v="2"/>
    <s v="DAX Executive Solid Wood Document Frame, Desktop or Hang, Mahogany, 5 x 7"/>
    <x v="1220"/>
    <n v="3"/>
    <n v="0"/>
    <n v="12.831599999999996"/>
  </r>
  <r>
    <x v="3"/>
    <s v="CK-12205"/>
    <s v="Chloris Kastensmidt"/>
    <x v="1"/>
    <s v="United States"/>
    <x v="32"/>
    <x v="22"/>
    <n v="43229"/>
    <x v="3"/>
    <s v="FUR-FU-10003981"/>
    <x v="0"/>
    <x v="2"/>
    <s v="Eldon Wave Desk Accessories"/>
    <x v="1222"/>
    <n v="5"/>
    <n v="0.2"/>
    <n v="2.2880000000000003"/>
  </r>
  <r>
    <x v="0"/>
    <s v="MC-17605"/>
    <s v="Matt Connell"/>
    <x v="0"/>
    <s v="United States"/>
    <x v="194"/>
    <x v="10"/>
    <n v="33801"/>
    <x v="2"/>
    <s v="FUR-FU-10003981"/>
    <x v="0"/>
    <x v="2"/>
    <s v="Eldon Wave Desk Accessories"/>
    <x v="1223"/>
    <n v="3"/>
    <n v="0.2"/>
    <n v="1.3728000000000002"/>
  </r>
  <r>
    <x v="1"/>
    <s v="ML-17410"/>
    <s v="Maris LaWare"/>
    <x v="1"/>
    <s v="United States"/>
    <x v="32"/>
    <x v="33"/>
    <n v="47201"/>
    <x v="0"/>
    <s v="FUR-FU-10003981"/>
    <x v="0"/>
    <x v="2"/>
    <s v="Eldon Wave Desk Accessories"/>
    <x v="1224"/>
    <n v="3"/>
    <n v="0"/>
    <n v="2.6208000000000005"/>
  </r>
  <r>
    <x v="1"/>
    <s v="GH-14425"/>
    <s v="Gary Hwang"/>
    <x v="1"/>
    <s v="United States"/>
    <x v="11"/>
    <x v="8"/>
    <n v="98105"/>
    <x v="1"/>
    <s v="FUR-FU-10003981"/>
    <x v="0"/>
    <x v="2"/>
    <s v="Eldon Wave Desk Accessories"/>
    <x v="1224"/>
    <n v="3"/>
    <n v="0"/>
    <n v="2.6208000000000005"/>
  </r>
  <r>
    <x v="1"/>
    <s v="CB-12025"/>
    <s v="Cassandra Brandow"/>
    <x v="1"/>
    <s v="United States"/>
    <x v="5"/>
    <x v="1"/>
    <n v="90049"/>
    <x v="1"/>
    <s v="FUR-FU-10003981"/>
    <x v="0"/>
    <x v="2"/>
    <s v="Eldon Wave Desk Accessories"/>
    <x v="1225"/>
    <n v="2"/>
    <n v="0"/>
    <n v="1.7472000000000003"/>
  </r>
  <r>
    <x v="1"/>
    <s v="LC-16870"/>
    <s v="Lena Cacioppo"/>
    <x v="1"/>
    <s v="United States"/>
    <x v="49"/>
    <x v="7"/>
    <n v="80013"/>
    <x v="1"/>
    <s v="FUR-FU-10004006"/>
    <x v="0"/>
    <x v="2"/>
    <s v="Deflect-o DuraMat Lighweight, Studded, Beveled Mat for Low Pile Carpeting"/>
    <x v="1226"/>
    <n v="3"/>
    <n v="0.2"/>
    <n v="-3.8385000000000105"/>
  </r>
  <r>
    <x v="1"/>
    <s v="ZC-21910"/>
    <s v="Zuschuss Carroll"/>
    <x v="1"/>
    <s v="United States"/>
    <x v="24"/>
    <x v="10"/>
    <n v="33142"/>
    <x v="2"/>
    <s v="FUR-FU-10004006"/>
    <x v="0"/>
    <x v="2"/>
    <s v="Deflect-o DuraMat Lighweight, Studded, Beveled Mat for Low Pile Carpeting"/>
    <x v="1226"/>
    <n v="3"/>
    <n v="0.2"/>
    <n v="-3.8385000000000105"/>
  </r>
  <r>
    <x v="2"/>
    <s v="DH-13675"/>
    <s v="Duane Huffman"/>
    <x v="2"/>
    <s v="United States"/>
    <x v="341"/>
    <x v="26"/>
    <n v="2169"/>
    <x v="3"/>
    <s v="FUR-FU-10004006"/>
    <x v="0"/>
    <x v="2"/>
    <s v="Deflect-o DuraMat Lighweight, Studded, Beveled Mat for Low Pile Carpeting"/>
    <x v="1227"/>
    <n v="2"/>
    <n v="0"/>
    <n v="14.500999999999991"/>
  </r>
  <r>
    <x v="1"/>
    <s v="RD-19900"/>
    <s v="Ruben Dartt"/>
    <x v="1"/>
    <s v="United States"/>
    <x v="261"/>
    <x v="33"/>
    <n v="47401"/>
    <x v="0"/>
    <s v="FUR-FU-10004006"/>
    <x v="0"/>
    <x v="2"/>
    <s v="Deflect-o DuraMat Lighweight, Studded, Beveled Mat for Low Pile Carpeting"/>
    <x v="1228"/>
    <n v="3"/>
    <n v="0"/>
    <n v="21.751499999999986"/>
  </r>
  <r>
    <x v="0"/>
    <s v="GB-14530"/>
    <s v="George Bell"/>
    <x v="0"/>
    <s v="United States"/>
    <x v="129"/>
    <x v="35"/>
    <n v="29501"/>
    <x v="2"/>
    <s v="FUR-FU-10004006"/>
    <x v="0"/>
    <x v="2"/>
    <s v="Deflect-o DuraMat Lighweight, Studded, Beveled Mat for Low Pile Carpeting"/>
    <x v="1228"/>
    <n v="3"/>
    <n v="0"/>
    <n v="21.751499999999986"/>
  </r>
  <r>
    <x v="1"/>
    <s v="LW-17125"/>
    <s v="Liz Willingham"/>
    <x v="1"/>
    <s v="United States"/>
    <x v="249"/>
    <x v="1"/>
    <n v="93030"/>
    <x v="1"/>
    <s v="FUR-FU-10004006"/>
    <x v="0"/>
    <x v="2"/>
    <s v="Deflect-o DuraMat Lighweight, Studded, Beveled Mat for Low Pile Carpeting"/>
    <x v="1228"/>
    <n v="3"/>
    <n v="0"/>
    <n v="21.751499999999986"/>
  </r>
  <r>
    <x v="1"/>
    <s v="CS-12400"/>
    <s v="Christopher Schild"/>
    <x v="2"/>
    <s v="United States"/>
    <x v="185"/>
    <x v="10"/>
    <n v="33614"/>
    <x v="2"/>
    <s v="FUR-FU-10004017"/>
    <x v="0"/>
    <x v="2"/>
    <s v="Tenex Contemporary Contur Chairmats for Low and Medium Pile Carpet, Computer, 39&quot; x 49&quot;"/>
    <x v="1229"/>
    <n v="3"/>
    <n v="0.2"/>
    <n v="0"/>
  </r>
  <r>
    <x v="1"/>
    <s v="CC-12430"/>
    <s v="Chuck Clark"/>
    <x v="2"/>
    <s v="United States"/>
    <x v="88"/>
    <x v="43"/>
    <n v="3301"/>
    <x v="3"/>
    <s v="FUR-FU-10004017"/>
    <x v="0"/>
    <x v="2"/>
    <s v="Tenex Contemporary Contur Chairmats for Low and Medium Pile Carpet, Computer, 39&quot; x 49&quot;"/>
    <x v="1230"/>
    <n v="3"/>
    <n v="0"/>
    <n v="64.518000000000001"/>
  </r>
  <r>
    <x v="1"/>
    <s v="FH-14350"/>
    <s v="Fred Harton"/>
    <x v="1"/>
    <s v="United States"/>
    <x v="11"/>
    <x v="8"/>
    <n v="98105"/>
    <x v="1"/>
    <s v="FUR-FU-10004017"/>
    <x v="0"/>
    <x v="2"/>
    <s v="Tenex Contemporary Contur Chairmats for Low and Medium Pile Carpet, Computer, 39&quot; x 49&quot;"/>
    <x v="1231"/>
    <n v="1"/>
    <n v="0"/>
    <n v="21.506"/>
  </r>
  <r>
    <x v="1"/>
    <s v="LS-17230"/>
    <s v="Lycoris Saunders"/>
    <x v="1"/>
    <s v="United States"/>
    <x v="237"/>
    <x v="4"/>
    <n v="19901"/>
    <x v="3"/>
    <s v="FUR-FU-10004017"/>
    <x v="0"/>
    <x v="2"/>
    <s v="Executive Impressions 13&quot; Chairman Wall Clock"/>
    <x v="1232"/>
    <n v="3"/>
    <n v="0"/>
    <n v="26.648999999999997"/>
  </r>
  <r>
    <x v="1"/>
    <s v="TP-21415"/>
    <s v="Tom Prescott"/>
    <x v="1"/>
    <s v="United States"/>
    <x v="151"/>
    <x v="3"/>
    <n v="11520"/>
    <x v="3"/>
    <s v="FUR-FU-10004017"/>
    <x v="0"/>
    <x v="2"/>
    <s v="Tenex Contemporary Contur Chairmats for Low and Medium Pile Carpet, Computer, 39&quot; x 49&quot;"/>
    <x v="1230"/>
    <n v="3"/>
    <n v="0"/>
    <n v="64.518000000000001"/>
  </r>
  <r>
    <x v="3"/>
    <s v="NF-18595"/>
    <s v="Nicole Fjeld"/>
    <x v="2"/>
    <s v="United States"/>
    <x v="20"/>
    <x v="1"/>
    <n v="95123"/>
    <x v="1"/>
    <s v="FUR-FU-10004017"/>
    <x v="0"/>
    <x v="2"/>
    <s v="Executive Impressions 13&quot; Chairman Wall Clock"/>
    <x v="1232"/>
    <n v="3"/>
    <n v="0"/>
    <n v="26.648999999999997"/>
  </r>
  <r>
    <x v="1"/>
    <s v="TT-21070"/>
    <s v="Ted Trevino"/>
    <x v="1"/>
    <s v="United States"/>
    <x v="126"/>
    <x v="24"/>
    <n v="37421"/>
    <x v="2"/>
    <s v="FUR-FU-10004017"/>
    <x v="0"/>
    <x v="2"/>
    <s v="Executive Impressions 13&quot; Chairman Wall Clock"/>
    <x v="1233"/>
    <n v="5"/>
    <n v="0.2"/>
    <n v="19.034999999999989"/>
  </r>
  <r>
    <x v="3"/>
    <s v="CM-12115"/>
    <s v="Chad McGuire"/>
    <x v="1"/>
    <s v="United States"/>
    <x v="6"/>
    <x v="3"/>
    <n v="10011"/>
    <x v="3"/>
    <s v="FUR-FU-10004018"/>
    <x v="0"/>
    <x v="2"/>
    <s v="Tensor Computer Mounted Lamp"/>
    <x v="1234"/>
    <n v="2"/>
    <n v="0"/>
    <n v="8.0406000000000013"/>
  </r>
  <r>
    <x v="1"/>
    <s v="KM-16720"/>
    <s v="Kunst Miller"/>
    <x v="1"/>
    <s v="United States"/>
    <x v="195"/>
    <x v="27"/>
    <n v="89031"/>
    <x v="1"/>
    <s v="FUR-FU-10004018"/>
    <x v="0"/>
    <x v="2"/>
    <s v="Tensor Computer Mounted Lamp"/>
    <x v="1235"/>
    <n v="9"/>
    <n v="0"/>
    <n v="36.182700000000004"/>
  </r>
  <r>
    <x v="0"/>
    <s v="ED-13885"/>
    <s v="Emily Ducich"/>
    <x v="2"/>
    <s v="United States"/>
    <x v="5"/>
    <x v="1"/>
    <n v="90045"/>
    <x v="1"/>
    <s v="FUR-FU-10004018"/>
    <x v="0"/>
    <x v="2"/>
    <s v="Tensor Computer Mounted Lamp"/>
    <x v="1236"/>
    <n v="3"/>
    <n v="0"/>
    <n v="12.060900000000002"/>
  </r>
  <r>
    <x v="1"/>
    <s v="RD-19720"/>
    <s v="Roger Demir"/>
    <x v="1"/>
    <s v="United States"/>
    <x v="6"/>
    <x v="3"/>
    <n v="10024"/>
    <x v="3"/>
    <s v="FUR-FU-10004018"/>
    <x v="0"/>
    <x v="2"/>
    <s v="Tensor Computer Mounted Lamp"/>
    <x v="1237"/>
    <n v="6"/>
    <n v="0"/>
    <n v="24.121800000000004"/>
  </r>
  <r>
    <x v="1"/>
    <s v="RE-19450"/>
    <s v="Richard Eichhorn"/>
    <x v="1"/>
    <s v="United States"/>
    <x v="131"/>
    <x v="1"/>
    <n v="94601"/>
    <x v="1"/>
    <s v="FUR-FU-10004018"/>
    <x v="0"/>
    <x v="2"/>
    <s v="Tensor Computer Mounted Lamp"/>
    <x v="1238"/>
    <n v="7"/>
    <n v="0"/>
    <n v="28.142100000000006"/>
  </r>
  <r>
    <x v="1"/>
    <s v="TM-21490"/>
    <s v="Tony Molinari"/>
    <x v="1"/>
    <s v="United States"/>
    <x v="342"/>
    <x v="3"/>
    <n v="10701"/>
    <x v="3"/>
    <s v="FUR-FU-10004018"/>
    <x v="0"/>
    <x v="2"/>
    <s v="Tensor Computer Mounted Lamp"/>
    <x v="1239"/>
    <n v="1"/>
    <n v="0"/>
    <n v="4.0203000000000007"/>
  </r>
  <r>
    <x v="1"/>
    <s v="HM-14860"/>
    <s v="Harry Marie"/>
    <x v="0"/>
    <s v="United States"/>
    <x v="343"/>
    <x v="16"/>
    <n v="7960"/>
    <x v="3"/>
    <s v="FUR-FU-10004018"/>
    <x v="0"/>
    <x v="2"/>
    <s v="Tensor Computer Mounted Lamp"/>
    <x v="1240"/>
    <n v="5"/>
    <n v="0"/>
    <n v="20.101500000000001"/>
  </r>
  <r>
    <x v="0"/>
    <s v="KD-16615"/>
    <s v="Ken Dana"/>
    <x v="0"/>
    <s v="United States"/>
    <x v="113"/>
    <x v="1"/>
    <n v="92804"/>
    <x v="1"/>
    <s v="FUR-FU-10004018"/>
    <x v="0"/>
    <x v="2"/>
    <s v="Tensor Computer Mounted Lamp"/>
    <x v="1236"/>
    <n v="3"/>
    <n v="0"/>
    <n v="12.060900000000002"/>
  </r>
  <r>
    <x v="3"/>
    <s v="CA-12775"/>
    <s v="Cynthia Arntzen"/>
    <x v="1"/>
    <s v="United States"/>
    <x v="185"/>
    <x v="10"/>
    <n v="33614"/>
    <x v="2"/>
    <s v="FUR-FU-10004020"/>
    <x v="0"/>
    <x v="2"/>
    <s v="Advantus Panel Wall Acrylic Frame"/>
    <x v="1241"/>
    <n v="3"/>
    <n v="0.2"/>
    <n v="3.7743000000000002"/>
  </r>
  <r>
    <x v="1"/>
    <s v="HZ-14950"/>
    <s v="Henia Zydlo"/>
    <x v="1"/>
    <s v="United States"/>
    <x v="32"/>
    <x v="22"/>
    <n v="43229"/>
    <x v="3"/>
    <s v="FUR-FU-10004020"/>
    <x v="0"/>
    <x v="2"/>
    <s v="Advantus Panel Wall Acrylic Frame"/>
    <x v="1242"/>
    <n v="5"/>
    <n v="0.2"/>
    <n v="6.2904999999999998"/>
  </r>
  <r>
    <x v="3"/>
    <s v="JS-16030"/>
    <s v="Joy Smith"/>
    <x v="1"/>
    <s v="United States"/>
    <x v="17"/>
    <x v="12"/>
    <n v="77036"/>
    <x v="0"/>
    <s v="FUR-FU-10004020"/>
    <x v="0"/>
    <x v="2"/>
    <s v="Advantus Panel Wall Acrylic Frame"/>
    <x v="1243"/>
    <n v="4"/>
    <n v="0.6"/>
    <n v="-3.719599999999998"/>
  </r>
  <r>
    <x v="0"/>
    <s v="LH-17020"/>
    <s v="Lisa Hazard"/>
    <x v="1"/>
    <s v="United States"/>
    <x v="2"/>
    <x v="1"/>
    <n v="94122"/>
    <x v="1"/>
    <s v="FUR-FU-10004020"/>
    <x v="0"/>
    <x v="2"/>
    <s v="Advantus Panel Wall Acrylic Frame"/>
    <x v="1244"/>
    <n v="7"/>
    <n v="0"/>
    <n v="16.464700000000001"/>
  </r>
  <r>
    <x v="1"/>
    <s v="MS-17710"/>
    <s v="Maurice Satty"/>
    <x v="1"/>
    <s v="United States"/>
    <x v="15"/>
    <x v="6"/>
    <n v="48205"/>
    <x v="0"/>
    <s v="FUR-FU-10004020"/>
    <x v="0"/>
    <x v="2"/>
    <s v="Advantus Panel Wall Acrylic Frame"/>
    <x v="1245"/>
    <n v="1"/>
    <n v="0"/>
    <n v="2.3521000000000001"/>
  </r>
  <r>
    <x v="1"/>
    <s v="MM-17260"/>
    <s v="Magdelene Morse"/>
    <x v="1"/>
    <s v="United States"/>
    <x v="146"/>
    <x v="3"/>
    <n v="10801"/>
    <x v="3"/>
    <s v="FUR-FU-10004053"/>
    <x v="0"/>
    <x v="2"/>
    <s v="DAX Two-Tone Silver Metal Document Frame"/>
    <x v="1204"/>
    <n v="3"/>
    <n v="0"/>
    <n v="26.1096"/>
  </r>
  <r>
    <x v="1"/>
    <s v="DW-13540"/>
    <s v="Don Weiss"/>
    <x v="1"/>
    <s v="United States"/>
    <x v="17"/>
    <x v="12"/>
    <n v="77070"/>
    <x v="0"/>
    <s v="FUR-FU-10004053"/>
    <x v="0"/>
    <x v="2"/>
    <s v="DAX Two-Tone Silver Metal Document Frame"/>
    <x v="1203"/>
    <n v="2"/>
    <n v="0.6"/>
    <n v="-6.8815999999999953"/>
  </r>
  <r>
    <x v="3"/>
    <s v="LC-16870"/>
    <s v="Lena Cacioppo"/>
    <x v="1"/>
    <s v="United States"/>
    <x v="344"/>
    <x v="7"/>
    <n v="80229"/>
    <x v="1"/>
    <s v="FUR-FU-10004053"/>
    <x v="0"/>
    <x v="2"/>
    <s v="DAX Two-Tone Silver Metal Document Frame"/>
    <x v="1203"/>
    <n v="1"/>
    <n v="0.2"/>
    <n v="4.6552000000000007"/>
  </r>
  <r>
    <x v="1"/>
    <s v="NP-18670"/>
    <s v="Nora Paige"/>
    <x v="1"/>
    <s v="United States"/>
    <x v="70"/>
    <x v="16"/>
    <n v="8701"/>
    <x v="3"/>
    <s v="FUR-FU-10004053"/>
    <x v="0"/>
    <x v="2"/>
    <s v="DAX Two-Tone Silver Metal Document Frame"/>
    <x v="1060"/>
    <n v="2"/>
    <n v="0"/>
    <n v="17.406400000000001"/>
  </r>
  <r>
    <x v="1"/>
    <s v="DS-13180"/>
    <s v="David Smith"/>
    <x v="0"/>
    <s v="United States"/>
    <x v="32"/>
    <x v="18"/>
    <n v="31907"/>
    <x v="2"/>
    <s v="FUR-FU-10004053"/>
    <x v="0"/>
    <x v="2"/>
    <s v="DAX Two-Tone Silver Metal Document Frame"/>
    <x v="1205"/>
    <n v="1"/>
    <n v="0"/>
    <n v="8.7032000000000007"/>
  </r>
  <r>
    <x v="0"/>
    <s v="PF-19225"/>
    <s v="Phillip Flathmann"/>
    <x v="1"/>
    <s v="United States"/>
    <x v="345"/>
    <x v="8"/>
    <n v="98026"/>
    <x v="1"/>
    <s v="FUR-FU-10004053"/>
    <x v="0"/>
    <x v="2"/>
    <s v="DAX Two-Tone Silver Metal Document Frame"/>
    <x v="1059"/>
    <n v="4"/>
    <n v="0"/>
    <n v="34.812800000000003"/>
  </r>
  <r>
    <x v="3"/>
    <s v="NP-18325"/>
    <s v="Naresj Patel"/>
    <x v="1"/>
    <s v="United States"/>
    <x v="28"/>
    <x v="17"/>
    <n v="22980"/>
    <x v="2"/>
    <s v="FUR-FU-10004071"/>
    <x v="0"/>
    <x v="2"/>
    <s v="Luxo Professional Magnifying Clamp-On Fluorescent Lamps"/>
    <x v="1246"/>
    <n v="1"/>
    <n v="0"/>
    <n v="14.561400000000006"/>
  </r>
  <r>
    <x v="1"/>
    <s v="JG-15805"/>
    <s v="John Grady"/>
    <x v="0"/>
    <s v="United States"/>
    <x v="157"/>
    <x v="3"/>
    <n v="13021"/>
    <x v="3"/>
    <s v="FUR-FU-10004071"/>
    <x v="0"/>
    <x v="2"/>
    <s v="Luxo Professional Magnifying Clamp-On Fluorescent Lamps"/>
    <x v="1247"/>
    <n v="5"/>
    <n v="0"/>
    <n v="72.807000000000031"/>
  </r>
  <r>
    <x v="3"/>
    <s v="SP-20545"/>
    <s v="Sibella Parks"/>
    <x v="0"/>
    <s v="United States"/>
    <x v="18"/>
    <x v="13"/>
    <n v="19143"/>
    <x v="3"/>
    <s v="FUR-FU-10004071"/>
    <x v="0"/>
    <x v="2"/>
    <s v="Luxo Professional Magnifying Clamp-On Fluorescent Lamps"/>
    <x v="1248"/>
    <n v="4"/>
    <n v="0.2"/>
    <n v="-24.962399999999988"/>
  </r>
  <r>
    <x v="1"/>
    <s v="BD-11320"/>
    <s v="Bill Donatelli"/>
    <x v="1"/>
    <s v="United States"/>
    <x v="5"/>
    <x v="1"/>
    <n v="90004"/>
    <x v="1"/>
    <s v="FUR-FU-10004071"/>
    <x v="0"/>
    <x v="2"/>
    <s v="Luxo Professional Magnifying Clamp-On Fluorescent Lamps"/>
    <x v="1249"/>
    <n v="3"/>
    <n v="0"/>
    <n v="43.684200000000018"/>
  </r>
  <r>
    <x v="0"/>
    <s v="HW-14935"/>
    <s v="Helen Wasserman"/>
    <x v="0"/>
    <s v="United States"/>
    <x v="1"/>
    <x v="1"/>
    <n v="92105"/>
    <x v="1"/>
    <s v="FUR-FU-10004090"/>
    <x v="0"/>
    <x v="2"/>
    <s v="Executive Impressions 14&quot; Contract Wall Clock"/>
    <x v="963"/>
    <n v="1"/>
    <n v="0"/>
    <n v="7.3358999999999988"/>
  </r>
  <r>
    <x v="1"/>
    <s v="GT-14710"/>
    <s v="Greg Tran"/>
    <x v="1"/>
    <s v="United States"/>
    <x v="6"/>
    <x v="3"/>
    <n v="10035"/>
    <x v="3"/>
    <s v="FUR-FU-10004090"/>
    <x v="0"/>
    <x v="2"/>
    <s v="Executive Impressions 14&quot; Contract Wall Clock"/>
    <x v="1250"/>
    <n v="2"/>
    <n v="0"/>
    <n v="14.671799999999998"/>
  </r>
  <r>
    <x v="1"/>
    <s v="SC-20095"/>
    <s v="Sanjit Chand"/>
    <x v="1"/>
    <s v="United States"/>
    <x v="346"/>
    <x v="28"/>
    <n v="84084"/>
    <x v="1"/>
    <s v="FUR-FU-10004090"/>
    <x v="0"/>
    <x v="2"/>
    <s v="Executive Impressions 14&quot; Contract Wall Clock"/>
    <x v="1251"/>
    <n v="3"/>
    <n v="0"/>
    <n v="22.007699999999996"/>
  </r>
  <r>
    <x v="0"/>
    <s v="CC-12100"/>
    <s v="Chad Cunningham"/>
    <x v="2"/>
    <s v="United States"/>
    <x v="5"/>
    <x v="1"/>
    <n v="90049"/>
    <x v="1"/>
    <s v="FUR-FU-10004090"/>
    <x v="0"/>
    <x v="2"/>
    <s v="Executive Impressions 14&quot; Contract Wall Clock"/>
    <x v="1250"/>
    <n v="2"/>
    <n v="0"/>
    <n v="14.671799999999998"/>
  </r>
  <r>
    <x v="1"/>
    <s v="MH-17620"/>
    <s v="Matt Hagelstein"/>
    <x v="0"/>
    <s v="United States"/>
    <x v="1"/>
    <x v="1"/>
    <n v="92105"/>
    <x v="1"/>
    <s v="FUR-FU-10004090"/>
    <x v="0"/>
    <x v="2"/>
    <s v="Executive Impressions 14&quot; Contract Wall Clock"/>
    <x v="1250"/>
    <n v="2"/>
    <n v="0"/>
    <n v="14.671799999999998"/>
  </r>
  <r>
    <x v="0"/>
    <s v="KL-16555"/>
    <s v="Kelly Lampkin"/>
    <x v="0"/>
    <s v="United States"/>
    <x v="13"/>
    <x v="10"/>
    <n v="32216"/>
    <x v="2"/>
    <s v="FUR-FU-10004090"/>
    <x v="0"/>
    <x v="2"/>
    <s v="Executive Impressions 14&quot; Contract Wall Clock"/>
    <x v="1252"/>
    <n v="2"/>
    <n v="0.2"/>
    <n v="5.7797999999999963"/>
  </r>
  <r>
    <x v="0"/>
    <s v="MH-18025"/>
    <s v="Michelle Huthwaite"/>
    <x v="1"/>
    <s v="United States"/>
    <x v="120"/>
    <x v="24"/>
    <n v="37918"/>
    <x v="2"/>
    <s v="FUR-FU-10004090"/>
    <x v="0"/>
    <x v="2"/>
    <s v="Executive Impressions 14&quot; Contract Wall Clock"/>
    <x v="1253"/>
    <n v="5"/>
    <n v="0.2"/>
    <n v="14.449499999999986"/>
  </r>
  <r>
    <x v="0"/>
    <s v="KL-16555"/>
    <s v="Kelly Lampkin"/>
    <x v="0"/>
    <s v="United States"/>
    <x v="57"/>
    <x v="7"/>
    <n v="80906"/>
    <x v="1"/>
    <s v="FUR-FU-10004091"/>
    <x v="0"/>
    <x v="2"/>
    <s v="Howard Miller 13&quot; Diameter Goldtone Round Wall Clock"/>
    <x v="1254"/>
    <n v="8"/>
    <n v="0.2"/>
    <n v="78.859200000000001"/>
  </r>
  <r>
    <x v="0"/>
    <s v="BM-11650"/>
    <s v="Brian Moss"/>
    <x v="0"/>
    <s v="United States"/>
    <x v="99"/>
    <x v="14"/>
    <n v="53209"/>
    <x v="0"/>
    <s v="FUR-FU-10004091"/>
    <x v="0"/>
    <x v="2"/>
    <s v="Howard Miller 13&quot; Diameter Goldtone Round Wall Clock"/>
    <x v="1255"/>
    <n v="1"/>
    <n v="0"/>
    <n v="19.2454"/>
  </r>
  <r>
    <x v="2"/>
    <s v="PP-18955"/>
    <s v="Paul Prost"/>
    <x v="2"/>
    <s v="United States"/>
    <x v="85"/>
    <x v="18"/>
    <n v="30080"/>
    <x v="2"/>
    <s v="FUR-FU-10004091"/>
    <x v="0"/>
    <x v="2"/>
    <s v="Eldon 200 Class Desk Accessories, Black"/>
    <x v="771"/>
    <n v="3"/>
    <n v="0"/>
    <n v="7.1592000000000002"/>
  </r>
  <r>
    <x v="0"/>
    <s v="NF-18385"/>
    <s v="Natalie Fritzler"/>
    <x v="1"/>
    <s v="United States"/>
    <x v="79"/>
    <x v="22"/>
    <n v="43055"/>
    <x v="3"/>
    <s v="FUR-FU-10004091"/>
    <x v="0"/>
    <x v="2"/>
    <s v="Howard Miller 13&quot; Diameter Goldtone Round Wall Clock"/>
    <x v="1256"/>
    <n v="7"/>
    <n v="0.2"/>
    <n v="69.001800000000017"/>
  </r>
  <r>
    <x v="2"/>
    <s v="DB-13060"/>
    <s v="Dave Brooks"/>
    <x v="1"/>
    <s v="United States"/>
    <x v="271"/>
    <x v="0"/>
    <n v="60076"/>
    <x v="0"/>
    <s v="FUR-FU-10004091"/>
    <x v="0"/>
    <x v="2"/>
    <s v="Howard Miller 13&quot; Diameter Goldtone Round Wall Clock"/>
    <x v="1257"/>
    <n v="3"/>
    <n v="0.6"/>
    <n v="-26.755799999999994"/>
  </r>
  <r>
    <x v="2"/>
    <s v="PS-18970"/>
    <s v="Paul Stevenson"/>
    <x v="2"/>
    <s v="United States"/>
    <x v="5"/>
    <x v="1"/>
    <n v="90049"/>
    <x v="1"/>
    <s v="FUR-FU-10004091"/>
    <x v="0"/>
    <x v="2"/>
    <s v="Howard Miller 13&quot; Diameter Goldtone Round Wall Clock"/>
    <x v="1258"/>
    <n v="4"/>
    <n v="0"/>
    <n v="76.9816"/>
  </r>
  <r>
    <x v="1"/>
    <s v="BF-11215"/>
    <s v="Benjamin Farhat"/>
    <x v="2"/>
    <s v="United States"/>
    <x v="6"/>
    <x v="3"/>
    <n v="10035"/>
    <x v="3"/>
    <s v="FUR-FU-10004091"/>
    <x v="0"/>
    <x v="2"/>
    <s v="Eldon 200 Class Desk Accessories, Black"/>
    <x v="1259"/>
    <n v="9"/>
    <n v="0"/>
    <n v="21.477600000000002"/>
  </r>
  <r>
    <x v="1"/>
    <s v="CC-12370"/>
    <s v="Christopher Conant"/>
    <x v="1"/>
    <s v="United States"/>
    <x v="6"/>
    <x v="3"/>
    <n v="10011"/>
    <x v="3"/>
    <s v="FUR-FU-10004091"/>
    <x v="0"/>
    <x v="2"/>
    <s v="Howard Miller 13&quot; Diameter Goldtone Round Wall Clock"/>
    <x v="1258"/>
    <n v="4"/>
    <n v="0"/>
    <n v="76.9816"/>
  </r>
  <r>
    <x v="0"/>
    <s v="RW-19540"/>
    <s v="Rick Wilson"/>
    <x v="0"/>
    <s v="United States"/>
    <x v="5"/>
    <x v="1"/>
    <n v="90008"/>
    <x v="1"/>
    <s v="FUR-FU-10004093"/>
    <x v="0"/>
    <x v="2"/>
    <s v="Hand-Finished Solid Wood Document Frame"/>
    <x v="1260"/>
    <n v="4"/>
    <n v="0"/>
    <n v="41.075999999999993"/>
  </r>
  <r>
    <x v="1"/>
    <s v="BS-11755"/>
    <s v="Bruce Stewart"/>
    <x v="1"/>
    <s v="United States"/>
    <x v="345"/>
    <x v="8"/>
    <n v="98026"/>
    <x v="1"/>
    <s v="FUR-FU-10004093"/>
    <x v="0"/>
    <x v="2"/>
    <s v="Hand-Finished Solid Wood Document Frame"/>
    <x v="1261"/>
    <n v="2"/>
    <n v="0"/>
    <n v="20.537999999999997"/>
  </r>
  <r>
    <x v="1"/>
    <s v="MS-17980"/>
    <s v="Michael Stewart"/>
    <x v="0"/>
    <s v="United States"/>
    <x v="18"/>
    <x v="13"/>
    <n v="19134"/>
    <x v="3"/>
    <s v="FUR-FU-10004093"/>
    <x v="0"/>
    <x v="2"/>
    <s v="Hand-Finished Solid Wood Document Frame"/>
    <x v="1262"/>
    <n v="2"/>
    <n v="0.2"/>
    <n v="6.8459999999999965"/>
  </r>
  <r>
    <x v="1"/>
    <s v="GH-14410"/>
    <s v="Gary Hansen"/>
    <x v="2"/>
    <s v="United States"/>
    <x v="2"/>
    <x v="1"/>
    <n v="94122"/>
    <x v="1"/>
    <s v="FUR-FU-10004164"/>
    <x v="0"/>
    <x v="2"/>
    <s v="Eldon 300 Class Desk Accessories, Black"/>
    <x v="1263"/>
    <n v="1"/>
    <n v="0"/>
    <n v="2.1780000000000004"/>
  </r>
  <r>
    <x v="3"/>
    <s v="DK-13375"/>
    <s v="Dennis Kane"/>
    <x v="1"/>
    <s v="United States"/>
    <x v="11"/>
    <x v="8"/>
    <n v="98105"/>
    <x v="1"/>
    <s v="FUR-FU-10004164"/>
    <x v="0"/>
    <x v="2"/>
    <s v="Eldon 300 Class Desk Accessories, Black"/>
    <x v="1264"/>
    <n v="5"/>
    <n v="0"/>
    <n v="10.890000000000002"/>
  </r>
  <r>
    <x v="2"/>
    <s v="DL-12925"/>
    <s v="Daniel Lacy"/>
    <x v="1"/>
    <s v="United States"/>
    <x v="173"/>
    <x v="1"/>
    <n v="92054"/>
    <x v="1"/>
    <s v="FUR-FU-10004188"/>
    <x v="0"/>
    <x v="2"/>
    <s v="Luxo Professional Combination Clamp-On Lamps"/>
    <x v="1265"/>
    <n v="2"/>
    <n v="0"/>
    <n v="53.195999999999998"/>
  </r>
  <r>
    <x v="1"/>
    <s v="AP-10915"/>
    <s v="Arthur Prichep"/>
    <x v="1"/>
    <s v="United States"/>
    <x v="5"/>
    <x v="1"/>
    <n v="90045"/>
    <x v="1"/>
    <s v="FUR-FU-10004188"/>
    <x v="0"/>
    <x v="2"/>
    <s v="Luxo Professional Combination Clamp-On Lamps"/>
    <x v="1265"/>
    <n v="2"/>
    <n v="0"/>
    <n v="53.195999999999998"/>
  </r>
  <r>
    <x v="1"/>
    <s v="NH-18610"/>
    <s v="Nicole Hansen"/>
    <x v="0"/>
    <s v="United States"/>
    <x v="347"/>
    <x v="6"/>
    <n v="48237"/>
    <x v="0"/>
    <s v="FUR-FU-10004188"/>
    <x v="0"/>
    <x v="2"/>
    <s v="Luxo Professional Combination Clamp-On Lamps"/>
    <x v="1266"/>
    <n v="3"/>
    <n v="0"/>
    <n v="79.793999999999997"/>
  </r>
  <r>
    <x v="0"/>
    <s v="TS-21505"/>
    <s v="Tony Sayre"/>
    <x v="1"/>
    <s v="United States"/>
    <x v="88"/>
    <x v="43"/>
    <n v="3301"/>
    <x v="3"/>
    <s v="FUR-FU-10004188"/>
    <x v="0"/>
    <x v="2"/>
    <s v="Luxo Professional Combination Clamp-On Lamps"/>
    <x v="1267"/>
    <n v="1"/>
    <n v="0"/>
    <n v="26.597999999999999"/>
  </r>
  <r>
    <x v="3"/>
    <s v="MH-17290"/>
    <s v="Marc Harrigan"/>
    <x v="2"/>
    <s v="United States"/>
    <x v="5"/>
    <x v="1"/>
    <n v="90008"/>
    <x v="1"/>
    <s v="FUR-FU-10004188"/>
    <x v="0"/>
    <x v="2"/>
    <s v="Luxo Professional Combination Clamp-On Lamps"/>
    <x v="1268"/>
    <n v="5"/>
    <n v="0"/>
    <n v="132.99"/>
  </r>
  <r>
    <x v="1"/>
    <s v="ML-18040"/>
    <s v="Michelle Lonsdale"/>
    <x v="0"/>
    <s v="United States"/>
    <x v="226"/>
    <x v="6"/>
    <n v="48126"/>
    <x v="0"/>
    <s v="FUR-FU-10004245"/>
    <x v="0"/>
    <x v="2"/>
    <s v="Career Cubicle Clock, 8 1/4&quot;, Black"/>
    <x v="1135"/>
    <n v="3"/>
    <n v="0"/>
    <n v="23.119199999999999"/>
  </r>
  <r>
    <x v="1"/>
    <s v="BO-11350"/>
    <s v="Bill Overfelt"/>
    <x v="0"/>
    <s v="United States"/>
    <x v="18"/>
    <x v="13"/>
    <n v="19134"/>
    <x v="3"/>
    <s v="FUR-FU-10004245"/>
    <x v="0"/>
    <x v="2"/>
    <s v="Career Cubicle Clock, 8 1/4&quot;, Black"/>
    <x v="1269"/>
    <n v="2"/>
    <n v="0.2"/>
    <n v="7.3008000000000006"/>
  </r>
  <r>
    <x v="3"/>
    <s v="CD-12280"/>
    <s v="Christina DeMoss"/>
    <x v="1"/>
    <s v="United States"/>
    <x v="6"/>
    <x v="3"/>
    <n v="10024"/>
    <x v="3"/>
    <s v="FUR-FU-10004245"/>
    <x v="0"/>
    <x v="2"/>
    <s v="Career Cubicle Clock, 8 1/4&quot;, Black"/>
    <x v="1270"/>
    <n v="5"/>
    <n v="0"/>
    <n v="38.532000000000004"/>
  </r>
  <r>
    <x v="2"/>
    <s v="NM-18520"/>
    <s v="Neoma Murray"/>
    <x v="1"/>
    <s v="United States"/>
    <x v="17"/>
    <x v="12"/>
    <n v="77036"/>
    <x v="0"/>
    <s v="FUR-FU-10004270"/>
    <x v="0"/>
    <x v="2"/>
    <s v="Eldon Image Series Desk Accessories, Burgundy"/>
    <x v="1271"/>
    <n v="4"/>
    <n v="0.6"/>
    <n v="-4.0127999999999986"/>
  </r>
  <r>
    <x v="0"/>
    <s v="JM-15535"/>
    <s v="Jessica Myrick"/>
    <x v="1"/>
    <s v="United States"/>
    <x v="5"/>
    <x v="1"/>
    <n v="90036"/>
    <x v="1"/>
    <s v="FUR-FU-10004270"/>
    <x v="0"/>
    <x v="2"/>
    <s v="Eldon Image Series Desk Accessories, Burgundy"/>
    <x v="1272"/>
    <n v="2"/>
    <n v="0"/>
    <n v="3.0095999999999998"/>
  </r>
  <r>
    <x v="1"/>
    <s v="AS-10135"/>
    <s v="Adrian Shami"/>
    <x v="2"/>
    <s v="United States"/>
    <x v="157"/>
    <x v="8"/>
    <n v="98002"/>
    <x v="1"/>
    <s v="FUR-FU-10004270"/>
    <x v="0"/>
    <x v="2"/>
    <s v="Eldon Image Series Desk Accessories, Burgundy"/>
    <x v="1273"/>
    <n v="1"/>
    <n v="0"/>
    <n v="1.5047999999999999"/>
  </r>
  <r>
    <x v="3"/>
    <s v="TB-21400"/>
    <s v="Tom Boeckenhauer"/>
    <x v="1"/>
    <s v="United States"/>
    <x v="160"/>
    <x v="30"/>
    <n v="74133"/>
    <x v="0"/>
    <s v="FUR-FU-10004270"/>
    <x v="0"/>
    <x v="2"/>
    <s v="Executive Impressions 13&quot; Clairmont Wall Clock"/>
    <x v="1274"/>
    <n v="3"/>
    <n v="0"/>
    <n v="23.652900000000002"/>
  </r>
  <r>
    <x v="1"/>
    <s v="DL-12865"/>
    <s v="Dan Lawera"/>
    <x v="1"/>
    <s v="United States"/>
    <x v="35"/>
    <x v="10"/>
    <n v="33012"/>
    <x v="2"/>
    <s v="FUR-FU-10004270"/>
    <x v="0"/>
    <x v="2"/>
    <s v="Executive Impressions 13&quot; Clairmont Wall Clock"/>
    <x v="1275"/>
    <n v="1"/>
    <n v="0.2"/>
    <n v="4.0383000000000013"/>
  </r>
  <r>
    <x v="1"/>
    <s v="SM-20320"/>
    <s v="Sean Miller"/>
    <x v="2"/>
    <s v="United States"/>
    <x v="13"/>
    <x v="10"/>
    <n v="32216"/>
    <x v="2"/>
    <s v="FUR-FU-10004270"/>
    <x v="0"/>
    <x v="2"/>
    <s v="Executive Impressions 13&quot; Clairmont Wall Clock"/>
    <x v="1276"/>
    <n v="2"/>
    <n v="0.2"/>
    <n v="8.0766000000000027"/>
  </r>
  <r>
    <x v="1"/>
    <s v="JP-16135"/>
    <s v="Julie Prescott"/>
    <x v="2"/>
    <s v="United States"/>
    <x v="32"/>
    <x v="18"/>
    <n v="31907"/>
    <x v="2"/>
    <s v="FUR-FU-10004270"/>
    <x v="0"/>
    <x v="2"/>
    <s v="Executive Impressions 13&quot; Clairmont Wall Clock"/>
    <x v="1277"/>
    <n v="4"/>
    <n v="0"/>
    <n v="31.537200000000006"/>
  </r>
  <r>
    <x v="1"/>
    <s v="ZD-21925"/>
    <s v="Zuschuss Donatelli"/>
    <x v="1"/>
    <s v="United States"/>
    <x v="126"/>
    <x v="24"/>
    <n v="37421"/>
    <x v="2"/>
    <s v="FUR-FU-10004270"/>
    <x v="0"/>
    <x v="2"/>
    <s v="Eldon Image Series Desk Accessories, Burgundy"/>
    <x v="1278"/>
    <n v="5"/>
    <n v="0.2"/>
    <n v="3.3439999999999994"/>
  </r>
  <r>
    <x v="1"/>
    <s v="LS-16975"/>
    <s v="Lindsay Shagiari"/>
    <x v="2"/>
    <s v="United States"/>
    <x v="67"/>
    <x v="15"/>
    <n v="21215"/>
    <x v="3"/>
    <s v="FUR-FU-10004270"/>
    <x v="0"/>
    <x v="2"/>
    <s v="Eldon Image Series Desk Accessories, Burgundy"/>
    <x v="1279"/>
    <n v="5"/>
    <n v="0"/>
    <n v="7.5239999999999991"/>
  </r>
  <r>
    <x v="3"/>
    <s v="LH-17155"/>
    <s v="Logan Haushalter"/>
    <x v="1"/>
    <s v="United States"/>
    <x v="131"/>
    <x v="1"/>
    <n v="94601"/>
    <x v="1"/>
    <s v="FUR-FU-10004270"/>
    <x v="0"/>
    <x v="2"/>
    <s v="Eldon Image Series Desk Accessories, Burgundy"/>
    <x v="1280"/>
    <n v="3"/>
    <n v="0"/>
    <n v="4.5144000000000002"/>
  </r>
  <r>
    <x v="1"/>
    <s v="TZ-21580"/>
    <s v="Tracy Zic"/>
    <x v="1"/>
    <s v="United States"/>
    <x v="70"/>
    <x v="1"/>
    <n v="90712"/>
    <x v="1"/>
    <s v="FUR-FU-10004270"/>
    <x v="0"/>
    <x v="2"/>
    <s v="Eldon Image Series Desk Accessories, Burgundy"/>
    <x v="1281"/>
    <n v="6"/>
    <n v="0"/>
    <n v="9.0288000000000004"/>
  </r>
  <r>
    <x v="1"/>
    <s v="BW-11065"/>
    <s v="Barry Weirich"/>
    <x v="1"/>
    <s v="United States"/>
    <x v="142"/>
    <x v="9"/>
    <n v="27604"/>
    <x v="2"/>
    <s v="FUR-FU-10004270"/>
    <x v="0"/>
    <x v="2"/>
    <s v="Executive Impressions 13&quot; Clairmont Wall Clock"/>
    <x v="1282"/>
    <n v="3"/>
    <n v="0.2"/>
    <n v="12.114900000000002"/>
  </r>
  <r>
    <x v="1"/>
    <s v="BS-11365"/>
    <s v="Bill Shonely"/>
    <x v="0"/>
    <s v="United States"/>
    <x v="84"/>
    <x v="30"/>
    <n v="73120"/>
    <x v="0"/>
    <s v="FUR-FU-10004270"/>
    <x v="0"/>
    <x v="2"/>
    <s v="Executive Impressions 13&quot; Clairmont Wall Clock"/>
    <x v="1274"/>
    <n v="3"/>
    <n v="0"/>
    <n v="23.652900000000002"/>
  </r>
  <r>
    <x v="3"/>
    <s v="LC-16870"/>
    <s v="Lena Cacioppo"/>
    <x v="1"/>
    <s v="United States"/>
    <x v="344"/>
    <x v="7"/>
    <n v="80229"/>
    <x v="1"/>
    <s v="FUR-FU-10004270"/>
    <x v="0"/>
    <x v="2"/>
    <s v="Eldon Image Series Desk Accessories, Burgundy"/>
    <x v="1278"/>
    <n v="5"/>
    <n v="0.2"/>
    <n v="3.3439999999999994"/>
  </r>
  <r>
    <x v="1"/>
    <s v="NM-18520"/>
    <s v="Neoma Murray"/>
    <x v="1"/>
    <s v="United States"/>
    <x v="60"/>
    <x v="12"/>
    <n v="79109"/>
    <x v="0"/>
    <s v="FUR-FU-10004270"/>
    <x v="0"/>
    <x v="2"/>
    <s v="Executive Impressions 13&quot; Clairmont Wall Clock"/>
    <x v="1283"/>
    <n v="3"/>
    <n v="0.6"/>
    <n v="-10.961100000000002"/>
  </r>
  <r>
    <x v="1"/>
    <s v="JS-16030"/>
    <s v="Joy Smith"/>
    <x v="1"/>
    <s v="United States"/>
    <x v="121"/>
    <x v="0"/>
    <n v="62521"/>
    <x v="0"/>
    <s v="FUR-FU-10004270"/>
    <x v="0"/>
    <x v="2"/>
    <s v="Executive Impressions 13&quot; Clairmont Wall Clock"/>
    <x v="1284"/>
    <n v="1"/>
    <n v="0.6"/>
    <n v="-3.6536999999999988"/>
  </r>
  <r>
    <x v="1"/>
    <s v="AJ-10795"/>
    <s v="Anthony Johnson"/>
    <x v="0"/>
    <s v="United States"/>
    <x v="265"/>
    <x v="10"/>
    <n v="33710"/>
    <x v="2"/>
    <s v="FUR-FU-10004306"/>
    <x v="0"/>
    <x v="2"/>
    <s v="Electrix Halogen Magnifier Lamp"/>
    <x v="1285"/>
    <n v="2"/>
    <n v="0.2"/>
    <n v="23.315999999999988"/>
  </r>
  <r>
    <x v="0"/>
    <s v="AW-10840"/>
    <s v="Anthony Witt"/>
    <x v="1"/>
    <s v="United States"/>
    <x v="18"/>
    <x v="13"/>
    <n v="19140"/>
    <x v="3"/>
    <s v="FUR-FU-10004306"/>
    <x v="0"/>
    <x v="2"/>
    <s v="Electrix Halogen Magnifier Lamp"/>
    <x v="1285"/>
    <n v="2"/>
    <n v="0.2"/>
    <n v="23.315999999999988"/>
  </r>
  <r>
    <x v="2"/>
    <s v="RR-19315"/>
    <s v="Ralph Ritter"/>
    <x v="1"/>
    <s v="United States"/>
    <x v="49"/>
    <x v="0"/>
    <n v="60505"/>
    <x v="0"/>
    <s v="FUR-FU-10004306"/>
    <x v="0"/>
    <x v="2"/>
    <s v="Electrix Halogen Magnifier Lamp"/>
    <x v="1286"/>
    <n v="1"/>
    <n v="0.6"/>
    <n v="-66.061999999999998"/>
  </r>
  <r>
    <x v="2"/>
    <s v="GZ-14470"/>
    <s v="Gary Zandusky"/>
    <x v="1"/>
    <s v="United States"/>
    <x v="23"/>
    <x v="15"/>
    <n v="21044"/>
    <x v="3"/>
    <s v="FUR-FU-10004306"/>
    <x v="0"/>
    <x v="2"/>
    <s v="Electrix Halogen Magnifier Lamp"/>
    <x v="1287"/>
    <n v="5"/>
    <n v="0"/>
    <n v="252.59"/>
  </r>
  <r>
    <x v="1"/>
    <s v="CY-12745"/>
    <s v="Craig Yedwab"/>
    <x v="0"/>
    <s v="United States"/>
    <x v="219"/>
    <x v="20"/>
    <n v="85234"/>
    <x v="1"/>
    <s v="FUR-FU-10004306"/>
    <x v="0"/>
    <x v="2"/>
    <s v="Electrix Halogen Magnifier Lamp"/>
    <x v="1288"/>
    <n v="4"/>
    <n v="0.2"/>
    <n v="46.631999999999977"/>
  </r>
  <r>
    <x v="1"/>
    <s v="LP-17095"/>
    <s v="Liz Preis"/>
    <x v="1"/>
    <s v="United States"/>
    <x v="111"/>
    <x v="22"/>
    <n v="45014"/>
    <x v="3"/>
    <s v="FUR-FU-10004306"/>
    <x v="0"/>
    <x v="2"/>
    <s v="Electrix Halogen Magnifier Lamp"/>
    <x v="1289"/>
    <n v="3"/>
    <n v="0.2"/>
    <n v="34.97399999999999"/>
  </r>
  <r>
    <x v="3"/>
    <s v="KL-16645"/>
    <s v="Ken Lonsdale"/>
    <x v="1"/>
    <s v="United States"/>
    <x v="0"/>
    <x v="0"/>
    <n v="60610"/>
    <x v="0"/>
    <s v="FUR-FU-10004351"/>
    <x v="0"/>
    <x v="2"/>
    <s v="Staple-based wall hangings"/>
    <x v="1290"/>
    <n v="3"/>
    <n v="0.6"/>
    <n v="-4.6751999999999985"/>
  </r>
  <r>
    <x v="3"/>
    <s v="KL-16645"/>
    <s v="Ken Lonsdale"/>
    <x v="1"/>
    <s v="United States"/>
    <x v="2"/>
    <x v="1"/>
    <n v="94122"/>
    <x v="1"/>
    <s v="FUR-FU-10004351"/>
    <x v="0"/>
    <x v="2"/>
    <s v="Staple-based wall hangings"/>
    <x v="1291"/>
    <n v="8"/>
    <n v="0"/>
    <n v="34.284800000000004"/>
  </r>
  <r>
    <x v="1"/>
    <s v="PO-19180"/>
    <s v="Philisse Overcash"/>
    <x v="2"/>
    <s v="United States"/>
    <x v="266"/>
    <x v="37"/>
    <n v="55113"/>
    <x v="0"/>
    <s v="FUR-FU-10004351"/>
    <x v="0"/>
    <x v="2"/>
    <s v="Staple-based wall hangings"/>
    <x v="1292"/>
    <n v="3"/>
    <n v="0"/>
    <n v="12.856800000000002"/>
  </r>
  <r>
    <x v="1"/>
    <s v="EH-13945"/>
    <s v="Eric Hoffmann"/>
    <x v="1"/>
    <s v="United States"/>
    <x v="172"/>
    <x v="1"/>
    <n v="92627"/>
    <x v="1"/>
    <s v="FUR-FU-10004351"/>
    <x v="0"/>
    <x v="2"/>
    <s v="Staple-based wall hangings"/>
    <x v="1292"/>
    <n v="3"/>
    <n v="0"/>
    <n v="12.856800000000002"/>
  </r>
  <r>
    <x v="3"/>
    <s v="LC-16870"/>
    <s v="Lena Cacioppo"/>
    <x v="1"/>
    <s v="United States"/>
    <x v="344"/>
    <x v="7"/>
    <n v="80229"/>
    <x v="1"/>
    <s v="FUR-FU-10004351"/>
    <x v="0"/>
    <x v="2"/>
    <s v="Staple-based wall hangings"/>
    <x v="1293"/>
    <n v="3"/>
    <n v="0.2"/>
    <n v="7.0128000000000013"/>
  </r>
  <r>
    <x v="1"/>
    <s v="TS-21205"/>
    <s v="Thomas Seio"/>
    <x v="0"/>
    <s v="United States"/>
    <x v="222"/>
    <x v="24"/>
    <n v="37211"/>
    <x v="2"/>
    <s v="FUR-FU-10004351"/>
    <x v="0"/>
    <x v="2"/>
    <s v="Staple-based wall hangings"/>
    <x v="1294"/>
    <n v="4"/>
    <n v="0.2"/>
    <n v="9.3504000000000005"/>
  </r>
  <r>
    <x v="3"/>
    <s v="AS-10240"/>
    <s v="Alan Shonely"/>
    <x v="1"/>
    <s v="United States"/>
    <x v="90"/>
    <x v="22"/>
    <n v="44105"/>
    <x v="3"/>
    <s v="FUR-FU-10004415"/>
    <x v="0"/>
    <x v="2"/>
    <s v="Stacking Tray, Side-Loading, Legal, Smoke"/>
    <x v="1295"/>
    <n v="5"/>
    <n v="0.2"/>
    <n v="2.4639999999999986"/>
  </r>
  <r>
    <x v="1"/>
    <s v="MC-18100"/>
    <s v="Mick Crebagga"/>
    <x v="1"/>
    <s v="United States"/>
    <x v="18"/>
    <x v="13"/>
    <n v="19140"/>
    <x v="3"/>
    <s v="FUR-FU-10004415"/>
    <x v="0"/>
    <x v="2"/>
    <s v="Stacking Tray, Side-Loading, Legal, Smoke"/>
    <x v="1296"/>
    <n v="2"/>
    <n v="0.2"/>
    <n v="0.98559999999999937"/>
  </r>
  <r>
    <x v="1"/>
    <s v="MZ-17515"/>
    <s v="Mary Zewe"/>
    <x v="0"/>
    <s v="United States"/>
    <x v="71"/>
    <x v="12"/>
    <n v="76017"/>
    <x v="0"/>
    <s v="FUR-FU-10004415"/>
    <x v="0"/>
    <x v="2"/>
    <s v="Stacking Tray, Side-Loading, Legal, Smoke"/>
    <x v="1297"/>
    <n v="7"/>
    <n v="0.6"/>
    <n v="-9.0944000000000038"/>
  </r>
  <r>
    <x v="0"/>
    <s v="PJ-19015"/>
    <s v="Pauline Johnson"/>
    <x v="1"/>
    <s v="United States"/>
    <x v="228"/>
    <x v="36"/>
    <n v="36608"/>
    <x v="2"/>
    <s v="FUR-FU-10004415"/>
    <x v="0"/>
    <x v="2"/>
    <s v="Stacking Tray, Side-Loading, Legal, Smoke"/>
    <x v="1298"/>
    <n v="2"/>
    <n v="0"/>
    <n v="2.7775999999999996"/>
  </r>
  <r>
    <x v="0"/>
    <s v="DG-13300"/>
    <s v="Deirdre Greer"/>
    <x v="0"/>
    <s v="United States"/>
    <x v="18"/>
    <x v="13"/>
    <n v="19134"/>
    <x v="3"/>
    <s v="FUR-FU-10004460"/>
    <x v="0"/>
    <x v="2"/>
    <s v="Howard Miller 12&quot; Round Wall Clock"/>
    <x v="1299"/>
    <n v="9"/>
    <n v="0.2"/>
    <n v="56.577599999999961"/>
  </r>
  <r>
    <x v="0"/>
    <s v="AH-10075"/>
    <s v="Adam Hart"/>
    <x v="0"/>
    <s v="United States"/>
    <x v="36"/>
    <x v="27"/>
    <n v="89015"/>
    <x v="1"/>
    <s v="FUR-FU-10004460"/>
    <x v="0"/>
    <x v="2"/>
    <s v="Howard Miller 12&quot; Round Wall Clock"/>
    <x v="1300"/>
    <n v="5"/>
    <n v="0"/>
    <n v="70.72199999999998"/>
  </r>
  <r>
    <x v="0"/>
    <s v="JP-15460"/>
    <s v="Jennifer Patt"/>
    <x v="0"/>
    <s v="United States"/>
    <x v="173"/>
    <x v="3"/>
    <n v="11572"/>
    <x v="3"/>
    <s v="FUR-FU-10004586"/>
    <x v="0"/>
    <x v="2"/>
    <s v="G.E. Longer-Life Indoor Recessed Floodlight Bulbs"/>
    <x v="1301"/>
    <n v="2"/>
    <n v="0"/>
    <n v="6.3743999999999996"/>
  </r>
  <r>
    <x v="2"/>
    <s v="MG-17680"/>
    <s v="Maureen Gastineau"/>
    <x v="2"/>
    <s v="United States"/>
    <x v="205"/>
    <x v="22"/>
    <n v="44060"/>
    <x v="3"/>
    <s v="FUR-FU-10004586"/>
    <x v="0"/>
    <x v="2"/>
    <s v="G.E. Longer-Life Indoor Recessed Floodlight Bulbs"/>
    <x v="1302"/>
    <n v="4"/>
    <n v="0.2"/>
    <n v="7.436799999999999"/>
  </r>
  <r>
    <x v="3"/>
    <s v="RB-19435"/>
    <s v="Richard Bierner"/>
    <x v="1"/>
    <s v="United States"/>
    <x v="1"/>
    <x v="1"/>
    <n v="92105"/>
    <x v="1"/>
    <s v="FUR-FU-10004586"/>
    <x v="0"/>
    <x v="2"/>
    <s v="G.E. Longer-Life Indoor Recessed Floodlight Bulbs"/>
    <x v="1303"/>
    <n v="3"/>
    <n v="0"/>
    <n v="9.5615999999999985"/>
  </r>
  <r>
    <x v="1"/>
    <s v="AS-10630"/>
    <s v="Ann Steele"/>
    <x v="2"/>
    <s v="United States"/>
    <x v="98"/>
    <x v="21"/>
    <n v="40214"/>
    <x v="2"/>
    <s v="FUR-FU-10004586"/>
    <x v="0"/>
    <x v="2"/>
    <s v="G.E. Longer-Life Indoor Recessed Floodlight Bulbs"/>
    <x v="1301"/>
    <n v="2"/>
    <n v="0"/>
    <n v="6.3743999999999996"/>
  </r>
  <r>
    <x v="1"/>
    <s v="LO-17170"/>
    <s v="Lori Olson"/>
    <x v="0"/>
    <s v="United States"/>
    <x v="4"/>
    <x v="0"/>
    <n v="61604"/>
    <x v="0"/>
    <s v="FUR-FU-10004586"/>
    <x v="0"/>
    <x v="2"/>
    <s v="G.E. Longer-Life Indoor Recessed Floodlight Bulbs"/>
    <x v="1304"/>
    <n v="3"/>
    <n v="0.6"/>
    <n v="-2.3903999999999996"/>
  </r>
  <r>
    <x v="3"/>
    <s v="EB-14170"/>
    <s v="Evan Bailliet"/>
    <x v="1"/>
    <s v="United States"/>
    <x v="17"/>
    <x v="12"/>
    <n v="77095"/>
    <x v="0"/>
    <s v="FUR-FU-10004586"/>
    <x v="0"/>
    <x v="2"/>
    <s v="G.E. Longer-Life Indoor Recessed Floodlight Bulbs"/>
    <x v="1305"/>
    <n v="2"/>
    <n v="0.6"/>
    <n v="-1.5935999999999995"/>
  </r>
  <r>
    <x v="1"/>
    <s v="SD-20485"/>
    <s v="Shirley Daniels"/>
    <x v="2"/>
    <s v="United States"/>
    <x v="272"/>
    <x v="17"/>
    <n v="22304"/>
    <x v="2"/>
    <s v="FUR-FU-10004587"/>
    <x v="0"/>
    <x v="2"/>
    <s v="GE General Use Halogen Bulbs, 100 Watts, 1 Bulb per Pack"/>
    <x v="1306"/>
    <n v="3"/>
    <n v="0"/>
    <n v="30.7818"/>
  </r>
  <r>
    <x v="0"/>
    <s v="MV-17485"/>
    <s v="Mark Van Huff"/>
    <x v="1"/>
    <s v="United States"/>
    <x v="17"/>
    <x v="12"/>
    <n v="77041"/>
    <x v="0"/>
    <s v="FUR-FU-10004587"/>
    <x v="0"/>
    <x v="2"/>
    <s v="GE General Use Halogen Bulbs, 100 Watts, 1 Bulb per Pack"/>
    <x v="1307"/>
    <n v="9"/>
    <n v="0.6"/>
    <n v="-20.730599999999995"/>
  </r>
  <r>
    <x v="1"/>
    <s v="DP-13000"/>
    <s v="Darren Powers"/>
    <x v="1"/>
    <s v="United States"/>
    <x v="293"/>
    <x v="12"/>
    <n v="75007"/>
    <x v="0"/>
    <s v="FUR-FU-10004587"/>
    <x v="0"/>
    <x v="2"/>
    <s v="GE General Use Halogen Bulbs, 100 Watts, 1 Bulb per Pack"/>
    <x v="1308"/>
    <n v="3"/>
    <n v="0.6"/>
    <n v="-6.9101999999999997"/>
  </r>
  <r>
    <x v="1"/>
    <s v="SJ-20125"/>
    <s v="Sanjit Jacobs"/>
    <x v="2"/>
    <s v="United States"/>
    <x v="0"/>
    <x v="0"/>
    <n v="60610"/>
    <x v="0"/>
    <s v="FUR-FU-10004597"/>
    <x v="0"/>
    <x v="2"/>
    <s v="Eldon Cleatmat Chair Mats for Medium Pile Carpets"/>
    <x v="1309"/>
    <n v="2"/>
    <n v="0.6"/>
    <n v="-52.169999999999987"/>
  </r>
  <r>
    <x v="1"/>
    <s v="HA-14905"/>
    <s v="Helen Abelman"/>
    <x v="1"/>
    <s v="United States"/>
    <x v="20"/>
    <x v="1"/>
    <n v="95123"/>
    <x v="1"/>
    <s v="FUR-FU-10004597"/>
    <x v="0"/>
    <x v="2"/>
    <s v="Eldon Cleatmat Chair Mats for Medium Pile Carpets"/>
    <x v="1310"/>
    <n v="3"/>
    <n v="0"/>
    <n v="21.64500000000001"/>
  </r>
  <r>
    <x v="1"/>
    <s v="SC-20050"/>
    <s v="Sample Company A"/>
    <x v="2"/>
    <s v="United States"/>
    <x v="348"/>
    <x v="1"/>
    <n v="91505"/>
    <x v="1"/>
    <s v="FUR-FU-10004597"/>
    <x v="0"/>
    <x v="2"/>
    <s v="Eldon Cleatmat Chair Mats for Medium Pile Carpets"/>
    <x v="1311"/>
    <n v="2"/>
    <n v="0"/>
    <n v="14.430000000000007"/>
  </r>
  <r>
    <x v="3"/>
    <s v="RD-19810"/>
    <s v="Ross DeVincentis"/>
    <x v="2"/>
    <s v="United States"/>
    <x v="0"/>
    <x v="0"/>
    <n v="60610"/>
    <x v="0"/>
    <s v="FUR-FU-10004597"/>
    <x v="0"/>
    <x v="2"/>
    <s v="Eldon Cleatmat Chair Mats for Medium Pile Carpets"/>
    <x v="940"/>
    <n v="1"/>
    <n v="0.6"/>
    <n v="-26.084999999999994"/>
  </r>
  <r>
    <x v="1"/>
    <s v="NF-18595"/>
    <s v="Nicole Fjeld"/>
    <x v="2"/>
    <s v="United States"/>
    <x v="6"/>
    <x v="3"/>
    <n v="10009"/>
    <x v="3"/>
    <s v="FUR-FU-10004622"/>
    <x v="0"/>
    <x v="2"/>
    <s v="Eldon Advantage Foldable Chair Mats for Low Pile Carpets"/>
    <x v="1312"/>
    <n v="2"/>
    <n v="0"/>
    <n v="22.763999999999996"/>
  </r>
  <r>
    <x v="0"/>
    <s v="JW-15955"/>
    <s v="Joni Wasserman"/>
    <x v="1"/>
    <s v="United States"/>
    <x v="11"/>
    <x v="8"/>
    <n v="98103"/>
    <x v="1"/>
    <s v="FUR-FU-10004622"/>
    <x v="0"/>
    <x v="2"/>
    <s v="Eldon Advantage Foldable Chair Mats for Low Pile Carpets"/>
    <x v="1313"/>
    <n v="3"/>
    <n v="0"/>
    <n v="34.145999999999994"/>
  </r>
  <r>
    <x v="1"/>
    <s v="AG-10900"/>
    <s v="Arthur Gainer"/>
    <x v="1"/>
    <s v="United States"/>
    <x v="19"/>
    <x v="12"/>
    <n v="75217"/>
    <x v="0"/>
    <s v="FUR-FU-10004622"/>
    <x v="0"/>
    <x v="2"/>
    <s v="Eldon Advantage Foldable Chair Mats for Low Pile Carpets"/>
    <x v="1314"/>
    <n v="5"/>
    <n v="0.6"/>
    <n v="-105.69000000000003"/>
  </r>
  <r>
    <x v="1"/>
    <s v="AB-10105"/>
    <s v="Adrian Barton"/>
    <x v="1"/>
    <s v="United States"/>
    <x v="36"/>
    <x v="21"/>
    <n v="42420"/>
    <x v="2"/>
    <s v="FUR-FU-10004665"/>
    <x v="0"/>
    <x v="2"/>
    <s v="3M Polarizing Task Lamp with Clamp Arm, Light Gray"/>
    <x v="1315"/>
    <n v="6"/>
    <n v="0"/>
    <n v="213.68880000000001"/>
  </r>
  <r>
    <x v="3"/>
    <s v="TB-21400"/>
    <s v="Tom Boeckenhauer"/>
    <x v="1"/>
    <s v="United States"/>
    <x v="160"/>
    <x v="30"/>
    <n v="74133"/>
    <x v="0"/>
    <s v="FUR-FU-10004665"/>
    <x v="0"/>
    <x v="2"/>
    <s v="3M Polarizing Task Lamp with Clamp Arm, Light Gray"/>
    <x v="1315"/>
    <n v="6"/>
    <n v="0"/>
    <n v="213.68880000000001"/>
  </r>
  <r>
    <x v="1"/>
    <s v="NH-18610"/>
    <s v="Nicole Hansen"/>
    <x v="0"/>
    <s v="United States"/>
    <x v="347"/>
    <x v="6"/>
    <n v="48237"/>
    <x v="0"/>
    <s v="FUR-FU-10004665"/>
    <x v="0"/>
    <x v="2"/>
    <s v="3M Polarizing Task Lamp with Clamp Arm, Light Gray"/>
    <x v="1316"/>
    <n v="2"/>
    <n v="0"/>
    <n v="71.229600000000005"/>
  </r>
  <r>
    <x v="0"/>
    <s v="LW-17125"/>
    <s v="Liz Willingham"/>
    <x v="1"/>
    <s v="United States"/>
    <x v="296"/>
    <x v="17"/>
    <n v="23464"/>
    <x v="2"/>
    <s v="FUR-FU-10004665"/>
    <x v="0"/>
    <x v="2"/>
    <s v="3M Polarizing Task Lamp with Clamp Arm, Light Gray"/>
    <x v="1316"/>
    <n v="2"/>
    <n v="0"/>
    <n v="71.229600000000005"/>
  </r>
  <r>
    <x v="1"/>
    <s v="BD-11605"/>
    <s v="Brian Dahlen"/>
    <x v="1"/>
    <s v="United States"/>
    <x v="12"/>
    <x v="2"/>
    <n v="71203"/>
    <x v="2"/>
    <s v="FUR-FU-10004666"/>
    <x v="0"/>
    <x v="2"/>
    <s v="DAX Clear Channel Poster Frame"/>
    <x v="1317"/>
    <n v="2"/>
    <n v="0"/>
    <n v="10.789200000000001"/>
  </r>
  <r>
    <x v="1"/>
    <s v="GG-14650"/>
    <s v="Greg Guthrie"/>
    <x v="0"/>
    <s v="United States"/>
    <x v="143"/>
    <x v="1"/>
    <n v="95928"/>
    <x v="1"/>
    <s v="FUR-FU-10004666"/>
    <x v="0"/>
    <x v="2"/>
    <s v="DAX Clear Channel Poster Frame"/>
    <x v="1318"/>
    <n v="5"/>
    <n v="0"/>
    <n v="26.973000000000003"/>
  </r>
  <r>
    <x v="1"/>
    <s v="LF-17185"/>
    <s v="Luke Foster"/>
    <x v="1"/>
    <s v="United States"/>
    <x v="138"/>
    <x v="12"/>
    <n v="78207"/>
    <x v="0"/>
    <s v="FUR-FU-10004666"/>
    <x v="0"/>
    <x v="2"/>
    <s v="DAX Clear Channel Poster Frame"/>
    <x v="802"/>
    <n v="3"/>
    <n v="0.6"/>
    <n v="-10.060199999999998"/>
  </r>
  <r>
    <x v="1"/>
    <s v="SE-20110"/>
    <s v="Sanjit Engle"/>
    <x v="1"/>
    <s v="United States"/>
    <x v="349"/>
    <x v="0"/>
    <n v="60090"/>
    <x v="0"/>
    <s v="FUR-FU-10004671"/>
    <x v="0"/>
    <x v="2"/>
    <s v="Executive Impressions 12&quot; Wall Clock"/>
    <x v="1319"/>
    <n v="2"/>
    <n v="0.6"/>
    <n v="-7.774799999999999"/>
  </r>
  <r>
    <x v="1"/>
    <s v="MS-17530"/>
    <s v="MaryBeth Skach"/>
    <x v="1"/>
    <s v="United States"/>
    <x v="1"/>
    <x v="1"/>
    <n v="92037"/>
    <x v="1"/>
    <s v="FUR-FU-10004671"/>
    <x v="0"/>
    <x v="2"/>
    <s v="Executive Impressions 12&quot; Wall Clock"/>
    <x v="1320"/>
    <n v="2"/>
    <n v="0"/>
    <n v="13.429200000000002"/>
  </r>
  <r>
    <x v="3"/>
    <s v="JF-15565"/>
    <s v="Jill Fjeld"/>
    <x v="1"/>
    <s v="United States"/>
    <x v="47"/>
    <x v="9"/>
    <n v="28314"/>
    <x v="2"/>
    <s v="FUR-FU-10004671"/>
    <x v="0"/>
    <x v="2"/>
    <s v="Executive Impressions 12&quot; Wall Clock"/>
    <x v="1321"/>
    <n v="2"/>
    <n v="0.2"/>
    <n v="6.3612000000000002"/>
  </r>
  <r>
    <x v="1"/>
    <s v="BN-11515"/>
    <s v="Bradley Nguyen"/>
    <x v="1"/>
    <s v="United States"/>
    <x v="11"/>
    <x v="8"/>
    <n v="98103"/>
    <x v="1"/>
    <s v="FUR-FU-10004671"/>
    <x v="0"/>
    <x v="2"/>
    <s v="Executive Impressions 12&quot; Wall Clock"/>
    <x v="1320"/>
    <n v="2"/>
    <n v="0"/>
    <n v="13.429200000000002"/>
  </r>
  <r>
    <x v="0"/>
    <s v="CV-12805"/>
    <s v="Cynthia Voltz"/>
    <x v="0"/>
    <s v="United States"/>
    <x v="18"/>
    <x v="13"/>
    <n v="19120"/>
    <x v="3"/>
    <s v="FUR-FU-10004671"/>
    <x v="0"/>
    <x v="2"/>
    <s v="Executive Impressions 12&quot; Wall Clock"/>
    <x v="1322"/>
    <n v="3"/>
    <n v="0.2"/>
    <n v="9.5418000000000003"/>
  </r>
  <r>
    <x v="0"/>
    <s v="EM-13825"/>
    <s v="Elizabeth Moffitt"/>
    <x v="0"/>
    <s v="United States"/>
    <x v="17"/>
    <x v="12"/>
    <n v="77036"/>
    <x v="0"/>
    <s v="FUR-FU-10004671"/>
    <x v="0"/>
    <x v="2"/>
    <s v="Executive Impressions 12&quot; Wall Clock"/>
    <x v="1323"/>
    <n v="3"/>
    <n v="0.6"/>
    <n v="-11.662199999999999"/>
  </r>
  <r>
    <x v="1"/>
    <s v="MP-17965"/>
    <s v="Michael Paige"/>
    <x v="0"/>
    <s v="United States"/>
    <x v="224"/>
    <x v="26"/>
    <n v="1841"/>
    <x v="3"/>
    <s v="FUR-FU-10004712"/>
    <x v="0"/>
    <x v="2"/>
    <s v="Westinghouse Mesh Shade Clip-On Gooseneck Lamp, Black"/>
    <x v="1324"/>
    <n v="4"/>
    <n v="0"/>
    <n v="14.705600000000004"/>
  </r>
  <r>
    <x v="3"/>
    <s v="EH-13765"/>
    <s v="Edward Hooks"/>
    <x v="0"/>
    <s v="United States"/>
    <x v="2"/>
    <x v="1"/>
    <n v="94109"/>
    <x v="1"/>
    <s v="FUR-FU-10004712"/>
    <x v="0"/>
    <x v="2"/>
    <s v="Westinghouse Mesh Shade Clip-On Gooseneck Lamp, Black"/>
    <x v="1325"/>
    <n v="2"/>
    <n v="0"/>
    <n v="7.352800000000002"/>
  </r>
  <r>
    <x v="1"/>
    <s v="BT-11305"/>
    <s v="Beth Thompson"/>
    <x v="2"/>
    <s v="United States"/>
    <x v="11"/>
    <x v="8"/>
    <n v="98103"/>
    <x v="1"/>
    <s v="FUR-FU-10004748"/>
    <x v="0"/>
    <x v="2"/>
    <s v="Howard Miller 16&quot; Diameter Gallery Wall Clock"/>
    <x v="1326"/>
    <n v="3"/>
    <n v="0"/>
    <n v="74.809799999999996"/>
  </r>
  <r>
    <x v="0"/>
    <s v="JG-15160"/>
    <s v="James Galang"/>
    <x v="1"/>
    <s v="United States"/>
    <x v="350"/>
    <x v="21"/>
    <n v="42071"/>
    <x v="2"/>
    <s v="FUR-FU-10004748"/>
    <x v="0"/>
    <x v="2"/>
    <s v="Howard Miller 16&quot; Diameter Gallery Wall Clock"/>
    <x v="1326"/>
    <n v="3"/>
    <n v="0"/>
    <n v="74.809799999999996"/>
  </r>
  <r>
    <x v="1"/>
    <s v="CV-12295"/>
    <s v="Christina VanderZanden"/>
    <x v="1"/>
    <s v="United States"/>
    <x v="6"/>
    <x v="3"/>
    <n v="10011"/>
    <x v="3"/>
    <s v="FUR-FU-10004748"/>
    <x v="0"/>
    <x v="2"/>
    <s v="Howard Miller 16&quot; Diameter Gallery Wall Clock"/>
    <x v="1327"/>
    <n v="1"/>
    <n v="0"/>
    <n v="24.936599999999999"/>
  </r>
  <r>
    <x v="1"/>
    <s v="TH-21115"/>
    <s v="Thea Hudgings"/>
    <x v="0"/>
    <s v="United States"/>
    <x v="17"/>
    <x v="12"/>
    <n v="77070"/>
    <x v="0"/>
    <s v="FUR-FU-10004748"/>
    <x v="0"/>
    <x v="2"/>
    <s v="Howard Miller 16&quot; Diameter Gallery Wall Clock"/>
    <x v="1328"/>
    <n v="5"/>
    <n v="0.6"/>
    <n v="-67.137"/>
  </r>
  <r>
    <x v="1"/>
    <s v="PB-19150"/>
    <s v="Philip Brown"/>
    <x v="1"/>
    <s v="United States"/>
    <x v="5"/>
    <x v="1"/>
    <n v="90004"/>
    <x v="1"/>
    <s v="FUR-FU-10004845"/>
    <x v="0"/>
    <x v="2"/>
    <s v="Deflect-o EconoMat Nonstudded, No Bevel Mat"/>
    <x v="1329"/>
    <n v="9"/>
    <n v="0"/>
    <n v="92.969999999999985"/>
  </r>
  <r>
    <x v="3"/>
    <s v="SP-20620"/>
    <s v="Stefania Perrino"/>
    <x v="0"/>
    <s v="United States"/>
    <x v="48"/>
    <x v="3"/>
    <n v="14215"/>
    <x v="3"/>
    <s v="FUR-FU-10004845"/>
    <x v="0"/>
    <x v="2"/>
    <s v="Deflect-o EconoMat Nonstudded, No Bevel Mat"/>
    <x v="1330"/>
    <n v="3"/>
    <n v="0"/>
    <n v="30.989999999999995"/>
  </r>
  <r>
    <x v="1"/>
    <s v="LP-17095"/>
    <s v="Liz Preis"/>
    <x v="1"/>
    <s v="United States"/>
    <x v="111"/>
    <x v="22"/>
    <n v="45014"/>
    <x v="3"/>
    <s v="FUR-FU-10004845"/>
    <x v="0"/>
    <x v="2"/>
    <s v="Deflect-o EconoMat Nonstudded, No Bevel Mat"/>
    <x v="770"/>
    <n v="2"/>
    <n v="0.2"/>
    <n v="0"/>
  </r>
  <r>
    <x v="1"/>
    <s v="TB-21520"/>
    <s v="Tracy Blumstein"/>
    <x v="1"/>
    <s v="United States"/>
    <x v="18"/>
    <x v="13"/>
    <n v="19140"/>
    <x v="3"/>
    <s v="FUR-FU-10004848"/>
    <x v="0"/>
    <x v="2"/>
    <s v="Howard Miller 13-3/4&quot; Diameter Brushed Chrome Round Wall Clock"/>
    <x v="1331"/>
    <n v="3"/>
    <n v="0.2"/>
    <n v="15.524999999999991"/>
  </r>
  <r>
    <x v="3"/>
    <s v="JD-15895"/>
    <s v="Jonathan Doherty"/>
    <x v="0"/>
    <s v="United States"/>
    <x v="18"/>
    <x v="13"/>
    <n v="19140"/>
    <x v="3"/>
    <s v="FUR-FU-10004848"/>
    <x v="0"/>
    <x v="2"/>
    <s v="Howard Miller 13-3/4&quot; Diameter Brushed Chrome Round Wall Clock"/>
    <x v="1332"/>
    <n v="2"/>
    <n v="0.2"/>
    <n v="10.349999999999994"/>
  </r>
  <r>
    <x v="3"/>
    <s v="PF-19165"/>
    <s v="Philip Fox"/>
    <x v="1"/>
    <s v="United States"/>
    <x v="174"/>
    <x v="8"/>
    <n v="98502"/>
    <x v="1"/>
    <s v="FUR-FU-10004848"/>
    <x v="0"/>
    <x v="2"/>
    <s v="Howard Miller 13-3/4&quot; Diameter Brushed Chrome Round Wall Clock"/>
    <x v="1333"/>
    <n v="3"/>
    <n v="0"/>
    <n v="46.574999999999996"/>
  </r>
  <r>
    <x v="0"/>
    <s v="CK-12595"/>
    <s v="Clytie Kelty"/>
    <x v="1"/>
    <s v="United States"/>
    <x v="18"/>
    <x v="13"/>
    <n v="19134"/>
    <x v="3"/>
    <s v="FUR-FU-10004848"/>
    <x v="0"/>
    <x v="2"/>
    <s v="Howard Miller 13-3/4&quot; Diameter Brushed Chrome Round Wall Clock"/>
    <x v="1334"/>
    <n v="7"/>
    <n v="0.2"/>
    <n v="36.224999999999966"/>
  </r>
  <r>
    <x v="1"/>
    <s v="BE-11455"/>
    <s v="Brad Eason"/>
    <x v="2"/>
    <s v="United States"/>
    <x v="338"/>
    <x v="22"/>
    <n v="44052"/>
    <x v="3"/>
    <s v="FUR-FU-10004848"/>
    <x v="0"/>
    <x v="2"/>
    <s v="DAX Solid Wood Frames"/>
    <x v="1335"/>
    <n v="7"/>
    <n v="0.2"/>
    <n v="11.626299999999999"/>
  </r>
  <r>
    <x v="1"/>
    <s v="JM-15250"/>
    <s v="Janet Martin"/>
    <x v="1"/>
    <s v="United States"/>
    <x v="6"/>
    <x v="3"/>
    <n v="10009"/>
    <x v="3"/>
    <s v="FUR-FU-10004848"/>
    <x v="0"/>
    <x v="2"/>
    <s v="Howard Miller 13-3/4&quot; Diameter Brushed Chrome Round Wall Clock"/>
    <x v="1336"/>
    <n v="8"/>
    <n v="0"/>
    <n v="124.19999999999999"/>
  </r>
  <r>
    <x v="1"/>
    <s v="BE-11335"/>
    <s v="Bill Eplett"/>
    <x v="2"/>
    <s v="United States"/>
    <x v="216"/>
    <x v="3"/>
    <n v="13440"/>
    <x v="3"/>
    <s v="FUR-FU-10004848"/>
    <x v="0"/>
    <x v="2"/>
    <s v="DAX Solid Wood Frames"/>
    <x v="1337"/>
    <n v="4"/>
    <n v="0"/>
    <n v="14.459599999999998"/>
  </r>
  <r>
    <x v="0"/>
    <s v="PG-18820"/>
    <s v="Patrick Gardner"/>
    <x v="1"/>
    <s v="United States"/>
    <x v="65"/>
    <x v="1"/>
    <n v="93309"/>
    <x v="1"/>
    <s v="FUR-FU-10004848"/>
    <x v="0"/>
    <x v="2"/>
    <s v="Howard Miller 13-3/4&quot; Diameter Brushed Chrome Round Wall Clock"/>
    <x v="1338"/>
    <n v="1"/>
    <n v="0"/>
    <n v="15.524999999999999"/>
  </r>
  <r>
    <x v="3"/>
    <s v="TT-21460"/>
    <s v="Tonja Turnell"/>
    <x v="2"/>
    <s v="United States"/>
    <x v="17"/>
    <x v="12"/>
    <n v="77095"/>
    <x v="0"/>
    <s v="FUR-FU-10004848"/>
    <x v="0"/>
    <x v="2"/>
    <s v="Howard Miller 13-3/4&quot; Diameter Brushed Chrome Round Wall Clock"/>
    <x v="1339"/>
    <n v="5"/>
    <n v="0.6"/>
    <n v="-77.625"/>
  </r>
  <r>
    <x v="1"/>
    <s v="AR-10570"/>
    <s v="Anemone Ratner"/>
    <x v="1"/>
    <s v="United States"/>
    <x v="32"/>
    <x v="18"/>
    <n v="31907"/>
    <x v="2"/>
    <s v="FUR-FU-10004848"/>
    <x v="0"/>
    <x v="2"/>
    <s v="Howard Miller 13-3/4&quot; Diameter Brushed Chrome Round Wall Clock"/>
    <x v="1338"/>
    <n v="1"/>
    <n v="0"/>
    <n v="15.524999999999999"/>
  </r>
  <r>
    <x v="1"/>
    <s v="PO-19180"/>
    <s v="Philisse Overcash"/>
    <x v="2"/>
    <s v="United States"/>
    <x v="11"/>
    <x v="8"/>
    <n v="98103"/>
    <x v="1"/>
    <s v="FUR-FU-10004848"/>
    <x v="0"/>
    <x v="2"/>
    <s v="DAX Solid Wood Frames"/>
    <x v="1340"/>
    <n v="2"/>
    <n v="0"/>
    <n v="7.2297999999999991"/>
  </r>
  <r>
    <x v="1"/>
    <s v="JL-15505"/>
    <s v="Jeremy Lonsdale"/>
    <x v="1"/>
    <s v="United States"/>
    <x v="165"/>
    <x v="1"/>
    <n v="92683"/>
    <x v="1"/>
    <s v="FUR-FU-10004848"/>
    <x v="0"/>
    <x v="2"/>
    <s v="Howard Miller 13-3/4&quot; Diameter Brushed Chrome Round Wall Clock"/>
    <x v="1338"/>
    <n v="1"/>
    <n v="0"/>
    <n v="15.524999999999999"/>
  </r>
  <r>
    <x v="1"/>
    <s v="SC-20095"/>
    <s v="Sanjit Chand"/>
    <x v="1"/>
    <s v="United States"/>
    <x v="172"/>
    <x v="1"/>
    <n v="92627"/>
    <x v="1"/>
    <s v="FUR-FU-10004864"/>
    <x v="0"/>
    <x v="2"/>
    <s v="Howard Miller 14-1/2&quot; Diameter Chrome Round Wall Clock"/>
    <x v="1341"/>
    <n v="4"/>
    <n v="0"/>
    <n v="81.843199999999996"/>
  </r>
  <r>
    <x v="1"/>
    <s v="AB-10060"/>
    <s v="Adam Bellavance"/>
    <x v="2"/>
    <s v="United States"/>
    <x v="28"/>
    <x v="17"/>
    <n v="22980"/>
    <x v="2"/>
    <s v="FUR-FU-10004864"/>
    <x v="0"/>
    <x v="2"/>
    <s v="Howard Miller 14-1/2&quot; Diameter Chrome Round Wall Clock"/>
    <x v="1328"/>
    <n v="2"/>
    <n v="0"/>
    <n v="40.921599999999998"/>
  </r>
  <r>
    <x v="0"/>
    <s v="Dp-13240"/>
    <s v="Dean percer"/>
    <x v="2"/>
    <s v="United States"/>
    <x v="120"/>
    <x v="24"/>
    <n v="37918"/>
    <x v="2"/>
    <s v="FUR-FU-10004864"/>
    <x v="0"/>
    <x v="2"/>
    <s v="Eldon 500 Class Desk Accessories"/>
    <x v="1342"/>
    <n v="1"/>
    <n v="0.2"/>
    <n v="1.5691000000000002"/>
  </r>
  <r>
    <x v="1"/>
    <s v="RF-19840"/>
    <s v="Roy Französisch"/>
    <x v="1"/>
    <s v="United States"/>
    <x v="116"/>
    <x v="1"/>
    <n v="91104"/>
    <x v="1"/>
    <s v="FUR-FU-10004864"/>
    <x v="0"/>
    <x v="2"/>
    <s v="Howard Miller 14-1/2&quot; Diameter Chrome Round Wall Clock"/>
    <x v="1343"/>
    <n v="6"/>
    <n v="0"/>
    <n v="122.76479999999999"/>
  </r>
  <r>
    <x v="1"/>
    <s v="PG-18820"/>
    <s v="Patrick Gardner"/>
    <x v="1"/>
    <s v="United States"/>
    <x v="6"/>
    <x v="3"/>
    <n v="10011"/>
    <x v="3"/>
    <s v="FUR-FU-10004864"/>
    <x v="0"/>
    <x v="2"/>
    <s v="Howard Miller 14-1/2&quot; Diameter Chrome Round Wall Clock"/>
    <x v="1326"/>
    <n v="3"/>
    <n v="0"/>
    <n v="61.382399999999997"/>
  </r>
  <r>
    <x v="1"/>
    <s v="JR-16210"/>
    <s v="Justin Ritter"/>
    <x v="0"/>
    <s v="United States"/>
    <x v="33"/>
    <x v="23"/>
    <n v="97477"/>
    <x v="1"/>
    <s v="FUR-FU-10004864"/>
    <x v="0"/>
    <x v="2"/>
    <s v="Howard Miller 14-1/2&quot; Diameter Chrome Round Wall Clock"/>
    <x v="1344"/>
    <n v="8"/>
    <n v="0.2"/>
    <n v="61.38239999999999"/>
  </r>
  <r>
    <x v="1"/>
    <s v="DB-13270"/>
    <s v="Deborah Brumfield"/>
    <x v="2"/>
    <s v="United States"/>
    <x v="8"/>
    <x v="5"/>
    <n v="2908"/>
    <x v="3"/>
    <s v="FUR-FU-10004864"/>
    <x v="0"/>
    <x v="2"/>
    <s v="Eldon 500 Class Desk Accessories"/>
    <x v="1345"/>
    <n v="6"/>
    <n v="0"/>
    <n v="23.898600000000002"/>
  </r>
  <r>
    <x v="3"/>
    <s v="JF-15355"/>
    <s v="Jay Fein"/>
    <x v="1"/>
    <s v="United States"/>
    <x v="116"/>
    <x v="1"/>
    <n v="91104"/>
    <x v="1"/>
    <s v="FUR-FU-10004864"/>
    <x v="0"/>
    <x v="2"/>
    <s v="Eldon 500 Class Desk Accessories"/>
    <x v="1346"/>
    <n v="2"/>
    <n v="0"/>
    <n v="7.9662000000000006"/>
  </r>
  <r>
    <x v="1"/>
    <s v="VS-21820"/>
    <s v="Vivek Sundaresam"/>
    <x v="1"/>
    <s v="United States"/>
    <x v="16"/>
    <x v="12"/>
    <n v="77340"/>
    <x v="0"/>
    <s v="FUR-FU-10004864"/>
    <x v="0"/>
    <x v="2"/>
    <s v="Howard Miller 14-1/2&quot; Diameter Chrome Round Wall Clock"/>
    <x v="1347"/>
    <n v="3"/>
    <n v="0.6"/>
    <n v="-53.709599999999988"/>
  </r>
  <r>
    <x v="1"/>
    <s v="PO-18865"/>
    <s v="Patrick O'Donnell"/>
    <x v="1"/>
    <s v="United States"/>
    <x v="312"/>
    <x v="26"/>
    <n v="1752"/>
    <x v="3"/>
    <s v="FUR-FU-10004864"/>
    <x v="0"/>
    <x v="2"/>
    <s v="Howard Miller 14-1/2&quot; Diameter Chrome Round Wall Clock"/>
    <x v="1326"/>
    <n v="3"/>
    <n v="0"/>
    <n v="61.382399999999997"/>
  </r>
  <r>
    <x v="3"/>
    <s v="KM-16660"/>
    <s v="Khloe Miller"/>
    <x v="1"/>
    <s v="United States"/>
    <x v="18"/>
    <x v="13"/>
    <n v="19140"/>
    <x v="3"/>
    <s v="FUR-FU-10004864"/>
    <x v="0"/>
    <x v="2"/>
    <s v="Eldon 500 Class Desk Accessories"/>
    <x v="1348"/>
    <n v="2"/>
    <n v="0.2"/>
    <n v="3.1382000000000003"/>
  </r>
  <r>
    <x v="3"/>
    <s v="LC-17140"/>
    <s v="Logan Currie"/>
    <x v="1"/>
    <s v="United States"/>
    <x v="6"/>
    <x v="3"/>
    <n v="10035"/>
    <x v="3"/>
    <s v="FUR-FU-10004864"/>
    <x v="0"/>
    <x v="2"/>
    <s v="Eldon 500 Class Desk Accessories"/>
    <x v="1349"/>
    <n v="1"/>
    <n v="0"/>
    <n v="3.9831000000000003"/>
  </r>
  <r>
    <x v="1"/>
    <s v="NS-18640"/>
    <s v="Noel Staavos"/>
    <x v="0"/>
    <s v="United States"/>
    <x v="6"/>
    <x v="3"/>
    <n v="10009"/>
    <x v="3"/>
    <s v="FUR-FU-10004864"/>
    <x v="0"/>
    <x v="2"/>
    <s v="Eldon 500 Class Desk Accessories"/>
    <x v="1350"/>
    <n v="5"/>
    <n v="0"/>
    <n v="19.915500000000002"/>
  </r>
  <r>
    <x v="1"/>
    <s v="LC-16885"/>
    <s v="Lena Creighton"/>
    <x v="1"/>
    <s v="United States"/>
    <x v="351"/>
    <x v="0"/>
    <n v="61821"/>
    <x v="0"/>
    <s v="FUR-FU-10004904"/>
    <x v="0"/>
    <x v="2"/>
    <s v="Eldon &quot;L&quot; Workstation Diamond Chairmat"/>
    <x v="1351"/>
    <n v="5"/>
    <n v="0.6"/>
    <n v="-182.35200000000003"/>
  </r>
  <r>
    <x v="1"/>
    <s v="PF-19120"/>
    <s v="Peter Fuller"/>
    <x v="1"/>
    <s v="United States"/>
    <x v="219"/>
    <x v="20"/>
    <n v="85234"/>
    <x v="1"/>
    <s v="FUR-FU-10004904"/>
    <x v="0"/>
    <x v="2"/>
    <s v="Eldon &quot;L&quot; Workstation Diamond Chairmat"/>
    <x v="1352"/>
    <n v="6"/>
    <n v="0.2"/>
    <n v="-36.470400000000041"/>
  </r>
  <r>
    <x v="3"/>
    <s v="CL-12565"/>
    <s v="Clay Ludtke"/>
    <x v="1"/>
    <s v="United States"/>
    <x v="53"/>
    <x v="13"/>
    <n v="19601"/>
    <x v="3"/>
    <s v="FUR-FU-10004904"/>
    <x v="0"/>
    <x v="2"/>
    <s v="Eldon &quot;L&quot; Workstation Diamond Chairmat"/>
    <x v="1353"/>
    <n v="5"/>
    <n v="0.2"/>
    <n v="-30.392000000000024"/>
  </r>
  <r>
    <x v="3"/>
    <s v="KB-16315"/>
    <s v="Karl Braun"/>
    <x v="1"/>
    <s v="United States"/>
    <x v="90"/>
    <x v="22"/>
    <n v="44105"/>
    <x v="3"/>
    <s v="FUR-FU-10004904"/>
    <x v="0"/>
    <x v="2"/>
    <s v="Eldon &quot;L&quot; Workstation Diamond Chairmat"/>
    <x v="1354"/>
    <n v="3"/>
    <n v="0.2"/>
    <n v="-18.23520000000002"/>
  </r>
  <r>
    <x v="1"/>
    <s v="BW-11110"/>
    <s v="Bart Watters"/>
    <x v="0"/>
    <s v="United States"/>
    <x v="17"/>
    <x v="12"/>
    <n v="77070"/>
    <x v="0"/>
    <s v="FUR-FU-10004909"/>
    <x v="0"/>
    <x v="2"/>
    <s v="Contemporary Wood/Metal Frame"/>
    <x v="1355"/>
    <n v="8"/>
    <n v="0.6"/>
    <n v="-32.320000000000007"/>
  </r>
  <r>
    <x v="1"/>
    <s v="CM-12385"/>
    <s v="Christopher Martinez"/>
    <x v="1"/>
    <s v="United States"/>
    <x v="0"/>
    <x v="0"/>
    <n v="60610"/>
    <x v="0"/>
    <s v="FUR-FU-10004909"/>
    <x v="0"/>
    <x v="2"/>
    <s v="Contemporary Wood/Metal Frame"/>
    <x v="1356"/>
    <n v="1"/>
    <n v="0.6"/>
    <n v="-4.0400000000000009"/>
  </r>
  <r>
    <x v="3"/>
    <s v="KH-16330"/>
    <s v="Katharine Harms"/>
    <x v="0"/>
    <s v="United States"/>
    <x v="79"/>
    <x v="22"/>
    <n v="43055"/>
    <x v="3"/>
    <s v="FUR-FU-10004909"/>
    <x v="0"/>
    <x v="2"/>
    <s v="Contemporary Wood/Metal Frame"/>
    <x v="1357"/>
    <n v="3"/>
    <n v="0.2"/>
    <n v="7.2719999999999949"/>
  </r>
  <r>
    <x v="1"/>
    <s v="LT-17110"/>
    <s v="Liz Thompson"/>
    <x v="1"/>
    <s v="United States"/>
    <x v="1"/>
    <x v="1"/>
    <n v="92105"/>
    <x v="1"/>
    <s v="FUR-FU-10004909"/>
    <x v="0"/>
    <x v="2"/>
    <s v="Contemporary Wood/Metal Frame"/>
    <x v="1358"/>
    <n v="6"/>
    <n v="0"/>
    <n v="33.935999999999993"/>
  </r>
  <r>
    <x v="3"/>
    <s v="DL-13315"/>
    <s v="Delfina Latchford"/>
    <x v="1"/>
    <s v="United States"/>
    <x v="6"/>
    <x v="3"/>
    <n v="10035"/>
    <x v="3"/>
    <s v="FUR-FU-10004952"/>
    <x v="0"/>
    <x v="2"/>
    <s v="C-Line Cubicle Keepers Polyproplyene Holder w/Velcro Back, 8-1/2x11, 25/Bx"/>
    <x v="1359"/>
    <n v="2"/>
    <n v="0"/>
    <n v="33.938800000000001"/>
  </r>
  <r>
    <x v="1"/>
    <s v="LA-16780"/>
    <s v="Laura Armstrong"/>
    <x v="0"/>
    <s v="United States"/>
    <x v="352"/>
    <x v="46"/>
    <n v="4401"/>
    <x v="3"/>
    <s v="FUR-FU-10004952"/>
    <x v="0"/>
    <x v="2"/>
    <s v="C-Line Cubicle Keepers Polyproplyene Holder w/Velcro Back, 8-1/2x11, 25/Bx"/>
    <x v="1359"/>
    <n v="2"/>
    <n v="0"/>
    <n v="33.938800000000001"/>
  </r>
  <r>
    <x v="1"/>
    <s v="DN-13690"/>
    <s v="Duane Noonan"/>
    <x v="1"/>
    <s v="United States"/>
    <x v="23"/>
    <x v="15"/>
    <n v="21044"/>
    <x v="3"/>
    <s v="FUR-FU-10004952"/>
    <x v="0"/>
    <x v="2"/>
    <s v="C-Line Cubicle Keepers Polyproplyene Holder w/Velcro Back, 8-1/2x11, 25/Bx"/>
    <x v="1360"/>
    <n v="3"/>
    <n v="0"/>
    <n v="50.908200000000001"/>
  </r>
  <r>
    <x v="2"/>
    <s v="CG-12520"/>
    <s v="Claire Gute"/>
    <x v="1"/>
    <s v="United States"/>
    <x v="19"/>
    <x v="12"/>
    <n v="75217"/>
    <x v="0"/>
    <s v="FUR-FU-10004952"/>
    <x v="0"/>
    <x v="2"/>
    <s v="C-Line Cubicle Keepers Polyproplyene Holder w/Velcro Back, 8-1/2x11, 25/Bx"/>
    <x v="1361"/>
    <n v="6"/>
    <n v="0.6"/>
    <n v="-95.24760000000002"/>
  </r>
  <r>
    <x v="1"/>
    <s v="HG-14965"/>
    <s v="Henry Goldwyn"/>
    <x v="0"/>
    <s v="United States"/>
    <x v="5"/>
    <x v="1"/>
    <n v="90032"/>
    <x v="1"/>
    <s v="FUR-FU-10004960"/>
    <x v="0"/>
    <x v="2"/>
    <s v="Seth Thomas 12&quot; Clock w/ Goldtone Case"/>
    <x v="1362"/>
    <n v="8"/>
    <n v="0"/>
    <n v="62.505600000000001"/>
  </r>
  <r>
    <x v="3"/>
    <s v="BN-11515"/>
    <s v="Bradley Nguyen"/>
    <x v="1"/>
    <s v="United States"/>
    <x v="6"/>
    <x v="3"/>
    <n v="10009"/>
    <x v="3"/>
    <s v="FUR-FU-10004960"/>
    <x v="0"/>
    <x v="2"/>
    <s v="Seth Thomas 12&quot; Clock w/ Goldtone Case"/>
    <x v="1363"/>
    <n v="5"/>
    <n v="0"/>
    <n v="39.066000000000003"/>
  </r>
  <r>
    <x v="1"/>
    <s v="TH-21550"/>
    <s v="Tracy Hopkins"/>
    <x v="2"/>
    <s v="United States"/>
    <x v="23"/>
    <x v="15"/>
    <n v="21044"/>
    <x v="3"/>
    <s v="FUR-FU-10004960"/>
    <x v="0"/>
    <x v="2"/>
    <s v="Seth Thomas 12&quot; Clock w/ Goldtone Case"/>
    <x v="1364"/>
    <n v="4"/>
    <n v="0"/>
    <n v="31.252800000000001"/>
  </r>
  <r>
    <x v="1"/>
    <s v="MP-18175"/>
    <s v="Mike Pelletier"/>
    <x v="2"/>
    <s v="United States"/>
    <x v="1"/>
    <x v="1"/>
    <n v="92024"/>
    <x v="1"/>
    <s v="FUR-FU-10004963"/>
    <x v="0"/>
    <x v="2"/>
    <s v="Eldon 400 Class Desk Accessories, Black Carbon"/>
    <x v="1365"/>
    <n v="3"/>
    <n v="0"/>
    <n v="11.025000000000002"/>
  </r>
  <r>
    <x v="3"/>
    <s v="JS-15940"/>
    <s v="Joni Sundaresam"/>
    <x v="2"/>
    <s v="United States"/>
    <x v="127"/>
    <x v="22"/>
    <n v="43130"/>
    <x v="3"/>
    <s v="FUR-FU-10004963"/>
    <x v="0"/>
    <x v="2"/>
    <s v="Eldon 400 Class Desk Accessories, Black Carbon"/>
    <x v="1366"/>
    <n v="4"/>
    <n v="0.2"/>
    <n v="7.7000000000000028"/>
  </r>
  <r>
    <x v="0"/>
    <s v="JG-15160"/>
    <s v="James Galang"/>
    <x v="1"/>
    <s v="United States"/>
    <x v="321"/>
    <x v="40"/>
    <n v="83201"/>
    <x v="1"/>
    <s v="FUR-FU-10004963"/>
    <x v="0"/>
    <x v="2"/>
    <s v="Eldon 400 Class Desk Accessories, Black Carbon"/>
    <x v="1367"/>
    <n v="4"/>
    <n v="0"/>
    <n v="14.700000000000003"/>
  </r>
  <r>
    <x v="0"/>
    <s v="AH-10075"/>
    <s v="Adam Hart"/>
    <x v="0"/>
    <s v="United States"/>
    <x v="166"/>
    <x v="5"/>
    <n v="2920"/>
    <x v="3"/>
    <s v="FUR-FU-10004963"/>
    <x v="0"/>
    <x v="2"/>
    <s v="Eldon 400 Class Desk Accessories, Black Carbon"/>
    <x v="1367"/>
    <n v="4"/>
    <n v="0"/>
    <n v="14.700000000000003"/>
  </r>
  <r>
    <x v="0"/>
    <s v="JH-15430"/>
    <s v="Jennifer Halladay"/>
    <x v="1"/>
    <s v="United States"/>
    <x v="35"/>
    <x v="10"/>
    <n v="33012"/>
    <x v="2"/>
    <s v="FUR-FU-10004963"/>
    <x v="0"/>
    <x v="2"/>
    <s v="Eldon 400 Class Desk Accessories, Black Carbon"/>
    <x v="1368"/>
    <n v="3"/>
    <n v="0.2"/>
    <n v="5.7750000000000021"/>
  </r>
  <r>
    <x v="0"/>
    <s v="WB-21850"/>
    <s v="William Brown"/>
    <x v="1"/>
    <s v="United States"/>
    <x v="245"/>
    <x v="12"/>
    <n v="77571"/>
    <x v="0"/>
    <s v="FUR-FU-10004963"/>
    <x v="0"/>
    <x v="2"/>
    <s v="Eldon 400 Class Desk Accessories, Black Carbon"/>
    <x v="1369"/>
    <n v="4"/>
    <n v="0.6"/>
    <n v="-6.2999999999999972"/>
  </r>
  <r>
    <x v="3"/>
    <s v="DA-13450"/>
    <s v="Dianna Arnett"/>
    <x v="2"/>
    <s v="United States"/>
    <x v="118"/>
    <x v="34"/>
    <n v="20016"/>
    <x v="3"/>
    <s v="FUR-FU-10004973"/>
    <x v="0"/>
    <x v="2"/>
    <s v="Flat Face Poster Frame"/>
    <x v="1370"/>
    <n v="2"/>
    <n v="0"/>
    <n v="15.825600000000001"/>
  </r>
  <r>
    <x v="1"/>
    <s v="SN-20560"/>
    <s v="Skye Norling"/>
    <x v="2"/>
    <s v="United States"/>
    <x v="4"/>
    <x v="20"/>
    <n v="85345"/>
    <x v="1"/>
    <s v="FUR-FU-10004973"/>
    <x v="0"/>
    <x v="2"/>
    <s v="Flat Face Poster Frame"/>
    <x v="1371"/>
    <n v="5"/>
    <n v="0.2"/>
    <n v="20.724000000000007"/>
  </r>
  <r>
    <x v="1"/>
    <s v="BF-11170"/>
    <s v="Ben Ferrer"/>
    <x v="2"/>
    <s v="United States"/>
    <x v="19"/>
    <x v="12"/>
    <n v="75081"/>
    <x v="0"/>
    <s v="FUR-FU-10004973"/>
    <x v="0"/>
    <x v="2"/>
    <s v="Flat Face Poster Frame"/>
    <x v="1372"/>
    <n v="3"/>
    <n v="0.6"/>
    <n v="-10.173599999999997"/>
  </r>
  <r>
    <x v="3"/>
    <s v="BF-11020"/>
    <s v="Barry Französisch"/>
    <x v="0"/>
    <s v="United States"/>
    <x v="49"/>
    <x v="0"/>
    <n v="60505"/>
    <x v="0"/>
    <s v="FUR-FU-10004973"/>
    <x v="0"/>
    <x v="2"/>
    <s v="Flat Face Poster Frame"/>
    <x v="1373"/>
    <n v="8"/>
    <n v="0.6"/>
    <n v="-27.129599999999996"/>
  </r>
  <r>
    <x v="1"/>
    <s v="MH-18115"/>
    <s v="Mick Hernandez"/>
    <x v="2"/>
    <s v="United States"/>
    <x v="353"/>
    <x v="12"/>
    <n v="78577"/>
    <x v="0"/>
    <s v="FUR-FU-10004973"/>
    <x v="0"/>
    <x v="2"/>
    <s v="Flat Face Poster Frame"/>
    <x v="1372"/>
    <n v="3"/>
    <n v="0.6"/>
    <n v="-10.173599999999997"/>
  </r>
  <r>
    <x v="1"/>
    <s v="BT-11395"/>
    <s v="Bill Tyler"/>
    <x v="0"/>
    <s v="United States"/>
    <x v="5"/>
    <x v="1"/>
    <n v="90036"/>
    <x v="1"/>
    <s v="FUR-FU-10004973"/>
    <x v="0"/>
    <x v="2"/>
    <s v="Flat Face Poster Frame"/>
    <x v="1370"/>
    <n v="2"/>
    <n v="0"/>
    <n v="15.825600000000001"/>
  </r>
  <r>
    <x v="0"/>
    <s v="LW-17215"/>
    <s v="Luke Weiss"/>
    <x v="1"/>
    <s v="United States"/>
    <x v="0"/>
    <x v="0"/>
    <n v="60653"/>
    <x v="0"/>
    <s v="FUR-FU-10004973"/>
    <x v="0"/>
    <x v="2"/>
    <s v="Flat Face Poster Frame"/>
    <x v="1372"/>
    <n v="3"/>
    <n v="0.6"/>
    <n v="-10.173599999999997"/>
  </r>
  <r>
    <x v="1"/>
    <s v="BM-11575"/>
    <s v="Brendan Murry"/>
    <x v="0"/>
    <s v="United States"/>
    <x v="0"/>
    <x v="0"/>
    <n v="60653"/>
    <x v="0"/>
    <s v="FUR-FU-10004973"/>
    <x v="0"/>
    <x v="2"/>
    <s v="Flat Face Poster Frame"/>
    <x v="1372"/>
    <n v="3"/>
    <n v="0.6"/>
    <n v="-10.173599999999997"/>
  </r>
  <r>
    <x v="3"/>
    <s v="AB-10165"/>
    <s v="Alan Barnes"/>
    <x v="1"/>
    <s v="United States"/>
    <x v="70"/>
    <x v="1"/>
    <n v="90712"/>
    <x v="1"/>
    <s v="FUR-FU-10004973"/>
    <x v="0"/>
    <x v="2"/>
    <s v="Flat Face Poster Frame"/>
    <x v="1374"/>
    <n v="5"/>
    <n v="0"/>
    <n v="39.564000000000007"/>
  </r>
  <r>
    <x v="0"/>
    <s v="CK-12325"/>
    <s v="Christine Kargatis"/>
    <x v="2"/>
    <s v="United States"/>
    <x v="39"/>
    <x v="22"/>
    <n v="45373"/>
    <x v="3"/>
    <s v="FUR-FU-10004973"/>
    <x v="0"/>
    <x v="2"/>
    <s v="Flat Face Poster Frame"/>
    <x v="1375"/>
    <n v="2"/>
    <n v="0.2"/>
    <n v="8.2896000000000001"/>
  </r>
  <r>
    <x v="1"/>
    <s v="SF-20200"/>
    <s v="Sarah Foster"/>
    <x v="1"/>
    <s v="United States"/>
    <x v="34"/>
    <x v="20"/>
    <n v="85204"/>
    <x v="1"/>
    <s v="FUR-FU-10004973"/>
    <x v="0"/>
    <x v="2"/>
    <s v="Flat Face Poster Frame"/>
    <x v="1376"/>
    <n v="8"/>
    <n v="0.2"/>
    <n v="33.1584"/>
  </r>
  <r>
    <x v="0"/>
    <s v="KD-16615"/>
    <s v="Ken Dana"/>
    <x v="0"/>
    <s v="United States"/>
    <x v="113"/>
    <x v="1"/>
    <n v="92804"/>
    <x v="1"/>
    <s v="FUR-FU-10004973"/>
    <x v="0"/>
    <x v="2"/>
    <s v="Flat Face Poster Frame"/>
    <x v="1377"/>
    <n v="7"/>
    <n v="0"/>
    <n v="55.389600000000002"/>
  </r>
  <r>
    <x v="1"/>
    <s v="MP-17965"/>
    <s v="Michael Paige"/>
    <x v="0"/>
    <s v="United States"/>
    <x v="15"/>
    <x v="6"/>
    <n v="48205"/>
    <x v="0"/>
    <s v="FUR-TA-10000198"/>
    <x v="0"/>
    <x v="3"/>
    <s v="Chromcraft Bull-Nose Wood Oval Conference Tables &amp; Bases"/>
    <x v="1378"/>
    <n v="3"/>
    <n v="0"/>
    <n v="231.41160000000002"/>
  </r>
  <r>
    <x v="3"/>
    <s v="GM-14695"/>
    <s v="Greg Maxwell"/>
    <x v="0"/>
    <s v="United States"/>
    <x v="5"/>
    <x v="1"/>
    <n v="90036"/>
    <x v="1"/>
    <s v="FUR-TA-10000198"/>
    <x v="0"/>
    <x v="3"/>
    <s v="Chromcraft Bull-Nose Wood Oval Conference Tables &amp; Bases"/>
    <x v="1379"/>
    <n v="3"/>
    <n v="0.2"/>
    <n v="-99.176400000000001"/>
  </r>
  <r>
    <x v="0"/>
    <s v="Dp-13240"/>
    <s v="Dean percer"/>
    <x v="2"/>
    <s v="United States"/>
    <x v="120"/>
    <x v="24"/>
    <n v="37918"/>
    <x v="2"/>
    <s v="FUR-TA-10000198"/>
    <x v="0"/>
    <x v="3"/>
    <s v="Chromcraft Bull-Nose Wood Oval Conference Tables &amp; Bases"/>
    <x v="1380"/>
    <n v="7"/>
    <n v="0.4"/>
    <n v="-1002.7836000000001"/>
  </r>
  <r>
    <x v="3"/>
    <s v="JH-15985"/>
    <s v="Joseph Holt"/>
    <x v="1"/>
    <s v="United States"/>
    <x v="88"/>
    <x v="9"/>
    <n v="28027"/>
    <x v="2"/>
    <s v="FUR-TA-10000198"/>
    <x v="0"/>
    <x v="3"/>
    <s v="Chromcraft Bull-Nose Wood Oval Conference Tables &amp; Bases"/>
    <x v="1381"/>
    <n v="13"/>
    <n v="0.4"/>
    <n v="-1862.3124000000003"/>
  </r>
  <r>
    <x v="1"/>
    <s v="MP-18175"/>
    <s v="Mike Pelletier"/>
    <x v="2"/>
    <s v="United States"/>
    <x v="33"/>
    <x v="22"/>
    <n v="45503"/>
    <x v="3"/>
    <s v="FUR-TA-10000198"/>
    <x v="0"/>
    <x v="3"/>
    <s v="Chromcraft Bull-Nose Wood Oval Conference Tables &amp; Bases"/>
    <x v="1382"/>
    <n v="1"/>
    <n v="0.4"/>
    <n v="-143.25480000000002"/>
  </r>
  <r>
    <x v="1"/>
    <s v="SO-20335"/>
    <s v="Sean O'Donnell"/>
    <x v="1"/>
    <s v="United States"/>
    <x v="82"/>
    <x v="10"/>
    <n v="33311"/>
    <x v="2"/>
    <s v="FUR-TA-10000577"/>
    <x v="0"/>
    <x v="3"/>
    <s v="Bretford CR4500 Series Slim Rectangular Table"/>
    <x v="1383"/>
    <n v="5"/>
    <n v="0.45"/>
    <n v="-383.03100000000006"/>
  </r>
  <r>
    <x v="1"/>
    <s v="EB-13870"/>
    <s v="Emily Burns"/>
    <x v="1"/>
    <s v="United States"/>
    <x v="89"/>
    <x v="28"/>
    <n v="84057"/>
    <x v="1"/>
    <s v="FUR-TA-10000577"/>
    <x v="0"/>
    <x v="3"/>
    <s v="Bretford CR4500 Series Slim Rectangular Table"/>
    <x v="1384"/>
    <n v="3"/>
    <n v="0"/>
    <n v="240.26490000000001"/>
  </r>
  <r>
    <x v="1"/>
    <s v="RW-19630"/>
    <s v="Rob Williams"/>
    <x v="0"/>
    <s v="United States"/>
    <x v="354"/>
    <x v="1"/>
    <n v="90503"/>
    <x v="1"/>
    <s v="FUR-TA-10000577"/>
    <x v="0"/>
    <x v="3"/>
    <s v="Bretford CR4500 Series Slim Rectangular Table"/>
    <x v="1385"/>
    <n v="4"/>
    <n v="0.2"/>
    <n v="41.785200000000032"/>
  </r>
  <r>
    <x v="2"/>
    <s v="SG-20470"/>
    <s v="Sheri Gordon"/>
    <x v="1"/>
    <s v="United States"/>
    <x v="6"/>
    <x v="3"/>
    <n v="10011"/>
    <x v="3"/>
    <s v="FUR-TA-10000577"/>
    <x v="0"/>
    <x v="3"/>
    <s v="Bretford CR4500 Series Slim Rectangular Table"/>
    <x v="1384"/>
    <n v="5"/>
    <n v="0.4"/>
    <n v="-295.97849999999994"/>
  </r>
  <r>
    <x v="1"/>
    <s v="MC-17590"/>
    <s v="Matt Collister"/>
    <x v="0"/>
    <s v="United States"/>
    <x v="71"/>
    <x v="12"/>
    <n v="76017"/>
    <x v="0"/>
    <s v="FUR-TA-10000577"/>
    <x v="0"/>
    <x v="3"/>
    <s v="Bretford CR4500 Series Slim Rectangular Table"/>
    <x v="1386"/>
    <n v="5"/>
    <n v="0.3"/>
    <n v="-121.87349999999992"/>
  </r>
  <r>
    <x v="1"/>
    <s v="HK-14890"/>
    <s v="Heather Kirkland"/>
    <x v="0"/>
    <s v="United States"/>
    <x v="355"/>
    <x v="40"/>
    <n v="83704"/>
    <x v="1"/>
    <s v="FUR-TA-10000577"/>
    <x v="0"/>
    <x v="3"/>
    <s v="Bretford CR4500 Series Slim Rectangular Table"/>
    <x v="1387"/>
    <n v="2"/>
    <n v="0"/>
    <n v="160.17660000000001"/>
  </r>
  <r>
    <x v="1"/>
    <s v="LC-16885"/>
    <s v="Lena Creighton"/>
    <x v="1"/>
    <s v="United States"/>
    <x v="31"/>
    <x v="12"/>
    <n v="75023"/>
    <x v="0"/>
    <s v="FUR-TA-10000577"/>
    <x v="0"/>
    <x v="3"/>
    <s v="Bretford CR4500 Series Slim Rectangular Table"/>
    <x v="1388"/>
    <n v="4"/>
    <n v="0.3"/>
    <n v="-97.49879999999996"/>
  </r>
  <r>
    <x v="1"/>
    <s v="SA-20830"/>
    <s v="Sue Ann Reed"/>
    <x v="1"/>
    <s v="United States"/>
    <x v="356"/>
    <x v="10"/>
    <n v="32114"/>
    <x v="2"/>
    <s v="FUR-TA-10000577"/>
    <x v="0"/>
    <x v="3"/>
    <s v="Bretford CR4500 Series Slim Rectangular Table"/>
    <x v="1389"/>
    <n v="1"/>
    <n v="0.45"/>
    <n v="-76.606200000000001"/>
  </r>
  <r>
    <x v="1"/>
    <s v="DO-13435"/>
    <s v="Denny Ordway"/>
    <x v="1"/>
    <s v="United States"/>
    <x v="62"/>
    <x v="10"/>
    <n v="33024"/>
    <x v="2"/>
    <s v="FUR-TA-10000617"/>
    <x v="0"/>
    <x v="3"/>
    <s v="Hon Practical Foundations 30 x 60 Training Table, Light Gray/Charcoal"/>
    <x v="1390"/>
    <n v="3"/>
    <n v="0.45"/>
    <n v="-157.00949999999997"/>
  </r>
  <r>
    <x v="0"/>
    <s v="PS-19045"/>
    <s v="Penelope Sewall"/>
    <x v="2"/>
    <s v="United States"/>
    <x v="313"/>
    <x v="17"/>
    <n v="22801"/>
    <x v="2"/>
    <s v="FUR-TA-10000617"/>
    <x v="0"/>
    <x v="3"/>
    <s v="Hon Practical Foundations 30 x 60 Training Table, Light Gray/Charcoal"/>
    <x v="1391"/>
    <n v="2"/>
    <n v="0"/>
    <n v="100.12200000000001"/>
  </r>
  <r>
    <x v="0"/>
    <s v="TB-21520"/>
    <s v="Tracy Blumstein"/>
    <x v="1"/>
    <s v="United States"/>
    <x v="111"/>
    <x v="22"/>
    <n v="45014"/>
    <x v="3"/>
    <s v="FUR-TA-10000617"/>
    <x v="0"/>
    <x v="3"/>
    <s v="Hon Practical Foundations 30 x 60 Training Table, Light Gray/Charcoal"/>
    <x v="1392"/>
    <n v="3"/>
    <n v="0.4"/>
    <n v="-122.87700000000004"/>
  </r>
  <r>
    <x v="1"/>
    <s v="KN-16705"/>
    <s v="Kristina Nunn"/>
    <x v="2"/>
    <s v="United States"/>
    <x v="11"/>
    <x v="8"/>
    <n v="98105"/>
    <x v="1"/>
    <s v="FUR-TA-10000617"/>
    <x v="0"/>
    <x v="3"/>
    <s v="Hon Practical Foundations 30 x 60 Training Table, Light Gray/Charcoal"/>
    <x v="1393"/>
    <n v="5"/>
    <n v="0"/>
    <n v="250.30500000000004"/>
  </r>
  <r>
    <x v="1"/>
    <s v="BO-11350"/>
    <s v="Bill Overfelt"/>
    <x v="0"/>
    <s v="United States"/>
    <x v="357"/>
    <x v="30"/>
    <n v="74012"/>
    <x v="0"/>
    <s v="FUR-TA-10000617"/>
    <x v="0"/>
    <x v="3"/>
    <s v="Hon Practical Foundations 30 x 60 Training Table, Light Gray/Charcoal"/>
    <x v="1394"/>
    <n v="7"/>
    <n v="0"/>
    <n v="350.42700000000002"/>
  </r>
  <r>
    <x v="2"/>
    <s v="BP-11290"/>
    <s v="Beth Paige"/>
    <x v="1"/>
    <s v="United States"/>
    <x v="5"/>
    <x v="1"/>
    <n v="90008"/>
    <x v="1"/>
    <s v="FUR-TA-10000617"/>
    <x v="0"/>
    <x v="3"/>
    <s v="Hon Practical Foundations 30 x 60 Training Table, Light Gray/Charcoal"/>
    <x v="1395"/>
    <n v="2"/>
    <n v="0.2"/>
    <n v="9.1020000000000039"/>
  </r>
  <r>
    <x v="1"/>
    <s v="MO-17800"/>
    <s v="Meg O'Connel"/>
    <x v="2"/>
    <s v="United States"/>
    <x v="0"/>
    <x v="0"/>
    <n v="60653"/>
    <x v="0"/>
    <s v="FUR-TA-10000688"/>
    <x v="0"/>
    <x v="3"/>
    <s v="Chromcraft Bull-Nose Wood Round Conference Table Top, Wood Base"/>
    <x v="1396"/>
    <n v="1"/>
    <n v="0.5"/>
    <n v="-71.890500000000017"/>
  </r>
  <r>
    <x v="3"/>
    <s v="MP-18175"/>
    <s v="Mike Pelletier"/>
    <x v="2"/>
    <s v="United States"/>
    <x v="99"/>
    <x v="14"/>
    <n v="53209"/>
    <x v="0"/>
    <s v="FUR-TA-10000688"/>
    <x v="0"/>
    <x v="3"/>
    <s v="Chromcraft Bull-Nose Wood Round Conference Table Top, Wood Base"/>
    <x v="1397"/>
    <n v="3"/>
    <n v="0"/>
    <n v="111.10349999999994"/>
  </r>
  <r>
    <x v="3"/>
    <s v="AM-10705"/>
    <s v="Anne McFarland"/>
    <x v="1"/>
    <s v="United States"/>
    <x v="11"/>
    <x v="8"/>
    <n v="98115"/>
    <x v="1"/>
    <s v="FUR-TA-10000688"/>
    <x v="0"/>
    <x v="3"/>
    <s v="Chromcraft Bull-Nose Wood Round Conference Table Top, Wood Base"/>
    <x v="1398"/>
    <n v="4"/>
    <n v="0"/>
    <n v="148.13799999999992"/>
  </r>
  <r>
    <x v="1"/>
    <s v="SC-20260"/>
    <s v="Scott Cohen"/>
    <x v="0"/>
    <s v="United States"/>
    <x v="11"/>
    <x v="8"/>
    <n v="98115"/>
    <x v="1"/>
    <s v="FUR-TA-10000688"/>
    <x v="0"/>
    <x v="3"/>
    <s v="Chromcraft Bull-Nose Wood Round Conference Table Top, Wood Base"/>
    <x v="1397"/>
    <n v="3"/>
    <n v="0"/>
    <n v="111.10349999999994"/>
  </r>
  <r>
    <x v="1"/>
    <s v="FP-14320"/>
    <s v="Frank Preis"/>
    <x v="1"/>
    <s v="United States"/>
    <x v="16"/>
    <x v="12"/>
    <n v="77340"/>
    <x v="0"/>
    <s v="FUR-TA-10000688"/>
    <x v="0"/>
    <x v="3"/>
    <s v="Chromcraft Bull-Nose Wood Round Conference Table Top, Wood Base"/>
    <x v="1399"/>
    <n v="4"/>
    <n v="0.3"/>
    <n v="-113.28200000000004"/>
  </r>
  <r>
    <x v="1"/>
    <s v="DB-13270"/>
    <s v="Deborah Brumfield"/>
    <x v="2"/>
    <s v="United States"/>
    <x v="19"/>
    <x v="12"/>
    <n v="75081"/>
    <x v="0"/>
    <s v="FUR-TA-10000688"/>
    <x v="0"/>
    <x v="3"/>
    <s v="Chromcraft Bull-Nose Wood Round Conference Table Top, Wood Base"/>
    <x v="1400"/>
    <n v="3"/>
    <n v="0.3"/>
    <n v="-84.961500000000029"/>
  </r>
  <r>
    <x v="3"/>
    <s v="PW-19240"/>
    <s v="Pierre Wener"/>
    <x v="1"/>
    <s v="United States"/>
    <x v="98"/>
    <x v="7"/>
    <n v="80027"/>
    <x v="1"/>
    <s v="FUR-TA-10000849"/>
    <x v="0"/>
    <x v="3"/>
    <s v="Bevis Rectangular Conference Tables"/>
    <x v="1401"/>
    <n v="2"/>
    <n v="0.5"/>
    <n v="-99.266399999999976"/>
  </r>
  <r>
    <x v="1"/>
    <s v="EP-13915"/>
    <s v="Emily Phan"/>
    <x v="1"/>
    <s v="United States"/>
    <x v="18"/>
    <x v="13"/>
    <n v="19120"/>
    <x v="3"/>
    <s v="FUR-TA-10000849"/>
    <x v="0"/>
    <x v="3"/>
    <s v="Bevis Rectangular Conference Tables"/>
    <x v="1402"/>
    <n v="4"/>
    <n v="0.4"/>
    <n v="-140.14079999999996"/>
  </r>
  <r>
    <x v="1"/>
    <s v="IM-15070"/>
    <s v="Irene Maddox"/>
    <x v="1"/>
    <s v="United States"/>
    <x v="57"/>
    <x v="7"/>
    <n v="80906"/>
    <x v="1"/>
    <s v="FUR-TA-10000849"/>
    <x v="0"/>
    <x v="3"/>
    <s v="Bevis Rectangular Conference Tables"/>
    <x v="1403"/>
    <n v="5"/>
    <n v="0.5"/>
    <n v="-248.16599999999994"/>
  </r>
  <r>
    <x v="1"/>
    <s v="LC-16870"/>
    <s v="Lena Cacioppo"/>
    <x v="1"/>
    <s v="United States"/>
    <x v="0"/>
    <x v="0"/>
    <n v="60623"/>
    <x v="0"/>
    <s v="FUR-TA-10000849"/>
    <x v="0"/>
    <x v="3"/>
    <s v="Bevis Rectangular Conference Tables"/>
    <x v="1401"/>
    <n v="2"/>
    <n v="0.5"/>
    <n v="-99.266399999999976"/>
  </r>
  <r>
    <x v="0"/>
    <s v="SD-20485"/>
    <s v="Shirley Daniels"/>
    <x v="2"/>
    <s v="United States"/>
    <x v="18"/>
    <x v="13"/>
    <n v="19143"/>
    <x v="3"/>
    <s v="FUR-TA-10001039"/>
    <x v="0"/>
    <x v="3"/>
    <s v="KI Adjustable-Height Table"/>
    <x v="1404"/>
    <n v="3"/>
    <n v="0.4"/>
    <n v="-36.11160000000001"/>
  </r>
  <r>
    <x v="3"/>
    <s v="JE-15475"/>
    <s v="Jeremy Ellison"/>
    <x v="1"/>
    <s v="United States"/>
    <x v="11"/>
    <x v="8"/>
    <n v="98103"/>
    <x v="1"/>
    <s v="FUR-TA-10001039"/>
    <x v="0"/>
    <x v="3"/>
    <s v="KI Adjustable-Height Table"/>
    <x v="1405"/>
    <n v="2"/>
    <n v="0"/>
    <n v="44.709600000000009"/>
  </r>
  <r>
    <x v="1"/>
    <s v="LM-17065"/>
    <s v="Liz MacKendrick"/>
    <x v="1"/>
    <s v="United States"/>
    <x v="358"/>
    <x v="29"/>
    <n v="38671"/>
    <x v="2"/>
    <s v="FUR-TA-10001039"/>
    <x v="0"/>
    <x v="3"/>
    <s v="KI Adjustable-Height Table"/>
    <x v="1406"/>
    <n v="1"/>
    <n v="0"/>
    <n v="22.354800000000004"/>
  </r>
  <r>
    <x v="1"/>
    <s v="Dp-13240"/>
    <s v="Dean percer"/>
    <x v="2"/>
    <s v="United States"/>
    <x v="217"/>
    <x v="9"/>
    <n v="28205"/>
    <x v="2"/>
    <s v="FUR-TA-10001039"/>
    <x v="0"/>
    <x v="3"/>
    <s v="KI Adjustable-Height Table"/>
    <x v="1404"/>
    <n v="3"/>
    <n v="0.4"/>
    <n v="-36.11160000000001"/>
  </r>
  <r>
    <x v="2"/>
    <s v="DM-13015"/>
    <s v="Darrin Martin"/>
    <x v="1"/>
    <s v="United States"/>
    <x v="6"/>
    <x v="3"/>
    <n v="10009"/>
    <x v="3"/>
    <s v="FUR-TA-10001039"/>
    <x v="0"/>
    <x v="3"/>
    <s v="KI Adjustable-Height Table"/>
    <x v="1407"/>
    <n v="9"/>
    <n v="0.4"/>
    <n v="-108.33479999999997"/>
  </r>
  <r>
    <x v="1"/>
    <s v="RB-19465"/>
    <s v="Rick Bensley"/>
    <x v="2"/>
    <s v="United States"/>
    <x v="160"/>
    <x v="30"/>
    <n v="74133"/>
    <x v="0"/>
    <s v="FUR-TA-10001039"/>
    <x v="0"/>
    <x v="3"/>
    <s v="KI Adjustable-Height Table"/>
    <x v="1408"/>
    <n v="5"/>
    <n v="0"/>
    <n v="111.77400000000003"/>
  </r>
  <r>
    <x v="1"/>
    <s v="KM-16375"/>
    <s v="Katherine Murray"/>
    <x v="2"/>
    <s v="United States"/>
    <x v="219"/>
    <x v="20"/>
    <n v="85234"/>
    <x v="1"/>
    <s v="FUR-TA-10001039"/>
    <x v="0"/>
    <x v="3"/>
    <s v="KI Adjustable-Height Table"/>
    <x v="1409"/>
    <n v="9"/>
    <n v="0.5"/>
    <n v="-185.71679999999998"/>
  </r>
  <r>
    <x v="1"/>
    <s v="TT-21460"/>
    <s v="Tonja Turnell"/>
    <x v="2"/>
    <s v="United States"/>
    <x v="110"/>
    <x v="33"/>
    <n v="47374"/>
    <x v="0"/>
    <s v="FUR-TA-10001039"/>
    <x v="0"/>
    <x v="3"/>
    <s v="KI Adjustable-Height Table"/>
    <x v="1410"/>
    <n v="3"/>
    <n v="0"/>
    <n v="67.064400000000006"/>
  </r>
  <r>
    <x v="1"/>
    <s v="HF-14995"/>
    <s v="Herbert Flentye"/>
    <x v="1"/>
    <s v="United States"/>
    <x v="82"/>
    <x v="10"/>
    <n v="33311"/>
    <x v="2"/>
    <s v="FUR-TA-10001039"/>
    <x v="0"/>
    <x v="3"/>
    <s v="KI Adjustable-Height Table"/>
    <x v="1411"/>
    <n v="7"/>
    <n v="0.45"/>
    <n v="-114.35339999999997"/>
  </r>
  <r>
    <x v="0"/>
    <s v="AH-10075"/>
    <s v="Adam Hart"/>
    <x v="0"/>
    <s v="United States"/>
    <x v="166"/>
    <x v="5"/>
    <n v="2920"/>
    <x v="3"/>
    <s v="FUR-TA-10001039"/>
    <x v="0"/>
    <x v="3"/>
    <s v="KI Adjustable-Height Table"/>
    <x v="1412"/>
    <n v="4"/>
    <n v="0.3"/>
    <n v="-13.756799999999984"/>
  </r>
  <r>
    <x v="3"/>
    <s v="SW-20455"/>
    <s v="Shaun Weien"/>
    <x v="1"/>
    <s v="United States"/>
    <x v="3"/>
    <x v="2"/>
    <n v="70506"/>
    <x v="2"/>
    <s v="FUR-TA-10001039"/>
    <x v="0"/>
    <x v="3"/>
    <s v="KI Adjustable-Height Table"/>
    <x v="1406"/>
    <n v="1"/>
    <n v="0"/>
    <n v="22.354800000000004"/>
  </r>
  <r>
    <x v="1"/>
    <s v="ES-14080"/>
    <s v="Erin Smith"/>
    <x v="0"/>
    <s v="United States"/>
    <x v="149"/>
    <x v="20"/>
    <n v="85705"/>
    <x v="1"/>
    <s v="FUR-TA-10001086"/>
    <x v="0"/>
    <x v="3"/>
    <s v="SAFCO PlanMaster Boards, 60w x 37-1/2d, White Melamine"/>
    <x v="1413"/>
    <n v="6"/>
    <n v="0.5"/>
    <n v="-218.86559999999997"/>
  </r>
  <r>
    <x v="1"/>
    <s v="RA-19885"/>
    <s v="Ruben Ausman"/>
    <x v="0"/>
    <s v="United States"/>
    <x v="121"/>
    <x v="36"/>
    <n v="35601"/>
    <x v="2"/>
    <s v="FUR-TA-10001086"/>
    <x v="0"/>
    <x v="3"/>
    <s v="SAFCO PlanMaster Boards, 60w x 37-1/2d, White Melamine"/>
    <x v="1414"/>
    <n v="8"/>
    <n v="0"/>
    <n v="316.13920000000007"/>
  </r>
  <r>
    <x v="1"/>
    <s v="BG-11740"/>
    <s v="Bruce Geld"/>
    <x v="1"/>
    <s v="United States"/>
    <x v="65"/>
    <x v="1"/>
    <n v="93309"/>
    <x v="1"/>
    <s v="FUR-TA-10001086"/>
    <x v="0"/>
    <x v="3"/>
    <s v="SAFCO PlanMaster Boards, 60w x 37-1/2d, White Melamine"/>
    <x v="1415"/>
    <n v="4"/>
    <n v="0.2"/>
    <n v="36.477600000000024"/>
  </r>
  <r>
    <x v="1"/>
    <s v="SV-20785"/>
    <s v="Stewart Visinsky"/>
    <x v="1"/>
    <s v="United States"/>
    <x v="5"/>
    <x v="1"/>
    <n v="90045"/>
    <x v="1"/>
    <s v="FUR-TA-10001086"/>
    <x v="0"/>
    <x v="3"/>
    <s v="SAFCO PlanMaster Boards, 60w x 37-1/2d, White Melamine"/>
    <x v="1416"/>
    <n v="3"/>
    <n v="0.2"/>
    <n v="27.358200000000011"/>
  </r>
  <r>
    <x v="0"/>
    <s v="CK-12325"/>
    <s v="Christine Kargatis"/>
    <x v="2"/>
    <s v="United States"/>
    <x v="39"/>
    <x v="22"/>
    <n v="45373"/>
    <x v="3"/>
    <s v="FUR-TA-10001086"/>
    <x v="0"/>
    <x v="3"/>
    <s v="SAFCO PlanMaster Boards, 60w x 37-1/2d, White Melamine"/>
    <x v="1413"/>
    <n v="5"/>
    <n v="0.4"/>
    <n v="-106.39299999999997"/>
  </r>
  <r>
    <x v="1"/>
    <s v="NB-18655"/>
    <s v="Nona Balk"/>
    <x v="0"/>
    <s v="United States"/>
    <x v="13"/>
    <x v="10"/>
    <n v="32216"/>
    <x v="2"/>
    <s v="FUR-TA-10001095"/>
    <x v="0"/>
    <x v="3"/>
    <s v="Chromcraft Round Conference Tables"/>
    <x v="1417"/>
    <n v="4"/>
    <n v="0.45"/>
    <n v="-167.3184"/>
  </r>
  <r>
    <x v="1"/>
    <s v="RD-19660"/>
    <s v="Robert Dilbeck"/>
    <x v="2"/>
    <s v="United States"/>
    <x v="359"/>
    <x v="19"/>
    <n v="63376"/>
    <x v="0"/>
    <s v="FUR-TA-10001095"/>
    <x v="0"/>
    <x v="3"/>
    <s v="Chromcraft Round Conference Tables"/>
    <x v="1418"/>
    <n v="4"/>
    <n v="0"/>
    <n v="146.40359999999998"/>
  </r>
  <r>
    <x v="1"/>
    <s v="KD-16270"/>
    <s v="Karen Daniels"/>
    <x v="1"/>
    <s v="United States"/>
    <x v="342"/>
    <x v="3"/>
    <n v="10701"/>
    <x v="3"/>
    <s v="FUR-TA-10001095"/>
    <x v="0"/>
    <x v="3"/>
    <s v="Chromcraft Round Conference Tables"/>
    <x v="1419"/>
    <n v="8"/>
    <n v="0.4"/>
    <n v="-264.92079999999999"/>
  </r>
  <r>
    <x v="1"/>
    <s v="MB-18085"/>
    <s v="Mick Brown"/>
    <x v="1"/>
    <s v="United States"/>
    <x v="211"/>
    <x v="16"/>
    <n v="8360"/>
    <x v="3"/>
    <s v="FUR-TA-10001095"/>
    <x v="0"/>
    <x v="3"/>
    <s v="Chromcraft Round Conference Tables"/>
    <x v="1420"/>
    <n v="2"/>
    <n v="0.3"/>
    <n v="-31.372200000000007"/>
  </r>
  <r>
    <x v="1"/>
    <s v="AG-10675"/>
    <s v="Anna Gayman"/>
    <x v="1"/>
    <s v="United States"/>
    <x v="360"/>
    <x v="12"/>
    <n v="75002"/>
    <x v="0"/>
    <s v="FUR-TA-10001095"/>
    <x v="0"/>
    <x v="3"/>
    <s v="Chromcraft Round Conference Tables"/>
    <x v="1420"/>
    <n v="2"/>
    <n v="0.3"/>
    <n v="-31.372200000000007"/>
  </r>
  <r>
    <x v="1"/>
    <s v="JM-15250"/>
    <s v="Janet Martin"/>
    <x v="1"/>
    <s v="United States"/>
    <x v="5"/>
    <x v="1"/>
    <n v="90032"/>
    <x v="1"/>
    <s v="FUR-TA-10001095"/>
    <x v="0"/>
    <x v="3"/>
    <s v="Chromcraft Round Conference Tables"/>
    <x v="1421"/>
    <n v="3"/>
    <n v="0.2"/>
    <n v="5.2287000000000035"/>
  </r>
  <r>
    <x v="3"/>
    <s v="SA-20830"/>
    <s v="Sue Ann Reed"/>
    <x v="1"/>
    <s v="United States"/>
    <x v="80"/>
    <x v="1"/>
    <n v="93727"/>
    <x v="1"/>
    <s v="FUR-TA-10001095"/>
    <x v="0"/>
    <x v="3"/>
    <s v="Chromcraft Round Conference Tables"/>
    <x v="1418"/>
    <n v="5"/>
    <n v="0.2"/>
    <n v="8.7144999999999868"/>
  </r>
  <r>
    <x v="1"/>
    <s v="BB-11545"/>
    <s v="Brenda Bowman"/>
    <x v="0"/>
    <s v="United States"/>
    <x v="109"/>
    <x v="6"/>
    <n v="49201"/>
    <x v="0"/>
    <s v="FUR-TA-10001095"/>
    <x v="0"/>
    <x v="3"/>
    <s v="Chromcraft Round Conference Tables"/>
    <x v="1422"/>
    <n v="9"/>
    <n v="0"/>
    <n v="329.40809999999999"/>
  </r>
  <r>
    <x v="0"/>
    <s v="CR-12580"/>
    <s v="Clay Rozendal"/>
    <x v="2"/>
    <s v="United States"/>
    <x v="1"/>
    <x v="1"/>
    <n v="92037"/>
    <x v="1"/>
    <s v="FUR-TA-10001095"/>
    <x v="0"/>
    <x v="3"/>
    <s v="Chromcraft Round Conference Tables"/>
    <x v="1423"/>
    <n v="12"/>
    <n v="0.2"/>
    <n v="20.914800000000014"/>
  </r>
  <r>
    <x v="1"/>
    <s v="AZ-10750"/>
    <s v="Annie Zypern"/>
    <x v="1"/>
    <s v="United States"/>
    <x v="1"/>
    <x v="1"/>
    <n v="92037"/>
    <x v="1"/>
    <s v="FUR-TA-10001095"/>
    <x v="0"/>
    <x v="3"/>
    <s v="Chromcraft Round Conference Tables"/>
    <x v="1424"/>
    <n v="4"/>
    <n v="0.2"/>
    <n v="6.9715999999999951"/>
  </r>
  <r>
    <x v="3"/>
    <s v="EJ-14155"/>
    <s v="Eva Jacobs"/>
    <x v="1"/>
    <s v="United States"/>
    <x v="54"/>
    <x v="26"/>
    <n v="2038"/>
    <x v="3"/>
    <s v="FUR-TA-10001095"/>
    <x v="0"/>
    <x v="3"/>
    <s v="Chromcraft Round Conference Tables"/>
    <x v="1425"/>
    <n v="3"/>
    <n v="0.3"/>
    <n v="-47.058300000000003"/>
  </r>
  <r>
    <x v="3"/>
    <s v="JD-15895"/>
    <s v="Jonathan Doherty"/>
    <x v="0"/>
    <s v="United States"/>
    <x v="6"/>
    <x v="3"/>
    <n v="10024"/>
    <x v="3"/>
    <s v="FUR-TA-10001095"/>
    <x v="0"/>
    <x v="3"/>
    <s v="Chromcraft Round Conference Tables"/>
    <x v="1426"/>
    <n v="3"/>
    <n v="0.4"/>
    <n v="-99.34529999999998"/>
  </r>
  <r>
    <x v="3"/>
    <s v="NP-18700"/>
    <s v="Nora Preis"/>
    <x v="1"/>
    <s v="United States"/>
    <x v="6"/>
    <x v="3"/>
    <n v="10024"/>
    <x v="3"/>
    <s v="FUR-TA-10001095"/>
    <x v="0"/>
    <x v="3"/>
    <s v="Chromcraft Round Conference Tables"/>
    <x v="1427"/>
    <n v="2"/>
    <n v="0.4"/>
    <n v="-66.230199999999996"/>
  </r>
  <r>
    <x v="3"/>
    <s v="FM-14215"/>
    <s v="Filia McAdams"/>
    <x v="0"/>
    <s v="United States"/>
    <x v="239"/>
    <x v="22"/>
    <n v="43017"/>
    <x v="3"/>
    <s v="FUR-TA-10001307"/>
    <x v="0"/>
    <x v="3"/>
    <s v="SAFCO PlanMaster Heigh-Adjustable Drafting Table Base, 43w x 30d x 30-37h, Black"/>
    <x v="1428"/>
    <n v="5"/>
    <n v="0.4"/>
    <n v="-69.889999999999986"/>
  </r>
  <r>
    <x v="3"/>
    <s v="RK-19300"/>
    <s v="Ralph Kennedy"/>
    <x v="1"/>
    <s v="United States"/>
    <x v="187"/>
    <x v="3"/>
    <n v="14609"/>
    <x v="3"/>
    <s v="FUR-TA-10001307"/>
    <x v="0"/>
    <x v="3"/>
    <s v="SAFCO PlanMaster Heigh-Adjustable Drafting Table Base, 43w x 30d x 30-37h, Black"/>
    <x v="1429"/>
    <n v="1"/>
    <n v="0.4"/>
    <n v="-13.978000000000009"/>
  </r>
  <r>
    <x v="3"/>
    <s v="TB-21055"/>
    <s v="Ted Butterfield"/>
    <x v="1"/>
    <s v="United States"/>
    <x v="341"/>
    <x v="26"/>
    <n v="2169"/>
    <x v="3"/>
    <s v="FUR-TA-10001307"/>
    <x v="0"/>
    <x v="3"/>
    <s v="SAFCO PlanMaster Heigh-Adjustable Drafting Table Base, 43w x 30d x 30-37h, Black"/>
    <x v="1430"/>
    <n v="1"/>
    <n v="0.3"/>
    <n v="20.966999999999999"/>
  </r>
  <r>
    <x v="1"/>
    <s v="JE-15715"/>
    <s v="Joe Elijah"/>
    <x v="1"/>
    <s v="United States"/>
    <x v="11"/>
    <x v="8"/>
    <n v="98115"/>
    <x v="1"/>
    <s v="FUR-TA-10001307"/>
    <x v="0"/>
    <x v="3"/>
    <s v="SAFCO PlanMaster Heigh-Adjustable Drafting Table Base, 43w x 30d x 30-37h, Black"/>
    <x v="1431"/>
    <n v="5"/>
    <n v="0"/>
    <n v="629.01"/>
  </r>
  <r>
    <x v="1"/>
    <s v="GZ-14470"/>
    <s v="Gary Zandusky"/>
    <x v="1"/>
    <s v="United States"/>
    <x v="233"/>
    <x v="12"/>
    <n v="77590"/>
    <x v="0"/>
    <s v="FUR-TA-10001307"/>
    <x v="0"/>
    <x v="3"/>
    <s v="SAFCO PlanMaster Heigh-Adjustable Drafting Table Base, 43w x 30d x 30-37h, Black"/>
    <x v="1432"/>
    <n v="2"/>
    <n v="0.3"/>
    <n v="41.933999999999997"/>
  </r>
  <r>
    <x v="1"/>
    <s v="KL-16555"/>
    <s v="Kelly Lampkin"/>
    <x v="0"/>
    <s v="United States"/>
    <x v="138"/>
    <x v="12"/>
    <n v="78207"/>
    <x v="0"/>
    <s v="FUR-TA-10001520"/>
    <x v="0"/>
    <x v="3"/>
    <s v="Lesro Sheffield Collection Coffee Table, End Table, Center Table, Corner Table"/>
    <x v="1433"/>
    <n v="2"/>
    <n v="0.3"/>
    <n v="-18.556200000000018"/>
  </r>
  <r>
    <x v="3"/>
    <s v="MP-18175"/>
    <s v="Mike Pelletier"/>
    <x v="2"/>
    <s v="United States"/>
    <x v="99"/>
    <x v="14"/>
    <n v="53209"/>
    <x v="0"/>
    <s v="FUR-TA-10001520"/>
    <x v="0"/>
    <x v="3"/>
    <s v="Lesro Sheffield Collection Coffee Table, End Table, Center Table, Corner Table"/>
    <x v="1434"/>
    <n v="3"/>
    <n v="0"/>
    <n v="36.398699999999977"/>
  </r>
  <r>
    <x v="1"/>
    <s v="AS-10045"/>
    <s v="Aaron Smayling"/>
    <x v="0"/>
    <s v="United States"/>
    <x v="116"/>
    <x v="1"/>
    <n v="91104"/>
    <x v="1"/>
    <s v="FUR-TA-10001520"/>
    <x v="0"/>
    <x v="3"/>
    <s v="Lesro Sheffield Collection Coffee Table, End Table, Center Table, Corner Table"/>
    <x v="1435"/>
    <n v="3"/>
    <n v="0.2"/>
    <n v="-6.423300000000026"/>
  </r>
  <r>
    <x v="1"/>
    <s v="VS-21820"/>
    <s v="Vivek Sundaresam"/>
    <x v="1"/>
    <s v="United States"/>
    <x v="5"/>
    <x v="1"/>
    <n v="90036"/>
    <x v="1"/>
    <s v="FUR-TA-10001520"/>
    <x v="0"/>
    <x v="3"/>
    <s v="Lesro Sheffield Collection Coffee Table, End Table, Center Table, Corner Table"/>
    <x v="1435"/>
    <n v="3"/>
    <n v="0.2"/>
    <n v="-6.423300000000026"/>
  </r>
  <r>
    <x v="0"/>
    <s v="TS-21370"/>
    <s v="Todd Sumrall"/>
    <x v="0"/>
    <s v="United States"/>
    <x v="7"/>
    <x v="4"/>
    <n v="19805"/>
    <x v="3"/>
    <s v="FUR-TA-10001520"/>
    <x v="0"/>
    <x v="3"/>
    <s v="Lesro Sheffield Collection Coffee Table, End Table, Center Table, Corner Table"/>
    <x v="1436"/>
    <n v="4"/>
    <n v="0.3"/>
    <n v="-37.112400000000036"/>
  </r>
  <r>
    <x v="2"/>
    <s v="JO-15145"/>
    <s v="Jack O'Briant"/>
    <x v="0"/>
    <s v="United States"/>
    <x v="5"/>
    <x v="1"/>
    <n v="90008"/>
    <x v="1"/>
    <s v="FUR-TA-10001520"/>
    <x v="0"/>
    <x v="3"/>
    <s v="Lesro Sheffield Collection Coffee Table, End Table, Center Table, Corner Table"/>
    <x v="1437"/>
    <n v="7"/>
    <n v="0.2"/>
    <n v="-14.987700000000061"/>
  </r>
  <r>
    <x v="1"/>
    <s v="CS-12175"/>
    <s v="Charles Sheldon"/>
    <x v="0"/>
    <s v="United States"/>
    <x v="2"/>
    <x v="1"/>
    <n v="94122"/>
    <x v="1"/>
    <s v="FUR-TA-10001520"/>
    <x v="0"/>
    <x v="3"/>
    <s v="Lesro Sheffield Collection Coffee Table, End Table, Center Table, Corner Table"/>
    <x v="1438"/>
    <n v="5"/>
    <n v="0.2"/>
    <n v="-10.705500000000043"/>
  </r>
  <r>
    <x v="1"/>
    <s v="OT-18730"/>
    <s v="Olvera Toch"/>
    <x v="1"/>
    <s v="United States"/>
    <x v="296"/>
    <x v="17"/>
    <n v="23464"/>
    <x v="2"/>
    <s v="FUR-TA-10001520"/>
    <x v="0"/>
    <x v="3"/>
    <s v="Lesro Sheffield Collection Coffee Table, End Table, Center Table, Corner Table"/>
    <x v="1439"/>
    <n v="5"/>
    <n v="0"/>
    <n v="60.664499999999961"/>
  </r>
  <r>
    <x v="1"/>
    <s v="BT-11395"/>
    <s v="Bill Tyler"/>
    <x v="0"/>
    <s v="United States"/>
    <x v="5"/>
    <x v="1"/>
    <n v="90004"/>
    <x v="1"/>
    <s v="FUR-TA-10001520"/>
    <x v="0"/>
    <x v="3"/>
    <s v="Lesro Sheffield Collection Coffee Table, End Table, Center Table, Corner Table"/>
    <x v="1437"/>
    <n v="7"/>
    <n v="0.2"/>
    <n v="-14.987700000000061"/>
  </r>
  <r>
    <x v="1"/>
    <s v="BH-11710"/>
    <s v="Brosina Hoffman"/>
    <x v="1"/>
    <s v="United States"/>
    <x v="5"/>
    <x v="1"/>
    <n v="90032"/>
    <x v="1"/>
    <s v="FUR-TA-10001539"/>
    <x v="0"/>
    <x v="3"/>
    <s v="Chromcraft Rectangular Conference Tables"/>
    <x v="1440"/>
    <n v="9"/>
    <n v="0.2"/>
    <n v="85.309199999999805"/>
  </r>
  <r>
    <x v="1"/>
    <s v="EB-13705"/>
    <s v="Ed Braxton"/>
    <x v="0"/>
    <s v="United States"/>
    <x v="247"/>
    <x v="22"/>
    <n v="44312"/>
    <x v="3"/>
    <s v="FUR-TA-10001539"/>
    <x v="0"/>
    <x v="3"/>
    <s v="Chromcraft Rectangular Conference Tables"/>
    <x v="1441"/>
    <n v="2"/>
    <n v="0.4"/>
    <n v="-75.830400000000054"/>
  </r>
  <r>
    <x v="1"/>
    <s v="TS-21610"/>
    <s v="Troy Staebel"/>
    <x v="1"/>
    <s v="United States"/>
    <x v="18"/>
    <x v="13"/>
    <n v="19143"/>
    <x v="3"/>
    <s v="FUR-TA-10001539"/>
    <x v="0"/>
    <x v="3"/>
    <s v="Chromcraft Rectangular Conference Tables"/>
    <x v="1442"/>
    <n v="6"/>
    <n v="0.4"/>
    <n v="-227.49120000000016"/>
  </r>
  <r>
    <x v="1"/>
    <s v="EM-13810"/>
    <s v="Eleni McCrary"/>
    <x v="0"/>
    <s v="United States"/>
    <x v="6"/>
    <x v="3"/>
    <n v="10009"/>
    <x v="3"/>
    <s v="FUR-TA-10001539"/>
    <x v="0"/>
    <x v="3"/>
    <s v="Chromcraft Rectangular Conference Tables"/>
    <x v="1441"/>
    <n v="2"/>
    <n v="0.4"/>
    <n v="-75.830400000000054"/>
  </r>
  <r>
    <x v="0"/>
    <s v="PR-18880"/>
    <s v="Patrick Ryan"/>
    <x v="1"/>
    <s v="United States"/>
    <x v="131"/>
    <x v="1"/>
    <n v="94601"/>
    <x v="1"/>
    <s v="FUR-TA-10001539"/>
    <x v="0"/>
    <x v="3"/>
    <s v="Chromcraft Rectangular Conference Tables"/>
    <x v="1443"/>
    <n v="3"/>
    <n v="0.2"/>
    <n v="28.436399999999935"/>
  </r>
  <r>
    <x v="1"/>
    <s v="SS-20410"/>
    <s v="Shahid Shariari"/>
    <x v="1"/>
    <s v="United States"/>
    <x v="361"/>
    <x v="0"/>
    <n v="60089"/>
    <x v="0"/>
    <s v="FUR-TA-10001539"/>
    <x v="0"/>
    <x v="3"/>
    <s v="Chromcraft Rectangular Conference Tables"/>
    <x v="1444"/>
    <n v="3"/>
    <n v="0.5"/>
    <n v="-184.83660000000003"/>
  </r>
  <r>
    <x v="1"/>
    <s v="NB-18655"/>
    <s v="Nona Balk"/>
    <x v="0"/>
    <s v="United States"/>
    <x v="6"/>
    <x v="3"/>
    <n v="10011"/>
    <x v="3"/>
    <s v="FUR-TA-10001539"/>
    <x v="0"/>
    <x v="3"/>
    <s v="Chromcraft Rectangular Conference Tables"/>
    <x v="1445"/>
    <n v="1"/>
    <n v="0.4"/>
    <n v="-37.915200000000027"/>
  </r>
  <r>
    <x v="0"/>
    <s v="JM-15655"/>
    <s v="Jim Mitchum"/>
    <x v="0"/>
    <s v="United States"/>
    <x v="5"/>
    <x v="1"/>
    <n v="90032"/>
    <x v="1"/>
    <s v="FUR-TA-10001539"/>
    <x v="0"/>
    <x v="3"/>
    <s v="Chromcraft Rectangular Conference Tables"/>
    <x v="1446"/>
    <n v="1"/>
    <n v="0.2"/>
    <n v="9.4787999999999784"/>
  </r>
  <r>
    <x v="1"/>
    <s v="LR-16915"/>
    <s v="Lena Radford"/>
    <x v="1"/>
    <s v="United States"/>
    <x v="5"/>
    <x v="1"/>
    <n v="90036"/>
    <x v="1"/>
    <s v="FUR-TA-10001539"/>
    <x v="0"/>
    <x v="3"/>
    <s v="Chromcraft Rectangular Conference Tables"/>
    <x v="1443"/>
    <n v="3"/>
    <n v="0.2"/>
    <n v="28.436399999999935"/>
  </r>
  <r>
    <x v="1"/>
    <s v="CK-12760"/>
    <s v="Cyma Kinney"/>
    <x v="0"/>
    <s v="United States"/>
    <x v="49"/>
    <x v="0"/>
    <n v="60505"/>
    <x v="0"/>
    <s v="FUR-TA-10001676"/>
    <x v="0"/>
    <x v="3"/>
    <s v="Hon 61000 Series Interactive Training Tables"/>
    <x v="1447"/>
    <n v="3"/>
    <n v="0.5"/>
    <n v="-42.652799999999999"/>
  </r>
  <r>
    <x v="3"/>
    <s v="DK-12835"/>
    <s v="Damala Kotsonis"/>
    <x v="0"/>
    <s v="United States"/>
    <x v="54"/>
    <x v="24"/>
    <n v="37064"/>
    <x v="2"/>
    <s v="FUR-TA-10001676"/>
    <x v="0"/>
    <x v="3"/>
    <s v="Hon 61000 Series Interactive Training Tables"/>
    <x v="1448"/>
    <n v="3"/>
    <n v="0.4"/>
    <n v="-29.323800000000006"/>
  </r>
  <r>
    <x v="1"/>
    <s v="TH-21235"/>
    <s v="Tiffany House"/>
    <x v="0"/>
    <s v="United States"/>
    <x v="6"/>
    <x v="3"/>
    <n v="10024"/>
    <x v="3"/>
    <s v="FUR-TA-10001676"/>
    <x v="0"/>
    <x v="3"/>
    <s v="Hon 61000 Series Interactive Training Tables"/>
    <x v="1449"/>
    <n v="2"/>
    <n v="0.4"/>
    <n v="-19.549200000000006"/>
  </r>
  <r>
    <x v="1"/>
    <s v="GT-14755"/>
    <s v="Guy Thornton"/>
    <x v="1"/>
    <s v="United States"/>
    <x v="68"/>
    <x v="1"/>
    <n v="90805"/>
    <x v="1"/>
    <s v="FUR-TA-10001676"/>
    <x v="0"/>
    <x v="3"/>
    <s v="Hon 61000 Series Interactive Training Tables"/>
    <x v="1450"/>
    <n v="1"/>
    <n v="0.2"/>
    <n v="-0.88860000000000205"/>
  </r>
  <r>
    <x v="3"/>
    <s v="AH-10465"/>
    <s v="Amy Hunt"/>
    <x v="1"/>
    <s v="United States"/>
    <x v="2"/>
    <x v="1"/>
    <n v="94109"/>
    <x v="1"/>
    <s v="FUR-TA-10001676"/>
    <x v="0"/>
    <x v="3"/>
    <s v="Hon 61000 Series Interactive Training Tables"/>
    <x v="1451"/>
    <n v="2"/>
    <n v="0.2"/>
    <n v="-1.7772000000000041"/>
  </r>
  <r>
    <x v="2"/>
    <s v="AP-10720"/>
    <s v="Anne Pryor"/>
    <x v="2"/>
    <s v="United States"/>
    <x v="6"/>
    <x v="3"/>
    <n v="10011"/>
    <x v="3"/>
    <s v="FUR-TA-10001676"/>
    <x v="0"/>
    <x v="3"/>
    <s v="Hon 61000 Series Interactive Training Tables"/>
    <x v="1448"/>
    <n v="3"/>
    <n v="0.4"/>
    <n v="-29.323800000000006"/>
  </r>
  <r>
    <x v="1"/>
    <s v="GM-14500"/>
    <s v="Gene McClure"/>
    <x v="1"/>
    <s v="United States"/>
    <x v="353"/>
    <x v="12"/>
    <n v="78577"/>
    <x v="0"/>
    <s v="FUR-TA-10001676"/>
    <x v="0"/>
    <x v="3"/>
    <s v="Hon 61000 Series Interactive Training Tables"/>
    <x v="1452"/>
    <n v="4"/>
    <n v="0.3"/>
    <n v="-21.3264"/>
  </r>
  <r>
    <x v="2"/>
    <s v="BP-11290"/>
    <s v="Beth Paige"/>
    <x v="1"/>
    <s v="United States"/>
    <x v="5"/>
    <x v="1"/>
    <n v="90008"/>
    <x v="1"/>
    <s v="FUR-TA-10001676"/>
    <x v="0"/>
    <x v="3"/>
    <s v="Hon 61000 Series Interactive Training Tables"/>
    <x v="1451"/>
    <n v="2"/>
    <n v="0.2"/>
    <n v="-1.7772000000000041"/>
  </r>
  <r>
    <x v="3"/>
    <s v="CP-12340"/>
    <s v="Christine Phan"/>
    <x v="0"/>
    <s v="United States"/>
    <x v="5"/>
    <x v="1"/>
    <n v="90049"/>
    <x v="1"/>
    <s v="FUR-TA-10001676"/>
    <x v="0"/>
    <x v="3"/>
    <s v="Hon 61000 Series Interactive Training Tables"/>
    <x v="1451"/>
    <n v="2"/>
    <n v="0.2"/>
    <n v="-1.7772000000000041"/>
  </r>
  <r>
    <x v="3"/>
    <s v="BF-11020"/>
    <s v="Barry Französisch"/>
    <x v="0"/>
    <s v="United States"/>
    <x v="5"/>
    <x v="1"/>
    <n v="90032"/>
    <x v="1"/>
    <s v="FUR-TA-10001691"/>
    <x v="0"/>
    <x v="3"/>
    <s v="Barricks Non-Folding Utility Table with Steel Legs, Laminate Tops"/>
    <x v="1453"/>
    <n v="2"/>
    <n v="0.2"/>
    <n v="15.352199999999989"/>
  </r>
  <r>
    <x v="1"/>
    <s v="CS-12400"/>
    <s v="Christopher Schild"/>
    <x v="2"/>
    <s v="United States"/>
    <x v="185"/>
    <x v="10"/>
    <n v="33614"/>
    <x v="2"/>
    <s v="FUR-TA-10001705"/>
    <x v="0"/>
    <x v="3"/>
    <s v="Bush Advantage Collection Round Conference Table"/>
    <x v="1454"/>
    <n v="2"/>
    <n v="0.45"/>
    <n v="-102.04800000000003"/>
  </r>
  <r>
    <x v="0"/>
    <s v="RS-19765"/>
    <s v="Roland Schwarz"/>
    <x v="0"/>
    <s v="United States"/>
    <x v="5"/>
    <x v="1"/>
    <n v="90045"/>
    <x v="1"/>
    <s v="FUR-TA-10001705"/>
    <x v="0"/>
    <x v="3"/>
    <s v="Bush Advantage Collection Round Conference Table"/>
    <x v="1455"/>
    <n v="3"/>
    <n v="0.2"/>
    <n v="6.3779999999999575"/>
  </r>
  <r>
    <x v="3"/>
    <s v="SV-20365"/>
    <s v="Seth Vernon"/>
    <x v="1"/>
    <s v="United States"/>
    <x v="17"/>
    <x v="12"/>
    <n v="77070"/>
    <x v="0"/>
    <s v="FUR-TA-10001705"/>
    <x v="0"/>
    <x v="3"/>
    <s v="Bush Advantage Collection Round Conference Table"/>
    <x v="1456"/>
    <n v="5"/>
    <n v="0.3"/>
    <n v="-95.670000000000044"/>
  </r>
  <r>
    <x v="3"/>
    <s v="TW-21025"/>
    <s v="Tamara Willingham"/>
    <x v="2"/>
    <s v="United States"/>
    <x v="11"/>
    <x v="8"/>
    <n v="98105"/>
    <x v="1"/>
    <s v="FUR-TA-10001705"/>
    <x v="0"/>
    <x v="3"/>
    <s v="Bush Advantage Collection Round Conference Table"/>
    <x v="1457"/>
    <n v="9"/>
    <n v="0"/>
    <n v="401.81399999999985"/>
  </r>
  <r>
    <x v="1"/>
    <s v="DK-13090"/>
    <s v="Dave Kipp"/>
    <x v="1"/>
    <s v="United States"/>
    <x v="11"/>
    <x v="8"/>
    <n v="98103"/>
    <x v="1"/>
    <s v="FUR-TA-10001768"/>
    <x v="0"/>
    <x v="3"/>
    <s v="Hon Racetrack Conference Tables"/>
    <x v="1458"/>
    <n v="3"/>
    <n v="0"/>
    <n v="165.38129999999995"/>
  </r>
  <r>
    <x v="1"/>
    <s v="CB-12025"/>
    <s v="Cassandra Brandow"/>
    <x v="1"/>
    <s v="United States"/>
    <x v="71"/>
    <x v="12"/>
    <n v="76017"/>
    <x v="0"/>
    <s v="FUR-TA-10001768"/>
    <x v="0"/>
    <x v="3"/>
    <s v="Hon Racetrack Conference Tables"/>
    <x v="1459"/>
    <n v="5"/>
    <n v="0.3"/>
    <n v="-118.12950000000006"/>
  </r>
  <r>
    <x v="0"/>
    <s v="TM-21490"/>
    <s v="Tony Molinari"/>
    <x v="1"/>
    <s v="United States"/>
    <x v="2"/>
    <x v="1"/>
    <n v="94110"/>
    <x v="1"/>
    <s v="FUR-TA-10001768"/>
    <x v="0"/>
    <x v="3"/>
    <s v="Hon Racetrack Conference Tables"/>
    <x v="1460"/>
    <n v="1"/>
    <n v="0.2"/>
    <n v="2.625099999999982"/>
  </r>
  <r>
    <x v="1"/>
    <s v="SH-20395"/>
    <s v="Shahid Hopkins"/>
    <x v="1"/>
    <s v="United States"/>
    <x v="13"/>
    <x v="9"/>
    <n v="28540"/>
    <x v="2"/>
    <s v="FUR-TA-10001768"/>
    <x v="0"/>
    <x v="3"/>
    <s v="Hon Racetrack Conference Tables"/>
    <x v="1461"/>
    <n v="6"/>
    <n v="0.4"/>
    <n v="-299.26140000000009"/>
  </r>
  <r>
    <x v="1"/>
    <s v="JE-15715"/>
    <s v="Joe Elijah"/>
    <x v="1"/>
    <s v="United States"/>
    <x v="217"/>
    <x v="9"/>
    <n v="28205"/>
    <x v="2"/>
    <s v="FUR-TA-10001768"/>
    <x v="0"/>
    <x v="3"/>
    <s v="Hon Racetrack Conference Tables"/>
    <x v="1462"/>
    <n v="3"/>
    <n v="0.4"/>
    <n v="-149.63070000000005"/>
  </r>
  <r>
    <x v="2"/>
    <s v="ON-18715"/>
    <s v="Odella Nelson"/>
    <x v="0"/>
    <s v="United States"/>
    <x v="108"/>
    <x v="9"/>
    <n v="27217"/>
    <x v="2"/>
    <s v="FUR-TA-10001768"/>
    <x v="0"/>
    <x v="3"/>
    <s v="Hon Racetrack Conference Tables"/>
    <x v="1463"/>
    <n v="4"/>
    <n v="0.4"/>
    <n v="-199.50760000000008"/>
  </r>
  <r>
    <x v="3"/>
    <s v="PK-19075"/>
    <s v="Pete Kriz"/>
    <x v="1"/>
    <s v="United States"/>
    <x v="2"/>
    <x v="1"/>
    <n v="94122"/>
    <x v="1"/>
    <s v="FUR-TA-10001771"/>
    <x v="0"/>
    <x v="3"/>
    <s v="Bush Cubix Conference Tables, Fully Assembled"/>
    <x v="1464"/>
    <n v="8"/>
    <n v="0.2"/>
    <n v="92.392000000000053"/>
  </r>
  <r>
    <x v="2"/>
    <s v="EB-13705"/>
    <s v="Ed Braxton"/>
    <x v="0"/>
    <s v="United States"/>
    <x v="113"/>
    <x v="1"/>
    <n v="92804"/>
    <x v="1"/>
    <s v="FUR-TA-10001771"/>
    <x v="0"/>
    <x v="3"/>
    <s v="Bush Cubix Conference Tables, Fully Assembled"/>
    <x v="1465"/>
    <n v="7"/>
    <n v="0.2"/>
    <n v="80.843000000000075"/>
  </r>
  <r>
    <x v="1"/>
    <s v="BF-11215"/>
    <s v="Benjamin Farhat"/>
    <x v="2"/>
    <s v="United States"/>
    <x v="167"/>
    <x v="37"/>
    <n v="55407"/>
    <x v="0"/>
    <s v="FUR-TA-10001771"/>
    <x v="0"/>
    <x v="3"/>
    <s v="Bush Cubix Conference Tables, Fully Assembled"/>
    <x v="1466"/>
    <n v="3"/>
    <n v="0"/>
    <n v="173.23500000000001"/>
  </r>
  <r>
    <x v="3"/>
    <s v="JC-15775"/>
    <s v="John Castell"/>
    <x v="1"/>
    <s v="United States"/>
    <x v="18"/>
    <x v="13"/>
    <n v="19143"/>
    <x v="3"/>
    <s v="FUR-TA-10001771"/>
    <x v="0"/>
    <x v="3"/>
    <s v="Bush Cubix Conference Tables, Fully Assembled"/>
    <x v="1467"/>
    <n v="1"/>
    <n v="0.4"/>
    <n v="-34.646999999999991"/>
  </r>
  <r>
    <x v="3"/>
    <s v="RO-19780"/>
    <s v="Rose O'Brian"/>
    <x v="1"/>
    <s v="United States"/>
    <x v="128"/>
    <x v="24"/>
    <n v="38109"/>
    <x v="2"/>
    <s v="FUR-TA-10001857"/>
    <x v="0"/>
    <x v="3"/>
    <s v="Balt Solid Wood Rectangular Table"/>
    <x v="1468"/>
    <n v="3"/>
    <n v="0.4"/>
    <n v="-94.941000000000017"/>
  </r>
  <r>
    <x v="0"/>
    <s v="MC-17605"/>
    <s v="Matt Connell"/>
    <x v="0"/>
    <s v="United States"/>
    <x v="15"/>
    <x v="6"/>
    <n v="48234"/>
    <x v="0"/>
    <s v="FUR-TA-10001857"/>
    <x v="0"/>
    <x v="3"/>
    <s v="Balt Solid Wood Rectangular Table"/>
    <x v="1469"/>
    <n v="2"/>
    <n v="0"/>
    <n v="21.097999999999985"/>
  </r>
  <r>
    <x v="3"/>
    <s v="RA-19945"/>
    <s v="Ryan Akin"/>
    <x v="1"/>
    <s v="United States"/>
    <x v="24"/>
    <x v="10"/>
    <n v="33178"/>
    <x v="2"/>
    <s v="FUR-TA-10001857"/>
    <x v="0"/>
    <x v="3"/>
    <s v="Balt Solid Wood Rectangular Table"/>
    <x v="1470"/>
    <n v="3"/>
    <n v="0.45"/>
    <n v="-110.76450000000001"/>
  </r>
  <r>
    <x v="1"/>
    <s v="TB-21625"/>
    <s v="Trudy Brown"/>
    <x v="1"/>
    <s v="United States"/>
    <x v="2"/>
    <x v="1"/>
    <n v="94110"/>
    <x v="1"/>
    <s v="FUR-TA-10001857"/>
    <x v="0"/>
    <x v="3"/>
    <s v="Balt Solid Wood Rectangular Table"/>
    <x v="1471"/>
    <n v="3"/>
    <n v="0.2"/>
    <n v="-31.64700000000002"/>
  </r>
  <r>
    <x v="3"/>
    <s v="AR-10405"/>
    <s v="Allen Rosenblatt"/>
    <x v="0"/>
    <s v="United States"/>
    <x v="5"/>
    <x v="1"/>
    <n v="90036"/>
    <x v="1"/>
    <s v="FUR-TA-10001866"/>
    <x v="0"/>
    <x v="3"/>
    <s v="Bevis Round Conference Room Tables and Bases"/>
    <x v="1472"/>
    <n v="1"/>
    <n v="0.2"/>
    <n v="3.5857999999999848"/>
  </r>
  <r>
    <x v="1"/>
    <s v="GW-14605"/>
    <s v="Giulietta Weimer"/>
    <x v="1"/>
    <s v="United States"/>
    <x v="17"/>
    <x v="12"/>
    <n v="77036"/>
    <x v="0"/>
    <s v="FUR-TA-10001866"/>
    <x v="0"/>
    <x v="3"/>
    <s v="Bevis Round Conference Room Tables and Bases"/>
    <x v="1473"/>
    <n v="3"/>
    <n v="0.3"/>
    <n v="-43.029600000000045"/>
  </r>
  <r>
    <x v="1"/>
    <s v="TN-21040"/>
    <s v="Tanja Norvell"/>
    <x v="2"/>
    <s v="United States"/>
    <x v="97"/>
    <x v="20"/>
    <n v="85023"/>
    <x v="1"/>
    <s v="FUR-TA-10001889"/>
    <x v="0"/>
    <x v="3"/>
    <s v="Bush Advantage Collection Racetrack Conference Table"/>
    <x v="1474"/>
    <n v="6"/>
    <n v="0.5"/>
    <n v="-814.4831999999999"/>
  </r>
  <r>
    <x v="1"/>
    <s v="MM-17920"/>
    <s v="Michael Moore"/>
    <x v="1"/>
    <s v="United States"/>
    <x v="6"/>
    <x v="3"/>
    <n v="10011"/>
    <x v="3"/>
    <s v="FUR-TA-10001889"/>
    <x v="0"/>
    <x v="3"/>
    <s v="Bush Advantage Collection Racetrack Conference Table"/>
    <x v="1475"/>
    <n v="4"/>
    <n v="0.4"/>
    <n v="-373.3048"/>
  </r>
  <r>
    <x v="1"/>
    <s v="AC-10615"/>
    <s v="Ann Chong"/>
    <x v="0"/>
    <s v="United States"/>
    <x v="6"/>
    <x v="3"/>
    <n v="10009"/>
    <x v="3"/>
    <s v="FUR-TA-10001889"/>
    <x v="0"/>
    <x v="3"/>
    <s v="Bush Advantage Collection Racetrack Conference Table"/>
    <x v="1476"/>
    <n v="1"/>
    <n v="0.4"/>
    <n v="-93.3262"/>
  </r>
  <r>
    <x v="1"/>
    <s v="SC-20380"/>
    <s v="Shahid Collister"/>
    <x v="1"/>
    <s v="United States"/>
    <x v="108"/>
    <x v="9"/>
    <n v="27217"/>
    <x v="2"/>
    <s v="FUR-TA-10001889"/>
    <x v="0"/>
    <x v="3"/>
    <s v="Bush Advantage Collection Racetrack Conference Table"/>
    <x v="1477"/>
    <n v="7"/>
    <n v="0.4"/>
    <n v="-653.28340000000003"/>
  </r>
  <r>
    <x v="1"/>
    <s v="MG-18145"/>
    <s v="Mike Gockenbach"/>
    <x v="1"/>
    <s v="United States"/>
    <x v="31"/>
    <x v="12"/>
    <n v="75023"/>
    <x v="0"/>
    <s v="FUR-TA-10001889"/>
    <x v="0"/>
    <x v="3"/>
    <s v="Bush Advantage Collection Racetrack Conference Table"/>
    <x v="1478"/>
    <n v="3"/>
    <n v="0.3"/>
    <n v="-152.71559999999999"/>
  </r>
  <r>
    <x v="1"/>
    <s v="CJ-12010"/>
    <s v="Caroline Jumper"/>
    <x v="1"/>
    <s v="United States"/>
    <x v="13"/>
    <x v="10"/>
    <n v="32216"/>
    <x v="2"/>
    <s v="FUR-TA-10001889"/>
    <x v="0"/>
    <x v="3"/>
    <s v="Bush Advantage Collection Racetrack Conference Table"/>
    <x v="1479"/>
    <n v="4"/>
    <n v="0.45"/>
    <n v="-458.14679999999998"/>
  </r>
  <r>
    <x v="1"/>
    <s v="EB-13840"/>
    <s v="Ellis Ballard"/>
    <x v="0"/>
    <s v="United States"/>
    <x v="11"/>
    <x v="8"/>
    <n v="98103"/>
    <x v="1"/>
    <s v="FUR-TA-10001889"/>
    <x v="0"/>
    <x v="3"/>
    <s v="Bush Advantage Collection Racetrack Conference Table"/>
    <x v="1480"/>
    <n v="8"/>
    <n v="0"/>
    <n v="610.86239999999998"/>
  </r>
  <r>
    <x v="0"/>
    <s v="PS-19045"/>
    <s v="Penelope Sewall"/>
    <x v="2"/>
    <s v="United States"/>
    <x v="313"/>
    <x v="17"/>
    <n v="22801"/>
    <x v="2"/>
    <s v="FUR-TA-10001932"/>
    <x v="0"/>
    <x v="3"/>
    <s v="Chromcraft 48&quot; x 96&quot; Racetrack Double Pedestal Table"/>
    <x v="1481"/>
    <n v="7"/>
    <n v="0"/>
    <n v="493.78559999999993"/>
  </r>
  <r>
    <x v="1"/>
    <s v="CA-12055"/>
    <s v="Cathy Armstrong"/>
    <x v="2"/>
    <s v="United States"/>
    <x v="5"/>
    <x v="1"/>
    <n v="90036"/>
    <x v="1"/>
    <s v="FUR-TA-10001932"/>
    <x v="0"/>
    <x v="3"/>
    <s v="Chromcraft 48&quot; x 96&quot; Racetrack Double Pedestal Table"/>
    <x v="1482"/>
    <n v="2"/>
    <n v="0.2"/>
    <n v="12.82559999999998"/>
  </r>
  <r>
    <x v="1"/>
    <s v="JK-16120"/>
    <s v="Julie Kriz"/>
    <x v="2"/>
    <s v="United States"/>
    <x v="0"/>
    <x v="0"/>
    <n v="60653"/>
    <x v="0"/>
    <s v="FUR-TA-10001932"/>
    <x v="0"/>
    <x v="3"/>
    <s v="Chromcraft 48&quot; x 96&quot; Racetrack Double Pedestal Table"/>
    <x v="1483"/>
    <n v="3"/>
    <n v="0.5"/>
    <n v="-269.33760000000001"/>
  </r>
  <r>
    <x v="1"/>
    <s v="ML-17410"/>
    <s v="Maris LaWare"/>
    <x v="1"/>
    <s v="United States"/>
    <x v="97"/>
    <x v="20"/>
    <n v="85023"/>
    <x v="1"/>
    <s v="FUR-TA-10001932"/>
    <x v="0"/>
    <x v="3"/>
    <s v="Chromcraft 48&quot; x 96&quot; Racetrack Double Pedestal Table"/>
    <x v="1484"/>
    <n v="5"/>
    <n v="0.5"/>
    <n v="-448.89599999999996"/>
  </r>
  <r>
    <x v="1"/>
    <s v="KN-16390"/>
    <s v="Katherine Nockton"/>
    <x v="0"/>
    <s v="United States"/>
    <x v="6"/>
    <x v="3"/>
    <n v="10011"/>
    <x v="3"/>
    <s v="FUR-TA-10001932"/>
    <x v="0"/>
    <x v="3"/>
    <s v="Chromcraft 48&quot; x 96&quot; Racetrack Double Pedestal Table"/>
    <x v="1485"/>
    <n v="2"/>
    <n v="0.4"/>
    <n v="-115.43040000000002"/>
  </r>
  <r>
    <x v="2"/>
    <s v="NF-18385"/>
    <s v="Natalie Fritzler"/>
    <x v="1"/>
    <s v="United States"/>
    <x v="349"/>
    <x v="47"/>
    <n v="26003"/>
    <x v="3"/>
    <s v="FUR-TA-10001932"/>
    <x v="0"/>
    <x v="3"/>
    <s v="Chromcraft 48&quot; x 96&quot; Racetrack Double Pedestal Table"/>
    <x v="1486"/>
    <n v="3"/>
    <n v="0.3"/>
    <n v="-76.953599999999994"/>
  </r>
  <r>
    <x v="0"/>
    <s v="RS-19420"/>
    <s v="Ricardo Sperren"/>
    <x v="0"/>
    <s v="United States"/>
    <x v="11"/>
    <x v="8"/>
    <n v="98115"/>
    <x v="1"/>
    <s v="FUR-TA-10001950"/>
    <x v="0"/>
    <x v="3"/>
    <s v="Balt Solid Wood Round Tables"/>
    <x v="1487"/>
    <n v="2"/>
    <n v="0"/>
    <n v="80.368200000000002"/>
  </r>
  <r>
    <x v="1"/>
    <s v="CP-12340"/>
    <s v="Christine Phan"/>
    <x v="0"/>
    <s v="United States"/>
    <x v="6"/>
    <x v="3"/>
    <n v="10024"/>
    <x v="3"/>
    <s v="FUR-TA-10001950"/>
    <x v="0"/>
    <x v="3"/>
    <s v="Balt Solid Wood Round Tables"/>
    <x v="1488"/>
    <n v="4"/>
    <n v="0.4"/>
    <n v="-553.64760000000001"/>
  </r>
  <r>
    <x v="1"/>
    <s v="AS-10285"/>
    <s v="Alejandro Savely"/>
    <x v="0"/>
    <s v="United States"/>
    <x v="362"/>
    <x v="33"/>
    <n v="46060"/>
    <x v="0"/>
    <s v="FUR-TA-10001950"/>
    <x v="0"/>
    <x v="3"/>
    <s v="Balt Solid Wood Round Tables"/>
    <x v="1489"/>
    <n v="6"/>
    <n v="0"/>
    <n v="241.1046"/>
  </r>
  <r>
    <x v="1"/>
    <s v="VP-21760"/>
    <s v="Victoria Pisteka"/>
    <x v="0"/>
    <s v="United States"/>
    <x v="23"/>
    <x v="24"/>
    <n v="38401"/>
    <x v="2"/>
    <s v="FUR-TA-10001950"/>
    <x v="0"/>
    <x v="3"/>
    <s v="Balt Solid Wood Round Tables"/>
    <x v="1490"/>
    <n v="7"/>
    <n v="0.4"/>
    <n v="-968.88329999999996"/>
  </r>
  <r>
    <x v="1"/>
    <s v="KH-16510"/>
    <s v="Keith Herrera"/>
    <x v="1"/>
    <s v="United States"/>
    <x v="2"/>
    <x v="1"/>
    <n v="94110"/>
    <x v="1"/>
    <s v="FUR-TA-10002041"/>
    <x v="0"/>
    <x v="3"/>
    <s v="Bevis Round Conference Table Top, X-Base"/>
    <x v="1491"/>
    <n v="7"/>
    <n v="0.2"/>
    <n v="-112.95269999999994"/>
  </r>
  <r>
    <x v="3"/>
    <s v="SZ-20035"/>
    <s v="Sam Zeldin"/>
    <x v="2"/>
    <s v="United States"/>
    <x v="127"/>
    <x v="22"/>
    <n v="43130"/>
    <x v="3"/>
    <s v="FUR-TA-10002041"/>
    <x v="0"/>
    <x v="3"/>
    <s v="Bevis Round Conference Table Top, X-Base"/>
    <x v="1492"/>
    <n v="2"/>
    <n v="0.4"/>
    <n v="-103.98819999999998"/>
  </r>
  <r>
    <x v="2"/>
    <s v="RA-19945"/>
    <s v="Ryan Akin"/>
    <x v="1"/>
    <s v="United States"/>
    <x v="19"/>
    <x v="12"/>
    <n v="75217"/>
    <x v="0"/>
    <s v="FUR-TA-10002041"/>
    <x v="0"/>
    <x v="3"/>
    <s v="Bevis Round Conference Table Top, X-Base"/>
    <x v="1493"/>
    <n v="2"/>
    <n v="0.3"/>
    <n v="-68.130199999999988"/>
  </r>
  <r>
    <x v="1"/>
    <s v="WB-21850"/>
    <s v="William Brown"/>
    <x v="1"/>
    <s v="United States"/>
    <x v="5"/>
    <x v="1"/>
    <n v="90045"/>
    <x v="1"/>
    <s v="FUR-TA-10002041"/>
    <x v="0"/>
    <x v="3"/>
    <s v="Bevis Round Conference Table Top, X-Base"/>
    <x v="1494"/>
    <n v="4"/>
    <n v="0.2"/>
    <n v="-64.544399999999968"/>
  </r>
  <r>
    <x v="3"/>
    <s v="NR-18550"/>
    <s v="Nick Radford"/>
    <x v="1"/>
    <s v="United States"/>
    <x v="49"/>
    <x v="0"/>
    <n v="60505"/>
    <x v="0"/>
    <s v="FUR-TA-10002041"/>
    <x v="0"/>
    <x v="3"/>
    <s v="Bevis Round Conference Table Top, X-Base"/>
    <x v="1495"/>
    <n v="3"/>
    <n v="0.5"/>
    <n v="-209.76929999999999"/>
  </r>
  <r>
    <x v="1"/>
    <s v="YS-21880"/>
    <s v="Yana Sorensen"/>
    <x v="0"/>
    <s v="United States"/>
    <x v="203"/>
    <x v="36"/>
    <n v="36116"/>
    <x v="2"/>
    <s v="FUR-TA-10002041"/>
    <x v="0"/>
    <x v="3"/>
    <s v="Bevis Round Conference Table Top, X-Base"/>
    <x v="1496"/>
    <n v="2"/>
    <n v="0"/>
    <n v="39.44380000000001"/>
  </r>
  <r>
    <x v="0"/>
    <s v="EG-13900"/>
    <s v="Emily Grady"/>
    <x v="1"/>
    <s v="United States"/>
    <x v="173"/>
    <x v="3"/>
    <n v="11572"/>
    <x v="3"/>
    <s v="FUR-TA-10002228"/>
    <x v="0"/>
    <x v="3"/>
    <s v="Bevis Traditional Conference Table Top, Plinth Base"/>
    <x v="1497"/>
    <n v="2"/>
    <n v="0.4"/>
    <n v="-153.34560000000005"/>
  </r>
  <r>
    <x v="1"/>
    <s v="KT-16480"/>
    <s v="Kean Thornton"/>
    <x v="1"/>
    <s v="United States"/>
    <x v="54"/>
    <x v="26"/>
    <n v="2038"/>
    <x v="3"/>
    <s v="FUR-TA-10002228"/>
    <x v="0"/>
    <x v="3"/>
    <s v="Bevis Traditional Conference Table Top, Plinth Base"/>
    <x v="1498"/>
    <n v="3"/>
    <n v="0.3"/>
    <n v="-130.0104"/>
  </r>
  <r>
    <x v="1"/>
    <s v="MD-17350"/>
    <s v="Maribeth Dona"/>
    <x v="1"/>
    <s v="United States"/>
    <x v="19"/>
    <x v="12"/>
    <n v="75217"/>
    <x v="0"/>
    <s v="FUR-TA-10002228"/>
    <x v="0"/>
    <x v="3"/>
    <s v="Bevis Traditional Conference Table Top, Plinth Base"/>
    <x v="1499"/>
    <n v="4"/>
    <n v="0.3"/>
    <n v="-173.34719999999999"/>
  </r>
  <r>
    <x v="0"/>
    <s v="CA-12775"/>
    <s v="Cynthia Arntzen"/>
    <x v="1"/>
    <s v="United States"/>
    <x v="34"/>
    <x v="20"/>
    <n v="85204"/>
    <x v="1"/>
    <s v="FUR-TA-10002356"/>
    <x v="0"/>
    <x v="3"/>
    <s v="Bevis Boat-Shaped Conference Table"/>
    <x v="1500"/>
    <n v="3"/>
    <n v="0.5"/>
    <n v="-204.44580000000005"/>
  </r>
  <r>
    <x v="1"/>
    <s v="AB-10105"/>
    <s v="Adrian Barton"/>
    <x v="1"/>
    <s v="United States"/>
    <x v="97"/>
    <x v="20"/>
    <n v="85023"/>
    <x v="1"/>
    <s v="FUR-TA-10002356"/>
    <x v="0"/>
    <x v="3"/>
    <s v="Bevis Boat-Shaped Conference Table"/>
    <x v="1500"/>
    <n v="3"/>
    <n v="0.5"/>
    <n v="-204.44580000000005"/>
  </r>
  <r>
    <x v="2"/>
    <s v="SL-20155"/>
    <s v="Sara Luxemburg"/>
    <x v="2"/>
    <s v="United States"/>
    <x v="363"/>
    <x v="30"/>
    <n v="74403"/>
    <x v="0"/>
    <s v="FUR-TA-10002356"/>
    <x v="0"/>
    <x v="3"/>
    <s v="Bevis Boat-Shaped Conference Table"/>
    <x v="1501"/>
    <n v="1"/>
    <n v="0"/>
    <n v="62.906399999999991"/>
  </r>
  <r>
    <x v="1"/>
    <s v="JA-15970"/>
    <s v="Joseph Airdo"/>
    <x v="1"/>
    <s v="United States"/>
    <x v="5"/>
    <x v="1"/>
    <n v="90045"/>
    <x v="1"/>
    <s v="FUR-TA-10002356"/>
    <x v="0"/>
    <x v="3"/>
    <s v="Bevis Boat-Shaped Conference Table"/>
    <x v="1502"/>
    <n v="3"/>
    <n v="0.2"/>
    <n v="31.453199999999953"/>
  </r>
  <r>
    <x v="0"/>
    <s v="Dp-13240"/>
    <s v="Dean percer"/>
    <x v="2"/>
    <s v="United States"/>
    <x v="18"/>
    <x v="13"/>
    <n v="19143"/>
    <x v="3"/>
    <s v="FUR-TA-10002356"/>
    <x v="0"/>
    <x v="3"/>
    <s v="Bevis Boat-Shaped Conference Table"/>
    <x v="1503"/>
    <n v="2"/>
    <n v="0.4"/>
    <n v="-83.875200000000035"/>
  </r>
  <r>
    <x v="0"/>
    <s v="DK-13090"/>
    <s v="Dave Kipp"/>
    <x v="1"/>
    <s v="United States"/>
    <x v="122"/>
    <x v="15"/>
    <n v="20735"/>
    <x v="3"/>
    <s v="FUR-TA-10002356"/>
    <x v="0"/>
    <x v="3"/>
    <s v="Bevis Boat-Shaped Conference Table"/>
    <x v="1504"/>
    <n v="3"/>
    <n v="0.3"/>
    <n v="-47.179800000000029"/>
  </r>
  <r>
    <x v="1"/>
    <s v="ME-17320"/>
    <s v="Maria Etezadi"/>
    <x v="2"/>
    <s v="United States"/>
    <x v="32"/>
    <x v="18"/>
    <n v="31907"/>
    <x v="2"/>
    <s v="FUR-TA-10002530"/>
    <x v="0"/>
    <x v="3"/>
    <s v="Iceberg OfficeWorks 42&quot; Round Tables"/>
    <x v="1505"/>
    <n v="3"/>
    <n v="0"/>
    <n v="67.940999999999974"/>
  </r>
  <r>
    <x v="3"/>
    <s v="RB-19465"/>
    <s v="Rick Bensley"/>
    <x v="2"/>
    <s v="United States"/>
    <x v="18"/>
    <x v="13"/>
    <n v="19143"/>
    <x v="3"/>
    <s v="FUR-TA-10002530"/>
    <x v="0"/>
    <x v="3"/>
    <s v="Iceberg OfficeWorks 42&quot; Round Tables"/>
    <x v="1506"/>
    <n v="9"/>
    <n v="0.4"/>
    <n v="-339.7050000000001"/>
  </r>
  <r>
    <x v="0"/>
    <s v="AH-10120"/>
    <s v="Adrian Hane"/>
    <x v="2"/>
    <s v="United States"/>
    <x v="72"/>
    <x v="23"/>
    <n v="97301"/>
    <x v="1"/>
    <s v="FUR-TA-10002530"/>
    <x v="0"/>
    <x v="3"/>
    <s v="Iceberg OfficeWorks 42&quot; Round Tables"/>
    <x v="1507"/>
    <n v="5"/>
    <n v="0.5"/>
    <n v="-264.21500000000003"/>
  </r>
  <r>
    <x v="1"/>
    <s v="MS-17530"/>
    <s v="MaryBeth Skach"/>
    <x v="1"/>
    <s v="United States"/>
    <x v="364"/>
    <x v="11"/>
    <n v="72032"/>
    <x v="2"/>
    <s v="FUR-TA-10002530"/>
    <x v="0"/>
    <x v="3"/>
    <s v="Iceberg OfficeWorks 42&quot; Round Tables"/>
    <x v="97"/>
    <n v="2"/>
    <n v="0"/>
    <n v="45.293999999999983"/>
  </r>
  <r>
    <x v="3"/>
    <s v="EB-14110"/>
    <s v="Eugene Barchas"/>
    <x v="1"/>
    <s v="United States"/>
    <x v="5"/>
    <x v="1"/>
    <n v="90045"/>
    <x v="1"/>
    <s v="FUR-TA-10002530"/>
    <x v="0"/>
    <x v="3"/>
    <s v="Iceberg OfficeWorks 42&quot; Round Tables"/>
    <x v="98"/>
    <n v="2"/>
    <n v="0.2"/>
    <n v="-15.098000000000013"/>
  </r>
  <r>
    <x v="0"/>
    <s v="PM-18940"/>
    <s v="Paul MacIntyre"/>
    <x v="1"/>
    <s v="United States"/>
    <x v="33"/>
    <x v="17"/>
    <n v="22153"/>
    <x v="2"/>
    <s v="FUR-TA-10002530"/>
    <x v="0"/>
    <x v="3"/>
    <s v="Iceberg OfficeWorks 42&quot; Round Tables"/>
    <x v="629"/>
    <n v="7"/>
    <n v="0"/>
    <n v="158.52899999999994"/>
  </r>
  <r>
    <x v="1"/>
    <s v="FP-14320"/>
    <s v="Frank Preis"/>
    <x v="1"/>
    <s v="United States"/>
    <x v="16"/>
    <x v="12"/>
    <n v="77340"/>
    <x v="0"/>
    <s v="FUR-TA-10002530"/>
    <x v="0"/>
    <x v="3"/>
    <s v="Iceberg OfficeWorks 42&quot; Round Tables"/>
    <x v="1508"/>
    <n v="2"/>
    <n v="0.3"/>
    <n v="-45.294000000000011"/>
  </r>
  <r>
    <x v="1"/>
    <s v="JH-15910"/>
    <s v="Jonathan Howell"/>
    <x v="1"/>
    <s v="United States"/>
    <x v="0"/>
    <x v="0"/>
    <n v="60623"/>
    <x v="0"/>
    <s v="FUR-TA-10002533"/>
    <x v="0"/>
    <x v="3"/>
    <s v="BPI Conference Tables"/>
    <x v="1509"/>
    <n v="3"/>
    <n v="0.5"/>
    <n v="-131.44500000000005"/>
  </r>
  <r>
    <x v="0"/>
    <s v="JK-15730"/>
    <s v="Joe Kamberova"/>
    <x v="1"/>
    <s v="United States"/>
    <x v="77"/>
    <x v="0"/>
    <n v="60016"/>
    <x v="0"/>
    <s v="FUR-TA-10002533"/>
    <x v="0"/>
    <x v="3"/>
    <s v="BPI Conference Tables"/>
    <x v="1510"/>
    <n v="4"/>
    <n v="0.5"/>
    <n v="-175.26000000000005"/>
  </r>
  <r>
    <x v="3"/>
    <s v="ER-13855"/>
    <s v="Elpida Rittenbach"/>
    <x v="0"/>
    <s v="United States"/>
    <x v="217"/>
    <x v="9"/>
    <n v="28205"/>
    <x v="2"/>
    <s v="FUR-TA-10002533"/>
    <x v="0"/>
    <x v="3"/>
    <s v="BPI Conference Tables"/>
    <x v="1511"/>
    <n v="10"/>
    <n v="0.4"/>
    <n v="-292.10000000000014"/>
  </r>
  <r>
    <x v="1"/>
    <s v="CS-12490"/>
    <s v="Cindy Schnelling"/>
    <x v="0"/>
    <s v="United States"/>
    <x v="194"/>
    <x v="10"/>
    <n v="33801"/>
    <x v="2"/>
    <s v="FUR-TA-10002533"/>
    <x v="0"/>
    <x v="3"/>
    <s v="BPI Conference Tables"/>
    <x v="1512"/>
    <n v="7"/>
    <n v="0.45"/>
    <n v="-255.58750000000009"/>
  </r>
  <r>
    <x v="3"/>
    <s v="LC-16870"/>
    <s v="Lena Cacioppo"/>
    <x v="1"/>
    <s v="United States"/>
    <x v="110"/>
    <x v="17"/>
    <n v="23223"/>
    <x v="2"/>
    <s v="FUR-TA-10002533"/>
    <x v="0"/>
    <x v="3"/>
    <s v="BPI Conference Tables"/>
    <x v="1510"/>
    <n v="2"/>
    <n v="0"/>
    <n v="58.419999999999987"/>
  </r>
  <r>
    <x v="3"/>
    <s v="KL-16645"/>
    <s v="Ken Lonsdale"/>
    <x v="1"/>
    <s v="United States"/>
    <x v="0"/>
    <x v="0"/>
    <n v="60610"/>
    <x v="0"/>
    <s v="FUR-TA-10002607"/>
    <x v="0"/>
    <x v="3"/>
    <s v="KI Conference Tables"/>
    <x v="1513"/>
    <n v="5"/>
    <n v="0.5"/>
    <n v="-120.51299999999998"/>
  </r>
  <r>
    <x v="2"/>
    <s v="MH-17785"/>
    <s v="Maya Herman"/>
    <x v="0"/>
    <s v="United States"/>
    <x v="1"/>
    <x v="1"/>
    <n v="92105"/>
    <x v="1"/>
    <s v="FUR-TA-10002607"/>
    <x v="0"/>
    <x v="3"/>
    <s v="KI Conference Tables"/>
    <x v="1514"/>
    <n v="10"/>
    <n v="0.2"/>
    <n v="-28.355999999999952"/>
  </r>
  <r>
    <x v="0"/>
    <s v="NP-18325"/>
    <s v="Naresj Patel"/>
    <x v="1"/>
    <s v="United States"/>
    <x v="6"/>
    <x v="3"/>
    <n v="10024"/>
    <x v="3"/>
    <s v="FUR-TA-10002607"/>
    <x v="0"/>
    <x v="3"/>
    <s v="KI Conference Tables"/>
    <x v="1515"/>
    <n v="9"/>
    <n v="0.4"/>
    <n v="-153.12239999999997"/>
  </r>
  <r>
    <x v="1"/>
    <s v="SP-20620"/>
    <s v="Stefania Perrino"/>
    <x v="0"/>
    <s v="United States"/>
    <x v="5"/>
    <x v="1"/>
    <n v="90045"/>
    <x v="1"/>
    <s v="FUR-TA-10002607"/>
    <x v="0"/>
    <x v="3"/>
    <s v="KI Conference Tables"/>
    <x v="1516"/>
    <n v="3"/>
    <n v="0.2"/>
    <n v="-8.5067999999999913"/>
  </r>
  <r>
    <x v="1"/>
    <s v="DW-13195"/>
    <s v="David Wiener"/>
    <x v="0"/>
    <s v="United States"/>
    <x v="286"/>
    <x v="23"/>
    <n v="97756"/>
    <x v="1"/>
    <s v="FUR-TA-10002607"/>
    <x v="0"/>
    <x v="3"/>
    <s v="KI Conference Tables"/>
    <x v="1513"/>
    <n v="5"/>
    <n v="0.5"/>
    <n v="-120.51299999999998"/>
  </r>
  <r>
    <x v="1"/>
    <s v="AG-10495"/>
    <s v="Andrew Gjertsen"/>
    <x v="0"/>
    <s v="United States"/>
    <x v="17"/>
    <x v="12"/>
    <n v="77041"/>
    <x v="0"/>
    <s v="FUR-TA-10002607"/>
    <x v="0"/>
    <x v="3"/>
    <s v="KI Conference Tables"/>
    <x v="1517"/>
    <n v="7"/>
    <n v="0.3"/>
    <n v="-69.472199999999958"/>
  </r>
  <r>
    <x v="1"/>
    <s v="LW-16825"/>
    <s v="Laurel Workman"/>
    <x v="0"/>
    <s v="United States"/>
    <x v="97"/>
    <x v="20"/>
    <n v="85023"/>
    <x v="1"/>
    <s v="FUR-TA-10002607"/>
    <x v="0"/>
    <x v="3"/>
    <s v="KI Conference Tables"/>
    <x v="1518"/>
    <n v="1"/>
    <n v="0.5"/>
    <n v="-24.102599999999995"/>
  </r>
  <r>
    <x v="2"/>
    <s v="RW-19540"/>
    <s v="Rick Wilson"/>
    <x v="0"/>
    <s v="United States"/>
    <x v="11"/>
    <x v="8"/>
    <n v="98103"/>
    <x v="1"/>
    <s v="FUR-TA-10002607"/>
    <x v="0"/>
    <x v="3"/>
    <s v="KI Conference Tables"/>
    <x v="1519"/>
    <n v="4"/>
    <n v="0"/>
    <n v="45.36960000000002"/>
  </r>
  <r>
    <x v="1"/>
    <s v="GM-14455"/>
    <s v="Gary Mitchum"/>
    <x v="2"/>
    <s v="United States"/>
    <x v="32"/>
    <x v="22"/>
    <n v="43229"/>
    <x v="3"/>
    <s v="FUR-TA-10002622"/>
    <x v="0"/>
    <x v="3"/>
    <s v="Bush Andora Conference Table, Maple/Graphite Gray Finish"/>
    <x v="1520"/>
    <n v="2"/>
    <n v="0.4"/>
    <n v="-58.133199999999988"/>
  </r>
  <r>
    <x v="0"/>
    <s v="SC-20770"/>
    <s v="Stewart Carmichael"/>
    <x v="0"/>
    <s v="United States"/>
    <x v="138"/>
    <x v="12"/>
    <n v="78207"/>
    <x v="0"/>
    <s v="FUR-TA-10002622"/>
    <x v="0"/>
    <x v="3"/>
    <s v="Bush Andora Conference Table, Maple/Graphite Gray Finish"/>
    <x v="1521"/>
    <n v="6"/>
    <n v="0.3"/>
    <n v="-71.811599999999999"/>
  </r>
  <r>
    <x v="1"/>
    <s v="MS-17830"/>
    <s v="Melanie Seite"/>
    <x v="1"/>
    <s v="United States"/>
    <x v="67"/>
    <x v="15"/>
    <n v="21215"/>
    <x v="3"/>
    <s v="FUR-TA-10002622"/>
    <x v="0"/>
    <x v="3"/>
    <s v="Bush Andora Conference Table, Maple/Graphite Gray Finish"/>
    <x v="1522"/>
    <n v="2"/>
    <n v="0.3"/>
    <n v="-23.93719999999999"/>
  </r>
  <r>
    <x v="3"/>
    <s v="DB-12970"/>
    <s v="Darren Budd"/>
    <x v="0"/>
    <s v="United States"/>
    <x v="5"/>
    <x v="1"/>
    <n v="90045"/>
    <x v="1"/>
    <s v="FUR-TA-10002622"/>
    <x v="0"/>
    <x v="3"/>
    <s v="Bush Andora Conference Table, Maple/Graphite Gray Finish"/>
    <x v="847"/>
    <n v="2"/>
    <n v="0.2"/>
    <n v="10.258800000000008"/>
  </r>
  <r>
    <x v="1"/>
    <s v="SV-20935"/>
    <s v="Susan Vittorini"/>
    <x v="1"/>
    <s v="United States"/>
    <x v="111"/>
    <x v="22"/>
    <n v="45014"/>
    <x v="3"/>
    <s v="FUR-TA-10002645"/>
    <x v="0"/>
    <x v="3"/>
    <s v="Hon Rectangular Conference Tables"/>
    <x v="1523"/>
    <n v="2"/>
    <n v="0.4"/>
    <n v="-104.67300000000006"/>
  </r>
  <r>
    <x v="0"/>
    <s v="MG-17875"/>
    <s v="Michael Grace"/>
    <x v="2"/>
    <s v="United States"/>
    <x v="49"/>
    <x v="0"/>
    <n v="60505"/>
    <x v="0"/>
    <s v="FUR-TA-10002645"/>
    <x v="0"/>
    <x v="3"/>
    <s v="Hon Rectangular Conference Tables"/>
    <x v="1524"/>
    <n v="7"/>
    <n v="0.5"/>
    <n v="-525.6405000000002"/>
  </r>
  <r>
    <x v="1"/>
    <s v="AH-10690"/>
    <s v="Anna Häberlin"/>
    <x v="0"/>
    <s v="United States"/>
    <x v="33"/>
    <x v="17"/>
    <n v="22153"/>
    <x v="2"/>
    <s v="FUR-TA-10002645"/>
    <x v="0"/>
    <x v="3"/>
    <s v="Hon Rectangular Conference Tables"/>
    <x v="1525"/>
    <n v="10"/>
    <n v="0"/>
    <n v="386.83499999999981"/>
  </r>
  <r>
    <x v="1"/>
    <s v="SS-20875"/>
    <s v="Sung Shariari"/>
    <x v="1"/>
    <s v="United States"/>
    <x v="230"/>
    <x v="22"/>
    <n v="43302"/>
    <x v="3"/>
    <s v="FUR-TA-10002645"/>
    <x v="0"/>
    <x v="3"/>
    <s v="Hon Rectangular Conference Tables"/>
    <x v="1526"/>
    <n v="1"/>
    <n v="0.4"/>
    <n v="-52.336500000000029"/>
  </r>
  <r>
    <x v="1"/>
    <s v="JK-15370"/>
    <s v="Jay Kimmel"/>
    <x v="1"/>
    <s v="United States"/>
    <x v="68"/>
    <x v="1"/>
    <n v="90805"/>
    <x v="1"/>
    <s v="FUR-TA-10002774"/>
    <x v="0"/>
    <x v="3"/>
    <s v="Laminate Occasional Tables"/>
    <x v="1527"/>
    <n v="3"/>
    <n v="0.2"/>
    <n v="-13.871700000000047"/>
  </r>
  <r>
    <x v="1"/>
    <s v="EP-13915"/>
    <s v="Emily Phan"/>
    <x v="1"/>
    <s v="United States"/>
    <x v="17"/>
    <x v="12"/>
    <n v="77036"/>
    <x v="0"/>
    <s v="FUR-TA-10002774"/>
    <x v="0"/>
    <x v="3"/>
    <s v="Laminate Occasional Tables"/>
    <x v="1528"/>
    <n v="8"/>
    <n v="0.3"/>
    <n v="-160.29520000000008"/>
  </r>
  <r>
    <x v="1"/>
    <s v="AH-10690"/>
    <s v="Anna Häberlin"/>
    <x v="0"/>
    <s v="United States"/>
    <x v="2"/>
    <x v="1"/>
    <n v="94122"/>
    <x v="1"/>
    <s v="FUR-TA-10002774"/>
    <x v="0"/>
    <x v="3"/>
    <s v="Laminate Occasional Tables"/>
    <x v="1529"/>
    <n v="7"/>
    <n v="0.2"/>
    <n v="-32.367300000000085"/>
  </r>
  <r>
    <x v="1"/>
    <s v="AS-10090"/>
    <s v="Adam Shillingsburg"/>
    <x v="1"/>
    <s v="United States"/>
    <x v="33"/>
    <x v="19"/>
    <n v="65807"/>
    <x v="0"/>
    <s v="FUR-TA-10002855"/>
    <x v="0"/>
    <x v="3"/>
    <s v="Bevis Round Conference Table Top &amp; Single Column Base"/>
    <x v="1530"/>
    <n v="7"/>
    <n v="0"/>
    <n v="215.11979999999994"/>
  </r>
  <r>
    <x v="1"/>
    <s v="GK-14620"/>
    <s v="Grace Kelly"/>
    <x v="0"/>
    <s v="United States"/>
    <x v="5"/>
    <x v="1"/>
    <n v="90049"/>
    <x v="1"/>
    <s v="FUR-TA-10002855"/>
    <x v="0"/>
    <x v="3"/>
    <s v="Bevis Round Conference Table Top &amp; Single Column Base"/>
    <x v="1531"/>
    <n v="3"/>
    <n v="0.2"/>
    <n v="4.3901999999999788"/>
  </r>
  <r>
    <x v="1"/>
    <s v="PM-18940"/>
    <s v="Paul MacIntyre"/>
    <x v="1"/>
    <s v="United States"/>
    <x v="233"/>
    <x v="12"/>
    <n v="77590"/>
    <x v="0"/>
    <s v="FUR-TA-10002855"/>
    <x v="0"/>
    <x v="3"/>
    <s v="Bevis Round Conference Table Top &amp; Single Column Base"/>
    <x v="1532"/>
    <n v="1"/>
    <n v="0.3"/>
    <n v="-13.170600000000007"/>
  </r>
  <r>
    <x v="1"/>
    <s v="CC-12475"/>
    <s v="Cindy Chapman"/>
    <x v="1"/>
    <s v="United States"/>
    <x v="17"/>
    <x v="12"/>
    <n v="77070"/>
    <x v="0"/>
    <s v="FUR-TA-10002855"/>
    <x v="0"/>
    <x v="3"/>
    <s v="Bevis Round Conference Table Top &amp; Single Column Base"/>
    <x v="1533"/>
    <n v="5"/>
    <n v="0.3"/>
    <n v="-65.853000000000009"/>
  </r>
  <r>
    <x v="0"/>
    <s v="ME-17725"/>
    <s v="Max Engle"/>
    <x v="1"/>
    <s v="United States"/>
    <x v="19"/>
    <x v="12"/>
    <n v="75220"/>
    <x v="0"/>
    <s v="FUR-TA-10002855"/>
    <x v="0"/>
    <x v="3"/>
    <s v="Bevis Round Conference Table Top &amp; Single Column Base"/>
    <x v="1534"/>
    <n v="3"/>
    <n v="0.3"/>
    <n v="-39.511800000000036"/>
  </r>
  <r>
    <x v="1"/>
    <s v="JO-15280"/>
    <s v="Jas O'Carroll"/>
    <x v="1"/>
    <s v="United States"/>
    <x v="5"/>
    <x v="1"/>
    <n v="90004"/>
    <x v="1"/>
    <s v="FUR-TA-10002903"/>
    <x v="0"/>
    <x v="3"/>
    <s v="Bevis Round Bullnose 29&quot; High Table Top"/>
    <x v="1535"/>
    <n v="5"/>
    <n v="0.2"/>
    <n v="51.942000000000007"/>
  </r>
  <r>
    <x v="0"/>
    <s v="ZC-21910"/>
    <s v="Zuschuss Carroll"/>
    <x v="1"/>
    <s v="United States"/>
    <x v="345"/>
    <x v="8"/>
    <n v="98026"/>
    <x v="1"/>
    <s v="FUR-TA-10002903"/>
    <x v="0"/>
    <x v="3"/>
    <s v="Bevis Round Bullnose 29&quot; High Table Top"/>
    <x v="1536"/>
    <n v="5"/>
    <n v="0"/>
    <n v="311.65199999999999"/>
  </r>
  <r>
    <x v="2"/>
    <s v="RH-19495"/>
    <s v="Rick Hansen"/>
    <x v="1"/>
    <s v="United States"/>
    <x v="6"/>
    <x v="3"/>
    <n v="10024"/>
    <x v="3"/>
    <s v="FUR-TA-10002903"/>
    <x v="0"/>
    <x v="3"/>
    <s v="Bevis Round Bullnose 29&quot; High Table Top"/>
    <x v="1537"/>
    <n v="7"/>
    <n v="0.4"/>
    <n v="-290.87520000000001"/>
  </r>
  <r>
    <x v="2"/>
    <s v="RC-19825"/>
    <s v="Roy Collins"/>
    <x v="1"/>
    <s v="United States"/>
    <x v="111"/>
    <x v="25"/>
    <n v="6824"/>
    <x v="3"/>
    <s v="FUR-TA-10002903"/>
    <x v="0"/>
    <x v="3"/>
    <s v="Bevis Round Bullnose 29&quot; High Table Top"/>
    <x v="1538"/>
    <n v="1"/>
    <n v="0.3"/>
    <n v="-15.582599999999999"/>
  </r>
  <r>
    <x v="1"/>
    <s v="JL-15130"/>
    <s v="Jack Lebron"/>
    <x v="1"/>
    <s v="United States"/>
    <x v="109"/>
    <x v="24"/>
    <n v="38301"/>
    <x v="2"/>
    <s v="FUR-TA-10002903"/>
    <x v="0"/>
    <x v="3"/>
    <s v="Bevis Round Bullnose 29&quot; High Table Top"/>
    <x v="1539"/>
    <n v="6"/>
    <n v="0.4"/>
    <n v="-249.32159999999999"/>
  </r>
  <r>
    <x v="1"/>
    <s v="CK-12760"/>
    <s v="Cyma Kinney"/>
    <x v="0"/>
    <s v="United States"/>
    <x v="49"/>
    <x v="0"/>
    <n v="60505"/>
    <x v="0"/>
    <s v="FUR-TA-10002958"/>
    <x v="0"/>
    <x v="3"/>
    <s v="Bevis Oval Conference Table, Walnut"/>
    <x v="1540"/>
    <n v="5"/>
    <n v="0.5"/>
    <n v="-430.61700000000019"/>
  </r>
  <r>
    <x v="3"/>
    <s v="CM-12655"/>
    <s v="Corinna Mitchell"/>
    <x v="2"/>
    <s v="United States"/>
    <x v="11"/>
    <x v="8"/>
    <n v="98115"/>
    <x v="1"/>
    <s v="FUR-TA-10002958"/>
    <x v="0"/>
    <x v="3"/>
    <s v="Bevis Oval Conference Table, Walnut"/>
    <x v="85"/>
    <n v="2"/>
    <n v="0"/>
    <n v="88.733199999999954"/>
  </r>
  <r>
    <x v="3"/>
    <s v="PP-18955"/>
    <s v="Paul Prost"/>
    <x v="2"/>
    <s v="United States"/>
    <x v="11"/>
    <x v="8"/>
    <n v="98115"/>
    <x v="1"/>
    <s v="FUR-TA-10002958"/>
    <x v="0"/>
    <x v="3"/>
    <s v="Bevis Oval Conference Table, Walnut"/>
    <x v="1541"/>
    <n v="9"/>
    <n v="0"/>
    <n v="399.29939999999976"/>
  </r>
  <r>
    <x v="3"/>
    <s v="DK-13225"/>
    <s v="Dean Katz"/>
    <x v="0"/>
    <s v="United States"/>
    <x v="6"/>
    <x v="3"/>
    <n v="10011"/>
    <x v="3"/>
    <s v="FUR-TA-10002958"/>
    <x v="0"/>
    <x v="3"/>
    <s v="Bevis Oval Conference Table, Walnut"/>
    <x v="1542"/>
    <n v="2"/>
    <n v="0.4"/>
    <n v="-120.05080000000007"/>
  </r>
  <r>
    <x v="1"/>
    <s v="DB-12970"/>
    <s v="Darren Budd"/>
    <x v="0"/>
    <s v="United States"/>
    <x v="6"/>
    <x v="3"/>
    <n v="10024"/>
    <x v="3"/>
    <s v="FUR-TA-10002958"/>
    <x v="0"/>
    <x v="3"/>
    <s v="Bevis Oval Conference Table, Walnut"/>
    <x v="1542"/>
    <n v="2"/>
    <n v="0.4"/>
    <n v="-120.05080000000007"/>
  </r>
  <r>
    <x v="1"/>
    <s v="SS-20410"/>
    <s v="Shahid Shariari"/>
    <x v="1"/>
    <s v="United States"/>
    <x v="18"/>
    <x v="13"/>
    <n v="19120"/>
    <x v="3"/>
    <s v="FUR-TA-10002958"/>
    <x v="0"/>
    <x v="3"/>
    <s v="Bevis Oval Conference Table, Walnut"/>
    <x v="1543"/>
    <n v="8"/>
    <n v="0.4"/>
    <n v="-480.20320000000027"/>
  </r>
  <r>
    <x v="3"/>
    <s v="TS-21655"/>
    <s v="Trudy Schmidt"/>
    <x v="1"/>
    <s v="United States"/>
    <x v="130"/>
    <x v="12"/>
    <n v="79907"/>
    <x v="0"/>
    <s v="FUR-TA-10002958"/>
    <x v="0"/>
    <x v="3"/>
    <s v="Bevis Oval Conference Table, Walnut"/>
    <x v="84"/>
    <n v="5"/>
    <n v="0.3"/>
    <n v="-169.63700000000009"/>
  </r>
  <r>
    <x v="1"/>
    <s v="EJ-14155"/>
    <s v="Eva Jacobs"/>
    <x v="1"/>
    <s v="United States"/>
    <x v="1"/>
    <x v="1"/>
    <n v="92037"/>
    <x v="1"/>
    <s v="FUR-TA-10002958"/>
    <x v="0"/>
    <x v="3"/>
    <s v="Bevis Oval Conference Table, Walnut"/>
    <x v="80"/>
    <n v="3"/>
    <n v="0.2"/>
    <n v="-23.488200000000091"/>
  </r>
  <r>
    <x v="1"/>
    <s v="CA-12265"/>
    <s v="Christina Anderson"/>
    <x v="1"/>
    <s v="United States"/>
    <x v="69"/>
    <x v="28"/>
    <n v="84604"/>
    <x v="1"/>
    <s v="FUR-TA-10003008"/>
    <x v="0"/>
    <x v="3"/>
    <s v="Lesro Round Back Collection Coffee Table, End Table"/>
    <x v="1544"/>
    <n v="5"/>
    <n v="0"/>
    <n v="118.65750000000006"/>
  </r>
  <r>
    <x v="1"/>
    <s v="MO-17500"/>
    <s v="Mary O'Rourke"/>
    <x v="1"/>
    <s v="United States"/>
    <x v="0"/>
    <x v="0"/>
    <n v="60623"/>
    <x v="0"/>
    <s v="FUR-TA-10003008"/>
    <x v="0"/>
    <x v="3"/>
    <s v="Lesro Round Back Collection Coffee Table, End Table"/>
    <x v="1545"/>
    <n v="1"/>
    <n v="0.5"/>
    <n v="-67.543499999999995"/>
  </r>
  <r>
    <x v="2"/>
    <s v="NS-18640"/>
    <s v="Noel Staavos"/>
    <x v="0"/>
    <s v="United States"/>
    <x v="32"/>
    <x v="22"/>
    <n v="43229"/>
    <x v="3"/>
    <s v="FUR-TA-10003008"/>
    <x v="0"/>
    <x v="3"/>
    <s v="Lesro Round Back Collection Coffee Table, End Table"/>
    <x v="1546"/>
    <n v="3"/>
    <n v="0.4"/>
    <n v="-147.8655"/>
  </r>
  <r>
    <x v="0"/>
    <s v="FH-14365"/>
    <s v="Fred Hopkins"/>
    <x v="0"/>
    <s v="United States"/>
    <x v="120"/>
    <x v="24"/>
    <n v="37918"/>
    <x v="2"/>
    <s v="FUR-TA-10003008"/>
    <x v="0"/>
    <x v="3"/>
    <s v="Lesro Round Back Collection Coffee Table, End Table"/>
    <x v="1546"/>
    <n v="3"/>
    <n v="0.4"/>
    <n v="-147.8655"/>
  </r>
  <r>
    <x v="2"/>
    <s v="PJ-19015"/>
    <s v="Pauline Johnson"/>
    <x v="1"/>
    <s v="United States"/>
    <x v="231"/>
    <x v="1"/>
    <n v="92704"/>
    <x v="1"/>
    <s v="FUR-TA-10003008"/>
    <x v="0"/>
    <x v="3"/>
    <s v="Lesro Round Back Collection Coffee Table, End Table"/>
    <x v="1547"/>
    <n v="1"/>
    <n v="0.2"/>
    <n v="-12.778499999999994"/>
  </r>
  <r>
    <x v="3"/>
    <s v="AG-10330"/>
    <s v="Alex Grayson"/>
    <x v="1"/>
    <s v="United States"/>
    <x v="34"/>
    <x v="20"/>
    <n v="85204"/>
    <x v="1"/>
    <s v="FUR-TA-10003008"/>
    <x v="0"/>
    <x v="3"/>
    <s v="Lesro Round Back Collection Coffee Table, End Table"/>
    <x v="1548"/>
    <n v="2"/>
    <n v="0.5"/>
    <n v="-135.08699999999999"/>
  </r>
  <r>
    <x v="0"/>
    <s v="JP-15460"/>
    <s v="Jennifer Patt"/>
    <x v="0"/>
    <s v="United States"/>
    <x v="19"/>
    <x v="12"/>
    <n v="75220"/>
    <x v="0"/>
    <s v="FUR-TA-10003008"/>
    <x v="0"/>
    <x v="3"/>
    <s v="Lesro Round Back Collection Coffee Table, End Table"/>
    <x v="1549"/>
    <n v="1"/>
    <n v="0.3"/>
    <n v="-31.033499999999989"/>
  </r>
  <r>
    <x v="1"/>
    <s v="MH-17785"/>
    <s v="Maya Herman"/>
    <x v="0"/>
    <s v="United States"/>
    <x v="11"/>
    <x v="8"/>
    <n v="98105"/>
    <x v="1"/>
    <s v="FUR-TA-10003008"/>
    <x v="0"/>
    <x v="3"/>
    <s v="Lesro Round Back Collection Coffee Table, End Table"/>
    <x v="1550"/>
    <n v="4"/>
    <n v="0"/>
    <n v="94.926000000000045"/>
  </r>
  <r>
    <x v="1"/>
    <s v="GT-14635"/>
    <s v="Grant Thornton"/>
    <x v="0"/>
    <s v="United States"/>
    <x v="68"/>
    <x v="3"/>
    <n v="11561"/>
    <x v="3"/>
    <s v="FUR-TA-10003238"/>
    <x v="0"/>
    <x v="3"/>
    <s v="Chromcraft Bull-Nose Wood 48&quot; x 96&quot; Rectangular Conference Tables"/>
    <x v="1551"/>
    <n v="3"/>
    <n v="0.4"/>
    <n v="-347.11740000000009"/>
  </r>
  <r>
    <x v="1"/>
    <s v="GM-14680"/>
    <s v="Greg Matthias"/>
    <x v="1"/>
    <s v="United States"/>
    <x v="6"/>
    <x v="3"/>
    <n v="10024"/>
    <x v="3"/>
    <s v="FUR-TA-10003238"/>
    <x v="0"/>
    <x v="3"/>
    <s v="Chromcraft Bull-Nose Wood 48&quot; x 96&quot; Rectangular Conference Tables"/>
    <x v="1382"/>
    <n v="1"/>
    <n v="0.4"/>
    <n v="-115.70580000000004"/>
  </r>
  <r>
    <x v="3"/>
    <s v="RC-19960"/>
    <s v="Ryan Crowe"/>
    <x v="1"/>
    <s v="United States"/>
    <x v="33"/>
    <x v="23"/>
    <n v="97477"/>
    <x v="1"/>
    <s v="FUR-TA-10003238"/>
    <x v="0"/>
    <x v="3"/>
    <s v="Chromcraft Bull-Nose Wood 48&quot; x 96&quot; Rectangular Conference Tables"/>
    <x v="1552"/>
    <n v="1"/>
    <n v="0.5"/>
    <n v="-170.80380000000002"/>
  </r>
  <r>
    <x v="3"/>
    <s v="AM-10705"/>
    <s v="Anne McFarland"/>
    <x v="1"/>
    <s v="United States"/>
    <x v="166"/>
    <x v="5"/>
    <n v="2920"/>
    <x v="3"/>
    <s v="FUR-TA-10003238"/>
    <x v="0"/>
    <x v="3"/>
    <s v="Chromcraft Bull-Nose Wood 48&quot; x 96&quot; Rectangular Conference Tables"/>
    <x v="1553"/>
    <n v="1"/>
    <n v="0.3"/>
    <n v="-60.607800000000026"/>
  </r>
  <r>
    <x v="1"/>
    <s v="VW-21775"/>
    <s v="Victoria Wilson"/>
    <x v="0"/>
    <s v="United States"/>
    <x v="70"/>
    <x v="22"/>
    <n v="44107"/>
    <x v="3"/>
    <s v="FUR-TA-10003238"/>
    <x v="0"/>
    <x v="3"/>
    <s v="Chromcraft Bull-Nose Wood 48&quot; x 96&quot; Rectangular Conference Tables"/>
    <x v="1554"/>
    <n v="2"/>
    <n v="0.4"/>
    <n v="-231.41160000000008"/>
  </r>
  <r>
    <x v="1"/>
    <s v="MM-17920"/>
    <s v="Michael Moore"/>
    <x v="1"/>
    <s v="United States"/>
    <x v="197"/>
    <x v="17"/>
    <n v="23320"/>
    <x v="2"/>
    <s v="FUR-TA-10003238"/>
    <x v="0"/>
    <x v="3"/>
    <s v="Chromcraft Bull-Nose Wood 48&quot; x 96&quot; Rectangular Conference Tables"/>
    <x v="1378"/>
    <n v="3"/>
    <n v="0"/>
    <n v="314.05859999999996"/>
  </r>
  <r>
    <x v="3"/>
    <s v="AP-10915"/>
    <s v="Arthur Prichep"/>
    <x v="1"/>
    <s v="United States"/>
    <x v="36"/>
    <x v="21"/>
    <n v="42420"/>
    <x v="2"/>
    <s v="FUR-TA-10003392"/>
    <x v="0"/>
    <x v="3"/>
    <s v="Global Adaptabilities Conference Tables"/>
    <x v="1555"/>
    <n v="3"/>
    <n v="0"/>
    <n v="160.15860000000001"/>
  </r>
  <r>
    <x v="0"/>
    <s v="LW-16990"/>
    <s v="Lindsay Williams"/>
    <x v="0"/>
    <s v="United States"/>
    <x v="36"/>
    <x v="27"/>
    <n v="89015"/>
    <x v="1"/>
    <s v="FUR-TA-10003392"/>
    <x v="0"/>
    <x v="3"/>
    <s v="Global Adaptabilities Conference Tables"/>
    <x v="1556"/>
    <n v="6"/>
    <n v="0"/>
    <n v="320.31720000000001"/>
  </r>
  <r>
    <x v="0"/>
    <s v="DW-13480"/>
    <s v="Dianna Wilson"/>
    <x v="2"/>
    <s v="United States"/>
    <x v="1"/>
    <x v="1"/>
    <n v="92024"/>
    <x v="1"/>
    <s v="FUR-TA-10003392"/>
    <x v="0"/>
    <x v="3"/>
    <s v="Global Adaptabilities Conference Tables"/>
    <x v="485"/>
    <n v="3"/>
    <n v="0.2"/>
    <n v="-8.4294000000000153"/>
  </r>
  <r>
    <x v="1"/>
    <s v="JS-15685"/>
    <s v="Jim Sink"/>
    <x v="0"/>
    <s v="United States"/>
    <x v="18"/>
    <x v="13"/>
    <n v="19140"/>
    <x v="3"/>
    <s v="FUR-TA-10003392"/>
    <x v="0"/>
    <x v="3"/>
    <s v="Global Adaptabilities Conference Tables"/>
    <x v="1557"/>
    <n v="2"/>
    <n v="0.4"/>
    <n v="-118.01160000000002"/>
  </r>
  <r>
    <x v="1"/>
    <s v="EJ-13720"/>
    <s v="Ed Jacobs"/>
    <x v="1"/>
    <s v="United States"/>
    <x v="1"/>
    <x v="1"/>
    <n v="92037"/>
    <x v="1"/>
    <s v="FUR-TA-10003469"/>
    <x v="0"/>
    <x v="3"/>
    <s v="Balt Split Level Computer Training Table"/>
    <x v="1558"/>
    <n v="3"/>
    <n v="0.2"/>
    <n v="-16.649999999999991"/>
  </r>
  <r>
    <x v="1"/>
    <s v="CT-11995"/>
    <s v="Carol Triggs"/>
    <x v="1"/>
    <s v="United States"/>
    <x v="224"/>
    <x v="26"/>
    <n v="1841"/>
    <x v="3"/>
    <s v="FUR-TA-10003469"/>
    <x v="0"/>
    <x v="3"/>
    <s v="Balt Split Level Computer Training Table"/>
    <x v="1559"/>
    <n v="2"/>
    <n v="0.3"/>
    <n v="-38.849999999999994"/>
  </r>
  <r>
    <x v="1"/>
    <s v="DK-12985"/>
    <s v="Darren Koutras"/>
    <x v="1"/>
    <s v="United States"/>
    <x v="33"/>
    <x v="23"/>
    <n v="97477"/>
    <x v="1"/>
    <s v="FUR-TA-10003469"/>
    <x v="0"/>
    <x v="3"/>
    <s v="Balt Split Level Computer Training Table"/>
    <x v="1560"/>
    <n v="4"/>
    <n v="0.5"/>
    <n v="-188.7"/>
  </r>
  <r>
    <x v="1"/>
    <s v="LP-17095"/>
    <s v="Liz Preis"/>
    <x v="1"/>
    <s v="United States"/>
    <x v="49"/>
    <x v="0"/>
    <n v="60505"/>
    <x v="0"/>
    <s v="FUR-TA-10003469"/>
    <x v="0"/>
    <x v="3"/>
    <s v="Balt Split Level Computer Training Table"/>
    <x v="1561"/>
    <n v="1"/>
    <n v="0.5"/>
    <n v="-47.174999999999997"/>
  </r>
  <r>
    <x v="3"/>
    <s v="CD-12280"/>
    <s v="Christina DeMoss"/>
    <x v="1"/>
    <s v="United States"/>
    <x v="6"/>
    <x v="3"/>
    <n v="10024"/>
    <x v="3"/>
    <s v="FUR-TA-10003469"/>
    <x v="0"/>
    <x v="3"/>
    <s v="Balt Split Level Computer Training Table"/>
    <x v="1310"/>
    <n v="2"/>
    <n v="0.4"/>
    <n v="-66.599999999999994"/>
  </r>
  <r>
    <x v="1"/>
    <s v="CS-12400"/>
    <s v="Christopher Schild"/>
    <x v="2"/>
    <s v="United States"/>
    <x v="185"/>
    <x v="10"/>
    <n v="33614"/>
    <x v="2"/>
    <s v="FUR-TA-10003473"/>
    <x v="0"/>
    <x v="3"/>
    <s v="Bretford Rectangular Conference Table Tops"/>
    <x v="1562"/>
    <n v="3"/>
    <n v="0.45"/>
    <n v="-248.24579999999992"/>
  </r>
  <r>
    <x v="3"/>
    <s v="NP-18700"/>
    <s v="Nora Preis"/>
    <x v="1"/>
    <s v="United States"/>
    <x v="80"/>
    <x v="1"/>
    <n v="93727"/>
    <x v="1"/>
    <s v="FUR-TA-10003473"/>
    <x v="0"/>
    <x v="3"/>
    <s v="Bretford Rectangular Conference Table Tops"/>
    <x v="1563"/>
    <n v="12"/>
    <n v="0.2"/>
    <n v="135.4068000000002"/>
  </r>
  <r>
    <x v="1"/>
    <s v="LW-16990"/>
    <s v="Lindsay Williams"/>
    <x v="0"/>
    <s v="United States"/>
    <x v="2"/>
    <x v="1"/>
    <n v="94109"/>
    <x v="1"/>
    <s v="FUR-TA-10003473"/>
    <x v="0"/>
    <x v="3"/>
    <s v="Bretford Rectangular Conference Table Tops"/>
    <x v="1564"/>
    <n v="1"/>
    <n v="0.2"/>
    <n v="11.283900000000017"/>
  </r>
  <r>
    <x v="1"/>
    <s v="CP-12340"/>
    <s v="Christine Phan"/>
    <x v="0"/>
    <s v="United States"/>
    <x v="6"/>
    <x v="3"/>
    <n v="10024"/>
    <x v="3"/>
    <s v="FUR-TA-10003473"/>
    <x v="0"/>
    <x v="3"/>
    <s v="Bretford Rectangular Conference Table Tops"/>
    <x v="1565"/>
    <n v="7"/>
    <n v="0.4"/>
    <n v="-447.59469999999988"/>
  </r>
  <r>
    <x v="1"/>
    <s v="MC-18130"/>
    <s v="Mike Caudle"/>
    <x v="0"/>
    <s v="United States"/>
    <x v="5"/>
    <x v="1"/>
    <n v="90004"/>
    <x v="1"/>
    <s v="FUR-TA-10003473"/>
    <x v="0"/>
    <x v="3"/>
    <s v="Bretford Rectangular Conference Table Tops"/>
    <x v="1566"/>
    <n v="3"/>
    <n v="0.2"/>
    <n v="33.851700000000051"/>
  </r>
  <r>
    <x v="1"/>
    <s v="MP-18175"/>
    <s v="Mike Pelletier"/>
    <x v="2"/>
    <s v="United States"/>
    <x v="33"/>
    <x v="23"/>
    <n v="97477"/>
    <x v="1"/>
    <s v="FUR-TA-10003473"/>
    <x v="0"/>
    <x v="3"/>
    <s v="Bretford Rectangular Conference Table Tops"/>
    <x v="1567"/>
    <n v="3"/>
    <n v="0.5"/>
    <n v="-304.66529999999989"/>
  </r>
  <r>
    <x v="3"/>
    <s v="PM-19135"/>
    <s v="Peter McVee"/>
    <x v="2"/>
    <s v="United States"/>
    <x v="237"/>
    <x v="43"/>
    <n v="3820"/>
    <x v="3"/>
    <s v="FUR-TA-10003473"/>
    <x v="0"/>
    <x v="3"/>
    <s v="Bretford Rectangular Conference Table Tops"/>
    <x v="1568"/>
    <n v="4"/>
    <n v="0.3"/>
    <n v="-105.31639999999993"/>
  </r>
  <r>
    <x v="1"/>
    <s v="BF-11170"/>
    <s v="Ben Ferrer"/>
    <x v="2"/>
    <s v="United States"/>
    <x v="224"/>
    <x v="26"/>
    <n v="1841"/>
    <x v="3"/>
    <s v="FUR-TA-10003473"/>
    <x v="0"/>
    <x v="3"/>
    <s v="Bretford Rectangular Conference Table Tops"/>
    <x v="1569"/>
    <n v="2"/>
    <n v="0.3"/>
    <n v="-52.658199999999965"/>
  </r>
  <r>
    <x v="1"/>
    <s v="SV-20365"/>
    <s v="Seth Vernon"/>
    <x v="1"/>
    <s v="United States"/>
    <x v="5"/>
    <x v="1"/>
    <n v="90049"/>
    <x v="1"/>
    <s v="FUR-TA-10003473"/>
    <x v="0"/>
    <x v="3"/>
    <s v="Bretford Rectangular Conference Table Tops"/>
    <x v="1566"/>
    <n v="3"/>
    <n v="0.2"/>
    <n v="33.851700000000051"/>
  </r>
  <r>
    <x v="3"/>
    <s v="CS-12400"/>
    <s v="Christopher Schild"/>
    <x v="2"/>
    <s v="United States"/>
    <x v="2"/>
    <x v="1"/>
    <n v="94109"/>
    <x v="1"/>
    <s v="FUR-TA-10003473"/>
    <x v="0"/>
    <x v="3"/>
    <s v="Bretford Rectangular Conference Table Tops"/>
    <x v="1564"/>
    <n v="1"/>
    <n v="0.2"/>
    <n v="11.283900000000017"/>
  </r>
  <r>
    <x v="1"/>
    <s v="JD-16150"/>
    <s v="Justin Deggeller"/>
    <x v="0"/>
    <s v="United States"/>
    <x v="365"/>
    <x v="40"/>
    <n v="83301"/>
    <x v="1"/>
    <s v="FUR-TA-10003473"/>
    <x v="0"/>
    <x v="3"/>
    <s v="Bretford Rectangular Conference Table Tops"/>
    <x v="1570"/>
    <n v="3"/>
    <n v="0"/>
    <n v="259.52970000000005"/>
  </r>
  <r>
    <x v="0"/>
    <s v="MH-18025"/>
    <s v="Michelle Huthwaite"/>
    <x v="1"/>
    <s v="United States"/>
    <x v="3"/>
    <x v="2"/>
    <n v="70506"/>
    <x v="2"/>
    <s v="FUR-TA-10003473"/>
    <x v="0"/>
    <x v="3"/>
    <s v="Bretford Rectangular Conference Table Tops"/>
    <x v="1571"/>
    <n v="4"/>
    <n v="0"/>
    <n v="346.03960000000006"/>
  </r>
  <r>
    <x v="1"/>
    <s v="SE-20110"/>
    <s v="Sanjit Engle"/>
    <x v="1"/>
    <s v="United States"/>
    <x v="349"/>
    <x v="0"/>
    <n v="60090"/>
    <x v="0"/>
    <s v="FUR-TA-10003569"/>
    <x v="0"/>
    <x v="3"/>
    <s v="Bretford CR8500 Series Meeting Room Furniture"/>
    <x v="1572"/>
    <n v="3"/>
    <n v="0.5"/>
    <n v="-300.73500000000001"/>
  </r>
  <r>
    <x v="0"/>
    <s v="CC-12610"/>
    <s v="Corey Catlett"/>
    <x v="0"/>
    <s v="United States"/>
    <x v="33"/>
    <x v="17"/>
    <n v="22153"/>
    <x v="2"/>
    <s v="FUR-TA-10003569"/>
    <x v="0"/>
    <x v="3"/>
    <s v="Bretford CR8500 Series Meeting Room Furniture"/>
    <x v="1573"/>
    <n v="3"/>
    <n v="0"/>
    <n v="300.73500000000001"/>
  </r>
  <r>
    <x v="1"/>
    <s v="KD-16495"/>
    <s v="Keith Dawkins"/>
    <x v="0"/>
    <s v="United States"/>
    <x v="109"/>
    <x v="6"/>
    <n v="49201"/>
    <x v="0"/>
    <s v="FUR-TA-10003569"/>
    <x v="0"/>
    <x v="3"/>
    <s v="Bretford CR8500 Series Meeting Room Furniture"/>
    <x v="1574"/>
    <n v="2"/>
    <n v="0"/>
    <n v="200.49"/>
  </r>
  <r>
    <x v="1"/>
    <s v="NW-18400"/>
    <s v="Natalie Webber"/>
    <x v="1"/>
    <s v="United States"/>
    <x v="228"/>
    <x v="36"/>
    <n v="36608"/>
    <x v="2"/>
    <s v="FUR-TA-10003569"/>
    <x v="0"/>
    <x v="3"/>
    <s v="Bretford CR8500 Series Meeting Room Furniture"/>
    <x v="1574"/>
    <n v="2"/>
    <n v="0"/>
    <n v="200.49"/>
  </r>
  <r>
    <x v="1"/>
    <s v="SC-20230"/>
    <s v="Scot Coram"/>
    <x v="0"/>
    <s v="United States"/>
    <x v="5"/>
    <x v="1"/>
    <n v="90004"/>
    <x v="1"/>
    <s v="FUR-TA-10003569"/>
    <x v="0"/>
    <x v="3"/>
    <s v="Bretford CR8500 Series Meeting Room Furniture"/>
    <x v="1575"/>
    <n v="9"/>
    <n v="0.2"/>
    <n v="180.44099999999992"/>
  </r>
  <r>
    <x v="1"/>
    <s v="AG-10525"/>
    <s v="Andy Gerbode"/>
    <x v="0"/>
    <s v="United States"/>
    <x v="6"/>
    <x v="3"/>
    <n v="10011"/>
    <x v="3"/>
    <s v="FUR-TA-10003569"/>
    <x v="0"/>
    <x v="3"/>
    <s v="Bretford CR8500 Series Meeting Room Furniture"/>
    <x v="1576"/>
    <n v="2"/>
    <n v="0.4"/>
    <n v="-120.29400000000004"/>
  </r>
  <r>
    <x v="1"/>
    <s v="PC-19000"/>
    <s v="Pauline Chand"/>
    <x v="2"/>
    <s v="United States"/>
    <x v="5"/>
    <x v="1"/>
    <n v="90004"/>
    <x v="1"/>
    <s v="FUR-TA-10003715"/>
    <x v="0"/>
    <x v="3"/>
    <s v="Hon 2111 Invitation Series Corner Table"/>
    <x v="1577"/>
    <n v="6"/>
    <n v="0.2"/>
    <n v="-175.87080000000009"/>
  </r>
  <r>
    <x v="1"/>
    <s v="NF-18385"/>
    <s v="Natalie Fritzler"/>
    <x v="1"/>
    <s v="United States"/>
    <x v="197"/>
    <x v="17"/>
    <n v="23320"/>
    <x v="2"/>
    <s v="FUR-TA-10003715"/>
    <x v="0"/>
    <x v="3"/>
    <s v="Hon 2111 Invitation Series Corner Table"/>
    <x v="1578"/>
    <n v="6"/>
    <n v="0"/>
    <n v="75.37319999999994"/>
  </r>
  <r>
    <x v="1"/>
    <s v="EB-13705"/>
    <s v="Ed Braxton"/>
    <x v="0"/>
    <s v="United States"/>
    <x v="2"/>
    <x v="1"/>
    <n v="94122"/>
    <x v="1"/>
    <s v="FUR-TA-10003715"/>
    <x v="0"/>
    <x v="3"/>
    <s v="Hon 2111 Invitation Series Corner Table"/>
    <x v="1579"/>
    <n v="3"/>
    <n v="0.2"/>
    <n v="-87.935400000000044"/>
  </r>
  <r>
    <x v="1"/>
    <s v="DM-13345"/>
    <s v="Denise Monton"/>
    <x v="0"/>
    <s v="United States"/>
    <x v="187"/>
    <x v="3"/>
    <n v="14609"/>
    <x v="3"/>
    <s v="FUR-TA-10003715"/>
    <x v="0"/>
    <x v="3"/>
    <s v="Hon 2111 Invitation Series Corner Table"/>
    <x v="1580"/>
    <n v="3"/>
    <n v="0.4"/>
    <n v="-213.55740000000006"/>
  </r>
  <r>
    <x v="1"/>
    <s v="DS-13180"/>
    <s v="David Smith"/>
    <x v="0"/>
    <s v="United States"/>
    <x v="15"/>
    <x v="6"/>
    <n v="48227"/>
    <x v="0"/>
    <s v="FUR-TA-10003748"/>
    <x v="0"/>
    <x v="3"/>
    <s v="Bevis 36 x 72 Conference Tables"/>
    <x v="1581"/>
    <n v="5"/>
    <n v="0"/>
    <n v="136.93899999999999"/>
  </r>
  <r>
    <x v="3"/>
    <s v="JS-15880"/>
    <s v="John Stevenson"/>
    <x v="1"/>
    <s v="United States"/>
    <x v="11"/>
    <x v="8"/>
    <n v="98103"/>
    <x v="1"/>
    <s v="FUR-TA-10003748"/>
    <x v="0"/>
    <x v="3"/>
    <s v="Bevis 36 x 72 Conference Tables"/>
    <x v="1582"/>
    <n v="13"/>
    <n v="0"/>
    <n v="356.04139999999995"/>
  </r>
  <r>
    <x v="1"/>
    <s v="AF-10870"/>
    <s v="Art Ferguson"/>
    <x v="1"/>
    <s v="United States"/>
    <x v="366"/>
    <x v="16"/>
    <n v="7055"/>
    <x v="3"/>
    <s v="FUR-TA-10003748"/>
    <x v="0"/>
    <x v="3"/>
    <s v="Bevis 36 x 72 Conference Tables"/>
    <x v="1583"/>
    <n v="2"/>
    <n v="0.3"/>
    <n v="-19.918399999999991"/>
  </r>
  <r>
    <x v="0"/>
    <s v="DM-13015"/>
    <s v="Darrin Martin"/>
    <x v="1"/>
    <s v="United States"/>
    <x v="45"/>
    <x v="1"/>
    <n v="92024"/>
    <x v="1"/>
    <s v="FUR-TA-10003748"/>
    <x v="0"/>
    <x v="3"/>
    <s v="Bevis 36 x 72 Conference Tables"/>
    <x v="1584"/>
    <n v="3"/>
    <n v="0.2"/>
    <n v="7.4693999999999932"/>
  </r>
  <r>
    <x v="3"/>
    <s v="AT-10435"/>
    <s v="Alyssa Tate"/>
    <x v="2"/>
    <s v="United States"/>
    <x v="5"/>
    <x v="1"/>
    <n v="90004"/>
    <x v="1"/>
    <s v="FUR-TA-10003748"/>
    <x v="0"/>
    <x v="3"/>
    <s v="Bevis 36 x 72 Conference Tables"/>
    <x v="1585"/>
    <n v="9"/>
    <n v="0.2"/>
    <n v="22.408199999999994"/>
  </r>
  <r>
    <x v="2"/>
    <s v="BD-11620"/>
    <s v="Brian DeCherney"/>
    <x v="1"/>
    <s v="United States"/>
    <x v="367"/>
    <x v="30"/>
    <n v="73505"/>
    <x v="0"/>
    <s v="FUR-TA-10003748"/>
    <x v="0"/>
    <x v="3"/>
    <s v="Bevis 36 x 72 Conference Tables"/>
    <x v="1586"/>
    <n v="2"/>
    <n v="0"/>
    <n v="54.775599999999997"/>
  </r>
  <r>
    <x v="1"/>
    <s v="NM-18445"/>
    <s v="Nathan Mautz"/>
    <x v="2"/>
    <s v="United States"/>
    <x v="88"/>
    <x v="1"/>
    <n v="94521"/>
    <x v="1"/>
    <s v="FUR-TA-10003748"/>
    <x v="0"/>
    <x v="3"/>
    <s v="Bevis 36 x 72 Conference Tables"/>
    <x v="1587"/>
    <n v="1"/>
    <n v="0.2"/>
    <n v="2.4897999999999989"/>
  </r>
  <r>
    <x v="1"/>
    <s v="BO-11350"/>
    <s v="Bill Overfelt"/>
    <x v="0"/>
    <s v="United States"/>
    <x v="18"/>
    <x v="13"/>
    <n v="19134"/>
    <x v="3"/>
    <s v="FUR-TA-10003748"/>
    <x v="0"/>
    <x v="3"/>
    <s v="Bevis 36 x 72 Conference Tables"/>
    <x v="1588"/>
    <n v="5"/>
    <n v="0.4"/>
    <n v="-112.041"/>
  </r>
  <r>
    <x v="3"/>
    <s v="HH-15010"/>
    <s v="Hilary Holden"/>
    <x v="0"/>
    <s v="United States"/>
    <x v="2"/>
    <x v="1"/>
    <n v="94110"/>
    <x v="1"/>
    <s v="FUR-TA-10003837"/>
    <x v="0"/>
    <x v="3"/>
    <s v="Anderson Hickey Conga Table Tops &amp; Accessories"/>
    <x v="1589"/>
    <n v="2"/>
    <n v="0.2"/>
    <n v="-3.3506000000000018"/>
  </r>
  <r>
    <x v="2"/>
    <s v="MC-17275"/>
    <s v="Marc Crier"/>
    <x v="1"/>
    <s v="United States"/>
    <x v="6"/>
    <x v="3"/>
    <n v="10011"/>
    <x v="3"/>
    <s v="FUR-TA-10003837"/>
    <x v="0"/>
    <x v="3"/>
    <s v="Anderson Hickey Conga Table Tops &amp; Accessories"/>
    <x v="1590"/>
    <n v="3"/>
    <n v="0.4"/>
    <n v="-14.163900000000005"/>
  </r>
  <r>
    <x v="1"/>
    <s v="ZC-21910"/>
    <s v="Zuschuss Carroll"/>
    <x v="1"/>
    <s v="United States"/>
    <x v="283"/>
    <x v="1"/>
    <n v="91767"/>
    <x v="1"/>
    <s v="FUR-TA-10003954"/>
    <x v="0"/>
    <x v="3"/>
    <s v="Hon 94000 Series Round Tables"/>
    <x v="1591"/>
    <n v="3"/>
    <n v="0.2"/>
    <n v="-97.739399999999989"/>
  </r>
  <r>
    <x v="3"/>
    <s v="SF-20200"/>
    <s v="Sarah Foster"/>
    <x v="1"/>
    <s v="United States"/>
    <x v="368"/>
    <x v="8"/>
    <n v="98226"/>
    <x v="1"/>
    <s v="FUR-TA-10003954"/>
    <x v="0"/>
    <x v="3"/>
    <s v="Hon 94000 Series Round Tables"/>
    <x v="1592"/>
    <n v="9"/>
    <n v="0"/>
    <n v="239.90580000000011"/>
  </r>
  <r>
    <x v="1"/>
    <s v="SP-20620"/>
    <s v="Stefania Perrino"/>
    <x v="0"/>
    <s v="United States"/>
    <x v="2"/>
    <x v="1"/>
    <n v="94110"/>
    <x v="1"/>
    <s v="FUR-TA-10003954"/>
    <x v="0"/>
    <x v="3"/>
    <s v="Hon 94000 Series Round Tables"/>
    <x v="1593"/>
    <n v="6"/>
    <n v="0.2"/>
    <n v="-195.47879999999998"/>
  </r>
  <r>
    <x v="3"/>
    <s v="AJ-10780"/>
    <s v="Anthony Jacobs"/>
    <x v="0"/>
    <s v="United States"/>
    <x v="338"/>
    <x v="22"/>
    <n v="44052"/>
    <x v="3"/>
    <s v="FUR-TA-10003954"/>
    <x v="0"/>
    <x v="3"/>
    <s v="Hon 94000 Series Round Tables"/>
    <x v="1594"/>
    <n v="8"/>
    <n v="0.4"/>
    <n v="-734.52639999999997"/>
  </r>
  <r>
    <x v="1"/>
    <s v="CV-12295"/>
    <s v="Christina VanderZanden"/>
    <x v="1"/>
    <s v="United States"/>
    <x v="189"/>
    <x v="38"/>
    <n v="50315"/>
    <x v="0"/>
    <s v="FUR-TA-10003954"/>
    <x v="0"/>
    <x v="3"/>
    <s v="Hon 94000 Series Round Tables"/>
    <x v="1595"/>
    <n v="4"/>
    <n v="0"/>
    <n v="106.62480000000005"/>
  </r>
  <r>
    <x v="1"/>
    <s v="BD-11605"/>
    <s v="Brian Dahlen"/>
    <x v="1"/>
    <s v="United States"/>
    <x v="33"/>
    <x v="17"/>
    <n v="22153"/>
    <x v="2"/>
    <s v="FUR-TA-10004086"/>
    <x v="0"/>
    <x v="3"/>
    <s v="KI Adjustable-Height Table"/>
    <x v="1596"/>
    <n v="4"/>
    <n v="0"/>
    <n v="75.662399999999991"/>
  </r>
  <r>
    <x v="3"/>
    <s v="SC-20725"/>
    <s v="Steven Cartwright"/>
    <x v="1"/>
    <s v="United States"/>
    <x v="11"/>
    <x v="8"/>
    <n v="98115"/>
    <x v="1"/>
    <s v="FUR-TA-10004086"/>
    <x v="0"/>
    <x v="3"/>
    <s v="KI Adjustable-Height Table"/>
    <x v="1597"/>
    <n v="6"/>
    <n v="0"/>
    <n v="113.49359999999999"/>
  </r>
  <r>
    <x v="3"/>
    <s v="KT-16480"/>
    <s v="Kean Thornton"/>
    <x v="1"/>
    <s v="United States"/>
    <x v="17"/>
    <x v="12"/>
    <n v="77095"/>
    <x v="0"/>
    <s v="FUR-TA-10004086"/>
    <x v="0"/>
    <x v="3"/>
    <s v="KI Adjustable-Height Table"/>
    <x v="1598"/>
    <n v="5"/>
    <n v="0.3"/>
    <n v="-34.39200000000001"/>
  </r>
  <r>
    <x v="1"/>
    <s v="BK-11260"/>
    <s v="Berenike Kampe"/>
    <x v="1"/>
    <s v="United States"/>
    <x v="0"/>
    <x v="0"/>
    <n v="60610"/>
    <x v="0"/>
    <s v="FUR-TA-10004086"/>
    <x v="0"/>
    <x v="3"/>
    <s v="KI Adjustable-Height Table"/>
    <x v="1599"/>
    <n v="5"/>
    <n v="0.5"/>
    <n v="-120.37200000000003"/>
  </r>
  <r>
    <x v="1"/>
    <s v="MC-18100"/>
    <s v="Mick Crebagga"/>
    <x v="1"/>
    <s v="United States"/>
    <x v="100"/>
    <x v="22"/>
    <n v="44256"/>
    <x v="3"/>
    <s v="FUR-TA-10004086"/>
    <x v="0"/>
    <x v="3"/>
    <s v="KI Adjustable-Height Table"/>
    <x v="1600"/>
    <n v="1"/>
    <n v="0.4"/>
    <n v="-15.476400000000005"/>
  </r>
  <r>
    <x v="1"/>
    <s v="MH-17290"/>
    <s v="Marc Harrigan"/>
    <x v="2"/>
    <s v="United States"/>
    <x v="18"/>
    <x v="13"/>
    <n v="19140"/>
    <x v="3"/>
    <s v="FUR-TA-10004086"/>
    <x v="0"/>
    <x v="3"/>
    <s v="KI Adjustable-Height Table"/>
    <x v="1404"/>
    <n v="3"/>
    <n v="0.4"/>
    <n v="-46.429200000000023"/>
  </r>
  <r>
    <x v="1"/>
    <s v="GG-14650"/>
    <s v="Greg Guthrie"/>
    <x v="0"/>
    <s v="United States"/>
    <x v="143"/>
    <x v="1"/>
    <n v="95928"/>
    <x v="1"/>
    <s v="FUR-TA-10004086"/>
    <x v="0"/>
    <x v="3"/>
    <s v="KI Adjustable-Height Table"/>
    <x v="1601"/>
    <n v="3"/>
    <n v="0.2"/>
    <n v="5.1587999999999852"/>
  </r>
  <r>
    <x v="0"/>
    <s v="NS-18640"/>
    <s v="Noel Staavos"/>
    <x v="0"/>
    <s v="United States"/>
    <x v="5"/>
    <x v="1"/>
    <n v="90049"/>
    <x v="1"/>
    <s v="FUR-TA-10004147"/>
    <x v="0"/>
    <x v="3"/>
    <s v="Hon 4060 Series Tables"/>
    <x v="1602"/>
    <n v="5"/>
    <n v="0.2"/>
    <n v="11.19599999999997"/>
  </r>
  <r>
    <x v="1"/>
    <s v="SM-20950"/>
    <s v="Suzanne McNair"/>
    <x v="0"/>
    <s v="United States"/>
    <x v="18"/>
    <x v="13"/>
    <n v="19134"/>
    <x v="3"/>
    <s v="FUR-TA-10004147"/>
    <x v="0"/>
    <x v="3"/>
    <s v="Hon 4060 Series Tables"/>
    <x v="1603"/>
    <n v="1"/>
    <n v="0.4"/>
    <n v="-20.152800000000006"/>
  </r>
  <r>
    <x v="1"/>
    <s v="AA-10480"/>
    <s v="Andrew Allen"/>
    <x v="1"/>
    <s v="United States"/>
    <x v="15"/>
    <x v="6"/>
    <n v="48234"/>
    <x v="0"/>
    <s v="FUR-TA-10004147"/>
    <x v="0"/>
    <x v="3"/>
    <s v="Hon 4060 Series Tables"/>
    <x v="1602"/>
    <n v="4"/>
    <n v="0"/>
    <n v="98.524799999999971"/>
  </r>
  <r>
    <x v="1"/>
    <s v="RD-19720"/>
    <s v="Roger Demir"/>
    <x v="1"/>
    <s v="United States"/>
    <x v="25"/>
    <x v="1"/>
    <n v="95037"/>
    <x v="1"/>
    <s v="FUR-TA-10004147"/>
    <x v="0"/>
    <x v="3"/>
    <s v="Hon 4060 Series Tables"/>
    <x v="1604"/>
    <n v="3"/>
    <n v="0.2"/>
    <n v="6.717599999999976"/>
  </r>
  <r>
    <x v="1"/>
    <s v="CA-12310"/>
    <s v="Christine Abelman"/>
    <x v="0"/>
    <s v="United States"/>
    <x v="177"/>
    <x v="25"/>
    <n v="6010"/>
    <x v="3"/>
    <s v="FUR-TA-10004152"/>
    <x v="0"/>
    <x v="3"/>
    <s v="Barricks 18&quot; x 48&quot; Non-Folding Utility Table with Bottom Storage Shelf"/>
    <x v="1605"/>
    <n v="1"/>
    <n v="0.3"/>
    <n v="-4.032"/>
  </r>
  <r>
    <x v="1"/>
    <s v="ES-14080"/>
    <s v="Erin Smith"/>
    <x v="0"/>
    <s v="United States"/>
    <x v="8"/>
    <x v="5"/>
    <n v="2908"/>
    <x v="3"/>
    <s v="FUR-TA-10004152"/>
    <x v="0"/>
    <x v="3"/>
    <s v="Barricks 18&quot; x 48&quot; Non-Folding Utility Table with Bottom Storage Shelf"/>
    <x v="1606"/>
    <n v="7"/>
    <n v="0.3"/>
    <n v="-28.22399999999999"/>
  </r>
  <r>
    <x v="1"/>
    <s v="GB-14530"/>
    <s v="George Bell"/>
    <x v="0"/>
    <s v="United States"/>
    <x v="18"/>
    <x v="13"/>
    <n v="19120"/>
    <x v="3"/>
    <s v="FUR-TA-10004152"/>
    <x v="0"/>
    <x v="3"/>
    <s v="Barricks 18&quot; x 48&quot; Non-Folding Utility Table with Bottom Storage Shelf"/>
    <x v="1607"/>
    <n v="4"/>
    <n v="0.4"/>
    <n v="-56.448000000000008"/>
  </r>
  <r>
    <x v="0"/>
    <s v="AO-10810"/>
    <s v="Anthony O'Donnell"/>
    <x v="0"/>
    <s v="United States"/>
    <x v="5"/>
    <x v="1"/>
    <n v="90045"/>
    <x v="1"/>
    <s v="FUR-TA-10004152"/>
    <x v="0"/>
    <x v="3"/>
    <s v="Barricks 18&quot; x 48&quot; Non-Folding Utility Table with Bottom Storage Shelf"/>
    <x v="1608"/>
    <n v="2"/>
    <n v="0.2"/>
    <n v="12.095999999999997"/>
  </r>
  <r>
    <x v="1"/>
    <s v="TS-21205"/>
    <s v="Thomas Seio"/>
    <x v="0"/>
    <s v="United States"/>
    <x v="222"/>
    <x v="24"/>
    <n v="37211"/>
    <x v="2"/>
    <s v="FUR-TA-10004152"/>
    <x v="0"/>
    <x v="3"/>
    <s v="Barricks 18&quot; x 48&quot; Non-Folding Utility Table with Bottom Storage Shelf"/>
    <x v="1609"/>
    <n v="2"/>
    <n v="0.4"/>
    <n v="-28.224000000000004"/>
  </r>
  <r>
    <x v="1"/>
    <s v="RB-19795"/>
    <s v="Ross Baird"/>
    <x v="2"/>
    <s v="United States"/>
    <x v="18"/>
    <x v="13"/>
    <n v="19120"/>
    <x v="3"/>
    <s v="FUR-TA-10004154"/>
    <x v="0"/>
    <x v="3"/>
    <s v="Riverside Furniture Oval Coffee Table, Oval End Table, End Table with Drawer"/>
    <x v="1610"/>
    <n v="12"/>
    <n v="0.4"/>
    <n v="-619.59600000000012"/>
  </r>
  <r>
    <x v="1"/>
    <s v="LS-16975"/>
    <s v="Lindsay Shagiari"/>
    <x v="2"/>
    <s v="United States"/>
    <x v="6"/>
    <x v="3"/>
    <n v="10035"/>
    <x v="3"/>
    <s v="FUR-TA-10004154"/>
    <x v="0"/>
    <x v="3"/>
    <s v="Riverside Furniture Oval Coffee Table, Oval End Table, End Table with Drawer"/>
    <x v="1611"/>
    <n v="2"/>
    <n v="0.4"/>
    <n v="-103.26600000000002"/>
  </r>
  <r>
    <x v="0"/>
    <s v="SZ-20035"/>
    <s v="Sam Zeldin"/>
    <x v="2"/>
    <s v="United States"/>
    <x v="17"/>
    <x v="12"/>
    <n v="77036"/>
    <x v="0"/>
    <s v="FUR-TA-10004154"/>
    <x v="0"/>
    <x v="3"/>
    <s v="Riverside Furniture Oval Coffee Table, Oval End Table, End Table with Drawer"/>
    <x v="1612"/>
    <n v="1"/>
    <n v="0.3"/>
    <n v="-22.948000000000008"/>
  </r>
  <r>
    <x v="1"/>
    <s v="DB-13120"/>
    <s v="David Bremer"/>
    <x v="0"/>
    <s v="United States"/>
    <x v="230"/>
    <x v="22"/>
    <n v="43302"/>
    <x v="3"/>
    <s v="FUR-TA-10004154"/>
    <x v="0"/>
    <x v="3"/>
    <s v="Riverside Furniture Oval Coffee Table, Oval End Table, End Table with Drawer"/>
    <x v="1613"/>
    <n v="9"/>
    <n v="0.4"/>
    <n v="-464.69700000000012"/>
  </r>
  <r>
    <x v="0"/>
    <s v="LB-16795"/>
    <s v="Laurel Beltran"/>
    <x v="2"/>
    <s v="United States"/>
    <x v="11"/>
    <x v="8"/>
    <n v="98105"/>
    <x v="1"/>
    <s v="FUR-TA-10004154"/>
    <x v="0"/>
    <x v="3"/>
    <s v="Riverside Furniture Oval Coffee Table, Oval End Table, End Table with Drawer"/>
    <x v="1614"/>
    <n v="1"/>
    <n v="0"/>
    <n v="63.106999999999999"/>
  </r>
  <r>
    <x v="1"/>
    <s v="ME-18010"/>
    <s v="Michelle Ellison"/>
    <x v="0"/>
    <s v="United States"/>
    <x v="2"/>
    <x v="1"/>
    <n v="94122"/>
    <x v="1"/>
    <s v="FUR-TA-10004175"/>
    <x v="0"/>
    <x v="3"/>
    <s v="Hon 30&quot; x 60&quot; Table with Locking Drawer"/>
    <x v="1615"/>
    <n v="1"/>
    <n v="0.2"/>
    <n v="27.284800000000004"/>
  </r>
  <r>
    <x v="1"/>
    <s v="CP-12340"/>
    <s v="Christine Phan"/>
    <x v="0"/>
    <s v="United States"/>
    <x v="6"/>
    <x v="3"/>
    <n v="10024"/>
    <x v="3"/>
    <s v="FUR-TA-10004175"/>
    <x v="0"/>
    <x v="3"/>
    <s v="Hon 30&quot; x 60&quot; Table with Locking Drawer"/>
    <x v="1616"/>
    <n v="3"/>
    <n v="0.4"/>
    <n v="-122.78160000000003"/>
  </r>
  <r>
    <x v="1"/>
    <s v="SM-20950"/>
    <s v="Suzanne McNair"/>
    <x v="0"/>
    <s v="United States"/>
    <x v="18"/>
    <x v="13"/>
    <n v="19134"/>
    <x v="3"/>
    <s v="FUR-TA-10004175"/>
    <x v="0"/>
    <x v="3"/>
    <s v="Hon 30&quot; x 60&quot; Table with Locking Drawer"/>
    <x v="1617"/>
    <n v="2"/>
    <n v="0.4"/>
    <n v="-81.854399999999998"/>
  </r>
  <r>
    <x v="1"/>
    <s v="OT-18730"/>
    <s v="Olvera Toch"/>
    <x v="1"/>
    <s v="United States"/>
    <x v="5"/>
    <x v="1"/>
    <n v="90045"/>
    <x v="1"/>
    <s v="FUR-TA-10004256"/>
    <x v="0"/>
    <x v="3"/>
    <s v="Bretford “Just In Time” Height-Adjustable Multi-Task Work Tables"/>
    <x v="1618"/>
    <n v="4"/>
    <n v="0.2"/>
    <n v="-217.04800000000017"/>
  </r>
  <r>
    <x v="3"/>
    <s v="MC-17845"/>
    <s v="Michael Chen"/>
    <x v="1"/>
    <s v="United States"/>
    <x v="195"/>
    <x v="27"/>
    <n v="89031"/>
    <x v="1"/>
    <s v="FUR-TA-10004256"/>
    <x v="0"/>
    <x v="3"/>
    <s v="Bretford “Just In Time” Height-Adjustable Multi-Task Work Tables"/>
    <x v="1619"/>
    <n v="4"/>
    <n v="0"/>
    <n v="116.87199999999984"/>
  </r>
  <r>
    <x v="1"/>
    <s v="CM-12160"/>
    <s v="Charles McCrossin"/>
    <x v="1"/>
    <s v="United States"/>
    <x v="2"/>
    <x v="1"/>
    <n v="94122"/>
    <x v="1"/>
    <s v="FUR-TA-10004256"/>
    <x v="0"/>
    <x v="3"/>
    <s v="Bretford “Just In Time” Height-Adjustable Multi-Task Work Tables"/>
    <x v="1620"/>
    <n v="6"/>
    <n v="0.2"/>
    <n v="-325.57200000000023"/>
  </r>
  <r>
    <x v="1"/>
    <s v="DF-13135"/>
    <s v="David Flashing"/>
    <x v="1"/>
    <s v="United States"/>
    <x v="161"/>
    <x v="0"/>
    <n v="61107"/>
    <x v="0"/>
    <s v="FUR-TA-10004256"/>
    <x v="0"/>
    <x v="3"/>
    <s v="Bretford “Just In Time” Height-Adjustable Multi-Task Work Tables"/>
    <x v="1621"/>
    <n v="3"/>
    <n v="0.5"/>
    <n v="-538.44600000000003"/>
  </r>
  <r>
    <x v="0"/>
    <s v="BS-11755"/>
    <s v="Bruce Stewart"/>
    <x v="1"/>
    <s v="United States"/>
    <x v="29"/>
    <x v="7"/>
    <n v="80219"/>
    <x v="1"/>
    <s v="FUR-TA-10004289"/>
    <x v="0"/>
    <x v="3"/>
    <s v="BoxOffice By Design Rectangular and Half-Moon Meeting Room Tables"/>
    <x v="1622"/>
    <n v="2"/>
    <n v="0.5"/>
    <n v="-161.875"/>
  </r>
  <r>
    <x v="3"/>
    <s v="MM-18055"/>
    <s v="Michelle Moray"/>
    <x v="1"/>
    <s v="United States"/>
    <x v="0"/>
    <x v="0"/>
    <n v="60610"/>
    <x v="0"/>
    <s v="FUR-TA-10004289"/>
    <x v="0"/>
    <x v="3"/>
    <s v="BoxOffice By Design Rectangular and Half-Moon Meeting Room Tables"/>
    <x v="1623"/>
    <n v="7"/>
    <n v="0.5"/>
    <n v="-566.5625"/>
  </r>
  <r>
    <x v="1"/>
    <s v="DV-13045"/>
    <s v="Darrin Van Huff"/>
    <x v="0"/>
    <s v="United States"/>
    <x v="13"/>
    <x v="10"/>
    <n v="32216"/>
    <x v="2"/>
    <s v="FUR-TA-10004289"/>
    <x v="0"/>
    <x v="3"/>
    <s v="BoxOffice By Design Rectangular and Half-Moon Meeting Room Tables"/>
    <x v="1624"/>
    <n v="6"/>
    <n v="0.45"/>
    <n v="-420"/>
  </r>
  <r>
    <x v="2"/>
    <s v="MG-17680"/>
    <s v="Maureen Gastineau"/>
    <x v="2"/>
    <s v="United States"/>
    <x v="205"/>
    <x v="22"/>
    <n v="44060"/>
    <x v="3"/>
    <s v="FUR-TA-10004442"/>
    <x v="0"/>
    <x v="3"/>
    <s v="Riverside Furniture Stanwyck Manor Table Series"/>
    <x v="1611"/>
    <n v="2"/>
    <n v="0.4"/>
    <n v="-189.32100000000003"/>
  </r>
  <r>
    <x v="3"/>
    <s v="SV-20365"/>
    <s v="Seth Vernon"/>
    <x v="1"/>
    <s v="United States"/>
    <x v="17"/>
    <x v="12"/>
    <n v="77070"/>
    <x v="0"/>
    <s v="FUR-TA-10004442"/>
    <x v="0"/>
    <x v="3"/>
    <s v="Riverside Furniture Stanwyck Manor Table Series"/>
    <x v="1625"/>
    <n v="2"/>
    <n v="0.3"/>
    <n v="-131.95100000000002"/>
  </r>
  <r>
    <x v="1"/>
    <s v="JS-15880"/>
    <s v="John Stevenson"/>
    <x v="1"/>
    <s v="United States"/>
    <x v="306"/>
    <x v="22"/>
    <n v="43615"/>
    <x v="3"/>
    <s v="FUR-TA-10004442"/>
    <x v="0"/>
    <x v="3"/>
    <s v="Riverside Furniture Stanwyck Manor Table Series"/>
    <x v="1626"/>
    <n v="1"/>
    <n v="0.4"/>
    <n v="-94.660500000000013"/>
  </r>
  <r>
    <x v="1"/>
    <s v="PF-19165"/>
    <s v="Philip Fox"/>
    <x v="1"/>
    <s v="United States"/>
    <x v="261"/>
    <x v="0"/>
    <n v="61701"/>
    <x v="0"/>
    <s v="FUR-TA-10004534"/>
    <x v="0"/>
    <x v="3"/>
    <s v="Bevis 44 x 96 Conference Tables"/>
    <x v="1627"/>
    <n v="6"/>
    <n v="0.5"/>
    <n v="-407.68200000000013"/>
  </r>
  <r>
    <x v="3"/>
    <s v="FO-14305"/>
    <s v="Frank Olsen"/>
    <x v="1"/>
    <s v="United States"/>
    <x v="313"/>
    <x v="17"/>
    <n v="22801"/>
    <x v="2"/>
    <s v="FUR-TA-10004534"/>
    <x v="0"/>
    <x v="3"/>
    <s v="Bevis 44 x 96 Conference Tables"/>
    <x v="1628"/>
    <n v="7"/>
    <n v="0"/>
    <n v="245.0209999999999"/>
  </r>
  <r>
    <x v="0"/>
    <s v="TP-21130"/>
    <s v="Theone Pippenger"/>
    <x v="1"/>
    <s v="United States"/>
    <x v="15"/>
    <x v="6"/>
    <n v="48227"/>
    <x v="0"/>
    <s v="FUR-TA-10004534"/>
    <x v="0"/>
    <x v="3"/>
    <s v="Bevis 44 x 96 Conference Tables"/>
    <x v="1629"/>
    <n v="2"/>
    <n v="0"/>
    <n v="70.005999999999972"/>
  </r>
  <r>
    <x v="0"/>
    <s v="HF-14995"/>
    <s v="Herbert Flentye"/>
    <x v="1"/>
    <s v="United States"/>
    <x v="128"/>
    <x v="24"/>
    <n v="38109"/>
    <x v="2"/>
    <s v="FUR-TA-10004534"/>
    <x v="0"/>
    <x v="3"/>
    <s v="Bevis 44 x 96 Conference Tables"/>
    <x v="1630"/>
    <n v="3"/>
    <n v="0.4"/>
    <n v="-142.07100000000008"/>
  </r>
  <r>
    <x v="0"/>
    <s v="TC-21475"/>
    <s v="Tony Chapman"/>
    <x v="2"/>
    <s v="United States"/>
    <x v="32"/>
    <x v="18"/>
    <n v="31907"/>
    <x v="2"/>
    <s v="FUR-TA-10004534"/>
    <x v="0"/>
    <x v="3"/>
    <s v="Bevis 44 x 96 Conference Tables"/>
    <x v="1629"/>
    <n v="2"/>
    <n v="0"/>
    <n v="70.005999999999972"/>
  </r>
  <r>
    <x v="1"/>
    <s v="AC-10420"/>
    <s v="Alyssa Crouse"/>
    <x v="0"/>
    <s v="United States"/>
    <x v="2"/>
    <x v="1"/>
    <n v="94122"/>
    <x v="1"/>
    <s v="FUR-TA-10004575"/>
    <x v="0"/>
    <x v="3"/>
    <s v="Hon 5100 Series Wood Tables"/>
    <x v="277"/>
    <n v="3"/>
    <n v="0.2"/>
    <n v="-17.458800000000053"/>
  </r>
  <r>
    <x v="1"/>
    <s v="NC-18625"/>
    <s v="Noah Childs"/>
    <x v="0"/>
    <s v="United States"/>
    <x v="49"/>
    <x v="7"/>
    <n v="80013"/>
    <x v="1"/>
    <s v="FUR-TA-10004575"/>
    <x v="0"/>
    <x v="3"/>
    <s v="Hon 5100 Series Wood Tables"/>
    <x v="1631"/>
    <n v="5"/>
    <n v="0.5"/>
    <n v="-465.5680000000001"/>
  </r>
  <r>
    <x v="0"/>
    <s v="KL-16555"/>
    <s v="Kelly Lampkin"/>
    <x v="0"/>
    <s v="United States"/>
    <x v="163"/>
    <x v="9"/>
    <n v="27405"/>
    <x v="2"/>
    <s v="FUR-TA-10004575"/>
    <x v="0"/>
    <x v="3"/>
    <s v="Hon 5100 Series Wood Tables"/>
    <x v="1632"/>
    <n v="3"/>
    <n v="0.4"/>
    <n v="-192.04680000000008"/>
  </r>
  <r>
    <x v="1"/>
    <s v="MM-17920"/>
    <s v="Michael Moore"/>
    <x v="1"/>
    <s v="United States"/>
    <x v="110"/>
    <x v="33"/>
    <n v="47374"/>
    <x v="0"/>
    <s v="FUR-TA-10004575"/>
    <x v="0"/>
    <x v="3"/>
    <s v="Hon 5100 Series Wood Tables"/>
    <x v="1633"/>
    <n v="2"/>
    <n v="0"/>
    <n v="104.75279999999998"/>
  </r>
  <r>
    <x v="3"/>
    <s v="AR-10345"/>
    <s v="Alex Russell"/>
    <x v="0"/>
    <s v="United States"/>
    <x v="18"/>
    <x v="13"/>
    <n v="19143"/>
    <x v="3"/>
    <s v="FUR-TA-10004575"/>
    <x v="0"/>
    <x v="3"/>
    <s v="Hon 5100 Series Wood Tables"/>
    <x v="1632"/>
    <n v="3"/>
    <n v="0.4"/>
    <n v="-192.04680000000008"/>
  </r>
  <r>
    <x v="0"/>
    <s v="RS-19420"/>
    <s v="Ricardo Sperren"/>
    <x v="0"/>
    <s v="United States"/>
    <x v="277"/>
    <x v="17"/>
    <n v="23434"/>
    <x v="2"/>
    <s v="FUR-TA-10004575"/>
    <x v="0"/>
    <x v="3"/>
    <s v="Hon 5100 Series Wood Tables"/>
    <x v="274"/>
    <n v="3"/>
    <n v="0"/>
    <n v="157.12919999999997"/>
  </r>
  <r>
    <x v="1"/>
    <s v="AB-10060"/>
    <s v="Adam Bellavance"/>
    <x v="2"/>
    <s v="United States"/>
    <x v="11"/>
    <x v="8"/>
    <n v="98105"/>
    <x v="1"/>
    <s v="FUR-TA-10004575"/>
    <x v="0"/>
    <x v="3"/>
    <s v="Hon 5100 Series Wood Tables"/>
    <x v="1634"/>
    <n v="7"/>
    <n v="0"/>
    <n v="366.63479999999993"/>
  </r>
  <r>
    <x v="1"/>
    <s v="MO-17800"/>
    <s v="Meg O'Connel"/>
    <x v="2"/>
    <s v="United States"/>
    <x v="138"/>
    <x v="12"/>
    <n v="78207"/>
    <x v="0"/>
    <s v="FUR-TA-10004607"/>
    <x v="0"/>
    <x v="3"/>
    <s v="Hon 2111 Invitation Series Straight Table"/>
    <x v="1635"/>
    <n v="2"/>
    <n v="0.3"/>
    <n v="-32.522600000000011"/>
  </r>
  <r>
    <x v="1"/>
    <s v="MM-17260"/>
    <s v="Magdelene Morse"/>
    <x v="1"/>
    <s v="United States"/>
    <x v="7"/>
    <x v="4"/>
    <n v="19805"/>
    <x v="3"/>
    <s v="FUR-TA-10004607"/>
    <x v="0"/>
    <x v="3"/>
    <s v="Hon 2111 Invitation Series Straight Table"/>
    <x v="1636"/>
    <n v="3"/>
    <n v="0.3"/>
    <n v="-48.783900000000031"/>
  </r>
  <r>
    <x v="1"/>
    <s v="JL-15235"/>
    <s v="Janet Lee"/>
    <x v="1"/>
    <s v="United States"/>
    <x v="5"/>
    <x v="1"/>
    <n v="90049"/>
    <x v="1"/>
    <s v="FUR-TA-10004607"/>
    <x v="0"/>
    <x v="3"/>
    <s v="Hon 2111 Invitation Series Straight Table"/>
    <x v="1637"/>
    <n v="2"/>
    <n v="0.2"/>
    <n v="-2.9566000000000088"/>
  </r>
  <r>
    <x v="1"/>
    <s v="FH-14275"/>
    <s v="Frank Hawley"/>
    <x v="0"/>
    <s v="United States"/>
    <x v="369"/>
    <x v="17"/>
    <n v="23602"/>
    <x v="2"/>
    <s v="FUR-TA-10004607"/>
    <x v="0"/>
    <x v="3"/>
    <s v="Hon 2111 Invitation Series Straight Table"/>
    <x v="1638"/>
    <n v="4"/>
    <n v="0"/>
    <n v="112.35079999999999"/>
  </r>
  <r>
    <x v="0"/>
    <s v="PO-18850"/>
    <s v="Patrick O'Brill"/>
    <x v="1"/>
    <s v="United States"/>
    <x v="370"/>
    <x v="12"/>
    <n v="76063"/>
    <x v="0"/>
    <s v="FUR-TA-10004607"/>
    <x v="0"/>
    <x v="3"/>
    <s v="Hon 2111 Invitation Series Straight Table"/>
    <x v="1639"/>
    <n v="5"/>
    <n v="0.3"/>
    <n v="-81.306500000000028"/>
  </r>
  <r>
    <x v="1"/>
    <s v="ND-18460"/>
    <s v="Neil Ducich"/>
    <x v="0"/>
    <s v="United States"/>
    <x v="147"/>
    <x v="20"/>
    <n v="85224"/>
    <x v="1"/>
    <s v="FUR-TA-10004607"/>
    <x v="0"/>
    <x v="3"/>
    <s v="Hon 2111 Invitation Series Straight Table"/>
    <x v="1640"/>
    <n v="1"/>
    <n v="0.5"/>
    <n v="-45.827300000000008"/>
  </r>
  <r>
    <x v="1"/>
    <s v="BP-11185"/>
    <s v="Ben Peterman"/>
    <x v="0"/>
    <s v="United States"/>
    <x v="19"/>
    <x v="12"/>
    <n v="75081"/>
    <x v="0"/>
    <s v="FUR-TA-10004607"/>
    <x v="0"/>
    <x v="3"/>
    <s v="Hon 2111 Invitation Series Straight Table"/>
    <x v="1641"/>
    <n v="1"/>
    <n v="0.3"/>
    <n v="-16.261300000000006"/>
  </r>
  <r>
    <x v="3"/>
    <s v="NP-18700"/>
    <s v="Nora Preis"/>
    <x v="1"/>
    <s v="United States"/>
    <x v="80"/>
    <x v="1"/>
    <n v="93727"/>
    <x v="1"/>
    <s v="FUR-TA-10004619"/>
    <x v="0"/>
    <x v="3"/>
    <s v="Hon Non-Folding Utility Tables"/>
    <x v="1642"/>
    <n v="6"/>
    <n v="0.2"/>
    <n v="95.585999999999899"/>
  </r>
  <r>
    <x v="1"/>
    <s v="LT-17110"/>
    <s v="Liz Thompson"/>
    <x v="1"/>
    <s v="United States"/>
    <x v="138"/>
    <x v="12"/>
    <n v="78207"/>
    <x v="0"/>
    <s v="FUR-TA-10004619"/>
    <x v="0"/>
    <x v="3"/>
    <s v="Hon Non-Folding Utility Tables"/>
    <x v="1643"/>
    <n v="5"/>
    <n v="0.3"/>
    <n v="0"/>
  </r>
  <r>
    <x v="2"/>
    <s v="WB-21850"/>
    <s v="William Brown"/>
    <x v="1"/>
    <s v="United States"/>
    <x v="113"/>
    <x v="1"/>
    <n v="92804"/>
    <x v="1"/>
    <s v="FUR-TA-10004619"/>
    <x v="0"/>
    <x v="3"/>
    <s v="Hon Non-Folding Utility Tables"/>
    <x v="1644"/>
    <n v="7"/>
    <n v="0.2"/>
    <n v="111.51699999999991"/>
  </r>
  <r>
    <x v="3"/>
    <s v="MA-17560"/>
    <s v="Matt Abelman"/>
    <x v="2"/>
    <s v="United States"/>
    <x v="51"/>
    <x v="26"/>
    <n v="2149"/>
    <x v="3"/>
    <s v="FUR-TA-10004619"/>
    <x v="0"/>
    <x v="3"/>
    <s v="Hon Non-Folding Utility Tables"/>
    <x v="1645"/>
    <n v="4"/>
    <n v="0.3"/>
    <n v="0"/>
  </r>
  <r>
    <x v="1"/>
    <s v="AR-10825"/>
    <s v="Anthony Rawles"/>
    <x v="0"/>
    <s v="United States"/>
    <x v="11"/>
    <x v="8"/>
    <n v="98103"/>
    <x v="1"/>
    <s v="FUR-TA-10004619"/>
    <x v="0"/>
    <x v="3"/>
    <s v="Hon Non-Folding Utility Tables"/>
    <x v="1646"/>
    <n v="7"/>
    <n v="0"/>
    <n v="334.55099999999993"/>
  </r>
  <r>
    <x v="1"/>
    <s v="BP-11230"/>
    <s v="Benjamin Patterson"/>
    <x v="1"/>
    <s v="United States"/>
    <x v="168"/>
    <x v="8"/>
    <n v="99207"/>
    <x v="1"/>
    <s v="FUR-TA-10004767"/>
    <x v="0"/>
    <x v="3"/>
    <s v="Safco Drafting Table"/>
    <x v="543"/>
    <n v="1"/>
    <n v="0"/>
    <n v="20.584199999999996"/>
  </r>
  <r>
    <x v="1"/>
    <s v="DM-12955"/>
    <s v="Dario Medina"/>
    <x v="0"/>
    <s v="United States"/>
    <x v="17"/>
    <x v="12"/>
    <n v="77036"/>
    <x v="0"/>
    <s v="FUR-TA-10004767"/>
    <x v="0"/>
    <x v="3"/>
    <s v="Safco Drafting Table"/>
    <x v="431"/>
    <n v="2"/>
    <n v="0.3"/>
    <n v="-1.4196000000000097"/>
  </r>
  <r>
    <x v="3"/>
    <s v="NP-18325"/>
    <s v="Naresj Patel"/>
    <x v="1"/>
    <s v="United States"/>
    <x v="2"/>
    <x v="1"/>
    <n v="94122"/>
    <x v="1"/>
    <s v="FUR-TA-10004767"/>
    <x v="0"/>
    <x v="3"/>
    <s v="Safco Drafting Table"/>
    <x v="432"/>
    <n v="3"/>
    <n v="0.2"/>
    <n v="19.164599999999979"/>
  </r>
  <r>
    <x v="0"/>
    <s v="EM-14200"/>
    <s v="Evan Minnotte"/>
    <x v="2"/>
    <s v="United States"/>
    <x v="19"/>
    <x v="12"/>
    <n v="75217"/>
    <x v="0"/>
    <s v="FUR-TA-10004767"/>
    <x v="0"/>
    <x v="3"/>
    <s v="Safco Drafting Table"/>
    <x v="1647"/>
    <n v="6"/>
    <n v="0.3"/>
    <n v="-4.2588000000000363"/>
  </r>
  <r>
    <x v="1"/>
    <s v="AR-10405"/>
    <s v="Allen Rosenblatt"/>
    <x v="0"/>
    <s v="United States"/>
    <x v="54"/>
    <x v="26"/>
    <n v="2038"/>
    <x v="3"/>
    <s v="FUR-TA-10004915"/>
    <x v="0"/>
    <x v="3"/>
    <s v="Office Impressions End Table, 20-1/2&quot;H x 24&quot;W x 20&quot;D"/>
    <x v="1648"/>
    <n v="7"/>
    <n v="0.3"/>
    <n v="-297.68479999999983"/>
  </r>
  <r>
    <x v="1"/>
    <s v="MT-17815"/>
    <s v="Meg Tillman"/>
    <x v="1"/>
    <s v="United States"/>
    <x v="109"/>
    <x v="29"/>
    <n v="39212"/>
    <x v="2"/>
    <s v="FUR-TA-10004915"/>
    <x v="0"/>
    <x v="3"/>
    <s v="Office Impressions End Table, 20-1/2&quot;H x 24&quot;W x 20&quot;D"/>
    <x v="1649"/>
    <n v="8"/>
    <n v="0"/>
    <n v="388.81280000000015"/>
  </r>
  <r>
    <x v="1"/>
    <s v="CC-12220"/>
    <s v="Chris Cortes"/>
    <x v="1"/>
    <s v="United States"/>
    <x v="138"/>
    <x v="12"/>
    <n v="78207"/>
    <x v="0"/>
    <s v="FUR-TA-10004915"/>
    <x v="0"/>
    <x v="3"/>
    <s v="Office Impressions End Table, 20-1/2&quot;H x 24&quot;W x 20&quot;D"/>
    <x v="1650"/>
    <n v="3"/>
    <n v="0.3"/>
    <n v="-127.57919999999996"/>
  </r>
  <r>
    <x v="0"/>
    <s v="AH-10075"/>
    <s v="Adam Hart"/>
    <x v="0"/>
    <s v="United States"/>
    <x v="166"/>
    <x v="5"/>
    <n v="2920"/>
    <x v="3"/>
    <s v="FUR-TA-10004915"/>
    <x v="0"/>
    <x v="3"/>
    <s v="Office Impressions End Table, 20-1/2&quot;H x 24&quot;W x 20&quot;D"/>
    <x v="1650"/>
    <n v="3"/>
    <n v="0.3"/>
    <n v="-127.57919999999996"/>
  </r>
  <r>
    <x v="1"/>
    <s v="CM-12190"/>
    <s v="Charlotte Melton"/>
    <x v="1"/>
    <s v="United States"/>
    <x v="187"/>
    <x v="37"/>
    <n v="55901"/>
    <x v="0"/>
    <s v="FUR-TA-10004915"/>
    <x v="0"/>
    <x v="3"/>
    <s v="Office Impressions End Table, 20-1/2&quot;H x 24&quot;W x 20&quot;D"/>
    <x v="1651"/>
    <n v="2"/>
    <n v="0"/>
    <n v="97.203200000000038"/>
  </r>
  <r>
    <x v="2"/>
    <s v="CC-12220"/>
    <s v="Chris Cortes"/>
    <x v="1"/>
    <s v="United States"/>
    <x v="111"/>
    <x v="25"/>
    <n v="6824"/>
    <x v="3"/>
    <s v="OFF-AP-10000026"/>
    <x v="1"/>
    <x v="4"/>
    <s v="Tripp Lite Isotel 6 Outlet Surge Protector with Fax/Modem Protection"/>
    <x v="1652"/>
    <n v="7"/>
    <n v="0"/>
    <n v="123.76909999999995"/>
  </r>
  <r>
    <x v="1"/>
    <s v="SK-19990"/>
    <s v="Sally Knutson"/>
    <x v="1"/>
    <s v="United States"/>
    <x v="6"/>
    <x v="3"/>
    <n v="10024"/>
    <x v="3"/>
    <s v="OFF-AP-10000026"/>
    <x v="1"/>
    <x v="4"/>
    <s v="Tripp Lite Isotel 6 Outlet Surge Protector with Fax/Modem Protection"/>
    <x v="1653"/>
    <n v="2"/>
    <n v="0"/>
    <n v="35.362599999999986"/>
  </r>
  <r>
    <x v="1"/>
    <s v="RR-19525"/>
    <s v="Rick Reed"/>
    <x v="0"/>
    <s v="United States"/>
    <x v="306"/>
    <x v="22"/>
    <n v="43615"/>
    <x v="3"/>
    <s v="OFF-AP-10000026"/>
    <x v="1"/>
    <x v="4"/>
    <s v="Tripp Lite Isotel 6 Outlet Surge Protector with Fax/Modem Protection"/>
    <x v="1654"/>
    <n v="5"/>
    <n v="0.2"/>
    <n v="27.43649999999996"/>
  </r>
  <r>
    <x v="0"/>
    <s v="TT-21220"/>
    <s v="Thomas Thornton"/>
    <x v="1"/>
    <s v="United States"/>
    <x v="296"/>
    <x v="17"/>
    <n v="23464"/>
    <x v="2"/>
    <s v="OFF-AP-10000026"/>
    <x v="1"/>
    <x v="4"/>
    <s v="Tripp Lite Isotel 6 Outlet Surge Protector with Fax/Modem Protection"/>
    <x v="1655"/>
    <n v="3"/>
    <n v="0"/>
    <n v="53.043899999999979"/>
  </r>
  <r>
    <x v="1"/>
    <s v="KN-16705"/>
    <s v="Kristina Nunn"/>
    <x v="2"/>
    <s v="United States"/>
    <x v="115"/>
    <x v="12"/>
    <n v="78501"/>
    <x v="0"/>
    <s v="OFF-AP-10000026"/>
    <x v="1"/>
    <x v="4"/>
    <s v="Tripp Lite Isotel 6 Outlet Surge Protector with Fax/Modem Protection"/>
    <x v="1656"/>
    <n v="6"/>
    <n v="0.8"/>
    <n v="-186.56820000000005"/>
  </r>
  <r>
    <x v="1"/>
    <s v="BS-11755"/>
    <s v="Bruce Stewart"/>
    <x v="1"/>
    <s v="United States"/>
    <x v="18"/>
    <x v="13"/>
    <n v="19143"/>
    <x v="3"/>
    <s v="OFF-AP-10000026"/>
    <x v="1"/>
    <x v="4"/>
    <s v="Tripp Lite Isotel 6 Outlet Surge Protector with Fax/Modem Protection"/>
    <x v="1657"/>
    <n v="4"/>
    <n v="0.2"/>
    <n v="21.949199999999969"/>
  </r>
  <r>
    <x v="1"/>
    <s v="JO-15550"/>
    <s v="Jesus Ocampo"/>
    <x v="2"/>
    <s v="United States"/>
    <x v="2"/>
    <x v="1"/>
    <n v="94109"/>
    <x v="1"/>
    <s v="OFF-AP-10000027"/>
    <x v="1"/>
    <x v="4"/>
    <s v="Hoover Commercial SteamVac"/>
    <x v="1658"/>
    <n v="3"/>
    <n v="0"/>
    <n v="12.222"/>
  </r>
  <r>
    <x v="3"/>
    <s v="TS-21655"/>
    <s v="Trudy Schmidt"/>
    <x v="1"/>
    <s v="United States"/>
    <x v="130"/>
    <x v="12"/>
    <n v="79907"/>
    <x v="0"/>
    <s v="OFF-AP-10000027"/>
    <x v="1"/>
    <x v="4"/>
    <s v="Hoover Commercial SteamVac"/>
    <x v="1659"/>
    <n v="2"/>
    <n v="0.8"/>
    <n v="-13.580000000000002"/>
  </r>
  <r>
    <x v="1"/>
    <s v="CB-12025"/>
    <s v="Cassandra Brandow"/>
    <x v="1"/>
    <s v="United States"/>
    <x v="110"/>
    <x v="17"/>
    <n v="23223"/>
    <x v="2"/>
    <s v="OFF-AP-10000027"/>
    <x v="1"/>
    <x v="4"/>
    <s v="Hoover Commercial SteamVac"/>
    <x v="1660"/>
    <n v="5"/>
    <n v="0"/>
    <n v="20.369999999999997"/>
  </r>
  <r>
    <x v="1"/>
    <s v="KM-16660"/>
    <s v="Khloe Miller"/>
    <x v="1"/>
    <s v="United States"/>
    <x v="234"/>
    <x v="1"/>
    <n v="90301"/>
    <x v="1"/>
    <s v="OFF-AP-10000027"/>
    <x v="1"/>
    <x v="4"/>
    <s v="Hoover Commercial SteamVac"/>
    <x v="1661"/>
    <n v="4"/>
    <n v="0"/>
    <n v="16.295999999999999"/>
  </r>
  <r>
    <x v="0"/>
    <s v="NS-18640"/>
    <s v="Noel Staavos"/>
    <x v="0"/>
    <s v="United States"/>
    <x v="0"/>
    <x v="0"/>
    <n v="60610"/>
    <x v="0"/>
    <s v="OFF-AP-10000055"/>
    <x v="1"/>
    <x v="4"/>
    <s v="Belkin F9S820V06 8 Outlet Surge"/>
    <x v="1662"/>
    <n v="9"/>
    <n v="0.8"/>
    <n v="-146.16000000000003"/>
  </r>
  <r>
    <x v="1"/>
    <s v="TP-21415"/>
    <s v="Tom Prescott"/>
    <x v="1"/>
    <s v="United States"/>
    <x v="17"/>
    <x v="12"/>
    <n v="77070"/>
    <x v="0"/>
    <s v="OFF-AP-10000055"/>
    <x v="1"/>
    <x v="4"/>
    <s v="Belkin F9S820V06 8 Outlet Surge"/>
    <x v="1663"/>
    <n v="2"/>
    <n v="0.8"/>
    <n v="-32.480000000000004"/>
  </r>
  <r>
    <x v="3"/>
    <s v="AI-10855"/>
    <s v="Arianne Irving"/>
    <x v="1"/>
    <s v="United States"/>
    <x v="5"/>
    <x v="1"/>
    <n v="90036"/>
    <x v="1"/>
    <s v="OFF-AP-10000055"/>
    <x v="1"/>
    <x v="4"/>
    <s v="Belkin F9S820V06 8 Outlet Surge"/>
    <x v="686"/>
    <n v="4"/>
    <n v="0"/>
    <n v="38.975999999999985"/>
  </r>
  <r>
    <x v="1"/>
    <s v="MS-17365"/>
    <s v="Maribeth Schnelling"/>
    <x v="1"/>
    <s v="United States"/>
    <x v="5"/>
    <x v="1"/>
    <n v="90045"/>
    <x v="1"/>
    <s v="OFF-AP-10000055"/>
    <x v="1"/>
    <x v="4"/>
    <s v="Belkin F9S820V06 8 Outlet Surge"/>
    <x v="690"/>
    <n v="2"/>
    <n v="0"/>
    <n v="19.487999999999992"/>
  </r>
  <r>
    <x v="3"/>
    <s v="RF-19345"/>
    <s v="Randy Ferguson"/>
    <x v="0"/>
    <s v="United States"/>
    <x v="237"/>
    <x v="43"/>
    <n v="3820"/>
    <x v="3"/>
    <s v="OFF-AP-10000124"/>
    <x v="1"/>
    <x v="4"/>
    <s v="Acco 6 Outlet Guardian Basic Surge Suppressor"/>
    <x v="1664"/>
    <n v="4"/>
    <n v="0"/>
    <n v="9.3184000000000005"/>
  </r>
  <r>
    <x v="1"/>
    <s v="HM-14860"/>
    <s v="Harry Marie"/>
    <x v="0"/>
    <s v="United States"/>
    <x v="19"/>
    <x v="12"/>
    <n v="75217"/>
    <x v="0"/>
    <s v="OFF-AP-10000124"/>
    <x v="1"/>
    <x v="4"/>
    <s v="Acco 6 Outlet Guardian Basic Surge Suppressor"/>
    <x v="1665"/>
    <n v="3"/>
    <n v="0.8"/>
    <n v="-12.979200000000002"/>
  </r>
  <r>
    <x v="0"/>
    <s v="RW-19690"/>
    <s v="Robert Waldorf"/>
    <x v="1"/>
    <s v="United States"/>
    <x v="18"/>
    <x v="13"/>
    <n v="19134"/>
    <x v="3"/>
    <s v="OFF-AP-10000159"/>
    <x v="1"/>
    <x v="4"/>
    <s v="Belkin F9M820V08 8 Outlet Surge"/>
    <x v="1666"/>
    <n v="1"/>
    <n v="0.2"/>
    <n v="3.8681999999999945"/>
  </r>
  <r>
    <x v="1"/>
    <s v="JE-15715"/>
    <s v="Joe Elijah"/>
    <x v="1"/>
    <s v="United States"/>
    <x v="217"/>
    <x v="9"/>
    <n v="28205"/>
    <x v="2"/>
    <s v="OFF-AP-10000159"/>
    <x v="1"/>
    <x v="4"/>
    <s v="Belkin F9M820V08 8 Outlet Surge"/>
    <x v="1667"/>
    <n v="9"/>
    <n v="0.2"/>
    <n v="34.813799999999944"/>
  </r>
  <r>
    <x v="3"/>
    <s v="JL-15835"/>
    <s v="John Lee"/>
    <x v="1"/>
    <s v="United States"/>
    <x v="110"/>
    <x v="21"/>
    <n v="40475"/>
    <x v="2"/>
    <s v="OFF-AP-10000159"/>
    <x v="1"/>
    <x v="4"/>
    <s v="Belkin F9M820V08 8 Outlet Surge"/>
    <x v="1668"/>
    <n v="5"/>
    <n v="0"/>
    <n v="62.32099999999997"/>
  </r>
  <r>
    <x v="1"/>
    <s v="SF-20965"/>
    <s v="Sylvia Foulston"/>
    <x v="0"/>
    <s v="United States"/>
    <x v="226"/>
    <x v="6"/>
    <n v="48126"/>
    <x v="0"/>
    <s v="OFF-AP-10000179"/>
    <x v="1"/>
    <x v="4"/>
    <s v="Honeywell Enviracaire Portable HEPA Air Cleaner for up to 10 x 16 Room"/>
    <x v="1669"/>
    <n v="5"/>
    <n v="0.1"/>
    <n v="178.90100000000001"/>
  </r>
  <r>
    <x v="1"/>
    <s v="CJ-12010"/>
    <s v="Caroline Jumper"/>
    <x v="1"/>
    <s v="United States"/>
    <x v="18"/>
    <x v="13"/>
    <n v="19134"/>
    <x v="3"/>
    <s v="OFF-AP-10000179"/>
    <x v="1"/>
    <x v="4"/>
    <s v="Honeywell Enviracaire Portable HEPA Air Cleaner for up to 10 x 16 Room"/>
    <x v="1670"/>
    <n v="4"/>
    <n v="0.2"/>
    <n v="93.768799999999999"/>
  </r>
  <r>
    <x v="1"/>
    <s v="IG-15085"/>
    <s v="Ivan Gibson"/>
    <x v="1"/>
    <s v="United States"/>
    <x v="285"/>
    <x v="25"/>
    <n v="6360"/>
    <x v="3"/>
    <s v="OFF-AP-10000179"/>
    <x v="1"/>
    <x v="4"/>
    <s v="Honeywell Enviracaire Portable HEPA Air Cleaner for up to 10 x 16 Room"/>
    <x v="1671"/>
    <n v="3"/>
    <n v="0"/>
    <n v="144.3546"/>
  </r>
  <r>
    <x v="0"/>
    <s v="ZC-21910"/>
    <s v="Zuschuss Carroll"/>
    <x v="1"/>
    <s v="United States"/>
    <x v="345"/>
    <x v="8"/>
    <n v="98026"/>
    <x v="1"/>
    <s v="OFF-AP-10000240"/>
    <x v="1"/>
    <x v="4"/>
    <s v="Belkin F9G930V10-GRY 9 Outlet Surge"/>
    <x v="1672"/>
    <n v="4"/>
    <n v="0"/>
    <n v="62.036799999999971"/>
  </r>
  <r>
    <x v="1"/>
    <s v="AG-10900"/>
    <s v="Arthur Gainer"/>
    <x v="1"/>
    <s v="United States"/>
    <x v="5"/>
    <x v="1"/>
    <n v="90008"/>
    <x v="1"/>
    <s v="OFF-AP-10000240"/>
    <x v="1"/>
    <x v="4"/>
    <s v="Belkin F9G930V10-GRY 9 Outlet Surge"/>
    <x v="1673"/>
    <n v="2"/>
    <n v="0"/>
    <n v="31.018399999999986"/>
  </r>
  <r>
    <x v="3"/>
    <s v="LW-16825"/>
    <s v="Laurel Workman"/>
    <x v="0"/>
    <s v="United States"/>
    <x v="289"/>
    <x v="1"/>
    <n v="94513"/>
    <x v="1"/>
    <s v="OFF-AP-10000240"/>
    <x v="1"/>
    <x v="4"/>
    <s v="Belkin F9G930V10-GRY 9 Outlet Surge"/>
    <x v="1674"/>
    <n v="6"/>
    <n v="0"/>
    <n v="93.055199999999957"/>
  </r>
  <r>
    <x v="2"/>
    <s v="PS-18970"/>
    <s v="Paul Stevenson"/>
    <x v="2"/>
    <s v="United States"/>
    <x v="5"/>
    <x v="1"/>
    <n v="90049"/>
    <x v="1"/>
    <s v="OFF-AP-10000240"/>
    <x v="1"/>
    <x v="4"/>
    <s v="Belkin F9G930V10-GRY 9 Outlet Surge"/>
    <x v="1673"/>
    <n v="2"/>
    <n v="0"/>
    <n v="31.018399999999986"/>
  </r>
  <r>
    <x v="0"/>
    <s v="ME-17725"/>
    <s v="Max Engle"/>
    <x v="1"/>
    <s v="United States"/>
    <x v="19"/>
    <x v="12"/>
    <n v="75220"/>
    <x v="0"/>
    <s v="OFF-AP-10000240"/>
    <x v="1"/>
    <x v="4"/>
    <s v="Belkin F9G930V10-GRY 9 Outlet Surge"/>
    <x v="1675"/>
    <n v="2"/>
    <n v="0.8"/>
    <n v="-54.549600000000012"/>
  </r>
  <r>
    <x v="1"/>
    <s v="AP-10915"/>
    <s v="Arthur Prichep"/>
    <x v="1"/>
    <s v="United States"/>
    <x v="11"/>
    <x v="8"/>
    <n v="98105"/>
    <x v="1"/>
    <s v="OFF-AP-10000252"/>
    <x v="1"/>
    <x v="4"/>
    <s v="Harmony HEPA Quiet Air Purifiers"/>
    <x v="1676"/>
    <n v="3"/>
    <n v="0"/>
    <n v="12.285"/>
  </r>
  <r>
    <x v="1"/>
    <s v="SH-19975"/>
    <s v="Sally Hughsby"/>
    <x v="0"/>
    <s v="United States"/>
    <x v="29"/>
    <x v="7"/>
    <n v="80219"/>
    <x v="1"/>
    <s v="OFF-AP-10000252"/>
    <x v="1"/>
    <x v="4"/>
    <s v="Harmony HEPA Quiet Air Purifiers"/>
    <x v="1677"/>
    <n v="2"/>
    <n v="0.2"/>
    <n v="3.51"/>
  </r>
  <r>
    <x v="1"/>
    <s v="JL-15835"/>
    <s v="John Lee"/>
    <x v="1"/>
    <s v="United States"/>
    <x v="5"/>
    <x v="1"/>
    <n v="90045"/>
    <x v="1"/>
    <s v="OFF-AP-10000252"/>
    <x v="1"/>
    <x v="4"/>
    <s v="Harmony HEPA Quiet Air Purifiers"/>
    <x v="1678"/>
    <n v="4"/>
    <n v="0"/>
    <n v="16.38"/>
  </r>
  <r>
    <x v="1"/>
    <s v="JL-15130"/>
    <s v="Jack Lebron"/>
    <x v="1"/>
    <s v="United States"/>
    <x v="7"/>
    <x v="9"/>
    <n v="28403"/>
    <x v="2"/>
    <s v="OFF-AP-10000252"/>
    <x v="1"/>
    <x v="4"/>
    <s v="Harmony HEPA Quiet Air Purifiers"/>
    <x v="1679"/>
    <n v="3"/>
    <n v="0.2"/>
    <n v="5.2650000000000006"/>
  </r>
  <r>
    <x v="1"/>
    <s v="RM-19675"/>
    <s v="Robert Marley"/>
    <x v="2"/>
    <s v="United States"/>
    <x v="5"/>
    <x v="1"/>
    <n v="90008"/>
    <x v="1"/>
    <s v="OFF-AP-10000275"/>
    <x v="1"/>
    <x v="4"/>
    <s v="Sanyo Counter Height Refrigerator with Crisper, 3.6 Cubic Foot, Stainless Steel/Black"/>
    <x v="1680"/>
    <n v="5"/>
    <n v="0"/>
    <n v="459.39599999999996"/>
  </r>
  <r>
    <x v="1"/>
    <s v="FC-14335"/>
    <s v="Fred Chung"/>
    <x v="0"/>
    <s v="United States"/>
    <x v="354"/>
    <x v="1"/>
    <n v="90503"/>
    <x v="1"/>
    <s v="OFF-AP-10000275"/>
    <x v="1"/>
    <x v="4"/>
    <s v="Sanyo Counter Height Refrigerator with Crisper, 3.6 Cubic Foot, Stainless Steel/Black"/>
    <x v="1680"/>
    <n v="5"/>
    <n v="0"/>
    <n v="459.39599999999996"/>
  </r>
  <r>
    <x v="3"/>
    <s v="AT-10735"/>
    <s v="Annie Thurman"/>
    <x v="1"/>
    <s v="United States"/>
    <x v="343"/>
    <x v="16"/>
    <n v="7960"/>
    <x v="3"/>
    <s v="OFF-AP-10000275"/>
    <x v="1"/>
    <x v="4"/>
    <s v="Sanyo Counter Height Refrigerator with Crisper, 3.6 Cubic Foot, Stainless Steel/Black"/>
    <x v="1681"/>
    <n v="8"/>
    <n v="0"/>
    <n v="735.03359999999998"/>
  </r>
  <r>
    <x v="0"/>
    <s v="TW-21025"/>
    <s v="Tamara Willingham"/>
    <x v="2"/>
    <s v="United States"/>
    <x v="41"/>
    <x v="20"/>
    <n v="85254"/>
    <x v="1"/>
    <s v="OFF-AP-10000326"/>
    <x v="1"/>
    <x v="4"/>
    <s v="Belkin 7 Outlet SurgeMaster Surge Protector with Phone Protection"/>
    <x v="1682"/>
    <n v="5"/>
    <n v="0.2"/>
    <n v="17.765999999999991"/>
  </r>
  <r>
    <x v="1"/>
    <s v="ER-13855"/>
    <s v="Elpida Rittenbach"/>
    <x v="0"/>
    <s v="United States"/>
    <x v="371"/>
    <x v="37"/>
    <n v="55106"/>
    <x v="0"/>
    <s v="OFF-AP-10000358"/>
    <x v="1"/>
    <x v="4"/>
    <s v="Fellowes Basic Home/Office Series Surge Protectors"/>
    <x v="1683"/>
    <n v="6"/>
    <n v="0"/>
    <n v="22.585199999999993"/>
  </r>
  <r>
    <x v="1"/>
    <s v="DV-13465"/>
    <s v="Dianna Vittorini"/>
    <x v="1"/>
    <s v="United States"/>
    <x v="29"/>
    <x v="7"/>
    <n v="80219"/>
    <x v="1"/>
    <s v="OFF-AP-10000358"/>
    <x v="1"/>
    <x v="4"/>
    <s v="Fellowes Basic Home/Office Series Surge Protectors"/>
    <x v="1684"/>
    <n v="3"/>
    <n v="0.2"/>
    <n v="3.5045999999999964"/>
  </r>
  <r>
    <x v="1"/>
    <s v="AC-10615"/>
    <s v="Ann Chong"/>
    <x v="0"/>
    <s v="United States"/>
    <x v="6"/>
    <x v="3"/>
    <n v="10009"/>
    <x v="3"/>
    <s v="OFF-AP-10000358"/>
    <x v="1"/>
    <x v="4"/>
    <s v="Fellowes Basic Home/Office Series Surge Protectors"/>
    <x v="1685"/>
    <n v="1"/>
    <n v="0"/>
    <n v="3.7641999999999989"/>
  </r>
  <r>
    <x v="0"/>
    <s v="BF-11080"/>
    <s v="Bart Folk"/>
    <x v="1"/>
    <s v="United States"/>
    <x v="67"/>
    <x v="15"/>
    <n v="21215"/>
    <x v="3"/>
    <s v="OFF-AP-10000358"/>
    <x v="1"/>
    <x v="4"/>
    <s v="Fellowes Basic Home/Office Series Surge Protectors"/>
    <x v="1686"/>
    <n v="7"/>
    <n v="0"/>
    <n v="26.349399999999992"/>
  </r>
  <r>
    <x v="0"/>
    <s v="BM-11650"/>
    <s v="Brian Moss"/>
    <x v="0"/>
    <s v="United States"/>
    <x v="236"/>
    <x v="42"/>
    <n v="68104"/>
    <x v="0"/>
    <s v="OFF-AP-10000358"/>
    <x v="1"/>
    <x v="4"/>
    <s v="Fellowes Basic Home/Office Series Surge Protectors"/>
    <x v="1687"/>
    <n v="2"/>
    <n v="0"/>
    <n v="7.5283999999999978"/>
  </r>
  <r>
    <x v="1"/>
    <s v="JE-15745"/>
    <s v="Joel Eaton"/>
    <x v="1"/>
    <s v="United States"/>
    <x v="372"/>
    <x v="0"/>
    <n v="60423"/>
    <x v="0"/>
    <s v="OFF-AP-10000358"/>
    <x v="1"/>
    <x v="4"/>
    <s v="Fellowes Basic Home/Office Series Surge Protectors"/>
    <x v="1688"/>
    <n v="8"/>
    <n v="0.8"/>
    <n v="-52.958400000000012"/>
  </r>
  <r>
    <x v="1"/>
    <s v="FH-14275"/>
    <s v="Frank Hawley"/>
    <x v="0"/>
    <s v="United States"/>
    <x v="54"/>
    <x v="24"/>
    <n v="37064"/>
    <x v="2"/>
    <s v="OFF-AP-10000358"/>
    <x v="1"/>
    <x v="4"/>
    <s v="Fellowes Basic Home/Office Series Surge Protectors"/>
    <x v="1689"/>
    <n v="2"/>
    <n v="0.2"/>
    <n v="2.3363999999999976"/>
  </r>
  <r>
    <x v="3"/>
    <s v="JK-15325"/>
    <s v="Jason Klamczynski"/>
    <x v="0"/>
    <s v="United States"/>
    <x v="5"/>
    <x v="1"/>
    <n v="90032"/>
    <x v="1"/>
    <s v="OFF-AP-10000358"/>
    <x v="1"/>
    <x v="4"/>
    <s v="Fellowes Basic Home/Office Series Surge Protectors"/>
    <x v="1686"/>
    <n v="7"/>
    <n v="0"/>
    <n v="26.349399999999992"/>
  </r>
  <r>
    <x v="1"/>
    <s v="RD-19480"/>
    <s v="Rick Duston"/>
    <x v="1"/>
    <s v="United States"/>
    <x v="55"/>
    <x v="27"/>
    <n v="89115"/>
    <x v="1"/>
    <s v="OFF-AP-10000358"/>
    <x v="1"/>
    <x v="4"/>
    <s v="Fellowes Basic Home/Office Series Surge Protectors"/>
    <x v="1690"/>
    <n v="5"/>
    <n v="0"/>
    <n v="18.820999999999994"/>
  </r>
  <r>
    <x v="1"/>
    <s v="KS-16300"/>
    <s v="Karen Seio"/>
    <x v="0"/>
    <s v="United States"/>
    <x v="142"/>
    <x v="9"/>
    <n v="27604"/>
    <x v="2"/>
    <s v="OFF-AP-10000390"/>
    <x v="1"/>
    <x v="4"/>
    <s v="Euro Pro Shark Stick Mini Vacuum"/>
    <x v="1691"/>
    <n v="1"/>
    <n v="0.2"/>
    <n v="3.6587999999999976"/>
  </r>
  <r>
    <x v="1"/>
    <s v="LC-16870"/>
    <s v="Lena Cacioppo"/>
    <x v="1"/>
    <s v="United States"/>
    <x v="0"/>
    <x v="0"/>
    <n v="60653"/>
    <x v="0"/>
    <s v="OFF-AP-10000390"/>
    <x v="1"/>
    <x v="4"/>
    <s v="Euro Pro Shark Stick Mini Vacuum"/>
    <x v="1692"/>
    <n v="6"/>
    <n v="0.8"/>
    <n v="-197.57520000000002"/>
  </r>
  <r>
    <x v="1"/>
    <s v="CV-12805"/>
    <s v="Cynthia Voltz"/>
    <x v="0"/>
    <s v="United States"/>
    <x v="176"/>
    <x v="12"/>
    <n v="78745"/>
    <x v="0"/>
    <s v="OFF-AP-10000390"/>
    <x v="1"/>
    <x v="4"/>
    <s v="Euro Pro Shark Stick Mini Vacuum"/>
    <x v="1693"/>
    <n v="4"/>
    <n v="0.8"/>
    <n v="-131.71680000000001"/>
  </r>
  <r>
    <x v="3"/>
    <s v="HW-14935"/>
    <s v="Helen Wasserman"/>
    <x v="0"/>
    <s v="United States"/>
    <x v="6"/>
    <x v="3"/>
    <n v="10024"/>
    <x v="3"/>
    <s v="OFF-AP-10000576"/>
    <x v="1"/>
    <x v="4"/>
    <s v="Belkin 7 Outlet SurgeMaster II"/>
    <x v="1694"/>
    <n v="9"/>
    <n v="0"/>
    <n v="99.48960000000001"/>
  </r>
  <r>
    <x v="1"/>
    <s v="AA-10315"/>
    <s v="Alex Avila"/>
    <x v="1"/>
    <s v="United States"/>
    <x v="167"/>
    <x v="37"/>
    <n v="55407"/>
    <x v="0"/>
    <s v="OFF-AP-10000576"/>
    <x v="1"/>
    <x v="4"/>
    <s v="Belkin 325VA UPS Surge Protector, 6'"/>
    <x v="24"/>
    <n v="3"/>
    <n v="0"/>
    <n v="90.735000000000014"/>
  </r>
  <r>
    <x v="0"/>
    <s v="NS-18505"/>
    <s v="Neola Schneider"/>
    <x v="1"/>
    <s v="United States"/>
    <x v="20"/>
    <x v="1"/>
    <n v="95123"/>
    <x v="1"/>
    <s v="OFF-AP-10000576"/>
    <x v="1"/>
    <x v="4"/>
    <s v="Belkin 325VA UPS Surge Protector, 6'"/>
    <x v="2"/>
    <n v="2"/>
    <n v="0"/>
    <n v="60.490000000000009"/>
  </r>
  <r>
    <x v="1"/>
    <s v="VD-21670"/>
    <s v="Valerie Dominguez"/>
    <x v="1"/>
    <s v="United States"/>
    <x v="37"/>
    <x v="10"/>
    <n v="33065"/>
    <x v="2"/>
    <s v="OFF-AP-10000576"/>
    <x v="1"/>
    <x v="4"/>
    <s v="Belkin 325VA UPS Surge Protector, 6'"/>
    <x v="63"/>
    <n v="4"/>
    <n v="0.2"/>
    <n v="24.196000000000012"/>
  </r>
  <r>
    <x v="1"/>
    <s v="SN-20710"/>
    <s v="Steve Nguyen"/>
    <x v="2"/>
    <s v="United States"/>
    <x v="336"/>
    <x v="8"/>
    <n v="98042"/>
    <x v="1"/>
    <s v="OFF-AP-10000576"/>
    <x v="1"/>
    <x v="4"/>
    <s v="Belkin 7 Outlet SurgeMaster II"/>
    <x v="1695"/>
    <n v="6"/>
    <n v="0"/>
    <n v="66.326400000000007"/>
  </r>
  <r>
    <x v="2"/>
    <s v="NS-18640"/>
    <s v="Noel Staavos"/>
    <x v="0"/>
    <s v="United States"/>
    <x v="32"/>
    <x v="22"/>
    <n v="43229"/>
    <x v="3"/>
    <s v="OFF-AP-10000576"/>
    <x v="1"/>
    <x v="4"/>
    <s v="Belkin 325VA UPS Surge Protector, 6'"/>
    <x v="63"/>
    <n v="4"/>
    <n v="0.2"/>
    <n v="24.196000000000012"/>
  </r>
  <r>
    <x v="1"/>
    <s v="SS-20515"/>
    <s v="Shirley Schmidt"/>
    <x v="2"/>
    <s v="United States"/>
    <x v="79"/>
    <x v="4"/>
    <n v="19711"/>
    <x v="3"/>
    <s v="OFF-AP-10000576"/>
    <x v="1"/>
    <x v="4"/>
    <s v="Belkin 7 Outlet SurgeMaster II"/>
    <x v="1696"/>
    <n v="1"/>
    <n v="0"/>
    <n v="11.054400000000001"/>
  </r>
  <r>
    <x v="1"/>
    <s v="JP-16135"/>
    <s v="Julie Prescott"/>
    <x v="2"/>
    <s v="United States"/>
    <x v="363"/>
    <x v="30"/>
    <n v="74403"/>
    <x v="0"/>
    <s v="OFF-AP-10000595"/>
    <x v="1"/>
    <x v="4"/>
    <s v="Disposable Triple-Filter Dust Bags"/>
    <x v="1697"/>
    <n v="3"/>
    <n v="0"/>
    <n v="3.4086000000000003"/>
  </r>
  <r>
    <x v="3"/>
    <s v="BP-11155"/>
    <s v="Becky Pak"/>
    <x v="1"/>
    <s v="United States"/>
    <x v="200"/>
    <x v="16"/>
    <n v="7501"/>
    <x v="3"/>
    <s v="OFF-AP-10000595"/>
    <x v="1"/>
    <x v="4"/>
    <s v="Disposable Triple-Filter Dust Bags"/>
    <x v="1698"/>
    <n v="2"/>
    <n v="0"/>
    <n v="2.2724000000000002"/>
  </r>
  <r>
    <x v="1"/>
    <s v="ND-18370"/>
    <s v="Natalie DeCherney"/>
    <x v="1"/>
    <s v="United States"/>
    <x v="68"/>
    <x v="3"/>
    <n v="11561"/>
    <x v="3"/>
    <s v="OFF-AP-10000595"/>
    <x v="1"/>
    <x v="4"/>
    <s v="Disposable Triple-Filter Dust Bags"/>
    <x v="1698"/>
    <n v="2"/>
    <n v="0"/>
    <n v="2.2724000000000002"/>
  </r>
  <r>
    <x v="3"/>
    <s v="SM-20950"/>
    <s v="Suzanne McNair"/>
    <x v="0"/>
    <s v="United States"/>
    <x v="6"/>
    <x v="3"/>
    <n v="10009"/>
    <x v="3"/>
    <s v="OFF-AP-10000595"/>
    <x v="1"/>
    <x v="4"/>
    <s v="Disposable Triple-Filter Dust Bags"/>
    <x v="1697"/>
    <n v="3"/>
    <n v="0"/>
    <n v="3.4086000000000003"/>
  </r>
  <r>
    <x v="1"/>
    <s v="AS-10240"/>
    <s v="Alan Shonely"/>
    <x v="1"/>
    <s v="United States"/>
    <x v="5"/>
    <x v="1"/>
    <n v="90049"/>
    <x v="1"/>
    <s v="OFF-AP-10000692"/>
    <x v="1"/>
    <x v="4"/>
    <s v="Fellowes Mighty 8 Compact Surge Protector"/>
    <x v="1699"/>
    <n v="3"/>
    <n v="0"/>
    <n v="17.026800000000001"/>
  </r>
  <r>
    <x v="1"/>
    <s v="CM-11935"/>
    <s v="Carlos Meador"/>
    <x v="1"/>
    <s v="United States"/>
    <x v="47"/>
    <x v="9"/>
    <n v="28314"/>
    <x v="2"/>
    <s v="OFF-AP-10000692"/>
    <x v="1"/>
    <x v="4"/>
    <s v="Fellowes Mighty 8 Compact Surge Protector"/>
    <x v="1700"/>
    <n v="4"/>
    <n v="0.2"/>
    <n v="6.4864000000000033"/>
  </r>
  <r>
    <x v="3"/>
    <s v="DW-13195"/>
    <s v="David Wiener"/>
    <x v="0"/>
    <s v="United States"/>
    <x v="33"/>
    <x v="23"/>
    <n v="97477"/>
    <x v="1"/>
    <s v="OFF-AP-10000692"/>
    <x v="1"/>
    <x v="4"/>
    <s v="Fellowes Mighty 8 Compact Surge Protector"/>
    <x v="1700"/>
    <n v="4"/>
    <n v="0.2"/>
    <n v="6.4864000000000033"/>
  </r>
  <r>
    <x v="0"/>
    <s v="KE-16420"/>
    <s v="Katrina Edelman"/>
    <x v="0"/>
    <s v="United States"/>
    <x v="49"/>
    <x v="7"/>
    <n v="80013"/>
    <x v="1"/>
    <s v="OFF-AP-10000692"/>
    <x v="1"/>
    <x v="4"/>
    <s v="Fellowes Mighty 8 Compact Surge Protector"/>
    <x v="1701"/>
    <n v="2"/>
    <n v="0.2"/>
    <n v="3.2432000000000016"/>
  </r>
  <r>
    <x v="1"/>
    <s v="LS-17200"/>
    <s v="Luke Schmidt"/>
    <x v="0"/>
    <s v="United States"/>
    <x v="80"/>
    <x v="1"/>
    <n v="93727"/>
    <x v="1"/>
    <s v="OFF-AP-10000692"/>
    <x v="1"/>
    <x v="4"/>
    <s v="Fellowes Mighty 8 Compact Surge Protector"/>
    <x v="1702"/>
    <n v="2"/>
    <n v="0"/>
    <n v="11.351200000000002"/>
  </r>
  <r>
    <x v="3"/>
    <s v="MM-18055"/>
    <s v="Michelle Moray"/>
    <x v="1"/>
    <s v="United States"/>
    <x v="2"/>
    <x v="1"/>
    <n v="94110"/>
    <x v="1"/>
    <s v="OFF-AP-10000692"/>
    <x v="1"/>
    <x v="4"/>
    <s v="Fellowes Mighty 8 Compact Surge Protector"/>
    <x v="1703"/>
    <n v="4"/>
    <n v="0"/>
    <n v="22.702400000000004"/>
  </r>
  <r>
    <x v="1"/>
    <s v="RA-19915"/>
    <s v="Russell Applegate"/>
    <x v="1"/>
    <s v="United States"/>
    <x v="17"/>
    <x v="12"/>
    <n v="77095"/>
    <x v="0"/>
    <s v="OFF-AP-10000696"/>
    <x v="1"/>
    <x v="4"/>
    <s v="Holmes Odor Grabber"/>
    <x v="1704"/>
    <n v="3"/>
    <n v="0.8"/>
    <n v="-20.332200000000007"/>
  </r>
  <r>
    <x v="1"/>
    <s v="JJ-15760"/>
    <s v="Joel Jenkins"/>
    <x v="2"/>
    <s v="United States"/>
    <x v="33"/>
    <x v="17"/>
    <n v="22153"/>
    <x v="2"/>
    <s v="OFF-AP-10000696"/>
    <x v="1"/>
    <x v="4"/>
    <s v="Holmes Odor Grabber"/>
    <x v="1705"/>
    <n v="2"/>
    <n v="0"/>
    <n v="9.517199999999999"/>
  </r>
  <r>
    <x v="0"/>
    <s v="HG-14965"/>
    <s v="Henry Goldwyn"/>
    <x v="0"/>
    <s v="United States"/>
    <x v="2"/>
    <x v="1"/>
    <n v="94110"/>
    <x v="1"/>
    <s v="OFF-AP-10000696"/>
    <x v="1"/>
    <x v="4"/>
    <s v="Holmes Odor Grabber"/>
    <x v="1706"/>
    <n v="3"/>
    <n v="0"/>
    <n v="14.275799999999998"/>
  </r>
  <r>
    <x v="1"/>
    <s v="KW-16570"/>
    <s v="Kelly Williams"/>
    <x v="1"/>
    <s v="United States"/>
    <x v="42"/>
    <x v="24"/>
    <n v="37042"/>
    <x v="2"/>
    <s v="OFF-AP-10000696"/>
    <x v="1"/>
    <x v="4"/>
    <s v="Holmes Odor Grabber"/>
    <x v="1707"/>
    <n v="6"/>
    <n v="0.2"/>
    <n v="11.247599999999995"/>
  </r>
  <r>
    <x v="2"/>
    <s v="TD-20995"/>
    <s v="Tamara Dahlen"/>
    <x v="1"/>
    <s v="United States"/>
    <x v="373"/>
    <x v="0"/>
    <n v="60440"/>
    <x v="0"/>
    <s v="OFF-AP-10000696"/>
    <x v="1"/>
    <x v="4"/>
    <s v="Holmes Odor Grabber"/>
    <x v="1708"/>
    <n v="2"/>
    <n v="0.8"/>
    <n v="-13.554800000000004"/>
  </r>
  <r>
    <x v="1"/>
    <s v="QJ-19255"/>
    <s v="Quincy Jones"/>
    <x v="0"/>
    <s v="United States"/>
    <x v="33"/>
    <x v="17"/>
    <n v="22153"/>
    <x v="2"/>
    <s v="OFF-AP-10000696"/>
    <x v="1"/>
    <x v="4"/>
    <s v="Holmes Odor Grabber"/>
    <x v="1706"/>
    <n v="3"/>
    <n v="0"/>
    <n v="14.275799999999998"/>
  </r>
  <r>
    <x v="1"/>
    <s v="PK-19075"/>
    <s v="Pete Kriz"/>
    <x v="1"/>
    <s v="United States"/>
    <x v="79"/>
    <x v="4"/>
    <n v="19711"/>
    <x v="3"/>
    <s v="OFF-AP-10000696"/>
    <x v="1"/>
    <x v="4"/>
    <s v="Holmes Odor Grabber"/>
    <x v="1709"/>
    <n v="7"/>
    <n v="0"/>
    <n v="33.310199999999995"/>
  </r>
  <r>
    <x v="0"/>
    <s v="BS-11365"/>
    <s v="Bill Shonely"/>
    <x v="0"/>
    <s v="United States"/>
    <x v="11"/>
    <x v="8"/>
    <n v="98105"/>
    <x v="1"/>
    <s v="OFF-AP-10000696"/>
    <x v="1"/>
    <x v="4"/>
    <s v="Holmes Odor Grabber"/>
    <x v="1710"/>
    <n v="4"/>
    <n v="0"/>
    <n v="19.034399999999998"/>
  </r>
  <r>
    <x v="1"/>
    <s v="CD-11980"/>
    <s v="Carol Darley"/>
    <x v="1"/>
    <s v="United States"/>
    <x v="330"/>
    <x v="12"/>
    <n v="75701"/>
    <x v="0"/>
    <s v="OFF-AP-10000804"/>
    <x v="1"/>
    <x v="4"/>
    <s v="Hoover Portapower Portable Vacuum"/>
    <x v="1711"/>
    <n v="3"/>
    <n v="0.8"/>
    <n v="-7.3920000000000021"/>
  </r>
  <r>
    <x v="1"/>
    <s v="PO-18850"/>
    <s v="Patrick O'Brill"/>
    <x v="1"/>
    <s v="United States"/>
    <x v="35"/>
    <x v="10"/>
    <n v="33012"/>
    <x v="2"/>
    <s v="OFF-AP-10000804"/>
    <x v="1"/>
    <x v="4"/>
    <s v="Hoover Portapower Portable Vacuum"/>
    <x v="1295"/>
    <n v="5"/>
    <n v="0.2"/>
    <n v="1.1200000000000001"/>
  </r>
  <r>
    <x v="3"/>
    <s v="ST-20530"/>
    <s v="Shui Tom"/>
    <x v="1"/>
    <s v="United States"/>
    <x v="105"/>
    <x v="10"/>
    <n v="34952"/>
    <x v="2"/>
    <s v="OFF-AP-10000804"/>
    <x v="1"/>
    <x v="4"/>
    <s v="Hoover Portapower Portable Vacuum"/>
    <x v="1712"/>
    <n v="4"/>
    <n v="0.2"/>
    <n v="0.89599999999999991"/>
  </r>
  <r>
    <x v="1"/>
    <s v="LC-16960"/>
    <s v="Lindsay Castell"/>
    <x v="2"/>
    <s v="United States"/>
    <x v="6"/>
    <x v="3"/>
    <n v="10024"/>
    <x v="3"/>
    <s v="OFF-AP-10000804"/>
    <x v="1"/>
    <x v="4"/>
    <s v="Hoover Portapower Portable Vacuum"/>
    <x v="1713"/>
    <n v="6"/>
    <n v="0"/>
    <n v="6.7200000000000006"/>
  </r>
  <r>
    <x v="0"/>
    <s v="JK-15370"/>
    <s v="Jay Kimmel"/>
    <x v="1"/>
    <s v="United States"/>
    <x v="18"/>
    <x v="13"/>
    <n v="19143"/>
    <x v="3"/>
    <s v="OFF-AP-10000828"/>
    <x v="1"/>
    <x v="4"/>
    <s v="Avanti 4.4 Cu. Ft. Refrigerator"/>
    <x v="1714"/>
    <n v="3"/>
    <n v="0.2"/>
    <n v="43.43519999999998"/>
  </r>
  <r>
    <x v="0"/>
    <s v="CR-12730"/>
    <s v="Craig Reiter"/>
    <x v="1"/>
    <s v="United States"/>
    <x v="6"/>
    <x v="3"/>
    <n v="10009"/>
    <x v="3"/>
    <s v="OFF-AP-10000828"/>
    <x v="1"/>
    <x v="4"/>
    <s v="Avanti 4.4 Cu. Ft. Refrigerator"/>
    <x v="1715"/>
    <n v="5"/>
    <n v="0"/>
    <n v="253.37199999999996"/>
  </r>
  <r>
    <x v="1"/>
    <s v="FH-14350"/>
    <s v="Fred Harton"/>
    <x v="1"/>
    <s v="United States"/>
    <x v="101"/>
    <x v="18"/>
    <n v="30318"/>
    <x v="2"/>
    <s v="OFF-AP-10000828"/>
    <x v="1"/>
    <x v="4"/>
    <s v="Avanti 4.4 Cu. Ft. Refrigerator"/>
    <x v="271"/>
    <n v="3"/>
    <n v="0"/>
    <n v="152.02319999999997"/>
  </r>
  <r>
    <x v="1"/>
    <s v="BF-11170"/>
    <s v="Ben Ferrer"/>
    <x v="2"/>
    <s v="United States"/>
    <x v="5"/>
    <x v="1"/>
    <n v="90045"/>
    <x v="1"/>
    <s v="OFF-AP-10000828"/>
    <x v="1"/>
    <x v="4"/>
    <s v="Avanti 4.4 Cu. Ft. Refrigerator"/>
    <x v="184"/>
    <n v="2"/>
    <n v="0"/>
    <n v="101.34879999999998"/>
  </r>
  <r>
    <x v="0"/>
    <s v="JM-16195"/>
    <s v="Justin MacKendrick"/>
    <x v="1"/>
    <s v="United States"/>
    <x v="213"/>
    <x v="1"/>
    <n v="92630"/>
    <x v="1"/>
    <s v="OFF-AP-10000828"/>
    <x v="1"/>
    <x v="4"/>
    <s v="Avanti 4.4 Cu. Ft. Refrigerator"/>
    <x v="271"/>
    <n v="3"/>
    <n v="0"/>
    <n v="152.02319999999997"/>
  </r>
  <r>
    <x v="3"/>
    <s v="MS-17365"/>
    <s v="Maribeth Schnelling"/>
    <x v="1"/>
    <s v="United States"/>
    <x v="0"/>
    <x v="0"/>
    <n v="60653"/>
    <x v="0"/>
    <s v="OFF-AP-10000828"/>
    <x v="1"/>
    <x v="4"/>
    <s v="Avanti 4.4 Cu. Ft. Refrigerator"/>
    <x v="1716"/>
    <n v="5"/>
    <n v="0.8"/>
    <n v="-470.548"/>
  </r>
  <r>
    <x v="1"/>
    <s v="RM-19375"/>
    <s v="Raymond Messe"/>
    <x v="1"/>
    <s v="United States"/>
    <x v="108"/>
    <x v="32"/>
    <s v="05408"/>
    <x v="3"/>
    <s v="OFF-AP-10000828"/>
    <x v="1"/>
    <x v="4"/>
    <s v="Avanti 4.4 Cu. Ft. Refrigerator"/>
    <x v="271"/>
    <n v="3"/>
    <n v="0"/>
    <n v="152.02319999999997"/>
  </r>
  <r>
    <x v="1"/>
    <s v="JB-15400"/>
    <s v="Jennifer Braxton"/>
    <x v="0"/>
    <s v="United States"/>
    <x v="0"/>
    <x v="0"/>
    <n v="60623"/>
    <x v="0"/>
    <s v="OFF-AP-10000891"/>
    <x v="1"/>
    <x v="4"/>
    <s v="Kensington 7 Outlet MasterPiece HOMEOFFICE Power Control Center"/>
    <x v="1717"/>
    <n v="2"/>
    <n v="0.8"/>
    <n v="-131.12000000000003"/>
  </r>
  <r>
    <x v="1"/>
    <s v="DJ-13630"/>
    <s v="Doug Jacobs"/>
    <x v="1"/>
    <s v="United States"/>
    <x v="6"/>
    <x v="3"/>
    <n v="10009"/>
    <x v="3"/>
    <s v="OFF-AP-10000891"/>
    <x v="1"/>
    <x v="4"/>
    <s v="Kensington 7 Outlet MasterPiece HOMEOFFICE Power Control Center"/>
    <x v="1718"/>
    <n v="13"/>
    <n v="0"/>
    <n v="511.36799999999999"/>
  </r>
  <r>
    <x v="1"/>
    <s v="CL-12565"/>
    <s v="Clay Ludtke"/>
    <x v="1"/>
    <s v="United States"/>
    <x v="5"/>
    <x v="1"/>
    <n v="90004"/>
    <x v="1"/>
    <s v="OFF-AP-10000891"/>
    <x v="1"/>
    <x v="4"/>
    <s v="Kensington 7 Outlet MasterPiece HOMEOFFICE Power Control Center"/>
    <x v="1719"/>
    <n v="2"/>
    <n v="0"/>
    <n v="78.671999999999997"/>
  </r>
  <r>
    <x v="0"/>
    <s v="DS-13030"/>
    <s v="Darrin Sayre"/>
    <x v="2"/>
    <s v="United States"/>
    <x v="49"/>
    <x v="7"/>
    <n v="80013"/>
    <x v="1"/>
    <s v="OFF-AP-10000891"/>
    <x v="1"/>
    <x v="4"/>
    <s v="Kensington 7 Outlet MasterPiece HOMEOFFICE Power Control Center"/>
    <x v="1720"/>
    <n v="2"/>
    <n v="0.2"/>
    <n v="26.22399999999999"/>
  </r>
  <r>
    <x v="2"/>
    <s v="CB-12535"/>
    <s v="Claudia Bergmann"/>
    <x v="0"/>
    <s v="United States"/>
    <x v="358"/>
    <x v="29"/>
    <n v="38671"/>
    <x v="2"/>
    <s v="OFF-AP-10000891"/>
    <x v="1"/>
    <x v="4"/>
    <s v="Kensington 7 Outlet MasterPiece HOMEOFFICE Power Control Center"/>
    <x v="1719"/>
    <n v="2"/>
    <n v="0"/>
    <n v="78.671999999999997"/>
  </r>
  <r>
    <x v="3"/>
    <s v="PP-18955"/>
    <s v="Paul Prost"/>
    <x v="2"/>
    <s v="United States"/>
    <x v="33"/>
    <x v="19"/>
    <n v="65807"/>
    <x v="0"/>
    <s v="OFF-AP-10000938"/>
    <x v="1"/>
    <x v="4"/>
    <s v="Avanti 1.7 Cu. Ft. Refrigerator"/>
    <x v="1721"/>
    <n v="7"/>
    <n v="0"/>
    <n v="197.92079999999999"/>
  </r>
  <r>
    <x v="1"/>
    <s v="FC-14245"/>
    <s v="Frank Carlisle"/>
    <x v="2"/>
    <s v="United States"/>
    <x v="70"/>
    <x v="22"/>
    <n v="44107"/>
    <x v="3"/>
    <s v="OFF-AP-10000938"/>
    <x v="1"/>
    <x v="4"/>
    <s v="Avanti 1.7 Cu. Ft. Refrigerator"/>
    <x v="541"/>
    <n v="2"/>
    <n v="0.2"/>
    <n v="16.156799999999997"/>
  </r>
  <r>
    <x v="3"/>
    <s v="DM-13015"/>
    <s v="Darrin Martin"/>
    <x v="1"/>
    <s v="United States"/>
    <x v="127"/>
    <x v="22"/>
    <n v="43130"/>
    <x v="3"/>
    <s v="OFF-AP-10000938"/>
    <x v="1"/>
    <x v="4"/>
    <s v="Avanti 1.7 Cu. Ft. Refrigerator"/>
    <x v="1722"/>
    <n v="8"/>
    <n v="0.2"/>
    <n v="64.627199999999988"/>
  </r>
  <r>
    <x v="1"/>
    <s v="DK-13225"/>
    <s v="Dean Katz"/>
    <x v="0"/>
    <s v="United States"/>
    <x v="6"/>
    <x v="3"/>
    <n v="10035"/>
    <x v="3"/>
    <s v="OFF-AP-10000938"/>
    <x v="1"/>
    <x v="4"/>
    <s v="Avanti 1.7 Cu. Ft. Refrigerator"/>
    <x v="1721"/>
    <n v="7"/>
    <n v="0"/>
    <n v="197.92079999999999"/>
  </r>
  <r>
    <x v="1"/>
    <s v="BF-10975"/>
    <s v="Barbara Fisher"/>
    <x v="0"/>
    <s v="United States"/>
    <x v="217"/>
    <x v="9"/>
    <n v="28205"/>
    <x v="2"/>
    <s v="OFF-AP-10001005"/>
    <x v="1"/>
    <x v="4"/>
    <s v="Honeywell Quietcare HEPA Air Cleaner"/>
    <x v="1723"/>
    <n v="1"/>
    <n v="0.2"/>
    <n v="10.224499999999994"/>
  </r>
  <r>
    <x v="1"/>
    <s v="KL-16645"/>
    <s v="Ken Lonsdale"/>
    <x v="1"/>
    <s v="United States"/>
    <x v="15"/>
    <x v="6"/>
    <n v="48205"/>
    <x v="0"/>
    <s v="OFF-AP-10001005"/>
    <x v="1"/>
    <x v="4"/>
    <s v="Honeywell Quietcare HEPA Air Cleaner"/>
    <x v="1724"/>
    <n v="4"/>
    <n v="0.1"/>
    <n v="72.357999999999976"/>
  </r>
  <r>
    <x v="0"/>
    <s v="LW-16825"/>
    <s v="Laurel Workman"/>
    <x v="0"/>
    <s v="United States"/>
    <x v="6"/>
    <x v="3"/>
    <n v="10024"/>
    <x v="3"/>
    <s v="OFF-AP-10001005"/>
    <x v="1"/>
    <x v="4"/>
    <s v="Honeywell Quietcare HEPA Air Cleaner"/>
    <x v="1725"/>
    <n v="3"/>
    <n v="0"/>
    <n v="77.863499999999988"/>
  </r>
  <r>
    <x v="1"/>
    <s v="HA-14905"/>
    <s v="Helen Abelman"/>
    <x v="1"/>
    <s v="United States"/>
    <x v="6"/>
    <x v="3"/>
    <n v="10035"/>
    <x v="3"/>
    <s v="OFF-AP-10001005"/>
    <x v="1"/>
    <x v="4"/>
    <s v="Honeywell Quietcare HEPA Air Cleaner"/>
    <x v="1726"/>
    <n v="5"/>
    <n v="0"/>
    <n v="129.77249999999998"/>
  </r>
  <r>
    <x v="1"/>
    <s v="Co-12640"/>
    <s v="Corey-Lock"/>
    <x v="1"/>
    <s v="United States"/>
    <x v="367"/>
    <x v="30"/>
    <n v="73505"/>
    <x v="0"/>
    <s v="OFF-AP-10001005"/>
    <x v="1"/>
    <x v="4"/>
    <s v="Honeywell Quietcare HEPA Air Cleaner"/>
    <x v="1727"/>
    <n v="6"/>
    <n v="0"/>
    <n v="155.72699999999998"/>
  </r>
  <r>
    <x v="2"/>
    <s v="RW-19540"/>
    <s v="Rick Wilson"/>
    <x v="0"/>
    <s v="United States"/>
    <x v="11"/>
    <x v="8"/>
    <n v="98103"/>
    <x v="1"/>
    <s v="OFF-AP-10001005"/>
    <x v="1"/>
    <x v="4"/>
    <s v="Honeywell Quietcare HEPA Air Cleaner"/>
    <x v="1728"/>
    <n v="4"/>
    <n v="0"/>
    <n v="103.81799999999998"/>
  </r>
  <r>
    <x v="1"/>
    <s v="SG-20080"/>
    <s v="Sandra Glassco"/>
    <x v="1"/>
    <s v="United States"/>
    <x v="374"/>
    <x v="19"/>
    <n v="64055"/>
    <x v="0"/>
    <s v="OFF-AP-10001058"/>
    <x v="1"/>
    <x v="4"/>
    <s v="Sanyo 2.5 Cubic Foot Mid-Size Office Refrigerators"/>
    <x v="1729"/>
    <n v="3"/>
    <n v="0"/>
    <n v="218.25179999999997"/>
  </r>
  <r>
    <x v="1"/>
    <s v="CG-12040"/>
    <s v="Catherine Glotzbach"/>
    <x v="2"/>
    <s v="United States"/>
    <x v="18"/>
    <x v="13"/>
    <n v="19120"/>
    <x v="3"/>
    <s v="OFF-AP-10001058"/>
    <x v="1"/>
    <x v="4"/>
    <s v="Sanyo 2.5 Cubic Foot Mid-Size Office Refrigerators"/>
    <x v="1730"/>
    <n v="2"/>
    <n v="0.2"/>
    <n v="33.577199999999976"/>
  </r>
  <r>
    <x v="1"/>
    <s v="LB-16795"/>
    <s v="Laurel Beltran"/>
    <x v="2"/>
    <s v="United States"/>
    <x v="331"/>
    <x v="10"/>
    <n v="32712"/>
    <x v="2"/>
    <s v="OFF-AP-10001058"/>
    <x v="1"/>
    <x v="4"/>
    <s v="Sanyo 2.5 Cubic Foot Mid-Size Office Refrigerators"/>
    <x v="1731"/>
    <n v="3"/>
    <n v="0.2"/>
    <n v="50.36579999999995"/>
  </r>
  <r>
    <x v="1"/>
    <s v="RW-19540"/>
    <s v="Rick Wilson"/>
    <x v="0"/>
    <s v="United States"/>
    <x v="289"/>
    <x v="1"/>
    <n v="94513"/>
    <x v="1"/>
    <s v="OFF-AP-10001058"/>
    <x v="1"/>
    <x v="4"/>
    <s v="Sanyo 2.5 Cubic Foot Mid-Size Office Refrigerators"/>
    <x v="1732"/>
    <n v="9"/>
    <n v="0"/>
    <n v="654.7553999999999"/>
  </r>
  <r>
    <x v="0"/>
    <s v="VB-21745"/>
    <s v="Victoria Brennan"/>
    <x v="0"/>
    <s v="United States"/>
    <x v="32"/>
    <x v="18"/>
    <n v="31907"/>
    <x v="2"/>
    <s v="OFF-AP-10001124"/>
    <x v="1"/>
    <x v="4"/>
    <s v="Belkin 8 Outlet SurgeMaster II Gold Surge Protector with Phone Protection"/>
    <x v="208"/>
    <n v="8"/>
    <n v="0"/>
    <n v="168.4384"/>
  </r>
  <r>
    <x v="1"/>
    <s v="RS-19765"/>
    <s v="Roland Schwarz"/>
    <x v="0"/>
    <s v="United States"/>
    <x v="375"/>
    <x v="3"/>
    <n v="10550"/>
    <x v="3"/>
    <s v="OFF-AP-10001154"/>
    <x v="1"/>
    <x v="4"/>
    <s v="Bionaire Personal Warm Mist Humidifier/Vaporizer"/>
    <x v="1733"/>
    <n v="6"/>
    <n v="0"/>
    <n v="109.72260000000001"/>
  </r>
  <r>
    <x v="1"/>
    <s v="BN-11515"/>
    <s v="Bradley Nguyen"/>
    <x v="1"/>
    <s v="United States"/>
    <x v="164"/>
    <x v="37"/>
    <n v="55044"/>
    <x v="0"/>
    <s v="OFF-AP-10001154"/>
    <x v="1"/>
    <x v="4"/>
    <s v="Bionaire Personal Warm Mist Humidifier/Vaporizer"/>
    <x v="1734"/>
    <n v="2"/>
    <n v="0"/>
    <n v="36.574200000000005"/>
  </r>
  <r>
    <x v="1"/>
    <s v="KD-16615"/>
    <s v="Ken Dana"/>
    <x v="0"/>
    <s v="United States"/>
    <x v="5"/>
    <x v="1"/>
    <n v="90032"/>
    <x v="1"/>
    <s v="OFF-AP-10001154"/>
    <x v="1"/>
    <x v="4"/>
    <s v="Bionaire Personal Warm Mist Humidifier/Vaporizer"/>
    <x v="1735"/>
    <n v="3"/>
    <n v="0"/>
    <n v="54.861300000000007"/>
  </r>
  <r>
    <x v="1"/>
    <s v="PV-18985"/>
    <s v="Paul Van Hugh"/>
    <x v="2"/>
    <s v="United States"/>
    <x v="99"/>
    <x v="14"/>
    <n v="53209"/>
    <x v="0"/>
    <s v="OFF-AP-10001205"/>
    <x v="1"/>
    <x v="4"/>
    <s v="Belkin 5 Outlet SurgeMaster Power Centers"/>
    <x v="1736"/>
    <n v="9"/>
    <n v="0"/>
    <n v="137.28960000000004"/>
  </r>
  <r>
    <x v="1"/>
    <s v="DB-13615"/>
    <s v="Doug Bickford"/>
    <x v="1"/>
    <s v="United States"/>
    <x v="376"/>
    <x v="9"/>
    <n v="28806"/>
    <x v="2"/>
    <s v="OFF-AP-10001205"/>
    <x v="1"/>
    <x v="4"/>
    <s v="Belkin 5 Outlet SurgeMaster Power Centers"/>
    <x v="1737"/>
    <n v="1"/>
    <n v="0.2"/>
    <n v="4.3584000000000032"/>
  </r>
  <r>
    <x v="3"/>
    <s v="DL-13315"/>
    <s v="Delfina Latchford"/>
    <x v="1"/>
    <s v="United States"/>
    <x v="120"/>
    <x v="24"/>
    <n v="37918"/>
    <x v="2"/>
    <s v="OFF-AP-10001205"/>
    <x v="1"/>
    <x v="4"/>
    <s v="Belkin 5 Outlet SurgeMaster Power Centers"/>
    <x v="1738"/>
    <n v="2"/>
    <n v="0.2"/>
    <n v="8.7168000000000063"/>
  </r>
  <r>
    <x v="1"/>
    <s v="TS-21655"/>
    <s v="Trudy Schmidt"/>
    <x v="1"/>
    <s v="United States"/>
    <x v="99"/>
    <x v="14"/>
    <n v="53209"/>
    <x v="0"/>
    <s v="OFF-AP-10001205"/>
    <x v="1"/>
    <x v="4"/>
    <s v="Belkin 5 Outlet SurgeMaster Power Centers"/>
    <x v="1739"/>
    <n v="5"/>
    <n v="0"/>
    <n v="76.27200000000002"/>
  </r>
  <r>
    <x v="1"/>
    <s v="RD-19480"/>
    <s v="Rick Duston"/>
    <x v="1"/>
    <s v="United States"/>
    <x v="2"/>
    <x v="1"/>
    <n v="94122"/>
    <x v="1"/>
    <s v="OFF-AP-10001205"/>
    <x v="1"/>
    <x v="4"/>
    <s v="Belkin 5 Outlet SurgeMaster Power Centers"/>
    <x v="1740"/>
    <n v="2"/>
    <n v="0"/>
    <n v="30.508800000000008"/>
  </r>
  <r>
    <x v="3"/>
    <s v="BE-11455"/>
    <s v="Brad Eason"/>
    <x v="2"/>
    <s v="United States"/>
    <x v="33"/>
    <x v="19"/>
    <n v="65807"/>
    <x v="0"/>
    <s v="OFF-AP-10001205"/>
    <x v="1"/>
    <x v="4"/>
    <s v="Belkin 5 Outlet SurgeMaster Power Centers"/>
    <x v="1741"/>
    <n v="1"/>
    <n v="0"/>
    <n v="15.254400000000004"/>
  </r>
  <r>
    <x v="1"/>
    <s v="MP-18175"/>
    <s v="Mike Pelletier"/>
    <x v="2"/>
    <s v="United States"/>
    <x v="33"/>
    <x v="23"/>
    <n v="97477"/>
    <x v="1"/>
    <s v="OFF-AP-10001205"/>
    <x v="1"/>
    <x v="4"/>
    <s v="Belkin 5 Outlet SurgeMaster Power Centers"/>
    <x v="1738"/>
    <n v="2"/>
    <n v="0.2"/>
    <n v="8.7168000000000063"/>
  </r>
  <r>
    <x v="1"/>
    <s v="CC-12685"/>
    <s v="Craig Carroll"/>
    <x v="1"/>
    <s v="United States"/>
    <x v="36"/>
    <x v="21"/>
    <n v="42420"/>
    <x v="2"/>
    <s v="OFF-AP-10001205"/>
    <x v="1"/>
    <x v="4"/>
    <s v="Belkin 5 Outlet SurgeMaster Power Centers"/>
    <x v="1742"/>
    <n v="3"/>
    <n v="0"/>
    <n v="45.763200000000012"/>
  </r>
  <r>
    <x v="1"/>
    <s v="HK-14890"/>
    <s v="Heather Kirkland"/>
    <x v="0"/>
    <s v="United States"/>
    <x v="17"/>
    <x v="12"/>
    <n v="77070"/>
    <x v="0"/>
    <s v="OFF-AP-10001205"/>
    <x v="1"/>
    <x v="4"/>
    <s v="Belkin 5 Outlet SurgeMaster Power Centers"/>
    <x v="1743"/>
    <n v="8"/>
    <n v="0.8"/>
    <n v="-226.63679999999999"/>
  </r>
  <r>
    <x v="1"/>
    <s v="GZ-14545"/>
    <s v="George Zrebassa"/>
    <x v="0"/>
    <s v="United States"/>
    <x v="5"/>
    <x v="1"/>
    <n v="90008"/>
    <x v="1"/>
    <s v="OFF-AP-10001205"/>
    <x v="1"/>
    <x v="4"/>
    <s v="Belkin 5 Outlet SurgeMaster Power Centers"/>
    <x v="1744"/>
    <n v="7"/>
    <n v="0"/>
    <n v="106.78080000000003"/>
  </r>
  <r>
    <x v="1"/>
    <s v="MO-17950"/>
    <s v="Michael Oakman"/>
    <x v="1"/>
    <s v="United States"/>
    <x v="19"/>
    <x v="12"/>
    <n v="75220"/>
    <x v="0"/>
    <s v="OFF-AP-10001242"/>
    <x v="1"/>
    <x v="4"/>
    <s v="APC 7 Outlet Network SurgeArrest Surge Protector"/>
    <x v="1745"/>
    <n v="2"/>
    <n v="0.8"/>
    <n v="-80.48"/>
  </r>
  <r>
    <x v="0"/>
    <s v="TS-21205"/>
    <s v="Thomas Seio"/>
    <x v="0"/>
    <s v="United States"/>
    <x v="2"/>
    <x v="1"/>
    <n v="94109"/>
    <x v="1"/>
    <s v="OFF-AP-10001242"/>
    <x v="1"/>
    <x v="4"/>
    <s v="APC 7 Outlet Network SurgeArrest Surge Protector"/>
    <x v="1746"/>
    <n v="3"/>
    <n v="0"/>
    <n v="72.431999999999988"/>
  </r>
  <r>
    <x v="1"/>
    <s v="BS-11755"/>
    <s v="Bruce Stewart"/>
    <x v="1"/>
    <s v="United States"/>
    <x v="2"/>
    <x v="1"/>
    <n v="94122"/>
    <x v="1"/>
    <s v="OFF-AP-10001242"/>
    <x v="1"/>
    <x v="4"/>
    <s v="APC 7 Outlet Network SurgeArrest Surge Protector"/>
    <x v="1747"/>
    <n v="2"/>
    <n v="0"/>
    <n v="48.287999999999997"/>
  </r>
  <r>
    <x v="3"/>
    <s v="DR-12880"/>
    <s v="Dan Reichenbach"/>
    <x v="0"/>
    <s v="United States"/>
    <x v="234"/>
    <x v="1"/>
    <n v="90301"/>
    <x v="1"/>
    <s v="OFF-AP-10001242"/>
    <x v="1"/>
    <x v="4"/>
    <s v="APC 7 Outlet Network SurgeArrest Surge Protector"/>
    <x v="1748"/>
    <n v="4"/>
    <n v="0"/>
    <n v="96.575999999999993"/>
  </r>
  <r>
    <x v="1"/>
    <s v="KT-16480"/>
    <s v="Kean Thornton"/>
    <x v="1"/>
    <s v="United States"/>
    <x v="32"/>
    <x v="18"/>
    <n v="31907"/>
    <x v="2"/>
    <s v="OFF-AP-10001242"/>
    <x v="1"/>
    <x v="4"/>
    <s v="APC 7 Outlet Network SurgeArrest Surge Protector"/>
    <x v="1749"/>
    <n v="1"/>
    <n v="0"/>
    <n v="24.143999999999998"/>
  </r>
  <r>
    <x v="1"/>
    <s v="PW-19030"/>
    <s v="Pauline Webber"/>
    <x v="0"/>
    <s v="United States"/>
    <x v="288"/>
    <x v="10"/>
    <n v="33068"/>
    <x v="2"/>
    <s v="OFF-AP-10001242"/>
    <x v="1"/>
    <x v="4"/>
    <s v="APC 7 Outlet Network SurgeArrest Surge Protector"/>
    <x v="1750"/>
    <n v="1"/>
    <n v="0.2"/>
    <n v="8.0479999999999983"/>
  </r>
  <r>
    <x v="3"/>
    <s v="AW-10930"/>
    <s v="Arthur Wiediger"/>
    <x v="2"/>
    <s v="United States"/>
    <x v="17"/>
    <x v="12"/>
    <n v="77070"/>
    <x v="0"/>
    <s v="OFF-AP-10001242"/>
    <x v="1"/>
    <x v="4"/>
    <s v="APC 7 Outlet Network SurgeArrest Surge Protector"/>
    <x v="1751"/>
    <n v="4"/>
    <n v="0.8"/>
    <n v="-160.96"/>
  </r>
  <r>
    <x v="3"/>
    <s v="MJ-17740"/>
    <s v="Max Jones"/>
    <x v="1"/>
    <s v="United States"/>
    <x v="1"/>
    <x v="1"/>
    <n v="92037"/>
    <x v="1"/>
    <s v="OFF-AP-10001242"/>
    <x v="1"/>
    <x v="4"/>
    <s v="APC 7 Outlet Network SurgeArrest Surge Protector"/>
    <x v="1746"/>
    <n v="3"/>
    <n v="0"/>
    <n v="72.431999999999988"/>
  </r>
  <r>
    <x v="1"/>
    <s v="DK-12985"/>
    <s v="Darren Koutras"/>
    <x v="1"/>
    <s v="United States"/>
    <x v="36"/>
    <x v="21"/>
    <n v="42420"/>
    <x v="2"/>
    <s v="OFF-AP-10001271"/>
    <x v="1"/>
    <x v="4"/>
    <s v="Eureka The Boss Cordless Rechargeable Stick Vac"/>
    <x v="1752"/>
    <n v="3"/>
    <n v="0"/>
    <n v="41.293800000000005"/>
  </r>
  <r>
    <x v="1"/>
    <s v="SM-20950"/>
    <s v="Suzanne McNair"/>
    <x v="0"/>
    <s v="United States"/>
    <x v="6"/>
    <x v="3"/>
    <n v="10011"/>
    <x v="3"/>
    <s v="OFF-AP-10001271"/>
    <x v="1"/>
    <x v="4"/>
    <s v="Eureka The Boss Cordless Rechargeable Stick Vac"/>
    <x v="960"/>
    <n v="5"/>
    <n v="0"/>
    <n v="68.823000000000008"/>
  </r>
  <r>
    <x v="3"/>
    <s v="TS-21655"/>
    <s v="Trudy Schmidt"/>
    <x v="1"/>
    <s v="United States"/>
    <x v="377"/>
    <x v="1"/>
    <n v="91730"/>
    <x v="1"/>
    <s v="OFF-AP-10001271"/>
    <x v="1"/>
    <x v="4"/>
    <s v="Eureka The Boss Cordless Rechargeable Stick Vac"/>
    <x v="1752"/>
    <n v="3"/>
    <n v="0"/>
    <n v="41.293800000000005"/>
  </r>
  <r>
    <x v="1"/>
    <s v="RF-19840"/>
    <s v="Roy Französisch"/>
    <x v="1"/>
    <s v="United States"/>
    <x v="197"/>
    <x v="17"/>
    <n v="23320"/>
    <x v="2"/>
    <s v="OFF-AP-10001271"/>
    <x v="1"/>
    <x v="4"/>
    <s v="Eureka The Boss Cordless Rechargeable Stick Vac"/>
    <x v="441"/>
    <n v="4"/>
    <n v="0"/>
    <n v="55.058400000000006"/>
  </r>
  <r>
    <x v="1"/>
    <s v="DM-12955"/>
    <s v="Dario Medina"/>
    <x v="0"/>
    <s v="United States"/>
    <x v="222"/>
    <x v="24"/>
    <n v="37211"/>
    <x v="2"/>
    <s v="OFF-AP-10001271"/>
    <x v="1"/>
    <x v="4"/>
    <s v="Eureka The Boss Cordless Rechargeable Stick Vac"/>
    <x v="440"/>
    <n v="2"/>
    <n v="0.2"/>
    <n v="7.1372000000000035"/>
  </r>
  <r>
    <x v="1"/>
    <s v="ML-17395"/>
    <s v="Marina Lichtenstein"/>
    <x v="0"/>
    <s v="United States"/>
    <x v="352"/>
    <x v="46"/>
    <n v="4401"/>
    <x v="3"/>
    <s v="OFF-AP-10001271"/>
    <x v="1"/>
    <x v="4"/>
    <s v="Eureka The Boss Cordless Rechargeable Stick Vac"/>
    <x v="1753"/>
    <n v="2"/>
    <n v="0"/>
    <n v="27.529200000000003"/>
  </r>
  <r>
    <x v="2"/>
    <s v="RB-19435"/>
    <s v="Richard Bierner"/>
    <x v="1"/>
    <s v="United States"/>
    <x v="17"/>
    <x v="12"/>
    <n v="77070"/>
    <x v="0"/>
    <s v="OFF-AP-10001293"/>
    <x v="1"/>
    <x v="4"/>
    <s v="Belkin 8 Outlet Surge Protector"/>
    <x v="1754"/>
    <n v="4"/>
    <n v="0.8"/>
    <n v="-85.238399999999999"/>
  </r>
  <r>
    <x v="1"/>
    <s v="MS-17365"/>
    <s v="Maribeth Schnelling"/>
    <x v="1"/>
    <s v="United States"/>
    <x v="378"/>
    <x v="14"/>
    <n v="54401"/>
    <x v="0"/>
    <s v="OFF-AP-10001293"/>
    <x v="1"/>
    <x v="4"/>
    <s v="Belkin 8 Outlet Surge Protector"/>
    <x v="1755"/>
    <n v="6"/>
    <n v="0"/>
    <n v="68.846399999999988"/>
  </r>
  <r>
    <x v="1"/>
    <s v="CD-11920"/>
    <s v="Carlos Daly"/>
    <x v="1"/>
    <s v="United States"/>
    <x v="255"/>
    <x v="44"/>
    <n v="67212"/>
    <x v="0"/>
    <s v="OFF-AP-10001293"/>
    <x v="1"/>
    <x v="4"/>
    <s v="Belkin 8 Outlet Surge Protector"/>
    <x v="1756"/>
    <n v="2"/>
    <n v="0"/>
    <n v="22.948799999999999"/>
  </r>
  <r>
    <x v="1"/>
    <s v="FG-14260"/>
    <s v="Frank Gastineau"/>
    <x v="2"/>
    <s v="United States"/>
    <x v="224"/>
    <x v="26"/>
    <n v="1841"/>
    <x v="3"/>
    <s v="OFF-AP-10001293"/>
    <x v="1"/>
    <x v="4"/>
    <s v="Belkin 8 Outlet Surge Protector"/>
    <x v="1755"/>
    <n v="6"/>
    <n v="0"/>
    <n v="68.846399999999988"/>
  </r>
  <r>
    <x v="0"/>
    <s v="LR-16915"/>
    <s v="Lena Radford"/>
    <x v="1"/>
    <s v="United States"/>
    <x v="252"/>
    <x v="9"/>
    <n v="27707"/>
    <x v="2"/>
    <s v="OFF-AP-10001293"/>
    <x v="1"/>
    <x v="4"/>
    <s v="Belkin 8 Outlet Surge Protector"/>
    <x v="1757"/>
    <n v="3"/>
    <n v="0.2"/>
    <n v="9.8351999999999933"/>
  </r>
  <r>
    <x v="0"/>
    <s v="KM-16720"/>
    <s v="Kunst Miller"/>
    <x v="1"/>
    <s v="United States"/>
    <x v="202"/>
    <x v="26"/>
    <n v="1852"/>
    <x v="3"/>
    <s v="OFF-AP-10001293"/>
    <x v="1"/>
    <x v="4"/>
    <s v="Belkin 8 Outlet Surge Protector"/>
    <x v="1758"/>
    <n v="7"/>
    <n v="0"/>
    <n v="80.320799999999991"/>
  </r>
  <r>
    <x v="1"/>
    <s v="ML-17395"/>
    <s v="Marina Lichtenstein"/>
    <x v="0"/>
    <s v="United States"/>
    <x v="11"/>
    <x v="8"/>
    <n v="98103"/>
    <x v="1"/>
    <s v="OFF-AP-10001293"/>
    <x v="1"/>
    <x v="4"/>
    <s v="Belkin 8 Outlet Surge Protector"/>
    <x v="1756"/>
    <n v="2"/>
    <n v="0"/>
    <n v="22.948799999999999"/>
  </r>
  <r>
    <x v="1"/>
    <s v="MN-17935"/>
    <s v="Michael Nguyen"/>
    <x v="1"/>
    <s v="United States"/>
    <x v="19"/>
    <x v="12"/>
    <n v="75220"/>
    <x v="0"/>
    <s v="OFF-AP-10001303"/>
    <x v="1"/>
    <x v="4"/>
    <s v="Holmes Cool Mist Humidifier for the Whole House with 8-Gallon Output per Day, Extended Life Filter"/>
    <x v="1759"/>
    <n v="2"/>
    <n v="0.8"/>
    <n v="-13.930000000000003"/>
  </r>
  <r>
    <x v="0"/>
    <s v="JM-16195"/>
    <s v="Justin MacKendrick"/>
    <x v="1"/>
    <s v="United States"/>
    <x v="58"/>
    <x v="3"/>
    <n v="13601"/>
    <x v="3"/>
    <s v="OFF-AP-10001303"/>
    <x v="1"/>
    <x v="4"/>
    <s v="Holmes Cool Mist Humidifier for the Whole House with 8-Gallon Output per Day, Extended Life Filter"/>
    <x v="1760"/>
    <n v="1"/>
    <n v="0"/>
    <n v="8.9549999999999983"/>
  </r>
  <r>
    <x v="0"/>
    <s v="TB-21280"/>
    <s v="Toby Braunhardt"/>
    <x v="1"/>
    <s v="United States"/>
    <x v="6"/>
    <x v="3"/>
    <n v="10024"/>
    <x v="3"/>
    <s v="OFF-AP-10001303"/>
    <x v="1"/>
    <x v="4"/>
    <s v="Holmes Cool Mist Humidifier for the Whole House with 8-Gallon Output per Day, Extended Life Filter"/>
    <x v="1761"/>
    <n v="3"/>
    <n v="0"/>
    <n v="26.864999999999995"/>
  </r>
  <r>
    <x v="1"/>
    <s v="KD-16495"/>
    <s v="Keith Dawkins"/>
    <x v="0"/>
    <s v="United States"/>
    <x v="20"/>
    <x v="1"/>
    <n v="95123"/>
    <x v="1"/>
    <s v="OFF-AP-10001303"/>
    <x v="1"/>
    <x v="4"/>
    <s v="Holmes Cool Mist Humidifier for the Whole House with 8-Gallon Output per Day, Extended Life Filter"/>
    <x v="1761"/>
    <n v="3"/>
    <n v="0"/>
    <n v="26.864999999999995"/>
  </r>
  <r>
    <x v="1"/>
    <s v="MA-17995"/>
    <s v="Michelle Arnett"/>
    <x v="2"/>
    <s v="United States"/>
    <x v="5"/>
    <x v="1"/>
    <n v="90004"/>
    <x v="1"/>
    <s v="OFF-AP-10001366"/>
    <x v="1"/>
    <x v="4"/>
    <s v="Staple holder"/>
    <x v="1762"/>
    <n v="4"/>
    <n v="0"/>
    <n v="11.858400000000003"/>
  </r>
  <r>
    <x v="1"/>
    <s v="BP-11095"/>
    <s v="Bart Pistole"/>
    <x v="0"/>
    <s v="United States"/>
    <x v="2"/>
    <x v="1"/>
    <n v="94122"/>
    <x v="1"/>
    <s v="OFF-AP-10001366"/>
    <x v="1"/>
    <x v="4"/>
    <s v="Staple holder"/>
    <x v="1762"/>
    <n v="4"/>
    <n v="0"/>
    <n v="11.858400000000003"/>
  </r>
  <r>
    <x v="1"/>
    <s v="AH-10690"/>
    <s v="Anna Häberlin"/>
    <x v="0"/>
    <s v="United States"/>
    <x v="5"/>
    <x v="1"/>
    <n v="90008"/>
    <x v="1"/>
    <s v="OFF-AP-10001366"/>
    <x v="1"/>
    <x v="4"/>
    <s v="Staple holder"/>
    <x v="1763"/>
    <n v="8"/>
    <n v="0"/>
    <n v="23.716800000000006"/>
  </r>
  <r>
    <x v="1"/>
    <s v="CD-12790"/>
    <s v="Cynthia Delaney"/>
    <x v="2"/>
    <s v="United States"/>
    <x v="244"/>
    <x v="1"/>
    <n v="92553"/>
    <x v="1"/>
    <s v="OFF-AP-10001366"/>
    <x v="1"/>
    <x v="4"/>
    <s v="Staple holder"/>
    <x v="1764"/>
    <n v="1"/>
    <n v="0"/>
    <n v="2.9646000000000008"/>
  </r>
  <r>
    <x v="3"/>
    <s v="JM-16195"/>
    <s v="Justin MacKendrick"/>
    <x v="1"/>
    <s v="United States"/>
    <x v="5"/>
    <x v="1"/>
    <n v="90004"/>
    <x v="1"/>
    <s v="OFF-AP-10001391"/>
    <x v="1"/>
    <x v="4"/>
    <s v="Kensington 6 Outlet MasterPiece HOMEOFFICE Power Control Center"/>
    <x v="1765"/>
    <n v="6"/>
    <n v="0"/>
    <n v="157.01759999999993"/>
  </r>
  <r>
    <x v="1"/>
    <s v="BT-11305"/>
    <s v="Beth Thompson"/>
    <x v="2"/>
    <s v="United States"/>
    <x v="212"/>
    <x v="1"/>
    <n v="91776"/>
    <x v="1"/>
    <s v="OFF-AP-10001391"/>
    <x v="1"/>
    <x v="4"/>
    <s v="Kensington 6 Outlet MasterPiece HOMEOFFICE Power Control Center"/>
    <x v="1766"/>
    <n v="3"/>
    <n v="0"/>
    <n v="78.508799999999965"/>
  </r>
  <r>
    <x v="1"/>
    <s v="JL-15235"/>
    <s v="Janet Lee"/>
    <x v="1"/>
    <s v="United States"/>
    <x v="0"/>
    <x v="0"/>
    <n v="60623"/>
    <x v="0"/>
    <s v="OFF-AP-10001394"/>
    <x v="1"/>
    <x v="4"/>
    <s v="Harmony Air Purifier"/>
    <x v="1767"/>
    <n v="2"/>
    <n v="0.8"/>
    <n v="-166.32000000000005"/>
  </r>
  <r>
    <x v="3"/>
    <s v="AT-10435"/>
    <s v="Alyssa Tate"/>
    <x v="2"/>
    <s v="United States"/>
    <x v="5"/>
    <x v="1"/>
    <n v="90004"/>
    <x v="1"/>
    <s v="OFF-AP-10001394"/>
    <x v="1"/>
    <x v="4"/>
    <s v="Harmony Air Purifier"/>
    <x v="1768"/>
    <n v="1"/>
    <n v="0"/>
    <n v="68.039999999999992"/>
  </r>
  <r>
    <x v="1"/>
    <s v="AG-10270"/>
    <s v="Alejandro Grove"/>
    <x v="1"/>
    <s v="United States"/>
    <x v="236"/>
    <x v="42"/>
    <n v="68104"/>
    <x v="0"/>
    <s v="OFF-AP-10001394"/>
    <x v="1"/>
    <x v="4"/>
    <s v="Harmony Air Purifier"/>
    <x v="1769"/>
    <n v="2"/>
    <n v="0"/>
    <n v="136.07999999999998"/>
  </r>
  <r>
    <x v="3"/>
    <s v="NM-18445"/>
    <s v="Nathan Mautz"/>
    <x v="2"/>
    <s v="United States"/>
    <x v="15"/>
    <x v="6"/>
    <n v="48234"/>
    <x v="0"/>
    <s v="OFF-AP-10001394"/>
    <x v="1"/>
    <x v="4"/>
    <s v="Harmony Air Purifier"/>
    <x v="1770"/>
    <n v="5"/>
    <n v="0.1"/>
    <n v="245.69999999999993"/>
  </r>
  <r>
    <x v="3"/>
    <s v="SC-20770"/>
    <s v="Stewart Carmichael"/>
    <x v="0"/>
    <s v="United States"/>
    <x v="18"/>
    <x v="13"/>
    <n v="19134"/>
    <x v="3"/>
    <s v="OFF-AP-10001394"/>
    <x v="1"/>
    <x v="4"/>
    <s v="Harmony Air Purifier"/>
    <x v="1771"/>
    <n v="3"/>
    <n v="0.2"/>
    <n v="90.71999999999997"/>
  </r>
  <r>
    <x v="1"/>
    <s v="BN-11470"/>
    <s v="Brad Norvell"/>
    <x v="0"/>
    <s v="United States"/>
    <x v="379"/>
    <x v="9"/>
    <n v="27511"/>
    <x v="2"/>
    <s v="OFF-AP-10001469"/>
    <x v="1"/>
    <x v="4"/>
    <s v="Fellowes 8 Outlet Superior Workstation Surge Protector"/>
    <x v="1772"/>
    <n v="5"/>
    <n v="0.2"/>
    <n v="18.769499999999987"/>
  </r>
  <r>
    <x v="1"/>
    <s v="WB-21850"/>
    <s v="William Brown"/>
    <x v="1"/>
    <s v="United States"/>
    <x v="286"/>
    <x v="23"/>
    <n v="97756"/>
    <x v="1"/>
    <s v="OFF-AP-10001469"/>
    <x v="1"/>
    <x v="4"/>
    <s v="Fellowes 8 Outlet Superior Workstation Surge Protector"/>
    <x v="1773"/>
    <n v="4"/>
    <n v="0.2"/>
    <n v="15.015599999999985"/>
  </r>
  <r>
    <x v="2"/>
    <s v="WB-21850"/>
    <s v="William Brown"/>
    <x v="1"/>
    <s v="United States"/>
    <x v="113"/>
    <x v="1"/>
    <n v="92804"/>
    <x v="1"/>
    <s v="OFF-AP-10001469"/>
    <x v="1"/>
    <x v="4"/>
    <s v="Fellowes 8 Outlet Superior Workstation Surge Protector"/>
    <x v="1774"/>
    <n v="2"/>
    <n v="0"/>
    <n v="24.191799999999994"/>
  </r>
  <r>
    <x v="0"/>
    <s v="JB-15925"/>
    <s v="Joni Blumstein"/>
    <x v="1"/>
    <s v="United States"/>
    <x v="5"/>
    <x v="1"/>
    <n v="90032"/>
    <x v="1"/>
    <s v="OFF-AP-10001469"/>
    <x v="1"/>
    <x v="4"/>
    <s v="Fellowes 8 Outlet Superior Workstation Surge Protector"/>
    <x v="1775"/>
    <n v="6"/>
    <n v="0"/>
    <n v="72.575399999999973"/>
  </r>
  <r>
    <x v="1"/>
    <s v="MD-17860"/>
    <s v="Michael Dominguez"/>
    <x v="0"/>
    <s v="United States"/>
    <x v="274"/>
    <x v="15"/>
    <n v="20707"/>
    <x v="3"/>
    <s v="OFF-AP-10001469"/>
    <x v="1"/>
    <x v="4"/>
    <s v="Fellowes 8 Outlet Superior Workstation Surge Protector"/>
    <x v="1776"/>
    <n v="3"/>
    <n v="0"/>
    <n v="36.287699999999987"/>
  </r>
  <r>
    <x v="1"/>
    <s v="KB-16585"/>
    <s v="Ken Black"/>
    <x v="0"/>
    <s v="United States"/>
    <x v="292"/>
    <x v="42"/>
    <n v="68025"/>
    <x v="0"/>
    <s v="OFF-AP-10001492"/>
    <x v="1"/>
    <x v="4"/>
    <s v="Acco Six-Outlet Power Strip, 4' Cord Length"/>
    <x v="1777"/>
    <n v="7"/>
    <n v="0"/>
    <n v="15.688400000000001"/>
  </r>
  <r>
    <x v="1"/>
    <s v="BF-11005"/>
    <s v="Barry Franz"/>
    <x v="2"/>
    <s v="United States"/>
    <x v="116"/>
    <x v="1"/>
    <n v="91104"/>
    <x v="1"/>
    <s v="OFF-AP-10001492"/>
    <x v="1"/>
    <x v="4"/>
    <s v="Acco Six-Outlet Power Strip, 4' Cord Length"/>
    <x v="1778"/>
    <n v="1"/>
    <n v="0"/>
    <n v="2.2412000000000001"/>
  </r>
  <r>
    <x v="1"/>
    <s v="MS-17770"/>
    <s v="Maxwell Schwartz"/>
    <x v="1"/>
    <s v="United States"/>
    <x v="11"/>
    <x v="8"/>
    <n v="98105"/>
    <x v="1"/>
    <s v="OFF-AP-10001492"/>
    <x v="1"/>
    <x v="4"/>
    <s v="Acco Six-Outlet Power Strip, 4' Cord Length"/>
    <x v="1779"/>
    <n v="5"/>
    <n v="0"/>
    <n v="11.206"/>
  </r>
  <r>
    <x v="1"/>
    <s v="FH-14350"/>
    <s v="Fred Harton"/>
    <x v="1"/>
    <s v="United States"/>
    <x v="101"/>
    <x v="18"/>
    <n v="30318"/>
    <x v="2"/>
    <s v="OFF-AP-10001492"/>
    <x v="1"/>
    <x v="4"/>
    <s v="Acco Six-Outlet Power Strip, 4' Cord Length"/>
    <x v="1780"/>
    <n v="3"/>
    <n v="0"/>
    <n v="6.7236000000000002"/>
  </r>
  <r>
    <x v="0"/>
    <s v="TB-21355"/>
    <s v="Todd Boyes"/>
    <x v="0"/>
    <s v="United States"/>
    <x v="75"/>
    <x v="18"/>
    <n v="30328"/>
    <x v="2"/>
    <s v="OFF-AP-10001492"/>
    <x v="1"/>
    <x v="4"/>
    <s v="Acco Six-Outlet Power Strip, 4' Cord Length"/>
    <x v="1781"/>
    <n v="2"/>
    <n v="0"/>
    <n v="4.4824000000000002"/>
  </r>
  <r>
    <x v="1"/>
    <s v="CM-12715"/>
    <s v="Craig Molinari"/>
    <x v="0"/>
    <s v="United States"/>
    <x v="18"/>
    <x v="13"/>
    <n v="19140"/>
    <x v="3"/>
    <s v="OFF-AP-10001492"/>
    <x v="1"/>
    <x v="4"/>
    <s v="Acco Six-Outlet Power Strip, 4' Cord Length"/>
    <x v="1782"/>
    <n v="6"/>
    <n v="0.2"/>
    <n v="3.1032000000000011"/>
  </r>
  <r>
    <x v="0"/>
    <s v="NS-18640"/>
    <s v="Noel Staavos"/>
    <x v="0"/>
    <s v="United States"/>
    <x v="67"/>
    <x v="15"/>
    <n v="21215"/>
    <x v="3"/>
    <s v="OFF-AP-10001492"/>
    <x v="1"/>
    <x v="4"/>
    <s v="Acco Six-Outlet Power Strip, 4' Cord Length"/>
    <x v="1783"/>
    <n v="9"/>
    <n v="0"/>
    <n v="20.1708"/>
  </r>
  <r>
    <x v="1"/>
    <s v="KD-16495"/>
    <s v="Keith Dawkins"/>
    <x v="0"/>
    <s v="United States"/>
    <x v="20"/>
    <x v="1"/>
    <n v="95123"/>
    <x v="1"/>
    <s v="OFF-AP-10001492"/>
    <x v="1"/>
    <x v="4"/>
    <s v="Acco Six-Outlet Power Strip, 4' Cord Length"/>
    <x v="1780"/>
    <n v="3"/>
    <n v="0"/>
    <n v="6.7236000000000002"/>
  </r>
  <r>
    <x v="3"/>
    <s v="MH-17290"/>
    <s v="Marc Harrigan"/>
    <x v="2"/>
    <s v="United States"/>
    <x v="5"/>
    <x v="1"/>
    <n v="90008"/>
    <x v="1"/>
    <s v="OFF-AP-10001492"/>
    <x v="1"/>
    <x v="4"/>
    <s v="Acco Six-Outlet Power Strip, 4' Cord Length"/>
    <x v="1779"/>
    <n v="5"/>
    <n v="0"/>
    <n v="11.206"/>
  </r>
  <r>
    <x v="1"/>
    <s v="AT-10735"/>
    <s v="Annie Thurman"/>
    <x v="1"/>
    <s v="United States"/>
    <x v="11"/>
    <x v="8"/>
    <n v="98115"/>
    <x v="1"/>
    <s v="OFF-AP-10001563"/>
    <x v="1"/>
    <x v="4"/>
    <s v="Belkin Premiere Surge Master II 8-outlet surge protector"/>
    <x v="1784"/>
    <n v="2"/>
    <n v="0"/>
    <n v="28.176399999999987"/>
  </r>
  <r>
    <x v="1"/>
    <s v="BN-11515"/>
    <s v="Bradley Nguyen"/>
    <x v="1"/>
    <s v="United States"/>
    <x v="6"/>
    <x v="3"/>
    <n v="10011"/>
    <x v="3"/>
    <s v="OFF-AP-10001563"/>
    <x v="1"/>
    <x v="4"/>
    <s v="Belkin Premiere Surge Master II 8-outlet surge protector"/>
    <x v="1785"/>
    <n v="5"/>
    <n v="0"/>
    <n v="70.440999999999974"/>
  </r>
  <r>
    <x v="0"/>
    <s v="BD-11500"/>
    <s v="Bradley Drucker"/>
    <x v="1"/>
    <s v="United States"/>
    <x v="110"/>
    <x v="17"/>
    <n v="23223"/>
    <x v="2"/>
    <s v="OFF-AP-10001563"/>
    <x v="1"/>
    <x v="4"/>
    <s v="Belkin Premiere Surge Master II 8-outlet surge protector"/>
    <x v="9"/>
    <n v="4"/>
    <n v="0"/>
    <n v="56.352799999999974"/>
  </r>
  <r>
    <x v="1"/>
    <s v="RW-19540"/>
    <s v="Rick Wilson"/>
    <x v="0"/>
    <s v="United States"/>
    <x v="15"/>
    <x v="6"/>
    <n v="48234"/>
    <x v="0"/>
    <s v="OFF-AP-10001563"/>
    <x v="1"/>
    <x v="4"/>
    <s v="Belkin Premiere Surge Master II 8-outlet surge protector"/>
    <x v="1786"/>
    <n v="2"/>
    <n v="0.1"/>
    <n v="18.460399999999986"/>
  </r>
  <r>
    <x v="1"/>
    <s v="WB-21850"/>
    <s v="William Brown"/>
    <x v="1"/>
    <s v="United States"/>
    <x v="152"/>
    <x v="12"/>
    <n v="75051"/>
    <x v="0"/>
    <s v="OFF-AP-10001563"/>
    <x v="1"/>
    <x v="4"/>
    <s v="Belkin Premiere Surge Master II 8-outlet surge protector"/>
    <x v="1787"/>
    <n v="2"/>
    <n v="0.8"/>
    <n v="-49.551600000000022"/>
  </r>
  <r>
    <x v="1"/>
    <s v="ED-13885"/>
    <s v="Emily Ducich"/>
    <x v="2"/>
    <s v="United States"/>
    <x v="17"/>
    <x v="12"/>
    <n v="77095"/>
    <x v="0"/>
    <s v="OFF-AP-10001563"/>
    <x v="1"/>
    <x v="4"/>
    <s v="Belkin Premiere Surge Master II 8-outlet surge protector"/>
    <x v="1788"/>
    <n v="4"/>
    <n v="0.8"/>
    <n v="-99.103200000000044"/>
  </r>
  <r>
    <x v="1"/>
    <s v="DC-12850"/>
    <s v="Dan Campbell"/>
    <x v="1"/>
    <s v="United States"/>
    <x v="128"/>
    <x v="24"/>
    <n v="38109"/>
    <x v="2"/>
    <s v="OFF-AP-10001563"/>
    <x v="1"/>
    <x v="4"/>
    <s v="Belkin Premiere Surge Master II 8-outlet surge protector"/>
    <x v="1789"/>
    <n v="7"/>
    <n v="0.2"/>
    <n v="30.605399999999946"/>
  </r>
  <r>
    <x v="1"/>
    <s v="ML-17410"/>
    <s v="Maris LaWare"/>
    <x v="1"/>
    <s v="United States"/>
    <x v="32"/>
    <x v="33"/>
    <n v="47201"/>
    <x v="0"/>
    <s v="OFF-AP-10001564"/>
    <x v="1"/>
    <x v="4"/>
    <s v="Hoover Commercial Lightweight Upright Vacuum with E-Z Empty Dirt Cup"/>
    <x v="1790"/>
    <n v="2"/>
    <n v="0"/>
    <n v="120.94159999999999"/>
  </r>
  <r>
    <x v="0"/>
    <s v="SC-20380"/>
    <s v="Shahid Collister"/>
    <x v="1"/>
    <s v="United States"/>
    <x v="111"/>
    <x v="25"/>
    <n v="6824"/>
    <x v="3"/>
    <s v="OFF-AP-10001564"/>
    <x v="1"/>
    <x v="4"/>
    <s v="Hoover Commercial Lightweight Upright Vacuum with E-Z Empty Dirt Cup"/>
    <x v="1790"/>
    <n v="2"/>
    <n v="0"/>
    <n v="120.94159999999999"/>
  </r>
  <r>
    <x v="1"/>
    <s v="LR-17035"/>
    <s v="Lisa Ryan"/>
    <x v="0"/>
    <s v="United States"/>
    <x v="17"/>
    <x v="12"/>
    <n v="77041"/>
    <x v="0"/>
    <s v="OFF-AP-10001564"/>
    <x v="1"/>
    <x v="4"/>
    <s v="Hoover Commercial Lightweight Upright Vacuum with E-Z Empty Dirt Cup"/>
    <x v="1791"/>
    <n v="2"/>
    <n v="0.8"/>
    <n v="-251.18640000000005"/>
  </r>
  <r>
    <x v="1"/>
    <s v="JM-15655"/>
    <s v="Jim Mitchum"/>
    <x v="0"/>
    <s v="United States"/>
    <x v="380"/>
    <x v="16"/>
    <n v="8302"/>
    <x v="3"/>
    <s v="OFF-AP-10001626"/>
    <x v="1"/>
    <x v="4"/>
    <s v="Commercial WindTunnel Clean Air Upright Vacuum, Replacement Belts, Filtration Bags"/>
    <x v="1792"/>
    <n v="3"/>
    <n v="0"/>
    <n v="3.0342000000000002"/>
  </r>
  <r>
    <x v="0"/>
    <s v="CS-11845"/>
    <s v="Cari Sayre"/>
    <x v="0"/>
    <s v="United States"/>
    <x v="11"/>
    <x v="8"/>
    <n v="98103"/>
    <x v="1"/>
    <s v="OFF-AP-10001626"/>
    <x v="1"/>
    <x v="4"/>
    <s v="Commercial WindTunnel Clean Air Upright Vacuum, Replacement Belts, Filtration Bags"/>
    <x v="1793"/>
    <n v="1"/>
    <n v="0"/>
    <n v="1.0114000000000001"/>
  </r>
  <r>
    <x v="1"/>
    <s v="AF-10870"/>
    <s v="Art Ferguson"/>
    <x v="1"/>
    <s v="United States"/>
    <x v="2"/>
    <x v="1"/>
    <n v="94109"/>
    <x v="1"/>
    <s v="OFF-AP-10001626"/>
    <x v="1"/>
    <x v="4"/>
    <s v="Commercial WindTunnel Clean Air Upright Vacuum, Replacement Belts, Filtration Bags"/>
    <x v="1794"/>
    <n v="2"/>
    <n v="0"/>
    <n v="2.0228000000000002"/>
  </r>
  <r>
    <x v="3"/>
    <s v="MA-17560"/>
    <s v="Matt Abelman"/>
    <x v="2"/>
    <s v="United States"/>
    <x v="5"/>
    <x v="1"/>
    <n v="90004"/>
    <x v="1"/>
    <s v="OFF-AP-10001626"/>
    <x v="1"/>
    <x v="4"/>
    <s v="Commercial WindTunnel Clean Air Upright Vacuum, Replacement Belts, Filtration Bags"/>
    <x v="1794"/>
    <n v="2"/>
    <n v="0"/>
    <n v="2.0228000000000002"/>
  </r>
  <r>
    <x v="1"/>
    <s v="CC-12475"/>
    <s v="Cindy Chapman"/>
    <x v="1"/>
    <s v="United States"/>
    <x v="17"/>
    <x v="12"/>
    <n v="77070"/>
    <x v="0"/>
    <s v="OFF-AP-10001626"/>
    <x v="1"/>
    <x v="4"/>
    <s v="Commercial WindTunnel Clean Air Upright Vacuum, Replacement Belts, Filtration Bags"/>
    <x v="1795"/>
    <n v="2"/>
    <n v="0.8"/>
    <n v="-4.2012"/>
  </r>
  <r>
    <x v="1"/>
    <s v="BT-11440"/>
    <s v="Bobby Trafton"/>
    <x v="1"/>
    <s v="United States"/>
    <x v="6"/>
    <x v="3"/>
    <n v="10035"/>
    <x v="3"/>
    <s v="OFF-AP-10001626"/>
    <x v="1"/>
    <x v="4"/>
    <s v="Commercial WindTunnel Clean Air Upright Vacuum, Replacement Belts, Filtration Bags"/>
    <x v="1796"/>
    <n v="4"/>
    <n v="0"/>
    <n v="4.0456000000000003"/>
  </r>
  <r>
    <x v="1"/>
    <s v="LC-16870"/>
    <s v="Lena Cacioppo"/>
    <x v="1"/>
    <s v="United States"/>
    <x v="0"/>
    <x v="0"/>
    <n v="60623"/>
    <x v="0"/>
    <s v="OFF-AP-10001626"/>
    <x v="1"/>
    <x v="4"/>
    <s v="Commercial WindTunnel Clean Air Upright Vacuum, Replacement Belts, Filtration Bags"/>
    <x v="1797"/>
    <n v="3"/>
    <n v="0.8"/>
    <n v="-6.3018000000000001"/>
  </r>
  <r>
    <x v="0"/>
    <s v="DK-13375"/>
    <s v="Dennis Kane"/>
    <x v="1"/>
    <s v="United States"/>
    <x v="381"/>
    <x v="12"/>
    <n v="79605"/>
    <x v="0"/>
    <s v="OFF-AP-10001634"/>
    <x v="1"/>
    <x v="4"/>
    <s v="Hoover Commercial Lightweight Upright Vacuum"/>
    <x v="1798"/>
    <n v="2"/>
    <n v="0.8"/>
    <n v="-3.7584000000000009"/>
  </r>
  <r>
    <x v="1"/>
    <s v="DA-13450"/>
    <s v="Dianna Arnett"/>
    <x v="2"/>
    <s v="United States"/>
    <x v="127"/>
    <x v="22"/>
    <n v="43130"/>
    <x v="3"/>
    <s v="OFF-AP-10001634"/>
    <x v="1"/>
    <x v="4"/>
    <s v="Hoover Commercial Lightweight Upright Vacuum"/>
    <x v="1799"/>
    <n v="6"/>
    <n v="0.2"/>
    <n v="1.2527999999999988"/>
  </r>
  <r>
    <x v="3"/>
    <s v="MM-17920"/>
    <s v="Michael Moore"/>
    <x v="1"/>
    <s v="United States"/>
    <x v="159"/>
    <x v="12"/>
    <n v="77840"/>
    <x v="0"/>
    <s v="OFF-AP-10001947"/>
    <x v="1"/>
    <x v="4"/>
    <s v="Acco 6 Outlet Guardian Premium Plus Surge Suppressor"/>
    <x v="1800"/>
    <n v="8"/>
    <n v="0.8"/>
    <n v="-74.74560000000001"/>
  </r>
  <r>
    <x v="1"/>
    <s v="DO-13435"/>
    <s v="Denny Ordway"/>
    <x v="1"/>
    <s v="United States"/>
    <x v="11"/>
    <x v="8"/>
    <n v="98103"/>
    <x v="1"/>
    <s v="OFF-AP-10001947"/>
    <x v="1"/>
    <x v="4"/>
    <s v="Acco 6 Outlet Guardian Premium Plus Surge Suppressor"/>
    <x v="1801"/>
    <n v="4"/>
    <n v="0"/>
    <n v="21.251199999999997"/>
  </r>
  <r>
    <x v="1"/>
    <s v="MG-17650"/>
    <s v="Matthew Grinstein"/>
    <x v="2"/>
    <s v="United States"/>
    <x v="99"/>
    <x v="14"/>
    <n v="53209"/>
    <x v="0"/>
    <s v="OFF-AP-10001947"/>
    <x v="1"/>
    <x v="4"/>
    <s v="Acco 6 Outlet Guardian Premium Plus Surge Suppressor"/>
    <x v="1802"/>
    <n v="5"/>
    <n v="0"/>
    <n v="26.563999999999997"/>
  </r>
  <r>
    <x v="1"/>
    <s v="KL-16645"/>
    <s v="Ken Lonsdale"/>
    <x v="1"/>
    <s v="United States"/>
    <x v="17"/>
    <x v="12"/>
    <n v="77095"/>
    <x v="0"/>
    <s v="OFF-AP-10001947"/>
    <x v="1"/>
    <x v="4"/>
    <s v="Acco 6 Outlet Guardian Premium Plus Surge Suppressor"/>
    <x v="1803"/>
    <n v="5"/>
    <n v="0.8"/>
    <n v="-46.716000000000008"/>
  </r>
  <r>
    <x v="0"/>
    <s v="TT-21265"/>
    <s v="Tim Taslimi"/>
    <x v="0"/>
    <s v="United States"/>
    <x v="201"/>
    <x v="33"/>
    <n v="46203"/>
    <x v="0"/>
    <s v="OFF-AP-10001947"/>
    <x v="1"/>
    <x v="4"/>
    <s v="Acco 6 Outlet Guardian Premium Plus Surge Suppressor"/>
    <x v="1804"/>
    <n v="3"/>
    <n v="0"/>
    <n v="15.938399999999998"/>
  </r>
  <r>
    <x v="3"/>
    <s v="SC-20695"/>
    <s v="Steve Chapman"/>
    <x v="0"/>
    <s v="United States"/>
    <x v="17"/>
    <x v="12"/>
    <n v="77041"/>
    <x v="0"/>
    <s v="OFF-AP-10001947"/>
    <x v="1"/>
    <x v="4"/>
    <s v="Acco 6 Outlet Guardian Premium Plus Surge Suppressor"/>
    <x v="1805"/>
    <n v="6"/>
    <n v="0.8"/>
    <n v="-56.059200000000011"/>
  </r>
  <r>
    <x v="1"/>
    <s v="KF-16285"/>
    <s v="Karen Ferguson"/>
    <x v="2"/>
    <s v="United States"/>
    <x v="382"/>
    <x v="16"/>
    <n v="7060"/>
    <x v="3"/>
    <s v="OFF-AP-10001962"/>
    <x v="1"/>
    <x v="4"/>
    <s v="Black &amp; Decker Filter for Double Action Dustbuster Cordless Vac BLDV7210"/>
    <x v="1806"/>
    <n v="5"/>
    <n v="0"/>
    <n v="10.487500000000001"/>
  </r>
  <r>
    <x v="1"/>
    <s v="SP-20620"/>
    <s v="Stefania Perrino"/>
    <x v="0"/>
    <s v="United States"/>
    <x v="68"/>
    <x v="3"/>
    <n v="11561"/>
    <x v="3"/>
    <s v="OFF-AP-10001962"/>
    <x v="1"/>
    <x v="4"/>
    <s v="Black &amp; Decker Filter for Double Action Dustbuster Cordless Vac BLDV7210"/>
    <x v="1807"/>
    <n v="2"/>
    <n v="0"/>
    <n v="4.1950000000000003"/>
  </r>
  <r>
    <x v="1"/>
    <s v="FG-14260"/>
    <s v="Frank Gastineau"/>
    <x v="2"/>
    <s v="United States"/>
    <x v="6"/>
    <x v="3"/>
    <n v="10009"/>
    <x v="3"/>
    <s v="OFF-AP-10001962"/>
    <x v="1"/>
    <x v="4"/>
    <s v="Black &amp; Decker Filter for Double Action Dustbuster Cordless Vac BLDV7210"/>
    <x v="1808"/>
    <n v="7"/>
    <n v="0"/>
    <n v="14.682500000000001"/>
  </r>
  <r>
    <x v="1"/>
    <s v="TH-21115"/>
    <s v="Thea Hudgings"/>
    <x v="0"/>
    <s v="United States"/>
    <x v="18"/>
    <x v="13"/>
    <n v="19140"/>
    <x v="3"/>
    <s v="OFF-AP-10001962"/>
    <x v="1"/>
    <x v="4"/>
    <s v="Black &amp; Decker Filter for Double Action Dustbuster Cordless Vac BLDV7210"/>
    <x v="1809"/>
    <n v="3"/>
    <n v="0.2"/>
    <n v="1.2584999999999997"/>
  </r>
  <r>
    <x v="1"/>
    <s v="BS-11590"/>
    <s v="Brendan Sweed"/>
    <x v="0"/>
    <s v="United States"/>
    <x v="6"/>
    <x v="3"/>
    <n v="10011"/>
    <x v="3"/>
    <s v="OFF-AP-10001962"/>
    <x v="1"/>
    <x v="4"/>
    <s v="Black &amp; Decker Filter for Double Action Dustbuster Cordless Vac BLDV7210"/>
    <x v="1810"/>
    <n v="1"/>
    <n v="0"/>
    <n v="2.0975000000000001"/>
  </r>
  <r>
    <x v="0"/>
    <s v="NP-18670"/>
    <s v="Nora Paige"/>
    <x v="1"/>
    <s v="United States"/>
    <x v="383"/>
    <x v="19"/>
    <n v="63116"/>
    <x v="0"/>
    <s v="OFF-AP-10001962"/>
    <x v="1"/>
    <x v="4"/>
    <s v="Black &amp; Decker Filter for Double Action Dustbuster Cordless Vac BLDV7210"/>
    <x v="1811"/>
    <n v="10"/>
    <n v="0"/>
    <n v="20.975000000000001"/>
  </r>
  <r>
    <x v="3"/>
    <s v="AG-10675"/>
    <s v="Anna Gayman"/>
    <x v="1"/>
    <s v="United States"/>
    <x v="13"/>
    <x v="9"/>
    <n v="28540"/>
    <x v="2"/>
    <s v="OFF-AP-10002082"/>
    <x v="1"/>
    <x v="4"/>
    <s v="Holmes HEPA Air Purifier"/>
    <x v="1812"/>
    <n v="2"/>
    <n v="0.2"/>
    <n v="6.5339999999999971"/>
  </r>
  <r>
    <x v="1"/>
    <s v="AP-10915"/>
    <s v="Arthur Prichep"/>
    <x v="1"/>
    <s v="United States"/>
    <x v="11"/>
    <x v="8"/>
    <n v="98105"/>
    <x v="1"/>
    <s v="OFF-AP-10002082"/>
    <x v="1"/>
    <x v="4"/>
    <s v="Holmes HEPA Air Purifier"/>
    <x v="1813"/>
    <n v="3"/>
    <n v="0"/>
    <n v="22.869"/>
  </r>
  <r>
    <x v="0"/>
    <s v="HG-14965"/>
    <s v="Henry Goldwyn"/>
    <x v="0"/>
    <s v="United States"/>
    <x v="2"/>
    <x v="1"/>
    <n v="94110"/>
    <x v="1"/>
    <s v="OFF-AP-10002082"/>
    <x v="1"/>
    <x v="4"/>
    <s v="Holmes HEPA Air Purifier"/>
    <x v="1814"/>
    <n v="2"/>
    <n v="0"/>
    <n v="15.245999999999999"/>
  </r>
  <r>
    <x v="1"/>
    <s v="TH-21235"/>
    <s v="Tiffany House"/>
    <x v="0"/>
    <s v="United States"/>
    <x v="18"/>
    <x v="13"/>
    <n v="19134"/>
    <x v="3"/>
    <s v="OFF-AP-10002082"/>
    <x v="1"/>
    <x v="4"/>
    <s v="Holmes HEPA Air Purifier"/>
    <x v="1812"/>
    <n v="2"/>
    <n v="0.2"/>
    <n v="6.5339999999999971"/>
  </r>
  <r>
    <x v="1"/>
    <s v="CC-12610"/>
    <s v="Corey Catlett"/>
    <x v="0"/>
    <s v="United States"/>
    <x v="32"/>
    <x v="22"/>
    <n v="43229"/>
    <x v="3"/>
    <s v="OFF-AP-10002082"/>
    <x v="1"/>
    <x v="4"/>
    <s v="Holmes HEPA Air Purifier"/>
    <x v="1815"/>
    <n v="3"/>
    <n v="0.2"/>
    <n v="9.8009999999999984"/>
  </r>
  <r>
    <x v="1"/>
    <s v="DH-13075"/>
    <s v="Dave Hallsten"/>
    <x v="0"/>
    <s v="United States"/>
    <x v="17"/>
    <x v="12"/>
    <n v="77095"/>
    <x v="0"/>
    <s v="OFF-AP-10002082"/>
    <x v="1"/>
    <x v="4"/>
    <s v="Holmes HEPA Air Purifier"/>
    <x v="1816"/>
    <n v="2"/>
    <n v="0.8"/>
    <n v="-19.602000000000007"/>
  </r>
  <r>
    <x v="0"/>
    <s v="SC-20770"/>
    <s v="Stewart Carmichael"/>
    <x v="0"/>
    <s v="United States"/>
    <x v="121"/>
    <x v="36"/>
    <n v="35601"/>
    <x v="2"/>
    <s v="OFF-AP-10002118"/>
    <x v="1"/>
    <x v="4"/>
    <s v="1.7 Cubic Foot Compact &quot;Cube&quot; Office Refrigerators"/>
    <x v="1817"/>
    <n v="1"/>
    <n v="0"/>
    <n v="56.20320000000001"/>
  </r>
  <r>
    <x v="1"/>
    <s v="JF-15190"/>
    <s v="Jamie Frazer"/>
    <x v="1"/>
    <s v="United States"/>
    <x v="384"/>
    <x v="24"/>
    <n v="37604"/>
    <x v="2"/>
    <s v="OFF-AP-10002118"/>
    <x v="1"/>
    <x v="4"/>
    <s v="1.7 Cubic Foot Compact &quot;Cube&quot; Office Refrigerators"/>
    <x v="1818"/>
    <n v="2"/>
    <n v="0.2"/>
    <n v="29.142400000000009"/>
  </r>
  <r>
    <x v="1"/>
    <s v="EM-13825"/>
    <s v="Elizabeth Moffitt"/>
    <x v="0"/>
    <s v="United States"/>
    <x v="207"/>
    <x v="31"/>
    <n v="57103"/>
    <x v="0"/>
    <s v="OFF-AP-10002118"/>
    <x v="1"/>
    <x v="4"/>
    <s v="1.7 Cubic Foot Compact &quot;Cube&quot; Office Refrigerators"/>
    <x v="1819"/>
    <n v="2"/>
    <n v="0"/>
    <n v="112.40640000000002"/>
  </r>
  <r>
    <x v="3"/>
    <s v="JF-15565"/>
    <s v="Jill Fjeld"/>
    <x v="1"/>
    <s v="United States"/>
    <x v="47"/>
    <x v="9"/>
    <n v="28314"/>
    <x v="2"/>
    <s v="OFF-AP-10002118"/>
    <x v="1"/>
    <x v="4"/>
    <s v="1.7 Cubic Foot Compact &quot;Cube&quot; Office Refrigerators"/>
    <x v="1820"/>
    <n v="3"/>
    <n v="0.2"/>
    <n v="43.713600000000014"/>
  </r>
  <r>
    <x v="1"/>
    <s v="JP-15460"/>
    <s v="Jennifer Patt"/>
    <x v="0"/>
    <s v="United States"/>
    <x v="6"/>
    <x v="3"/>
    <n v="10035"/>
    <x v="3"/>
    <s v="OFF-AP-10002118"/>
    <x v="1"/>
    <x v="4"/>
    <s v="1.7 Cubic Foot Compact &quot;Cube&quot; Office Refrigerators"/>
    <x v="1821"/>
    <n v="5"/>
    <n v="0"/>
    <n v="281.01600000000008"/>
  </r>
  <r>
    <x v="1"/>
    <s v="GT-14710"/>
    <s v="Greg Tran"/>
    <x v="1"/>
    <s v="United States"/>
    <x v="6"/>
    <x v="3"/>
    <n v="10035"/>
    <x v="3"/>
    <s v="OFF-AP-10002118"/>
    <x v="1"/>
    <x v="4"/>
    <s v="1.7 Cubic Foot Compact &quot;Cube&quot; Office Refrigerators"/>
    <x v="1817"/>
    <n v="1"/>
    <n v="0"/>
    <n v="56.20320000000001"/>
  </r>
  <r>
    <x v="3"/>
    <s v="DW-13540"/>
    <s v="Don Weiss"/>
    <x v="1"/>
    <s v="United States"/>
    <x v="11"/>
    <x v="8"/>
    <n v="98105"/>
    <x v="1"/>
    <s v="OFF-AP-10002191"/>
    <x v="1"/>
    <x v="4"/>
    <s v="Belkin 8 Outlet SurgeMaster II Gold Surge Protector"/>
    <x v="1822"/>
    <n v="2"/>
    <n v="0"/>
    <n v="33.588800000000006"/>
  </r>
  <r>
    <x v="3"/>
    <s v="NB-18580"/>
    <s v="Nicole Brennan"/>
    <x v="0"/>
    <s v="United States"/>
    <x v="18"/>
    <x v="13"/>
    <n v="19134"/>
    <x v="3"/>
    <s v="OFF-AP-10002191"/>
    <x v="1"/>
    <x v="4"/>
    <s v="Belkin 8 Outlet SurgeMaster II Gold Surge Protector"/>
    <x v="1823"/>
    <n v="3"/>
    <n v="0.2"/>
    <n v="14.39520000000001"/>
  </r>
  <r>
    <x v="1"/>
    <s v="SP-20920"/>
    <s v="Susan Pistek"/>
    <x v="1"/>
    <s v="United States"/>
    <x v="0"/>
    <x v="0"/>
    <n v="60653"/>
    <x v="0"/>
    <s v="OFF-AP-10002191"/>
    <x v="1"/>
    <x v="4"/>
    <s v="Belkin 8 Outlet SurgeMaster II Gold Surge Protector"/>
    <x v="1824"/>
    <n v="2"/>
    <n v="0.8"/>
    <n v="-62.379199999999997"/>
  </r>
  <r>
    <x v="0"/>
    <s v="RS-19420"/>
    <s v="Ricardo Sperren"/>
    <x v="0"/>
    <s v="United States"/>
    <x v="277"/>
    <x v="17"/>
    <n v="23434"/>
    <x v="2"/>
    <s v="OFF-AP-10002191"/>
    <x v="1"/>
    <x v="4"/>
    <s v="Belkin 8 Outlet SurgeMaster II Gold Surge Protector"/>
    <x v="1825"/>
    <n v="3"/>
    <n v="0"/>
    <n v="50.383200000000009"/>
  </r>
  <r>
    <x v="1"/>
    <s v="FM-14380"/>
    <s v="Fred McMath"/>
    <x v="1"/>
    <s v="United States"/>
    <x v="15"/>
    <x v="6"/>
    <n v="48227"/>
    <x v="0"/>
    <s v="OFF-AP-10002191"/>
    <x v="1"/>
    <x v="4"/>
    <s v="Belkin 8 Outlet SurgeMaster II Gold Surge Protector"/>
    <x v="1826"/>
    <n v="5"/>
    <n v="0.1"/>
    <n v="53.982000000000006"/>
  </r>
  <r>
    <x v="1"/>
    <s v="Dl-13600"/>
    <s v="Dorris liebe"/>
    <x v="0"/>
    <s v="United States"/>
    <x v="116"/>
    <x v="12"/>
    <n v="77506"/>
    <x v="0"/>
    <s v="OFF-AP-10002203"/>
    <x v="1"/>
    <x v="4"/>
    <s v="Eureka Disposable Bags for Sanitaire Vibra Groomer I Upright Vac"/>
    <x v="1827"/>
    <n v="2"/>
    <n v="0.8"/>
    <n v="-4.4660000000000002"/>
  </r>
  <r>
    <x v="1"/>
    <s v="SF-20200"/>
    <s v="Sarah Foster"/>
    <x v="1"/>
    <s v="United States"/>
    <x v="385"/>
    <x v="33"/>
    <n v="47362"/>
    <x v="0"/>
    <s v="OFF-AP-10002222"/>
    <x v="1"/>
    <x v="4"/>
    <s v="Staple holder"/>
    <x v="1828"/>
    <n v="7"/>
    <n v="0"/>
    <n v="16.386300000000002"/>
  </r>
  <r>
    <x v="3"/>
    <s v="BF-11020"/>
    <s v="Barry Französisch"/>
    <x v="0"/>
    <s v="United States"/>
    <x v="13"/>
    <x v="10"/>
    <n v="32216"/>
    <x v="2"/>
    <s v="OFF-AP-10002222"/>
    <x v="1"/>
    <x v="4"/>
    <s v="Staple holder"/>
    <x v="1829"/>
    <n v="3"/>
    <n v="0.2"/>
    <n v="1.8207000000000013"/>
  </r>
  <r>
    <x v="2"/>
    <s v="HG-15025"/>
    <s v="Hunter Glantz"/>
    <x v="1"/>
    <s v="United States"/>
    <x v="386"/>
    <x v="2"/>
    <n v="70065"/>
    <x v="2"/>
    <s v="OFF-AP-10002222"/>
    <x v="1"/>
    <x v="4"/>
    <s v="Staple holder"/>
    <x v="1830"/>
    <n v="2"/>
    <n v="0"/>
    <n v="4.6818000000000008"/>
  </r>
  <r>
    <x v="1"/>
    <s v="VM-21835"/>
    <s v="Vivian Mathis"/>
    <x v="1"/>
    <s v="United States"/>
    <x v="83"/>
    <x v="1"/>
    <n v="92691"/>
    <x v="1"/>
    <s v="OFF-AP-10002222"/>
    <x v="1"/>
    <x v="4"/>
    <s v="Staple holder"/>
    <x v="1831"/>
    <n v="1"/>
    <n v="0"/>
    <n v="2.3409000000000004"/>
  </r>
  <r>
    <x v="3"/>
    <s v="BB-10990"/>
    <s v="Barry Blumstein"/>
    <x v="0"/>
    <s v="United States"/>
    <x v="306"/>
    <x v="22"/>
    <n v="43615"/>
    <x v="3"/>
    <s v="OFF-AP-10002287"/>
    <x v="1"/>
    <x v="4"/>
    <s v="Eureka Sanitaire  Multi-Pro Heavy-Duty Upright, Disposable Bags"/>
    <x v="1832"/>
    <n v="5"/>
    <n v="0.2"/>
    <n v="1.3109999999999999"/>
  </r>
  <r>
    <x v="1"/>
    <s v="BP-11185"/>
    <s v="Ben Peterman"/>
    <x v="0"/>
    <s v="United States"/>
    <x v="37"/>
    <x v="10"/>
    <n v="33065"/>
    <x v="2"/>
    <s v="OFF-AP-10002287"/>
    <x v="1"/>
    <x v="4"/>
    <s v="Eureka Sanitaire  Multi-Pro Heavy-Duty Upright, Disposable Bags"/>
    <x v="1833"/>
    <n v="2"/>
    <n v="0.2"/>
    <n v="0.52439999999999998"/>
  </r>
  <r>
    <x v="1"/>
    <s v="NR-18550"/>
    <s v="Nick Radford"/>
    <x v="1"/>
    <s v="United States"/>
    <x v="62"/>
    <x v="10"/>
    <n v="33024"/>
    <x v="2"/>
    <s v="OFF-AP-10002287"/>
    <x v="1"/>
    <x v="4"/>
    <s v="Eureka Sanitaire  Multi-Pro Heavy-Duty Upright, Disposable Bags"/>
    <x v="1834"/>
    <n v="7"/>
    <n v="0.2"/>
    <n v="1.8353999999999999"/>
  </r>
  <r>
    <x v="1"/>
    <s v="CS-11860"/>
    <s v="Cari Schnelling"/>
    <x v="1"/>
    <s v="United States"/>
    <x v="6"/>
    <x v="3"/>
    <n v="10024"/>
    <x v="3"/>
    <s v="OFF-AP-10002287"/>
    <x v="1"/>
    <x v="4"/>
    <s v="Eureka Sanitaire  Multi-Pro Heavy-Duty Upright, Disposable Bags"/>
    <x v="1835"/>
    <n v="4"/>
    <n v="0"/>
    <n v="4.5448000000000004"/>
  </r>
  <r>
    <x v="1"/>
    <s v="KD-16495"/>
    <s v="Keith Dawkins"/>
    <x v="0"/>
    <s v="United States"/>
    <x v="20"/>
    <x v="1"/>
    <n v="95123"/>
    <x v="1"/>
    <s v="OFF-AP-10002287"/>
    <x v="1"/>
    <x v="4"/>
    <s v="Eureka Sanitaire  Multi-Pro Heavy-Duty Upright, Disposable Bags"/>
    <x v="1835"/>
    <n v="4"/>
    <n v="0"/>
    <n v="4.5448000000000004"/>
  </r>
  <r>
    <x v="1"/>
    <s v="HP-14815"/>
    <s v="Harold Pawlan"/>
    <x v="2"/>
    <s v="United States"/>
    <x v="30"/>
    <x v="12"/>
    <n v="76106"/>
    <x v="0"/>
    <s v="OFF-AP-10002311"/>
    <x v="1"/>
    <x v="4"/>
    <s v="Holmes Replacement Filter for HEPA Air Cleaner, Very Large Room, HEPA Filter"/>
    <x v="1836"/>
    <n v="5"/>
    <n v="0.8"/>
    <n v="-123.858"/>
  </r>
  <r>
    <x v="0"/>
    <s v="JB-15400"/>
    <s v="Jennifer Braxton"/>
    <x v="0"/>
    <s v="United States"/>
    <x v="177"/>
    <x v="25"/>
    <n v="6010"/>
    <x v="3"/>
    <s v="OFF-AP-10002311"/>
    <x v="1"/>
    <x v="4"/>
    <s v="Holmes Replacement Filter for HEPA Air Cleaner, Very Large Room, HEPA Filter"/>
    <x v="1837"/>
    <n v="2"/>
    <n v="0"/>
    <n v="60.552800000000005"/>
  </r>
  <r>
    <x v="0"/>
    <s v="JL-15850"/>
    <s v="John Lucas"/>
    <x v="1"/>
    <s v="United States"/>
    <x v="6"/>
    <x v="3"/>
    <n v="10035"/>
    <x v="3"/>
    <s v="OFF-AP-10002311"/>
    <x v="1"/>
    <x v="4"/>
    <s v="Holmes Replacement Filter for HEPA Air Cleaner, Very Large Room, HEPA Filter"/>
    <x v="1838"/>
    <n v="3"/>
    <n v="0"/>
    <n v="90.829200000000014"/>
  </r>
  <r>
    <x v="1"/>
    <s v="LH-17155"/>
    <s v="Logan Haushalter"/>
    <x v="1"/>
    <s v="United States"/>
    <x v="109"/>
    <x v="6"/>
    <n v="49201"/>
    <x v="0"/>
    <s v="OFF-AP-10002311"/>
    <x v="1"/>
    <x v="4"/>
    <s v="Holmes Replacement Filter for HEPA Air Cleaner, Very Large Room, HEPA Filter"/>
    <x v="1839"/>
    <n v="1"/>
    <n v="0.1"/>
    <n v="23.395400000000002"/>
  </r>
  <r>
    <x v="1"/>
    <s v="RF-19735"/>
    <s v="Roland Fjeld"/>
    <x v="1"/>
    <s v="United States"/>
    <x v="84"/>
    <x v="30"/>
    <n v="73120"/>
    <x v="0"/>
    <s v="OFF-AP-10002311"/>
    <x v="1"/>
    <x v="4"/>
    <s v="Holmes Replacement Filter for HEPA Air Cleaner, Very Large Room, HEPA Filter"/>
    <x v="1837"/>
    <n v="2"/>
    <n v="0"/>
    <n v="60.552800000000005"/>
  </r>
  <r>
    <x v="1"/>
    <s v="SP-20920"/>
    <s v="Susan Pistek"/>
    <x v="1"/>
    <s v="United States"/>
    <x v="125"/>
    <x v="22"/>
    <n v="44134"/>
    <x v="3"/>
    <s v="OFF-AP-10002311"/>
    <x v="1"/>
    <x v="4"/>
    <s v="Holmes Replacement Filter for HEPA Air Cleaner, Very Large Room, HEPA Filter"/>
    <x v="1840"/>
    <n v="2"/>
    <n v="0.2"/>
    <n v="33.028800000000004"/>
  </r>
  <r>
    <x v="1"/>
    <s v="XP-21865"/>
    <s v="Xylona Preis"/>
    <x v="1"/>
    <s v="United States"/>
    <x v="301"/>
    <x v="6"/>
    <n v="48185"/>
    <x v="0"/>
    <s v="OFF-AP-10002311"/>
    <x v="1"/>
    <x v="4"/>
    <s v="Holmes Replacement Filter for HEPA Air Cleaner, Very Large Room, HEPA Filter"/>
    <x v="1841"/>
    <n v="4"/>
    <n v="0.1"/>
    <n v="93.581600000000009"/>
  </r>
  <r>
    <x v="3"/>
    <s v="BP-11155"/>
    <s v="Becky Pak"/>
    <x v="1"/>
    <s v="United States"/>
    <x v="200"/>
    <x v="16"/>
    <n v="7501"/>
    <x v="3"/>
    <s v="OFF-AP-10002311"/>
    <x v="1"/>
    <x v="4"/>
    <s v="Holmes Replacement Filter for HEPA Air Cleaner, Very Large Room, HEPA Filter"/>
    <x v="1842"/>
    <n v="4"/>
    <n v="0"/>
    <n v="121.10560000000001"/>
  </r>
  <r>
    <x v="1"/>
    <s v="JG-15310"/>
    <s v="Jason Gross"/>
    <x v="0"/>
    <s v="United States"/>
    <x v="225"/>
    <x v="12"/>
    <n v="79762"/>
    <x v="0"/>
    <s v="OFF-AP-10002311"/>
    <x v="1"/>
    <x v="4"/>
    <s v="Holmes Replacement Filter for HEPA Air Cleaner, Very Large Room, HEPA Filter"/>
    <x v="1843"/>
    <n v="1"/>
    <n v="0.8"/>
    <n v="-24.771599999999999"/>
  </r>
  <r>
    <x v="2"/>
    <s v="AG-10495"/>
    <s v="Andrew Gjertsen"/>
    <x v="0"/>
    <s v="United States"/>
    <x v="15"/>
    <x v="6"/>
    <n v="48234"/>
    <x v="0"/>
    <s v="OFF-AP-10002311"/>
    <x v="1"/>
    <x v="4"/>
    <s v="Holmes Replacement Filter for HEPA Air Cleaner, Very Large Room, HEPA Filter"/>
    <x v="1844"/>
    <n v="2"/>
    <n v="0.1"/>
    <n v="46.790800000000004"/>
  </r>
  <r>
    <x v="1"/>
    <s v="BB-10990"/>
    <s v="Barry Blumstein"/>
    <x v="0"/>
    <s v="United States"/>
    <x v="299"/>
    <x v="20"/>
    <n v="85635"/>
    <x v="1"/>
    <s v="OFF-AP-10002350"/>
    <x v="1"/>
    <x v="4"/>
    <s v="Belkin F9H710-06 7 Outlet SurgeMaster Surge Protector"/>
    <x v="1375"/>
    <n v="2"/>
    <n v="0.2"/>
    <n v="3.0143999999999993"/>
  </r>
  <r>
    <x v="1"/>
    <s v="TS-21160"/>
    <s v="Theresa Swint"/>
    <x v="0"/>
    <s v="United States"/>
    <x v="306"/>
    <x v="22"/>
    <n v="43615"/>
    <x v="3"/>
    <s v="OFF-AP-10002350"/>
    <x v="1"/>
    <x v="4"/>
    <s v="Belkin F9H710-06 7 Outlet SurgeMaster Surge Protector"/>
    <x v="1845"/>
    <n v="3"/>
    <n v="0.2"/>
    <n v="4.5215999999999994"/>
  </r>
  <r>
    <x v="3"/>
    <s v="FH-14275"/>
    <s v="Frank Hawley"/>
    <x v="0"/>
    <s v="United States"/>
    <x v="245"/>
    <x v="33"/>
    <n v="46350"/>
    <x v="0"/>
    <s v="OFF-AP-10002350"/>
    <x v="1"/>
    <x v="4"/>
    <s v="Belkin F9H710-06 7 Outlet SurgeMaster Surge Protector"/>
    <x v="1370"/>
    <n v="2"/>
    <n v="0"/>
    <n v="10.5504"/>
  </r>
  <r>
    <x v="1"/>
    <s v="SF-20200"/>
    <s v="Sarah Foster"/>
    <x v="1"/>
    <s v="United States"/>
    <x v="110"/>
    <x v="33"/>
    <n v="47374"/>
    <x v="0"/>
    <s v="OFF-AP-10002350"/>
    <x v="1"/>
    <x v="4"/>
    <s v="Belkin F9H710-06 7 Outlet SurgeMaster Surge Protector"/>
    <x v="1846"/>
    <n v="11"/>
    <n v="0"/>
    <n v="58.027200000000001"/>
  </r>
  <r>
    <x v="1"/>
    <s v="TH-21235"/>
    <s v="Tiffany House"/>
    <x v="0"/>
    <s v="United States"/>
    <x v="6"/>
    <x v="3"/>
    <n v="10024"/>
    <x v="3"/>
    <s v="OFF-AP-10002350"/>
    <x v="1"/>
    <x v="4"/>
    <s v="Belkin F9H710-06 7 Outlet SurgeMaster Surge Protector"/>
    <x v="1847"/>
    <n v="3"/>
    <n v="0"/>
    <n v="15.8256"/>
  </r>
  <r>
    <x v="1"/>
    <s v="MC-17575"/>
    <s v="Matt Collins"/>
    <x v="1"/>
    <s v="United States"/>
    <x v="47"/>
    <x v="9"/>
    <n v="28314"/>
    <x v="2"/>
    <s v="OFF-AP-10002350"/>
    <x v="1"/>
    <x v="4"/>
    <s v="Belkin F9H710-06 7 Outlet SurgeMaster Surge Protector"/>
    <x v="1845"/>
    <n v="3"/>
    <n v="0.2"/>
    <n v="4.5215999999999994"/>
  </r>
  <r>
    <x v="1"/>
    <s v="RF-19840"/>
    <s v="Roy Französisch"/>
    <x v="1"/>
    <s v="United States"/>
    <x v="116"/>
    <x v="1"/>
    <n v="91104"/>
    <x v="1"/>
    <s v="OFF-AP-10002350"/>
    <x v="1"/>
    <x v="4"/>
    <s v="Belkin F9H710-06 7 Outlet SurgeMaster Surge Protector"/>
    <x v="1847"/>
    <n v="3"/>
    <n v="0"/>
    <n v="15.8256"/>
  </r>
  <r>
    <x v="1"/>
    <s v="MF-17665"/>
    <s v="Maureen Fritzler"/>
    <x v="0"/>
    <s v="United States"/>
    <x v="23"/>
    <x v="15"/>
    <n v="21044"/>
    <x v="3"/>
    <s v="OFF-AP-10002350"/>
    <x v="1"/>
    <x v="4"/>
    <s v="Belkin F9H710-06 7 Outlet SurgeMaster Surge Protector"/>
    <x v="1370"/>
    <n v="2"/>
    <n v="0"/>
    <n v="10.5504"/>
  </r>
  <r>
    <x v="0"/>
    <s v="CV-12295"/>
    <s v="Christina VanderZanden"/>
    <x v="1"/>
    <s v="United States"/>
    <x v="80"/>
    <x v="1"/>
    <n v="93727"/>
    <x v="1"/>
    <s v="OFF-AP-10002403"/>
    <x v="1"/>
    <x v="4"/>
    <s v="Acco Smartsocket Color-Coded Six-Outlet AC Adapter Model Surge Protectors"/>
    <x v="1848"/>
    <n v="4"/>
    <n v="0"/>
    <n v="45.770399999999995"/>
  </r>
  <r>
    <x v="1"/>
    <s v="CB-12415"/>
    <s v="Christy Brittain"/>
    <x v="1"/>
    <s v="United States"/>
    <x v="0"/>
    <x v="0"/>
    <n v="60653"/>
    <x v="0"/>
    <s v="OFF-AP-10002403"/>
    <x v="1"/>
    <x v="4"/>
    <s v="Acco Smartsocket Color-Coded Six-Outlet AC Adapter Model Surge Protectors"/>
    <x v="1849"/>
    <n v="3"/>
    <n v="0.8"/>
    <n v="-71.296199999999999"/>
  </r>
  <r>
    <x v="1"/>
    <s v="DH-13675"/>
    <s v="Duane Huffman"/>
    <x v="2"/>
    <s v="United States"/>
    <x v="24"/>
    <x v="10"/>
    <n v="33180"/>
    <x v="2"/>
    <s v="OFF-AP-10002403"/>
    <x v="1"/>
    <x v="4"/>
    <s v="Acco Smartsocket Color-Coded Six-Outlet AC Adapter Model Surge Protectors"/>
    <x v="1850"/>
    <n v="6"/>
    <n v="0.2"/>
    <n v="15.843599999999995"/>
  </r>
  <r>
    <x v="1"/>
    <s v="TP-21130"/>
    <s v="Theone Pippenger"/>
    <x v="1"/>
    <s v="United States"/>
    <x v="33"/>
    <x v="23"/>
    <n v="97477"/>
    <x v="1"/>
    <s v="OFF-AP-10002403"/>
    <x v="1"/>
    <x v="4"/>
    <s v="Acco Smartsocket Color-Coded Six-Outlet AC Adapter Model Surge Protectors"/>
    <x v="1851"/>
    <n v="1"/>
    <n v="0.2"/>
    <n v="2.6405999999999992"/>
  </r>
  <r>
    <x v="1"/>
    <s v="CR-12730"/>
    <s v="Craig Reiter"/>
    <x v="1"/>
    <s v="United States"/>
    <x v="32"/>
    <x v="22"/>
    <n v="43229"/>
    <x v="3"/>
    <s v="OFF-AP-10002439"/>
    <x v="1"/>
    <x v="4"/>
    <s v="Tripp Lite Isotel 8 Ultra 8 Outlet Metal Surge"/>
    <x v="1852"/>
    <n v="2"/>
    <n v="0.2"/>
    <n v="8.5163999999999938"/>
  </r>
  <r>
    <x v="1"/>
    <s v="AJ-10945"/>
    <s v="Ashley Jarboe"/>
    <x v="1"/>
    <s v="United States"/>
    <x v="224"/>
    <x v="33"/>
    <n v="46226"/>
    <x v="0"/>
    <s v="OFF-AP-10002439"/>
    <x v="1"/>
    <x v="4"/>
    <s v="Tripp Lite Isotel 8 Ultra 8 Outlet Metal Surge"/>
    <x v="1853"/>
    <n v="9"/>
    <n v="0"/>
    <n v="166.06979999999999"/>
  </r>
  <r>
    <x v="2"/>
    <s v="DP-13390"/>
    <s v="Dennis Pardue"/>
    <x v="2"/>
    <s v="United States"/>
    <x v="49"/>
    <x v="0"/>
    <n v="60505"/>
    <x v="0"/>
    <s v="OFF-AP-10002439"/>
    <x v="1"/>
    <x v="4"/>
    <s v="Tripp Lite Isotel 8 Ultra 8 Outlet Metal Surge"/>
    <x v="1854"/>
    <n v="5"/>
    <n v="0.8"/>
    <n v="-191.619"/>
  </r>
  <r>
    <x v="1"/>
    <s v="CC-12430"/>
    <s v="Chuck Clark"/>
    <x v="2"/>
    <s v="United States"/>
    <x v="32"/>
    <x v="33"/>
    <n v="47201"/>
    <x v="0"/>
    <s v="OFF-AP-10002457"/>
    <x v="1"/>
    <x v="4"/>
    <s v="Eureka The Boss Plus 12-Amp Hard Box Upright Vacuum, Red"/>
    <x v="1855"/>
    <n v="2"/>
    <n v="0"/>
    <n v="56.510999999999996"/>
  </r>
  <r>
    <x v="2"/>
    <s v="GT-14635"/>
    <s v="Grant Thornton"/>
    <x v="0"/>
    <s v="United States"/>
    <x v="108"/>
    <x v="9"/>
    <n v="27217"/>
    <x v="2"/>
    <s v="OFF-AP-10002457"/>
    <x v="1"/>
    <x v="4"/>
    <s v="Eureka The Boss Plus 12-Amp Hard Box Upright Vacuum, Red"/>
    <x v="1856"/>
    <n v="2"/>
    <n v="0.2"/>
    <n v="14.650999999999989"/>
  </r>
  <r>
    <x v="1"/>
    <s v="PO-19180"/>
    <s v="Philisse Overcash"/>
    <x v="2"/>
    <s v="United States"/>
    <x v="6"/>
    <x v="3"/>
    <n v="10011"/>
    <x v="3"/>
    <s v="OFF-AP-10002457"/>
    <x v="1"/>
    <x v="4"/>
    <s v="Eureka The Boss Plus 12-Amp Hard Box Upright Vacuum, Red"/>
    <x v="1857"/>
    <n v="5"/>
    <n v="0"/>
    <n v="141.27749999999997"/>
  </r>
  <r>
    <x v="1"/>
    <s v="PP-18955"/>
    <s v="Paul Prost"/>
    <x v="2"/>
    <s v="United States"/>
    <x v="33"/>
    <x v="22"/>
    <n v="45503"/>
    <x v="3"/>
    <s v="OFF-AP-10002457"/>
    <x v="1"/>
    <x v="4"/>
    <s v="Eureka The Boss Plus 12-Amp Hard Box Upright Vacuum, Red"/>
    <x v="1858"/>
    <n v="4"/>
    <n v="0.2"/>
    <n v="29.301999999999978"/>
  </r>
  <r>
    <x v="1"/>
    <s v="GH-14410"/>
    <s v="Gary Hansen"/>
    <x v="2"/>
    <s v="United States"/>
    <x v="17"/>
    <x v="12"/>
    <n v="77070"/>
    <x v="0"/>
    <s v="OFF-AP-10002457"/>
    <x v="1"/>
    <x v="4"/>
    <s v="Eureka The Boss Plus 12-Amp Hard Box Upright Vacuum, Red"/>
    <x v="1859"/>
    <n v="3"/>
    <n v="0.8"/>
    <n v="-166.39350000000002"/>
  </r>
  <r>
    <x v="1"/>
    <s v="JA-15970"/>
    <s v="Joseph Airdo"/>
    <x v="1"/>
    <s v="United States"/>
    <x v="15"/>
    <x v="6"/>
    <n v="48227"/>
    <x v="0"/>
    <s v="OFF-AP-10002457"/>
    <x v="1"/>
    <x v="4"/>
    <s v="Eureka The Boss Plus 12-Amp Hard Box Upright Vacuum, Red"/>
    <x v="1860"/>
    <n v="4"/>
    <n v="0.1"/>
    <n v="71.161999999999978"/>
  </r>
  <r>
    <x v="1"/>
    <s v="JH-15985"/>
    <s v="Joseph Holt"/>
    <x v="1"/>
    <s v="United States"/>
    <x v="11"/>
    <x v="8"/>
    <n v="98115"/>
    <x v="1"/>
    <s v="OFF-AP-10002472"/>
    <x v="1"/>
    <x v="4"/>
    <s v="3M Office Air Cleaner"/>
    <x v="1861"/>
    <n v="4"/>
    <n v="0"/>
    <n v="36.372"/>
  </r>
  <r>
    <x v="1"/>
    <s v="LS-17200"/>
    <s v="Luke Schmidt"/>
    <x v="0"/>
    <s v="United States"/>
    <x v="99"/>
    <x v="14"/>
    <n v="53209"/>
    <x v="0"/>
    <s v="OFF-AP-10002472"/>
    <x v="1"/>
    <x v="4"/>
    <s v="3M Office Air Cleaner"/>
    <x v="397"/>
    <n v="6"/>
    <n v="0"/>
    <n v="54.558"/>
  </r>
  <r>
    <x v="0"/>
    <s v="DK-12835"/>
    <s v="Damala Kotsonis"/>
    <x v="0"/>
    <s v="United States"/>
    <x v="18"/>
    <x v="13"/>
    <n v="19143"/>
    <x v="3"/>
    <s v="OFF-AP-10002495"/>
    <x v="1"/>
    <x v="4"/>
    <s v="Acco Smartsocket Table Surge Protector, 6 Color-Coded Adapter Outlets"/>
    <x v="1862"/>
    <n v="2"/>
    <n v="0.2"/>
    <n v="12.409999999999989"/>
  </r>
  <r>
    <x v="1"/>
    <s v="MA-17560"/>
    <s v="Matt Abelman"/>
    <x v="2"/>
    <s v="United States"/>
    <x v="298"/>
    <x v="6"/>
    <n v="48183"/>
    <x v="0"/>
    <s v="OFF-AP-10002495"/>
    <x v="1"/>
    <x v="4"/>
    <s v="Acco Smartsocket Table Surge Protector, 6 Color-Coded Adapter Outlets"/>
    <x v="1863"/>
    <n v="3"/>
    <n v="0.1"/>
    <n v="37.229999999999983"/>
  </r>
  <r>
    <x v="1"/>
    <s v="RP-19855"/>
    <s v="Roy Phan"/>
    <x v="0"/>
    <s v="United States"/>
    <x v="5"/>
    <x v="1"/>
    <n v="90032"/>
    <x v="1"/>
    <s v="OFF-AP-10002495"/>
    <x v="1"/>
    <x v="4"/>
    <s v="Acco Smartsocket Table Surge Protector, 6 Color-Coded Adapter Outlets"/>
    <x v="1864"/>
    <n v="3"/>
    <n v="0"/>
    <n v="55.844999999999985"/>
  </r>
  <r>
    <x v="1"/>
    <s v="BM-11140"/>
    <s v="Becky Martin"/>
    <x v="1"/>
    <s v="United States"/>
    <x v="138"/>
    <x v="12"/>
    <n v="78207"/>
    <x v="0"/>
    <s v="OFF-AP-10002518"/>
    <x v="1"/>
    <x v="4"/>
    <s v="Kensington 7 Outlet MasterPiece Power Center"/>
    <x v="1865"/>
    <n v="5"/>
    <n v="0.8"/>
    <n v="-453.84900000000005"/>
  </r>
  <r>
    <x v="1"/>
    <s v="BT-11485"/>
    <s v="Brad Thomas"/>
    <x v="2"/>
    <s v="United States"/>
    <x v="122"/>
    <x v="15"/>
    <n v="20735"/>
    <x v="3"/>
    <s v="OFF-AP-10002518"/>
    <x v="1"/>
    <x v="4"/>
    <s v="Kensington 7 Outlet MasterPiece Power Center"/>
    <x v="1866"/>
    <n v="2"/>
    <n v="0"/>
    <n v="103.22839999999997"/>
  </r>
  <r>
    <x v="3"/>
    <s v="NH-18610"/>
    <s v="Nicole Hansen"/>
    <x v="0"/>
    <s v="United States"/>
    <x v="133"/>
    <x v="18"/>
    <n v="30076"/>
    <x v="2"/>
    <s v="OFF-AP-10002518"/>
    <x v="1"/>
    <x v="4"/>
    <s v="Kensington 7 Outlet MasterPiece Power Center"/>
    <x v="1867"/>
    <n v="7"/>
    <n v="0"/>
    <n v="361.29939999999988"/>
  </r>
  <r>
    <x v="0"/>
    <s v="HA-14920"/>
    <s v="Helen Andreada"/>
    <x v="1"/>
    <s v="United States"/>
    <x v="47"/>
    <x v="9"/>
    <n v="28314"/>
    <x v="2"/>
    <s v="OFF-AP-10002518"/>
    <x v="1"/>
    <x v="4"/>
    <s v="Kensington 7 Outlet MasterPiece Power Center"/>
    <x v="1868"/>
    <n v="4"/>
    <n v="0.2"/>
    <n v="64.072799999999944"/>
  </r>
  <r>
    <x v="1"/>
    <s v="DL-12925"/>
    <s v="Daniel Lacy"/>
    <x v="1"/>
    <s v="United States"/>
    <x v="68"/>
    <x v="3"/>
    <n v="11561"/>
    <x v="3"/>
    <s v="OFF-AP-10002518"/>
    <x v="1"/>
    <x v="4"/>
    <s v="Kensington 7 Outlet MasterPiece Power Center"/>
    <x v="1869"/>
    <n v="3"/>
    <n v="0"/>
    <n v="154.84259999999995"/>
  </r>
  <r>
    <x v="3"/>
    <s v="JS-16030"/>
    <s v="Joy Smith"/>
    <x v="1"/>
    <s v="United States"/>
    <x v="17"/>
    <x v="12"/>
    <n v="77036"/>
    <x v="0"/>
    <s v="OFF-AP-10002534"/>
    <x v="1"/>
    <x v="4"/>
    <s v="3.6 Cubic Foot Counter Height Office Refrigerator"/>
    <x v="1870"/>
    <n v="5"/>
    <n v="0.8"/>
    <n v="-766.01199999999994"/>
  </r>
  <r>
    <x v="1"/>
    <s v="SC-20020"/>
    <s v="Sam Craven"/>
    <x v="1"/>
    <s v="United States"/>
    <x v="17"/>
    <x v="12"/>
    <n v="77095"/>
    <x v="0"/>
    <s v="OFF-AP-10002534"/>
    <x v="1"/>
    <x v="4"/>
    <s v="3.6 Cubic Foot Counter Height Office Refrigerator"/>
    <x v="1871"/>
    <n v="3"/>
    <n v="0.8"/>
    <n v="-459.60720000000003"/>
  </r>
  <r>
    <x v="0"/>
    <s v="DB-13555"/>
    <s v="Dorothy Badders"/>
    <x v="0"/>
    <s v="United States"/>
    <x v="142"/>
    <x v="9"/>
    <n v="27604"/>
    <x v="2"/>
    <s v="OFF-AP-10002534"/>
    <x v="1"/>
    <x v="4"/>
    <s v="3.6 Cubic Foot Counter Height Office Refrigerator"/>
    <x v="1872"/>
    <n v="4"/>
    <n v="0.2"/>
    <n v="94.278400000000033"/>
  </r>
  <r>
    <x v="1"/>
    <s v="CT-11995"/>
    <s v="Carol Triggs"/>
    <x v="1"/>
    <s v="United States"/>
    <x v="387"/>
    <x v="12"/>
    <n v="75061"/>
    <x v="0"/>
    <s v="OFF-AP-10002534"/>
    <x v="1"/>
    <x v="4"/>
    <s v="3.6 Cubic Foot Counter Height Office Refrigerator"/>
    <x v="1873"/>
    <n v="1"/>
    <n v="0.8"/>
    <n v="-153.20240000000001"/>
  </r>
  <r>
    <x v="1"/>
    <s v="JL-15505"/>
    <s v="Jeremy Lonsdale"/>
    <x v="1"/>
    <s v="United States"/>
    <x v="165"/>
    <x v="1"/>
    <n v="92683"/>
    <x v="1"/>
    <s v="OFF-AP-10002534"/>
    <x v="1"/>
    <x v="4"/>
    <s v="3.6 Cubic Foot Counter Height Office Refrigerator"/>
    <x v="1874"/>
    <n v="5"/>
    <n v="0"/>
    <n v="412.46800000000007"/>
  </r>
  <r>
    <x v="1"/>
    <s v="TN-21040"/>
    <s v="Tanja Norvell"/>
    <x v="2"/>
    <s v="United States"/>
    <x v="97"/>
    <x v="20"/>
    <n v="85023"/>
    <x v="1"/>
    <s v="OFF-AP-10002578"/>
    <x v="1"/>
    <x v="4"/>
    <s v="Fellowes Premier Superior Surge Suppressor, 10-Outlet, With Phone and Remote"/>
    <x v="1875"/>
    <n v="2"/>
    <n v="0.2"/>
    <n v="5.8704000000000001"/>
  </r>
  <r>
    <x v="1"/>
    <s v="JG-15160"/>
    <s v="James Galang"/>
    <x v="1"/>
    <s v="United States"/>
    <x v="382"/>
    <x v="16"/>
    <n v="7060"/>
    <x v="3"/>
    <s v="OFF-AP-10002578"/>
    <x v="1"/>
    <x v="4"/>
    <s v="Fellowes Premier Superior Surge Suppressor, 10-Outlet, With Phone and Remote"/>
    <x v="1876"/>
    <n v="2"/>
    <n v="0"/>
    <n v="25.438400000000001"/>
  </r>
  <r>
    <x v="0"/>
    <s v="PG-18820"/>
    <s v="Patrick Gardner"/>
    <x v="1"/>
    <s v="United States"/>
    <x v="65"/>
    <x v="1"/>
    <n v="93309"/>
    <x v="1"/>
    <s v="OFF-AP-10002578"/>
    <x v="1"/>
    <x v="4"/>
    <s v="Fellowes Premier Superior Surge Suppressor, 10-Outlet, With Phone and Remote"/>
    <x v="1876"/>
    <n v="2"/>
    <n v="0"/>
    <n v="25.438400000000001"/>
  </r>
  <r>
    <x v="1"/>
    <s v="PG-18820"/>
    <s v="Patrick Gardner"/>
    <x v="1"/>
    <s v="United States"/>
    <x v="293"/>
    <x v="12"/>
    <n v="75007"/>
    <x v="0"/>
    <s v="OFF-AP-10002578"/>
    <x v="1"/>
    <x v="4"/>
    <s v="Fellowes Premier Superior Surge Suppressor, 10-Outlet, With Phone and Remote"/>
    <x v="1877"/>
    <n v="2"/>
    <n v="0.8"/>
    <n v="-52.833600000000004"/>
  </r>
  <r>
    <x v="3"/>
    <s v="FM-14215"/>
    <s v="Filia McAdams"/>
    <x v="0"/>
    <s v="United States"/>
    <x v="110"/>
    <x v="21"/>
    <n v="40475"/>
    <x v="2"/>
    <s v="OFF-AP-10002578"/>
    <x v="1"/>
    <x v="4"/>
    <s v="Fellowes Premier Superior Surge Suppressor, 10-Outlet, With Phone and Remote"/>
    <x v="1878"/>
    <n v="3"/>
    <n v="0"/>
    <n v="38.157600000000002"/>
  </r>
  <r>
    <x v="3"/>
    <s v="JJ-15445"/>
    <s v="Jennifer Jackson"/>
    <x v="1"/>
    <s v="United States"/>
    <x v="6"/>
    <x v="3"/>
    <n v="10035"/>
    <x v="3"/>
    <s v="OFF-AP-10002578"/>
    <x v="1"/>
    <x v="4"/>
    <s v="Fellowes Premier Superior Surge Suppressor, 10-Outlet, With Phone and Remote"/>
    <x v="1879"/>
    <n v="6"/>
    <n v="0"/>
    <n v="76.315200000000004"/>
  </r>
  <r>
    <x v="3"/>
    <s v="SS-20410"/>
    <s v="Shahid Shariari"/>
    <x v="1"/>
    <s v="United States"/>
    <x v="325"/>
    <x v="21"/>
    <n v="40324"/>
    <x v="2"/>
    <s v="OFF-AP-10002578"/>
    <x v="1"/>
    <x v="4"/>
    <s v="Fellowes Premier Superior Surge Suppressor, 10-Outlet, With Phone and Remote"/>
    <x v="1880"/>
    <n v="4"/>
    <n v="0"/>
    <n v="50.876800000000003"/>
  </r>
  <r>
    <x v="1"/>
    <s v="CD-12790"/>
    <s v="Cynthia Delaney"/>
    <x v="2"/>
    <s v="United States"/>
    <x v="84"/>
    <x v="30"/>
    <n v="73120"/>
    <x v="0"/>
    <s v="OFF-AP-10002651"/>
    <x v="1"/>
    <x v="4"/>
    <s v="Hoover Upright Vacuum With Dirt Cup"/>
    <x v="1881"/>
    <n v="3"/>
    <n v="0"/>
    <n v="251.89109999999988"/>
  </r>
  <r>
    <x v="1"/>
    <s v="GA-14515"/>
    <s v="George Ashbrook"/>
    <x v="1"/>
    <s v="United States"/>
    <x v="2"/>
    <x v="1"/>
    <n v="94122"/>
    <x v="1"/>
    <s v="OFF-AP-10002651"/>
    <x v="1"/>
    <x v="4"/>
    <s v="Hoover Upright Vacuum With Dirt Cup"/>
    <x v="1882"/>
    <n v="5"/>
    <n v="0"/>
    <n v="419.8184999999998"/>
  </r>
  <r>
    <x v="1"/>
    <s v="PF-19120"/>
    <s v="Peter Fuller"/>
    <x v="1"/>
    <s v="United States"/>
    <x v="138"/>
    <x v="12"/>
    <n v="78207"/>
    <x v="0"/>
    <s v="OFF-AP-10002651"/>
    <x v="1"/>
    <x v="4"/>
    <s v="Hoover Upright Vacuum With Dirt Cup"/>
    <x v="1883"/>
    <n v="8"/>
    <n v="0.8"/>
    <n v="-1181.2824000000003"/>
  </r>
  <r>
    <x v="1"/>
    <s v="SC-20440"/>
    <s v="Shaun Chance"/>
    <x v="0"/>
    <s v="United States"/>
    <x v="5"/>
    <x v="1"/>
    <n v="90032"/>
    <x v="1"/>
    <s v="OFF-AP-10002651"/>
    <x v="1"/>
    <x v="4"/>
    <s v="Hoover Upright Vacuum With Dirt Cup"/>
    <x v="1884"/>
    <n v="4"/>
    <n v="0"/>
    <n v="335.85479999999984"/>
  </r>
  <r>
    <x v="1"/>
    <s v="AJ-10780"/>
    <s v="Anthony Jacobs"/>
    <x v="0"/>
    <s v="United States"/>
    <x v="388"/>
    <x v="26"/>
    <n v="1915"/>
    <x v="3"/>
    <s v="OFF-AP-10002651"/>
    <x v="1"/>
    <x v="4"/>
    <s v="Hoover Upright Vacuum With Dirt Cup"/>
    <x v="1885"/>
    <n v="6"/>
    <n v="0"/>
    <n v="503.78219999999976"/>
  </r>
  <r>
    <x v="3"/>
    <s v="BB-11545"/>
    <s v="Brenda Bowman"/>
    <x v="0"/>
    <s v="United States"/>
    <x v="82"/>
    <x v="10"/>
    <n v="33311"/>
    <x v="2"/>
    <s v="OFF-AP-10002651"/>
    <x v="1"/>
    <x v="4"/>
    <s v="Hoover Upright Vacuum With Dirt Cup"/>
    <x v="1884"/>
    <n v="5"/>
    <n v="0.2"/>
    <n v="130.28849999999983"/>
  </r>
  <r>
    <x v="3"/>
    <s v="AS-10225"/>
    <s v="Alan Schoenberger"/>
    <x v="0"/>
    <s v="United States"/>
    <x v="2"/>
    <x v="1"/>
    <n v="94109"/>
    <x v="1"/>
    <s v="OFF-AP-10002670"/>
    <x v="1"/>
    <x v="4"/>
    <s v="Belkin 8-Outlet Premiere SurgeMaster II Surge Protectors"/>
    <x v="1886"/>
    <n v="1"/>
    <n v="0"/>
    <n v="20.843999999999994"/>
  </r>
  <r>
    <x v="0"/>
    <s v="KC-16675"/>
    <s v="Kimberly Carter"/>
    <x v="0"/>
    <s v="United States"/>
    <x v="98"/>
    <x v="21"/>
    <n v="40214"/>
    <x v="2"/>
    <s v="OFF-AP-10002670"/>
    <x v="1"/>
    <x v="4"/>
    <s v="Belkin 8-Outlet Premiere SurgeMaster II Surge Protectors"/>
    <x v="1887"/>
    <n v="3"/>
    <n v="0"/>
    <n v="62.531999999999982"/>
  </r>
  <r>
    <x v="3"/>
    <s v="SJ-20500"/>
    <s v="Shirley Jackson"/>
    <x v="1"/>
    <s v="United States"/>
    <x v="17"/>
    <x v="12"/>
    <n v="77036"/>
    <x v="0"/>
    <s v="OFF-AP-10002684"/>
    <x v="1"/>
    <x v="4"/>
    <s v="Acco 7-Outlet Masterpiece Power Center, Wihtout Fax/Phone Line Protection"/>
    <x v="1888"/>
    <n v="4"/>
    <n v="0.8"/>
    <n v="-243.16000000000008"/>
  </r>
  <r>
    <x v="3"/>
    <s v="AH-10195"/>
    <s v="Alan Haines"/>
    <x v="0"/>
    <s v="United States"/>
    <x v="389"/>
    <x v="10"/>
    <n v="33319"/>
    <x v="2"/>
    <s v="OFF-AP-10002684"/>
    <x v="1"/>
    <x v="4"/>
    <s v="Acco 7-Outlet Masterpiece Power Center, Wihtout Fax/Phone Line Protection"/>
    <x v="1889"/>
    <n v="2"/>
    <n v="0.2"/>
    <n v="24.315999999999974"/>
  </r>
  <r>
    <x v="1"/>
    <s v="JK-15205"/>
    <s v="Jamie Kunitz"/>
    <x v="1"/>
    <s v="United States"/>
    <x v="2"/>
    <x v="1"/>
    <n v="94122"/>
    <x v="1"/>
    <s v="OFF-AP-10002684"/>
    <x v="1"/>
    <x v="4"/>
    <s v="Acco 7-Outlet Masterpiece Power Center, Wihtout Fax/Phone Line Protection"/>
    <x v="1890"/>
    <n v="14"/>
    <n v="0"/>
    <n v="510.63599999999985"/>
  </r>
  <r>
    <x v="1"/>
    <s v="KN-16450"/>
    <s v="Kean Nguyen"/>
    <x v="0"/>
    <s v="United States"/>
    <x v="19"/>
    <x v="12"/>
    <n v="75220"/>
    <x v="0"/>
    <s v="OFF-AP-10002684"/>
    <x v="1"/>
    <x v="4"/>
    <s v="Acco 7-Outlet Masterpiece Power Center, Wihtout Fax/Phone Line Protection"/>
    <x v="1891"/>
    <n v="2"/>
    <n v="0.8"/>
    <n v="-121.58000000000004"/>
  </r>
  <r>
    <x v="1"/>
    <s v="EM-14140"/>
    <s v="Eugene Moren"/>
    <x v="2"/>
    <s v="United States"/>
    <x v="263"/>
    <x v="14"/>
    <n v="54880"/>
    <x v="0"/>
    <s v="OFF-AP-10002684"/>
    <x v="1"/>
    <x v="4"/>
    <s v="Acco 7-Outlet Masterpiece Power Center, Wihtout Fax/Phone Line Protection"/>
    <x v="1892"/>
    <n v="3"/>
    <n v="0"/>
    <n v="109.42199999999997"/>
  </r>
  <r>
    <x v="3"/>
    <s v="JS-15685"/>
    <s v="Jim Sink"/>
    <x v="0"/>
    <s v="United States"/>
    <x v="192"/>
    <x v="10"/>
    <n v="33023"/>
    <x v="2"/>
    <s v="OFF-AP-10002684"/>
    <x v="1"/>
    <x v="4"/>
    <s v="Acco 7-Outlet Masterpiece Power Center, Wihtout Fax/Phone Line Protection"/>
    <x v="1893"/>
    <n v="4"/>
    <n v="0.2"/>
    <n v="48.631999999999948"/>
  </r>
  <r>
    <x v="3"/>
    <s v="CC-12220"/>
    <s v="Chris Cortes"/>
    <x v="1"/>
    <s v="United States"/>
    <x v="165"/>
    <x v="1"/>
    <n v="92683"/>
    <x v="1"/>
    <s v="OFF-AP-10002684"/>
    <x v="1"/>
    <x v="4"/>
    <s v="Acco 7-Outlet Masterpiece Power Center, Wihtout Fax/Phone Line Protection"/>
    <x v="1894"/>
    <n v="2"/>
    <n v="0"/>
    <n v="72.947999999999979"/>
  </r>
  <r>
    <x v="1"/>
    <s v="RA-19885"/>
    <s v="Ruben Ausman"/>
    <x v="0"/>
    <s v="United States"/>
    <x v="32"/>
    <x v="18"/>
    <n v="31907"/>
    <x v="2"/>
    <s v="OFF-AP-10002734"/>
    <x v="1"/>
    <x v="4"/>
    <s v="Holmes Harmony HEPA Air Purifier for 17 x 20 Room"/>
    <x v="1895"/>
    <n v="3"/>
    <n v="0"/>
    <n v="290.30160000000001"/>
  </r>
  <r>
    <x v="1"/>
    <s v="AA-10315"/>
    <s v="Alex Avila"/>
    <x v="1"/>
    <s v="United States"/>
    <x v="2"/>
    <x v="1"/>
    <n v="94122"/>
    <x v="1"/>
    <s v="OFF-AP-10002765"/>
    <x v="1"/>
    <x v="4"/>
    <s v="Fellowes Advanced Computer Series Surge Protectors"/>
    <x v="1896"/>
    <n v="2"/>
    <n v="0"/>
    <n v="14.834400000000002"/>
  </r>
  <r>
    <x v="2"/>
    <s v="AM-10360"/>
    <s v="Alice McCarthy"/>
    <x v="0"/>
    <s v="United States"/>
    <x v="5"/>
    <x v="1"/>
    <n v="90032"/>
    <x v="1"/>
    <s v="OFF-AP-10002765"/>
    <x v="1"/>
    <x v="4"/>
    <s v="Fellowes Advanced Computer Series Surge Protectors"/>
    <x v="1897"/>
    <n v="3"/>
    <n v="0"/>
    <n v="22.251600000000003"/>
  </r>
  <r>
    <x v="1"/>
    <s v="NL-18310"/>
    <s v="Nancy Lomonaco"/>
    <x v="2"/>
    <s v="United States"/>
    <x v="5"/>
    <x v="1"/>
    <n v="90045"/>
    <x v="1"/>
    <s v="OFF-AP-10002765"/>
    <x v="1"/>
    <x v="4"/>
    <s v="Fellowes Advanced Computer Series Surge Protectors"/>
    <x v="1898"/>
    <n v="4"/>
    <n v="0"/>
    <n v="29.668800000000005"/>
  </r>
  <r>
    <x v="1"/>
    <s v="BB-11545"/>
    <s v="Brenda Bowman"/>
    <x v="0"/>
    <s v="United States"/>
    <x v="211"/>
    <x v="16"/>
    <n v="8360"/>
    <x v="3"/>
    <s v="OFF-AP-10002765"/>
    <x v="1"/>
    <x v="4"/>
    <s v="Fellowes Advanced Computer Series Surge Protectors"/>
    <x v="1899"/>
    <n v="1"/>
    <n v="0"/>
    <n v="7.4172000000000011"/>
  </r>
  <r>
    <x v="3"/>
    <s v="RS-19420"/>
    <s v="Ricardo Sperren"/>
    <x v="0"/>
    <s v="United States"/>
    <x v="169"/>
    <x v="25"/>
    <n v="6450"/>
    <x v="3"/>
    <s v="OFF-AP-10002765"/>
    <x v="1"/>
    <x v="4"/>
    <s v="Fellowes Advanced Computer Series Surge Protectors"/>
    <x v="1897"/>
    <n v="3"/>
    <n v="0"/>
    <n v="22.251600000000003"/>
  </r>
  <r>
    <x v="1"/>
    <s v="SC-20050"/>
    <s v="Sample Company A"/>
    <x v="2"/>
    <s v="United States"/>
    <x v="35"/>
    <x v="10"/>
    <n v="33012"/>
    <x v="2"/>
    <s v="OFF-AP-10002765"/>
    <x v="1"/>
    <x v="4"/>
    <s v="Fellowes Advanced Computer Series Surge Protectors"/>
    <x v="1900"/>
    <n v="2"/>
    <n v="0.2"/>
    <n v="4.2384000000000022"/>
  </r>
  <r>
    <x v="0"/>
    <s v="PR-18880"/>
    <s v="Patrick Ryan"/>
    <x v="1"/>
    <s v="United States"/>
    <x v="131"/>
    <x v="1"/>
    <n v="94601"/>
    <x v="1"/>
    <s v="OFF-AP-10002867"/>
    <x v="1"/>
    <x v="4"/>
    <s v="Fellowes Command Center 5-outlet power strip"/>
    <x v="1901"/>
    <n v="3"/>
    <n v="0"/>
    <n v="54.950400000000002"/>
  </r>
  <r>
    <x v="1"/>
    <s v="TC-21535"/>
    <s v="Tracy Collins"/>
    <x v="2"/>
    <s v="United States"/>
    <x v="5"/>
    <x v="1"/>
    <n v="90008"/>
    <x v="1"/>
    <s v="OFF-AP-10002867"/>
    <x v="1"/>
    <x v="4"/>
    <s v="Fellowes Command Center 5-outlet power strip"/>
    <x v="1902"/>
    <n v="1"/>
    <n v="0"/>
    <n v="18.316800000000001"/>
  </r>
  <r>
    <x v="3"/>
    <s v="EM-14095"/>
    <s v="Eudokia Martin"/>
    <x v="0"/>
    <s v="United States"/>
    <x v="97"/>
    <x v="20"/>
    <n v="85023"/>
    <x v="1"/>
    <s v="OFF-AP-10002867"/>
    <x v="1"/>
    <x v="4"/>
    <s v="Fellowes Command Center 5-outlet power strip"/>
    <x v="1903"/>
    <n v="6"/>
    <n v="0.2"/>
    <n v="28.492799999999988"/>
  </r>
  <r>
    <x v="1"/>
    <s v="RO-19780"/>
    <s v="Rose O'Brian"/>
    <x v="1"/>
    <s v="United States"/>
    <x v="17"/>
    <x v="12"/>
    <n v="77070"/>
    <x v="0"/>
    <s v="OFF-AP-10002867"/>
    <x v="1"/>
    <x v="4"/>
    <s v="Fellowes Command Center 5-outlet power strip"/>
    <x v="1904"/>
    <n v="5"/>
    <n v="0.8"/>
    <n v="-179.77600000000001"/>
  </r>
  <r>
    <x v="1"/>
    <s v="BH-11710"/>
    <s v="Brosina Hoffman"/>
    <x v="1"/>
    <s v="United States"/>
    <x v="5"/>
    <x v="1"/>
    <n v="90032"/>
    <x v="1"/>
    <s v="OFF-AP-10002892"/>
    <x v="1"/>
    <x v="4"/>
    <s v="Belkin F5C206VTEL 6 Outlet Surge"/>
    <x v="1363"/>
    <n v="5"/>
    <n v="0"/>
    <n v="34.469999999999992"/>
  </r>
  <r>
    <x v="1"/>
    <s v="TH-21550"/>
    <s v="Tracy Hopkins"/>
    <x v="2"/>
    <s v="United States"/>
    <x v="6"/>
    <x v="3"/>
    <n v="10009"/>
    <x v="3"/>
    <s v="OFF-AP-10002892"/>
    <x v="1"/>
    <x v="4"/>
    <s v="Belkin F5C206VTEL 6 Outlet Surge"/>
    <x v="1905"/>
    <n v="3"/>
    <n v="0"/>
    <n v="20.681999999999995"/>
  </r>
  <r>
    <x v="3"/>
    <s v="BD-11635"/>
    <s v="Brian Derr"/>
    <x v="1"/>
    <s v="United States"/>
    <x v="32"/>
    <x v="22"/>
    <n v="43229"/>
    <x v="3"/>
    <s v="OFF-AP-10002892"/>
    <x v="1"/>
    <x v="4"/>
    <s v="Belkin F5C206VTEL 6 Outlet Surge"/>
    <x v="1364"/>
    <n v="5"/>
    <n v="0.2"/>
    <n v="11.489999999999991"/>
  </r>
  <r>
    <x v="2"/>
    <s v="TS-21205"/>
    <s v="Thomas Seio"/>
    <x v="0"/>
    <s v="United States"/>
    <x v="390"/>
    <x v="1"/>
    <n v="92503"/>
    <x v="1"/>
    <s v="OFF-AP-10002892"/>
    <x v="1"/>
    <x v="4"/>
    <s v="Belkin F5C206VTEL 6 Outlet Surge"/>
    <x v="1906"/>
    <n v="2"/>
    <n v="0"/>
    <n v="13.787999999999997"/>
  </r>
  <r>
    <x v="1"/>
    <s v="AT-10735"/>
    <s v="Annie Thurman"/>
    <x v="1"/>
    <s v="United States"/>
    <x v="6"/>
    <x v="3"/>
    <n v="10024"/>
    <x v="3"/>
    <s v="OFF-AP-10002892"/>
    <x v="1"/>
    <x v="4"/>
    <s v="Belkin F5C206VTEL 6 Outlet Surge"/>
    <x v="1906"/>
    <n v="2"/>
    <n v="0"/>
    <n v="13.787999999999997"/>
  </r>
  <r>
    <x v="0"/>
    <s v="MZ-17515"/>
    <s v="Mary Zewe"/>
    <x v="0"/>
    <s v="United States"/>
    <x v="11"/>
    <x v="8"/>
    <n v="98115"/>
    <x v="1"/>
    <s v="OFF-AP-10002892"/>
    <x v="1"/>
    <x v="4"/>
    <s v="Belkin F5C206VTEL 6 Outlet Surge"/>
    <x v="1907"/>
    <n v="1"/>
    <n v="0"/>
    <n v="6.8939999999999984"/>
  </r>
  <r>
    <x v="0"/>
    <s v="SC-20695"/>
    <s v="Steve Chapman"/>
    <x v="0"/>
    <s v="United States"/>
    <x v="33"/>
    <x v="22"/>
    <n v="45503"/>
    <x v="3"/>
    <s v="OFF-AP-10002892"/>
    <x v="1"/>
    <x v="4"/>
    <s v="Belkin F5C206VTEL 6 Outlet Surge"/>
    <x v="1908"/>
    <n v="4"/>
    <n v="0.2"/>
    <n v="9.1919999999999931"/>
  </r>
  <r>
    <x v="0"/>
    <s v="JK-15370"/>
    <s v="Jay Kimmel"/>
    <x v="1"/>
    <s v="United States"/>
    <x v="18"/>
    <x v="13"/>
    <n v="19143"/>
    <x v="3"/>
    <s v="OFF-AP-10002906"/>
    <x v="1"/>
    <x v="4"/>
    <s v="Hoover Replacement Belt for Commercial Guardsman Heavy-Duty Upright Vacuum"/>
    <x v="1909"/>
    <n v="2"/>
    <n v="0.2"/>
    <n v="0.44399999999999973"/>
  </r>
  <r>
    <x v="1"/>
    <s v="ZC-21910"/>
    <s v="Zuschuss Carroll"/>
    <x v="1"/>
    <s v="United States"/>
    <x v="17"/>
    <x v="12"/>
    <n v="77095"/>
    <x v="0"/>
    <s v="OFF-AP-10002906"/>
    <x v="1"/>
    <x v="4"/>
    <s v="Hoover Replacement Belt for Commercial Guardsman Heavy-Duty Upright Vacuum"/>
    <x v="1910"/>
    <n v="1"/>
    <n v="0.8"/>
    <n v="-1.1100000000000003"/>
  </r>
  <r>
    <x v="0"/>
    <s v="AH-10075"/>
    <s v="Adam Hart"/>
    <x v="0"/>
    <s v="United States"/>
    <x v="166"/>
    <x v="5"/>
    <n v="2920"/>
    <x v="3"/>
    <s v="OFF-AP-10002906"/>
    <x v="1"/>
    <x v="4"/>
    <s v="Hoover Replacement Belt for Commercial Guardsman Heavy-Duty Upright Vacuum"/>
    <x v="1911"/>
    <n v="1"/>
    <n v="0"/>
    <n v="0.66599999999999993"/>
  </r>
  <r>
    <x v="1"/>
    <s v="RP-19390"/>
    <s v="Resi Pölking"/>
    <x v="1"/>
    <s v="United States"/>
    <x v="18"/>
    <x v="13"/>
    <n v="19120"/>
    <x v="3"/>
    <s v="OFF-AP-10002906"/>
    <x v="1"/>
    <x v="4"/>
    <s v="Hoover Replacement Belt for Commercial Guardsman Heavy-Duty Upright Vacuum"/>
    <x v="1909"/>
    <n v="2"/>
    <n v="0.2"/>
    <n v="0.44399999999999973"/>
  </r>
  <r>
    <x v="3"/>
    <s v="DW-13480"/>
    <s v="Dianna Wilson"/>
    <x v="2"/>
    <s v="United States"/>
    <x v="164"/>
    <x v="37"/>
    <n v="55044"/>
    <x v="0"/>
    <s v="OFF-AP-10002945"/>
    <x v="1"/>
    <x v="4"/>
    <s v="Honeywell Enviracaire Portable HEPA Air Cleaner for 17' x 22' Room"/>
    <x v="1912"/>
    <n v="5"/>
    <n v="0"/>
    <n v="496.07249999999993"/>
  </r>
  <r>
    <x v="0"/>
    <s v="RW-19690"/>
    <s v="Robert Waldorf"/>
    <x v="1"/>
    <s v="United States"/>
    <x v="18"/>
    <x v="13"/>
    <n v="19134"/>
    <x v="3"/>
    <s v="OFF-AP-10002945"/>
    <x v="1"/>
    <x v="4"/>
    <s v="Honeywell Enviracaire Portable HEPA Air Cleaner for 17' x 22' Room"/>
    <x v="1913"/>
    <n v="8"/>
    <n v="0.2"/>
    <n v="312.67599999999993"/>
  </r>
  <r>
    <x v="2"/>
    <s v="GZ-14470"/>
    <s v="Gary Zandusky"/>
    <x v="1"/>
    <s v="United States"/>
    <x v="23"/>
    <x v="15"/>
    <n v="21044"/>
    <x v="3"/>
    <s v="OFF-AP-10002945"/>
    <x v="1"/>
    <x v="4"/>
    <s v="Honeywell Enviracaire Portable HEPA Air Cleaner for 17' x 22' Room"/>
    <x v="1914"/>
    <n v="3"/>
    <n v="0"/>
    <n v="297.64349999999996"/>
  </r>
  <r>
    <x v="2"/>
    <s v="DM-13015"/>
    <s v="Darrin Martin"/>
    <x v="1"/>
    <s v="United States"/>
    <x v="6"/>
    <x v="3"/>
    <n v="10009"/>
    <x v="3"/>
    <s v="OFF-AP-10002945"/>
    <x v="1"/>
    <x v="4"/>
    <s v="Honeywell Enviracaire Portable HEPA Air Cleaner for 17' x 22' Room"/>
    <x v="1915"/>
    <n v="2"/>
    <n v="0"/>
    <n v="198.42899999999997"/>
  </r>
  <r>
    <x v="1"/>
    <s v="JW-16075"/>
    <s v="Julia West"/>
    <x v="1"/>
    <s v="United States"/>
    <x v="13"/>
    <x v="9"/>
    <n v="28540"/>
    <x v="2"/>
    <s v="OFF-AP-10002945"/>
    <x v="1"/>
    <x v="4"/>
    <s v="Honeywell Enviracaire Portable HEPA Air Cleaner for 17' x 22' Room"/>
    <x v="1916"/>
    <n v="4"/>
    <n v="0.2"/>
    <n v="156.33799999999997"/>
  </r>
  <r>
    <x v="3"/>
    <s v="EJ-14155"/>
    <s v="Eva Jacobs"/>
    <x v="1"/>
    <s v="United States"/>
    <x v="54"/>
    <x v="26"/>
    <n v="2038"/>
    <x v="3"/>
    <s v="OFF-AP-10002945"/>
    <x v="1"/>
    <x v="4"/>
    <s v="Honeywell Enviracaire Portable HEPA Air Cleaner for 17' x 22' Room"/>
    <x v="1914"/>
    <n v="3"/>
    <n v="0"/>
    <n v="297.64349999999996"/>
  </r>
  <r>
    <x v="3"/>
    <s v="JD-15895"/>
    <s v="Jonathan Doherty"/>
    <x v="0"/>
    <s v="United States"/>
    <x v="110"/>
    <x v="17"/>
    <n v="23223"/>
    <x v="2"/>
    <s v="OFF-AP-10002945"/>
    <x v="1"/>
    <x v="4"/>
    <s v="Honeywell Enviracaire Portable HEPA Air Cleaner for 17' x 22' Room"/>
    <x v="1917"/>
    <n v="7"/>
    <n v="0"/>
    <n v="694.50149999999985"/>
  </r>
  <r>
    <x v="3"/>
    <s v="HW-14935"/>
    <s v="Helen Wasserman"/>
    <x v="0"/>
    <s v="United States"/>
    <x v="201"/>
    <x v="33"/>
    <n v="46203"/>
    <x v="0"/>
    <s v="OFF-AP-10002945"/>
    <x v="1"/>
    <x v="4"/>
    <s v="Honeywell Enviracaire Portable HEPA Air Cleaner for 17' x 22' Room"/>
    <x v="1918"/>
    <n v="8"/>
    <n v="0"/>
    <n v="793.71599999999989"/>
  </r>
  <r>
    <x v="1"/>
    <s v="SB-20290"/>
    <s v="Sean Braxton"/>
    <x v="0"/>
    <s v="United States"/>
    <x v="318"/>
    <x v="22"/>
    <n v="44240"/>
    <x v="3"/>
    <s v="OFF-AP-10002998"/>
    <x v="1"/>
    <x v="4"/>
    <s v="Holmes 99% HEPA Air Purifier"/>
    <x v="1919"/>
    <n v="6"/>
    <n v="0.2"/>
    <n v="16.894799999999996"/>
  </r>
  <r>
    <x v="1"/>
    <s v="XP-21865"/>
    <s v="Xylona Preis"/>
    <x v="1"/>
    <s v="United States"/>
    <x v="5"/>
    <x v="1"/>
    <n v="90049"/>
    <x v="1"/>
    <s v="OFF-AP-10002998"/>
    <x v="1"/>
    <x v="4"/>
    <s v="Holmes 99% HEPA Air Purifier"/>
    <x v="1920"/>
    <n v="2"/>
    <n v="0"/>
    <n v="14.295599999999997"/>
  </r>
  <r>
    <x v="1"/>
    <s v="MG-17695"/>
    <s v="Maureen Gnade"/>
    <x v="1"/>
    <s v="United States"/>
    <x v="18"/>
    <x v="13"/>
    <n v="19134"/>
    <x v="3"/>
    <s v="OFF-AP-10002998"/>
    <x v="1"/>
    <x v="4"/>
    <s v="Holmes 99% HEPA Air Purifier"/>
    <x v="1921"/>
    <n v="2"/>
    <n v="0.2"/>
    <n v="5.6315999999999971"/>
  </r>
  <r>
    <x v="1"/>
    <s v="RB-19360"/>
    <s v="Raymond Buch"/>
    <x v="1"/>
    <s v="United States"/>
    <x v="2"/>
    <x v="1"/>
    <n v="94122"/>
    <x v="1"/>
    <s v="OFF-AP-10002998"/>
    <x v="1"/>
    <x v="4"/>
    <s v="Holmes 99% HEPA Air Purifier"/>
    <x v="1922"/>
    <n v="7"/>
    <n v="0"/>
    <n v="50.03459999999999"/>
  </r>
  <r>
    <x v="1"/>
    <s v="RP-19270"/>
    <s v="Rachel Payne"/>
    <x v="0"/>
    <s v="United States"/>
    <x v="390"/>
    <x v="1"/>
    <n v="92503"/>
    <x v="1"/>
    <s v="OFF-AP-10003040"/>
    <x v="1"/>
    <x v="4"/>
    <s v="Fellowes 8 Outlet Superior Workstation Surge Protector w/o Phone/Fax/Modem Protection"/>
    <x v="1923"/>
    <n v="4"/>
    <n v="0"/>
    <n v="34.964799999999997"/>
  </r>
  <r>
    <x v="3"/>
    <s v="PO-18850"/>
    <s v="Patrick O'Brill"/>
    <x v="1"/>
    <s v="United States"/>
    <x v="209"/>
    <x v="10"/>
    <n v="32303"/>
    <x v="2"/>
    <s v="OFF-AP-10003040"/>
    <x v="1"/>
    <x v="4"/>
    <s v="Fellowes 8 Outlet Superior Workstation Surge Protector w/o Phone/Fax/Modem Protection"/>
    <x v="1924"/>
    <n v="6"/>
    <n v="0.2"/>
    <n v="12.103199999999994"/>
  </r>
  <r>
    <x v="0"/>
    <s v="SC-20260"/>
    <s v="Scott Cohen"/>
    <x v="0"/>
    <s v="United States"/>
    <x v="71"/>
    <x v="12"/>
    <n v="76017"/>
    <x v="0"/>
    <s v="OFF-AP-10003040"/>
    <x v="1"/>
    <x v="4"/>
    <s v="Fellowes 8 Outlet Superior Workstation Surge Protector w/o Phone/Fax/Modem Protection"/>
    <x v="1925"/>
    <n v="5"/>
    <n v="0.8"/>
    <n v="-90.774000000000029"/>
  </r>
  <r>
    <x v="1"/>
    <s v="CS-12505"/>
    <s v="Cindy Stewart"/>
    <x v="1"/>
    <s v="United States"/>
    <x v="5"/>
    <x v="1"/>
    <n v="90036"/>
    <x v="1"/>
    <s v="OFF-AP-10003040"/>
    <x v="1"/>
    <x v="4"/>
    <s v="Fellowes 8 Outlet Superior Workstation Surge Protector w/o Phone/Fax/Modem Protection"/>
    <x v="1926"/>
    <n v="5"/>
    <n v="0"/>
    <n v="43.705999999999996"/>
  </r>
  <r>
    <x v="1"/>
    <s v="KB-16240"/>
    <s v="Karen Bern"/>
    <x v="0"/>
    <s v="United States"/>
    <x v="5"/>
    <x v="1"/>
    <n v="90049"/>
    <x v="1"/>
    <s v="OFF-AP-10003040"/>
    <x v="1"/>
    <x v="4"/>
    <s v="Fellowes 8 Outlet Superior Workstation Surge Protector w/o Phone/Fax/Modem Protection"/>
    <x v="1926"/>
    <n v="5"/>
    <n v="0"/>
    <n v="43.705999999999996"/>
  </r>
  <r>
    <x v="0"/>
    <s v="PJ-18835"/>
    <s v="Patrick Jones"/>
    <x v="0"/>
    <s v="United States"/>
    <x v="33"/>
    <x v="17"/>
    <n v="22153"/>
    <x v="2"/>
    <s v="OFF-AP-10003057"/>
    <x v="1"/>
    <x v="4"/>
    <s v="Honeywell Enviracaire Portable HEPA Air Cleaner for 16' x 20' Room"/>
    <x v="1927"/>
    <n v="3"/>
    <n v="0"/>
    <n v="322.18290000000002"/>
  </r>
  <r>
    <x v="0"/>
    <s v="PF-19225"/>
    <s v="Phillip Flathmann"/>
    <x v="1"/>
    <s v="United States"/>
    <x v="5"/>
    <x v="1"/>
    <n v="90032"/>
    <x v="1"/>
    <s v="OFF-AP-10003057"/>
    <x v="1"/>
    <x v="4"/>
    <s v="Honeywell Enviracaire Portable HEPA Air Cleaner for 16' x 20' Room"/>
    <x v="1928"/>
    <n v="4"/>
    <n v="0"/>
    <n v="429.57720000000006"/>
  </r>
  <r>
    <x v="3"/>
    <s v="FC-14245"/>
    <s v="Frank Carlisle"/>
    <x v="2"/>
    <s v="United States"/>
    <x v="23"/>
    <x v="19"/>
    <n v="65203"/>
    <x v="0"/>
    <s v="OFF-AP-10003057"/>
    <x v="1"/>
    <x v="4"/>
    <s v="Honeywell Enviracaire Portable HEPA Air Cleaner for 16' x 20' Room"/>
    <x v="1929"/>
    <n v="7"/>
    <n v="0"/>
    <n v="751.76010000000008"/>
  </r>
  <r>
    <x v="0"/>
    <s v="EG-13900"/>
    <s v="Emily Grady"/>
    <x v="1"/>
    <s v="United States"/>
    <x v="197"/>
    <x v="17"/>
    <n v="23320"/>
    <x v="2"/>
    <s v="OFF-AP-10003099"/>
    <x v="1"/>
    <x v="4"/>
    <s v="Eureka Hand Vacuum, Bagless"/>
    <x v="1930"/>
    <n v="4"/>
    <n v="0"/>
    <n v="55.36160000000001"/>
  </r>
  <r>
    <x v="3"/>
    <s v="LC-17140"/>
    <s v="Logan Currie"/>
    <x v="1"/>
    <s v="United States"/>
    <x v="19"/>
    <x v="12"/>
    <n v="75220"/>
    <x v="0"/>
    <s v="OFF-AP-10003217"/>
    <x v="1"/>
    <x v="4"/>
    <s v="Eureka Sanitaire  Commercial Upright"/>
    <x v="1931"/>
    <n v="2"/>
    <n v="0.8"/>
    <n v="-178.96680000000001"/>
  </r>
  <r>
    <x v="1"/>
    <s v="AF-10870"/>
    <s v="Art Ferguson"/>
    <x v="1"/>
    <s v="United States"/>
    <x v="366"/>
    <x v="16"/>
    <n v="7055"/>
    <x v="3"/>
    <s v="OFF-AP-10003217"/>
    <x v="1"/>
    <x v="4"/>
    <s v="Eureka Sanitaire  Commercial Upright"/>
    <x v="1932"/>
    <n v="4"/>
    <n v="0"/>
    <n v="172.33840000000004"/>
  </r>
  <r>
    <x v="2"/>
    <s v="DM-12955"/>
    <s v="Dario Medina"/>
    <x v="0"/>
    <s v="United States"/>
    <x v="111"/>
    <x v="22"/>
    <n v="45014"/>
    <x v="3"/>
    <s v="OFF-AP-10003217"/>
    <x v="1"/>
    <x v="4"/>
    <s v="Eureka Sanitaire  Commercial Upright"/>
    <x v="1933"/>
    <n v="6"/>
    <n v="0.2"/>
    <n v="59.655599999999993"/>
  </r>
  <r>
    <x v="1"/>
    <s v="JB-15400"/>
    <s v="Jennifer Braxton"/>
    <x v="0"/>
    <s v="United States"/>
    <x v="185"/>
    <x v="10"/>
    <n v="33614"/>
    <x v="2"/>
    <s v="OFF-AP-10003266"/>
    <x v="1"/>
    <x v="4"/>
    <s v="Holmes Replacement Filter for HEPA Air Cleaner, Large Room"/>
    <x v="1934"/>
    <n v="2"/>
    <n v="0.2"/>
    <n v="6.5164"/>
  </r>
  <r>
    <x v="1"/>
    <s v="SV-20785"/>
    <s v="Stewart Visinsky"/>
    <x v="1"/>
    <s v="United States"/>
    <x v="18"/>
    <x v="13"/>
    <n v="19140"/>
    <x v="3"/>
    <s v="OFF-AP-10003266"/>
    <x v="1"/>
    <x v="4"/>
    <s v="Holmes Replacement Filter for HEPA Air Cleaner, Large Room"/>
    <x v="1934"/>
    <n v="2"/>
    <n v="0.2"/>
    <n v="6.5164"/>
  </r>
  <r>
    <x v="3"/>
    <s v="RH-19600"/>
    <s v="Rob Haberlin"/>
    <x v="1"/>
    <s v="United States"/>
    <x v="135"/>
    <x v="17"/>
    <n v="23666"/>
    <x v="2"/>
    <s v="OFF-AP-10003266"/>
    <x v="1"/>
    <x v="4"/>
    <s v="Holmes Replacement Filter for HEPA Air Cleaner, Large Room"/>
    <x v="1935"/>
    <n v="3"/>
    <n v="0"/>
    <n v="18.660600000000002"/>
  </r>
  <r>
    <x v="1"/>
    <s v="JL-15130"/>
    <s v="Jack Lebron"/>
    <x v="1"/>
    <s v="United States"/>
    <x v="109"/>
    <x v="24"/>
    <n v="38301"/>
    <x v="2"/>
    <s v="OFF-AP-10003266"/>
    <x v="1"/>
    <x v="4"/>
    <s v="Holmes Replacement Filter for HEPA Air Cleaner, Large Room"/>
    <x v="1936"/>
    <n v="5"/>
    <n v="0.2"/>
    <n v="16.290999999999997"/>
  </r>
  <r>
    <x v="1"/>
    <s v="JS-15595"/>
    <s v="Jill Stevenson"/>
    <x v="0"/>
    <s v="United States"/>
    <x v="0"/>
    <x v="0"/>
    <n v="60653"/>
    <x v="0"/>
    <s v="OFF-AP-10003278"/>
    <x v="1"/>
    <x v="4"/>
    <s v="Belkin 7-Outlet SurgeMaster Home Series"/>
    <x v="1937"/>
    <n v="2"/>
    <n v="0.8"/>
    <n v="-15.087600000000002"/>
  </r>
  <r>
    <x v="1"/>
    <s v="DK-12835"/>
    <s v="Damala Kotsonis"/>
    <x v="0"/>
    <s v="United States"/>
    <x v="78"/>
    <x v="23"/>
    <n v="97206"/>
    <x v="1"/>
    <s v="OFF-AP-10003278"/>
    <x v="1"/>
    <x v="4"/>
    <s v="Belkin 7-Outlet SurgeMaster Home Series"/>
    <x v="1938"/>
    <n v="1"/>
    <n v="0.2"/>
    <n v="0.8382000000000005"/>
  </r>
  <r>
    <x v="1"/>
    <s v="BF-11275"/>
    <s v="Beth Fritzler"/>
    <x v="0"/>
    <s v="United States"/>
    <x v="32"/>
    <x v="18"/>
    <n v="31907"/>
    <x v="2"/>
    <s v="OFF-AP-10003278"/>
    <x v="1"/>
    <x v="4"/>
    <s v="Belkin 7-Outlet SurgeMaster Home Series"/>
    <x v="1939"/>
    <n v="3"/>
    <n v="0"/>
    <n v="10.896600000000003"/>
  </r>
  <r>
    <x v="0"/>
    <s v="AS-10090"/>
    <s v="Adam Shillingsburg"/>
    <x v="1"/>
    <s v="United States"/>
    <x v="1"/>
    <x v="1"/>
    <n v="92037"/>
    <x v="1"/>
    <s v="OFF-AP-10003278"/>
    <x v="1"/>
    <x v="4"/>
    <s v="Belkin 7-Outlet SurgeMaster Home Series"/>
    <x v="1940"/>
    <n v="1"/>
    <n v="0"/>
    <n v="3.632200000000001"/>
  </r>
  <r>
    <x v="1"/>
    <s v="AS-10240"/>
    <s v="Alan Shonely"/>
    <x v="1"/>
    <s v="United States"/>
    <x v="18"/>
    <x v="13"/>
    <n v="19120"/>
    <x v="3"/>
    <s v="OFF-AP-10003278"/>
    <x v="1"/>
    <x v="4"/>
    <s v="Belkin 7-Outlet SurgeMaster Home Series"/>
    <x v="1941"/>
    <n v="3"/>
    <n v="0.2"/>
    <n v="2.5146000000000015"/>
  </r>
  <r>
    <x v="3"/>
    <s v="RW-19690"/>
    <s v="Robert Waldorf"/>
    <x v="1"/>
    <s v="United States"/>
    <x v="33"/>
    <x v="19"/>
    <n v="65807"/>
    <x v="0"/>
    <s v="OFF-AP-10003281"/>
    <x v="1"/>
    <x v="4"/>
    <s v="Acco 6 Outlet Guardian Standard Surge Suppressor"/>
    <x v="1942"/>
    <n v="2"/>
    <n v="0"/>
    <n v="7.2539999999999978"/>
  </r>
  <r>
    <x v="0"/>
    <s v="BM-11650"/>
    <s v="Brian Moss"/>
    <x v="0"/>
    <s v="United States"/>
    <x v="236"/>
    <x v="42"/>
    <n v="68104"/>
    <x v="0"/>
    <s v="OFF-AP-10003281"/>
    <x v="1"/>
    <x v="4"/>
    <s v="Acco 6 Outlet Guardian Standard Surge Suppressor"/>
    <x v="1943"/>
    <n v="3"/>
    <n v="0"/>
    <n v="10.880999999999997"/>
  </r>
  <r>
    <x v="1"/>
    <s v="JM-15865"/>
    <s v="John Murray"/>
    <x v="1"/>
    <s v="United States"/>
    <x v="71"/>
    <x v="17"/>
    <n v="22204"/>
    <x v="2"/>
    <s v="OFF-AP-10003281"/>
    <x v="1"/>
    <x v="4"/>
    <s v="Acco 6 Outlet Guardian Standard Surge Suppressor"/>
    <x v="1943"/>
    <n v="3"/>
    <n v="0"/>
    <n v="10.880999999999997"/>
  </r>
  <r>
    <x v="3"/>
    <s v="RE-19405"/>
    <s v="Ricardo Emerson"/>
    <x v="1"/>
    <s v="United States"/>
    <x v="318"/>
    <x v="22"/>
    <n v="44240"/>
    <x v="3"/>
    <s v="OFF-AP-10003281"/>
    <x v="1"/>
    <x v="4"/>
    <s v="Acco 6 Outlet Guardian Standard Surge Suppressor"/>
    <x v="1944"/>
    <n v="5"/>
    <n v="0.2"/>
    <n v="6.0449999999999946"/>
  </r>
  <r>
    <x v="1"/>
    <s v="LF-17185"/>
    <s v="Luke Foster"/>
    <x v="1"/>
    <s v="United States"/>
    <x v="138"/>
    <x v="12"/>
    <n v="78207"/>
    <x v="0"/>
    <s v="OFF-AP-10003281"/>
    <x v="1"/>
    <x v="4"/>
    <s v="Acco 6 Outlet Guardian Standard Surge Suppressor"/>
    <x v="1945"/>
    <n v="2"/>
    <n v="0.8"/>
    <n v="-12.090000000000003"/>
  </r>
  <r>
    <x v="1"/>
    <s v="ME-17725"/>
    <s v="Max Engle"/>
    <x v="1"/>
    <s v="United States"/>
    <x v="49"/>
    <x v="7"/>
    <n v="80013"/>
    <x v="1"/>
    <s v="OFF-AP-10003287"/>
    <x v="1"/>
    <x v="4"/>
    <s v="Tripp Lite TLP810NET Broadband Surge for Modem/Fax"/>
    <x v="1946"/>
    <n v="3"/>
    <n v="0.2"/>
    <n v="12.232799999999997"/>
  </r>
  <r>
    <x v="1"/>
    <s v="MG-17695"/>
    <s v="Maureen Gnade"/>
    <x v="1"/>
    <s v="United States"/>
    <x v="18"/>
    <x v="13"/>
    <n v="19134"/>
    <x v="3"/>
    <s v="OFF-AP-10003287"/>
    <x v="1"/>
    <x v="4"/>
    <s v="Tripp Lite TLP810NET Broadband Surge for Modem/Fax"/>
    <x v="1947"/>
    <n v="2"/>
    <n v="0.2"/>
    <n v="8.1551999999999971"/>
  </r>
  <r>
    <x v="1"/>
    <s v="BM-11140"/>
    <s v="Becky Martin"/>
    <x v="1"/>
    <s v="United States"/>
    <x v="155"/>
    <x v="1"/>
    <n v="93101"/>
    <x v="1"/>
    <s v="OFF-AP-10003287"/>
    <x v="1"/>
    <x v="4"/>
    <s v="Tripp Lite TLP810NET Broadband Surge for Modem/Fax"/>
    <x v="1948"/>
    <n v="7"/>
    <n v="0"/>
    <n v="99.901199999999989"/>
  </r>
  <r>
    <x v="1"/>
    <s v="TS-21205"/>
    <s v="Thomas Seio"/>
    <x v="0"/>
    <s v="United States"/>
    <x v="0"/>
    <x v="0"/>
    <n v="60653"/>
    <x v="0"/>
    <s v="OFF-AP-10003287"/>
    <x v="1"/>
    <x v="4"/>
    <s v="Tripp Lite TLP810NET Broadband Surge for Modem/Fax"/>
    <x v="1949"/>
    <n v="2"/>
    <n v="0.8"/>
    <n v="-53.008800000000008"/>
  </r>
  <r>
    <x v="1"/>
    <s v="KH-16690"/>
    <s v="Kristen Hastings"/>
    <x v="0"/>
    <s v="United States"/>
    <x v="33"/>
    <x v="23"/>
    <n v="97477"/>
    <x v="1"/>
    <s v="OFF-AP-10003287"/>
    <x v="1"/>
    <x v="4"/>
    <s v="Tripp Lite TLP810NET Broadband Surge for Modem/Fax"/>
    <x v="1950"/>
    <n v="5"/>
    <n v="0.2"/>
    <n v="20.387999999999998"/>
  </r>
  <r>
    <x v="1"/>
    <s v="BD-11605"/>
    <s v="Brian Dahlen"/>
    <x v="1"/>
    <s v="United States"/>
    <x v="2"/>
    <x v="1"/>
    <n v="94122"/>
    <x v="1"/>
    <s v="OFF-AP-10003287"/>
    <x v="1"/>
    <x v="4"/>
    <s v="Tripp Lite TLP810NET Broadband Surge for Modem/Fax"/>
    <x v="1951"/>
    <n v="3"/>
    <n v="0"/>
    <n v="42.814799999999998"/>
  </r>
  <r>
    <x v="3"/>
    <s v="VD-21670"/>
    <s v="Valerie Dominguez"/>
    <x v="1"/>
    <s v="United States"/>
    <x v="391"/>
    <x v="28"/>
    <n v="84062"/>
    <x v="1"/>
    <s v="OFF-AP-10003590"/>
    <x v="1"/>
    <x v="4"/>
    <s v="Hoover WindTunnel Plus Canister Vacuum"/>
    <x v="1952"/>
    <n v="3"/>
    <n v="0"/>
    <n v="305.13000000000011"/>
  </r>
  <r>
    <x v="1"/>
    <s v="JP-15520"/>
    <s v="Jeremy Pistek"/>
    <x v="1"/>
    <s v="United States"/>
    <x v="66"/>
    <x v="14"/>
    <n v="53711"/>
    <x v="0"/>
    <s v="OFF-AP-10003590"/>
    <x v="1"/>
    <x v="4"/>
    <s v="Hoover WindTunnel Plus Canister Vacuum"/>
    <x v="1952"/>
    <n v="3"/>
    <n v="0"/>
    <n v="305.13000000000011"/>
  </r>
  <r>
    <x v="3"/>
    <s v="DB-13060"/>
    <s v="Dave Brooks"/>
    <x v="1"/>
    <s v="United States"/>
    <x v="23"/>
    <x v="24"/>
    <n v="38401"/>
    <x v="2"/>
    <s v="OFF-AP-10003590"/>
    <x v="1"/>
    <x v="4"/>
    <s v="Hoover WindTunnel Plus Canister Vacuum"/>
    <x v="1953"/>
    <n v="3"/>
    <n v="0.2"/>
    <n v="87.180000000000092"/>
  </r>
  <r>
    <x v="0"/>
    <s v="BS-11755"/>
    <s v="Bruce Stewart"/>
    <x v="1"/>
    <s v="United States"/>
    <x v="29"/>
    <x v="7"/>
    <n v="80219"/>
    <x v="1"/>
    <s v="OFF-AP-10003622"/>
    <x v="1"/>
    <x v="4"/>
    <s v="Bravo II Megaboss 12-Amp Hard Body Upright, Replacement Belts, 2 Belts per Pack"/>
    <x v="1954"/>
    <n v="1"/>
    <n v="0.2"/>
    <n v="0.29249999999999987"/>
  </r>
  <r>
    <x v="1"/>
    <s v="SV-20785"/>
    <s v="Stewart Visinsky"/>
    <x v="1"/>
    <s v="United States"/>
    <x v="18"/>
    <x v="13"/>
    <n v="19140"/>
    <x v="3"/>
    <s v="OFF-AP-10003622"/>
    <x v="1"/>
    <x v="4"/>
    <s v="Bravo II Megaboss 12-Amp Hard Body Upright, Replacement Belts, 2 Belts per Pack"/>
    <x v="1955"/>
    <n v="7"/>
    <n v="0.2"/>
    <n v="2.0474999999999994"/>
  </r>
  <r>
    <x v="1"/>
    <s v="MC-17605"/>
    <s v="Matt Connell"/>
    <x v="0"/>
    <s v="United States"/>
    <x v="5"/>
    <x v="1"/>
    <n v="90004"/>
    <x v="1"/>
    <s v="OFF-AP-10003622"/>
    <x v="1"/>
    <x v="4"/>
    <s v="Bravo II Megaboss 12-Amp Hard Body Upright, Replacement Belts, 2 Belts per Pack"/>
    <x v="1956"/>
    <n v="12"/>
    <n v="0"/>
    <n v="11.309999999999999"/>
  </r>
  <r>
    <x v="1"/>
    <s v="NR-18550"/>
    <s v="Nick Radford"/>
    <x v="1"/>
    <s v="United States"/>
    <x v="62"/>
    <x v="10"/>
    <n v="33024"/>
    <x v="2"/>
    <s v="OFF-AP-10003622"/>
    <x v="1"/>
    <x v="4"/>
    <s v="Bravo II Megaboss 12-Amp Hard Body Upright, Replacement Belts, 2 Belts per Pack"/>
    <x v="1957"/>
    <n v="2"/>
    <n v="0.2"/>
    <n v="0.58499999999999974"/>
  </r>
  <r>
    <x v="1"/>
    <s v="RB-19435"/>
    <s v="Richard Bierner"/>
    <x v="1"/>
    <s v="United States"/>
    <x v="382"/>
    <x v="16"/>
    <n v="7060"/>
    <x v="3"/>
    <s v="OFF-AP-10003622"/>
    <x v="1"/>
    <x v="4"/>
    <s v="Bravo II Megaboss 12-Amp Hard Body Upright, Replacement Belts, 2 Belts per Pack"/>
    <x v="1958"/>
    <n v="7"/>
    <n v="0"/>
    <n v="6.5974999999999993"/>
  </r>
  <r>
    <x v="0"/>
    <s v="MG-17875"/>
    <s v="Michael Grace"/>
    <x v="2"/>
    <s v="United States"/>
    <x v="6"/>
    <x v="3"/>
    <n v="10011"/>
    <x v="3"/>
    <s v="OFF-AP-10003779"/>
    <x v="1"/>
    <x v="4"/>
    <s v="Kensington 7 Outlet MasterPiece Power Center with Fax/Phone Line Protection"/>
    <x v="1959"/>
    <n v="1"/>
    <n v="0"/>
    <n v="62.243999999999971"/>
  </r>
  <r>
    <x v="2"/>
    <s v="ML-17755"/>
    <s v="Max Ludwig"/>
    <x v="2"/>
    <s v="United States"/>
    <x v="306"/>
    <x v="22"/>
    <n v="43615"/>
    <x v="3"/>
    <s v="OFF-AP-10003779"/>
    <x v="1"/>
    <x v="4"/>
    <s v="Kensington 7 Outlet MasterPiece Power Center with Fax/Phone Line Protection"/>
    <x v="1960"/>
    <n v="4"/>
    <n v="0.2"/>
    <n v="82.991999999999877"/>
  </r>
  <r>
    <x v="1"/>
    <s v="JK-15640"/>
    <s v="Jim Kriz"/>
    <x v="2"/>
    <s v="United States"/>
    <x v="6"/>
    <x v="3"/>
    <n v="10011"/>
    <x v="3"/>
    <s v="OFF-AP-10003779"/>
    <x v="1"/>
    <x v="4"/>
    <s v="Kensington 7 Outlet MasterPiece Power Center with Fax/Phone Line Protection"/>
    <x v="1961"/>
    <n v="2"/>
    <n v="0"/>
    <n v="124.48799999999994"/>
  </r>
  <r>
    <x v="0"/>
    <s v="SD-20485"/>
    <s v="Shirley Daniels"/>
    <x v="2"/>
    <s v="United States"/>
    <x v="235"/>
    <x v="6"/>
    <n v="48640"/>
    <x v="0"/>
    <s v="OFF-AP-10003779"/>
    <x v="1"/>
    <x v="4"/>
    <s v="Kensington 7 Outlet MasterPiece Power Center with Fax/Phone Line Protection"/>
    <x v="1962"/>
    <n v="1"/>
    <n v="0.1"/>
    <n v="41.495999999999967"/>
  </r>
  <r>
    <x v="0"/>
    <s v="VB-21745"/>
    <s v="Victoria Brennan"/>
    <x v="0"/>
    <s v="United States"/>
    <x v="9"/>
    <x v="6"/>
    <n v="48146"/>
    <x v="0"/>
    <s v="OFF-AP-10003842"/>
    <x v="1"/>
    <x v="4"/>
    <s v="Euro-Pro Shark Turbo Vacuum"/>
    <x v="1963"/>
    <n v="6"/>
    <n v="0.1"/>
    <n v="29.7408"/>
  </r>
  <r>
    <x v="1"/>
    <s v="EH-13765"/>
    <s v="Edward Hooks"/>
    <x v="0"/>
    <s v="United States"/>
    <x v="102"/>
    <x v="26"/>
    <n v="2151"/>
    <x v="3"/>
    <s v="OFF-AP-10003842"/>
    <x v="1"/>
    <x v="4"/>
    <s v="Euro-Pro Shark Turbo Vacuum"/>
    <x v="123"/>
    <n v="2"/>
    <n v="0"/>
    <n v="16.1096"/>
  </r>
  <r>
    <x v="1"/>
    <s v="JM-16195"/>
    <s v="Justin MacKendrick"/>
    <x v="1"/>
    <s v="United States"/>
    <x v="335"/>
    <x v="22"/>
    <n v="45011"/>
    <x v="3"/>
    <s v="OFF-AP-10003842"/>
    <x v="1"/>
    <x v="4"/>
    <s v="Euro-Pro Shark Turbo Vacuum"/>
    <x v="1964"/>
    <n v="5"/>
    <n v="0.2"/>
    <n v="9.2939999999999969"/>
  </r>
  <r>
    <x v="1"/>
    <s v="RD-19585"/>
    <s v="Rob Dowd"/>
    <x v="1"/>
    <s v="United States"/>
    <x v="248"/>
    <x v="18"/>
    <n v="30605"/>
    <x v="2"/>
    <s v="OFF-AP-10003842"/>
    <x v="1"/>
    <x v="4"/>
    <s v="Euro-Pro Shark Turbo Vacuum"/>
    <x v="1965"/>
    <n v="5"/>
    <n v="0"/>
    <n v="40.274000000000001"/>
  </r>
  <r>
    <x v="3"/>
    <s v="DK-13225"/>
    <s v="Dean Katz"/>
    <x v="0"/>
    <s v="United States"/>
    <x v="2"/>
    <x v="1"/>
    <n v="94109"/>
    <x v="1"/>
    <s v="OFF-AP-10003842"/>
    <x v="1"/>
    <x v="4"/>
    <s v="Euro-Pro Shark Turbo Vacuum"/>
    <x v="1965"/>
    <n v="5"/>
    <n v="0"/>
    <n v="40.274000000000001"/>
  </r>
  <r>
    <x v="0"/>
    <s v="MW-18220"/>
    <s v="Mitch Webber"/>
    <x v="1"/>
    <s v="United States"/>
    <x v="6"/>
    <x v="3"/>
    <n v="10011"/>
    <x v="3"/>
    <s v="OFF-AP-10003842"/>
    <x v="1"/>
    <x v="4"/>
    <s v="Euro-Pro Shark Turbo Vacuum"/>
    <x v="1966"/>
    <n v="1"/>
    <n v="0"/>
    <n v="8.0548000000000002"/>
  </r>
  <r>
    <x v="2"/>
    <s v="NC-18340"/>
    <s v="Nat Carroll"/>
    <x v="1"/>
    <s v="United States"/>
    <x v="40"/>
    <x v="6"/>
    <n v="48911"/>
    <x v="0"/>
    <s v="OFF-AP-10003849"/>
    <x v="1"/>
    <x v="4"/>
    <s v="Hoover Shoulder Vac Commercial Portable Vacuum"/>
    <x v="1967"/>
    <n v="2"/>
    <n v="0.1"/>
    <n v="107.34599999999996"/>
  </r>
  <r>
    <x v="1"/>
    <s v="JD-16150"/>
    <s v="Justin Deggeller"/>
    <x v="0"/>
    <s v="United States"/>
    <x v="6"/>
    <x v="3"/>
    <n v="10011"/>
    <x v="3"/>
    <s v="OFF-AP-10003849"/>
    <x v="1"/>
    <x v="4"/>
    <s v="Hoover Shoulder Vac Commercial Portable Vacuum"/>
    <x v="1968"/>
    <n v="7"/>
    <n v="0"/>
    <n v="626.18499999999995"/>
  </r>
  <r>
    <x v="1"/>
    <s v="PO-19180"/>
    <s v="Philisse Overcash"/>
    <x v="2"/>
    <s v="United States"/>
    <x v="266"/>
    <x v="37"/>
    <n v="55113"/>
    <x v="0"/>
    <s v="OFF-AP-10003849"/>
    <x v="1"/>
    <x v="4"/>
    <s v="Hoover Shoulder Vac Commercial Portable Vacuum"/>
    <x v="1969"/>
    <n v="2"/>
    <n v="0"/>
    <n v="178.90999999999997"/>
  </r>
  <r>
    <x v="1"/>
    <s v="TS-21505"/>
    <s v="Tony Sayre"/>
    <x v="1"/>
    <s v="United States"/>
    <x v="90"/>
    <x v="22"/>
    <n v="44105"/>
    <x v="3"/>
    <s v="OFF-AP-10003849"/>
    <x v="1"/>
    <x v="4"/>
    <s v="Hoover Shoulder Vac Commercial Portable Vacuum"/>
    <x v="1970"/>
    <n v="1"/>
    <n v="0.2"/>
    <n v="17.890999999999977"/>
  </r>
  <r>
    <x v="0"/>
    <s v="RW-19630"/>
    <s v="Rob Williams"/>
    <x v="0"/>
    <s v="United States"/>
    <x v="2"/>
    <x v="1"/>
    <n v="94122"/>
    <x v="1"/>
    <s v="OFF-AP-10003849"/>
    <x v="1"/>
    <x v="4"/>
    <s v="Hoover Shoulder Vac Commercial Portable Vacuum"/>
    <x v="1969"/>
    <n v="2"/>
    <n v="0"/>
    <n v="178.90999999999997"/>
  </r>
  <r>
    <x v="1"/>
    <s v="MG-17695"/>
    <s v="Maureen Gnade"/>
    <x v="1"/>
    <s v="United States"/>
    <x v="0"/>
    <x v="0"/>
    <n v="60610"/>
    <x v="0"/>
    <s v="OFF-AP-10003849"/>
    <x v="1"/>
    <x v="4"/>
    <s v="Hoover Shoulder Vac Commercial Portable Vacuum"/>
    <x v="1971"/>
    <n v="2"/>
    <n v="0.8"/>
    <n v="-393.60200000000009"/>
  </r>
  <r>
    <x v="0"/>
    <s v="JK-15370"/>
    <s v="Jay Kimmel"/>
    <x v="1"/>
    <s v="United States"/>
    <x v="18"/>
    <x v="13"/>
    <n v="19143"/>
    <x v="3"/>
    <s v="OFF-AP-10003860"/>
    <x v="1"/>
    <x v="4"/>
    <s v="Fellowes Advanced 8 Outlet Surge Suppressor with Phone/Fax Protection"/>
    <x v="1972"/>
    <n v="4"/>
    <n v="0.2"/>
    <n v="7.7728000000000002"/>
  </r>
  <r>
    <x v="1"/>
    <s v="NW-18400"/>
    <s v="Natalie Webber"/>
    <x v="1"/>
    <s v="United States"/>
    <x v="18"/>
    <x v="13"/>
    <n v="19120"/>
    <x v="3"/>
    <s v="OFF-AP-10003860"/>
    <x v="1"/>
    <x v="4"/>
    <s v="Fellowes Advanced 8 Outlet Surge Suppressor with Phone/Fax Protection"/>
    <x v="1973"/>
    <n v="2"/>
    <n v="0.2"/>
    <n v="3.8864000000000001"/>
  </r>
  <r>
    <x v="1"/>
    <s v="SN-20560"/>
    <s v="Skye Norling"/>
    <x v="2"/>
    <s v="United States"/>
    <x v="200"/>
    <x v="16"/>
    <n v="7501"/>
    <x v="3"/>
    <s v="OFF-AP-10003860"/>
    <x v="1"/>
    <x v="4"/>
    <s v="Fellowes Advanced 8 Outlet Surge Suppressor with Phone/Fax Protection"/>
    <x v="1974"/>
    <n v="4"/>
    <n v="0"/>
    <n v="29.980800000000002"/>
  </r>
  <r>
    <x v="3"/>
    <s v="JE-15745"/>
    <s v="Joel Eaton"/>
    <x v="1"/>
    <s v="United States"/>
    <x v="129"/>
    <x v="21"/>
    <n v="41042"/>
    <x v="2"/>
    <s v="OFF-AP-10003884"/>
    <x v="1"/>
    <x v="4"/>
    <s v="Fellowes Smart Surge Ten-Outlet Protector, Platinum"/>
    <x v="1975"/>
    <n v="3"/>
    <n v="0"/>
    <n v="50.584800000000008"/>
  </r>
  <r>
    <x v="3"/>
    <s v="CA-12775"/>
    <s v="Cynthia Arntzen"/>
    <x v="1"/>
    <s v="United States"/>
    <x v="185"/>
    <x v="10"/>
    <n v="33614"/>
    <x v="2"/>
    <s v="OFF-AP-10003914"/>
    <x v="1"/>
    <x v="4"/>
    <s v="Sanitaire Vibra Groomer IR Commercial Upright Vacuum, Replacement Belts"/>
    <x v="1976"/>
    <n v="5"/>
    <n v="0.2"/>
    <n v="1.3000000000000007"/>
  </r>
  <r>
    <x v="0"/>
    <s v="RC-19825"/>
    <s v="Roy Collins"/>
    <x v="1"/>
    <s v="United States"/>
    <x v="116"/>
    <x v="1"/>
    <n v="91104"/>
    <x v="1"/>
    <s v="OFF-AP-10003971"/>
    <x v="1"/>
    <x v="4"/>
    <s v="Belkin 6 Outlet Metallic Surge Strip"/>
    <x v="1977"/>
    <n v="2"/>
    <n v="0"/>
    <n v="5.6628000000000007"/>
  </r>
  <r>
    <x v="1"/>
    <s v="ER-13855"/>
    <s v="Elpida Rittenbach"/>
    <x v="0"/>
    <s v="United States"/>
    <x v="57"/>
    <x v="7"/>
    <n v="80906"/>
    <x v="1"/>
    <s v="OFF-AP-10003971"/>
    <x v="1"/>
    <x v="4"/>
    <s v="Belkin 6 Outlet Metallic Surge Strip"/>
    <x v="1978"/>
    <n v="7"/>
    <n v="0.2"/>
    <n v="4.5737999999999985"/>
  </r>
  <r>
    <x v="1"/>
    <s v="GA-14725"/>
    <s v="Guy Armstrong"/>
    <x v="1"/>
    <s v="United States"/>
    <x v="5"/>
    <x v="1"/>
    <n v="90036"/>
    <x v="1"/>
    <s v="OFF-AP-10003971"/>
    <x v="1"/>
    <x v="4"/>
    <s v="Belkin 6 Outlet Metallic Surge Strip"/>
    <x v="1979"/>
    <n v="1"/>
    <n v="0"/>
    <n v="2.8314000000000004"/>
  </r>
  <r>
    <x v="1"/>
    <s v="TC-21475"/>
    <s v="Tony Chapman"/>
    <x v="2"/>
    <s v="United States"/>
    <x v="49"/>
    <x v="7"/>
    <n v="80013"/>
    <x v="1"/>
    <s v="OFF-AP-10003971"/>
    <x v="1"/>
    <x v="4"/>
    <s v="Belkin 6 Outlet Metallic Surge Strip"/>
    <x v="1980"/>
    <n v="5"/>
    <n v="0.2"/>
    <n v="3.2669999999999995"/>
  </r>
  <r>
    <x v="3"/>
    <s v="RW-19630"/>
    <s v="Rob Williams"/>
    <x v="0"/>
    <s v="United States"/>
    <x v="0"/>
    <x v="0"/>
    <n v="60610"/>
    <x v="0"/>
    <s v="OFF-AP-10003971"/>
    <x v="1"/>
    <x v="4"/>
    <s v="Belkin 6 Outlet Metallic Surge Strip"/>
    <x v="1981"/>
    <n v="2"/>
    <n v="0.8"/>
    <n v="-11.761200000000002"/>
  </r>
  <r>
    <x v="3"/>
    <s v="BM-11650"/>
    <s v="Brian Moss"/>
    <x v="0"/>
    <s v="United States"/>
    <x v="392"/>
    <x v="6"/>
    <n v="48104"/>
    <x v="0"/>
    <s v="OFF-AP-10003971"/>
    <x v="1"/>
    <x v="4"/>
    <s v="Belkin 6 Outlet Metallic Surge Strip"/>
    <x v="1982"/>
    <n v="3"/>
    <n v="0.1"/>
    <n v="5.2272000000000007"/>
  </r>
  <r>
    <x v="2"/>
    <s v="AR-10510"/>
    <s v="Andrew Roberts"/>
    <x v="1"/>
    <s v="United States"/>
    <x v="32"/>
    <x v="22"/>
    <n v="43229"/>
    <x v="3"/>
    <s v="OFF-AP-10003971"/>
    <x v="1"/>
    <x v="4"/>
    <s v="Belkin 6 Outlet Metallic Surge Strip"/>
    <x v="1983"/>
    <n v="3"/>
    <n v="0.2"/>
    <n v="1.9602000000000004"/>
  </r>
  <r>
    <x v="1"/>
    <s v="JF-15355"/>
    <s v="Jay Fein"/>
    <x v="1"/>
    <s v="United States"/>
    <x v="187"/>
    <x v="3"/>
    <n v="14609"/>
    <x v="3"/>
    <s v="OFF-AP-10003971"/>
    <x v="1"/>
    <x v="4"/>
    <s v="Belkin 6 Outlet Metallic Surge Strip"/>
    <x v="1984"/>
    <n v="3"/>
    <n v="0"/>
    <n v="8.4942000000000011"/>
  </r>
  <r>
    <x v="1"/>
    <s v="MH-17440"/>
    <s v="Mark Haberlin"/>
    <x v="0"/>
    <s v="United States"/>
    <x v="109"/>
    <x v="29"/>
    <n v="39212"/>
    <x v="2"/>
    <s v="OFF-AP-10003971"/>
    <x v="1"/>
    <x v="4"/>
    <s v="Belkin 6 Outlet Metallic Surge Strip"/>
    <x v="1984"/>
    <n v="3"/>
    <n v="0"/>
    <n v="8.4942000000000011"/>
  </r>
  <r>
    <x v="1"/>
    <s v="CS-12355"/>
    <s v="Christine Sundaresam"/>
    <x v="1"/>
    <s v="United States"/>
    <x v="72"/>
    <x v="17"/>
    <n v="24153"/>
    <x v="2"/>
    <s v="OFF-AP-10004036"/>
    <x v="1"/>
    <x v="4"/>
    <s v="Bionaire 99.97% HEPA Air Cleaner"/>
    <x v="1985"/>
    <n v="2"/>
    <n v="0"/>
    <n v="12.263999999999999"/>
  </r>
  <r>
    <x v="1"/>
    <s v="VT-21700"/>
    <s v="Valerie Takahito"/>
    <x v="2"/>
    <s v="United States"/>
    <x v="18"/>
    <x v="13"/>
    <n v="19143"/>
    <x v="3"/>
    <s v="OFF-AP-10004036"/>
    <x v="1"/>
    <x v="4"/>
    <s v="Bionaire 99.97% HEPA Air Cleaner"/>
    <x v="1986"/>
    <n v="7"/>
    <n v="0.2"/>
    <n v="18.396000000000001"/>
  </r>
  <r>
    <x v="1"/>
    <s v="BK-11260"/>
    <s v="Berenike Kampe"/>
    <x v="1"/>
    <s v="United States"/>
    <x v="0"/>
    <x v="0"/>
    <n v="60610"/>
    <x v="0"/>
    <s v="OFF-AP-10004036"/>
    <x v="1"/>
    <x v="4"/>
    <s v="Bionaire 99.97% HEPA Air Cleaner"/>
    <x v="1987"/>
    <n v="4"/>
    <n v="0.8"/>
    <n v="-31.536000000000001"/>
  </r>
  <r>
    <x v="1"/>
    <s v="CB-12415"/>
    <s v="Christy Brittain"/>
    <x v="1"/>
    <s v="United States"/>
    <x v="68"/>
    <x v="3"/>
    <n v="11561"/>
    <x v="3"/>
    <s v="OFF-AP-10004036"/>
    <x v="1"/>
    <x v="4"/>
    <s v="Bionaire 99.97% HEPA Air Cleaner"/>
    <x v="1988"/>
    <n v="3"/>
    <n v="0"/>
    <n v="18.396000000000001"/>
  </r>
  <r>
    <x v="1"/>
    <s v="MC-18130"/>
    <s v="Mike Caudle"/>
    <x v="0"/>
    <s v="United States"/>
    <x v="5"/>
    <x v="1"/>
    <n v="90004"/>
    <x v="1"/>
    <s v="OFF-AP-10004052"/>
    <x v="1"/>
    <x v="4"/>
    <s v="Hoover Replacement Belts For Soft Guard &amp; Commercial Ltweight Upright Vacs, 2/Pk"/>
    <x v="1989"/>
    <n v="2"/>
    <n v="0"/>
    <n v="2.0540000000000003"/>
  </r>
  <r>
    <x v="1"/>
    <s v="HG-15025"/>
    <s v="Hunter Glantz"/>
    <x v="1"/>
    <s v="United States"/>
    <x v="30"/>
    <x v="12"/>
    <n v="76106"/>
    <x v="0"/>
    <s v="OFF-AP-10004052"/>
    <x v="1"/>
    <x v="4"/>
    <s v="Hoover Replacement Belts For Soft Guard &amp; Commercial Ltweight Upright Vacs, 2/Pk"/>
    <x v="1990"/>
    <n v="4"/>
    <n v="0.8"/>
    <n v="-8.532"/>
  </r>
  <r>
    <x v="3"/>
    <s v="DL-13330"/>
    <s v="Denise Leinenbach"/>
    <x v="1"/>
    <s v="United States"/>
    <x v="224"/>
    <x v="33"/>
    <n v="46226"/>
    <x v="0"/>
    <s v="OFF-AP-10004052"/>
    <x v="1"/>
    <x v="4"/>
    <s v="Hoover Replacement Belts For Soft Guard &amp; Commercial Ltweight Upright Vacs, 2/Pk"/>
    <x v="1991"/>
    <n v="5"/>
    <n v="0"/>
    <n v="5.1350000000000007"/>
  </r>
  <r>
    <x v="1"/>
    <s v="GG-14650"/>
    <s v="Greg Guthrie"/>
    <x v="0"/>
    <s v="United States"/>
    <x v="143"/>
    <x v="1"/>
    <n v="95928"/>
    <x v="1"/>
    <s v="OFF-AP-10004052"/>
    <x v="1"/>
    <x v="4"/>
    <s v="Hoover Replacement Belts For Soft Guard &amp; Commercial Ltweight Upright Vacs, 2/Pk"/>
    <x v="1992"/>
    <n v="4"/>
    <n v="0"/>
    <n v="4.1080000000000005"/>
  </r>
  <r>
    <x v="0"/>
    <s v="OT-18730"/>
    <s v="Olvera Toch"/>
    <x v="1"/>
    <s v="United States"/>
    <x v="95"/>
    <x v="13"/>
    <n v="18018"/>
    <x v="3"/>
    <s v="OFF-AP-10004052"/>
    <x v="1"/>
    <x v="4"/>
    <s v="Hoover Replacement Belts For Soft Guard &amp; Commercial Ltweight Upright Vacs, 2/Pk"/>
    <x v="1015"/>
    <n v="3"/>
    <n v="0.2"/>
    <n v="0.7110000000000003"/>
  </r>
  <r>
    <x v="1"/>
    <s v="AJ-10960"/>
    <s v="Astrea Jones"/>
    <x v="1"/>
    <s v="United States"/>
    <x v="6"/>
    <x v="3"/>
    <n v="10035"/>
    <x v="3"/>
    <s v="OFF-AP-10004136"/>
    <x v="1"/>
    <x v="4"/>
    <s v="Kensington 6 Outlet SmartSocket Surge Protector"/>
    <x v="1993"/>
    <n v="3"/>
    <n v="0"/>
    <n v="30.734999999999992"/>
  </r>
  <r>
    <x v="1"/>
    <s v="BB-11545"/>
    <s v="Brenda Bowman"/>
    <x v="0"/>
    <s v="United States"/>
    <x v="30"/>
    <x v="12"/>
    <n v="76106"/>
    <x v="0"/>
    <s v="OFF-AP-10004136"/>
    <x v="1"/>
    <x v="4"/>
    <s v="Kensington 6 Outlet SmartSocket Surge Protector"/>
    <x v="1994"/>
    <n v="3"/>
    <n v="0.8"/>
    <n v="-67.617000000000019"/>
  </r>
  <r>
    <x v="1"/>
    <s v="EA-14035"/>
    <s v="Erin Ashbrook"/>
    <x v="0"/>
    <s v="United States"/>
    <x v="0"/>
    <x v="0"/>
    <n v="60623"/>
    <x v="0"/>
    <s v="OFF-AP-10004233"/>
    <x v="1"/>
    <x v="4"/>
    <s v="Honeywell Enviracaire Portable Air Cleaner for up to 8 x 10 Room"/>
    <x v="1995"/>
    <n v="6"/>
    <n v="0.8"/>
    <n v="-225.55680000000007"/>
  </r>
  <r>
    <x v="1"/>
    <s v="SP-20650"/>
    <s v="Stephanie Phelps"/>
    <x v="0"/>
    <s v="United States"/>
    <x v="109"/>
    <x v="6"/>
    <n v="49201"/>
    <x v="0"/>
    <s v="OFF-AP-10004233"/>
    <x v="1"/>
    <x v="4"/>
    <s v="Honeywell Enviracaire Portable Air Cleaner for up to 8 x 10 Room"/>
    <x v="1996"/>
    <n v="3"/>
    <n v="0.1"/>
    <n v="48.333599999999976"/>
  </r>
  <r>
    <x v="1"/>
    <s v="RF-19840"/>
    <s v="Roy Französisch"/>
    <x v="1"/>
    <s v="United States"/>
    <x v="6"/>
    <x v="3"/>
    <n v="10024"/>
    <x v="3"/>
    <s v="OFF-AP-10004249"/>
    <x v="1"/>
    <x v="4"/>
    <s v="Staple holder"/>
    <x v="1997"/>
    <n v="3"/>
    <n v="0"/>
    <n v="9.6956999999999987"/>
  </r>
  <r>
    <x v="2"/>
    <s v="JK-15370"/>
    <s v="Jay Kimmel"/>
    <x v="1"/>
    <s v="United States"/>
    <x v="2"/>
    <x v="1"/>
    <n v="94122"/>
    <x v="1"/>
    <s v="OFF-AP-10004249"/>
    <x v="1"/>
    <x v="4"/>
    <s v="Staple holder"/>
    <x v="1998"/>
    <n v="7"/>
    <n v="0"/>
    <n v="22.623299999999997"/>
  </r>
  <r>
    <x v="1"/>
    <s v="BG-11695"/>
    <s v="Brooke Gillingham"/>
    <x v="0"/>
    <s v="United States"/>
    <x v="58"/>
    <x v="3"/>
    <n v="13601"/>
    <x v="3"/>
    <s v="OFF-AP-10004249"/>
    <x v="1"/>
    <x v="4"/>
    <s v="Staple holder"/>
    <x v="1997"/>
    <n v="3"/>
    <n v="0"/>
    <n v="9.6956999999999987"/>
  </r>
  <r>
    <x v="0"/>
    <s v="MC-17575"/>
    <s v="Matt Collins"/>
    <x v="1"/>
    <s v="United States"/>
    <x v="0"/>
    <x v="0"/>
    <n v="60623"/>
    <x v="0"/>
    <s v="OFF-AP-10004249"/>
    <x v="1"/>
    <x v="4"/>
    <s v="Staple holder"/>
    <x v="1999"/>
    <n v="1"/>
    <n v="0.8"/>
    <n v="-6.344100000000001"/>
  </r>
  <r>
    <x v="1"/>
    <s v="TS-21205"/>
    <s v="Thomas Seio"/>
    <x v="0"/>
    <s v="United States"/>
    <x v="222"/>
    <x v="24"/>
    <n v="37211"/>
    <x v="2"/>
    <s v="OFF-AP-10004249"/>
    <x v="1"/>
    <x v="4"/>
    <s v="Staple holder"/>
    <x v="2000"/>
    <n v="8"/>
    <n v="0.2"/>
    <n v="6.7031999999999954"/>
  </r>
  <r>
    <x v="0"/>
    <s v="DL-12865"/>
    <s v="Dan Lawera"/>
    <x v="1"/>
    <s v="United States"/>
    <x v="6"/>
    <x v="3"/>
    <n v="10011"/>
    <x v="3"/>
    <s v="OFF-AP-10004336"/>
    <x v="1"/>
    <x v="4"/>
    <s v="Conquest 14 Commercial Heavy-Duty Upright Vacuum, Collection System, Accessory Kit"/>
    <x v="2001"/>
    <n v="3"/>
    <n v="0"/>
    <n v="49.555199999999978"/>
  </r>
  <r>
    <x v="1"/>
    <s v="NZ-18565"/>
    <s v="Nick Zandusky"/>
    <x v="2"/>
    <s v="United States"/>
    <x v="322"/>
    <x v="40"/>
    <n v="83642"/>
    <x v="1"/>
    <s v="OFF-AP-10004336"/>
    <x v="1"/>
    <x v="4"/>
    <s v="Conquest 14 Commercial Heavy-Duty Upright Vacuum, Collection System, Accessory Kit"/>
    <x v="2002"/>
    <n v="4"/>
    <n v="0"/>
    <n v="66.073599999999971"/>
  </r>
  <r>
    <x v="1"/>
    <s v="SS-20140"/>
    <s v="Saphhira Shifley"/>
    <x v="0"/>
    <s v="United States"/>
    <x v="291"/>
    <x v="12"/>
    <n v="75150"/>
    <x v="0"/>
    <s v="OFF-AP-10004336"/>
    <x v="1"/>
    <x v="4"/>
    <s v="Conquest 14 Commercial Heavy-Duty Upright Vacuum, Collection System, Accessory Kit"/>
    <x v="2003"/>
    <n v="3"/>
    <n v="0.8"/>
    <n v="-87.148800000000023"/>
  </r>
  <r>
    <x v="3"/>
    <s v="DB-13405"/>
    <s v="Denny Blanton"/>
    <x v="1"/>
    <s v="United States"/>
    <x v="224"/>
    <x v="26"/>
    <n v="1841"/>
    <x v="3"/>
    <s v="OFF-AP-10004336"/>
    <x v="1"/>
    <x v="4"/>
    <s v="Conquest 14 Commercial Heavy-Duty Upright Vacuum, Collection System, Accessory Kit"/>
    <x v="1063"/>
    <n v="2"/>
    <n v="0"/>
    <n v="33.036799999999985"/>
  </r>
  <r>
    <x v="1"/>
    <s v="SE-20110"/>
    <s v="Sanjit Engle"/>
    <x v="1"/>
    <s v="United States"/>
    <x v="6"/>
    <x v="3"/>
    <n v="10009"/>
    <x v="3"/>
    <s v="OFF-AP-10004487"/>
    <x v="1"/>
    <x v="4"/>
    <s v="Kensington 4 Outlet MasterPiece Compact Power Control Center"/>
    <x v="2004"/>
    <n v="5"/>
    <n v="0"/>
    <n v="113.84799999999998"/>
  </r>
  <r>
    <x v="1"/>
    <s v="SP-20545"/>
    <s v="Sibella Parks"/>
    <x v="0"/>
    <s v="United States"/>
    <x v="0"/>
    <x v="0"/>
    <n v="60623"/>
    <x v="0"/>
    <s v="OFF-AP-10004487"/>
    <x v="1"/>
    <x v="4"/>
    <s v="Kensington 4 Outlet MasterPiece Compact Power Control Center"/>
    <x v="2005"/>
    <n v="3"/>
    <n v="0.8"/>
    <n v="-126.85920000000002"/>
  </r>
  <r>
    <x v="1"/>
    <s v="JH-16180"/>
    <s v="Justin Hirsh"/>
    <x v="1"/>
    <s v="United States"/>
    <x v="393"/>
    <x v="7"/>
    <n v="81001"/>
    <x v="1"/>
    <s v="OFF-AP-10004487"/>
    <x v="1"/>
    <x v="4"/>
    <s v="Kensington 4 Outlet MasterPiece Compact Power Control Center"/>
    <x v="2006"/>
    <n v="13"/>
    <n v="0.2"/>
    <n v="84.572799999999944"/>
  </r>
  <r>
    <x v="1"/>
    <s v="MC-17590"/>
    <s v="Matt Collister"/>
    <x v="0"/>
    <s v="United States"/>
    <x v="26"/>
    <x v="16"/>
    <n v="8861"/>
    <x v="3"/>
    <s v="OFF-AP-10004487"/>
    <x v="1"/>
    <x v="4"/>
    <s v="Kensington 4 Outlet MasterPiece Compact Power Control Center"/>
    <x v="2007"/>
    <n v="2"/>
    <n v="0"/>
    <n v="45.539199999999994"/>
  </r>
  <r>
    <x v="1"/>
    <s v="CA-12055"/>
    <s v="Cathy Armstrong"/>
    <x v="2"/>
    <s v="United States"/>
    <x v="5"/>
    <x v="1"/>
    <n v="90036"/>
    <x v="1"/>
    <s v="OFF-AP-10004487"/>
    <x v="1"/>
    <x v="4"/>
    <s v="Kensington 4 Outlet MasterPiece Compact Power Control Center"/>
    <x v="2008"/>
    <n v="6"/>
    <n v="0"/>
    <n v="136.61759999999998"/>
  </r>
  <r>
    <x v="2"/>
    <s v="CB-12025"/>
    <s v="Cassandra Brandow"/>
    <x v="1"/>
    <s v="United States"/>
    <x v="2"/>
    <x v="1"/>
    <n v="94110"/>
    <x v="1"/>
    <s v="OFF-AP-10004487"/>
    <x v="1"/>
    <x v="4"/>
    <s v="Kensington 4 Outlet MasterPiece Compact Power Control Center"/>
    <x v="2004"/>
    <n v="5"/>
    <n v="0"/>
    <n v="113.84799999999998"/>
  </r>
  <r>
    <x v="1"/>
    <s v="BP-11290"/>
    <s v="Beth Paige"/>
    <x v="1"/>
    <s v="United States"/>
    <x v="32"/>
    <x v="22"/>
    <n v="43229"/>
    <x v="3"/>
    <s v="OFF-AP-10004487"/>
    <x v="1"/>
    <x v="4"/>
    <s v="Kensington 4 Outlet MasterPiece Compact Power Control Center"/>
    <x v="2009"/>
    <n v="2"/>
    <n v="0.2"/>
    <n v="13.011199999999995"/>
  </r>
  <r>
    <x v="0"/>
    <s v="RB-19570"/>
    <s v="Rob Beeghly"/>
    <x v="1"/>
    <s v="United States"/>
    <x v="32"/>
    <x v="33"/>
    <n v="47201"/>
    <x v="0"/>
    <s v="OFF-AP-10004532"/>
    <x v="1"/>
    <x v="4"/>
    <s v="Kensington 6 Outlet Guardian Standard Surge Protector"/>
    <x v="2010"/>
    <n v="3"/>
    <n v="0"/>
    <n v="16.588799999999999"/>
  </r>
  <r>
    <x v="3"/>
    <s v="BT-11530"/>
    <s v="Bradley Talbott"/>
    <x v="2"/>
    <s v="United States"/>
    <x v="5"/>
    <x v="1"/>
    <n v="90036"/>
    <x v="1"/>
    <s v="OFF-AP-10004532"/>
    <x v="1"/>
    <x v="4"/>
    <s v="Kensington 6 Outlet Guardian Standard Surge Protector"/>
    <x v="2011"/>
    <n v="4"/>
    <n v="0"/>
    <n v="22.118400000000001"/>
  </r>
  <r>
    <x v="1"/>
    <s v="TT-21265"/>
    <s v="Tim Taslimi"/>
    <x v="0"/>
    <s v="United States"/>
    <x v="6"/>
    <x v="3"/>
    <n v="10024"/>
    <x v="3"/>
    <s v="OFF-AP-10004532"/>
    <x v="1"/>
    <x v="4"/>
    <s v="Kensington 6 Outlet Guardian Standard Surge Protector"/>
    <x v="2010"/>
    <n v="3"/>
    <n v="0"/>
    <n v="16.588799999999999"/>
  </r>
  <r>
    <x v="0"/>
    <s v="SF-20065"/>
    <s v="Sandra Flanagan"/>
    <x v="1"/>
    <s v="United States"/>
    <x v="295"/>
    <x v="16"/>
    <n v="7011"/>
    <x v="3"/>
    <s v="OFF-AP-10004532"/>
    <x v="1"/>
    <x v="4"/>
    <s v="Kensington 6 Outlet Guardian Standard Surge Protector"/>
    <x v="2011"/>
    <n v="4"/>
    <n v="0"/>
    <n v="22.118400000000001"/>
  </r>
  <r>
    <x v="0"/>
    <s v="ZD-21925"/>
    <s v="Zuschuss Donatelli"/>
    <x v="1"/>
    <s v="United States"/>
    <x v="5"/>
    <x v="1"/>
    <n v="90036"/>
    <x v="1"/>
    <s v="OFF-AP-10004532"/>
    <x v="1"/>
    <x v="4"/>
    <s v="Kensington 6 Outlet Guardian Standard Surge Protector"/>
    <x v="2010"/>
    <n v="3"/>
    <n v="0"/>
    <n v="16.588799999999999"/>
  </r>
  <r>
    <x v="3"/>
    <s v="MM-18280"/>
    <s v="Muhammed MacIntyre"/>
    <x v="0"/>
    <s v="United States"/>
    <x v="5"/>
    <x v="1"/>
    <n v="90049"/>
    <x v="1"/>
    <s v="OFF-AP-10004532"/>
    <x v="1"/>
    <x v="4"/>
    <s v="Kensington 6 Outlet Guardian Standard Surge Protector"/>
    <x v="2010"/>
    <n v="3"/>
    <n v="0"/>
    <n v="16.588799999999999"/>
  </r>
  <r>
    <x v="1"/>
    <s v="AB-10060"/>
    <s v="Adam Bellavance"/>
    <x v="2"/>
    <s v="United States"/>
    <x v="28"/>
    <x v="17"/>
    <n v="22980"/>
    <x v="2"/>
    <s v="OFF-AP-10004540"/>
    <x v="1"/>
    <x v="4"/>
    <s v="Eureka The Boss Lite 10-Amp Upright Vacuum, Blue"/>
    <x v="2012"/>
    <n v="2"/>
    <n v="0"/>
    <n v="44.889600000000002"/>
  </r>
  <r>
    <x v="0"/>
    <s v="EN-13780"/>
    <s v="Edward Nazzal"/>
    <x v="1"/>
    <s v="United States"/>
    <x v="6"/>
    <x v="3"/>
    <n v="10009"/>
    <x v="3"/>
    <s v="OFF-AP-10004540"/>
    <x v="1"/>
    <x v="4"/>
    <s v="Eureka The Boss Lite 10-Amp Upright Vacuum, Blue"/>
    <x v="2012"/>
    <n v="2"/>
    <n v="0"/>
    <n v="44.889600000000002"/>
  </r>
  <r>
    <x v="1"/>
    <s v="MC-17845"/>
    <s v="Michael Chen"/>
    <x v="1"/>
    <s v="United States"/>
    <x v="124"/>
    <x v="8"/>
    <n v="99301"/>
    <x v="1"/>
    <s v="OFF-AP-10004540"/>
    <x v="1"/>
    <x v="4"/>
    <s v="Eureka The Boss Lite 10-Amp Upright Vacuum, Blue"/>
    <x v="2013"/>
    <n v="5"/>
    <n v="0"/>
    <n v="112.224"/>
  </r>
  <r>
    <x v="1"/>
    <s v="BH-11710"/>
    <s v="Brosina Hoffman"/>
    <x v="1"/>
    <s v="United States"/>
    <x v="76"/>
    <x v="29"/>
    <n v="39401"/>
    <x v="2"/>
    <s v="OFF-AP-10004540"/>
    <x v="1"/>
    <x v="4"/>
    <s v="Eureka The Boss Lite 10-Amp Upright Vacuum, Blue"/>
    <x v="2014"/>
    <n v="4"/>
    <n v="0"/>
    <n v="89.779200000000003"/>
  </r>
  <r>
    <x v="1"/>
    <s v="ZC-21910"/>
    <s v="Zuschuss Carroll"/>
    <x v="1"/>
    <s v="United States"/>
    <x v="17"/>
    <x v="12"/>
    <n v="77095"/>
    <x v="0"/>
    <s v="OFF-AP-10004655"/>
    <x v="1"/>
    <x v="4"/>
    <s v="Holmes Visible Mist Ultrasonic Humidifier with 2.3-Gallon Output per Day, Replacement Filter"/>
    <x v="2015"/>
    <n v="1"/>
    <n v="0.8"/>
    <n v="-5.2072000000000012"/>
  </r>
  <r>
    <x v="0"/>
    <s v="AJ-10945"/>
    <s v="Ashley Jarboe"/>
    <x v="1"/>
    <s v="United States"/>
    <x v="2"/>
    <x v="1"/>
    <n v="94110"/>
    <x v="1"/>
    <s v="OFF-AP-10004655"/>
    <x v="1"/>
    <x v="4"/>
    <s v="Holmes Visible Mist Ultrasonic Humidifier with 2.3-Gallon Output per Day, Replacement Filter"/>
    <x v="2016"/>
    <n v="4"/>
    <n v="0"/>
    <n v="15.395199999999999"/>
  </r>
  <r>
    <x v="1"/>
    <s v="LR-16915"/>
    <s v="Lena Radford"/>
    <x v="1"/>
    <s v="United States"/>
    <x v="1"/>
    <x v="1"/>
    <n v="92024"/>
    <x v="1"/>
    <s v="OFF-AP-10004708"/>
    <x v="1"/>
    <x v="4"/>
    <s v="Fellowes Superior 10 Outlet Split Surge Protector"/>
    <x v="2017"/>
    <n v="2"/>
    <n v="0"/>
    <n v="22.074799999999996"/>
  </r>
  <r>
    <x v="0"/>
    <s v="TB-21520"/>
    <s v="Tracy Blumstein"/>
    <x v="1"/>
    <s v="United States"/>
    <x v="111"/>
    <x v="22"/>
    <n v="45014"/>
    <x v="3"/>
    <s v="OFF-AP-10004708"/>
    <x v="1"/>
    <x v="4"/>
    <s v="Fellowes Superior 10 Outlet Split Surge Protector"/>
    <x v="2018"/>
    <n v="4"/>
    <n v="0.2"/>
    <n v="13.701599999999988"/>
  </r>
  <r>
    <x v="1"/>
    <s v="EB-13870"/>
    <s v="Emily Burns"/>
    <x v="1"/>
    <s v="United States"/>
    <x v="97"/>
    <x v="20"/>
    <n v="85023"/>
    <x v="1"/>
    <s v="OFF-AP-10004708"/>
    <x v="1"/>
    <x v="4"/>
    <s v="Fellowes Superior 10 Outlet Split Surge Protector"/>
    <x v="2018"/>
    <n v="4"/>
    <n v="0.2"/>
    <n v="13.701599999999988"/>
  </r>
  <r>
    <x v="1"/>
    <s v="CC-12610"/>
    <s v="Corey Catlett"/>
    <x v="0"/>
    <s v="United States"/>
    <x v="32"/>
    <x v="22"/>
    <n v="43229"/>
    <x v="3"/>
    <s v="OFF-AP-10004708"/>
    <x v="1"/>
    <x v="4"/>
    <s v="Fellowes Superior 10 Outlet Split Surge Protector"/>
    <x v="2019"/>
    <n v="7"/>
    <n v="0.2"/>
    <n v="23.977799999999988"/>
  </r>
  <r>
    <x v="3"/>
    <s v="MB-17305"/>
    <s v="Maria Bertelson"/>
    <x v="1"/>
    <s v="United States"/>
    <x v="238"/>
    <x v="8"/>
    <n v="98632"/>
    <x v="1"/>
    <s v="OFF-AP-10004708"/>
    <x v="1"/>
    <x v="4"/>
    <s v="Fellowes Superior 10 Outlet Split Surge Protector"/>
    <x v="2017"/>
    <n v="2"/>
    <n v="0"/>
    <n v="22.074799999999996"/>
  </r>
  <r>
    <x v="1"/>
    <s v="JM-15250"/>
    <s v="Janet Martin"/>
    <x v="1"/>
    <s v="United States"/>
    <x v="16"/>
    <x v="12"/>
    <n v="77340"/>
    <x v="0"/>
    <s v="OFF-AP-10004708"/>
    <x v="1"/>
    <x v="4"/>
    <s v="Fellowes Superior 10 Outlet Split Surge Protector"/>
    <x v="2020"/>
    <n v="2"/>
    <n v="0.8"/>
    <n v="-38.821200000000012"/>
  </r>
  <r>
    <x v="1"/>
    <s v="DG-13300"/>
    <s v="Deirdre Greer"/>
    <x v="0"/>
    <s v="United States"/>
    <x v="394"/>
    <x v="16"/>
    <n v="7050"/>
    <x v="3"/>
    <s v="OFF-AP-10004708"/>
    <x v="1"/>
    <x v="4"/>
    <s v="Fellowes Superior 10 Outlet Split Surge Protector"/>
    <x v="2017"/>
    <n v="2"/>
    <n v="0"/>
    <n v="22.074799999999996"/>
  </r>
  <r>
    <x v="0"/>
    <s v="CS-12355"/>
    <s v="Christine Sundaresam"/>
    <x v="1"/>
    <s v="United States"/>
    <x v="243"/>
    <x v="10"/>
    <n v="33021"/>
    <x v="2"/>
    <s v="OFF-AP-10004708"/>
    <x v="1"/>
    <x v="4"/>
    <s v="Fellowes Superior 10 Outlet Split Surge Protector"/>
    <x v="2021"/>
    <n v="5"/>
    <n v="0.2"/>
    <n v="17.126999999999988"/>
  </r>
  <r>
    <x v="3"/>
    <s v="SC-20695"/>
    <s v="Steve Chapman"/>
    <x v="0"/>
    <s v="United States"/>
    <x v="17"/>
    <x v="12"/>
    <n v="77041"/>
    <x v="0"/>
    <s v="OFF-AP-10004708"/>
    <x v="1"/>
    <x v="4"/>
    <s v="Fellowes Superior 10 Outlet Split Surge Protector"/>
    <x v="2020"/>
    <n v="2"/>
    <n v="0.8"/>
    <n v="-38.821200000000012"/>
  </r>
  <r>
    <x v="3"/>
    <s v="RW-19690"/>
    <s v="Robert Waldorf"/>
    <x v="1"/>
    <s v="United States"/>
    <x v="33"/>
    <x v="19"/>
    <n v="65807"/>
    <x v="0"/>
    <s v="OFF-AP-10004785"/>
    <x v="1"/>
    <x v="4"/>
    <s v="Holmes Replacement Filter for HEPA Air Cleaner, Medium Room"/>
    <x v="2022"/>
    <n v="3"/>
    <n v="0"/>
    <n v="14.615700000000004"/>
  </r>
  <r>
    <x v="1"/>
    <s v="DP-13390"/>
    <s v="Dennis Pardue"/>
    <x v="2"/>
    <s v="United States"/>
    <x v="2"/>
    <x v="1"/>
    <n v="94110"/>
    <x v="1"/>
    <s v="OFF-AP-10004785"/>
    <x v="1"/>
    <x v="4"/>
    <s v="Holmes Replacement Filter for HEPA Air Cleaner, Medium Room"/>
    <x v="2023"/>
    <n v="5"/>
    <n v="0"/>
    <n v="24.359500000000004"/>
  </r>
  <r>
    <x v="2"/>
    <s v="RP-19390"/>
    <s v="Resi Pölking"/>
    <x v="1"/>
    <s v="United States"/>
    <x v="11"/>
    <x v="8"/>
    <n v="98103"/>
    <x v="1"/>
    <s v="OFF-AP-10004785"/>
    <x v="1"/>
    <x v="4"/>
    <s v="Holmes Replacement Filter for HEPA Air Cleaner, Medium Room"/>
    <x v="2024"/>
    <n v="2"/>
    <n v="0"/>
    <n v="9.743800000000002"/>
  </r>
  <r>
    <x v="1"/>
    <s v="MH-17455"/>
    <s v="Mark Hamilton"/>
    <x v="1"/>
    <s v="United States"/>
    <x v="167"/>
    <x v="37"/>
    <n v="55407"/>
    <x v="0"/>
    <s v="OFF-AP-10004785"/>
    <x v="1"/>
    <x v="4"/>
    <s v="Holmes Replacement Filter for HEPA Air Cleaner, Medium Room"/>
    <x v="2025"/>
    <n v="8"/>
    <n v="0"/>
    <n v="38.975200000000008"/>
  </r>
  <r>
    <x v="1"/>
    <s v="LP-17095"/>
    <s v="Liz Preis"/>
    <x v="1"/>
    <s v="United States"/>
    <x v="350"/>
    <x v="21"/>
    <n v="42071"/>
    <x v="2"/>
    <s v="OFF-AP-10004859"/>
    <x v="1"/>
    <x v="4"/>
    <s v="Acco 6 Outlet Guardian Premium Surge Suppressor"/>
    <x v="2026"/>
    <n v="5"/>
    <n v="0"/>
    <n v="19.656000000000002"/>
  </r>
  <r>
    <x v="3"/>
    <s v="ON-18715"/>
    <s v="Odella Nelson"/>
    <x v="0"/>
    <s v="United States"/>
    <x v="379"/>
    <x v="9"/>
    <n v="27511"/>
    <x v="2"/>
    <s v="OFF-AP-10004859"/>
    <x v="1"/>
    <x v="4"/>
    <s v="Acco 6 Outlet Guardian Premium Surge Suppressor"/>
    <x v="2027"/>
    <n v="5"/>
    <n v="0.2"/>
    <n v="5.0960000000000001"/>
  </r>
  <r>
    <x v="0"/>
    <s v="CK-12205"/>
    <s v="Chloris Kastensmidt"/>
    <x v="1"/>
    <s v="United States"/>
    <x v="395"/>
    <x v="1"/>
    <n v="95051"/>
    <x v="1"/>
    <s v="OFF-AP-10004859"/>
    <x v="1"/>
    <x v="4"/>
    <s v="Acco 6 Outlet Guardian Premium Surge Suppressor"/>
    <x v="2028"/>
    <n v="4"/>
    <n v="0"/>
    <n v="15.724800000000002"/>
  </r>
  <r>
    <x v="0"/>
    <s v="SG-20470"/>
    <s v="Sheri Gordon"/>
    <x v="1"/>
    <s v="United States"/>
    <x v="2"/>
    <x v="1"/>
    <n v="94109"/>
    <x v="1"/>
    <s v="OFF-AP-10004859"/>
    <x v="1"/>
    <x v="4"/>
    <s v="Acco 6 Outlet Guardian Premium Surge Suppressor"/>
    <x v="2029"/>
    <n v="3"/>
    <n v="0"/>
    <n v="11.793600000000001"/>
  </r>
  <r>
    <x v="0"/>
    <s v="SF-20065"/>
    <s v="Sandra Flanagan"/>
    <x v="1"/>
    <s v="United States"/>
    <x v="396"/>
    <x v="9"/>
    <n v="27534"/>
    <x v="2"/>
    <s v="OFF-AP-10004859"/>
    <x v="1"/>
    <x v="4"/>
    <s v="Acco 6 Outlet Guardian Premium Surge Suppressor"/>
    <x v="2030"/>
    <n v="3"/>
    <n v="0.2"/>
    <n v="3.0576000000000008"/>
  </r>
  <r>
    <x v="3"/>
    <s v="JM-15865"/>
    <s v="John Murray"/>
    <x v="1"/>
    <s v="United States"/>
    <x v="179"/>
    <x v="12"/>
    <n v="76903"/>
    <x v="0"/>
    <s v="OFF-AP-10004859"/>
    <x v="1"/>
    <x v="4"/>
    <s v="Acco 6 Outlet Guardian Premium Surge Suppressor"/>
    <x v="2031"/>
    <n v="4"/>
    <n v="0.8"/>
    <n v="-30.867200000000004"/>
  </r>
  <r>
    <x v="1"/>
    <s v="JL-15175"/>
    <s v="James Lanier"/>
    <x v="2"/>
    <s v="United States"/>
    <x v="2"/>
    <x v="1"/>
    <n v="94110"/>
    <x v="1"/>
    <s v="OFF-AP-10004859"/>
    <x v="1"/>
    <x v="4"/>
    <s v="Acco 6 Outlet Guardian Premium Surge Suppressor"/>
    <x v="2032"/>
    <n v="6"/>
    <n v="0"/>
    <n v="23.587200000000003"/>
  </r>
  <r>
    <x v="1"/>
    <s v="QJ-19255"/>
    <s v="Quincy Jones"/>
    <x v="0"/>
    <s v="United States"/>
    <x v="15"/>
    <x v="6"/>
    <n v="48234"/>
    <x v="0"/>
    <s v="OFF-AP-10004859"/>
    <x v="1"/>
    <x v="4"/>
    <s v="Acco 6 Outlet Guardian Premium Surge Suppressor"/>
    <x v="2033"/>
    <n v="5"/>
    <n v="0.1"/>
    <n v="12.376000000000001"/>
  </r>
  <r>
    <x v="3"/>
    <s v="ME-17320"/>
    <s v="Maria Etezadi"/>
    <x v="2"/>
    <s v="United States"/>
    <x v="17"/>
    <x v="12"/>
    <n v="77095"/>
    <x v="0"/>
    <s v="OFF-AP-10004868"/>
    <x v="1"/>
    <x v="4"/>
    <s v="Hoover Commercial Soft Guard Upright Vacuum And Disposable Filtration Bags"/>
    <x v="2034"/>
    <n v="6"/>
    <n v="0.8"/>
    <n v="-24.708599999999997"/>
  </r>
  <r>
    <x v="1"/>
    <s v="TS-21505"/>
    <s v="Tony Sayre"/>
    <x v="1"/>
    <s v="United States"/>
    <x v="23"/>
    <x v="24"/>
    <n v="38401"/>
    <x v="2"/>
    <s v="OFF-AP-10004868"/>
    <x v="1"/>
    <x v="4"/>
    <s v="Hoover Commercial Soft Guard Upright Vacuum And Disposable Filtration Bags"/>
    <x v="2035"/>
    <n v="7"/>
    <n v="0.2"/>
    <n v="3.8073000000000015"/>
  </r>
  <r>
    <x v="1"/>
    <s v="CS-12175"/>
    <s v="Charles Sheldon"/>
    <x v="0"/>
    <s v="United States"/>
    <x v="2"/>
    <x v="1"/>
    <n v="94122"/>
    <x v="1"/>
    <s v="OFF-AP-10004868"/>
    <x v="1"/>
    <x v="4"/>
    <s v="Hoover Commercial Soft Guard Upright Vacuum And Disposable Filtration Bags"/>
    <x v="2036"/>
    <n v="1"/>
    <n v="0"/>
    <n v="2.0979000000000001"/>
  </r>
  <r>
    <x v="1"/>
    <s v="AG-10300"/>
    <s v="Aleksandra Gannaway"/>
    <x v="0"/>
    <s v="United States"/>
    <x v="55"/>
    <x v="27"/>
    <n v="89115"/>
    <x v="1"/>
    <s v="OFF-AP-10004868"/>
    <x v="1"/>
    <x v="4"/>
    <s v="Hoover Commercial Soft Guard Upright Vacuum And Disposable Filtration Bags"/>
    <x v="2037"/>
    <n v="4"/>
    <n v="0"/>
    <n v="8.3916000000000004"/>
  </r>
  <r>
    <x v="1"/>
    <s v="RW-19540"/>
    <s v="Rick Wilson"/>
    <x v="0"/>
    <s v="United States"/>
    <x v="34"/>
    <x v="20"/>
    <n v="85204"/>
    <x v="1"/>
    <s v="OFF-AP-10004980"/>
    <x v="1"/>
    <x v="4"/>
    <s v="3M Replacement Filter for Office Air Cleaner for 20' x 33' Room"/>
    <x v="2038"/>
    <n v="2"/>
    <n v="0.2"/>
    <n v="14.409600000000003"/>
  </r>
  <r>
    <x v="1"/>
    <s v="BT-11395"/>
    <s v="Bill Tyler"/>
    <x v="0"/>
    <s v="United States"/>
    <x v="5"/>
    <x v="1"/>
    <n v="90036"/>
    <x v="1"/>
    <s v="OFF-AP-10004980"/>
    <x v="1"/>
    <x v="4"/>
    <s v="3M Replacement Filter for Office Air Cleaner for 20' x 33' Room"/>
    <x v="2039"/>
    <n v="2"/>
    <n v="0"/>
    <n v="29.577600000000004"/>
  </r>
  <r>
    <x v="1"/>
    <s v="BT-11680"/>
    <s v="Brian Thompson"/>
    <x v="1"/>
    <s v="United States"/>
    <x v="2"/>
    <x v="1"/>
    <n v="94122"/>
    <x v="1"/>
    <s v="OFF-AP-10004980"/>
    <x v="1"/>
    <x v="4"/>
    <s v="3M Replacement Filter for Office Air Cleaner for 20' x 33' Room"/>
    <x v="2040"/>
    <n v="3"/>
    <n v="0"/>
    <n v="44.366400000000006"/>
  </r>
  <r>
    <x v="1"/>
    <s v="JW-16075"/>
    <s v="Julia West"/>
    <x v="1"/>
    <s v="United States"/>
    <x v="0"/>
    <x v="0"/>
    <n v="60610"/>
    <x v="0"/>
    <s v="OFF-AP-10004980"/>
    <x v="1"/>
    <x v="4"/>
    <s v="3M Replacement Filter for Office Air Cleaner for 20' x 33' Room"/>
    <x v="2041"/>
    <n v="7"/>
    <n v="0.8"/>
    <n v="-108.8304"/>
  </r>
  <r>
    <x v="3"/>
    <s v="TZ-21580"/>
    <s v="Tracy Zic"/>
    <x v="1"/>
    <s v="United States"/>
    <x v="98"/>
    <x v="7"/>
    <n v="80027"/>
    <x v="1"/>
    <s v="OFF-AR-10000034"/>
    <x v="1"/>
    <x v="5"/>
    <s v="BIC Brite Liner Grip Highlighters, Assorted, 5/Pack"/>
    <x v="2042"/>
    <n v="1"/>
    <n v="0.2"/>
    <n v="0.80559999999999987"/>
  </r>
  <r>
    <x v="1"/>
    <s v="RW-19630"/>
    <s v="Rob Williams"/>
    <x v="0"/>
    <s v="United States"/>
    <x v="23"/>
    <x v="19"/>
    <n v="65203"/>
    <x v="0"/>
    <s v="OFF-AR-10000034"/>
    <x v="1"/>
    <x v="5"/>
    <s v="BIC Brite Liner Grip Highlighters, Assorted, 5/Pack"/>
    <x v="2043"/>
    <n v="7"/>
    <n v="0"/>
    <n v="11.575199999999999"/>
  </r>
  <r>
    <x v="3"/>
    <s v="TC-21475"/>
    <s v="Tony Chapman"/>
    <x v="2"/>
    <s v="United States"/>
    <x v="118"/>
    <x v="34"/>
    <n v="20016"/>
    <x v="3"/>
    <s v="OFF-AR-10000034"/>
    <x v="1"/>
    <x v="5"/>
    <s v="BIC Brite Liner Grip Highlighters, Assorted, 5/Pack"/>
    <x v="2044"/>
    <n v="8"/>
    <n v="0"/>
    <n v="13.2288"/>
  </r>
  <r>
    <x v="1"/>
    <s v="QJ-19255"/>
    <s v="Quincy Jones"/>
    <x v="0"/>
    <s v="United States"/>
    <x v="0"/>
    <x v="0"/>
    <n v="60653"/>
    <x v="0"/>
    <s v="OFF-AR-10000034"/>
    <x v="1"/>
    <x v="5"/>
    <s v="BIC Brite Liner Grip Highlighters, Assorted, 5/Pack"/>
    <x v="2045"/>
    <n v="4"/>
    <n v="0.2"/>
    <n v="3.2223999999999995"/>
  </r>
  <r>
    <x v="1"/>
    <s v="KF-16285"/>
    <s v="Karen Ferguson"/>
    <x v="2"/>
    <s v="United States"/>
    <x v="75"/>
    <x v="18"/>
    <n v="30328"/>
    <x v="2"/>
    <s v="OFF-AR-10000034"/>
    <x v="1"/>
    <x v="5"/>
    <s v="BIC Brite Liner Grip Highlighters, Assorted, 5/Pack"/>
    <x v="2046"/>
    <n v="3"/>
    <n v="0"/>
    <n v="4.9607999999999999"/>
  </r>
  <r>
    <x v="1"/>
    <s v="CA-12265"/>
    <s v="Christina Anderson"/>
    <x v="1"/>
    <s v="United States"/>
    <x v="2"/>
    <x v="1"/>
    <n v="94110"/>
    <x v="1"/>
    <s v="OFF-AR-10000034"/>
    <x v="1"/>
    <x v="5"/>
    <s v="BIC Brite Liner Grip Highlighters, Assorted, 5/Pack"/>
    <x v="2047"/>
    <n v="6"/>
    <n v="0"/>
    <n v="9.9215999999999998"/>
  </r>
  <r>
    <x v="3"/>
    <s v="JD-15895"/>
    <s v="Jonathan Doherty"/>
    <x v="0"/>
    <s v="United States"/>
    <x v="18"/>
    <x v="13"/>
    <n v="19140"/>
    <x v="3"/>
    <s v="OFF-AR-10000122"/>
    <x v="1"/>
    <x v="5"/>
    <s v="Newell 314"/>
    <x v="2048"/>
    <n v="4"/>
    <n v="0.2"/>
    <n v="1.1159999999999979"/>
  </r>
  <r>
    <x v="0"/>
    <s v="DC-12850"/>
    <s v="Dan Campbell"/>
    <x v="1"/>
    <s v="United States"/>
    <x v="71"/>
    <x v="12"/>
    <n v="76017"/>
    <x v="0"/>
    <s v="OFF-AR-10000122"/>
    <x v="1"/>
    <x v="5"/>
    <s v="Newell 314"/>
    <x v="2049"/>
    <n v="2"/>
    <n v="0.2"/>
    <n v="0.55799999999999894"/>
  </r>
  <r>
    <x v="3"/>
    <s v="BC-11125"/>
    <s v="Becky Castell"/>
    <x v="2"/>
    <s v="United States"/>
    <x v="2"/>
    <x v="1"/>
    <n v="94109"/>
    <x v="1"/>
    <s v="OFF-AR-10000122"/>
    <x v="1"/>
    <x v="5"/>
    <s v="Newell 314"/>
    <x v="2050"/>
    <n v="1"/>
    <n v="0"/>
    <n v="1.3949999999999996"/>
  </r>
  <r>
    <x v="1"/>
    <s v="FO-14305"/>
    <s v="Frank Olsen"/>
    <x v="1"/>
    <s v="United States"/>
    <x v="17"/>
    <x v="12"/>
    <n v="77070"/>
    <x v="0"/>
    <s v="OFF-AR-10000122"/>
    <x v="1"/>
    <x v="5"/>
    <s v="Newell 314"/>
    <x v="2051"/>
    <n v="8"/>
    <n v="0.2"/>
    <n v="2.2319999999999958"/>
  </r>
  <r>
    <x v="1"/>
    <s v="JL-15235"/>
    <s v="Janet Lee"/>
    <x v="1"/>
    <s v="United States"/>
    <x v="79"/>
    <x v="4"/>
    <n v="19711"/>
    <x v="3"/>
    <s v="OFF-AR-10000122"/>
    <x v="1"/>
    <x v="5"/>
    <s v="Newell 314"/>
    <x v="2052"/>
    <n v="2"/>
    <n v="0"/>
    <n v="2.7899999999999991"/>
  </r>
  <r>
    <x v="3"/>
    <s v="AT-10435"/>
    <s v="Alyssa Tate"/>
    <x v="2"/>
    <s v="United States"/>
    <x v="5"/>
    <x v="1"/>
    <n v="90004"/>
    <x v="1"/>
    <s v="OFF-AR-10000122"/>
    <x v="1"/>
    <x v="5"/>
    <s v="Newell 314"/>
    <x v="2052"/>
    <n v="2"/>
    <n v="0"/>
    <n v="2.7899999999999991"/>
  </r>
  <r>
    <x v="3"/>
    <s v="RH-19600"/>
    <s v="Rob Haberlin"/>
    <x v="1"/>
    <s v="United States"/>
    <x v="135"/>
    <x v="17"/>
    <n v="23666"/>
    <x v="2"/>
    <s v="OFF-AR-10000122"/>
    <x v="1"/>
    <x v="5"/>
    <s v="Newell 314"/>
    <x v="2053"/>
    <n v="5"/>
    <n v="0"/>
    <n v="6.9749999999999979"/>
  </r>
  <r>
    <x v="1"/>
    <s v="AA-10375"/>
    <s v="Allen Armold"/>
    <x v="1"/>
    <s v="United States"/>
    <x v="72"/>
    <x v="23"/>
    <n v="97301"/>
    <x v="1"/>
    <s v="OFF-AR-10000127"/>
    <x v="1"/>
    <x v="5"/>
    <s v="Newell 321"/>
    <x v="2054"/>
    <n v="2"/>
    <n v="0.2"/>
    <n v="0.59039999999999915"/>
  </r>
  <r>
    <x v="3"/>
    <s v="GM-14695"/>
    <s v="Greg Maxwell"/>
    <x v="0"/>
    <s v="United States"/>
    <x v="272"/>
    <x v="17"/>
    <n v="22304"/>
    <x v="2"/>
    <s v="OFF-AR-10000127"/>
    <x v="1"/>
    <x v="5"/>
    <s v="Newell 321"/>
    <x v="2055"/>
    <n v="7"/>
    <n v="0"/>
    <n v="6.6583999999999968"/>
  </r>
  <r>
    <x v="3"/>
    <s v="HW-14935"/>
    <s v="Helen Wasserman"/>
    <x v="0"/>
    <s v="United States"/>
    <x v="15"/>
    <x v="6"/>
    <n v="48205"/>
    <x v="0"/>
    <s v="OFF-AR-10000127"/>
    <x v="1"/>
    <x v="5"/>
    <s v="Newell 321"/>
    <x v="2056"/>
    <n v="5"/>
    <n v="0"/>
    <n v="4.7559999999999985"/>
  </r>
  <r>
    <x v="1"/>
    <s v="HM-14980"/>
    <s v="Henry MacAllister"/>
    <x v="1"/>
    <s v="United States"/>
    <x v="108"/>
    <x v="9"/>
    <n v="27217"/>
    <x v="2"/>
    <s v="OFF-AR-10000127"/>
    <x v="1"/>
    <x v="5"/>
    <s v="Newell 321"/>
    <x v="2057"/>
    <n v="8"/>
    <n v="0.2"/>
    <n v="2.3615999999999966"/>
  </r>
  <r>
    <x v="0"/>
    <s v="JH-15430"/>
    <s v="Jennifer Halladay"/>
    <x v="1"/>
    <s v="United States"/>
    <x v="108"/>
    <x v="9"/>
    <n v="27217"/>
    <x v="2"/>
    <s v="OFF-AR-10000203"/>
    <x v="1"/>
    <x v="5"/>
    <s v="Newell 336"/>
    <x v="734"/>
    <n v="7"/>
    <n v="0.2"/>
    <n v="2.696399999999997"/>
  </r>
  <r>
    <x v="0"/>
    <s v="PR-18880"/>
    <s v="Patrick Ryan"/>
    <x v="1"/>
    <s v="United States"/>
    <x v="131"/>
    <x v="1"/>
    <n v="94601"/>
    <x v="1"/>
    <s v="OFF-AR-10000203"/>
    <x v="1"/>
    <x v="5"/>
    <s v="Newell 336"/>
    <x v="2058"/>
    <n v="4"/>
    <n v="0"/>
    <n v="4.9647999999999985"/>
  </r>
  <r>
    <x v="1"/>
    <s v="BT-11305"/>
    <s v="Beth Thompson"/>
    <x v="2"/>
    <s v="United States"/>
    <x v="263"/>
    <x v="14"/>
    <n v="54880"/>
    <x v="0"/>
    <s v="OFF-AR-10000203"/>
    <x v="1"/>
    <x v="5"/>
    <s v="Newell 336"/>
    <x v="2058"/>
    <n v="4"/>
    <n v="0"/>
    <n v="4.9647999999999985"/>
  </r>
  <r>
    <x v="1"/>
    <s v="SC-20725"/>
    <s v="Steven Cartwright"/>
    <x v="1"/>
    <s v="United States"/>
    <x v="4"/>
    <x v="20"/>
    <n v="85345"/>
    <x v="1"/>
    <s v="OFF-AR-10000203"/>
    <x v="1"/>
    <x v="5"/>
    <s v="Newell 336"/>
    <x v="2059"/>
    <n v="3"/>
    <n v="0.2"/>
    <n v="1.1555999999999984"/>
  </r>
  <r>
    <x v="1"/>
    <s v="KB-16585"/>
    <s v="Ken Black"/>
    <x v="0"/>
    <s v="United States"/>
    <x v="292"/>
    <x v="42"/>
    <n v="68025"/>
    <x v="0"/>
    <s v="OFF-AR-10000246"/>
    <x v="1"/>
    <x v="5"/>
    <s v="Newell 318"/>
    <x v="2060"/>
    <n v="7"/>
    <n v="0"/>
    <n v="5.0595999999999997"/>
  </r>
  <r>
    <x v="3"/>
    <s v="NP-18700"/>
    <s v="Nora Preis"/>
    <x v="1"/>
    <s v="United States"/>
    <x v="2"/>
    <x v="1"/>
    <n v="94109"/>
    <x v="1"/>
    <s v="OFF-AR-10000246"/>
    <x v="1"/>
    <x v="5"/>
    <s v="Newell 318"/>
    <x v="2061"/>
    <n v="6"/>
    <n v="0"/>
    <n v="4.3367999999999993"/>
  </r>
  <r>
    <x v="1"/>
    <s v="LH-16750"/>
    <s v="Larry Hughes"/>
    <x v="1"/>
    <s v="United States"/>
    <x v="147"/>
    <x v="20"/>
    <n v="85224"/>
    <x v="1"/>
    <s v="OFF-AR-10000246"/>
    <x v="1"/>
    <x v="5"/>
    <s v="Newell 318"/>
    <x v="2062"/>
    <n v="4"/>
    <n v="0.2"/>
    <n v="0.66719999999999979"/>
  </r>
  <r>
    <x v="0"/>
    <s v="AT-10435"/>
    <s v="Alyssa Tate"/>
    <x v="2"/>
    <s v="United States"/>
    <x v="169"/>
    <x v="25"/>
    <n v="6450"/>
    <x v="3"/>
    <s v="OFF-AR-10000246"/>
    <x v="1"/>
    <x v="5"/>
    <s v="Newell 318"/>
    <x v="2063"/>
    <n v="4"/>
    <n v="0"/>
    <n v="2.8911999999999995"/>
  </r>
  <r>
    <x v="1"/>
    <s v="BG-11035"/>
    <s v="Barry Gonzalez"/>
    <x v="1"/>
    <s v="United States"/>
    <x v="33"/>
    <x v="17"/>
    <n v="22153"/>
    <x v="2"/>
    <s v="OFF-AR-10000246"/>
    <x v="1"/>
    <x v="5"/>
    <s v="Newell 318"/>
    <x v="2064"/>
    <n v="2"/>
    <n v="0"/>
    <n v="1.4455999999999998"/>
  </r>
  <r>
    <x v="0"/>
    <s v="CC-12100"/>
    <s v="Chad Cunningham"/>
    <x v="2"/>
    <s v="United States"/>
    <x v="32"/>
    <x v="33"/>
    <n v="47201"/>
    <x v="0"/>
    <s v="OFF-AR-10000255"/>
    <x v="1"/>
    <x v="5"/>
    <s v="Newell 328"/>
    <x v="2065"/>
    <n v="7"/>
    <n v="0"/>
    <n v="10.628799999999998"/>
  </r>
  <r>
    <x v="0"/>
    <s v="WB-21850"/>
    <s v="William Brown"/>
    <x v="1"/>
    <s v="United States"/>
    <x v="5"/>
    <x v="1"/>
    <n v="90049"/>
    <x v="1"/>
    <s v="OFF-AR-10000255"/>
    <x v="1"/>
    <x v="5"/>
    <s v="Newell 328"/>
    <x v="2066"/>
    <n v="2"/>
    <n v="0"/>
    <n v="3.0367999999999995"/>
  </r>
  <r>
    <x v="1"/>
    <s v="EK-13795"/>
    <s v="Eileen Kiefer"/>
    <x v="2"/>
    <s v="United States"/>
    <x v="397"/>
    <x v="1"/>
    <n v="92025"/>
    <x v="1"/>
    <s v="OFF-AR-10000255"/>
    <x v="1"/>
    <x v="5"/>
    <s v="Newell 328"/>
    <x v="2067"/>
    <n v="4"/>
    <n v="0"/>
    <n v="6.073599999999999"/>
  </r>
  <r>
    <x v="1"/>
    <s v="KL-16555"/>
    <s v="Kelly Lampkin"/>
    <x v="0"/>
    <s v="United States"/>
    <x v="111"/>
    <x v="22"/>
    <n v="45014"/>
    <x v="3"/>
    <s v="OFF-AR-10000315"/>
    <x v="1"/>
    <x v="5"/>
    <s v="Dixon Ticonderoga Maple Cedar Pencil, #2"/>
    <x v="2068"/>
    <n v="2"/>
    <n v="0.2"/>
    <n v="0.30700000000000016"/>
  </r>
  <r>
    <x v="0"/>
    <s v="TB-21355"/>
    <s v="Todd Boyes"/>
    <x v="0"/>
    <s v="United States"/>
    <x v="382"/>
    <x v="16"/>
    <n v="7060"/>
    <x v="3"/>
    <s v="OFF-AR-10000315"/>
    <x v="1"/>
    <x v="5"/>
    <s v="Dixon Ticonderoga Maple Cedar Pencil, #2"/>
    <x v="2069"/>
    <n v="3"/>
    <n v="0"/>
    <n v="2.3025000000000002"/>
  </r>
  <r>
    <x v="1"/>
    <s v="CS-12355"/>
    <s v="Christine Sundaresam"/>
    <x v="1"/>
    <s v="United States"/>
    <x v="11"/>
    <x v="8"/>
    <n v="98115"/>
    <x v="1"/>
    <s v="OFF-AR-10000315"/>
    <x v="1"/>
    <x v="5"/>
    <s v="Dixon Ticonderoga Maple Cedar Pencil, #2"/>
    <x v="2069"/>
    <n v="3"/>
    <n v="0"/>
    <n v="2.3025000000000002"/>
  </r>
  <r>
    <x v="1"/>
    <s v="KH-16630"/>
    <s v="Ken Heidel"/>
    <x v="0"/>
    <s v="United States"/>
    <x v="138"/>
    <x v="12"/>
    <n v="78207"/>
    <x v="0"/>
    <s v="OFF-AR-10000369"/>
    <x v="1"/>
    <x v="5"/>
    <s v="Design Ebony Sketching Pencil"/>
    <x v="2070"/>
    <n v="6"/>
    <n v="0.2"/>
    <n v="0.50039999999999996"/>
  </r>
  <r>
    <x v="3"/>
    <s v="KT-16480"/>
    <s v="Kean Thornton"/>
    <x v="1"/>
    <s v="United States"/>
    <x v="48"/>
    <x v="3"/>
    <n v="14215"/>
    <x v="3"/>
    <s v="OFF-AR-10000369"/>
    <x v="1"/>
    <x v="5"/>
    <s v="Design Ebony Sketching Pencil"/>
    <x v="2071"/>
    <n v="2"/>
    <n v="0"/>
    <n v="0.72279999999999989"/>
  </r>
  <r>
    <x v="1"/>
    <s v="JM-15655"/>
    <s v="Jim Mitchum"/>
    <x v="0"/>
    <s v="United States"/>
    <x v="398"/>
    <x v="41"/>
    <n v="88220"/>
    <x v="1"/>
    <s v="OFF-AR-10000369"/>
    <x v="1"/>
    <x v="5"/>
    <s v="Design Ebony Sketching Pencil"/>
    <x v="2072"/>
    <n v="3"/>
    <n v="0"/>
    <n v="1.0841999999999998"/>
  </r>
  <r>
    <x v="1"/>
    <s v="CL-12565"/>
    <s v="Clay Ludtke"/>
    <x v="1"/>
    <s v="United States"/>
    <x v="399"/>
    <x v="38"/>
    <n v="50322"/>
    <x v="0"/>
    <s v="OFF-AR-10000380"/>
    <x v="1"/>
    <x v="5"/>
    <s v="Hunt PowerHouse Electric Pencil Sharpener, Blue"/>
    <x v="2073"/>
    <n v="2"/>
    <n v="0"/>
    <n v="22.78799999999999"/>
  </r>
  <r>
    <x v="0"/>
    <s v="JE-15610"/>
    <s v="Jim Epp"/>
    <x v="0"/>
    <s v="United States"/>
    <x v="194"/>
    <x v="10"/>
    <n v="33801"/>
    <x v="2"/>
    <s v="OFF-AR-10000380"/>
    <x v="1"/>
    <x v="5"/>
    <s v="Hunt PowerHouse Electric Pencil Sharpener, Blue"/>
    <x v="2074"/>
    <n v="2"/>
    <n v="0.2"/>
    <n v="7.5959999999999894"/>
  </r>
  <r>
    <x v="1"/>
    <s v="MC-17275"/>
    <s v="Marc Crier"/>
    <x v="1"/>
    <s v="United States"/>
    <x v="124"/>
    <x v="8"/>
    <n v="99301"/>
    <x v="1"/>
    <s v="OFF-AR-10000380"/>
    <x v="1"/>
    <x v="5"/>
    <s v="Hunt PowerHouse Electric Pencil Sharpener, Blue"/>
    <x v="2075"/>
    <n v="8"/>
    <n v="0"/>
    <n v="91.151999999999958"/>
  </r>
  <r>
    <x v="1"/>
    <s v="NG-18355"/>
    <s v="Nat Gilpin"/>
    <x v="0"/>
    <s v="United States"/>
    <x v="109"/>
    <x v="6"/>
    <n v="49201"/>
    <x v="0"/>
    <s v="OFF-AR-10000380"/>
    <x v="1"/>
    <x v="5"/>
    <s v="Hunt PowerHouse Electric Pencil Sharpener, Blue"/>
    <x v="2076"/>
    <n v="4"/>
    <n v="0"/>
    <n v="45.575999999999979"/>
  </r>
  <r>
    <x v="1"/>
    <s v="GM-14455"/>
    <s v="Gary Mitchum"/>
    <x v="2"/>
    <s v="United States"/>
    <x v="88"/>
    <x v="43"/>
    <n v="3301"/>
    <x v="3"/>
    <s v="OFF-AR-10000380"/>
    <x v="1"/>
    <x v="5"/>
    <s v="Hunt PowerHouse Electric Pencil Sharpener, Blue"/>
    <x v="2077"/>
    <n v="6"/>
    <n v="0"/>
    <n v="68.363999999999976"/>
  </r>
  <r>
    <x v="1"/>
    <s v="SB-20290"/>
    <s v="Sean Braxton"/>
    <x v="0"/>
    <s v="United States"/>
    <x v="1"/>
    <x v="1"/>
    <n v="92024"/>
    <x v="1"/>
    <s v="OFF-AR-10000380"/>
    <x v="1"/>
    <x v="5"/>
    <s v="Hunt PowerHouse Electric Pencil Sharpener, Blue"/>
    <x v="2078"/>
    <n v="7"/>
    <n v="0"/>
    <n v="79.757999999999967"/>
  </r>
  <r>
    <x v="1"/>
    <s v="SS-20140"/>
    <s v="Saphhira Shifley"/>
    <x v="0"/>
    <s v="United States"/>
    <x v="32"/>
    <x v="18"/>
    <n v="31907"/>
    <x v="2"/>
    <s v="OFF-AR-10000380"/>
    <x v="1"/>
    <x v="5"/>
    <s v="Hunt PowerHouse Electric Pencil Sharpener, Blue"/>
    <x v="2079"/>
    <n v="3"/>
    <n v="0"/>
    <n v="34.181999999999988"/>
  </r>
  <r>
    <x v="3"/>
    <s v="RH-19600"/>
    <s v="Rob Haberlin"/>
    <x v="1"/>
    <s v="United States"/>
    <x v="135"/>
    <x v="17"/>
    <n v="23666"/>
    <x v="2"/>
    <s v="OFF-AR-10000380"/>
    <x v="1"/>
    <x v="5"/>
    <s v="Hunt PowerHouse Electric Pencil Sharpener, Blue"/>
    <x v="2078"/>
    <n v="7"/>
    <n v="0"/>
    <n v="79.757999999999967"/>
  </r>
  <r>
    <x v="3"/>
    <s v="JK-16120"/>
    <s v="Julie Kriz"/>
    <x v="2"/>
    <s v="United States"/>
    <x v="275"/>
    <x v="12"/>
    <n v="75043"/>
    <x v="0"/>
    <s v="OFF-AR-10000380"/>
    <x v="1"/>
    <x v="5"/>
    <s v="Hunt PowerHouse Electric Pencil Sharpener, Blue"/>
    <x v="2080"/>
    <n v="1"/>
    <n v="0.2"/>
    <n v="3.7979999999999947"/>
  </r>
  <r>
    <x v="1"/>
    <s v="AZ-10750"/>
    <s v="Annie Zypern"/>
    <x v="1"/>
    <s v="United States"/>
    <x v="349"/>
    <x v="0"/>
    <n v="60090"/>
    <x v="0"/>
    <s v="OFF-AR-10000380"/>
    <x v="1"/>
    <x v="5"/>
    <s v="Hunt PowerHouse Electric Pencil Sharpener, Blue"/>
    <x v="2081"/>
    <n v="4"/>
    <n v="0.2"/>
    <n v="15.191999999999979"/>
  </r>
  <r>
    <x v="1"/>
    <s v="JM-15250"/>
    <s v="Janet Martin"/>
    <x v="1"/>
    <s v="United States"/>
    <x v="217"/>
    <x v="9"/>
    <n v="28205"/>
    <x v="2"/>
    <s v="OFF-AR-10000390"/>
    <x v="1"/>
    <x v="5"/>
    <s v="Newell Chalk Holder"/>
    <x v="2082"/>
    <n v="1"/>
    <n v="0.2"/>
    <n v="1.0737999999999999"/>
  </r>
  <r>
    <x v="1"/>
    <s v="RB-19705"/>
    <s v="Roger Barcio"/>
    <x v="2"/>
    <s v="United States"/>
    <x v="6"/>
    <x v="3"/>
    <n v="10009"/>
    <x v="3"/>
    <s v="OFF-AR-10000390"/>
    <x v="1"/>
    <x v="5"/>
    <s v="Newell Chalk Holder"/>
    <x v="2083"/>
    <n v="4"/>
    <n v="0"/>
    <n v="7.5991999999999997"/>
  </r>
  <r>
    <x v="3"/>
    <s v="TS-21430"/>
    <s v="Tom Stivers"/>
    <x v="0"/>
    <s v="United States"/>
    <x v="5"/>
    <x v="1"/>
    <n v="90045"/>
    <x v="1"/>
    <s v="OFF-AR-10000390"/>
    <x v="1"/>
    <x v="5"/>
    <s v="Newell Chalk Holder"/>
    <x v="2084"/>
    <n v="2"/>
    <n v="0"/>
    <n v="3.7995999999999999"/>
  </r>
  <r>
    <x v="0"/>
    <s v="AP-10915"/>
    <s v="Arthur Prichep"/>
    <x v="1"/>
    <s v="United States"/>
    <x v="5"/>
    <x v="1"/>
    <n v="90045"/>
    <x v="1"/>
    <s v="OFF-AR-10000390"/>
    <x v="1"/>
    <x v="5"/>
    <s v="Newell Chalk Holder"/>
    <x v="2085"/>
    <n v="3"/>
    <n v="0"/>
    <n v="5.6993999999999998"/>
  </r>
  <r>
    <x v="3"/>
    <s v="SJ-20125"/>
    <s v="Sanjit Jacobs"/>
    <x v="2"/>
    <s v="United States"/>
    <x v="17"/>
    <x v="12"/>
    <n v="77036"/>
    <x v="0"/>
    <s v="OFF-AR-10000390"/>
    <x v="1"/>
    <x v="5"/>
    <s v="Newell Chalk Holder"/>
    <x v="2086"/>
    <n v="3"/>
    <n v="0.2"/>
    <n v="3.2213999999999996"/>
  </r>
  <r>
    <x v="1"/>
    <s v="CM-12715"/>
    <s v="Craig Molinari"/>
    <x v="0"/>
    <s v="United States"/>
    <x v="11"/>
    <x v="8"/>
    <n v="98103"/>
    <x v="1"/>
    <s v="OFF-AR-10000390"/>
    <x v="1"/>
    <x v="5"/>
    <s v="Newell Chalk Holder"/>
    <x v="2087"/>
    <n v="5"/>
    <n v="0"/>
    <n v="9.4989999999999988"/>
  </r>
  <r>
    <x v="1"/>
    <s v="CS-11950"/>
    <s v="Carlos Soltero"/>
    <x v="1"/>
    <s v="United States"/>
    <x v="5"/>
    <x v="1"/>
    <n v="90045"/>
    <x v="1"/>
    <s v="OFF-AR-10000390"/>
    <x v="1"/>
    <x v="5"/>
    <s v="Newell Chalk Holder"/>
    <x v="2085"/>
    <n v="3"/>
    <n v="0"/>
    <n v="5.6993999999999998"/>
  </r>
  <r>
    <x v="1"/>
    <s v="KB-16315"/>
    <s v="Karl Braun"/>
    <x v="1"/>
    <s v="United States"/>
    <x v="151"/>
    <x v="3"/>
    <n v="11520"/>
    <x v="3"/>
    <s v="OFF-AR-10000411"/>
    <x v="1"/>
    <x v="5"/>
    <s v="Boston 16701 Slimline Battery Pencil Sharpener"/>
    <x v="2088"/>
    <n v="3"/>
    <n v="0"/>
    <n v="14.345999999999995"/>
  </r>
  <r>
    <x v="1"/>
    <s v="JA-15970"/>
    <s v="Joseph Airdo"/>
    <x v="1"/>
    <s v="United States"/>
    <x v="33"/>
    <x v="23"/>
    <n v="97477"/>
    <x v="1"/>
    <s v="OFF-AR-10000411"/>
    <x v="1"/>
    <x v="5"/>
    <s v="Boston 16701 Slimline Battery Pencil Sharpener"/>
    <x v="2089"/>
    <n v="3"/>
    <n v="0.2"/>
    <n v="4.7819999999999947"/>
  </r>
  <r>
    <x v="1"/>
    <s v="PF-19225"/>
    <s v="Phillip Flathmann"/>
    <x v="1"/>
    <s v="United States"/>
    <x v="2"/>
    <x v="1"/>
    <n v="94122"/>
    <x v="1"/>
    <s v="OFF-AR-10000422"/>
    <x v="1"/>
    <x v="5"/>
    <s v="Pencil and Crayon Sharpener"/>
    <x v="2090"/>
    <n v="3"/>
    <n v="0"/>
    <n v="1.7738999999999998"/>
  </r>
  <r>
    <x v="1"/>
    <s v="DB-13615"/>
    <s v="Doug Bickford"/>
    <x v="1"/>
    <s v="United States"/>
    <x v="376"/>
    <x v="9"/>
    <n v="28806"/>
    <x v="2"/>
    <s v="OFF-AR-10000422"/>
    <x v="1"/>
    <x v="5"/>
    <s v="Pencil and Crayon Sharpener"/>
    <x v="2091"/>
    <n v="5"/>
    <n v="0.2"/>
    <n v="0.76649999999999974"/>
  </r>
  <r>
    <x v="1"/>
    <s v="DK-12985"/>
    <s v="Darren Koutras"/>
    <x v="1"/>
    <s v="United States"/>
    <x v="240"/>
    <x v="24"/>
    <n v="37075"/>
    <x v="2"/>
    <s v="OFF-AR-10000422"/>
    <x v="1"/>
    <x v="5"/>
    <s v="Pencil and Crayon Sharpener"/>
    <x v="2092"/>
    <n v="7"/>
    <n v="0.2"/>
    <n v="1.0730999999999993"/>
  </r>
  <r>
    <x v="1"/>
    <s v="HM-14980"/>
    <s v="Henry MacAllister"/>
    <x v="1"/>
    <s v="United States"/>
    <x v="108"/>
    <x v="9"/>
    <n v="27217"/>
    <x v="2"/>
    <s v="OFF-AR-10000422"/>
    <x v="1"/>
    <x v="5"/>
    <s v="Pencil and Crayon Sharpener"/>
    <x v="2093"/>
    <n v="1"/>
    <n v="0.2"/>
    <n v="0.15329999999999994"/>
  </r>
  <r>
    <x v="1"/>
    <s v="DJ-13630"/>
    <s v="Doug Jacobs"/>
    <x v="1"/>
    <s v="United States"/>
    <x v="6"/>
    <x v="3"/>
    <n v="10009"/>
    <x v="3"/>
    <s v="OFF-AR-10000462"/>
    <x v="1"/>
    <x v="5"/>
    <s v="Sanford Pocket Accent Highlighters"/>
    <x v="2094"/>
    <n v="2"/>
    <n v="0"/>
    <n v="1.3760000000000003"/>
  </r>
  <r>
    <x v="1"/>
    <s v="PS-18970"/>
    <s v="Paul Stevenson"/>
    <x v="2"/>
    <s v="United States"/>
    <x v="6"/>
    <x v="3"/>
    <n v="10024"/>
    <x v="3"/>
    <s v="OFF-AR-10000462"/>
    <x v="1"/>
    <x v="5"/>
    <s v="Sanford Pocket Accent Highlighters"/>
    <x v="2095"/>
    <n v="5"/>
    <n v="0"/>
    <n v="3.4400000000000008"/>
  </r>
  <r>
    <x v="1"/>
    <s v="NS-18640"/>
    <s v="Noel Staavos"/>
    <x v="0"/>
    <s v="United States"/>
    <x v="6"/>
    <x v="3"/>
    <n v="10009"/>
    <x v="3"/>
    <s v="OFF-AR-10000462"/>
    <x v="1"/>
    <x v="5"/>
    <s v="Sanford Pocket Accent Highlighters"/>
    <x v="2096"/>
    <n v="7"/>
    <n v="0"/>
    <n v="4.8160000000000007"/>
  </r>
  <r>
    <x v="0"/>
    <s v="RP-19390"/>
    <s v="Resi Pölking"/>
    <x v="1"/>
    <s v="United States"/>
    <x v="66"/>
    <x v="14"/>
    <n v="53711"/>
    <x v="0"/>
    <s v="OFF-AR-10000475"/>
    <x v="1"/>
    <x v="5"/>
    <s v="Hunt BOSTON Vista Battery-Operated Pencil Sharpener, Black"/>
    <x v="2097"/>
    <n v="4"/>
    <n v="0"/>
    <n v="12.592800000000004"/>
  </r>
  <r>
    <x v="1"/>
    <s v="GB-14530"/>
    <s v="George Bell"/>
    <x v="0"/>
    <s v="United States"/>
    <x v="30"/>
    <x v="12"/>
    <n v="76106"/>
    <x v="0"/>
    <s v="OFF-AR-10000475"/>
    <x v="1"/>
    <x v="5"/>
    <s v="Hunt BOSTON Vista Battery-Operated Pencil Sharpener, Black"/>
    <x v="2098"/>
    <n v="1"/>
    <n v="0.2"/>
    <n v="0.8162000000000007"/>
  </r>
  <r>
    <x v="3"/>
    <s v="GK-14620"/>
    <s v="Grace Kelly"/>
    <x v="0"/>
    <s v="United States"/>
    <x v="72"/>
    <x v="23"/>
    <n v="97301"/>
    <x v="1"/>
    <s v="OFF-AR-10000475"/>
    <x v="1"/>
    <x v="5"/>
    <s v="Hunt BOSTON Vista Battery-Operated Pencil Sharpener, Black"/>
    <x v="2098"/>
    <n v="1"/>
    <n v="0.2"/>
    <n v="0.8162000000000007"/>
  </r>
  <r>
    <x v="3"/>
    <s v="DC-12850"/>
    <s v="Dan Campbell"/>
    <x v="1"/>
    <s v="United States"/>
    <x v="90"/>
    <x v="22"/>
    <n v="44105"/>
    <x v="3"/>
    <s v="OFF-AR-10000475"/>
    <x v="1"/>
    <x v="5"/>
    <s v="Hunt BOSTON Vista Battery-Operated Pencil Sharpener, Black"/>
    <x v="2099"/>
    <n v="2"/>
    <n v="0.2"/>
    <n v="1.6324000000000014"/>
  </r>
  <r>
    <x v="3"/>
    <s v="CG-12040"/>
    <s v="Catherine Glotzbach"/>
    <x v="2"/>
    <s v="United States"/>
    <x v="177"/>
    <x v="24"/>
    <n v="37620"/>
    <x v="2"/>
    <s v="OFF-AR-10000538"/>
    <x v="1"/>
    <x v="5"/>
    <s v="Boston Model 1800 Electric Pencil Sharpener, Gray"/>
    <x v="2100"/>
    <n v="3"/>
    <n v="0.2"/>
    <n v="8.4449999999999896"/>
  </r>
  <r>
    <x v="1"/>
    <s v="MF-17665"/>
    <s v="Maureen Fritzler"/>
    <x v="0"/>
    <s v="United States"/>
    <x v="16"/>
    <x v="36"/>
    <n v="35810"/>
    <x v="2"/>
    <s v="OFF-AR-10000538"/>
    <x v="1"/>
    <x v="5"/>
    <s v="Boston Model 1800 Electric Pencil Sharpener, Gray"/>
    <x v="2101"/>
    <n v="7"/>
    <n v="0"/>
    <n v="59.114999999999981"/>
  </r>
  <r>
    <x v="1"/>
    <s v="MP-17470"/>
    <s v="Mark Packer"/>
    <x v="2"/>
    <s v="United States"/>
    <x v="85"/>
    <x v="18"/>
    <n v="30080"/>
    <x v="2"/>
    <s v="OFF-AR-10000538"/>
    <x v="1"/>
    <x v="5"/>
    <s v="Boston Model 1800 Electric Pencil Sharpener, Gray"/>
    <x v="2102"/>
    <n v="5"/>
    <n v="0"/>
    <n v="42.22499999999998"/>
  </r>
  <r>
    <x v="3"/>
    <s v="RB-19360"/>
    <s v="Raymond Buch"/>
    <x v="1"/>
    <s v="United States"/>
    <x v="157"/>
    <x v="3"/>
    <n v="13021"/>
    <x v="3"/>
    <s v="OFF-AR-10000588"/>
    <x v="1"/>
    <x v="5"/>
    <s v="Newell 345"/>
    <x v="2103"/>
    <n v="3"/>
    <n v="0"/>
    <n v="15.475200000000001"/>
  </r>
  <r>
    <x v="3"/>
    <s v="SC-20230"/>
    <s v="Scot Coram"/>
    <x v="0"/>
    <s v="United States"/>
    <x v="71"/>
    <x v="12"/>
    <n v="76017"/>
    <x v="0"/>
    <s v="OFF-AR-10000588"/>
    <x v="1"/>
    <x v="5"/>
    <s v="Newell 345"/>
    <x v="2104"/>
    <n v="3"/>
    <n v="0.2"/>
    <n v="3.571200000000001"/>
  </r>
  <r>
    <x v="1"/>
    <s v="CS-12355"/>
    <s v="Christine Sundaresam"/>
    <x v="1"/>
    <s v="United States"/>
    <x v="73"/>
    <x v="26"/>
    <n v="2148"/>
    <x v="3"/>
    <s v="OFF-AR-10000588"/>
    <x v="1"/>
    <x v="5"/>
    <s v="Newell 345"/>
    <x v="2105"/>
    <n v="2"/>
    <n v="0"/>
    <n v="10.316800000000001"/>
  </r>
  <r>
    <x v="2"/>
    <s v="JK-15370"/>
    <s v="Jay Kimmel"/>
    <x v="1"/>
    <s v="United States"/>
    <x v="2"/>
    <x v="1"/>
    <n v="94122"/>
    <x v="1"/>
    <s v="OFF-AR-10000588"/>
    <x v="1"/>
    <x v="5"/>
    <s v="Newell 345"/>
    <x v="2103"/>
    <n v="3"/>
    <n v="0"/>
    <n v="15.475200000000001"/>
  </r>
  <r>
    <x v="1"/>
    <s v="EP-13915"/>
    <s v="Emily Phan"/>
    <x v="1"/>
    <s v="United States"/>
    <x v="13"/>
    <x v="10"/>
    <n v="32216"/>
    <x v="2"/>
    <s v="OFF-AR-10000588"/>
    <x v="1"/>
    <x v="5"/>
    <s v="Newell 345"/>
    <x v="2104"/>
    <n v="3"/>
    <n v="0.2"/>
    <n v="3.571200000000001"/>
  </r>
  <r>
    <x v="1"/>
    <s v="BW-11110"/>
    <s v="Bart Watters"/>
    <x v="0"/>
    <s v="United States"/>
    <x v="1"/>
    <x v="1"/>
    <n v="92105"/>
    <x v="1"/>
    <s v="OFF-AR-10000588"/>
    <x v="1"/>
    <x v="5"/>
    <s v="Newell 345"/>
    <x v="2103"/>
    <n v="3"/>
    <n v="0"/>
    <n v="15.475200000000001"/>
  </r>
  <r>
    <x v="3"/>
    <s v="AB-10150"/>
    <s v="Aimee Bixby"/>
    <x v="1"/>
    <s v="United States"/>
    <x v="342"/>
    <x v="3"/>
    <n v="10701"/>
    <x v="3"/>
    <s v="OFF-AR-10000588"/>
    <x v="1"/>
    <x v="5"/>
    <s v="Newell 345"/>
    <x v="2103"/>
    <n v="3"/>
    <n v="0"/>
    <n v="15.475200000000001"/>
  </r>
  <r>
    <x v="3"/>
    <s v="HG-14965"/>
    <s v="Henry Goldwyn"/>
    <x v="0"/>
    <s v="United States"/>
    <x v="5"/>
    <x v="1"/>
    <n v="90036"/>
    <x v="1"/>
    <s v="OFF-AR-10000588"/>
    <x v="1"/>
    <x v="5"/>
    <s v="Newell 345"/>
    <x v="2105"/>
    <n v="2"/>
    <n v="0"/>
    <n v="10.316800000000001"/>
  </r>
  <r>
    <x v="1"/>
    <s v="DW-13540"/>
    <s v="Don Weiss"/>
    <x v="1"/>
    <s v="United States"/>
    <x v="19"/>
    <x v="12"/>
    <n v="75220"/>
    <x v="0"/>
    <s v="OFF-AR-10000588"/>
    <x v="1"/>
    <x v="5"/>
    <s v="Newell 345"/>
    <x v="2106"/>
    <n v="4"/>
    <n v="0.2"/>
    <n v="4.7616000000000014"/>
  </r>
  <r>
    <x v="1"/>
    <s v="JM-15535"/>
    <s v="Jessica Myrick"/>
    <x v="1"/>
    <s v="United States"/>
    <x v="6"/>
    <x v="3"/>
    <n v="10035"/>
    <x v="3"/>
    <s v="OFF-AR-10000614"/>
    <x v="1"/>
    <x v="5"/>
    <s v="Barrel Sharpener"/>
    <x v="2107"/>
    <n v="3"/>
    <n v="0"/>
    <n v="2.7845999999999997"/>
  </r>
  <r>
    <x v="1"/>
    <s v="SV-20785"/>
    <s v="Stewart Visinsky"/>
    <x v="1"/>
    <s v="United States"/>
    <x v="67"/>
    <x v="15"/>
    <n v="21215"/>
    <x v="3"/>
    <s v="OFF-AR-10000614"/>
    <x v="1"/>
    <x v="5"/>
    <s v="Barrel Sharpener"/>
    <x v="2107"/>
    <n v="3"/>
    <n v="0"/>
    <n v="2.7845999999999997"/>
  </r>
  <r>
    <x v="1"/>
    <s v="KF-16285"/>
    <s v="Karen Ferguson"/>
    <x v="2"/>
    <s v="United States"/>
    <x v="75"/>
    <x v="18"/>
    <n v="30328"/>
    <x v="2"/>
    <s v="OFF-AR-10000614"/>
    <x v="1"/>
    <x v="5"/>
    <s v="Barrel Sharpener"/>
    <x v="2108"/>
    <n v="4"/>
    <n v="0"/>
    <n v="3.7127999999999997"/>
  </r>
  <r>
    <x v="1"/>
    <s v="MM-17920"/>
    <s v="Michael Moore"/>
    <x v="1"/>
    <s v="United States"/>
    <x v="216"/>
    <x v="3"/>
    <n v="13440"/>
    <x v="3"/>
    <s v="OFF-AR-10000614"/>
    <x v="1"/>
    <x v="5"/>
    <s v="Barrel Sharpener"/>
    <x v="2109"/>
    <n v="9"/>
    <n v="0"/>
    <n v="8.3537999999999997"/>
  </r>
  <r>
    <x v="3"/>
    <s v="ON-18715"/>
    <s v="Odella Nelson"/>
    <x v="0"/>
    <s v="United States"/>
    <x v="18"/>
    <x v="13"/>
    <n v="19120"/>
    <x v="3"/>
    <s v="OFF-AR-10000634"/>
    <x v="1"/>
    <x v="5"/>
    <s v="Newell 320"/>
    <x v="2110"/>
    <n v="2"/>
    <n v="0.2"/>
    <n v="0.59920000000000018"/>
  </r>
  <r>
    <x v="3"/>
    <s v="DM-13015"/>
    <s v="Darrin Martin"/>
    <x v="1"/>
    <s v="United States"/>
    <x v="138"/>
    <x v="12"/>
    <n v="78207"/>
    <x v="0"/>
    <s v="OFF-AR-10000634"/>
    <x v="1"/>
    <x v="5"/>
    <s v="Newell 320"/>
    <x v="2059"/>
    <n v="3"/>
    <n v="0.2"/>
    <n v="0.89880000000000004"/>
  </r>
  <r>
    <x v="0"/>
    <s v="ED-13885"/>
    <s v="Emily Ducich"/>
    <x v="2"/>
    <s v="United States"/>
    <x v="5"/>
    <x v="1"/>
    <n v="90045"/>
    <x v="1"/>
    <s v="OFF-AR-10000634"/>
    <x v="1"/>
    <x v="5"/>
    <s v="Newell 320"/>
    <x v="2111"/>
    <n v="3"/>
    <n v="0"/>
    <n v="3.4668000000000005"/>
  </r>
  <r>
    <x v="1"/>
    <s v="MK-17905"/>
    <s v="Michael Kennedy"/>
    <x v="0"/>
    <s v="United States"/>
    <x v="98"/>
    <x v="7"/>
    <n v="80027"/>
    <x v="1"/>
    <s v="OFF-AR-10000634"/>
    <x v="1"/>
    <x v="5"/>
    <s v="Newell 320"/>
    <x v="2110"/>
    <n v="2"/>
    <n v="0.2"/>
    <n v="0.59920000000000018"/>
  </r>
  <r>
    <x v="1"/>
    <s v="KH-16630"/>
    <s v="Ken Heidel"/>
    <x v="0"/>
    <s v="United States"/>
    <x v="217"/>
    <x v="9"/>
    <n v="28205"/>
    <x v="2"/>
    <s v="OFF-AR-10000634"/>
    <x v="1"/>
    <x v="5"/>
    <s v="Newell 320"/>
    <x v="2059"/>
    <n v="3"/>
    <n v="0.2"/>
    <n v="0.89880000000000004"/>
  </r>
  <r>
    <x v="0"/>
    <s v="NF-18595"/>
    <s v="Nicole Fjeld"/>
    <x v="2"/>
    <s v="United States"/>
    <x v="127"/>
    <x v="22"/>
    <n v="43130"/>
    <x v="3"/>
    <s v="OFF-AR-10000634"/>
    <x v="1"/>
    <x v="5"/>
    <s v="Newell 320"/>
    <x v="2112"/>
    <n v="9"/>
    <n v="0.2"/>
    <n v="2.6964000000000006"/>
  </r>
  <r>
    <x v="3"/>
    <s v="FC-14245"/>
    <s v="Frank Carlisle"/>
    <x v="2"/>
    <s v="United States"/>
    <x v="33"/>
    <x v="22"/>
    <n v="45503"/>
    <x v="3"/>
    <s v="OFF-AR-10000634"/>
    <x v="1"/>
    <x v="5"/>
    <s v="Newell 320"/>
    <x v="2113"/>
    <n v="1"/>
    <n v="0.2"/>
    <n v="0.29960000000000009"/>
  </r>
  <r>
    <x v="1"/>
    <s v="EB-13870"/>
    <s v="Emily Burns"/>
    <x v="1"/>
    <s v="United States"/>
    <x v="222"/>
    <x v="24"/>
    <n v="37211"/>
    <x v="2"/>
    <s v="OFF-AR-10000657"/>
    <x v="1"/>
    <x v="5"/>
    <s v="Binney &amp; Smith inkTank Desk Highlighter, Chisel Tip, Yellow, 12/Box"/>
    <x v="2114"/>
    <n v="3"/>
    <n v="0.2"/>
    <n v="0.83849999999999936"/>
  </r>
  <r>
    <x v="1"/>
    <s v="JL-15835"/>
    <s v="John Lee"/>
    <x v="1"/>
    <s v="United States"/>
    <x v="5"/>
    <x v="1"/>
    <n v="90049"/>
    <x v="1"/>
    <s v="OFF-AR-10000657"/>
    <x v="1"/>
    <x v="5"/>
    <s v="Binney &amp; Smith inkTank Desk Highlighter, Chisel Tip, Yellow, 12/Box"/>
    <x v="2115"/>
    <n v="5"/>
    <n v="0"/>
    <n v="3.547499999999999"/>
  </r>
  <r>
    <x v="3"/>
    <s v="NC-18340"/>
    <s v="Nat Carroll"/>
    <x v="1"/>
    <s v="United States"/>
    <x v="400"/>
    <x v="48"/>
    <n v="58103"/>
    <x v="0"/>
    <s v="OFF-AR-10000657"/>
    <x v="1"/>
    <x v="5"/>
    <s v="Binney &amp; Smith inkTank Desk Highlighter, Chisel Tip, Yellow, 12/Box"/>
    <x v="2116"/>
    <n v="10"/>
    <n v="0"/>
    <n v="7.094999999999998"/>
  </r>
  <r>
    <x v="1"/>
    <s v="BT-11680"/>
    <s v="Brian Thompson"/>
    <x v="1"/>
    <s v="United States"/>
    <x v="17"/>
    <x v="12"/>
    <n v="77036"/>
    <x v="0"/>
    <s v="OFF-AR-10000657"/>
    <x v="1"/>
    <x v="5"/>
    <s v="Binney &amp; Smith inkTank Desk Highlighter, Chisel Tip, Yellow, 12/Box"/>
    <x v="2117"/>
    <n v="2"/>
    <n v="0.2"/>
    <n v="0.55899999999999961"/>
  </r>
  <r>
    <x v="1"/>
    <s v="KM-16375"/>
    <s v="Katherine Murray"/>
    <x v="2"/>
    <s v="United States"/>
    <x v="401"/>
    <x v="11"/>
    <n v="72762"/>
    <x v="2"/>
    <s v="OFF-AR-10000657"/>
    <x v="1"/>
    <x v="5"/>
    <s v="Binney &amp; Smith inkTank Desk Highlighter, Chisel Tip, Yellow, 12/Box"/>
    <x v="2118"/>
    <n v="2"/>
    <n v="0"/>
    <n v="1.4189999999999996"/>
  </r>
  <r>
    <x v="1"/>
    <s v="AG-10900"/>
    <s v="Arthur Gainer"/>
    <x v="1"/>
    <s v="United States"/>
    <x v="149"/>
    <x v="20"/>
    <n v="85705"/>
    <x v="1"/>
    <s v="OFF-AR-10000658"/>
    <x v="1"/>
    <x v="5"/>
    <s v="Newell 324"/>
    <x v="893"/>
    <n v="1"/>
    <n v="0.2"/>
    <n v="0.92399999999999993"/>
  </r>
  <r>
    <x v="1"/>
    <s v="JJ-15760"/>
    <s v="Joel Jenkins"/>
    <x v="2"/>
    <s v="United States"/>
    <x v="33"/>
    <x v="17"/>
    <n v="22153"/>
    <x v="2"/>
    <s v="OFF-AR-10000658"/>
    <x v="1"/>
    <x v="5"/>
    <s v="Newell 324"/>
    <x v="2119"/>
    <n v="4"/>
    <n v="0"/>
    <n v="12.936"/>
  </r>
  <r>
    <x v="1"/>
    <s v="AC-10615"/>
    <s v="Ann Chong"/>
    <x v="0"/>
    <s v="United States"/>
    <x v="6"/>
    <x v="3"/>
    <n v="10009"/>
    <x v="3"/>
    <s v="OFF-AR-10000658"/>
    <x v="1"/>
    <x v="5"/>
    <s v="Newell 324"/>
    <x v="2120"/>
    <n v="2"/>
    <n v="0"/>
    <n v="6.468"/>
  </r>
  <r>
    <x v="0"/>
    <s v="KD-16345"/>
    <s v="Katherine Ducich"/>
    <x v="1"/>
    <s v="United States"/>
    <x v="6"/>
    <x v="3"/>
    <n v="10009"/>
    <x v="3"/>
    <s v="OFF-AR-10000658"/>
    <x v="1"/>
    <x v="5"/>
    <s v="Newell 324"/>
    <x v="2121"/>
    <n v="5"/>
    <n v="0"/>
    <n v="16.170000000000002"/>
  </r>
  <r>
    <x v="1"/>
    <s v="TS-21655"/>
    <s v="Trudy Schmidt"/>
    <x v="1"/>
    <s v="United States"/>
    <x v="99"/>
    <x v="14"/>
    <n v="53209"/>
    <x v="0"/>
    <s v="OFF-AR-10000658"/>
    <x v="1"/>
    <x v="5"/>
    <s v="Newell 324"/>
    <x v="2121"/>
    <n v="5"/>
    <n v="0"/>
    <n v="16.170000000000002"/>
  </r>
  <r>
    <x v="1"/>
    <s v="KB-16585"/>
    <s v="Ken Black"/>
    <x v="0"/>
    <s v="United States"/>
    <x v="2"/>
    <x v="1"/>
    <n v="94110"/>
    <x v="1"/>
    <s v="OFF-AR-10000658"/>
    <x v="1"/>
    <x v="5"/>
    <s v="Newell 324"/>
    <x v="2122"/>
    <n v="3"/>
    <n v="0"/>
    <n v="9.702"/>
  </r>
  <r>
    <x v="0"/>
    <s v="CB-12025"/>
    <s v="Cassandra Brandow"/>
    <x v="1"/>
    <s v="United States"/>
    <x v="402"/>
    <x v="16"/>
    <n v="7017"/>
    <x v="3"/>
    <s v="OFF-AR-10000658"/>
    <x v="1"/>
    <x v="5"/>
    <s v="Newell 324"/>
    <x v="2122"/>
    <n v="3"/>
    <n v="0"/>
    <n v="9.702"/>
  </r>
  <r>
    <x v="1"/>
    <s v="NF-18595"/>
    <s v="Nicole Fjeld"/>
    <x v="2"/>
    <s v="United States"/>
    <x v="6"/>
    <x v="3"/>
    <n v="10009"/>
    <x v="3"/>
    <s v="OFF-AR-10000716"/>
    <x v="1"/>
    <x v="5"/>
    <s v="DIXON Ticonderoga Erasable Checking Pencils"/>
    <x v="2052"/>
    <n v="2"/>
    <n v="0"/>
    <n v="4.3524000000000003"/>
  </r>
  <r>
    <x v="1"/>
    <s v="EH-13945"/>
    <s v="Eric Hoffmann"/>
    <x v="1"/>
    <s v="United States"/>
    <x v="382"/>
    <x v="16"/>
    <n v="7060"/>
    <x v="3"/>
    <s v="OFF-AR-10000716"/>
    <x v="1"/>
    <x v="5"/>
    <s v="DIXON Ticonderoga Erasable Checking Pencils"/>
    <x v="2050"/>
    <n v="1"/>
    <n v="0"/>
    <n v="2.1762000000000001"/>
  </r>
  <r>
    <x v="1"/>
    <s v="MS-17980"/>
    <s v="Michael Stewart"/>
    <x v="0"/>
    <s v="United States"/>
    <x v="18"/>
    <x v="13"/>
    <n v="19134"/>
    <x v="3"/>
    <s v="OFF-AR-10000716"/>
    <x v="1"/>
    <x v="5"/>
    <s v="DIXON Ticonderoga Erasable Checking Pencils"/>
    <x v="2123"/>
    <n v="3"/>
    <n v="0.2"/>
    <n v="3.1806000000000005"/>
  </r>
  <r>
    <x v="3"/>
    <s v="CM-12235"/>
    <s v="Chris McAfee"/>
    <x v="1"/>
    <s v="United States"/>
    <x v="287"/>
    <x v="11"/>
    <n v="72209"/>
    <x v="2"/>
    <s v="OFF-AR-10000716"/>
    <x v="1"/>
    <x v="5"/>
    <s v="DIXON Ticonderoga Erasable Checking Pencils"/>
    <x v="2052"/>
    <n v="2"/>
    <n v="0"/>
    <n v="4.3524000000000003"/>
  </r>
  <r>
    <x v="1"/>
    <s v="MM-18055"/>
    <s v="Michelle Moray"/>
    <x v="1"/>
    <s v="United States"/>
    <x v="0"/>
    <x v="0"/>
    <n v="60623"/>
    <x v="0"/>
    <s v="OFF-AR-10000716"/>
    <x v="1"/>
    <x v="5"/>
    <s v="DIXON Ticonderoga Erasable Checking Pencils"/>
    <x v="2123"/>
    <n v="3"/>
    <n v="0.2"/>
    <n v="3.1806000000000005"/>
  </r>
  <r>
    <x v="3"/>
    <s v="AF-10885"/>
    <s v="Art Foster"/>
    <x v="1"/>
    <s v="United States"/>
    <x v="18"/>
    <x v="13"/>
    <n v="19134"/>
    <x v="3"/>
    <s v="OFF-AR-10000716"/>
    <x v="1"/>
    <x v="5"/>
    <s v="DIXON Ticonderoga Erasable Checking Pencils"/>
    <x v="2124"/>
    <n v="5"/>
    <n v="0.2"/>
    <n v="5.3010000000000002"/>
  </r>
  <r>
    <x v="1"/>
    <s v="GA-14515"/>
    <s v="George Ashbrook"/>
    <x v="1"/>
    <s v="United States"/>
    <x v="130"/>
    <x v="12"/>
    <n v="79907"/>
    <x v="0"/>
    <s v="OFF-AR-10000716"/>
    <x v="1"/>
    <x v="5"/>
    <s v="DIXON Ticonderoga Erasable Checking Pencils"/>
    <x v="2048"/>
    <n v="4"/>
    <n v="0.2"/>
    <n v="4.2408000000000001"/>
  </r>
  <r>
    <x v="3"/>
    <s v="BP-11185"/>
    <s v="Ben Peterman"/>
    <x v="0"/>
    <s v="United States"/>
    <x v="11"/>
    <x v="8"/>
    <n v="98103"/>
    <x v="1"/>
    <s v="OFF-AR-10000799"/>
    <x v="1"/>
    <x v="5"/>
    <s v="Col-Erase Pencils with Erasers"/>
    <x v="2125"/>
    <n v="3"/>
    <n v="0"/>
    <n v="5.2895999999999983"/>
  </r>
  <r>
    <x v="2"/>
    <s v="SU-20665"/>
    <s v="Stephanie Ulpright"/>
    <x v="2"/>
    <s v="United States"/>
    <x v="0"/>
    <x v="0"/>
    <n v="60610"/>
    <x v="0"/>
    <s v="OFF-AR-10000799"/>
    <x v="1"/>
    <x v="5"/>
    <s v="Col-Erase Pencils with Erasers"/>
    <x v="2126"/>
    <n v="4"/>
    <n v="0.2"/>
    <n v="2.188799999999997"/>
  </r>
  <r>
    <x v="3"/>
    <s v="CT-11995"/>
    <s v="Carol Triggs"/>
    <x v="1"/>
    <s v="United States"/>
    <x v="201"/>
    <x v="33"/>
    <n v="46203"/>
    <x v="0"/>
    <s v="OFF-AR-10000817"/>
    <x v="1"/>
    <x v="5"/>
    <s v="Manco Dry-Lighter Erasable Highlighter"/>
    <x v="2127"/>
    <n v="8"/>
    <n v="0"/>
    <n v="8.2687999999999988"/>
  </r>
  <r>
    <x v="1"/>
    <s v="SC-20695"/>
    <s v="Steve Chapman"/>
    <x v="0"/>
    <s v="United States"/>
    <x v="215"/>
    <x v="14"/>
    <n v="54601"/>
    <x v="0"/>
    <s v="OFF-AR-10000817"/>
    <x v="1"/>
    <x v="5"/>
    <s v="Manco Dry-Lighter Erasable Highlighter"/>
    <x v="2128"/>
    <n v="1"/>
    <n v="0"/>
    <n v="1.0335999999999999"/>
  </r>
  <r>
    <x v="1"/>
    <s v="KM-16225"/>
    <s v="Kalyca Meade"/>
    <x v="0"/>
    <s v="United States"/>
    <x v="67"/>
    <x v="15"/>
    <n v="21215"/>
    <x v="3"/>
    <s v="OFF-AR-10000817"/>
    <x v="1"/>
    <x v="5"/>
    <s v="Manco Dry-Lighter Erasable Highlighter"/>
    <x v="2129"/>
    <n v="9"/>
    <n v="0"/>
    <n v="9.3023999999999987"/>
  </r>
  <r>
    <x v="1"/>
    <s v="RP-19855"/>
    <s v="Roy Phan"/>
    <x v="0"/>
    <s v="United States"/>
    <x v="17"/>
    <x v="12"/>
    <n v="77095"/>
    <x v="0"/>
    <s v="OFF-AR-10000817"/>
    <x v="1"/>
    <x v="5"/>
    <s v="Manco Dry-Lighter Erasable Highlighter"/>
    <x v="2130"/>
    <n v="5"/>
    <n v="0.2"/>
    <n v="2.1279999999999988"/>
  </r>
  <r>
    <x v="1"/>
    <s v="BO-11425"/>
    <s v="Bobby Odegard"/>
    <x v="1"/>
    <s v="United States"/>
    <x v="6"/>
    <x v="3"/>
    <n v="10024"/>
    <x v="3"/>
    <s v="OFF-AR-10000817"/>
    <x v="1"/>
    <x v="5"/>
    <s v="Manco Dry-Lighter Erasable Highlighter"/>
    <x v="2131"/>
    <n v="2"/>
    <n v="0"/>
    <n v="2.0671999999999997"/>
  </r>
  <r>
    <x v="2"/>
    <s v="TB-21400"/>
    <s v="Tom Boeckenhauer"/>
    <x v="1"/>
    <s v="United States"/>
    <x v="5"/>
    <x v="1"/>
    <n v="90036"/>
    <x v="1"/>
    <s v="OFF-AR-10000817"/>
    <x v="1"/>
    <x v="5"/>
    <s v="Manco Dry-Lighter Erasable Highlighter"/>
    <x v="2131"/>
    <n v="2"/>
    <n v="0"/>
    <n v="2.0671999999999997"/>
  </r>
  <r>
    <x v="1"/>
    <s v="CM-12385"/>
    <s v="Christopher Martinez"/>
    <x v="1"/>
    <s v="United States"/>
    <x v="2"/>
    <x v="1"/>
    <n v="94110"/>
    <x v="1"/>
    <s v="OFF-AR-10000817"/>
    <x v="1"/>
    <x v="5"/>
    <s v="Manco Dry-Lighter Erasable Highlighter"/>
    <x v="2132"/>
    <n v="3"/>
    <n v="0"/>
    <n v="3.1007999999999996"/>
  </r>
  <r>
    <x v="3"/>
    <s v="JO-15280"/>
    <s v="Jas O'Carroll"/>
    <x v="1"/>
    <s v="United States"/>
    <x v="5"/>
    <x v="1"/>
    <n v="90049"/>
    <x v="1"/>
    <s v="OFF-AR-10000823"/>
    <x v="1"/>
    <x v="5"/>
    <s v="Newell 307"/>
    <x v="2133"/>
    <n v="3"/>
    <n v="0"/>
    <n v="1.5288000000000002"/>
  </r>
  <r>
    <x v="1"/>
    <s v="SS-20140"/>
    <s v="Saphhira Shifley"/>
    <x v="0"/>
    <s v="United States"/>
    <x v="347"/>
    <x v="0"/>
    <n v="60302"/>
    <x v="0"/>
    <s v="OFF-AR-10000823"/>
    <x v="1"/>
    <x v="5"/>
    <s v="Newell 307"/>
    <x v="2134"/>
    <n v="7"/>
    <n v="0.2"/>
    <n v="1.0192000000000001"/>
  </r>
  <r>
    <x v="1"/>
    <s v="MA-17560"/>
    <s v="Matt Abelman"/>
    <x v="2"/>
    <s v="United States"/>
    <x v="109"/>
    <x v="6"/>
    <n v="49201"/>
    <x v="0"/>
    <s v="OFF-AR-10000823"/>
    <x v="1"/>
    <x v="5"/>
    <s v="Newell 307"/>
    <x v="2135"/>
    <n v="2"/>
    <n v="0"/>
    <n v="1.0192000000000001"/>
  </r>
  <r>
    <x v="3"/>
    <s v="VD-21670"/>
    <s v="Valerie Dominguez"/>
    <x v="1"/>
    <s v="United States"/>
    <x v="391"/>
    <x v="28"/>
    <n v="84062"/>
    <x v="1"/>
    <s v="OFF-AR-10000896"/>
    <x v="1"/>
    <x v="5"/>
    <s v="Newell 329"/>
    <x v="2056"/>
    <n v="5"/>
    <n v="0"/>
    <n v="4.2639999999999993"/>
  </r>
  <r>
    <x v="1"/>
    <s v="DB-13210"/>
    <s v="Dean Braden"/>
    <x v="1"/>
    <s v="United States"/>
    <x v="18"/>
    <x v="13"/>
    <n v="19134"/>
    <x v="3"/>
    <s v="OFF-AR-10000896"/>
    <x v="1"/>
    <x v="5"/>
    <s v="Newell 329"/>
    <x v="2136"/>
    <n v="3"/>
    <n v="0.2"/>
    <n v="0.59039999999999937"/>
  </r>
  <r>
    <x v="2"/>
    <s v="JG-15310"/>
    <s v="Jason Gross"/>
    <x v="0"/>
    <s v="United States"/>
    <x v="79"/>
    <x v="22"/>
    <n v="43055"/>
    <x v="3"/>
    <s v="OFF-AR-10000914"/>
    <x v="1"/>
    <x v="5"/>
    <s v="Boston 16765 Mini Stand Up Battery Pencil Sharpener"/>
    <x v="2099"/>
    <n v="2"/>
    <n v="0.2"/>
    <n v="1.3992000000000013"/>
  </r>
  <r>
    <x v="1"/>
    <s v="DP-13105"/>
    <s v="Dave Poirier"/>
    <x v="0"/>
    <s v="United States"/>
    <x v="5"/>
    <x v="1"/>
    <n v="90032"/>
    <x v="1"/>
    <s v="OFF-AR-10000914"/>
    <x v="1"/>
    <x v="5"/>
    <s v="Boston 16765 Mini Stand Up Battery Pencil Sharpener"/>
    <x v="2137"/>
    <n v="2"/>
    <n v="0"/>
    <n v="6.0632000000000019"/>
  </r>
  <r>
    <x v="2"/>
    <s v="WB-21850"/>
    <s v="William Brown"/>
    <x v="1"/>
    <s v="United States"/>
    <x v="113"/>
    <x v="1"/>
    <n v="92804"/>
    <x v="1"/>
    <s v="OFF-AR-10000914"/>
    <x v="1"/>
    <x v="5"/>
    <s v="Boston 16765 Mini Stand Up Battery Pencil Sharpener"/>
    <x v="2137"/>
    <n v="2"/>
    <n v="0"/>
    <n v="6.0632000000000019"/>
  </r>
  <r>
    <x v="3"/>
    <s v="DB-13270"/>
    <s v="Deborah Brumfield"/>
    <x v="2"/>
    <s v="United States"/>
    <x v="18"/>
    <x v="13"/>
    <n v="19134"/>
    <x v="3"/>
    <s v="OFF-AR-10000914"/>
    <x v="1"/>
    <x v="5"/>
    <s v="Boston 16765 Mini Stand Up Battery Pencil Sharpener"/>
    <x v="2138"/>
    <n v="4"/>
    <n v="0.2"/>
    <n v="2.7984000000000027"/>
  </r>
  <r>
    <x v="0"/>
    <s v="CR-12820"/>
    <s v="Cyra Reiten"/>
    <x v="2"/>
    <s v="United States"/>
    <x v="17"/>
    <x v="12"/>
    <n v="77041"/>
    <x v="0"/>
    <s v="OFF-AR-10000937"/>
    <x v="1"/>
    <x v="5"/>
    <s v="Dixon Ticonderoga Core-Lock Colored Pencils, 48-Color Set"/>
    <x v="2139"/>
    <n v="6"/>
    <n v="0.2"/>
    <n v="52.632000000000005"/>
  </r>
  <r>
    <x v="2"/>
    <s v="FC-14335"/>
    <s v="Fred Chung"/>
    <x v="0"/>
    <s v="United States"/>
    <x v="403"/>
    <x v="41"/>
    <n v="87105"/>
    <x v="1"/>
    <s v="OFF-AR-10000937"/>
    <x v="1"/>
    <x v="5"/>
    <s v="Dixon Ticonderoga Core-Lock Colored Pencils, 48-Color Set"/>
    <x v="2140"/>
    <n v="7"/>
    <n v="0"/>
    <n v="112.57400000000001"/>
  </r>
  <r>
    <x v="1"/>
    <s v="SH-19975"/>
    <s v="Sally Hughsby"/>
    <x v="0"/>
    <s v="United States"/>
    <x v="2"/>
    <x v="1"/>
    <n v="94122"/>
    <x v="1"/>
    <s v="OFF-AR-10000940"/>
    <x v="1"/>
    <x v="5"/>
    <s v="Newell 343"/>
    <x v="2141"/>
    <n v="3"/>
    <n v="0"/>
    <n v="2.3814000000000002"/>
  </r>
  <r>
    <x v="1"/>
    <s v="AG-10390"/>
    <s v="Allen Goldenen"/>
    <x v="1"/>
    <s v="United States"/>
    <x v="120"/>
    <x v="24"/>
    <n v="37918"/>
    <x v="2"/>
    <s v="OFF-AR-10000940"/>
    <x v="1"/>
    <x v="5"/>
    <s v="Newell 343"/>
    <x v="2142"/>
    <n v="2"/>
    <n v="0.2"/>
    <n v="0.41160000000000019"/>
  </r>
  <r>
    <x v="1"/>
    <s v="MD-17860"/>
    <s v="Michael Dominguez"/>
    <x v="0"/>
    <s v="United States"/>
    <x v="250"/>
    <x v="12"/>
    <n v="78415"/>
    <x v="0"/>
    <s v="OFF-AR-10000940"/>
    <x v="1"/>
    <x v="5"/>
    <s v="Newell 343"/>
    <x v="2143"/>
    <n v="7"/>
    <n v="0.2"/>
    <n v="1.4406000000000008"/>
  </r>
  <r>
    <x v="1"/>
    <s v="GM-14695"/>
    <s v="Greg Maxwell"/>
    <x v="0"/>
    <s v="United States"/>
    <x v="2"/>
    <x v="1"/>
    <n v="94122"/>
    <x v="1"/>
    <s v="OFF-AR-10000940"/>
    <x v="1"/>
    <x v="5"/>
    <s v="Newell 343"/>
    <x v="2144"/>
    <n v="4"/>
    <n v="0"/>
    <n v="3.1752000000000002"/>
  </r>
  <r>
    <x v="1"/>
    <s v="TH-21235"/>
    <s v="Tiffany House"/>
    <x v="0"/>
    <s v="United States"/>
    <x v="68"/>
    <x v="1"/>
    <n v="90805"/>
    <x v="1"/>
    <s v="OFF-AR-10000940"/>
    <x v="1"/>
    <x v="5"/>
    <s v="Newell 343"/>
    <x v="2145"/>
    <n v="1"/>
    <n v="0"/>
    <n v="0.79380000000000006"/>
  </r>
  <r>
    <x v="3"/>
    <s v="RW-19690"/>
    <s v="Robert Waldorf"/>
    <x v="1"/>
    <s v="United States"/>
    <x v="5"/>
    <x v="1"/>
    <n v="90049"/>
    <x v="1"/>
    <s v="OFF-AR-10000940"/>
    <x v="1"/>
    <x v="5"/>
    <s v="Newell 343"/>
    <x v="2146"/>
    <n v="2"/>
    <n v="0"/>
    <n v="1.5876000000000001"/>
  </r>
  <r>
    <x v="1"/>
    <s v="EM-14140"/>
    <s v="Eugene Moren"/>
    <x v="2"/>
    <s v="United States"/>
    <x v="263"/>
    <x v="14"/>
    <n v="54880"/>
    <x v="0"/>
    <s v="OFF-AR-10000940"/>
    <x v="1"/>
    <x v="5"/>
    <s v="Newell 343"/>
    <x v="2147"/>
    <n v="5"/>
    <n v="0"/>
    <n v="3.9690000000000003"/>
  </r>
  <r>
    <x v="1"/>
    <s v="ZC-21910"/>
    <s v="Zuschuss Carroll"/>
    <x v="1"/>
    <s v="United States"/>
    <x v="5"/>
    <x v="1"/>
    <n v="90045"/>
    <x v="1"/>
    <s v="OFF-AR-10001022"/>
    <x v="1"/>
    <x v="5"/>
    <s v="SANFORD Liquid Accent Tank-Style Highlighters"/>
    <x v="2148"/>
    <n v="2"/>
    <n v="0"/>
    <n v="1.7607999999999997"/>
  </r>
  <r>
    <x v="1"/>
    <s v="IL-15100"/>
    <s v="Ivan Liston"/>
    <x v="1"/>
    <s v="United States"/>
    <x v="7"/>
    <x v="4"/>
    <n v="19805"/>
    <x v="3"/>
    <s v="OFF-AR-10001022"/>
    <x v="1"/>
    <x v="5"/>
    <s v="SANFORD Liquid Accent Tank-Style Highlighters"/>
    <x v="2148"/>
    <n v="2"/>
    <n v="0"/>
    <n v="1.7607999999999997"/>
  </r>
  <r>
    <x v="1"/>
    <s v="FH-14275"/>
    <s v="Frank Hawley"/>
    <x v="0"/>
    <s v="United States"/>
    <x v="369"/>
    <x v="17"/>
    <n v="23602"/>
    <x v="2"/>
    <s v="OFF-AR-10001022"/>
    <x v="1"/>
    <x v="5"/>
    <s v="SANFORD Liquid Accent Tank-Style Highlighters"/>
    <x v="2149"/>
    <n v="1"/>
    <n v="0"/>
    <n v="0.88039999999999985"/>
  </r>
  <r>
    <x v="1"/>
    <s v="DS-13180"/>
    <s v="David Smith"/>
    <x v="0"/>
    <s v="United States"/>
    <x v="15"/>
    <x v="6"/>
    <n v="48227"/>
    <x v="0"/>
    <s v="OFF-AR-10001026"/>
    <x v="1"/>
    <x v="5"/>
    <s v="Sanford Uni-Blazer View Highlighters, Chisel Tip, Yellow"/>
    <x v="2150"/>
    <n v="1"/>
    <n v="0"/>
    <n v="0.96800000000000019"/>
  </r>
  <r>
    <x v="1"/>
    <s v="HG-15025"/>
    <s v="Hunter Glantz"/>
    <x v="1"/>
    <s v="United States"/>
    <x v="164"/>
    <x v="37"/>
    <n v="55044"/>
    <x v="0"/>
    <s v="OFF-AR-10001026"/>
    <x v="1"/>
    <x v="5"/>
    <s v="Sanford Uni-Blazer View Highlighters, Chisel Tip, Yellow"/>
    <x v="2151"/>
    <n v="10"/>
    <n v="0"/>
    <n v="9.6800000000000015"/>
  </r>
  <r>
    <x v="1"/>
    <s v="CS-11860"/>
    <s v="Cari Schnelling"/>
    <x v="1"/>
    <s v="United States"/>
    <x v="6"/>
    <x v="3"/>
    <n v="10011"/>
    <x v="3"/>
    <s v="OFF-AR-10001026"/>
    <x v="1"/>
    <x v="5"/>
    <s v="Sanford Uni-Blazer View Highlighters, Chisel Tip, Yellow"/>
    <x v="2152"/>
    <n v="3"/>
    <n v="0"/>
    <n v="2.9040000000000008"/>
  </r>
  <r>
    <x v="1"/>
    <s v="ME-17725"/>
    <s v="Max Engle"/>
    <x v="1"/>
    <s v="United States"/>
    <x v="79"/>
    <x v="4"/>
    <n v="19711"/>
    <x v="3"/>
    <s v="OFF-AR-10001044"/>
    <x v="1"/>
    <x v="5"/>
    <s v="BOSTON Ranger #55 Pencil Sharpener, Black"/>
    <x v="2153"/>
    <n v="6"/>
    <n v="0"/>
    <n v="45.222599999999993"/>
  </r>
  <r>
    <x v="1"/>
    <s v="KT-16480"/>
    <s v="Kean Thornton"/>
    <x v="1"/>
    <s v="United States"/>
    <x v="29"/>
    <x v="7"/>
    <n v="80219"/>
    <x v="1"/>
    <s v="OFF-AR-10001044"/>
    <x v="1"/>
    <x v="5"/>
    <s v="BOSTON Ranger #55 Pencil Sharpener, Black"/>
    <x v="2154"/>
    <n v="4"/>
    <n v="0.2"/>
    <n v="9.3563999999999936"/>
  </r>
  <r>
    <x v="1"/>
    <s v="DM-12955"/>
    <s v="Dario Medina"/>
    <x v="0"/>
    <s v="United States"/>
    <x v="9"/>
    <x v="6"/>
    <n v="48146"/>
    <x v="0"/>
    <s v="OFF-AR-10001044"/>
    <x v="1"/>
    <x v="5"/>
    <s v="BOSTON Ranger #55 Pencil Sharpener, Black"/>
    <x v="2155"/>
    <n v="1"/>
    <n v="0"/>
    <n v="7.5370999999999988"/>
  </r>
  <r>
    <x v="1"/>
    <s v="IL-15100"/>
    <s v="Ivan Liston"/>
    <x v="1"/>
    <s v="United States"/>
    <x v="17"/>
    <x v="12"/>
    <n v="77041"/>
    <x v="0"/>
    <s v="OFF-AR-10001044"/>
    <x v="1"/>
    <x v="5"/>
    <s v="BOSTON Ranger #55 Pencil Sharpener, Black"/>
    <x v="2156"/>
    <n v="3"/>
    <n v="0.2"/>
    <n v="7.0172999999999952"/>
  </r>
  <r>
    <x v="0"/>
    <s v="JS-15880"/>
    <s v="John Stevenson"/>
    <x v="1"/>
    <s v="United States"/>
    <x v="93"/>
    <x v="12"/>
    <n v="78550"/>
    <x v="0"/>
    <s v="OFF-AR-10001044"/>
    <x v="1"/>
    <x v="5"/>
    <s v="BOSTON Ranger #55 Pencil Sharpener, Black"/>
    <x v="2157"/>
    <n v="7"/>
    <n v="0.2"/>
    <n v="16.373699999999992"/>
  </r>
  <r>
    <x v="1"/>
    <s v="BG-11740"/>
    <s v="Bruce Geld"/>
    <x v="1"/>
    <s v="United States"/>
    <x v="1"/>
    <x v="1"/>
    <n v="92105"/>
    <x v="1"/>
    <s v="OFF-AR-10001044"/>
    <x v="1"/>
    <x v="5"/>
    <s v="BOSTON Ranger #55 Pencil Sharpener, Black"/>
    <x v="2158"/>
    <n v="2"/>
    <n v="0"/>
    <n v="15.074199999999998"/>
  </r>
  <r>
    <x v="2"/>
    <s v="SF-20200"/>
    <s v="Sarah Foster"/>
    <x v="1"/>
    <s v="United States"/>
    <x v="350"/>
    <x v="28"/>
    <n v="84107"/>
    <x v="1"/>
    <s v="OFF-AR-10001044"/>
    <x v="1"/>
    <x v="5"/>
    <s v="BOSTON Ranger #55 Pencil Sharpener, Black"/>
    <x v="2155"/>
    <n v="1"/>
    <n v="0"/>
    <n v="7.5370999999999988"/>
  </r>
  <r>
    <x v="1"/>
    <s v="DB-13270"/>
    <s v="Deborah Brumfield"/>
    <x v="2"/>
    <s v="United States"/>
    <x v="6"/>
    <x v="3"/>
    <n v="10009"/>
    <x v="3"/>
    <s v="OFF-AR-10001044"/>
    <x v="1"/>
    <x v="5"/>
    <s v="BOSTON Ranger #55 Pencil Sharpener, Black"/>
    <x v="2155"/>
    <n v="1"/>
    <n v="0"/>
    <n v="7.5370999999999988"/>
  </r>
  <r>
    <x v="1"/>
    <s v="ST-20530"/>
    <s v="Shui Tom"/>
    <x v="1"/>
    <s v="United States"/>
    <x v="18"/>
    <x v="13"/>
    <n v="19140"/>
    <x v="3"/>
    <s v="OFF-AR-10001044"/>
    <x v="1"/>
    <x v="5"/>
    <s v="BOSTON Ranger #55 Pencil Sharpener, Black"/>
    <x v="2159"/>
    <n v="2"/>
    <n v="0.2"/>
    <n v="4.6781999999999968"/>
  </r>
  <r>
    <x v="0"/>
    <s v="JO-15550"/>
    <s v="Jesus Ocampo"/>
    <x v="2"/>
    <s v="United States"/>
    <x v="123"/>
    <x v="13"/>
    <n v="19013"/>
    <x v="3"/>
    <s v="OFF-AR-10001118"/>
    <x v="1"/>
    <x v="5"/>
    <s v="Binney &amp; Smith Crayola Metallic Crayons, 16-Color Pack"/>
    <x v="2160"/>
    <n v="1"/>
    <n v="0.2"/>
    <n v="0.8088000000000003"/>
  </r>
  <r>
    <x v="2"/>
    <s v="GZ-14470"/>
    <s v="Gary Zandusky"/>
    <x v="1"/>
    <s v="United States"/>
    <x v="2"/>
    <x v="1"/>
    <n v="94109"/>
    <x v="1"/>
    <s v="OFF-AR-10001118"/>
    <x v="1"/>
    <x v="5"/>
    <s v="Binney &amp; Smith Crayola Metallic Crayons, 16-Color Pack"/>
    <x v="2161"/>
    <n v="4"/>
    <n v="0"/>
    <n v="5.9312000000000014"/>
  </r>
  <r>
    <x v="0"/>
    <s v="NS-18640"/>
    <s v="Noel Staavos"/>
    <x v="0"/>
    <s v="United States"/>
    <x v="0"/>
    <x v="0"/>
    <n v="60610"/>
    <x v="0"/>
    <s v="OFF-AR-10001130"/>
    <x v="1"/>
    <x v="5"/>
    <s v="Quartet Alpha White Chalk, 12/Pack"/>
    <x v="2162"/>
    <n v="5"/>
    <n v="0.2"/>
    <n v="2.9835000000000003"/>
  </r>
  <r>
    <x v="3"/>
    <s v="CC-12430"/>
    <s v="Chuck Clark"/>
    <x v="2"/>
    <s v="United States"/>
    <x v="6"/>
    <x v="3"/>
    <n v="10009"/>
    <x v="3"/>
    <s v="OFF-AR-10001130"/>
    <x v="1"/>
    <x v="5"/>
    <s v="Quartet Alpha White Chalk, 12/Pack"/>
    <x v="2163"/>
    <n v="3"/>
    <n v="0"/>
    <n v="3.1160999999999999"/>
  </r>
  <r>
    <x v="1"/>
    <s v="LC-16885"/>
    <s v="Lena Creighton"/>
    <x v="1"/>
    <s v="United States"/>
    <x v="266"/>
    <x v="1"/>
    <n v="95661"/>
    <x v="1"/>
    <s v="OFF-AR-10001149"/>
    <x v="1"/>
    <x v="5"/>
    <s v="Sanford Colorific Colored Pencils, 12/Box"/>
    <x v="2164"/>
    <n v="4"/>
    <n v="0"/>
    <n v="3.4559999999999995"/>
  </r>
  <r>
    <x v="1"/>
    <s v="JK-15730"/>
    <s v="Joe Kamberova"/>
    <x v="1"/>
    <s v="United States"/>
    <x v="228"/>
    <x v="36"/>
    <n v="36608"/>
    <x v="2"/>
    <s v="OFF-AR-10001149"/>
    <x v="1"/>
    <x v="5"/>
    <s v="Sanford Colorific Colored Pencils, 12/Box"/>
    <x v="2165"/>
    <n v="9"/>
    <n v="0"/>
    <n v="7.7759999999999989"/>
  </r>
  <r>
    <x v="0"/>
    <s v="HW-14935"/>
    <s v="Helen Wasserman"/>
    <x v="0"/>
    <s v="United States"/>
    <x v="0"/>
    <x v="0"/>
    <n v="60653"/>
    <x v="0"/>
    <s v="OFF-AR-10001149"/>
    <x v="1"/>
    <x v="5"/>
    <s v="Sanford Colorific Colored Pencils, 12/Box"/>
    <x v="2166"/>
    <n v="3"/>
    <n v="0.2"/>
    <n v="0.86399999999999988"/>
  </r>
  <r>
    <x v="1"/>
    <s v="KD-16495"/>
    <s v="Keith Dawkins"/>
    <x v="0"/>
    <s v="United States"/>
    <x v="109"/>
    <x v="6"/>
    <n v="49201"/>
    <x v="0"/>
    <s v="OFF-AR-10001149"/>
    <x v="1"/>
    <x v="5"/>
    <s v="Avery Hi-Liter Comfort Grip Fluorescent Highlighter, Yellow Ink"/>
    <x v="2167"/>
    <n v="2"/>
    <n v="0"/>
    <n v="1.5209999999999999"/>
  </r>
  <r>
    <x v="1"/>
    <s v="SC-20020"/>
    <s v="Sam Craven"/>
    <x v="1"/>
    <s v="United States"/>
    <x v="235"/>
    <x v="6"/>
    <n v="48640"/>
    <x v="0"/>
    <s v="OFF-AR-10001149"/>
    <x v="1"/>
    <x v="5"/>
    <s v="Avery Hi-Liter Comfort Grip Fluorescent Highlighter, Yellow Ink"/>
    <x v="2167"/>
    <n v="2"/>
    <n v="0"/>
    <n v="1.5209999999999999"/>
  </r>
  <r>
    <x v="0"/>
    <s v="BH-11710"/>
    <s v="Brosina Hoffman"/>
    <x v="1"/>
    <s v="United States"/>
    <x v="404"/>
    <x v="44"/>
    <n v="67846"/>
    <x v="0"/>
    <s v="OFF-AR-10001149"/>
    <x v="1"/>
    <x v="5"/>
    <s v="Sanford Colorific Colored Pencils, 12/Box"/>
    <x v="2168"/>
    <n v="2"/>
    <n v="0"/>
    <n v="1.7279999999999998"/>
  </r>
  <r>
    <x v="1"/>
    <s v="FH-14365"/>
    <s v="Fred Hopkins"/>
    <x v="0"/>
    <s v="United States"/>
    <x v="5"/>
    <x v="1"/>
    <n v="90004"/>
    <x v="1"/>
    <s v="OFF-AR-10001149"/>
    <x v="1"/>
    <x v="5"/>
    <s v="Sanford Colorific Colored Pencils, 12/Box"/>
    <x v="2169"/>
    <n v="8"/>
    <n v="0"/>
    <n v="6.911999999999999"/>
  </r>
  <r>
    <x v="1"/>
    <s v="GT-14710"/>
    <s v="Greg Tran"/>
    <x v="1"/>
    <s v="United States"/>
    <x v="118"/>
    <x v="34"/>
    <n v="20016"/>
    <x v="3"/>
    <s v="OFF-AR-10001166"/>
    <x v="1"/>
    <x v="5"/>
    <s v="Staples in misc. colors"/>
    <x v="2170"/>
    <n v="3"/>
    <n v="0"/>
    <n v="8.8686000000000007"/>
  </r>
  <r>
    <x v="1"/>
    <s v="CK-12325"/>
    <s v="Christine Kargatis"/>
    <x v="2"/>
    <s v="United States"/>
    <x v="11"/>
    <x v="8"/>
    <n v="98103"/>
    <x v="1"/>
    <s v="OFF-AR-10001166"/>
    <x v="1"/>
    <x v="5"/>
    <s v="Staples in misc. colors"/>
    <x v="2171"/>
    <n v="1"/>
    <n v="0"/>
    <n v="2.9561999999999999"/>
  </r>
  <r>
    <x v="1"/>
    <s v="NW-18400"/>
    <s v="Natalie Webber"/>
    <x v="1"/>
    <s v="United States"/>
    <x v="405"/>
    <x v="38"/>
    <n v="50701"/>
    <x v="0"/>
    <s v="OFF-AR-10001166"/>
    <x v="1"/>
    <x v="5"/>
    <s v="Staples in misc. colors"/>
    <x v="2172"/>
    <n v="4"/>
    <n v="0"/>
    <n v="11.8248"/>
  </r>
  <r>
    <x v="1"/>
    <s v="SF-20065"/>
    <s v="Sandra Flanagan"/>
    <x v="1"/>
    <s v="United States"/>
    <x v="7"/>
    <x v="9"/>
    <n v="28403"/>
    <x v="2"/>
    <s v="OFF-AR-10001177"/>
    <x v="1"/>
    <x v="5"/>
    <s v="Newell 349"/>
    <x v="2173"/>
    <n v="5"/>
    <n v="0.2"/>
    <n v="1.4759999999999982"/>
  </r>
  <r>
    <x v="3"/>
    <s v="MM-18055"/>
    <s v="Michelle Moray"/>
    <x v="1"/>
    <s v="United States"/>
    <x v="6"/>
    <x v="3"/>
    <n v="10024"/>
    <x v="3"/>
    <s v="OFF-AR-10001177"/>
    <x v="1"/>
    <x v="5"/>
    <s v="Newell 349"/>
    <x v="2174"/>
    <n v="2"/>
    <n v="0"/>
    <n v="1.9023999999999992"/>
  </r>
  <r>
    <x v="3"/>
    <s v="RB-19435"/>
    <s v="Richard Bierner"/>
    <x v="1"/>
    <s v="United States"/>
    <x v="33"/>
    <x v="17"/>
    <n v="22153"/>
    <x v="2"/>
    <s v="OFF-AR-10001177"/>
    <x v="1"/>
    <x v="5"/>
    <s v="Newell 349"/>
    <x v="2055"/>
    <n v="7"/>
    <n v="0"/>
    <n v="6.6583999999999968"/>
  </r>
  <r>
    <x v="3"/>
    <s v="CC-12430"/>
    <s v="Chuck Clark"/>
    <x v="2"/>
    <s v="United States"/>
    <x v="167"/>
    <x v="37"/>
    <n v="55407"/>
    <x v="0"/>
    <s v="OFF-AR-10001216"/>
    <x v="1"/>
    <x v="5"/>
    <s v="Newell 339"/>
    <x v="2175"/>
    <n v="5"/>
    <n v="0"/>
    <n v="3.6139999999999994"/>
  </r>
  <r>
    <x v="1"/>
    <s v="VG-21790"/>
    <s v="Vivek Gonzalez"/>
    <x v="1"/>
    <s v="United States"/>
    <x v="2"/>
    <x v="1"/>
    <n v="94109"/>
    <x v="1"/>
    <s v="OFF-AR-10001216"/>
    <x v="1"/>
    <x v="5"/>
    <s v="Newell 339"/>
    <x v="2176"/>
    <n v="3"/>
    <n v="0"/>
    <n v="2.1683999999999997"/>
  </r>
  <r>
    <x v="1"/>
    <s v="CK-12205"/>
    <s v="Chloris Kastensmidt"/>
    <x v="1"/>
    <s v="United States"/>
    <x v="115"/>
    <x v="12"/>
    <n v="78501"/>
    <x v="0"/>
    <s v="OFF-AR-10001216"/>
    <x v="1"/>
    <x v="5"/>
    <s v="Newell 339"/>
    <x v="2177"/>
    <n v="2"/>
    <n v="0.2"/>
    <n v="0.3335999999999999"/>
  </r>
  <r>
    <x v="1"/>
    <s v="MY-18295"/>
    <s v="Muhammed Yedwab"/>
    <x v="0"/>
    <s v="United States"/>
    <x v="406"/>
    <x v="12"/>
    <n v="76051"/>
    <x v="0"/>
    <s v="OFF-AR-10001221"/>
    <x v="1"/>
    <x v="5"/>
    <s v="Dixon Ticonderoga Erasable Colored Pencil Set, 12-Color"/>
    <x v="2178"/>
    <n v="7"/>
    <n v="0.2"/>
    <n v="5.8603999999999967"/>
  </r>
  <r>
    <x v="1"/>
    <s v="LW-17215"/>
    <s v="Luke Weiss"/>
    <x v="1"/>
    <s v="United States"/>
    <x v="116"/>
    <x v="1"/>
    <n v="91104"/>
    <x v="1"/>
    <s v="OFF-AR-10001221"/>
    <x v="1"/>
    <x v="5"/>
    <s v="Dixon Ticonderoga Erasable Colored Pencil Set, 12-Color"/>
    <x v="2179"/>
    <n v="7"/>
    <n v="0"/>
    <n v="14.232399999999998"/>
  </r>
  <r>
    <x v="1"/>
    <s v="EH-14125"/>
    <s v="Eugene Hildebrand"/>
    <x v="2"/>
    <s v="United States"/>
    <x v="2"/>
    <x v="1"/>
    <n v="94110"/>
    <x v="1"/>
    <s v="OFF-AR-10001227"/>
    <x v="1"/>
    <x v="5"/>
    <s v="Newell 338"/>
    <x v="2141"/>
    <n v="3"/>
    <n v="0"/>
    <n v="2.3814000000000002"/>
  </r>
  <r>
    <x v="3"/>
    <s v="AI-10855"/>
    <s v="Arianne Irving"/>
    <x v="1"/>
    <s v="United States"/>
    <x v="5"/>
    <x v="1"/>
    <n v="90036"/>
    <x v="1"/>
    <s v="OFF-AR-10001227"/>
    <x v="1"/>
    <x v="5"/>
    <s v="Newell 338"/>
    <x v="2147"/>
    <n v="5"/>
    <n v="0"/>
    <n v="3.9690000000000003"/>
  </r>
  <r>
    <x v="1"/>
    <s v="EH-13765"/>
    <s v="Edward Hooks"/>
    <x v="0"/>
    <s v="United States"/>
    <x v="11"/>
    <x v="8"/>
    <n v="98103"/>
    <x v="1"/>
    <s v="OFF-AR-10001231"/>
    <x v="1"/>
    <x v="5"/>
    <s v="Sanford EarthWrite Recycled Pencils, Medium Soft, #2"/>
    <x v="2180"/>
    <n v="2"/>
    <n v="0"/>
    <n v="1.1760000000000002"/>
  </r>
  <r>
    <x v="0"/>
    <s v="SG-20890"/>
    <s v="Susan Gilcrest"/>
    <x v="0"/>
    <s v="United States"/>
    <x v="6"/>
    <x v="3"/>
    <n v="10009"/>
    <x v="3"/>
    <s v="OFF-AR-10001231"/>
    <x v="1"/>
    <x v="5"/>
    <s v="Sanford EarthWrite Recycled Pencils, Medium Soft, #2"/>
    <x v="2181"/>
    <n v="5"/>
    <n v="0"/>
    <n v="2.9400000000000004"/>
  </r>
  <r>
    <x v="3"/>
    <s v="GZ-14545"/>
    <s v="George Zrebassa"/>
    <x v="0"/>
    <s v="United States"/>
    <x v="241"/>
    <x v="1"/>
    <n v="91360"/>
    <x v="1"/>
    <s v="OFF-AR-10001231"/>
    <x v="1"/>
    <x v="5"/>
    <s v="Sanford EarthWrite Recycled Pencils, Medium Soft, #2"/>
    <x v="2182"/>
    <n v="7"/>
    <n v="0"/>
    <n v="4.1160000000000005"/>
  </r>
  <r>
    <x v="1"/>
    <s v="BN-11515"/>
    <s v="Bradley Nguyen"/>
    <x v="1"/>
    <s v="United States"/>
    <x v="5"/>
    <x v="1"/>
    <n v="90049"/>
    <x v="1"/>
    <s v="OFF-AR-10001246"/>
    <x v="1"/>
    <x v="5"/>
    <s v="Newell 317"/>
    <x v="2146"/>
    <n v="2"/>
    <n v="0"/>
    <n v="1.7051999999999996"/>
  </r>
  <r>
    <x v="1"/>
    <s v="AR-10510"/>
    <s v="Andrew Roberts"/>
    <x v="1"/>
    <s v="United States"/>
    <x v="18"/>
    <x v="13"/>
    <n v="19134"/>
    <x v="3"/>
    <s v="OFF-AR-10001246"/>
    <x v="1"/>
    <x v="5"/>
    <s v="Newell 317"/>
    <x v="2183"/>
    <n v="9"/>
    <n v="0.2"/>
    <n v="2.3813999999999984"/>
  </r>
  <r>
    <x v="1"/>
    <s v="AH-10690"/>
    <s v="Anna Häberlin"/>
    <x v="0"/>
    <s v="United States"/>
    <x v="191"/>
    <x v="10"/>
    <n v="33317"/>
    <x v="2"/>
    <s v="OFF-AR-10001246"/>
    <x v="1"/>
    <x v="5"/>
    <s v="Newell 317"/>
    <x v="2144"/>
    <n v="5"/>
    <n v="0.2"/>
    <n v="1.3229999999999991"/>
  </r>
  <r>
    <x v="1"/>
    <s v="EH-13765"/>
    <s v="Edward Hooks"/>
    <x v="0"/>
    <s v="United States"/>
    <x v="11"/>
    <x v="8"/>
    <n v="98103"/>
    <x v="1"/>
    <s v="OFF-AR-10001246"/>
    <x v="1"/>
    <x v="5"/>
    <s v="Newell 317"/>
    <x v="2141"/>
    <n v="3"/>
    <n v="0"/>
    <n v="2.5577999999999994"/>
  </r>
  <r>
    <x v="3"/>
    <s v="AH-10465"/>
    <s v="Amy Hunt"/>
    <x v="1"/>
    <s v="United States"/>
    <x v="19"/>
    <x v="12"/>
    <n v="75217"/>
    <x v="0"/>
    <s v="OFF-AR-10001246"/>
    <x v="1"/>
    <x v="5"/>
    <s v="Newell 317"/>
    <x v="2184"/>
    <n v="3"/>
    <n v="0.2"/>
    <n v="0.79379999999999962"/>
  </r>
  <r>
    <x v="0"/>
    <s v="LC-16870"/>
    <s v="Lena Cacioppo"/>
    <x v="1"/>
    <s v="United States"/>
    <x v="2"/>
    <x v="1"/>
    <n v="94109"/>
    <x v="1"/>
    <s v="OFF-AR-10001246"/>
    <x v="1"/>
    <x v="5"/>
    <s v="Newell 317"/>
    <x v="2141"/>
    <n v="3"/>
    <n v="0"/>
    <n v="2.5577999999999994"/>
  </r>
  <r>
    <x v="3"/>
    <s v="KM-16720"/>
    <s v="Kunst Miller"/>
    <x v="1"/>
    <s v="United States"/>
    <x v="407"/>
    <x v="20"/>
    <n v="85323"/>
    <x v="1"/>
    <s v="OFF-AR-10001246"/>
    <x v="1"/>
    <x v="5"/>
    <s v="Newell 317"/>
    <x v="2143"/>
    <n v="7"/>
    <n v="0.2"/>
    <n v="1.852199999999999"/>
  </r>
  <r>
    <x v="1"/>
    <s v="VW-21775"/>
    <s v="Victoria Wilson"/>
    <x v="0"/>
    <s v="United States"/>
    <x v="337"/>
    <x v="8"/>
    <n v="98006"/>
    <x v="1"/>
    <s v="OFF-AR-10001315"/>
    <x v="1"/>
    <x v="5"/>
    <s v="Newell 310"/>
    <x v="1115"/>
    <n v="3"/>
    <n v="0"/>
    <n v="1.5311999999999999"/>
  </r>
  <r>
    <x v="1"/>
    <s v="JF-15190"/>
    <s v="Jamie Frazer"/>
    <x v="1"/>
    <s v="United States"/>
    <x v="384"/>
    <x v="24"/>
    <n v="37604"/>
    <x v="2"/>
    <s v="OFF-AR-10001315"/>
    <x v="1"/>
    <x v="5"/>
    <s v="Newell 310"/>
    <x v="1118"/>
    <n v="3"/>
    <n v="0.2"/>
    <n v="0.47519999999999984"/>
  </r>
  <r>
    <x v="3"/>
    <s v="BC-11125"/>
    <s v="Becky Castell"/>
    <x v="2"/>
    <s v="United States"/>
    <x v="2"/>
    <x v="1"/>
    <n v="94109"/>
    <x v="1"/>
    <s v="OFF-AR-10001315"/>
    <x v="1"/>
    <x v="5"/>
    <s v="Newell 310"/>
    <x v="2185"/>
    <n v="2"/>
    <n v="0"/>
    <n v="1.0207999999999999"/>
  </r>
  <r>
    <x v="1"/>
    <s v="TP-21130"/>
    <s v="Theone Pippenger"/>
    <x v="1"/>
    <s v="United States"/>
    <x v="187"/>
    <x v="37"/>
    <n v="55901"/>
    <x v="0"/>
    <s v="OFF-AR-10001315"/>
    <x v="1"/>
    <x v="5"/>
    <s v="Newell 310"/>
    <x v="1117"/>
    <n v="5"/>
    <n v="0"/>
    <n v="2.5519999999999996"/>
  </r>
  <r>
    <x v="1"/>
    <s v="MZ-17335"/>
    <s v="Maria Zettner"/>
    <x v="2"/>
    <s v="United States"/>
    <x v="97"/>
    <x v="20"/>
    <n v="85023"/>
    <x v="1"/>
    <s v="OFF-AR-10001315"/>
    <x v="1"/>
    <x v="5"/>
    <s v="Newell 310"/>
    <x v="2186"/>
    <n v="1"/>
    <n v="0.2"/>
    <n v="0.15839999999999993"/>
  </r>
  <r>
    <x v="0"/>
    <s v="AG-10330"/>
    <s v="Alex Grayson"/>
    <x v="1"/>
    <s v="United States"/>
    <x v="217"/>
    <x v="9"/>
    <n v="28205"/>
    <x v="2"/>
    <s v="OFF-AR-10001315"/>
    <x v="1"/>
    <x v="5"/>
    <s v="Newell 310"/>
    <x v="2187"/>
    <n v="9"/>
    <n v="0.2"/>
    <n v="1.4255999999999993"/>
  </r>
  <r>
    <x v="1"/>
    <s v="SJ-20125"/>
    <s v="Sanjit Jacobs"/>
    <x v="2"/>
    <s v="United States"/>
    <x v="54"/>
    <x v="24"/>
    <n v="37064"/>
    <x v="2"/>
    <s v="OFF-AR-10001315"/>
    <x v="1"/>
    <x v="5"/>
    <s v="Newell 310"/>
    <x v="2188"/>
    <n v="2"/>
    <n v="0.2"/>
    <n v="0.31679999999999986"/>
  </r>
  <r>
    <x v="1"/>
    <s v="TD-20995"/>
    <s v="Tamara Dahlen"/>
    <x v="1"/>
    <s v="United States"/>
    <x v="202"/>
    <x v="26"/>
    <n v="1852"/>
    <x v="3"/>
    <s v="OFF-AR-10001374"/>
    <x v="1"/>
    <x v="5"/>
    <s v="BIC Brite Liner Highlighters, Chisel Tip"/>
    <x v="2189"/>
    <n v="2"/>
    <n v="0"/>
    <n v="4.1471999999999998"/>
  </r>
  <r>
    <x v="3"/>
    <s v="AR-10825"/>
    <s v="Anthony Rawles"/>
    <x v="0"/>
    <s v="United States"/>
    <x v="5"/>
    <x v="1"/>
    <n v="90004"/>
    <x v="1"/>
    <s v="OFF-AR-10001374"/>
    <x v="1"/>
    <x v="5"/>
    <s v="BIC Brite Liner Highlighters, Chisel Tip"/>
    <x v="2190"/>
    <n v="5"/>
    <n v="0"/>
    <n v="10.367999999999999"/>
  </r>
  <r>
    <x v="3"/>
    <s v="NC-18340"/>
    <s v="Nat Carroll"/>
    <x v="1"/>
    <s v="United States"/>
    <x v="400"/>
    <x v="48"/>
    <n v="58103"/>
    <x v="0"/>
    <s v="OFF-AR-10001374"/>
    <x v="1"/>
    <x v="5"/>
    <s v="BIC Brite Liner Highlighters, Chisel Tip"/>
    <x v="2191"/>
    <n v="4"/>
    <n v="0"/>
    <n v="8.2943999999999996"/>
  </r>
  <r>
    <x v="1"/>
    <s v="SC-20095"/>
    <s v="Sanjit Chand"/>
    <x v="1"/>
    <s v="United States"/>
    <x v="408"/>
    <x v="10"/>
    <n v="33063"/>
    <x v="2"/>
    <s v="OFF-AR-10001374"/>
    <x v="1"/>
    <x v="5"/>
    <s v="BIC Brite Liner Highlighters, Chisel Tip"/>
    <x v="2192"/>
    <n v="3"/>
    <n v="0.2"/>
    <n v="2.3327999999999989"/>
  </r>
  <r>
    <x v="1"/>
    <s v="LC-17140"/>
    <s v="Logan Currie"/>
    <x v="1"/>
    <s v="United States"/>
    <x v="90"/>
    <x v="22"/>
    <n v="44105"/>
    <x v="3"/>
    <s v="OFF-AR-10001374"/>
    <x v="1"/>
    <x v="5"/>
    <s v="BIC Brite Liner Highlighters, Chisel Tip"/>
    <x v="2193"/>
    <n v="5"/>
    <n v="0.2"/>
    <n v="3.8879999999999972"/>
  </r>
  <r>
    <x v="1"/>
    <s v="CS-12490"/>
    <s v="Cindy Schnelling"/>
    <x v="0"/>
    <s v="United States"/>
    <x v="306"/>
    <x v="22"/>
    <n v="43615"/>
    <x v="3"/>
    <s v="OFF-AR-10001374"/>
    <x v="1"/>
    <x v="5"/>
    <s v="BIC Brite Liner Highlighters, Chisel Tip"/>
    <x v="2194"/>
    <n v="2"/>
    <n v="0.2"/>
    <n v="1.5551999999999992"/>
  </r>
  <r>
    <x v="1"/>
    <s v="PL-18925"/>
    <s v="Paul Lucas"/>
    <x v="2"/>
    <s v="United States"/>
    <x v="0"/>
    <x v="0"/>
    <n v="60610"/>
    <x v="0"/>
    <s v="OFF-AR-10001419"/>
    <x v="1"/>
    <x v="5"/>
    <s v="Newell 325"/>
    <x v="2195"/>
    <n v="5"/>
    <n v="0.2"/>
    <n v="2.0649999999999986"/>
  </r>
  <r>
    <x v="1"/>
    <s v="GG-14650"/>
    <s v="Greg Guthrie"/>
    <x v="0"/>
    <s v="United States"/>
    <x v="5"/>
    <x v="1"/>
    <n v="90049"/>
    <x v="1"/>
    <s v="OFF-AR-10001419"/>
    <x v="1"/>
    <x v="5"/>
    <s v="Newell 325"/>
    <x v="2085"/>
    <n v="3"/>
    <n v="0"/>
    <n v="3.7169999999999996"/>
  </r>
  <r>
    <x v="3"/>
    <s v="PJ-19015"/>
    <s v="Pauline Johnson"/>
    <x v="1"/>
    <s v="United States"/>
    <x v="32"/>
    <x v="22"/>
    <n v="43229"/>
    <x v="3"/>
    <s v="OFF-AR-10001419"/>
    <x v="1"/>
    <x v="5"/>
    <s v="Newell 325"/>
    <x v="2086"/>
    <n v="3"/>
    <n v="0.2"/>
    <n v="1.2389999999999994"/>
  </r>
  <r>
    <x v="2"/>
    <s v="BC-11125"/>
    <s v="Becky Castell"/>
    <x v="2"/>
    <s v="United States"/>
    <x v="2"/>
    <x v="1"/>
    <n v="94122"/>
    <x v="1"/>
    <s v="OFF-AR-10001419"/>
    <x v="1"/>
    <x v="5"/>
    <s v="Newell 325"/>
    <x v="2196"/>
    <n v="9"/>
    <n v="0"/>
    <n v="11.151"/>
  </r>
  <r>
    <x v="1"/>
    <s v="HE-14800"/>
    <s v="Harold Engle"/>
    <x v="0"/>
    <s v="United States"/>
    <x v="79"/>
    <x v="4"/>
    <n v="19711"/>
    <x v="3"/>
    <s v="OFF-AR-10001419"/>
    <x v="1"/>
    <x v="5"/>
    <s v="Newell 325"/>
    <x v="2197"/>
    <n v="7"/>
    <n v="0"/>
    <n v="8.6729999999999983"/>
  </r>
  <r>
    <x v="1"/>
    <s v="JL-15130"/>
    <s v="Jack Lebron"/>
    <x v="1"/>
    <s v="United States"/>
    <x v="109"/>
    <x v="24"/>
    <n v="38301"/>
    <x v="2"/>
    <s v="OFF-AR-10001419"/>
    <x v="1"/>
    <x v="5"/>
    <s v="Newell 325"/>
    <x v="2198"/>
    <n v="7"/>
    <n v="0.2"/>
    <n v="2.8909999999999982"/>
  </r>
  <r>
    <x v="0"/>
    <s v="BB-10990"/>
    <s v="Barry Blumstein"/>
    <x v="0"/>
    <s v="United States"/>
    <x v="234"/>
    <x v="1"/>
    <n v="90301"/>
    <x v="1"/>
    <s v="OFF-AR-10001427"/>
    <x v="1"/>
    <x v="5"/>
    <s v="Newell 330"/>
    <x v="2199"/>
    <n v="1"/>
    <n v="0"/>
    <n v="1.5548000000000002"/>
  </r>
  <r>
    <x v="0"/>
    <s v="AB-10015"/>
    <s v="Aaron Bergman"/>
    <x v="1"/>
    <s v="United States"/>
    <x v="11"/>
    <x v="8"/>
    <n v="98103"/>
    <x v="1"/>
    <s v="OFF-AR-10001427"/>
    <x v="1"/>
    <x v="5"/>
    <s v="Newell 330"/>
    <x v="2200"/>
    <n v="3"/>
    <n v="0"/>
    <n v="4.6644000000000005"/>
  </r>
  <r>
    <x v="3"/>
    <s v="CS-12355"/>
    <s v="Christine Sundaresam"/>
    <x v="1"/>
    <s v="United States"/>
    <x v="239"/>
    <x v="22"/>
    <n v="43017"/>
    <x v="3"/>
    <s v="OFF-AR-10001427"/>
    <x v="1"/>
    <x v="5"/>
    <s v="Newell 330"/>
    <x v="2201"/>
    <n v="5"/>
    <n v="0.2"/>
    <n v="1.7940000000000005"/>
  </r>
  <r>
    <x v="1"/>
    <s v="PO-19180"/>
    <s v="Philisse Overcash"/>
    <x v="2"/>
    <s v="United States"/>
    <x v="6"/>
    <x v="3"/>
    <n v="10035"/>
    <x v="3"/>
    <s v="OFF-AR-10001427"/>
    <x v="1"/>
    <x v="5"/>
    <s v="Newell 330"/>
    <x v="2202"/>
    <n v="2"/>
    <n v="0"/>
    <n v="3.1096000000000004"/>
  </r>
  <r>
    <x v="0"/>
    <s v="AS-10090"/>
    <s v="Adam Shillingsburg"/>
    <x v="1"/>
    <s v="United States"/>
    <x v="259"/>
    <x v="17"/>
    <n v="22901"/>
    <x v="2"/>
    <s v="OFF-AR-10001446"/>
    <x v="1"/>
    <x v="5"/>
    <s v="Newell 309"/>
    <x v="2122"/>
    <n v="3"/>
    <n v="0"/>
    <n v="10.395"/>
  </r>
  <r>
    <x v="1"/>
    <s v="FM-14215"/>
    <s v="Filia McAdams"/>
    <x v="0"/>
    <s v="United States"/>
    <x v="11"/>
    <x v="8"/>
    <n v="98103"/>
    <x v="1"/>
    <s v="OFF-AR-10001446"/>
    <x v="1"/>
    <x v="5"/>
    <s v="Newell 309"/>
    <x v="2120"/>
    <n v="2"/>
    <n v="0"/>
    <n v="6.93"/>
  </r>
  <r>
    <x v="0"/>
    <s v="GT-14710"/>
    <s v="Greg Tran"/>
    <x v="1"/>
    <s v="United States"/>
    <x v="17"/>
    <x v="12"/>
    <n v="77041"/>
    <x v="0"/>
    <s v="OFF-AR-10001446"/>
    <x v="1"/>
    <x v="5"/>
    <s v="Newell 309"/>
    <x v="2119"/>
    <n v="5"/>
    <n v="0.2"/>
    <n v="5.7749999999999986"/>
  </r>
  <r>
    <x v="0"/>
    <s v="GK-14620"/>
    <s v="Grace Kelly"/>
    <x v="0"/>
    <s v="United States"/>
    <x v="163"/>
    <x v="9"/>
    <n v="27405"/>
    <x v="2"/>
    <s v="OFF-AR-10001446"/>
    <x v="1"/>
    <x v="5"/>
    <s v="Newell 309"/>
    <x v="2203"/>
    <n v="7"/>
    <n v="0.2"/>
    <n v="8.0849999999999973"/>
  </r>
  <r>
    <x v="1"/>
    <s v="EP-13915"/>
    <s v="Emily Phan"/>
    <x v="1"/>
    <s v="United States"/>
    <x v="0"/>
    <x v="0"/>
    <n v="60610"/>
    <x v="0"/>
    <s v="OFF-AR-10001446"/>
    <x v="1"/>
    <x v="5"/>
    <s v="Newell 309"/>
    <x v="2204"/>
    <n v="3"/>
    <n v="0.2"/>
    <n v="3.4649999999999999"/>
  </r>
  <r>
    <x v="0"/>
    <s v="AB-10165"/>
    <s v="Alan Barnes"/>
    <x v="1"/>
    <s v="United States"/>
    <x v="306"/>
    <x v="22"/>
    <n v="43615"/>
    <x v="3"/>
    <s v="OFF-AR-10001468"/>
    <x v="1"/>
    <x v="5"/>
    <s v="Sanford Prismacolor Professional Thick Lead Art Pencils, 36-Color Set"/>
    <x v="2205"/>
    <n v="3"/>
    <n v="0.2"/>
    <n v="21.340800000000002"/>
  </r>
  <r>
    <x v="1"/>
    <s v="SV-20785"/>
    <s v="Stewart Visinsky"/>
    <x v="1"/>
    <s v="United States"/>
    <x v="18"/>
    <x v="13"/>
    <n v="19140"/>
    <x v="3"/>
    <s v="OFF-AR-10001468"/>
    <x v="1"/>
    <x v="5"/>
    <s v="Sanford Prismacolor Professional Thick Lead Art Pencils, 36-Color Set"/>
    <x v="2206"/>
    <n v="2"/>
    <n v="0.2"/>
    <n v="14.227200000000003"/>
  </r>
  <r>
    <x v="3"/>
    <s v="SZ-20035"/>
    <s v="Sam Zeldin"/>
    <x v="2"/>
    <s v="United States"/>
    <x v="279"/>
    <x v="0"/>
    <n v="60174"/>
    <x v="0"/>
    <s v="OFF-AR-10001468"/>
    <x v="1"/>
    <x v="5"/>
    <s v="Sanford Prismacolor Professional Thick Lead Art Pencils, 36-Color Set"/>
    <x v="2206"/>
    <n v="2"/>
    <n v="0.2"/>
    <n v="14.227200000000003"/>
  </r>
  <r>
    <x v="3"/>
    <s v="CB-12535"/>
    <s v="Claudia Bergmann"/>
    <x v="0"/>
    <s v="United States"/>
    <x v="79"/>
    <x v="4"/>
    <n v="19711"/>
    <x v="3"/>
    <s v="OFF-AR-10001473"/>
    <x v="1"/>
    <x v="5"/>
    <s v="Newell 313"/>
    <x v="2207"/>
    <n v="3"/>
    <n v="0"/>
    <n v="2.6568000000000005"/>
  </r>
  <r>
    <x v="1"/>
    <s v="IM-15070"/>
    <s v="Irene Maddox"/>
    <x v="1"/>
    <s v="United States"/>
    <x v="57"/>
    <x v="7"/>
    <n v="80906"/>
    <x v="1"/>
    <s v="OFF-AR-10001473"/>
    <x v="1"/>
    <x v="5"/>
    <s v="Newell 313"/>
    <x v="2173"/>
    <n v="5"/>
    <n v="0.2"/>
    <n v="1.1480000000000006"/>
  </r>
  <r>
    <x v="1"/>
    <s v="JA-15970"/>
    <s v="Joseph Airdo"/>
    <x v="1"/>
    <s v="United States"/>
    <x v="33"/>
    <x v="23"/>
    <n v="97477"/>
    <x v="1"/>
    <s v="OFF-AR-10001473"/>
    <x v="1"/>
    <x v="5"/>
    <s v="Newell 313"/>
    <x v="2054"/>
    <n v="2"/>
    <n v="0.2"/>
    <n v="0.45920000000000027"/>
  </r>
  <r>
    <x v="0"/>
    <s v="PV-18985"/>
    <s v="Paul Van Hugh"/>
    <x v="2"/>
    <s v="United States"/>
    <x v="2"/>
    <x v="1"/>
    <n v="94122"/>
    <x v="1"/>
    <s v="OFF-AR-10001545"/>
    <x v="1"/>
    <x v="5"/>
    <s v="Newell 326"/>
    <x v="1116"/>
    <n v="4"/>
    <n v="0"/>
    <n v="2.0415999999999999"/>
  </r>
  <r>
    <x v="1"/>
    <s v="IM-15070"/>
    <s v="Irene Maddox"/>
    <x v="1"/>
    <s v="United States"/>
    <x v="57"/>
    <x v="7"/>
    <n v="80906"/>
    <x v="1"/>
    <s v="OFF-AR-10001545"/>
    <x v="1"/>
    <x v="5"/>
    <s v="Newell 326"/>
    <x v="1118"/>
    <n v="3"/>
    <n v="0.2"/>
    <n v="0.47519999999999984"/>
  </r>
  <r>
    <x v="1"/>
    <s v="JF-15490"/>
    <s v="Jeremy Farry"/>
    <x v="1"/>
    <s v="United States"/>
    <x v="340"/>
    <x v="25"/>
    <n v="6708"/>
    <x v="3"/>
    <s v="OFF-AR-10001545"/>
    <x v="1"/>
    <x v="5"/>
    <s v="Newell 326"/>
    <x v="2185"/>
    <n v="2"/>
    <n v="0"/>
    <n v="1.0207999999999999"/>
  </r>
  <r>
    <x v="3"/>
    <s v="MH-17440"/>
    <s v="Mark Haberlin"/>
    <x v="0"/>
    <s v="United States"/>
    <x v="6"/>
    <x v="3"/>
    <n v="10035"/>
    <x v="3"/>
    <s v="OFF-AR-10001545"/>
    <x v="1"/>
    <x v="5"/>
    <s v="Newell 326"/>
    <x v="2185"/>
    <n v="2"/>
    <n v="0"/>
    <n v="1.0207999999999999"/>
  </r>
  <r>
    <x v="1"/>
    <s v="NK-18490"/>
    <s v="Neil Knudson"/>
    <x v="2"/>
    <s v="United States"/>
    <x v="18"/>
    <x v="13"/>
    <n v="19140"/>
    <x v="3"/>
    <s v="OFF-AR-10001545"/>
    <x v="1"/>
    <x v="5"/>
    <s v="Newell 326"/>
    <x v="2208"/>
    <n v="8"/>
    <n v="0.2"/>
    <n v="1.2671999999999994"/>
  </r>
  <r>
    <x v="0"/>
    <s v="TA-21385"/>
    <s v="Tom Ashbrook"/>
    <x v="2"/>
    <s v="United States"/>
    <x v="6"/>
    <x v="3"/>
    <n v="10035"/>
    <x v="3"/>
    <s v="OFF-AR-10001545"/>
    <x v="1"/>
    <x v="5"/>
    <s v="Newell 326"/>
    <x v="1116"/>
    <n v="4"/>
    <n v="0"/>
    <n v="2.0415999999999999"/>
  </r>
  <r>
    <x v="1"/>
    <s v="NK-18490"/>
    <s v="Neil Knudson"/>
    <x v="2"/>
    <s v="United States"/>
    <x v="11"/>
    <x v="8"/>
    <n v="98105"/>
    <x v="1"/>
    <s v="OFF-AR-10001547"/>
    <x v="1"/>
    <x v="5"/>
    <s v="Newell 311"/>
    <x v="2163"/>
    <n v="3"/>
    <n v="0"/>
    <n v="1.7901"/>
  </r>
  <r>
    <x v="1"/>
    <s v="FH-14350"/>
    <s v="Fred Harton"/>
    <x v="1"/>
    <s v="United States"/>
    <x v="11"/>
    <x v="8"/>
    <n v="98105"/>
    <x v="1"/>
    <s v="OFF-AR-10001547"/>
    <x v="1"/>
    <x v="5"/>
    <s v="Newell 311"/>
    <x v="2163"/>
    <n v="3"/>
    <n v="0"/>
    <n v="1.7901"/>
  </r>
  <r>
    <x v="3"/>
    <s v="CA-11965"/>
    <s v="Carol Adams"/>
    <x v="0"/>
    <s v="United States"/>
    <x v="409"/>
    <x v="36"/>
    <n v="35244"/>
    <x v="2"/>
    <s v="OFF-AR-10001547"/>
    <x v="1"/>
    <x v="5"/>
    <s v="Newell 311"/>
    <x v="2209"/>
    <n v="7"/>
    <n v="0"/>
    <n v="4.1768999999999998"/>
  </r>
  <r>
    <x v="3"/>
    <s v="RB-19360"/>
    <s v="Raymond Buch"/>
    <x v="1"/>
    <s v="United States"/>
    <x v="319"/>
    <x v="22"/>
    <n v="45231"/>
    <x v="3"/>
    <s v="OFF-AR-10001547"/>
    <x v="1"/>
    <x v="5"/>
    <s v="Newell 311"/>
    <x v="2210"/>
    <n v="6"/>
    <n v="0.2"/>
    <n v="0.92819999999999991"/>
  </r>
  <r>
    <x v="1"/>
    <s v="JL-15835"/>
    <s v="John Lee"/>
    <x v="1"/>
    <s v="United States"/>
    <x v="6"/>
    <x v="3"/>
    <n v="10024"/>
    <x v="3"/>
    <s v="OFF-AR-10001547"/>
    <x v="1"/>
    <x v="5"/>
    <s v="Newell 311"/>
    <x v="2211"/>
    <n v="5"/>
    <n v="0"/>
    <n v="2.9835000000000003"/>
  </r>
  <r>
    <x v="3"/>
    <s v="XP-21865"/>
    <s v="Xylona Preis"/>
    <x v="1"/>
    <s v="United States"/>
    <x v="143"/>
    <x v="1"/>
    <n v="95928"/>
    <x v="1"/>
    <s v="OFF-AR-10001547"/>
    <x v="1"/>
    <x v="5"/>
    <s v="Newell 311"/>
    <x v="2212"/>
    <n v="1"/>
    <n v="0"/>
    <n v="0.59670000000000001"/>
  </r>
  <r>
    <x v="1"/>
    <s v="LD-16855"/>
    <s v="Lela Donovan"/>
    <x v="0"/>
    <s v="United States"/>
    <x v="0"/>
    <x v="0"/>
    <n v="60653"/>
    <x v="0"/>
    <s v="OFF-AR-10001547"/>
    <x v="1"/>
    <x v="5"/>
    <s v="Newell 311"/>
    <x v="2213"/>
    <n v="3"/>
    <n v="0.2"/>
    <n v="0.46409999999999996"/>
  </r>
  <r>
    <x v="3"/>
    <s v="MP-18175"/>
    <s v="Mike Pelletier"/>
    <x v="2"/>
    <s v="United States"/>
    <x v="0"/>
    <x v="0"/>
    <n v="60623"/>
    <x v="0"/>
    <s v="OFF-AR-10001547"/>
    <x v="1"/>
    <x v="5"/>
    <s v="Newell 311"/>
    <x v="2214"/>
    <n v="2"/>
    <n v="0.2"/>
    <n v="0.30940000000000001"/>
  </r>
  <r>
    <x v="1"/>
    <s v="SP-20860"/>
    <s v="Sung Pak"/>
    <x v="0"/>
    <s v="United States"/>
    <x v="5"/>
    <x v="1"/>
    <n v="90045"/>
    <x v="1"/>
    <s v="OFF-AR-10001573"/>
    <x v="1"/>
    <x v="5"/>
    <s v="American Pencil"/>
    <x v="2215"/>
    <n v="4"/>
    <n v="0"/>
    <n v="2.702799999999999"/>
  </r>
  <r>
    <x v="1"/>
    <s v="HA-14905"/>
    <s v="Helen Abelman"/>
    <x v="1"/>
    <s v="United States"/>
    <x v="54"/>
    <x v="26"/>
    <n v="2038"/>
    <x v="3"/>
    <s v="OFF-AR-10001573"/>
    <x v="1"/>
    <x v="5"/>
    <s v="American Pencil"/>
    <x v="2216"/>
    <n v="5"/>
    <n v="0"/>
    <n v="3.3784999999999989"/>
  </r>
  <r>
    <x v="1"/>
    <s v="Dp-13240"/>
    <s v="Dean percer"/>
    <x v="2"/>
    <s v="United States"/>
    <x v="282"/>
    <x v="16"/>
    <n v="7090"/>
    <x v="3"/>
    <s v="OFF-AR-10001573"/>
    <x v="1"/>
    <x v="5"/>
    <s v="American Pencil"/>
    <x v="2217"/>
    <n v="2"/>
    <n v="0"/>
    <n v="1.3513999999999995"/>
  </r>
  <r>
    <x v="3"/>
    <s v="RP-19390"/>
    <s v="Resi Pölking"/>
    <x v="1"/>
    <s v="United States"/>
    <x v="6"/>
    <x v="3"/>
    <n v="10011"/>
    <x v="3"/>
    <s v="OFF-AR-10001573"/>
    <x v="1"/>
    <x v="5"/>
    <s v="American Pencil"/>
    <x v="2218"/>
    <n v="3"/>
    <n v="0"/>
    <n v="2.027099999999999"/>
  </r>
  <r>
    <x v="1"/>
    <s v="KH-16690"/>
    <s v="Kristen Hastings"/>
    <x v="0"/>
    <s v="United States"/>
    <x v="33"/>
    <x v="17"/>
    <n v="22153"/>
    <x v="2"/>
    <s v="OFF-AR-10001573"/>
    <x v="1"/>
    <x v="5"/>
    <s v="American Pencil"/>
    <x v="2215"/>
    <n v="4"/>
    <n v="0"/>
    <n v="2.702799999999999"/>
  </r>
  <r>
    <x v="1"/>
    <s v="CS-12490"/>
    <s v="Cindy Schnelling"/>
    <x v="0"/>
    <s v="United States"/>
    <x v="6"/>
    <x v="3"/>
    <n v="10009"/>
    <x v="3"/>
    <s v="OFF-AR-10001573"/>
    <x v="1"/>
    <x v="5"/>
    <s v="American Pencil"/>
    <x v="2218"/>
    <n v="3"/>
    <n v="0"/>
    <n v="2.027099999999999"/>
  </r>
  <r>
    <x v="1"/>
    <s v="HF-14995"/>
    <s v="Herbert Flentye"/>
    <x v="1"/>
    <s v="United States"/>
    <x v="2"/>
    <x v="1"/>
    <n v="94109"/>
    <x v="1"/>
    <s v="OFF-AR-10001615"/>
    <x v="1"/>
    <x v="5"/>
    <s v="Newell 34"/>
    <x v="2103"/>
    <n v="3"/>
    <n v="0"/>
    <n v="15.475200000000001"/>
  </r>
  <r>
    <x v="1"/>
    <s v="LC-16870"/>
    <s v="Lena Cacioppo"/>
    <x v="1"/>
    <s v="United States"/>
    <x v="79"/>
    <x v="22"/>
    <n v="43055"/>
    <x v="3"/>
    <s v="OFF-AR-10001615"/>
    <x v="1"/>
    <x v="5"/>
    <s v="Newell 34"/>
    <x v="2219"/>
    <n v="7"/>
    <n v="0.2"/>
    <n v="8.3328000000000024"/>
  </r>
  <r>
    <x v="3"/>
    <s v="PS-19045"/>
    <s v="Penelope Sewall"/>
    <x v="2"/>
    <s v="United States"/>
    <x v="410"/>
    <x v="6"/>
    <n v="48310"/>
    <x v="0"/>
    <s v="OFF-AR-10001615"/>
    <x v="1"/>
    <x v="5"/>
    <s v="Newell 34"/>
    <x v="2220"/>
    <n v="4"/>
    <n v="0"/>
    <n v="20.633600000000001"/>
  </r>
  <r>
    <x v="1"/>
    <s v="DD-13570"/>
    <s v="Dorothy Dickinson"/>
    <x v="1"/>
    <s v="United States"/>
    <x v="5"/>
    <x v="1"/>
    <n v="90049"/>
    <x v="1"/>
    <s v="OFF-AR-10001615"/>
    <x v="1"/>
    <x v="5"/>
    <s v="Newell 34"/>
    <x v="2103"/>
    <n v="3"/>
    <n v="0"/>
    <n v="15.475200000000001"/>
  </r>
  <r>
    <x v="1"/>
    <s v="DB-13555"/>
    <s v="Dorothy Badders"/>
    <x v="0"/>
    <s v="United States"/>
    <x v="79"/>
    <x v="4"/>
    <n v="19711"/>
    <x v="3"/>
    <s v="OFF-AR-10001615"/>
    <x v="1"/>
    <x v="5"/>
    <s v="Newell 34"/>
    <x v="2103"/>
    <n v="3"/>
    <n v="0"/>
    <n v="15.475200000000001"/>
  </r>
  <r>
    <x v="1"/>
    <s v="BG-11695"/>
    <s v="Brooke Gillingham"/>
    <x v="0"/>
    <s v="United States"/>
    <x v="6"/>
    <x v="3"/>
    <n v="10009"/>
    <x v="3"/>
    <s v="OFF-AR-10001615"/>
    <x v="1"/>
    <x v="5"/>
    <s v="Newell 34"/>
    <x v="2103"/>
    <n v="3"/>
    <n v="0"/>
    <n v="15.475200000000001"/>
  </r>
  <r>
    <x v="1"/>
    <s v="GA-14725"/>
    <s v="Guy Armstrong"/>
    <x v="1"/>
    <s v="United States"/>
    <x v="19"/>
    <x v="12"/>
    <n v="75081"/>
    <x v="0"/>
    <s v="OFF-AR-10001615"/>
    <x v="1"/>
    <x v="5"/>
    <s v="Newell 34"/>
    <x v="2221"/>
    <n v="2"/>
    <n v="0.2"/>
    <n v="2.3808000000000007"/>
  </r>
  <r>
    <x v="1"/>
    <s v="CM-12385"/>
    <s v="Christopher Martinez"/>
    <x v="1"/>
    <s v="United States"/>
    <x v="101"/>
    <x v="18"/>
    <n v="30318"/>
    <x v="2"/>
    <s v="OFF-AR-10001662"/>
    <x v="1"/>
    <x v="5"/>
    <s v="Rogers Handheld Barrel Pencil Sharpener"/>
    <x v="2222"/>
    <n v="1"/>
    <n v="0"/>
    <n v="0.73980000000000024"/>
  </r>
  <r>
    <x v="1"/>
    <s v="VG-21805"/>
    <s v="Vivek Grady"/>
    <x v="0"/>
    <s v="United States"/>
    <x v="296"/>
    <x v="17"/>
    <n v="23464"/>
    <x v="2"/>
    <s v="OFF-AR-10001662"/>
    <x v="1"/>
    <x v="5"/>
    <s v="Rogers Handheld Barrel Pencil Sharpener"/>
    <x v="2223"/>
    <n v="4"/>
    <n v="0"/>
    <n v="2.9592000000000009"/>
  </r>
  <r>
    <x v="1"/>
    <s v="EM-13960"/>
    <s v="Eric Murdock"/>
    <x v="1"/>
    <s v="United States"/>
    <x v="67"/>
    <x v="15"/>
    <n v="21215"/>
    <x v="3"/>
    <s v="OFF-AR-10001662"/>
    <x v="1"/>
    <x v="5"/>
    <s v="Rogers Handheld Barrel Pencil Sharpener"/>
    <x v="2224"/>
    <n v="3"/>
    <n v="0"/>
    <n v="2.2194000000000007"/>
  </r>
  <r>
    <x v="1"/>
    <s v="ME-17320"/>
    <s v="Maria Etezadi"/>
    <x v="2"/>
    <s v="United States"/>
    <x v="36"/>
    <x v="21"/>
    <n v="42420"/>
    <x v="2"/>
    <s v="OFF-AR-10001662"/>
    <x v="1"/>
    <x v="5"/>
    <s v="Rogers Handheld Barrel Pencil Sharpener"/>
    <x v="2225"/>
    <n v="2"/>
    <n v="0"/>
    <n v="1.4796000000000005"/>
  </r>
  <r>
    <x v="1"/>
    <s v="RD-19720"/>
    <s v="Roger Demir"/>
    <x v="1"/>
    <s v="United States"/>
    <x v="25"/>
    <x v="1"/>
    <n v="95037"/>
    <x v="1"/>
    <s v="OFF-AR-10001662"/>
    <x v="1"/>
    <x v="5"/>
    <s v="Rogers Handheld Barrel Pencil Sharpener"/>
    <x v="2226"/>
    <n v="8"/>
    <n v="0"/>
    <n v="5.9184000000000019"/>
  </r>
  <r>
    <x v="1"/>
    <s v="ES-14080"/>
    <s v="Erin Smith"/>
    <x v="0"/>
    <s v="United States"/>
    <x v="70"/>
    <x v="22"/>
    <n v="44107"/>
    <x v="3"/>
    <s v="OFF-AR-10001662"/>
    <x v="1"/>
    <x v="5"/>
    <s v="Rogers Handheld Barrel Pencil Sharpener"/>
    <x v="2227"/>
    <n v="9"/>
    <n v="0.2"/>
    <n v="1.7262000000000022"/>
  </r>
  <r>
    <x v="1"/>
    <s v="NB-18655"/>
    <s v="Nona Balk"/>
    <x v="0"/>
    <s v="United States"/>
    <x v="209"/>
    <x v="10"/>
    <n v="32303"/>
    <x v="2"/>
    <s v="OFF-AR-10001662"/>
    <x v="1"/>
    <x v="5"/>
    <s v="Rogers Handheld Barrel Pencil Sharpener"/>
    <x v="2228"/>
    <n v="3"/>
    <n v="0.2"/>
    <n v="0.57540000000000058"/>
  </r>
  <r>
    <x v="1"/>
    <s v="TB-21520"/>
    <s v="Tracy Blumstein"/>
    <x v="1"/>
    <s v="United States"/>
    <x v="18"/>
    <x v="13"/>
    <n v="19140"/>
    <x v="3"/>
    <s v="OFF-AR-10001683"/>
    <x v="1"/>
    <x v="5"/>
    <s v="Lumber Crayons"/>
    <x v="2229"/>
    <n v="2"/>
    <n v="0.2"/>
    <n v="3.5460000000000007"/>
  </r>
  <r>
    <x v="3"/>
    <s v="DB-13405"/>
    <s v="Denny Blanton"/>
    <x v="1"/>
    <s v="United States"/>
    <x v="6"/>
    <x v="3"/>
    <n v="10011"/>
    <x v="3"/>
    <s v="OFF-AR-10001683"/>
    <x v="1"/>
    <x v="5"/>
    <s v="Lumber Crayons"/>
    <x v="2230"/>
    <n v="6"/>
    <n v="0"/>
    <n v="22.458000000000002"/>
  </r>
  <r>
    <x v="0"/>
    <s v="GA-14725"/>
    <s v="Guy Armstrong"/>
    <x v="1"/>
    <s v="United States"/>
    <x v="72"/>
    <x v="23"/>
    <n v="97301"/>
    <x v="1"/>
    <s v="OFF-AR-10001683"/>
    <x v="1"/>
    <x v="5"/>
    <s v="Lumber Crayons"/>
    <x v="2231"/>
    <n v="1"/>
    <n v="0.2"/>
    <n v="1.7730000000000004"/>
  </r>
  <r>
    <x v="3"/>
    <s v="AM-10705"/>
    <s v="Anne McFarland"/>
    <x v="1"/>
    <s v="United States"/>
    <x v="166"/>
    <x v="5"/>
    <n v="2920"/>
    <x v="3"/>
    <s v="OFF-AR-10001683"/>
    <x v="1"/>
    <x v="5"/>
    <s v="Lumber Crayons"/>
    <x v="2232"/>
    <n v="5"/>
    <n v="0"/>
    <n v="18.715000000000003"/>
  </r>
  <r>
    <x v="1"/>
    <s v="SJ-20215"/>
    <s v="Sarah Jordon"/>
    <x v="1"/>
    <s v="United States"/>
    <x v="0"/>
    <x v="0"/>
    <n v="60653"/>
    <x v="0"/>
    <s v="OFF-AR-10001683"/>
    <x v="1"/>
    <x v="5"/>
    <s v="Lumber Crayons"/>
    <x v="2229"/>
    <n v="2"/>
    <n v="0.2"/>
    <n v="3.5460000000000007"/>
  </r>
  <r>
    <x v="1"/>
    <s v="AB-10105"/>
    <s v="Adrian Barton"/>
    <x v="1"/>
    <s v="United States"/>
    <x v="17"/>
    <x v="12"/>
    <n v="77041"/>
    <x v="0"/>
    <s v="OFF-AR-10001683"/>
    <x v="1"/>
    <x v="5"/>
    <s v="Lumber Crayons"/>
    <x v="2233"/>
    <n v="3"/>
    <n v="0.2"/>
    <n v="5.3190000000000008"/>
  </r>
  <r>
    <x v="3"/>
    <s v="MC-17845"/>
    <s v="Michael Chen"/>
    <x v="1"/>
    <s v="United States"/>
    <x v="5"/>
    <x v="1"/>
    <n v="90008"/>
    <x v="1"/>
    <s v="OFF-AR-10001725"/>
    <x v="1"/>
    <x v="5"/>
    <s v="Boston Home &amp; Office Model 2000 Electric Pencil Sharpeners"/>
    <x v="2234"/>
    <n v="2"/>
    <n v="0"/>
    <n v="12.298000000000002"/>
  </r>
  <r>
    <x v="2"/>
    <s v="LT-17110"/>
    <s v="Liz Thompson"/>
    <x v="1"/>
    <s v="United States"/>
    <x v="394"/>
    <x v="16"/>
    <n v="7050"/>
    <x v="3"/>
    <s v="OFF-AR-10001725"/>
    <x v="1"/>
    <x v="5"/>
    <s v="Boston Home &amp; Office Model 2000 Electric Pencil Sharpeners"/>
    <x v="2235"/>
    <n v="3"/>
    <n v="0"/>
    <n v="18.447000000000003"/>
  </r>
  <r>
    <x v="0"/>
    <s v="AP-10915"/>
    <s v="Arthur Prichep"/>
    <x v="1"/>
    <s v="United States"/>
    <x v="5"/>
    <x v="1"/>
    <n v="90045"/>
    <x v="1"/>
    <s v="OFF-AR-10001725"/>
    <x v="1"/>
    <x v="5"/>
    <s v="Boston Home &amp; Office Model 2000 Electric Pencil Sharpeners"/>
    <x v="2234"/>
    <n v="2"/>
    <n v="0"/>
    <n v="12.298000000000002"/>
  </r>
  <r>
    <x v="0"/>
    <s v="NC-18340"/>
    <s v="Nat Carroll"/>
    <x v="1"/>
    <s v="United States"/>
    <x v="17"/>
    <x v="12"/>
    <n v="77036"/>
    <x v="0"/>
    <s v="OFF-AR-10001725"/>
    <x v="1"/>
    <x v="5"/>
    <s v="Boston Home &amp; Office Model 2000 Electric Pencil Sharpeners"/>
    <x v="2236"/>
    <n v="2"/>
    <n v="0.2"/>
    <n v="2.8380000000000027"/>
  </r>
  <r>
    <x v="3"/>
    <s v="FH-14275"/>
    <s v="Frank Hawley"/>
    <x v="0"/>
    <s v="United States"/>
    <x v="5"/>
    <x v="1"/>
    <n v="90004"/>
    <x v="1"/>
    <s v="OFF-AR-10001725"/>
    <x v="1"/>
    <x v="5"/>
    <s v="Boston Home &amp; Office Model 2000 Electric Pencil Sharpeners"/>
    <x v="2235"/>
    <n v="3"/>
    <n v="0"/>
    <n v="18.447000000000003"/>
  </r>
  <r>
    <x v="1"/>
    <s v="DP-13000"/>
    <s v="Darren Powers"/>
    <x v="1"/>
    <s v="United States"/>
    <x v="6"/>
    <x v="3"/>
    <n v="10035"/>
    <x v="3"/>
    <s v="OFF-AR-10001725"/>
    <x v="1"/>
    <x v="5"/>
    <s v="Boston Home &amp; Office Model 2000 Electric Pencil Sharpeners"/>
    <x v="2237"/>
    <n v="1"/>
    <n v="0"/>
    <n v="6.1490000000000009"/>
  </r>
  <r>
    <x v="1"/>
    <s v="DK-13375"/>
    <s v="Dennis Kane"/>
    <x v="1"/>
    <s v="United States"/>
    <x v="301"/>
    <x v="6"/>
    <n v="48185"/>
    <x v="0"/>
    <s v="OFF-AR-10001761"/>
    <x v="1"/>
    <x v="5"/>
    <s v="Avery Hi-Liter Smear-Safe Highlighters"/>
    <x v="2238"/>
    <n v="5"/>
    <n v="0"/>
    <n v="10.511999999999999"/>
  </r>
  <r>
    <x v="1"/>
    <s v="SC-20575"/>
    <s v="Sonia Cooley"/>
    <x v="1"/>
    <s v="United States"/>
    <x v="24"/>
    <x v="10"/>
    <n v="33178"/>
    <x v="2"/>
    <s v="OFF-AR-10001761"/>
    <x v="1"/>
    <x v="5"/>
    <s v="Avery Hi-Liter Smear-Safe Highlighters"/>
    <x v="2239"/>
    <n v="8"/>
    <n v="0.2"/>
    <n v="7.4751999999999992"/>
  </r>
  <r>
    <x v="1"/>
    <s v="SV-20815"/>
    <s v="Stuart Van"/>
    <x v="0"/>
    <s v="United States"/>
    <x v="89"/>
    <x v="28"/>
    <n v="84057"/>
    <x v="1"/>
    <s v="OFF-AR-10001761"/>
    <x v="1"/>
    <x v="5"/>
    <s v="Avery Hi-Liter Smear-Safe Highlighters"/>
    <x v="2066"/>
    <n v="2"/>
    <n v="0"/>
    <n v="4.2047999999999996"/>
  </r>
  <r>
    <x v="3"/>
    <s v="JK-15640"/>
    <s v="Jim Kriz"/>
    <x v="2"/>
    <s v="United States"/>
    <x v="6"/>
    <x v="3"/>
    <n v="10009"/>
    <x v="3"/>
    <s v="OFF-AR-10001761"/>
    <x v="1"/>
    <x v="5"/>
    <s v="Avery Hi-Liter Smear-Safe Highlighters"/>
    <x v="2240"/>
    <n v="3"/>
    <n v="0"/>
    <n v="6.3071999999999999"/>
  </r>
  <r>
    <x v="1"/>
    <s v="RO-19780"/>
    <s v="Rose O'Brian"/>
    <x v="1"/>
    <s v="United States"/>
    <x v="17"/>
    <x v="12"/>
    <n v="77070"/>
    <x v="0"/>
    <s v="OFF-AR-10001761"/>
    <x v="1"/>
    <x v="5"/>
    <s v="Avery Hi-Liter Smear-Safe Highlighters"/>
    <x v="2241"/>
    <n v="4"/>
    <n v="0.2"/>
    <n v="3.7375999999999996"/>
  </r>
  <r>
    <x v="1"/>
    <s v="AJ-10945"/>
    <s v="Ashley Jarboe"/>
    <x v="1"/>
    <s v="United States"/>
    <x v="147"/>
    <x v="20"/>
    <n v="85224"/>
    <x v="1"/>
    <s v="OFF-AR-10001761"/>
    <x v="1"/>
    <x v="5"/>
    <s v="Avery Hi-Liter Smear-Safe Highlighters"/>
    <x v="2242"/>
    <n v="2"/>
    <n v="0.2"/>
    <n v="1.8687999999999998"/>
  </r>
  <r>
    <x v="3"/>
    <s v="AJ-10960"/>
    <s v="Astrea Jones"/>
    <x v="1"/>
    <s v="United States"/>
    <x v="1"/>
    <x v="1"/>
    <n v="92037"/>
    <x v="1"/>
    <s v="OFF-AR-10001770"/>
    <x v="1"/>
    <x v="5"/>
    <s v="Economy #2 Pencils"/>
    <x v="2243"/>
    <n v="4"/>
    <n v="0"/>
    <n v="2.7664"/>
  </r>
  <r>
    <x v="3"/>
    <s v="AP-10915"/>
    <s v="Arthur Prichep"/>
    <x v="1"/>
    <s v="United States"/>
    <x v="36"/>
    <x v="21"/>
    <n v="42420"/>
    <x v="2"/>
    <s v="OFF-AR-10001770"/>
    <x v="1"/>
    <x v="5"/>
    <s v="Economy #2 Pencils"/>
    <x v="2244"/>
    <n v="3"/>
    <n v="0"/>
    <n v="2.0747999999999998"/>
  </r>
  <r>
    <x v="0"/>
    <s v="DK-13090"/>
    <s v="Dave Kipp"/>
    <x v="1"/>
    <s v="United States"/>
    <x v="122"/>
    <x v="15"/>
    <n v="20735"/>
    <x v="3"/>
    <s v="OFF-AR-10001770"/>
    <x v="1"/>
    <x v="5"/>
    <s v="Economy #2 Pencils"/>
    <x v="2244"/>
    <n v="3"/>
    <n v="0"/>
    <n v="2.0747999999999998"/>
  </r>
  <r>
    <x v="1"/>
    <s v="RB-19435"/>
    <s v="Richard Bierner"/>
    <x v="1"/>
    <s v="United States"/>
    <x v="266"/>
    <x v="1"/>
    <n v="95661"/>
    <x v="1"/>
    <s v="OFF-AR-10001770"/>
    <x v="1"/>
    <x v="5"/>
    <s v="Economy #2 Pencils"/>
    <x v="2244"/>
    <n v="3"/>
    <n v="0"/>
    <n v="2.0747999999999998"/>
  </r>
  <r>
    <x v="1"/>
    <s v="TB-21355"/>
    <s v="Todd Boyes"/>
    <x v="0"/>
    <s v="United States"/>
    <x v="6"/>
    <x v="3"/>
    <n v="10009"/>
    <x v="3"/>
    <s v="OFF-AR-10001860"/>
    <x v="1"/>
    <x v="5"/>
    <s v="BIC Liqua Brite Liner"/>
    <x v="2245"/>
    <n v="3"/>
    <n v="0"/>
    <n v="7.4952000000000005"/>
  </r>
  <r>
    <x v="1"/>
    <s v="JW-15220"/>
    <s v="Jane Waco"/>
    <x v="0"/>
    <s v="United States"/>
    <x v="70"/>
    <x v="22"/>
    <n v="44107"/>
    <x v="3"/>
    <s v="OFF-AR-10001860"/>
    <x v="1"/>
    <x v="5"/>
    <s v="BIC Liqua Brite Liner"/>
    <x v="2246"/>
    <n v="7"/>
    <n v="0.2"/>
    <n v="7.7728000000000002"/>
  </r>
  <r>
    <x v="3"/>
    <s v="DB-13210"/>
    <s v="Dean Braden"/>
    <x v="1"/>
    <s v="United States"/>
    <x v="15"/>
    <x v="6"/>
    <n v="48234"/>
    <x v="0"/>
    <s v="OFF-AR-10001860"/>
    <x v="1"/>
    <x v="5"/>
    <s v="BIC Liqua Brite Liner"/>
    <x v="2247"/>
    <n v="5"/>
    <n v="0"/>
    <n v="12.492000000000001"/>
  </r>
  <r>
    <x v="0"/>
    <s v="PG-18820"/>
    <s v="Patrick Gardner"/>
    <x v="1"/>
    <s v="United States"/>
    <x v="2"/>
    <x v="1"/>
    <n v="94110"/>
    <x v="1"/>
    <s v="OFF-AR-10001860"/>
    <x v="1"/>
    <x v="5"/>
    <s v="BIC Liqua Brite Liner"/>
    <x v="2248"/>
    <n v="4"/>
    <n v="0"/>
    <n v="9.9936000000000007"/>
  </r>
  <r>
    <x v="1"/>
    <s v="BW-11110"/>
    <s v="Bart Watters"/>
    <x v="0"/>
    <s v="United States"/>
    <x v="6"/>
    <x v="3"/>
    <n v="10024"/>
    <x v="3"/>
    <s v="OFF-AR-10001860"/>
    <x v="1"/>
    <x v="5"/>
    <s v="BIC Liqua Brite Liner"/>
    <x v="2247"/>
    <n v="5"/>
    <n v="0"/>
    <n v="12.492000000000001"/>
  </r>
  <r>
    <x v="1"/>
    <s v="DP-13390"/>
    <s v="Dennis Pardue"/>
    <x v="2"/>
    <s v="United States"/>
    <x v="18"/>
    <x v="13"/>
    <n v="19120"/>
    <x v="3"/>
    <s v="OFF-AR-10001860"/>
    <x v="1"/>
    <x v="5"/>
    <s v="BIC Liqua Brite Liner"/>
    <x v="2249"/>
    <n v="3"/>
    <n v="0.2"/>
    <n v="3.3311999999999999"/>
  </r>
  <r>
    <x v="0"/>
    <s v="TB-21055"/>
    <s v="Ted Butterfield"/>
    <x v="1"/>
    <s v="United States"/>
    <x v="39"/>
    <x v="3"/>
    <n v="12180"/>
    <x v="3"/>
    <s v="OFF-AR-10001868"/>
    <x v="1"/>
    <x v="5"/>
    <s v="Prang Dustless Chalk Sticks"/>
    <x v="2250"/>
    <n v="1"/>
    <n v="0"/>
    <n v="0.84"/>
  </r>
  <r>
    <x v="1"/>
    <s v="PC-19000"/>
    <s v="Pauline Chand"/>
    <x v="2"/>
    <s v="United States"/>
    <x v="5"/>
    <x v="1"/>
    <n v="90004"/>
    <x v="1"/>
    <s v="OFF-AR-10001868"/>
    <x v="1"/>
    <x v="5"/>
    <s v="Prang Dustless Chalk Sticks"/>
    <x v="2251"/>
    <n v="4"/>
    <n v="0"/>
    <n v="3.36"/>
  </r>
  <r>
    <x v="2"/>
    <s v="AM-10360"/>
    <s v="Alice McCarthy"/>
    <x v="0"/>
    <s v="United States"/>
    <x v="5"/>
    <x v="1"/>
    <n v="90032"/>
    <x v="1"/>
    <s v="OFF-AR-10001868"/>
    <x v="1"/>
    <x v="5"/>
    <s v="Prang Dustless Chalk Sticks"/>
    <x v="2252"/>
    <n v="6"/>
    <n v="0"/>
    <n v="5.04"/>
  </r>
  <r>
    <x v="1"/>
    <s v="DM-12955"/>
    <s v="Dario Medina"/>
    <x v="0"/>
    <s v="United States"/>
    <x v="17"/>
    <x v="12"/>
    <n v="77036"/>
    <x v="0"/>
    <s v="OFF-AR-10001868"/>
    <x v="1"/>
    <x v="5"/>
    <s v="Prang Dustless Chalk Sticks"/>
    <x v="2253"/>
    <n v="1"/>
    <n v="0.2"/>
    <n v="0.504"/>
  </r>
  <r>
    <x v="1"/>
    <s v="LC-16930"/>
    <s v="Linda Cazamias"/>
    <x v="0"/>
    <s v="United States"/>
    <x v="6"/>
    <x v="3"/>
    <n v="10011"/>
    <x v="3"/>
    <s v="OFF-AR-10001868"/>
    <x v="1"/>
    <x v="5"/>
    <s v="Prang Dustless Chalk Sticks"/>
    <x v="2254"/>
    <n v="5"/>
    <n v="0"/>
    <n v="4.2"/>
  </r>
  <r>
    <x v="1"/>
    <s v="KM-16720"/>
    <s v="Kunst Miller"/>
    <x v="1"/>
    <s v="United States"/>
    <x v="17"/>
    <x v="12"/>
    <n v="77095"/>
    <x v="0"/>
    <s v="OFF-AR-10001868"/>
    <x v="1"/>
    <x v="5"/>
    <s v="Prang Dustless Chalk Sticks"/>
    <x v="2255"/>
    <n v="2"/>
    <n v="0.2"/>
    <n v="1.008"/>
  </r>
  <r>
    <x v="2"/>
    <s v="TC-21535"/>
    <s v="Tracy Collins"/>
    <x v="2"/>
    <s v="United States"/>
    <x v="5"/>
    <x v="1"/>
    <n v="90049"/>
    <x v="1"/>
    <s v="OFF-AR-10001868"/>
    <x v="1"/>
    <x v="5"/>
    <s v="Prang Dustless Chalk Sticks"/>
    <x v="2251"/>
    <n v="4"/>
    <n v="0"/>
    <n v="3.36"/>
  </r>
  <r>
    <x v="3"/>
    <s v="CC-12670"/>
    <s v="Craig Carreira"/>
    <x v="1"/>
    <s v="United States"/>
    <x v="185"/>
    <x v="10"/>
    <n v="33614"/>
    <x v="2"/>
    <s v="OFF-AR-10001868"/>
    <x v="1"/>
    <x v="5"/>
    <s v="Prang Dustless Chalk Sticks"/>
    <x v="2253"/>
    <n v="1"/>
    <n v="0.2"/>
    <n v="0.504"/>
  </r>
  <r>
    <x v="1"/>
    <s v="RA-19915"/>
    <s v="Russell Applegate"/>
    <x v="1"/>
    <s v="United States"/>
    <x v="29"/>
    <x v="7"/>
    <n v="80219"/>
    <x v="1"/>
    <s v="OFF-AR-10001897"/>
    <x v="1"/>
    <x v="5"/>
    <s v="Model L Table or Wall-Mount Pencil Sharpener"/>
    <x v="2256"/>
    <n v="3"/>
    <n v="0.2"/>
    <n v="4.3176000000000005"/>
  </r>
  <r>
    <x v="1"/>
    <s v="SN-20710"/>
    <s v="Steve Nguyen"/>
    <x v="2"/>
    <s v="United States"/>
    <x v="5"/>
    <x v="1"/>
    <n v="90004"/>
    <x v="1"/>
    <s v="OFF-AR-10001897"/>
    <x v="1"/>
    <x v="5"/>
    <s v="Model L Table or Wall-Mount Pencil Sharpener"/>
    <x v="2257"/>
    <n v="6"/>
    <n v="0"/>
    <n v="30.223200000000002"/>
  </r>
  <r>
    <x v="1"/>
    <s v="MC-18130"/>
    <s v="Mike Caudle"/>
    <x v="0"/>
    <s v="United States"/>
    <x v="5"/>
    <x v="1"/>
    <n v="90004"/>
    <x v="1"/>
    <s v="OFF-AR-10001897"/>
    <x v="1"/>
    <x v="5"/>
    <s v="Model L Table or Wall-Mount Pencil Sharpener"/>
    <x v="2258"/>
    <n v="3"/>
    <n v="0"/>
    <n v="15.111600000000001"/>
  </r>
  <r>
    <x v="1"/>
    <s v="SV-20815"/>
    <s v="Stuart Van"/>
    <x v="0"/>
    <s v="United States"/>
    <x v="201"/>
    <x v="33"/>
    <n v="46203"/>
    <x v="0"/>
    <s v="OFF-AR-10001897"/>
    <x v="1"/>
    <x v="5"/>
    <s v="Model L Table or Wall-Mount Pencil Sharpener"/>
    <x v="2259"/>
    <n v="7"/>
    <n v="0"/>
    <n v="35.260400000000004"/>
  </r>
  <r>
    <x v="1"/>
    <s v="LP-17095"/>
    <s v="Liz Preis"/>
    <x v="1"/>
    <s v="United States"/>
    <x v="120"/>
    <x v="24"/>
    <n v="37918"/>
    <x v="2"/>
    <s v="OFF-AR-10001897"/>
    <x v="1"/>
    <x v="5"/>
    <s v="Model L Table or Wall-Mount Pencil Sharpener"/>
    <x v="2260"/>
    <n v="5"/>
    <n v="0.2"/>
    <n v="7.1960000000000015"/>
  </r>
  <r>
    <x v="1"/>
    <s v="JK-16120"/>
    <s v="Julie Kriz"/>
    <x v="2"/>
    <s v="United States"/>
    <x v="411"/>
    <x v="37"/>
    <n v="55122"/>
    <x v="0"/>
    <s v="OFF-AR-10001915"/>
    <x v="1"/>
    <x v="5"/>
    <s v="Peel-Off China Markers"/>
    <x v="2261"/>
    <n v="3"/>
    <n v="0"/>
    <n v="12.511800000000001"/>
  </r>
  <r>
    <x v="1"/>
    <s v="KM-16720"/>
    <s v="Kunst Miller"/>
    <x v="1"/>
    <s v="United States"/>
    <x v="68"/>
    <x v="3"/>
    <n v="11561"/>
    <x v="3"/>
    <s v="OFF-AR-10001915"/>
    <x v="1"/>
    <x v="5"/>
    <s v="Peel-Off China Markers"/>
    <x v="2262"/>
    <n v="5"/>
    <n v="0"/>
    <n v="20.853000000000002"/>
  </r>
  <r>
    <x v="0"/>
    <s v="SC-20770"/>
    <s v="Stewart Carmichael"/>
    <x v="0"/>
    <s v="United States"/>
    <x v="138"/>
    <x v="12"/>
    <n v="78207"/>
    <x v="0"/>
    <s v="OFF-AR-10001915"/>
    <x v="1"/>
    <x v="5"/>
    <s v="Peel-Off China Markers"/>
    <x v="2263"/>
    <n v="4"/>
    <n v="0.2"/>
    <n v="8.7384000000000022"/>
  </r>
  <r>
    <x v="1"/>
    <s v="EN-13780"/>
    <s v="Edward Nazzal"/>
    <x v="1"/>
    <s v="United States"/>
    <x v="19"/>
    <x v="12"/>
    <n v="75220"/>
    <x v="0"/>
    <s v="OFF-AR-10001915"/>
    <x v="1"/>
    <x v="5"/>
    <s v="Peel-Off China Markers"/>
    <x v="2264"/>
    <n v="3"/>
    <n v="0.2"/>
    <n v="6.5538000000000007"/>
  </r>
  <r>
    <x v="1"/>
    <s v="JE-15475"/>
    <s v="Jeremy Ellison"/>
    <x v="1"/>
    <s v="United States"/>
    <x v="6"/>
    <x v="3"/>
    <n v="10024"/>
    <x v="3"/>
    <s v="OFF-AR-10001915"/>
    <x v="1"/>
    <x v="5"/>
    <s v="Peel-Off China Markers"/>
    <x v="2261"/>
    <n v="3"/>
    <n v="0"/>
    <n v="12.511800000000001"/>
  </r>
  <r>
    <x v="1"/>
    <s v="JR-16210"/>
    <s v="Justin Ritter"/>
    <x v="0"/>
    <s v="United States"/>
    <x v="33"/>
    <x v="23"/>
    <n v="97477"/>
    <x v="1"/>
    <s v="OFF-AR-10001915"/>
    <x v="1"/>
    <x v="5"/>
    <s v="Peel-Off China Markers"/>
    <x v="2264"/>
    <n v="3"/>
    <n v="0.2"/>
    <n v="6.5538000000000007"/>
  </r>
  <r>
    <x v="1"/>
    <s v="RD-19480"/>
    <s v="Rick Duston"/>
    <x v="1"/>
    <s v="United States"/>
    <x v="2"/>
    <x v="1"/>
    <n v="94122"/>
    <x v="1"/>
    <s v="OFF-AR-10001915"/>
    <x v="1"/>
    <x v="5"/>
    <s v="Peel-Off China Markers"/>
    <x v="2265"/>
    <n v="10"/>
    <n v="0"/>
    <n v="41.706000000000003"/>
  </r>
  <r>
    <x v="1"/>
    <s v="DB-13060"/>
    <s v="Dave Brooks"/>
    <x v="1"/>
    <s v="United States"/>
    <x v="70"/>
    <x v="16"/>
    <n v="8701"/>
    <x v="3"/>
    <s v="OFF-AR-10001919"/>
    <x v="1"/>
    <x v="5"/>
    <s v="OIC #2 Pencils, Medium Soft"/>
    <x v="2266"/>
    <n v="2"/>
    <n v="0"/>
    <n v="1.0903999999999998"/>
  </r>
  <r>
    <x v="1"/>
    <s v="TH-21235"/>
    <s v="Tiffany House"/>
    <x v="0"/>
    <s v="United States"/>
    <x v="18"/>
    <x v="13"/>
    <n v="19134"/>
    <x v="3"/>
    <s v="OFF-AR-10001919"/>
    <x v="1"/>
    <x v="5"/>
    <s v="OIC #2 Pencils, Medium Soft"/>
    <x v="2267"/>
    <n v="1"/>
    <n v="0.2"/>
    <n v="0.16919999999999991"/>
  </r>
  <r>
    <x v="1"/>
    <s v="KN-16705"/>
    <s v="Kristina Nunn"/>
    <x v="2"/>
    <s v="United States"/>
    <x v="157"/>
    <x v="36"/>
    <n v="36830"/>
    <x v="2"/>
    <s v="OFF-AR-10001919"/>
    <x v="1"/>
    <x v="5"/>
    <s v="OIC #2 Pencils, Medium Soft"/>
    <x v="2266"/>
    <n v="2"/>
    <n v="0"/>
    <n v="1.0903999999999998"/>
  </r>
  <r>
    <x v="1"/>
    <s v="AW-10840"/>
    <s v="Anthony Witt"/>
    <x v="1"/>
    <s v="United States"/>
    <x v="65"/>
    <x v="1"/>
    <n v="93309"/>
    <x v="1"/>
    <s v="OFF-AR-10001919"/>
    <x v="1"/>
    <x v="5"/>
    <s v="OIC #2 Pencils, Medium Soft"/>
    <x v="2268"/>
    <n v="5"/>
    <n v="0"/>
    <n v="2.7259999999999995"/>
  </r>
  <r>
    <x v="1"/>
    <s v="JO-15145"/>
    <s v="Jack O'Briant"/>
    <x v="0"/>
    <s v="United States"/>
    <x v="110"/>
    <x v="21"/>
    <n v="40475"/>
    <x v="2"/>
    <s v="OFF-AR-10001919"/>
    <x v="1"/>
    <x v="5"/>
    <s v="OIC #2 Pencils, Medium Soft"/>
    <x v="2269"/>
    <n v="3"/>
    <n v="0"/>
    <n v="1.6355999999999997"/>
  </r>
  <r>
    <x v="0"/>
    <s v="AJ-10780"/>
    <s v="Anthony Jacobs"/>
    <x v="0"/>
    <s v="United States"/>
    <x v="67"/>
    <x v="15"/>
    <n v="21215"/>
    <x v="3"/>
    <s v="OFF-AR-10001919"/>
    <x v="1"/>
    <x v="5"/>
    <s v="OIC #2 Pencils, Medium Soft"/>
    <x v="2266"/>
    <n v="2"/>
    <n v="0"/>
    <n v="1.0903999999999998"/>
  </r>
  <r>
    <x v="3"/>
    <s v="AH-10075"/>
    <s v="Adam Hart"/>
    <x v="0"/>
    <s v="United States"/>
    <x v="32"/>
    <x v="22"/>
    <n v="43229"/>
    <x v="3"/>
    <s v="OFF-AR-10001919"/>
    <x v="1"/>
    <x v="5"/>
    <s v="OIC #2 Pencils, Medium Soft"/>
    <x v="2270"/>
    <n v="2"/>
    <n v="0.2"/>
    <n v="0.33839999999999981"/>
  </r>
  <r>
    <x v="1"/>
    <s v="JK-15640"/>
    <s v="Jim Kriz"/>
    <x v="2"/>
    <s v="United States"/>
    <x v="6"/>
    <x v="3"/>
    <n v="10009"/>
    <x v="3"/>
    <s v="OFF-AR-10001940"/>
    <x v="1"/>
    <x v="5"/>
    <s v="Sanford Colorific Eraseable Coloring Pencils, 12 Count"/>
    <x v="2271"/>
    <n v="1"/>
    <n v="0"/>
    <n v="1.4104000000000001"/>
  </r>
  <r>
    <x v="1"/>
    <s v="JD-15790"/>
    <s v="John Dryer"/>
    <x v="1"/>
    <s v="United States"/>
    <x v="412"/>
    <x v="12"/>
    <n v="75019"/>
    <x v="0"/>
    <s v="OFF-AR-10001940"/>
    <x v="1"/>
    <x v="5"/>
    <s v="Sanford Colorific Eraseable Coloring Pencils, 12 Count"/>
    <x v="2173"/>
    <n v="5"/>
    <n v="0.2"/>
    <n v="3.7720000000000002"/>
  </r>
  <r>
    <x v="3"/>
    <s v="PW-19240"/>
    <s v="Pierre Wener"/>
    <x v="1"/>
    <s v="United States"/>
    <x v="7"/>
    <x v="4"/>
    <n v="19805"/>
    <x v="3"/>
    <s v="OFF-AR-10001940"/>
    <x v="1"/>
    <x v="5"/>
    <s v="Sanford Colorific Eraseable Coloring Pencils, 12 Count"/>
    <x v="2272"/>
    <n v="4"/>
    <n v="0"/>
    <n v="5.6416000000000004"/>
  </r>
  <r>
    <x v="3"/>
    <s v="PG-18895"/>
    <s v="Paul Gonzalez"/>
    <x v="1"/>
    <s v="United States"/>
    <x v="5"/>
    <x v="1"/>
    <n v="90008"/>
    <x v="1"/>
    <s v="OFF-AR-10001940"/>
    <x v="1"/>
    <x v="5"/>
    <s v="Sanford Colorific Eraseable Coloring Pencils, 12 Count"/>
    <x v="2056"/>
    <n v="5"/>
    <n v="0"/>
    <n v="7.0520000000000005"/>
  </r>
  <r>
    <x v="3"/>
    <s v="RB-19360"/>
    <s v="Raymond Buch"/>
    <x v="1"/>
    <s v="United States"/>
    <x v="157"/>
    <x v="3"/>
    <n v="13021"/>
    <x v="3"/>
    <s v="OFF-AR-10001953"/>
    <x v="1"/>
    <x v="5"/>
    <s v="Boston 1645 Deluxe Heavier-Duty Electric Pencil Sharpener"/>
    <x v="2273"/>
    <n v="6"/>
    <n v="0"/>
    <n v="71.247600000000006"/>
  </r>
  <r>
    <x v="3"/>
    <s v="CW-11905"/>
    <s v="Carl Weiss"/>
    <x v="2"/>
    <s v="United States"/>
    <x v="16"/>
    <x v="12"/>
    <n v="77340"/>
    <x v="0"/>
    <s v="OFF-AR-10001953"/>
    <x v="1"/>
    <x v="5"/>
    <s v="Boston 1645 Deluxe Heavier-Duty Electric Pencil Sharpener"/>
    <x v="2274"/>
    <n v="2"/>
    <n v="0.2"/>
    <n v="6.1572000000000031"/>
  </r>
  <r>
    <x v="3"/>
    <s v="NC-18340"/>
    <s v="Nat Carroll"/>
    <x v="1"/>
    <s v="United States"/>
    <x v="400"/>
    <x v="48"/>
    <n v="58103"/>
    <x v="0"/>
    <s v="OFF-AR-10001953"/>
    <x v="1"/>
    <x v="5"/>
    <s v="Boston 1645 Deluxe Heavier-Duty Electric Pencil Sharpener"/>
    <x v="2275"/>
    <n v="3"/>
    <n v="0"/>
    <n v="35.623800000000003"/>
  </r>
  <r>
    <x v="1"/>
    <s v="KB-16585"/>
    <s v="Ken Black"/>
    <x v="0"/>
    <s v="United States"/>
    <x v="19"/>
    <x v="12"/>
    <n v="75081"/>
    <x v="0"/>
    <s v="OFF-AR-10001953"/>
    <x v="1"/>
    <x v="5"/>
    <s v="Boston 1645 Deluxe Heavier-Duty Electric Pencil Sharpener"/>
    <x v="2274"/>
    <n v="2"/>
    <n v="0.2"/>
    <n v="6.1572000000000031"/>
  </r>
  <r>
    <x v="3"/>
    <s v="CC-12610"/>
    <s v="Corey Catlett"/>
    <x v="0"/>
    <s v="United States"/>
    <x v="252"/>
    <x v="9"/>
    <n v="27707"/>
    <x v="2"/>
    <s v="OFF-AR-10001953"/>
    <x v="1"/>
    <x v="5"/>
    <s v="Boston 1645 Deluxe Heavier-Duty Electric Pencil Sharpener"/>
    <x v="2276"/>
    <n v="4"/>
    <n v="0.2"/>
    <n v="12.314400000000006"/>
  </r>
  <r>
    <x v="1"/>
    <s v="CK-12205"/>
    <s v="Chloris Kastensmidt"/>
    <x v="1"/>
    <s v="United States"/>
    <x v="115"/>
    <x v="12"/>
    <n v="78501"/>
    <x v="0"/>
    <s v="OFF-AR-10001953"/>
    <x v="1"/>
    <x v="5"/>
    <s v="Boston 1645 Deluxe Heavier-Duty Electric Pencil Sharpener"/>
    <x v="2277"/>
    <n v="5"/>
    <n v="0.2"/>
    <n v="15.393000000000008"/>
  </r>
  <r>
    <x v="2"/>
    <s v="BB-11545"/>
    <s v="Brenda Bowman"/>
    <x v="0"/>
    <s v="United States"/>
    <x v="23"/>
    <x v="15"/>
    <n v="21044"/>
    <x v="3"/>
    <s v="OFF-AR-10001953"/>
    <x v="1"/>
    <x v="5"/>
    <s v="Boston 1645 Deluxe Heavier-Duty Electric Pencil Sharpener"/>
    <x v="2278"/>
    <n v="5"/>
    <n v="0"/>
    <n v="59.373000000000005"/>
  </r>
  <r>
    <x v="1"/>
    <s v="TD-20995"/>
    <s v="Tamara Dahlen"/>
    <x v="1"/>
    <s v="United States"/>
    <x v="341"/>
    <x v="0"/>
    <n v="62301"/>
    <x v="0"/>
    <s v="OFF-AR-10001954"/>
    <x v="1"/>
    <x v="5"/>
    <s v="Newell 331"/>
    <x v="2279"/>
    <n v="5"/>
    <n v="0.2"/>
    <n v="1.7115"/>
  </r>
  <r>
    <x v="1"/>
    <s v="BF-11080"/>
    <s v="Bart Folk"/>
    <x v="1"/>
    <s v="United States"/>
    <x v="203"/>
    <x v="36"/>
    <n v="36116"/>
    <x v="2"/>
    <s v="OFF-AR-10001954"/>
    <x v="1"/>
    <x v="5"/>
    <s v="Newell 331"/>
    <x v="2280"/>
    <n v="3"/>
    <n v="0"/>
    <n v="3.9609000000000001"/>
  </r>
  <r>
    <x v="1"/>
    <s v="JP-15460"/>
    <s v="Jennifer Patt"/>
    <x v="0"/>
    <s v="United States"/>
    <x v="6"/>
    <x v="3"/>
    <n v="10035"/>
    <x v="3"/>
    <s v="OFF-AR-10001954"/>
    <x v="1"/>
    <x v="5"/>
    <s v="Newell 331"/>
    <x v="2281"/>
    <n v="6"/>
    <n v="0"/>
    <n v="7.9218000000000002"/>
  </r>
  <r>
    <x v="0"/>
    <s v="FM-14290"/>
    <s v="Frank Merwin"/>
    <x v="2"/>
    <s v="United States"/>
    <x v="18"/>
    <x v="13"/>
    <n v="19140"/>
    <x v="3"/>
    <s v="OFF-AR-10001954"/>
    <x v="1"/>
    <x v="5"/>
    <s v="Newell 331"/>
    <x v="2282"/>
    <n v="3"/>
    <n v="0.2"/>
    <n v="1.0268999999999999"/>
  </r>
  <r>
    <x v="1"/>
    <s v="JW-16075"/>
    <s v="Julia West"/>
    <x v="1"/>
    <s v="United States"/>
    <x v="18"/>
    <x v="13"/>
    <n v="19140"/>
    <x v="3"/>
    <s v="OFF-AR-10001955"/>
    <x v="1"/>
    <x v="5"/>
    <s v="Newell 319"/>
    <x v="2220"/>
    <n v="5"/>
    <n v="0.2"/>
    <n v="9.919999999999991"/>
  </r>
  <r>
    <x v="0"/>
    <s v="BC-11125"/>
    <s v="Becky Castell"/>
    <x v="2"/>
    <s v="United States"/>
    <x v="4"/>
    <x v="20"/>
    <n v="85345"/>
    <x v="1"/>
    <s v="OFF-AR-10001955"/>
    <x v="1"/>
    <x v="5"/>
    <s v="Newell 319"/>
    <x v="2283"/>
    <n v="1"/>
    <n v="0.2"/>
    <n v="1.9839999999999982"/>
  </r>
  <r>
    <x v="1"/>
    <s v="MS-17710"/>
    <s v="Maurice Satty"/>
    <x v="1"/>
    <s v="United States"/>
    <x v="15"/>
    <x v="6"/>
    <n v="48205"/>
    <x v="0"/>
    <s v="OFF-AR-10001955"/>
    <x v="1"/>
    <x v="5"/>
    <s v="Newell 319"/>
    <x v="2220"/>
    <n v="4"/>
    <n v="0"/>
    <n v="23.807999999999993"/>
  </r>
  <r>
    <x v="0"/>
    <s v="MH-17785"/>
    <s v="Maya Herman"/>
    <x v="0"/>
    <s v="United States"/>
    <x v="6"/>
    <x v="3"/>
    <n v="10035"/>
    <x v="3"/>
    <s v="OFF-AR-10001955"/>
    <x v="1"/>
    <x v="5"/>
    <s v="Newell 319"/>
    <x v="2284"/>
    <n v="6"/>
    <n v="0"/>
    <n v="35.711999999999989"/>
  </r>
  <r>
    <x v="3"/>
    <s v="JF-15415"/>
    <s v="Jennifer Ferguson"/>
    <x v="1"/>
    <s v="United States"/>
    <x v="413"/>
    <x v="27"/>
    <n v="89431"/>
    <x v="1"/>
    <s v="OFF-AR-10001955"/>
    <x v="1"/>
    <x v="5"/>
    <s v="Newell 319"/>
    <x v="2220"/>
    <n v="4"/>
    <n v="0"/>
    <n v="23.807999999999993"/>
  </r>
  <r>
    <x v="1"/>
    <s v="VS-21820"/>
    <s v="Vivek Sundaresam"/>
    <x v="1"/>
    <s v="United States"/>
    <x v="142"/>
    <x v="9"/>
    <n v="27604"/>
    <x v="2"/>
    <s v="OFF-AR-10001955"/>
    <x v="1"/>
    <x v="5"/>
    <s v="Newell 319"/>
    <x v="2104"/>
    <n v="3"/>
    <n v="0.2"/>
    <n v="5.9519999999999946"/>
  </r>
  <r>
    <x v="3"/>
    <s v="DK-12835"/>
    <s v="Damala Kotsonis"/>
    <x v="0"/>
    <s v="United States"/>
    <x v="6"/>
    <x v="3"/>
    <n v="10024"/>
    <x v="3"/>
    <s v="OFF-AR-10001955"/>
    <x v="1"/>
    <x v="5"/>
    <s v="Newell 319"/>
    <x v="2103"/>
    <n v="3"/>
    <n v="0"/>
    <n v="17.855999999999995"/>
  </r>
  <r>
    <x v="3"/>
    <s v="TS-21655"/>
    <s v="Trudy Schmidt"/>
    <x v="1"/>
    <s v="United States"/>
    <x v="130"/>
    <x v="12"/>
    <n v="79907"/>
    <x v="0"/>
    <s v="OFF-AR-10001955"/>
    <x v="1"/>
    <x v="5"/>
    <s v="Newell 319"/>
    <x v="2221"/>
    <n v="2"/>
    <n v="0.2"/>
    <n v="3.9679999999999964"/>
  </r>
  <r>
    <x v="0"/>
    <s v="JB-15925"/>
    <s v="Joni Blumstein"/>
    <x v="1"/>
    <s v="United States"/>
    <x v="239"/>
    <x v="22"/>
    <n v="43017"/>
    <x v="3"/>
    <s v="OFF-AR-10001958"/>
    <x v="1"/>
    <x v="5"/>
    <s v="Stanley Bostitch Contemporary Electric Pencil Sharpeners"/>
    <x v="2285"/>
    <n v="2"/>
    <n v="0.2"/>
    <n v="2.7168000000000001"/>
  </r>
  <r>
    <x v="1"/>
    <s v="GH-14665"/>
    <s v="Greg Hansen"/>
    <x v="1"/>
    <s v="United States"/>
    <x v="104"/>
    <x v="12"/>
    <n v="78664"/>
    <x v="0"/>
    <s v="OFF-AR-10001958"/>
    <x v="1"/>
    <x v="5"/>
    <s v="Stanley Bostitch Contemporary Electric Pencil Sharpeners"/>
    <x v="2285"/>
    <n v="2"/>
    <n v="0.2"/>
    <n v="2.7168000000000001"/>
  </r>
  <r>
    <x v="0"/>
    <s v="XP-21865"/>
    <s v="Xylona Preis"/>
    <x v="1"/>
    <s v="United States"/>
    <x v="51"/>
    <x v="26"/>
    <n v="2149"/>
    <x v="3"/>
    <s v="OFF-AR-10001958"/>
    <x v="1"/>
    <x v="5"/>
    <s v="Stanley Bostitch Contemporary Electric Pencil Sharpeners"/>
    <x v="2286"/>
    <n v="3"/>
    <n v="0"/>
    <n v="14.263200000000001"/>
  </r>
  <r>
    <x v="0"/>
    <s v="PN-18775"/>
    <s v="Parhena Norris"/>
    <x v="2"/>
    <s v="United States"/>
    <x v="222"/>
    <x v="24"/>
    <n v="37211"/>
    <x v="2"/>
    <s v="OFF-AR-10001958"/>
    <x v="1"/>
    <x v="5"/>
    <s v="Stanley Bostitch Contemporary Electric Pencil Sharpeners"/>
    <x v="2287"/>
    <n v="5"/>
    <n v="0.2"/>
    <n v="6.7920000000000016"/>
  </r>
  <r>
    <x v="1"/>
    <s v="TC-20980"/>
    <s v="Tamara Chand"/>
    <x v="0"/>
    <s v="United States"/>
    <x v="3"/>
    <x v="33"/>
    <n v="47905"/>
    <x v="0"/>
    <s v="OFF-AR-10001958"/>
    <x v="1"/>
    <x v="5"/>
    <s v="Stanley Bostitch Contemporary Electric Pencil Sharpeners"/>
    <x v="2288"/>
    <n v="2"/>
    <n v="0"/>
    <n v="9.5088000000000008"/>
  </r>
  <r>
    <x v="1"/>
    <s v="DV-13045"/>
    <s v="Darrin Van Huff"/>
    <x v="0"/>
    <s v="United States"/>
    <x v="13"/>
    <x v="10"/>
    <n v="32216"/>
    <x v="2"/>
    <s v="OFF-AR-10001958"/>
    <x v="1"/>
    <x v="5"/>
    <s v="Stanley Bostitch Contemporary Electric Pencil Sharpeners"/>
    <x v="2289"/>
    <n v="1"/>
    <n v="0.2"/>
    <n v="1.3584000000000001"/>
  </r>
  <r>
    <x v="0"/>
    <s v="GG-14650"/>
    <s v="Greg Guthrie"/>
    <x v="0"/>
    <s v="United States"/>
    <x v="261"/>
    <x v="0"/>
    <n v="61701"/>
    <x v="0"/>
    <s v="OFF-AR-10001958"/>
    <x v="1"/>
    <x v="5"/>
    <s v="Stanley Bostitch Contemporary Electric Pencil Sharpeners"/>
    <x v="2290"/>
    <n v="4"/>
    <n v="0.2"/>
    <n v="5.4336000000000002"/>
  </r>
  <r>
    <x v="3"/>
    <s v="MD-17860"/>
    <s v="Michael Dominguez"/>
    <x v="0"/>
    <s v="United States"/>
    <x v="18"/>
    <x v="13"/>
    <n v="19134"/>
    <x v="3"/>
    <s v="OFF-AR-10001972"/>
    <x v="1"/>
    <x v="5"/>
    <s v="Newell 323"/>
    <x v="2291"/>
    <n v="7"/>
    <n v="0.2"/>
    <n v="0.70560000000000045"/>
  </r>
  <r>
    <x v="1"/>
    <s v="AH-10210"/>
    <s v="Alan Hwang"/>
    <x v="1"/>
    <s v="United States"/>
    <x v="113"/>
    <x v="1"/>
    <n v="92804"/>
    <x v="1"/>
    <s v="OFF-AR-10001972"/>
    <x v="1"/>
    <x v="5"/>
    <s v="Newell 323"/>
    <x v="2292"/>
    <n v="2"/>
    <n v="0"/>
    <n v="0.87360000000000015"/>
  </r>
  <r>
    <x v="1"/>
    <s v="MH-17290"/>
    <s v="Marc Harrigan"/>
    <x v="2"/>
    <s v="United States"/>
    <x v="414"/>
    <x v="41"/>
    <n v="87505"/>
    <x v="1"/>
    <s v="OFF-AR-10001972"/>
    <x v="1"/>
    <x v="5"/>
    <s v="Newell 323"/>
    <x v="2254"/>
    <n v="5"/>
    <n v="0"/>
    <n v="2.1840000000000002"/>
  </r>
  <r>
    <x v="1"/>
    <s v="JG-15805"/>
    <s v="John Grady"/>
    <x v="0"/>
    <s v="United States"/>
    <x v="157"/>
    <x v="3"/>
    <n v="13021"/>
    <x v="3"/>
    <s v="OFF-AR-10001988"/>
    <x v="1"/>
    <x v="5"/>
    <s v="Bulldog Table or Wall-Mount Pencil Sharpener"/>
    <x v="2293"/>
    <n v="3"/>
    <n v="0"/>
    <n v="5.2112999999999996"/>
  </r>
  <r>
    <x v="3"/>
    <s v="KM-16225"/>
    <s v="Kalyca Meade"/>
    <x v="0"/>
    <s v="United States"/>
    <x v="188"/>
    <x v="1"/>
    <n v="94086"/>
    <x v="1"/>
    <s v="OFF-AR-10001988"/>
    <x v="1"/>
    <x v="5"/>
    <s v="Bulldog Table or Wall-Mount Pencil Sharpener"/>
    <x v="2294"/>
    <n v="5"/>
    <n v="0"/>
    <n v="8.6854999999999993"/>
  </r>
  <r>
    <x v="0"/>
    <s v="RB-19705"/>
    <s v="Roger Barcio"/>
    <x v="2"/>
    <s v="United States"/>
    <x v="6"/>
    <x v="3"/>
    <n v="10035"/>
    <x v="3"/>
    <s v="OFF-AR-10001988"/>
    <x v="1"/>
    <x v="5"/>
    <s v="Bulldog Table or Wall-Mount Pencil Sharpener"/>
    <x v="2294"/>
    <n v="5"/>
    <n v="0"/>
    <n v="8.6854999999999993"/>
  </r>
  <r>
    <x v="1"/>
    <s v="DN-13690"/>
    <s v="Duane Noonan"/>
    <x v="1"/>
    <s v="United States"/>
    <x v="2"/>
    <x v="1"/>
    <n v="94122"/>
    <x v="1"/>
    <s v="OFF-AR-10002053"/>
    <x v="1"/>
    <x v="5"/>
    <s v="Premium Writing Pencils, Soft, #2 by Central Association for the Blind"/>
    <x v="2295"/>
    <n v="5"/>
    <n v="0"/>
    <n v="4.1720000000000006"/>
  </r>
  <r>
    <x v="1"/>
    <s v="EM-14065"/>
    <s v="Erin Mull"/>
    <x v="1"/>
    <s v="United States"/>
    <x v="6"/>
    <x v="3"/>
    <n v="10024"/>
    <x v="3"/>
    <s v="OFF-AR-10002053"/>
    <x v="1"/>
    <x v="5"/>
    <s v="Premium Writing Pencils, Soft, #2 by Central Association for the Blind"/>
    <x v="2296"/>
    <n v="2"/>
    <n v="0"/>
    <n v="1.6688000000000001"/>
  </r>
  <r>
    <x v="0"/>
    <s v="LF-17185"/>
    <s v="Luke Foster"/>
    <x v="1"/>
    <s v="United States"/>
    <x v="79"/>
    <x v="22"/>
    <n v="43055"/>
    <x v="3"/>
    <s v="OFF-AR-10002053"/>
    <x v="1"/>
    <x v="5"/>
    <s v="Premium Writing Pencils, Soft, #2 by Central Association for the Blind"/>
    <x v="2297"/>
    <n v="3"/>
    <n v="0.2"/>
    <n v="0.71520000000000028"/>
  </r>
  <r>
    <x v="1"/>
    <s v="AG-10300"/>
    <s v="Aleksandra Gannaway"/>
    <x v="0"/>
    <s v="United States"/>
    <x v="2"/>
    <x v="1"/>
    <n v="94122"/>
    <x v="1"/>
    <s v="OFF-AR-10002053"/>
    <x v="1"/>
    <x v="5"/>
    <s v="Premium Writing Pencils, Soft, #2 by Central Association for the Blind"/>
    <x v="2296"/>
    <n v="2"/>
    <n v="0"/>
    <n v="1.6688000000000001"/>
  </r>
  <r>
    <x v="0"/>
    <s v="DO-13435"/>
    <s v="Denny Ordway"/>
    <x v="1"/>
    <s v="United States"/>
    <x v="78"/>
    <x v="23"/>
    <n v="97206"/>
    <x v="1"/>
    <s v="OFF-AR-10002053"/>
    <x v="1"/>
    <x v="5"/>
    <s v="Premium Writing Pencils, Soft, #2 by Central Association for the Blind"/>
    <x v="2297"/>
    <n v="3"/>
    <n v="0.2"/>
    <n v="0.71520000000000028"/>
  </r>
  <r>
    <x v="1"/>
    <s v="HG-14965"/>
    <s v="Henry Goldwyn"/>
    <x v="0"/>
    <s v="United States"/>
    <x v="129"/>
    <x v="21"/>
    <n v="41042"/>
    <x v="2"/>
    <s v="OFF-AR-10002053"/>
    <x v="1"/>
    <x v="5"/>
    <s v="Premium Writing Pencils, Soft, #2 by Central Association for the Blind"/>
    <x v="2298"/>
    <n v="12"/>
    <n v="0"/>
    <n v="10.0128"/>
  </r>
  <r>
    <x v="0"/>
    <s v="BD-11770"/>
    <s v="Bryan Davis"/>
    <x v="1"/>
    <s v="United States"/>
    <x v="18"/>
    <x v="13"/>
    <n v="19120"/>
    <x v="3"/>
    <s v="OFF-AR-10002053"/>
    <x v="1"/>
    <x v="5"/>
    <s v="Premium Writing Pencils, Soft, #2 by Central Association for the Blind"/>
    <x v="2299"/>
    <n v="2"/>
    <n v="0.2"/>
    <n v="0.47680000000000011"/>
  </r>
  <r>
    <x v="1"/>
    <s v="ME-18010"/>
    <s v="Michelle Ellison"/>
    <x v="0"/>
    <s v="United States"/>
    <x v="2"/>
    <x v="1"/>
    <n v="94122"/>
    <x v="1"/>
    <s v="OFF-AR-10002067"/>
    <x v="1"/>
    <x v="5"/>
    <s v="Newell 334"/>
    <x v="2300"/>
    <n v="5"/>
    <n v="0"/>
    <n v="25.792000000000002"/>
  </r>
  <r>
    <x v="1"/>
    <s v="HA-14920"/>
    <s v="Helen Andreada"/>
    <x v="1"/>
    <s v="United States"/>
    <x v="326"/>
    <x v="12"/>
    <n v="78041"/>
    <x v="0"/>
    <s v="OFF-AR-10002067"/>
    <x v="1"/>
    <x v="5"/>
    <s v="Newell 334"/>
    <x v="2283"/>
    <n v="1"/>
    <n v="0.2"/>
    <n v="1.1904000000000003"/>
  </r>
  <r>
    <x v="1"/>
    <s v="KB-16405"/>
    <s v="Katrina Bavinger"/>
    <x v="2"/>
    <s v="United States"/>
    <x v="11"/>
    <x v="8"/>
    <n v="98105"/>
    <x v="1"/>
    <s v="OFF-AR-10002067"/>
    <x v="1"/>
    <x v="5"/>
    <s v="Newell 334"/>
    <x v="2284"/>
    <n v="6"/>
    <n v="0"/>
    <n v="30.950400000000002"/>
  </r>
  <r>
    <x v="1"/>
    <s v="BP-11095"/>
    <s v="Bart Pistole"/>
    <x v="0"/>
    <s v="United States"/>
    <x v="249"/>
    <x v="1"/>
    <n v="93030"/>
    <x v="1"/>
    <s v="OFF-AR-10002067"/>
    <x v="1"/>
    <x v="5"/>
    <s v="Newell 334"/>
    <x v="2300"/>
    <n v="5"/>
    <n v="0"/>
    <n v="25.792000000000002"/>
  </r>
  <r>
    <x v="0"/>
    <s v="SC-20575"/>
    <s v="Sonia Cooley"/>
    <x v="1"/>
    <s v="United States"/>
    <x v="5"/>
    <x v="1"/>
    <n v="90036"/>
    <x v="1"/>
    <s v="OFF-AR-10002067"/>
    <x v="1"/>
    <x v="5"/>
    <s v="Newell 334"/>
    <x v="2300"/>
    <n v="5"/>
    <n v="0"/>
    <n v="25.792000000000002"/>
  </r>
  <r>
    <x v="3"/>
    <s v="SS-20140"/>
    <s v="Saphhira Shifley"/>
    <x v="0"/>
    <s v="United States"/>
    <x v="11"/>
    <x v="8"/>
    <n v="98103"/>
    <x v="1"/>
    <s v="OFF-AR-10002067"/>
    <x v="1"/>
    <x v="5"/>
    <s v="Newell 334"/>
    <x v="2300"/>
    <n v="5"/>
    <n v="0"/>
    <n v="25.792000000000002"/>
  </r>
  <r>
    <x v="1"/>
    <s v="CR-12625"/>
    <s v="Corey Roper"/>
    <x v="2"/>
    <s v="United States"/>
    <x v="70"/>
    <x v="16"/>
    <n v="8701"/>
    <x v="3"/>
    <s v="OFF-AR-10002135"/>
    <x v="1"/>
    <x v="5"/>
    <s v="Boston Heavy-Duty Trimline Electric Pencil Sharpeners"/>
    <x v="2301"/>
    <n v="6"/>
    <n v="0"/>
    <n v="83.867999999999967"/>
  </r>
  <r>
    <x v="1"/>
    <s v="NH-18610"/>
    <s v="Nicole Hansen"/>
    <x v="0"/>
    <s v="United States"/>
    <x v="283"/>
    <x v="1"/>
    <n v="91767"/>
    <x v="1"/>
    <s v="OFF-AR-10002135"/>
    <x v="1"/>
    <x v="5"/>
    <s v="Boston Heavy-Duty Trimline Electric Pencil Sharpeners"/>
    <x v="2302"/>
    <n v="8"/>
    <n v="0"/>
    <n v="111.82399999999996"/>
  </r>
  <r>
    <x v="1"/>
    <s v="LH-17155"/>
    <s v="Logan Haushalter"/>
    <x v="1"/>
    <s v="United States"/>
    <x v="19"/>
    <x v="12"/>
    <n v="75081"/>
    <x v="0"/>
    <s v="OFF-AR-10002135"/>
    <x v="1"/>
    <x v="5"/>
    <s v="Boston Heavy-Duty Trimline Electric Pencil Sharpeners"/>
    <x v="2303"/>
    <n v="4"/>
    <n v="0.2"/>
    <n v="17.351999999999975"/>
  </r>
  <r>
    <x v="2"/>
    <s v="TT-21220"/>
    <s v="Thomas Thornton"/>
    <x v="1"/>
    <s v="United States"/>
    <x v="302"/>
    <x v="1"/>
    <n v="91911"/>
    <x v="1"/>
    <s v="OFF-AR-10002135"/>
    <x v="1"/>
    <x v="5"/>
    <s v="Boston Heavy-Duty Trimline Electric Pencil Sharpeners"/>
    <x v="2304"/>
    <n v="4"/>
    <n v="0"/>
    <n v="55.911999999999978"/>
  </r>
  <r>
    <x v="1"/>
    <s v="SJ-20500"/>
    <s v="Shirley Jackson"/>
    <x v="1"/>
    <s v="United States"/>
    <x v="2"/>
    <x v="1"/>
    <n v="94122"/>
    <x v="1"/>
    <s v="OFF-AR-10002135"/>
    <x v="1"/>
    <x v="5"/>
    <s v="Boston Heavy-Duty Trimline Electric Pencil Sharpeners"/>
    <x v="2305"/>
    <n v="3"/>
    <n v="0"/>
    <n v="41.933999999999983"/>
  </r>
  <r>
    <x v="1"/>
    <s v="CJ-12010"/>
    <s v="Caroline Jumper"/>
    <x v="1"/>
    <s v="United States"/>
    <x v="308"/>
    <x v="13"/>
    <n v="18103"/>
    <x v="3"/>
    <s v="OFF-AR-10002221"/>
    <x v="1"/>
    <x v="5"/>
    <s v="12 Colored Short Pencils"/>
    <x v="1225"/>
    <n v="2"/>
    <n v="0.2"/>
    <n v="0.36400000000000032"/>
  </r>
  <r>
    <x v="1"/>
    <s v="DA-13450"/>
    <s v="Dianna Arnett"/>
    <x v="2"/>
    <s v="United States"/>
    <x v="17"/>
    <x v="12"/>
    <n v="77095"/>
    <x v="0"/>
    <s v="OFF-AR-10002221"/>
    <x v="1"/>
    <x v="5"/>
    <s v="12 Colored Short Pencils"/>
    <x v="1224"/>
    <n v="3"/>
    <n v="0.2"/>
    <n v="0.54600000000000071"/>
  </r>
  <r>
    <x v="2"/>
    <s v="TB-21190"/>
    <s v="Thomas Brumley"/>
    <x v="2"/>
    <s v="United States"/>
    <x v="390"/>
    <x v="1"/>
    <n v="92503"/>
    <x v="1"/>
    <s v="OFF-AR-10002221"/>
    <x v="1"/>
    <x v="5"/>
    <s v="12 Colored Short Pencils"/>
    <x v="2306"/>
    <n v="3"/>
    <n v="0"/>
    <n v="2.1060000000000008"/>
  </r>
  <r>
    <x v="1"/>
    <s v="KD-16270"/>
    <s v="Karen Daniels"/>
    <x v="1"/>
    <s v="United States"/>
    <x v="6"/>
    <x v="3"/>
    <n v="10024"/>
    <x v="3"/>
    <s v="OFF-AR-10002240"/>
    <x v="1"/>
    <x v="5"/>
    <s v="Panasonic KP-150 Electric Pencil Sharpener"/>
    <x v="2307"/>
    <n v="2"/>
    <n v="0"/>
    <n v="19.6248"/>
  </r>
  <r>
    <x v="3"/>
    <s v="DP-13390"/>
    <s v="Dennis Pardue"/>
    <x v="2"/>
    <s v="United States"/>
    <x v="195"/>
    <x v="27"/>
    <n v="89031"/>
    <x v="1"/>
    <s v="OFF-AR-10002240"/>
    <x v="1"/>
    <x v="5"/>
    <s v="Panasonic KP-150 Electric Pencil Sharpener"/>
    <x v="2308"/>
    <n v="3"/>
    <n v="0"/>
    <n v="29.437200000000001"/>
  </r>
  <r>
    <x v="1"/>
    <s v="FM-14380"/>
    <s v="Fred McMath"/>
    <x v="1"/>
    <s v="United States"/>
    <x v="109"/>
    <x v="29"/>
    <n v="39212"/>
    <x v="2"/>
    <s v="OFF-AR-10002240"/>
    <x v="1"/>
    <x v="5"/>
    <s v="Panasonic KP-150 Electric Pencil Sharpener"/>
    <x v="2309"/>
    <n v="7"/>
    <n v="0"/>
    <n v="68.686800000000005"/>
  </r>
  <r>
    <x v="3"/>
    <s v="TB-21595"/>
    <s v="Troy Blackwell"/>
    <x v="1"/>
    <s v="United States"/>
    <x v="78"/>
    <x v="23"/>
    <n v="97206"/>
    <x v="1"/>
    <s v="OFF-AR-10002240"/>
    <x v="1"/>
    <x v="5"/>
    <s v="Panasonic KP-150 Electric Pencil Sharpener"/>
    <x v="2310"/>
    <n v="4"/>
    <n v="0.2"/>
    <n v="9.0575999999999972"/>
  </r>
  <r>
    <x v="0"/>
    <s v="PV-18985"/>
    <s v="Paul Van Hugh"/>
    <x v="2"/>
    <s v="United States"/>
    <x v="2"/>
    <x v="1"/>
    <n v="94122"/>
    <x v="1"/>
    <s v="OFF-AR-10002255"/>
    <x v="1"/>
    <x v="5"/>
    <s v="Newell 346"/>
    <x v="2311"/>
    <n v="3"/>
    <n v="0"/>
    <n v="2.5055999999999998"/>
  </r>
  <r>
    <x v="1"/>
    <s v="JM-15865"/>
    <s v="John Murray"/>
    <x v="1"/>
    <s v="United States"/>
    <x v="97"/>
    <x v="20"/>
    <n v="85023"/>
    <x v="1"/>
    <s v="OFF-AR-10002255"/>
    <x v="1"/>
    <x v="5"/>
    <s v="Newell 346"/>
    <x v="2312"/>
    <n v="1"/>
    <n v="0.2"/>
    <n v="0.25919999999999999"/>
  </r>
  <r>
    <x v="1"/>
    <s v="CT-11995"/>
    <s v="Carol Triggs"/>
    <x v="1"/>
    <s v="United States"/>
    <x v="59"/>
    <x v="37"/>
    <n v="55124"/>
    <x v="0"/>
    <s v="OFF-AR-10002255"/>
    <x v="1"/>
    <x v="5"/>
    <s v="Newell 346"/>
    <x v="2311"/>
    <n v="3"/>
    <n v="0"/>
    <n v="2.5055999999999998"/>
  </r>
  <r>
    <x v="1"/>
    <s v="PW-19030"/>
    <s v="Pauline Webber"/>
    <x v="0"/>
    <s v="United States"/>
    <x v="5"/>
    <x v="1"/>
    <n v="90049"/>
    <x v="1"/>
    <s v="OFF-AR-10002255"/>
    <x v="1"/>
    <x v="5"/>
    <s v="Newell 346"/>
    <x v="2168"/>
    <n v="2"/>
    <n v="0"/>
    <n v="1.6703999999999999"/>
  </r>
  <r>
    <x v="1"/>
    <s v="DL-12865"/>
    <s v="Dan Lawera"/>
    <x v="1"/>
    <s v="United States"/>
    <x v="68"/>
    <x v="1"/>
    <n v="90805"/>
    <x v="1"/>
    <s v="OFF-AR-10002255"/>
    <x v="1"/>
    <x v="5"/>
    <s v="Newell 346"/>
    <x v="2168"/>
    <n v="2"/>
    <n v="0"/>
    <n v="1.6703999999999999"/>
  </r>
  <r>
    <x v="1"/>
    <s v="ML-17755"/>
    <s v="Max Ludwig"/>
    <x v="2"/>
    <s v="United States"/>
    <x v="33"/>
    <x v="23"/>
    <n v="97477"/>
    <x v="1"/>
    <s v="OFF-AR-10002257"/>
    <x v="1"/>
    <x v="5"/>
    <s v="Eldon Spacemaker Box, Quick-Snap Lid, Clear"/>
    <x v="729"/>
    <n v="2"/>
    <n v="0.2"/>
    <n v="0.73479999999999923"/>
  </r>
  <r>
    <x v="1"/>
    <s v="IG-15085"/>
    <s v="Ivan Gibson"/>
    <x v="1"/>
    <s v="United States"/>
    <x v="287"/>
    <x v="11"/>
    <n v="72209"/>
    <x v="2"/>
    <s v="OFF-AR-10002257"/>
    <x v="1"/>
    <x v="5"/>
    <s v="Eldon Spacemaker Box, Quick-Snap Lid, Clear"/>
    <x v="2313"/>
    <n v="4"/>
    <n v="0"/>
    <n v="4.1415999999999986"/>
  </r>
  <r>
    <x v="0"/>
    <s v="SV-20365"/>
    <s v="Seth Vernon"/>
    <x v="1"/>
    <s v="United States"/>
    <x v="32"/>
    <x v="22"/>
    <n v="43229"/>
    <x v="3"/>
    <s v="OFF-AR-10002257"/>
    <x v="1"/>
    <x v="5"/>
    <s v="Eldon Spacemaker Box, Quick-Snap Lid, Clear"/>
    <x v="2314"/>
    <n v="1"/>
    <n v="0.2"/>
    <n v="0.36739999999999962"/>
  </r>
  <r>
    <x v="0"/>
    <s v="BT-11395"/>
    <s v="Bill Tyler"/>
    <x v="0"/>
    <s v="United States"/>
    <x v="415"/>
    <x v="13"/>
    <n v="16602"/>
    <x v="3"/>
    <s v="OFF-AR-10002257"/>
    <x v="1"/>
    <x v="5"/>
    <s v="Eldon Spacemaker Box, Quick-Snap Lid, Clear"/>
    <x v="2315"/>
    <n v="6"/>
    <n v="0.2"/>
    <n v="2.2043999999999979"/>
  </r>
  <r>
    <x v="1"/>
    <s v="AY-10555"/>
    <s v="Andy Yotov"/>
    <x v="0"/>
    <s v="United States"/>
    <x v="18"/>
    <x v="13"/>
    <n v="19140"/>
    <x v="3"/>
    <s v="OFF-AR-10002257"/>
    <x v="1"/>
    <x v="5"/>
    <s v="Eldon Spacemaker Box, Quick-Snap Lid, Clear"/>
    <x v="2316"/>
    <n v="3"/>
    <n v="0.2"/>
    <n v="1.102199999999999"/>
  </r>
  <r>
    <x v="1"/>
    <s v="BB-11545"/>
    <s v="Brenda Bowman"/>
    <x v="0"/>
    <s v="United States"/>
    <x v="30"/>
    <x v="12"/>
    <n v="76106"/>
    <x v="0"/>
    <s v="OFF-AR-10002257"/>
    <x v="1"/>
    <x v="5"/>
    <s v="Eldon Spacemaker Box, Quick-Snap Lid, Clear"/>
    <x v="729"/>
    <n v="2"/>
    <n v="0.2"/>
    <n v="0.73479999999999923"/>
  </r>
  <r>
    <x v="1"/>
    <s v="DJ-13630"/>
    <s v="Doug Jacobs"/>
    <x v="1"/>
    <s v="United States"/>
    <x v="6"/>
    <x v="3"/>
    <n v="10009"/>
    <x v="3"/>
    <s v="OFF-AR-10002280"/>
    <x v="1"/>
    <x v="5"/>
    <s v="Staples in misc. colors"/>
    <x v="2317"/>
    <n v="6"/>
    <n v="0"/>
    <n v="17.468999999999998"/>
  </r>
  <r>
    <x v="1"/>
    <s v="AS-10630"/>
    <s v="Ann Steele"/>
    <x v="2"/>
    <s v="United States"/>
    <x v="206"/>
    <x v="10"/>
    <n v="33437"/>
    <x v="2"/>
    <s v="OFF-AR-10002280"/>
    <x v="1"/>
    <x v="5"/>
    <s v="Staples in misc. colors"/>
    <x v="2318"/>
    <n v="3"/>
    <n v="0.2"/>
    <n v="4.8524999999999991"/>
  </r>
  <r>
    <x v="3"/>
    <s v="DP-13105"/>
    <s v="Dave Poirier"/>
    <x v="0"/>
    <s v="United States"/>
    <x v="27"/>
    <x v="1"/>
    <n v="93905"/>
    <x v="1"/>
    <s v="OFF-AR-10002335"/>
    <x v="1"/>
    <x v="5"/>
    <s v="DIXON Oriole Pencils"/>
    <x v="2114"/>
    <n v="2"/>
    <n v="0"/>
    <n v="1.3416000000000001"/>
  </r>
  <r>
    <x v="3"/>
    <s v="MD-17350"/>
    <s v="Maribeth Dona"/>
    <x v="1"/>
    <s v="United States"/>
    <x v="247"/>
    <x v="22"/>
    <n v="44312"/>
    <x v="3"/>
    <s v="OFF-AR-10002335"/>
    <x v="1"/>
    <x v="5"/>
    <s v="DIXON Oriole Pencils"/>
    <x v="2319"/>
    <n v="4"/>
    <n v="0.2"/>
    <n v="0.61920000000000019"/>
  </r>
  <r>
    <x v="1"/>
    <s v="SL-20155"/>
    <s v="Sara Luxemburg"/>
    <x v="2"/>
    <s v="United States"/>
    <x v="252"/>
    <x v="9"/>
    <n v="27707"/>
    <x v="2"/>
    <s v="OFF-AR-10002335"/>
    <x v="1"/>
    <x v="5"/>
    <s v="DIXON Oriole Pencils"/>
    <x v="2320"/>
    <n v="3"/>
    <n v="0.2"/>
    <n v="0.46440000000000037"/>
  </r>
  <r>
    <x v="3"/>
    <s v="TS-21205"/>
    <s v="Thomas Seio"/>
    <x v="0"/>
    <s v="United States"/>
    <x v="195"/>
    <x v="27"/>
    <n v="89031"/>
    <x v="1"/>
    <s v="OFF-AR-10002335"/>
    <x v="1"/>
    <x v="5"/>
    <s v="DIXON Oriole Pencils"/>
    <x v="2321"/>
    <n v="7"/>
    <n v="0"/>
    <n v="4.6956000000000007"/>
  </r>
  <r>
    <x v="3"/>
    <s v="TC-21295"/>
    <s v="Toby Carlisle"/>
    <x v="1"/>
    <s v="United States"/>
    <x v="416"/>
    <x v="10"/>
    <n v="33458"/>
    <x v="2"/>
    <s v="OFF-AR-10002335"/>
    <x v="1"/>
    <x v="5"/>
    <s v="DIXON Oriole Pencils"/>
    <x v="2322"/>
    <n v="1"/>
    <n v="0.2"/>
    <n v="0.15480000000000005"/>
  </r>
  <r>
    <x v="1"/>
    <s v="TZ-21580"/>
    <s v="Tracy Zic"/>
    <x v="1"/>
    <s v="United States"/>
    <x v="2"/>
    <x v="1"/>
    <n v="94122"/>
    <x v="1"/>
    <s v="OFF-AR-10002335"/>
    <x v="1"/>
    <x v="5"/>
    <s v="DIXON Oriole Pencils"/>
    <x v="2114"/>
    <n v="2"/>
    <n v="0"/>
    <n v="1.3416000000000001"/>
  </r>
  <r>
    <x v="1"/>
    <s v="HL-15040"/>
    <s v="Hunter Lopez"/>
    <x v="1"/>
    <s v="United States"/>
    <x v="14"/>
    <x v="11"/>
    <n v="72401"/>
    <x v="2"/>
    <s v="OFF-AR-10002375"/>
    <x v="1"/>
    <x v="5"/>
    <s v="Newell 351"/>
    <x v="2055"/>
    <n v="7"/>
    <n v="0"/>
    <n v="6.6583999999999968"/>
  </r>
  <r>
    <x v="0"/>
    <s v="BW-11200"/>
    <s v="Ben Wallace"/>
    <x v="1"/>
    <s v="United States"/>
    <x v="5"/>
    <x v="1"/>
    <n v="90032"/>
    <x v="1"/>
    <s v="OFF-AR-10002375"/>
    <x v="1"/>
    <x v="5"/>
    <s v="Newell 351"/>
    <x v="2056"/>
    <n v="5"/>
    <n v="0"/>
    <n v="4.7559999999999985"/>
  </r>
  <r>
    <x v="1"/>
    <s v="JP-16135"/>
    <s v="Julie Prescott"/>
    <x v="2"/>
    <s v="United States"/>
    <x v="363"/>
    <x v="30"/>
    <n v="74403"/>
    <x v="0"/>
    <s v="OFF-AR-10002375"/>
    <x v="1"/>
    <x v="5"/>
    <s v="Newell 351"/>
    <x v="2174"/>
    <n v="2"/>
    <n v="0"/>
    <n v="1.9023999999999992"/>
  </r>
  <r>
    <x v="1"/>
    <s v="JL-15835"/>
    <s v="John Lee"/>
    <x v="1"/>
    <s v="United States"/>
    <x v="5"/>
    <x v="1"/>
    <n v="90049"/>
    <x v="1"/>
    <s v="OFF-AR-10002375"/>
    <x v="1"/>
    <x v="5"/>
    <s v="Newell 351"/>
    <x v="2272"/>
    <n v="4"/>
    <n v="0"/>
    <n v="3.8047999999999984"/>
  </r>
  <r>
    <x v="1"/>
    <s v="DL-13495"/>
    <s v="Dionis Lloyd"/>
    <x v="0"/>
    <s v="United States"/>
    <x v="15"/>
    <x v="6"/>
    <n v="48227"/>
    <x v="0"/>
    <s v="OFF-AR-10002375"/>
    <x v="1"/>
    <x v="5"/>
    <s v="Newell 351"/>
    <x v="2271"/>
    <n v="1"/>
    <n v="0"/>
    <n v="0.9511999999999996"/>
  </r>
  <r>
    <x v="3"/>
    <s v="DM-12955"/>
    <s v="Dario Medina"/>
    <x v="0"/>
    <s v="United States"/>
    <x v="417"/>
    <x v="20"/>
    <n v="85364"/>
    <x v="1"/>
    <s v="OFF-AR-10002375"/>
    <x v="1"/>
    <x v="5"/>
    <s v="Newell 351"/>
    <x v="2323"/>
    <n v="4"/>
    <n v="0.2"/>
    <n v="1.1807999999999983"/>
  </r>
  <r>
    <x v="0"/>
    <s v="TT-21220"/>
    <s v="Thomas Thornton"/>
    <x v="1"/>
    <s v="United States"/>
    <x v="237"/>
    <x v="4"/>
    <n v="19901"/>
    <x v="3"/>
    <s v="OFF-AR-10002375"/>
    <x v="1"/>
    <x v="5"/>
    <s v="Newell 351"/>
    <x v="2207"/>
    <n v="3"/>
    <n v="0"/>
    <n v="2.8535999999999988"/>
  </r>
  <r>
    <x v="1"/>
    <s v="JL-15505"/>
    <s v="Jeremy Lonsdale"/>
    <x v="1"/>
    <s v="United States"/>
    <x v="6"/>
    <x v="3"/>
    <n v="10035"/>
    <x v="3"/>
    <s v="OFF-AR-10002399"/>
    <x v="1"/>
    <x v="5"/>
    <s v="Dixon Prang Watercolor Pencils, 10-Color Set with Brush"/>
    <x v="2324"/>
    <n v="4"/>
    <n v="0"/>
    <n v="6.9863999999999997"/>
  </r>
  <r>
    <x v="1"/>
    <s v="SC-20800"/>
    <s v="Stuart Calhoun"/>
    <x v="1"/>
    <s v="United States"/>
    <x v="5"/>
    <x v="1"/>
    <n v="90036"/>
    <x v="1"/>
    <s v="OFF-AR-10002399"/>
    <x v="1"/>
    <x v="5"/>
    <s v="Dixon Prang Watercolor Pencils, 10-Color Set with Brush"/>
    <x v="2325"/>
    <n v="1"/>
    <n v="0"/>
    <n v="1.7465999999999999"/>
  </r>
  <r>
    <x v="0"/>
    <s v="FC-14335"/>
    <s v="Fred Chung"/>
    <x v="0"/>
    <s v="United States"/>
    <x v="393"/>
    <x v="7"/>
    <n v="81001"/>
    <x v="1"/>
    <s v="OFF-AR-10002399"/>
    <x v="1"/>
    <x v="5"/>
    <s v="Dixon Prang Watercolor Pencils, 10-Color Set with Brush"/>
    <x v="2326"/>
    <n v="1"/>
    <n v="0.2"/>
    <n v="0.89459999999999995"/>
  </r>
  <r>
    <x v="1"/>
    <s v="JP-15460"/>
    <s v="Jennifer Patt"/>
    <x v="0"/>
    <s v="United States"/>
    <x v="6"/>
    <x v="3"/>
    <n v="10035"/>
    <x v="3"/>
    <s v="OFF-AR-10002399"/>
    <x v="1"/>
    <x v="5"/>
    <s v="Dixon Prang Watercolor Pencils, 10-Color Set with Brush"/>
    <x v="2327"/>
    <n v="5"/>
    <n v="0"/>
    <n v="8.7330000000000005"/>
  </r>
  <r>
    <x v="1"/>
    <s v="HR-14830"/>
    <s v="Harold Ryan"/>
    <x v="0"/>
    <s v="United States"/>
    <x v="24"/>
    <x v="10"/>
    <n v="33178"/>
    <x v="2"/>
    <s v="OFF-AR-10002399"/>
    <x v="1"/>
    <x v="5"/>
    <s v="Dixon Prang Watercolor Pencils, 10-Color Set with Brush"/>
    <x v="2328"/>
    <n v="4"/>
    <n v="0.2"/>
    <n v="3.5783999999999998"/>
  </r>
  <r>
    <x v="0"/>
    <s v="JO-15145"/>
    <s v="Jack O'Briant"/>
    <x v="0"/>
    <s v="United States"/>
    <x v="248"/>
    <x v="18"/>
    <n v="30605"/>
    <x v="2"/>
    <s v="OFF-AR-10002399"/>
    <x v="1"/>
    <x v="5"/>
    <s v="Dixon Prang Watercolor Pencils, 10-Color Set with Brush"/>
    <x v="2329"/>
    <n v="3"/>
    <n v="0"/>
    <n v="5.2397999999999998"/>
  </r>
  <r>
    <x v="1"/>
    <s v="LM-17065"/>
    <s v="Liz MacKendrick"/>
    <x v="1"/>
    <s v="United States"/>
    <x v="6"/>
    <x v="3"/>
    <n v="10024"/>
    <x v="3"/>
    <s v="OFF-AR-10002399"/>
    <x v="1"/>
    <x v="5"/>
    <s v="Dixon Prang Watercolor Pencils, 10-Color Set with Brush"/>
    <x v="2330"/>
    <n v="9"/>
    <n v="0"/>
    <n v="15.7194"/>
  </r>
  <r>
    <x v="0"/>
    <s v="RC-19825"/>
    <s v="Roy Collins"/>
    <x v="1"/>
    <s v="United States"/>
    <x v="57"/>
    <x v="7"/>
    <n v="80906"/>
    <x v="1"/>
    <s v="OFF-AR-10002445"/>
    <x v="1"/>
    <x v="5"/>
    <s v="SANFORD Major Accent Highlighters"/>
    <x v="2331"/>
    <n v="2"/>
    <n v="0.2"/>
    <n v="2.5488000000000004"/>
  </r>
  <r>
    <x v="0"/>
    <s v="CL-12565"/>
    <s v="Clay Ludtke"/>
    <x v="1"/>
    <s v="United States"/>
    <x v="6"/>
    <x v="3"/>
    <n v="10009"/>
    <x v="3"/>
    <s v="OFF-AR-10002445"/>
    <x v="1"/>
    <x v="5"/>
    <s v="SANFORD Major Accent Highlighters"/>
    <x v="2332"/>
    <n v="3"/>
    <n v="0"/>
    <n v="8.071200000000001"/>
  </r>
  <r>
    <x v="3"/>
    <s v="NM-18445"/>
    <s v="Nathan Mautz"/>
    <x v="2"/>
    <s v="United States"/>
    <x v="255"/>
    <x v="44"/>
    <n v="67212"/>
    <x v="0"/>
    <s v="OFF-AR-10002445"/>
    <x v="1"/>
    <x v="5"/>
    <s v="SANFORD Major Accent Highlighters"/>
    <x v="2332"/>
    <n v="3"/>
    <n v="0"/>
    <n v="8.071200000000001"/>
  </r>
  <r>
    <x v="2"/>
    <s v="CM-12445"/>
    <s v="Chuck Magee"/>
    <x v="1"/>
    <s v="United States"/>
    <x v="46"/>
    <x v="1"/>
    <n v="92374"/>
    <x v="1"/>
    <s v="OFF-AR-10002445"/>
    <x v="1"/>
    <x v="5"/>
    <s v="SANFORD Major Accent Highlighters"/>
    <x v="2333"/>
    <n v="5"/>
    <n v="0"/>
    <n v="13.452000000000002"/>
  </r>
  <r>
    <x v="1"/>
    <s v="JP-16135"/>
    <s v="Julie Prescott"/>
    <x v="2"/>
    <s v="United States"/>
    <x v="32"/>
    <x v="18"/>
    <n v="31907"/>
    <x v="2"/>
    <s v="OFF-AR-10002445"/>
    <x v="1"/>
    <x v="5"/>
    <s v="SANFORD Major Accent Highlighters"/>
    <x v="2333"/>
    <n v="5"/>
    <n v="0"/>
    <n v="13.452000000000002"/>
  </r>
  <r>
    <x v="0"/>
    <s v="RL-19615"/>
    <s v="Rob Lucas"/>
    <x v="1"/>
    <s v="United States"/>
    <x v="5"/>
    <x v="1"/>
    <n v="90049"/>
    <x v="1"/>
    <s v="OFF-AR-10002445"/>
    <x v="1"/>
    <x v="5"/>
    <s v="SANFORD Major Accent Highlighters"/>
    <x v="2334"/>
    <n v="7"/>
    <n v="0"/>
    <n v="18.832800000000002"/>
  </r>
  <r>
    <x v="1"/>
    <s v="AH-10585"/>
    <s v="Angele Hood"/>
    <x v="1"/>
    <s v="United States"/>
    <x v="11"/>
    <x v="8"/>
    <n v="98105"/>
    <x v="1"/>
    <s v="OFF-AR-10002445"/>
    <x v="1"/>
    <x v="5"/>
    <s v="SANFORD Major Accent Highlighters"/>
    <x v="2333"/>
    <n v="5"/>
    <n v="0"/>
    <n v="13.452000000000002"/>
  </r>
  <r>
    <x v="1"/>
    <s v="MK-17905"/>
    <s v="Michael Kennedy"/>
    <x v="0"/>
    <s v="United States"/>
    <x v="13"/>
    <x v="10"/>
    <n v="32216"/>
    <x v="2"/>
    <s v="OFF-AR-10002467"/>
    <x v="1"/>
    <x v="5"/>
    <s v="Dixon Ticonderoga Pencils"/>
    <x v="2299"/>
    <n v="2"/>
    <n v="0.2"/>
    <n v="0.41720000000000046"/>
  </r>
  <r>
    <x v="2"/>
    <s v="JF-15415"/>
    <s v="Jennifer Ferguson"/>
    <x v="1"/>
    <s v="United States"/>
    <x v="168"/>
    <x v="8"/>
    <n v="99207"/>
    <x v="1"/>
    <s v="OFF-AR-10002467"/>
    <x v="1"/>
    <x v="5"/>
    <s v="Dixon Ticonderoga Pencils"/>
    <x v="2335"/>
    <n v="8"/>
    <n v="0"/>
    <n v="6.4368000000000016"/>
  </r>
  <r>
    <x v="0"/>
    <s v="VG-21805"/>
    <s v="Vivek Grady"/>
    <x v="0"/>
    <s v="United States"/>
    <x v="70"/>
    <x v="16"/>
    <n v="8701"/>
    <x v="3"/>
    <s v="OFF-AR-10002467"/>
    <x v="1"/>
    <x v="5"/>
    <s v="Dixon Ticonderoga Pencils"/>
    <x v="2336"/>
    <n v="3"/>
    <n v="0"/>
    <n v="2.4138000000000006"/>
  </r>
  <r>
    <x v="1"/>
    <s v="BM-11650"/>
    <s v="Brian Moss"/>
    <x v="0"/>
    <s v="United States"/>
    <x v="6"/>
    <x v="3"/>
    <n v="10035"/>
    <x v="3"/>
    <s v="OFF-AR-10002578"/>
    <x v="1"/>
    <x v="5"/>
    <s v="Newell 335"/>
    <x v="2164"/>
    <n v="4"/>
    <n v="0"/>
    <n v="3.3407999999999998"/>
  </r>
  <r>
    <x v="1"/>
    <s v="CT-11995"/>
    <s v="Carol Triggs"/>
    <x v="1"/>
    <s v="United States"/>
    <x v="224"/>
    <x v="26"/>
    <n v="1841"/>
    <x v="3"/>
    <s v="OFF-AR-10002578"/>
    <x v="1"/>
    <x v="5"/>
    <s v="Newell 335"/>
    <x v="2311"/>
    <n v="3"/>
    <n v="0"/>
    <n v="2.5055999999999998"/>
  </r>
  <r>
    <x v="1"/>
    <s v="AA-10480"/>
    <s v="Andrew Allen"/>
    <x v="1"/>
    <s v="United States"/>
    <x v="15"/>
    <x v="6"/>
    <n v="48234"/>
    <x v="0"/>
    <s v="OFF-AR-10002578"/>
    <x v="1"/>
    <x v="5"/>
    <s v="Newell 335"/>
    <x v="2311"/>
    <n v="3"/>
    <n v="0"/>
    <n v="2.5055999999999998"/>
  </r>
  <r>
    <x v="1"/>
    <s v="TT-21460"/>
    <s v="Tonja Turnell"/>
    <x v="2"/>
    <s v="United States"/>
    <x v="2"/>
    <x v="1"/>
    <n v="94110"/>
    <x v="1"/>
    <s v="OFF-AR-10002578"/>
    <x v="1"/>
    <x v="5"/>
    <s v="Newell 335"/>
    <x v="2168"/>
    <n v="2"/>
    <n v="0"/>
    <n v="1.6703999999999999"/>
  </r>
  <r>
    <x v="1"/>
    <s v="BM-11140"/>
    <s v="Becky Martin"/>
    <x v="1"/>
    <s v="United States"/>
    <x v="138"/>
    <x v="12"/>
    <n v="78207"/>
    <x v="0"/>
    <s v="OFF-AR-10002656"/>
    <x v="1"/>
    <x v="5"/>
    <s v="Sanford Liquid Accent Highlighters"/>
    <x v="839"/>
    <n v="6"/>
    <n v="0.2"/>
    <n v="6.8135999999999974"/>
  </r>
  <r>
    <x v="0"/>
    <s v="BM-11785"/>
    <s v="Bryan Mills"/>
    <x v="1"/>
    <s v="United States"/>
    <x v="187"/>
    <x v="3"/>
    <n v="14609"/>
    <x v="3"/>
    <s v="OFF-AR-10002656"/>
    <x v="1"/>
    <x v="5"/>
    <s v="Sanford Liquid Accent Highlighters"/>
    <x v="2313"/>
    <n v="2"/>
    <n v="0"/>
    <n v="4.9431999999999992"/>
  </r>
  <r>
    <x v="3"/>
    <s v="GM-14440"/>
    <s v="Gary McGarr"/>
    <x v="1"/>
    <s v="United States"/>
    <x v="39"/>
    <x v="3"/>
    <n v="12180"/>
    <x v="3"/>
    <s v="OFF-AR-10002656"/>
    <x v="1"/>
    <x v="5"/>
    <s v="Sanford Liquid Accent Highlighters"/>
    <x v="2337"/>
    <n v="9"/>
    <n v="0"/>
    <n v="22.244399999999995"/>
  </r>
  <r>
    <x v="1"/>
    <s v="BS-11590"/>
    <s v="Brendan Sweed"/>
    <x v="0"/>
    <s v="United States"/>
    <x v="32"/>
    <x v="33"/>
    <n v="47201"/>
    <x v="0"/>
    <s v="OFF-AR-10002656"/>
    <x v="1"/>
    <x v="5"/>
    <s v="Sanford Liquid Accent Highlighters"/>
    <x v="2338"/>
    <n v="5"/>
    <n v="0"/>
    <n v="12.357999999999997"/>
  </r>
  <r>
    <x v="2"/>
    <s v="RA-19285"/>
    <s v="Ralph Arnett"/>
    <x v="1"/>
    <s v="United States"/>
    <x v="194"/>
    <x v="10"/>
    <n v="33801"/>
    <x v="2"/>
    <s v="OFF-AR-10002656"/>
    <x v="1"/>
    <x v="5"/>
    <s v="Sanford Liquid Accent Highlighters"/>
    <x v="2339"/>
    <n v="2"/>
    <n v="0.2"/>
    <n v="2.271199999999999"/>
  </r>
  <r>
    <x v="1"/>
    <s v="BS-11590"/>
    <s v="Brendan Sweed"/>
    <x v="0"/>
    <s v="United States"/>
    <x v="219"/>
    <x v="20"/>
    <n v="85234"/>
    <x v="1"/>
    <s v="OFF-AR-10002671"/>
    <x v="1"/>
    <x v="5"/>
    <s v="Hunt BOSTON Model 1606 High-Volume Electric Pencil Sharpener, Beige"/>
    <x v="2340"/>
    <n v="8"/>
    <n v="0.2"/>
    <n v="111.30239999999998"/>
  </r>
  <r>
    <x v="1"/>
    <s v="DK-12895"/>
    <s v="Dana Kaydos"/>
    <x v="1"/>
    <s v="United States"/>
    <x v="64"/>
    <x v="14"/>
    <n v="53142"/>
    <x v="0"/>
    <s v="OFF-AR-10002704"/>
    <x v="1"/>
    <x v="5"/>
    <s v="Boston 1900 Electric Pencil Sharpener"/>
    <x v="733"/>
    <n v="1"/>
    <n v="0"/>
    <n v="4.4939999999999998"/>
  </r>
  <r>
    <x v="0"/>
    <s v="DL-13330"/>
    <s v="Denise Leinenbach"/>
    <x v="1"/>
    <s v="United States"/>
    <x v="88"/>
    <x v="9"/>
    <n v="28027"/>
    <x v="2"/>
    <s v="OFF-AR-10002766"/>
    <x v="1"/>
    <x v="5"/>
    <s v="Prang Drawing Pencil Set"/>
    <x v="2341"/>
    <n v="9"/>
    <n v="0.2"/>
    <n v="1.7514000000000003"/>
  </r>
  <r>
    <x v="2"/>
    <s v="MS-17530"/>
    <s v="MaryBeth Skach"/>
    <x v="1"/>
    <s v="United States"/>
    <x v="11"/>
    <x v="8"/>
    <n v="98105"/>
    <x v="1"/>
    <s v="OFF-AR-10002766"/>
    <x v="1"/>
    <x v="5"/>
    <s v="Prang Drawing Pencil Set"/>
    <x v="2176"/>
    <n v="3"/>
    <n v="0"/>
    <n v="2.2517999999999998"/>
  </r>
  <r>
    <x v="1"/>
    <s v="SP-20650"/>
    <s v="Stephanie Phelps"/>
    <x v="0"/>
    <s v="United States"/>
    <x v="109"/>
    <x v="6"/>
    <n v="49201"/>
    <x v="0"/>
    <s v="OFF-AR-10002766"/>
    <x v="1"/>
    <x v="5"/>
    <s v="Prang Drawing Pencil Set"/>
    <x v="2175"/>
    <n v="5"/>
    <n v="0"/>
    <n v="3.7529999999999997"/>
  </r>
  <r>
    <x v="1"/>
    <s v="BP-11050"/>
    <s v="Barry Pond"/>
    <x v="0"/>
    <s v="United States"/>
    <x v="5"/>
    <x v="1"/>
    <n v="90008"/>
    <x v="1"/>
    <s v="OFF-AR-10002766"/>
    <x v="1"/>
    <x v="5"/>
    <s v="Prang Drawing Pencil Set"/>
    <x v="2175"/>
    <n v="5"/>
    <n v="0"/>
    <n v="3.7529999999999997"/>
  </r>
  <r>
    <x v="0"/>
    <s v="SH-20395"/>
    <s v="Shahid Hopkins"/>
    <x v="1"/>
    <s v="United States"/>
    <x v="71"/>
    <x v="17"/>
    <n v="22204"/>
    <x v="2"/>
    <s v="OFF-AR-10002804"/>
    <x v="1"/>
    <x v="5"/>
    <s v="Faber Castell Col-Erase Pencils"/>
    <x v="2342"/>
    <n v="1"/>
    <n v="0"/>
    <n v="2.0049000000000001"/>
  </r>
  <r>
    <x v="1"/>
    <s v="IL-15100"/>
    <s v="Ivan Liston"/>
    <x v="1"/>
    <s v="United States"/>
    <x v="17"/>
    <x v="12"/>
    <n v="77041"/>
    <x v="0"/>
    <s v="OFF-AR-10002804"/>
    <x v="1"/>
    <x v="5"/>
    <s v="Faber Castell Col-Erase Pencils"/>
    <x v="2343"/>
    <n v="1"/>
    <n v="0.2"/>
    <n v="1.0269000000000001"/>
  </r>
  <r>
    <x v="3"/>
    <s v="DE-13255"/>
    <s v="Deanra Eno"/>
    <x v="2"/>
    <s v="United States"/>
    <x v="70"/>
    <x v="22"/>
    <n v="44107"/>
    <x v="3"/>
    <s v="OFF-AR-10002804"/>
    <x v="1"/>
    <x v="5"/>
    <s v="Faber Castell Col-Erase Pencils"/>
    <x v="2343"/>
    <n v="1"/>
    <n v="0.2"/>
    <n v="1.0269000000000001"/>
  </r>
  <r>
    <x v="1"/>
    <s v="EA-14035"/>
    <s v="Erin Ashbrook"/>
    <x v="0"/>
    <s v="United States"/>
    <x v="5"/>
    <x v="1"/>
    <n v="90008"/>
    <x v="1"/>
    <s v="OFF-AR-10002804"/>
    <x v="1"/>
    <x v="5"/>
    <s v="Faber Castell Col-Erase Pencils"/>
    <x v="2344"/>
    <n v="2"/>
    <n v="0"/>
    <n v="4.0098000000000003"/>
  </r>
  <r>
    <x v="1"/>
    <s v="EH-14125"/>
    <s v="Eugene Hildebrand"/>
    <x v="2"/>
    <s v="United States"/>
    <x v="187"/>
    <x v="3"/>
    <n v="14609"/>
    <x v="3"/>
    <s v="OFF-AR-10002804"/>
    <x v="1"/>
    <x v="5"/>
    <s v="Faber Castell Col-Erase Pencils"/>
    <x v="2280"/>
    <n v="3"/>
    <n v="0"/>
    <n v="6.0147000000000004"/>
  </r>
  <r>
    <x v="3"/>
    <s v="FG-14260"/>
    <s v="Frank Gastineau"/>
    <x v="2"/>
    <s v="United States"/>
    <x v="2"/>
    <x v="1"/>
    <n v="94110"/>
    <x v="1"/>
    <s v="OFF-AR-10002818"/>
    <x v="1"/>
    <x v="5"/>
    <s v="Panasonic KP-310 Heavy-Duty Electric Pencil Sharpener"/>
    <x v="859"/>
    <n v="4"/>
    <n v="0"/>
    <n v="26.375999999999998"/>
  </r>
  <r>
    <x v="3"/>
    <s v="SR-20425"/>
    <s v="Sharelle Roach"/>
    <x v="2"/>
    <s v="United States"/>
    <x v="6"/>
    <x v="3"/>
    <n v="10035"/>
    <x v="3"/>
    <s v="OFF-AR-10002818"/>
    <x v="1"/>
    <x v="5"/>
    <s v="Panasonic KP-310 Heavy-Duty Electric Pencil Sharpener"/>
    <x v="857"/>
    <n v="5"/>
    <n v="0"/>
    <n v="32.97"/>
  </r>
  <r>
    <x v="1"/>
    <s v="BH-11710"/>
    <s v="Brosina Hoffman"/>
    <x v="1"/>
    <s v="United States"/>
    <x v="5"/>
    <x v="1"/>
    <n v="90032"/>
    <x v="1"/>
    <s v="OFF-AR-10002833"/>
    <x v="1"/>
    <x v="5"/>
    <s v="Newell 322"/>
    <x v="2345"/>
    <n v="4"/>
    <n v="0"/>
    <n v="1.9656000000000002"/>
  </r>
  <r>
    <x v="3"/>
    <s v="AG-10675"/>
    <s v="Anna Gayman"/>
    <x v="1"/>
    <s v="United States"/>
    <x v="13"/>
    <x v="9"/>
    <n v="28540"/>
    <x v="2"/>
    <s v="OFF-AR-10002833"/>
    <x v="1"/>
    <x v="5"/>
    <s v="Newell 322"/>
    <x v="2346"/>
    <n v="3"/>
    <n v="0.2"/>
    <n v="0.3822000000000001"/>
  </r>
  <r>
    <x v="1"/>
    <s v="DC-12850"/>
    <s v="Dan Campbell"/>
    <x v="1"/>
    <s v="United States"/>
    <x v="6"/>
    <x v="3"/>
    <n v="10011"/>
    <x v="3"/>
    <s v="OFF-AR-10002833"/>
    <x v="1"/>
    <x v="5"/>
    <s v="Newell 322"/>
    <x v="2133"/>
    <n v="3"/>
    <n v="0"/>
    <n v="1.4742000000000002"/>
  </r>
  <r>
    <x v="1"/>
    <s v="DH-13075"/>
    <s v="Dave Hallsten"/>
    <x v="0"/>
    <s v="United States"/>
    <x v="110"/>
    <x v="21"/>
    <n v="40475"/>
    <x v="2"/>
    <s v="OFF-AR-10002833"/>
    <x v="1"/>
    <x v="5"/>
    <s v="Newell 322"/>
    <x v="2133"/>
    <n v="3"/>
    <n v="0"/>
    <n v="1.4742000000000002"/>
  </r>
  <r>
    <x v="1"/>
    <s v="DW-13195"/>
    <s v="David Wiener"/>
    <x v="0"/>
    <s v="United States"/>
    <x v="120"/>
    <x v="24"/>
    <n v="37918"/>
    <x v="2"/>
    <s v="OFF-AR-10002833"/>
    <x v="1"/>
    <x v="5"/>
    <s v="Newell 322"/>
    <x v="2346"/>
    <n v="3"/>
    <n v="0.2"/>
    <n v="0.3822000000000001"/>
  </r>
  <r>
    <x v="1"/>
    <s v="SF-20200"/>
    <s v="Sarah Foster"/>
    <x v="1"/>
    <s v="United States"/>
    <x v="6"/>
    <x v="3"/>
    <n v="10009"/>
    <x v="3"/>
    <s v="OFF-AR-10002833"/>
    <x v="1"/>
    <x v="5"/>
    <s v="Newell 322"/>
    <x v="2135"/>
    <n v="2"/>
    <n v="0"/>
    <n v="0.98280000000000012"/>
  </r>
  <r>
    <x v="1"/>
    <s v="NP-18325"/>
    <s v="Naresj Patel"/>
    <x v="1"/>
    <s v="United States"/>
    <x v="1"/>
    <x v="1"/>
    <n v="92105"/>
    <x v="1"/>
    <s v="OFF-AR-10002952"/>
    <x v="1"/>
    <x v="5"/>
    <s v="Stanley Contemporary Battery Pencil Sharpeners"/>
    <x v="2347"/>
    <n v="9"/>
    <n v="0"/>
    <n v="33.641999999999996"/>
  </r>
  <r>
    <x v="3"/>
    <s v="RF-19840"/>
    <s v="Roy Französisch"/>
    <x v="1"/>
    <s v="United States"/>
    <x v="32"/>
    <x v="18"/>
    <n v="31907"/>
    <x v="2"/>
    <s v="OFF-AR-10002952"/>
    <x v="1"/>
    <x v="5"/>
    <s v="Stanley Contemporary Battery Pencil Sharpeners"/>
    <x v="2348"/>
    <n v="3"/>
    <n v="0"/>
    <n v="11.213999999999999"/>
  </r>
  <r>
    <x v="1"/>
    <s v="JK-15625"/>
    <s v="Jim Karlsson"/>
    <x v="1"/>
    <s v="United States"/>
    <x v="18"/>
    <x v="13"/>
    <n v="19120"/>
    <x v="3"/>
    <s v="OFF-AR-10002952"/>
    <x v="1"/>
    <x v="5"/>
    <s v="Stanley Contemporary Battery Pencil Sharpeners"/>
    <x v="2349"/>
    <n v="10"/>
    <n v="0.2"/>
    <n v="10.679999999999996"/>
  </r>
  <r>
    <x v="3"/>
    <s v="RD-19900"/>
    <s v="Ruben Dartt"/>
    <x v="1"/>
    <s v="United States"/>
    <x v="134"/>
    <x v="6"/>
    <n v="48127"/>
    <x v="0"/>
    <s v="OFF-AR-10002952"/>
    <x v="1"/>
    <x v="5"/>
    <s v="Stanley Contemporary Battery Pencil Sharpeners"/>
    <x v="2350"/>
    <n v="2"/>
    <n v="0"/>
    <n v="7.4759999999999991"/>
  </r>
  <r>
    <x v="1"/>
    <s v="JB-15400"/>
    <s v="Jennifer Braxton"/>
    <x v="0"/>
    <s v="United States"/>
    <x v="185"/>
    <x v="10"/>
    <n v="33614"/>
    <x v="2"/>
    <s v="OFF-AR-10002956"/>
    <x v="1"/>
    <x v="5"/>
    <s v="Boston 16801 Nautilus Battery Pencil Sharpener"/>
    <x v="2351"/>
    <n v="2"/>
    <n v="0.2"/>
    <n v="2.6411999999999995"/>
  </r>
  <r>
    <x v="1"/>
    <s v="FM-14290"/>
    <s v="Frank Merwin"/>
    <x v="2"/>
    <s v="United States"/>
    <x v="284"/>
    <x v="8"/>
    <n v="98661"/>
    <x v="1"/>
    <s v="OFF-AR-10002956"/>
    <x v="1"/>
    <x v="5"/>
    <s v="Boston 16801 Nautilus Battery Pencil Sharpener"/>
    <x v="2352"/>
    <n v="2"/>
    <n v="0"/>
    <n v="11.4452"/>
  </r>
  <r>
    <x v="1"/>
    <s v="HM-14860"/>
    <s v="Harry Marie"/>
    <x v="0"/>
    <s v="United States"/>
    <x v="18"/>
    <x v="13"/>
    <n v="19120"/>
    <x v="3"/>
    <s v="OFF-AR-10002956"/>
    <x v="1"/>
    <x v="5"/>
    <s v="Boston 16801 Nautilus Battery Pencil Sharpener"/>
    <x v="2353"/>
    <n v="7"/>
    <n v="0.2"/>
    <n v="9.2441999999999993"/>
  </r>
  <r>
    <x v="0"/>
    <s v="BC-11125"/>
    <s v="Becky Castell"/>
    <x v="2"/>
    <s v="United States"/>
    <x v="4"/>
    <x v="20"/>
    <n v="85345"/>
    <x v="1"/>
    <s v="OFF-AR-10002956"/>
    <x v="1"/>
    <x v="5"/>
    <s v="Boston 16801 Nautilus Battery Pencil Sharpener"/>
    <x v="2354"/>
    <n v="5"/>
    <n v="0.2"/>
    <n v="6.602999999999998"/>
  </r>
  <r>
    <x v="1"/>
    <s v="DW-13540"/>
    <s v="Don Weiss"/>
    <x v="1"/>
    <s v="United States"/>
    <x v="6"/>
    <x v="3"/>
    <n v="10024"/>
    <x v="3"/>
    <s v="OFF-AR-10002956"/>
    <x v="1"/>
    <x v="5"/>
    <s v="Boston 16801 Nautilus Battery Pencil Sharpener"/>
    <x v="2354"/>
    <n v="4"/>
    <n v="0"/>
    <n v="22.8904"/>
  </r>
  <r>
    <x v="1"/>
    <s v="SL-20155"/>
    <s v="Sara Luxemburg"/>
    <x v="2"/>
    <s v="United States"/>
    <x v="6"/>
    <x v="3"/>
    <n v="10011"/>
    <x v="3"/>
    <s v="OFF-AR-10002956"/>
    <x v="1"/>
    <x v="5"/>
    <s v="Boston 16801 Nautilus Battery Pencil Sharpener"/>
    <x v="2355"/>
    <n v="3"/>
    <n v="0"/>
    <n v="17.1678"/>
  </r>
  <r>
    <x v="1"/>
    <s v="BT-11680"/>
    <s v="Brian Thompson"/>
    <x v="1"/>
    <s v="United States"/>
    <x v="122"/>
    <x v="15"/>
    <n v="20735"/>
    <x v="3"/>
    <s v="OFF-AR-10002987"/>
    <x v="1"/>
    <x v="5"/>
    <s v="Prismacolor Color Pencil Set"/>
    <x v="2220"/>
    <n v="4"/>
    <n v="0"/>
    <n v="32.537600000000005"/>
  </r>
  <r>
    <x v="1"/>
    <s v="MA-17995"/>
    <s v="Michelle Arnett"/>
    <x v="2"/>
    <s v="United States"/>
    <x v="224"/>
    <x v="33"/>
    <n v="46226"/>
    <x v="0"/>
    <s v="OFF-AR-10002987"/>
    <x v="1"/>
    <x v="5"/>
    <s v="Prismacolor Color Pencil Set"/>
    <x v="2105"/>
    <n v="2"/>
    <n v="0"/>
    <n v="16.268800000000002"/>
  </r>
  <r>
    <x v="3"/>
    <s v="DL-13315"/>
    <s v="Delfina Latchford"/>
    <x v="1"/>
    <s v="United States"/>
    <x v="120"/>
    <x v="24"/>
    <n v="37918"/>
    <x v="2"/>
    <s v="OFF-AR-10002987"/>
    <x v="1"/>
    <x v="5"/>
    <s v="Prismacolor Color Pencil Set"/>
    <x v="2221"/>
    <n v="2"/>
    <n v="0.2"/>
    <n v="8.3328000000000024"/>
  </r>
  <r>
    <x v="1"/>
    <s v="JF-15190"/>
    <s v="Jamie Frazer"/>
    <x v="1"/>
    <s v="United States"/>
    <x v="50"/>
    <x v="25"/>
    <n v="6040"/>
    <x v="3"/>
    <s v="OFF-AR-10002987"/>
    <x v="1"/>
    <x v="5"/>
    <s v="Prismacolor Color Pencil Set"/>
    <x v="2284"/>
    <n v="6"/>
    <n v="0"/>
    <n v="48.806400000000011"/>
  </r>
  <r>
    <x v="2"/>
    <s v="DB-13060"/>
    <s v="Dave Brooks"/>
    <x v="1"/>
    <s v="United States"/>
    <x v="271"/>
    <x v="0"/>
    <n v="60076"/>
    <x v="0"/>
    <s v="OFF-AR-10002987"/>
    <x v="1"/>
    <x v="5"/>
    <s v="Prismacolor Color Pencil Set"/>
    <x v="2356"/>
    <n v="6"/>
    <n v="0.2"/>
    <n v="24.998400000000011"/>
  </r>
  <r>
    <x v="1"/>
    <s v="CC-12145"/>
    <s v="Charles Crestani"/>
    <x v="1"/>
    <s v="United States"/>
    <x v="17"/>
    <x v="12"/>
    <n v="77095"/>
    <x v="0"/>
    <s v="OFF-AR-10002987"/>
    <x v="1"/>
    <x v="5"/>
    <s v="Prismacolor Color Pencil Set"/>
    <x v="2221"/>
    <n v="2"/>
    <n v="0.2"/>
    <n v="8.3328000000000024"/>
  </r>
  <r>
    <x v="1"/>
    <s v="EH-13765"/>
    <s v="Edward Hooks"/>
    <x v="0"/>
    <s v="United States"/>
    <x v="418"/>
    <x v="1"/>
    <n v="95240"/>
    <x v="1"/>
    <s v="OFF-AR-10002987"/>
    <x v="1"/>
    <x v="5"/>
    <s v="Prismacolor Color Pencil Set"/>
    <x v="2105"/>
    <n v="2"/>
    <n v="0"/>
    <n v="16.268800000000002"/>
  </r>
  <r>
    <x v="1"/>
    <s v="JG-15805"/>
    <s v="John Grady"/>
    <x v="0"/>
    <s v="United States"/>
    <x v="6"/>
    <x v="3"/>
    <n v="10024"/>
    <x v="3"/>
    <s v="OFF-AR-10003045"/>
    <x v="1"/>
    <x v="5"/>
    <s v="Prang Colored Pencils"/>
    <x v="2147"/>
    <n v="5"/>
    <n v="0"/>
    <n v="6.6150000000000002"/>
  </r>
  <r>
    <x v="1"/>
    <s v="DP-13000"/>
    <s v="Darren Powers"/>
    <x v="1"/>
    <s v="United States"/>
    <x v="5"/>
    <x v="1"/>
    <n v="90004"/>
    <x v="1"/>
    <s v="OFF-AR-10003045"/>
    <x v="1"/>
    <x v="5"/>
    <s v="Prang Colored Pencils"/>
    <x v="2147"/>
    <n v="5"/>
    <n v="0"/>
    <n v="6.6150000000000002"/>
  </r>
  <r>
    <x v="3"/>
    <s v="MA-17560"/>
    <s v="Matt Abelman"/>
    <x v="2"/>
    <s v="United States"/>
    <x v="0"/>
    <x v="0"/>
    <n v="60610"/>
    <x v="0"/>
    <s v="OFF-AR-10003045"/>
    <x v="1"/>
    <x v="5"/>
    <s v="Prang Colored Pencils"/>
    <x v="2184"/>
    <n v="3"/>
    <n v="0.2"/>
    <n v="2.2050000000000001"/>
  </r>
  <r>
    <x v="0"/>
    <s v="SA-20830"/>
    <s v="Sue Ann Reed"/>
    <x v="1"/>
    <s v="United States"/>
    <x v="0"/>
    <x v="0"/>
    <n v="60653"/>
    <x v="0"/>
    <s v="OFF-AR-10003045"/>
    <x v="1"/>
    <x v="5"/>
    <s v="Prang Colored Pencils"/>
    <x v="2184"/>
    <n v="3"/>
    <n v="0.2"/>
    <n v="2.2050000000000001"/>
  </r>
  <r>
    <x v="1"/>
    <s v="MC-17275"/>
    <s v="Marc Crier"/>
    <x v="1"/>
    <s v="United States"/>
    <x v="124"/>
    <x v="8"/>
    <n v="99301"/>
    <x v="1"/>
    <s v="OFF-AR-10003045"/>
    <x v="1"/>
    <x v="5"/>
    <s v="Prang Colored Pencils"/>
    <x v="2146"/>
    <n v="2"/>
    <n v="0"/>
    <n v="2.6459999999999999"/>
  </r>
  <r>
    <x v="0"/>
    <s v="AJ-10780"/>
    <s v="Anthony Jacobs"/>
    <x v="0"/>
    <s v="United States"/>
    <x v="67"/>
    <x v="15"/>
    <n v="21215"/>
    <x v="3"/>
    <s v="OFF-AR-10003045"/>
    <x v="1"/>
    <x v="5"/>
    <s v="Prang Colored Pencils"/>
    <x v="2147"/>
    <n v="5"/>
    <n v="0"/>
    <n v="6.6150000000000002"/>
  </r>
  <r>
    <x v="1"/>
    <s v="RL-19615"/>
    <s v="Rob Lucas"/>
    <x v="1"/>
    <s v="United States"/>
    <x v="5"/>
    <x v="1"/>
    <n v="90045"/>
    <x v="1"/>
    <s v="OFF-AR-10003045"/>
    <x v="1"/>
    <x v="5"/>
    <s v="Prang Colored Pencils"/>
    <x v="2357"/>
    <n v="9"/>
    <n v="0"/>
    <n v="11.907"/>
  </r>
  <r>
    <x v="3"/>
    <s v="ZD-21925"/>
    <s v="Zuschuss Donatelli"/>
    <x v="1"/>
    <s v="United States"/>
    <x v="2"/>
    <x v="1"/>
    <n v="94109"/>
    <x v="1"/>
    <s v="OFF-AR-10003056"/>
    <x v="1"/>
    <x v="5"/>
    <s v="Newell 341"/>
    <x v="2358"/>
    <n v="2"/>
    <n v="0"/>
    <n v="2.4823999999999993"/>
  </r>
  <r>
    <x v="0"/>
    <s v="RM-19375"/>
    <s v="Raymond Messe"/>
    <x v="1"/>
    <s v="United States"/>
    <x v="169"/>
    <x v="25"/>
    <n v="6450"/>
    <x v="3"/>
    <s v="OFF-AR-10003056"/>
    <x v="1"/>
    <x v="5"/>
    <s v="Newell 341"/>
    <x v="2359"/>
    <n v="5"/>
    <n v="0"/>
    <n v="6.2059999999999977"/>
  </r>
  <r>
    <x v="1"/>
    <s v="SP-20620"/>
    <s v="Stefania Perrino"/>
    <x v="0"/>
    <s v="United States"/>
    <x v="2"/>
    <x v="1"/>
    <n v="94110"/>
    <x v="1"/>
    <s v="OFF-AR-10003056"/>
    <x v="1"/>
    <x v="5"/>
    <s v="Newell 341"/>
    <x v="2358"/>
    <n v="2"/>
    <n v="0"/>
    <n v="2.4823999999999993"/>
  </r>
  <r>
    <x v="1"/>
    <s v="RP-19855"/>
    <s v="Roy Phan"/>
    <x v="0"/>
    <s v="United States"/>
    <x v="3"/>
    <x v="33"/>
    <n v="47905"/>
    <x v="0"/>
    <s v="OFF-AR-10003056"/>
    <x v="1"/>
    <x v="5"/>
    <s v="Newell 341"/>
    <x v="2359"/>
    <n v="5"/>
    <n v="0"/>
    <n v="6.2059999999999977"/>
  </r>
  <r>
    <x v="1"/>
    <s v="AP-10915"/>
    <s v="Arthur Prichep"/>
    <x v="1"/>
    <s v="United States"/>
    <x v="32"/>
    <x v="18"/>
    <n v="31907"/>
    <x v="2"/>
    <s v="OFF-AR-10003056"/>
    <x v="1"/>
    <x v="5"/>
    <s v="Newell 341"/>
    <x v="2111"/>
    <n v="3"/>
    <n v="0"/>
    <n v="3.7235999999999989"/>
  </r>
  <r>
    <x v="1"/>
    <s v="MC-17605"/>
    <s v="Matt Connell"/>
    <x v="0"/>
    <s v="United States"/>
    <x v="18"/>
    <x v="13"/>
    <n v="19143"/>
    <x v="3"/>
    <s v="OFF-AR-10003056"/>
    <x v="1"/>
    <x v="5"/>
    <s v="Newell 341"/>
    <x v="2110"/>
    <n v="2"/>
    <n v="0.2"/>
    <n v="0.77039999999999909"/>
  </r>
  <r>
    <x v="3"/>
    <s v="HD-14785"/>
    <s v="Harold Dahlen"/>
    <x v="2"/>
    <s v="United States"/>
    <x v="269"/>
    <x v="26"/>
    <n v="2138"/>
    <x v="3"/>
    <s v="OFF-AR-10003056"/>
    <x v="1"/>
    <x v="5"/>
    <s v="Newell 341"/>
    <x v="2058"/>
    <n v="4"/>
    <n v="0"/>
    <n v="4.9647999999999985"/>
  </r>
  <r>
    <x v="0"/>
    <s v="CV-12295"/>
    <s v="Christina VanderZanden"/>
    <x v="1"/>
    <s v="United States"/>
    <x v="80"/>
    <x v="1"/>
    <n v="93727"/>
    <x v="1"/>
    <s v="OFF-AR-10003087"/>
    <x v="1"/>
    <x v="5"/>
    <s v="Staples in misc. colors"/>
    <x v="899"/>
    <n v="9"/>
    <n v="0"/>
    <n v="4.4855999999999998"/>
  </r>
  <r>
    <x v="1"/>
    <s v="KM-16660"/>
    <s v="Khloe Miller"/>
    <x v="1"/>
    <s v="United States"/>
    <x v="133"/>
    <x v="18"/>
    <n v="30076"/>
    <x v="2"/>
    <s v="OFF-AR-10003087"/>
    <x v="1"/>
    <x v="5"/>
    <s v="Staples in misc. colors"/>
    <x v="2360"/>
    <n v="1"/>
    <n v="0"/>
    <n v="0.49839999999999995"/>
  </r>
  <r>
    <x v="3"/>
    <s v="CB-12025"/>
    <s v="Cassandra Brandow"/>
    <x v="1"/>
    <s v="United States"/>
    <x v="92"/>
    <x v="12"/>
    <n v="76706"/>
    <x v="0"/>
    <s v="OFF-AR-10003087"/>
    <x v="1"/>
    <x v="5"/>
    <s v="Staples in misc. colors"/>
    <x v="2361"/>
    <n v="5"/>
    <n v="0.2"/>
    <n v="0.71199999999999974"/>
  </r>
  <r>
    <x v="3"/>
    <s v="RB-19360"/>
    <s v="Raymond Buch"/>
    <x v="1"/>
    <s v="United States"/>
    <x v="157"/>
    <x v="3"/>
    <n v="13021"/>
    <x v="3"/>
    <s v="OFF-AR-10003156"/>
    <x v="1"/>
    <x v="5"/>
    <s v="50 Colored Long Pencils"/>
    <x v="2362"/>
    <n v="3"/>
    <n v="0"/>
    <n v="7.9248000000000012"/>
  </r>
  <r>
    <x v="1"/>
    <s v="PA-19060"/>
    <s v="Pete Armstrong"/>
    <x v="2"/>
    <s v="United States"/>
    <x v="110"/>
    <x v="33"/>
    <n v="47374"/>
    <x v="0"/>
    <s v="OFF-AR-10003156"/>
    <x v="1"/>
    <x v="5"/>
    <s v="50 Colored Long Pencils"/>
    <x v="1084"/>
    <n v="1"/>
    <n v="0"/>
    <n v="2.6416000000000004"/>
  </r>
  <r>
    <x v="1"/>
    <s v="ON-18715"/>
    <s v="Odella Nelson"/>
    <x v="0"/>
    <s v="United States"/>
    <x v="419"/>
    <x v="1"/>
    <n v="92399"/>
    <x v="1"/>
    <s v="OFF-AR-10003156"/>
    <x v="1"/>
    <x v="5"/>
    <s v="50 Colored Long Pencils"/>
    <x v="2363"/>
    <n v="5"/>
    <n v="0"/>
    <n v="13.208000000000002"/>
  </r>
  <r>
    <x v="1"/>
    <s v="AP-10915"/>
    <s v="Arthur Prichep"/>
    <x v="1"/>
    <s v="United States"/>
    <x v="5"/>
    <x v="1"/>
    <n v="90008"/>
    <x v="1"/>
    <s v="OFF-AR-10003156"/>
    <x v="1"/>
    <x v="5"/>
    <s v="50 Colored Long Pencils"/>
    <x v="2362"/>
    <n v="3"/>
    <n v="0"/>
    <n v="7.9248000000000012"/>
  </r>
  <r>
    <x v="1"/>
    <s v="HR-14770"/>
    <s v="Hallie Redmond"/>
    <x v="2"/>
    <s v="United States"/>
    <x v="13"/>
    <x v="10"/>
    <n v="32216"/>
    <x v="2"/>
    <s v="OFF-AR-10003156"/>
    <x v="1"/>
    <x v="5"/>
    <s v="50 Colored Long Pencils"/>
    <x v="2364"/>
    <n v="2"/>
    <n v="0.2"/>
    <n v="1.2192000000000007"/>
  </r>
  <r>
    <x v="0"/>
    <s v="TH-21550"/>
    <s v="Tracy Hopkins"/>
    <x v="2"/>
    <s v="United States"/>
    <x v="15"/>
    <x v="6"/>
    <n v="48227"/>
    <x v="0"/>
    <s v="OFF-AR-10003158"/>
    <x v="1"/>
    <x v="5"/>
    <s v="Fluorescent Highlighters by Dixon"/>
    <x v="951"/>
    <n v="4"/>
    <n v="0"/>
    <n v="5.4127999999999989"/>
  </r>
  <r>
    <x v="1"/>
    <s v="FC-14245"/>
    <s v="Frank Carlisle"/>
    <x v="2"/>
    <s v="United States"/>
    <x v="2"/>
    <x v="1"/>
    <n v="94109"/>
    <x v="1"/>
    <s v="OFF-AR-10003158"/>
    <x v="1"/>
    <x v="5"/>
    <s v="Fluorescent Highlighters by Dixon"/>
    <x v="945"/>
    <n v="6"/>
    <n v="0"/>
    <n v="8.1191999999999993"/>
  </r>
  <r>
    <x v="1"/>
    <s v="SG-20605"/>
    <s v="Speros Goranitis"/>
    <x v="1"/>
    <s v="United States"/>
    <x v="376"/>
    <x v="9"/>
    <n v="28806"/>
    <x v="2"/>
    <s v="OFF-AR-10003158"/>
    <x v="1"/>
    <x v="5"/>
    <s v="Fluorescent Highlighters by Dixon"/>
    <x v="2365"/>
    <n v="5"/>
    <n v="0.2"/>
    <n v="2.7859999999999978"/>
  </r>
  <r>
    <x v="1"/>
    <s v="JM-15250"/>
    <s v="Janet Martin"/>
    <x v="1"/>
    <s v="United States"/>
    <x v="16"/>
    <x v="12"/>
    <n v="77340"/>
    <x v="0"/>
    <s v="OFF-AR-10003158"/>
    <x v="1"/>
    <x v="5"/>
    <s v="Fluorescent Highlighters by Dixon"/>
    <x v="2366"/>
    <n v="4"/>
    <n v="0.2"/>
    <n v="2.2287999999999988"/>
  </r>
  <r>
    <x v="1"/>
    <s v="PV-18985"/>
    <s v="Paul Van Hugh"/>
    <x v="2"/>
    <s v="United States"/>
    <x v="156"/>
    <x v="12"/>
    <n v="77573"/>
    <x v="0"/>
    <s v="OFF-AR-10003158"/>
    <x v="1"/>
    <x v="5"/>
    <s v="Fluorescent Highlighters by Dixon"/>
    <x v="949"/>
    <n v="7"/>
    <n v="0.2"/>
    <n v="3.9003999999999985"/>
  </r>
  <r>
    <x v="1"/>
    <s v="EJ-13720"/>
    <s v="Ed Jacobs"/>
    <x v="1"/>
    <s v="United States"/>
    <x v="1"/>
    <x v="1"/>
    <n v="92037"/>
    <x v="1"/>
    <s v="OFF-AR-10003179"/>
    <x v="1"/>
    <x v="5"/>
    <s v="Dixon Ticonderoga Core-Lock Colored Pencils"/>
    <x v="2367"/>
    <n v="4"/>
    <n v="0"/>
    <n v="12.025199999999998"/>
  </r>
  <r>
    <x v="0"/>
    <s v="GZ-14470"/>
    <s v="Gary Zandusky"/>
    <x v="1"/>
    <s v="United States"/>
    <x v="71"/>
    <x v="17"/>
    <n v="22204"/>
    <x v="2"/>
    <s v="OFF-AR-10003179"/>
    <x v="1"/>
    <x v="5"/>
    <s v="Dixon Ticonderoga Core-Lock Colored Pencils"/>
    <x v="2368"/>
    <n v="6"/>
    <n v="0"/>
    <n v="18.037799999999997"/>
  </r>
  <r>
    <x v="1"/>
    <s v="PS-18970"/>
    <s v="Paul Stevenson"/>
    <x v="2"/>
    <s v="United States"/>
    <x v="160"/>
    <x v="30"/>
    <n v="74133"/>
    <x v="0"/>
    <s v="OFF-AR-10003179"/>
    <x v="1"/>
    <x v="5"/>
    <s v="Dixon Ticonderoga Core-Lock Colored Pencils"/>
    <x v="2367"/>
    <n v="4"/>
    <n v="0"/>
    <n v="12.025199999999998"/>
  </r>
  <r>
    <x v="0"/>
    <s v="SZ-20035"/>
    <s v="Sam Zeldin"/>
    <x v="2"/>
    <s v="United States"/>
    <x v="17"/>
    <x v="12"/>
    <n v="77036"/>
    <x v="0"/>
    <s v="OFF-AR-10003179"/>
    <x v="1"/>
    <x v="5"/>
    <s v="Dixon Ticonderoga Core-Lock Colored Pencils"/>
    <x v="2369"/>
    <n v="3"/>
    <n v="0.2"/>
    <n v="3.5528999999999984"/>
  </r>
  <r>
    <x v="1"/>
    <s v="SE-20110"/>
    <s v="Sanjit Engle"/>
    <x v="1"/>
    <s v="United States"/>
    <x v="33"/>
    <x v="23"/>
    <n v="97477"/>
    <x v="1"/>
    <s v="OFF-AR-10003179"/>
    <x v="1"/>
    <x v="5"/>
    <s v="Dixon Ticonderoga Core-Lock Colored Pencils"/>
    <x v="2370"/>
    <n v="7"/>
    <n v="0.2"/>
    <n v="8.2900999999999954"/>
  </r>
  <r>
    <x v="1"/>
    <s v="BF-11005"/>
    <s v="Barry Franz"/>
    <x v="2"/>
    <s v="United States"/>
    <x v="49"/>
    <x v="7"/>
    <n v="80013"/>
    <x v="1"/>
    <s v="OFF-AR-10003179"/>
    <x v="1"/>
    <x v="5"/>
    <s v="Dixon Ticonderoga Core-Lock Colored Pencils"/>
    <x v="2371"/>
    <n v="2"/>
    <n v="0.2"/>
    <n v="2.3685999999999989"/>
  </r>
  <r>
    <x v="3"/>
    <s v="KM-16720"/>
    <s v="Kunst Miller"/>
    <x v="1"/>
    <s v="United States"/>
    <x v="407"/>
    <x v="20"/>
    <n v="85323"/>
    <x v="1"/>
    <s v="OFF-AR-10003179"/>
    <x v="1"/>
    <x v="5"/>
    <s v="Dixon Ticonderoga Core-Lock Colored Pencils"/>
    <x v="2371"/>
    <n v="2"/>
    <n v="0.2"/>
    <n v="2.3685999999999989"/>
  </r>
  <r>
    <x v="1"/>
    <s v="SM-20320"/>
    <s v="Sean Miller"/>
    <x v="2"/>
    <s v="United States"/>
    <x v="13"/>
    <x v="10"/>
    <n v="32216"/>
    <x v="2"/>
    <s v="OFF-AR-10003183"/>
    <x v="1"/>
    <x v="5"/>
    <s v="Avery Fluorescent Highlighter Four-Color Set"/>
    <x v="2316"/>
    <n v="3"/>
    <n v="0.2"/>
    <n v="1.0019999999999993"/>
  </r>
  <r>
    <x v="1"/>
    <s v="AH-10030"/>
    <s v="Aaron Hawkins"/>
    <x v="0"/>
    <s v="United States"/>
    <x v="18"/>
    <x v="13"/>
    <n v="19134"/>
    <x v="3"/>
    <s v="OFF-AR-10003183"/>
    <x v="1"/>
    <x v="5"/>
    <s v="Avery Fluorescent Highlighter Four-Color Set"/>
    <x v="2372"/>
    <n v="7"/>
    <n v="0.2"/>
    <n v="2.3379999999999983"/>
  </r>
  <r>
    <x v="1"/>
    <s v="SC-20260"/>
    <s v="Scott Cohen"/>
    <x v="0"/>
    <s v="United States"/>
    <x v="224"/>
    <x v="26"/>
    <n v="1841"/>
    <x v="3"/>
    <s v="OFF-AR-10003183"/>
    <x v="1"/>
    <x v="5"/>
    <s v="Avery Fluorescent Highlighter Four-Color Set"/>
    <x v="2373"/>
    <n v="2"/>
    <n v="0"/>
    <n v="2.0039999999999996"/>
  </r>
  <r>
    <x v="1"/>
    <s v="DB-12970"/>
    <s v="Darren Budd"/>
    <x v="0"/>
    <s v="United States"/>
    <x v="17"/>
    <x v="12"/>
    <n v="77036"/>
    <x v="0"/>
    <s v="OFF-AR-10003183"/>
    <x v="1"/>
    <x v="5"/>
    <s v="Avery Fluorescent Highlighter Four-Color Set"/>
    <x v="2314"/>
    <n v="1"/>
    <n v="0.2"/>
    <n v="0.33399999999999974"/>
  </r>
  <r>
    <x v="1"/>
    <s v="DP-13165"/>
    <s v="David Philippe"/>
    <x v="1"/>
    <s v="United States"/>
    <x v="0"/>
    <x v="0"/>
    <n v="60610"/>
    <x v="0"/>
    <s v="OFF-AR-10003183"/>
    <x v="1"/>
    <x v="5"/>
    <s v="Avery Fluorescent Highlighter Four-Color Set"/>
    <x v="2316"/>
    <n v="3"/>
    <n v="0.2"/>
    <n v="1.0019999999999993"/>
  </r>
  <r>
    <x v="1"/>
    <s v="ED-13885"/>
    <s v="Emily Ducich"/>
    <x v="2"/>
    <s v="United States"/>
    <x v="17"/>
    <x v="12"/>
    <n v="77095"/>
    <x v="0"/>
    <s v="OFF-AR-10003183"/>
    <x v="1"/>
    <x v="5"/>
    <s v="Avery Fluorescent Highlighter Four-Color Set"/>
    <x v="2316"/>
    <n v="3"/>
    <n v="0.2"/>
    <n v="1.0019999999999993"/>
  </r>
  <r>
    <x v="1"/>
    <s v="HD-14785"/>
    <s v="Harold Dahlen"/>
    <x v="2"/>
    <s v="United States"/>
    <x v="18"/>
    <x v="13"/>
    <n v="19143"/>
    <x v="3"/>
    <s v="OFF-AR-10003183"/>
    <x v="1"/>
    <x v="5"/>
    <s v="Avery Fluorescent Highlighter Four-Color Set"/>
    <x v="2316"/>
    <n v="3"/>
    <n v="0.2"/>
    <n v="1.0019999999999993"/>
  </r>
  <r>
    <x v="1"/>
    <s v="EP-13915"/>
    <s v="Emily Phan"/>
    <x v="1"/>
    <s v="United States"/>
    <x v="0"/>
    <x v="0"/>
    <n v="60610"/>
    <x v="0"/>
    <s v="OFF-AR-10003183"/>
    <x v="1"/>
    <x v="5"/>
    <s v="Avery Fluorescent Highlighter Four-Color Set"/>
    <x v="729"/>
    <n v="2"/>
    <n v="0.2"/>
    <n v="0.66799999999999948"/>
  </r>
  <r>
    <x v="0"/>
    <s v="ZC-21910"/>
    <s v="Zuschuss Carroll"/>
    <x v="1"/>
    <s v="United States"/>
    <x v="345"/>
    <x v="8"/>
    <n v="98026"/>
    <x v="1"/>
    <s v="OFF-AR-10003190"/>
    <x v="1"/>
    <x v="5"/>
    <s v="Newell 32"/>
    <x v="2164"/>
    <n v="4"/>
    <n v="0"/>
    <n v="3.2256"/>
  </r>
  <r>
    <x v="3"/>
    <s v="RL-19615"/>
    <s v="Rob Lucas"/>
    <x v="1"/>
    <s v="United States"/>
    <x v="0"/>
    <x v="0"/>
    <n v="60610"/>
    <x v="0"/>
    <s v="OFF-AR-10003190"/>
    <x v="1"/>
    <x v="5"/>
    <s v="Newell 32"/>
    <x v="2166"/>
    <n v="3"/>
    <n v="0.2"/>
    <n v="0.69120000000000026"/>
  </r>
  <r>
    <x v="3"/>
    <s v="NP-18325"/>
    <s v="Naresj Patel"/>
    <x v="1"/>
    <s v="United States"/>
    <x v="2"/>
    <x v="1"/>
    <n v="94122"/>
    <x v="1"/>
    <s v="OFF-AR-10003190"/>
    <x v="1"/>
    <x v="5"/>
    <s v="Newell 32"/>
    <x v="2164"/>
    <n v="4"/>
    <n v="0"/>
    <n v="3.2256"/>
  </r>
  <r>
    <x v="0"/>
    <s v="FP-14320"/>
    <s v="Frank Preis"/>
    <x v="1"/>
    <s v="United States"/>
    <x v="5"/>
    <x v="1"/>
    <n v="90049"/>
    <x v="1"/>
    <s v="OFF-AR-10003190"/>
    <x v="1"/>
    <x v="5"/>
    <s v="Newell 32"/>
    <x v="2311"/>
    <n v="3"/>
    <n v="0"/>
    <n v="2.4192"/>
  </r>
  <r>
    <x v="0"/>
    <s v="KC-16255"/>
    <s v="Karen Carlisle"/>
    <x v="0"/>
    <s v="United States"/>
    <x v="6"/>
    <x v="3"/>
    <n v="10009"/>
    <x v="3"/>
    <s v="OFF-AR-10003190"/>
    <x v="1"/>
    <x v="5"/>
    <s v="Newell 32"/>
    <x v="2168"/>
    <n v="2"/>
    <n v="0"/>
    <n v="1.6128"/>
  </r>
  <r>
    <x v="1"/>
    <s v="MM-17920"/>
    <s v="Michael Moore"/>
    <x v="1"/>
    <s v="United States"/>
    <x v="216"/>
    <x v="3"/>
    <n v="13440"/>
    <x v="3"/>
    <s v="OFF-AR-10003190"/>
    <x v="1"/>
    <x v="5"/>
    <s v="Newell 32"/>
    <x v="2374"/>
    <n v="1"/>
    <n v="0"/>
    <n v="0.80640000000000001"/>
  </r>
  <r>
    <x v="1"/>
    <s v="CB-12415"/>
    <s v="Christy Brittain"/>
    <x v="1"/>
    <s v="United States"/>
    <x v="0"/>
    <x v="0"/>
    <n v="60653"/>
    <x v="0"/>
    <s v="OFF-AR-10003217"/>
    <x v="1"/>
    <x v="5"/>
    <s v="Newell 316"/>
    <x v="2375"/>
    <n v="7"/>
    <n v="0.2"/>
    <n v="2.7384000000000022"/>
  </r>
  <r>
    <x v="1"/>
    <s v="FW-14395"/>
    <s v="Fred Wasserman"/>
    <x v="0"/>
    <s v="United States"/>
    <x v="16"/>
    <x v="36"/>
    <n v="35810"/>
    <x v="2"/>
    <s v="OFF-AR-10003217"/>
    <x v="1"/>
    <x v="5"/>
    <s v="Newell 316"/>
    <x v="2279"/>
    <n v="4"/>
    <n v="0"/>
    <n v="5.4768000000000008"/>
  </r>
  <r>
    <x v="1"/>
    <s v="CA-12775"/>
    <s v="Cynthia Arntzen"/>
    <x v="1"/>
    <s v="United States"/>
    <x v="85"/>
    <x v="24"/>
    <n v="37167"/>
    <x v="2"/>
    <s v="OFF-AR-10003251"/>
    <x v="1"/>
    <x v="5"/>
    <s v="Prang Drawing Pencil Set"/>
    <x v="2070"/>
    <n v="3"/>
    <n v="0.2"/>
    <n v="1.6679999999999997"/>
  </r>
  <r>
    <x v="1"/>
    <s v="BT-11305"/>
    <s v="Beth Thompson"/>
    <x v="2"/>
    <s v="United States"/>
    <x v="11"/>
    <x v="8"/>
    <n v="98105"/>
    <x v="1"/>
    <s v="OFF-AR-10003251"/>
    <x v="1"/>
    <x v="5"/>
    <s v="Prang Drawing Pencil Set"/>
    <x v="2175"/>
    <n v="5"/>
    <n v="0"/>
    <n v="5.56"/>
  </r>
  <r>
    <x v="1"/>
    <s v="GA-14515"/>
    <s v="George Ashbrook"/>
    <x v="1"/>
    <s v="United States"/>
    <x v="2"/>
    <x v="1"/>
    <n v="94122"/>
    <x v="1"/>
    <s v="OFF-AR-10003251"/>
    <x v="1"/>
    <x v="5"/>
    <s v="Prang Drawing Pencil Set"/>
    <x v="2064"/>
    <n v="2"/>
    <n v="0"/>
    <n v="2.2239999999999998"/>
  </r>
  <r>
    <x v="3"/>
    <s v="KB-16405"/>
    <s v="Katrina Bavinger"/>
    <x v="2"/>
    <s v="United States"/>
    <x v="6"/>
    <x v="3"/>
    <n v="10035"/>
    <x v="3"/>
    <s v="OFF-AR-10003251"/>
    <x v="1"/>
    <x v="5"/>
    <s v="Prang Drawing Pencil Set"/>
    <x v="2064"/>
    <n v="2"/>
    <n v="0"/>
    <n v="2.2239999999999998"/>
  </r>
  <r>
    <x v="0"/>
    <s v="SL-20155"/>
    <s v="Sara Luxemburg"/>
    <x v="2"/>
    <s v="United States"/>
    <x v="72"/>
    <x v="23"/>
    <n v="97301"/>
    <x v="1"/>
    <s v="OFF-AR-10003251"/>
    <x v="1"/>
    <x v="5"/>
    <s v="Prang Drawing Pencil Set"/>
    <x v="2376"/>
    <n v="1"/>
    <n v="0.2"/>
    <n v="0.55599999999999994"/>
  </r>
  <r>
    <x v="2"/>
    <s v="PT-19090"/>
    <s v="Pete Takahito"/>
    <x v="1"/>
    <s v="United States"/>
    <x v="13"/>
    <x v="10"/>
    <n v="32216"/>
    <x v="2"/>
    <s v="OFF-AR-10003251"/>
    <x v="1"/>
    <x v="5"/>
    <s v="Prang Drawing Pencil Set"/>
    <x v="2177"/>
    <n v="2"/>
    <n v="0.2"/>
    <n v="1.1119999999999999"/>
  </r>
  <r>
    <x v="1"/>
    <s v="DS-13030"/>
    <s v="Darrin Sayre"/>
    <x v="2"/>
    <s v="United States"/>
    <x v="2"/>
    <x v="1"/>
    <n v="94122"/>
    <x v="1"/>
    <s v="OFF-AR-10003251"/>
    <x v="1"/>
    <x v="5"/>
    <s v="Prang Drawing Pencil Set"/>
    <x v="2064"/>
    <n v="2"/>
    <n v="0"/>
    <n v="2.2239999999999998"/>
  </r>
  <r>
    <x v="0"/>
    <s v="SE-20110"/>
    <s v="Sanjit Engle"/>
    <x v="1"/>
    <s v="United States"/>
    <x v="19"/>
    <x v="12"/>
    <n v="75220"/>
    <x v="0"/>
    <s v="OFF-AR-10003338"/>
    <x v="1"/>
    <x v="5"/>
    <s v="Eberhard Faber 3 1/2&quot; Golf Pencils"/>
    <x v="2377"/>
    <n v="1"/>
    <n v="0.2"/>
    <n v="0.37200000000000011"/>
  </r>
  <r>
    <x v="0"/>
    <s v="AR-10345"/>
    <s v="Alex Russell"/>
    <x v="0"/>
    <s v="United States"/>
    <x v="224"/>
    <x v="26"/>
    <n v="1841"/>
    <x v="3"/>
    <s v="OFF-AR-10003338"/>
    <x v="1"/>
    <x v="5"/>
    <s v="Eberhard Faber 3 1/2&quot; Golf Pencils"/>
    <x v="2378"/>
    <n v="2"/>
    <n v="0"/>
    <n v="3.7200000000000006"/>
  </r>
  <r>
    <x v="2"/>
    <s v="SU-20665"/>
    <s v="Stephanie Ulpright"/>
    <x v="2"/>
    <s v="United States"/>
    <x v="0"/>
    <x v="0"/>
    <n v="60610"/>
    <x v="0"/>
    <s v="OFF-AR-10003338"/>
    <x v="1"/>
    <x v="5"/>
    <s v="Eberhard Faber 3 1/2&quot; Golf Pencils"/>
    <x v="2379"/>
    <n v="5"/>
    <n v="0.2"/>
    <n v="1.8599999999999994"/>
  </r>
  <r>
    <x v="0"/>
    <s v="AJ-10780"/>
    <s v="Anthony Jacobs"/>
    <x v="0"/>
    <s v="United States"/>
    <x v="67"/>
    <x v="15"/>
    <n v="21215"/>
    <x v="3"/>
    <s v="OFF-AR-10003338"/>
    <x v="1"/>
    <x v="5"/>
    <s v="Eberhard Faber 3 1/2&quot; Golf Pencils"/>
    <x v="2380"/>
    <n v="5"/>
    <n v="0"/>
    <n v="9.3000000000000007"/>
  </r>
  <r>
    <x v="3"/>
    <s v="JD-15895"/>
    <s v="Jonathan Doherty"/>
    <x v="0"/>
    <s v="United States"/>
    <x v="23"/>
    <x v="35"/>
    <n v="29203"/>
    <x v="2"/>
    <s v="OFF-AR-10003338"/>
    <x v="1"/>
    <x v="5"/>
    <s v="Eberhard Faber 3 1/2&quot; Golf Pencils"/>
    <x v="2124"/>
    <n v="3"/>
    <n v="0"/>
    <n v="5.580000000000001"/>
  </r>
  <r>
    <x v="1"/>
    <s v="LP-17095"/>
    <s v="Liz Preis"/>
    <x v="1"/>
    <s v="United States"/>
    <x v="420"/>
    <x v="1"/>
    <n v="93277"/>
    <x v="1"/>
    <s v="OFF-AR-10003338"/>
    <x v="1"/>
    <x v="5"/>
    <s v="Eberhard Faber 3 1/2&quot; Golf Pencils"/>
    <x v="2378"/>
    <n v="2"/>
    <n v="0"/>
    <n v="3.7200000000000006"/>
  </r>
  <r>
    <x v="1"/>
    <s v="CA-12265"/>
    <s v="Christina Anderson"/>
    <x v="1"/>
    <s v="United States"/>
    <x v="2"/>
    <x v="1"/>
    <n v="94110"/>
    <x v="1"/>
    <s v="OFF-AR-10003338"/>
    <x v="1"/>
    <x v="5"/>
    <s v="Eberhard Faber 3 1/2&quot; Golf Pencils"/>
    <x v="2378"/>
    <n v="2"/>
    <n v="0"/>
    <n v="3.7200000000000006"/>
  </r>
  <r>
    <x v="0"/>
    <s v="SP-20860"/>
    <s v="Sung Pak"/>
    <x v="0"/>
    <s v="United States"/>
    <x v="18"/>
    <x v="13"/>
    <n v="19143"/>
    <x v="3"/>
    <s v="OFF-AR-10003373"/>
    <x v="1"/>
    <x v="5"/>
    <s v="Boston School Pro Electric Pencil Sharpener, 1670"/>
    <x v="2381"/>
    <n v="4"/>
    <n v="0.2"/>
    <n v="8.674399999999995"/>
  </r>
  <r>
    <x v="0"/>
    <s v="JO-15550"/>
    <s v="Jesus Ocampo"/>
    <x v="2"/>
    <s v="United States"/>
    <x v="123"/>
    <x v="13"/>
    <n v="19013"/>
    <x v="3"/>
    <s v="OFF-AR-10003373"/>
    <x v="1"/>
    <x v="5"/>
    <s v="Boston School Pro Electric Pencil Sharpener, 1670"/>
    <x v="124"/>
    <n v="8"/>
    <n v="0.2"/>
    <n v="17.34879999999999"/>
  </r>
  <r>
    <x v="1"/>
    <s v="VD-21670"/>
    <s v="Valerie Dominguez"/>
    <x v="1"/>
    <s v="United States"/>
    <x v="109"/>
    <x v="29"/>
    <n v="39212"/>
    <x v="2"/>
    <s v="OFF-AR-10003373"/>
    <x v="1"/>
    <x v="5"/>
    <s v="Boston School Pro Electric Pencil Sharpener, 1670"/>
    <x v="2382"/>
    <n v="6"/>
    <n v="0"/>
    <n v="50.187599999999996"/>
  </r>
  <r>
    <x v="3"/>
    <s v="AB-10150"/>
    <s v="Aimee Bixby"/>
    <x v="1"/>
    <s v="United States"/>
    <x v="293"/>
    <x v="12"/>
    <n v="75007"/>
    <x v="0"/>
    <s v="OFF-AR-10003373"/>
    <x v="1"/>
    <x v="5"/>
    <s v="Boston School Pro Electric Pencil Sharpener, 1670"/>
    <x v="2381"/>
    <n v="4"/>
    <n v="0.2"/>
    <n v="8.674399999999995"/>
  </r>
  <r>
    <x v="0"/>
    <s v="AP-10915"/>
    <s v="Arthur Prichep"/>
    <x v="1"/>
    <s v="United States"/>
    <x v="5"/>
    <x v="1"/>
    <n v="90045"/>
    <x v="1"/>
    <s v="OFF-AR-10003373"/>
    <x v="1"/>
    <x v="5"/>
    <s v="Boston School Pro Electric Pencil Sharpener, 1670"/>
    <x v="2383"/>
    <n v="4"/>
    <n v="0"/>
    <n v="33.458399999999997"/>
  </r>
  <r>
    <x v="1"/>
    <s v="EB-13750"/>
    <s v="Edward Becker"/>
    <x v="0"/>
    <s v="United States"/>
    <x v="6"/>
    <x v="3"/>
    <n v="10011"/>
    <x v="3"/>
    <s v="OFF-AR-10003373"/>
    <x v="1"/>
    <x v="5"/>
    <s v="Boston School Pro Electric Pencil Sharpener, 1670"/>
    <x v="2384"/>
    <n v="3"/>
    <n v="0"/>
    <n v="25.093799999999998"/>
  </r>
  <r>
    <x v="3"/>
    <s v="MP-17965"/>
    <s v="Michael Paige"/>
    <x v="0"/>
    <s v="United States"/>
    <x v="115"/>
    <x v="12"/>
    <n v="78501"/>
    <x v="0"/>
    <s v="OFF-AR-10003373"/>
    <x v="1"/>
    <x v="5"/>
    <s v="Boston School Pro Electric Pencil Sharpener, 1670"/>
    <x v="2385"/>
    <n v="3"/>
    <n v="0.2"/>
    <n v="6.5057999999999971"/>
  </r>
  <r>
    <x v="1"/>
    <s v="SF-20200"/>
    <s v="Sarah Foster"/>
    <x v="1"/>
    <s v="United States"/>
    <x v="421"/>
    <x v="8"/>
    <n v="98270"/>
    <x v="1"/>
    <s v="OFF-AR-10003394"/>
    <x v="1"/>
    <x v="5"/>
    <s v="Newell 332"/>
    <x v="2141"/>
    <n v="3"/>
    <n v="0"/>
    <n v="2.3814000000000002"/>
  </r>
  <r>
    <x v="3"/>
    <s v="FH-14275"/>
    <s v="Frank Hawley"/>
    <x v="0"/>
    <s v="United States"/>
    <x v="245"/>
    <x v="33"/>
    <n v="46350"/>
    <x v="0"/>
    <s v="OFF-AR-10003394"/>
    <x v="1"/>
    <x v="5"/>
    <s v="Newell 332"/>
    <x v="2386"/>
    <n v="7"/>
    <n v="0"/>
    <n v="5.5566000000000004"/>
  </r>
  <r>
    <x v="1"/>
    <s v="KM-16660"/>
    <s v="Khloe Miller"/>
    <x v="1"/>
    <s v="United States"/>
    <x v="20"/>
    <x v="1"/>
    <n v="95123"/>
    <x v="1"/>
    <s v="OFF-AR-10003394"/>
    <x v="1"/>
    <x v="5"/>
    <s v="Newell 332"/>
    <x v="2144"/>
    <n v="4"/>
    <n v="0"/>
    <n v="3.1752000000000002"/>
  </r>
  <r>
    <x v="1"/>
    <s v="PJ-18835"/>
    <s v="Patrick Jones"/>
    <x v="0"/>
    <s v="United States"/>
    <x v="2"/>
    <x v="1"/>
    <n v="94122"/>
    <x v="1"/>
    <s v="OFF-AR-10003394"/>
    <x v="1"/>
    <x v="5"/>
    <s v="Newell 332"/>
    <x v="2144"/>
    <n v="4"/>
    <n v="0"/>
    <n v="3.1752000000000002"/>
  </r>
  <r>
    <x v="1"/>
    <s v="SC-20845"/>
    <s v="Sung Chung"/>
    <x v="1"/>
    <s v="United States"/>
    <x v="422"/>
    <x v="0"/>
    <n v="60004"/>
    <x v="0"/>
    <s v="OFF-AR-10003394"/>
    <x v="1"/>
    <x v="5"/>
    <s v="Newell 332"/>
    <x v="2387"/>
    <n v="6"/>
    <n v="0.2"/>
    <n v="1.2348000000000008"/>
  </r>
  <r>
    <x v="1"/>
    <s v="DL-12865"/>
    <s v="Dan Lawera"/>
    <x v="1"/>
    <s v="United States"/>
    <x v="319"/>
    <x v="22"/>
    <n v="45231"/>
    <x v="3"/>
    <s v="OFF-AR-10003405"/>
    <x v="1"/>
    <x v="5"/>
    <s v="Dixon My First Ticonderoga Pencil, #2"/>
    <x v="2388"/>
    <n v="7"/>
    <n v="0.2"/>
    <n v="3.6854999999999958"/>
  </r>
  <r>
    <x v="1"/>
    <s v="JR-15670"/>
    <s v="Jim Radford"/>
    <x v="1"/>
    <s v="United States"/>
    <x v="57"/>
    <x v="7"/>
    <n v="80906"/>
    <x v="1"/>
    <s v="OFF-AR-10003405"/>
    <x v="1"/>
    <x v="5"/>
    <s v="Dixon My First Ticonderoga Pencil, #2"/>
    <x v="2389"/>
    <n v="3"/>
    <n v="0.2"/>
    <n v="1.5794999999999986"/>
  </r>
  <r>
    <x v="3"/>
    <s v="NS-18505"/>
    <s v="Neola Schneider"/>
    <x v="1"/>
    <s v="United States"/>
    <x v="19"/>
    <x v="12"/>
    <n v="75217"/>
    <x v="0"/>
    <s v="OFF-AR-10003405"/>
    <x v="1"/>
    <x v="5"/>
    <s v="Dixon My First Ticonderoga Pencil, #2"/>
    <x v="2389"/>
    <n v="3"/>
    <n v="0.2"/>
    <n v="1.5794999999999986"/>
  </r>
  <r>
    <x v="1"/>
    <s v="KA-16525"/>
    <s v="Kelly Andreada"/>
    <x v="1"/>
    <s v="United States"/>
    <x v="1"/>
    <x v="1"/>
    <n v="92037"/>
    <x v="1"/>
    <s v="OFF-AR-10003405"/>
    <x v="1"/>
    <x v="5"/>
    <s v="Dixon My First Ticonderoga Pencil, #2"/>
    <x v="1676"/>
    <n v="6"/>
    <n v="0"/>
    <n v="10.178999999999997"/>
  </r>
  <r>
    <x v="1"/>
    <s v="DB-13555"/>
    <s v="Dorothy Badders"/>
    <x v="0"/>
    <s v="United States"/>
    <x v="13"/>
    <x v="10"/>
    <n v="32216"/>
    <x v="2"/>
    <s v="OFF-AR-10003469"/>
    <x v="1"/>
    <x v="5"/>
    <s v="Nontoxic Chalk"/>
    <x v="2188"/>
    <n v="2"/>
    <n v="0.2"/>
    <n v="0.98559999999999992"/>
  </r>
  <r>
    <x v="1"/>
    <s v="SM-20950"/>
    <s v="Suzanne McNair"/>
    <x v="0"/>
    <s v="United States"/>
    <x v="18"/>
    <x v="13"/>
    <n v="19134"/>
    <x v="3"/>
    <s v="OFF-AR-10003469"/>
    <x v="1"/>
    <x v="5"/>
    <s v="Nontoxic Chalk"/>
    <x v="1118"/>
    <n v="3"/>
    <n v="0.2"/>
    <n v="1.4783999999999997"/>
  </r>
  <r>
    <x v="3"/>
    <s v="NL-18310"/>
    <s v="Nancy Lomonaco"/>
    <x v="2"/>
    <s v="United States"/>
    <x v="310"/>
    <x v="1"/>
    <n v="94526"/>
    <x v="1"/>
    <s v="OFF-AR-10003469"/>
    <x v="1"/>
    <x v="5"/>
    <s v="Nontoxic Chalk"/>
    <x v="1117"/>
    <n v="5"/>
    <n v="0"/>
    <n v="4.2240000000000002"/>
  </r>
  <r>
    <x v="1"/>
    <s v="AA-10645"/>
    <s v="Anna Andreadi"/>
    <x v="1"/>
    <s v="United States"/>
    <x v="325"/>
    <x v="21"/>
    <n v="40324"/>
    <x v="2"/>
    <s v="OFF-AR-10003469"/>
    <x v="1"/>
    <x v="5"/>
    <s v="Nontoxic Chalk"/>
    <x v="1115"/>
    <n v="3"/>
    <n v="0"/>
    <n v="2.5343999999999998"/>
  </r>
  <r>
    <x v="3"/>
    <s v="AR-10825"/>
    <s v="Anthony Rawles"/>
    <x v="0"/>
    <s v="United States"/>
    <x v="88"/>
    <x v="1"/>
    <n v="94521"/>
    <x v="1"/>
    <s v="OFF-AR-10003469"/>
    <x v="1"/>
    <x v="5"/>
    <s v="Nontoxic Chalk"/>
    <x v="2185"/>
    <n v="2"/>
    <n v="0"/>
    <n v="1.6896"/>
  </r>
  <r>
    <x v="1"/>
    <s v="Co-12640"/>
    <s v="Corey-Lock"/>
    <x v="1"/>
    <s v="United States"/>
    <x v="367"/>
    <x v="30"/>
    <n v="73505"/>
    <x v="0"/>
    <s v="OFF-AR-10003469"/>
    <x v="1"/>
    <x v="5"/>
    <s v="Nontoxic Chalk"/>
    <x v="2185"/>
    <n v="2"/>
    <n v="0"/>
    <n v="1.6896"/>
  </r>
  <r>
    <x v="1"/>
    <s v="PP-18955"/>
    <s v="Paul Prost"/>
    <x v="2"/>
    <s v="United States"/>
    <x v="6"/>
    <x v="3"/>
    <n v="10009"/>
    <x v="3"/>
    <s v="OFF-AR-10003469"/>
    <x v="1"/>
    <x v="5"/>
    <s v="Nontoxic Chalk"/>
    <x v="2185"/>
    <n v="2"/>
    <n v="0"/>
    <n v="1.6896"/>
  </r>
  <r>
    <x v="3"/>
    <s v="AW-10930"/>
    <s v="Arthur Wiediger"/>
    <x v="2"/>
    <s v="United States"/>
    <x v="17"/>
    <x v="12"/>
    <n v="77070"/>
    <x v="0"/>
    <s v="OFF-AR-10003469"/>
    <x v="1"/>
    <x v="5"/>
    <s v="Nontoxic Chalk"/>
    <x v="2208"/>
    <n v="8"/>
    <n v="0.2"/>
    <n v="3.9423999999999997"/>
  </r>
  <r>
    <x v="1"/>
    <s v="CB-12535"/>
    <s v="Claudia Bergmann"/>
    <x v="0"/>
    <s v="United States"/>
    <x v="108"/>
    <x v="32"/>
    <s v="05408"/>
    <x v="3"/>
    <s v="OFF-AR-10003477"/>
    <x v="1"/>
    <x v="5"/>
    <s v="4009 Highlighters"/>
    <x v="2390"/>
    <n v="6"/>
    <n v="0"/>
    <n v="2.7336"/>
  </r>
  <r>
    <x v="1"/>
    <s v="SP-20650"/>
    <s v="Stephanie Phelps"/>
    <x v="0"/>
    <s v="United States"/>
    <x v="7"/>
    <x v="9"/>
    <n v="28403"/>
    <x v="2"/>
    <s v="OFF-AR-10003478"/>
    <x v="1"/>
    <x v="5"/>
    <s v="Avery Hi-Liter EverBold Pen Style Fluorescent Highlighters, 4/Pack"/>
    <x v="2391"/>
    <n v="6"/>
    <n v="0.2"/>
    <n v="9.7680000000000007"/>
  </r>
  <r>
    <x v="1"/>
    <s v="RF-19735"/>
    <s v="Roland Fjeld"/>
    <x v="1"/>
    <s v="United States"/>
    <x v="298"/>
    <x v="6"/>
    <n v="48183"/>
    <x v="0"/>
    <s v="OFF-AR-10003478"/>
    <x v="1"/>
    <x v="5"/>
    <s v="Avery Hi-Liter EverBold Pen Style Fluorescent Highlighters, 4/Pack"/>
    <x v="2392"/>
    <n v="7"/>
    <n v="0"/>
    <n v="22.792000000000002"/>
  </r>
  <r>
    <x v="3"/>
    <s v="CL-11890"/>
    <s v="Carl Ludwig"/>
    <x v="1"/>
    <s v="United States"/>
    <x v="51"/>
    <x v="26"/>
    <n v="2149"/>
    <x v="3"/>
    <s v="OFF-AR-10003478"/>
    <x v="1"/>
    <x v="5"/>
    <s v="Avery Hi-Liter EverBold Pen Style Fluorescent Highlighters, 4/Pack"/>
    <x v="2393"/>
    <n v="2"/>
    <n v="0"/>
    <n v="6.5120000000000005"/>
  </r>
  <r>
    <x v="1"/>
    <s v="MB-18085"/>
    <s v="Mick Brown"/>
    <x v="1"/>
    <s v="United States"/>
    <x v="18"/>
    <x v="13"/>
    <n v="19143"/>
    <x v="3"/>
    <s v="OFF-AR-10003478"/>
    <x v="1"/>
    <x v="5"/>
    <s v="Avery Hi-Liter EverBold Pen Style Fluorescent Highlighters, 4/Pack"/>
    <x v="2394"/>
    <n v="3"/>
    <n v="0.2"/>
    <n v="4.8840000000000003"/>
  </r>
  <r>
    <x v="2"/>
    <s v="VM-21835"/>
    <s v="Vivian Mathis"/>
    <x v="1"/>
    <s v="United States"/>
    <x v="423"/>
    <x v="33"/>
    <n v="46368"/>
    <x v="0"/>
    <s v="OFF-AR-10003478"/>
    <x v="1"/>
    <x v="5"/>
    <s v="Avery Hi-Liter EverBold Pen Style Fluorescent Highlighters, 4/Pack"/>
    <x v="2393"/>
    <n v="2"/>
    <n v="0"/>
    <n v="6.5120000000000005"/>
  </r>
  <r>
    <x v="3"/>
    <s v="GK-14620"/>
    <s v="Grace Kelly"/>
    <x v="0"/>
    <s v="United States"/>
    <x v="72"/>
    <x v="23"/>
    <n v="97301"/>
    <x v="1"/>
    <s v="OFF-AR-10003478"/>
    <x v="1"/>
    <x v="5"/>
    <s v="Avery Hi-Liter EverBold Pen Style Fluorescent Highlighters, 4/Pack"/>
    <x v="2395"/>
    <n v="11"/>
    <n v="0.2"/>
    <n v="17.908000000000001"/>
  </r>
  <r>
    <x v="1"/>
    <s v="PW-19240"/>
    <s v="Pierre Wener"/>
    <x v="1"/>
    <s v="United States"/>
    <x v="18"/>
    <x v="13"/>
    <n v="19140"/>
    <x v="3"/>
    <s v="OFF-AR-10003481"/>
    <x v="1"/>
    <x v="5"/>
    <s v="Newell 348"/>
    <x v="2136"/>
    <n v="3"/>
    <n v="0.2"/>
    <n v="0.88559999999999883"/>
  </r>
  <r>
    <x v="1"/>
    <s v="JK-16120"/>
    <s v="Julie Kriz"/>
    <x v="2"/>
    <s v="United States"/>
    <x v="176"/>
    <x v="12"/>
    <n v="78745"/>
    <x v="0"/>
    <s v="OFF-AR-10003481"/>
    <x v="1"/>
    <x v="5"/>
    <s v="Newell 348"/>
    <x v="2054"/>
    <n v="2"/>
    <n v="0.2"/>
    <n v="0.59039999999999915"/>
  </r>
  <r>
    <x v="1"/>
    <s v="JE-15475"/>
    <s v="Jeremy Ellison"/>
    <x v="1"/>
    <s v="United States"/>
    <x v="17"/>
    <x v="12"/>
    <n v="77095"/>
    <x v="0"/>
    <s v="OFF-AR-10003481"/>
    <x v="1"/>
    <x v="5"/>
    <s v="Newell 348"/>
    <x v="2396"/>
    <n v="9"/>
    <n v="0.2"/>
    <n v="2.6567999999999969"/>
  </r>
  <r>
    <x v="3"/>
    <s v="EH-13765"/>
    <s v="Edward Hooks"/>
    <x v="0"/>
    <s v="United States"/>
    <x v="0"/>
    <x v="0"/>
    <n v="60623"/>
    <x v="0"/>
    <s v="OFF-AR-10003481"/>
    <x v="1"/>
    <x v="5"/>
    <s v="Newell 348"/>
    <x v="2136"/>
    <n v="3"/>
    <n v="0.2"/>
    <n v="0.88559999999999883"/>
  </r>
  <r>
    <x v="0"/>
    <s v="JD-15895"/>
    <s v="Jonathan Doherty"/>
    <x v="0"/>
    <s v="United States"/>
    <x v="390"/>
    <x v="1"/>
    <n v="92503"/>
    <x v="1"/>
    <s v="OFF-AR-10003481"/>
    <x v="1"/>
    <x v="5"/>
    <s v="Newell 348"/>
    <x v="2272"/>
    <n v="4"/>
    <n v="0"/>
    <n v="3.8047999999999984"/>
  </r>
  <r>
    <x v="3"/>
    <s v="MP-17965"/>
    <s v="Michael Paige"/>
    <x v="0"/>
    <s v="United States"/>
    <x v="115"/>
    <x v="12"/>
    <n v="78501"/>
    <x v="0"/>
    <s v="OFF-AR-10003481"/>
    <x v="1"/>
    <x v="5"/>
    <s v="Newell 348"/>
    <x v="2136"/>
    <n v="3"/>
    <n v="0.2"/>
    <n v="0.88559999999999883"/>
  </r>
  <r>
    <x v="1"/>
    <s v="AH-10075"/>
    <s v="Adam Hart"/>
    <x v="0"/>
    <s v="United States"/>
    <x v="101"/>
    <x v="18"/>
    <n v="30318"/>
    <x v="2"/>
    <s v="OFF-AR-10003504"/>
    <x v="1"/>
    <x v="5"/>
    <s v="Newell 347"/>
    <x v="2111"/>
    <n v="3"/>
    <n v="0"/>
    <n v="3.7235999999999989"/>
  </r>
  <r>
    <x v="1"/>
    <s v="TT-21460"/>
    <s v="Tonja Turnell"/>
    <x v="2"/>
    <s v="United States"/>
    <x v="5"/>
    <x v="1"/>
    <n v="90008"/>
    <x v="1"/>
    <s v="OFF-AR-10003504"/>
    <x v="1"/>
    <x v="5"/>
    <s v="Newell 347"/>
    <x v="2359"/>
    <n v="5"/>
    <n v="0"/>
    <n v="6.2059999999999977"/>
  </r>
  <r>
    <x v="1"/>
    <s v="JP-16135"/>
    <s v="Julie Prescott"/>
    <x v="2"/>
    <s v="United States"/>
    <x v="33"/>
    <x v="22"/>
    <n v="45503"/>
    <x v="3"/>
    <s v="OFF-AR-10003504"/>
    <x v="1"/>
    <x v="5"/>
    <s v="Newell 347"/>
    <x v="2059"/>
    <n v="3"/>
    <n v="0.2"/>
    <n v="1.1555999999999984"/>
  </r>
  <r>
    <x v="1"/>
    <s v="MH-17290"/>
    <s v="Marc Harrigan"/>
    <x v="2"/>
    <s v="United States"/>
    <x v="5"/>
    <x v="1"/>
    <n v="90036"/>
    <x v="1"/>
    <s v="OFF-AR-10003504"/>
    <x v="1"/>
    <x v="5"/>
    <s v="Newell 347"/>
    <x v="2359"/>
    <n v="5"/>
    <n v="0"/>
    <n v="6.2059999999999977"/>
  </r>
  <r>
    <x v="2"/>
    <s v="ML-18265"/>
    <s v="Muhammed Lee"/>
    <x v="1"/>
    <s v="United States"/>
    <x v="47"/>
    <x v="9"/>
    <n v="28314"/>
    <x v="2"/>
    <s v="OFF-AR-10003504"/>
    <x v="1"/>
    <x v="5"/>
    <s v="Newell 347"/>
    <x v="2059"/>
    <n v="3"/>
    <n v="0.2"/>
    <n v="1.1555999999999984"/>
  </r>
  <r>
    <x v="2"/>
    <s v="MB-17305"/>
    <s v="Maria Bertelson"/>
    <x v="1"/>
    <s v="United States"/>
    <x v="32"/>
    <x v="22"/>
    <n v="43229"/>
    <x v="3"/>
    <s v="OFF-AR-10003504"/>
    <x v="1"/>
    <x v="5"/>
    <s v="Newell 347"/>
    <x v="2058"/>
    <n v="5"/>
    <n v="0.2"/>
    <n v="1.9259999999999975"/>
  </r>
  <r>
    <x v="1"/>
    <s v="JE-15715"/>
    <s v="Joe Elijah"/>
    <x v="1"/>
    <s v="United States"/>
    <x v="5"/>
    <x v="1"/>
    <n v="90049"/>
    <x v="1"/>
    <s v="OFF-AR-10003504"/>
    <x v="1"/>
    <x v="5"/>
    <s v="Newell 347"/>
    <x v="2397"/>
    <n v="8"/>
    <n v="0"/>
    <n v="9.9295999999999971"/>
  </r>
  <r>
    <x v="0"/>
    <s v="MP-17470"/>
    <s v="Mark Packer"/>
    <x v="2"/>
    <s v="United States"/>
    <x v="6"/>
    <x v="3"/>
    <n v="10035"/>
    <x v="3"/>
    <s v="OFF-AR-10003514"/>
    <x v="1"/>
    <x v="5"/>
    <s v="4009 Highlighters by Sanford"/>
    <x v="1760"/>
    <n v="5"/>
    <n v="0"/>
    <n v="6.5669999999999984"/>
  </r>
  <r>
    <x v="0"/>
    <s v="YS-21880"/>
    <s v="Yana Sorensen"/>
    <x v="0"/>
    <s v="United States"/>
    <x v="108"/>
    <x v="9"/>
    <n v="27217"/>
    <x v="2"/>
    <s v="OFF-AR-10003514"/>
    <x v="1"/>
    <x v="5"/>
    <s v="4009 Highlighters by Sanford"/>
    <x v="948"/>
    <n v="3"/>
    <n v="0.2"/>
    <n v="1.5521999999999991"/>
  </r>
  <r>
    <x v="1"/>
    <s v="NH-18610"/>
    <s v="Nicole Hansen"/>
    <x v="0"/>
    <s v="United States"/>
    <x v="283"/>
    <x v="1"/>
    <n v="91767"/>
    <x v="1"/>
    <s v="OFF-AR-10003514"/>
    <x v="1"/>
    <x v="5"/>
    <s v="4009 Highlighters by Sanford"/>
    <x v="2398"/>
    <n v="9"/>
    <n v="0"/>
    <n v="11.820599999999997"/>
  </r>
  <r>
    <x v="1"/>
    <s v="JK-15205"/>
    <s v="Jamie Kunitz"/>
    <x v="1"/>
    <s v="United States"/>
    <x v="2"/>
    <x v="1"/>
    <n v="94122"/>
    <x v="1"/>
    <s v="OFF-AR-10003514"/>
    <x v="1"/>
    <x v="5"/>
    <s v="4009 Highlighters by Sanford"/>
    <x v="1760"/>
    <n v="5"/>
    <n v="0"/>
    <n v="6.5669999999999984"/>
  </r>
  <r>
    <x v="1"/>
    <s v="BT-11530"/>
    <s v="Bradley Talbott"/>
    <x v="2"/>
    <s v="United States"/>
    <x v="1"/>
    <x v="1"/>
    <n v="92037"/>
    <x v="1"/>
    <s v="OFF-AR-10003514"/>
    <x v="1"/>
    <x v="5"/>
    <s v="4009 Highlighters by Sanford"/>
    <x v="2399"/>
    <n v="8"/>
    <n v="0"/>
    <n v="10.507199999999997"/>
  </r>
  <r>
    <x v="1"/>
    <s v="SN-20710"/>
    <s v="Steve Nguyen"/>
    <x v="2"/>
    <s v="United States"/>
    <x v="116"/>
    <x v="12"/>
    <n v="77506"/>
    <x v="0"/>
    <s v="OFF-AR-10003514"/>
    <x v="1"/>
    <x v="5"/>
    <s v="4009 Highlighters by Sanford"/>
    <x v="950"/>
    <n v="2"/>
    <n v="0.2"/>
    <n v="1.0347999999999993"/>
  </r>
  <r>
    <x v="1"/>
    <s v="BD-11605"/>
    <s v="Brian Dahlen"/>
    <x v="1"/>
    <s v="United States"/>
    <x v="2"/>
    <x v="1"/>
    <n v="94109"/>
    <x v="1"/>
    <s v="OFF-AR-10003514"/>
    <x v="1"/>
    <x v="5"/>
    <s v="4009 Highlighters by Sanford"/>
    <x v="1760"/>
    <n v="5"/>
    <n v="0"/>
    <n v="6.5669999999999984"/>
  </r>
  <r>
    <x v="3"/>
    <s v="TH-21100"/>
    <s v="Thea Hendricks"/>
    <x v="1"/>
    <s v="United States"/>
    <x v="72"/>
    <x v="17"/>
    <n v="24153"/>
    <x v="2"/>
    <s v="OFF-AR-10003514"/>
    <x v="1"/>
    <x v="5"/>
    <s v="4009 Highlighters by Sanford"/>
    <x v="2400"/>
    <n v="7"/>
    <n v="0"/>
    <n v="9.1937999999999978"/>
  </r>
  <r>
    <x v="3"/>
    <s v="AJ-10945"/>
    <s v="Ashley Jarboe"/>
    <x v="1"/>
    <s v="United States"/>
    <x v="7"/>
    <x v="9"/>
    <n v="28403"/>
    <x v="2"/>
    <s v="OFF-AR-10003560"/>
    <x v="1"/>
    <x v="5"/>
    <s v="Zebra Zazzle Fluorescent Highlighters"/>
    <x v="2126"/>
    <n v="4"/>
    <n v="0.2"/>
    <n v="3.4047999999999981"/>
  </r>
  <r>
    <x v="0"/>
    <s v="AB-10165"/>
    <s v="Alan Barnes"/>
    <x v="1"/>
    <s v="United States"/>
    <x v="306"/>
    <x v="22"/>
    <n v="43615"/>
    <x v="3"/>
    <s v="OFF-AR-10003560"/>
    <x v="1"/>
    <x v="5"/>
    <s v="Zebra Zazzle Fluorescent Highlighters"/>
    <x v="2401"/>
    <n v="3"/>
    <n v="0.2"/>
    <n v="2.5535999999999985"/>
  </r>
  <r>
    <x v="3"/>
    <s v="DW-13540"/>
    <s v="Don Weiss"/>
    <x v="1"/>
    <s v="United States"/>
    <x v="109"/>
    <x v="24"/>
    <n v="38301"/>
    <x v="2"/>
    <s v="OFF-AR-10003560"/>
    <x v="1"/>
    <x v="5"/>
    <s v="Zebra Zazzle Fluorescent Highlighters"/>
    <x v="2402"/>
    <n v="2"/>
    <n v="0.2"/>
    <n v="1.702399999999999"/>
  </r>
  <r>
    <x v="1"/>
    <s v="VF-21715"/>
    <s v="Vicky Freymann"/>
    <x v="2"/>
    <s v="United States"/>
    <x v="11"/>
    <x v="8"/>
    <n v="98115"/>
    <x v="1"/>
    <s v="OFF-AR-10003560"/>
    <x v="1"/>
    <x v="5"/>
    <s v="Zebra Zazzle Fluorescent Highlighters"/>
    <x v="2125"/>
    <n v="3"/>
    <n v="0"/>
    <n v="6.2015999999999991"/>
  </r>
  <r>
    <x v="1"/>
    <s v="JE-15715"/>
    <s v="Joe Elijah"/>
    <x v="1"/>
    <s v="United States"/>
    <x v="217"/>
    <x v="9"/>
    <n v="28205"/>
    <x v="2"/>
    <s v="OFF-AR-10003560"/>
    <x v="1"/>
    <x v="5"/>
    <s v="Zebra Zazzle Fluorescent Highlighters"/>
    <x v="2126"/>
    <n v="4"/>
    <n v="0.2"/>
    <n v="3.4047999999999981"/>
  </r>
  <r>
    <x v="0"/>
    <s v="JS-16030"/>
    <s v="Joy Smith"/>
    <x v="1"/>
    <s v="United States"/>
    <x v="32"/>
    <x v="22"/>
    <n v="43229"/>
    <x v="3"/>
    <s v="OFF-AR-10003560"/>
    <x v="1"/>
    <x v="5"/>
    <s v="Zebra Zazzle Fluorescent Highlighters"/>
    <x v="2126"/>
    <n v="4"/>
    <n v="0.2"/>
    <n v="3.4047999999999981"/>
  </r>
  <r>
    <x v="1"/>
    <s v="BD-11605"/>
    <s v="Brian Dahlen"/>
    <x v="1"/>
    <s v="United States"/>
    <x v="12"/>
    <x v="2"/>
    <n v="71203"/>
    <x v="2"/>
    <s v="OFF-AR-10003582"/>
    <x v="1"/>
    <x v="5"/>
    <s v="Boston Electric Pencil Sharpener, Model 1818, Charcoal Black"/>
    <x v="2403"/>
    <n v="2"/>
    <n v="0"/>
    <n v="15.764000000000003"/>
  </r>
  <r>
    <x v="1"/>
    <s v="KD-16270"/>
    <s v="Karen Daniels"/>
    <x v="1"/>
    <s v="United States"/>
    <x v="17"/>
    <x v="12"/>
    <n v="77095"/>
    <x v="0"/>
    <s v="OFF-AR-10003582"/>
    <x v="1"/>
    <x v="5"/>
    <s v="Boston Electric Pencil Sharpener, Model 1818, Charcoal Black"/>
    <x v="2100"/>
    <n v="3"/>
    <n v="0.2"/>
    <n v="6.7560000000000038"/>
  </r>
  <r>
    <x v="0"/>
    <s v="EK-13795"/>
    <s v="Eileen Kiefer"/>
    <x v="2"/>
    <s v="United States"/>
    <x v="231"/>
    <x v="1"/>
    <n v="92704"/>
    <x v="1"/>
    <s v="OFF-AR-10003582"/>
    <x v="1"/>
    <x v="5"/>
    <s v="Boston Electric Pencil Sharpener, Model 1818, Charcoal Black"/>
    <x v="2403"/>
    <n v="2"/>
    <n v="0"/>
    <n v="15.764000000000003"/>
  </r>
  <r>
    <x v="1"/>
    <s v="CK-12760"/>
    <s v="Cyma Kinney"/>
    <x v="0"/>
    <s v="United States"/>
    <x v="6"/>
    <x v="3"/>
    <n v="10011"/>
    <x v="3"/>
    <s v="OFF-AR-10003582"/>
    <x v="1"/>
    <x v="5"/>
    <s v="Boston Electric Pencil Sharpener, Model 1818, Charcoal Black"/>
    <x v="2102"/>
    <n v="5"/>
    <n v="0"/>
    <n v="39.410000000000011"/>
  </r>
  <r>
    <x v="1"/>
    <s v="XP-21865"/>
    <s v="Xylona Preis"/>
    <x v="1"/>
    <s v="United States"/>
    <x v="116"/>
    <x v="12"/>
    <n v="77506"/>
    <x v="0"/>
    <s v="OFF-AR-10003582"/>
    <x v="1"/>
    <x v="5"/>
    <s v="Boston Electric Pencil Sharpener, Model 1818, Charcoal Black"/>
    <x v="2404"/>
    <n v="2"/>
    <n v="0.2"/>
    <n v="4.5040000000000031"/>
  </r>
  <r>
    <x v="1"/>
    <s v="KD-16495"/>
    <s v="Keith Dawkins"/>
    <x v="0"/>
    <s v="United States"/>
    <x v="109"/>
    <x v="29"/>
    <n v="39212"/>
    <x v="2"/>
    <s v="OFF-AR-10003582"/>
    <x v="1"/>
    <x v="5"/>
    <s v="Boston Electric Pencil Sharpener, Model 1818, Charcoal Black"/>
    <x v="2403"/>
    <n v="2"/>
    <n v="0"/>
    <n v="15.764000000000003"/>
  </r>
  <r>
    <x v="1"/>
    <s v="FC-14245"/>
    <s v="Frank Carlisle"/>
    <x v="2"/>
    <s v="United States"/>
    <x v="5"/>
    <x v="1"/>
    <n v="90032"/>
    <x v="1"/>
    <s v="OFF-AR-10003582"/>
    <x v="1"/>
    <x v="5"/>
    <s v="Boston Electric Pencil Sharpener, Model 1818, Charcoal Black"/>
    <x v="2403"/>
    <n v="2"/>
    <n v="0"/>
    <n v="15.764000000000003"/>
  </r>
  <r>
    <x v="0"/>
    <s v="SF-20065"/>
    <s v="Sandra Flanagan"/>
    <x v="1"/>
    <s v="United States"/>
    <x v="19"/>
    <x v="12"/>
    <n v="75220"/>
    <x v="0"/>
    <s v="OFF-AR-10003582"/>
    <x v="1"/>
    <x v="5"/>
    <s v="Boston Electric Pencil Sharpener, Model 1818, Charcoal Black"/>
    <x v="2404"/>
    <n v="2"/>
    <n v="0.2"/>
    <n v="4.5040000000000031"/>
  </r>
  <r>
    <x v="1"/>
    <s v="CB-12535"/>
    <s v="Claudia Bergmann"/>
    <x v="0"/>
    <s v="United States"/>
    <x v="424"/>
    <x v="9"/>
    <n v="27514"/>
    <x v="2"/>
    <s v="OFF-AR-10003602"/>
    <x v="1"/>
    <x v="5"/>
    <s v="Quartet Omega Colored Chalk, 12/Pack"/>
    <x v="2405"/>
    <n v="3"/>
    <n v="0.2"/>
    <n v="4.7303999999999995"/>
  </r>
  <r>
    <x v="1"/>
    <s v="SP-20620"/>
    <s v="Stefania Perrino"/>
    <x v="0"/>
    <s v="United States"/>
    <x v="18"/>
    <x v="13"/>
    <n v="19134"/>
    <x v="3"/>
    <s v="OFF-AR-10003602"/>
    <x v="1"/>
    <x v="5"/>
    <s v="Quartet Omega Colored Chalk, 12/Pack"/>
    <x v="2406"/>
    <n v="1"/>
    <n v="0.2"/>
    <n v="1.5767999999999998"/>
  </r>
  <r>
    <x v="1"/>
    <s v="JW-15955"/>
    <s v="Joni Wasserman"/>
    <x v="1"/>
    <s v="United States"/>
    <x v="68"/>
    <x v="3"/>
    <n v="11561"/>
    <x v="3"/>
    <s v="OFF-AR-10003602"/>
    <x v="1"/>
    <x v="5"/>
    <s v="Quartet Omega Colored Chalk, 12/Pack"/>
    <x v="2066"/>
    <n v="2"/>
    <n v="0"/>
    <n v="5.4895999999999994"/>
  </r>
  <r>
    <x v="1"/>
    <s v="GB-14530"/>
    <s v="George Bell"/>
    <x v="0"/>
    <s v="United States"/>
    <x v="5"/>
    <x v="1"/>
    <n v="90049"/>
    <x v="1"/>
    <s v="OFF-AR-10003602"/>
    <x v="1"/>
    <x v="5"/>
    <s v="Quartet Omega Colored Chalk, 12/Pack"/>
    <x v="2066"/>
    <n v="2"/>
    <n v="0"/>
    <n v="5.4895999999999994"/>
  </r>
  <r>
    <x v="3"/>
    <s v="LH-16900"/>
    <s v="Lena Hernandez"/>
    <x v="1"/>
    <s v="United States"/>
    <x v="425"/>
    <x v="33"/>
    <n v="46514"/>
    <x v="0"/>
    <s v="OFF-AR-10003602"/>
    <x v="1"/>
    <x v="5"/>
    <s v="Quartet Omega Colored Chalk, 12/Pack"/>
    <x v="2066"/>
    <n v="2"/>
    <n v="0"/>
    <n v="5.4895999999999994"/>
  </r>
  <r>
    <x v="1"/>
    <s v="LP-17095"/>
    <s v="Liz Preis"/>
    <x v="1"/>
    <s v="United States"/>
    <x v="49"/>
    <x v="0"/>
    <n v="60505"/>
    <x v="0"/>
    <s v="OFF-AR-10003602"/>
    <x v="1"/>
    <x v="5"/>
    <s v="Quartet Omega Colored Chalk, 12/Pack"/>
    <x v="2242"/>
    <n v="2"/>
    <n v="0.2"/>
    <n v="3.1535999999999995"/>
  </r>
  <r>
    <x v="1"/>
    <s v="HG-14965"/>
    <s v="Henry Goldwyn"/>
    <x v="0"/>
    <s v="United States"/>
    <x v="129"/>
    <x v="21"/>
    <n v="41042"/>
    <x v="2"/>
    <s v="OFF-AR-10003602"/>
    <x v="1"/>
    <x v="5"/>
    <s v="Quartet Omega Colored Chalk, 12/Pack"/>
    <x v="2240"/>
    <n v="3"/>
    <n v="0"/>
    <n v="8.2343999999999991"/>
  </r>
  <r>
    <x v="1"/>
    <s v="FM-14215"/>
    <s v="Filia McAdams"/>
    <x v="0"/>
    <s v="United States"/>
    <x v="5"/>
    <x v="1"/>
    <n v="90032"/>
    <x v="1"/>
    <s v="OFF-AR-10003631"/>
    <x v="1"/>
    <x v="5"/>
    <s v="Staples in misc. colors"/>
    <x v="1086"/>
    <n v="3"/>
    <n v="0"/>
    <n v="4.7915999999999999"/>
  </r>
  <r>
    <x v="1"/>
    <s v="TM-21010"/>
    <s v="Tamara Manning"/>
    <x v="1"/>
    <s v="United States"/>
    <x v="2"/>
    <x v="1"/>
    <n v="94122"/>
    <x v="1"/>
    <s v="OFF-AR-10003631"/>
    <x v="1"/>
    <x v="5"/>
    <s v="Staples in misc. colors"/>
    <x v="2407"/>
    <n v="5"/>
    <n v="0"/>
    <n v="7.9859999999999998"/>
  </r>
  <r>
    <x v="3"/>
    <s v="JK-15205"/>
    <s v="Jamie Kunitz"/>
    <x v="1"/>
    <s v="United States"/>
    <x v="35"/>
    <x v="10"/>
    <n v="33012"/>
    <x v="2"/>
    <s v="OFF-AR-10003631"/>
    <x v="1"/>
    <x v="5"/>
    <s v="Staples in misc. colors"/>
    <x v="2408"/>
    <n v="8"/>
    <n v="0.2"/>
    <n v="5.0335999999999999"/>
  </r>
  <r>
    <x v="1"/>
    <s v="DL-13315"/>
    <s v="Delfina Latchford"/>
    <x v="1"/>
    <s v="United States"/>
    <x v="0"/>
    <x v="0"/>
    <n v="60653"/>
    <x v="0"/>
    <s v="OFF-AR-10003631"/>
    <x v="1"/>
    <x v="5"/>
    <s v="Staples in misc. colors"/>
    <x v="2409"/>
    <n v="14"/>
    <n v="0.2"/>
    <n v="8.808799999999998"/>
  </r>
  <r>
    <x v="1"/>
    <s v="KB-16600"/>
    <s v="Ken Brennan"/>
    <x v="0"/>
    <s v="United States"/>
    <x v="136"/>
    <x v="6"/>
    <n v="48180"/>
    <x v="0"/>
    <s v="OFF-AR-10003651"/>
    <x v="1"/>
    <x v="5"/>
    <s v="Newell 350"/>
    <x v="2207"/>
    <n v="3"/>
    <n v="0"/>
    <n v="2.8535999999999988"/>
  </r>
  <r>
    <x v="3"/>
    <s v="DM-13345"/>
    <s v="Denise Monton"/>
    <x v="0"/>
    <s v="United States"/>
    <x v="376"/>
    <x v="9"/>
    <n v="28806"/>
    <x v="2"/>
    <s v="OFF-AR-10003651"/>
    <x v="1"/>
    <x v="5"/>
    <s v="Newell 350"/>
    <x v="2136"/>
    <n v="3"/>
    <n v="0.2"/>
    <n v="0.88559999999999883"/>
  </r>
  <r>
    <x v="3"/>
    <s v="PF-19120"/>
    <s v="Peter Fuller"/>
    <x v="1"/>
    <s v="United States"/>
    <x v="110"/>
    <x v="21"/>
    <n v="40475"/>
    <x v="2"/>
    <s v="OFF-AR-10003651"/>
    <x v="1"/>
    <x v="5"/>
    <s v="Newell 350"/>
    <x v="2174"/>
    <n v="2"/>
    <n v="0"/>
    <n v="1.9023999999999992"/>
  </r>
  <r>
    <x v="1"/>
    <s v="AH-10120"/>
    <s v="Adrian Hane"/>
    <x v="2"/>
    <s v="United States"/>
    <x v="19"/>
    <x v="12"/>
    <n v="75217"/>
    <x v="0"/>
    <s v="OFF-AR-10003651"/>
    <x v="1"/>
    <x v="5"/>
    <s v="Newell 350"/>
    <x v="2054"/>
    <n v="2"/>
    <n v="0.2"/>
    <n v="0.59039999999999915"/>
  </r>
  <r>
    <x v="1"/>
    <s v="MK-18160"/>
    <s v="Mike Kennedy"/>
    <x v="1"/>
    <s v="United States"/>
    <x v="2"/>
    <x v="1"/>
    <n v="94122"/>
    <x v="1"/>
    <s v="OFF-AR-10003651"/>
    <x v="1"/>
    <x v="5"/>
    <s v="Newell 350"/>
    <x v="2055"/>
    <n v="7"/>
    <n v="0"/>
    <n v="6.6583999999999968"/>
  </r>
  <r>
    <x v="1"/>
    <s v="VF-21715"/>
    <s v="Vicky Freymann"/>
    <x v="2"/>
    <s v="United States"/>
    <x v="2"/>
    <x v="1"/>
    <n v="94109"/>
    <x v="1"/>
    <s v="OFF-AR-10003651"/>
    <x v="1"/>
    <x v="5"/>
    <s v="Newell 350"/>
    <x v="2207"/>
    <n v="3"/>
    <n v="0"/>
    <n v="2.8535999999999988"/>
  </r>
  <r>
    <x v="1"/>
    <s v="DW-13480"/>
    <s v="Dianna Wilson"/>
    <x v="2"/>
    <s v="United States"/>
    <x v="131"/>
    <x v="1"/>
    <n v="94601"/>
    <x v="1"/>
    <s v="OFF-AR-10003696"/>
    <x v="1"/>
    <x v="5"/>
    <s v="Panasonic KP-350BK Electric Pencil Sharpener with Auto Stop"/>
    <x v="2410"/>
    <n v="1"/>
    <n v="0"/>
    <n v="10.028199999999998"/>
  </r>
  <r>
    <x v="3"/>
    <s v="KH-16360"/>
    <s v="Katherine Hughes"/>
    <x v="1"/>
    <s v="United States"/>
    <x v="98"/>
    <x v="21"/>
    <n v="40214"/>
    <x v="2"/>
    <s v="OFF-AR-10003696"/>
    <x v="1"/>
    <x v="5"/>
    <s v="Panasonic KP-350BK Electric Pencil Sharpener with Auto Stop"/>
    <x v="2410"/>
    <n v="1"/>
    <n v="0"/>
    <n v="10.028199999999998"/>
  </r>
  <r>
    <x v="0"/>
    <s v="CM-12715"/>
    <s v="Craig Molinari"/>
    <x v="0"/>
    <s v="United States"/>
    <x v="17"/>
    <x v="12"/>
    <n v="77070"/>
    <x v="0"/>
    <s v="OFF-AR-10003696"/>
    <x v="1"/>
    <x v="5"/>
    <s v="Panasonic KP-350BK Electric Pencil Sharpener with Auto Stop"/>
    <x v="2411"/>
    <n v="2"/>
    <n v="0.2"/>
    <n v="6.2243999999999957"/>
  </r>
  <r>
    <x v="1"/>
    <s v="DK-13225"/>
    <s v="Dean Katz"/>
    <x v="0"/>
    <s v="United States"/>
    <x v="426"/>
    <x v="1"/>
    <n v="92646"/>
    <x v="1"/>
    <s v="OFF-AR-10003723"/>
    <x v="1"/>
    <x v="5"/>
    <s v="Avery Hi-Liter Fluorescent Desk Style Markers"/>
    <x v="2412"/>
    <n v="1"/>
    <n v="0"/>
    <n v="1.2505999999999999"/>
  </r>
  <r>
    <x v="1"/>
    <s v="TZ-21580"/>
    <s v="Tracy Zic"/>
    <x v="1"/>
    <s v="United States"/>
    <x v="70"/>
    <x v="1"/>
    <n v="90712"/>
    <x v="1"/>
    <s v="OFF-AR-10003723"/>
    <x v="1"/>
    <x v="5"/>
    <s v="Avery Hi-Liter Fluorescent Desk Style Markers"/>
    <x v="2413"/>
    <n v="5"/>
    <n v="0"/>
    <n v="6.2530000000000001"/>
  </r>
  <r>
    <x v="1"/>
    <s v="MG-17890"/>
    <s v="Michael Granlund"/>
    <x v="2"/>
    <s v="United States"/>
    <x v="1"/>
    <x v="1"/>
    <n v="92024"/>
    <x v="1"/>
    <s v="OFF-AR-10003727"/>
    <x v="1"/>
    <x v="5"/>
    <s v="Berol Giant Pencil Sharpener"/>
    <x v="2414"/>
    <n v="1"/>
    <n v="0"/>
    <n v="4.9270999999999976"/>
  </r>
  <r>
    <x v="1"/>
    <s v="SH-19975"/>
    <s v="Sally Hughsby"/>
    <x v="0"/>
    <s v="United States"/>
    <x v="85"/>
    <x v="24"/>
    <n v="37167"/>
    <x v="2"/>
    <s v="OFF-AR-10003727"/>
    <x v="1"/>
    <x v="5"/>
    <s v="Berol Giant Pencil Sharpener"/>
    <x v="2415"/>
    <n v="3"/>
    <n v="0.2"/>
    <n v="4.5872999999999937"/>
  </r>
  <r>
    <x v="1"/>
    <s v="JK-16090"/>
    <s v="Juliana Krohn"/>
    <x v="1"/>
    <s v="United States"/>
    <x v="33"/>
    <x v="23"/>
    <n v="97477"/>
    <x v="1"/>
    <s v="OFF-AR-10003727"/>
    <x v="1"/>
    <x v="5"/>
    <s v="Berol Giant Pencil Sharpener"/>
    <x v="2416"/>
    <n v="7"/>
    <n v="0.2"/>
    <n v="10.703699999999987"/>
  </r>
  <r>
    <x v="1"/>
    <s v="AM-10705"/>
    <s v="Anne McFarland"/>
    <x v="1"/>
    <s v="United States"/>
    <x v="72"/>
    <x v="17"/>
    <n v="24153"/>
    <x v="2"/>
    <s v="OFF-AR-10003727"/>
    <x v="1"/>
    <x v="5"/>
    <s v="Berol Giant Pencil Sharpener"/>
    <x v="1092"/>
    <n v="6"/>
    <n v="0"/>
    <n v="29.562599999999986"/>
  </r>
  <r>
    <x v="1"/>
    <s v="KW-16435"/>
    <s v="Katrina Willman"/>
    <x v="1"/>
    <s v="United States"/>
    <x v="6"/>
    <x v="3"/>
    <n v="10009"/>
    <x v="3"/>
    <s v="OFF-AR-10003732"/>
    <x v="1"/>
    <x v="5"/>
    <s v="Newell 333"/>
    <x v="2064"/>
    <n v="2"/>
    <n v="0"/>
    <n v="1.4455999999999998"/>
  </r>
  <r>
    <x v="1"/>
    <s v="SN-20560"/>
    <s v="Skye Norling"/>
    <x v="2"/>
    <s v="United States"/>
    <x v="5"/>
    <x v="1"/>
    <n v="90008"/>
    <x v="1"/>
    <s v="OFF-AR-10003732"/>
    <x v="1"/>
    <x v="5"/>
    <s v="Newell 333"/>
    <x v="2060"/>
    <n v="7"/>
    <n v="0"/>
    <n v="5.0595999999999997"/>
  </r>
  <r>
    <x v="0"/>
    <s v="CS-12400"/>
    <s v="Christopher Schild"/>
    <x v="2"/>
    <s v="United States"/>
    <x v="11"/>
    <x v="8"/>
    <n v="98115"/>
    <x v="1"/>
    <s v="OFF-AR-10003732"/>
    <x v="1"/>
    <x v="5"/>
    <s v="Newell 333"/>
    <x v="2071"/>
    <n v="1"/>
    <n v="0"/>
    <n v="0.72279999999999989"/>
  </r>
  <r>
    <x v="0"/>
    <s v="CK-12595"/>
    <s v="Clytie Kelty"/>
    <x v="1"/>
    <s v="United States"/>
    <x v="18"/>
    <x v="13"/>
    <n v="19134"/>
    <x v="3"/>
    <s v="OFF-AR-10003732"/>
    <x v="1"/>
    <x v="5"/>
    <s v="Newell 333"/>
    <x v="2063"/>
    <n v="5"/>
    <n v="0.2"/>
    <n v="0.83399999999999963"/>
  </r>
  <r>
    <x v="1"/>
    <s v="RB-19360"/>
    <s v="Raymond Buch"/>
    <x v="1"/>
    <s v="United States"/>
    <x v="222"/>
    <x v="24"/>
    <n v="37211"/>
    <x v="2"/>
    <s v="OFF-AR-10003732"/>
    <x v="1"/>
    <x v="5"/>
    <s v="Newell 333"/>
    <x v="2177"/>
    <n v="2"/>
    <n v="0.2"/>
    <n v="0.3335999999999999"/>
  </r>
  <r>
    <x v="1"/>
    <s v="MG-17650"/>
    <s v="Matthew Grinstein"/>
    <x v="2"/>
    <s v="United States"/>
    <x v="109"/>
    <x v="6"/>
    <n v="49201"/>
    <x v="0"/>
    <s v="OFF-AR-10003732"/>
    <x v="1"/>
    <x v="5"/>
    <s v="Newell 333"/>
    <x v="2175"/>
    <n v="5"/>
    <n v="0"/>
    <n v="3.6139999999999994"/>
  </r>
  <r>
    <x v="2"/>
    <s v="AZ-10750"/>
    <s v="Annie Zypern"/>
    <x v="1"/>
    <s v="United States"/>
    <x v="19"/>
    <x v="12"/>
    <n v="75217"/>
    <x v="0"/>
    <s v="OFF-AR-10003732"/>
    <x v="1"/>
    <x v="5"/>
    <s v="Newell 333"/>
    <x v="2177"/>
    <n v="2"/>
    <n v="0.2"/>
    <n v="0.3335999999999999"/>
  </r>
  <r>
    <x v="3"/>
    <s v="AS-10240"/>
    <s v="Alan Shonely"/>
    <x v="1"/>
    <s v="United States"/>
    <x v="33"/>
    <x v="17"/>
    <n v="22153"/>
    <x v="2"/>
    <s v="OFF-AR-10003732"/>
    <x v="1"/>
    <x v="5"/>
    <s v="Newell 333"/>
    <x v="2064"/>
    <n v="2"/>
    <n v="0"/>
    <n v="1.4455999999999998"/>
  </r>
  <r>
    <x v="1"/>
    <s v="BF-10975"/>
    <s v="Barbara Fisher"/>
    <x v="0"/>
    <s v="United States"/>
    <x v="211"/>
    <x v="16"/>
    <n v="8360"/>
    <x v="3"/>
    <s v="OFF-AR-10003732"/>
    <x v="1"/>
    <x v="5"/>
    <s v="Newell 333"/>
    <x v="2063"/>
    <n v="4"/>
    <n v="0"/>
    <n v="2.8911999999999995"/>
  </r>
  <r>
    <x v="1"/>
    <s v="EM-14140"/>
    <s v="Eugene Moren"/>
    <x v="2"/>
    <s v="United States"/>
    <x v="263"/>
    <x v="14"/>
    <n v="54880"/>
    <x v="0"/>
    <s v="OFF-AR-10003732"/>
    <x v="1"/>
    <x v="5"/>
    <s v="Newell 333"/>
    <x v="2064"/>
    <n v="2"/>
    <n v="0"/>
    <n v="1.4455999999999998"/>
  </r>
  <r>
    <x v="1"/>
    <s v="VF-21715"/>
    <s v="Vicky Freymann"/>
    <x v="2"/>
    <s v="United States"/>
    <x v="2"/>
    <x v="1"/>
    <n v="94109"/>
    <x v="1"/>
    <s v="OFF-AR-10003732"/>
    <x v="1"/>
    <x v="5"/>
    <s v="Newell 333"/>
    <x v="2071"/>
    <n v="1"/>
    <n v="0"/>
    <n v="0.72279999999999989"/>
  </r>
  <r>
    <x v="1"/>
    <s v="CM-12445"/>
    <s v="Chuck Magee"/>
    <x v="1"/>
    <s v="United States"/>
    <x v="2"/>
    <x v="1"/>
    <n v="94122"/>
    <x v="1"/>
    <s v="OFF-AR-10003752"/>
    <x v="1"/>
    <x v="5"/>
    <s v="Deluxe Chalkboard Eraser Cleaner"/>
    <x v="2120"/>
    <n v="2"/>
    <n v="0"/>
    <n v="10.625999999999999"/>
  </r>
  <r>
    <x v="1"/>
    <s v="YC-21895"/>
    <s v="Yoseph Carroll"/>
    <x v="0"/>
    <s v="United States"/>
    <x v="79"/>
    <x v="4"/>
    <n v="19711"/>
    <x v="3"/>
    <s v="OFF-AR-10003752"/>
    <x v="1"/>
    <x v="5"/>
    <s v="Deluxe Chalkboard Eraser Cleaner"/>
    <x v="2121"/>
    <n v="5"/>
    <n v="0"/>
    <n v="26.564999999999998"/>
  </r>
  <r>
    <x v="3"/>
    <s v="RO-19780"/>
    <s v="Rose O'Brian"/>
    <x v="1"/>
    <s v="United States"/>
    <x v="42"/>
    <x v="24"/>
    <n v="37042"/>
    <x v="2"/>
    <s v="OFF-AR-10003752"/>
    <x v="1"/>
    <x v="5"/>
    <s v="Deluxe Chalkboard Eraser Cleaner"/>
    <x v="1098"/>
    <n v="4"/>
    <n v="0.2"/>
    <n v="12.011999999999999"/>
  </r>
  <r>
    <x v="0"/>
    <s v="LT-17110"/>
    <s v="Liz Thompson"/>
    <x v="1"/>
    <s v="United States"/>
    <x v="13"/>
    <x v="9"/>
    <n v="28540"/>
    <x v="2"/>
    <s v="OFF-AR-10003752"/>
    <x v="1"/>
    <x v="5"/>
    <s v="Deluxe Chalkboard Eraser Cleaner"/>
    <x v="2417"/>
    <n v="2"/>
    <n v="0.2"/>
    <n v="6.0059999999999993"/>
  </r>
  <r>
    <x v="1"/>
    <s v="SW-20275"/>
    <s v="Scott Williamson"/>
    <x v="1"/>
    <s v="United States"/>
    <x v="11"/>
    <x v="8"/>
    <n v="98115"/>
    <x v="1"/>
    <s v="OFF-AR-10003752"/>
    <x v="1"/>
    <x v="5"/>
    <s v="Deluxe Chalkboard Eraser Cleaner"/>
    <x v="2119"/>
    <n v="4"/>
    <n v="0"/>
    <n v="21.251999999999999"/>
  </r>
  <r>
    <x v="1"/>
    <s v="KL-16555"/>
    <s v="Kelly Lampkin"/>
    <x v="0"/>
    <s v="United States"/>
    <x v="427"/>
    <x v="27"/>
    <n v="89502"/>
    <x v="1"/>
    <s v="OFF-AR-10003759"/>
    <x v="1"/>
    <x v="5"/>
    <s v="Crayola Anti Dust Chalk, 12/Pack"/>
    <x v="2135"/>
    <n v="2"/>
    <n v="0"/>
    <n v="1.6379999999999999"/>
  </r>
  <r>
    <x v="1"/>
    <s v="JD-15790"/>
    <s v="John Dryer"/>
    <x v="1"/>
    <s v="United States"/>
    <x v="412"/>
    <x v="12"/>
    <n v="75019"/>
    <x v="0"/>
    <s v="OFF-AR-10003759"/>
    <x v="1"/>
    <x v="5"/>
    <s v="Crayola Anti Dust Chalk, 12/Pack"/>
    <x v="2134"/>
    <n v="7"/>
    <n v="0.2"/>
    <n v="3.1849999999999992"/>
  </r>
  <r>
    <x v="1"/>
    <s v="VM-21685"/>
    <s v="Valerie Mitchum"/>
    <x v="2"/>
    <s v="United States"/>
    <x v="227"/>
    <x v="0"/>
    <n v="60098"/>
    <x v="0"/>
    <s v="OFF-AR-10003759"/>
    <x v="1"/>
    <x v="5"/>
    <s v="Crayola Anti Dust Chalk, 12/Pack"/>
    <x v="2418"/>
    <n v="2"/>
    <n v="0.2"/>
    <n v="0.90999999999999981"/>
  </r>
  <r>
    <x v="1"/>
    <s v="EH-14125"/>
    <s v="Eugene Hildebrand"/>
    <x v="2"/>
    <s v="United States"/>
    <x v="2"/>
    <x v="1"/>
    <n v="94110"/>
    <x v="1"/>
    <s v="OFF-AR-10003759"/>
    <x v="1"/>
    <x v="5"/>
    <s v="Crayola Anti Dust Chalk, 12/Pack"/>
    <x v="2419"/>
    <n v="7"/>
    <n v="0"/>
    <n v="5.7329999999999997"/>
  </r>
  <r>
    <x v="1"/>
    <s v="KA-16525"/>
    <s v="Kelly Andreada"/>
    <x v="1"/>
    <s v="United States"/>
    <x v="6"/>
    <x v="3"/>
    <n v="10035"/>
    <x v="3"/>
    <s v="OFF-AR-10003759"/>
    <x v="1"/>
    <x v="5"/>
    <s v="Crayola Anti Dust Chalk, 12/Pack"/>
    <x v="2420"/>
    <n v="9"/>
    <n v="0"/>
    <n v="7.3709999999999996"/>
  </r>
  <r>
    <x v="3"/>
    <s v="DL-13330"/>
    <s v="Denise Leinenbach"/>
    <x v="1"/>
    <s v="United States"/>
    <x v="224"/>
    <x v="33"/>
    <n v="46226"/>
    <x v="0"/>
    <s v="OFF-AR-10003759"/>
    <x v="1"/>
    <x v="5"/>
    <s v="Crayola Anti Dust Chalk, 12/Pack"/>
    <x v="2421"/>
    <n v="6"/>
    <n v="0"/>
    <n v="4.9139999999999997"/>
  </r>
  <r>
    <x v="0"/>
    <s v="LC-16930"/>
    <s v="Linda Cazamias"/>
    <x v="0"/>
    <s v="United States"/>
    <x v="97"/>
    <x v="20"/>
    <n v="85023"/>
    <x v="1"/>
    <s v="OFF-AR-10003759"/>
    <x v="1"/>
    <x v="5"/>
    <s v="Crayola Anti Dust Chalk, 12/Pack"/>
    <x v="2418"/>
    <n v="2"/>
    <n v="0.2"/>
    <n v="0.90999999999999981"/>
  </r>
  <r>
    <x v="1"/>
    <s v="NP-18685"/>
    <s v="Nora Pelletier"/>
    <x v="2"/>
    <s v="United States"/>
    <x v="428"/>
    <x v="3"/>
    <n v="14304"/>
    <x v="3"/>
    <s v="OFF-AR-10003770"/>
    <x v="1"/>
    <x v="5"/>
    <s v="Newell 340"/>
    <x v="2422"/>
    <n v="6"/>
    <n v="0"/>
    <n v="5.0111999999999997"/>
  </r>
  <r>
    <x v="1"/>
    <s v="PP-18955"/>
    <s v="Paul Prost"/>
    <x v="2"/>
    <s v="United States"/>
    <x v="79"/>
    <x v="4"/>
    <n v="19711"/>
    <x v="3"/>
    <s v="OFF-AR-10003770"/>
    <x v="1"/>
    <x v="5"/>
    <s v="Newell 340"/>
    <x v="2311"/>
    <n v="3"/>
    <n v="0"/>
    <n v="2.5055999999999998"/>
  </r>
  <r>
    <x v="1"/>
    <s v="CK-12205"/>
    <s v="Chloris Kastensmidt"/>
    <x v="1"/>
    <s v="United States"/>
    <x v="170"/>
    <x v="3"/>
    <n v="11550"/>
    <x v="3"/>
    <s v="OFF-AR-10003772"/>
    <x v="1"/>
    <x v="5"/>
    <s v="Boston 16750 Black Compact Battery Pencil Sharpener"/>
    <x v="1367"/>
    <n v="4"/>
    <n v="0"/>
    <n v="10.499999999999996"/>
  </r>
  <r>
    <x v="3"/>
    <s v="AP-10915"/>
    <s v="Arthur Prichep"/>
    <x v="1"/>
    <s v="United States"/>
    <x v="36"/>
    <x v="21"/>
    <n v="42420"/>
    <x v="2"/>
    <s v="OFF-AR-10003772"/>
    <x v="1"/>
    <x v="5"/>
    <s v="Boston 16750 Black Compact Battery Pencil Sharpener"/>
    <x v="2423"/>
    <n v="1"/>
    <n v="0"/>
    <n v="2.6249999999999991"/>
  </r>
  <r>
    <x v="1"/>
    <s v="BN-11515"/>
    <s v="Bradley Nguyen"/>
    <x v="1"/>
    <s v="United States"/>
    <x v="5"/>
    <x v="1"/>
    <n v="90049"/>
    <x v="1"/>
    <s v="OFF-AR-10003811"/>
    <x v="1"/>
    <x v="5"/>
    <s v="Newell 327"/>
    <x v="2163"/>
    <n v="3"/>
    <n v="0"/>
    <n v="1.7901"/>
  </r>
  <r>
    <x v="1"/>
    <s v="HL-15040"/>
    <s v="Hunter Lopez"/>
    <x v="1"/>
    <s v="United States"/>
    <x v="14"/>
    <x v="11"/>
    <n v="72401"/>
    <x v="2"/>
    <s v="OFF-AR-10003811"/>
    <x v="1"/>
    <x v="5"/>
    <s v="Newell 327"/>
    <x v="2163"/>
    <n v="3"/>
    <n v="0"/>
    <n v="1.7901"/>
  </r>
  <r>
    <x v="0"/>
    <s v="EP-13915"/>
    <s v="Emily Phan"/>
    <x v="1"/>
    <s v="United States"/>
    <x v="5"/>
    <x v="1"/>
    <n v="90008"/>
    <x v="1"/>
    <s v="OFF-AR-10003811"/>
    <x v="1"/>
    <x v="5"/>
    <s v="Newell 327"/>
    <x v="2163"/>
    <n v="3"/>
    <n v="0"/>
    <n v="1.7901"/>
  </r>
  <r>
    <x v="1"/>
    <s v="TS-21655"/>
    <s v="Trudy Schmidt"/>
    <x v="1"/>
    <s v="United States"/>
    <x v="47"/>
    <x v="11"/>
    <n v="72701"/>
    <x v="2"/>
    <s v="OFF-AR-10003811"/>
    <x v="1"/>
    <x v="5"/>
    <s v="Newell 327"/>
    <x v="2424"/>
    <n v="9"/>
    <n v="0"/>
    <n v="5.3703000000000003"/>
  </r>
  <r>
    <x v="1"/>
    <s v="BN-11515"/>
    <s v="Bradley Nguyen"/>
    <x v="1"/>
    <s v="United States"/>
    <x v="164"/>
    <x v="37"/>
    <n v="55044"/>
    <x v="0"/>
    <s v="OFF-AR-10003829"/>
    <x v="1"/>
    <x v="5"/>
    <s v="Newell 35"/>
    <x v="2425"/>
    <n v="6"/>
    <n v="0"/>
    <n v="5.7071999999999976"/>
  </r>
  <r>
    <x v="1"/>
    <s v="ST-20530"/>
    <s v="Shui Tom"/>
    <x v="1"/>
    <s v="United States"/>
    <x v="125"/>
    <x v="22"/>
    <n v="44134"/>
    <x v="3"/>
    <s v="OFF-AR-10003829"/>
    <x v="1"/>
    <x v="5"/>
    <s v="Newell 35"/>
    <x v="2054"/>
    <n v="2"/>
    <n v="0.2"/>
    <n v="0.59039999999999915"/>
  </r>
  <r>
    <x v="3"/>
    <s v="LC-17050"/>
    <s v="Liz Carlisle"/>
    <x v="1"/>
    <s v="United States"/>
    <x v="5"/>
    <x v="1"/>
    <n v="90004"/>
    <x v="1"/>
    <s v="OFF-AR-10003829"/>
    <x v="1"/>
    <x v="5"/>
    <s v="Newell 35"/>
    <x v="2174"/>
    <n v="2"/>
    <n v="0"/>
    <n v="1.9023999999999992"/>
  </r>
  <r>
    <x v="1"/>
    <s v="SS-20875"/>
    <s v="Sung Shariari"/>
    <x v="1"/>
    <s v="United States"/>
    <x v="230"/>
    <x v="22"/>
    <n v="43302"/>
    <x v="3"/>
    <s v="OFF-AR-10003829"/>
    <x v="1"/>
    <x v="5"/>
    <s v="Newell 35"/>
    <x v="2426"/>
    <n v="1"/>
    <n v="0.2"/>
    <n v="0.29519999999999957"/>
  </r>
  <r>
    <x v="0"/>
    <s v="TB-21250"/>
    <s v="Tim Brockman"/>
    <x v="1"/>
    <s v="United States"/>
    <x v="5"/>
    <x v="1"/>
    <n v="90049"/>
    <x v="1"/>
    <s v="OFF-AR-10003829"/>
    <x v="1"/>
    <x v="5"/>
    <s v="Newell 35"/>
    <x v="2207"/>
    <n v="3"/>
    <n v="0"/>
    <n v="2.8535999999999988"/>
  </r>
  <r>
    <x v="1"/>
    <s v="AM-10705"/>
    <s v="Anne McFarland"/>
    <x v="1"/>
    <s v="United States"/>
    <x v="72"/>
    <x v="17"/>
    <n v="24153"/>
    <x v="2"/>
    <s v="OFF-AR-10003829"/>
    <x v="1"/>
    <x v="5"/>
    <s v="Newell 35"/>
    <x v="2425"/>
    <n v="6"/>
    <n v="0"/>
    <n v="5.7071999999999976"/>
  </r>
  <r>
    <x v="1"/>
    <s v="MC-18100"/>
    <s v="Mick Crebagga"/>
    <x v="1"/>
    <s v="United States"/>
    <x v="261"/>
    <x v="0"/>
    <n v="61701"/>
    <x v="0"/>
    <s v="OFF-AR-10003829"/>
    <x v="1"/>
    <x v="5"/>
    <s v="Newell 35"/>
    <x v="2173"/>
    <n v="5"/>
    <n v="0.2"/>
    <n v="1.4759999999999982"/>
  </r>
  <r>
    <x v="1"/>
    <s v="CP-12340"/>
    <s v="Christine Phan"/>
    <x v="0"/>
    <s v="United States"/>
    <x v="340"/>
    <x v="25"/>
    <n v="6708"/>
    <x v="3"/>
    <s v="OFF-AR-10003829"/>
    <x v="1"/>
    <x v="5"/>
    <s v="Newell 35"/>
    <x v="2207"/>
    <n v="3"/>
    <n v="0"/>
    <n v="2.8535999999999988"/>
  </r>
  <r>
    <x v="1"/>
    <s v="CA-12265"/>
    <s v="Christina Anderson"/>
    <x v="1"/>
    <s v="United States"/>
    <x v="2"/>
    <x v="1"/>
    <n v="94110"/>
    <x v="1"/>
    <s v="OFF-AR-10003829"/>
    <x v="1"/>
    <x v="5"/>
    <s v="Newell 35"/>
    <x v="2174"/>
    <n v="2"/>
    <n v="0"/>
    <n v="1.9023999999999992"/>
  </r>
  <r>
    <x v="1"/>
    <s v="CM-12385"/>
    <s v="Christopher Martinez"/>
    <x v="1"/>
    <s v="United States"/>
    <x v="101"/>
    <x v="18"/>
    <n v="30318"/>
    <x v="2"/>
    <s v="OFF-AR-10003856"/>
    <x v="1"/>
    <x v="5"/>
    <s v="Newell 344"/>
    <x v="2176"/>
    <n v="3"/>
    <n v="0"/>
    <n v="2.1683999999999997"/>
  </r>
  <r>
    <x v="1"/>
    <s v="SN-20710"/>
    <s v="Steve Nguyen"/>
    <x v="2"/>
    <s v="United States"/>
    <x v="109"/>
    <x v="29"/>
    <n v="39212"/>
    <x v="2"/>
    <s v="OFF-AR-10003856"/>
    <x v="1"/>
    <x v="5"/>
    <s v="Newell 344"/>
    <x v="2176"/>
    <n v="3"/>
    <n v="0"/>
    <n v="2.1683999999999997"/>
  </r>
  <r>
    <x v="1"/>
    <s v="BF-11005"/>
    <s v="Barry Franz"/>
    <x v="2"/>
    <s v="United States"/>
    <x v="116"/>
    <x v="1"/>
    <n v="91104"/>
    <x v="1"/>
    <s v="OFF-AR-10003856"/>
    <x v="1"/>
    <x v="5"/>
    <s v="Newell 344"/>
    <x v="2064"/>
    <n v="2"/>
    <n v="0"/>
    <n v="1.4455999999999998"/>
  </r>
  <r>
    <x v="1"/>
    <s v="KN-16705"/>
    <s v="Kristina Nunn"/>
    <x v="2"/>
    <s v="United States"/>
    <x v="11"/>
    <x v="8"/>
    <n v="98105"/>
    <x v="1"/>
    <s v="OFF-AR-10003856"/>
    <x v="1"/>
    <x v="5"/>
    <s v="Newell 344"/>
    <x v="2064"/>
    <n v="2"/>
    <n v="0"/>
    <n v="1.4455999999999998"/>
  </r>
  <r>
    <x v="3"/>
    <s v="LC-16870"/>
    <s v="Lena Cacioppo"/>
    <x v="1"/>
    <s v="United States"/>
    <x v="344"/>
    <x v="7"/>
    <n v="80229"/>
    <x v="1"/>
    <s v="OFF-AR-10003856"/>
    <x v="1"/>
    <x v="5"/>
    <s v="Newell 344"/>
    <x v="2427"/>
    <n v="6"/>
    <n v="0.2"/>
    <n v="1.0007999999999999"/>
  </r>
  <r>
    <x v="1"/>
    <s v="AG-10495"/>
    <s v="Andrew Gjertsen"/>
    <x v="0"/>
    <s v="United States"/>
    <x v="265"/>
    <x v="10"/>
    <n v="33710"/>
    <x v="2"/>
    <s v="OFF-AR-10003856"/>
    <x v="1"/>
    <x v="5"/>
    <s v="Newell 344"/>
    <x v="2177"/>
    <n v="2"/>
    <n v="0.2"/>
    <n v="0.3335999999999999"/>
  </r>
  <r>
    <x v="0"/>
    <s v="NC-18415"/>
    <s v="Nathan Cano"/>
    <x v="1"/>
    <s v="United States"/>
    <x v="17"/>
    <x v="12"/>
    <n v="77095"/>
    <x v="0"/>
    <s v="OFF-AR-10003876"/>
    <x v="1"/>
    <x v="5"/>
    <s v="Avery Hi-Liter GlideStik Fluorescent Highlighter, Yellow Ink"/>
    <x v="2428"/>
    <n v="5"/>
    <n v="0.2"/>
    <n v="3.9120000000000004"/>
  </r>
  <r>
    <x v="1"/>
    <s v="AS-10090"/>
    <s v="Adam Shillingsburg"/>
    <x v="1"/>
    <s v="United States"/>
    <x v="6"/>
    <x v="3"/>
    <n v="10035"/>
    <x v="3"/>
    <s v="OFF-AR-10003876"/>
    <x v="1"/>
    <x v="5"/>
    <s v="Avery Hi-Liter GlideStik Fluorescent Highlighter, Yellow Ink"/>
    <x v="2429"/>
    <n v="4"/>
    <n v="0"/>
    <n v="5.7376000000000005"/>
  </r>
  <r>
    <x v="1"/>
    <s v="PB-19105"/>
    <s v="Peter Bühler"/>
    <x v="1"/>
    <s v="United States"/>
    <x v="85"/>
    <x v="18"/>
    <n v="30080"/>
    <x v="2"/>
    <s v="OFF-AR-10003896"/>
    <x v="1"/>
    <x v="5"/>
    <s v="Stride Job 150 Highlighters, Chisel Tip, Assorted Colors"/>
    <x v="2200"/>
    <n v="3"/>
    <n v="0"/>
    <n v="6.4584000000000001"/>
  </r>
  <r>
    <x v="1"/>
    <s v="GM-14680"/>
    <s v="Greg Matthias"/>
    <x v="1"/>
    <s v="United States"/>
    <x v="11"/>
    <x v="8"/>
    <n v="98105"/>
    <x v="1"/>
    <s v="OFF-AR-10003903"/>
    <x v="1"/>
    <x v="5"/>
    <s v="Sanford 52201 APSCO Electric Pencil Sharpener"/>
    <x v="2430"/>
    <n v="1"/>
    <n v="0"/>
    <n v="10.652200000000001"/>
  </r>
  <r>
    <x v="3"/>
    <s v="KA-16525"/>
    <s v="Kelly Andreada"/>
    <x v="1"/>
    <s v="United States"/>
    <x v="26"/>
    <x v="16"/>
    <n v="8861"/>
    <x v="3"/>
    <s v="OFF-AR-10003903"/>
    <x v="1"/>
    <x v="5"/>
    <s v="Sanford 52201 APSCO Electric Pencil Sharpener"/>
    <x v="2431"/>
    <n v="7"/>
    <n v="0"/>
    <n v="74.565400000000011"/>
  </r>
  <r>
    <x v="1"/>
    <s v="BG-11035"/>
    <s v="Barry Gonzalez"/>
    <x v="1"/>
    <s v="United States"/>
    <x v="163"/>
    <x v="9"/>
    <n v="27405"/>
    <x v="2"/>
    <s v="OFF-AR-10003903"/>
    <x v="1"/>
    <x v="5"/>
    <s v="Sanford 52201 APSCO Electric Pencil Sharpener"/>
    <x v="956"/>
    <n v="1"/>
    <n v="0.2"/>
    <n v="2.4581999999999997"/>
  </r>
  <r>
    <x v="3"/>
    <s v="PG-18895"/>
    <s v="Paul Gonzalez"/>
    <x v="1"/>
    <s v="United States"/>
    <x v="5"/>
    <x v="1"/>
    <n v="90008"/>
    <x v="1"/>
    <s v="OFF-AR-10003903"/>
    <x v="1"/>
    <x v="5"/>
    <s v="Sanford 52201 APSCO Electric Pencil Sharpener"/>
    <x v="955"/>
    <n v="5"/>
    <n v="0"/>
    <n v="53.261000000000003"/>
  </r>
  <r>
    <x v="3"/>
    <s v="AJ-10795"/>
    <s v="Anthony Johnson"/>
    <x v="0"/>
    <s v="United States"/>
    <x v="13"/>
    <x v="10"/>
    <n v="32216"/>
    <x v="2"/>
    <s v="OFF-AR-10003958"/>
    <x v="1"/>
    <x v="5"/>
    <s v="Newell 337"/>
    <x v="2054"/>
    <n v="2"/>
    <n v="0.2"/>
    <n v="0.59039999999999915"/>
  </r>
  <r>
    <x v="1"/>
    <s v="MH-18115"/>
    <s v="Mick Hernandez"/>
    <x v="2"/>
    <s v="United States"/>
    <x v="123"/>
    <x v="13"/>
    <n v="19013"/>
    <x v="3"/>
    <s v="OFF-AR-10003958"/>
    <x v="1"/>
    <x v="5"/>
    <s v="Newell 337"/>
    <x v="2054"/>
    <n v="2"/>
    <n v="0.2"/>
    <n v="0.59039999999999915"/>
  </r>
  <r>
    <x v="1"/>
    <s v="KH-16360"/>
    <s v="Katherine Hughes"/>
    <x v="1"/>
    <s v="United States"/>
    <x v="71"/>
    <x v="17"/>
    <n v="22204"/>
    <x v="2"/>
    <s v="OFF-AR-10003986"/>
    <x v="1"/>
    <x v="5"/>
    <s v="Avery Hi-Liter Pen Style Six-Color Fluorescent Set"/>
    <x v="2432"/>
    <n v="2"/>
    <n v="0"/>
    <n v="3.157"/>
  </r>
  <r>
    <x v="2"/>
    <s v="DO-13435"/>
    <s v="Denny Ordway"/>
    <x v="1"/>
    <s v="United States"/>
    <x v="32"/>
    <x v="22"/>
    <n v="43229"/>
    <x v="3"/>
    <s v="OFF-AR-10004010"/>
    <x v="1"/>
    <x v="5"/>
    <s v="Hunt Boston Vacuum Mount KS Pencil Sharpener"/>
    <x v="2433"/>
    <n v="2"/>
    <n v="0.2"/>
    <n v="4.1987999999999985"/>
  </r>
  <r>
    <x v="3"/>
    <s v="CP-12085"/>
    <s v="Cathy Prescott"/>
    <x v="0"/>
    <s v="United States"/>
    <x v="33"/>
    <x v="19"/>
    <n v="65807"/>
    <x v="0"/>
    <s v="OFF-AR-10004010"/>
    <x v="1"/>
    <x v="5"/>
    <s v="Hunt Boston Vacuum Mount KS Pencil Sharpener"/>
    <x v="2434"/>
    <n v="6"/>
    <n v="0"/>
    <n v="54.584400000000002"/>
  </r>
  <r>
    <x v="1"/>
    <s v="HE-14800"/>
    <s v="Harold Engle"/>
    <x v="0"/>
    <s v="United States"/>
    <x v="79"/>
    <x v="4"/>
    <n v="19711"/>
    <x v="3"/>
    <s v="OFF-AR-10004010"/>
    <x v="1"/>
    <x v="5"/>
    <s v="Hunt Boston Vacuum Mount KS Pencil Sharpener"/>
    <x v="2435"/>
    <n v="5"/>
    <n v="0"/>
    <n v="45.487000000000002"/>
  </r>
  <r>
    <x v="0"/>
    <s v="JM-16195"/>
    <s v="Justin MacKendrick"/>
    <x v="1"/>
    <s v="United States"/>
    <x v="98"/>
    <x v="21"/>
    <n v="40214"/>
    <x v="2"/>
    <s v="OFF-AR-10004010"/>
    <x v="1"/>
    <x v="5"/>
    <s v="Hunt Boston Vacuum Mount KS Pencil Sharpener"/>
    <x v="2435"/>
    <n v="5"/>
    <n v="0"/>
    <n v="45.487000000000002"/>
  </r>
  <r>
    <x v="1"/>
    <s v="DK-13090"/>
    <s v="Dave Kipp"/>
    <x v="1"/>
    <s v="United States"/>
    <x v="103"/>
    <x v="10"/>
    <n v="32839"/>
    <x v="2"/>
    <s v="OFF-AR-10004010"/>
    <x v="1"/>
    <x v="5"/>
    <s v="Hunt Boston Vacuum Mount KS Pencil Sharpener"/>
    <x v="2433"/>
    <n v="2"/>
    <n v="0.2"/>
    <n v="4.1987999999999985"/>
  </r>
  <r>
    <x v="1"/>
    <s v="BD-11770"/>
    <s v="Bryan Davis"/>
    <x v="1"/>
    <s v="United States"/>
    <x v="17"/>
    <x v="12"/>
    <n v="77070"/>
    <x v="0"/>
    <s v="OFF-AR-10004022"/>
    <x v="1"/>
    <x v="5"/>
    <s v="Panasonic KP-380BK Classic Electric Pencil Sharpener"/>
    <x v="2436"/>
    <n v="3"/>
    <n v="0.2"/>
    <n v="5.3969999999999914"/>
  </r>
  <r>
    <x v="1"/>
    <s v="BE-11455"/>
    <s v="Brad Eason"/>
    <x v="2"/>
    <s v="United States"/>
    <x v="328"/>
    <x v="44"/>
    <n v="66062"/>
    <x v="0"/>
    <s v="OFF-AR-10004022"/>
    <x v="1"/>
    <x v="5"/>
    <s v="Panasonic KP-380BK Classic Electric Pencil Sharpener"/>
    <x v="2257"/>
    <n v="3"/>
    <n v="0"/>
    <n v="26.984999999999992"/>
  </r>
  <r>
    <x v="1"/>
    <s v="DB-13120"/>
    <s v="David Bremer"/>
    <x v="0"/>
    <s v="United States"/>
    <x v="185"/>
    <x v="10"/>
    <n v="33614"/>
    <x v="2"/>
    <s v="OFF-AR-10004022"/>
    <x v="1"/>
    <x v="5"/>
    <s v="Panasonic KP-380BK Classic Electric Pencil Sharpener"/>
    <x v="2437"/>
    <n v="6"/>
    <n v="0.2"/>
    <n v="10.793999999999983"/>
  </r>
  <r>
    <x v="1"/>
    <s v="BB-11545"/>
    <s v="Brenda Bowman"/>
    <x v="0"/>
    <s v="United States"/>
    <x v="131"/>
    <x v="1"/>
    <n v="94601"/>
    <x v="1"/>
    <s v="OFF-AR-10004022"/>
    <x v="1"/>
    <x v="5"/>
    <s v="Panasonic KP-380BK Classic Electric Pencil Sharpener"/>
    <x v="2438"/>
    <n v="5"/>
    <n v="0"/>
    <n v="44.974999999999987"/>
  </r>
  <r>
    <x v="1"/>
    <s v="KM-16720"/>
    <s v="Kunst Miller"/>
    <x v="1"/>
    <s v="United States"/>
    <x v="6"/>
    <x v="3"/>
    <n v="10035"/>
    <x v="3"/>
    <s v="OFF-AR-10004022"/>
    <x v="1"/>
    <x v="5"/>
    <s v="Panasonic KP-380BK Classic Electric Pencil Sharpener"/>
    <x v="2260"/>
    <n v="2"/>
    <n v="0"/>
    <n v="17.989999999999995"/>
  </r>
  <r>
    <x v="1"/>
    <s v="BS-11380"/>
    <s v="Bill Stewart"/>
    <x v="0"/>
    <s v="United States"/>
    <x v="140"/>
    <x v="22"/>
    <n v="43402"/>
    <x v="3"/>
    <s v="OFF-AR-10004022"/>
    <x v="1"/>
    <x v="5"/>
    <s v="Panasonic KP-380BK Classic Electric Pencil Sharpener"/>
    <x v="2436"/>
    <n v="3"/>
    <n v="0.2"/>
    <n v="5.3969999999999914"/>
  </r>
  <r>
    <x v="1"/>
    <s v="CB-12025"/>
    <s v="Cassandra Brandow"/>
    <x v="1"/>
    <s v="United States"/>
    <x v="335"/>
    <x v="22"/>
    <n v="45011"/>
    <x v="3"/>
    <s v="OFF-AR-10004027"/>
    <x v="1"/>
    <x v="5"/>
    <s v="Binney &amp; Smith inkTank Erasable Desk Highlighter, Chisel Tip, Yellow, 12/Box"/>
    <x v="2439"/>
    <n v="3"/>
    <n v="0.2"/>
    <n v="1.5876000000000006"/>
  </r>
  <r>
    <x v="1"/>
    <s v="TD-20995"/>
    <s v="Tamara Dahlen"/>
    <x v="1"/>
    <s v="United States"/>
    <x v="202"/>
    <x v="26"/>
    <n v="1852"/>
    <x v="3"/>
    <s v="OFF-AR-10004027"/>
    <x v="1"/>
    <x v="5"/>
    <s v="Binney &amp; Smith inkTank Erasable Desk Highlighter, Chisel Tip, Yellow, 12/Box"/>
    <x v="2440"/>
    <n v="3"/>
    <n v="0"/>
    <n v="3.0996000000000006"/>
  </r>
  <r>
    <x v="2"/>
    <s v="TG-21640"/>
    <s v="Trudy Glocke"/>
    <x v="1"/>
    <s v="United States"/>
    <x v="185"/>
    <x v="10"/>
    <n v="33614"/>
    <x v="2"/>
    <s v="OFF-AR-10004027"/>
    <x v="1"/>
    <x v="5"/>
    <s v="Binney &amp; Smith inkTank Erasable Desk Highlighter, Chisel Tip, Yellow, 12/Box"/>
    <x v="2441"/>
    <n v="2"/>
    <n v="0.2"/>
    <n v="1.0584000000000002"/>
  </r>
  <r>
    <x v="1"/>
    <s v="TB-21520"/>
    <s v="Tracy Blumstein"/>
    <x v="1"/>
    <s v="United States"/>
    <x v="18"/>
    <x v="13"/>
    <n v="19140"/>
    <x v="3"/>
    <s v="OFF-AR-10004042"/>
    <x v="1"/>
    <x v="5"/>
    <s v="BOSTON Model 1800 Electric Pencil Sharpeners, Putty/Woodgrain"/>
    <x v="2442"/>
    <n v="6"/>
    <n v="0.2"/>
    <n v="9.7091999999999885"/>
  </r>
  <r>
    <x v="1"/>
    <s v="SF-20965"/>
    <s v="Sylvia Foulston"/>
    <x v="0"/>
    <s v="United States"/>
    <x v="226"/>
    <x v="6"/>
    <n v="48126"/>
    <x v="0"/>
    <s v="OFF-AR-10004042"/>
    <x v="1"/>
    <x v="5"/>
    <s v="BOSTON Model 1800 Electric Pencil Sharpeners, Putty/Woodgrain"/>
    <x v="2443"/>
    <n v="9"/>
    <n v="0"/>
    <n v="46.927799999999984"/>
  </r>
  <r>
    <x v="3"/>
    <s v="LT-16765"/>
    <s v="Larry Tron"/>
    <x v="1"/>
    <s v="United States"/>
    <x v="397"/>
    <x v="1"/>
    <n v="92025"/>
    <x v="1"/>
    <s v="OFF-AR-10004042"/>
    <x v="1"/>
    <x v="5"/>
    <s v="BOSTON Model 1800 Electric Pencil Sharpeners, Putty/Woodgrain"/>
    <x v="2444"/>
    <n v="3"/>
    <n v="0"/>
    <n v="15.642599999999995"/>
  </r>
  <r>
    <x v="1"/>
    <s v="GH-14425"/>
    <s v="Gary Hwang"/>
    <x v="1"/>
    <s v="United States"/>
    <x v="149"/>
    <x v="20"/>
    <n v="85705"/>
    <x v="1"/>
    <s v="OFF-AR-10004042"/>
    <x v="1"/>
    <x v="5"/>
    <s v="BOSTON Model 1800 Electric Pencil Sharpeners, Putty/Woodgrain"/>
    <x v="2442"/>
    <n v="6"/>
    <n v="0.2"/>
    <n v="9.7091999999999885"/>
  </r>
  <r>
    <x v="3"/>
    <s v="ME-17725"/>
    <s v="Max Engle"/>
    <x v="1"/>
    <s v="United States"/>
    <x v="11"/>
    <x v="8"/>
    <n v="98105"/>
    <x v="1"/>
    <s v="OFF-AR-10004042"/>
    <x v="1"/>
    <x v="5"/>
    <s v="BOSTON Model 1800 Electric Pencil Sharpeners, Putty/Woodgrain"/>
    <x v="2445"/>
    <n v="2"/>
    <n v="0"/>
    <n v="10.428399999999996"/>
  </r>
  <r>
    <x v="1"/>
    <s v="TC-21295"/>
    <s v="Toby Carlisle"/>
    <x v="1"/>
    <s v="United States"/>
    <x v="165"/>
    <x v="1"/>
    <n v="92683"/>
    <x v="1"/>
    <s v="OFF-AR-10004042"/>
    <x v="1"/>
    <x v="5"/>
    <s v="BOSTON Model 1800 Electric Pencil Sharpeners, Putty/Woodgrain"/>
    <x v="2446"/>
    <n v="4"/>
    <n v="0"/>
    <n v="20.856799999999993"/>
  </r>
  <r>
    <x v="1"/>
    <s v="JW-15955"/>
    <s v="Joni Wasserman"/>
    <x v="1"/>
    <s v="United States"/>
    <x v="68"/>
    <x v="3"/>
    <n v="11561"/>
    <x v="3"/>
    <s v="OFF-AR-10004062"/>
    <x v="1"/>
    <x v="5"/>
    <s v="Staples in misc. colors"/>
    <x v="2447"/>
    <n v="10"/>
    <n v="0"/>
    <n v="26.200000000000003"/>
  </r>
  <r>
    <x v="1"/>
    <s v="AB-10165"/>
    <s v="Alan Barnes"/>
    <x v="1"/>
    <s v="United States"/>
    <x v="5"/>
    <x v="1"/>
    <n v="90045"/>
    <x v="1"/>
    <s v="OFF-AR-10004062"/>
    <x v="1"/>
    <x v="5"/>
    <s v="Staples in misc. colors"/>
    <x v="2448"/>
    <n v="2"/>
    <n v="0"/>
    <n v="5.24"/>
  </r>
  <r>
    <x v="1"/>
    <s v="RP-19855"/>
    <s v="Roy Phan"/>
    <x v="0"/>
    <s v="United States"/>
    <x v="11"/>
    <x v="8"/>
    <n v="98103"/>
    <x v="1"/>
    <s v="OFF-AR-10004062"/>
    <x v="1"/>
    <x v="5"/>
    <s v="Staples in misc. colors"/>
    <x v="2449"/>
    <n v="3"/>
    <n v="0"/>
    <n v="7.86"/>
  </r>
  <r>
    <x v="1"/>
    <s v="MS-17830"/>
    <s v="Melanie Seite"/>
    <x v="1"/>
    <s v="United States"/>
    <x v="326"/>
    <x v="12"/>
    <n v="78041"/>
    <x v="0"/>
    <s v="OFF-AR-10004078"/>
    <x v="1"/>
    <x v="5"/>
    <s v="Newell 312"/>
    <x v="2242"/>
    <n v="2"/>
    <n v="0.2"/>
    <n v="1.1679999999999997"/>
  </r>
  <r>
    <x v="3"/>
    <s v="JH-15820"/>
    <s v="John Huston"/>
    <x v="1"/>
    <s v="United States"/>
    <x v="318"/>
    <x v="22"/>
    <n v="44240"/>
    <x v="3"/>
    <s v="OFF-AR-10004078"/>
    <x v="1"/>
    <x v="5"/>
    <s v="Newell 312"/>
    <x v="2405"/>
    <n v="3"/>
    <n v="0.2"/>
    <n v="1.7519999999999998"/>
  </r>
  <r>
    <x v="2"/>
    <s v="DK-13375"/>
    <s v="Dennis Kane"/>
    <x v="1"/>
    <s v="United States"/>
    <x v="230"/>
    <x v="22"/>
    <n v="43302"/>
    <x v="3"/>
    <s v="OFF-AR-10004078"/>
    <x v="1"/>
    <x v="5"/>
    <s v="Newell 312"/>
    <x v="2239"/>
    <n v="8"/>
    <n v="0.2"/>
    <n v="4.6719999999999988"/>
  </r>
  <r>
    <x v="1"/>
    <s v="TT-21220"/>
    <s v="Thomas Thornton"/>
    <x v="1"/>
    <s v="United States"/>
    <x v="17"/>
    <x v="12"/>
    <n v="77041"/>
    <x v="0"/>
    <s v="OFF-AR-10004078"/>
    <x v="1"/>
    <x v="5"/>
    <s v="Newell 312"/>
    <x v="2450"/>
    <n v="9"/>
    <n v="0.2"/>
    <n v="5.2559999999999985"/>
  </r>
  <r>
    <x v="1"/>
    <s v="JF-15295"/>
    <s v="Jason Fortune-"/>
    <x v="1"/>
    <s v="United States"/>
    <x v="410"/>
    <x v="6"/>
    <n v="48310"/>
    <x v="0"/>
    <s v="OFF-AR-10004078"/>
    <x v="1"/>
    <x v="5"/>
    <s v="Newell 312"/>
    <x v="2066"/>
    <n v="2"/>
    <n v="0"/>
    <n v="3.5039999999999996"/>
  </r>
  <r>
    <x v="0"/>
    <s v="PN-18775"/>
    <s v="Parhena Norris"/>
    <x v="2"/>
    <s v="United States"/>
    <x v="222"/>
    <x v="24"/>
    <n v="37211"/>
    <x v="2"/>
    <s v="OFF-AR-10004078"/>
    <x v="1"/>
    <x v="5"/>
    <s v="Newell 312"/>
    <x v="2450"/>
    <n v="9"/>
    <n v="0.2"/>
    <n v="5.2559999999999985"/>
  </r>
  <r>
    <x v="0"/>
    <s v="AH-10120"/>
    <s v="Adrian Hane"/>
    <x v="2"/>
    <s v="United States"/>
    <x v="72"/>
    <x v="23"/>
    <n v="97301"/>
    <x v="1"/>
    <s v="OFF-AR-10004078"/>
    <x v="1"/>
    <x v="5"/>
    <s v="Newell 312"/>
    <x v="2241"/>
    <n v="4"/>
    <n v="0.2"/>
    <n v="2.3359999999999994"/>
  </r>
  <r>
    <x v="1"/>
    <s v="BP-11185"/>
    <s v="Ben Peterman"/>
    <x v="0"/>
    <s v="United States"/>
    <x v="18"/>
    <x v="13"/>
    <n v="19143"/>
    <x v="3"/>
    <s v="OFF-AR-10004078"/>
    <x v="1"/>
    <x v="5"/>
    <s v="Newell 312"/>
    <x v="2406"/>
    <n v="1"/>
    <n v="0.2"/>
    <n v="0.58399999999999985"/>
  </r>
  <r>
    <x v="2"/>
    <s v="BB-11545"/>
    <s v="Brenda Bowman"/>
    <x v="0"/>
    <s v="United States"/>
    <x v="23"/>
    <x v="15"/>
    <n v="21044"/>
    <x v="3"/>
    <s v="OFF-AR-10004078"/>
    <x v="1"/>
    <x v="5"/>
    <s v="Newell 312"/>
    <x v="2240"/>
    <n v="3"/>
    <n v="0"/>
    <n v="5.2559999999999993"/>
  </r>
  <r>
    <x v="1"/>
    <s v="JS-16030"/>
    <s v="Joy Smith"/>
    <x v="1"/>
    <s v="United States"/>
    <x v="121"/>
    <x v="0"/>
    <n v="62521"/>
    <x v="0"/>
    <s v="OFF-AR-10004078"/>
    <x v="1"/>
    <x v="5"/>
    <s v="Newell 312"/>
    <x v="2451"/>
    <n v="6"/>
    <n v="0.2"/>
    <n v="3.5039999999999996"/>
  </r>
  <r>
    <x v="1"/>
    <s v="JG-15115"/>
    <s v="Jack Garza"/>
    <x v="1"/>
    <s v="United States"/>
    <x v="13"/>
    <x v="9"/>
    <n v="28540"/>
    <x v="2"/>
    <s v="OFF-AR-10004078"/>
    <x v="1"/>
    <x v="5"/>
    <s v="Newell 312"/>
    <x v="2242"/>
    <n v="2"/>
    <n v="0.2"/>
    <n v="1.1679999999999997"/>
  </r>
  <r>
    <x v="1"/>
    <s v="VG-21805"/>
    <s v="Vivek Grady"/>
    <x v="0"/>
    <s v="United States"/>
    <x v="18"/>
    <x v="13"/>
    <n v="19140"/>
    <x v="3"/>
    <s v="OFF-AR-10004165"/>
    <x v="1"/>
    <x v="5"/>
    <s v="Binney &amp; Smith inkTank Erasable Pocket Highlighter, Chisel Tip, Yellow"/>
    <x v="2452"/>
    <n v="3"/>
    <n v="0.2"/>
    <n v="1.6416000000000004"/>
  </r>
  <r>
    <x v="3"/>
    <s v="RS-19420"/>
    <s v="Ricardo Sperren"/>
    <x v="0"/>
    <s v="United States"/>
    <x v="169"/>
    <x v="25"/>
    <n v="6450"/>
    <x v="3"/>
    <s v="OFF-AR-10004165"/>
    <x v="1"/>
    <x v="5"/>
    <s v="Binney &amp; Smith inkTank Erasable Pocket Highlighter, Chisel Tip, Yellow"/>
    <x v="2453"/>
    <n v="2"/>
    <n v="0"/>
    <n v="2.0064000000000002"/>
  </r>
  <r>
    <x v="1"/>
    <s v="SP-20650"/>
    <s v="Stephanie Phelps"/>
    <x v="0"/>
    <s v="United States"/>
    <x v="6"/>
    <x v="3"/>
    <n v="10009"/>
    <x v="3"/>
    <s v="OFF-AR-10004165"/>
    <x v="1"/>
    <x v="5"/>
    <s v="Binney &amp; Smith inkTank Erasable Pocket Highlighter, Chisel Tip, Yellow"/>
    <x v="2454"/>
    <n v="7"/>
    <n v="0"/>
    <n v="7.0224000000000011"/>
  </r>
  <r>
    <x v="1"/>
    <s v="EP-13915"/>
    <s v="Emily Phan"/>
    <x v="1"/>
    <s v="United States"/>
    <x v="15"/>
    <x v="6"/>
    <n v="48227"/>
    <x v="0"/>
    <s v="OFF-AR-10004260"/>
    <x v="1"/>
    <x v="5"/>
    <s v="Boston 1799 Powerhouse Electric Pencil Sharpener"/>
    <x v="2455"/>
    <n v="7"/>
    <n v="0"/>
    <n v="50.9208"/>
  </r>
  <r>
    <x v="1"/>
    <s v="PG-18895"/>
    <s v="Paul Gonzalez"/>
    <x v="1"/>
    <s v="United States"/>
    <x v="33"/>
    <x v="17"/>
    <n v="22153"/>
    <x v="2"/>
    <s v="OFF-AR-10004260"/>
    <x v="1"/>
    <x v="5"/>
    <s v="Boston 1799 Powerhouse Electric Pencil Sharpener"/>
    <x v="2455"/>
    <n v="7"/>
    <n v="0"/>
    <n v="50.9208"/>
  </r>
  <r>
    <x v="0"/>
    <s v="PF-19225"/>
    <s v="Phillip Flathmann"/>
    <x v="1"/>
    <s v="United States"/>
    <x v="345"/>
    <x v="8"/>
    <n v="98026"/>
    <x v="1"/>
    <s v="OFF-AR-10004260"/>
    <x v="1"/>
    <x v="5"/>
    <s v="Boston 1799 Powerhouse Electric Pencil Sharpener"/>
    <x v="2456"/>
    <n v="1"/>
    <n v="0"/>
    <n v="7.2744"/>
  </r>
  <r>
    <x v="3"/>
    <s v="MC-17845"/>
    <s v="Michael Chen"/>
    <x v="1"/>
    <s v="United States"/>
    <x v="5"/>
    <x v="1"/>
    <n v="90008"/>
    <x v="1"/>
    <s v="OFF-AR-10004269"/>
    <x v="1"/>
    <x v="5"/>
    <s v="Newell 31"/>
    <x v="2457"/>
    <n v="1"/>
    <n v="0"/>
    <n v="1.1564000000000001"/>
  </r>
  <r>
    <x v="1"/>
    <s v="DH-13075"/>
    <s v="Dave Hallsten"/>
    <x v="0"/>
    <s v="United States"/>
    <x v="121"/>
    <x v="36"/>
    <n v="35601"/>
    <x v="2"/>
    <s v="OFF-AR-10004269"/>
    <x v="1"/>
    <x v="5"/>
    <s v="Newell 31"/>
    <x v="2458"/>
    <n v="6"/>
    <n v="0"/>
    <n v="6.9384000000000006"/>
  </r>
  <r>
    <x v="1"/>
    <s v="HW-14935"/>
    <s v="Helen Wasserman"/>
    <x v="0"/>
    <s v="United States"/>
    <x v="160"/>
    <x v="30"/>
    <n v="74133"/>
    <x v="0"/>
    <s v="OFF-AR-10004269"/>
    <x v="1"/>
    <x v="5"/>
    <s v="Newell 31"/>
    <x v="2085"/>
    <n v="3"/>
    <n v="0"/>
    <n v="3.4692000000000003"/>
  </r>
  <r>
    <x v="0"/>
    <s v="CJ-11875"/>
    <s v="Carl Jackson"/>
    <x v="0"/>
    <s v="United States"/>
    <x v="18"/>
    <x v="13"/>
    <n v="19140"/>
    <x v="3"/>
    <s v="OFF-AR-10004269"/>
    <x v="1"/>
    <x v="5"/>
    <s v="Newell 31"/>
    <x v="2195"/>
    <n v="5"/>
    <n v="0.2"/>
    <n v="1.6519999999999992"/>
  </r>
  <r>
    <x v="1"/>
    <s v="MS-17365"/>
    <s v="Maribeth Schnelling"/>
    <x v="1"/>
    <s v="United States"/>
    <x v="5"/>
    <x v="1"/>
    <n v="90045"/>
    <x v="1"/>
    <s v="OFF-AR-10004269"/>
    <x v="1"/>
    <x v="5"/>
    <s v="Newell 31"/>
    <x v="2196"/>
    <n v="9"/>
    <n v="0"/>
    <n v="10.4076"/>
  </r>
  <r>
    <x v="2"/>
    <s v="SG-20080"/>
    <s v="Sandra Glassco"/>
    <x v="1"/>
    <s v="United States"/>
    <x v="46"/>
    <x v="1"/>
    <n v="92374"/>
    <x v="1"/>
    <s v="OFF-AR-10004272"/>
    <x v="1"/>
    <x v="5"/>
    <s v="Newell 308"/>
    <x v="2459"/>
    <n v="3"/>
    <n v="0"/>
    <n v="1.2599999999999998"/>
  </r>
  <r>
    <x v="3"/>
    <s v="DK-12835"/>
    <s v="Damala Kotsonis"/>
    <x v="0"/>
    <s v="United States"/>
    <x v="2"/>
    <x v="1"/>
    <n v="94122"/>
    <x v="1"/>
    <s v="OFF-AR-10004272"/>
    <x v="1"/>
    <x v="5"/>
    <s v="Newell 308"/>
    <x v="2292"/>
    <n v="2"/>
    <n v="0"/>
    <n v="0.83999999999999986"/>
  </r>
  <r>
    <x v="1"/>
    <s v="CJ-12010"/>
    <s v="Caroline Jumper"/>
    <x v="1"/>
    <s v="United States"/>
    <x v="426"/>
    <x v="1"/>
    <n v="92646"/>
    <x v="1"/>
    <s v="OFF-AR-10004344"/>
    <x v="1"/>
    <x v="5"/>
    <s v="Bulldog Vacuum Base Pencil Sharpener"/>
    <x v="2460"/>
    <n v="8"/>
    <n v="0"/>
    <n v="25.898399999999995"/>
  </r>
  <r>
    <x v="0"/>
    <s v="BS-11800"/>
    <s v="Bryan Spruell"/>
    <x v="2"/>
    <s v="United States"/>
    <x v="6"/>
    <x v="3"/>
    <n v="10011"/>
    <x v="3"/>
    <s v="OFF-AR-10004344"/>
    <x v="1"/>
    <x v="5"/>
    <s v="Bulldog Vacuum Base Pencil Sharpener"/>
    <x v="2461"/>
    <n v="3"/>
    <n v="0"/>
    <n v="9.7118999999999982"/>
  </r>
  <r>
    <x v="1"/>
    <s v="MK-17905"/>
    <s v="Michael Kennedy"/>
    <x v="0"/>
    <s v="United States"/>
    <x v="24"/>
    <x v="10"/>
    <n v="33180"/>
    <x v="2"/>
    <s v="OFF-AR-10004344"/>
    <x v="1"/>
    <x v="5"/>
    <s v="Bulldog Vacuum Base Pencil Sharpener"/>
    <x v="2462"/>
    <n v="5"/>
    <n v="0.2"/>
    <n v="4.196499999999995"/>
  </r>
  <r>
    <x v="3"/>
    <s v="MB-17305"/>
    <s v="Maria Bertelson"/>
    <x v="1"/>
    <s v="United States"/>
    <x v="156"/>
    <x v="12"/>
    <n v="77573"/>
    <x v="0"/>
    <s v="OFF-AR-10004344"/>
    <x v="1"/>
    <x v="5"/>
    <s v="Bulldog Vacuum Base Pencil Sharpener"/>
    <x v="2463"/>
    <n v="7"/>
    <n v="0.2"/>
    <n v="5.8750999999999962"/>
  </r>
  <r>
    <x v="3"/>
    <s v="PF-19165"/>
    <s v="Philip Fox"/>
    <x v="1"/>
    <s v="United States"/>
    <x v="75"/>
    <x v="18"/>
    <n v="30328"/>
    <x v="2"/>
    <s v="OFF-AR-10004344"/>
    <x v="1"/>
    <x v="5"/>
    <s v="Bulldog Vacuum Base Pencil Sharpener"/>
    <x v="2461"/>
    <n v="3"/>
    <n v="0"/>
    <n v="9.7118999999999982"/>
  </r>
  <r>
    <x v="1"/>
    <s v="DH-13675"/>
    <s v="Duane Huffman"/>
    <x v="2"/>
    <s v="United States"/>
    <x v="24"/>
    <x v="10"/>
    <n v="33180"/>
    <x v="2"/>
    <s v="OFF-AR-10004344"/>
    <x v="1"/>
    <x v="5"/>
    <s v="Bulldog Vacuum Base Pencil Sharpener"/>
    <x v="2462"/>
    <n v="5"/>
    <n v="0.2"/>
    <n v="4.196499999999995"/>
  </r>
  <r>
    <x v="1"/>
    <s v="BM-11140"/>
    <s v="Becky Martin"/>
    <x v="1"/>
    <s v="United States"/>
    <x v="138"/>
    <x v="12"/>
    <n v="78207"/>
    <x v="0"/>
    <s v="OFF-AR-10004441"/>
    <x v="1"/>
    <x v="5"/>
    <s v="BIC Brite Liner Highlighters"/>
    <x v="2464"/>
    <n v="3"/>
    <n v="0.2"/>
    <n v="2.7324000000000002"/>
  </r>
  <r>
    <x v="2"/>
    <s v="DR-12880"/>
    <s v="Dan Reichenbach"/>
    <x v="0"/>
    <s v="United States"/>
    <x v="79"/>
    <x v="22"/>
    <n v="43055"/>
    <x v="3"/>
    <s v="OFF-AR-10004441"/>
    <x v="1"/>
    <x v="5"/>
    <s v="BIC Brite Liner Highlighters"/>
    <x v="2465"/>
    <n v="4"/>
    <n v="0.2"/>
    <n v="3.6431999999999998"/>
  </r>
  <r>
    <x v="1"/>
    <s v="JW-16075"/>
    <s v="Julia West"/>
    <x v="1"/>
    <s v="United States"/>
    <x v="2"/>
    <x v="1"/>
    <n v="94109"/>
    <x v="1"/>
    <s v="OFF-AR-10004441"/>
    <x v="1"/>
    <x v="5"/>
    <s v="BIC Brite Liner Highlighters"/>
    <x v="2466"/>
    <n v="4"/>
    <n v="0"/>
    <n v="6.9551999999999996"/>
  </r>
  <r>
    <x v="3"/>
    <s v="DL-13330"/>
    <s v="Denise Leinenbach"/>
    <x v="1"/>
    <s v="United States"/>
    <x v="6"/>
    <x v="3"/>
    <n v="10009"/>
    <x v="3"/>
    <s v="OFF-AR-10004441"/>
    <x v="1"/>
    <x v="5"/>
    <s v="BIC Brite Liner Highlighters"/>
    <x v="907"/>
    <n v="3"/>
    <n v="0"/>
    <n v="5.2164000000000001"/>
  </r>
  <r>
    <x v="1"/>
    <s v="GM-14500"/>
    <s v="Gene McClure"/>
    <x v="1"/>
    <s v="United States"/>
    <x v="11"/>
    <x v="8"/>
    <n v="98103"/>
    <x v="1"/>
    <s v="OFF-AR-10004441"/>
    <x v="1"/>
    <x v="5"/>
    <s v="BIC Brite Liner Highlighters"/>
    <x v="907"/>
    <n v="3"/>
    <n v="0"/>
    <n v="5.2164000000000001"/>
  </r>
  <r>
    <x v="0"/>
    <s v="MJ-17740"/>
    <s v="Max Jones"/>
    <x v="1"/>
    <s v="United States"/>
    <x v="18"/>
    <x v="13"/>
    <n v="19140"/>
    <x v="3"/>
    <s v="OFF-AR-10004441"/>
    <x v="1"/>
    <x v="5"/>
    <s v="BIC Brite Liner Highlighters"/>
    <x v="2465"/>
    <n v="4"/>
    <n v="0.2"/>
    <n v="3.6431999999999998"/>
  </r>
  <r>
    <x v="1"/>
    <s v="MA-17995"/>
    <s v="Michelle Arnett"/>
    <x v="2"/>
    <s v="United States"/>
    <x v="253"/>
    <x v="41"/>
    <n v="88001"/>
    <x v="1"/>
    <s v="OFF-AR-10004441"/>
    <x v="1"/>
    <x v="5"/>
    <s v="BIC Brite Liner Highlighters"/>
    <x v="909"/>
    <n v="2"/>
    <n v="0"/>
    <n v="3.4775999999999998"/>
  </r>
  <r>
    <x v="3"/>
    <s v="JO-15280"/>
    <s v="Jas O'Carroll"/>
    <x v="1"/>
    <s v="United States"/>
    <x v="5"/>
    <x v="1"/>
    <n v="90049"/>
    <x v="1"/>
    <s v="OFF-AR-10004456"/>
    <x v="1"/>
    <x v="5"/>
    <s v="Panasonic KP-4ABK Battery-Operated Pencil Sharpener"/>
    <x v="2467"/>
    <n v="5"/>
    <n v="0"/>
    <n v="21.227999999999998"/>
  </r>
  <r>
    <x v="1"/>
    <s v="XP-21865"/>
    <s v="Xylona Preis"/>
    <x v="1"/>
    <s v="United States"/>
    <x v="301"/>
    <x v="6"/>
    <n v="48185"/>
    <x v="0"/>
    <s v="OFF-AR-10004456"/>
    <x v="1"/>
    <x v="5"/>
    <s v="Panasonic KP-4ABK Battery-Operated Pencil Sharpener"/>
    <x v="1762"/>
    <n v="3"/>
    <n v="0"/>
    <n v="12.736799999999999"/>
  </r>
  <r>
    <x v="3"/>
    <s v="ZC-21910"/>
    <s v="Zuschuss Carroll"/>
    <x v="1"/>
    <s v="United States"/>
    <x v="6"/>
    <x v="3"/>
    <n v="10024"/>
    <x v="3"/>
    <s v="OFF-AR-10004456"/>
    <x v="1"/>
    <x v="5"/>
    <s v="Panasonic KP-4ABK Battery-Operated Pencil Sharpener"/>
    <x v="1762"/>
    <n v="3"/>
    <n v="0"/>
    <n v="12.736799999999999"/>
  </r>
  <r>
    <x v="0"/>
    <s v="JG-15160"/>
    <s v="James Galang"/>
    <x v="1"/>
    <s v="United States"/>
    <x v="3"/>
    <x v="2"/>
    <n v="70506"/>
    <x v="2"/>
    <s v="OFF-AR-10004456"/>
    <x v="1"/>
    <x v="5"/>
    <s v="Panasonic KP-4ABK Battery-Operated Pencil Sharpener"/>
    <x v="2467"/>
    <n v="5"/>
    <n v="0"/>
    <n v="21.227999999999998"/>
  </r>
  <r>
    <x v="3"/>
    <s v="RF-19345"/>
    <s v="Randy Ferguson"/>
    <x v="0"/>
    <s v="United States"/>
    <x v="237"/>
    <x v="43"/>
    <n v="3820"/>
    <x v="3"/>
    <s v="OFF-AR-10004511"/>
    <x v="1"/>
    <x v="5"/>
    <s v="Sanford Colorific Scented Colored Pencils, 12/Pack"/>
    <x v="2468"/>
    <n v="9"/>
    <n v="0"/>
    <n v="11.9412"/>
  </r>
  <r>
    <x v="1"/>
    <s v="SV-20785"/>
    <s v="Stewart Visinsky"/>
    <x v="1"/>
    <s v="United States"/>
    <x v="133"/>
    <x v="18"/>
    <n v="30076"/>
    <x v="2"/>
    <s v="OFF-AR-10004511"/>
    <x v="1"/>
    <x v="5"/>
    <s v="Sanford Colorific Scented Colored Pencils, 12/Pack"/>
    <x v="2358"/>
    <n v="2"/>
    <n v="0"/>
    <n v="2.6536"/>
  </r>
  <r>
    <x v="1"/>
    <s v="AC-10615"/>
    <s v="Ann Chong"/>
    <x v="0"/>
    <s v="United States"/>
    <x v="6"/>
    <x v="3"/>
    <n v="10009"/>
    <x v="3"/>
    <s v="OFF-AR-10004582"/>
    <x v="1"/>
    <x v="5"/>
    <s v="BIC Brite Liner Grip Highlighters"/>
    <x v="2469"/>
    <n v="3"/>
    <n v="0"/>
    <n v="2.2139999999999995"/>
  </r>
  <r>
    <x v="0"/>
    <s v="RA-19915"/>
    <s v="Russell Applegate"/>
    <x v="1"/>
    <s v="United States"/>
    <x v="0"/>
    <x v="0"/>
    <n v="60653"/>
    <x v="0"/>
    <s v="OFF-AR-10004582"/>
    <x v="1"/>
    <x v="5"/>
    <s v="BIC Brite Liner Grip Highlighters"/>
    <x v="2054"/>
    <n v="4"/>
    <n v="0.2"/>
    <n v="1.6399999999999995"/>
  </r>
  <r>
    <x v="0"/>
    <s v="SF-20965"/>
    <s v="Sylvia Foulston"/>
    <x v="0"/>
    <s v="United States"/>
    <x v="429"/>
    <x v="12"/>
    <n v="76021"/>
    <x v="0"/>
    <s v="OFF-AR-10004582"/>
    <x v="1"/>
    <x v="5"/>
    <s v="BIC Brite Liner Grip Highlighters"/>
    <x v="2470"/>
    <n v="7"/>
    <n v="0.2"/>
    <n v="2.8699999999999992"/>
  </r>
  <r>
    <x v="1"/>
    <s v="LS-16975"/>
    <s v="Lindsay Shagiari"/>
    <x v="2"/>
    <s v="United States"/>
    <x v="67"/>
    <x v="15"/>
    <n v="21215"/>
    <x v="3"/>
    <s v="OFF-AR-10004582"/>
    <x v="1"/>
    <x v="5"/>
    <s v="BIC Brite Liner Grip Highlighters"/>
    <x v="2471"/>
    <n v="1"/>
    <n v="0"/>
    <n v="0.73799999999999988"/>
  </r>
  <r>
    <x v="1"/>
    <s v="KM-16720"/>
    <s v="Kunst Miller"/>
    <x v="1"/>
    <s v="United States"/>
    <x v="6"/>
    <x v="3"/>
    <n v="10035"/>
    <x v="3"/>
    <s v="OFF-AR-10004582"/>
    <x v="1"/>
    <x v="5"/>
    <s v="BIC Brite Liner Grip Highlighters"/>
    <x v="2271"/>
    <n v="2"/>
    <n v="0"/>
    <n v="1.4759999999999998"/>
  </r>
  <r>
    <x v="0"/>
    <s v="MZ-17335"/>
    <s v="Maria Zettner"/>
    <x v="2"/>
    <s v="United States"/>
    <x v="11"/>
    <x v="8"/>
    <n v="98105"/>
    <x v="1"/>
    <s v="OFF-AR-10004587"/>
    <x v="1"/>
    <x v="5"/>
    <s v="Boston 1827 Commercial Additional Cutter, Drive Gear &amp; Gear Rack for 1606"/>
    <x v="2472"/>
    <n v="1"/>
    <n v="0"/>
    <n v="5.9489999999999981"/>
  </r>
  <r>
    <x v="3"/>
    <s v="DB-13405"/>
    <s v="Denny Blanton"/>
    <x v="1"/>
    <s v="United States"/>
    <x v="224"/>
    <x v="26"/>
    <n v="1841"/>
    <x v="3"/>
    <s v="OFF-AR-10004587"/>
    <x v="1"/>
    <x v="5"/>
    <s v="Boston 1827 Commercial Additional Cutter, Drive Gear &amp; Gear Rack for 1606"/>
    <x v="2473"/>
    <n v="2"/>
    <n v="0"/>
    <n v="11.897999999999996"/>
  </r>
  <r>
    <x v="1"/>
    <s v="SN-20710"/>
    <s v="Steve Nguyen"/>
    <x v="2"/>
    <s v="United States"/>
    <x v="109"/>
    <x v="29"/>
    <n v="39212"/>
    <x v="2"/>
    <s v="OFF-AR-10004602"/>
    <x v="1"/>
    <x v="5"/>
    <s v="Boston KS Multi-Size Manual Pencil Sharpener"/>
    <x v="775"/>
    <n v="4"/>
    <n v="0"/>
    <n v="25.748800000000003"/>
  </r>
  <r>
    <x v="0"/>
    <s v="CD-11920"/>
    <s v="Carlos Daly"/>
    <x v="1"/>
    <s v="United States"/>
    <x v="6"/>
    <x v="3"/>
    <n v="10035"/>
    <x v="3"/>
    <s v="OFF-AR-10004602"/>
    <x v="1"/>
    <x v="5"/>
    <s v="Boston KS Multi-Size Manual Pencil Sharpener"/>
    <x v="2474"/>
    <n v="3"/>
    <n v="0"/>
    <n v="19.311600000000002"/>
  </r>
  <r>
    <x v="1"/>
    <s v="SS-20590"/>
    <s v="Sonia Sunley"/>
    <x v="1"/>
    <s v="United States"/>
    <x v="2"/>
    <x v="1"/>
    <n v="94122"/>
    <x v="1"/>
    <s v="OFF-AR-10004602"/>
    <x v="1"/>
    <x v="5"/>
    <s v="Boston KS Multi-Size Manual Pencil Sharpener"/>
    <x v="779"/>
    <n v="2"/>
    <n v="0"/>
    <n v="12.874400000000001"/>
  </r>
  <r>
    <x v="1"/>
    <s v="DK-12895"/>
    <s v="Dana Kaydos"/>
    <x v="1"/>
    <s v="United States"/>
    <x v="161"/>
    <x v="0"/>
    <n v="61107"/>
    <x v="0"/>
    <s v="OFF-AR-10004602"/>
    <x v="1"/>
    <x v="5"/>
    <s v="Boston KS Multi-Size Manual Pencil Sharpener"/>
    <x v="2475"/>
    <n v="7"/>
    <n v="0.2"/>
    <n v="12.874400000000001"/>
  </r>
  <r>
    <x v="2"/>
    <s v="DP-13390"/>
    <s v="Dennis Pardue"/>
    <x v="2"/>
    <s v="United States"/>
    <x v="49"/>
    <x v="0"/>
    <n v="60505"/>
    <x v="0"/>
    <s v="OFF-AR-10004602"/>
    <x v="1"/>
    <x v="5"/>
    <s v="Boston KS Multi-Size Manual Pencil Sharpener"/>
    <x v="2476"/>
    <n v="2"/>
    <n v="0.2"/>
    <n v="3.6784000000000017"/>
  </r>
  <r>
    <x v="1"/>
    <s v="MJ-17740"/>
    <s v="Max Jones"/>
    <x v="1"/>
    <s v="United States"/>
    <x v="89"/>
    <x v="28"/>
    <n v="84057"/>
    <x v="1"/>
    <s v="OFF-AR-10004602"/>
    <x v="1"/>
    <x v="5"/>
    <s v="Boston KS Multi-Size Manual Pencil Sharpener"/>
    <x v="779"/>
    <n v="2"/>
    <n v="0"/>
    <n v="12.874400000000001"/>
  </r>
  <r>
    <x v="1"/>
    <s v="EH-13765"/>
    <s v="Edward Hooks"/>
    <x v="0"/>
    <s v="United States"/>
    <x v="6"/>
    <x v="3"/>
    <n v="10011"/>
    <x v="3"/>
    <s v="OFF-AR-10004602"/>
    <x v="1"/>
    <x v="5"/>
    <s v="Boston KS Multi-Size Manual Pencil Sharpener"/>
    <x v="2477"/>
    <n v="5"/>
    <n v="0"/>
    <n v="32.186000000000007"/>
  </r>
  <r>
    <x v="1"/>
    <s v="BV-11245"/>
    <s v="Benjamin Venier"/>
    <x v="0"/>
    <s v="United States"/>
    <x v="189"/>
    <x v="38"/>
    <n v="50315"/>
    <x v="0"/>
    <s v="OFF-AR-10004648"/>
    <x v="1"/>
    <x v="5"/>
    <s v="Boston 19500 Mighty Mite Electric Pencil Sharpener"/>
    <x v="2478"/>
    <n v="2"/>
    <n v="0"/>
    <n v="10.881"/>
  </r>
  <r>
    <x v="1"/>
    <s v="BM-11650"/>
    <s v="Brian Moss"/>
    <x v="0"/>
    <s v="United States"/>
    <x v="6"/>
    <x v="3"/>
    <n v="10035"/>
    <x v="3"/>
    <s v="OFF-AR-10004648"/>
    <x v="1"/>
    <x v="5"/>
    <s v="Boston 19500 Mighty Mite Electric Pencil Sharpener"/>
    <x v="2479"/>
    <n v="3"/>
    <n v="0"/>
    <n v="16.3215"/>
  </r>
  <r>
    <x v="1"/>
    <s v="SC-20725"/>
    <s v="Steven Cartwright"/>
    <x v="1"/>
    <s v="United States"/>
    <x v="46"/>
    <x v="1"/>
    <n v="92374"/>
    <x v="1"/>
    <s v="OFF-AR-10004648"/>
    <x v="1"/>
    <x v="5"/>
    <s v="Boston 19500 Mighty Mite Electric Pencil Sharpener"/>
    <x v="2480"/>
    <n v="9"/>
    <n v="0"/>
    <n v="48.964500000000001"/>
  </r>
  <r>
    <x v="1"/>
    <s v="TB-21625"/>
    <s v="Trudy Brown"/>
    <x v="1"/>
    <s v="United States"/>
    <x v="2"/>
    <x v="1"/>
    <n v="94110"/>
    <x v="1"/>
    <s v="OFF-AR-10004648"/>
    <x v="1"/>
    <x v="5"/>
    <s v="Boston 19500 Mighty Mite Electric Pencil Sharpener"/>
    <x v="2479"/>
    <n v="3"/>
    <n v="0"/>
    <n v="16.3215"/>
  </r>
  <r>
    <x v="1"/>
    <s v="CB-12025"/>
    <s v="Cassandra Brandow"/>
    <x v="1"/>
    <s v="United States"/>
    <x v="335"/>
    <x v="22"/>
    <n v="45011"/>
    <x v="3"/>
    <s v="OFF-AR-10004685"/>
    <x v="1"/>
    <x v="5"/>
    <s v="Binney &amp; Smith Crayola Metallic Colored Pencils, 8-Color Set"/>
    <x v="2481"/>
    <n v="2"/>
    <n v="0.2"/>
    <n v="1.2037999999999995"/>
  </r>
  <r>
    <x v="3"/>
    <s v="KL-16645"/>
    <s v="Ken Lonsdale"/>
    <x v="1"/>
    <s v="United States"/>
    <x v="0"/>
    <x v="0"/>
    <n v="60610"/>
    <x v="0"/>
    <s v="OFF-AR-10004685"/>
    <x v="1"/>
    <x v="5"/>
    <s v="Binney &amp; Smith Crayola Metallic Colored Pencils, 8-Color Set"/>
    <x v="2481"/>
    <n v="2"/>
    <n v="0.2"/>
    <n v="1.2037999999999995"/>
  </r>
  <r>
    <x v="2"/>
    <s v="LL-16840"/>
    <s v="Lauren Leatherbury"/>
    <x v="1"/>
    <s v="United States"/>
    <x v="11"/>
    <x v="8"/>
    <n v="98105"/>
    <x v="1"/>
    <s v="OFF-AR-10004685"/>
    <x v="1"/>
    <x v="5"/>
    <s v="Binney &amp; Smith Crayola Metallic Colored Pencils, 8-Color Set"/>
    <x v="2482"/>
    <n v="2"/>
    <n v="0"/>
    <n v="3.0557999999999996"/>
  </r>
  <r>
    <x v="1"/>
    <s v="KM-16225"/>
    <s v="Kalyca Meade"/>
    <x v="0"/>
    <s v="United States"/>
    <x v="430"/>
    <x v="44"/>
    <n v="66212"/>
    <x v="0"/>
    <s v="OFF-AR-10004685"/>
    <x v="1"/>
    <x v="5"/>
    <s v="Binney &amp; Smith Crayola Metallic Colored Pencils, 8-Color Set"/>
    <x v="2483"/>
    <n v="6"/>
    <n v="0"/>
    <n v="9.1673999999999989"/>
  </r>
  <r>
    <x v="1"/>
    <s v="TM-21010"/>
    <s v="Tamara Manning"/>
    <x v="1"/>
    <s v="United States"/>
    <x v="157"/>
    <x v="3"/>
    <n v="13021"/>
    <x v="3"/>
    <s v="OFF-AR-10004685"/>
    <x v="1"/>
    <x v="5"/>
    <s v="Binney &amp; Smith Crayola Metallic Colored Pencils, 8-Color Set"/>
    <x v="2482"/>
    <n v="2"/>
    <n v="0"/>
    <n v="3.0557999999999996"/>
  </r>
  <r>
    <x v="3"/>
    <s v="JG-15160"/>
    <s v="James Galang"/>
    <x v="1"/>
    <s v="United States"/>
    <x v="101"/>
    <x v="18"/>
    <n v="30318"/>
    <x v="2"/>
    <s v="OFF-AR-10004685"/>
    <x v="1"/>
    <x v="5"/>
    <s v="Binney &amp; Smith Crayola Metallic Colored Pencils, 8-Color Set"/>
    <x v="2484"/>
    <n v="3"/>
    <n v="0"/>
    <n v="4.5836999999999994"/>
  </r>
  <r>
    <x v="3"/>
    <s v="RD-19900"/>
    <s v="Ruben Dartt"/>
    <x v="1"/>
    <s v="United States"/>
    <x v="134"/>
    <x v="6"/>
    <n v="48127"/>
    <x v="0"/>
    <s v="OFF-AR-10004685"/>
    <x v="1"/>
    <x v="5"/>
    <s v="Binney &amp; Smith Crayola Metallic Colored Pencils, 8-Color Set"/>
    <x v="2484"/>
    <n v="3"/>
    <n v="0"/>
    <n v="4.5836999999999994"/>
  </r>
  <r>
    <x v="1"/>
    <s v="SB-20170"/>
    <s v="Sarah Bern"/>
    <x v="1"/>
    <s v="United States"/>
    <x v="6"/>
    <x v="3"/>
    <n v="10035"/>
    <x v="3"/>
    <s v="OFF-AR-10004691"/>
    <x v="1"/>
    <x v="5"/>
    <s v="Boston 1730 StandUp Electric Pencil Sharpener"/>
    <x v="2485"/>
    <n v="3"/>
    <n v="0"/>
    <n v="16.676400000000001"/>
  </r>
  <r>
    <x v="1"/>
    <s v="AZ-10750"/>
    <s v="Annie Zypern"/>
    <x v="1"/>
    <s v="United States"/>
    <x v="5"/>
    <x v="1"/>
    <n v="90008"/>
    <x v="1"/>
    <s v="OFF-AR-10004691"/>
    <x v="1"/>
    <x v="5"/>
    <s v="Boston 1730 StandUp Electric Pencil Sharpener"/>
    <x v="2485"/>
    <n v="3"/>
    <n v="0"/>
    <n v="16.676400000000001"/>
  </r>
  <r>
    <x v="1"/>
    <s v="CC-12685"/>
    <s v="Craig Carroll"/>
    <x v="1"/>
    <s v="United States"/>
    <x v="36"/>
    <x v="21"/>
    <n v="42420"/>
    <x v="2"/>
    <s v="OFF-AR-10004691"/>
    <x v="1"/>
    <x v="5"/>
    <s v="Boston 1730 StandUp Electric Pencil Sharpener"/>
    <x v="2486"/>
    <n v="2"/>
    <n v="0"/>
    <n v="11.117599999999999"/>
  </r>
  <r>
    <x v="1"/>
    <s v="CS-12400"/>
    <s v="Christopher Schild"/>
    <x v="2"/>
    <s v="United States"/>
    <x v="400"/>
    <x v="48"/>
    <n v="58103"/>
    <x v="0"/>
    <s v="OFF-AR-10004707"/>
    <x v="1"/>
    <x v="5"/>
    <s v="Staples in misc. colors"/>
    <x v="2487"/>
    <n v="1"/>
    <n v="0"/>
    <n v="0.86799999999999988"/>
  </r>
  <r>
    <x v="1"/>
    <s v="RB-19435"/>
    <s v="Richard Bierner"/>
    <x v="1"/>
    <s v="United States"/>
    <x v="5"/>
    <x v="1"/>
    <n v="90004"/>
    <x v="1"/>
    <s v="OFF-AR-10004707"/>
    <x v="1"/>
    <x v="5"/>
    <s v="Staples in misc. colors"/>
    <x v="2488"/>
    <n v="3"/>
    <n v="0"/>
    <n v="2.6039999999999996"/>
  </r>
  <r>
    <x v="1"/>
    <s v="MY-18295"/>
    <s v="Muhammed Yedwab"/>
    <x v="0"/>
    <s v="United States"/>
    <x v="67"/>
    <x v="15"/>
    <n v="21215"/>
    <x v="3"/>
    <s v="OFF-AR-10004752"/>
    <x v="1"/>
    <x v="5"/>
    <s v="Blackstonian Pencils"/>
    <x v="2489"/>
    <n v="2"/>
    <n v="0"/>
    <n v="1.4952000000000001"/>
  </r>
  <r>
    <x v="1"/>
    <s v="ML-17755"/>
    <s v="Max Ludwig"/>
    <x v="2"/>
    <s v="United States"/>
    <x v="0"/>
    <x v="0"/>
    <n v="60623"/>
    <x v="0"/>
    <s v="OFF-AR-10004752"/>
    <x v="1"/>
    <x v="5"/>
    <s v="Blackstonian Pencils"/>
    <x v="895"/>
    <n v="3"/>
    <n v="0.2"/>
    <n v="0.64079999999999981"/>
  </r>
  <r>
    <x v="1"/>
    <s v="LR-16915"/>
    <s v="Lena Radford"/>
    <x v="1"/>
    <s v="United States"/>
    <x v="5"/>
    <x v="1"/>
    <n v="90036"/>
    <x v="1"/>
    <s v="OFF-AR-10004752"/>
    <x v="1"/>
    <x v="5"/>
    <s v="Blackstonian Pencils"/>
    <x v="900"/>
    <n v="7"/>
    <n v="0"/>
    <n v="5.2332000000000001"/>
  </r>
  <r>
    <x v="1"/>
    <s v="AP-10720"/>
    <s v="Anne Pryor"/>
    <x v="2"/>
    <s v="United States"/>
    <x v="5"/>
    <x v="1"/>
    <n v="90032"/>
    <x v="1"/>
    <s v="OFF-AR-10004752"/>
    <x v="1"/>
    <x v="5"/>
    <s v="Blackstonian Pencils"/>
    <x v="900"/>
    <n v="7"/>
    <n v="0"/>
    <n v="5.2332000000000001"/>
  </r>
  <r>
    <x v="0"/>
    <s v="NG-18430"/>
    <s v="Nathan Gelder"/>
    <x v="1"/>
    <s v="United States"/>
    <x v="319"/>
    <x v="22"/>
    <n v="45231"/>
    <x v="3"/>
    <s v="OFF-AR-10004757"/>
    <x v="1"/>
    <x v="5"/>
    <s v="Crayola Colored Pencils"/>
    <x v="2426"/>
    <n v="1"/>
    <n v="0.2"/>
    <n v="0.42639999999999978"/>
  </r>
  <r>
    <x v="1"/>
    <s v="TS-21160"/>
    <s v="Theresa Swint"/>
    <x v="0"/>
    <s v="United States"/>
    <x v="306"/>
    <x v="22"/>
    <n v="43615"/>
    <x v="3"/>
    <s v="OFF-AR-10004757"/>
    <x v="1"/>
    <x v="5"/>
    <s v="Crayola Colored Pencils"/>
    <x v="2136"/>
    <n v="3"/>
    <n v="0.2"/>
    <n v="1.2791999999999994"/>
  </r>
  <r>
    <x v="3"/>
    <s v="GM-14695"/>
    <s v="Greg Maxwell"/>
    <x v="0"/>
    <s v="United States"/>
    <x v="272"/>
    <x v="17"/>
    <n v="22304"/>
    <x v="2"/>
    <s v="OFF-AR-10004757"/>
    <x v="1"/>
    <x v="5"/>
    <s v="Crayola Colored Pencils"/>
    <x v="2055"/>
    <n v="7"/>
    <n v="0"/>
    <n v="7.5767999999999986"/>
  </r>
  <r>
    <x v="1"/>
    <s v="KM-16225"/>
    <s v="Kalyca Meade"/>
    <x v="0"/>
    <s v="United States"/>
    <x v="18"/>
    <x v="13"/>
    <n v="19143"/>
    <x v="3"/>
    <s v="OFF-AR-10004757"/>
    <x v="1"/>
    <x v="5"/>
    <s v="Crayola Colored Pencils"/>
    <x v="2426"/>
    <n v="1"/>
    <n v="0.2"/>
    <n v="0.42639999999999978"/>
  </r>
  <r>
    <x v="1"/>
    <s v="JC-15340"/>
    <s v="Jasper Cacioppo"/>
    <x v="1"/>
    <s v="United States"/>
    <x v="390"/>
    <x v="1"/>
    <n v="92503"/>
    <x v="1"/>
    <s v="OFF-AR-10004757"/>
    <x v="1"/>
    <x v="5"/>
    <s v="Crayola Colored Pencils"/>
    <x v="2207"/>
    <n v="3"/>
    <n v="0"/>
    <n v="3.2471999999999994"/>
  </r>
  <r>
    <x v="1"/>
    <s v="VF-21715"/>
    <s v="Vicky Freymann"/>
    <x v="2"/>
    <s v="United States"/>
    <x v="11"/>
    <x v="8"/>
    <n v="98115"/>
    <x v="1"/>
    <s v="OFF-AR-10004757"/>
    <x v="1"/>
    <x v="5"/>
    <s v="Crayola Colored Pencils"/>
    <x v="2272"/>
    <n v="4"/>
    <n v="0"/>
    <n v="4.3295999999999992"/>
  </r>
  <r>
    <x v="3"/>
    <s v="CS-12250"/>
    <s v="Chris Selesnick"/>
    <x v="0"/>
    <s v="United States"/>
    <x v="23"/>
    <x v="35"/>
    <n v="29203"/>
    <x v="2"/>
    <s v="OFF-AR-10004757"/>
    <x v="1"/>
    <x v="5"/>
    <s v="Crayola Colored Pencils"/>
    <x v="2272"/>
    <n v="4"/>
    <n v="0"/>
    <n v="4.3295999999999992"/>
  </r>
  <r>
    <x v="1"/>
    <s v="JL-15835"/>
    <s v="John Lee"/>
    <x v="1"/>
    <s v="United States"/>
    <x v="32"/>
    <x v="22"/>
    <n v="43229"/>
    <x v="3"/>
    <s v="OFF-AR-10004757"/>
    <x v="1"/>
    <x v="5"/>
    <s v="Crayola Colored Pencils"/>
    <x v="2173"/>
    <n v="5"/>
    <n v="0.2"/>
    <n v="2.1319999999999988"/>
  </r>
  <r>
    <x v="1"/>
    <s v="CR-12820"/>
    <s v="Cyra Reiten"/>
    <x v="2"/>
    <s v="United States"/>
    <x v="431"/>
    <x v="10"/>
    <n v="33407"/>
    <x v="2"/>
    <s v="OFF-AR-10004757"/>
    <x v="1"/>
    <x v="5"/>
    <s v="Crayola Colored Pencils"/>
    <x v="2173"/>
    <n v="5"/>
    <n v="0.2"/>
    <n v="2.1319999999999988"/>
  </r>
  <r>
    <x v="1"/>
    <s v="SA-20830"/>
    <s v="Sue Ann Reed"/>
    <x v="1"/>
    <s v="United States"/>
    <x v="356"/>
    <x v="10"/>
    <n v="32114"/>
    <x v="2"/>
    <s v="OFF-AR-10004757"/>
    <x v="1"/>
    <x v="5"/>
    <s v="Crayola Colored Pencils"/>
    <x v="2426"/>
    <n v="1"/>
    <n v="0.2"/>
    <n v="0.42639999999999978"/>
  </r>
  <r>
    <x v="1"/>
    <s v="AB-10255"/>
    <s v="Alejandro Ballentine"/>
    <x v="2"/>
    <s v="United States"/>
    <x v="5"/>
    <x v="1"/>
    <n v="90008"/>
    <x v="1"/>
    <s v="OFF-AR-10004757"/>
    <x v="1"/>
    <x v="5"/>
    <s v="Crayola Colored Pencils"/>
    <x v="2425"/>
    <n v="6"/>
    <n v="0"/>
    <n v="6.4943999999999988"/>
  </r>
  <r>
    <x v="0"/>
    <s v="JH-15430"/>
    <s v="Jennifer Halladay"/>
    <x v="1"/>
    <s v="United States"/>
    <x v="108"/>
    <x v="9"/>
    <n v="27217"/>
    <x v="2"/>
    <s v="OFF-AR-10004790"/>
    <x v="1"/>
    <x v="5"/>
    <s v="Staples in misc. colors"/>
    <x v="2490"/>
    <n v="3"/>
    <n v="0.2"/>
    <n v="1.7954999999999988"/>
  </r>
  <r>
    <x v="2"/>
    <s v="MH-17455"/>
    <s v="Mark Hamilton"/>
    <x v="1"/>
    <s v="United States"/>
    <x v="0"/>
    <x v="0"/>
    <n v="60623"/>
    <x v="0"/>
    <s v="OFF-AR-10004790"/>
    <x v="1"/>
    <x v="5"/>
    <s v="Staples in misc. colors"/>
    <x v="2491"/>
    <n v="2"/>
    <n v="0.2"/>
    <n v="1.1969999999999992"/>
  </r>
  <r>
    <x v="1"/>
    <s v="AD-10180"/>
    <s v="Alan Dominguez"/>
    <x v="2"/>
    <s v="United States"/>
    <x v="6"/>
    <x v="3"/>
    <n v="10035"/>
    <x v="3"/>
    <s v="OFF-AR-10004817"/>
    <x v="1"/>
    <x v="5"/>
    <s v="Colorific Watercolor Pencils"/>
    <x v="2492"/>
    <n v="3"/>
    <n v="0"/>
    <n v="4.4891999999999985"/>
  </r>
  <r>
    <x v="3"/>
    <s v="LW-16825"/>
    <s v="Laurel Workman"/>
    <x v="0"/>
    <s v="United States"/>
    <x v="116"/>
    <x v="12"/>
    <n v="77506"/>
    <x v="0"/>
    <s v="OFF-AR-10004817"/>
    <x v="1"/>
    <x v="5"/>
    <s v="Colorific Watercolor Pencils"/>
    <x v="2493"/>
    <n v="5"/>
    <n v="0.2"/>
    <n v="2.3219999999999974"/>
  </r>
  <r>
    <x v="2"/>
    <s v="BT-11680"/>
    <s v="Brian Thompson"/>
    <x v="1"/>
    <s v="United States"/>
    <x v="56"/>
    <x v="25"/>
    <n v="6460"/>
    <x v="3"/>
    <s v="OFF-AR-10004817"/>
    <x v="1"/>
    <x v="5"/>
    <s v="Colorific Watercolor Pencils"/>
    <x v="2492"/>
    <n v="3"/>
    <n v="0"/>
    <n v="4.4891999999999985"/>
  </r>
  <r>
    <x v="1"/>
    <s v="JS-15685"/>
    <s v="Jim Sink"/>
    <x v="0"/>
    <s v="United States"/>
    <x v="5"/>
    <x v="1"/>
    <n v="90036"/>
    <x v="1"/>
    <s v="OFF-AR-10004930"/>
    <x v="1"/>
    <x v="5"/>
    <s v="Turquoise Lead Holder with Pocket Clip"/>
    <x v="2494"/>
    <n v="3"/>
    <n v="0"/>
    <n v="6.6329999999999982"/>
  </r>
  <r>
    <x v="1"/>
    <s v="JK-15625"/>
    <s v="Jim Karlsson"/>
    <x v="1"/>
    <s v="United States"/>
    <x v="32"/>
    <x v="22"/>
    <n v="43229"/>
    <x v="3"/>
    <s v="OFF-AR-10004930"/>
    <x v="1"/>
    <x v="5"/>
    <s v="Turquoise Lead Holder with Pocket Clip"/>
    <x v="2495"/>
    <n v="2"/>
    <n v="0.2"/>
    <n v="1.7419999999999987"/>
  </r>
  <r>
    <x v="1"/>
    <s v="EH-13990"/>
    <s v="Erica Hackney"/>
    <x v="1"/>
    <s v="United States"/>
    <x v="169"/>
    <x v="25"/>
    <n v="6450"/>
    <x v="3"/>
    <s v="OFF-AR-10004930"/>
    <x v="1"/>
    <x v="5"/>
    <s v="Turquoise Lead Holder with Pocket Clip"/>
    <x v="2496"/>
    <n v="1"/>
    <n v="0"/>
    <n v="2.2109999999999994"/>
  </r>
  <r>
    <x v="1"/>
    <s v="NK-18490"/>
    <s v="Neil Knudson"/>
    <x v="2"/>
    <s v="United States"/>
    <x v="171"/>
    <x v="10"/>
    <n v="32725"/>
    <x v="2"/>
    <s v="OFF-AR-10004956"/>
    <x v="1"/>
    <x v="5"/>
    <s v="Newell 33"/>
    <x v="2048"/>
    <n v="4"/>
    <n v="0.2"/>
    <n v="2.0087999999999973"/>
  </r>
  <r>
    <x v="1"/>
    <s v="KT-16465"/>
    <s v="Kean Takahito"/>
    <x v="1"/>
    <s v="United States"/>
    <x v="0"/>
    <x v="0"/>
    <n v="60623"/>
    <x v="0"/>
    <s v="OFF-AR-10004956"/>
    <x v="1"/>
    <x v="5"/>
    <s v="Newell 33"/>
    <x v="2123"/>
    <n v="3"/>
    <n v="0.2"/>
    <n v="1.5065999999999975"/>
  </r>
  <r>
    <x v="1"/>
    <s v="DP-13105"/>
    <s v="Dave Poirier"/>
    <x v="0"/>
    <s v="United States"/>
    <x v="5"/>
    <x v="1"/>
    <n v="90032"/>
    <x v="1"/>
    <s v="OFF-AR-10004956"/>
    <x v="1"/>
    <x v="5"/>
    <s v="Newell 33"/>
    <x v="2497"/>
    <n v="3"/>
    <n v="0"/>
    <n v="4.8545999999999978"/>
  </r>
  <r>
    <x v="3"/>
    <s v="RB-19360"/>
    <s v="Raymond Buch"/>
    <x v="1"/>
    <s v="United States"/>
    <x v="157"/>
    <x v="3"/>
    <n v="13021"/>
    <x v="3"/>
    <s v="OFF-AR-10004974"/>
    <x v="1"/>
    <x v="5"/>
    <s v="Newell 342"/>
    <x v="2207"/>
    <n v="3"/>
    <n v="0"/>
    <n v="2.8535999999999988"/>
  </r>
  <r>
    <x v="3"/>
    <s v="SW-20755"/>
    <s v="Steven Ward"/>
    <x v="0"/>
    <s v="United States"/>
    <x v="6"/>
    <x v="3"/>
    <n v="10009"/>
    <x v="3"/>
    <s v="OFF-AR-10004999"/>
    <x v="1"/>
    <x v="5"/>
    <s v="Newell 315"/>
    <x v="2179"/>
    <n v="7"/>
    <n v="0"/>
    <n v="10.465"/>
  </r>
  <r>
    <x v="1"/>
    <s v="DC-13285"/>
    <s v="Debra Catini"/>
    <x v="1"/>
    <s v="United States"/>
    <x v="148"/>
    <x v="18"/>
    <n v="31088"/>
    <x v="2"/>
    <s v="OFF-AR-10004999"/>
    <x v="1"/>
    <x v="5"/>
    <s v="Newell 315"/>
    <x v="2179"/>
    <n v="7"/>
    <n v="0"/>
    <n v="10.465"/>
  </r>
  <r>
    <x v="1"/>
    <s v="KB-16315"/>
    <s v="Karl Braun"/>
    <x v="1"/>
    <s v="United States"/>
    <x v="247"/>
    <x v="22"/>
    <n v="44312"/>
    <x v="3"/>
    <s v="OFF-AR-10004999"/>
    <x v="1"/>
    <x v="5"/>
    <s v="Newell 315"/>
    <x v="2498"/>
    <n v="3"/>
    <n v="0.2"/>
    <n v="0.8969999999999998"/>
  </r>
  <r>
    <x v="1"/>
    <s v="JA-15970"/>
    <s v="Joseph Airdo"/>
    <x v="1"/>
    <s v="United States"/>
    <x v="15"/>
    <x v="6"/>
    <n v="48227"/>
    <x v="0"/>
    <s v="OFF-AR-10004999"/>
    <x v="1"/>
    <x v="5"/>
    <s v="Newell 315"/>
    <x v="2202"/>
    <n v="2"/>
    <n v="0"/>
    <n v="2.99"/>
  </r>
  <r>
    <x v="3"/>
    <s v="AT-10735"/>
    <s v="Annie Thurman"/>
    <x v="1"/>
    <s v="United States"/>
    <x v="343"/>
    <x v="16"/>
    <n v="7960"/>
    <x v="3"/>
    <s v="OFF-AR-10004999"/>
    <x v="1"/>
    <x v="5"/>
    <s v="Newell 315"/>
    <x v="2200"/>
    <n v="3"/>
    <n v="0"/>
    <n v="4.4850000000000003"/>
  </r>
  <r>
    <x v="3"/>
    <s v="BF-10975"/>
    <s v="Barbara Fisher"/>
    <x v="0"/>
    <s v="United States"/>
    <x v="6"/>
    <x v="3"/>
    <n v="10009"/>
    <x v="3"/>
    <s v="OFF-AR-10004999"/>
    <x v="1"/>
    <x v="5"/>
    <s v="Newell 315"/>
    <x v="2200"/>
    <n v="3"/>
    <n v="0"/>
    <n v="4.4850000000000003"/>
  </r>
  <r>
    <x v="3"/>
    <s v="CL-12565"/>
    <s v="Clay Ludtke"/>
    <x v="1"/>
    <s v="United States"/>
    <x v="127"/>
    <x v="1"/>
    <n v="93534"/>
    <x v="1"/>
    <s v="OFF-BI-10000014"/>
    <x v="1"/>
    <x v="6"/>
    <s v="Heavy-Duty E-Z-D Binders"/>
    <x v="2499"/>
    <n v="2"/>
    <n v="0.2"/>
    <n v="5.8914"/>
  </r>
  <r>
    <x v="1"/>
    <s v="JF-15490"/>
    <s v="Jeremy Farry"/>
    <x v="1"/>
    <s v="United States"/>
    <x v="2"/>
    <x v="1"/>
    <n v="94122"/>
    <x v="1"/>
    <s v="OFF-BI-10000014"/>
    <x v="1"/>
    <x v="6"/>
    <s v="Heavy-Duty E-Z-D Binders"/>
    <x v="2499"/>
    <n v="2"/>
    <n v="0.2"/>
    <n v="5.8914"/>
  </r>
  <r>
    <x v="1"/>
    <s v="CB-12415"/>
    <s v="Christy Brittain"/>
    <x v="1"/>
    <s v="United States"/>
    <x v="0"/>
    <x v="0"/>
    <n v="60653"/>
    <x v="0"/>
    <s v="OFF-BI-10000014"/>
    <x v="1"/>
    <x v="6"/>
    <s v="Heavy-Duty E-Z-D Binders"/>
    <x v="2500"/>
    <n v="1"/>
    <n v="0.8"/>
    <n v="-3.6002999999999998"/>
  </r>
  <r>
    <x v="1"/>
    <s v="KS-16300"/>
    <s v="Karen Seio"/>
    <x v="0"/>
    <s v="United States"/>
    <x v="142"/>
    <x v="9"/>
    <n v="27604"/>
    <x v="2"/>
    <s v="OFF-BI-10000014"/>
    <x v="1"/>
    <x v="6"/>
    <s v="Heavy-Duty E-Z-D Binders"/>
    <x v="2501"/>
    <n v="4"/>
    <n v="0.7"/>
    <n v="-10.037199999999999"/>
  </r>
  <r>
    <x v="0"/>
    <s v="CY-12745"/>
    <s v="Craig Yedwab"/>
    <x v="0"/>
    <s v="United States"/>
    <x v="12"/>
    <x v="2"/>
    <n v="71203"/>
    <x v="2"/>
    <s v="OFF-BI-10000014"/>
    <x v="1"/>
    <x v="6"/>
    <s v="Heavy-Duty E-Z-D Binders"/>
    <x v="2502"/>
    <n v="8"/>
    <n v="0"/>
    <n v="41.021599999999999"/>
  </r>
  <r>
    <x v="1"/>
    <s v="JE-15715"/>
    <s v="Joe Elijah"/>
    <x v="1"/>
    <s v="United States"/>
    <x v="217"/>
    <x v="9"/>
    <n v="28205"/>
    <x v="2"/>
    <s v="OFF-BI-10000014"/>
    <x v="1"/>
    <x v="6"/>
    <s v="Heavy-Duty E-Z-D Binders"/>
    <x v="2503"/>
    <n v="7"/>
    <n v="0.7"/>
    <n v="-17.565099999999994"/>
  </r>
  <r>
    <x v="1"/>
    <s v="AM-10705"/>
    <s v="Anne McFarland"/>
    <x v="1"/>
    <s v="United States"/>
    <x v="13"/>
    <x v="9"/>
    <n v="28540"/>
    <x v="2"/>
    <s v="OFF-BI-10000014"/>
    <x v="1"/>
    <x v="6"/>
    <s v="Heavy-Duty E-Z-D Binders"/>
    <x v="2501"/>
    <n v="4"/>
    <n v="0.7"/>
    <n v="-10.037199999999999"/>
  </r>
  <r>
    <x v="0"/>
    <s v="WB-21850"/>
    <s v="William Brown"/>
    <x v="1"/>
    <s v="United States"/>
    <x v="18"/>
    <x v="13"/>
    <n v="19143"/>
    <x v="3"/>
    <s v="OFF-BI-10000014"/>
    <x v="1"/>
    <x v="6"/>
    <s v="Heavy-Duty E-Z-D Binders"/>
    <x v="2504"/>
    <n v="1"/>
    <n v="0.7"/>
    <n v="-2.5092999999999996"/>
  </r>
  <r>
    <x v="3"/>
    <s v="KM-16720"/>
    <s v="Kunst Miller"/>
    <x v="1"/>
    <s v="United States"/>
    <x v="251"/>
    <x v="1"/>
    <n v="94591"/>
    <x v="1"/>
    <s v="OFF-BI-10000042"/>
    <x v="1"/>
    <x v="6"/>
    <s v="Pressboard Data Binder, Crimson, 12&quot; X 8 1/2&quot;"/>
    <x v="871"/>
    <n v="4"/>
    <n v="0.2"/>
    <n v="5.5535999999999994"/>
  </r>
  <r>
    <x v="3"/>
    <s v="DK-13375"/>
    <s v="Dennis Kane"/>
    <x v="1"/>
    <s v="United States"/>
    <x v="11"/>
    <x v="8"/>
    <n v="98105"/>
    <x v="1"/>
    <s v="OFF-BI-10000042"/>
    <x v="1"/>
    <x v="6"/>
    <s v="Pressboard Data Binder, Crimson, 12&quot; X 8 1/2&quot;"/>
    <x v="2505"/>
    <n v="3"/>
    <n v="0.2"/>
    <n v="4.1651999999999987"/>
  </r>
  <r>
    <x v="1"/>
    <s v="SJ-20125"/>
    <s v="Sanjit Jacobs"/>
    <x v="2"/>
    <s v="United States"/>
    <x v="54"/>
    <x v="24"/>
    <n v="37064"/>
    <x v="2"/>
    <s v="OFF-BI-10000042"/>
    <x v="1"/>
    <x v="6"/>
    <s v="Pressboard Data Binder, Crimson, 12&quot; X 8 1/2&quot;"/>
    <x v="2506"/>
    <n v="2"/>
    <n v="0.7"/>
    <n v="-2.5631999999999993"/>
  </r>
  <r>
    <x v="1"/>
    <s v="MV-18190"/>
    <s v="Mike Vittorini"/>
    <x v="1"/>
    <s v="United States"/>
    <x v="6"/>
    <x v="3"/>
    <n v="10009"/>
    <x v="3"/>
    <s v="OFF-BI-10000050"/>
    <x v="1"/>
    <x v="6"/>
    <s v="Angle-D Binders with Locking Rings, Label Holders"/>
    <x v="2067"/>
    <n v="4"/>
    <n v="0.2"/>
    <n v="7.8839999999999986"/>
  </r>
  <r>
    <x v="0"/>
    <s v="DP-13165"/>
    <s v="David Philippe"/>
    <x v="1"/>
    <s v="United States"/>
    <x v="6"/>
    <x v="3"/>
    <n v="10035"/>
    <x v="3"/>
    <s v="OFF-BI-10000050"/>
    <x v="1"/>
    <x v="6"/>
    <s v="Angle-D Binders with Locking Rings, Label Holders"/>
    <x v="2507"/>
    <n v="8"/>
    <n v="0.2"/>
    <n v="15.767999999999997"/>
  </r>
  <r>
    <x v="3"/>
    <s v="JO-15280"/>
    <s v="Jas O'Carroll"/>
    <x v="1"/>
    <s v="United States"/>
    <x v="5"/>
    <x v="1"/>
    <n v="90049"/>
    <x v="1"/>
    <s v="OFF-BI-10000050"/>
    <x v="1"/>
    <x v="6"/>
    <s v="Angle-D Binders with Locking Rings, Label Holders"/>
    <x v="2508"/>
    <n v="1"/>
    <n v="0.2"/>
    <n v="1.9709999999999996"/>
  </r>
  <r>
    <x v="0"/>
    <s v="RD-19585"/>
    <s v="Rob Dowd"/>
    <x v="1"/>
    <s v="United States"/>
    <x v="432"/>
    <x v="1"/>
    <n v="92592"/>
    <x v="1"/>
    <s v="OFF-BI-10000050"/>
    <x v="1"/>
    <x v="6"/>
    <s v="Angle-D Binders with Locking Rings, Label Holders"/>
    <x v="2238"/>
    <n v="5"/>
    <n v="0.2"/>
    <n v="9.8549999999999969"/>
  </r>
  <r>
    <x v="0"/>
    <s v="TP-21415"/>
    <s v="Tom Prescott"/>
    <x v="1"/>
    <s v="United States"/>
    <x v="19"/>
    <x v="12"/>
    <n v="75081"/>
    <x v="0"/>
    <s v="OFF-BI-10000050"/>
    <x v="1"/>
    <x v="6"/>
    <s v="Angle-D Binders with Locking Rings, Label Holders"/>
    <x v="2509"/>
    <n v="9"/>
    <n v="0.8"/>
    <n v="-21.681000000000004"/>
  </r>
  <r>
    <x v="0"/>
    <s v="JH-15985"/>
    <s v="Joseph Holt"/>
    <x v="1"/>
    <s v="United States"/>
    <x v="21"/>
    <x v="1"/>
    <n v="90278"/>
    <x v="1"/>
    <s v="OFF-BI-10000050"/>
    <x v="1"/>
    <x v="6"/>
    <s v="Angle-D Binders with Locking Rings, Label Holders"/>
    <x v="2066"/>
    <n v="2"/>
    <n v="0.2"/>
    <n v="3.9419999999999993"/>
  </r>
  <r>
    <x v="0"/>
    <s v="SZ-20035"/>
    <s v="Sam Zeldin"/>
    <x v="2"/>
    <s v="United States"/>
    <x v="17"/>
    <x v="12"/>
    <n v="77036"/>
    <x v="0"/>
    <s v="OFF-BI-10000050"/>
    <x v="1"/>
    <x v="6"/>
    <s v="Angle-D Binders with Locking Rings, Label Holders"/>
    <x v="2510"/>
    <n v="2"/>
    <n v="0.8"/>
    <n v="-4.8180000000000005"/>
  </r>
  <r>
    <x v="1"/>
    <s v="GB-14575"/>
    <s v="Giulietta Baptist"/>
    <x v="1"/>
    <s v="United States"/>
    <x v="23"/>
    <x v="35"/>
    <n v="29203"/>
    <x v="2"/>
    <s v="OFF-BI-10000050"/>
    <x v="1"/>
    <x v="6"/>
    <s v="Angle-D Binders with Locking Rings, Label Holders"/>
    <x v="2511"/>
    <n v="2"/>
    <n v="0"/>
    <n v="6.8619999999999992"/>
  </r>
  <r>
    <x v="0"/>
    <s v="LH-16750"/>
    <s v="Larry Hughes"/>
    <x v="1"/>
    <s v="United States"/>
    <x v="18"/>
    <x v="13"/>
    <n v="19140"/>
    <x v="3"/>
    <s v="OFF-BI-10000050"/>
    <x v="1"/>
    <x v="6"/>
    <s v="Angle-D Binders with Locking Rings, Label Holders"/>
    <x v="2512"/>
    <n v="3"/>
    <n v="0.7"/>
    <n v="-5.036999999999999"/>
  </r>
  <r>
    <x v="3"/>
    <s v="TB-21625"/>
    <s v="Trudy Brown"/>
    <x v="1"/>
    <s v="United States"/>
    <x v="433"/>
    <x v="15"/>
    <n v="21740"/>
    <x v="3"/>
    <s v="OFF-BI-10000050"/>
    <x v="1"/>
    <x v="6"/>
    <s v="Angle-D Binders with Locking Rings, Label Holders"/>
    <x v="2513"/>
    <n v="6"/>
    <n v="0"/>
    <n v="20.585999999999999"/>
  </r>
  <r>
    <x v="3"/>
    <s v="LP-17080"/>
    <s v="Liz Pelletier"/>
    <x v="1"/>
    <s v="United States"/>
    <x v="2"/>
    <x v="1"/>
    <n v="94110"/>
    <x v="1"/>
    <s v="OFF-BI-10000069"/>
    <x v="1"/>
    <x v="6"/>
    <s v="GBC Prepunched Paper, 19-Hole, for Binding Systems, 24-lb"/>
    <x v="2514"/>
    <n v="7"/>
    <n v="0.2"/>
    <n v="27.318199999999983"/>
  </r>
  <r>
    <x v="1"/>
    <s v="SP-20620"/>
    <s v="Stefania Perrino"/>
    <x v="0"/>
    <s v="United States"/>
    <x v="18"/>
    <x v="13"/>
    <n v="19134"/>
    <x v="3"/>
    <s v="OFF-BI-10000069"/>
    <x v="1"/>
    <x v="6"/>
    <s v="GBC Prepunched Paper, 19-Hole, for Binding Systems, 24-lb"/>
    <x v="2515"/>
    <n v="1"/>
    <n v="0.7"/>
    <n v="-3.6024000000000012"/>
  </r>
  <r>
    <x v="1"/>
    <s v="RP-19855"/>
    <s v="Roy Phan"/>
    <x v="0"/>
    <s v="United States"/>
    <x v="331"/>
    <x v="10"/>
    <n v="32712"/>
    <x v="2"/>
    <s v="OFF-BI-10000069"/>
    <x v="1"/>
    <x v="6"/>
    <s v="GBC Prepunched Paper, 19-Hole, for Binding Systems, 24-lb"/>
    <x v="2516"/>
    <n v="6"/>
    <n v="0.7"/>
    <n v="-21.61440000000001"/>
  </r>
  <r>
    <x v="1"/>
    <s v="NW-18400"/>
    <s v="Natalie Webber"/>
    <x v="1"/>
    <s v="United States"/>
    <x v="18"/>
    <x v="13"/>
    <n v="19120"/>
    <x v="3"/>
    <s v="OFF-BI-10000069"/>
    <x v="1"/>
    <x v="6"/>
    <s v="GBC Prepunched Paper, 19-Hole, for Binding Systems, 24-lb"/>
    <x v="2517"/>
    <n v="2"/>
    <n v="0.7"/>
    <n v="-7.2048000000000023"/>
  </r>
  <r>
    <x v="1"/>
    <s v="SS-20515"/>
    <s v="Shirley Schmidt"/>
    <x v="2"/>
    <s v="United States"/>
    <x v="98"/>
    <x v="21"/>
    <n v="40214"/>
    <x v="2"/>
    <s v="OFF-BI-10000069"/>
    <x v="1"/>
    <x v="6"/>
    <s v="GBC Prepunched Paper, 19-Hole, for Binding Systems, 24-lb"/>
    <x v="2518"/>
    <n v="9"/>
    <n v="0"/>
    <n v="62.14139999999999"/>
  </r>
  <r>
    <x v="1"/>
    <s v="SS-20515"/>
    <s v="Shirley Schmidt"/>
    <x v="2"/>
    <s v="United States"/>
    <x v="98"/>
    <x v="21"/>
    <n v="40214"/>
    <x v="2"/>
    <s v="OFF-BI-10000069"/>
    <x v="1"/>
    <x v="6"/>
    <s v="GBC Prepunched Paper, 19-Hole, for Binding Systems, 24-lb"/>
    <x v="2519"/>
    <n v="6"/>
    <n v="0"/>
    <n v="41.427599999999991"/>
  </r>
  <r>
    <x v="1"/>
    <s v="BT-11680"/>
    <s v="Brian Thompson"/>
    <x v="1"/>
    <s v="United States"/>
    <x v="2"/>
    <x v="1"/>
    <n v="94122"/>
    <x v="1"/>
    <s v="OFF-BI-10000069"/>
    <x v="1"/>
    <x v="6"/>
    <s v="GBC Prepunched Paper, 19-Hole, for Binding Systems, 24-lb"/>
    <x v="2520"/>
    <n v="4"/>
    <n v="0.2"/>
    <n v="15.610399999999993"/>
  </r>
  <r>
    <x v="1"/>
    <s v="MK-17905"/>
    <s v="Michael Kennedy"/>
    <x v="0"/>
    <s v="United States"/>
    <x v="1"/>
    <x v="1"/>
    <n v="92037"/>
    <x v="1"/>
    <s v="OFF-BI-10000069"/>
    <x v="1"/>
    <x v="6"/>
    <s v="GBC Prepunched Paper, 19-Hole, for Binding Systems, 24-lb"/>
    <x v="2521"/>
    <n v="3"/>
    <n v="0.2"/>
    <n v="11.707799999999995"/>
  </r>
  <r>
    <x v="0"/>
    <s v="AW-10840"/>
    <s v="Anthony Witt"/>
    <x v="1"/>
    <s v="United States"/>
    <x v="360"/>
    <x v="12"/>
    <n v="75002"/>
    <x v="0"/>
    <s v="OFF-BI-10000088"/>
    <x v="1"/>
    <x v="6"/>
    <s v="GBC Imprintable Covers"/>
    <x v="2522"/>
    <n v="4"/>
    <n v="0.8"/>
    <n v="-13.615200000000002"/>
  </r>
  <r>
    <x v="1"/>
    <s v="SF-20965"/>
    <s v="Sylvia Foulston"/>
    <x v="0"/>
    <s v="United States"/>
    <x v="17"/>
    <x v="12"/>
    <n v="77041"/>
    <x v="0"/>
    <s v="OFF-BI-10000088"/>
    <x v="1"/>
    <x v="6"/>
    <s v="GBC Imprintable Covers"/>
    <x v="2523"/>
    <n v="3"/>
    <n v="0.8"/>
    <n v="-10.211400000000005"/>
  </r>
  <r>
    <x v="1"/>
    <s v="BK-11260"/>
    <s v="Berenike Kampe"/>
    <x v="1"/>
    <s v="United States"/>
    <x v="91"/>
    <x v="1"/>
    <n v="92404"/>
    <x v="1"/>
    <s v="OFF-BI-10000088"/>
    <x v="1"/>
    <x v="6"/>
    <s v="GBC Imprintable Covers"/>
    <x v="2524"/>
    <n v="2"/>
    <n v="0.2"/>
    <n v="6.3684000000000003"/>
  </r>
  <r>
    <x v="1"/>
    <s v="AB-10105"/>
    <s v="Adrian Barton"/>
    <x v="1"/>
    <s v="United States"/>
    <x v="36"/>
    <x v="21"/>
    <n v="42420"/>
    <x v="2"/>
    <s v="OFF-BI-10000088"/>
    <x v="1"/>
    <x v="6"/>
    <s v="GBC Imprintable Covers"/>
    <x v="2525"/>
    <n v="2"/>
    <n v="0"/>
    <n v="10.760400000000001"/>
  </r>
  <r>
    <x v="1"/>
    <s v="SG-20470"/>
    <s v="Sheri Gordon"/>
    <x v="1"/>
    <s v="United States"/>
    <x v="208"/>
    <x v="23"/>
    <n v="97030"/>
    <x v="1"/>
    <s v="OFF-BI-10000088"/>
    <x v="1"/>
    <x v="6"/>
    <s v="GBC Imprintable Covers"/>
    <x v="2526"/>
    <n v="8"/>
    <n v="0.7"/>
    <n v="-18.446399999999997"/>
  </r>
  <r>
    <x v="1"/>
    <s v="GM-14500"/>
    <s v="Gene McClure"/>
    <x v="1"/>
    <s v="United States"/>
    <x v="173"/>
    <x v="3"/>
    <n v="11572"/>
    <x v="3"/>
    <s v="OFF-BI-10000088"/>
    <x v="1"/>
    <x v="6"/>
    <s v="GBC Imprintable Covers"/>
    <x v="2527"/>
    <n v="9"/>
    <n v="0.2"/>
    <n v="28.657800000000002"/>
  </r>
  <r>
    <x v="3"/>
    <s v="NC-18535"/>
    <s v="Nick Crebassa"/>
    <x v="0"/>
    <s v="United States"/>
    <x v="11"/>
    <x v="8"/>
    <n v="98105"/>
    <x v="1"/>
    <s v="OFF-BI-10000088"/>
    <x v="1"/>
    <x v="6"/>
    <s v="GBC Imprintable Covers"/>
    <x v="2526"/>
    <n v="3"/>
    <n v="0.2"/>
    <n v="9.5525999999999982"/>
  </r>
  <r>
    <x v="1"/>
    <s v="LW-17215"/>
    <s v="Luke Weiss"/>
    <x v="1"/>
    <s v="United States"/>
    <x v="434"/>
    <x v="6"/>
    <n v="49505"/>
    <x v="0"/>
    <s v="OFF-BI-10000088"/>
    <x v="1"/>
    <x v="6"/>
    <s v="GBC Imprintable Covers"/>
    <x v="2528"/>
    <n v="5"/>
    <n v="0"/>
    <n v="26.901000000000003"/>
  </r>
  <r>
    <x v="1"/>
    <s v="BN-11515"/>
    <s v="Bradley Nguyen"/>
    <x v="1"/>
    <s v="United States"/>
    <x v="164"/>
    <x v="37"/>
    <n v="55044"/>
    <x v="0"/>
    <s v="OFF-BI-10000136"/>
    <x v="1"/>
    <x v="6"/>
    <s v="Avery Non-Stick Heavy Duty View Round Locking Ring Binders"/>
    <x v="2529"/>
    <n v="6"/>
    <n v="0"/>
    <n v="17.2224"/>
  </r>
  <r>
    <x v="3"/>
    <s v="HG-14845"/>
    <s v="Harry Greene"/>
    <x v="1"/>
    <s v="United States"/>
    <x v="162"/>
    <x v="2"/>
    <n v="70601"/>
    <x v="2"/>
    <s v="OFF-BI-10000136"/>
    <x v="1"/>
    <x v="6"/>
    <s v="Avery Non-Stick Heavy Duty View Round Locking Ring Binders"/>
    <x v="2200"/>
    <n v="3"/>
    <n v="0"/>
    <n v="8.6112000000000002"/>
  </r>
  <r>
    <x v="2"/>
    <s v="LS-17245"/>
    <s v="Lynn Smith"/>
    <x v="1"/>
    <s v="United States"/>
    <x v="2"/>
    <x v="1"/>
    <n v="94110"/>
    <x v="1"/>
    <s v="OFF-BI-10000136"/>
    <x v="1"/>
    <x v="6"/>
    <s v="Avery Non-Stick Heavy Duty View Round Locking Ring Binders"/>
    <x v="2498"/>
    <n v="3"/>
    <n v="0.2"/>
    <n v="5.0231999999999992"/>
  </r>
  <r>
    <x v="1"/>
    <s v="DS-13030"/>
    <s v="Darrin Sayre"/>
    <x v="2"/>
    <s v="United States"/>
    <x v="11"/>
    <x v="8"/>
    <n v="98115"/>
    <x v="1"/>
    <s v="OFF-BI-10000138"/>
    <x v="1"/>
    <x v="6"/>
    <s v="Acco Translucent Poly Ring Binders"/>
    <x v="1677"/>
    <n v="5"/>
    <n v="0.2"/>
    <n v="6.5519999999999996"/>
  </r>
  <r>
    <x v="3"/>
    <s v="EM-14065"/>
    <s v="Erin Mull"/>
    <x v="1"/>
    <s v="United States"/>
    <x v="13"/>
    <x v="9"/>
    <n v="28540"/>
    <x v="2"/>
    <s v="OFF-BI-10000138"/>
    <x v="1"/>
    <x v="6"/>
    <s v="Acco Translucent Poly Ring Binders"/>
    <x v="2530"/>
    <n v="8"/>
    <n v="0.7"/>
    <n v="-8.2367999999999988"/>
  </r>
  <r>
    <x v="1"/>
    <s v="AH-10195"/>
    <s v="Alan Haines"/>
    <x v="0"/>
    <s v="United States"/>
    <x v="6"/>
    <x v="3"/>
    <n v="10024"/>
    <x v="3"/>
    <s v="OFF-BI-10000138"/>
    <x v="1"/>
    <x v="6"/>
    <s v="Acco Translucent Poly Ring Binders"/>
    <x v="2531"/>
    <n v="1"/>
    <n v="0.2"/>
    <n v="1.3104"/>
  </r>
  <r>
    <x v="1"/>
    <s v="PF-19225"/>
    <s v="Phillip Flathmann"/>
    <x v="1"/>
    <s v="United States"/>
    <x v="5"/>
    <x v="1"/>
    <n v="90045"/>
    <x v="1"/>
    <s v="OFF-BI-10000138"/>
    <x v="1"/>
    <x v="6"/>
    <s v="Acco Translucent Poly Ring Binders"/>
    <x v="2532"/>
    <n v="3"/>
    <n v="0.2"/>
    <n v="3.9312000000000005"/>
  </r>
  <r>
    <x v="1"/>
    <s v="EH-13765"/>
    <s v="Edward Hooks"/>
    <x v="0"/>
    <s v="United States"/>
    <x v="11"/>
    <x v="8"/>
    <n v="98115"/>
    <x v="1"/>
    <s v="OFF-BI-10000138"/>
    <x v="1"/>
    <x v="6"/>
    <s v="Acco Translucent Poly Ring Binders"/>
    <x v="2532"/>
    <n v="3"/>
    <n v="0.2"/>
    <n v="3.9312000000000005"/>
  </r>
  <r>
    <x v="1"/>
    <s v="JL-15235"/>
    <s v="Janet Lee"/>
    <x v="1"/>
    <s v="United States"/>
    <x v="5"/>
    <x v="1"/>
    <n v="90049"/>
    <x v="1"/>
    <s v="OFF-BI-10000138"/>
    <x v="1"/>
    <x v="6"/>
    <s v="Acco Translucent Poly Ring Binders"/>
    <x v="1677"/>
    <n v="5"/>
    <n v="0.2"/>
    <n v="6.5519999999999996"/>
  </r>
  <r>
    <x v="1"/>
    <s v="TP-21130"/>
    <s v="Theone Pippenger"/>
    <x v="1"/>
    <s v="United States"/>
    <x v="183"/>
    <x v="0"/>
    <n v="60540"/>
    <x v="0"/>
    <s v="OFF-BI-10000138"/>
    <x v="1"/>
    <x v="6"/>
    <s v="Acco Translucent Poly Ring Binders"/>
    <x v="2533"/>
    <n v="3"/>
    <n v="0.8"/>
    <n v="-4.492799999999999"/>
  </r>
  <r>
    <x v="0"/>
    <s v="LL-16840"/>
    <s v="Lauren Leatherbury"/>
    <x v="1"/>
    <s v="United States"/>
    <x v="227"/>
    <x v="18"/>
    <n v="30188"/>
    <x v="2"/>
    <s v="OFF-BI-10000138"/>
    <x v="1"/>
    <x v="6"/>
    <s v="Acco Translucent Poly Ring Binders"/>
    <x v="2389"/>
    <n v="3"/>
    <n v="0"/>
    <n v="6.7392000000000003"/>
  </r>
  <r>
    <x v="1"/>
    <s v="TB-21190"/>
    <s v="Thomas Brumley"/>
    <x v="2"/>
    <s v="United States"/>
    <x v="47"/>
    <x v="11"/>
    <n v="72701"/>
    <x v="2"/>
    <s v="OFF-BI-10000145"/>
    <x v="1"/>
    <x v="6"/>
    <s v="Zipper Ring Binder Pockets"/>
    <x v="1224"/>
    <n v="2"/>
    <n v="0"/>
    <n v="3.0575999999999999"/>
  </r>
  <r>
    <x v="1"/>
    <s v="TS-21085"/>
    <s v="Thais Sissman"/>
    <x v="1"/>
    <s v="United States"/>
    <x v="435"/>
    <x v="10"/>
    <n v="32174"/>
    <x v="2"/>
    <s v="OFF-BI-10000145"/>
    <x v="1"/>
    <x v="6"/>
    <s v="Zipper Ring Binder Pockets"/>
    <x v="2534"/>
    <n v="3"/>
    <n v="0.7"/>
    <n v="-1.9656000000000002"/>
  </r>
  <r>
    <x v="1"/>
    <s v="MH-17620"/>
    <s v="Matt Hagelstein"/>
    <x v="0"/>
    <s v="United States"/>
    <x v="2"/>
    <x v="1"/>
    <n v="94110"/>
    <x v="1"/>
    <s v="OFF-BI-10000145"/>
    <x v="1"/>
    <x v="6"/>
    <s v="Zipper Ring Binder Pockets"/>
    <x v="2535"/>
    <n v="4"/>
    <n v="0.2"/>
    <n v="3.6191999999999993"/>
  </r>
  <r>
    <x v="1"/>
    <s v="LB-16795"/>
    <s v="Laurel Beltran"/>
    <x v="2"/>
    <s v="United States"/>
    <x v="32"/>
    <x v="22"/>
    <n v="43229"/>
    <x v="3"/>
    <s v="OFF-BI-10000145"/>
    <x v="1"/>
    <x v="6"/>
    <s v="Zipper Ring Binder Pockets"/>
    <x v="2536"/>
    <n v="8"/>
    <n v="0.7"/>
    <n v="-5.2415999999999983"/>
  </r>
  <r>
    <x v="1"/>
    <s v="AB-10165"/>
    <s v="Alan Barnes"/>
    <x v="1"/>
    <s v="United States"/>
    <x v="337"/>
    <x v="8"/>
    <n v="98006"/>
    <x v="1"/>
    <s v="OFF-BI-10000145"/>
    <x v="1"/>
    <x v="6"/>
    <s v="Zipper Ring Binder Pockets"/>
    <x v="2537"/>
    <n v="6"/>
    <n v="0.2"/>
    <n v="5.4287999999999981"/>
  </r>
  <r>
    <x v="1"/>
    <s v="MP-17965"/>
    <s v="Michael Paige"/>
    <x v="0"/>
    <s v="United States"/>
    <x v="177"/>
    <x v="24"/>
    <n v="37620"/>
    <x v="2"/>
    <s v="OFF-BI-10000145"/>
    <x v="1"/>
    <x v="6"/>
    <s v="Zipper Ring Binder Pockets"/>
    <x v="2534"/>
    <n v="3"/>
    <n v="0.7"/>
    <n v="-1.9656000000000002"/>
  </r>
  <r>
    <x v="0"/>
    <s v="PA-19060"/>
    <s v="Pete Armstrong"/>
    <x v="2"/>
    <s v="United States"/>
    <x v="24"/>
    <x v="10"/>
    <n v="33142"/>
    <x v="2"/>
    <s v="OFF-BI-10000145"/>
    <x v="1"/>
    <x v="6"/>
    <s v="Zipper Ring Binder Pockets"/>
    <x v="2538"/>
    <n v="4"/>
    <n v="0.7"/>
    <n v="-2.6207999999999991"/>
  </r>
  <r>
    <x v="1"/>
    <s v="MS-17770"/>
    <s v="Maxwell Schwartz"/>
    <x v="1"/>
    <s v="United States"/>
    <x v="110"/>
    <x v="17"/>
    <n v="23223"/>
    <x v="2"/>
    <s v="OFF-BI-10000145"/>
    <x v="1"/>
    <x v="6"/>
    <s v="Zipper Ring Binder Pockets"/>
    <x v="2539"/>
    <n v="5"/>
    <n v="0"/>
    <n v="7.6440000000000001"/>
  </r>
  <r>
    <x v="1"/>
    <s v="SC-20575"/>
    <s v="Sonia Cooley"/>
    <x v="1"/>
    <s v="United States"/>
    <x v="24"/>
    <x v="10"/>
    <n v="33178"/>
    <x v="2"/>
    <s v="OFF-BI-10000145"/>
    <x v="1"/>
    <x v="6"/>
    <s v="Zipper Ring Binder Pockets"/>
    <x v="2540"/>
    <n v="2"/>
    <n v="0.7"/>
    <n v="-1.3103999999999996"/>
  </r>
  <r>
    <x v="1"/>
    <s v="EH-14125"/>
    <s v="Eugene Hildebrand"/>
    <x v="2"/>
    <s v="United States"/>
    <x v="349"/>
    <x v="47"/>
    <n v="26003"/>
    <x v="3"/>
    <s v="OFF-BI-10000145"/>
    <x v="1"/>
    <x v="6"/>
    <s v="Zipper Ring Binder Pockets"/>
    <x v="1224"/>
    <n v="2"/>
    <n v="0"/>
    <n v="3.0575999999999999"/>
  </r>
  <r>
    <x v="1"/>
    <s v="KH-16330"/>
    <s v="Katharine Harms"/>
    <x v="0"/>
    <s v="United States"/>
    <x v="102"/>
    <x v="26"/>
    <n v="2151"/>
    <x v="3"/>
    <s v="OFF-BI-10000145"/>
    <x v="1"/>
    <x v="6"/>
    <s v="Zipper Ring Binder Pockets"/>
    <x v="1224"/>
    <n v="2"/>
    <n v="0"/>
    <n v="3.0575999999999999"/>
  </r>
  <r>
    <x v="1"/>
    <s v="CC-12370"/>
    <s v="Christopher Conant"/>
    <x v="1"/>
    <s v="United States"/>
    <x v="17"/>
    <x v="12"/>
    <n v="77070"/>
    <x v="0"/>
    <s v="OFF-BI-10000145"/>
    <x v="1"/>
    <x v="6"/>
    <s v="Zipper Ring Binder Pockets"/>
    <x v="2541"/>
    <n v="2"/>
    <n v="0.8"/>
    <n v="-1.934400000000001"/>
  </r>
  <r>
    <x v="0"/>
    <s v="NZ-18565"/>
    <s v="Nick Zandusky"/>
    <x v="2"/>
    <s v="United States"/>
    <x v="11"/>
    <x v="8"/>
    <n v="98115"/>
    <x v="1"/>
    <s v="OFF-BI-10000145"/>
    <x v="1"/>
    <x v="6"/>
    <s v="Zipper Ring Binder Pockets"/>
    <x v="2542"/>
    <n v="1"/>
    <n v="0.2"/>
    <n v="0.90479999999999983"/>
  </r>
  <r>
    <x v="1"/>
    <s v="MP-18175"/>
    <s v="Mike Pelletier"/>
    <x v="2"/>
    <s v="United States"/>
    <x v="1"/>
    <x v="1"/>
    <n v="92024"/>
    <x v="1"/>
    <s v="OFF-BI-10000174"/>
    <x v="1"/>
    <x v="6"/>
    <s v="Wilson Jones Clip &amp; Carry Folder Binder Tool for Ring Binders, Clear"/>
    <x v="690"/>
    <n v="14"/>
    <n v="0.2"/>
    <n v="22.736000000000001"/>
  </r>
  <r>
    <x v="3"/>
    <s v="MC-17635"/>
    <s v="Matthew Clasen"/>
    <x v="0"/>
    <s v="United States"/>
    <x v="5"/>
    <x v="1"/>
    <n v="90032"/>
    <x v="1"/>
    <s v="OFF-BI-10000174"/>
    <x v="1"/>
    <x v="6"/>
    <s v="Wilson Jones Clip &amp; Carry Folder Binder Tool for Ring Binders, Clear"/>
    <x v="2543"/>
    <n v="4"/>
    <n v="0.2"/>
    <n v="6.4959999999999996"/>
  </r>
  <r>
    <x v="3"/>
    <s v="TB-21055"/>
    <s v="Ted Butterfield"/>
    <x v="1"/>
    <s v="United States"/>
    <x v="341"/>
    <x v="26"/>
    <n v="2169"/>
    <x v="3"/>
    <s v="OFF-BI-10000174"/>
    <x v="1"/>
    <x v="6"/>
    <s v="Wilson Jones Clip &amp; Carry Folder Binder Tool for Ring Binders, Clear"/>
    <x v="2544"/>
    <n v="5"/>
    <n v="0"/>
    <n v="13.919999999999998"/>
  </r>
  <r>
    <x v="1"/>
    <s v="FM-14215"/>
    <s v="Filia McAdams"/>
    <x v="0"/>
    <s v="United States"/>
    <x v="65"/>
    <x v="1"/>
    <n v="93309"/>
    <x v="1"/>
    <s v="OFF-BI-10000174"/>
    <x v="1"/>
    <x v="6"/>
    <s v="Wilson Jones Clip &amp; Carry Folder Binder Tool for Ring Binders, Clear"/>
    <x v="2545"/>
    <n v="5"/>
    <n v="0.2"/>
    <n v="8.1199999999999974"/>
  </r>
  <r>
    <x v="1"/>
    <s v="ES-14080"/>
    <s v="Erin Smith"/>
    <x v="0"/>
    <s v="United States"/>
    <x v="149"/>
    <x v="20"/>
    <n v="85705"/>
    <x v="1"/>
    <s v="OFF-BI-10000174"/>
    <x v="1"/>
    <x v="6"/>
    <s v="Wilson Jones Clip &amp; Carry Folder Binder Tool for Ring Binders, Clear"/>
    <x v="2546"/>
    <n v="6"/>
    <n v="0.7"/>
    <n v="-7.6559999999999988"/>
  </r>
  <r>
    <x v="1"/>
    <s v="JK-15625"/>
    <s v="Jim Karlsson"/>
    <x v="1"/>
    <s v="United States"/>
    <x v="6"/>
    <x v="3"/>
    <n v="10024"/>
    <x v="3"/>
    <s v="OFF-BI-10000174"/>
    <x v="1"/>
    <x v="6"/>
    <s v="Wilson Jones Clip &amp; Carry Folder Binder Tool for Ring Binders, Clear"/>
    <x v="2547"/>
    <n v="3"/>
    <n v="0.2"/>
    <n v="4.8720000000000008"/>
  </r>
  <r>
    <x v="1"/>
    <s v="KM-16720"/>
    <s v="Kunst Miller"/>
    <x v="1"/>
    <s v="United States"/>
    <x v="6"/>
    <x v="3"/>
    <n v="10035"/>
    <x v="3"/>
    <s v="OFF-BI-10000174"/>
    <x v="1"/>
    <x v="6"/>
    <s v="Wilson Jones Clip &amp; Carry Folder Binder Tool for Ring Binders, Clear"/>
    <x v="2548"/>
    <n v="2"/>
    <n v="0.2"/>
    <n v="3.2479999999999998"/>
  </r>
  <r>
    <x v="1"/>
    <s v="RW-19540"/>
    <s v="Rick Wilson"/>
    <x v="0"/>
    <s v="United States"/>
    <x v="289"/>
    <x v="1"/>
    <n v="94513"/>
    <x v="1"/>
    <s v="OFF-BI-10000174"/>
    <x v="1"/>
    <x v="6"/>
    <s v="Wilson Jones Clip &amp; Carry Folder Binder Tool for Ring Binders, Clear"/>
    <x v="2547"/>
    <n v="3"/>
    <n v="0.2"/>
    <n v="4.8720000000000008"/>
  </r>
  <r>
    <x v="0"/>
    <s v="BE-11455"/>
    <s v="Brad Eason"/>
    <x v="2"/>
    <s v="United States"/>
    <x v="90"/>
    <x v="22"/>
    <n v="44105"/>
    <x v="3"/>
    <s v="OFF-BI-10000174"/>
    <x v="1"/>
    <x v="6"/>
    <s v="Wilson Jones Clip &amp; Carry Folder Binder Tool for Ring Binders, Clear"/>
    <x v="2549"/>
    <n v="5"/>
    <n v="0.7"/>
    <n v="-6.379999999999999"/>
  </r>
  <r>
    <x v="1"/>
    <s v="SC-20725"/>
    <s v="Steven Cartwright"/>
    <x v="1"/>
    <s v="United States"/>
    <x v="17"/>
    <x v="12"/>
    <n v="77070"/>
    <x v="0"/>
    <s v="OFF-BI-10000201"/>
    <x v="1"/>
    <x v="6"/>
    <s v="Avery Triangle Shaped Sheet Lifters, Black, 2/Pack"/>
    <x v="2550"/>
    <n v="3"/>
    <n v="0.8"/>
    <n v="-2.214"/>
  </r>
  <r>
    <x v="0"/>
    <s v="PW-19240"/>
    <s v="Pierre Wener"/>
    <x v="1"/>
    <s v="United States"/>
    <x v="436"/>
    <x v="10"/>
    <n v="32503"/>
    <x v="2"/>
    <s v="OFF-BI-10000201"/>
    <x v="1"/>
    <x v="6"/>
    <s v="Avery Triangle Shaped Sheet Lifters, Black, 2/Pack"/>
    <x v="2551"/>
    <n v="3"/>
    <n v="0.7"/>
    <n v="-1.4760000000000004"/>
  </r>
  <r>
    <x v="1"/>
    <s v="RF-19345"/>
    <s v="Randy Ferguson"/>
    <x v="0"/>
    <s v="United States"/>
    <x v="103"/>
    <x v="10"/>
    <n v="32839"/>
    <x v="2"/>
    <s v="OFF-BI-10000201"/>
    <x v="1"/>
    <x v="6"/>
    <s v="Avery Triangle Shaped Sheet Lifters, Black, 2/Pack"/>
    <x v="2552"/>
    <n v="9"/>
    <n v="0.7"/>
    <n v="-4.427999999999999"/>
  </r>
  <r>
    <x v="0"/>
    <s v="MV-17485"/>
    <s v="Mark Van Huff"/>
    <x v="1"/>
    <s v="United States"/>
    <x v="17"/>
    <x v="12"/>
    <n v="77041"/>
    <x v="0"/>
    <s v="OFF-BI-10000201"/>
    <x v="1"/>
    <x v="6"/>
    <s v="Avery Triangle Shaped Sheet Lifters, Black, 2/Pack"/>
    <x v="2553"/>
    <n v="2"/>
    <n v="0.8"/>
    <n v="-1.476"/>
  </r>
  <r>
    <x v="3"/>
    <s v="SH-20395"/>
    <s v="Shahid Hopkins"/>
    <x v="1"/>
    <s v="United States"/>
    <x v="281"/>
    <x v="22"/>
    <n v="44221"/>
    <x v="3"/>
    <s v="OFF-BI-10000201"/>
    <x v="1"/>
    <x v="6"/>
    <s v="Avery Triangle Shaped Sheet Lifters, Black, 2/Pack"/>
    <x v="2551"/>
    <n v="3"/>
    <n v="0.7"/>
    <n v="-1.4760000000000004"/>
  </r>
  <r>
    <x v="1"/>
    <s v="NC-18535"/>
    <s v="Nick Crebassa"/>
    <x v="0"/>
    <s v="United States"/>
    <x v="437"/>
    <x v="26"/>
    <n v="2740"/>
    <x v="3"/>
    <s v="OFF-BI-10000201"/>
    <x v="1"/>
    <x v="6"/>
    <s v="Avery Triangle Shaped Sheet Lifters, Black, 2/Pack"/>
    <x v="2554"/>
    <n v="5"/>
    <n v="0"/>
    <n v="6.15"/>
  </r>
  <r>
    <x v="1"/>
    <s v="DM-13015"/>
    <s v="Darrin Martin"/>
    <x v="1"/>
    <s v="United States"/>
    <x v="18"/>
    <x v="13"/>
    <n v="19143"/>
    <x v="3"/>
    <s v="OFF-BI-10000216"/>
    <x v="1"/>
    <x v="6"/>
    <s v="Mead 1st Gear 2&quot; Zipper Binder, Asst. Colors"/>
    <x v="2555"/>
    <n v="3"/>
    <n v="0.7"/>
    <n v="-7.782"/>
  </r>
  <r>
    <x v="1"/>
    <s v="JL-15505"/>
    <s v="Jeremy Lonsdale"/>
    <x v="1"/>
    <s v="United States"/>
    <x v="165"/>
    <x v="1"/>
    <n v="92683"/>
    <x v="1"/>
    <s v="OFF-BI-10000216"/>
    <x v="1"/>
    <x v="6"/>
    <s v="Mead 1st Gear 2&quot; Zipper Binder, Asst. Colors"/>
    <x v="2556"/>
    <n v="3"/>
    <n v="0.2"/>
    <n v="11.673000000000002"/>
  </r>
  <r>
    <x v="1"/>
    <s v="MY-17380"/>
    <s v="Maribeth Yedwab"/>
    <x v="0"/>
    <s v="United States"/>
    <x v="128"/>
    <x v="24"/>
    <n v="38109"/>
    <x v="2"/>
    <s v="OFF-BI-10000216"/>
    <x v="1"/>
    <x v="6"/>
    <s v="Mead 1st Gear 2&quot; Zipper Binder, Asst. Colors"/>
    <x v="2555"/>
    <n v="3"/>
    <n v="0.7"/>
    <n v="-7.782"/>
  </r>
  <r>
    <x v="1"/>
    <s v="PK-19075"/>
    <s v="Pete Kriz"/>
    <x v="1"/>
    <s v="United States"/>
    <x v="6"/>
    <x v="3"/>
    <n v="10011"/>
    <x v="3"/>
    <s v="OFF-BI-10000279"/>
    <x v="1"/>
    <x v="6"/>
    <s v="Acco Recycled 2&quot; Capacity Laser Printer Hanging Data Binders"/>
    <x v="2557"/>
    <n v="2"/>
    <n v="0.2"/>
    <n v="7.8029999999999982"/>
  </r>
  <r>
    <x v="1"/>
    <s v="NC-18535"/>
    <s v="Nick Crebassa"/>
    <x v="0"/>
    <s v="United States"/>
    <x v="97"/>
    <x v="20"/>
    <n v="85023"/>
    <x v="1"/>
    <s v="OFF-BI-10000279"/>
    <x v="1"/>
    <x v="6"/>
    <s v="Acco Recycled 2&quot; Capacity Laser Printer Hanging Data Binders"/>
    <x v="2558"/>
    <n v="3"/>
    <n v="0.7"/>
    <n v="-9.9704999999999977"/>
  </r>
  <r>
    <x v="1"/>
    <s v="SP-20545"/>
    <s v="Sibella Parks"/>
    <x v="0"/>
    <s v="United States"/>
    <x v="6"/>
    <x v="3"/>
    <n v="10024"/>
    <x v="3"/>
    <s v="OFF-BI-10000279"/>
    <x v="1"/>
    <x v="6"/>
    <s v="Acco Recycled 2&quot; Capacity Laser Printer Hanging Data Binders"/>
    <x v="2559"/>
    <n v="4"/>
    <n v="0.2"/>
    <n v="15.605999999999996"/>
  </r>
  <r>
    <x v="0"/>
    <s v="LW-17215"/>
    <s v="Luke Weiss"/>
    <x v="1"/>
    <s v="United States"/>
    <x v="0"/>
    <x v="0"/>
    <n v="60653"/>
    <x v="0"/>
    <s v="OFF-BI-10000279"/>
    <x v="1"/>
    <x v="6"/>
    <s v="Acco Recycled 2&quot; Capacity Laser Printer Hanging Data Binders"/>
    <x v="2560"/>
    <n v="1"/>
    <n v="0.8"/>
    <n v="-4.7685000000000013"/>
  </r>
  <r>
    <x v="1"/>
    <s v="DB-13210"/>
    <s v="Dean Braden"/>
    <x v="1"/>
    <s v="United States"/>
    <x v="17"/>
    <x v="12"/>
    <n v="77041"/>
    <x v="0"/>
    <s v="OFF-BI-10000285"/>
    <x v="1"/>
    <x v="6"/>
    <s v="XtraLife ClearVue Slant-D Ring Binders by Cardinal"/>
    <x v="2561"/>
    <n v="9"/>
    <n v="0.8"/>
    <n v="-21.167999999999999"/>
  </r>
  <r>
    <x v="1"/>
    <s v="LB-16795"/>
    <s v="Laurel Beltran"/>
    <x v="2"/>
    <s v="United States"/>
    <x v="52"/>
    <x v="0"/>
    <n v="60035"/>
    <x v="0"/>
    <s v="OFF-BI-10000285"/>
    <x v="1"/>
    <x v="6"/>
    <s v="XtraLife ClearVue Slant-D Ring Binders by Cardinal"/>
    <x v="2562"/>
    <n v="2"/>
    <n v="0.8"/>
    <n v="-4.7040000000000006"/>
  </r>
  <r>
    <x v="3"/>
    <s v="HG-14965"/>
    <s v="Henry Goldwyn"/>
    <x v="0"/>
    <s v="United States"/>
    <x v="333"/>
    <x v="29"/>
    <n v="39503"/>
    <x v="2"/>
    <s v="OFF-BI-10000285"/>
    <x v="1"/>
    <x v="6"/>
    <s v="XtraLife ClearVue Slant-D Ring Binders by Cardinal"/>
    <x v="2563"/>
    <n v="4"/>
    <n v="0"/>
    <n v="15.68"/>
  </r>
  <r>
    <x v="3"/>
    <s v="BF-11020"/>
    <s v="Barry Französisch"/>
    <x v="0"/>
    <s v="United States"/>
    <x v="5"/>
    <x v="1"/>
    <n v="90032"/>
    <x v="1"/>
    <s v="OFF-BI-10000285"/>
    <x v="1"/>
    <x v="6"/>
    <s v="XtraLife ClearVue Slant-D Ring Binders by Cardinal"/>
    <x v="2564"/>
    <n v="2"/>
    <n v="0.2"/>
    <n v="4.7039999999999997"/>
  </r>
  <r>
    <x v="0"/>
    <s v="GG-14650"/>
    <s v="Greg Guthrie"/>
    <x v="0"/>
    <s v="United States"/>
    <x v="32"/>
    <x v="22"/>
    <n v="43229"/>
    <x v="3"/>
    <s v="OFF-BI-10000285"/>
    <x v="1"/>
    <x v="6"/>
    <s v="XtraLife ClearVue Slant-D Ring Binders by Cardinal"/>
    <x v="2565"/>
    <n v="5"/>
    <n v="0.7"/>
    <n v="-7.8399999999999963"/>
  </r>
  <r>
    <x v="1"/>
    <s v="BV-11245"/>
    <s v="Benjamin Venier"/>
    <x v="0"/>
    <s v="United States"/>
    <x v="189"/>
    <x v="38"/>
    <n v="50315"/>
    <x v="0"/>
    <s v="OFF-BI-10000301"/>
    <x v="1"/>
    <x v="6"/>
    <s v="GBC Instant Report Kit"/>
    <x v="2566"/>
    <n v="5"/>
    <n v="0"/>
    <n v="16.175000000000001"/>
  </r>
  <r>
    <x v="1"/>
    <s v="LT-17110"/>
    <s v="Liz Thompson"/>
    <x v="1"/>
    <s v="United States"/>
    <x v="261"/>
    <x v="0"/>
    <n v="61701"/>
    <x v="0"/>
    <s v="OFF-BI-10000301"/>
    <x v="1"/>
    <x v="6"/>
    <s v="GBC Instant Report Kit"/>
    <x v="2567"/>
    <n v="4"/>
    <n v="0.8"/>
    <n v="-7.7640000000000011"/>
  </r>
  <r>
    <x v="3"/>
    <s v="CC-12610"/>
    <s v="Corey Catlett"/>
    <x v="0"/>
    <s v="United States"/>
    <x v="18"/>
    <x v="13"/>
    <n v="19134"/>
    <x v="3"/>
    <s v="OFF-BI-10000301"/>
    <x v="1"/>
    <x v="6"/>
    <s v="GBC Instant Report Kit"/>
    <x v="2568"/>
    <n v="1"/>
    <n v="0.7"/>
    <n v="-1.294"/>
  </r>
  <r>
    <x v="3"/>
    <s v="DB-13270"/>
    <s v="Deborah Brumfield"/>
    <x v="2"/>
    <s v="United States"/>
    <x v="176"/>
    <x v="12"/>
    <n v="78745"/>
    <x v="0"/>
    <s v="OFF-BI-10000301"/>
    <x v="1"/>
    <x v="6"/>
    <s v="GBC Instant Report Kit"/>
    <x v="2569"/>
    <n v="3"/>
    <n v="0.8"/>
    <n v="-5.8230000000000004"/>
  </r>
  <r>
    <x v="1"/>
    <s v="SC-20095"/>
    <s v="Sanjit Chand"/>
    <x v="1"/>
    <s v="United States"/>
    <x v="167"/>
    <x v="37"/>
    <n v="55407"/>
    <x v="0"/>
    <s v="OFF-BI-10000301"/>
    <x v="1"/>
    <x v="6"/>
    <s v="GBC Instant Report Kit"/>
    <x v="2570"/>
    <n v="2"/>
    <n v="0"/>
    <n v="6.47"/>
  </r>
  <r>
    <x v="1"/>
    <s v="SC-20380"/>
    <s v="Shahid Collister"/>
    <x v="1"/>
    <s v="United States"/>
    <x v="62"/>
    <x v="10"/>
    <n v="33024"/>
    <x v="2"/>
    <s v="OFF-BI-10000301"/>
    <x v="1"/>
    <x v="6"/>
    <s v="GBC Instant Report Kit"/>
    <x v="2571"/>
    <n v="2"/>
    <n v="0.7"/>
    <n v="-2.5880000000000001"/>
  </r>
  <r>
    <x v="3"/>
    <s v="DP-13000"/>
    <s v="Darren Powers"/>
    <x v="1"/>
    <s v="United States"/>
    <x v="82"/>
    <x v="10"/>
    <n v="33311"/>
    <x v="2"/>
    <s v="OFF-BI-10000301"/>
    <x v="1"/>
    <x v="6"/>
    <s v="GBC Instant Report Kit"/>
    <x v="2572"/>
    <n v="4"/>
    <n v="0.7"/>
    <n v="-5.1760000000000002"/>
  </r>
  <r>
    <x v="1"/>
    <s v="LM-17065"/>
    <s v="Liz MacKendrick"/>
    <x v="1"/>
    <s v="United States"/>
    <x v="157"/>
    <x v="3"/>
    <n v="13021"/>
    <x v="3"/>
    <s v="OFF-BI-10000301"/>
    <x v="1"/>
    <x v="6"/>
    <s v="GBC Instant Report Kit"/>
    <x v="2318"/>
    <n v="3"/>
    <n v="0.2"/>
    <n v="5.8230000000000004"/>
  </r>
  <r>
    <x v="1"/>
    <s v="SF-20200"/>
    <s v="Sarah Foster"/>
    <x v="1"/>
    <s v="United States"/>
    <x v="11"/>
    <x v="8"/>
    <n v="98103"/>
    <x v="1"/>
    <s v="OFF-BI-10000301"/>
    <x v="1"/>
    <x v="6"/>
    <s v="GBC Instant Report Kit"/>
    <x v="2573"/>
    <n v="4"/>
    <n v="0.2"/>
    <n v="7.7639999999999993"/>
  </r>
  <r>
    <x v="0"/>
    <s v="PS-18760"/>
    <s v="Pamela Stobb"/>
    <x v="1"/>
    <s v="United States"/>
    <x v="18"/>
    <x v="13"/>
    <n v="19140"/>
    <x v="3"/>
    <s v="OFF-BI-10000301"/>
    <x v="1"/>
    <x v="6"/>
    <s v="GBC Instant Report Kit"/>
    <x v="2571"/>
    <n v="2"/>
    <n v="0.7"/>
    <n v="-2.5880000000000001"/>
  </r>
  <r>
    <x v="1"/>
    <s v="JB-15400"/>
    <s v="Jennifer Braxton"/>
    <x v="0"/>
    <s v="United States"/>
    <x v="99"/>
    <x v="14"/>
    <n v="53209"/>
    <x v="0"/>
    <s v="OFF-BI-10000301"/>
    <x v="1"/>
    <x v="6"/>
    <s v="GBC Instant Report Kit"/>
    <x v="2317"/>
    <n v="6"/>
    <n v="0"/>
    <n v="19.41"/>
  </r>
  <r>
    <x v="1"/>
    <s v="JM-15250"/>
    <s v="Janet Martin"/>
    <x v="1"/>
    <s v="United States"/>
    <x v="16"/>
    <x v="12"/>
    <n v="77340"/>
    <x v="0"/>
    <s v="OFF-BI-10000301"/>
    <x v="1"/>
    <x v="6"/>
    <s v="GBC Instant Report Kit"/>
    <x v="2574"/>
    <n v="5"/>
    <n v="0.8"/>
    <n v="-9.7050000000000018"/>
  </r>
  <r>
    <x v="1"/>
    <s v="SC-20050"/>
    <s v="Sample Company A"/>
    <x v="2"/>
    <s v="United States"/>
    <x v="71"/>
    <x v="12"/>
    <n v="76017"/>
    <x v="0"/>
    <s v="OFF-BI-10000301"/>
    <x v="1"/>
    <x v="6"/>
    <s v="GBC Instant Report Kit"/>
    <x v="2575"/>
    <n v="9"/>
    <n v="0.8"/>
    <n v="-17.469000000000005"/>
  </r>
  <r>
    <x v="1"/>
    <s v="RA-19915"/>
    <s v="Russell Applegate"/>
    <x v="1"/>
    <s v="United States"/>
    <x v="17"/>
    <x v="12"/>
    <n v="77095"/>
    <x v="0"/>
    <s v="OFF-BI-10000309"/>
    <x v="1"/>
    <x v="6"/>
    <s v="GBC Twin Loop Wire Binding Elements, 9/16&quot; Spine, Black"/>
    <x v="2576"/>
    <n v="4"/>
    <n v="0.8"/>
    <n v="-18.872800000000009"/>
  </r>
  <r>
    <x v="1"/>
    <s v="CJ-12010"/>
    <s v="Caroline Jumper"/>
    <x v="1"/>
    <s v="United States"/>
    <x v="6"/>
    <x v="3"/>
    <n v="10009"/>
    <x v="3"/>
    <s v="OFF-BI-10000309"/>
    <x v="1"/>
    <x v="6"/>
    <s v="GBC Twin Loop Wire Binding Elements, 9/16&quot; Spine, Black"/>
    <x v="2577"/>
    <n v="7"/>
    <n v="0.2"/>
    <n v="30.896599999999996"/>
  </r>
  <r>
    <x v="3"/>
    <s v="CS-12250"/>
    <s v="Chris Selesnick"/>
    <x v="0"/>
    <s v="United States"/>
    <x v="23"/>
    <x v="35"/>
    <n v="29203"/>
    <x v="2"/>
    <s v="OFF-BI-10000309"/>
    <x v="1"/>
    <x v="6"/>
    <s v="GBC Twin Loop Wire Binding Elements, 9/16&quot; Spine, Black"/>
    <x v="2578"/>
    <n v="3"/>
    <n v="0"/>
    <n v="22.3734"/>
  </r>
  <r>
    <x v="1"/>
    <s v="AG-10765"/>
    <s v="Anthony Garverick"/>
    <x v="2"/>
    <s v="United States"/>
    <x v="0"/>
    <x v="0"/>
    <n v="60623"/>
    <x v="0"/>
    <s v="OFF-BI-10000309"/>
    <x v="1"/>
    <x v="6"/>
    <s v="GBC Twin Loop Wire Binding Elements, 9/16&quot; Spine, Black"/>
    <x v="2579"/>
    <n v="9"/>
    <n v="0.8"/>
    <n v="-42.46380000000002"/>
  </r>
  <r>
    <x v="0"/>
    <s v="EM-14140"/>
    <s v="Eugene Moren"/>
    <x v="2"/>
    <s v="United States"/>
    <x v="79"/>
    <x v="4"/>
    <n v="19711"/>
    <x v="3"/>
    <s v="OFF-BI-10000309"/>
    <x v="1"/>
    <x v="6"/>
    <s v="GBC Twin Loop Wire Binding Elements, 9/16&quot; Spine, Black"/>
    <x v="2580"/>
    <n v="2"/>
    <n v="0"/>
    <n v="14.9156"/>
  </r>
  <r>
    <x v="1"/>
    <s v="PO-18850"/>
    <s v="Patrick O'Brill"/>
    <x v="1"/>
    <s v="United States"/>
    <x v="2"/>
    <x v="1"/>
    <n v="94109"/>
    <x v="1"/>
    <s v="OFF-BI-10000309"/>
    <x v="1"/>
    <x v="6"/>
    <s v="GBC Twin Loop Wire Binding Elements, 9/16&quot; Spine, Black"/>
    <x v="2581"/>
    <n v="1"/>
    <n v="0.2"/>
    <n v="4.4137999999999993"/>
  </r>
  <r>
    <x v="1"/>
    <s v="MH-17440"/>
    <s v="Mark Haberlin"/>
    <x v="0"/>
    <s v="United States"/>
    <x v="109"/>
    <x v="29"/>
    <n v="39212"/>
    <x v="2"/>
    <s v="OFF-BI-10000309"/>
    <x v="1"/>
    <x v="6"/>
    <s v="GBC Twin Loop Wire Binding Elements, 9/16&quot; Spine, Black"/>
    <x v="2580"/>
    <n v="2"/>
    <n v="0"/>
    <n v="14.9156"/>
  </r>
  <r>
    <x v="1"/>
    <s v="BW-11200"/>
    <s v="Ben Wallace"/>
    <x v="1"/>
    <s v="United States"/>
    <x v="271"/>
    <x v="0"/>
    <n v="60076"/>
    <x v="0"/>
    <s v="OFF-BI-10000309"/>
    <x v="1"/>
    <x v="6"/>
    <s v="GBC Twin Loop Wire Binding Elements, 9/16&quot; Spine, Black"/>
    <x v="2576"/>
    <n v="4"/>
    <n v="0.8"/>
    <n v="-18.872800000000009"/>
  </r>
  <r>
    <x v="1"/>
    <s v="EH-14185"/>
    <s v="Evan Henry"/>
    <x v="1"/>
    <s v="United States"/>
    <x v="18"/>
    <x v="13"/>
    <n v="19120"/>
    <x v="3"/>
    <s v="OFF-BI-10000309"/>
    <x v="1"/>
    <x v="6"/>
    <s v="GBC Twin Loop Wire Binding Elements, 9/16&quot; Spine, Black"/>
    <x v="2582"/>
    <n v="3"/>
    <n v="0.7"/>
    <n v="-9.5885999999999996"/>
  </r>
  <r>
    <x v="1"/>
    <s v="TN-21040"/>
    <s v="Tanja Norvell"/>
    <x v="2"/>
    <s v="United States"/>
    <x v="97"/>
    <x v="20"/>
    <n v="85023"/>
    <x v="1"/>
    <s v="OFF-BI-10000315"/>
    <x v="1"/>
    <x v="6"/>
    <s v="Poly Designer Cover &amp; Back"/>
    <x v="2583"/>
    <n v="5"/>
    <n v="0.7"/>
    <n v="-20.888999999999989"/>
  </r>
  <r>
    <x v="1"/>
    <s v="SM-20005"/>
    <s v="Sally Matthias"/>
    <x v="1"/>
    <s v="United States"/>
    <x v="6"/>
    <x v="3"/>
    <n v="10009"/>
    <x v="3"/>
    <s v="OFF-BI-10000315"/>
    <x v="1"/>
    <x v="6"/>
    <s v="Poly Designer Cover &amp; Back"/>
    <x v="2584"/>
    <n v="7"/>
    <n v="0.2"/>
    <n v="37.220399999999998"/>
  </r>
  <r>
    <x v="2"/>
    <s v="CC-12475"/>
    <s v="Cindy Chapman"/>
    <x v="1"/>
    <s v="United States"/>
    <x v="6"/>
    <x v="3"/>
    <n v="10024"/>
    <x v="3"/>
    <s v="OFF-BI-10000315"/>
    <x v="1"/>
    <x v="6"/>
    <s v="Poly Designer Cover &amp; Back"/>
    <x v="2585"/>
    <n v="3"/>
    <n v="0.2"/>
    <n v="15.951599999999997"/>
  </r>
  <r>
    <x v="0"/>
    <s v="TB-21355"/>
    <s v="Todd Boyes"/>
    <x v="0"/>
    <s v="United States"/>
    <x v="75"/>
    <x v="18"/>
    <n v="30328"/>
    <x v="2"/>
    <s v="OFF-BI-10000315"/>
    <x v="1"/>
    <x v="6"/>
    <s v="Poly Designer Cover &amp; Back"/>
    <x v="2079"/>
    <n v="6"/>
    <n v="0"/>
    <n v="54.691199999999995"/>
  </r>
  <r>
    <x v="1"/>
    <s v="AA-10645"/>
    <s v="Anna Andreadi"/>
    <x v="1"/>
    <s v="United States"/>
    <x v="325"/>
    <x v="21"/>
    <n v="40324"/>
    <x v="2"/>
    <s v="OFF-BI-10000315"/>
    <x v="1"/>
    <x v="6"/>
    <s v="Poly Designer Cover &amp; Back"/>
    <x v="2079"/>
    <n v="6"/>
    <n v="0"/>
    <n v="54.691199999999995"/>
  </r>
  <r>
    <x v="2"/>
    <s v="MC-18100"/>
    <s v="Mick Crebagga"/>
    <x v="1"/>
    <s v="United States"/>
    <x v="17"/>
    <x v="12"/>
    <n v="77041"/>
    <x v="0"/>
    <s v="OFF-BI-10000315"/>
    <x v="1"/>
    <x v="6"/>
    <s v="Poly Designer Cover &amp; Back"/>
    <x v="2586"/>
    <n v="1"/>
    <n v="0.8"/>
    <n v="-6.0768000000000004"/>
  </r>
  <r>
    <x v="1"/>
    <s v="NS-18640"/>
    <s v="Noel Staavos"/>
    <x v="0"/>
    <s v="United States"/>
    <x v="13"/>
    <x v="9"/>
    <n v="28540"/>
    <x v="2"/>
    <s v="OFF-BI-10000315"/>
    <x v="1"/>
    <x v="6"/>
    <s v="Poly Designer Cover &amp; Back"/>
    <x v="2587"/>
    <n v="7"/>
    <n v="0.7"/>
    <n v="-29.244599999999991"/>
  </r>
  <r>
    <x v="0"/>
    <s v="HR-14770"/>
    <s v="Hallie Redmond"/>
    <x v="2"/>
    <s v="United States"/>
    <x v="5"/>
    <x v="1"/>
    <n v="90045"/>
    <x v="1"/>
    <s v="OFF-BI-10000320"/>
    <x v="1"/>
    <x v="6"/>
    <s v="GBC Plastic Binding Combs"/>
    <x v="1003"/>
    <n v="2"/>
    <n v="0.2"/>
    <n v="4.2804000000000002"/>
  </r>
  <r>
    <x v="0"/>
    <s v="RC-19825"/>
    <s v="Roy Collins"/>
    <x v="1"/>
    <s v="United States"/>
    <x v="116"/>
    <x v="1"/>
    <n v="91104"/>
    <x v="1"/>
    <s v="OFF-BI-10000320"/>
    <x v="1"/>
    <x v="6"/>
    <s v="GBC Plastic Binding Combs"/>
    <x v="2588"/>
    <n v="3"/>
    <n v="0.2"/>
    <n v="6.4206000000000012"/>
  </r>
  <r>
    <x v="1"/>
    <s v="NP-18685"/>
    <s v="Nora Pelletier"/>
    <x v="2"/>
    <s v="United States"/>
    <x v="428"/>
    <x v="3"/>
    <n v="14304"/>
    <x v="3"/>
    <s v="OFF-BI-10000320"/>
    <x v="1"/>
    <x v="6"/>
    <s v="GBC Plastic Binding Combs"/>
    <x v="2588"/>
    <n v="3"/>
    <n v="0.2"/>
    <n v="6.4206000000000012"/>
  </r>
  <r>
    <x v="3"/>
    <s v="ND-18370"/>
    <s v="Natalie DeCherney"/>
    <x v="1"/>
    <s v="United States"/>
    <x v="6"/>
    <x v="3"/>
    <n v="10035"/>
    <x v="3"/>
    <s v="OFF-BI-10000320"/>
    <x v="1"/>
    <x v="6"/>
    <s v="GBC Plastic Binding Combs"/>
    <x v="1003"/>
    <n v="2"/>
    <n v="0.2"/>
    <n v="4.2804000000000002"/>
  </r>
  <r>
    <x v="1"/>
    <s v="JM-15250"/>
    <s v="Janet Martin"/>
    <x v="1"/>
    <s v="United States"/>
    <x v="6"/>
    <x v="3"/>
    <n v="10009"/>
    <x v="3"/>
    <s v="OFF-BI-10000320"/>
    <x v="1"/>
    <x v="6"/>
    <s v="GBC Plastic Binding Combs"/>
    <x v="2589"/>
    <n v="7"/>
    <n v="0.2"/>
    <n v="14.981400000000001"/>
  </r>
  <r>
    <x v="2"/>
    <s v="JL-15835"/>
    <s v="John Lee"/>
    <x v="1"/>
    <s v="United States"/>
    <x v="15"/>
    <x v="6"/>
    <n v="48205"/>
    <x v="0"/>
    <s v="OFF-BI-10000320"/>
    <x v="1"/>
    <x v="6"/>
    <s v="GBC Plastic Binding Combs"/>
    <x v="2590"/>
    <n v="4"/>
    <n v="0"/>
    <n v="14.4648"/>
  </r>
  <r>
    <x v="1"/>
    <s v="MG-17875"/>
    <s v="Michael Grace"/>
    <x v="2"/>
    <s v="United States"/>
    <x v="130"/>
    <x v="12"/>
    <n v="79907"/>
    <x v="0"/>
    <s v="OFF-BI-10000320"/>
    <x v="1"/>
    <x v="6"/>
    <s v="GBC Plastic Binding Combs"/>
    <x v="2591"/>
    <n v="3"/>
    <n v="0.8"/>
    <n v="-6.8633999999999986"/>
  </r>
  <r>
    <x v="1"/>
    <s v="JA-15970"/>
    <s v="Joseph Airdo"/>
    <x v="1"/>
    <s v="United States"/>
    <x v="15"/>
    <x v="6"/>
    <n v="48227"/>
    <x v="0"/>
    <s v="OFF-BI-10000320"/>
    <x v="1"/>
    <x v="6"/>
    <s v="GBC Plastic Binding Combs"/>
    <x v="2590"/>
    <n v="4"/>
    <n v="0"/>
    <n v="14.4648"/>
  </r>
  <r>
    <x v="3"/>
    <s v="SG-20470"/>
    <s v="Sheri Gordon"/>
    <x v="1"/>
    <s v="United States"/>
    <x v="145"/>
    <x v="15"/>
    <n v="20852"/>
    <x v="3"/>
    <s v="OFF-BI-10000320"/>
    <x v="1"/>
    <x v="6"/>
    <s v="GBC Plastic Binding Combs"/>
    <x v="1005"/>
    <n v="1"/>
    <n v="0"/>
    <n v="3.6162000000000001"/>
  </r>
  <r>
    <x v="3"/>
    <s v="MP-17965"/>
    <s v="Michael Paige"/>
    <x v="0"/>
    <s v="United States"/>
    <x v="115"/>
    <x v="12"/>
    <n v="78501"/>
    <x v="0"/>
    <s v="OFF-BI-10000320"/>
    <x v="1"/>
    <x v="6"/>
    <s v="GBC Plastic Binding Combs"/>
    <x v="2592"/>
    <n v="1"/>
    <n v="0.8"/>
    <n v="-2.2877999999999998"/>
  </r>
  <r>
    <x v="1"/>
    <s v="FH-14365"/>
    <s v="Fred Hopkins"/>
    <x v="0"/>
    <s v="United States"/>
    <x v="18"/>
    <x v="13"/>
    <n v="19120"/>
    <x v="3"/>
    <s v="OFF-BI-10000343"/>
    <x v="1"/>
    <x v="6"/>
    <s v="Pressboard Covers with Storage Hooks, 9 1/2&quot; x 11&quot;, Light Blue"/>
    <x v="2593"/>
    <n v="2"/>
    <n v="0.7"/>
    <n v="-2.2585999999999995"/>
  </r>
  <r>
    <x v="1"/>
    <s v="GP-14740"/>
    <s v="Guy Phonely"/>
    <x v="0"/>
    <s v="United States"/>
    <x v="438"/>
    <x v="26"/>
    <n v="1453"/>
    <x v="3"/>
    <s v="OFF-BI-10000343"/>
    <x v="1"/>
    <x v="6"/>
    <s v="Pressboard Covers with Storage Hooks, 9 1/2&quot; x 11&quot;, Light Blue"/>
    <x v="996"/>
    <n v="3"/>
    <n v="0"/>
    <n v="6.9230999999999998"/>
  </r>
  <r>
    <x v="1"/>
    <s v="JC-15340"/>
    <s v="Jasper Cacioppo"/>
    <x v="1"/>
    <s v="United States"/>
    <x v="6"/>
    <x v="3"/>
    <n v="10024"/>
    <x v="3"/>
    <s v="OFF-BI-10000343"/>
    <x v="1"/>
    <x v="6"/>
    <s v="Pressboard Covers with Storage Hooks, 9 1/2&quot; x 11&quot;, Light Blue"/>
    <x v="2594"/>
    <n v="1"/>
    <n v="0.2"/>
    <n v="1.3256999999999999"/>
  </r>
  <r>
    <x v="0"/>
    <s v="BT-11395"/>
    <s v="Bill Tyler"/>
    <x v="0"/>
    <s v="United States"/>
    <x v="415"/>
    <x v="13"/>
    <n v="16602"/>
    <x v="3"/>
    <s v="OFF-BI-10000343"/>
    <x v="1"/>
    <x v="6"/>
    <s v="Pressboard Covers with Storage Hooks, 9 1/2&quot; x 11&quot;, Light Blue"/>
    <x v="2595"/>
    <n v="3"/>
    <n v="0.7"/>
    <n v="-3.3879000000000001"/>
  </r>
  <r>
    <x v="3"/>
    <s v="LC-16930"/>
    <s v="Linda Cazamias"/>
    <x v="0"/>
    <s v="United States"/>
    <x v="154"/>
    <x v="1"/>
    <n v="95823"/>
    <x v="1"/>
    <s v="OFF-BI-10000343"/>
    <x v="1"/>
    <x v="6"/>
    <s v="Pressboard Covers with Storage Hooks, 9 1/2&quot; x 11&quot;, Light Blue"/>
    <x v="2596"/>
    <n v="3"/>
    <n v="0.2"/>
    <n v="3.9770999999999996"/>
  </r>
  <r>
    <x v="0"/>
    <s v="SJ-20215"/>
    <s v="Sarah Jordon"/>
    <x v="1"/>
    <s v="United States"/>
    <x v="341"/>
    <x v="0"/>
    <n v="62301"/>
    <x v="0"/>
    <s v="OFF-BI-10000343"/>
    <x v="1"/>
    <x v="6"/>
    <s v="Pressboard Covers with Storage Hooks, 9 1/2&quot; x 11&quot;, Light Blue"/>
    <x v="2597"/>
    <n v="2"/>
    <n v="0.8"/>
    <n v="-3.2406000000000006"/>
  </r>
  <r>
    <x v="1"/>
    <s v="BF-10975"/>
    <s v="Barbara Fisher"/>
    <x v="0"/>
    <s v="United States"/>
    <x v="32"/>
    <x v="33"/>
    <n v="47201"/>
    <x v="0"/>
    <s v="OFF-BI-10000343"/>
    <x v="1"/>
    <x v="6"/>
    <s v="Pressboard Covers with Storage Hooks, 9 1/2&quot; x 11&quot;, Light Blue"/>
    <x v="2598"/>
    <n v="1"/>
    <n v="0"/>
    <n v="2.3077000000000001"/>
  </r>
  <r>
    <x v="3"/>
    <s v="SA-20830"/>
    <s v="Sue Ann Reed"/>
    <x v="1"/>
    <s v="United States"/>
    <x v="80"/>
    <x v="1"/>
    <n v="93727"/>
    <x v="1"/>
    <s v="OFF-BI-10000343"/>
    <x v="1"/>
    <x v="6"/>
    <s v="Pressboard Covers with Storage Hooks, 9 1/2&quot; x 11&quot;, Light Blue"/>
    <x v="2599"/>
    <n v="7"/>
    <n v="0.2"/>
    <n v="9.2798999999999996"/>
  </r>
  <r>
    <x v="1"/>
    <s v="SV-20365"/>
    <s v="Seth Vernon"/>
    <x v="1"/>
    <s v="United States"/>
    <x v="6"/>
    <x v="3"/>
    <n v="10035"/>
    <x v="3"/>
    <s v="OFF-BI-10000343"/>
    <x v="1"/>
    <x v="6"/>
    <s v="Pressboard Covers with Storage Hooks, 9 1/2&quot; x 11&quot;, Light Blue"/>
    <x v="2596"/>
    <n v="3"/>
    <n v="0.2"/>
    <n v="3.9770999999999996"/>
  </r>
  <r>
    <x v="1"/>
    <s v="AS-10285"/>
    <s v="Alejandro Savely"/>
    <x v="0"/>
    <s v="United States"/>
    <x v="19"/>
    <x v="12"/>
    <n v="75081"/>
    <x v="0"/>
    <s v="OFF-BI-10000343"/>
    <x v="1"/>
    <x v="6"/>
    <s v="Pressboard Covers with Storage Hooks, 9 1/2&quot; x 11&quot;, Light Blue"/>
    <x v="2597"/>
    <n v="2"/>
    <n v="0.8"/>
    <n v="-3.2406000000000006"/>
  </r>
  <r>
    <x v="1"/>
    <s v="JM-15250"/>
    <s v="Janet Martin"/>
    <x v="1"/>
    <s v="United States"/>
    <x v="16"/>
    <x v="12"/>
    <n v="77340"/>
    <x v="0"/>
    <s v="OFF-BI-10000343"/>
    <x v="1"/>
    <x v="6"/>
    <s v="Pressboard Covers with Storage Hooks, 9 1/2&quot; x 11&quot;, Light Blue"/>
    <x v="2600"/>
    <n v="14"/>
    <n v="0.8"/>
    <n v="-22.684200000000004"/>
  </r>
  <r>
    <x v="1"/>
    <s v="BD-11500"/>
    <s v="Bradley Drucker"/>
    <x v="1"/>
    <s v="United States"/>
    <x v="0"/>
    <x v="0"/>
    <n v="60653"/>
    <x v="0"/>
    <s v="OFF-BI-10000343"/>
    <x v="1"/>
    <x v="6"/>
    <s v="Pressboard Covers with Storage Hooks, 9 1/2&quot; x 11&quot;, Light Blue"/>
    <x v="2601"/>
    <n v="3"/>
    <n v="0.8"/>
    <n v="-4.8609000000000009"/>
  </r>
  <r>
    <x v="0"/>
    <s v="AS-10135"/>
    <s v="Adrian Shami"/>
    <x v="2"/>
    <s v="United States"/>
    <x v="6"/>
    <x v="3"/>
    <n v="10035"/>
    <x v="3"/>
    <s v="OFF-BI-10000404"/>
    <x v="1"/>
    <x v="6"/>
    <s v="Avery Printable Repositionable Plastic Tabs"/>
    <x v="2602"/>
    <n v="6"/>
    <n v="0.2"/>
    <n v="13.931999999999999"/>
  </r>
  <r>
    <x v="3"/>
    <s v="DW-13540"/>
    <s v="Don Weiss"/>
    <x v="1"/>
    <s v="United States"/>
    <x v="11"/>
    <x v="8"/>
    <n v="98105"/>
    <x v="1"/>
    <s v="OFF-BI-10000404"/>
    <x v="1"/>
    <x v="6"/>
    <s v="Avery Printable Repositionable Plastic Tabs"/>
    <x v="2603"/>
    <n v="1"/>
    <n v="0.2"/>
    <n v="2.3220000000000001"/>
  </r>
  <r>
    <x v="1"/>
    <s v="EM-13825"/>
    <s v="Elizabeth Moffitt"/>
    <x v="0"/>
    <s v="United States"/>
    <x v="207"/>
    <x v="31"/>
    <n v="57103"/>
    <x v="0"/>
    <s v="OFF-BI-10000404"/>
    <x v="1"/>
    <x v="6"/>
    <s v="Avery Printable Repositionable Plastic Tabs"/>
    <x v="2604"/>
    <n v="5"/>
    <n v="0"/>
    <n v="20.21"/>
  </r>
  <r>
    <x v="1"/>
    <s v="JK-15370"/>
    <s v="Jay Kimmel"/>
    <x v="1"/>
    <s v="United States"/>
    <x v="1"/>
    <x v="1"/>
    <n v="92105"/>
    <x v="1"/>
    <s v="OFF-BI-10000404"/>
    <x v="1"/>
    <x v="6"/>
    <s v="Avery Printable Repositionable Plastic Tabs"/>
    <x v="2605"/>
    <n v="2"/>
    <n v="0.2"/>
    <n v="4.6440000000000001"/>
  </r>
  <r>
    <x v="1"/>
    <s v="JS-16030"/>
    <s v="Joy Smith"/>
    <x v="1"/>
    <s v="United States"/>
    <x v="76"/>
    <x v="29"/>
    <n v="39401"/>
    <x v="2"/>
    <s v="OFF-BI-10000404"/>
    <x v="1"/>
    <x v="6"/>
    <s v="Avery Printable Repositionable Plastic Tabs"/>
    <x v="2606"/>
    <n v="1"/>
    <n v="0"/>
    <n v="4.0419999999999998"/>
  </r>
  <r>
    <x v="3"/>
    <s v="CS-11860"/>
    <s v="Cari Schnelling"/>
    <x v="1"/>
    <s v="United States"/>
    <x v="19"/>
    <x v="12"/>
    <n v="75220"/>
    <x v="0"/>
    <s v="OFF-BI-10000404"/>
    <x v="1"/>
    <x v="6"/>
    <s v="Avery Printable Repositionable Plastic Tabs"/>
    <x v="2607"/>
    <n v="1"/>
    <n v="0.8"/>
    <n v="-2.8380000000000001"/>
  </r>
  <r>
    <x v="1"/>
    <s v="TB-21520"/>
    <s v="Tracy Blumstein"/>
    <x v="1"/>
    <s v="United States"/>
    <x v="18"/>
    <x v="13"/>
    <n v="19140"/>
    <x v="3"/>
    <s v="OFF-BI-10000474"/>
    <x v="1"/>
    <x v="6"/>
    <s v="Avery Recycled Flexi-View Covers for Binding Systems"/>
    <x v="2608"/>
    <n v="2"/>
    <n v="0.7"/>
    <n v="-7.0532000000000004"/>
  </r>
  <r>
    <x v="0"/>
    <s v="AG-10390"/>
    <s v="Allen Goldenen"/>
    <x v="1"/>
    <s v="United States"/>
    <x v="319"/>
    <x v="22"/>
    <n v="45231"/>
    <x v="3"/>
    <s v="OFF-BI-10000474"/>
    <x v="1"/>
    <x v="6"/>
    <s v="Avery Recycled Flexi-View Covers for Binding Systems"/>
    <x v="2609"/>
    <n v="3"/>
    <n v="0.7"/>
    <n v="-10.579799999999999"/>
  </r>
  <r>
    <x v="0"/>
    <s v="AS-10045"/>
    <s v="Aaron Smayling"/>
    <x v="0"/>
    <s v="United States"/>
    <x v="13"/>
    <x v="9"/>
    <n v="28540"/>
    <x v="2"/>
    <s v="OFF-BI-10000474"/>
    <x v="1"/>
    <x v="6"/>
    <s v="Avery Recycled Flexi-View Covers for Binding Systems"/>
    <x v="2610"/>
    <n v="6"/>
    <n v="0.7"/>
    <n v="-21.159599999999998"/>
  </r>
  <r>
    <x v="0"/>
    <s v="AH-10195"/>
    <s v="Alan Haines"/>
    <x v="0"/>
    <s v="United States"/>
    <x v="0"/>
    <x v="0"/>
    <n v="60623"/>
    <x v="0"/>
    <s v="OFF-BI-10000474"/>
    <x v="1"/>
    <x v="6"/>
    <s v="Avery Recycled Flexi-View Covers for Binding Systems"/>
    <x v="2611"/>
    <n v="5"/>
    <n v="0.8"/>
    <n v="-25.648000000000003"/>
  </r>
  <r>
    <x v="3"/>
    <s v="JE-15610"/>
    <s v="Jim Epp"/>
    <x v="0"/>
    <s v="United States"/>
    <x v="101"/>
    <x v="18"/>
    <n v="30318"/>
    <x v="2"/>
    <s v="OFF-BI-10000474"/>
    <x v="1"/>
    <x v="6"/>
    <s v="Avery Recycled Flexi-View Covers for Binding Systems"/>
    <x v="2612"/>
    <n v="4"/>
    <n v="0"/>
    <n v="30.7776"/>
  </r>
  <r>
    <x v="1"/>
    <s v="RB-19465"/>
    <s v="Rick Bensley"/>
    <x v="2"/>
    <s v="United States"/>
    <x v="160"/>
    <x v="30"/>
    <n v="74133"/>
    <x v="0"/>
    <s v="OFF-BI-10000474"/>
    <x v="1"/>
    <x v="6"/>
    <s v="Avery Recycled Flexi-View Covers for Binding Systems"/>
    <x v="2613"/>
    <n v="2"/>
    <n v="0"/>
    <n v="15.3888"/>
  </r>
  <r>
    <x v="1"/>
    <s v="AB-10105"/>
    <s v="Adrian Barton"/>
    <x v="1"/>
    <s v="United States"/>
    <x v="17"/>
    <x v="12"/>
    <n v="77041"/>
    <x v="0"/>
    <s v="OFF-BI-10000474"/>
    <x v="1"/>
    <x v="6"/>
    <s v="Avery Recycled Flexi-View Covers for Binding Systems"/>
    <x v="2614"/>
    <n v="10"/>
    <n v="0.8"/>
    <n v="-51.296000000000006"/>
  </r>
  <r>
    <x v="1"/>
    <s v="TC-21535"/>
    <s v="Tracy Collins"/>
    <x v="2"/>
    <s v="United States"/>
    <x v="32"/>
    <x v="22"/>
    <n v="43229"/>
    <x v="3"/>
    <s v="OFF-BI-10000494"/>
    <x v="1"/>
    <x v="6"/>
    <s v="Acco Economy Flexible Poly Round Ring Binder"/>
    <x v="2615"/>
    <n v="2"/>
    <n v="0.7"/>
    <n v="-2.6099999999999994"/>
  </r>
  <r>
    <x v="1"/>
    <s v="CW-11905"/>
    <s v="Carl Weiss"/>
    <x v="2"/>
    <s v="United States"/>
    <x v="5"/>
    <x v="1"/>
    <n v="90004"/>
    <x v="1"/>
    <s v="OFF-BI-10000494"/>
    <x v="1"/>
    <x v="6"/>
    <s v="Acco Economy Flexible Poly Round Ring Binder"/>
    <x v="2616"/>
    <n v="1"/>
    <n v="0.2"/>
    <n v="1.3049999999999997"/>
  </r>
  <r>
    <x v="1"/>
    <s v="HM-14860"/>
    <s v="Harry Marie"/>
    <x v="0"/>
    <s v="United States"/>
    <x v="19"/>
    <x v="12"/>
    <n v="75217"/>
    <x v="0"/>
    <s v="OFF-BI-10000494"/>
    <x v="1"/>
    <x v="6"/>
    <s v="Acco Economy Flexible Poly Round Ring Binder"/>
    <x v="2617"/>
    <n v="1"/>
    <n v="0.8"/>
    <n v="-1.8270000000000004"/>
  </r>
  <r>
    <x v="0"/>
    <s v="EA-14035"/>
    <s v="Erin Ashbrook"/>
    <x v="0"/>
    <s v="United States"/>
    <x v="300"/>
    <x v="22"/>
    <n v="45040"/>
    <x v="3"/>
    <s v="OFF-BI-10000494"/>
    <x v="1"/>
    <x v="6"/>
    <s v="Acco Economy Flexible Poly Round Ring Binder"/>
    <x v="2615"/>
    <n v="2"/>
    <n v="0.7"/>
    <n v="-2.6099999999999994"/>
  </r>
  <r>
    <x v="0"/>
    <s v="PK-18910"/>
    <s v="Paul Knutson"/>
    <x v="2"/>
    <s v="United States"/>
    <x v="18"/>
    <x v="13"/>
    <n v="19143"/>
    <x v="3"/>
    <s v="OFF-BI-10000545"/>
    <x v="1"/>
    <x v="6"/>
    <s v="GBC Ibimaster 500 Manual ProClick Binding System"/>
    <x v="2618"/>
    <n v="5"/>
    <n v="0.7"/>
    <n v="-760.98000000000025"/>
  </r>
  <r>
    <x v="0"/>
    <s v="NP-18325"/>
    <s v="Naresj Patel"/>
    <x v="1"/>
    <s v="United States"/>
    <x v="6"/>
    <x v="3"/>
    <n v="10024"/>
    <x v="3"/>
    <s v="OFF-BI-10000545"/>
    <x v="1"/>
    <x v="6"/>
    <s v="GBC Ibimaster 500 Manual ProClick Binding System"/>
    <x v="2619"/>
    <n v="2"/>
    <n v="0.2"/>
    <n v="456.58800000000002"/>
  </r>
  <r>
    <x v="3"/>
    <s v="RO-19780"/>
    <s v="Rose O'Brian"/>
    <x v="1"/>
    <s v="United States"/>
    <x v="42"/>
    <x v="24"/>
    <n v="37042"/>
    <x v="2"/>
    <s v="OFF-BI-10000545"/>
    <x v="1"/>
    <x v="6"/>
    <s v="GBC Ibimaster 500 Manual ProClick Binding System"/>
    <x v="2620"/>
    <n v="7"/>
    <n v="0.7"/>
    <n v="-1065.3719999999998"/>
  </r>
  <r>
    <x v="1"/>
    <s v="CS-12505"/>
    <s v="Cindy Stewart"/>
    <x v="1"/>
    <s v="United States"/>
    <x v="127"/>
    <x v="22"/>
    <n v="43130"/>
    <x v="3"/>
    <s v="OFF-BI-10000545"/>
    <x v="1"/>
    <x v="6"/>
    <s v="GBC Ibimaster 500 Manual ProClick Binding System"/>
    <x v="2621"/>
    <n v="2"/>
    <n v="0.7"/>
    <n v="-304.39200000000005"/>
  </r>
  <r>
    <x v="1"/>
    <s v="BG-11035"/>
    <s v="Barry Gonzalez"/>
    <x v="1"/>
    <s v="United States"/>
    <x v="222"/>
    <x v="24"/>
    <n v="37211"/>
    <x v="2"/>
    <s v="OFF-BI-10000545"/>
    <x v="1"/>
    <x v="6"/>
    <s v="GBC Ibimaster 500 Manual ProClick Binding System"/>
    <x v="2622"/>
    <n v="6"/>
    <n v="0.7"/>
    <n v="-913.17599999999993"/>
  </r>
  <r>
    <x v="0"/>
    <s v="OT-18730"/>
    <s v="Olvera Toch"/>
    <x v="1"/>
    <s v="United States"/>
    <x v="95"/>
    <x v="13"/>
    <n v="18018"/>
    <x v="3"/>
    <s v="OFF-BI-10000545"/>
    <x v="1"/>
    <x v="6"/>
    <s v="GBC Ibimaster 500 Manual ProClick Binding System"/>
    <x v="2622"/>
    <n v="6"/>
    <n v="0.7"/>
    <n v="-913.17599999999993"/>
  </r>
  <r>
    <x v="1"/>
    <s v="DB-13120"/>
    <s v="David Bremer"/>
    <x v="0"/>
    <s v="United States"/>
    <x v="19"/>
    <x v="12"/>
    <n v="75217"/>
    <x v="0"/>
    <s v="OFF-BI-10000545"/>
    <x v="1"/>
    <x v="6"/>
    <s v="GBC Ibimaster 500 Manual ProClick Binding System"/>
    <x v="2623"/>
    <n v="5"/>
    <n v="0.8"/>
    <n v="-1141.47"/>
  </r>
  <r>
    <x v="1"/>
    <s v="SW-20455"/>
    <s v="Shaun Weien"/>
    <x v="1"/>
    <s v="United States"/>
    <x v="187"/>
    <x v="3"/>
    <n v="14609"/>
    <x v="3"/>
    <s v="OFF-BI-10000545"/>
    <x v="1"/>
    <x v="6"/>
    <s v="GBC Ibimaster 500 Manual ProClick Binding System"/>
    <x v="2619"/>
    <n v="2"/>
    <n v="0.2"/>
    <n v="456.58800000000002"/>
  </r>
  <r>
    <x v="1"/>
    <s v="AB-10105"/>
    <s v="Adrian Barton"/>
    <x v="1"/>
    <s v="United States"/>
    <x v="15"/>
    <x v="6"/>
    <n v="48205"/>
    <x v="0"/>
    <s v="OFF-BI-10000545"/>
    <x v="1"/>
    <x v="6"/>
    <s v="GBC Ibimaster 500 Manual ProClick Binding System"/>
    <x v="2624"/>
    <n v="13"/>
    <n v="0"/>
    <n v="4946.37"/>
  </r>
  <r>
    <x v="1"/>
    <s v="RF-19735"/>
    <s v="Roland Fjeld"/>
    <x v="1"/>
    <s v="United States"/>
    <x v="298"/>
    <x v="6"/>
    <n v="48183"/>
    <x v="0"/>
    <s v="OFF-BI-10000546"/>
    <x v="1"/>
    <x v="6"/>
    <s v="Avery Durable Binders"/>
    <x v="2374"/>
    <n v="1"/>
    <n v="0"/>
    <n v="1.4112"/>
  </r>
  <r>
    <x v="1"/>
    <s v="RH-19495"/>
    <s v="Rick Hansen"/>
    <x v="1"/>
    <s v="United States"/>
    <x v="187"/>
    <x v="37"/>
    <n v="55901"/>
    <x v="0"/>
    <s v="OFF-BI-10000546"/>
    <x v="1"/>
    <x v="6"/>
    <s v="Avery Durable Binders"/>
    <x v="2625"/>
    <n v="7"/>
    <n v="0"/>
    <n v="9.8783999999999992"/>
  </r>
  <r>
    <x v="1"/>
    <s v="LW-16825"/>
    <s v="Laurel Workman"/>
    <x v="0"/>
    <s v="United States"/>
    <x v="171"/>
    <x v="10"/>
    <n v="32725"/>
    <x v="2"/>
    <s v="OFF-BI-10000546"/>
    <x v="1"/>
    <x v="6"/>
    <s v="Avery Durable Binders"/>
    <x v="2626"/>
    <n v="6"/>
    <n v="0.7"/>
    <n v="-3.6288"/>
  </r>
  <r>
    <x v="3"/>
    <s v="JM-16195"/>
    <s v="Justin MacKendrick"/>
    <x v="1"/>
    <s v="United States"/>
    <x v="5"/>
    <x v="1"/>
    <n v="90004"/>
    <x v="1"/>
    <s v="OFF-BI-10000546"/>
    <x v="1"/>
    <x v="6"/>
    <s v="Avery Durable Binders"/>
    <x v="2164"/>
    <n v="5"/>
    <n v="0.2"/>
    <n v="4.1760000000000002"/>
  </r>
  <r>
    <x v="1"/>
    <s v="JL-15505"/>
    <s v="Jeremy Lonsdale"/>
    <x v="1"/>
    <s v="United States"/>
    <x v="235"/>
    <x v="6"/>
    <n v="48640"/>
    <x v="0"/>
    <s v="OFF-BI-10000546"/>
    <x v="1"/>
    <x v="6"/>
    <s v="Avery Durable Binders"/>
    <x v="2164"/>
    <n v="4"/>
    <n v="0"/>
    <n v="5.6448"/>
  </r>
  <r>
    <x v="0"/>
    <s v="LS-17200"/>
    <s v="Luke Schmidt"/>
    <x v="0"/>
    <s v="United States"/>
    <x v="271"/>
    <x v="0"/>
    <n v="60076"/>
    <x v="0"/>
    <s v="OFF-BI-10000546"/>
    <x v="1"/>
    <x v="6"/>
    <s v="Avery Durable Binders"/>
    <x v="2627"/>
    <n v="4"/>
    <n v="0.8"/>
    <n v="-3.5711999999999993"/>
  </r>
  <r>
    <x v="1"/>
    <s v="MH-18115"/>
    <s v="Mick Hernandez"/>
    <x v="2"/>
    <s v="United States"/>
    <x v="109"/>
    <x v="6"/>
    <n v="49201"/>
    <x v="0"/>
    <s v="OFF-BI-10000546"/>
    <x v="1"/>
    <x v="6"/>
    <s v="Avery Durable Binders"/>
    <x v="2628"/>
    <n v="5"/>
    <n v="0"/>
    <n v="7.056"/>
  </r>
  <r>
    <x v="1"/>
    <s v="FM-14290"/>
    <s v="Frank Merwin"/>
    <x v="2"/>
    <s v="United States"/>
    <x v="110"/>
    <x v="21"/>
    <n v="40475"/>
    <x v="2"/>
    <s v="OFF-BI-10000546"/>
    <x v="1"/>
    <x v="6"/>
    <s v="Avery Durable Binders"/>
    <x v="2374"/>
    <n v="1"/>
    <n v="0"/>
    <n v="1.4112"/>
  </r>
  <r>
    <x v="1"/>
    <s v="RA-19915"/>
    <s v="Russell Applegate"/>
    <x v="1"/>
    <s v="United States"/>
    <x v="52"/>
    <x v="0"/>
    <n v="60035"/>
    <x v="0"/>
    <s v="OFF-BI-10000546"/>
    <x v="1"/>
    <x v="6"/>
    <s v="Avery Durable Binders"/>
    <x v="2629"/>
    <n v="5"/>
    <n v="0.8"/>
    <n v="-4.4639999999999995"/>
  </r>
  <r>
    <x v="0"/>
    <s v="LR-16915"/>
    <s v="Lena Radford"/>
    <x v="1"/>
    <s v="United States"/>
    <x v="252"/>
    <x v="9"/>
    <n v="27707"/>
    <x v="2"/>
    <s v="OFF-BI-10000546"/>
    <x v="1"/>
    <x v="6"/>
    <s v="Avery Durable Binders"/>
    <x v="2630"/>
    <n v="7"/>
    <n v="0.7"/>
    <n v="-4.2336000000000009"/>
  </r>
  <r>
    <x v="1"/>
    <s v="DF-13135"/>
    <s v="David Flashing"/>
    <x v="1"/>
    <s v="United States"/>
    <x v="161"/>
    <x v="0"/>
    <n v="61107"/>
    <x v="0"/>
    <s v="OFF-BI-10000546"/>
    <x v="1"/>
    <x v="6"/>
    <s v="Avery Durable Binders"/>
    <x v="2631"/>
    <n v="3"/>
    <n v="0.8"/>
    <n v="-2.678399999999999"/>
  </r>
  <r>
    <x v="3"/>
    <s v="DM-13345"/>
    <s v="Denise Monton"/>
    <x v="0"/>
    <s v="United States"/>
    <x v="394"/>
    <x v="16"/>
    <n v="7050"/>
    <x v="3"/>
    <s v="OFF-BI-10000546"/>
    <x v="1"/>
    <x v="6"/>
    <s v="Avery Durable Binders"/>
    <x v="2168"/>
    <n v="2"/>
    <n v="0"/>
    <n v="2.8224"/>
  </r>
  <r>
    <x v="3"/>
    <s v="JO-15280"/>
    <s v="Jas O'Carroll"/>
    <x v="1"/>
    <s v="United States"/>
    <x v="5"/>
    <x v="1"/>
    <n v="90049"/>
    <x v="1"/>
    <s v="OFF-BI-10000591"/>
    <x v="1"/>
    <x v="6"/>
    <s v="Avery Binder Labels"/>
    <x v="2632"/>
    <n v="3"/>
    <n v="0.2"/>
    <n v="3.2675999999999994"/>
  </r>
  <r>
    <x v="1"/>
    <s v="KN-16450"/>
    <s v="Kean Nguyen"/>
    <x v="0"/>
    <s v="United States"/>
    <x v="13"/>
    <x v="10"/>
    <n v="32216"/>
    <x v="2"/>
    <s v="OFF-BI-10000591"/>
    <x v="1"/>
    <x v="6"/>
    <s v="Avery Binder Labels"/>
    <x v="2633"/>
    <n v="1"/>
    <n v="0.7"/>
    <n v="-0.85579999999999989"/>
  </r>
  <r>
    <x v="0"/>
    <s v="CK-12595"/>
    <s v="Clytie Kelty"/>
    <x v="1"/>
    <s v="United States"/>
    <x v="287"/>
    <x v="11"/>
    <n v="72209"/>
    <x v="2"/>
    <s v="OFF-BI-10000591"/>
    <x v="1"/>
    <x v="6"/>
    <s v="Avery Binder Labels"/>
    <x v="1792"/>
    <n v="3"/>
    <n v="0"/>
    <n v="5.6015999999999995"/>
  </r>
  <r>
    <x v="0"/>
    <s v="BD-11725"/>
    <s v="Bruce Degenhardt"/>
    <x v="1"/>
    <s v="United States"/>
    <x v="3"/>
    <x v="2"/>
    <n v="70506"/>
    <x v="2"/>
    <s v="OFF-BI-10000591"/>
    <x v="1"/>
    <x v="6"/>
    <s v="Avery Binder Labels"/>
    <x v="1793"/>
    <n v="1"/>
    <n v="0"/>
    <n v="1.8672"/>
  </r>
  <r>
    <x v="1"/>
    <s v="LC-17140"/>
    <s v="Logan Currie"/>
    <x v="1"/>
    <s v="United States"/>
    <x v="2"/>
    <x v="1"/>
    <n v="94122"/>
    <x v="1"/>
    <s v="OFF-BI-10000605"/>
    <x v="1"/>
    <x v="6"/>
    <s v="Acco Pressboard Covers with Storage Hooks, 9 1/2&quot; x 11&quot;, Executive Red"/>
    <x v="700"/>
    <n v="5"/>
    <n v="0.2"/>
    <n v="5.1434999999999977"/>
  </r>
  <r>
    <x v="1"/>
    <s v="TB-21355"/>
    <s v="Todd Boyes"/>
    <x v="0"/>
    <s v="United States"/>
    <x v="6"/>
    <x v="3"/>
    <n v="10009"/>
    <x v="3"/>
    <s v="OFF-BI-10000605"/>
    <x v="1"/>
    <x v="6"/>
    <s v="Acco Pressboard Covers with Storage Hooks, 9 1/2&quot; x 11&quot;, Executive Red"/>
    <x v="2634"/>
    <n v="4"/>
    <n v="0.2"/>
    <n v="4.1147999999999989"/>
  </r>
  <r>
    <x v="3"/>
    <s v="DB-13405"/>
    <s v="Denny Blanton"/>
    <x v="1"/>
    <s v="United States"/>
    <x v="6"/>
    <x v="3"/>
    <n v="10011"/>
    <x v="3"/>
    <s v="OFF-BI-10000605"/>
    <x v="1"/>
    <x v="6"/>
    <s v="Acco Pressboard Covers with Storage Hooks, 9 1/2&quot; x 11&quot;, Executive Red"/>
    <x v="2635"/>
    <n v="3"/>
    <n v="0.2"/>
    <n v="3.0860999999999996"/>
  </r>
  <r>
    <x v="1"/>
    <s v="TS-21340"/>
    <s v="Toby Swindell"/>
    <x v="1"/>
    <s v="United States"/>
    <x v="6"/>
    <x v="3"/>
    <n v="10024"/>
    <x v="3"/>
    <s v="OFF-BI-10000605"/>
    <x v="1"/>
    <x v="6"/>
    <s v="Acco Pressboard Covers with Storage Hooks, 9 1/2&quot; x 11&quot;, Executive Red"/>
    <x v="2636"/>
    <n v="1"/>
    <n v="0.2"/>
    <n v="1.0286999999999997"/>
  </r>
  <r>
    <x v="1"/>
    <s v="MS-17770"/>
    <s v="Maxwell Schwartz"/>
    <x v="1"/>
    <s v="United States"/>
    <x v="187"/>
    <x v="3"/>
    <n v="14609"/>
    <x v="3"/>
    <s v="OFF-BI-10000605"/>
    <x v="1"/>
    <x v="6"/>
    <s v="Acco Pressboard Covers with Storage Hooks, 9 1/2&quot; x 11&quot;, Executive Red"/>
    <x v="698"/>
    <n v="2"/>
    <n v="0.2"/>
    <n v="2.0573999999999995"/>
  </r>
  <r>
    <x v="1"/>
    <s v="XP-21865"/>
    <s v="Xylona Preis"/>
    <x v="1"/>
    <s v="United States"/>
    <x v="301"/>
    <x v="6"/>
    <n v="48185"/>
    <x v="0"/>
    <s v="OFF-BI-10000605"/>
    <x v="1"/>
    <x v="6"/>
    <s v="Acco Pressboard Covers with Storage Hooks, 9 1/2&quot; x 11&quot;, Executive Red"/>
    <x v="2637"/>
    <n v="5"/>
    <n v="0"/>
    <n v="8.9534999999999982"/>
  </r>
  <r>
    <x v="1"/>
    <s v="MH-17440"/>
    <s v="Mark Haberlin"/>
    <x v="0"/>
    <s v="United States"/>
    <x v="109"/>
    <x v="29"/>
    <n v="39212"/>
    <x v="2"/>
    <s v="OFF-BI-10000605"/>
    <x v="1"/>
    <x v="6"/>
    <s v="Acco Pressboard Covers with Storage Hooks, 9 1/2&quot; x 11&quot;, Executive Red"/>
    <x v="2638"/>
    <n v="3"/>
    <n v="0"/>
    <n v="5.3720999999999997"/>
  </r>
  <r>
    <x v="1"/>
    <s v="BP-11095"/>
    <s v="Bart Pistole"/>
    <x v="0"/>
    <s v="United States"/>
    <x v="249"/>
    <x v="1"/>
    <n v="93030"/>
    <x v="1"/>
    <s v="OFF-BI-10000605"/>
    <x v="1"/>
    <x v="6"/>
    <s v="Acco Pressboard Covers with Storage Hooks, 9 1/2&quot; x 11&quot;, Executive Red"/>
    <x v="2635"/>
    <n v="3"/>
    <n v="0.2"/>
    <n v="3.0860999999999996"/>
  </r>
  <r>
    <x v="1"/>
    <s v="AG-10525"/>
    <s v="Andy Gerbode"/>
    <x v="0"/>
    <s v="United States"/>
    <x v="6"/>
    <x v="3"/>
    <n v="10011"/>
    <x v="3"/>
    <s v="OFF-BI-10000605"/>
    <x v="1"/>
    <x v="6"/>
    <s v="Acco Pressboard Covers with Storage Hooks, 9 1/2&quot; x 11&quot;, Executive Red"/>
    <x v="698"/>
    <n v="2"/>
    <n v="0.2"/>
    <n v="2.0573999999999995"/>
  </r>
  <r>
    <x v="2"/>
    <s v="AM-10360"/>
    <s v="Alice McCarthy"/>
    <x v="0"/>
    <s v="United States"/>
    <x v="5"/>
    <x v="1"/>
    <n v="90032"/>
    <x v="1"/>
    <s v="OFF-BI-10000632"/>
    <x v="1"/>
    <x v="6"/>
    <s v="Satellite Sectional Post Binders"/>
    <x v="2639"/>
    <n v="2"/>
    <n v="0.2"/>
    <n v="22.573199999999996"/>
  </r>
  <r>
    <x v="1"/>
    <s v="SV-20935"/>
    <s v="Susan Vittorini"/>
    <x v="1"/>
    <s v="United States"/>
    <x v="111"/>
    <x v="22"/>
    <n v="45014"/>
    <x v="3"/>
    <s v="OFF-BI-10000632"/>
    <x v="1"/>
    <x v="6"/>
    <s v="Satellite Sectional Post Binders"/>
    <x v="2640"/>
    <n v="1"/>
    <n v="0.7"/>
    <n v="-10.418399999999998"/>
  </r>
  <r>
    <x v="1"/>
    <s v="CT-11995"/>
    <s v="Carol Triggs"/>
    <x v="1"/>
    <s v="United States"/>
    <x v="5"/>
    <x v="1"/>
    <n v="90004"/>
    <x v="1"/>
    <s v="OFF-BI-10000632"/>
    <x v="1"/>
    <x v="6"/>
    <s v="Satellite Sectional Post Binders"/>
    <x v="2641"/>
    <n v="9"/>
    <n v="0.2"/>
    <n v="101.57939999999999"/>
  </r>
  <r>
    <x v="0"/>
    <s v="TC-20980"/>
    <s v="Tamara Chand"/>
    <x v="0"/>
    <s v="United States"/>
    <x v="17"/>
    <x v="12"/>
    <n v="77041"/>
    <x v="0"/>
    <s v="OFF-BI-10000632"/>
    <x v="1"/>
    <x v="6"/>
    <s v="Satellite Sectional Post Binders"/>
    <x v="2642"/>
    <n v="3"/>
    <n v="0.8"/>
    <n v="-44.278199999999998"/>
  </r>
  <r>
    <x v="1"/>
    <s v="ND-18370"/>
    <s v="Natalie DeCherney"/>
    <x v="1"/>
    <s v="United States"/>
    <x v="17"/>
    <x v="12"/>
    <n v="77095"/>
    <x v="0"/>
    <s v="OFF-BI-10000632"/>
    <x v="1"/>
    <x v="6"/>
    <s v="Satellite Sectional Post Binders"/>
    <x v="2642"/>
    <n v="3"/>
    <n v="0.8"/>
    <n v="-44.278199999999998"/>
  </r>
  <r>
    <x v="1"/>
    <s v="KD-16495"/>
    <s v="Keith Dawkins"/>
    <x v="0"/>
    <s v="United States"/>
    <x v="20"/>
    <x v="1"/>
    <n v="95123"/>
    <x v="1"/>
    <s v="OFF-BI-10000632"/>
    <x v="1"/>
    <x v="6"/>
    <s v="Satellite Sectional Post Binders"/>
    <x v="2643"/>
    <n v="3"/>
    <n v="0.2"/>
    <n v="33.8598"/>
  </r>
  <r>
    <x v="1"/>
    <s v="ML-17410"/>
    <s v="Maris LaWare"/>
    <x v="1"/>
    <s v="United States"/>
    <x v="32"/>
    <x v="33"/>
    <n v="47201"/>
    <x v="0"/>
    <s v="OFF-BI-10000632"/>
    <x v="1"/>
    <x v="6"/>
    <s v="Satellite Sectional Post Binders"/>
    <x v="2644"/>
    <n v="1"/>
    <n v="0"/>
    <n v="19.968599999999999"/>
  </r>
  <r>
    <x v="3"/>
    <s v="LS-16975"/>
    <s v="Lindsay Shagiari"/>
    <x v="2"/>
    <s v="United States"/>
    <x v="0"/>
    <x v="0"/>
    <n v="60653"/>
    <x v="0"/>
    <s v="OFF-BI-10000632"/>
    <x v="1"/>
    <x v="6"/>
    <s v="Satellite Sectional Post Binders"/>
    <x v="2645"/>
    <n v="1"/>
    <n v="0.8"/>
    <n v="-14.759400000000003"/>
  </r>
  <r>
    <x v="3"/>
    <s v="DR-12940"/>
    <s v="Daniel Raglin"/>
    <x v="2"/>
    <s v="United States"/>
    <x v="162"/>
    <x v="2"/>
    <n v="70601"/>
    <x v="2"/>
    <s v="OFF-BI-10000632"/>
    <x v="1"/>
    <x v="6"/>
    <s v="Satellite Sectional Post Binders"/>
    <x v="2646"/>
    <n v="11"/>
    <n v="0"/>
    <n v="219.65459999999999"/>
  </r>
  <r>
    <x v="3"/>
    <s v="DW-13195"/>
    <s v="David Wiener"/>
    <x v="0"/>
    <s v="United States"/>
    <x v="5"/>
    <x v="1"/>
    <n v="90045"/>
    <x v="1"/>
    <s v="OFF-BI-10000632"/>
    <x v="1"/>
    <x v="6"/>
    <s v="Satellite Sectional Post Binders"/>
    <x v="2639"/>
    <n v="2"/>
    <n v="0.2"/>
    <n v="22.573199999999996"/>
  </r>
  <r>
    <x v="1"/>
    <s v="GB-14575"/>
    <s v="Giulietta Baptist"/>
    <x v="1"/>
    <s v="United States"/>
    <x v="6"/>
    <x v="3"/>
    <n v="10011"/>
    <x v="3"/>
    <s v="OFF-BI-10000632"/>
    <x v="1"/>
    <x v="6"/>
    <s v="Satellite Sectional Post Binders"/>
    <x v="2639"/>
    <n v="2"/>
    <n v="0.2"/>
    <n v="22.573199999999996"/>
  </r>
  <r>
    <x v="0"/>
    <s v="MC-17425"/>
    <s v="Mark Cousins"/>
    <x v="0"/>
    <s v="United States"/>
    <x v="228"/>
    <x v="36"/>
    <n v="36608"/>
    <x v="2"/>
    <s v="OFF-BI-10000666"/>
    <x v="1"/>
    <x v="6"/>
    <s v="Surelock Post Binders"/>
    <x v="2647"/>
    <n v="3"/>
    <n v="0"/>
    <n v="45.839999999999996"/>
  </r>
  <r>
    <x v="1"/>
    <s v="PA-19060"/>
    <s v="Pete Armstrong"/>
    <x v="2"/>
    <s v="United States"/>
    <x v="74"/>
    <x v="14"/>
    <n v="54703"/>
    <x v="0"/>
    <s v="OFF-BI-10000666"/>
    <x v="1"/>
    <x v="6"/>
    <s v="Surelock Post Binders"/>
    <x v="2647"/>
    <n v="3"/>
    <n v="0"/>
    <n v="45.839999999999996"/>
  </r>
  <r>
    <x v="1"/>
    <s v="LS-16975"/>
    <s v="Lindsay Shagiari"/>
    <x v="2"/>
    <s v="United States"/>
    <x v="19"/>
    <x v="12"/>
    <n v="75081"/>
    <x v="0"/>
    <s v="OFF-BI-10000666"/>
    <x v="1"/>
    <x v="6"/>
    <s v="Surelock Post Binders"/>
    <x v="2648"/>
    <n v="5"/>
    <n v="0.8"/>
    <n v="-45.840000000000018"/>
  </r>
  <r>
    <x v="1"/>
    <s v="SG-20605"/>
    <s v="Speros Goranitis"/>
    <x v="1"/>
    <s v="United States"/>
    <x v="6"/>
    <x v="3"/>
    <n v="10009"/>
    <x v="3"/>
    <s v="OFF-BI-10000666"/>
    <x v="1"/>
    <x v="6"/>
    <s v="Surelock Post Binders"/>
    <x v="1206"/>
    <n v="2"/>
    <n v="0.2"/>
    <n v="18.335999999999999"/>
  </r>
  <r>
    <x v="0"/>
    <s v="SU-20665"/>
    <s v="Stephanie Ulpright"/>
    <x v="2"/>
    <s v="United States"/>
    <x v="392"/>
    <x v="6"/>
    <n v="48104"/>
    <x v="0"/>
    <s v="OFF-BI-10000666"/>
    <x v="1"/>
    <x v="6"/>
    <s v="Surelock Post Binders"/>
    <x v="2649"/>
    <n v="5"/>
    <n v="0"/>
    <n v="76.399999999999991"/>
  </r>
  <r>
    <x v="1"/>
    <s v="LL-16840"/>
    <s v="Lauren Leatherbury"/>
    <x v="1"/>
    <s v="United States"/>
    <x v="5"/>
    <x v="1"/>
    <n v="90032"/>
    <x v="1"/>
    <s v="OFF-BI-10000666"/>
    <x v="1"/>
    <x v="6"/>
    <s v="Surelock Post Binders"/>
    <x v="2650"/>
    <n v="3"/>
    <n v="0.2"/>
    <n v="27.503999999999998"/>
  </r>
  <r>
    <x v="0"/>
    <s v="RP-19390"/>
    <s v="Resi Pölking"/>
    <x v="1"/>
    <s v="United States"/>
    <x v="6"/>
    <x v="3"/>
    <n v="10009"/>
    <x v="3"/>
    <s v="OFF-BI-10000666"/>
    <x v="1"/>
    <x v="6"/>
    <s v="Surelock Post Binders"/>
    <x v="2651"/>
    <n v="6"/>
    <n v="0.2"/>
    <n v="55.007999999999996"/>
  </r>
  <r>
    <x v="1"/>
    <s v="EB-13930"/>
    <s v="Eric Barreto"/>
    <x v="1"/>
    <s v="United States"/>
    <x v="265"/>
    <x v="10"/>
    <n v="33710"/>
    <x v="2"/>
    <s v="OFF-BI-10000666"/>
    <x v="1"/>
    <x v="6"/>
    <s v="Surelock Post Binders"/>
    <x v="2652"/>
    <n v="2"/>
    <n v="0.7"/>
    <n v="-12.224"/>
  </r>
  <r>
    <x v="1"/>
    <s v="HP-14815"/>
    <s v="Harold Pawlan"/>
    <x v="2"/>
    <s v="United States"/>
    <x v="30"/>
    <x v="12"/>
    <n v="76106"/>
    <x v="0"/>
    <s v="OFF-BI-10000756"/>
    <x v="1"/>
    <x v="6"/>
    <s v="Storex DuraTech Recycled Plastic Frosted Binders"/>
    <x v="2653"/>
    <n v="3"/>
    <n v="0.8"/>
    <n v="-3.8160000000000016"/>
  </r>
  <r>
    <x v="1"/>
    <s v="JL-15505"/>
    <s v="Jeremy Lonsdale"/>
    <x v="1"/>
    <s v="United States"/>
    <x v="235"/>
    <x v="6"/>
    <n v="48640"/>
    <x v="0"/>
    <s v="OFF-BI-10000756"/>
    <x v="1"/>
    <x v="6"/>
    <s v="Storex DuraTech Recycled Plastic Frosted Binders"/>
    <x v="2046"/>
    <n v="3"/>
    <n v="0"/>
    <n v="6.36"/>
  </r>
  <r>
    <x v="3"/>
    <s v="SD-20485"/>
    <s v="Shirley Daniels"/>
    <x v="2"/>
    <s v="United States"/>
    <x v="394"/>
    <x v="16"/>
    <n v="7050"/>
    <x v="3"/>
    <s v="OFF-BI-10000756"/>
    <x v="1"/>
    <x v="6"/>
    <s v="Storex DuraTech Recycled Plastic Frosted Binders"/>
    <x v="2047"/>
    <n v="6"/>
    <n v="0"/>
    <n v="12.72"/>
  </r>
  <r>
    <x v="1"/>
    <s v="SC-20020"/>
    <s v="Sam Craven"/>
    <x v="1"/>
    <s v="United States"/>
    <x v="31"/>
    <x v="12"/>
    <n v="75023"/>
    <x v="0"/>
    <s v="OFF-BI-10000756"/>
    <x v="1"/>
    <x v="6"/>
    <s v="Storex DuraTech Recycled Plastic Frosted Binders"/>
    <x v="2654"/>
    <n v="4"/>
    <n v="0.8"/>
    <n v="-5.088000000000001"/>
  </r>
  <r>
    <x v="1"/>
    <s v="JK-15730"/>
    <s v="Joe Kamberova"/>
    <x v="1"/>
    <s v="United States"/>
    <x v="17"/>
    <x v="12"/>
    <n v="77036"/>
    <x v="0"/>
    <s v="OFF-BI-10000756"/>
    <x v="1"/>
    <x v="6"/>
    <s v="Storex DuraTech Recycled Plastic Frosted Binders"/>
    <x v="2655"/>
    <n v="5"/>
    <n v="0.8"/>
    <n v="-6.3599999999999994"/>
  </r>
  <r>
    <x v="1"/>
    <s v="MK-17905"/>
    <s v="Michael Kennedy"/>
    <x v="0"/>
    <s v="United States"/>
    <x v="0"/>
    <x v="0"/>
    <n v="60653"/>
    <x v="0"/>
    <s v="OFF-BI-10000756"/>
    <x v="1"/>
    <x v="6"/>
    <s v="Storex DuraTech Recycled Plastic Frosted Binders"/>
    <x v="2656"/>
    <n v="7"/>
    <n v="0.8"/>
    <n v="-8.9040000000000035"/>
  </r>
  <r>
    <x v="1"/>
    <s v="BB-11545"/>
    <s v="Brenda Bowman"/>
    <x v="0"/>
    <s v="United States"/>
    <x v="30"/>
    <x v="12"/>
    <n v="76106"/>
    <x v="0"/>
    <s v="OFF-BI-10000756"/>
    <x v="1"/>
    <x v="6"/>
    <s v="Storex DuraTech Recycled Plastic Frosted Binders"/>
    <x v="2657"/>
    <n v="2"/>
    <n v="0.8"/>
    <n v="-2.5440000000000005"/>
  </r>
  <r>
    <x v="2"/>
    <s v="EC-14050"/>
    <s v="Erin Creighton"/>
    <x v="1"/>
    <s v="United States"/>
    <x v="84"/>
    <x v="30"/>
    <n v="73120"/>
    <x v="0"/>
    <s v="OFF-BI-10000756"/>
    <x v="1"/>
    <x v="6"/>
    <s v="Storex DuraTech Recycled Plastic Frosted Binders"/>
    <x v="2658"/>
    <n v="9"/>
    <n v="0"/>
    <n v="19.080000000000002"/>
  </r>
  <r>
    <x v="1"/>
    <s v="MK-18160"/>
    <s v="Mike Kennedy"/>
    <x v="1"/>
    <s v="United States"/>
    <x v="13"/>
    <x v="10"/>
    <n v="32216"/>
    <x v="2"/>
    <s v="OFF-BI-10000773"/>
    <x v="1"/>
    <x v="6"/>
    <s v="Insertable Tab Post Binder Dividers"/>
    <x v="2659"/>
    <n v="2"/>
    <n v="0.7"/>
    <n v="-3.6891999999999996"/>
  </r>
  <r>
    <x v="1"/>
    <s v="AS-10240"/>
    <s v="Alan Shonely"/>
    <x v="1"/>
    <s v="United States"/>
    <x v="185"/>
    <x v="10"/>
    <n v="33614"/>
    <x v="2"/>
    <s v="OFF-BI-10000773"/>
    <x v="1"/>
    <x v="6"/>
    <s v="Insertable Tab Post Binder Dividers"/>
    <x v="2660"/>
    <n v="3"/>
    <n v="0.7"/>
    <n v="-5.5338000000000012"/>
  </r>
  <r>
    <x v="1"/>
    <s v="SR-20425"/>
    <s v="Sharelle Roach"/>
    <x v="2"/>
    <s v="United States"/>
    <x v="98"/>
    <x v="7"/>
    <n v="80027"/>
    <x v="1"/>
    <s v="OFF-BI-10000773"/>
    <x v="1"/>
    <x v="6"/>
    <s v="Insertable Tab Post Binder Dividers"/>
    <x v="2661"/>
    <n v="5"/>
    <n v="0.7"/>
    <n v="-9.222999999999999"/>
  </r>
  <r>
    <x v="1"/>
    <s v="SH-19975"/>
    <s v="Sally Hughsby"/>
    <x v="0"/>
    <s v="United States"/>
    <x v="439"/>
    <x v="12"/>
    <n v="77581"/>
    <x v="0"/>
    <s v="OFF-BI-10000773"/>
    <x v="1"/>
    <x v="6"/>
    <s v="Insertable Tab Post Binder Dividers"/>
    <x v="2662"/>
    <n v="7"/>
    <n v="0.8"/>
    <n v="-18.52620000000001"/>
  </r>
  <r>
    <x v="1"/>
    <s v="AF-10870"/>
    <s v="Art Ferguson"/>
    <x v="1"/>
    <s v="United States"/>
    <x v="0"/>
    <x v="0"/>
    <n v="60610"/>
    <x v="0"/>
    <s v="OFF-BI-10000773"/>
    <x v="1"/>
    <x v="6"/>
    <s v="Insertable Tab Post Binder Dividers"/>
    <x v="2663"/>
    <n v="2"/>
    <n v="0.8"/>
    <n v="-5.2932000000000023"/>
  </r>
  <r>
    <x v="1"/>
    <s v="DM-12955"/>
    <s v="Dario Medina"/>
    <x v="0"/>
    <s v="United States"/>
    <x v="154"/>
    <x v="1"/>
    <n v="95823"/>
    <x v="1"/>
    <s v="OFF-BI-10000773"/>
    <x v="1"/>
    <x v="6"/>
    <s v="Insertable Tab Post Binder Dividers"/>
    <x v="2664"/>
    <n v="2"/>
    <n v="0.2"/>
    <n v="4.3307999999999982"/>
  </r>
  <r>
    <x v="2"/>
    <s v="SN-20560"/>
    <s v="Skye Norling"/>
    <x v="2"/>
    <s v="United States"/>
    <x v="266"/>
    <x v="6"/>
    <n v="48066"/>
    <x v="0"/>
    <s v="OFF-BI-10000773"/>
    <x v="1"/>
    <x v="6"/>
    <s v="Insertable Tab Post Binder Dividers"/>
    <x v="2665"/>
    <n v="1"/>
    <n v="0"/>
    <n v="3.7693999999999992"/>
  </r>
  <r>
    <x v="0"/>
    <s v="CB-12415"/>
    <s v="Christy Brittain"/>
    <x v="1"/>
    <s v="United States"/>
    <x v="70"/>
    <x v="22"/>
    <n v="44107"/>
    <x v="3"/>
    <s v="OFF-BI-10000773"/>
    <x v="1"/>
    <x v="6"/>
    <s v="Insertable Tab Post Binder Dividers"/>
    <x v="2660"/>
    <n v="3"/>
    <n v="0.7"/>
    <n v="-5.5338000000000012"/>
  </r>
  <r>
    <x v="3"/>
    <s v="AH-10195"/>
    <s v="Alan Haines"/>
    <x v="0"/>
    <s v="United States"/>
    <x v="389"/>
    <x v="10"/>
    <n v="33319"/>
    <x v="2"/>
    <s v="OFF-BI-10000778"/>
    <x v="1"/>
    <x v="6"/>
    <s v="GBC VeloBinder Electric Binding Machine"/>
    <x v="2666"/>
    <n v="7"/>
    <n v="0.7"/>
    <n v="-169.3719999999999"/>
  </r>
  <r>
    <x v="1"/>
    <s v="RW-19540"/>
    <s v="Rick Wilson"/>
    <x v="0"/>
    <s v="United States"/>
    <x v="34"/>
    <x v="20"/>
    <n v="85204"/>
    <x v="1"/>
    <s v="OFF-BI-10000778"/>
    <x v="1"/>
    <x v="6"/>
    <s v="GBC VeloBinder Electric Binding Machine"/>
    <x v="61"/>
    <n v="2"/>
    <n v="0.7"/>
    <n v="-48.391999999999982"/>
  </r>
  <r>
    <x v="0"/>
    <s v="TS-21610"/>
    <s v="Troy Staebel"/>
    <x v="1"/>
    <s v="United States"/>
    <x v="151"/>
    <x v="0"/>
    <n v="61032"/>
    <x v="0"/>
    <s v="OFF-BI-10000778"/>
    <x v="1"/>
    <x v="6"/>
    <s v="GBC VeloBinder Electric Binding Machine"/>
    <x v="2667"/>
    <n v="4"/>
    <n v="0.8"/>
    <n v="-145.17600000000002"/>
  </r>
  <r>
    <x v="1"/>
    <s v="FO-14305"/>
    <s v="Frank Olsen"/>
    <x v="1"/>
    <s v="United States"/>
    <x v="190"/>
    <x v="20"/>
    <n v="85301"/>
    <x v="1"/>
    <s v="OFF-BI-10000778"/>
    <x v="1"/>
    <x v="6"/>
    <s v="GBC VeloBinder Electric Binding Machine"/>
    <x v="61"/>
    <n v="2"/>
    <n v="0.7"/>
    <n v="-48.391999999999982"/>
  </r>
  <r>
    <x v="0"/>
    <s v="NC-18340"/>
    <s v="Nat Carroll"/>
    <x v="1"/>
    <s v="United States"/>
    <x v="6"/>
    <x v="3"/>
    <n v="10035"/>
    <x v="3"/>
    <s v="OFF-BI-10000822"/>
    <x v="1"/>
    <x v="6"/>
    <s v="Acco PRESSTEX Data Binder with Storage Hooks, Light Blue, 9 1/2&quot; X 11&quot;"/>
    <x v="2668"/>
    <n v="4"/>
    <n v="0.2"/>
    <n v="6.025599999999999"/>
  </r>
  <r>
    <x v="1"/>
    <s v="BS-11755"/>
    <s v="Bruce Stewart"/>
    <x v="1"/>
    <s v="United States"/>
    <x v="2"/>
    <x v="1"/>
    <n v="94122"/>
    <x v="1"/>
    <s v="OFF-BI-10000822"/>
    <x v="1"/>
    <x v="6"/>
    <s v="Acco PRESSTEX Data Binder with Storage Hooks, Light Blue, 9 1/2&quot; X 11&quot;"/>
    <x v="2669"/>
    <n v="6"/>
    <n v="0.2"/>
    <n v="9.0383999999999993"/>
  </r>
  <r>
    <x v="1"/>
    <s v="EH-13990"/>
    <s v="Erica Hackney"/>
    <x v="1"/>
    <s v="United States"/>
    <x v="169"/>
    <x v="25"/>
    <n v="6450"/>
    <x v="3"/>
    <s v="OFF-BI-10000822"/>
    <x v="1"/>
    <x v="6"/>
    <s v="Acco PRESSTEX Data Binder with Storage Hooks, Light Blue, 9 1/2&quot; X 11&quot;"/>
    <x v="2670"/>
    <n v="2"/>
    <n v="0"/>
    <n v="5.1647999999999996"/>
  </r>
  <r>
    <x v="1"/>
    <s v="MH-18115"/>
    <s v="Mick Hernandez"/>
    <x v="2"/>
    <s v="United States"/>
    <x v="256"/>
    <x v="10"/>
    <n v="32771"/>
    <x v="2"/>
    <s v="OFF-BI-10000822"/>
    <x v="1"/>
    <x v="6"/>
    <s v="Acco PRESSTEX Data Binder with Storage Hooks, Light Blue, 9 1/2&quot; X 11&quot;"/>
    <x v="2671"/>
    <n v="3"/>
    <n v="0.7"/>
    <n v="-3.5507999999999988"/>
  </r>
  <r>
    <x v="1"/>
    <s v="TS-21340"/>
    <s v="Toby Swindell"/>
    <x v="1"/>
    <s v="United States"/>
    <x v="2"/>
    <x v="1"/>
    <n v="94109"/>
    <x v="1"/>
    <s v="OFF-BI-10000822"/>
    <x v="1"/>
    <x v="6"/>
    <s v="Acco PRESSTEX Data Binder with Storage Hooks, Light Blue, 9 1/2&quot; X 11&quot;"/>
    <x v="2672"/>
    <n v="2"/>
    <n v="0.2"/>
    <n v="3.0127999999999995"/>
  </r>
  <r>
    <x v="1"/>
    <s v="DJ-13510"/>
    <s v="Don Jones"/>
    <x v="0"/>
    <s v="United States"/>
    <x v="287"/>
    <x v="11"/>
    <n v="72209"/>
    <x v="2"/>
    <s v="OFF-BI-10000829"/>
    <x v="1"/>
    <x v="6"/>
    <s v="Avery Non-Stick Binders"/>
    <x v="2673"/>
    <n v="4"/>
    <n v="0"/>
    <n v="8.2615999999999996"/>
  </r>
  <r>
    <x v="3"/>
    <s v="AS-10225"/>
    <s v="Alan Schoenberger"/>
    <x v="0"/>
    <s v="United States"/>
    <x v="69"/>
    <x v="28"/>
    <n v="84604"/>
    <x v="1"/>
    <s v="OFF-BI-10000829"/>
    <x v="1"/>
    <x v="6"/>
    <s v="Avery Non-Stick Binders"/>
    <x v="969"/>
    <n v="3"/>
    <n v="0.2"/>
    <n v="3.5021999999999989"/>
  </r>
  <r>
    <x v="1"/>
    <s v="CS-12355"/>
    <s v="Christine Sundaresam"/>
    <x v="1"/>
    <s v="United States"/>
    <x v="6"/>
    <x v="3"/>
    <n v="10024"/>
    <x v="3"/>
    <s v="OFF-BI-10000829"/>
    <x v="1"/>
    <x v="6"/>
    <s v="Avery Non-Stick Binders"/>
    <x v="969"/>
    <n v="3"/>
    <n v="0.2"/>
    <n v="3.5021999999999989"/>
  </r>
  <r>
    <x v="1"/>
    <s v="GA-14725"/>
    <s v="Guy Armstrong"/>
    <x v="1"/>
    <s v="United States"/>
    <x v="440"/>
    <x v="11"/>
    <n v="72756"/>
    <x v="2"/>
    <s v="OFF-BI-10000829"/>
    <x v="1"/>
    <x v="6"/>
    <s v="Avery Non-Stick Binders"/>
    <x v="2674"/>
    <n v="9"/>
    <n v="0"/>
    <n v="18.5886"/>
  </r>
  <r>
    <x v="0"/>
    <s v="CK-12205"/>
    <s v="Chloris Kastensmidt"/>
    <x v="1"/>
    <s v="United States"/>
    <x v="395"/>
    <x v="1"/>
    <n v="95051"/>
    <x v="1"/>
    <s v="OFF-BI-10000829"/>
    <x v="1"/>
    <x v="6"/>
    <s v="Avery Non-Stick Binders"/>
    <x v="2675"/>
    <n v="6"/>
    <n v="0.2"/>
    <n v="7.0043999999999977"/>
  </r>
  <r>
    <x v="3"/>
    <s v="RM-19675"/>
    <s v="Robert Marley"/>
    <x v="2"/>
    <s v="United States"/>
    <x v="269"/>
    <x v="26"/>
    <n v="2138"/>
    <x v="3"/>
    <s v="OFF-BI-10000829"/>
    <x v="1"/>
    <x v="6"/>
    <s v="Avery Non-Stick Binders"/>
    <x v="2676"/>
    <n v="5"/>
    <n v="0"/>
    <n v="10.327"/>
  </r>
  <r>
    <x v="1"/>
    <s v="GT-14710"/>
    <s v="Greg Tran"/>
    <x v="1"/>
    <s v="United States"/>
    <x v="6"/>
    <x v="3"/>
    <n v="10035"/>
    <x v="3"/>
    <s v="OFF-BI-10000829"/>
    <x v="1"/>
    <x v="6"/>
    <s v="Avery Non-Stick Binders"/>
    <x v="2673"/>
    <n v="5"/>
    <n v="0.2"/>
    <n v="5.8369999999999997"/>
  </r>
  <r>
    <x v="1"/>
    <s v="MY-17380"/>
    <s v="Maribeth Yedwab"/>
    <x v="0"/>
    <s v="United States"/>
    <x v="10"/>
    <x v="7"/>
    <n v="80134"/>
    <x v="1"/>
    <s v="OFF-BI-10000831"/>
    <x v="1"/>
    <x v="6"/>
    <s v="Storex Flexible Poly Binders with Double Pockets"/>
    <x v="2677"/>
    <n v="3"/>
    <n v="0.7"/>
    <n v="-1.9007999999999998"/>
  </r>
  <r>
    <x v="3"/>
    <s v="SW-20350"/>
    <s v="Sean Wendt"/>
    <x v="2"/>
    <s v="United States"/>
    <x v="15"/>
    <x v="6"/>
    <n v="48227"/>
    <x v="0"/>
    <s v="OFF-BI-10000831"/>
    <x v="1"/>
    <x v="6"/>
    <s v="Storex Flexible Poly Binders with Double Pockets"/>
    <x v="1115"/>
    <n v="2"/>
    <n v="0"/>
    <n v="2.4287999999999998"/>
  </r>
  <r>
    <x v="3"/>
    <s v="HA-14905"/>
    <s v="Helen Abelman"/>
    <x v="1"/>
    <s v="United States"/>
    <x v="38"/>
    <x v="7"/>
    <n v="80525"/>
    <x v="1"/>
    <s v="OFF-BI-10000831"/>
    <x v="1"/>
    <x v="6"/>
    <s v="Storex Flexible Poly Binders with Double Pockets"/>
    <x v="2678"/>
    <n v="4"/>
    <n v="0.7"/>
    <n v="-2.5343999999999998"/>
  </r>
  <r>
    <x v="1"/>
    <s v="AR-10510"/>
    <s v="Andrew Roberts"/>
    <x v="1"/>
    <s v="United States"/>
    <x v="18"/>
    <x v="13"/>
    <n v="19134"/>
    <x v="3"/>
    <s v="OFF-BI-10000848"/>
    <x v="1"/>
    <x v="6"/>
    <s v="Angle-D Ring Binders"/>
    <x v="2679"/>
    <n v="2"/>
    <n v="0.7"/>
    <n v="-2.6256000000000004"/>
  </r>
  <r>
    <x v="1"/>
    <s v="CP-12340"/>
    <s v="Christine Phan"/>
    <x v="0"/>
    <s v="United States"/>
    <x v="6"/>
    <x v="3"/>
    <n v="10009"/>
    <x v="3"/>
    <s v="OFF-BI-10000848"/>
    <x v="1"/>
    <x v="6"/>
    <s v="Angle-D Ring Binders"/>
    <x v="1241"/>
    <n v="3"/>
    <n v="0.2"/>
    <n v="4.2665999999999986"/>
  </r>
  <r>
    <x v="0"/>
    <s v="RW-19690"/>
    <s v="Robert Waldorf"/>
    <x v="1"/>
    <s v="United States"/>
    <x v="7"/>
    <x v="9"/>
    <n v="28403"/>
    <x v="2"/>
    <s v="OFF-BI-10000848"/>
    <x v="1"/>
    <x v="6"/>
    <s v="Angle-D Ring Binders"/>
    <x v="2679"/>
    <n v="2"/>
    <n v="0.7"/>
    <n v="-2.6256000000000004"/>
  </r>
  <r>
    <x v="1"/>
    <s v="SB-20170"/>
    <s v="Sarah Bern"/>
    <x v="1"/>
    <s v="United States"/>
    <x v="6"/>
    <x v="3"/>
    <n v="10035"/>
    <x v="3"/>
    <s v="OFF-BI-10000848"/>
    <x v="1"/>
    <x v="6"/>
    <s v="Angle-D Ring Binders"/>
    <x v="1241"/>
    <n v="3"/>
    <n v="0.2"/>
    <n v="4.2665999999999986"/>
  </r>
  <r>
    <x v="0"/>
    <s v="SK-19990"/>
    <s v="Sally Knutson"/>
    <x v="1"/>
    <s v="United States"/>
    <x v="306"/>
    <x v="22"/>
    <n v="43615"/>
    <x v="3"/>
    <s v="OFF-BI-10000848"/>
    <x v="1"/>
    <x v="6"/>
    <s v="Angle-D Ring Binders"/>
    <x v="2680"/>
    <n v="1"/>
    <n v="0.7"/>
    <n v="-1.3128000000000002"/>
  </r>
  <r>
    <x v="1"/>
    <s v="LR-17035"/>
    <s v="Lisa Ryan"/>
    <x v="0"/>
    <s v="United States"/>
    <x v="18"/>
    <x v="13"/>
    <n v="19134"/>
    <x v="3"/>
    <s v="OFF-BI-10000848"/>
    <x v="1"/>
    <x v="6"/>
    <s v="Angle-D Ring Binders"/>
    <x v="2681"/>
    <n v="3"/>
    <n v="0.7"/>
    <n v="-3.9383999999999997"/>
  </r>
  <r>
    <x v="3"/>
    <s v="TB-21400"/>
    <s v="Tom Boeckenhauer"/>
    <x v="1"/>
    <s v="United States"/>
    <x v="160"/>
    <x v="30"/>
    <n v="74133"/>
    <x v="0"/>
    <s v="OFF-BI-10000948"/>
    <x v="1"/>
    <x v="6"/>
    <s v="GBC Laser Imprintable Binding System Covers, Desert Sand"/>
    <x v="2682"/>
    <n v="3"/>
    <n v="0"/>
    <n v="20.120699999999999"/>
  </r>
  <r>
    <x v="1"/>
    <s v="NF-18475"/>
    <s v="Neil Französisch"/>
    <x v="2"/>
    <s v="United States"/>
    <x v="161"/>
    <x v="0"/>
    <n v="61107"/>
    <x v="0"/>
    <s v="OFF-BI-10000948"/>
    <x v="1"/>
    <x v="6"/>
    <s v="GBC Laser Imprintable Binding System Covers, Desert Sand"/>
    <x v="2683"/>
    <n v="4"/>
    <n v="0.8"/>
    <n v="-18.836400000000005"/>
  </r>
  <r>
    <x v="3"/>
    <s v="MH-17440"/>
    <s v="Mark Haberlin"/>
    <x v="0"/>
    <s v="United States"/>
    <x v="6"/>
    <x v="3"/>
    <n v="10035"/>
    <x v="3"/>
    <s v="OFF-BI-10000948"/>
    <x v="1"/>
    <x v="6"/>
    <s v="GBC Laser Imprintable Binding System Covers, Desert Sand"/>
    <x v="2684"/>
    <n v="3"/>
    <n v="0.2"/>
    <n v="11.558699999999998"/>
  </r>
  <r>
    <x v="1"/>
    <s v="JW-16075"/>
    <s v="Julia West"/>
    <x v="1"/>
    <s v="United States"/>
    <x v="13"/>
    <x v="9"/>
    <n v="28540"/>
    <x v="2"/>
    <s v="OFF-BI-10000948"/>
    <x v="1"/>
    <x v="6"/>
    <s v="GBC Laser Imprintable Binding System Covers, Desert Sand"/>
    <x v="2685"/>
    <n v="3"/>
    <n v="0.7"/>
    <n v="-9.8462999999999994"/>
  </r>
  <r>
    <x v="1"/>
    <s v="NS-18640"/>
    <s v="Noel Staavos"/>
    <x v="0"/>
    <s v="United States"/>
    <x v="398"/>
    <x v="41"/>
    <n v="88220"/>
    <x v="1"/>
    <s v="OFF-BI-10000948"/>
    <x v="1"/>
    <x v="6"/>
    <s v="GBC Laser Imprintable Binding System Covers, Desert Sand"/>
    <x v="2686"/>
    <n v="1"/>
    <n v="0.2"/>
    <n v="3.8528999999999991"/>
  </r>
  <r>
    <x v="3"/>
    <s v="DB-12970"/>
    <s v="Darren Budd"/>
    <x v="0"/>
    <s v="United States"/>
    <x v="5"/>
    <x v="1"/>
    <n v="90045"/>
    <x v="1"/>
    <s v="OFF-BI-10000948"/>
    <x v="1"/>
    <x v="6"/>
    <s v="GBC Laser Imprintable Binding System Covers, Desert Sand"/>
    <x v="2684"/>
    <n v="3"/>
    <n v="0.2"/>
    <n v="11.558699999999998"/>
  </r>
  <r>
    <x v="0"/>
    <s v="PR-18880"/>
    <s v="Patrick Ryan"/>
    <x v="1"/>
    <s v="United States"/>
    <x v="131"/>
    <x v="1"/>
    <n v="94601"/>
    <x v="1"/>
    <s v="OFF-BI-10000962"/>
    <x v="1"/>
    <x v="6"/>
    <s v="Acco Flexible ACCOHIDE Square Ring Data Binder, Dark Blue, 11 1/2&quot; X 14&quot; 7/8&quot;"/>
    <x v="2687"/>
    <n v="9"/>
    <n v="0.2"/>
    <n v="42.464699999999993"/>
  </r>
  <r>
    <x v="1"/>
    <s v="KH-16630"/>
    <s v="Ken Heidel"/>
    <x v="0"/>
    <s v="United States"/>
    <x v="122"/>
    <x v="15"/>
    <n v="20735"/>
    <x v="3"/>
    <s v="OFF-BI-10000962"/>
    <x v="1"/>
    <x v="6"/>
    <s v="Acco Flexible ACCOHIDE Square Ring Data Binder, Dark Blue, 11 1/2&quot; X 14&quot; 7/8&quot;"/>
    <x v="2688"/>
    <n v="4"/>
    <n v="0"/>
    <n v="31.889199999999995"/>
  </r>
  <r>
    <x v="2"/>
    <s v="VM-21835"/>
    <s v="Vivian Mathis"/>
    <x v="1"/>
    <s v="United States"/>
    <x v="79"/>
    <x v="4"/>
    <n v="19711"/>
    <x v="3"/>
    <s v="OFF-BI-10000962"/>
    <x v="1"/>
    <x v="6"/>
    <s v="Acco Flexible ACCOHIDE Square Ring Data Binder, Dark Blue, 11 1/2&quot; X 14&quot; 7/8&quot;"/>
    <x v="2689"/>
    <n v="2"/>
    <n v="0"/>
    <n v="15.944599999999998"/>
  </r>
  <r>
    <x v="2"/>
    <s v="LP-17080"/>
    <s v="Liz Pelletier"/>
    <x v="1"/>
    <s v="United States"/>
    <x v="11"/>
    <x v="8"/>
    <n v="98103"/>
    <x v="1"/>
    <s v="OFF-BI-10000962"/>
    <x v="1"/>
    <x v="6"/>
    <s v="Acco Flexible ACCOHIDE Square Ring Data Binder, Dark Blue, 11 1/2&quot; X 14&quot; 7/8&quot;"/>
    <x v="2690"/>
    <n v="2"/>
    <n v="0.2"/>
    <n v="9.4365999999999985"/>
  </r>
  <r>
    <x v="1"/>
    <s v="RB-19330"/>
    <s v="Randy Bradley"/>
    <x v="1"/>
    <s v="United States"/>
    <x v="176"/>
    <x v="12"/>
    <n v="78745"/>
    <x v="0"/>
    <s v="OFF-BI-10000962"/>
    <x v="1"/>
    <x v="6"/>
    <s v="Acco Flexible ACCOHIDE Square Ring Data Binder, Dark Blue, 11 1/2&quot; X 14&quot; 7/8&quot;"/>
    <x v="2691"/>
    <n v="3"/>
    <n v="0.8"/>
    <n v="-15.131100000000004"/>
  </r>
  <r>
    <x v="1"/>
    <s v="KB-16585"/>
    <s v="Ken Black"/>
    <x v="0"/>
    <s v="United States"/>
    <x v="441"/>
    <x v="23"/>
    <n v="97504"/>
    <x v="1"/>
    <s v="OFF-BI-10000962"/>
    <x v="1"/>
    <x v="6"/>
    <s v="Acco Flexible ACCOHIDE Square Ring Data Binder, Dark Blue, 11 1/2&quot; X 14&quot; 7/8&quot;"/>
    <x v="2692"/>
    <n v="2"/>
    <n v="0.7"/>
    <n v="-6.833400000000001"/>
  </r>
  <r>
    <x v="1"/>
    <s v="CA-12055"/>
    <s v="Cathy Armstrong"/>
    <x v="2"/>
    <s v="United States"/>
    <x v="17"/>
    <x v="12"/>
    <n v="77036"/>
    <x v="0"/>
    <s v="OFF-BI-10000962"/>
    <x v="1"/>
    <x v="6"/>
    <s v="Acco Flexible ACCOHIDE Square Ring Data Binder, Dark Blue, 11 1/2&quot; X 14&quot; 7/8&quot;"/>
    <x v="2693"/>
    <n v="5"/>
    <n v="0.8"/>
    <n v="-25.218500000000006"/>
  </r>
  <r>
    <x v="1"/>
    <s v="SZ-20035"/>
    <s v="Sam Zeldin"/>
    <x v="2"/>
    <s v="United States"/>
    <x v="6"/>
    <x v="3"/>
    <n v="10011"/>
    <x v="3"/>
    <s v="OFF-BI-10000962"/>
    <x v="1"/>
    <x v="6"/>
    <s v="Acco Flexible ACCOHIDE Square Ring Data Binder, Dark Blue, 11 1/2&quot; X 14&quot; 7/8&quot;"/>
    <x v="2694"/>
    <n v="4"/>
    <n v="0.2"/>
    <n v="18.873199999999997"/>
  </r>
  <r>
    <x v="1"/>
    <s v="DS-13180"/>
    <s v="David Smith"/>
    <x v="0"/>
    <s v="United States"/>
    <x v="32"/>
    <x v="18"/>
    <n v="31907"/>
    <x v="2"/>
    <s v="OFF-BI-10000962"/>
    <x v="1"/>
    <x v="6"/>
    <s v="Acco Flexible ACCOHIDE Square Ring Data Binder, Dark Blue, 11 1/2&quot; X 14&quot; 7/8&quot;"/>
    <x v="2689"/>
    <n v="2"/>
    <n v="0"/>
    <n v="15.944599999999998"/>
  </r>
  <r>
    <x v="1"/>
    <s v="ME-17725"/>
    <s v="Max Engle"/>
    <x v="1"/>
    <s v="United States"/>
    <x v="98"/>
    <x v="21"/>
    <n v="40214"/>
    <x v="2"/>
    <s v="OFF-BI-10000962"/>
    <x v="1"/>
    <x v="6"/>
    <s v="Acco Flexible ACCOHIDE Square Ring Data Binder, Dark Blue, 11 1/2&quot; X 14&quot; 7/8&quot;"/>
    <x v="2695"/>
    <n v="3"/>
    <n v="0"/>
    <n v="23.916899999999998"/>
  </r>
  <r>
    <x v="1"/>
    <s v="ME-17320"/>
    <s v="Maria Etezadi"/>
    <x v="2"/>
    <s v="United States"/>
    <x v="32"/>
    <x v="18"/>
    <n v="31907"/>
    <x v="2"/>
    <s v="OFF-BI-10000977"/>
    <x v="1"/>
    <x v="6"/>
    <s v="Ibico Plastic Spiral Binding Combs"/>
    <x v="2696"/>
    <n v="3"/>
    <n v="0"/>
    <n v="41.951999999999998"/>
  </r>
  <r>
    <x v="3"/>
    <s v="KC-16255"/>
    <s v="Karen Carlisle"/>
    <x v="0"/>
    <s v="United States"/>
    <x v="36"/>
    <x v="21"/>
    <n v="42420"/>
    <x v="2"/>
    <s v="OFF-BI-10000977"/>
    <x v="1"/>
    <x v="6"/>
    <s v="Ibico Plastic Spiral Binding Combs"/>
    <x v="2697"/>
    <n v="12"/>
    <n v="0"/>
    <n v="167.80799999999999"/>
  </r>
  <r>
    <x v="1"/>
    <s v="CD-12790"/>
    <s v="Cynthia Delaney"/>
    <x v="2"/>
    <s v="United States"/>
    <x v="84"/>
    <x v="30"/>
    <n v="73120"/>
    <x v="0"/>
    <s v="OFF-BI-10000977"/>
    <x v="1"/>
    <x v="6"/>
    <s v="Ibico Plastic Spiral Binding Combs"/>
    <x v="2698"/>
    <n v="4"/>
    <n v="0"/>
    <n v="55.935999999999993"/>
  </r>
  <r>
    <x v="1"/>
    <s v="GA-14725"/>
    <s v="Guy Armstrong"/>
    <x v="1"/>
    <s v="United States"/>
    <x v="5"/>
    <x v="1"/>
    <n v="90036"/>
    <x v="1"/>
    <s v="OFF-BI-10000977"/>
    <x v="1"/>
    <x v="6"/>
    <s v="Ibico Plastic Spiral Binding Combs"/>
    <x v="2698"/>
    <n v="5"/>
    <n v="0.2"/>
    <n v="39.519999999999989"/>
  </r>
  <r>
    <x v="1"/>
    <s v="GM-14695"/>
    <s v="Greg Maxwell"/>
    <x v="0"/>
    <s v="United States"/>
    <x v="2"/>
    <x v="1"/>
    <n v="94122"/>
    <x v="1"/>
    <s v="OFF-BI-10000977"/>
    <x v="1"/>
    <x v="6"/>
    <s v="Ibico Plastic Spiral Binding Combs"/>
    <x v="2699"/>
    <n v="2"/>
    <n v="0.2"/>
    <n v="15.807999999999996"/>
  </r>
  <r>
    <x v="0"/>
    <s v="RW-19630"/>
    <s v="Rob Williams"/>
    <x v="0"/>
    <s v="United States"/>
    <x v="430"/>
    <x v="44"/>
    <n v="66212"/>
    <x v="0"/>
    <s v="OFF-BI-10000977"/>
    <x v="1"/>
    <x v="6"/>
    <s v="Ibico Plastic Spiral Binding Combs"/>
    <x v="2700"/>
    <n v="5"/>
    <n v="0"/>
    <n v="69.919999999999987"/>
  </r>
  <r>
    <x v="2"/>
    <s v="SW-20245"/>
    <s v="Scot Wooten"/>
    <x v="1"/>
    <s v="United States"/>
    <x v="33"/>
    <x v="22"/>
    <n v="45503"/>
    <x v="3"/>
    <s v="OFF-BI-10000977"/>
    <x v="1"/>
    <x v="6"/>
    <s v="Ibico Plastic Spiral Binding Combs"/>
    <x v="2701"/>
    <n v="3"/>
    <n v="0.7"/>
    <n v="-21.887999999999991"/>
  </r>
  <r>
    <x v="0"/>
    <s v="Dp-13240"/>
    <s v="Dean percer"/>
    <x v="2"/>
    <s v="United States"/>
    <x v="120"/>
    <x v="24"/>
    <n v="37918"/>
    <x v="2"/>
    <s v="OFF-BI-10000977"/>
    <x v="1"/>
    <x v="6"/>
    <s v="Ibico Plastic Spiral Binding Combs"/>
    <x v="2701"/>
    <n v="3"/>
    <n v="0.7"/>
    <n v="-21.887999999999991"/>
  </r>
  <r>
    <x v="1"/>
    <s v="DP-13390"/>
    <s v="Dennis Pardue"/>
    <x v="2"/>
    <s v="United States"/>
    <x v="23"/>
    <x v="24"/>
    <n v="38401"/>
    <x v="2"/>
    <s v="OFF-BI-10000977"/>
    <x v="1"/>
    <x v="6"/>
    <s v="Ibico Plastic Spiral Binding Combs"/>
    <x v="2125"/>
    <n v="2"/>
    <n v="0.7"/>
    <n v="-14.591999999999999"/>
  </r>
  <r>
    <x v="1"/>
    <s v="DR-12940"/>
    <s v="Daniel Raglin"/>
    <x v="2"/>
    <s v="United States"/>
    <x v="8"/>
    <x v="5"/>
    <n v="2908"/>
    <x v="3"/>
    <s v="OFF-BI-10000977"/>
    <x v="1"/>
    <x v="6"/>
    <s v="Ibico Plastic Spiral Binding Combs"/>
    <x v="2702"/>
    <n v="1"/>
    <n v="0"/>
    <n v="13.983999999999998"/>
  </r>
  <r>
    <x v="1"/>
    <s v="CC-12685"/>
    <s v="Craig Carroll"/>
    <x v="1"/>
    <s v="United States"/>
    <x v="305"/>
    <x v="12"/>
    <n v="79424"/>
    <x v="0"/>
    <s v="OFF-BI-10000977"/>
    <x v="1"/>
    <x v="6"/>
    <s v="Ibico Plastic Spiral Binding Combs"/>
    <x v="2703"/>
    <n v="1"/>
    <n v="0.8"/>
    <n v="-10.336000000000002"/>
  </r>
  <r>
    <x v="1"/>
    <s v="DB-13660"/>
    <s v="Duane Benoit"/>
    <x v="1"/>
    <s v="United States"/>
    <x v="5"/>
    <x v="1"/>
    <n v="90036"/>
    <x v="1"/>
    <s v="OFF-BI-10000977"/>
    <x v="1"/>
    <x v="6"/>
    <s v="Ibico Plastic Spiral Binding Combs"/>
    <x v="2704"/>
    <n v="3"/>
    <n v="0.2"/>
    <n v="23.711999999999996"/>
  </r>
  <r>
    <x v="3"/>
    <s v="KH-16360"/>
    <s v="Katherine Hughes"/>
    <x v="1"/>
    <s v="United States"/>
    <x v="17"/>
    <x v="12"/>
    <n v="77070"/>
    <x v="0"/>
    <s v="OFF-BI-10000977"/>
    <x v="1"/>
    <x v="6"/>
    <s v="Ibico Plastic Spiral Binding Combs"/>
    <x v="2705"/>
    <n v="3"/>
    <n v="0.8"/>
    <n v="-31.00800000000001"/>
  </r>
  <r>
    <x v="3"/>
    <s v="SW-20755"/>
    <s v="Steven Ward"/>
    <x v="0"/>
    <s v="United States"/>
    <x v="6"/>
    <x v="3"/>
    <n v="10009"/>
    <x v="3"/>
    <s v="OFF-BI-10001031"/>
    <x v="1"/>
    <x v="6"/>
    <s v="Pressboard Data Binders by Wilson Jones"/>
    <x v="872"/>
    <n v="2"/>
    <n v="0.2"/>
    <n v="2.8835999999999995"/>
  </r>
  <r>
    <x v="1"/>
    <s v="KB-16315"/>
    <s v="Karl Braun"/>
    <x v="1"/>
    <s v="United States"/>
    <x v="442"/>
    <x v="9"/>
    <n v="27360"/>
    <x v="2"/>
    <s v="OFF-BI-10001031"/>
    <x v="1"/>
    <x v="6"/>
    <s v="Pressboard Data Binders by Wilson Jones"/>
    <x v="2506"/>
    <n v="2"/>
    <n v="0.7"/>
    <n v="-2.4563999999999995"/>
  </r>
  <r>
    <x v="1"/>
    <s v="HG-14845"/>
    <s v="Harry Greene"/>
    <x v="1"/>
    <s v="United States"/>
    <x v="6"/>
    <x v="3"/>
    <n v="10024"/>
    <x v="3"/>
    <s v="OFF-BI-10001031"/>
    <x v="1"/>
    <x v="6"/>
    <s v="Pressboard Data Binders by Wilson Jones"/>
    <x v="2505"/>
    <n v="3"/>
    <n v="0.2"/>
    <n v="4.3253999999999984"/>
  </r>
  <r>
    <x v="0"/>
    <s v="AH-10210"/>
    <s v="Alan Hwang"/>
    <x v="1"/>
    <s v="United States"/>
    <x v="6"/>
    <x v="3"/>
    <n v="10024"/>
    <x v="3"/>
    <s v="OFF-BI-10001031"/>
    <x v="1"/>
    <x v="6"/>
    <s v="Pressboard Data Binders by Wilson Jones"/>
    <x v="897"/>
    <n v="5"/>
    <n v="0.2"/>
    <n v="7.2089999999999996"/>
  </r>
  <r>
    <x v="3"/>
    <s v="SC-20725"/>
    <s v="Steven Cartwright"/>
    <x v="1"/>
    <s v="United States"/>
    <x v="5"/>
    <x v="1"/>
    <n v="90045"/>
    <x v="1"/>
    <s v="OFF-BI-10001031"/>
    <x v="1"/>
    <x v="6"/>
    <s v="Pressboard Data Binders by Wilson Jones"/>
    <x v="872"/>
    <n v="2"/>
    <n v="0.2"/>
    <n v="2.8835999999999995"/>
  </r>
  <r>
    <x v="2"/>
    <s v="LS-17245"/>
    <s v="Lynn Smith"/>
    <x v="1"/>
    <s v="United States"/>
    <x v="314"/>
    <x v="3"/>
    <n v="13501"/>
    <x v="3"/>
    <s v="OFF-BI-10001031"/>
    <x v="1"/>
    <x v="6"/>
    <s v="Pressboard Data Binders by Wilson Jones"/>
    <x v="871"/>
    <n v="4"/>
    <n v="0.2"/>
    <n v="5.767199999999999"/>
  </r>
  <r>
    <x v="1"/>
    <s v="SG-20470"/>
    <s v="Sheri Gordon"/>
    <x v="1"/>
    <s v="United States"/>
    <x v="294"/>
    <x v="9"/>
    <n v="27893"/>
    <x v="2"/>
    <s v="OFF-BI-10001031"/>
    <x v="1"/>
    <x v="6"/>
    <s v="Pressboard Data Binders by Wilson Jones"/>
    <x v="895"/>
    <n v="4"/>
    <n v="0.7"/>
    <n v="-4.9127999999999989"/>
  </r>
  <r>
    <x v="1"/>
    <s v="BF-11020"/>
    <s v="Barry Französisch"/>
    <x v="0"/>
    <s v="United States"/>
    <x v="11"/>
    <x v="8"/>
    <n v="98105"/>
    <x v="1"/>
    <s v="OFF-BI-10001031"/>
    <x v="1"/>
    <x v="6"/>
    <s v="Pressboard Data Binders by Wilson Jones"/>
    <x v="897"/>
    <n v="5"/>
    <n v="0.2"/>
    <n v="7.2089999999999996"/>
  </r>
  <r>
    <x v="1"/>
    <s v="BV-11245"/>
    <s v="Benjamin Venier"/>
    <x v="0"/>
    <s v="United States"/>
    <x v="189"/>
    <x v="38"/>
    <n v="50315"/>
    <x v="0"/>
    <s v="OFF-BI-10001036"/>
    <x v="1"/>
    <x v="6"/>
    <s v="Cardinal EasyOpen D-Ring Binders"/>
    <x v="790"/>
    <n v="2"/>
    <n v="0"/>
    <n v="9.14"/>
  </r>
  <r>
    <x v="0"/>
    <s v="TS-21610"/>
    <s v="Troy Staebel"/>
    <x v="1"/>
    <s v="United States"/>
    <x v="6"/>
    <x v="3"/>
    <n v="10024"/>
    <x v="3"/>
    <s v="OFF-BI-10001036"/>
    <x v="1"/>
    <x v="6"/>
    <s v="Cardinal EasyOpen D-Ring Binders"/>
    <x v="2706"/>
    <n v="2"/>
    <n v="0.2"/>
    <n v="5.484"/>
  </r>
  <r>
    <x v="0"/>
    <s v="AB-10600"/>
    <s v="Ann Blume"/>
    <x v="0"/>
    <s v="United States"/>
    <x v="149"/>
    <x v="20"/>
    <n v="85705"/>
    <x v="1"/>
    <s v="OFF-BI-10001036"/>
    <x v="1"/>
    <x v="6"/>
    <s v="Cardinal EasyOpen D-Ring Binders"/>
    <x v="2707"/>
    <n v="14"/>
    <n v="0.7"/>
    <n v="-25.591999999999999"/>
  </r>
  <r>
    <x v="1"/>
    <s v="EB-13870"/>
    <s v="Emily Burns"/>
    <x v="1"/>
    <s v="United States"/>
    <x v="97"/>
    <x v="20"/>
    <n v="85023"/>
    <x v="1"/>
    <s v="OFF-BI-10001036"/>
    <x v="1"/>
    <x v="6"/>
    <s v="Cardinal EasyOpen D-Ring Binders"/>
    <x v="2708"/>
    <n v="7"/>
    <n v="0.7"/>
    <n v="-12.795999999999999"/>
  </r>
  <r>
    <x v="1"/>
    <s v="WB-21850"/>
    <s v="William Brown"/>
    <x v="1"/>
    <s v="United States"/>
    <x v="5"/>
    <x v="1"/>
    <n v="90045"/>
    <x v="1"/>
    <s v="OFF-BI-10001036"/>
    <x v="1"/>
    <x v="6"/>
    <s v="Cardinal EasyOpen D-Ring Binders"/>
    <x v="1139"/>
    <n v="3"/>
    <n v="0.2"/>
    <n v="8.2259999999999991"/>
  </r>
  <r>
    <x v="0"/>
    <s v="LL-16840"/>
    <s v="Lauren Leatherbury"/>
    <x v="1"/>
    <s v="United States"/>
    <x v="28"/>
    <x v="17"/>
    <n v="22980"/>
    <x v="2"/>
    <s v="OFF-BI-10001036"/>
    <x v="1"/>
    <x v="6"/>
    <s v="Cardinal EasyOpen D-Ring Binders"/>
    <x v="2709"/>
    <n v="1"/>
    <n v="0"/>
    <n v="4.57"/>
  </r>
  <r>
    <x v="1"/>
    <s v="CV-12295"/>
    <s v="Christina VanderZanden"/>
    <x v="1"/>
    <s v="United States"/>
    <x v="15"/>
    <x v="6"/>
    <n v="48234"/>
    <x v="0"/>
    <s v="OFF-BI-10001036"/>
    <x v="1"/>
    <x v="6"/>
    <s v="Cardinal EasyOpen D-Ring Binders"/>
    <x v="2710"/>
    <n v="4"/>
    <n v="0"/>
    <n v="18.28"/>
  </r>
  <r>
    <x v="1"/>
    <s v="DB-13360"/>
    <s v="Dennis Bolton"/>
    <x v="2"/>
    <s v="United States"/>
    <x v="390"/>
    <x v="1"/>
    <n v="92503"/>
    <x v="1"/>
    <s v="OFF-BI-10001036"/>
    <x v="1"/>
    <x v="6"/>
    <s v="Cardinal EasyOpen D-Ring Binders"/>
    <x v="2711"/>
    <n v="7"/>
    <n v="0.2"/>
    <n v="19.193999999999999"/>
  </r>
  <r>
    <x v="3"/>
    <s v="LH-17020"/>
    <s v="Lisa Hazard"/>
    <x v="1"/>
    <s v="United States"/>
    <x v="330"/>
    <x v="12"/>
    <n v="75701"/>
    <x v="0"/>
    <s v="OFF-BI-10001071"/>
    <x v="1"/>
    <x v="6"/>
    <s v="GBC ProClick Punch Binding System"/>
    <x v="2712"/>
    <n v="4"/>
    <n v="0.8"/>
    <n v="-79.335199999999986"/>
  </r>
  <r>
    <x v="1"/>
    <s v="RA-19885"/>
    <s v="Ruben Ausman"/>
    <x v="0"/>
    <s v="United States"/>
    <x v="32"/>
    <x v="18"/>
    <n v="31907"/>
    <x v="2"/>
    <s v="OFF-BI-10001071"/>
    <x v="1"/>
    <x v="6"/>
    <s v="GBC ProClick Punch Binding System"/>
    <x v="2713"/>
    <n v="5"/>
    <n v="0"/>
    <n v="156.751"/>
  </r>
  <r>
    <x v="1"/>
    <s v="BH-11710"/>
    <s v="Brosina Hoffman"/>
    <x v="1"/>
    <s v="United States"/>
    <x v="79"/>
    <x v="4"/>
    <n v="19711"/>
    <x v="3"/>
    <s v="OFF-BI-10001071"/>
    <x v="1"/>
    <x v="6"/>
    <s v="GBC ProClick Punch Binding System"/>
    <x v="2714"/>
    <n v="7"/>
    <n v="0"/>
    <n v="219.45140000000001"/>
  </r>
  <r>
    <x v="2"/>
    <s v="JD-16060"/>
    <s v="Julia Dunbar"/>
    <x v="1"/>
    <s v="United States"/>
    <x v="187"/>
    <x v="37"/>
    <n v="55901"/>
    <x v="0"/>
    <s v="OFF-BI-10001071"/>
    <x v="1"/>
    <x v="6"/>
    <s v="GBC ProClick Punch Binding System"/>
    <x v="2715"/>
    <n v="2"/>
    <n v="0"/>
    <n v="62.700400000000002"/>
  </r>
  <r>
    <x v="1"/>
    <s v="FG-14260"/>
    <s v="Frank Gastineau"/>
    <x v="2"/>
    <s v="United States"/>
    <x v="224"/>
    <x v="26"/>
    <n v="1841"/>
    <x v="3"/>
    <s v="OFF-BI-10001071"/>
    <x v="1"/>
    <x v="6"/>
    <s v="GBC ProClick Punch Binding System"/>
    <x v="2714"/>
    <n v="7"/>
    <n v="0"/>
    <n v="219.45140000000001"/>
  </r>
  <r>
    <x v="1"/>
    <s v="SC-20260"/>
    <s v="Scott Cohen"/>
    <x v="0"/>
    <s v="United States"/>
    <x v="6"/>
    <x v="3"/>
    <n v="10009"/>
    <x v="3"/>
    <s v="OFF-BI-10001071"/>
    <x v="1"/>
    <x v="6"/>
    <s v="GBC ProClick Punch Binding System"/>
    <x v="2716"/>
    <n v="2"/>
    <n v="0.2"/>
    <n v="37.108400000000003"/>
  </r>
  <r>
    <x v="0"/>
    <s v="TC-21475"/>
    <s v="Tony Chapman"/>
    <x v="2"/>
    <s v="United States"/>
    <x v="70"/>
    <x v="22"/>
    <n v="44107"/>
    <x v="3"/>
    <s v="OFF-BI-10001071"/>
    <x v="1"/>
    <x v="6"/>
    <s v="GBC ProClick Punch Binding System"/>
    <x v="2717"/>
    <n v="4"/>
    <n v="0.7"/>
    <n v="-53.743199999999973"/>
  </r>
  <r>
    <x v="1"/>
    <s v="CR-12625"/>
    <s v="Corey Roper"/>
    <x v="2"/>
    <s v="United States"/>
    <x v="70"/>
    <x v="16"/>
    <n v="8701"/>
    <x v="3"/>
    <s v="OFF-BI-10001072"/>
    <x v="1"/>
    <x v="6"/>
    <s v="GBC Clear Cover, 8-1/2 x 11, unpunched, 25 covers per pack"/>
    <x v="2718"/>
    <n v="3"/>
    <n v="0"/>
    <n v="20.9208"/>
  </r>
  <r>
    <x v="3"/>
    <s v="KC-16255"/>
    <s v="Karen Carlisle"/>
    <x v="0"/>
    <s v="United States"/>
    <x v="36"/>
    <x v="21"/>
    <n v="42420"/>
    <x v="2"/>
    <s v="OFF-BI-10001072"/>
    <x v="1"/>
    <x v="6"/>
    <s v="GBC Clear Cover, 8-1/2 x 11, unpunched, 25 covers per pack"/>
    <x v="2719"/>
    <n v="4"/>
    <n v="0"/>
    <n v="27.894399999999997"/>
  </r>
  <r>
    <x v="1"/>
    <s v="CK-12595"/>
    <s v="Clytie Kelty"/>
    <x v="1"/>
    <s v="United States"/>
    <x v="0"/>
    <x v="0"/>
    <n v="60653"/>
    <x v="0"/>
    <s v="OFF-BI-10001072"/>
    <x v="1"/>
    <x v="6"/>
    <s v="GBC Clear Cover, 8-1/2 x 11, unpunched, 25 covers per pack"/>
    <x v="2720"/>
    <n v="4"/>
    <n v="0.8"/>
    <n v="-20.617600000000003"/>
  </r>
  <r>
    <x v="1"/>
    <s v="CJ-12010"/>
    <s v="Caroline Jumper"/>
    <x v="1"/>
    <s v="United States"/>
    <x v="18"/>
    <x v="13"/>
    <n v="19134"/>
    <x v="3"/>
    <s v="OFF-BI-10001072"/>
    <x v="1"/>
    <x v="6"/>
    <s v="GBC Clear Cover, 8-1/2 x 11, unpunched, 25 covers per pack"/>
    <x v="2721"/>
    <n v="4"/>
    <n v="0.7"/>
    <n v="-14.553600000000003"/>
  </r>
  <r>
    <x v="1"/>
    <s v="KM-16720"/>
    <s v="Kunst Miller"/>
    <x v="1"/>
    <s v="United States"/>
    <x v="5"/>
    <x v="1"/>
    <n v="90004"/>
    <x v="1"/>
    <s v="OFF-BI-10001078"/>
    <x v="1"/>
    <x v="6"/>
    <s v="Acco PRESSTEX Data Binder with Storage Hooks, Dark Blue, 14 7/8&quot; X 11&quot;"/>
    <x v="2669"/>
    <n v="6"/>
    <n v="0.2"/>
    <n v="9.3612000000000002"/>
  </r>
  <r>
    <x v="1"/>
    <s v="EL-13735"/>
    <s v="Ed Ludwig"/>
    <x v="2"/>
    <s v="United States"/>
    <x v="23"/>
    <x v="15"/>
    <n v="21044"/>
    <x v="3"/>
    <s v="OFF-BI-10001078"/>
    <x v="1"/>
    <x v="6"/>
    <s v="Acco PRESSTEX Data Binder with Storage Hooks, Dark Blue, 14 7/8&quot; X 11&quot;"/>
    <x v="2722"/>
    <n v="7"/>
    <n v="0"/>
    <n v="18.453400000000002"/>
  </r>
  <r>
    <x v="2"/>
    <s v="PO-19195"/>
    <s v="Phillina Ober"/>
    <x v="2"/>
    <s v="United States"/>
    <x v="2"/>
    <x v="1"/>
    <n v="94122"/>
    <x v="1"/>
    <s v="OFF-BI-10001078"/>
    <x v="1"/>
    <x v="6"/>
    <s v="Acco PRESSTEX Data Binder with Storage Hooks, Dark Blue, 14 7/8&quot; X 11&quot;"/>
    <x v="2723"/>
    <n v="1"/>
    <n v="0.2"/>
    <n v="1.5602"/>
  </r>
  <r>
    <x v="2"/>
    <s v="LS-17245"/>
    <s v="Lynn Smith"/>
    <x v="1"/>
    <s v="United States"/>
    <x v="314"/>
    <x v="3"/>
    <n v="13501"/>
    <x v="3"/>
    <s v="OFF-BI-10001078"/>
    <x v="1"/>
    <x v="6"/>
    <s v="Acco PRESSTEX Data Binder with Storage Hooks, Dark Blue, 14 7/8&quot; X 11&quot;"/>
    <x v="2724"/>
    <n v="3"/>
    <n v="0.2"/>
    <n v="4.6806000000000001"/>
  </r>
  <r>
    <x v="1"/>
    <s v="CT-11995"/>
    <s v="Carol Triggs"/>
    <x v="1"/>
    <s v="United States"/>
    <x v="224"/>
    <x v="26"/>
    <n v="1841"/>
    <x v="3"/>
    <s v="OFF-BI-10001078"/>
    <x v="1"/>
    <x v="6"/>
    <s v="Acco PRESSTEX Data Binder with Storage Hooks, Dark Blue, 14 7/8&quot; X 11&quot;"/>
    <x v="2725"/>
    <n v="3"/>
    <n v="0"/>
    <n v="7.9085999999999999"/>
  </r>
  <r>
    <x v="1"/>
    <s v="EH-13765"/>
    <s v="Edward Hooks"/>
    <x v="0"/>
    <s v="United States"/>
    <x v="11"/>
    <x v="8"/>
    <n v="98115"/>
    <x v="1"/>
    <s v="OFF-BI-10001078"/>
    <x v="1"/>
    <x v="6"/>
    <s v="Acco PRESSTEX Data Binder with Storage Hooks, Dark Blue, 14 7/8&quot; X 11&quot;"/>
    <x v="2726"/>
    <n v="12"/>
    <n v="0.2"/>
    <n v="18.7224"/>
  </r>
  <r>
    <x v="1"/>
    <s v="MP-17965"/>
    <s v="Michael Paige"/>
    <x v="0"/>
    <s v="United States"/>
    <x v="270"/>
    <x v="25"/>
    <n v="6457"/>
    <x v="3"/>
    <s v="OFF-BI-10001078"/>
    <x v="1"/>
    <x v="6"/>
    <s v="Acco PRESSTEX Data Binder with Storage Hooks, Dark Blue, 14 7/8&quot; X 11&quot;"/>
    <x v="2727"/>
    <n v="5"/>
    <n v="0"/>
    <n v="13.181000000000001"/>
  </r>
  <r>
    <x v="1"/>
    <s v="BP-11185"/>
    <s v="Ben Peterman"/>
    <x v="0"/>
    <s v="United States"/>
    <x v="1"/>
    <x v="1"/>
    <n v="92037"/>
    <x v="1"/>
    <s v="OFF-BI-10001097"/>
    <x v="1"/>
    <x v="6"/>
    <s v="Avery Hole Reinforcements"/>
    <x v="2728"/>
    <n v="4"/>
    <n v="0.2"/>
    <n v="7.2267999999999999"/>
  </r>
  <r>
    <x v="1"/>
    <s v="KT-16465"/>
    <s v="Kean Takahito"/>
    <x v="1"/>
    <s v="United States"/>
    <x v="5"/>
    <x v="1"/>
    <n v="90032"/>
    <x v="1"/>
    <s v="OFF-BI-10001097"/>
    <x v="1"/>
    <x v="6"/>
    <s v="Avery Hole Reinforcements"/>
    <x v="2728"/>
    <n v="4"/>
    <n v="0.2"/>
    <n v="7.2267999999999999"/>
  </r>
  <r>
    <x v="2"/>
    <s v="JD-16060"/>
    <s v="Julia Dunbar"/>
    <x v="1"/>
    <s v="United States"/>
    <x v="187"/>
    <x v="37"/>
    <n v="55901"/>
    <x v="0"/>
    <s v="OFF-BI-10001097"/>
    <x v="1"/>
    <x v="6"/>
    <s v="Avery Hole Reinforcements"/>
    <x v="2729"/>
    <n v="3"/>
    <n v="0"/>
    <n v="9.158100000000001"/>
  </r>
  <r>
    <x v="1"/>
    <s v="MP-18175"/>
    <s v="Mike Pelletier"/>
    <x v="2"/>
    <s v="United States"/>
    <x v="2"/>
    <x v="1"/>
    <n v="94110"/>
    <x v="1"/>
    <s v="OFF-BI-10001097"/>
    <x v="1"/>
    <x v="6"/>
    <s v="Avery Hole Reinforcements"/>
    <x v="2728"/>
    <n v="4"/>
    <n v="0.2"/>
    <n v="7.2267999999999999"/>
  </r>
  <r>
    <x v="3"/>
    <s v="ME-17725"/>
    <s v="Max Engle"/>
    <x v="1"/>
    <s v="United States"/>
    <x v="11"/>
    <x v="8"/>
    <n v="98105"/>
    <x v="1"/>
    <s v="OFF-BI-10001097"/>
    <x v="1"/>
    <x v="6"/>
    <s v="Avery Hole Reinforcements"/>
    <x v="2730"/>
    <n v="3"/>
    <n v="0.2"/>
    <n v="5.4201000000000006"/>
  </r>
  <r>
    <x v="1"/>
    <s v="KB-16240"/>
    <s v="Karen Bern"/>
    <x v="0"/>
    <s v="United States"/>
    <x v="24"/>
    <x v="10"/>
    <n v="33180"/>
    <x v="2"/>
    <s v="OFF-BI-10001097"/>
    <x v="1"/>
    <x v="6"/>
    <s v="Avery Hole Reinforcements"/>
    <x v="2731"/>
    <n v="1"/>
    <n v="0.7"/>
    <n v="-1.3082999999999996"/>
  </r>
  <r>
    <x v="1"/>
    <s v="RD-19720"/>
    <s v="Roger Demir"/>
    <x v="1"/>
    <s v="United States"/>
    <x v="97"/>
    <x v="20"/>
    <n v="85023"/>
    <x v="1"/>
    <s v="OFF-BI-10001097"/>
    <x v="1"/>
    <x v="6"/>
    <s v="Avery Hole Reinforcements"/>
    <x v="2732"/>
    <n v="5"/>
    <n v="0.7"/>
    <n v="-6.5414999999999992"/>
  </r>
  <r>
    <x v="1"/>
    <s v="NB-18655"/>
    <s v="Nona Balk"/>
    <x v="0"/>
    <s v="United States"/>
    <x v="209"/>
    <x v="10"/>
    <n v="32303"/>
    <x v="2"/>
    <s v="OFF-BI-10001097"/>
    <x v="1"/>
    <x v="6"/>
    <s v="Avery Hole Reinforcements"/>
    <x v="2733"/>
    <n v="3"/>
    <n v="0.7"/>
    <n v="-3.9248999999999974"/>
  </r>
  <r>
    <x v="1"/>
    <s v="RP-19270"/>
    <s v="Rachel Payne"/>
    <x v="0"/>
    <s v="United States"/>
    <x v="17"/>
    <x v="12"/>
    <n v="77095"/>
    <x v="0"/>
    <s v="OFF-BI-10001097"/>
    <x v="1"/>
    <x v="6"/>
    <s v="Avery Hole Reinforcements"/>
    <x v="2734"/>
    <n v="5"/>
    <n v="0.8"/>
    <n v="-9.6565000000000047"/>
  </r>
  <r>
    <x v="1"/>
    <s v="JH-15985"/>
    <s v="Joseph Holt"/>
    <x v="1"/>
    <s v="United States"/>
    <x v="11"/>
    <x v="8"/>
    <n v="98115"/>
    <x v="1"/>
    <s v="OFF-BI-10001098"/>
    <x v="1"/>
    <x v="6"/>
    <s v="Acco D-Ring Binder w/DublLock"/>
    <x v="2735"/>
    <n v="3"/>
    <n v="0.2"/>
    <n v="18.600599999999996"/>
  </r>
  <r>
    <x v="3"/>
    <s v="BM-11785"/>
    <s v="Bryan Mills"/>
    <x v="1"/>
    <s v="United States"/>
    <x v="32"/>
    <x v="22"/>
    <n v="43229"/>
    <x v="3"/>
    <s v="OFF-BI-10001098"/>
    <x v="1"/>
    <x v="6"/>
    <s v="Acco D-Ring Binder w/DublLock"/>
    <x v="2736"/>
    <n v="5"/>
    <n v="0.7"/>
    <n v="-22.448999999999991"/>
  </r>
  <r>
    <x v="1"/>
    <s v="JE-15475"/>
    <s v="Jeremy Ellison"/>
    <x v="1"/>
    <s v="United States"/>
    <x v="146"/>
    <x v="3"/>
    <n v="10801"/>
    <x v="3"/>
    <s v="OFF-BI-10001098"/>
    <x v="1"/>
    <x v="6"/>
    <s v="Acco D-Ring Binder w/DublLock"/>
    <x v="2735"/>
    <n v="3"/>
    <n v="0.2"/>
    <n v="18.600599999999996"/>
  </r>
  <r>
    <x v="1"/>
    <s v="RA-19915"/>
    <s v="Russell Applegate"/>
    <x v="1"/>
    <s v="United States"/>
    <x v="19"/>
    <x v="12"/>
    <n v="75220"/>
    <x v="0"/>
    <s v="OFF-BI-10001098"/>
    <x v="1"/>
    <x v="6"/>
    <s v="Acco D-Ring Binder w/DublLock"/>
    <x v="2737"/>
    <n v="5"/>
    <n v="0.8"/>
    <n v="-33.139000000000003"/>
  </r>
  <r>
    <x v="1"/>
    <s v="AW-10930"/>
    <s v="Arthur Wiediger"/>
    <x v="2"/>
    <s v="United States"/>
    <x v="49"/>
    <x v="0"/>
    <n v="60505"/>
    <x v="0"/>
    <s v="OFF-BI-10001098"/>
    <x v="1"/>
    <x v="6"/>
    <s v="Acco D-Ring Binder w/DublLock"/>
    <x v="2738"/>
    <n v="7"/>
    <n v="0.8"/>
    <n v="-46.394600000000011"/>
  </r>
  <r>
    <x v="1"/>
    <s v="GH-14425"/>
    <s v="Gary Hwang"/>
    <x v="1"/>
    <s v="United States"/>
    <x v="13"/>
    <x v="10"/>
    <n v="32216"/>
    <x v="2"/>
    <s v="OFF-BI-10001098"/>
    <x v="1"/>
    <x v="6"/>
    <s v="Acco D-Ring Binder w/DublLock"/>
    <x v="2739"/>
    <n v="2"/>
    <n v="0.7"/>
    <n v="-8.9795999999999978"/>
  </r>
  <r>
    <x v="0"/>
    <s v="TB-21250"/>
    <s v="Tim Brockman"/>
    <x v="1"/>
    <s v="United States"/>
    <x v="176"/>
    <x v="12"/>
    <n v="78745"/>
    <x v="0"/>
    <s v="OFF-BI-10001098"/>
    <x v="1"/>
    <x v="6"/>
    <s v="Acco D-Ring Binder w/DublLock"/>
    <x v="2740"/>
    <n v="1"/>
    <n v="0.8"/>
    <n v="-6.6278000000000006"/>
  </r>
  <r>
    <x v="1"/>
    <s v="LC-17050"/>
    <s v="Liz Carlisle"/>
    <x v="1"/>
    <s v="United States"/>
    <x v="100"/>
    <x v="22"/>
    <n v="44256"/>
    <x v="3"/>
    <s v="OFF-BI-10001098"/>
    <x v="1"/>
    <x v="6"/>
    <s v="Acco D-Ring Binder w/DublLock"/>
    <x v="2741"/>
    <n v="3"/>
    <n v="0.7"/>
    <n v="-13.4694"/>
  </r>
  <r>
    <x v="1"/>
    <s v="KN-16390"/>
    <s v="Katherine Nockton"/>
    <x v="0"/>
    <s v="United States"/>
    <x v="33"/>
    <x v="22"/>
    <n v="45503"/>
    <x v="3"/>
    <s v="OFF-BI-10001098"/>
    <x v="1"/>
    <x v="6"/>
    <s v="Acco D-Ring Binder w/DublLock"/>
    <x v="2739"/>
    <n v="2"/>
    <n v="0.7"/>
    <n v="-8.9795999999999978"/>
  </r>
  <r>
    <x v="1"/>
    <s v="EB-13840"/>
    <s v="Ellis Ballard"/>
    <x v="0"/>
    <s v="United States"/>
    <x v="11"/>
    <x v="8"/>
    <n v="98105"/>
    <x v="1"/>
    <s v="OFF-BI-10001107"/>
    <x v="1"/>
    <x v="6"/>
    <s v="GBC White Gloss Covers, Plain Front"/>
    <x v="2742"/>
    <n v="7"/>
    <n v="0.2"/>
    <n v="27.3672"/>
  </r>
  <r>
    <x v="1"/>
    <s v="JC-15385"/>
    <s v="Jenna Caffey"/>
    <x v="1"/>
    <s v="United States"/>
    <x v="318"/>
    <x v="8"/>
    <n v="98031"/>
    <x v="1"/>
    <s v="OFF-BI-10001107"/>
    <x v="1"/>
    <x v="6"/>
    <s v="GBC White Gloss Covers, Plain Front"/>
    <x v="2743"/>
    <n v="2"/>
    <n v="0.2"/>
    <n v="7.8191999999999995"/>
  </r>
  <r>
    <x v="1"/>
    <s v="ND-18370"/>
    <s v="Natalie DeCherney"/>
    <x v="1"/>
    <s v="United States"/>
    <x v="17"/>
    <x v="12"/>
    <n v="77095"/>
    <x v="0"/>
    <s v="OFF-BI-10001107"/>
    <x v="1"/>
    <x v="6"/>
    <s v="GBC White Gloss Covers, Plain Front"/>
    <x v="2744"/>
    <n v="1"/>
    <n v="0.8"/>
    <n v="-4.7784000000000013"/>
  </r>
  <r>
    <x v="1"/>
    <s v="AB-10600"/>
    <s v="Ann Blume"/>
    <x v="0"/>
    <s v="United States"/>
    <x v="0"/>
    <x v="0"/>
    <n v="60623"/>
    <x v="0"/>
    <s v="OFF-BI-10001107"/>
    <x v="1"/>
    <x v="6"/>
    <s v="GBC White Gloss Covers, Plain Front"/>
    <x v="2745"/>
    <n v="5"/>
    <n v="0.8"/>
    <n v="-23.89200000000001"/>
  </r>
  <r>
    <x v="3"/>
    <s v="SW-20245"/>
    <s v="Scot Wooten"/>
    <x v="1"/>
    <s v="United States"/>
    <x v="18"/>
    <x v="13"/>
    <n v="19140"/>
    <x v="3"/>
    <s v="OFF-BI-10001107"/>
    <x v="1"/>
    <x v="6"/>
    <s v="GBC White Gloss Covers, Plain Front"/>
    <x v="2746"/>
    <n v="6"/>
    <n v="0.7"/>
    <n v="-19.982399999999991"/>
  </r>
  <r>
    <x v="1"/>
    <s v="ME-17320"/>
    <s v="Maria Etezadi"/>
    <x v="2"/>
    <s v="United States"/>
    <x v="19"/>
    <x v="12"/>
    <n v="75081"/>
    <x v="0"/>
    <s v="OFF-BI-10001107"/>
    <x v="1"/>
    <x v="6"/>
    <s v="GBC White Gloss Covers, Plain Front"/>
    <x v="2747"/>
    <n v="2"/>
    <n v="0.8"/>
    <n v="-9.5568000000000026"/>
  </r>
  <r>
    <x v="1"/>
    <s v="PW-19030"/>
    <s v="Pauline Webber"/>
    <x v="0"/>
    <s v="United States"/>
    <x v="230"/>
    <x v="38"/>
    <n v="52302"/>
    <x v="0"/>
    <s v="OFF-BI-10001107"/>
    <x v="1"/>
    <x v="6"/>
    <s v="GBC White Gloss Covers, Plain Front"/>
    <x v="2748"/>
    <n v="8"/>
    <n v="0"/>
    <n v="54.444800000000001"/>
  </r>
  <r>
    <x v="0"/>
    <s v="CD-12280"/>
    <s v="Christina DeMoss"/>
    <x v="1"/>
    <s v="United States"/>
    <x v="11"/>
    <x v="8"/>
    <n v="98105"/>
    <x v="1"/>
    <s v="OFF-BI-10001116"/>
    <x v="1"/>
    <x v="6"/>
    <s v="Wilson Jones 1&quot; Hanging DublLock Ring Binders"/>
    <x v="2749"/>
    <n v="2"/>
    <n v="0.2"/>
    <n v="2.9568000000000003"/>
  </r>
  <r>
    <x v="2"/>
    <s v="SV-20785"/>
    <s v="Stewart Visinsky"/>
    <x v="1"/>
    <s v="United States"/>
    <x v="393"/>
    <x v="7"/>
    <n v="81001"/>
    <x v="1"/>
    <s v="OFF-BI-10001116"/>
    <x v="1"/>
    <x v="6"/>
    <s v="Wilson Jones 1&quot; Hanging DublLock Ring Binders"/>
    <x v="2750"/>
    <n v="7"/>
    <n v="0.7"/>
    <n v="-8.1311999999999998"/>
  </r>
  <r>
    <x v="0"/>
    <s v="JP-15460"/>
    <s v="Jennifer Patt"/>
    <x v="0"/>
    <s v="United States"/>
    <x v="173"/>
    <x v="3"/>
    <n v="11572"/>
    <x v="3"/>
    <s v="OFF-BI-10001116"/>
    <x v="1"/>
    <x v="6"/>
    <s v="Wilson Jones 1&quot; Hanging DublLock Ring Binders"/>
    <x v="2187"/>
    <n v="3"/>
    <n v="0.2"/>
    <n v="4.4352000000000009"/>
  </r>
  <r>
    <x v="1"/>
    <s v="GT-14635"/>
    <s v="Grant Thornton"/>
    <x v="0"/>
    <s v="United States"/>
    <x v="6"/>
    <x v="3"/>
    <n v="10009"/>
    <x v="3"/>
    <s v="OFF-BI-10001116"/>
    <x v="1"/>
    <x v="6"/>
    <s v="Wilson Jones 1&quot; Hanging DublLock Ring Binders"/>
    <x v="1095"/>
    <n v="6"/>
    <n v="0.2"/>
    <n v="8.8704000000000018"/>
  </r>
  <r>
    <x v="2"/>
    <s v="JG-15310"/>
    <s v="Jason Gross"/>
    <x v="0"/>
    <s v="United States"/>
    <x v="79"/>
    <x v="22"/>
    <n v="43055"/>
    <x v="3"/>
    <s v="OFF-BI-10001116"/>
    <x v="1"/>
    <x v="6"/>
    <s v="Wilson Jones 1&quot; Hanging DublLock Ring Binders"/>
    <x v="2750"/>
    <n v="7"/>
    <n v="0.7"/>
    <n v="-8.1311999999999998"/>
  </r>
  <r>
    <x v="1"/>
    <s v="JA-15970"/>
    <s v="Joseph Airdo"/>
    <x v="1"/>
    <s v="United States"/>
    <x v="15"/>
    <x v="6"/>
    <n v="48227"/>
    <x v="0"/>
    <s v="OFF-BI-10001116"/>
    <x v="1"/>
    <x v="6"/>
    <s v="Wilson Jones 1&quot; Hanging DublLock Ring Binders"/>
    <x v="2751"/>
    <n v="5"/>
    <n v="0"/>
    <n v="12.672000000000001"/>
  </r>
  <r>
    <x v="1"/>
    <s v="GA-14725"/>
    <s v="Guy Armstrong"/>
    <x v="1"/>
    <s v="United States"/>
    <x v="19"/>
    <x v="12"/>
    <n v="75081"/>
    <x v="0"/>
    <s v="OFF-BI-10001116"/>
    <x v="1"/>
    <x v="6"/>
    <s v="Wilson Jones 1&quot; Hanging DublLock Ring Binders"/>
    <x v="2752"/>
    <n v="3"/>
    <n v="0.8"/>
    <n v="-5.0687999999999995"/>
  </r>
  <r>
    <x v="1"/>
    <s v="ML-17395"/>
    <s v="Marina Lichtenstein"/>
    <x v="0"/>
    <s v="United States"/>
    <x v="63"/>
    <x v="24"/>
    <n v="37130"/>
    <x v="2"/>
    <s v="OFF-BI-10001116"/>
    <x v="1"/>
    <x v="6"/>
    <s v="Wilson Jones 1&quot; Hanging DublLock Ring Binders"/>
    <x v="2753"/>
    <n v="4"/>
    <n v="0.7"/>
    <n v="-4.6463999999999981"/>
  </r>
  <r>
    <x v="1"/>
    <s v="RD-19720"/>
    <s v="Roger Demir"/>
    <x v="1"/>
    <s v="United States"/>
    <x v="18"/>
    <x v="13"/>
    <n v="19134"/>
    <x v="3"/>
    <s v="OFF-BI-10001116"/>
    <x v="1"/>
    <x v="6"/>
    <s v="Wilson Jones 1&quot; Hanging DublLock Ring Binders"/>
    <x v="2750"/>
    <n v="7"/>
    <n v="0.7"/>
    <n v="-8.1311999999999998"/>
  </r>
  <r>
    <x v="1"/>
    <s v="PT-19090"/>
    <s v="Pete Takahito"/>
    <x v="1"/>
    <s v="United States"/>
    <x v="0"/>
    <x v="0"/>
    <n v="60623"/>
    <x v="0"/>
    <s v="OFF-BI-10001116"/>
    <x v="1"/>
    <x v="6"/>
    <s v="Wilson Jones 1&quot; Hanging DublLock Ring Binders"/>
    <x v="2754"/>
    <n v="2"/>
    <n v="0.8"/>
    <n v="-3.3792"/>
  </r>
  <r>
    <x v="1"/>
    <s v="SC-20095"/>
    <s v="Sanjit Chand"/>
    <x v="1"/>
    <s v="United States"/>
    <x v="167"/>
    <x v="37"/>
    <n v="55407"/>
    <x v="0"/>
    <s v="OFF-BI-10001120"/>
    <x v="1"/>
    <x v="6"/>
    <s v="Ibico EPK-21 Electric Binding System"/>
    <x v="2755"/>
    <n v="5"/>
    <n v="0"/>
    <n v="4630.4755000000005"/>
  </r>
  <r>
    <x v="1"/>
    <s v="HG-14965"/>
    <s v="Henry Goldwyn"/>
    <x v="0"/>
    <s v="United States"/>
    <x v="0"/>
    <x v="0"/>
    <n v="60653"/>
    <x v="0"/>
    <s v="OFF-BI-10001120"/>
    <x v="1"/>
    <x v="6"/>
    <s v="Ibico EPK-21 Electric Binding System"/>
    <x v="2756"/>
    <n v="5"/>
    <n v="0.8"/>
    <n v="-2929.4845000000005"/>
  </r>
  <r>
    <x v="3"/>
    <s v="DP-13390"/>
    <s v="Dennis Pardue"/>
    <x v="2"/>
    <s v="United States"/>
    <x v="195"/>
    <x v="27"/>
    <n v="89031"/>
    <x v="1"/>
    <s v="OFF-BI-10001120"/>
    <x v="1"/>
    <x v="6"/>
    <s v="Ibico EPK-21 Electric Binding System"/>
    <x v="2757"/>
    <n v="3"/>
    <n v="0.2"/>
    <n v="1644.2912999999999"/>
  </r>
  <r>
    <x v="1"/>
    <s v="SA-20830"/>
    <s v="Sue Ann Reed"/>
    <x v="1"/>
    <s v="United States"/>
    <x v="110"/>
    <x v="17"/>
    <n v="23223"/>
    <x v="2"/>
    <s v="OFF-BI-10001132"/>
    <x v="1"/>
    <x v="6"/>
    <s v="Acco PRESSTEX Data Binder with Storage Hooks, Dark Blue, 9 1/2&quot; X 11&quot;"/>
    <x v="2758"/>
    <n v="8"/>
    <n v="0"/>
    <n v="21.089600000000001"/>
  </r>
  <r>
    <x v="1"/>
    <s v="TB-21250"/>
    <s v="Tim Brockman"/>
    <x v="1"/>
    <s v="United States"/>
    <x v="72"/>
    <x v="23"/>
    <n v="97301"/>
    <x v="1"/>
    <s v="OFF-BI-10001132"/>
    <x v="1"/>
    <x v="6"/>
    <s v="Acco PRESSTEX Data Binder with Storage Hooks, Dark Blue, 9 1/2&quot; X 11&quot;"/>
    <x v="2759"/>
    <n v="4"/>
    <n v="0.7"/>
    <n v="-4.5191999999999979"/>
  </r>
  <r>
    <x v="2"/>
    <s v="FG-14260"/>
    <s v="Frank Gastineau"/>
    <x v="2"/>
    <s v="United States"/>
    <x v="18"/>
    <x v="13"/>
    <n v="19120"/>
    <x v="3"/>
    <s v="OFF-BI-10001132"/>
    <x v="1"/>
    <x v="6"/>
    <s v="Acco PRESSTEX Data Binder with Storage Hooks, Dark Blue, 9 1/2&quot; X 11&quot;"/>
    <x v="2671"/>
    <n v="3"/>
    <n v="0.7"/>
    <n v="-3.3893999999999984"/>
  </r>
  <r>
    <x v="3"/>
    <s v="RD-19810"/>
    <s v="Ross DeVincentis"/>
    <x v="2"/>
    <s v="United States"/>
    <x v="17"/>
    <x v="12"/>
    <n v="77070"/>
    <x v="0"/>
    <s v="OFF-BI-10001132"/>
    <x v="1"/>
    <x v="6"/>
    <s v="Acco PRESSTEX Data Binder with Storage Hooks, Dark Blue, 9 1/2&quot; X 11&quot;"/>
    <x v="2760"/>
    <n v="8"/>
    <n v="0.8"/>
    <n v="-13.342400000000001"/>
  </r>
  <r>
    <x v="3"/>
    <s v="JL-15850"/>
    <s v="John Lucas"/>
    <x v="1"/>
    <s v="United States"/>
    <x v="18"/>
    <x v="13"/>
    <n v="19134"/>
    <x v="3"/>
    <s v="OFF-BI-10001153"/>
    <x v="1"/>
    <x v="6"/>
    <s v="Ibico Recycled Grain-Textured Covers"/>
    <x v="2761"/>
    <n v="2"/>
    <n v="0.7"/>
    <n v="-13.815999999999995"/>
  </r>
  <r>
    <x v="3"/>
    <s v="JE-15610"/>
    <s v="Jim Epp"/>
    <x v="0"/>
    <s v="United States"/>
    <x v="101"/>
    <x v="18"/>
    <n v="30318"/>
    <x v="2"/>
    <s v="OFF-BI-10001153"/>
    <x v="1"/>
    <x v="6"/>
    <s v="Ibico Recycled Grain-Textured Covers"/>
    <x v="2762"/>
    <n v="1"/>
    <n v="0"/>
    <n v="17.27"/>
  </r>
  <r>
    <x v="1"/>
    <s v="CC-12610"/>
    <s v="Corey Catlett"/>
    <x v="0"/>
    <s v="United States"/>
    <x v="222"/>
    <x v="24"/>
    <n v="37211"/>
    <x v="2"/>
    <s v="OFF-BI-10001153"/>
    <x v="1"/>
    <x v="6"/>
    <s v="Ibico Recycled Grain-Textured Covers"/>
    <x v="2763"/>
    <n v="3"/>
    <n v="0.7"/>
    <n v="-20.72399999999999"/>
  </r>
  <r>
    <x v="3"/>
    <s v="DB-12970"/>
    <s v="Darren Budd"/>
    <x v="0"/>
    <s v="United States"/>
    <x v="5"/>
    <x v="1"/>
    <n v="90045"/>
    <x v="1"/>
    <s v="OFF-BI-10001153"/>
    <x v="1"/>
    <x v="6"/>
    <s v="Ibico Recycled Grain-Textured Covers"/>
    <x v="2764"/>
    <n v="2"/>
    <n v="0.2"/>
    <n v="20.723999999999997"/>
  </r>
  <r>
    <x v="3"/>
    <s v="IM-15070"/>
    <s v="Irene Maddox"/>
    <x v="1"/>
    <s v="United States"/>
    <x v="129"/>
    <x v="36"/>
    <n v="35630"/>
    <x v="2"/>
    <s v="OFF-BI-10001191"/>
    <x v="1"/>
    <x v="6"/>
    <s v="Canvas Sectional Post Binders"/>
    <x v="2765"/>
    <n v="6"/>
    <n v="0"/>
    <n v="74.852400000000003"/>
  </r>
  <r>
    <x v="1"/>
    <s v="CK-12760"/>
    <s v="Cyma Kinney"/>
    <x v="0"/>
    <s v="United States"/>
    <x v="13"/>
    <x v="10"/>
    <n v="32216"/>
    <x v="2"/>
    <s v="OFF-BI-10001191"/>
    <x v="1"/>
    <x v="6"/>
    <s v="Canvas Sectional Post Binders"/>
    <x v="2766"/>
    <n v="9"/>
    <n v="0.7"/>
    <n v="-48.119399999999985"/>
  </r>
  <r>
    <x v="0"/>
    <s v="NK-18490"/>
    <s v="Neil Knudson"/>
    <x v="2"/>
    <s v="United States"/>
    <x v="2"/>
    <x v="1"/>
    <n v="94110"/>
    <x v="1"/>
    <s v="OFF-BI-10001191"/>
    <x v="1"/>
    <x v="6"/>
    <s v="Canvas Sectional Post Binders"/>
    <x v="2767"/>
    <n v="5"/>
    <n v="0.2"/>
    <n v="36.917000000000002"/>
  </r>
  <r>
    <x v="1"/>
    <s v="EP-13915"/>
    <s v="Emily Phan"/>
    <x v="1"/>
    <s v="United States"/>
    <x v="185"/>
    <x v="10"/>
    <n v="33614"/>
    <x v="2"/>
    <s v="OFF-BI-10001191"/>
    <x v="1"/>
    <x v="6"/>
    <s v="Canvas Sectional Post Binders"/>
    <x v="2768"/>
    <n v="5"/>
    <n v="0.7"/>
    <n v="-26.732999999999997"/>
  </r>
  <r>
    <x v="1"/>
    <s v="SH-19975"/>
    <s v="Sally Hughsby"/>
    <x v="0"/>
    <s v="United States"/>
    <x v="6"/>
    <x v="3"/>
    <n v="10011"/>
    <x v="3"/>
    <s v="OFF-BI-10001191"/>
    <x v="1"/>
    <x v="6"/>
    <s v="Canvas Sectional Post Binders"/>
    <x v="2769"/>
    <n v="1"/>
    <n v="0.2"/>
    <n v="7.3834"/>
  </r>
  <r>
    <x v="1"/>
    <s v="PJ-18835"/>
    <s v="Patrick Jones"/>
    <x v="0"/>
    <s v="United States"/>
    <x v="2"/>
    <x v="1"/>
    <n v="94122"/>
    <x v="1"/>
    <s v="OFF-BI-10001191"/>
    <x v="1"/>
    <x v="6"/>
    <s v="Canvas Sectional Post Binders"/>
    <x v="2770"/>
    <n v="2"/>
    <n v="0.2"/>
    <n v="14.7668"/>
  </r>
  <r>
    <x v="1"/>
    <s v="MH-18115"/>
    <s v="Mick Hernandez"/>
    <x v="2"/>
    <s v="United States"/>
    <x v="109"/>
    <x v="6"/>
    <n v="49201"/>
    <x v="0"/>
    <s v="OFF-BI-10001196"/>
    <x v="1"/>
    <x v="6"/>
    <s v="Avery Flip-Chart Easel Binder, Black"/>
    <x v="2771"/>
    <n v="4"/>
    <n v="0"/>
    <n v="42.074399999999997"/>
  </r>
  <r>
    <x v="0"/>
    <s v="MC-17605"/>
    <s v="Matt Connell"/>
    <x v="0"/>
    <s v="United States"/>
    <x v="194"/>
    <x v="10"/>
    <n v="33801"/>
    <x v="2"/>
    <s v="OFF-BI-10001196"/>
    <x v="1"/>
    <x v="6"/>
    <s v="Avery Flip-Chart Easel Binder, Black"/>
    <x v="2772"/>
    <n v="5"/>
    <n v="0.7"/>
    <n v="-25.737000000000002"/>
  </r>
  <r>
    <x v="3"/>
    <s v="RP-19390"/>
    <s v="Resi Pölking"/>
    <x v="1"/>
    <s v="United States"/>
    <x v="6"/>
    <x v="3"/>
    <n v="10011"/>
    <x v="3"/>
    <s v="OFF-BI-10001196"/>
    <x v="1"/>
    <x v="6"/>
    <s v="Avery Flip-Chart Easel Binder, Black"/>
    <x v="2773"/>
    <n v="6"/>
    <n v="0.2"/>
    <n v="36.255599999999994"/>
  </r>
  <r>
    <x v="3"/>
    <s v="DL-13315"/>
    <s v="Delfina Latchford"/>
    <x v="1"/>
    <s v="United States"/>
    <x v="443"/>
    <x v="0"/>
    <n v="60441"/>
    <x v="0"/>
    <s v="OFF-BI-10001196"/>
    <x v="1"/>
    <x v="6"/>
    <s v="Avery Flip-Chart Easel Binder, Black"/>
    <x v="2774"/>
    <n v="2"/>
    <n v="0.8"/>
    <n v="-14.770800000000001"/>
  </r>
  <r>
    <x v="1"/>
    <s v="JD-16015"/>
    <s v="Joy Daniels"/>
    <x v="1"/>
    <s v="United States"/>
    <x v="0"/>
    <x v="0"/>
    <n v="60610"/>
    <x v="0"/>
    <s v="OFF-BI-10001249"/>
    <x v="1"/>
    <x v="6"/>
    <s v="Avery Heavy-Duty EZD View Binder with Locking Rings"/>
    <x v="2775"/>
    <n v="4"/>
    <n v="0.8"/>
    <n v="-8.6768000000000018"/>
  </r>
  <r>
    <x v="1"/>
    <s v="DH-13075"/>
    <s v="Dave Hallsten"/>
    <x v="0"/>
    <s v="United States"/>
    <x v="121"/>
    <x v="36"/>
    <n v="35601"/>
    <x v="2"/>
    <s v="OFF-BI-10001249"/>
    <x v="1"/>
    <x v="6"/>
    <s v="Avery Heavy-Duty EZD View Binder with Locking Rings"/>
    <x v="2776"/>
    <n v="3"/>
    <n v="0"/>
    <n v="8.8043999999999993"/>
  </r>
  <r>
    <x v="1"/>
    <s v="NH-18610"/>
    <s v="Nicole Hansen"/>
    <x v="0"/>
    <s v="United States"/>
    <x v="15"/>
    <x v="6"/>
    <n v="48227"/>
    <x v="0"/>
    <s v="OFF-BI-10001249"/>
    <x v="1"/>
    <x v="6"/>
    <s v="Avery Heavy-Duty EZD View Binder with Locking Rings"/>
    <x v="2777"/>
    <n v="6"/>
    <n v="0"/>
    <n v="17.608799999999999"/>
  </r>
  <r>
    <x v="1"/>
    <s v="JH-15820"/>
    <s v="John Huston"/>
    <x v="1"/>
    <s v="United States"/>
    <x v="235"/>
    <x v="6"/>
    <n v="48640"/>
    <x v="0"/>
    <s v="OFF-BI-10001249"/>
    <x v="1"/>
    <x v="6"/>
    <s v="Avery Heavy-Duty EZD View Binder with Locking Rings"/>
    <x v="2778"/>
    <n v="9"/>
    <n v="0"/>
    <n v="26.413199999999996"/>
  </r>
  <r>
    <x v="1"/>
    <s v="SC-20440"/>
    <s v="Shaun Chance"/>
    <x v="0"/>
    <s v="United States"/>
    <x v="18"/>
    <x v="13"/>
    <n v="19140"/>
    <x v="3"/>
    <s v="OFF-BI-10001249"/>
    <x v="1"/>
    <x v="6"/>
    <s v="Avery Heavy-Duty EZD View Binder with Locking Rings"/>
    <x v="2779"/>
    <n v="4"/>
    <n v="0.7"/>
    <n v="-6.1247999999999987"/>
  </r>
  <r>
    <x v="1"/>
    <s v="BP-11230"/>
    <s v="Benjamin Patterson"/>
    <x v="1"/>
    <s v="United States"/>
    <x v="357"/>
    <x v="30"/>
    <n v="74012"/>
    <x v="0"/>
    <s v="OFF-BI-10001249"/>
    <x v="1"/>
    <x v="6"/>
    <s v="Avery Heavy-Duty EZD View Binder with Locking Rings"/>
    <x v="2780"/>
    <n v="1"/>
    <n v="0"/>
    <n v="2.9347999999999996"/>
  </r>
  <r>
    <x v="3"/>
    <s v="VS-21820"/>
    <s v="Vivek Sundaresam"/>
    <x v="1"/>
    <s v="United States"/>
    <x v="183"/>
    <x v="0"/>
    <n v="60540"/>
    <x v="0"/>
    <s v="OFF-BI-10001249"/>
    <x v="1"/>
    <x v="6"/>
    <s v="Avery Heavy-Duty EZD View Binder with Locking Rings"/>
    <x v="2781"/>
    <n v="6"/>
    <n v="0.8"/>
    <n v="-13.015200000000004"/>
  </r>
  <r>
    <x v="1"/>
    <s v="CC-12100"/>
    <s v="Chad Cunningham"/>
    <x v="2"/>
    <s v="United States"/>
    <x v="5"/>
    <x v="1"/>
    <n v="90045"/>
    <x v="1"/>
    <s v="OFF-BI-10001249"/>
    <x v="1"/>
    <x v="6"/>
    <s v="Avery Heavy-Duty EZD View Binder with Locking Rings"/>
    <x v="2782"/>
    <n v="1"/>
    <n v="0.2"/>
    <n v="1.6587999999999996"/>
  </r>
  <r>
    <x v="1"/>
    <s v="JD-16150"/>
    <s v="Justin Deggeller"/>
    <x v="0"/>
    <s v="United States"/>
    <x v="365"/>
    <x v="40"/>
    <n v="83301"/>
    <x v="1"/>
    <s v="OFF-BI-10001249"/>
    <x v="1"/>
    <x v="6"/>
    <s v="Avery Heavy-Duty EZD View Binder with Locking Rings"/>
    <x v="2783"/>
    <n v="4"/>
    <n v="0.2"/>
    <n v="6.6351999999999984"/>
  </r>
  <r>
    <x v="1"/>
    <s v="SS-20410"/>
    <s v="Shahid Shariari"/>
    <x v="1"/>
    <s v="United States"/>
    <x v="444"/>
    <x v="0"/>
    <n v="60543"/>
    <x v="0"/>
    <s v="OFF-BI-10001249"/>
    <x v="1"/>
    <x v="6"/>
    <s v="Avery Heavy-Duty EZD View Binder with Locking Rings"/>
    <x v="2784"/>
    <n v="3"/>
    <n v="0.8"/>
    <n v="-6.5076000000000018"/>
  </r>
  <r>
    <x v="1"/>
    <s v="JP-16135"/>
    <s v="Julie Prescott"/>
    <x v="2"/>
    <s v="United States"/>
    <x v="32"/>
    <x v="22"/>
    <n v="43229"/>
    <x v="3"/>
    <s v="OFF-BI-10001267"/>
    <x v="1"/>
    <x v="6"/>
    <s v="Universal Recycled Hanging Pressboard Report Binders, Letter Size"/>
    <x v="2785"/>
    <n v="7"/>
    <n v="0.7"/>
    <n v="-9.5018000000000029"/>
  </r>
  <r>
    <x v="1"/>
    <s v="KD-16270"/>
    <s v="Karen Daniels"/>
    <x v="1"/>
    <s v="United States"/>
    <x v="17"/>
    <x v="12"/>
    <n v="77095"/>
    <x v="0"/>
    <s v="OFF-BI-10001267"/>
    <x v="1"/>
    <x v="6"/>
    <s v="Universal Recycled Hanging Pressboard Report Binders, Letter Size"/>
    <x v="2786"/>
    <n v="1"/>
    <n v="0.8"/>
    <n v="-1.9744000000000002"/>
  </r>
  <r>
    <x v="1"/>
    <s v="NM-18520"/>
    <s v="Neoma Murray"/>
    <x v="1"/>
    <s v="United States"/>
    <x v="140"/>
    <x v="22"/>
    <n v="43402"/>
    <x v="3"/>
    <s v="OFF-BI-10001267"/>
    <x v="1"/>
    <x v="6"/>
    <s v="Universal Recycled Hanging Pressboard Report Binders, Letter Size"/>
    <x v="2787"/>
    <n v="3"/>
    <n v="0.7"/>
    <n v="-4.0722000000000023"/>
  </r>
  <r>
    <x v="3"/>
    <s v="PP-18955"/>
    <s v="Paul Prost"/>
    <x v="2"/>
    <s v="United States"/>
    <x v="33"/>
    <x v="19"/>
    <n v="65807"/>
    <x v="0"/>
    <s v="OFF-BI-10001267"/>
    <x v="1"/>
    <x v="6"/>
    <s v="Universal Recycled Hanging Pressboard Report Binders, Letter Size"/>
    <x v="2788"/>
    <n v="7"/>
    <n v="0"/>
    <n v="20.731199999999998"/>
  </r>
  <r>
    <x v="1"/>
    <s v="KH-16510"/>
    <s v="Keith Herrera"/>
    <x v="1"/>
    <s v="United States"/>
    <x v="91"/>
    <x v="1"/>
    <n v="92404"/>
    <x v="1"/>
    <s v="OFF-BI-10001267"/>
    <x v="1"/>
    <x v="6"/>
    <s v="Universal Recycled Hanging Pressboard Report Binders, Letter Size"/>
    <x v="2789"/>
    <n v="2"/>
    <n v="0.2"/>
    <n v="3.4551999999999996"/>
  </r>
  <r>
    <x v="0"/>
    <s v="EM-14095"/>
    <s v="Eudokia Martin"/>
    <x v="0"/>
    <s v="United States"/>
    <x v="5"/>
    <x v="1"/>
    <n v="90036"/>
    <x v="1"/>
    <s v="OFF-BI-10001294"/>
    <x v="1"/>
    <x v="6"/>
    <s v="Fellowes Binding Cases"/>
    <x v="2790"/>
    <n v="4"/>
    <n v="0.2"/>
    <n v="11.699999999999996"/>
  </r>
  <r>
    <x v="1"/>
    <s v="PM-18940"/>
    <s v="Paul MacIntyre"/>
    <x v="1"/>
    <s v="United States"/>
    <x v="109"/>
    <x v="6"/>
    <n v="49201"/>
    <x v="0"/>
    <s v="OFF-BI-10001294"/>
    <x v="1"/>
    <x v="6"/>
    <s v="Fellowes Binding Cases"/>
    <x v="1678"/>
    <n v="4"/>
    <n v="0"/>
    <n v="21.059999999999995"/>
  </r>
  <r>
    <x v="0"/>
    <s v="LS-17200"/>
    <s v="Luke Schmidt"/>
    <x v="0"/>
    <s v="United States"/>
    <x v="271"/>
    <x v="0"/>
    <n v="60076"/>
    <x v="0"/>
    <s v="OFF-BI-10001294"/>
    <x v="1"/>
    <x v="6"/>
    <s v="Fellowes Binding Cases"/>
    <x v="2791"/>
    <n v="4"/>
    <n v="0.8"/>
    <n v="-16.380000000000003"/>
  </r>
  <r>
    <x v="1"/>
    <s v="MS-17365"/>
    <s v="Maribeth Schnelling"/>
    <x v="1"/>
    <s v="United States"/>
    <x v="2"/>
    <x v="1"/>
    <n v="94110"/>
    <x v="1"/>
    <s v="OFF-BI-10001294"/>
    <x v="1"/>
    <x v="6"/>
    <s v="Fellowes Binding Cases"/>
    <x v="2792"/>
    <n v="13"/>
    <n v="0.2"/>
    <n v="38.024999999999977"/>
  </r>
  <r>
    <x v="1"/>
    <s v="JL-15175"/>
    <s v="James Lanier"/>
    <x v="2"/>
    <s v="United States"/>
    <x v="2"/>
    <x v="1"/>
    <n v="94110"/>
    <x v="1"/>
    <s v="OFF-BI-10001294"/>
    <x v="1"/>
    <x v="6"/>
    <s v="Fellowes Binding Cases"/>
    <x v="2793"/>
    <n v="6"/>
    <n v="0.2"/>
    <n v="17.549999999999994"/>
  </r>
  <r>
    <x v="3"/>
    <s v="SF-20200"/>
    <s v="Sarah Foster"/>
    <x v="1"/>
    <s v="United States"/>
    <x v="368"/>
    <x v="8"/>
    <n v="98226"/>
    <x v="1"/>
    <s v="OFF-BI-10001308"/>
    <x v="1"/>
    <x v="6"/>
    <s v="GBC Standard Plastic Binding Systems' Combs"/>
    <x v="2794"/>
    <n v="5"/>
    <n v="0.2"/>
    <n v="7.8499999999999979"/>
  </r>
  <r>
    <x v="3"/>
    <s v="DL-12925"/>
    <s v="Daniel Lacy"/>
    <x v="1"/>
    <s v="United States"/>
    <x v="362"/>
    <x v="33"/>
    <n v="46060"/>
    <x v="0"/>
    <s v="OFF-BI-10001308"/>
    <x v="1"/>
    <x v="6"/>
    <s v="GBC Standard Plastic Binding Systems' Combs"/>
    <x v="773"/>
    <n v="2"/>
    <n v="0"/>
    <n v="5.6519999999999992"/>
  </r>
  <r>
    <x v="0"/>
    <s v="JE-15610"/>
    <s v="Jim Epp"/>
    <x v="0"/>
    <s v="United States"/>
    <x v="194"/>
    <x v="10"/>
    <n v="33801"/>
    <x v="2"/>
    <s v="OFF-BI-10001308"/>
    <x v="1"/>
    <x v="6"/>
    <s v="GBC Standard Plastic Binding Systems' Combs"/>
    <x v="2795"/>
    <n v="2"/>
    <n v="0.7"/>
    <n v="-3.1400000000000006"/>
  </r>
  <r>
    <x v="1"/>
    <s v="JK-15730"/>
    <s v="Joe Kamberova"/>
    <x v="1"/>
    <s v="United States"/>
    <x v="293"/>
    <x v="12"/>
    <n v="75007"/>
    <x v="0"/>
    <s v="OFF-BI-10001308"/>
    <x v="1"/>
    <x v="6"/>
    <s v="GBC Standard Plastic Binding Systems' Combs"/>
    <x v="2796"/>
    <n v="2"/>
    <n v="0.8"/>
    <n v="-4.3960000000000026"/>
  </r>
  <r>
    <x v="1"/>
    <s v="CC-12100"/>
    <s v="Chad Cunningham"/>
    <x v="2"/>
    <s v="United States"/>
    <x v="18"/>
    <x v="13"/>
    <n v="19120"/>
    <x v="3"/>
    <s v="OFF-BI-10001308"/>
    <x v="1"/>
    <x v="6"/>
    <s v="GBC Standard Plastic Binding Systems' Combs"/>
    <x v="2797"/>
    <n v="5"/>
    <n v="0.7"/>
    <n v="-7.8500000000000014"/>
  </r>
  <r>
    <x v="0"/>
    <s v="AG-10270"/>
    <s v="Alejandro Grove"/>
    <x v="1"/>
    <s v="United States"/>
    <x v="224"/>
    <x v="26"/>
    <n v="1841"/>
    <x v="3"/>
    <s v="OFF-BI-10001308"/>
    <x v="1"/>
    <x v="6"/>
    <s v="GBC Standard Plastic Binding Systems' Combs"/>
    <x v="1370"/>
    <n v="6"/>
    <n v="0"/>
    <n v="16.955999999999996"/>
  </r>
  <r>
    <x v="2"/>
    <s v="FM-14290"/>
    <s v="Frank Merwin"/>
    <x v="2"/>
    <s v="United States"/>
    <x v="139"/>
    <x v="12"/>
    <n v="77803"/>
    <x v="0"/>
    <s v="OFF-BI-10001308"/>
    <x v="1"/>
    <x v="6"/>
    <s v="GBC Standard Plastic Binding Systems' Combs"/>
    <x v="2798"/>
    <n v="6"/>
    <n v="0.8"/>
    <n v="-13.188000000000009"/>
  </r>
  <r>
    <x v="1"/>
    <s v="EB-14170"/>
    <s v="Evan Bailliet"/>
    <x v="1"/>
    <s v="United States"/>
    <x v="11"/>
    <x v="8"/>
    <n v="98115"/>
    <x v="1"/>
    <s v="OFF-BI-10001308"/>
    <x v="1"/>
    <x v="6"/>
    <s v="GBC Standard Plastic Binding Systems' Combs"/>
    <x v="2799"/>
    <n v="2"/>
    <n v="0.2"/>
    <n v="3.1399999999999988"/>
  </r>
  <r>
    <x v="0"/>
    <s v="AC-10450"/>
    <s v="Amy Cox"/>
    <x v="1"/>
    <s v="United States"/>
    <x v="167"/>
    <x v="37"/>
    <n v="55407"/>
    <x v="0"/>
    <s v="OFF-BI-10001359"/>
    <x v="1"/>
    <x v="6"/>
    <s v="GBC DocuBind TL300 Electric Binding System"/>
    <x v="2800"/>
    <n v="2"/>
    <n v="0"/>
    <n v="843.17059999999992"/>
  </r>
  <r>
    <x v="1"/>
    <s v="DM-13345"/>
    <s v="Denise Monton"/>
    <x v="0"/>
    <s v="United States"/>
    <x v="133"/>
    <x v="18"/>
    <n v="30076"/>
    <x v="2"/>
    <s v="OFF-BI-10001359"/>
    <x v="1"/>
    <x v="6"/>
    <s v="GBC DocuBind TL300 Electric Binding System"/>
    <x v="2801"/>
    <n v="3"/>
    <n v="0"/>
    <n v="1264.7558999999999"/>
  </r>
  <r>
    <x v="1"/>
    <s v="KD-16270"/>
    <s v="Karen Daniels"/>
    <x v="1"/>
    <s v="United States"/>
    <x v="17"/>
    <x v="12"/>
    <n v="77095"/>
    <x v="0"/>
    <s v="OFF-BI-10001359"/>
    <x v="1"/>
    <x v="6"/>
    <s v="GBC DocuBind TL300 Electric Binding System"/>
    <x v="2802"/>
    <n v="5"/>
    <n v="0.8"/>
    <n v="-1480.0335000000009"/>
  </r>
  <r>
    <x v="0"/>
    <s v="AS-10090"/>
    <s v="Adam Shillingsburg"/>
    <x v="1"/>
    <s v="United States"/>
    <x v="18"/>
    <x v="13"/>
    <n v="19143"/>
    <x v="3"/>
    <s v="OFF-BI-10001359"/>
    <x v="1"/>
    <x v="6"/>
    <s v="GBC DocuBind TL300 Electric Binding System"/>
    <x v="2803"/>
    <n v="2"/>
    <n v="0.7"/>
    <n v="-412.61539999999991"/>
  </r>
  <r>
    <x v="1"/>
    <s v="GK-14620"/>
    <s v="Grace Kelly"/>
    <x v="0"/>
    <s v="United States"/>
    <x v="343"/>
    <x v="16"/>
    <n v="7960"/>
    <x v="3"/>
    <s v="OFF-BI-10001359"/>
    <x v="1"/>
    <x v="6"/>
    <s v="GBC DocuBind TL300 Electric Binding System"/>
    <x v="2800"/>
    <n v="2"/>
    <n v="0"/>
    <n v="843.17059999999992"/>
  </r>
  <r>
    <x v="1"/>
    <s v="CP-12340"/>
    <s v="Christine Phan"/>
    <x v="0"/>
    <s v="United States"/>
    <x v="24"/>
    <x v="10"/>
    <n v="33142"/>
    <x v="2"/>
    <s v="OFF-BI-10001359"/>
    <x v="1"/>
    <x v="6"/>
    <s v="GBC DocuBind TL300 Electric Binding System"/>
    <x v="2804"/>
    <n v="5"/>
    <n v="0.7"/>
    <n v="-1031.5385000000001"/>
  </r>
  <r>
    <x v="1"/>
    <s v="GT-14710"/>
    <s v="Greg Tran"/>
    <x v="1"/>
    <s v="United States"/>
    <x v="48"/>
    <x v="3"/>
    <n v="14215"/>
    <x v="3"/>
    <s v="OFF-BI-10001359"/>
    <x v="1"/>
    <x v="6"/>
    <s v="GBC DocuBind TL300 Electric Binding System"/>
    <x v="2805"/>
    <n v="3"/>
    <n v="0.2"/>
    <n v="726.56189999999981"/>
  </r>
  <r>
    <x v="1"/>
    <s v="DC-12850"/>
    <s v="Dan Campbell"/>
    <x v="1"/>
    <s v="United States"/>
    <x v="128"/>
    <x v="24"/>
    <n v="38109"/>
    <x v="2"/>
    <s v="OFF-BI-10001359"/>
    <x v="1"/>
    <x v="6"/>
    <s v="GBC DocuBind TL300 Electric Binding System"/>
    <x v="2806"/>
    <n v="6"/>
    <n v="0.7"/>
    <n v="-1237.8461999999995"/>
  </r>
  <r>
    <x v="1"/>
    <s v="SC-20095"/>
    <s v="Sanjit Chand"/>
    <x v="1"/>
    <s v="United States"/>
    <x v="47"/>
    <x v="11"/>
    <n v="72701"/>
    <x v="2"/>
    <s v="OFF-BI-10001359"/>
    <x v="1"/>
    <x v="6"/>
    <s v="GBC DocuBind TL300 Electric Binding System"/>
    <x v="2800"/>
    <n v="2"/>
    <n v="0"/>
    <n v="843.17059999999992"/>
  </r>
  <r>
    <x v="1"/>
    <s v="PK-19075"/>
    <s v="Pete Kriz"/>
    <x v="1"/>
    <s v="United States"/>
    <x v="6"/>
    <x v="3"/>
    <n v="10035"/>
    <x v="3"/>
    <s v="OFF-BI-10001359"/>
    <x v="1"/>
    <x v="6"/>
    <s v="GBC DocuBind TL300 Electric Binding System"/>
    <x v="2807"/>
    <n v="6"/>
    <n v="0.2"/>
    <n v="1453.1237999999996"/>
  </r>
  <r>
    <x v="1"/>
    <s v="NC-18535"/>
    <s v="Nick Crebassa"/>
    <x v="0"/>
    <s v="United States"/>
    <x v="135"/>
    <x v="17"/>
    <n v="23666"/>
    <x v="2"/>
    <s v="OFF-BI-10001359"/>
    <x v="1"/>
    <x v="6"/>
    <s v="GBC DocuBind TL300 Electric Binding System"/>
    <x v="2808"/>
    <n v="1"/>
    <n v="0"/>
    <n v="421.58529999999996"/>
  </r>
  <r>
    <x v="0"/>
    <s v="TB-21055"/>
    <s v="Ted Butterfield"/>
    <x v="1"/>
    <s v="United States"/>
    <x v="39"/>
    <x v="3"/>
    <n v="12180"/>
    <x v="3"/>
    <s v="OFF-BI-10001460"/>
    <x v="1"/>
    <x v="6"/>
    <s v="Plastic Binding Combs"/>
    <x v="2809"/>
    <n v="4"/>
    <n v="0.2"/>
    <n v="16.361999999999998"/>
  </r>
  <r>
    <x v="1"/>
    <s v="CV-12295"/>
    <s v="Christina VanderZanden"/>
    <x v="1"/>
    <s v="United States"/>
    <x v="6"/>
    <x v="3"/>
    <n v="10011"/>
    <x v="3"/>
    <s v="OFF-BI-10001460"/>
    <x v="1"/>
    <x v="6"/>
    <s v="Plastic Binding Combs"/>
    <x v="2810"/>
    <n v="5"/>
    <n v="0.2"/>
    <n v="20.452499999999997"/>
  </r>
  <r>
    <x v="1"/>
    <s v="SF-20965"/>
    <s v="Sylvia Foulston"/>
    <x v="0"/>
    <s v="United States"/>
    <x v="1"/>
    <x v="1"/>
    <n v="92024"/>
    <x v="1"/>
    <s v="OFF-BI-10001460"/>
    <x v="1"/>
    <x v="6"/>
    <s v="Plastic Binding Combs"/>
    <x v="2811"/>
    <n v="3"/>
    <n v="0.2"/>
    <n v="12.2715"/>
  </r>
  <r>
    <x v="1"/>
    <s v="JO-15145"/>
    <s v="Jack O'Briant"/>
    <x v="0"/>
    <s v="United States"/>
    <x v="54"/>
    <x v="14"/>
    <n v="53132"/>
    <x v="0"/>
    <s v="OFF-BI-10001460"/>
    <x v="1"/>
    <x v="6"/>
    <s v="Plastic Binding Combs"/>
    <x v="2812"/>
    <n v="7"/>
    <n v="0"/>
    <n v="49.843499999999999"/>
  </r>
  <r>
    <x v="1"/>
    <s v="AB-10105"/>
    <s v="Adrian Barton"/>
    <x v="1"/>
    <s v="United States"/>
    <x v="97"/>
    <x v="20"/>
    <n v="85023"/>
    <x v="1"/>
    <s v="OFF-BI-10001460"/>
    <x v="1"/>
    <x v="6"/>
    <s v="Plastic Binding Combs"/>
    <x v="2813"/>
    <n v="4"/>
    <n v="0.7"/>
    <n v="-13.938000000000002"/>
  </r>
  <r>
    <x v="0"/>
    <s v="TD-20995"/>
    <s v="Tamara Dahlen"/>
    <x v="1"/>
    <s v="United States"/>
    <x v="275"/>
    <x v="12"/>
    <n v="75043"/>
    <x v="0"/>
    <s v="OFF-BI-10001510"/>
    <x v="1"/>
    <x v="6"/>
    <s v="Deluxe Heavy-Duty Vinyl Round Ring Binder"/>
    <x v="2814"/>
    <n v="4"/>
    <n v="0.8"/>
    <n v="-32.088000000000008"/>
  </r>
  <r>
    <x v="3"/>
    <s v="MM-17920"/>
    <s v="Michael Moore"/>
    <x v="1"/>
    <s v="United States"/>
    <x v="2"/>
    <x v="1"/>
    <n v="94110"/>
    <x v="1"/>
    <s v="OFF-BI-10001510"/>
    <x v="1"/>
    <x v="6"/>
    <s v="Deluxe Heavy-Duty Vinyl Round Ring Binder"/>
    <x v="2815"/>
    <n v="2"/>
    <n v="0.2"/>
    <n v="11.459999999999999"/>
  </r>
  <r>
    <x v="3"/>
    <s v="AS-10240"/>
    <s v="Alan Shonely"/>
    <x v="1"/>
    <s v="United States"/>
    <x v="90"/>
    <x v="22"/>
    <n v="44105"/>
    <x v="3"/>
    <s v="OFF-BI-10001510"/>
    <x v="1"/>
    <x v="6"/>
    <s v="Deluxe Heavy-Duty Vinyl Round Ring Binder"/>
    <x v="2816"/>
    <n v="6"/>
    <n v="0.7"/>
    <n v="-34.38000000000001"/>
  </r>
  <r>
    <x v="1"/>
    <s v="DR-12940"/>
    <s v="Daniel Raglin"/>
    <x v="2"/>
    <s v="United States"/>
    <x v="54"/>
    <x v="26"/>
    <n v="2038"/>
    <x v="3"/>
    <s v="OFF-BI-10001510"/>
    <x v="1"/>
    <x v="6"/>
    <s v="Deluxe Heavy-Duty Vinyl Round Ring Binder"/>
    <x v="2817"/>
    <n v="5"/>
    <n v="0"/>
    <n v="51.57"/>
  </r>
  <r>
    <x v="1"/>
    <s v="SC-20095"/>
    <s v="Sanjit Chand"/>
    <x v="1"/>
    <s v="United States"/>
    <x v="346"/>
    <x v="28"/>
    <n v="84084"/>
    <x v="1"/>
    <s v="OFF-BI-10001510"/>
    <x v="1"/>
    <x v="6"/>
    <s v="Deluxe Heavy-Duty Vinyl Round Ring Binder"/>
    <x v="2818"/>
    <n v="5"/>
    <n v="0.2"/>
    <n v="28.65"/>
  </r>
  <r>
    <x v="1"/>
    <s v="EB-13750"/>
    <s v="Edward Becker"/>
    <x v="0"/>
    <s v="United States"/>
    <x v="6"/>
    <x v="3"/>
    <n v="10011"/>
    <x v="3"/>
    <s v="OFF-BI-10001510"/>
    <x v="1"/>
    <x v="6"/>
    <s v="Deluxe Heavy-Duty Vinyl Round Ring Binder"/>
    <x v="2819"/>
    <n v="3"/>
    <n v="0.2"/>
    <n v="17.189999999999998"/>
  </r>
  <r>
    <x v="1"/>
    <s v="KD-16615"/>
    <s v="Ken Dana"/>
    <x v="0"/>
    <s v="United States"/>
    <x v="6"/>
    <x v="3"/>
    <n v="10024"/>
    <x v="3"/>
    <s v="OFF-BI-10001510"/>
    <x v="1"/>
    <x v="6"/>
    <s v="Deluxe Heavy-Duty Vinyl Round Ring Binder"/>
    <x v="2820"/>
    <n v="8"/>
    <n v="0.2"/>
    <n v="45.839999999999996"/>
  </r>
  <r>
    <x v="0"/>
    <s v="PO-18850"/>
    <s v="Patrick O'Brill"/>
    <x v="1"/>
    <s v="United States"/>
    <x v="18"/>
    <x v="13"/>
    <n v="19143"/>
    <x v="3"/>
    <s v="OFF-BI-10001524"/>
    <x v="1"/>
    <x v="6"/>
    <s v="GBC Premium Transparent Covers with Diagonal Lined Pattern"/>
    <x v="2821"/>
    <n v="6"/>
    <n v="0.7"/>
    <n v="-27.693600000000004"/>
  </r>
  <r>
    <x v="1"/>
    <s v="RB-19795"/>
    <s v="Ross Baird"/>
    <x v="2"/>
    <s v="United States"/>
    <x v="18"/>
    <x v="13"/>
    <n v="19143"/>
    <x v="3"/>
    <s v="OFF-BI-10001524"/>
    <x v="1"/>
    <x v="6"/>
    <s v="GBC Premium Transparent Covers with Diagonal Lined Pattern"/>
    <x v="2822"/>
    <n v="4"/>
    <n v="0.7"/>
    <n v="-18.462400000000002"/>
  </r>
  <r>
    <x v="1"/>
    <s v="CS-12460"/>
    <s v="Chuck Sachs"/>
    <x v="1"/>
    <s v="United States"/>
    <x v="6"/>
    <x v="3"/>
    <n v="10009"/>
    <x v="3"/>
    <s v="OFF-BI-10001524"/>
    <x v="1"/>
    <x v="6"/>
    <s v="GBC Premium Transparent Covers with Diagonal Lined Pattern"/>
    <x v="2823"/>
    <n v="5"/>
    <n v="0.2"/>
    <n v="29.371999999999993"/>
  </r>
  <r>
    <x v="0"/>
    <s v="GT-14755"/>
    <s v="Guy Thornton"/>
    <x v="1"/>
    <s v="United States"/>
    <x v="161"/>
    <x v="0"/>
    <n v="61107"/>
    <x v="0"/>
    <s v="OFF-BI-10001524"/>
    <x v="1"/>
    <x v="6"/>
    <s v="GBC Premium Transparent Covers with Diagonal Lined Pattern"/>
    <x v="2824"/>
    <n v="8"/>
    <n v="0.8"/>
    <n v="-53.708800000000025"/>
  </r>
  <r>
    <x v="2"/>
    <s v="CS-12250"/>
    <s v="Chris Selesnick"/>
    <x v="0"/>
    <s v="United States"/>
    <x v="5"/>
    <x v="1"/>
    <n v="90032"/>
    <x v="1"/>
    <s v="OFF-BI-10001524"/>
    <x v="1"/>
    <x v="6"/>
    <s v="GBC Premium Transparent Covers with Diagonal Lined Pattern"/>
    <x v="1107"/>
    <n v="2"/>
    <n v="0.2"/>
    <n v="11.748799999999997"/>
  </r>
  <r>
    <x v="3"/>
    <s v="BD-11620"/>
    <s v="Brian DeCherney"/>
    <x v="1"/>
    <s v="United States"/>
    <x v="6"/>
    <x v="3"/>
    <n v="10035"/>
    <x v="3"/>
    <s v="OFF-BI-10001524"/>
    <x v="1"/>
    <x v="6"/>
    <s v="GBC Premium Transparent Covers with Diagonal Lined Pattern"/>
    <x v="1107"/>
    <n v="2"/>
    <n v="0.2"/>
    <n v="11.748799999999997"/>
  </r>
  <r>
    <x v="1"/>
    <s v="DK-13150"/>
    <s v="David Kendrick"/>
    <x v="0"/>
    <s v="United States"/>
    <x v="6"/>
    <x v="3"/>
    <n v="10009"/>
    <x v="3"/>
    <s v="OFF-BI-10001524"/>
    <x v="1"/>
    <x v="6"/>
    <s v="GBC Premium Transparent Covers with Diagonal Lined Pattern"/>
    <x v="2825"/>
    <n v="3"/>
    <n v="0.2"/>
    <n v="17.623199999999997"/>
  </r>
  <r>
    <x v="1"/>
    <s v="SW-20455"/>
    <s v="Shaun Weien"/>
    <x v="1"/>
    <s v="United States"/>
    <x v="1"/>
    <x v="1"/>
    <n v="92024"/>
    <x v="1"/>
    <s v="OFF-BI-10001524"/>
    <x v="1"/>
    <x v="6"/>
    <s v="GBC Premium Transparent Covers with Diagonal Lined Pattern"/>
    <x v="2825"/>
    <n v="3"/>
    <n v="0.2"/>
    <n v="17.623199999999997"/>
  </r>
  <r>
    <x v="1"/>
    <s v="BW-11110"/>
    <s v="Bart Watters"/>
    <x v="0"/>
    <s v="United States"/>
    <x v="1"/>
    <x v="1"/>
    <n v="92105"/>
    <x v="1"/>
    <s v="OFF-BI-10001524"/>
    <x v="1"/>
    <x v="6"/>
    <s v="GBC Premium Transparent Covers with Diagonal Lined Pattern"/>
    <x v="2825"/>
    <n v="3"/>
    <n v="0.2"/>
    <n v="17.623199999999997"/>
  </r>
  <r>
    <x v="1"/>
    <s v="CA-12055"/>
    <s v="Cathy Armstrong"/>
    <x v="2"/>
    <s v="United States"/>
    <x v="6"/>
    <x v="3"/>
    <n v="10009"/>
    <x v="3"/>
    <s v="OFF-BI-10001524"/>
    <x v="1"/>
    <x v="6"/>
    <s v="GBC Premium Transparent Covers with Diagonal Lined Pattern"/>
    <x v="2826"/>
    <n v="8"/>
    <n v="0.2"/>
    <n v="46.99519999999999"/>
  </r>
  <r>
    <x v="1"/>
    <s v="LT-17110"/>
    <s v="Liz Thompson"/>
    <x v="1"/>
    <s v="United States"/>
    <x v="1"/>
    <x v="1"/>
    <n v="92105"/>
    <x v="1"/>
    <s v="OFF-BI-10001524"/>
    <x v="1"/>
    <x v="6"/>
    <s v="GBC Premium Transparent Covers with Diagonal Lined Pattern"/>
    <x v="2827"/>
    <n v="7"/>
    <n v="0.2"/>
    <n v="41.120799999999988"/>
  </r>
  <r>
    <x v="1"/>
    <s v="BB-10990"/>
    <s v="Barry Blumstein"/>
    <x v="0"/>
    <s v="United States"/>
    <x v="138"/>
    <x v="12"/>
    <n v="78207"/>
    <x v="0"/>
    <s v="OFF-BI-10001524"/>
    <x v="1"/>
    <x v="6"/>
    <s v="GBC Premium Transparent Covers with Diagonal Lined Pattern"/>
    <x v="2828"/>
    <n v="7"/>
    <n v="0.8"/>
    <n v="-46.995200000000025"/>
  </r>
  <r>
    <x v="0"/>
    <s v="PB-18805"/>
    <s v="Patrick Bzostek"/>
    <x v="2"/>
    <s v="United States"/>
    <x v="11"/>
    <x v="8"/>
    <n v="98115"/>
    <x v="1"/>
    <s v="OFF-BI-10001524"/>
    <x v="1"/>
    <x v="6"/>
    <s v="GBC Premium Transparent Covers with Diagonal Lined Pattern"/>
    <x v="2823"/>
    <n v="5"/>
    <n v="0.2"/>
    <n v="29.371999999999993"/>
  </r>
  <r>
    <x v="1"/>
    <s v="LF-17185"/>
    <s v="Luke Foster"/>
    <x v="1"/>
    <s v="United States"/>
    <x v="138"/>
    <x v="12"/>
    <n v="78207"/>
    <x v="0"/>
    <s v="OFF-BI-10001524"/>
    <x v="1"/>
    <x v="6"/>
    <s v="GBC Premium Transparent Covers with Diagonal Lined Pattern"/>
    <x v="2829"/>
    <n v="4"/>
    <n v="0.8"/>
    <n v="-26.854400000000012"/>
  </r>
  <r>
    <x v="1"/>
    <s v="TB-21520"/>
    <s v="Tracy Blumstein"/>
    <x v="1"/>
    <s v="United States"/>
    <x v="18"/>
    <x v="13"/>
    <n v="19140"/>
    <x v="3"/>
    <s v="OFF-BI-10001525"/>
    <x v="1"/>
    <x v="6"/>
    <s v="Acco Pressboard Covers with Storage Hooks, 14 7/8&quot; x 11&quot;, Executive Red"/>
    <x v="2830"/>
    <n v="6"/>
    <n v="0.7"/>
    <n v="-5.7149999999999999"/>
  </r>
  <r>
    <x v="1"/>
    <s v="AG-10300"/>
    <s v="Aleksandra Gannaway"/>
    <x v="0"/>
    <s v="United States"/>
    <x v="5"/>
    <x v="1"/>
    <n v="90049"/>
    <x v="1"/>
    <s v="OFF-BI-10001525"/>
    <x v="1"/>
    <x v="6"/>
    <s v="Acco Pressboard Covers with Storage Hooks, 14 7/8&quot; x 11&quot;, Executive Red"/>
    <x v="2831"/>
    <n v="6"/>
    <n v="0.2"/>
    <n v="5.714999999999999"/>
  </r>
  <r>
    <x v="1"/>
    <s v="DE-13255"/>
    <s v="Deanra Eno"/>
    <x v="2"/>
    <s v="United States"/>
    <x v="141"/>
    <x v="38"/>
    <n v="52001"/>
    <x v="0"/>
    <s v="OFF-BI-10001525"/>
    <x v="1"/>
    <x v="6"/>
    <s v="Acco Pressboard Covers with Storage Hooks, 14 7/8&quot; x 11&quot;, Executive Red"/>
    <x v="700"/>
    <n v="4"/>
    <n v="0"/>
    <n v="6.8579999999999988"/>
  </r>
  <r>
    <x v="1"/>
    <s v="BP-11155"/>
    <s v="Becky Pak"/>
    <x v="1"/>
    <s v="United States"/>
    <x v="127"/>
    <x v="13"/>
    <n v="17602"/>
    <x v="3"/>
    <s v="OFF-BI-10001525"/>
    <x v="1"/>
    <x v="6"/>
    <s v="Acco Pressboard Covers with Storage Hooks, 14 7/8&quot; x 11&quot;, Executive Red"/>
    <x v="2832"/>
    <n v="5"/>
    <n v="0.7"/>
    <n v="-4.7625000000000011"/>
  </r>
  <r>
    <x v="1"/>
    <s v="CC-12100"/>
    <s v="Chad Cunningham"/>
    <x v="2"/>
    <s v="United States"/>
    <x v="18"/>
    <x v="13"/>
    <n v="19120"/>
    <x v="3"/>
    <s v="OFF-BI-10001525"/>
    <x v="1"/>
    <x v="6"/>
    <s v="Acco Pressboard Covers with Storage Hooks, 14 7/8&quot; x 11&quot;, Executive Red"/>
    <x v="2832"/>
    <n v="5"/>
    <n v="0.7"/>
    <n v="-4.7625000000000011"/>
  </r>
  <r>
    <x v="3"/>
    <s v="AW-10930"/>
    <s v="Arthur Wiediger"/>
    <x v="2"/>
    <s v="United States"/>
    <x v="17"/>
    <x v="12"/>
    <n v="77070"/>
    <x v="0"/>
    <s v="OFF-BI-10001525"/>
    <x v="1"/>
    <x v="6"/>
    <s v="Acco Pressboard Covers with Storage Hooks, 14 7/8&quot; x 11&quot;, Executive Red"/>
    <x v="2833"/>
    <n v="2"/>
    <n v="0.8"/>
    <n v="-2.6670000000000007"/>
  </r>
  <r>
    <x v="1"/>
    <s v="ZC-21910"/>
    <s v="Zuschuss Carroll"/>
    <x v="1"/>
    <s v="United States"/>
    <x v="445"/>
    <x v="9"/>
    <n v="28601"/>
    <x v="2"/>
    <s v="OFF-BI-10001525"/>
    <x v="1"/>
    <x v="6"/>
    <s v="Acco Pressboard Covers with Storage Hooks, 14 7/8&quot; x 11&quot;, Executive Red"/>
    <x v="2834"/>
    <n v="4"/>
    <n v="0.7"/>
    <n v="-3.8100000000000005"/>
  </r>
  <r>
    <x v="0"/>
    <s v="CK-12325"/>
    <s v="Christine Kargatis"/>
    <x v="2"/>
    <s v="United States"/>
    <x v="39"/>
    <x v="22"/>
    <n v="45373"/>
    <x v="3"/>
    <s v="OFF-BI-10001525"/>
    <x v="1"/>
    <x v="6"/>
    <s v="Acco Pressboard Covers with Storage Hooks, 14 7/8&quot; x 11&quot;, Executive Red"/>
    <x v="2832"/>
    <n v="5"/>
    <n v="0.7"/>
    <n v="-4.7625000000000011"/>
  </r>
  <r>
    <x v="3"/>
    <s v="JM-15265"/>
    <s v="Janet Molinari"/>
    <x v="0"/>
    <s v="United States"/>
    <x v="324"/>
    <x v="6"/>
    <n v="48187"/>
    <x v="0"/>
    <s v="OFF-BI-10001543"/>
    <x v="1"/>
    <x v="6"/>
    <s v="GBC VeloBinder Manual Binding System"/>
    <x v="2835"/>
    <n v="8"/>
    <n v="0"/>
    <n v="138.20160000000001"/>
  </r>
  <r>
    <x v="1"/>
    <s v="AS-10240"/>
    <s v="Alan Shonely"/>
    <x v="1"/>
    <s v="United States"/>
    <x v="185"/>
    <x v="10"/>
    <n v="33614"/>
    <x v="2"/>
    <s v="OFF-BI-10001543"/>
    <x v="1"/>
    <x v="6"/>
    <s v="GBC VeloBinder Manual Binding System"/>
    <x v="2836"/>
    <n v="4"/>
    <n v="0.7"/>
    <n v="-31.671199999999999"/>
  </r>
  <r>
    <x v="1"/>
    <s v="SA-20830"/>
    <s v="Sue Ann Reed"/>
    <x v="1"/>
    <s v="United States"/>
    <x v="110"/>
    <x v="17"/>
    <n v="23223"/>
    <x v="2"/>
    <s v="OFF-BI-10001543"/>
    <x v="1"/>
    <x v="6"/>
    <s v="GBC VeloBinder Manual Binding System"/>
    <x v="2837"/>
    <n v="4"/>
    <n v="0"/>
    <n v="69.100800000000007"/>
  </r>
  <r>
    <x v="1"/>
    <s v="SR-20425"/>
    <s v="Sharelle Roach"/>
    <x v="2"/>
    <s v="United States"/>
    <x v="98"/>
    <x v="7"/>
    <n v="80027"/>
    <x v="1"/>
    <s v="OFF-BI-10001543"/>
    <x v="1"/>
    <x v="6"/>
    <s v="GBC VeloBinder Manual Binding System"/>
    <x v="2838"/>
    <n v="2"/>
    <n v="0.7"/>
    <n v="-15.835599999999999"/>
  </r>
  <r>
    <x v="1"/>
    <s v="VF-21715"/>
    <s v="Vicky Freymann"/>
    <x v="2"/>
    <s v="United States"/>
    <x v="11"/>
    <x v="8"/>
    <n v="98115"/>
    <x v="1"/>
    <s v="OFF-BI-10001543"/>
    <x v="1"/>
    <x v="6"/>
    <s v="GBC VeloBinder Manual Binding System"/>
    <x v="2839"/>
    <n v="3"/>
    <n v="0.2"/>
    <n v="30.231600000000007"/>
  </r>
  <r>
    <x v="1"/>
    <s v="MC-17845"/>
    <s v="Michael Chen"/>
    <x v="1"/>
    <s v="United States"/>
    <x v="124"/>
    <x v="8"/>
    <n v="99301"/>
    <x v="1"/>
    <s v="OFF-BI-10001543"/>
    <x v="1"/>
    <x v="6"/>
    <s v="GBC VeloBinder Manual Binding System"/>
    <x v="2840"/>
    <n v="1"/>
    <n v="0.2"/>
    <n v="10.077200000000001"/>
  </r>
  <r>
    <x v="0"/>
    <s v="PB-18805"/>
    <s v="Patrick Bzostek"/>
    <x v="2"/>
    <s v="United States"/>
    <x v="11"/>
    <x v="8"/>
    <n v="98115"/>
    <x v="1"/>
    <s v="OFF-BI-10001543"/>
    <x v="1"/>
    <x v="6"/>
    <s v="GBC VeloBinder Manual Binding System"/>
    <x v="2841"/>
    <n v="6"/>
    <n v="0.2"/>
    <n v="60.463200000000015"/>
  </r>
  <r>
    <x v="1"/>
    <s v="LD-17005"/>
    <s v="Lisa DeCherney"/>
    <x v="1"/>
    <s v="United States"/>
    <x v="2"/>
    <x v="1"/>
    <n v="94122"/>
    <x v="1"/>
    <s v="OFF-BI-10001543"/>
    <x v="1"/>
    <x v="6"/>
    <s v="GBC VeloBinder Manual Binding System"/>
    <x v="2842"/>
    <n v="2"/>
    <n v="0.2"/>
    <n v="20.154400000000003"/>
  </r>
  <r>
    <x v="1"/>
    <s v="RF-19840"/>
    <s v="Roy Französisch"/>
    <x v="1"/>
    <s v="United States"/>
    <x v="32"/>
    <x v="22"/>
    <n v="43229"/>
    <x v="3"/>
    <s v="OFF-BI-10001553"/>
    <x v="1"/>
    <x v="6"/>
    <s v="SpineVue Locking Slant-D Ring Binders by Cardinal"/>
    <x v="2843"/>
    <n v="5"/>
    <n v="0.7"/>
    <n v="-10.053999999999998"/>
  </r>
  <r>
    <x v="1"/>
    <s v="CS-12460"/>
    <s v="Chuck Sachs"/>
    <x v="1"/>
    <s v="United States"/>
    <x v="6"/>
    <x v="3"/>
    <n v="10009"/>
    <x v="3"/>
    <s v="OFF-BI-10001553"/>
    <x v="1"/>
    <x v="6"/>
    <s v="SpineVue Locking Slant-D Ring Binders by Cardinal"/>
    <x v="2706"/>
    <n v="2"/>
    <n v="0.2"/>
    <n v="5.1183999999999994"/>
  </r>
  <r>
    <x v="1"/>
    <s v="RH-19555"/>
    <s v="Ritsa Hightower"/>
    <x v="1"/>
    <s v="United States"/>
    <x v="209"/>
    <x v="10"/>
    <n v="32303"/>
    <x v="2"/>
    <s v="OFF-BI-10001553"/>
    <x v="1"/>
    <x v="6"/>
    <s v="SpineVue Locking Slant-D Ring Binders by Cardinal"/>
    <x v="2844"/>
    <n v="3"/>
    <n v="0.7"/>
    <n v="-6.0323999999999991"/>
  </r>
  <r>
    <x v="1"/>
    <s v="AS-10090"/>
    <s v="Adam Shillingsburg"/>
    <x v="1"/>
    <s v="United States"/>
    <x v="6"/>
    <x v="3"/>
    <n v="10011"/>
    <x v="3"/>
    <s v="OFF-BI-10001553"/>
    <x v="1"/>
    <x v="6"/>
    <s v="SpineVue Locking Slant-D Ring Binders by Cardinal"/>
    <x v="2710"/>
    <n v="5"/>
    <n v="0.2"/>
    <n v="12.795999999999999"/>
  </r>
  <r>
    <x v="3"/>
    <s v="SA-20830"/>
    <s v="Sue Ann Reed"/>
    <x v="1"/>
    <s v="United States"/>
    <x v="80"/>
    <x v="1"/>
    <n v="93727"/>
    <x v="1"/>
    <s v="OFF-BI-10001553"/>
    <x v="1"/>
    <x v="6"/>
    <s v="SpineVue Locking Slant-D Ring Binders by Cardinal"/>
    <x v="2706"/>
    <n v="2"/>
    <n v="0.2"/>
    <n v="5.1183999999999994"/>
  </r>
  <r>
    <x v="1"/>
    <s v="LS-17200"/>
    <s v="Luke Schmidt"/>
    <x v="0"/>
    <s v="United States"/>
    <x v="80"/>
    <x v="1"/>
    <n v="93727"/>
    <x v="1"/>
    <s v="OFF-BI-10001553"/>
    <x v="1"/>
    <x v="6"/>
    <s v="SpineVue Locking Slant-D Ring Binders by Cardinal"/>
    <x v="2845"/>
    <n v="1"/>
    <n v="0.2"/>
    <n v="2.5591999999999997"/>
  </r>
  <r>
    <x v="2"/>
    <s v="TB-21280"/>
    <s v="Toby Braunhardt"/>
    <x v="1"/>
    <s v="United States"/>
    <x v="97"/>
    <x v="20"/>
    <n v="85023"/>
    <x v="1"/>
    <s v="OFF-BI-10001553"/>
    <x v="1"/>
    <x v="6"/>
    <s v="SpineVue Locking Slant-D Ring Binders by Cardinal"/>
    <x v="2844"/>
    <n v="3"/>
    <n v="0.7"/>
    <n v="-6.0323999999999991"/>
  </r>
  <r>
    <x v="1"/>
    <s v="LR-16915"/>
    <s v="Lena Radford"/>
    <x v="1"/>
    <s v="United States"/>
    <x v="5"/>
    <x v="1"/>
    <n v="90036"/>
    <x v="1"/>
    <s v="OFF-BI-10001553"/>
    <x v="1"/>
    <x v="6"/>
    <s v="SpineVue Locking Slant-D Ring Binders by Cardinal"/>
    <x v="2845"/>
    <n v="1"/>
    <n v="0.2"/>
    <n v="2.5591999999999997"/>
  </r>
  <r>
    <x v="0"/>
    <s v="JO-15550"/>
    <s v="Jesus Ocampo"/>
    <x v="2"/>
    <s v="United States"/>
    <x v="123"/>
    <x v="13"/>
    <n v="19013"/>
    <x v="3"/>
    <s v="OFF-BI-10001575"/>
    <x v="1"/>
    <x v="6"/>
    <s v="GBC Linen Binding Covers"/>
    <x v="2846"/>
    <n v="2"/>
    <n v="0.7"/>
    <n v="-13.6312"/>
  </r>
  <r>
    <x v="3"/>
    <s v="DL-13315"/>
    <s v="Delfina Latchford"/>
    <x v="1"/>
    <s v="United States"/>
    <x v="18"/>
    <x v="13"/>
    <n v="19134"/>
    <x v="3"/>
    <s v="OFF-BI-10001575"/>
    <x v="1"/>
    <x v="6"/>
    <s v="GBC Linen Binding Covers"/>
    <x v="2846"/>
    <n v="2"/>
    <n v="0.7"/>
    <n v="-13.6312"/>
  </r>
  <r>
    <x v="3"/>
    <s v="RB-19795"/>
    <s v="Ross Baird"/>
    <x v="2"/>
    <s v="United States"/>
    <x v="217"/>
    <x v="9"/>
    <n v="28205"/>
    <x v="2"/>
    <s v="OFF-BI-10001575"/>
    <x v="1"/>
    <x v="6"/>
    <s v="GBC Linen Binding Covers"/>
    <x v="2847"/>
    <n v="3"/>
    <n v="0.7"/>
    <n v="-20.446799999999996"/>
  </r>
  <r>
    <x v="1"/>
    <s v="TC-21475"/>
    <s v="Tony Chapman"/>
    <x v="2"/>
    <s v="United States"/>
    <x v="310"/>
    <x v="0"/>
    <n v="61832"/>
    <x v="0"/>
    <s v="OFF-BI-10001575"/>
    <x v="1"/>
    <x v="6"/>
    <s v="GBC Linen Binding Covers"/>
    <x v="2848"/>
    <n v="7"/>
    <n v="0.8"/>
    <n v="-69.395200000000031"/>
  </r>
  <r>
    <x v="3"/>
    <s v="RB-19645"/>
    <s v="Robert Barroso"/>
    <x v="0"/>
    <s v="United States"/>
    <x v="5"/>
    <x v="1"/>
    <n v="90032"/>
    <x v="1"/>
    <s v="OFF-BI-10001575"/>
    <x v="1"/>
    <x v="6"/>
    <s v="GBC Linen Binding Covers"/>
    <x v="2849"/>
    <n v="2"/>
    <n v="0.2"/>
    <n v="17.348799999999997"/>
  </r>
  <r>
    <x v="0"/>
    <s v="LC-16870"/>
    <s v="Lena Cacioppo"/>
    <x v="1"/>
    <s v="United States"/>
    <x v="2"/>
    <x v="1"/>
    <n v="94109"/>
    <x v="1"/>
    <s v="OFF-BI-10001575"/>
    <x v="1"/>
    <x v="6"/>
    <s v="GBC Linen Binding Covers"/>
    <x v="2849"/>
    <n v="2"/>
    <n v="0.2"/>
    <n v="17.348799999999997"/>
  </r>
  <r>
    <x v="1"/>
    <s v="BP-11185"/>
    <s v="Ben Peterman"/>
    <x v="0"/>
    <s v="United States"/>
    <x v="1"/>
    <x v="1"/>
    <n v="92037"/>
    <x v="1"/>
    <s v="OFF-BI-10001597"/>
    <x v="1"/>
    <x v="6"/>
    <s v="Wilson Jones Ledger-Size, Piano-Hinge Binder, 2&quot;, Blue"/>
    <x v="2850"/>
    <n v="2"/>
    <n v="0.2"/>
    <n v="22.948799999999995"/>
  </r>
  <r>
    <x v="1"/>
    <s v="CB-12535"/>
    <s v="Claudia Bergmann"/>
    <x v="0"/>
    <s v="United States"/>
    <x v="54"/>
    <x v="26"/>
    <n v="2038"/>
    <x v="3"/>
    <s v="OFF-BI-10001597"/>
    <x v="1"/>
    <x v="6"/>
    <s v="Wilson Jones Ledger-Size, Piano-Hinge Binder, 2&quot;, Blue"/>
    <x v="1993"/>
    <n v="3"/>
    <n v="0"/>
    <n v="59.011199999999988"/>
  </r>
  <r>
    <x v="3"/>
    <s v="SC-20380"/>
    <s v="Shahid Collister"/>
    <x v="1"/>
    <s v="United States"/>
    <x v="11"/>
    <x v="8"/>
    <n v="98115"/>
    <x v="1"/>
    <s v="OFF-BI-10001597"/>
    <x v="1"/>
    <x v="6"/>
    <s v="Wilson Jones Ledger-Size, Piano-Hinge Binder, 2&quot;, Blue"/>
    <x v="1757"/>
    <n v="3"/>
    <n v="0.2"/>
    <n v="34.423199999999987"/>
  </r>
  <r>
    <x v="3"/>
    <s v="RS-19765"/>
    <s v="Roland Schwarz"/>
    <x v="0"/>
    <s v="United States"/>
    <x v="446"/>
    <x v="35"/>
    <n v="29483"/>
    <x v="2"/>
    <s v="OFF-BI-10001597"/>
    <x v="1"/>
    <x v="6"/>
    <s v="Wilson Jones Ledger-Size, Piano-Hinge Binder, 2&quot;, Blue"/>
    <x v="2851"/>
    <n v="8"/>
    <n v="0"/>
    <n v="157.36319999999998"/>
  </r>
  <r>
    <x v="3"/>
    <s v="DM-13015"/>
    <s v="Darrin Martin"/>
    <x v="1"/>
    <s v="United States"/>
    <x v="384"/>
    <x v="24"/>
    <n v="37604"/>
    <x v="2"/>
    <s v="OFF-BI-10001597"/>
    <x v="1"/>
    <x v="6"/>
    <s v="Wilson Jones Ledger-Size, Piano-Hinge Binder, 2&quot;, Blue"/>
    <x v="2852"/>
    <n v="7"/>
    <n v="0.7"/>
    <n v="-63.109199999999987"/>
  </r>
  <r>
    <x v="1"/>
    <s v="KM-16225"/>
    <s v="Kalyca Meade"/>
    <x v="0"/>
    <s v="United States"/>
    <x v="33"/>
    <x v="19"/>
    <n v="65807"/>
    <x v="0"/>
    <s v="OFF-BI-10001597"/>
    <x v="1"/>
    <x v="6"/>
    <s v="Wilson Jones Ledger-Size, Piano-Hinge Binder, 2&quot;, Blue"/>
    <x v="1756"/>
    <n v="2"/>
    <n v="0"/>
    <n v="39.340799999999994"/>
  </r>
  <r>
    <x v="1"/>
    <s v="EB-13705"/>
    <s v="Ed Braxton"/>
    <x v="0"/>
    <s v="United States"/>
    <x v="2"/>
    <x v="1"/>
    <n v="94122"/>
    <x v="1"/>
    <s v="OFF-BI-10001597"/>
    <x v="1"/>
    <x v="6"/>
    <s v="Wilson Jones Ledger-Size, Piano-Hinge Binder, 2&quot;, Blue"/>
    <x v="2853"/>
    <n v="6"/>
    <n v="0.2"/>
    <n v="68.846399999999974"/>
  </r>
  <r>
    <x v="0"/>
    <s v="TB-21250"/>
    <s v="Tim Brockman"/>
    <x v="1"/>
    <s v="United States"/>
    <x v="176"/>
    <x v="12"/>
    <n v="78745"/>
    <x v="0"/>
    <s v="OFF-BI-10001597"/>
    <x v="1"/>
    <x v="6"/>
    <s v="Wilson Jones Ledger-Size, Piano-Hinge Binder, 2&quot;, Blue"/>
    <x v="1754"/>
    <n v="4"/>
    <n v="0.8"/>
    <n v="-52.454400000000007"/>
  </r>
  <r>
    <x v="1"/>
    <s v="HG-14965"/>
    <s v="Henry Goldwyn"/>
    <x v="0"/>
    <s v="United States"/>
    <x v="18"/>
    <x v="13"/>
    <n v="19143"/>
    <x v="3"/>
    <s v="OFF-BI-10001597"/>
    <x v="1"/>
    <x v="6"/>
    <s v="Wilson Jones Ledger-Size, Piano-Hinge Binder, 2&quot;, Blue"/>
    <x v="2854"/>
    <n v="2"/>
    <n v="0.7"/>
    <n v="-18.031199999999998"/>
  </r>
  <r>
    <x v="1"/>
    <s v="KH-16690"/>
    <s v="Kristen Hastings"/>
    <x v="0"/>
    <s v="United States"/>
    <x v="33"/>
    <x v="17"/>
    <n v="22153"/>
    <x v="2"/>
    <s v="OFF-BI-10001597"/>
    <x v="1"/>
    <x v="6"/>
    <s v="Wilson Jones Ledger-Size, Piano-Hinge Binder, 2&quot;, Blue"/>
    <x v="1993"/>
    <n v="3"/>
    <n v="0"/>
    <n v="59.011199999999988"/>
  </r>
  <r>
    <x v="1"/>
    <s v="GA-14725"/>
    <s v="Guy Armstrong"/>
    <x v="1"/>
    <s v="United States"/>
    <x v="19"/>
    <x v="12"/>
    <n v="75081"/>
    <x v="0"/>
    <s v="OFF-BI-10001597"/>
    <x v="1"/>
    <x v="6"/>
    <s v="Wilson Jones Ledger-Size, Piano-Hinge Binder, 2&quot;, Blue"/>
    <x v="2855"/>
    <n v="5"/>
    <n v="0.8"/>
    <n v="-65.567999999999998"/>
  </r>
  <r>
    <x v="0"/>
    <s v="WB-21850"/>
    <s v="William Brown"/>
    <x v="1"/>
    <s v="United States"/>
    <x v="245"/>
    <x v="12"/>
    <n v="77571"/>
    <x v="0"/>
    <s v="OFF-BI-10001597"/>
    <x v="1"/>
    <x v="6"/>
    <s v="Wilson Jones Ledger-Size, Piano-Hinge Binder, 2&quot;, Blue"/>
    <x v="2856"/>
    <n v="2"/>
    <n v="0.8"/>
    <n v="-26.227200000000003"/>
  </r>
  <r>
    <x v="1"/>
    <s v="MZ-17515"/>
    <s v="Mary Zewe"/>
    <x v="0"/>
    <s v="United States"/>
    <x v="71"/>
    <x v="12"/>
    <n v="76017"/>
    <x v="0"/>
    <s v="OFF-BI-10001617"/>
    <x v="1"/>
    <x v="6"/>
    <s v="GBC Wire Binding Combs"/>
    <x v="2857"/>
    <n v="4"/>
    <n v="0.8"/>
    <n v="-13.648800000000001"/>
  </r>
  <r>
    <x v="1"/>
    <s v="AB-10165"/>
    <s v="Alan Barnes"/>
    <x v="1"/>
    <s v="United States"/>
    <x v="337"/>
    <x v="8"/>
    <n v="98006"/>
    <x v="1"/>
    <s v="OFF-BI-10001617"/>
    <x v="1"/>
    <x v="6"/>
    <s v="GBC Wire Binding Combs"/>
    <x v="2858"/>
    <n v="3"/>
    <n v="0.2"/>
    <n v="8.3753999999999991"/>
  </r>
  <r>
    <x v="1"/>
    <s v="JF-15295"/>
    <s v="Jason Fortune-"/>
    <x v="1"/>
    <s v="United States"/>
    <x v="447"/>
    <x v="28"/>
    <n v="84321"/>
    <x v="1"/>
    <s v="OFF-BI-10001617"/>
    <x v="1"/>
    <x v="6"/>
    <s v="GBC Wire Binding Combs"/>
    <x v="2859"/>
    <n v="4"/>
    <n v="0.2"/>
    <n v="11.167199999999999"/>
  </r>
  <r>
    <x v="0"/>
    <s v="NF-18385"/>
    <s v="Natalie Fritzler"/>
    <x v="1"/>
    <s v="United States"/>
    <x v="448"/>
    <x v="12"/>
    <n v="78539"/>
    <x v="0"/>
    <s v="OFF-BI-10001617"/>
    <x v="1"/>
    <x v="6"/>
    <s v="GBC Wire Binding Combs"/>
    <x v="2860"/>
    <n v="1"/>
    <n v="0.8"/>
    <n v="-3.4122000000000003"/>
  </r>
  <r>
    <x v="1"/>
    <s v="AT-10735"/>
    <s v="Annie Thurman"/>
    <x v="1"/>
    <s v="United States"/>
    <x v="6"/>
    <x v="3"/>
    <n v="10009"/>
    <x v="3"/>
    <s v="OFF-BI-10001617"/>
    <x v="1"/>
    <x v="6"/>
    <s v="GBC Wire Binding Combs"/>
    <x v="2858"/>
    <n v="3"/>
    <n v="0.2"/>
    <n v="8.3753999999999991"/>
  </r>
  <r>
    <x v="1"/>
    <s v="CB-12025"/>
    <s v="Cassandra Brandow"/>
    <x v="1"/>
    <s v="United States"/>
    <x v="5"/>
    <x v="1"/>
    <n v="90049"/>
    <x v="1"/>
    <s v="OFF-BI-10001617"/>
    <x v="1"/>
    <x v="6"/>
    <s v="GBC Wire Binding Combs"/>
    <x v="2861"/>
    <n v="5"/>
    <n v="0.2"/>
    <n v="13.959"/>
  </r>
  <r>
    <x v="3"/>
    <s v="AB-10150"/>
    <s v="Aimee Bixby"/>
    <x v="1"/>
    <s v="United States"/>
    <x v="342"/>
    <x v="3"/>
    <n v="10701"/>
    <x v="3"/>
    <s v="OFF-BI-10001617"/>
    <x v="1"/>
    <x v="6"/>
    <s v="GBC Wire Binding Combs"/>
    <x v="2862"/>
    <n v="6"/>
    <n v="0.2"/>
    <n v="16.750799999999998"/>
  </r>
  <r>
    <x v="1"/>
    <s v="MY-18295"/>
    <s v="Muhammed Yedwab"/>
    <x v="0"/>
    <s v="United States"/>
    <x v="67"/>
    <x v="15"/>
    <n v="21215"/>
    <x v="3"/>
    <s v="OFF-BI-10001628"/>
    <x v="1"/>
    <x v="6"/>
    <s v="Acco Data Flex Cable Posts For Top &amp; Bottom Load Binders, 6&quot; Capacity"/>
    <x v="2863"/>
    <n v="2"/>
    <n v="0"/>
    <n v="9.3869999999999987"/>
  </r>
  <r>
    <x v="1"/>
    <s v="PB-18805"/>
    <s v="Patrick Bzostek"/>
    <x v="2"/>
    <s v="United States"/>
    <x v="449"/>
    <x v="28"/>
    <n v="84106"/>
    <x v="1"/>
    <s v="OFF-BI-10001628"/>
    <x v="1"/>
    <x v="6"/>
    <s v="Acco Data Flex Cable Posts For Top &amp; Bottom Load Binders, 6&quot; Capacity"/>
    <x v="2864"/>
    <n v="5"/>
    <n v="0.2"/>
    <n v="13.037499999999998"/>
  </r>
  <r>
    <x v="3"/>
    <s v="JM-16195"/>
    <s v="Justin MacKendrick"/>
    <x v="1"/>
    <s v="United States"/>
    <x v="5"/>
    <x v="1"/>
    <n v="90004"/>
    <x v="1"/>
    <s v="OFF-BI-10001628"/>
    <x v="1"/>
    <x v="6"/>
    <s v="Acco Data Flex Cable Posts For Top &amp; Bottom Load Binders, 6&quot; Capacity"/>
    <x v="2864"/>
    <n v="5"/>
    <n v="0.2"/>
    <n v="13.037499999999998"/>
  </r>
  <r>
    <x v="1"/>
    <s v="RD-19810"/>
    <s v="Ross DeVincentis"/>
    <x v="2"/>
    <s v="United States"/>
    <x v="187"/>
    <x v="3"/>
    <n v="14609"/>
    <x v="3"/>
    <s v="OFF-BI-10001628"/>
    <x v="1"/>
    <x v="6"/>
    <s v="Acco Data Flex Cable Posts For Top &amp; Bottom Load Binders, 6&quot; Capacity"/>
    <x v="2865"/>
    <n v="4"/>
    <n v="0.2"/>
    <n v="10.429999999999998"/>
  </r>
  <r>
    <x v="0"/>
    <s v="CS-11845"/>
    <s v="Cari Sayre"/>
    <x v="0"/>
    <s v="United States"/>
    <x v="11"/>
    <x v="8"/>
    <n v="98105"/>
    <x v="1"/>
    <s v="OFF-BI-10001628"/>
    <x v="1"/>
    <x v="6"/>
    <s v="Acco Data Flex Cable Posts For Top &amp; Bottom Load Binders, 6&quot; Capacity"/>
    <x v="2866"/>
    <n v="3"/>
    <n v="0.2"/>
    <n v="7.822499999999998"/>
  </r>
  <r>
    <x v="1"/>
    <s v="BP-11095"/>
    <s v="Bart Pistole"/>
    <x v="0"/>
    <s v="United States"/>
    <x v="2"/>
    <x v="1"/>
    <n v="94122"/>
    <x v="1"/>
    <s v="OFF-BI-10001628"/>
    <x v="1"/>
    <x v="6"/>
    <s v="Acco Data Flex Cable Posts For Top &amp; Bottom Load Binders, 6&quot; Capacity"/>
    <x v="2866"/>
    <n v="3"/>
    <n v="0.2"/>
    <n v="7.822499999999998"/>
  </r>
  <r>
    <x v="2"/>
    <s v="AP-10720"/>
    <s v="Anne Pryor"/>
    <x v="2"/>
    <s v="United States"/>
    <x v="6"/>
    <x v="3"/>
    <n v="10011"/>
    <x v="3"/>
    <s v="OFF-BI-10001628"/>
    <x v="1"/>
    <x v="6"/>
    <s v="Acco Data Flex Cable Posts For Top &amp; Bottom Load Binders, 6&quot; Capacity"/>
    <x v="2867"/>
    <n v="7"/>
    <n v="0.2"/>
    <n v="18.252499999999998"/>
  </r>
  <r>
    <x v="1"/>
    <s v="AF-10870"/>
    <s v="Art Ferguson"/>
    <x v="1"/>
    <s v="United States"/>
    <x v="0"/>
    <x v="0"/>
    <n v="60610"/>
    <x v="0"/>
    <s v="OFF-BI-10001628"/>
    <x v="1"/>
    <x v="6"/>
    <s v="Acco Data Flex Cable Posts For Top &amp; Bottom Load Binders, 6&quot; Capacity"/>
    <x v="2868"/>
    <n v="5"/>
    <n v="0.8"/>
    <n v="-18.252500000000001"/>
  </r>
  <r>
    <x v="0"/>
    <s v="JD-16015"/>
    <s v="Joy Daniels"/>
    <x v="1"/>
    <s v="United States"/>
    <x v="306"/>
    <x v="22"/>
    <n v="43615"/>
    <x v="3"/>
    <s v="OFF-BI-10001628"/>
    <x v="1"/>
    <x v="6"/>
    <s v="Acco Data Flex Cable Posts For Top &amp; Bottom Load Binders, 6&quot; Capacity"/>
    <x v="2869"/>
    <n v="2"/>
    <n v="0.7"/>
    <n v="-5.2149999999999999"/>
  </r>
  <r>
    <x v="0"/>
    <s v="KD-16615"/>
    <s v="Ken Dana"/>
    <x v="0"/>
    <s v="United States"/>
    <x v="113"/>
    <x v="1"/>
    <n v="92804"/>
    <x v="1"/>
    <s v="OFF-BI-10001628"/>
    <x v="1"/>
    <x v="6"/>
    <s v="Acco Data Flex Cable Posts For Top &amp; Bottom Load Binders, 6&quot; Capacity"/>
    <x v="2866"/>
    <n v="3"/>
    <n v="0.2"/>
    <n v="7.822499999999998"/>
  </r>
  <r>
    <x v="3"/>
    <s v="EH-13945"/>
    <s v="Eric Hoffmann"/>
    <x v="1"/>
    <s v="United States"/>
    <x v="5"/>
    <x v="1"/>
    <n v="90049"/>
    <x v="1"/>
    <s v="OFF-BI-10001634"/>
    <x v="1"/>
    <x v="6"/>
    <s v="Wilson Jones Active Use Binders"/>
    <x v="1017"/>
    <n v="2"/>
    <n v="0.2"/>
    <n v="4.2224000000000004"/>
  </r>
  <r>
    <x v="3"/>
    <s v="CS-12355"/>
    <s v="Christine Sundaresam"/>
    <x v="1"/>
    <s v="United States"/>
    <x v="68"/>
    <x v="3"/>
    <n v="11561"/>
    <x v="3"/>
    <s v="OFF-BI-10001634"/>
    <x v="1"/>
    <x v="6"/>
    <s v="Wilson Jones Active Use Binders"/>
    <x v="1019"/>
    <n v="3"/>
    <n v="0.2"/>
    <n v="6.3336000000000006"/>
  </r>
  <r>
    <x v="1"/>
    <s v="JE-15715"/>
    <s v="Joe Elijah"/>
    <x v="1"/>
    <s v="United States"/>
    <x v="218"/>
    <x v="7"/>
    <n v="80020"/>
    <x v="1"/>
    <s v="OFF-BI-10001634"/>
    <x v="1"/>
    <x v="6"/>
    <s v="Wilson Jones Active Use Binders"/>
    <x v="2870"/>
    <n v="4"/>
    <n v="0.7"/>
    <n v="-6.1151999999999997"/>
  </r>
  <r>
    <x v="3"/>
    <s v="MD-17350"/>
    <s v="Maribeth Dona"/>
    <x v="1"/>
    <s v="United States"/>
    <x v="247"/>
    <x v="22"/>
    <n v="44312"/>
    <x v="3"/>
    <s v="OFF-BI-10001634"/>
    <x v="1"/>
    <x v="6"/>
    <s v="Wilson Jones Active Use Binders"/>
    <x v="2871"/>
    <n v="2"/>
    <n v="0.7"/>
    <n v="-3.0575999999999999"/>
  </r>
  <r>
    <x v="1"/>
    <s v="BT-11680"/>
    <s v="Brian Thompson"/>
    <x v="1"/>
    <s v="United States"/>
    <x v="122"/>
    <x v="15"/>
    <n v="20735"/>
    <x v="3"/>
    <s v="OFF-BI-10001634"/>
    <x v="1"/>
    <x v="6"/>
    <s v="Wilson Jones Active Use Binders"/>
    <x v="2029"/>
    <n v="6"/>
    <n v="0"/>
    <n v="21.403200000000002"/>
  </r>
  <r>
    <x v="1"/>
    <s v="SR-20740"/>
    <s v="Steven Roelle"/>
    <x v="2"/>
    <s v="United States"/>
    <x v="261"/>
    <x v="33"/>
    <n v="47401"/>
    <x v="0"/>
    <s v="OFF-BI-10001634"/>
    <x v="1"/>
    <x v="6"/>
    <s v="Wilson Jones Active Use Binders"/>
    <x v="1018"/>
    <n v="4"/>
    <n v="0"/>
    <n v="14.268800000000001"/>
  </r>
  <r>
    <x v="0"/>
    <s v="EM-14095"/>
    <s v="Eudokia Martin"/>
    <x v="0"/>
    <s v="United States"/>
    <x v="5"/>
    <x v="1"/>
    <n v="90036"/>
    <x v="1"/>
    <s v="OFF-BI-10001636"/>
    <x v="1"/>
    <x v="6"/>
    <s v="Ibico Plastic and Wire Spiral Binding Combs"/>
    <x v="2872"/>
    <n v="4"/>
    <n v="0.2"/>
    <n v="8.767199999999999"/>
  </r>
  <r>
    <x v="1"/>
    <s v="RA-19915"/>
    <s v="Russell Applegate"/>
    <x v="1"/>
    <s v="United States"/>
    <x v="19"/>
    <x v="12"/>
    <n v="75220"/>
    <x v="0"/>
    <s v="OFF-BI-10001636"/>
    <x v="1"/>
    <x v="6"/>
    <s v="Ibico Plastic and Wire Spiral Binding Combs"/>
    <x v="2873"/>
    <n v="4"/>
    <n v="0.8"/>
    <n v="-11.4648"/>
  </r>
  <r>
    <x v="1"/>
    <s v="GT-14710"/>
    <s v="Greg Tran"/>
    <x v="1"/>
    <s v="United States"/>
    <x v="11"/>
    <x v="8"/>
    <n v="98105"/>
    <x v="1"/>
    <s v="OFF-BI-10001636"/>
    <x v="1"/>
    <x v="6"/>
    <s v="Ibico Plastic and Wire Spiral Binding Combs"/>
    <x v="2874"/>
    <n v="7"/>
    <n v="0.2"/>
    <n v="15.342599999999997"/>
  </r>
  <r>
    <x v="3"/>
    <s v="DB-13210"/>
    <s v="Dean Braden"/>
    <x v="1"/>
    <s v="United States"/>
    <x v="15"/>
    <x v="6"/>
    <n v="48234"/>
    <x v="0"/>
    <s v="OFF-BI-10001636"/>
    <x v="1"/>
    <x v="6"/>
    <s v="Ibico Plastic and Wire Spiral Binding Combs"/>
    <x v="2875"/>
    <n v="4"/>
    <n v="0"/>
    <n v="15.511199999999999"/>
  </r>
  <r>
    <x v="1"/>
    <s v="MA-17995"/>
    <s v="Michelle Arnett"/>
    <x v="2"/>
    <s v="United States"/>
    <x v="5"/>
    <x v="1"/>
    <n v="90004"/>
    <x v="1"/>
    <s v="OFF-BI-10001636"/>
    <x v="1"/>
    <x v="6"/>
    <s v="Ibico Plastic and Wire Spiral Binding Combs"/>
    <x v="2876"/>
    <n v="3"/>
    <n v="0.2"/>
    <n v="6.5753999999999984"/>
  </r>
  <r>
    <x v="1"/>
    <s v="ME-18010"/>
    <s v="Michelle Ellison"/>
    <x v="0"/>
    <s v="United States"/>
    <x v="11"/>
    <x v="8"/>
    <n v="98105"/>
    <x v="1"/>
    <s v="OFF-BI-10001636"/>
    <x v="1"/>
    <x v="6"/>
    <s v="Ibico Plastic and Wire Spiral Binding Combs"/>
    <x v="2872"/>
    <n v="4"/>
    <n v="0.2"/>
    <n v="8.767199999999999"/>
  </r>
  <r>
    <x v="3"/>
    <s v="JS-15685"/>
    <s v="Jim Sink"/>
    <x v="0"/>
    <s v="United States"/>
    <x v="192"/>
    <x v="10"/>
    <n v="33023"/>
    <x v="2"/>
    <s v="OFF-BI-10001636"/>
    <x v="1"/>
    <x v="6"/>
    <s v="Ibico Plastic and Wire Spiral Binding Combs"/>
    <x v="2877"/>
    <n v="8"/>
    <n v="0.7"/>
    <n v="-16.185600000000001"/>
  </r>
  <r>
    <x v="1"/>
    <s v="NS-18640"/>
    <s v="Noel Staavos"/>
    <x v="0"/>
    <s v="United States"/>
    <x v="398"/>
    <x v="41"/>
    <n v="88220"/>
    <x v="1"/>
    <s v="OFF-BI-10001636"/>
    <x v="1"/>
    <x v="6"/>
    <s v="Ibico Plastic and Wire Spiral Binding Combs"/>
    <x v="2878"/>
    <n v="2"/>
    <n v="0.2"/>
    <n v="4.3835999999999995"/>
  </r>
  <r>
    <x v="2"/>
    <s v="TG-21640"/>
    <s v="Trudy Glocke"/>
    <x v="1"/>
    <s v="United States"/>
    <x v="185"/>
    <x v="10"/>
    <n v="33614"/>
    <x v="2"/>
    <s v="OFF-BI-10001636"/>
    <x v="1"/>
    <x v="6"/>
    <s v="Ibico Plastic and Wire Spiral Binding Combs"/>
    <x v="2879"/>
    <n v="5"/>
    <n v="0.7"/>
    <n v="-10.116"/>
  </r>
  <r>
    <x v="1"/>
    <s v="MY-17380"/>
    <s v="Maribeth Yedwab"/>
    <x v="0"/>
    <s v="United States"/>
    <x v="10"/>
    <x v="7"/>
    <n v="80134"/>
    <x v="1"/>
    <s v="OFF-BI-10001658"/>
    <x v="1"/>
    <x v="6"/>
    <s v="GBC Standard Therm-A-Bind Covers"/>
    <x v="2880"/>
    <n v="2"/>
    <n v="0.7"/>
    <n v="-11.961599999999997"/>
  </r>
  <r>
    <x v="1"/>
    <s v="CK-12325"/>
    <s v="Christine Kargatis"/>
    <x v="2"/>
    <s v="United States"/>
    <x v="89"/>
    <x v="28"/>
    <n v="84057"/>
    <x v="1"/>
    <s v="OFF-BI-10001658"/>
    <x v="1"/>
    <x v="6"/>
    <s v="GBC Standard Therm-A-Bind Covers"/>
    <x v="2881"/>
    <n v="3"/>
    <n v="0.2"/>
    <n v="19.4376"/>
  </r>
  <r>
    <x v="1"/>
    <s v="KN-16705"/>
    <s v="Kristina Nunn"/>
    <x v="2"/>
    <s v="United States"/>
    <x v="11"/>
    <x v="8"/>
    <n v="98105"/>
    <x v="1"/>
    <s v="OFF-BI-10001658"/>
    <x v="1"/>
    <x v="6"/>
    <s v="GBC Standard Therm-A-Bind Covers"/>
    <x v="2882"/>
    <n v="5"/>
    <n v="0.2"/>
    <n v="32.396000000000001"/>
  </r>
  <r>
    <x v="1"/>
    <s v="GT-14710"/>
    <s v="Greg Tran"/>
    <x v="1"/>
    <s v="United States"/>
    <x v="11"/>
    <x v="8"/>
    <n v="98105"/>
    <x v="1"/>
    <s v="OFF-BI-10001658"/>
    <x v="1"/>
    <x v="6"/>
    <s v="GBC Standard Therm-A-Bind Covers"/>
    <x v="2881"/>
    <n v="3"/>
    <n v="0.2"/>
    <n v="19.4376"/>
  </r>
  <r>
    <x v="3"/>
    <s v="FH-14275"/>
    <s v="Frank Hawley"/>
    <x v="0"/>
    <s v="United States"/>
    <x v="18"/>
    <x v="13"/>
    <n v="19120"/>
    <x v="3"/>
    <s v="OFF-BI-10001658"/>
    <x v="1"/>
    <x v="6"/>
    <s v="GBC Standard Therm-A-Bind Covers"/>
    <x v="2883"/>
    <n v="1"/>
    <n v="0.7"/>
    <n v="-5.9807999999999986"/>
  </r>
  <r>
    <x v="1"/>
    <s v="NZ-18565"/>
    <s v="Nick Zandusky"/>
    <x v="2"/>
    <s v="United States"/>
    <x v="306"/>
    <x v="22"/>
    <n v="43615"/>
    <x v="3"/>
    <s v="OFF-BI-10001658"/>
    <x v="1"/>
    <x v="6"/>
    <s v="GBC Standard Therm-A-Bind Covers"/>
    <x v="2884"/>
    <n v="3"/>
    <n v="0.7"/>
    <n v="-17.942399999999992"/>
  </r>
  <r>
    <x v="1"/>
    <s v="KB-16315"/>
    <s v="Karl Braun"/>
    <x v="1"/>
    <s v="United States"/>
    <x v="247"/>
    <x v="22"/>
    <n v="44312"/>
    <x v="3"/>
    <s v="OFF-BI-10001658"/>
    <x v="1"/>
    <x v="6"/>
    <s v="GBC Standard Therm-A-Bind Covers"/>
    <x v="2880"/>
    <n v="2"/>
    <n v="0.7"/>
    <n v="-11.961599999999997"/>
  </r>
  <r>
    <x v="2"/>
    <s v="NZ-18565"/>
    <s v="Nick Zandusky"/>
    <x v="2"/>
    <s v="United States"/>
    <x v="417"/>
    <x v="20"/>
    <n v="85364"/>
    <x v="1"/>
    <s v="OFF-BI-10001658"/>
    <x v="1"/>
    <x v="6"/>
    <s v="GBC Standard Therm-A-Bind Covers"/>
    <x v="2885"/>
    <n v="6"/>
    <n v="0.7"/>
    <n v="-35.884799999999984"/>
  </r>
  <r>
    <x v="1"/>
    <s v="EB-14110"/>
    <s v="Eugene Barchas"/>
    <x v="1"/>
    <s v="United States"/>
    <x v="20"/>
    <x v="1"/>
    <n v="95123"/>
    <x v="1"/>
    <s v="OFF-BI-10001658"/>
    <x v="1"/>
    <x v="6"/>
    <s v="GBC Standard Therm-A-Bind Covers"/>
    <x v="2886"/>
    <n v="2"/>
    <n v="0.2"/>
    <n v="12.958399999999999"/>
  </r>
  <r>
    <x v="1"/>
    <s v="PO-19180"/>
    <s v="Philisse Overcash"/>
    <x v="2"/>
    <s v="United States"/>
    <x v="266"/>
    <x v="37"/>
    <n v="55113"/>
    <x v="0"/>
    <s v="OFF-BI-10001658"/>
    <x v="1"/>
    <x v="6"/>
    <s v="GBC Standard Therm-A-Bind Covers"/>
    <x v="2887"/>
    <n v="3"/>
    <n v="0"/>
    <n v="34.389600000000002"/>
  </r>
  <r>
    <x v="0"/>
    <s v="NC-18415"/>
    <s v="Nathan Cano"/>
    <x v="1"/>
    <s v="United States"/>
    <x v="30"/>
    <x v="12"/>
    <n v="76106"/>
    <x v="0"/>
    <s v="OFF-BI-10001658"/>
    <x v="1"/>
    <x v="6"/>
    <s v="GBC Standard Therm-A-Bind Covers"/>
    <x v="2888"/>
    <n v="1"/>
    <n v="0.8"/>
    <n v="-8.472800000000003"/>
  </r>
  <r>
    <x v="0"/>
    <s v="EA-14035"/>
    <s v="Erin Ashbrook"/>
    <x v="0"/>
    <s v="United States"/>
    <x v="300"/>
    <x v="22"/>
    <n v="45040"/>
    <x v="3"/>
    <s v="OFF-BI-10001658"/>
    <x v="1"/>
    <x v="6"/>
    <s v="GBC Standard Therm-A-Bind Covers"/>
    <x v="2884"/>
    <n v="3"/>
    <n v="0.7"/>
    <n v="-17.942399999999992"/>
  </r>
  <r>
    <x v="1"/>
    <s v="MY-17380"/>
    <s v="Maribeth Yedwab"/>
    <x v="0"/>
    <s v="United States"/>
    <x v="10"/>
    <x v="7"/>
    <n v="80134"/>
    <x v="1"/>
    <s v="OFF-BI-10001670"/>
    <x v="1"/>
    <x v="6"/>
    <s v="Vinyl Sectional Post Binders"/>
    <x v="2889"/>
    <n v="2"/>
    <n v="0.7"/>
    <n v="-15.079999999999998"/>
  </r>
  <r>
    <x v="0"/>
    <s v="NM-18520"/>
    <s v="Neoma Murray"/>
    <x v="1"/>
    <s v="United States"/>
    <x v="0"/>
    <x v="0"/>
    <n v="60610"/>
    <x v="0"/>
    <s v="OFF-BI-10001670"/>
    <x v="1"/>
    <x v="6"/>
    <s v="Vinyl Sectional Post Binders"/>
    <x v="2890"/>
    <n v="2"/>
    <n v="0.8"/>
    <n v="-22.620000000000005"/>
  </r>
  <r>
    <x v="1"/>
    <s v="DP-13390"/>
    <s v="Dennis Pardue"/>
    <x v="2"/>
    <s v="United States"/>
    <x v="5"/>
    <x v="1"/>
    <n v="90004"/>
    <x v="1"/>
    <s v="OFF-BI-10001670"/>
    <x v="1"/>
    <x v="6"/>
    <s v="Vinyl Sectional Post Binders"/>
    <x v="2891"/>
    <n v="6"/>
    <n v="0.2"/>
    <n v="67.86"/>
  </r>
  <r>
    <x v="1"/>
    <s v="AG-10765"/>
    <s v="Anthony Garverick"/>
    <x v="2"/>
    <s v="United States"/>
    <x v="135"/>
    <x v="17"/>
    <n v="23666"/>
    <x v="2"/>
    <s v="OFF-BI-10001670"/>
    <x v="1"/>
    <x v="6"/>
    <s v="Vinyl Sectional Post Binders"/>
    <x v="2892"/>
    <n v="3"/>
    <n v="0"/>
    <n v="56.550000000000004"/>
  </r>
  <r>
    <x v="0"/>
    <s v="RM-19675"/>
    <s v="Robert Marley"/>
    <x v="2"/>
    <s v="United States"/>
    <x v="5"/>
    <x v="1"/>
    <n v="90049"/>
    <x v="1"/>
    <s v="OFF-BI-10001670"/>
    <x v="1"/>
    <x v="6"/>
    <s v="Vinyl Sectional Post Binders"/>
    <x v="2893"/>
    <n v="3"/>
    <n v="0.2"/>
    <n v="33.93"/>
  </r>
  <r>
    <x v="1"/>
    <s v="SW-20350"/>
    <s v="Sean Wendt"/>
    <x v="2"/>
    <s v="United States"/>
    <x v="90"/>
    <x v="22"/>
    <n v="44105"/>
    <x v="3"/>
    <s v="OFF-BI-10001670"/>
    <x v="1"/>
    <x v="6"/>
    <s v="Vinyl Sectional Post Binders"/>
    <x v="2894"/>
    <n v="3"/>
    <n v="0.7"/>
    <n v="-22.619999999999997"/>
  </r>
  <r>
    <x v="1"/>
    <s v="DM-13345"/>
    <s v="Denise Monton"/>
    <x v="0"/>
    <s v="United States"/>
    <x v="2"/>
    <x v="1"/>
    <n v="94109"/>
    <x v="1"/>
    <s v="OFF-BI-10001670"/>
    <x v="1"/>
    <x v="6"/>
    <s v="Vinyl Sectional Post Binders"/>
    <x v="2893"/>
    <n v="3"/>
    <n v="0.2"/>
    <n v="33.93"/>
  </r>
  <r>
    <x v="0"/>
    <s v="AH-10120"/>
    <s v="Adrian Hane"/>
    <x v="2"/>
    <s v="United States"/>
    <x v="72"/>
    <x v="23"/>
    <n v="97301"/>
    <x v="1"/>
    <s v="OFF-BI-10001670"/>
    <x v="1"/>
    <x v="6"/>
    <s v="Vinyl Sectional Post Binders"/>
    <x v="2895"/>
    <n v="4"/>
    <n v="0.7"/>
    <n v="-30.159999999999997"/>
  </r>
  <r>
    <x v="1"/>
    <s v="CK-12205"/>
    <s v="Chloris Kastensmidt"/>
    <x v="1"/>
    <s v="United States"/>
    <x v="450"/>
    <x v="8"/>
    <n v="98059"/>
    <x v="1"/>
    <s v="OFF-BI-10001670"/>
    <x v="1"/>
    <x v="6"/>
    <s v="Vinyl Sectional Post Binders"/>
    <x v="2896"/>
    <n v="5"/>
    <n v="0.2"/>
    <n v="56.55"/>
  </r>
  <r>
    <x v="2"/>
    <s v="SV-20935"/>
    <s v="Susan Vittorini"/>
    <x v="1"/>
    <s v="United States"/>
    <x v="4"/>
    <x v="20"/>
    <n v="85345"/>
    <x v="1"/>
    <s v="OFF-BI-10001670"/>
    <x v="1"/>
    <x v="6"/>
    <s v="Vinyl Sectional Post Binders"/>
    <x v="2897"/>
    <n v="6"/>
    <n v="0.7"/>
    <n v="-45.239999999999995"/>
  </r>
  <r>
    <x v="1"/>
    <s v="EH-13765"/>
    <s v="Edward Hooks"/>
    <x v="0"/>
    <s v="United States"/>
    <x v="6"/>
    <x v="3"/>
    <n v="10009"/>
    <x v="3"/>
    <s v="OFF-BI-10001670"/>
    <x v="1"/>
    <x v="6"/>
    <s v="Vinyl Sectional Post Binders"/>
    <x v="2893"/>
    <n v="3"/>
    <n v="0.2"/>
    <n v="33.93"/>
  </r>
  <r>
    <x v="1"/>
    <s v="EA-14035"/>
    <s v="Erin Ashbrook"/>
    <x v="0"/>
    <s v="United States"/>
    <x v="217"/>
    <x v="9"/>
    <n v="28205"/>
    <x v="2"/>
    <s v="OFF-BI-10001679"/>
    <x v="1"/>
    <x v="6"/>
    <s v="GBC Instant Index System for Binding Systems"/>
    <x v="2898"/>
    <n v="7"/>
    <n v="0.7"/>
    <n v="-12.431999999999999"/>
  </r>
  <r>
    <x v="1"/>
    <s v="CS-12400"/>
    <s v="Christopher Schild"/>
    <x v="2"/>
    <s v="United States"/>
    <x v="185"/>
    <x v="10"/>
    <n v="33614"/>
    <x v="2"/>
    <s v="OFF-BI-10001679"/>
    <x v="1"/>
    <x v="6"/>
    <s v="GBC Instant Index System for Binding Systems"/>
    <x v="2899"/>
    <n v="2"/>
    <n v="0.7"/>
    <n v="-3.5519999999999996"/>
  </r>
  <r>
    <x v="1"/>
    <s v="DP-13105"/>
    <s v="Dave Poirier"/>
    <x v="0"/>
    <s v="United States"/>
    <x v="322"/>
    <x v="40"/>
    <n v="83642"/>
    <x v="1"/>
    <s v="OFF-BI-10001679"/>
    <x v="1"/>
    <x v="6"/>
    <s v="GBC Instant Index System for Binding Systems"/>
    <x v="2900"/>
    <n v="3"/>
    <n v="0.2"/>
    <n v="7.9919999999999991"/>
  </r>
  <r>
    <x v="3"/>
    <s v="LC-16870"/>
    <s v="Lena Cacioppo"/>
    <x v="1"/>
    <s v="United States"/>
    <x v="110"/>
    <x v="17"/>
    <n v="23223"/>
    <x v="2"/>
    <s v="OFF-BI-10001679"/>
    <x v="1"/>
    <x v="6"/>
    <s v="GBC Instant Index System for Binding Systems"/>
    <x v="2901"/>
    <n v="2"/>
    <n v="0"/>
    <n v="8.8800000000000008"/>
  </r>
  <r>
    <x v="1"/>
    <s v="LF-17185"/>
    <s v="Luke Foster"/>
    <x v="1"/>
    <s v="United States"/>
    <x v="138"/>
    <x v="12"/>
    <n v="78207"/>
    <x v="0"/>
    <s v="OFF-BI-10001679"/>
    <x v="1"/>
    <x v="6"/>
    <s v="GBC Instant Index System for Binding Systems"/>
    <x v="2902"/>
    <n v="5"/>
    <n v="0.8"/>
    <n v="-13.32"/>
  </r>
  <r>
    <x v="1"/>
    <s v="SN-20710"/>
    <s v="Steve Nguyen"/>
    <x v="2"/>
    <s v="United States"/>
    <x v="109"/>
    <x v="29"/>
    <n v="39212"/>
    <x v="2"/>
    <s v="OFF-BI-10001718"/>
    <x v="1"/>
    <x v="6"/>
    <s v="GBC DocuBind P50 Personal Binding Machine"/>
    <x v="2903"/>
    <n v="8"/>
    <n v="0"/>
    <n v="240.56479999999999"/>
  </r>
  <r>
    <x v="1"/>
    <s v="AP-10915"/>
    <s v="Arthur Prichep"/>
    <x v="1"/>
    <s v="United States"/>
    <x v="11"/>
    <x v="8"/>
    <n v="98105"/>
    <x v="1"/>
    <s v="OFF-BI-10001718"/>
    <x v="1"/>
    <x v="6"/>
    <s v="GBC DocuBind P50 Personal Binding Machine"/>
    <x v="2904"/>
    <n v="3"/>
    <n v="0.2"/>
    <n v="51.823799999999999"/>
  </r>
  <r>
    <x v="3"/>
    <s v="MS-17770"/>
    <s v="Maxwell Schwartz"/>
    <x v="1"/>
    <s v="United States"/>
    <x v="32"/>
    <x v="22"/>
    <n v="43229"/>
    <x v="3"/>
    <s v="OFF-BI-10001718"/>
    <x v="1"/>
    <x v="6"/>
    <s v="GBC DocuBind P50 Personal Binding Machine"/>
    <x v="2717"/>
    <n v="4"/>
    <n v="0.7"/>
    <n v="-58.861599999999981"/>
  </r>
  <r>
    <x v="0"/>
    <s v="DS-13030"/>
    <s v="Darrin Sayre"/>
    <x v="2"/>
    <s v="United States"/>
    <x v="49"/>
    <x v="7"/>
    <n v="80013"/>
    <x v="1"/>
    <s v="OFF-BI-10001718"/>
    <x v="1"/>
    <x v="6"/>
    <s v="GBC DocuBind P50 Personal Binding Machine"/>
    <x v="2717"/>
    <n v="4"/>
    <n v="0.7"/>
    <n v="-58.861599999999981"/>
  </r>
  <r>
    <x v="3"/>
    <s v="NM-18445"/>
    <s v="Nathan Mautz"/>
    <x v="2"/>
    <s v="United States"/>
    <x v="255"/>
    <x v="44"/>
    <n v="67212"/>
    <x v="0"/>
    <s v="OFF-BI-10001718"/>
    <x v="1"/>
    <x v="6"/>
    <s v="GBC DocuBind P50 Personal Binding Machine"/>
    <x v="2715"/>
    <n v="2"/>
    <n v="0"/>
    <n v="60.141199999999998"/>
  </r>
  <r>
    <x v="1"/>
    <s v="MK-17905"/>
    <s v="Michael Kennedy"/>
    <x v="0"/>
    <s v="United States"/>
    <x v="13"/>
    <x v="10"/>
    <n v="32216"/>
    <x v="2"/>
    <s v="OFF-BI-10001718"/>
    <x v="1"/>
    <x v="6"/>
    <s v="GBC DocuBind P50 Personal Binding Machine"/>
    <x v="2905"/>
    <n v="3"/>
    <n v="0.7"/>
    <n v="-44.146199999999979"/>
  </r>
  <r>
    <x v="1"/>
    <s v="TT-21070"/>
    <s v="Ted Trevino"/>
    <x v="1"/>
    <s v="United States"/>
    <x v="11"/>
    <x v="8"/>
    <n v="98103"/>
    <x v="1"/>
    <s v="OFF-BI-10001718"/>
    <x v="1"/>
    <x v="6"/>
    <s v="GBC DocuBind P50 Personal Binding Machine"/>
    <x v="2906"/>
    <n v="11"/>
    <n v="0.2"/>
    <n v="190.02059999999997"/>
  </r>
  <r>
    <x v="1"/>
    <s v="FH-14365"/>
    <s v="Fred Hopkins"/>
    <x v="0"/>
    <s v="United States"/>
    <x v="5"/>
    <x v="1"/>
    <n v="90008"/>
    <x v="1"/>
    <s v="OFF-BI-10001718"/>
    <x v="1"/>
    <x v="6"/>
    <s v="GBC DocuBind P50 Personal Binding Machine"/>
    <x v="2904"/>
    <n v="3"/>
    <n v="0.2"/>
    <n v="51.823799999999999"/>
  </r>
  <r>
    <x v="3"/>
    <s v="DB-13405"/>
    <s v="Denny Blanton"/>
    <x v="1"/>
    <s v="United States"/>
    <x v="224"/>
    <x v="26"/>
    <n v="1841"/>
    <x v="3"/>
    <s v="OFF-BI-10001718"/>
    <x v="1"/>
    <x v="6"/>
    <s v="GBC DocuBind P50 Personal Binding Machine"/>
    <x v="2714"/>
    <n v="7"/>
    <n v="0"/>
    <n v="210.49419999999998"/>
  </r>
  <r>
    <x v="1"/>
    <s v="JG-15115"/>
    <s v="Jack Garza"/>
    <x v="1"/>
    <s v="United States"/>
    <x v="13"/>
    <x v="9"/>
    <n v="28540"/>
    <x v="2"/>
    <s v="OFF-BI-10001718"/>
    <x v="1"/>
    <x v="6"/>
    <s v="GBC DocuBind P50 Personal Binding Machine"/>
    <x v="2907"/>
    <n v="5"/>
    <n v="0.7"/>
    <n v="-73.57699999999997"/>
  </r>
  <r>
    <x v="0"/>
    <s v="KD-16345"/>
    <s v="Katherine Ducich"/>
    <x v="1"/>
    <s v="United States"/>
    <x v="2"/>
    <x v="1"/>
    <n v="94122"/>
    <x v="1"/>
    <s v="OFF-BI-10001721"/>
    <x v="1"/>
    <x v="6"/>
    <s v="Trimflex Flexible Post Binders"/>
    <x v="2735"/>
    <n v="3"/>
    <n v="0.2"/>
    <n v="17.959199999999999"/>
  </r>
  <r>
    <x v="0"/>
    <s v="CK-12595"/>
    <s v="Clytie Kelty"/>
    <x v="1"/>
    <s v="United States"/>
    <x v="287"/>
    <x v="11"/>
    <n v="72209"/>
    <x v="2"/>
    <s v="OFF-BI-10001721"/>
    <x v="1"/>
    <x v="6"/>
    <s v="Trimflex Flexible Post Binders"/>
    <x v="2485"/>
    <n v="3"/>
    <n v="0"/>
    <n v="30.787199999999999"/>
  </r>
  <r>
    <x v="3"/>
    <s v="SC-20260"/>
    <s v="Scott Cohen"/>
    <x v="0"/>
    <s v="United States"/>
    <x v="250"/>
    <x v="12"/>
    <n v="78415"/>
    <x v="0"/>
    <s v="OFF-BI-10001721"/>
    <x v="1"/>
    <x v="6"/>
    <s v="Trimflex Flexible Post Binders"/>
    <x v="2908"/>
    <n v="2"/>
    <n v="0.8"/>
    <n v="-13.683199999999999"/>
  </r>
  <r>
    <x v="1"/>
    <s v="DP-13105"/>
    <s v="Dave Poirier"/>
    <x v="0"/>
    <s v="United States"/>
    <x v="170"/>
    <x v="3"/>
    <n v="11550"/>
    <x v="3"/>
    <s v="OFF-BI-10001721"/>
    <x v="1"/>
    <x v="6"/>
    <s v="Trimflex Flexible Post Binders"/>
    <x v="2909"/>
    <n v="13"/>
    <n v="0.2"/>
    <n v="77.823200000000014"/>
  </r>
  <r>
    <x v="1"/>
    <s v="RP-19855"/>
    <s v="Roy Phan"/>
    <x v="0"/>
    <s v="United States"/>
    <x v="331"/>
    <x v="10"/>
    <n v="32712"/>
    <x v="2"/>
    <s v="OFF-BI-10001757"/>
    <x v="1"/>
    <x v="6"/>
    <s v="Pressboard Hanging Data Binders for Unburst Sheets"/>
    <x v="2910"/>
    <n v="2"/>
    <n v="0.7"/>
    <n v="-2.1648000000000005"/>
  </r>
  <r>
    <x v="3"/>
    <s v="MS-17530"/>
    <s v="MaryBeth Skach"/>
    <x v="1"/>
    <s v="United States"/>
    <x v="111"/>
    <x v="22"/>
    <n v="45014"/>
    <x v="3"/>
    <s v="OFF-BI-10001757"/>
    <x v="1"/>
    <x v="6"/>
    <s v="Pressboard Hanging Data Binders for Unburst Sheets"/>
    <x v="2911"/>
    <n v="8"/>
    <n v="0.7"/>
    <n v="-8.659200000000002"/>
  </r>
  <r>
    <x v="1"/>
    <s v="CS-12250"/>
    <s v="Chris Selesnick"/>
    <x v="0"/>
    <s v="United States"/>
    <x v="11"/>
    <x v="8"/>
    <n v="98103"/>
    <x v="1"/>
    <s v="OFF-BI-10001757"/>
    <x v="1"/>
    <x v="6"/>
    <s v="Pressboard Hanging Data Binders for Unburst Sheets"/>
    <x v="2425"/>
    <n v="5"/>
    <n v="0.2"/>
    <n v="6.8879999999999981"/>
  </r>
  <r>
    <x v="1"/>
    <s v="NP-18685"/>
    <s v="Nora Pelletier"/>
    <x v="2"/>
    <s v="United States"/>
    <x v="294"/>
    <x v="9"/>
    <n v="27893"/>
    <x v="2"/>
    <s v="OFF-BI-10001757"/>
    <x v="1"/>
    <x v="6"/>
    <s v="Pressboard Hanging Data Binders for Unburst Sheets"/>
    <x v="2912"/>
    <n v="5"/>
    <n v="0.7"/>
    <n v="-5.4120000000000008"/>
  </r>
  <r>
    <x v="0"/>
    <s v="HM-14980"/>
    <s v="Henry MacAllister"/>
    <x v="1"/>
    <s v="United States"/>
    <x v="5"/>
    <x v="1"/>
    <n v="90008"/>
    <x v="1"/>
    <s v="OFF-BI-10001757"/>
    <x v="1"/>
    <x v="6"/>
    <s v="Pressboard Hanging Data Binders for Unburst Sheets"/>
    <x v="1003"/>
    <n v="3"/>
    <n v="0.2"/>
    <n v="4.1327999999999996"/>
  </r>
  <r>
    <x v="1"/>
    <s v="MD-17350"/>
    <s v="Maribeth Dona"/>
    <x v="1"/>
    <s v="United States"/>
    <x v="127"/>
    <x v="22"/>
    <n v="43130"/>
    <x v="3"/>
    <s v="OFF-BI-10001757"/>
    <x v="1"/>
    <x v="6"/>
    <s v="Pressboard Hanging Data Binders for Unburst Sheets"/>
    <x v="2913"/>
    <n v="6"/>
    <n v="0.7"/>
    <n v="-6.4944000000000024"/>
  </r>
  <r>
    <x v="1"/>
    <s v="CV-12805"/>
    <s v="Cynthia Voltz"/>
    <x v="0"/>
    <s v="United States"/>
    <x v="131"/>
    <x v="1"/>
    <n v="94601"/>
    <x v="1"/>
    <s v="OFF-BI-10001757"/>
    <x v="1"/>
    <x v="6"/>
    <s v="Pressboard Hanging Data Binders for Unburst Sheets"/>
    <x v="1003"/>
    <n v="3"/>
    <n v="0.2"/>
    <n v="4.1327999999999996"/>
  </r>
  <r>
    <x v="1"/>
    <s v="SJ-20125"/>
    <s v="Sanjit Jacobs"/>
    <x v="2"/>
    <s v="United States"/>
    <x v="19"/>
    <x v="12"/>
    <n v="75217"/>
    <x v="0"/>
    <s v="OFF-BI-10001757"/>
    <x v="1"/>
    <x v="6"/>
    <s v="Pressboard Hanging Data Binders for Unburst Sheets"/>
    <x v="2914"/>
    <n v="9"/>
    <n v="0.8"/>
    <n v="-14.169600000000003"/>
  </r>
  <r>
    <x v="1"/>
    <s v="KD-16615"/>
    <s v="Ken Dana"/>
    <x v="0"/>
    <s v="United States"/>
    <x v="5"/>
    <x v="1"/>
    <n v="90032"/>
    <x v="1"/>
    <s v="OFF-BI-10001757"/>
    <x v="1"/>
    <x v="6"/>
    <s v="Pressboard Hanging Data Binders for Unburst Sheets"/>
    <x v="2425"/>
    <n v="5"/>
    <n v="0.2"/>
    <n v="6.8879999999999981"/>
  </r>
  <r>
    <x v="1"/>
    <s v="DB-13660"/>
    <s v="Duane Benoit"/>
    <x v="1"/>
    <s v="United States"/>
    <x v="270"/>
    <x v="25"/>
    <n v="6457"/>
    <x v="3"/>
    <s v="OFF-BI-10001757"/>
    <x v="1"/>
    <x v="6"/>
    <s v="Pressboard Hanging Data Binders for Unburst Sheets"/>
    <x v="2207"/>
    <n v="2"/>
    <n v="0"/>
    <n v="4.7231999999999994"/>
  </r>
  <r>
    <x v="1"/>
    <s v="BN-11515"/>
    <s v="Bradley Nguyen"/>
    <x v="1"/>
    <s v="United States"/>
    <x v="164"/>
    <x v="37"/>
    <n v="55044"/>
    <x v="0"/>
    <s v="OFF-BI-10001758"/>
    <x v="1"/>
    <x v="6"/>
    <s v="Wilson Jones 14 Line Acrylic Coated Pressboard Data Binders"/>
    <x v="2915"/>
    <n v="10"/>
    <n v="0"/>
    <n v="25.097999999999999"/>
  </r>
  <r>
    <x v="1"/>
    <s v="NZ-18565"/>
    <s v="Nick Zandusky"/>
    <x v="2"/>
    <s v="United States"/>
    <x v="33"/>
    <x v="19"/>
    <n v="65807"/>
    <x v="0"/>
    <s v="OFF-BI-10001758"/>
    <x v="1"/>
    <x v="6"/>
    <s v="Wilson Jones 14 Line Acrylic Coated Pressboard Data Binders"/>
    <x v="2350"/>
    <n v="5"/>
    <n v="0"/>
    <n v="12.548999999999999"/>
  </r>
  <r>
    <x v="3"/>
    <s v="MM-18055"/>
    <s v="Michelle Moray"/>
    <x v="1"/>
    <s v="United States"/>
    <x v="49"/>
    <x v="7"/>
    <n v="80013"/>
    <x v="1"/>
    <s v="OFF-BI-10001758"/>
    <x v="1"/>
    <x v="6"/>
    <s v="Wilson Jones 14 Line Acrylic Coated Pressboard Data Binders"/>
    <x v="2916"/>
    <n v="6"/>
    <n v="0.7"/>
    <n v="-7.3691999999999993"/>
  </r>
  <r>
    <x v="0"/>
    <s v="CA-11965"/>
    <s v="Carol Adams"/>
    <x v="0"/>
    <s v="United States"/>
    <x v="94"/>
    <x v="31"/>
    <n v="57701"/>
    <x v="0"/>
    <s v="OFF-BI-10001758"/>
    <x v="1"/>
    <x v="6"/>
    <s v="Wilson Jones 14 Line Acrylic Coated Pressboard Data Binders"/>
    <x v="896"/>
    <n v="2"/>
    <n v="0"/>
    <n v="5.0195999999999996"/>
  </r>
  <r>
    <x v="1"/>
    <s v="RW-19630"/>
    <s v="Rob Williams"/>
    <x v="0"/>
    <s v="United States"/>
    <x v="354"/>
    <x v="1"/>
    <n v="90503"/>
    <x v="1"/>
    <s v="OFF-BI-10001759"/>
    <x v="1"/>
    <x v="6"/>
    <s v="Acco Pressboard Covers with Storage Hooks, 14 7/8&quot; x 11&quot;, Dark Blue"/>
    <x v="698"/>
    <n v="2"/>
    <n v="0.2"/>
    <n v="2.2098"/>
  </r>
  <r>
    <x v="3"/>
    <s v="VW-21775"/>
    <s v="Victoria Wilson"/>
    <x v="0"/>
    <s v="United States"/>
    <x v="2"/>
    <x v="1"/>
    <n v="94110"/>
    <x v="1"/>
    <s v="OFF-BI-10001759"/>
    <x v="1"/>
    <x v="6"/>
    <s v="Acco Pressboard Covers with Storage Hooks, 14 7/8&quot; x 11&quot;, Dark Blue"/>
    <x v="2917"/>
    <n v="7"/>
    <n v="0.2"/>
    <n v="7.7343000000000011"/>
  </r>
  <r>
    <x v="3"/>
    <s v="TB-21400"/>
    <s v="Tom Boeckenhauer"/>
    <x v="1"/>
    <s v="United States"/>
    <x v="11"/>
    <x v="8"/>
    <n v="98103"/>
    <x v="1"/>
    <s v="OFF-BI-10001759"/>
    <x v="1"/>
    <x v="6"/>
    <s v="Acco Pressboard Covers with Storage Hooks, 14 7/8&quot; x 11&quot;, Dark Blue"/>
    <x v="2831"/>
    <n v="6"/>
    <n v="0.2"/>
    <n v="6.6293999999999995"/>
  </r>
  <r>
    <x v="1"/>
    <s v="EM-14140"/>
    <s v="Eugene Moren"/>
    <x v="2"/>
    <s v="United States"/>
    <x v="451"/>
    <x v="45"/>
    <n v="59405"/>
    <x v="1"/>
    <s v="OFF-BI-10001759"/>
    <x v="1"/>
    <x v="6"/>
    <s v="Acco Pressboard Covers with Storage Hooks, 14 7/8&quot; x 11&quot;, Dark Blue"/>
    <x v="698"/>
    <n v="2"/>
    <n v="0.2"/>
    <n v="2.2098"/>
  </r>
  <r>
    <x v="1"/>
    <s v="SC-20305"/>
    <s v="Sean Christensen"/>
    <x v="1"/>
    <s v="United States"/>
    <x v="18"/>
    <x v="13"/>
    <n v="19140"/>
    <x v="3"/>
    <s v="OFF-BI-10001759"/>
    <x v="1"/>
    <x v="6"/>
    <s v="Acco Pressboard Covers with Storage Hooks, 14 7/8&quot; x 11&quot;, Dark Blue"/>
    <x v="2918"/>
    <n v="7"/>
    <n v="0.7"/>
    <n v="-5.6006999999999962"/>
  </r>
  <r>
    <x v="1"/>
    <s v="LC-17140"/>
    <s v="Logan Currie"/>
    <x v="1"/>
    <s v="United States"/>
    <x v="11"/>
    <x v="8"/>
    <n v="98103"/>
    <x v="1"/>
    <s v="OFF-BI-10001765"/>
    <x v="1"/>
    <x v="6"/>
    <s v="Wilson Jones Heavy-Duty Casebound Ring Binders with Metal Hinges"/>
    <x v="2919"/>
    <n v="2"/>
    <n v="0.2"/>
    <n v="19.398399999999995"/>
  </r>
  <r>
    <x v="3"/>
    <s v="CL-11890"/>
    <s v="Carl Ludwig"/>
    <x v="1"/>
    <s v="United States"/>
    <x v="51"/>
    <x v="26"/>
    <n v="2149"/>
    <x v="3"/>
    <s v="OFF-BI-10001765"/>
    <x v="1"/>
    <x v="6"/>
    <s v="Wilson Jones Heavy-Duty Casebound Ring Binders with Metal Hinges"/>
    <x v="2920"/>
    <n v="7"/>
    <n v="0"/>
    <n v="116.39039999999999"/>
  </r>
  <r>
    <x v="0"/>
    <s v="SL-20155"/>
    <s v="Sara Luxemburg"/>
    <x v="2"/>
    <s v="United States"/>
    <x v="17"/>
    <x v="12"/>
    <n v="77095"/>
    <x v="0"/>
    <s v="OFF-BI-10001765"/>
    <x v="1"/>
    <x v="6"/>
    <s v="Wilson Jones Heavy-Duty Casebound Ring Binders with Metal Hinges"/>
    <x v="2921"/>
    <n v="6"/>
    <n v="0.8"/>
    <n v="-66.508800000000036"/>
  </r>
  <r>
    <x v="0"/>
    <s v="EH-14185"/>
    <s v="Evan Henry"/>
    <x v="1"/>
    <s v="United States"/>
    <x v="116"/>
    <x v="12"/>
    <n v="77506"/>
    <x v="0"/>
    <s v="OFF-BI-10001765"/>
    <x v="1"/>
    <x v="6"/>
    <s v="Wilson Jones Heavy-Duty Casebound Ring Binders with Metal Hinges"/>
    <x v="2922"/>
    <n v="1"/>
    <n v="0.8"/>
    <n v="-11.084800000000005"/>
  </r>
  <r>
    <x v="0"/>
    <s v="EM-14140"/>
    <s v="Eugene Moren"/>
    <x v="2"/>
    <s v="United States"/>
    <x v="79"/>
    <x v="4"/>
    <n v="19711"/>
    <x v="3"/>
    <s v="OFF-BI-10001765"/>
    <x v="1"/>
    <x v="6"/>
    <s v="Wilson Jones Heavy-Duty Casebound Ring Binders with Metal Hinges"/>
    <x v="2923"/>
    <n v="2"/>
    <n v="0"/>
    <n v="33.254399999999997"/>
  </r>
  <r>
    <x v="1"/>
    <s v="QJ-19255"/>
    <s v="Quincy Jones"/>
    <x v="0"/>
    <s v="United States"/>
    <x v="15"/>
    <x v="6"/>
    <n v="48234"/>
    <x v="0"/>
    <s v="OFF-BI-10001765"/>
    <x v="1"/>
    <x v="6"/>
    <s v="Wilson Jones Heavy-Duty Casebound Ring Binders with Metal Hinges"/>
    <x v="2924"/>
    <n v="4"/>
    <n v="0"/>
    <n v="66.508799999999994"/>
  </r>
  <r>
    <x v="3"/>
    <s v="JE-16165"/>
    <s v="Justin Ellison"/>
    <x v="0"/>
    <s v="United States"/>
    <x v="452"/>
    <x v="1"/>
    <n v="95695"/>
    <x v="1"/>
    <s v="OFF-BI-10001787"/>
    <x v="1"/>
    <x v="6"/>
    <s v="Wilson Jones Four-Pocket Poly Binders"/>
    <x v="2925"/>
    <n v="4"/>
    <n v="0.2"/>
    <n v="7.5864000000000003"/>
  </r>
  <r>
    <x v="0"/>
    <s v="DM-13525"/>
    <s v="Don Miller"/>
    <x v="0"/>
    <s v="United States"/>
    <x v="278"/>
    <x v="10"/>
    <n v="32137"/>
    <x v="2"/>
    <s v="OFF-BI-10001787"/>
    <x v="1"/>
    <x v="6"/>
    <s v="Wilson Jones Four-Pocket Poly Binders"/>
    <x v="2926"/>
    <n v="5"/>
    <n v="0.7"/>
    <n v="-6.8669999999999973"/>
  </r>
  <r>
    <x v="0"/>
    <s v="AH-10120"/>
    <s v="Adrian Hane"/>
    <x v="2"/>
    <s v="United States"/>
    <x v="17"/>
    <x v="12"/>
    <n v="77036"/>
    <x v="0"/>
    <s v="OFF-BI-10001787"/>
    <x v="1"/>
    <x v="6"/>
    <s v="Wilson Jones Four-Pocket Poly Binders"/>
    <x v="2927"/>
    <n v="4"/>
    <n v="0.8"/>
    <n v="-8.1096000000000004"/>
  </r>
  <r>
    <x v="1"/>
    <s v="ND-18460"/>
    <s v="Neil Ducich"/>
    <x v="0"/>
    <s v="United States"/>
    <x v="16"/>
    <x v="36"/>
    <n v="35810"/>
    <x v="2"/>
    <s v="OFF-BI-10001787"/>
    <x v="1"/>
    <x v="6"/>
    <s v="Wilson Jones Four-Pocket Poly Binders"/>
    <x v="2928"/>
    <n v="4"/>
    <n v="0"/>
    <n v="12.8184"/>
  </r>
  <r>
    <x v="1"/>
    <s v="SK-19990"/>
    <s v="Sally Knutson"/>
    <x v="1"/>
    <s v="United States"/>
    <x v="111"/>
    <x v="25"/>
    <n v="6824"/>
    <x v="3"/>
    <s v="OFF-BI-10001890"/>
    <x v="1"/>
    <x v="6"/>
    <s v="Avery Poly Binder Pockets"/>
    <x v="2929"/>
    <n v="2"/>
    <n v="0"/>
    <n v="3.4367999999999999"/>
  </r>
  <r>
    <x v="3"/>
    <s v="CA-11965"/>
    <s v="Carol Adams"/>
    <x v="0"/>
    <s v="United States"/>
    <x v="409"/>
    <x v="36"/>
    <n v="35244"/>
    <x v="2"/>
    <s v="OFF-BI-10001890"/>
    <x v="1"/>
    <x v="6"/>
    <s v="Avery Poly Binder Pockets"/>
    <x v="2929"/>
    <n v="2"/>
    <n v="0"/>
    <n v="3.4367999999999999"/>
  </r>
  <r>
    <x v="1"/>
    <s v="JC-15775"/>
    <s v="John Castell"/>
    <x v="1"/>
    <s v="United States"/>
    <x v="315"/>
    <x v="18"/>
    <n v="31204"/>
    <x v="2"/>
    <s v="OFF-BI-10001890"/>
    <x v="1"/>
    <x v="6"/>
    <s v="Avery Poly Binder Pockets"/>
    <x v="2929"/>
    <n v="2"/>
    <n v="0"/>
    <n v="3.4367999999999999"/>
  </r>
  <r>
    <x v="1"/>
    <s v="KE-16420"/>
    <s v="Katrina Edelman"/>
    <x v="0"/>
    <s v="United States"/>
    <x v="138"/>
    <x v="12"/>
    <n v="78207"/>
    <x v="0"/>
    <s v="OFF-BI-10001890"/>
    <x v="1"/>
    <x v="6"/>
    <s v="Avery Poly Binder Pockets"/>
    <x v="2930"/>
    <n v="8"/>
    <n v="0.8"/>
    <n v="-9.1648000000000032"/>
  </r>
  <r>
    <x v="0"/>
    <s v="LW-16990"/>
    <s v="Lindsay Williams"/>
    <x v="0"/>
    <s v="United States"/>
    <x v="36"/>
    <x v="27"/>
    <n v="89015"/>
    <x v="1"/>
    <s v="OFF-BI-10001890"/>
    <x v="1"/>
    <x v="6"/>
    <s v="Avery Poly Binder Pockets"/>
    <x v="2931"/>
    <n v="2"/>
    <n v="0.2"/>
    <n v="2.0047999999999995"/>
  </r>
  <r>
    <x v="1"/>
    <s v="LP-17080"/>
    <s v="Liz Pelletier"/>
    <x v="1"/>
    <s v="United States"/>
    <x v="2"/>
    <x v="1"/>
    <n v="94110"/>
    <x v="1"/>
    <s v="OFF-BI-10001890"/>
    <x v="1"/>
    <x v="6"/>
    <s v="Avery Poly Binder Pockets"/>
    <x v="2932"/>
    <n v="11"/>
    <n v="0.2"/>
    <n v="11.026399999999999"/>
  </r>
  <r>
    <x v="3"/>
    <s v="KL-16555"/>
    <s v="Kelly Lampkin"/>
    <x v="0"/>
    <s v="United States"/>
    <x v="49"/>
    <x v="0"/>
    <n v="60505"/>
    <x v="0"/>
    <s v="OFF-BI-10001890"/>
    <x v="1"/>
    <x v="6"/>
    <s v="Avery Poly Binder Pockets"/>
    <x v="2933"/>
    <n v="4"/>
    <n v="0.8"/>
    <n v="-4.5824000000000016"/>
  </r>
  <r>
    <x v="2"/>
    <s v="AG-10765"/>
    <s v="Anthony Garverick"/>
    <x v="2"/>
    <s v="United States"/>
    <x v="224"/>
    <x v="33"/>
    <n v="46226"/>
    <x v="0"/>
    <s v="OFF-BI-10001890"/>
    <x v="1"/>
    <x v="6"/>
    <s v="Avery Poly Binder Pockets"/>
    <x v="2934"/>
    <n v="3"/>
    <n v="0"/>
    <n v="5.1551999999999998"/>
  </r>
  <r>
    <x v="1"/>
    <s v="AG-10900"/>
    <s v="Arthur Gainer"/>
    <x v="1"/>
    <s v="United States"/>
    <x v="1"/>
    <x v="1"/>
    <n v="92105"/>
    <x v="1"/>
    <s v="OFF-BI-10001900"/>
    <x v="1"/>
    <x v="6"/>
    <s v="DXL Angle-View Binders with Locking Rings, Black"/>
    <x v="2935"/>
    <n v="6"/>
    <n v="0.2"/>
    <n v="9.7037999999999993"/>
  </r>
  <r>
    <x v="1"/>
    <s v="HG-15025"/>
    <s v="Hunter Glantz"/>
    <x v="1"/>
    <s v="United States"/>
    <x v="173"/>
    <x v="3"/>
    <n v="11572"/>
    <x v="3"/>
    <s v="OFF-BI-10001900"/>
    <x v="1"/>
    <x v="6"/>
    <s v="DXL Angle-View Binders with Locking Rings, Black"/>
    <x v="2936"/>
    <n v="3"/>
    <n v="0.2"/>
    <n v="4.8518999999999997"/>
  </r>
  <r>
    <x v="1"/>
    <s v="JM-15535"/>
    <s v="Jessica Myrick"/>
    <x v="1"/>
    <s v="United States"/>
    <x v="6"/>
    <x v="3"/>
    <n v="10035"/>
    <x v="3"/>
    <s v="OFF-BI-10001900"/>
    <x v="1"/>
    <x v="6"/>
    <s v="DXL Angle-View Binders with Locking Rings, Black"/>
    <x v="2937"/>
    <n v="13"/>
    <n v="0.2"/>
    <n v="21.024899999999999"/>
  </r>
  <r>
    <x v="1"/>
    <s v="CS-12175"/>
    <s v="Charles Sheldon"/>
    <x v="0"/>
    <s v="United States"/>
    <x v="2"/>
    <x v="1"/>
    <n v="94122"/>
    <x v="1"/>
    <s v="OFF-BI-10001900"/>
    <x v="1"/>
    <x v="6"/>
    <s v="DXL Angle-View Binders with Locking Rings, Black"/>
    <x v="2938"/>
    <n v="4"/>
    <n v="0.2"/>
    <n v="6.4691999999999998"/>
  </r>
  <r>
    <x v="3"/>
    <s v="DB-13615"/>
    <s v="Doug Bickford"/>
    <x v="1"/>
    <s v="United States"/>
    <x v="5"/>
    <x v="1"/>
    <n v="90045"/>
    <x v="1"/>
    <s v="OFF-BI-10001922"/>
    <x v="1"/>
    <x v="6"/>
    <s v="Storex Dura Pro Binders"/>
    <x v="2939"/>
    <n v="1"/>
    <n v="0.2"/>
    <n v="1.6037999999999997"/>
  </r>
  <r>
    <x v="1"/>
    <s v="JF-15415"/>
    <s v="Jennifer Ferguson"/>
    <x v="1"/>
    <s v="United States"/>
    <x v="6"/>
    <x v="3"/>
    <n v="10024"/>
    <x v="3"/>
    <s v="OFF-BI-10001922"/>
    <x v="1"/>
    <x v="6"/>
    <s v="Storex Dura Pro Binders"/>
    <x v="2940"/>
    <n v="7"/>
    <n v="0.2"/>
    <n v="11.226599999999999"/>
  </r>
  <r>
    <x v="0"/>
    <s v="NS-18505"/>
    <s v="Neola Schneider"/>
    <x v="1"/>
    <s v="United States"/>
    <x v="20"/>
    <x v="1"/>
    <n v="95123"/>
    <x v="1"/>
    <s v="OFF-BI-10001922"/>
    <x v="1"/>
    <x v="6"/>
    <s v="Storex Dura Pro Binders"/>
    <x v="2941"/>
    <n v="13"/>
    <n v="0.2"/>
    <n v="20.849399999999996"/>
  </r>
  <r>
    <x v="1"/>
    <s v="AC-10450"/>
    <s v="Amy Cox"/>
    <x v="1"/>
    <s v="United States"/>
    <x v="6"/>
    <x v="3"/>
    <n v="10011"/>
    <x v="3"/>
    <s v="OFF-BI-10001922"/>
    <x v="1"/>
    <x v="6"/>
    <s v="Storex Dura Pro Binders"/>
    <x v="1815"/>
    <n v="11"/>
    <n v="0.2"/>
    <n v="17.641799999999996"/>
  </r>
  <r>
    <x v="1"/>
    <s v="KL-16645"/>
    <s v="Ken Lonsdale"/>
    <x v="1"/>
    <s v="United States"/>
    <x v="17"/>
    <x v="12"/>
    <n v="77095"/>
    <x v="0"/>
    <s v="OFF-BI-10001922"/>
    <x v="1"/>
    <x v="6"/>
    <s v="Storex Dura Pro Binders"/>
    <x v="2942"/>
    <n v="1"/>
    <n v="0.8"/>
    <n v="-1.9602000000000008"/>
  </r>
  <r>
    <x v="3"/>
    <s v="JL-15850"/>
    <s v="John Lucas"/>
    <x v="1"/>
    <s v="United States"/>
    <x v="18"/>
    <x v="13"/>
    <n v="19134"/>
    <x v="3"/>
    <s v="OFF-BI-10001982"/>
    <x v="1"/>
    <x v="6"/>
    <s v="Wilson Jones Custom Binder Spines &amp; Labels"/>
    <x v="2943"/>
    <n v="3"/>
    <n v="0.7"/>
    <n v="-3.4271999999999991"/>
  </r>
  <r>
    <x v="1"/>
    <s v="AG-10900"/>
    <s v="Arthur Gainer"/>
    <x v="1"/>
    <s v="United States"/>
    <x v="149"/>
    <x v="20"/>
    <n v="85705"/>
    <x v="1"/>
    <s v="OFF-BI-10001982"/>
    <x v="1"/>
    <x v="6"/>
    <s v="Wilson Jones Custom Binder Spines &amp; Labels"/>
    <x v="2944"/>
    <n v="5"/>
    <n v="0.7"/>
    <n v="-5.7119999999999997"/>
  </r>
  <r>
    <x v="0"/>
    <s v="JO-15550"/>
    <s v="Jesus Ocampo"/>
    <x v="2"/>
    <s v="United States"/>
    <x v="123"/>
    <x v="13"/>
    <n v="19013"/>
    <x v="3"/>
    <s v="OFF-BI-10001982"/>
    <x v="1"/>
    <x v="6"/>
    <s v="Wilson Jones Custom Binder Spines &amp; Labels"/>
    <x v="2943"/>
    <n v="3"/>
    <n v="0.7"/>
    <n v="-3.4271999999999991"/>
  </r>
  <r>
    <x v="0"/>
    <s v="CC-12145"/>
    <s v="Charles Crestani"/>
    <x v="1"/>
    <s v="United States"/>
    <x v="1"/>
    <x v="1"/>
    <n v="92105"/>
    <x v="1"/>
    <s v="OFF-BI-10001982"/>
    <x v="1"/>
    <x v="6"/>
    <s v="Wilson Jones Custom Binder Spines &amp; Labels"/>
    <x v="2945"/>
    <n v="2"/>
    <n v="0.2"/>
    <n v="3.1551999999999998"/>
  </r>
  <r>
    <x v="3"/>
    <s v="MM-18055"/>
    <s v="Michelle Moray"/>
    <x v="1"/>
    <s v="United States"/>
    <x v="49"/>
    <x v="7"/>
    <n v="80013"/>
    <x v="1"/>
    <s v="OFF-BI-10001982"/>
    <x v="1"/>
    <x v="6"/>
    <s v="Wilson Jones Custom Binder Spines &amp; Labels"/>
    <x v="2943"/>
    <n v="3"/>
    <n v="0.7"/>
    <n v="-3.4271999999999991"/>
  </r>
  <r>
    <x v="1"/>
    <s v="ML-17395"/>
    <s v="Marina Lichtenstein"/>
    <x v="0"/>
    <s v="United States"/>
    <x v="63"/>
    <x v="24"/>
    <n v="37130"/>
    <x v="2"/>
    <s v="OFF-BI-10001982"/>
    <x v="1"/>
    <x v="6"/>
    <s v="Wilson Jones Custom Binder Spines &amp; Labels"/>
    <x v="2946"/>
    <n v="2"/>
    <n v="0.7"/>
    <n v="-2.2847999999999997"/>
  </r>
  <r>
    <x v="1"/>
    <s v="BS-11590"/>
    <s v="Brendan Sweed"/>
    <x v="0"/>
    <s v="United States"/>
    <x v="32"/>
    <x v="22"/>
    <n v="43229"/>
    <x v="3"/>
    <s v="OFF-BI-10001982"/>
    <x v="1"/>
    <x v="6"/>
    <s v="Wilson Jones Custom Binder Spines &amp; Labels"/>
    <x v="2947"/>
    <n v="4"/>
    <n v="0.7"/>
    <n v="-4.5695999999999994"/>
  </r>
  <r>
    <x v="1"/>
    <s v="ME-17725"/>
    <s v="Max Engle"/>
    <x v="1"/>
    <s v="United States"/>
    <x v="49"/>
    <x v="7"/>
    <n v="80013"/>
    <x v="1"/>
    <s v="OFF-BI-10001989"/>
    <x v="1"/>
    <x v="6"/>
    <s v="Premium Transparent Presentation Covers by GBC"/>
    <x v="2948"/>
    <n v="3"/>
    <n v="0.7"/>
    <n v="-13.846800000000002"/>
  </r>
  <r>
    <x v="3"/>
    <s v="VM-21685"/>
    <s v="Valerie Mitchum"/>
    <x v="2"/>
    <s v="United States"/>
    <x v="127"/>
    <x v="1"/>
    <n v="93534"/>
    <x v="1"/>
    <s v="OFF-BI-10001989"/>
    <x v="1"/>
    <x v="6"/>
    <s v="Premium Transparent Presentation Covers by GBC"/>
    <x v="2949"/>
    <n v="4"/>
    <n v="0.2"/>
    <n v="23.497599999999995"/>
  </r>
  <r>
    <x v="1"/>
    <s v="JK-15730"/>
    <s v="Joe Kamberova"/>
    <x v="1"/>
    <s v="United States"/>
    <x v="228"/>
    <x v="36"/>
    <n v="36608"/>
    <x v="2"/>
    <s v="OFF-BI-10001989"/>
    <x v="1"/>
    <x v="6"/>
    <s v="Premium Transparent Presentation Covers by GBC"/>
    <x v="2950"/>
    <n v="3"/>
    <n v="0"/>
    <n v="30.211199999999998"/>
  </r>
  <r>
    <x v="1"/>
    <s v="EP-13915"/>
    <s v="Emily Phan"/>
    <x v="1"/>
    <s v="United States"/>
    <x v="17"/>
    <x v="12"/>
    <n v="77036"/>
    <x v="0"/>
    <s v="OFF-BI-10001989"/>
    <x v="1"/>
    <x v="6"/>
    <s v="Premium Transparent Presentation Covers by GBC"/>
    <x v="2951"/>
    <n v="3"/>
    <n v="0.8"/>
    <n v="-20.140800000000006"/>
  </r>
  <r>
    <x v="1"/>
    <s v="MA-17995"/>
    <s v="Michelle Arnett"/>
    <x v="2"/>
    <s v="United States"/>
    <x v="224"/>
    <x v="33"/>
    <n v="46226"/>
    <x v="0"/>
    <s v="OFF-BI-10001989"/>
    <x v="1"/>
    <x v="6"/>
    <s v="Premium Transparent Presentation Covers by GBC"/>
    <x v="2952"/>
    <n v="5"/>
    <n v="0"/>
    <n v="50.351999999999997"/>
  </r>
  <r>
    <x v="1"/>
    <s v="BD-11320"/>
    <s v="Bill Donatelli"/>
    <x v="1"/>
    <s v="United States"/>
    <x v="5"/>
    <x v="1"/>
    <n v="90045"/>
    <x v="1"/>
    <s v="OFF-BI-10001989"/>
    <x v="1"/>
    <x v="6"/>
    <s v="Premium Transparent Presentation Covers by GBC"/>
    <x v="2827"/>
    <n v="7"/>
    <n v="0.2"/>
    <n v="41.120799999999988"/>
  </r>
  <r>
    <x v="3"/>
    <s v="GT-14710"/>
    <s v="Greg Tran"/>
    <x v="1"/>
    <s v="United States"/>
    <x v="6"/>
    <x v="3"/>
    <n v="10024"/>
    <x v="3"/>
    <s v="OFF-BI-10001989"/>
    <x v="1"/>
    <x v="6"/>
    <s v="Premium Transparent Presentation Covers by GBC"/>
    <x v="1107"/>
    <n v="2"/>
    <n v="0.2"/>
    <n v="11.748799999999997"/>
  </r>
  <r>
    <x v="1"/>
    <s v="PO-18865"/>
    <s v="Patrick O'Donnell"/>
    <x v="1"/>
    <s v="United States"/>
    <x v="201"/>
    <x v="33"/>
    <n v="46203"/>
    <x v="0"/>
    <s v="OFF-BI-10001989"/>
    <x v="1"/>
    <x v="6"/>
    <s v="Premium Transparent Presentation Covers by GBC"/>
    <x v="2953"/>
    <n v="6"/>
    <n v="0"/>
    <n v="60.422399999999996"/>
  </r>
  <r>
    <x v="0"/>
    <s v="CS-12355"/>
    <s v="Christine Sundaresam"/>
    <x v="1"/>
    <s v="United States"/>
    <x v="111"/>
    <x v="25"/>
    <n v="6824"/>
    <x v="3"/>
    <s v="OFF-BI-10001989"/>
    <x v="1"/>
    <x v="6"/>
    <s v="Premium Transparent Presentation Covers by GBC"/>
    <x v="2950"/>
    <n v="3"/>
    <n v="0"/>
    <n v="30.211199999999998"/>
  </r>
  <r>
    <x v="1"/>
    <s v="CV-12295"/>
    <s v="Christina VanderZanden"/>
    <x v="1"/>
    <s v="United States"/>
    <x v="15"/>
    <x v="6"/>
    <n v="48234"/>
    <x v="0"/>
    <s v="OFF-BI-10001989"/>
    <x v="1"/>
    <x v="6"/>
    <s v="Premium Transparent Presentation Covers by GBC"/>
    <x v="2954"/>
    <n v="7"/>
    <n v="0"/>
    <n v="70.492799999999988"/>
  </r>
  <r>
    <x v="0"/>
    <s v="RA-19285"/>
    <s v="Ralph Arnett"/>
    <x v="1"/>
    <s v="United States"/>
    <x v="4"/>
    <x v="0"/>
    <n v="61604"/>
    <x v="0"/>
    <s v="OFF-BI-10002003"/>
    <x v="1"/>
    <x v="6"/>
    <s v="Ibico Presentation Index for Binding Systems"/>
    <x v="2955"/>
    <n v="5"/>
    <n v="0.8"/>
    <n v="-6.5670000000000019"/>
  </r>
  <r>
    <x v="3"/>
    <s v="PK-19075"/>
    <s v="Pete Kriz"/>
    <x v="1"/>
    <s v="United States"/>
    <x v="23"/>
    <x v="35"/>
    <n v="29203"/>
    <x v="2"/>
    <s v="OFF-BI-10002003"/>
    <x v="1"/>
    <x v="6"/>
    <s v="Ibico Presentation Index for Binding Systems"/>
    <x v="945"/>
    <n v="6"/>
    <n v="0"/>
    <n v="11.223600000000001"/>
  </r>
  <r>
    <x v="1"/>
    <s v="Co-12640"/>
    <s v="Corey-Lock"/>
    <x v="1"/>
    <s v="United States"/>
    <x v="11"/>
    <x v="8"/>
    <n v="98105"/>
    <x v="1"/>
    <s v="OFF-BI-10002003"/>
    <x v="1"/>
    <x v="6"/>
    <s v="Ibico Presentation Index for Binding Systems"/>
    <x v="950"/>
    <n v="2"/>
    <n v="0.2"/>
    <n v="2.1492"/>
  </r>
  <r>
    <x v="1"/>
    <s v="BH-11710"/>
    <s v="Brosina Hoffman"/>
    <x v="1"/>
    <s v="United States"/>
    <x v="384"/>
    <x v="24"/>
    <n v="37604"/>
    <x v="2"/>
    <s v="OFF-BI-10002003"/>
    <x v="1"/>
    <x v="6"/>
    <s v="Ibico Presentation Index for Binding Systems"/>
    <x v="2956"/>
    <n v="5"/>
    <n v="0.7"/>
    <n v="-4.577"/>
  </r>
  <r>
    <x v="3"/>
    <s v="BP-11155"/>
    <s v="Becky Pak"/>
    <x v="1"/>
    <s v="United States"/>
    <x v="200"/>
    <x v="16"/>
    <n v="7501"/>
    <x v="3"/>
    <s v="OFF-BI-10002003"/>
    <x v="1"/>
    <x v="6"/>
    <s v="Ibico Presentation Index for Binding Systems"/>
    <x v="2957"/>
    <n v="2"/>
    <n v="0"/>
    <n v="3.7412000000000001"/>
  </r>
  <r>
    <x v="1"/>
    <s v="CP-12340"/>
    <s v="Christine Phan"/>
    <x v="0"/>
    <s v="United States"/>
    <x v="340"/>
    <x v="25"/>
    <n v="6708"/>
    <x v="3"/>
    <s v="OFF-BI-10002003"/>
    <x v="1"/>
    <x v="6"/>
    <s v="Ibico Presentation Index for Binding Systems"/>
    <x v="2957"/>
    <n v="2"/>
    <n v="0"/>
    <n v="3.7412000000000001"/>
  </r>
  <r>
    <x v="1"/>
    <s v="SH-19975"/>
    <s v="Sally Hughsby"/>
    <x v="0"/>
    <s v="United States"/>
    <x v="11"/>
    <x v="8"/>
    <n v="98105"/>
    <x v="1"/>
    <s v="OFF-BI-10002003"/>
    <x v="1"/>
    <x v="6"/>
    <s v="Ibico Presentation Index for Binding Systems"/>
    <x v="2365"/>
    <n v="5"/>
    <n v="0.2"/>
    <n v="5.3729999999999993"/>
  </r>
  <r>
    <x v="1"/>
    <s v="TD-20995"/>
    <s v="Tamara Dahlen"/>
    <x v="1"/>
    <s v="United States"/>
    <x v="78"/>
    <x v="23"/>
    <n v="97206"/>
    <x v="1"/>
    <s v="OFF-BI-10002012"/>
    <x v="1"/>
    <x v="6"/>
    <s v="Wilson Jones Easy Flow II Sheet Lifters"/>
    <x v="2958"/>
    <n v="2"/>
    <n v="0.7"/>
    <n v="-0.79200000000000004"/>
  </r>
  <r>
    <x v="1"/>
    <s v="MN-17935"/>
    <s v="Michael Nguyen"/>
    <x v="1"/>
    <s v="United States"/>
    <x v="19"/>
    <x v="12"/>
    <n v="75220"/>
    <x v="0"/>
    <s v="OFF-BI-10002012"/>
    <x v="1"/>
    <x v="6"/>
    <s v="Wilson Jones Easy Flow II Sheet Lifters"/>
    <x v="2959"/>
    <n v="3"/>
    <n v="0.8"/>
    <n v="-1.7280000000000002"/>
  </r>
  <r>
    <x v="0"/>
    <s v="CP-12085"/>
    <s v="Cathy Prescott"/>
    <x v="0"/>
    <s v="United States"/>
    <x v="341"/>
    <x v="0"/>
    <n v="62301"/>
    <x v="0"/>
    <s v="OFF-BI-10002012"/>
    <x v="1"/>
    <x v="6"/>
    <s v="Wilson Jones Easy Flow II Sheet Lifters"/>
    <x v="2960"/>
    <n v="9"/>
    <n v="0.8"/>
    <n v="-5.1840000000000011"/>
  </r>
  <r>
    <x v="0"/>
    <s v="NS-18505"/>
    <s v="Neola Schneider"/>
    <x v="1"/>
    <s v="United States"/>
    <x v="20"/>
    <x v="1"/>
    <n v="95123"/>
    <x v="1"/>
    <s v="OFF-BI-10002012"/>
    <x v="1"/>
    <x v="6"/>
    <s v="Wilson Jones Easy Flow II Sheet Lifters"/>
    <x v="2961"/>
    <n v="1"/>
    <n v="0.2"/>
    <n v="0.504"/>
  </r>
  <r>
    <x v="1"/>
    <s v="CC-12685"/>
    <s v="Craig Carroll"/>
    <x v="1"/>
    <s v="United States"/>
    <x v="6"/>
    <x v="3"/>
    <n v="10011"/>
    <x v="3"/>
    <s v="OFF-BI-10002012"/>
    <x v="1"/>
    <x v="6"/>
    <s v="Wilson Jones Easy Flow II Sheet Lifters"/>
    <x v="2189"/>
    <n v="9"/>
    <n v="0.2"/>
    <n v="4.5359999999999996"/>
  </r>
  <r>
    <x v="1"/>
    <s v="ZC-21910"/>
    <s v="Zuschuss Carroll"/>
    <x v="1"/>
    <s v="United States"/>
    <x v="49"/>
    <x v="7"/>
    <n v="80013"/>
    <x v="1"/>
    <s v="OFF-BI-10002012"/>
    <x v="1"/>
    <x v="6"/>
    <s v="Wilson Jones Easy Flow II Sheet Lifters"/>
    <x v="2958"/>
    <n v="2"/>
    <n v="0.7"/>
    <n v="-0.79200000000000004"/>
  </r>
  <r>
    <x v="1"/>
    <s v="TS-21505"/>
    <s v="Tony Sayre"/>
    <x v="1"/>
    <s v="United States"/>
    <x v="453"/>
    <x v="41"/>
    <n v="88101"/>
    <x v="1"/>
    <s v="OFF-BI-10002012"/>
    <x v="1"/>
    <x v="6"/>
    <s v="Wilson Jones Easy Flow II Sheet Lifters"/>
    <x v="2962"/>
    <n v="7"/>
    <n v="0.2"/>
    <n v="3.5279999999999996"/>
  </r>
  <r>
    <x v="0"/>
    <s v="DP-13390"/>
    <s v="Dennis Pardue"/>
    <x v="2"/>
    <s v="United States"/>
    <x v="54"/>
    <x v="14"/>
    <n v="53132"/>
    <x v="0"/>
    <s v="OFF-BI-10002012"/>
    <x v="1"/>
    <x v="6"/>
    <s v="Wilson Jones Easy Flow II Sheet Lifters"/>
    <x v="2963"/>
    <n v="2"/>
    <n v="0"/>
    <n v="1.728"/>
  </r>
  <r>
    <x v="1"/>
    <s v="BP-11050"/>
    <s v="Barry Pond"/>
    <x v="0"/>
    <s v="United States"/>
    <x v="0"/>
    <x v="0"/>
    <n v="60623"/>
    <x v="0"/>
    <s v="OFF-BI-10002012"/>
    <x v="1"/>
    <x v="6"/>
    <s v="Wilson Jones Easy Flow II Sheet Lifters"/>
    <x v="2964"/>
    <n v="5"/>
    <n v="0.8"/>
    <n v="-2.8800000000000008"/>
  </r>
  <r>
    <x v="1"/>
    <s v="LS-17200"/>
    <s v="Luke Schmidt"/>
    <x v="0"/>
    <s v="United States"/>
    <x v="80"/>
    <x v="1"/>
    <n v="93727"/>
    <x v="1"/>
    <s v="OFF-BI-10002012"/>
    <x v="1"/>
    <x v="6"/>
    <s v="Wilson Jones Easy Flow II Sheet Lifters"/>
    <x v="2965"/>
    <n v="3"/>
    <n v="0.2"/>
    <n v="1.512"/>
  </r>
  <r>
    <x v="1"/>
    <s v="MF-17665"/>
    <s v="Maureen Fritzler"/>
    <x v="0"/>
    <s v="United States"/>
    <x v="23"/>
    <x v="15"/>
    <n v="21044"/>
    <x v="3"/>
    <s v="OFF-BI-10002012"/>
    <x v="1"/>
    <x v="6"/>
    <s v="Wilson Jones Easy Flow II Sheet Lifters"/>
    <x v="2966"/>
    <n v="3"/>
    <n v="0"/>
    <n v="2.5920000000000001"/>
  </r>
  <r>
    <x v="3"/>
    <s v="RS-19870"/>
    <s v="Roy Skaria"/>
    <x v="2"/>
    <s v="United States"/>
    <x v="108"/>
    <x v="38"/>
    <n v="52601"/>
    <x v="0"/>
    <s v="OFF-BI-10002012"/>
    <x v="1"/>
    <x v="6"/>
    <s v="Wilson Jones Easy Flow II Sheet Lifters"/>
    <x v="2966"/>
    <n v="3"/>
    <n v="0"/>
    <n v="2.5920000000000001"/>
  </r>
  <r>
    <x v="0"/>
    <s v="SA-20830"/>
    <s v="Sue Ann Reed"/>
    <x v="1"/>
    <s v="United States"/>
    <x v="13"/>
    <x v="10"/>
    <n v="32216"/>
    <x v="2"/>
    <s v="OFF-BI-10002026"/>
    <x v="1"/>
    <x v="6"/>
    <s v="Avery Arch Ring Binders"/>
    <x v="2967"/>
    <n v="1"/>
    <n v="0.7"/>
    <n v="-13.363000000000003"/>
  </r>
  <r>
    <x v="0"/>
    <s v="CV-12295"/>
    <s v="Christina VanderZanden"/>
    <x v="1"/>
    <s v="United States"/>
    <x v="80"/>
    <x v="1"/>
    <n v="93727"/>
    <x v="1"/>
    <s v="OFF-BI-10002026"/>
    <x v="1"/>
    <x v="6"/>
    <s v="Avery Arch Ring Binders"/>
    <x v="2968"/>
    <n v="4"/>
    <n v="0.2"/>
    <n v="62.74799999999999"/>
  </r>
  <r>
    <x v="1"/>
    <s v="LW-17215"/>
    <s v="Luke Weiss"/>
    <x v="1"/>
    <s v="United States"/>
    <x v="6"/>
    <x v="3"/>
    <n v="10035"/>
    <x v="3"/>
    <s v="OFF-BI-10002026"/>
    <x v="1"/>
    <x v="6"/>
    <s v="Avery Arch Ring Binders"/>
    <x v="2969"/>
    <n v="5"/>
    <n v="0.2"/>
    <n v="78.434999999999988"/>
  </r>
  <r>
    <x v="3"/>
    <s v="ST-20530"/>
    <s v="Shui Tom"/>
    <x v="1"/>
    <s v="United States"/>
    <x v="6"/>
    <x v="3"/>
    <n v="10035"/>
    <x v="3"/>
    <s v="OFF-BI-10002026"/>
    <x v="1"/>
    <x v="6"/>
    <s v="Avery Arch Ring Binders"/>
    <x v="2970"/>
    <n v="3"/>
    <n v="0.2"/>
    <n v="47.060999999999993"/>
  </r>
  <r>
    <x v="1"/>
    <s v="BP-11185"/>
    <s v="Ben Peterman"/>
    <x v="0"/>
    <s v="United States"/>
    <x v="18"/>
    <x v="13"/>
    <n v="19143"/>
    <x v="3"/>
    <s v="OFF-BI-10002026"/>
    <x v="1"/>
    <x v="6"/>
    <s v="Avery Arch Ring Binders"/>
    <x v="2971"/>
    <n v="6"/>
    <n v="0.7"/>
    <n v="-80.178000000000026"/>
  </r>
  <r>
    <x v="2"/>
    <s v="CB-12535"/>
    <s v="Claudia Bergmann"/>
    <x v="0"/>
    <s v="United States"/>
    <x v="358"/>
    <x v="29"/>
    <n v="38671"/>
    <x v="2"/>
    <s v="OFF-BI-10002026"/>
    <x v="1"/>
    <x v="6"/>
    <s v="Ibico Recycled Linen-Style Covers"/>
    <x v="2972"/>
    <n v="6"/>
    <n v="0"/>
    <n v="112.49279999999999"/>
  </r>
  <r>
    <x v="0"/>
    <s v="LC-16870"/>
    <s v="Lena Cacioppo"/>
    <x v="1"/>
    <s v="United States"/>
    <x v="2"/>
    <x v="1"/>
    <n v="94109"/>
    <x v="1"/>
    <s v="OFF-BI-10002026"/>
    <x v="1"/>
    <x v="6"/>
    <s v="Ibico Recycled Linen-Style Covers"/>
    <x v="2973"/>
    <n v="2"/>
    <n v="0.2"/>
    <n v="21.873599999999996"/>
  </r>
  <r>
    <x v="1"/>
    <s v="JB-16000"/>
    <s v="Joy Bell-"/>
    <x v="1"/>
    <s v="United States"/>
    <x v="23"/>
    <x v="15"/>
    <n v="21044"/>
    <x v="3"/>
    <s v="OFF-BI-10002026"/>
    <x v="1"/>
    <x v="6"/>
    <s v="Avery Arch Ring Binders"/>
    <x v="2974"/>
    <n v="3"/>
    <n v="0"/>
    <n v="81.920999999999992"/>
  </r>
  <r>
    <x v="1"/>
    <s v="LC-16960"/>
    <s v="Lindsay Castell"/>
    <x v="2"/>
    <s v="United States"/>
    <x v="185"/>
    <x v="10"/>
    <n v="33614"/>
    <x v="2"/>
    <s v="OFF-BI-10002026"/>
    <x v="1"/>
    <x v="6"/>
    <s v="Avery Arch Ring Binders"/>
    <x v="2975"/>
    <n v="2"/>
    <n v="0.7"/>
    <n v="-26.726000000000006"/>
  </r>
  <r>
    <x v="1"/>
    <s v="SC-20380"/>
    <s v="Shahid Collister"/>
    <x v="1"/>
    <s v="United States"/>
    <x v="17"/>
    <x v="12"/>
    <n v="77095"/>
    <x v="0"/>
    <s v="OFF-BI-10002026"/>
    <x v="1"/>
    <x v="6"/>
    <s v="Ibico Recycled Linen-Style Covers"/>
    <x v="2976"/>
    <n v="2"/>
    <n v="0.8"/>
    <n v="-24.998400000000011"/>
  </r>
  <r>
    <x v="3"/>
    <s v="BD-11635"/>
    <s v="Brian Derr"/>
    <x v="1"/>
    <s v="United States"/>
    <x v="6"/>
    <x v="3"/>
    <n v="10009"/>
    <x v="3"/>
    <s v="OFF-BI-10002026"/>
    <x v="1"/>
    <x v="6"/>
    <s v="Avery Arch Ring Binders"/>
    <x v="2969"/>
    <n v="5"/>
    <n v="0.2"/>
    <n v="78.434999999999988"/>
  </r>
  <r>
    <x v="3"/>
    <s v="PG-18895"/>
    <s v="Paul Gonzalez"/>
    <x v="1"/>
    <s v="United States"/>
    <x v="5"/>
    <x v="1"/>
    <n v="90008"/>
    <x v="1"/>
    <s v="OFF-BI-10002026"/>
    <x v="1"/>
    <x v="6"/>
    <s v="Avery Arch Ring Binders"/>
    <x v="2977"/>
    <n v="2"/>
    <n v="0.2"/>
    <n v="31.373999999999995"/>
  </r>
  <r>
    <x v="1"/>
    <s v="HD-14785"/>
    <s v="Harold Dahlen"/>
    <x v="2"/>
    <s v="United States"/>
    <x v="0"/>
    <x v="0"/>
    <n v="60610"/>
    <x v="0"/>
    <s v="OFF-BI-10002026"/>
    <x v="1"/>
    <x v="6"/>
    <s v="Avery Arch Ring Binders"/>
    <x v="2978"/>
    <n v="9"/>
    <n v="0.8"/>
    <n v="-172.55700000000007"/>
  </r>
  <r>
    <x v="1"/>
    <s v="AP-10720"/>
    <s v="Anne Pryor"/>
    <x v="2"/>
    <s v="United States"/>
    <x v="5"/>
    <x v="1"/>
    <n v="90032"/>
    <x v="1"/>
    <s v="OFF-BI-10002026"/>
    <x v="1"/>
    <x v="6"/>
    <s v="Ibico Recycled Linen-Style Covers"/>
    <x v="2979"/>
    <n v="14"/>
    <n v="0.2"/>
    <n v="153.11519999999999"/>
  </r>
  <r>
    <x v="0"/>
    <s v="MT-17815"/>
    <s v="Meg Tillman"/>
    <x v="1"/>
    <s v="United States"/>
    <x v="41"/>
    <x v="20"/>
    <n v="85254"/>
    <x v="1"/>
    <s v="OFF-BI-10002049"/>
    <x v="1"/>
    <x v="6"/>
    <s v="UniKeep View Case Binders"/>
    <x v="2980"/>
    <n v="3"/>
    <n v="0.7"/>
    <n v="-3.5207999999999995"/>
  </r>
  <r>
    <x v="1"/>
    <s v="RP-19390"/>
    <s v="Resi Pölking"/>
    <x v="1"/>
    <s v="United States"/>
    <x v="17"/>
    <x v="12"/>
    <n v="77041"/>
    <x v="0"/>
    <s v="OFF-BI-10002049"/>
    <x v="1"/>
    <x v="6"/>
    <s v="UniKeep View Case Binders"/>
    <x v="2981"/>
    <n v="3"/>
    <n v="0.8"/>
    <n v="-4.9878000000000018"/>
  </r>
  <r>
    <x v="1"/>
    <s v="SS-20140"/>
    <s v="Saphhira Shifley"/>
    <x v="0"/>
    <s v="United States"/>
    <x v="5"/>
    <x v="1"/>
    <n v="90036"/>
    <x v="1"/>
    <s v="OFF-BI-10002049"/>
    <x v="1"/>
    <x v="6"/>
    <s v="UniKeep View Case Binders"/>
    <x v="2343"/>
    <n v="1"/>
    <n v="0.2"/>
    <n v="1.2713999999999996"/>
  </r>
  <r>
    <x v="1"/>
    <s v="TS-21655"/>
    <s v="Trudy Schmidt"/>
    <x v="1"/>
    <s v="United States"/>
    <x v="17"/>
    <x v="12"/>
    <n v="77070"/>
    <x v="0"/>
    <s v="OFF-BI-10002049"/>
    <x v="1"/>
    <x v="6"/>
    <s v="UniKeep View Case Binders"/>
    <x v="2981"/>
    <n v="3"/>
    <n v="0.8"/>
    <n v="-4.9878000000000018"/>
  </r>
  <r>
    <x v="1"/>
    <s v="BT-11440"/>
    <s v="Bobby Trafton"/>
    <x v="1"/>
    <s v="United States"/>
    <x v="15"/>
    <x v="6"/>
    <n v="48227"/>
    <x v="0"/>
    <s v="OFF-BI-10002049"/>
    <x v="1"/>
    <x v="6"/>
    <s v="UniKeep View Case Binders"/>
    <x v="2280"/>
    <n v="3"/>
    <n v="0"/>
    <n v="6.7481999999999989"/>
  </r>
  <r>
    <x v="3"/>
    <s v="JS-15595"/>
    <s v="Jill Stevenson"/>
    <x v="0"/>
    <s v="United States"/>
    <x v="5"/>
    <x v="1"/>
    <n v="90045"/>
    <x v="1"/>
    <s v="OFF-BI-10002071"/>
    <x v="1"/>
    <x v="6"/>
    <s v="Fellowes Black Plastic Comb Bindings"/>
    <x v="2982"/>
    <n v="3"/>
    <n v="0.2"/>
    <n v="4.5317999999999996"/>
  </r>
  <r>
    <x v="1"/>
    <s v="MC-17575"/>
    <s v="Matt Collins"/>
    <x v="1"/>
    <s v="United States"/>
    <x v="319"/>
    <x v="22"/>
    <n v="45231"/>
    <x v="3"/>
    <s v="OFF-BI-10002071"/>
    <x v="1"/>
    <x v="6"/>
    <s v="Fellowes Black Plastic Comb Bindings"/>
    <x v="2983"/>
    <n v="3"/>
    <n v="0.7"/>
    <n v="-4.1831999999999976"/>
  </r>
  <r>
    <x v="1"/>
    <s v="XP-21865"/>
    <s v="Xylona Preis"/>
    <x v="1"/>
    <s v="United States"/>
    <x v="5"/>
    <x v="1"/>
    <n v="90049"/>
    <x v="1"/>
    <s v="OFF-BI-10002071"/>
    <x v="1"/>
    <x v="6"/>
    <s v="Fellowes Black Plastic Comb Bindings"/>
    <x v="2984"/>
    <n v="2"/>
    <n v="0.2"/>
    <n v="3.0211999999999994"/>
  </r>
  <r>
    <x v="1"/>
    <s v="GB-14530"/>
    <s v="George Bell"/>
    <x v="0"/>
    <s v="United States"/>
    <x v="18"/>
    <x v="13"/>
    <n v="19120"/>
    <x v="3"/>
    <s v="OFF-BI-10002071"/>
    <x v="1"/>
    <x v="6"/>
    <s v="Fellowes Black Plastic Comb Bindings"/>
    <x v="2985"/>
    <n v="2"/>
    <n v="0.7"/>
    <n v="-2.7887999999999993"/>
  </r>
  <r>
    <x v="1"/>
    <s v="DD-13570"/>
    <s v="Dorothy Dickinson"/>
    <x v="1"/>
    <s v="United States"/>
    <x v="0"/>
    <x v="0"/>
    <n v="60610"/>
    <x v="0"/>
    <s v="OFF-BI-10002071"/>
    <x v="1"/>
    <x v="6"/>
    <s v="Fellowes Black Plastic Comb Bindings"/>
    <x v="2986"/>
    <n v="7"/>
    <n v="0.8"/>
    <n v="-13.827800000000003"/>
  </r>
  <r>
    <x v="1"/>
    <s v="SS-20590"/>
    <s v="Sonia Sunley"/>
    <x v="1"/>
    <s v="United States"/>
    <x v="454"/>
    <x v="42"/>
    <n v="68701"/>
    <x v="0"/>
    <s v="OFF-BI-10002071"/>
    <x v="1"/>
    <x v="6"/>
    <s v="Fellowes Black Plastic Comb Bindings"/>
    <x v="2987"/>
    <n v="3"/>
    <n v="0"/>
    <n v="8.0177999999999994"/>
  </r>
  <r>
    <x v="3"/>
    <s v="JS-15940"/>
    <s v="Joni Sundaresam"/>
    <x v="2"/>
    <s v="United States"/>
    <x v="127"/>
    <x v="22"/>
    <n v="43130"/>
    <x v="3"/>
    <s v="OFF-BI-10002071"/>
    <x v="1"/>
    <x v="6"/>
    <s v="Fellowes Black Plastic Comb Bindings"/>
    <x v="2988"/>
    <n v="7"/>
    <n v="0.7"/>
    <n v="-9.7607999999999961"/>
  </r>
  <r>
    <x v="1"/>
    <s v="NZ-18565"/>
    <s v="Nick Zandusky"/>
    <x v="2"/>
    <s v="United States"/>
    <x v="5"/>
    <x v="1"/>
    <n v="90032"/>
    <x v="1"/>
    <s v="OFF-BI-10002071"/>
    <x v="1"/>
    <x v="6"/>
    <s v="Fellowes Black Plastic Comb Bindings"/>
    <x v="2989"/>
    <n v="5"/>
    <n v="0.2"/>
    <n v="7.5529999999999982"/>
  </r>
  <r>
    <x v="0"/>
    <s v="PB-18805"/>
    <s v="Patrick Bzostek"/>
    <x v="2"/>
    <s v="United States"/>
    <x v="11"/>
    <x v="8"/>
    <n v="98115"/>
    <x v="1"/>
    <s v="OFF-BI-10002071"/>
    <x v="1"/>
    <x v="6"/>
    <s v="Fellowes Black Plastic Comb Bindings"/>
    <x v="2984"/>
    <n v="2"/>
    <n v="0.2"/>
    <n v="3.0211999999999994"/>
  </r>
  <r>
    <x v="3"/>
    <s v="FH-14275"/>
    <s v="Frank Hawley"/>
    <x v="0"/>
    <s v="United States"/>
    <x v="245"/>
    <x v="33"/>
    <n v="46350"/>
    <x v="0"/>
    <s v="OFF-BI-10002072"/>
    <x v="1"/>
    <x v="6"/>
    <s v="Cardinal Slant-D Ring Binders"/>
    <x v="2990"/>
    <n v="2"/>
    <n v="0"/>
    <n v="8.69"/>
  </r>
  <r>
    <x v="1"/>
    <s v="MM-18055"/>
    <s v="Michelle Moray"/>
    <x v="1"/>
    <s v="United States"/>
    <x v="11"/>
    <x v="8"/>
    <n v="98115"/>
    <x v="1"/>
    <s v="OFF-BI-10002072"/>
    <x v="1"/>
    <x v="6"/>
    <s v="Cardinal Slant-D Ring Binders"/>
    <x v="2991"/>
    <n v="2"/>
    <n v="0.2"/>
    <n v="5.2139999999999995"/>
  </r>
  <r>
    <x v="1"/>
    <s v="EM-13825"/>
    <s v="Elizabeth Moffitt"/>
    <x v="0"/>
    <s v="United States"/>
    <x v="207"/>
    <x v="31"/>
    <n v="57103"/>
    <x v="0"/>
    <s v="OFF-BI-10002072"/>
    <x v="1"/>
    <x v="6"/>
    <s v="Cardinal Slant-D Ring Binders"/>
    <x v="2992"/>
    <n v="7"/>
    <n v="0"/>
    <n v="30.414999999999999"/>
  </r>
  <r>
    <x v="1"/>
    <s v="VT-21700"/>
    <s v="Valerie Takahito"/>
    <x v="2"/>
    <s v="United States"/>
    <x v="18"/>
    <x v="13"/>
    <n v="19143"/>
    <x v="3"/>
    <s v="OFF-BI-10002072"/>
    <x v="1"/>
    <x v="6"/>
    <s v="Cardinal Slant-D Ring Binders"/>
    <x v="2993"/>
    <n v="4"/>
    <n v="0.7"/>
    <n v="-6.9519999999999982"/>
  </r>
  <r>
    <x v="3"/>
    <s v="HW-14935"/>
    <s v="Helen Wasserman"/>
    <x v="0"/>
    <s v="United States"/>
    <x v="201"/>
    <x v="33"/>
    <n v="46203"/>
    <x v="0"/>
    <s v="OFF-BI-10002072"/>
    <x v="1"/>
    <x v="6"/>
    <s v="Cardinal Slant-D Ring Binders"/>
    <x v="2990"/>
    <n v="2"/>
    <n v="0"/>
    <n v="8.69"/>
  </r>
  <r>
    <x v="1"/>
    <s v="JE-15715"/>
    <s v="Joe Elijah"/>
    <x v="1"/>
    <s v="United States"/>
    <x v="218"/>
    <x v="7"/>
    <n v="80020"/>
    <x v="1"/>
    <s v="OFF-BI-10002082"/>
    <x v="1"/>
    <x v="6"/>
    <s v="GBC Twin Loop Wire Binding Elements"/>
    <x v="2994"/>
    <n v="2"/>
    <n v="0.7"/>
    <n v="-13.311999999999998"/>
  </r>
  <r>
    <x v="3"/>
    <s v="BM-11575"/>
    <s v="Brendan Murry"/>
    <x v="0"/>
    <s v="United States"/>
    <x v="6"/>
    <x v="3"/>
    <n v="10035"/>
    <x v="3"/>
    <s v="OFF-BI-10002082"/>
    <x v="1"/>
    <x v="6"/>
    <s v="GBC Twin Loop Wire Binding Elements"/>
    <x v="2995"/>
    <n v="3"/>
    <n v="0.2"/>
    <n v="29.951999999999998"/>
  </r>
  <r>
    <x v="1"/>
    <s v="ML-18040"/>
    <s v="Michelle Lonsdale"/>
    <x v="0"/>
    <s v="United States"/>
    <x v="403"/>
    <x v="41"/>
    <n v="87105"/>
    <x v="1"/>
    <s v="OFF-BI-10002082"/>
    <x v="1"/>
    <x v="6"/>
    <s v="GBC Twin Loop Wire Binding Elements"/>
    <x v="2995"/>
    <n v="3"/>
    <n v="0.2"/>
    <n v="29.951999999999998"/>
  </r>
  <r>
    <x v="1"/>
    <s v="PP-18955"/>
    <s v="Paul Prost"/>
    <x v="2"/>
    <s v="United States"/>
    <x v="33"/>
    <x v="22"/>
    <n v="45503"/>
    <x v="3"/>
    <s v="OFF-BI-10002082"/>
    <x v="1"/>
    <x v="6"/>
    <s v="GBC Twin Loop Wire Binding Elements"/>
    <x v="2996"/>
    <n v="7"/>
    <n v="0.7"/>
    <n v="-46.591999999999999"/>
  </r>
  <r>
    <x v="1"/>
    <s v="QJ-19255"/>
    <s v="Quincy Jones"/>
    <x v="0"/>
    <s v="United States"/>
    <x v="33"/>
    <x v="17"/>
    <n v="22153"/>
    <x v="2"/>
    <s v="OFF-BI-10002082"/>
    <x v="1"/>
    <x v="6"/>
    <s v="GBC Twin Loop Wire Binding Elements"/>
    <x v="2997"/>
    <n v="7"/>
    <n v="0"/>
    <n v="116.48"/>
  </r>
  <r>
    <x v="1"/>
    <s v="ON-18715"/>
    <s v="Odella Nelson"/>
    <x v="0"/>
    <s v="United States"/>
    <x v="17"/>
    <x v="12"/>
    <n v="77095"/>
    <x v="0"/>
    <s v="OFF-BI-10002082"/>
    <x v="1"/>
    <x v="6"/>
    <s v="GBC Twin Loop Wire Binding Elements"/>
    <x v="2998"/>
    <n v="5"/>
    <n v="0.8"/>
    <n v="-49.92"/>
  </r>
  <r>
    <x v="0"/>
    <s v="JH-15985"/>
    <s v="Joseph Holt"/>
    <x v="1"/>
    <s v="United States"/>
    <x v="2"/>
    <x v="1"/>
    <n v="94109"/>
    <x v="1"/>
    <s v="OFF-BI-10002082"/>
    <x v="1"/>
    <x v="6"/>
    <s v="GBC Twin Loop Wire Binding Elements"/>
    <x v="2999"/>
    <n v="2"/>
    <n v="0.2"/>
    <n v="19.968"/>
  </r>
  <r>
    <x v="1"/>
    <s v="SA-20830"/>
    <s v="Sue Ann Reed"/>
    <x v="1"/>
    <s v="United States"/>
    <x v="20"/>
    <x v="1"/>
    <n v="95123"/>
    <x v="1"/>
    <s v="OFF-BI-10002082"/>
    <x v="1"/>
    <x v="6"/>
    <s v="GBC Twin Loop Wire Binding Elements"/>
    <x v="3000"/>
    <n v="5"/>
    <n v="0.2"/>
    <n v="49.92"/>
  </r>
  <r>
    <x v="0"/>
    <s v="VM-21835"/>
    <s v="Vivian Mathis"/>
    <x v="1"/>
    <s v="United States"/>
    <x v="455"/>
    <x v="10"/>
    <n v="33433"/>
    <x v="2"/>
    <s v="OFF-BI-10002082"/>
    <x v="1"/>
    <x v="6"/>
    <s v="GBC Twin Loop Wire Binding Elements"/>
    <x v="3001"/>
    <n v="4"/>
    <n v="0.7"/>
    <n v="-26.623999999999995"/>
  </r>
  <r>
    <x v="3"/>
    <s v="CW-11905"/>
    <s v="Carl Weiss"/>
    <x v="2"/>
    <s v="United States"/>
    <x v="79"/>
    <x v="4"/>
    <n v="19711"/>
    <x v="3"/>
    <s v="OFF-BI-10002082"/>
    <x v="1"/>
    <x v="6"/>
    <s v="GBC Twin Loop Wire Binding Elements"/>
    <x v="3002"/>
    <n v="9"/>
    <n v="0"/>
    <n v="149.76"/>
  </r>
  <r>
    <x v="1"/>
    <s v="CA-12265"/>
    <s v="Christina Anderson"/>
    <x v="1"/>
    <s v="United States"/>
    <x v="0"/>
    <x v="0"/>
    <n v="60610"/>
    <x v="0"/>
    <s v="OFF-BI-10002103"/>
    <x v="1"/>
    <x v="6"/>
    <s v="Cardinal Slant-D Ring Binder, Heavy Gauge Vinyl"/>
    <x v="3003"/>
    <n v="5"/>
    <n v="0.8"/>
    <n v="-14.773"/>
  </r>
  <r>
    <x v="1"/>
    <s v="EB-13975"/>
    <s v="Erica Bern"/>
    <x v="0"/>
    <s v="United States"/>
    <x v="111"/>
    <x v="1"/>
    <n v="94533"/>
    <x v="1"/>
    <s v="OFF-BI-10002103"/>
    <x v="1"/>
    <x v="6"/>
    <s v="Cardinal Slant-D Ring Binder, Heavy Gauge Vinyl"/>
    <x v="2991"/>
    <n v="2"/>
    <n v="0.2"/>
    <n v="4.5187999999999997"/>
  </r>
  <r>
    <x v="1"/>
    <s v="RB-19570"/>
    <s v="Rob Beeghly"/>
    <x v="1"/>
    <s v="United States"/>
    <x v="11"/>
    <x v="8"/>
    <n v="98105"/>
    <x v="1"/>
    <s v="OFF-BI-10002103"/>
    <x v="1"/>
    <x v="6"/>
    <s v="Cardinal Slant-D Ring Binder, Heavy Gauge Vinyl"/>
    <x v="3004"/>
    <n v="7"/>
    <n v="0.2"/>
    <n v="15.815799999999999"/>
  </r>
  <r>
    <x v="3"/>
    <s v="MB-18085"/>
    <s v="Mick Brown"/>
    <x v="1"/>
    <s v="United States"/>
    <x v="5"/>
    <x v="1"/>
    <n v="90049"/>
    <x v="1"/>
    <s v="OFF-BI-10002103"/>
    <x v="1"/>
    <x v="6"/>
    <s v="Cardinal Slant-D Ring Binder, Heavy Gauge Vinyl"/>
    <x v="2991"/>
    <n v="2"/>
    <n v="0.2"/>
    <n v="4.5187999999999997"/>
  </r>
  <r>
    <x v="1"/>
    <s v="ES-14080"/>
    <s v="Erin Smith"/>
    <x v="0"/>
    <s v="United States"/>
    <x v="149"/>
    <x v="20"/>
    <n v="85705"/>
    <x v="1"/>
    <s v="OFF-BI-10002103"/>
    <x v="1"/>
    <x v="6"/>
    <s v="Cardinal Slant-D Ring Binder, Heavy Gauge Vinyl"/>
    <x v="3005"/>
    <n v="2"/>
    <n v="0.7"/>
    <n v="-4.1711999999999989"/>
  </r>
  <r>
    <x v="0"/>
    <s v="SJ-20125"/>
    <s v="Sanjit Jacobs"/>
    <x v="2"/>
    <s v="United States"/>
    <x v="11"/>
    <x v="8"/>
    <n v="98105"/>
    <x v="1"/>
    <s v="OFF-BI-10002103"/>
    <x v="1"/>
    <x v="6"/>
    <s v="Cardinal Slant-D Ring Binder, Heavy Gauge Vinyl"/>
    <x v="3006"/>
    <n v="5"/>
    <n v="0.2"/>
    <n v="11.296999999999999"/>
  </r>
  <r>
    <x v="1"/>
    <s v="RF-19345"/>
    <s v="Randy Ferguson"/>
    <x v="0"/>
    <s v="United States"/>
    <x v="97"/>
    <x v="20"/>
    <n v="85023"/>
    <x v="1"/>
    <s v="OFF-BI-10002103"/>
    <x v="1"/>
    <x v="6"/>
    <s v="Cardinal Slant-D Ring Binder, Heavy Gauge Vinyl"/>
    <x v="3005"/>
    <n v="2"/>
    <n v="0.7"/>
    <n v="-4.1711999999999989"/>
  </r>
  <r>
    <x v="1"/>
    <s v="GG-14650"/>
    <s v="Greg Guthrie"/>
    <x v="0"/>
    <s v="United States"/>
    <x v="11"/>
    <x v="8"/>
    <n v="98103"/>
    <x v="1"/>
    <s v="OFF-BI-10002103"/>
    <x v="1"/>
    <x v="6"/>
    <s v="Cardinal Slant-D Ring Binder, Heavy Gauge Vinyl"/>
    <x v="2991"/>
    <n v="2"/>
    <n v="0.2"/>
    <n v="4.5187999999999997"/>
  </r>
  <r>
    <x v="1"/>
    <s v="BS-11590"/>
    <s v="Brendan Sweed"/>
    <x v="0"/>
    <s v="United States"/>
    <x v="32"/>
    <x v="22"/>
    <n v="43229"/>
    <x v="3"/>
    <s v="OFF-BI-10002103"/>
    <x v="1"/>
    <x v="6"/>
    <s v="Cardinal Slant-D Ring Binder, Heavy Gauge Vinyl"/>
    <x v="3007"/>
    <n v="8"/>
    <n v="0.7"/>
    <n v="-16.684799999999996"/>
  </r>
  <r>
    <x v="1"/>
    <s v="JL-15130"/>
    <s v="Jack Lebron"/>
    <x v="1"/>
    <s v="United States"/>
    <x v="146"/>
    <x v="3"/>
    <n v="10801"/>
    <x v="3"/>
    <s v="OFF-BI-10002103"/>
    <x v="1"/>
    <x v="6"/>
    <s v="Cardinal Slant-D Ring Binder, Heavy Gauge Vinyl"/>
    <x v="2991"/>
    <n v="2"/>
    <n v="0.2"/>
    <n v="4.5187999999999997"/>
  </r>
  <r>
    <x v="3"/>
    <s v="AC-10420"/>
    <s v="Alyssa Crouse"/>
    <x v="0"/>
    <s v="United States"/>
    <x v="17"/>
    <x v="12"/>
    <n v="77041"/>
    <x v="0"/>
    <s v="OFF-BI-10002133"/>
    <x v="1"/>
    <x v="6"/>
    <s v="Wilson Jones Elliptical Ring 3 1/2&quot; Capacity Binders, 800 sheets"/>
    <x v="3008"/>
    <n v="4"/>
    <n v="0.8"/>
    <n v="-53.072000000000017"/>
  </r>
  <r>
    <x v="1"/>
    <s v="SJ-20500"/>
    <s v="Shirley Jackson"/>
    <x v="1"/>
    <s v="United States"/>
    <x v="79"/>
    <x v="4"/>
    <n v="19711"/>
    <x v="3"/>
    <s v="OFF-BI-10002133"/>
    <x v="1"/>
    <x v="6"/>
    <s v="Wilson Jones Elliptical Ring 3 1/2&quot; Capacity Binders, 800 sheets"/>
    <x v="3009"/>
    <n v="3"/>
    <n v="0"/>
    <n v="62.915999999999997"/>
  </r>
  <r>
    <x v="1"/>
    <s v="MJ-17740"/>
    <s v="Max Jones"/>
    <x v="1"/>
    <s v="United States"/>
    <x v="24"/>
    <x v="10"/>
    <n v="33178"/>
    <x v="2"/>
    <s v="OFF-BI-10002133"/>
    <x v="1"/>
    <x v="6"/>
    <s v="Wilson Jones Elliptical Ring 3 1/2&quot; Capacity Binders, 800 sheets"/>
    <x v="2468"/>
    <n v="3"/>
    <n v="0.7"/>
    <n v="-26.963999999999999"/>
  </r>
  <r>
    <x v="0"/>
    <s v="SP-20650"/>
    <s v="Stephanie Phelps"/>
    <x v="0"/>
    <s v="United States"/>
    <x v="327"/>
    <x v="1"/>
    <n v="95207"/>
    <x v="1"/>
    <s v="OFF-BI-10002133"/>
    <x v="1"/>
    <x v="6"/>
    <s v="Wilson Jones Elliptical Ring 3 1/2&quot; Capacity Binders, 800 sheets"/>
    <x v="3010"/>
    <n v="8"/>
    <n v="0.2"/>
    <n v="99.295999999999978"/>
  </r>
  <r>
    <x v="1"/>
    <s v="BO-11350"/>
    <s v="Bill Overfelt"/>
    <x v="0"/>
    <s v="United States"/>
    <x v="18"/>
    <x v="13"/>
    <n v="19134"/>
    <x v="3"/>
    <s v="OFF-BI-10002133"/>
    <x v="1"/>
    <x v="6"/>
    <s v="Wilson Jones Elliptical Ring 3 1/2&quot; Capacity Binders, 800 sheets"/>
    <x v="3011"/>
    <n v="5"/>
    <n v="0.7"/>
    <n v="-44.94"/>
  </r>
  <r>
    <x v="1"/>
    <s v="JE-15715"/>
    <s v="Joe Elijah"/>
    <x v="1"/>
    <s v="United States"/>
    <x v="17"/>
    <x v="12"/>
    <n v="77070"/>
    <x v="0"/>
    <s v="OFF-BI-10002133"/>
    <x v="1"/>
    <x v="6"/>
    <s v="Wilson Jones Elliptical Ring 3 1/2&quot; Capacity Binders, 800 sheets"/>
    <x v="3012"/>
    <n v="3"/>
    <n v="0.8"/>
    <n v="-39.804000000000002"/>
  </r>
  <r>
    <x v="1"/>
    <s v="DO-13435"/>
    <s v="Denny Ordway"/>
    <x v="1"/>
    <s v="United States"/>
    <x v="449"/>
    <x v="28"/>
    <n v="84106"/>
    <x v="1"/>
    <s v="OFF-BI-10002133"/>
    <x v="1"/>
    <x v="6"/>
    <s v="Wilson Jones Elliptical Ring 3 1/2&quot; Capacity Binders, 800 sheets"/>
    <x v="3013"/>
    <n v="3"/>
    <n v="0.2"/>
    <n v="37.235999999999997"/>
  </r>
  <r>
    <x v="1"/>
    <s v="VP-21760"/>
    <s v="Victoria Pisteka"/>
    <x v="0"/>
    <s v="United States"/>
    <x v="306"/>
    <x v="22"/>
    <n v="43615"/>
    <x v="3"/>
    <s v="OFF-BI-10002133"/>
    <x v="1"/>
    <x v="6"/>
    <s v="Wilson Jones Elliptical Ring 3 1/2&quot; Capacity Binders, 800 sheets"/>
    <x v="3014"/>
    <n v="13"/>
    <n v="0.7"/>
    <n v="-116.84399999999999"/>
  </r>
  <r>
    <x v="0"/>
    <s v="AB-10060"/>
    <s v="Adam Bellavance"/>
    <x v="2"/>
    <s v="United States"/>
    <x v="6"/>
    <x v="3"/>
    <n v="10009"/>
    <x v="3"/>
    <s v="OFF-BI-10002160"/>
    <x v="1"/>
    <x v="6"/>
    <s v="Acco Hanging Data Binders"/>
    <x v="2636"/>
    <n v="1"/>
    <n v="0.2"/>
    <n v="1.0668"/>
  </r>
  <r>
    <x v="3"/>
    <s v="SW-20755"/>
    <s v="Steven Ward"/>
    <x v="0"/>
    <s v="United States"/>
    <x v="6"/>
    <x v="3"/>
    <n v="10009"/>
    <x v="3"/>
    <s v="OFF-BI-10002160"/>
    <x v="1"/>
    <x v="6"/>
    <s v="Acco Hanging Data Binders"/>
    <x v="2635"/>
    <n v="3"/>
    <n v="0.2"/>
    <n v="3.2003999999999997"/>
  </r>
  <r>
    <x v="1"/>
    <s v="BT-11305"/>
    <s v="Beth Thompson"/>
    <x v="2"/>
    <s v="United States"/>
    <x v="11"/>
    <x v="8"/>
    <n v="98103"/>
    <x v="1"/>
    <s v="OFF-BI-10002160"/>
    <x v="1"/>
    <x v="6"/>
    <s v="Acco Hanging Data Binders"/>
    <x v="698"/>
    <n v="2"/>
    <n v="0.2"/>
    <n v="2.1335999999999999"/>
  </r>
  <r>
    <x v="3"/>
    <s v="SP-20620"/>
    <s v="Stefania Perrino"/>
    <x v="0"/>
    <s v="United States"/>
    <x v="326"/>
    <x v="12"/>
    <n v="78041"/>
    <x v="0"/>
    <s v="OFF-BI-10002160"/>
    <x v="1"/>
    <x v="6"/>
    <s v="Acco Hanging Data Binders"/>
    <x v="3015"/>
    <n v="3"/>
    <n v="0.8"/>
    <n v="-3.6576000000000004"/>
  </r>
  <r>
    <x v="1"/>
    <s v="CA-12310"/>
    <s v="Christine Abelman"/>
    <x v="0"/>
    <s v="United States"/>
    <x v="177"/>
    <x v="25"/>
    <n v="6010"/>
    <x v="3"/>
    <s v="OFF-BI-10002160"/>
    <x v="1"/>
    <x v="6"/>
    <s v="Acco Hanging Data Binders"/>
    <x v="3016"/>
    <n v="1"/>
    <n v="0"/>
    <n v="1.8288"/>
  </r>
  <r>
    <x v="1"/>
    <s v="CA-12055"/>
    <s v="Cathy Armstrong"/>
    <x v="2"/>
    <s v="United States"/>
    <x v="5"/>
    <x v="1"/>
    <n v="90036"/>
    <x v="1"/>
    <s v="OFF-BI-10002160"/>
    <x v="1"/>
    <x v="6"/>
    <s v="Acco Hanging Data Binders"/>
    <x v="700"/>
    <n v="5"/>
    <n v="0.2"/>
    <n v="5.3339999999999996"/>
  </r>
  <r>
    <x v="1"/>
    <s v="KB-16315"/>
    <s v="Karl Braun"/>
    <x v="1"/>
    <s v="United States"/>
    <x v="247"/>
    <x v="22"/>
    <n v="44312"/>
    <x v="3"/>
    <s v="OFF-BI-10002160"/>
    <x v="1"/>
    <x v="6"/>
    <s v="Acco Hanging Data Binders"/>
    <x v="3017"/>
    <n v="2"/>
    <n v="0.7"/>
    <n v="-1.6763999999999997"/>
  </r>
  <r>
    <x v="3"/>
    <s v="CC-12670"/>
    <s v="Craig Carreira"/>
    <x v="1"/>
    <s v="United States"/>
    <x v="0"/>
    <x v="0"/>
    <n v="60610"/>
    <x v="0"/>
    <s v="OFF-BI-10002194"/>
    <x v="1"/>
    <x v="6"/>
    <s v="Cardinal Hold-It CD Pocket"/>
    <x v="3018"/>
    <n v="3"/>
    <n v="0.8"/>
    <n v="-7.9001999999999999"/>
  </r>
  <r>
    <x v="1"/>
    <s v="PN-18775"/>
    <s v="Parhena Norris"/>
    <x v="2"/>
    <s v="United States"/>
    <x v="65"/>
    <x v="1"/>
    <n v="93309"/>
    <x v="1"/>
    <s v="OFF-BI-10002194"/>
    <x v="1"/>
    <x v="6"/>
    <s v="Cardinal Hold-It CD Pocket"/>
    <x v="2491"/>
    <n v="3"/>
    <n v="0.2"/>
    <n v="6.4638000000000009"/>
  </r>
  <r>
    <x v="2"/>
    <s v="JP-16135"/>
    <s v="Julie Prescott"/>
    <x v="2"/>
    <s v="United States"/>
    <x v="5"/>
    <x v="1"/>
    <n v="90032"/>
    <x v="1"/>
    <s v="OFF-BI-10002194"/>
    <x v="1"/>
    <x v="6"/>
    <s v="Cardinal Hold-It CD Pocket"/>
    <x v="3019"/>
    <n v="1"/>
    <n v="0.2"/>
    <n v="2.1546000000000003"/>
  </r>
  <r>
    <x v="1"/>
    <s v="BB-11545"/>
    <s v="Brenda Bowman"/>
    <x v="0"/>
    <s v="United States"/>
    <x v="30"/>
    <x v="12"/>
    <n v="76106"/>
    <x v="0"/>
    <s v="OFF-BI-10002194"/>
    <x v="1"/>
    <x v="6"/>
    <s v="Cardinal Hold-It CD Pocket"/>
    <x v="3020"/>
    <n v="5"/>
    <n v="0.8"/>
    <n v="-13.167000000000002"/>
  </r>
  <r>
    <x v="3"/>
    <s v="ZD-21925"/>
    <s v="Zuschuss Donatelli"/>
    <x v="1"/>
    <s v="United States"/>
    <x v="2"/>
    <x v="1"/>
    <n v="94109"/>
    <x v="1"/>
    <s v="OFF-BI-10002215"/>
    <x v="1"/>
    <x v="6"/>
    <s v="Wilson Jones Hanging View Binder, White, 1&quot;"/>
    <x v="679"/>
    <n v="4"/>
    <n v="0.2"/>
    <n v="7.3839999999999986"/>
  </r>
  <r>
    <x v="1"/>
    <s v="CL-12565"/>
    <s v="Clay Ludtke"/>
    <x v="1"/>
    <s v="United States"/>
    <x v="5"/>
    <x v="1"/>
    <n v="90004"/>
    <x v="1"/>
    <s v="OFF-BI-10002215"/>
    <x v="1"/>
    <x v="6"/>
    <s v="Wilson Jones Hanging View Binder, White, 1&quot;"/>
    <x v="679"/>
    <n v="4"/>
    <n v="0.2"/>
    <n v="7.3839999999999986"/>
  </r>
  <r>
    <x v="2"/>
    <s v="JF-15355"/>
    <s v="Jay Fein"/>
    <x v="1"/>
    <s v="United States"/>
    <x v="23"/>
    <x v="35"/>
    <n v="29203"/>
    <x v="2"/>
    <s v="OFF-BI-10002215"/>
    <x v="1"/>
    <x v="6"/>
    <s v="Wilson Jones Hanging View Binder, White, 1&quot;"/>
    <x v="3021"/>
    <n v="2"/>
    <n v="0"/>
    <n v="6.5319999999999991"/>
  </r>
  <r>
    <x v="0"/>
    <s v="KW-16570"/>
    <s v="Kelly Williams"/>
    <x v="1"/>
    <s v="United States"/>
    <x v="246"/>
    <x v="19"/>
    <n v="63122"/>
    <x v="0"/>
    <s v="OFF-BI-10002215"/>
    <x v="1"/>
    <x v="6"/>
    <s v="Wilson Jones Hanging View Binder, White, 1&quot;"/>
    <x v="1120"/>
    <n v="4"/>
    <n v="0"/>
    <n v="13.063999999999998"/>
  </r>
  <r>
    <x v="1"/>
    <s v="JK-16090"/>
    <s v="Juliana Krohn"/>
    <x v="1"/>
    <s v="United States"/>
    <x v="98"/>
    <x v="21"/>
    <n v="40214"/>
    <x v="2"/>
    <s v="OFF-BI-10002215"/>
    <x v="1"/>
    <x v="6"/>
    <s v="Wilson Jones Hanging View Binder, White, 1&quot;"/>
    <x v="2327"/>
    <n v="3"/>
    <n v="0"/>
    <n v="9.7979999999999983"/>
  </r>
  <r>
    <x v="2"/>
    <s v="RA-19885"/>
    <s v="Ruben Ausman"/>
    <x v="0"/>
    <s v="United States"/>
    <x v="2"/>
    <x v="1"/>
    <n v="94109"/>
    <x v="1"/>
    <s v="OFF-BI-10002215"/>
    <x v="1"/>
    <x v="6"/>
    <s v="Wilson Jones Hanging View Binder, White, 1&quot;"/>
    <x v="2324"/>
    <n v="3"/>
    <n v="0.2"/>
    <n v="5.5379999999999985"/>
  </r>
  <r>
    <x v="3"/>
    <s v="MV-17485"/>
    <s v="Mark Van Huff"/>
    <x v="1"/>
    <s v="United States"/>
    <x v="321"/>
    <x v="40"/>
    <n v="83201"/>
    <x v="1"/>
    <s v="OFF-BI-10002215"/>
    <x v="1"/>
    <x v="6"/>
    <s v="Wilson Jones Hanging View Binder, White, 1&quot;"/>
    <x v="2324"/>
    <n v="3"/>
    <n v="0.2"/>
    <n v="5.5379999999999985"/>
  </r>
  <r>
    <x v="0"/>
    <s v="AS-10285"/>
    <s v="Alejandro Savely"/>
    <x v="0"/>
    <s v="United States"/>
    <x v="2"/>
    <x v="1"/>
    <n v="94109"/>
    <x v="1"/>
    <s v="OFF-BI-10002225"/>
    <x v="1"/>
    <x v="6"/>
    <s v="Square Ring Data Binders, Rigid 75 Pt. Covers, 11&quot; x 14-7/8&quot;"/>
    <x v="3022"/>
    <n v="3"/>
    <n v="0.2"/>
    <n v="17.337599999999998"/>
  </r>
  <r>
    <x v="3"/>
    <s v="VM-21685"/>
    <s v="Valerie Mitchum"/>
    <x v="2"/>
    <s v="United States"/>
    <x v="127"/>
    <x v="1"/>
    <n v="93534"/>
    <x v="1"/>
    <s v="OFF-BI-10002225"/>
    <x v="1"/>
    <x v="6"/>
    <s v="Square Ring Data Binders, Rigid 75 Pt. Covers, 11&quot; x 14-7/8&quot;"/>
    <x v="3023"/>
    <n v="2"/>
    <n v="0.2"/>
    <n v="11.558399999999999"/>
  </r>
  <r>
    <x v="1"/>
    <s v="NW-18400"/>
    <s v="Natalie Webber"/>
    <x v="1"/>
    <s v="United States"/>
    <x v="55"/>
    <x v="27"/>
    <n v="89115"/>
    <x v="1"/>
    <s v="OFF-BI-10002225"/>
    <x v="1"/>
    <x v="6"/>
    <s v="Square Ring Data Binders, Rigid 75 Pt. Covers, 11&quot; x 14-7/8&quot;"/>
    <x v="3024"/>
    <n v="4"/>
    <n v="0.2"/>
    <n v="23.116799999999998"/>
  </r>
  <r>
    <x v="1"/>
    <s v="WB-21850"/>
    <s v="William Brown"/>
    <x v="1"/>
    <s v="United States"/>
    <x v="6"/>
    <x v="3"/>
    <n v="10011"/>
    <x v="3"/>
    <s v="OFF-BI-10002225"/>
    <x v="1"/>
    <x v="6"/>
    <s v="Square Ring Data Binders, Rigid 75 Pt. Covers, 11&quot; x 14-7/8&quot;"/>
    <x v="3022"/>
    <n v="3"/>
    <n v="0.2"/>
    <n v="17.337599999999998"/>
  </r>
  <r>
    <x v="1"/>
    <s v="SC-20050"/>
    <s v="Sample Company A"/>
    <x v="2"/>
    <s v="United States"/>
    <x v="456"/>
    <x v="1"/>
    <n v="91941"/>
    <x v="1"/>
    <s v="OFF-BI-10002225"/>
    <x v="1"/>
    <x v="6"/>
    <s v="Square Ring Data Binders, Rigid 75 Pt. Covers, 11&quot; x 14-7/8&quot;"/>
    <x v="3025"/>
    <n v="5"/>
    <n v="0.2"/>
    <n v="28.896000000000001"/>
  </r>
  <r>
    <x v="2"/>
    <s v="AR-10405"/>
    <s v="Allen Rosenblatt"/>
    <x v="0"/>
    <s v="United States"/>
    <x v="298"/>
    <x v="6"/>
    <n v="48183"/>
    <x v="0"/>
    <s v="OFF-BI-10002225"/>
    <x v="1"/>
    <x v="6"/>
    <s v="Square Ring Data Binders, Rigid 75 Pt. Covers, 11&quot; x 14-7/8&quot;"/>
    <x v="2602"/>
    <n v="2"/>
    <n v="0"/>
    <n v="19.814399999999999"/>
  </r>
  <r>
    <x v="1"/>
    <s v="JE-15715"/>
    <s v="Joe Elijah"/>
    <x v="1"/>
    <s v="United States"/>
    <x v="17"/>
    <x v="12"/>
    <n v="77070"/>
    <x v="0"/>
    <s v="OFF-BI-10002225"/>
    <x v="1"/>
    <x v="6"/>
    <s v="Square Ring Data Binders, Rigid 75 Pt. Covers, 11&quot; x 14-7/8&quot;"/>
    <x v="3026"/>
    <n v="3"/>
    <n v="0.8"/>
    <n v="-19.814400000000003"/>
  </r>
  <r>
    <x v="0"/>
    <s v="SC-20770"/>
    <s v="Stewart Carmichael"/>
    <x v="0"/>
    <s v="United States"/>
    <x v="121"/>
    <x v="36"/>
    <n v="35601"/>
    <x v="2"/>
    <s v="OFF-BI-10002309"/>
    <x v="1"/>
    <x v="6"/>
    <s v="Avery Heavy-Duty EZD  Binder With Locking Rings"/>
    <x v="2497"/>
    <n v="3"/>
    <n v="0"/>
    <n v="8.0351999999999997"/>
  </r>
  <r>
    <x v="3"/>
    <s v="MC-17635"/>
    <s v="Matthew Clasen"/>
    <x v="0"/>
    <s v="United States"/>
    <x v="5"/>
    <x v="1"/>
    <n v="90032"/>
    <x v="1"/>
    <s v="OFF-BI-10002309"/>
    <x v="1"/>
    <x v="6"/>
    <s v="Avery Heavy-Duty EZD  Binder With Locking Rings"/>
    <x v="3027"/>
    <n v="7"/>
    <n v="0.2"/>
    <n v="10.936799999999998"/>
  </r>
  <r>
    <x v="1"/>
    <s v="MK-17905"/>
    <s v="Michael Kennedy"/>
    <x v="0"/>
    <s v="United States"/>
    <x v="13"/>
    <x v="10"/>
    <n v="32216"/>
    <x v="2"/>
    <s v="OFF-BI-10002309"/>
    <x v="1"/>
    <x v="6"/>
    <s v="Avery Heavy-Duty EZD  Binder With Locking Rings"/>
    <x v="3028"/>
    <n v="8"/>
    <n v="0.7"/>
    <n v="-9.8207999999999984"/>
  </r>
  <r>
    <x v="0"/>
    <s v="RF-19840"/>
    <s v="Roy Französisch"/>
    <x v="1"/>
    <s v="United States"/>
    <x v="33"/>
    <x v="17"/>
    <n v="22153"/>
    <x v="2"/>
    <s v="OFF-BI-10002309"/>
    <x v="1"/>
    <x v="6"/>
    <s v="Avery Heavy-Duty EZD  Binder With Locking Rings"/>
    <x v="2124"/>
    <n v="4"/>
    <n v="0"/>
    <n v="10.7136"/>
  </r>
  <r>
    <x v="1"/>
    <s v="FH-14275"/>
    <s v="Frank Hawley"/>
    <x v="0"/>
    <s v="United States"/>
    <x v="2"/>
    <x v="1"/>
    <n v="94122"/>
    <x v="1"/>
    <s v="OFF-BI-10002309"/>
    <x v="1"/>
    <x v="6"/>
    <s v="Avery Heavy-Duty EZD  Binder With Locking Rings"/>
    <x v="2049"/>
    <n v="2"/>
    <n v="0.2"/>
    <n v="3.1247999999999996"/>
  </r>
  <r>
    <x v="1"/>
    <s v="BD-11605"/>
    <s v="Brian Dahlen"/>
    <x v="1"/>
    <s v="United States"/>
    <x v="2"/>
    <x v="1"/>
    <n v="94122"/>
    <x v="1"/>
    <s v="OFF-BI-10002309"/>
    <x v="1"/>
    <x v="6"/>
    <s v="Avery Heavy-Duty EZD  Binder With Locking Rings"/>
    <x v="2048"/>
    <n v="4"/>
    <n v="0.2"/>
    <n v="6.2495999999999992"/>
  </r>
  <r>
    <x v="1"/>
    <s v="QJ-19255"/>
    <s v="Quincy Jones"/>
    <x v="0"/>
    <s v="United States"/>
    <x v="18"/>
    <x v="13"/>
    <n v="19143"/>
    <x v="3"/>
    <s v="OFF-BI-10002353"/>
    <x v="1"/>
    <x v="6"/>
    <s v="GBC VeloBind Cover Sets"/>
    <x v="3029"/>
    <n v="3"/>
    <n v="0.7"/>
    <n v="-9.2639999999999993"/>
  </r>
  <r>
    <x v="1"/>
    <s v="LS-16975"/>
    <s v="Lindsay Shagiari"/>
    <x v="2"/>
    <s v="United States"/>
    <x v="17"/>
    <x v="12"/>
    <n v="77070"/>
    <x v="0"/>
    <s v="OFF-BI-10002353"/>
    <x v="1"/>
    <x v="6"/>
    <s v="GBC VeloBind Cover Sets"/>
    <x v="3030"/>
    <n v="3"/>
    <n v="0.8"/>
    <n v="-13.895999999999997"/>
  </r>
  <r>
    <x v="2"/>
    <s v="EH-14005"/>
    <s v="Erica Hernandez"/>
    <x v="2"/>
    <s v="United States"/>
    <x v="14"/>
    <x v="11"/>
    <n v="72401"/>
    <x v="2"/>
    <s v="OFF-BI-10002353"/>
    <x v="1"/>
    <x v="6"/>
    <s v="GBC VeloBind Cover Sets"/>
    <x v="3031"/>
    <n v="7"/>
    <n v="0"/>
    <n v="54.04"/>
  </r>
  <r>
    <x v="1"/>
    <s v="KD-16495"/>
    <s v="Keith Dawkins"/>
    <x v="0"/>
    <s v="United States"/>
    <x v="20"/>
    <x v="1"/>
    <n v="95123"/>
    <x v="1"/>
    <s v="OFF-BI-10002353"/>
    <x v="1"/>
    <x v="6"/>
    <s v="GBC VeloBind Cover Sets"/>
    <x v="3032"/>
    <n v="2"/>
    <n v="0.2"/>
    <n v="9.2639999999999993"/>
  </r>
  <r>
    <x v="0"/>
    <s v="AH-10030"/>
    <s v="Aaron Hawkins"/>
    <x v="0"/>
    <s v="United States"/>
    <x v="2"/>
    <x v="1"/>
    <n v="94109"/>
    <x v="1"/>
    <s v="OFF-BI-10002353"/>
    <x v="1"/>
    <x v="6"/>
    <s v="GBC VeloBind Cover Sets"/>
    <x v="3033"/>
    <n v="4"/>
    <n v="0.2"/>
    <n v="18.527999999999999"/>
  </r>
  <r>
    <x v="0"/>
    <s v="SC-20380"/>
    <s v="Shahid Collister"/>
    <x v="1"/>
    <s v="United States"/>
    <x v="111"/>
    <x v="25"/>
    <n v="6824"/>
    <x v="3"/>
    <s v="OFF-BI-10002353"/>
    <x v="1"/>
    <x v="6"/>
    <s v="GBC VeloBind Cover Sets"/>
    <x v="3034"/>
    <n v="2"/>
    <n v="0"/>
    <n v="15.44"/>
  </r>
  <r>
    <x v="3"/>
    <s v="SC-20770"/>
    <s v="Stewart Carmichael"/>
    <x v="0"/>
    <s v="United States"/>
    <x v="18"/>
    <x v="13"/>
    <n v="19134"/>
    <x v="3"/>
    <s v="OFF-BI-10002353"/>
    <x v="1"/>
    <x v="6"/>
    <s v="GBC VeloBind Cover Sets"/>
    <x v="3035"/>
    <n v="5"/>
    <n v="0.7"/>
    <n v="-15.439999999999998"/>
  </r>
  <r>
    <x v="1"/>
    <s v="CD-12790"/>
    <s v="Cynthia Delaney"/>
    <x v="2"/>
    <s v="United States"/>
    <x v="244"/>
    <x v="1"/>
    <n v="92553"/>
    <x v="1"/>
    <s v="OFF-BI-10002353"/>
    <x v="1"/>
    <x v="6"/>
    <s v="GBC VeloBind Cover Sets"/>
    <x v="3036"/>
    <n v="3"/>
    <n v="0.2"/>
    <n v="13.896000000000001"/>
  </r>
  <r>
    <x v="1"/>
    <s v="JA-15970"/>
    <s v="Joseph Airdo"/>
    <x v="1"/>
    <s v="United States"/>
    <x v="281"/>
    <x v="22"/>
    <n v="44221"/>
    <x v="3"/>
    <s v="OFF-BI-10002353"/>
    <x v="1"/>
    <x v="6"/>
    <s v="GBC VeloBind Cover Sets"/>
    <x v="3037"/>
    <n v="4"/>
    <n v="0.7"/>
    <n v="-12.352"/>
  </r>
  <r>
    <x v="1"/>
    <s v="CV-12805"/>
    <s v="Cynthia Voltz"/>
    <x v="0"/>
    <s v="United States"/>
    <x v="176"/>
    <x v="12"/>
    <n v="78745"/>
    <x v="0"/>
    <s v="OFF-BI-10002353"/>
    <x v="1"/>
    <x v="6"/>
    <s v="GBC VeloBind Cover Sets"/>
    <x v="3038"/>
    <n v="6"/>
    <n v="0.8"/>
    <n v="-27.791999999999994"/>
  </r>
  <r>
    <x v="0"/>
    <s v="CS-11845"/>
    <s v="Cari Sayre"/>
    <x v="0"/>
    <s v="United States"/>
    <x v="0"/>
    <x v="0"/>
    <n v="60623"/>
    <x v="0"/>
    <s v="OFF-BI-10002353"/>
    <x v="1"/>
    <x v="6"/>
    <s v="GBC VeloBind Cover Sets"/>
    <x v="3030"/>
    <n v="3"/>
    <n v="0.8"/>
    <n v="-13.895999999999997"/>
  </r>
  <r>
    <x v="1"/>
    <s v="AS-10090"/>
    <s v="Adam Shillingsburg"/>
    <x v="1"/>
    <s v="United States"/>
    <x v="33"/>
    <x v="19"/>
    <n v="65807"/>
    <x v="0"/>
    <s v="OFF-BI-10002393"/>
    <x v="1"/>
    <x v="6"/>
    <s v="Binder Posts"/>
    <x v="3039"/>
    <n v="3"/>
    <n v="0"/>
    <n v="7.9212000000000007"/>
  </r>
  <r>
    <x v="0"/>
    <s v="AS-10090"/>
    <s v="Adam Shillingsburg"/>
    <x v="1"/>
    <s v="United States"/>
    <x v="18"/>
    <x v="13"/>
    <n v="19143"/>
    <x v="3"/>
    <s v="OFF-BI-10002393"/>
    <x v="1"/>
    <x v="6"/>
    <s v="Binder Posts"/>
    <x v="3040"/>
    <n v="2"/>
    <n v="0.7"/>
    <n v="-2.7551999999999994"/>
  </r>
  <r>
    <x v="1"/>
    <s v="KC-16540"/>
    <s v="Kelly Collister"/>
    <x v="1"/>
    <s v="United States"/>
    <x v="17"/>
    <x v="12"/>
    <n v="77041"/>
    <x v="0"/>
    <s v="OFF-BI-10002393"/>
    <x v="1"/>
    <x v="6"/>
    <s v="Binder Posts"/>
    <x v="3041"/>
    <n v="2"/>
    <n v="0.8"/>
    <n v="-3.9032000000000009"/>
  </r>
  <r>
    <x v="1"/>
    <s v="TT-21220"/>
    <s v="Thomas Thornton"/>
    <x v="1"/>
    <s v="United States"/>
    <x v="6"/>
    <x v="3"/>
    <n v="10035"/>
    <x v="3"/>
    <s v="OFF-BI-10002393"/>
    <x v="1"/>
    <x v="6"/>
    <s v="Binder Posts"/>
    <x v="3042"/>
    <n v="3"/>
    <n v="0.2"/>
    <n v="4.4771999999999998"/>
  </r>
  <r>
    <x v="1"/>
    <s v="SC-20575"/>
    <s v="Sonia Cooley"/>
    <x v="1"/>
    <s v="United States"/>
    <x v="0"/>
    <x v="0"/>
    <n v="60653"/>
    <x v="0"/>
    <s v="OFF-BI-10002393"/>
    <x v="1"/>
    <x v="6"/>
    <s v="Binder Posts"/>
    <x v="3041"/>
    <n v="2"/>
    <n v="0.8"/>
    <n v="-3.9032000000000009"/>
  </r>
  <r>
    <x v="1"/>
    <s v="JO-15145"/>
    <s v="Jack O'Briant"/>
    <x v="0"/>
    <s v="United States"/>
    <x v="11"/>
    <x v="8"/>
    <n v="98103"/>
    <x v="1"/>
    <s v="OFF-BI-10002393"/>
    <x v="1"/>
    <x v="6"/>
    <s v="Binder Posts"/>
    <x v="3043"/>
    <n v="4"/>
    <n v="0.2"/>
    <n v="5.9695999999999998"/>
  </r>
  <r>
    <x v="2"/>
    <s v="MK-17905"/>
    <s v="Michael Kennedy"/>
    <x v="0"/>
    <s v="United States"/>
    <x v="50"/>
    <x v="25"/>
    <n v="6040"/>
    <x v="3"/>
    <s v="OFF-BI-10002412"/>
    <x v="1"/>
    <x v="6"/>
    <s v="Wilson Jones “Snap” Scratch Pad Binder Tool for Ring Binders"/>
    <x v="2545"/>
    <n v="4"/>
    <n v="0"/>
    <n v="10.44"/>
  </r>
  <r>
    <x v="1"/>
    <s v="SC-20440"/>
    <s v="Shaun Chance"/>
    <x v="0"/>
    <s v="United States"/>
    <x v="437"/>
    <x v="26"/>
    <n v="2740"/>
    <x v="3"/>
    <s v="OFF-BI-10002412"/>
    <x v="1"/>
    <x v="6"/>
    <s v="Wilson Jones “Snap” Scratch Pad Binder Tool for Ring Binders"/>
    <x v="3044"/>
    <n v="9"/>
    <n v="0"/>
    <n v="23.49"/>
  </r>
  <r>
    <x v="3"/>
    <s v="SJ-20125"/>
    <s v="Sanjit Jacobs"/>
    <x v="2"/>
    <s v="United States"/>
    <x v="17"/>
    <x v="12"/>
    <n v="77036"/>
    <x v="0"/>
    <s v="OFF-BI-10002412"/>
    <x v="1"/>
    <x v="6"/>
    <s v="Wilson Jones “Snap” Scratch Pad Binder Tool for Ring Binders"/>
    <x v="3045"/>
    <n v="5"/>
    <n v="0.8"/>
    <n v="-10.15"/>
  </r>
  <r>
    <x v="1"/>
    <s v="NM-18445"/>
    <s v="Nathan Mautz"/>
    <x v="2"/>
    <s v="United States"/>
    <x v="6"/>
    <x v="3"/>
    <n v="10011"/>
    <x v="3"/>
    <s v="OFF-BI-10002412"/>
    <x v="1"/>
    <x v="6"/>
    <s v="Wilson Jones “Snap” Scratch Pad Binder Tool for Ring Binders"/>
    <x v="2547"/>
    <n v="3"/>
    <n v="0.2"/>
    <n v="4.3500000000000005"/>
  </r>
  <r>
    <x v="1"/>
    <s v="GW-14605"/>
    <s v="Giulietta Weimer"/>
    <x v="1"/>
    <s v="United States"/>
    <x v="36"/>
    <x v="21"/>
    <n v="42420"/>
    <x v="2"/>
    <s v="OFF-BI-10002412"/>
    <x v="1"/>
    <x v="6"/>
    <s v="Wilson Jones “Snap” Scratch Pad Binder Tool for Ring Binders"/>
    <x v="3046"/>
    <n v="1"/>
    <n v="0"/>
    <n v="2.61"/>
  </r>
  <r>
    <x v="0"/>
    <s v="DK-12835"/>
    <s v="Damala Kotsonis"/>
    <x v="0"/>
    <s v="United States"/>
    <x v="18"/>
    <x v="13"/>
    <n v="19143"/>
    <x v="3"/>
    <s v="OFF-BI-10002414"/>
    <x v="1"/>
    <x v="6"/>
    <s v="GBC ProClick Spines for 32-Hole Punch"/>
    <x v="3047"/>
    <n v="2"/>
    <n v="0.7"/>
    <n v="-5.7637999999999998"/>
  </r>
  <r>
    <x v="1"/>
    <s v="RB-19360"/>
    <s v="Raymond Buch"/>
    <x v="1"/>
    <s v="United States"/>
    <x v="222"/>
    <x v="24"/>
    <n v="37211"/>
    <x v="2"/>
    <s v="OFF-BI-10002414"/>
    <x v="1"/>
    <x v="6"/>
    <s v="GBC ProClick Spines for 32-Hole Punch"/>
    <x v="3048"/>
    <n v="3"/>
    <n v="0.7"/>
    <n v="-8.6456999999999979"/>
  </r>
  <r>
    <x v="0"/>
    <s v="TP-21415"/>
    <s v="Tom Prescott"/>
    <x v="1"/>
    <s v="United States"/>
    <x v="19"/>
    <x v="12"/>
    <n v="75081"/>
    <x v="0"/>
    <s v="OFF-BI-10002414"/>
    <x v="1"/>
    <x v="6"/>
    <s v="GBC ProClick Spines for 32-Hole Punch"/>
    <x v="3049"/>
    <n v="4"/>
    <n v="0.8"/>
    <n v="-16.539600000000007"/>
  </r>
  <r>
    <x v="0"/>
    <s v="JM-15580"/>
    <s v="Jill Matthias"/>
    <x v="1"/>
    <s v="United States"/>
    <x v="67"/>
    <x v="15"/>
    <n v="21215"/>
    <x v="3"/>
    <s v="OFF-BI-10002414"/>
    <x v="1"/>
    <x v="6"/>
    <s v="GBC ProClick Spines for 32-Hole Punch"/>
    <x v="3050"/>
    <n v="2"/>
    <n v="0"/>
    <n v="11.778199999999998"/>
  </r>
  <r>
    <x v="3"/>
    <s v="KH-16360"/>
    <s v="Katherine Hughes"/>
    <x v="1"/>
    <s v="United States"/>
    <x v="98"/>
    <x v="21"/>
    <n v="40214"/>
    <x v="2"/>
    <s v="OFF-BI-10002414"/>
    <x v="1"/>
    <x v="6"/>
    <s v="GBC ProClick Spines for 32-Hole Punch"/>
    <x v="3051"/>
    <n v="1"/>
    <n v="0"/>
    <n v="5.8890999999999991"/>
  </r>
  <r>
    <x v="3"/>
    <s v="EP-13915"/>
    <s v="Emily Phan"/>
    <x v="1"/>
    <s v="United States"/>
    <x v="0"/>
    <x v="0"/>
    <n v="60653"/>
    <x v="0"/>
    <s v="OFF-BI-10002429"/>
    <x v="1"/>
    <x v="6"/>
    <s v="Premier Elliptical Ring Binder, Black"/>
    <x v="3052"/>
    <n v="7"/>
    <n v="0.8"/>
    <n v="-68.185600000000022"/>
  </r>
  <r>
    <x v="1"/>
    <s v="DB-12910"/>
    <s v="Daniel Byrd"/>
    <x v="2"/>
    <s v="United States"/>
    <x v="185"/>
    <x v="10"/>
    <n v="33614"/>
    <x v="2"/>
    <s v="OFF-BI-10002429"/>
    <x v="1"/>
    <x v="6"/>
    <s v="Premier Elliptical Ring Binder, Black"/>
    <x v="3053"/>
    <n v="5"/>
    <n v="0.7"/>
    <n v="-33.483999999999995"/>
  </r>
  <r>
    <x v="1"/>
    <s v="AF-10885"/>
    <s v="Art Foster"/>
    <x v="1"/>
    <s v="United States"/>
    <x v="111"/>
    <x v="22"/>
    <n v="45014"/>
    <x v="3"/>
    <s v="OFF-BI-10002429"/>
    <x v="1"/>
    <x v="6"/>
    <s v="Premier Elliptical Ring Binder, Black"/>
    <x v="3054"/>
    <n v="7"/>
    <n v="0.7"/>
    <n v="-46.877600000000001"/>
  </r>
  <r>
    <x v="0"/>
    <s v="LP-17095"/>
    <s v="Liz Preis"/>
    <x v="1"/>
    <s v="United States"/>
    <x v="97"/>
    <x v="20"/>
    <n v="85023"/>
    <x v="1"/>
    <s v="OFF-BI-10002429"/>
    <x v="1"/>
    <x v="6"/>
    <s v="Premier Elliptical Ring Binder, Black"/>
    <x v="3055"/>
    <n v="6"/>
    <n v="0.7"/>
    <n v="-40.180799999999991"/>
  </r>
  <r>
    <x v="1"/>
    <s v="GR-14560"/>
    <s v="Georgia Rosenberg"/>
    <x v="0"/>
    <s v="United States"/>
    <x v="7"/>
    <x v="4"/>
    <n v="19805"/>
    <x v="3"/>
    <s v="OFF-BI-10002429"/>
    <x v="1"/>
    <x v="6"/>
    <s v="Premier Elliptical Ring Binder, Black"/>
    <x v="3056"/>
    <n v="7"/>
    <n v="0"/>
    <n v="102.2784"/>
  </r>
  <r>
    <x v="0"/>
    <s v="BF-11020"/>
    <s v="Barry Französisch"/>
    <x v="0"/>
    <s v="United States"/>
    <x v="71"/>
    <x v="12"/>
    <n v="76017"/>
    <x v="0"/>
    <s v="OFF-BI-10002429"/>
    <x v="1"/>
    <x v="6"/>
    <s v="Premier Elliptical Ring Binder, Black"/>
    <x v="3052"/>
    <n v="7"/>
    <n v="0.8"/>
    <n v="-68.185600000000022"/>
  </r>
  <r>
    <x v="1"/>
    <s v="RH-19555"/>
    <s v="Ritsa Hightower"/>
    <x v="1"/>
    <s v="United States"/>
    <x v="217"/>
    <x v="9"/>
    <n v="28205"/>
    <x v="2"/>
    <s v="OFF-BI-10002429"/>
    <x v="1"/>
    <x v="6"/>
    <s v="Premier Elliptical Ring Binder, Black"/>
    <x v="3057"/>
    <n v="3"/>
    <n v="0.7"/>
    <n v="-20.090399999999995"/>
  </r>
  <r>
    <x v="2"/>
    <s v="RB-19435"/>
    <s v="Richard Bierner"/>
    <x v="1"/>
    <s v="United States"/>
    <x v="32"/>
    <x v="22"/>
    <n v="43229"/>
    <x v="3"/>
    <s v="OFF-BI-10002429"/>
    <x v="1"/>
    <x v="6"/>
    <s v="Premier Elliptical Ring Binder, Black"/>
    <x v="3058"/>
    <n v="2"/>
    <n v="0.7"/>
    <n v="-13.393599999999999"/>
  </r>
  <r>
    <x v="1"/>
    <s v="AG-10495"/>
    <s v="Andrew Gjertsen"/>
    <x v="0"/>
    <s v="United States"/>
    <x v="265"/>
    <x v="10"/>
    <n v="33710"/>
    <x v="2"/>
    <s v="OFF-BI-10002429"/>
    <x v="1"/>
    <x v="6"/>
    <s v="Premier Elliptical Ring Binder, Black"/>
    <x v="3058"/>
    <n v="2"/>
    <n v="0.7"/>
    <n v="-13.393599999999999"/>
  </r>
  <r>
    <x v="1"/>
    <s v="SP-20620"/>
    <s v="Stefania Perrino"/>
    <x v="0"/>
    <s v="United States"/>
    <x v="18"/>
    <x v="13"/>
    <n v="19134"/>
    <x v="3"/>
    <s v="OFF-BI-10002432"/>
    <x v="1"/>
    <x v="6"/>
    <s v="Wilson Jones Standard D-Ring Binders"/>
    <x v="3059"/>
    <n v="2"/>
    <n v="0.7"/>
    <n v="-2.3275999999999994"/>
  </r>
  <r>
    <x v="1"/>
    <s v="BS-11365"/>
    <s v="Bill Shonely"/>
    <x v="0"/>
    <s v="United States"/>
    <x v="70"/>
    <x v="16"/>
    <n v="8701"/>
    <x v="3"/>
    <s v="OFF-BI-10002432"/>
    <x v="1"/>
    <x v="6"/>
    <s v="Wilson Jones Standard D-Ring Binders"/>
    <x v="3060"/>
    <n v="5"/>
    <n v="0"/>
    <n v="11.890999999999998"/>
  </r>
  <r>
    <x v="1"/>
    <s v="RD-19480"/>
    <s v="Rick Duston"/>
    <x v="1"/>
    <s v="United States"/>
    <x v="1"/>
    <x v="1"/>
    <n v="92105"/>
    <x v="1"/>
    <s v="OFF-BI-10002432"/>
    <x v="1"/>
    <x v="6"/>
    <s v="Wilson Jones Standard D-Ring Binders"/>
    <x v="3061"/>
    <n v="2"/>
    <n v="0.2"/>
    <n v="2.7323999999999993"/>
  </r>
  <r>
    <x v="1"/>
    <s v="NR-18550"/>
    <s v="Nick Radford"/>
    <x v="1"/>
    <s v="United States"/>
    <x v="62"/>
    <x v="10"/>
    <n v="33024"/>
    <x v="2"/>
    <s v="OFF-BI-10002432"/>
    <x v="1"/>
    <x v="6"/>
    <s v="Wilson Jones Standard D-Ring Binders"/>
    <x v="3062"/>
    <n v="3"/>
    <n v="0.7"/>
    <n v="-3.4913999999999987"/>
  </r>
  <r>
    <x v="3"/>
    <s v="KH-16630"/>
    <s v="Ken Heidel"/>
    <x v="0"/>
    <s v="United States"/>
    <x v="391"/>
    <x v="28"/>
    <n v="84062"/>
    <x v="1"/>
    <s v="OFF-BI-10002432"/>
    <x v="1"/>
    <x v="6"/>
    <s v="Wilson Jones Standard D-Ring Binders"/>
    <x v="3063"/>
    <n v="3"/>
    <n v="0.2"/>
    <n v="4.0985999999999994"/>
  </r>
  <r>
    <x v="1"/>
    <s v="JK-15730"/>
    <s v="Joe Kamberova"/>
    <x v="1"/>
    <s v="United States"/>
    <x v="0"/>
    <x v="0"/>
    <n v="60653"/>
    <x v="0"/>
    <s v="OFF-BI-10002432"/>
    <x v="1"/>
    <x v="6"/>
    <s v="Wilson Jones Standard D-Ring Binders"/>
    <x v="3064"/>
    <n v="3"/>
    <n v="0.8"/>
    <n v="-5.0094000000000012"/>
  </r>
  <r>
    <x v="1"/>
    <s v="AT-10735"/>
    <s v="Annie Thurman"/>
    <x v="1"/>
    <s v="United States"/>
    <x v="177"/>
    <x v="25"/>
    <n v="6010"/>
    <x v="3"/>
    <s v="OFF-BI-10002432"/>
    <x v="1"/>
    <x v="6"/>
    <s v="Wilson Jones Standard D-Ring Binders"/>
    <x v="3060"/>
    <n v="5"/>
    <n v="0"/>
    <n v="11.890999999999998"/>
  </r>
  <r>
    <x v="0"/>
    <s v="MA-17995"/>
    <s v="Michelle Arnett"/>
    <x v="2"/>
    <s v="United States"/>
    <x v="110"/>
    <x v="17"/>
    <n v="23223"/>
    <x v="2"/>
    <s v="OFF-BI-10002432"/>
    <x v="1"/>
    <x v="6"/>
    <s v="Wilson Jones Standard D-Ring Binders"/>
    <x v="3065"/>
    <n v="3"/>
    <n v="0"/>
    <n v="7.1345999999999989"/>
  </r>
  <r>
    <x v="0"/>
    <s v="DK-13375"/>
    <s v="Dennis Kane"/>
    <x v="1"/>
    <s v="United States"/>
    <x v="1"/>
    <x v="1"/>
    <n v="92105"/>
    <x v="1"/>
    <s v="OFF-BI-10002437"/>
    <x v="1"/>
    <x v="6"/>
    <s v="Recycled Premium Regency Composition Covers"/>
    <x v="3066"/>
    <n v="2"/>
    <n v="0.2"/>
    <n v="8.8623999999999992"/>
  </r>
  <r>
    <x v="1"/>
    <s v="TC-20980"/>
    <s v="Tamara Chand"/>
    <x v="0"/>
    <s v="United States"/>
    <x v="68"/>
    <x v="3"/>
    <n v="11561"/>
    <x v="3"/>
    <s v="OFF-BI-10002437"/>
    <x v="1"/>
    <x v="6"/>
    <s v="Recycled Premium Regency Composition Covers"/>
    <x v="3066"/>
    <n v="2"/>
    <n v="0.2"/>
    <n v="8.8623999999999992"/>
  </r>
  <r>
    <x v="2"/>
    <s v="BE-11410"/>
    <s v="Bobby Elias"/>
    <x v="1"/>
    <s v="United States"/>
    <x v="88"/>
    <x v="1"/>
    <n v="94521"/>
    <x v="1"/>
    <s v="OFF-BI-10002437"/>
    <x v="1"/>
    <x v="6"/>
    <s v="Recycled Premium Regency Composition Covers"/>
    <x v="3067"/>
    <n v="5"/>
    <n v="0.2"/>
    <n v="22.155999999999999"/>
  </r>
  <r>
    <x v="1"/>
    <s v="SC-20095"/>
    <s v="Sanjit Chand"/>
    <x v="1"/>
    <s v="United States"/>
    <x v="172"/>
    <x v="1"/>
    <n v="92627"/>
    <x v="1"/>
    <s v="OFF-BI-10002498"/>
    <x v="1"/>
    <x v="6"/>
    <s v="Clear Mylar Reinforcing Strips"/>
    <x v="3068"/>
    <n v="8"/>
    <n v="0.2"/>
    <n v="40.370399999999997"/>
  </r>
  <r>
    <x v="1"/>
    <s v="ZC-21910"/>
    <s v="Zuschuss Carroll"/>
    <x v="1"/>
    <s v="United States"/>
    <x v="72"/>
    <x v="23"/>
    <n v="97301"/>
    <x v="1"/>
    <s v="OFF-BI-10002498"/>
    <x v="1"/>
    <x v="6"/>
    <s v="Clear Mylar Reinforcing Strips"/>
    <x v="3069"/>
    <n v="3"/>
    <n v="0.7"/>
    <n v="-12.896100000000004"/>
  </r>
  <r>
    <x v="3"/>
    <s v="JA-15970"/>
    <s v="Joseph Airdo"/>
    <x v="1"/>
    <s v="United States"/>
    <x v="18"/>
    <x v="13"/>
    <n v="19134"/>
    <x v="3"/>
    <s v="OFF-BI-10002498"/>
    <x v="1"/>
    <x v="6"/>
    <s v="Clear Mylar Reinforcing Strips"/>
    <x v="2733"/>
    <n v="1"/>
    <n v="0.7"/>
    <n v="-4.2987000000000002"/>
  </r>
  <r>
    <x v="1"/>
    <s v="VG-21790"/>
    <s v="Vivek Gonzalez"/>
    <x v="1"/>
    <s v="United States"/>
    <x v="2"/>
    <x v="1"/>
    <n v="94109"/>
    <x v="1"/>
    <s v="OFF-BI-10002498"/>
    <x v="1"/>
    <x v="6"/>
    <s v="Clear Mylar Reinforcing Strips"/>
    <x v="3068"/>
    <n v="8"/>
    <n v="0.2"/>
    <n v="40.370399999999997"/>
  </r>
  <r>
    <x v="1"/>
    <s v="AA-10375"/>
    <s v="Allen Armold"/>
    <x v="1"/>
    <s v="United States"/>
    <x v="6"/>
    <x v="3"/>
    <n v="10035"/>
    <x v="3"/>
    <s v="OFF-BI-10002498"/>
    <x v="1"/>
    <x v="6"/>
    <s v="Clear Mylar Reinforcing Strips"/>
    <x v="2730"/>
    <n v="1"/>
    <n v="0.2"/>
    <n v="5.0462999999999996"/>
  </r>
  <r>
    <x v="0"/>
    <s v="RD-19720"/>
    <s v="Roger Demir"/>
    <x v="1"/>
    <s v="United States"/>
    <x v="2"/>
    <x v="1"/>
    <n v="94122"/>
    <x v="1"/>
    <s v="OFF-BI-10002498"/>
    <x v="1"/>
    <x v="6"/>
    <s v="Clear Mylar Reinforcing Strips"/>
    <x v="3070"/>
    <n v="6"/>
    <n v="0.2"/>
    <n v="30.277799999999992"/>
  </r>
  <r>
    <x v="1"/>
    <s v="SC-20575"/>
    <s v="Sonia Cooley"/>
    <x v="1"/>
    <s v="United States"/>
    <x v="24"/>
    <x v="10"/>
    <n v="33178"/>
    <x v="2"/>
    <s v="OFF-BI-10002498"/>
    <x v="1"/>
    <x v="6"/>
    <s v="Clear Mylar Reinforcing Strips"/>
    <x v="3071"/>
    <n v="2"/>
    <n v="0.7"/>
    <n v="-8.5974000000000004"/>
  </r>
  <r>
    <x v="0"/>
    <s v="HA-14920"/>
    <s v="Helen Andreada"/>
    <x v="1"/>
    <s v="United States"/>
    <x v="2"/>
    <x v="1"/>
    <n v="94109"/>
    <x v="1"/>
    <s v="OFF-BI-10002557"/>
    <x v="1"/>
    <x v="6"/>
    <s v="Presstex Flexible Ring Binders"/>
    <x v="2421"/>
    <n v="3"/>
    <n v="0.2"/>
    <n v="4.0949999999999989"/>
  </r>
  <r>
    <x v="3"/>
    <s v="RL-19615"/>
    <s v="Rob Lucas"/>
    <x v="1"/>
    <s v="United States"/>
    <x v="203"/>
    <x v="36"/>
    <n v="36116"/>
    <x v="2"/>
    <s v="OFF-BI-10002557"/>
    <x v="1"/>
    <x v="6"/>
    <s v="Presstex Flexible Ring Binders"/>
    <x v="1958"/>
    <n v="5"/>
    <n v="0"/>
    <n v="11.375"/>
  </r>
  <r>
    <x v="2"/>
    <s v="TT-21220"/>
    <s v="Thomas Thornton"/>
    <x v="1"/>
    <s v="United States"/>
    <x v="2"/>
    <x v="1"/>
    <n v="94109"/>
    <x v="1"/>
    <s v="OFF-BI-10002557"/>
    <x v="1"/>
    <x v="6"/>
    <s v="Presstex Flexible Ring Binders"/>
    <x v="2345"/>
    <n v="2"/>
    <n v="0.2"/>
    <n v="2.7299999999999995"/>
  </r>
  <r>
    <x v="1"/>
    <s v="ML-18040"/>
    <s v="Michelle Lonsdale"/>
    <x v="0"/>
    <s v="United States"/>
    <x v="457"/>
    <x v="12"/>
    <n v="77489"/>
    <x v="0"/>
    <s v="OFF-BI-10002557"/>
    <x v="1"/>
    <x v="6"/>
    <s v="Presstex Flexible Ring Binders"/>
    <x v="3072"/>
    <n v="7"/>
    <n v="0.8"/>
    <n v="-9.5550000000000015"/>
  </r>
  <r>
    <x v="1"/>
    <s v="SV-20785"/>
    <s v="Stewart Visinsky"/>
    <x v="1"/>
    <s v="United States"/>
    <x v="13"/>
    <x v="10"/>
    <n v="32216"/>
    <x v="2"/>
    <s v="OFF-BI-10002557"/>
    <x v="1"/>
    <x v="6"/>
    <s v="Presstex Flexible Ring Binders"/>
    <x v="3073"/>
    <n v="1"/>
    <n v="0.7"/>
    <n v="-0.9099999999999997"/>
  </r>
  <r>
    <x v="1"/>
    <s v="EB-13975"/>
    <s v="Erica Bern"/>
    <x v="0"/>
    <s v="United States"/>
    <x v="163"/>
    <x v="9"/>
    <n v="27405"/>
    <x v="2"/>
    <s v="OFF-BI-10002557"/>
    <x v="1"/>
    <x v="6"/>
    <s v="Presstex Flexible Ring Binders"/>
    <x v="3074"/>
    <n v="3"/>
    <n v="0.7"/>
    <n v="-2.7300000000000004"/>
  </r>
  <r>
    <x v="3"/>
    <s v="SE-20110"/>
    <s v="Sanjit Engle"/>
    <x v="1"/>
    <s v="United States"/>
    <x v="71"/>
    <x v="17"/>
    <n v="22204"/>
    <x v="2"/>
    <s v="OFF-BI-10002557"/>
    <x v="1"/>
    <x v="6"/>
    <s v="Presstex Flexible Ring Binders"/>
    <x v="974"/>
    <n v="8"/>
    <n v="0"/>
    <n v="18.2"/>
  </r>
  <r>
    <x v="1"/>
    <s v="SW-20275"/>
    <s v="Scott Williamson"/>
    <x v="1"/>
    <s v="United States"/>
    <x v="6"/>
    <x v="3"/>
    <n v="10009"/>
    <x v="3"/>
    <s v="OFF-BI-10002557"/>
    <x v="1"/>
    <x v="6"/>
    <s v="Presstex Flexible Ring Binders"/>
    <x v="2135"/>
    <n v="1"/>
    <n v="0.2"/>
    <n v="1.3649999999999998"/>
  </r>
  <r>
    <x v="1"/>
    <s v="GG-14650"/>
    <s v="Greg Guthrie"/>
    <x v="0"/>
    <s v="United States"/>
    <x v="5"/>
    <x v="1"/>
    <n v="90049"/>
    <x v="1"/>
    <s v="OFF-BI-10002571"/>
    <x v="1"/>
    <x v="6"/>
    <s v="Avery Framed View Binder, EZD Ring (Locking), Navy, 1 1/2&quot;"/>
    <x v="3075"/>
    <n v="2"/>
    <n v="0.2"/>
    <n v="5.3891999999999989"/>
  </r>
  <r>
    <x v="1"/>
    <s v="LS-17230"/>
    <s v="Lycoris Saunders"/>
    <x v="1"/>
    <s v="United States"/>
    <x v="237"/>
    <x v="4"/>
    <n v="19901"/>
    <x v="3"/>
    <s v="OFF-BI-10002571"/>
    <x v="1"/>
    <x v="6"/>
    <s v="Avery Framed View Binder, EZD Ring (Locking), Navy, 1 1/2&quot;"/>
    <x v="1182"/>
    <n v="2"/>
    <n v="0"/>
    <n v="9.3811999999999998"/>
  </r>
  <r>
    <x v="1"/>
    <s v="TC-21475"/>
    <s v="Tony Chapman"/>
    <x v="2"/>
    <s v="United States"/>
    <x v="373"/>
    <x v="0"/>
    <n v="60440"/>
    <x v="0"/>
    <s v="OFF-BI-10002571"/>
    <x v="1"/>
    <x v="6"/>
    <s v="Avery Framed View Binder, EZD Ring (Locking), Navy, 1 1/2&quot;"/>
    <x v="3076"/>
    <n v="5"/>
    <n v="0.8"/>
    <n v="-16.467000000000002"/>
  </r>
  <r>
    <x v="1"/>
    <s v="SG-20890"/>
    <s v="Susan Gilcrest"/>
    <x v="0"/>
    <s v="United States"/>
    <x v="115"/>
    <x v="12"/>
    <n v="78501"/>
    <x v="0"/>
    <s v="OFF-BI-10002571"/>
    <x v="1"/>
    <x v="6"/>
    <s v="Avery Framed View Binder, EZD Ring (Locking), Navy, 1 1/2&quot;"/>
    <x v="3077"/>
    <n v="1"/>
    <n v="0.8"/>
    <n v="-3.293400000000001"/>
  </r>
  <r>
    <x v="1"/>
    <s v="MP-18175"/>
    <s v="Mike Pelletier"/>
    <x v="2"/>
    <s v="United States"/>
    <x v="2"/>
    <x v="1"/>
    <n v="94110"/>
    <x v="1"/>
    <s v="OFF-BI-10002571"/>
    <x v="1"/>
    <x v="6"/>
    <s v="Avery Framed View Binder, EZD Ring (Locking), Navy, 1 1/2&quot;"/>
    <x v="1180"/>
    <n v="5"/>
    <n v="0.2"/>
    <n v="13.472999999999999"/>
  </r>
  <r>
    <x v="0"/>
    <s v="LB-16795"/>
    <s v="Laurel Beltran"/>
    <x v="2"/>
    <s v="United States"/>
    <x v="393"/>
    <x v="7"/>
    <n v="81001"/>
    <x v="1"/>
    <s v="OFF-BI-10002571"/>
    <x v="1"/>
    <x v="6"/>
    <s v="Avery Framed View Binder, EZD Ring (Locking), Navy, 1 1/2&quot;"/>
    <x v="3078"/>
    <n v="4"/>
    <n v="0.7"/>
    <n v="-9.1815999999999995"/>
  </r>
  <r>
    <x v="1"/>
    <s v="RB-19465"/>
    <s v="Rick Bensley"/>
    <x v="2"/>
    <s v="United States"/>
    <x v="0"/>
    <x v="0"/>
    <n v="60610"/>
    <x v="0"/>
    <s v="OFF-BI-10002609"/>
    <x v="1"/>
    <x v="6"/>
    <s v="Avery Hidden Tab Dividers for Binding Systems"/>
    <x v="3079"/>
    <n v="3"/>
    <n v="0.8"/>
    <n v="-3.0396000000000001"/>
  </r>
  <r>
    <x v="1"/>
    <s v="EH-13945"/>
    <s v="Eric Hoffmann"/>
    <x v="1"/>
    <s v="United States"/>
    <x v="17"/>
    <x v="12"/>
    <n v="77041"/>
    <x v="0"/>
    <s v="OFF-BI-10002609"/>
    <x v="1"/>
    <x v="6"/>
    <s v="Avery Hidden Tab Dividers for Binding Systems"/>
    <x v="3080"/>
    <n v="2"/>
    <n v="0.8"/>
    <n v="-2.0264000000000002"/>
  </r>
  <r>
    <x v="1"/>
    <s v="MH-18025"/>
    <s v="Michelle Huthwaite"/>
    <x v="1"/>
    <s v="United States"/>
    <x v="0"/>
    <x v="0"/>
    <n v="60623"/>
    <x v="0"/>
    <s v="OFF-BI-10002609"/>
    <x v="1"/>
    <x v="6"/>
    <s v="Avery Hidden Tab Dividers for Binding Systems"/>
    <x v="3079"/>
    <n v="3"/>
    <n v="0.8"/>
    <n v="-3.0396000000000001"/>
  </r>
  <r>
    <x v="1"/>
    <s v="AC-10615"/>
    <s v="Ann Chong"/>
    <x v="0"/>
    <s v="United States"/>
    <x v="18"/>
    <x v="13"/>
    <n v="19143"/>
    <x v="3"/>
    <s v="OFF-BI-10002609"/>
    <x v="1"/>
    <x v="6"/>
    <s v="Avery Hidden Tab Dividers for Binding Systems"/>
    <x v="3081"/>
    <n v="4"/>
    <n v="0.7"/>
    <n v="-2.8608000000000002"/>
  </r>
  <r>
    <x v="1"/>
    <s v="RD-19930"/>
    <s v="Russell D'Ascenzo"/>
    <x v="1"/>
    <s v="United States"/>
    <x v="19"/>
    <x v="12"/>
    <n v="75217"/>
    <x v="0"/>
    <s v="OFF-BI-10002609"/>
    <x v="1"/>
    <x v="6"/>
    <s v="Avery Hidden Tab Dividers for Binding Systems"/>
    <x v="3079"/>
    <n v="3"/>
    <n v="0.8"/>
    <n v="-3.0396000000000001"/>
  </r>
  <r>
    <x v="1"/>
    <s v="DS-13030"/>
    <s v="Darrin Sayre"/>
    <x v="2"/>
    <s v="United States"/>
    <x v="2"/>
    <x v="1"/>
    <n v="94122"/>
    <x v="1"/>
    <s v="OFF-BI-10002609"/>
    <x v="1"/>
    <x v="6"/>
    <s v="Avery Hidden Tab Dividers for Binding Systems"/>
    <x v="3082"/>
    <n v="6"/>
    <n v="0.2"/>
    <n v="4.6487999999999987"/>
  </r>
  <r>
    <x v="1"/>
    <s v="NM-18520"/>
    <s v="Neoma Murray"/>
    <x v="1"/>
    <s v="United States"/>
    <x v="6"/>
    <x v="3"/>
    <n v="10011"/>
    <x v="3"/>
    <s v="OFF-BI-10002609"/>
    <x v="1"/>
    <x v="6"/>
    <s v="Avery Hidden Tab Dividers for Binding Systems"/>
    <x v="2297"/>
    <n v="3"/>
    <n v="0.2"/>
    <n v="2.3243999999999994"/>
  </r>
  <r>
    <x v="1"/>
    <s v="JD-15895"/>
    <s v="Jonathan Doherty"/>
    <x v="0"/>
    <s v="United States"/>
    <x v="150"/>
    <x v="16"/>
    <n v="7109"/>
    <x v="3"/>
    <s v="OFF-BI-10002706"/>
    <x v="1"/>
    <x v="6"/>
    <s v="Avery Premier Heavy-Duty Binder with Round Locking Rings"/>
    <x v="2108"/>
    <n v="1"/>
    <n v="0"/>
    <n v="6.5687999999999995"/>
  </r>
  <r>
    <x v="1"/>
    <s v="KL-16555"/>
    <s v="Kelly Lampkin"/>
    <x v="0"/>
    <s v="United States"/>
    <x v="138"/>
    <x v="12"/>
    <n v="78207"/>
    <x v="0"/>
    <s v="OFF-BI-10002706"/>
    <x v="1"/>
    <x v="6"/>
    <s v="Avery Premier Heavy-Duty Binder with Round Locking Rings"/>
    <x v="3083"/>
    <n v="3"/>
    <n v="0.8"/>
    <n v="-14.5656"/>
  </r>
  <r>
    <x v="1"/>
    <s v="AA-10375"/>
    <s v="Allen Armold"/>
    <x v="1"/>
    <s v="United States"/>
    <x v="377"/>
    <x v="1"/>
    <n v="91730"/>
    <x v="1"/>
    <s v="OFF-BI-10002706"/>
    <x v="1"/>
    <x v="6"/>
    <s v="Avery Premier Heavy-Duty Binder with Round Locking Rings"/>
    <x v="3084"/>
    <n v="3"/>
    <n v="0.2"/>
    <n v="11.138399999999999"/>
  </r>
  <r>
    <x v="1"/>
    <s v="TS-21340"/>
    <s v="Toby Swindell"/>
    <x v="1"/>
    <s v="United States"/>
    <x v="5"/>
    <x v="1"/>
    <n v="90036"/>
    <x v="1"/>
    <s v="OFF-BI-10002706"/>
    <x v="1"/>
    <x v="6"/>
    <s v="Avery Premier Heavy-Duty Binder with Round Locking Rings"/>
    <x v="3085"/>
    <n v="8"/>
    <n v="0.2"/>
    <n v="29.702399999999997"/>
  </r>
  <r>
    <x v="1"/>
    <s v="FO-14305"/>
    <s v="Frank Olsen"/>
    <x v="1"/>
    <s v="United States"/>
    <x v="0"/>
    <x v="0"/>
    <n v="60623"/>
    <x v="0"/>
    <s v="OFF-BI-10002706"/>
    <x v="1"/>
    <x v="6"/>
    <s v="Avery Premier Heavy-Duty Binder with Round Locking Rings"/>
    <x v="3083"/>
    <n v="3"/>
    <n v="0.8"/>
    <n v="-14.5656"/>
  </r>
  <r>
    <x v="3"/>
    <s v="JP-16135"/>
    <s v="Julie Prescott"/>
    <x v="2"/>
    <s v="United States"/>
    <x v="1"/>
    <x v="1"/>
    <n v="92024"/>
    <x v="1"/>
    <s v="OFF-BI-10002706"/>
    <x v="1"/>
    <x v="6"/>
    <s v="Avery Premier Heavy-Duty Binder with Round Locking Rings"/>
    <x v="904"/>
    <n v="2"/>
    <n v="0.2"/>
    <n v="7.4255999999999993"/>
  </r>
  <r>
    <x v="3"/>
    <s v="CD-12280"/>
    <s v="Christina DeMoss"/>
    <x v="1"/>
    <s v="United States"/>
    <x v="6"/>
    <x v="3"/>
    <n v="10024"/>
    <x v="3"/>
    <s v="OFF-BI-10002706"/>
    <x v="1"/>
    <x v="6"/>
    <s v="Avery Premier Heavy-Duty Binder with Round Locking Rings"/>
    <x v="3086"/>
    <n v="1"/>
    <n v="0.2"/>
    <n v="3.7127999999999997"/>
  </r>
  <r>
    <x v="1"/>
    <s v="JE-16165"/>
    <s v="Justin Ellison"/>
    <x v="0"/>
    <s v="United States"/>
    <x v="54"/>
    <x v="14"/>
    <n v="53132"/>
    <x v="0"/>
    <s v="OFF-BI-10002735"/>
    <x v="1"/>
    <x v="6"/>
    <s v="GBC Prestige Therm-A-Bind Covers"/>
    <x v="3087"/>
    <n v="5"/>
    <n v="0"/>
    <n v="80.628500000000003"/>
  </r>
  <r>
    <x v="1"/>
    <s v="NF-18595"/>
    <s v="Nicole Fjeld"/>
    <x v="2"/>
    <s v="United States"/>
    <x v="6"/>
    <x v="3"/>
    <n v="10009"/>
    <x v="3"/>
    <s v="OFF-BI-10002735"/>
    <x v="1"/>
    <x v="6"/>
    <s v="GBC Prestige Therm-A-Bind Covers"/>
    <x v="3088"/>
    <n v="3"/>
    <n v="0.2"/>
    <n v="27.791100000000004"/>
  </r>
  <r>
    <x v="1"/>
    <s v="CC-12685"/>
    <s v="Craig Carroll"/>
    <x v="1"/>
    <s v="United States"/>
    <x v="163"/>
    <x v="9"/>
    <n v="27405"/>
    <x v="2"/>
    <s v="OFF-BI-10002735"/>
    <x v="1"/>
    <x v="6"/>
    <s v="GBC Prestige Therm-A-Bind Covers"/>
    <x v="3089"/>
    <n v="5"/>
    <n v="0.7"/>
    <n v="-39.456499999999991"/>
  </r>
  <r>
    <x v="3"/>
    <s v="HK-14890"/>
    <s v="Heather Kirkland"/>
    <x v="0"/>
    <s v="United States"/>
    <x v="27"/>
    <x v="1"/>
    <n v="93905"/>
    <x v="1"/>
    <s v="OFF-BI-10002735"/>
    <x v="1"/>
    <x v="6"/>
    <s v="GBC Prestige Therm-A-Bind Covers"/>
    <x v="3090"/>
    <n v="2"/>
    <n v="0.2"/>
    <n v="18.5274"/>
  </r>
  <r>
    <x v="0"/>
    <s v="SC-20260"/>
    <s v="Scott Cohen"/>
    <x v="0"/>
    <s v="United States"/>
    <x v="2"/>
    <x v="1"/>
    <n v="94122"/>
    <x v="1"/>
    <s v="OFF-BI-10002735"/>
    <x v="1"/>
    <x v="6"/>
    <s v="GBC Prestige Therm-A-Bind Covers"/>
    <x v="3091"/>
    <n v="5"/>
    <n v="0.2"/>
    <n v="46.3185"/>
  </r>
  <r>
    <x v="1"/>
    <s v="BN-11515"/>
    <s v="Bradley Nguyen"/>
    <x v="1"/>
    <s v="United States"/>
    <x v="11"/>
    <x v="8"/>
    <n v="98103"/>
    <x v="1"/>
    <s v="OFF-BI-10002735"/>
    <x v="1"/>
    <x v="6"/>
    <s v="GBC Prestige Therm-A-Bind Covers"/>
    <x v="3091"/>
    <n v="5"/>
    <n v="0.2"/>
    <n v="46.3185"/>
  </r>
  <r>
    <x v="1"/>
    <s v="SB-20185"/>
    <s v="Sarah Brown"/>
    <x v="1"/>
    <s v="United States"/>
    <x v="88"/>
    <x v="43"/>
    <n v="3301"/>
    <x v="3"/>
    <s v="OFF-BI-10002735"/>
    <x v="1"/>
    <x v="6"/>
    <s v="GBC Prestige Therm-A-Bind Covers"/>
    <x v="3092"/>
    <n v="2"/>
    <n v="0"/>
    <n v="32.251400000000004"/>
  </r>
  <r>
    <x v="1"/>
    <s v="AH-10120"/>
    <s v="Adrian Hane"/>
    <x v="2"/>
    <s v="United States"/>
    <x v="98"/>
    <x v="21"/>
    <n v="40214"/>
    <x v="2"/>
    <s v="OFF-BI-10002735"/>
    <x v="1"/>
    <x v="6"/>
    <s v="GBC Prestige Therm-A-Bind Covers"/>
    <x v="3093"/>
    <n v="3"/>
    <n v="0"/>
    <n v="48.377100000000006"/>
  </r>
  <r>
    <x v="3"/>
    <s v="CD-12280"/>
    <s v="Christina DeMoss"/>
    <x v="1"/>
    <s v="United States"/>
    <x v="6"/>
    <x v="3"/>
    <n v="10024"/>
    <x v="3"/>
    <s v="OFF-BI-10002735"/>
    <x v="1"/>
    <x v="6"/>
    <s v="GBC Prestige Therm-A-Bind Covers"/>
    <x v="3094"/>
    <n v="6"/>
    <n v="0.2"/>
    <n v="55.582200000000007"/>
  </r>
  <r>
    <x v="1"/>
    <s v="SC-20575"/>
    <s v="Sonia Cooley"/>
    <x v="1"/>
    <s v="United States"/>
    <x v="166"/>
    <x v="5"/>
    <n v="2920"/>
    <x v="3"/>
    <s v="OFF-BI-10002735"/>
    <x v="1"/>
    <x v="6"/>
    <s v="GBC Prestige Therm-A-Bind Covers"/>
    <x v="3093"/>
    <n v="3"/>
    <n v="0"/>
    <n v="48.377100000000006"/>
  </r>
  <r>
    <x v="1"/>
    <s v="DV-13465"/>
    <s v="Dianna Vittorini"/>
    <x v="1"/>
    <s v="United States"/>
    <x v="29"/>
    <x v="7"/>
    <n v="80219"/>
    <x v="1"/>
    <s v="OFF-BI-10002764"/>
    <x v="1"/>
    <x v="6"/>
    <s v="Recycled Pressboard Report Cover with Reinforced Top Hinge"/>
    <x v="3095"/>
    <n v="7"/>
    <n v="0.7"/>
    <n v="-4.7480999999999973"/>
  </r>
  <r>
    <x v="1"/>
    <s v="KN-16450"/>
    <s v="Kean Nguyen"/>
    <x v="0"/>
    <s v="United States"/>
    <x v="21"/>
    <x v="1"/>
    <n v="90278"/>
    <x v="1"/>
    <s v="OFF-BI-10002764"/>
    <x v="1"/>
    <x v="6"/>
    <s v="Recycled Pressboard Report Cover with Reinforced Top Hinge"/>
    <x v="3096"/>
    <n v="7"/>
    <n v="0.2"/>
    <n v="6.5569000000000006"/>
  </r>
  <r>
    <x v="2"/>
    <s v="CS-12250"/>
    <s v="Chris Selesnick"/>
    <x v="0"/>
    <s v="United States"/>
    <x v="5"/>
    <x v="1"/>
    <n v="90032"/>
    <x v="1"/>
    <s v="OFF-BI-10002764"/>
    <x v="1"/>
    <x v="6"/>
    <s v="Recycled Pressboard Report Cover with Reinforced Top Hinge"/>
    <x v="3097"/>
    <n v="3"/>
    <n v="0.2"/>
    <n v="2.8100999999999998"/>
  </r>
  <r>
    <x v="1"/>
    <s v="BM-11650"/>
    <s v="Brian Moss"/>
    <x v="0"/>
    <s v="United States"/>
    <x v="127"/>
    <x v="22"/>
    <n v="43130"/>
    <x v="3"/>
    <s v="OFF-BI-10002764"/>
    <x v="1"/>
    <x v="6"/>
    <s v="Recycled Pressboard Report Cover with Reinforced Top Hinge"/>
    <x v="3098"/>
    <n v="3"/>
    <n v="0.7"/>
    <n v="-2.0348999999999995"/>
  </r>
  <r>
    <x v="1"/>
    <s v="SP-20545"/>
    <s v="Sibella Parks"/>
    <x v="0"/>
    <s v="United States"/>
    <x v="375"/>
    <x v="3"/>
    <n v="10550"/>
    <x v="3"/>
    <s v="OFF-BI-10002764"/>
    <x v="1"/>
    <x v="6"/>
    <s v="Recycled Pressboard Report Cover with Reinforced Top Hinge"/>
    <x v="3097"/>
    <n v="3"/>
    <n v="0.2"/>
    <n v="2.8100999999999998"/>
  </r>
  <r>
    <x v="3"/>
    <s v="JD-15895"/>
    <s v="Jonathan Doherty"/>
    <x v="0"/>
    <s v="United States"/>
    <x v="23"/>
    <x v="35"/>
    <n v="29203"/>
    <x v="2"/>
    <s v="OFF-BI-10002764"/>
    <x v="1"/>
    <x v="6"/>
    <s v="Recycled Pressboard Report Cover with Reinforced Top Hinge"/>
    <x v="3099"/>
    <n v="2"/>
    <n v="0"/>
    <n v="3.1654"/>
  </r>
  <r>
    <x v="1"/>
    <s v="SP-20620"/>
    <s v="Stefania Perrino"/>
    <x v="0"/>
    <s v="United States"/>
    <x v="57"/>
    <x v="7"/>
    <n v="80906"/>
    <x v="1"/>
    <s v="OFF-BI-10002764"/>
    <x v="1"/>
    <x v="6"/>
    <s v="Recycled Pressboard Report Cover with Reinforced Top Hinge"/>
    <x v="3100"/>
    <n v="2"/>
    <n v="0.7"/>
    <n v="-1.3565999999999994"/>
  </r>
  <r>
    <x v="1"/>
    <s v="AF-10870"/>
    <s v="Art Ferguson"/>
    <x v="1"/>
    <s v="United States"/>
    <x v="458"/>
    <x v="1"/>
    <n v="92672"/>
    <x v="1"/>
    <s v="OFF-BI-10002764"/>
    <x v="1"/>
    <x v="6"/>
    <s v="Recycled Pressboard Report Cover with Reinforced Top Hinge"/>
    <x v="3096"/>
    <n v="7"/>
    <n v="0.2"/>
    <n v="6.5569000000000006"/>
  </r>
  <r>
    <x v="1"/>
    <s v="LC-16870"/>
    <s v="Lena Cacioppo"/>
    <x v="1"/>
    <s v="United States"/>
    <x v="49"/>
    <x v="7"/>
    <n v="80013"/>
    <x v="1"/>
    <s v="OFF-BI-10002794"/>
    <x v="1"/>
    <x v="6"/>
    <s v="Avery Trapezoid Ring Binder, 3&quot; Capacity, Black, 1040 sheets"/>
    <x v="3101"/>
    <n v="3"/>
    <n v="0.7"/>
    <n v="-25.817399999999999"/>
  </r>
  <r>
    <x v="2"/>
    <s v="KL-16645"/>
    <s v="Ken Lonsdale"/>
    <x v="1"/>
    <s v="United States"/>
    <x v="11"/>
    <x v="8"/>
    <n v="98105"/>
    <x v="1"/>
    <s v="OFF-BI-10002794"/>
    <x v="1"/>
    <x v="6"/>
    <s v="Avery Trapezoid Ring Binder, 3&quot; Capacity, Black, 1040 sheets"/>
    <x v="1757"/>
    <n v="3"/>
    <n v="0.2"/>
    <n v="35.652599999999993"/>
  </r>
  <r>
    <x v="1"/>
    <s v="DL-12865"/>
    <s v="Dan Lawera"/>
    <x v="1"/>
    <s v="United States"/>
    <x v="24"/>
    <x v="10"/>
    <n v="33142"/>
    <x v="2"/>
    <s v="OFF-BI-10002794"/>
    <x v="1"/>
    <x v="6"/>
    <s v="Avery Trapezoid Ring Binder, 3&quot; Capacity, Black, 1040 sheets"/>
    <x v="3102"/>
    <n v="1"/>
    <n v="0.7"/>
    <n v="-8.6057999999999986"/>
  </r>
  <r>
    <x v="1"/>
    <s v="SB-20170"/>
    <s v="Sarah Bern"/>
    <x v="1"/>
    <s v="United States"/>
    <x v="0"/>
    <x v="0"/>
    <n v="60623"/>
    <x v="0"/>
    <s v="OFF-BI-10002794"/>
    <x v="1"/>
    <x v="6"/>
    <s v="Avery Trapezoid Ring Binder, 3&quot; Capacity, Black, 1040 sheets"/>
    <x v="1994"/>
    <n v="3"/>
    <n v="0.8"/>
    <n v="-38.11140000000001"/>
  </r>
  <r>
    <x v="1"/>
    <s v="MH-17290"/>
    <s v="Marc Harrigan"/>
    <x v="2"/>
    <s v="United States"/>
    <x v="18"/>
    <x v="13"/>
    <n v="19140"/>
    <x v="3"/>
    <s v="OFF-BI-10002794"/>
    <x v="1"/>
    <x v="6"/>
    <s v="Avery Trapezoid Ring Binder, 3&quot; Capacity, Black, 1040 sheets"/>
    <x v="3102"/>
    <n v="1"/>
    <n v="0.7"/>
    <n v="-8.6057999999999986"/>
  </r>
  <r>
    <x v="3"/>
    <s v="DO-13645"/>
    <s v="Doug O'Connell"/>
    <x v="1"/>
    <s v="United States"/>
    <x v="449"/>
    <x v="28"/>
    <n v="84106"/>
    <x v="1"/>
    <s v="OFF-BI-10002794"/>
    <x v="1"/>
    <x v="6"/>
    <s v="Avery Trapezoid Ring Binder, 3&quot; Capacity, Black, 1040 sheets"/>
    <x v="3103"/>
    <n v="9"/>
    <n v="0.2"/>
    <n v="106.95779999999998"/>
  </r>
  <r>
    <x v="3"/>
    <s v="FH-14275"/>
    <s v="Frank Hawley"/>
    <x v="0"/>
    <s v="United States"/>
    <x v="5"/>
    <x v="1"/>
    <n v="90004"/>
    <x v="1"/>
    <s v="OFF-BI-10002794"/>
    <x v="1"/>
    <x v="6"/>
    <s v="Avery Trapezoid Ring Binder, 3&quot; Capacity, Black, 1040 sheets"/>
    <x v="2850"/>
    <n v="2"/>
    <n v="0.2"/>
    <n v="23.768399999999996"/>
  </r>
  <r>
    <x v="2"/>
    <s v="RB-19645"/>
    <s v="Robert Barroso"/>
    <x v="0"/>
    <s v="United States"/>
    <x v="459"/>
    <x v="45"/>
    <n v="59102"/>
    <x v="1"/>
    <s v="OFF-BI-10002799"/>
    <x v="1"/>
    <x v="6"/>
    <s v="SlimView Poly Binder, 3/8&quot;"/>
    <x v="3104"/>
    <n v="2"/>
    <n v="0.2"/>
    <n v="2.6935999999999991"/>
  </r>
  <r>
    <x v="1"/>
    <s v="BD-11605"/>
    <s v="Brian Dahlen"/>
    <x v="1"/>
    <s v="United States"/>
    <x v="12"/>
    <x v="2"/>
    <n v="71203"/>
    <x v="2"/>
    <s v="OFF-BI-10002799"/>
    <x v="1"/>
    <x v="6"/>
    <s v="SlimView Poly Binder, 3/8&quot;"/>
    <x v="3105"/>
    <n v="7"/>
    <n v="0"/>
    <n v="16.679599999999997"/>
  </r>
  <r>
    <x v="3"/>
    <s v="EG-13900"/>
    <s v="Emily Grady"/>
    <x v="1"/>
    <s v="United States"/>
    <x v="0"/>
    <x v="0"/>
    <n v="60623"/>
    <x v="0"/>
    <s v="OFF-BI-10002799"/>
    <x v="1"/>
    <x v="6"/>
    <s v="SlimView Poly Binder, 3/8&quot;"/>
    <x v="3106"/>
    <n v="13"/>
    <n v="0.8"/>
    <n v="-22.895600000000005"/>
  </r>
  <r>
    <x v="1"/>
    <s v="AH-10690"/>
    <s v="Anna Häberlin"/>
    <x v="0"/>
    <s v="United States"/>
    <x v="191"/>
    <x v="10"/>
    <n v="33317"/>
    <x v="2"/>
    <s v="OFF-BI-10002799"/>
    <x v="1"/>
    <x v="6"/>
    <s v="SlimView Poly Binder, 3/8&quot;"/>
    <x v="3107"/>
    <n v="3"/>
    <n v="0.7"/>
    <n v="-3.7295999999999996"/>
  </r>
  <r>
    <x v="1"/>
    <s v="CA-12265"/>
    <s v="Christina Anderson"/>
    <x v="1"/>
    <s v="United States"/>
    <x v="92"/>
    <x v="12"/>
    <n v="76706"/>
    <x v="0"/>
    <s v="OFF-BI-10002799"/>
    <x v="1"/>
    <x v="6"/>
    <s v="SlimView Poly Binder, 3/8&quot;"/>
    <x v="3108"/>
    <n v="2"/>
    <n v="0.8"/>
    <n v="-3.5224000000000011"/>
  </r>
  <r>
    <x v="1"/>
    <s v="FC-14245"/>
    <s v="Frank Carlisle"/>
    <x v="2"/>
    <s v="United States"/>
    <x v="70"/>
    <x v="22"/>
    <n v="44107"/>
    <x v="3"/>
    <s v="OFF-BI-10002799"/>
    <x v="1"/>
    <x v="6"/>
    <s v="SlimView Poly Binder, 3/8&quot;"/>
    <x v="3109"/>
    <n v="4"/>
    <n v="0.7"/>
    <n v="-4.9727999999999994"/>
  </r>
  <r>
    <x v="1"/>
    <s v="AG-10525"/>
    <s v="Andy Gerbode"/>
    <x v="0"/>
    <s v="United States"/>
    <x v="110"/>
    <x v="17"/>
    <n v="23223"/>
    <x v="2"/>
    <s v="OFF-BI-10002799"/>
    <x v="1"/>
    <x v="6"/>
    <s v="SlimView Poly Binder, 3/8&quot;"/>
    <x v="3110"/>
    <n v="9"/>
    <n v="0"/>
    <n v="21.445199999999996"/>
  </r>
  <r>
    <x v="1"/>
    <s v="KW-16435"/>
    <s v="Katrina Willman"/>
    <x v="1"/>
    <s v="United States"/>
    <x v="176"/>
    <x v="12"/>
    <n v="78745"/>
    <x v="0"/>
    <s v="OFF-BI-10002813"/>
    <x v="1"/>
    <x v="6"/>
    <s v="Avery Reinforcements for Hole-Punch Pages"/>
    <x v="3111"/>
    <n v="7"/>
    <n v="0.8"/>
    <n v="-4.8510000000000009"/>
  </r>
  <r>
    <x v="0"/>
    <s v="DK-12835"/>
    <s v="Damala Kotsonis"/>
    <x v="0"/>
    <s v="United States"/>
    <x v="18"/>
    <x v="13"/>
    <n v="19143"/>
    <x v="3"/>
    <s v="OFF-BI-10002813"/>
    <x v="1"/>
    <x v="6"/>
    <s v="Avery Reinforcements for Hole-Punch Pages"/>
    <x v="3112"/>
    <n v="2"/>
    <n v="0.7"/>
    <n v="-0.98999999999999977"/>
  </r>
  <r>
    <x v="1"/>
    <s v="MY-18295"/>
    <s v="Muhammed Yedwab"/>
    <x v="0"/>
    <s v="United States"/>
    <x v="79"/>
    <x v="4"/>
    <n v="19711"/>
    <x v="3"/>
    <s v="OFF-BI-10002813"/>
    <x v="1"/>
    <x v="6"/>
    <s v="Avery Reinforcements for Hole-Punch Pages"/>
    <x v="3113"/>
    <n v="4"/>
    <n v="0"/>
    <n v="3.5640000000000001"/>
  </r>
  <r>
    <x v="1"/>
    <s v="TS-21340"/>
    <s v="Toby Swindell"/>
    <x v="1"/>
    <s v="United States"/>
    <x v="5"/>
    <x v="1"/>
    <n v="90036"/>
    <x v="1"/>
    <s v="OFF-BI-10002813"/>
    <x v="1"/>
    <x v="6"/>
    <s v="Avery Reinforcements for Hole-Punch Pages"/>
    <x v="3114"/>
    <n v="2"/>
    <n v="0.2"/>
    <n v="0.99"/>
  </r>
  <r>
    <x v="3"/>
    <s v="PC-18745"/>
    <s v="Pamela Coakley"/>
    <x v="0"/>
    <s v="United States"/>
    <x v="460"/>
    <x v="7"/>
    <n v="80538"/>
    <x v="1"/>
    <s v="OFF-BI-10002813"/>
    <x v="1"/>
    <x v="6"/>
    <s v="Avery Reinforcements for Hole-Punch Pages"/>
    <x v="3112"/>
    <n v="2"/>
    <n v="0.7"/>
    <n v="-0.98999999999999977"/>
  </r>
  <r>
    <x v="1"/>
    <s v="KH-16330"/>
    <s v="Katharine Harms"/>
    <x v="0"/>
    <s v="United States"/>
    <x v="254"/>
    <x v="23"/>
    <n v="97123"/>
    <x v="1"/>
    <s v="OFF-BI-10002813"/>
    <x v="1"/>
    <x v="6"/>
    <s v="Avery Reinforcements for Hole-Punch Pages"/>
    <x v="3115"/>
    <n v="7"/>
    <n v="0.7"/>
    <n v="-3.4649999999999999"/>
  </r>
  <r>
    <x v="1"/>
    <s v="LS-16975"/>
    <s v="Lindsay Shagiari"/>
    <x v="2"/>
    <s v="United States"/>
    <x v="19"/>
    <x v="12"/>
    <n v="75217"/>
    <x v="0"/>
    <s v="OFF-BI-10002813"/>
    <x v="1"/>
    <x v="6"/>
    <s v="Avery Reinforcements for Hole-Punch Pages"/>
    <x v="3116"/>
    <n v="10"/>
    <n v="0.8"/>
    <n v="-6.93"/>
  </r>
  <r>
    <x v="0"/>
    <s v="NW-18400"/>
    <s v="Natalie Webber"/>
    <x v="1"/>
    <s v="United States"/>
    <x v="78"/>
    <x v="23"/>
    <n v="97206"/>
    <x v="1"/>
    <s v="OFF-BI-10002813"/>
    <x v="1"/>
    <x v="6"/>
    <s v="Avery Reinforcements for Hole-Punch Pages"/>
    <x v="3115"/>
    <n v="7"/>
    <n v="0.7"/>
    <n v="-3.4649999999999999"/>
  </r>
  <r>
    <x v="3"/>
    <s v="NG-18355"/>
    <s v="Nat Gilpin"/>
    <x v="0"/>
    <s v="United States"/>
    <x v="6"/>
    <x v="3"/>
    <n v="10011"/>
    <x v="3"/>
    <s v="OFF-BI-10002824"/>
    <x v="1"/>
    <x v="6"/>
    <s v="Recycled Easel Ring Binders"/>
    <x v="2773"/>
    <n v="9"/>
    <n v="0.2"/>
    <n v="33.569999999999986"/>
  </r>
  <r>
    <x v="1"/>
    <s v="BN-11515"/>
    <s v="Bradley Nguyen"/>
    <x v="1"/>
    <s v="United States"/>
    <x v="6"/>
    <x v="3"/>
    <n v="10011"/>
    <x v="3"/>
    <s v="OFF-BI-10002824"/>
    <x v="1"/>
    <x v="6"/>
    <s v="Recycled Easel Ring Binders"/>
    <x v="3117"/>
    <n v="4"/>
    <n v="0.2"/>
    <n v="14.919999999999995"/>
  </r>
  <r>
    <x v="1"/>
    <s v="PS-19045"/>
    <s v="Penelope Sewall"/>
    <x v="2"/>
    <s v="United States"/>
    <x v="461"/>
    <x v="46"/>
    <n v="4240"/>
    <x v="3"/>
    <s v="OFF-BI-10002824"/>
    <x v="1"/>
    <x v="6"/>
    <s v="Recycled Easel Ring Binders"/>
    <x v="3118"/>
    <n v="2"/>
    <n v="0"/>
    <n v="13.427999999999997"/>
  </r>
  <r>
    <x v="1"/>
    <s v="MH-18115"/>
    <s v="Mick Hernandez"/>
    <x v="2"/>
    <s v="United States"/>
    <x v="32"/>
    <x v="18"/>
    <n v="31907"/>
    <x v="2"/>
    <s v="OFF-BI-10002824"/>
    <x v="1"/>
    <x v="6"/>
    <s v="Recycled Easel Ring Binders"/>
    <x v="3118"/>
    <n v="2"/>
    <n v="0"/>
    <n v="13.427999999999997"/>
  </r>
  <r>
    <x v="1"/>
    <s v="NP-18700"/>
    <s v="Nora Preis"/>
    <x v="1"/>
    <s v="United States"/>
    <x v="0"/>
    <x v="0"/>
    <n v="60623"/>
    <x v="0"/>
    <s v="OFF-BI-10002824"/>
    <x v="1"/>
    <x v="6"/>
    <s v="Recycled Easel Ring Binders"/>
    <x v="3119"/>
    <n v="6"/>
    <n v="0.8"/>
    <n v="-31.332000000000008"/>
  </r>
  <r>
    <x v="2"/>
    <s v="WB-21850"/>
    <s v="William Brown"/>
    <x v="1"/>
    <s v="United States"/>
    <x v="113"/>
    <x v="1"/>
    <n v="92804"/>
    <x v="1"/>
    <s v="OFF-BI-10002824"/>
    <x v="1"/>
    <x v="6"/>
    <s v="Recycled Easel Ring Binders"/>
    <x v="3120"/>
    <n v="3"/>
    <n v="0.2"/>
    <n v="11.189999999999996"/>
  </r>
  <r>
    <x v="2"/>
    <s v="SJ-20215"/>
    <s v="Sarah Jordon"/>
    <x v="1"/>
    <s v="United States"/>
    <x v="23"/>
    <x v="24"/>
    <n v="38401"/>
    <x v="2"/>
    <s v="OFF-BI-10002824"/>
    <x v="1"/>
    <x v="6"/>
    <s v="Recycled Easel Ring Binders"/>
    <x v="3121"/>
    <n v="3"/>
    <n v="0.7"/>
    <n v="-11.190000000000001"/>
  </r>
  <r>
    <x v="1"/>
    <s v="MD-17350"/>
    <s v="Maribeth Dona"/>
    <x v="1"/>
    <s v="United States"/>
    <x v="127"/>
    <x v="22"/>
    <n v="43130"/>
    <x v="3"/>
    <s v="OFF-BI-10002824"/>
    <x v="1"/>
    <x v="6"/>
    <s v="Recycled Easel Ring Binders"/>
    <x v="3122"/>
    <n v="2"/>
    <n v="0.7"/>
    <n v="-7.4600000000000009"/>
  </r>
  <r>
    <x v="0"/>
    <s v="LB-16795"/>
    <s v="Laurel Beltran"/>
    <x v="2"/>
    <s v="United States"/>
    <x v="393"/>
    <x v="7"/>
    <n v="81001"/>
    <x v="1"/>
    <s v="OFF-BI-10002824"/>
    <x v="1"/>
    <x v="6"/>
    <s v="Recycled Easel Ring Binders"/>
    <x v="3123"/>
    <n v="4"/>
    <n v="0.7"/>
    <n v="-14.920000000000002"/>
  </r>
  <r>
    <x v="1"/>
    <s v="CR-12730"/>
    <s v="Craig Reiter"/>
    <x v="1"/>
    <s v="United States"/>
    <x v="32"/>
    <x v="22"/>
    <n v="43229"/>
    <x v="3"/>
    <s v="OFF-BI-10002827"/>
    <x v="1"/>
    <x v="6"/>
    <s v="Avery Durable Poly Binders"/>
    <x v="3124"/>
    <n v="2"/>
    <n v="0.7"/>
    <n v="-2.6543999999999999"/>
  </r>
  <r>
    <x v="3"/>
    <s v="TB-21400"/>
    <s v="Tom Boeckenhauer"/>
    <x v="1"/>
    <s v="United States"/>
    <x v="11"/>
    <x v="8"/>
    <n v="98105"/>
    <x v="1"/>
    <s v="OFF-BI-10002827"/>
    <x v="1"/>
    <x v="6"/>
    <s v="Avery Durable Poly Binders"/>
    <x v="3125"/>
    <n v="3"/>
    <n v="0.2"/>
    <n v="4.3133999999999997"/>
  </r>
  <r>
    <x v="3"/>
    <s v="JF-15565"/>
    <s v="Jill Fjeld"/>
    <x v="1"/>
    <s v="United States"/>
    <x v="47"/>
    <x v="9"/>
    <n v="28314"/>
    <x v="2"/>
    <s v="OFF-BI-10002827"/>
    <x v="1"/>
    <x v="6"/>
    <s v="Avery Durable Poly Binders"/>
    <x v="3125"/>
    <n v="8"/>
    <n v="0.7"/>
    <n v="-10.617599999999999"/>
  </r>
  <r>
    <x v="1"/>
    <s v="DB-13555"/>
    <s v="Dorothy Badders"/>
    <x v="0"/>
    <s v="United States"/>
    <x v="30"/>
    <x v="12"/>
    <n v="76106"/>
    <x v="0"/>
    <s v="OFF-BI-10002827"/>
    <x v="1"/>
    <x v="6"/>
    <s v="Avery Durable Poly Binders"/>
    <x v="3126"/>
    <n v="10"/>
    <n v="0.8"/>
    <n v="-18.802"/>
  </r>
  <r>
    <x v="0"/>
    <s v="AG-10675"/>
    <s v="Anna Gayman"/>
    <x v="1"/>
    <s v="United States"/>
    <x v="32"/>
    <x v="18"/>
    <n v="31907"/>
    <x v="2"/>
    <s v="OFF-BI-10002827"/>
    <x v="1"/>
    <x v="6"/>
    <s v="Avery Durable Poly Binders"/>
    <x v="3127"/>
    <n v="7"/>
    <n v="0"/>
    <n v="17.8066"/>
  </r>
  <r>
    <x v="1"/>
    <s v="HM-14860"/>
    <s v="Harry Marie"/>
    <x v="0"/>
    <s v="United States"/>
    <x v="293"/>
    <x v="12"/>
    <n v="75007"/>
    <x v="0"/>
    <s v="OFF-BI-10002827"/>
    <x v="1"/>
    <x v="6"/>
    <s v="Avery Durable Poly Binders"/>
    <x v="3128"/>
    <n v="3"/>
    <n v="0.8"/>
    <n v="-5.6406000000000018"/>
  </r>
  <r>
    <x v="3"/>
    <s v="KB-16315"/>
    <s v="Karl Braun"/>
    <x v="1"/>
    <s v="United States"/>
    <x v="167"/>
    <x v="37"/>
    <n v="55407"/>
    <x v="0"/>
    <s v="OFF-BI-10002852"/>
    <x v="1"/>
    <x v="6"/>
    <s v="Ibico Standard Transparent Covers"/>
    <x v="3129"/>
    <n v="2"/>
    <n v="0"/>
    <n v="16.150400000000001"/>
  </r>
  <r>
    <x v="0"/>
    <s v="JB-15925"/>
    <s v="Joni Blumstein"/>
    <x v="1"/>
    <s v="United States"/>
    <x v="239"/>
    <x v="22"/>
    <n v="43017"/>
    <x v="3"/>
    <s v="OFF-BI-10002852"/>
    <x v="1"/>
    <x v="6"/>
    <s v="Ibico Standard Transparent Covers"/>
    <x v="3130"/>
    <n v="4"/>
    <n v="0.7"/>
    <n v="-13.843199999999996"/>
  </r>
  <r>
    <x v="3"/>
    <s v="VD-21670"/>
    <s v="Valerie Dominguez"/>
    <x v="1"/>
    <s v="United States"/>
    <x v="391"/>
    <x v="28"/>
    <n v="84062"/>
    <x v="1"/>
    <s v="OFF-BI-10002852"/>
    <x v="1"/>
    <x v="6"/>
    <s v="Ibico Standard Transparent Covers"/>
    <x v="3131"/>
    <n v="1"/>
    <n v="0.2"/>
    <n v="4.7792000000000003"/>
  </r>
  <r>
    <x v="1"/>
    <s v="RD-19585"/>
    <s v="Rob Dowd"/>
    <x v="1"/>
    <s v="United States"/>
    <x v="15"/>
    <x v="6"/>
    <n v="48205"/>
    <x v="0"/>
    <s v="OFF-BI-10002852"/>
    <x v="1"/>
    <x v="6"/>
    <s v="Ibico Standard Transparent Covers"/>
    <x v="3132"/>
    <n v="3"/>
    <n v="0"/>
    <n v="24.2256"/>
  </r>
  <r>
    <x v="1"/>
    <s v="CK-12205"/>
    <s v="Chloris Kastensmidt"/>
    <x v="1"/>
    <s v="United States"/>
    <x v="170"/>
    <x v="3"/>
    <n v="11550"/>
    <x v="3"/>
    <s v="OFF-BI-10002852"/>
    <x v="1"/>
    <x v="6"/>
    <s v="Ibico Standard Transparent Covers"/>
    <x v="3133"/>
    <n v="3"/>
    <n v="0.2"/>
    <n v="14.337599999999998"/>
  </r>
  <r>
    <x v="1"/>
    <s v="LB-16795"/>
    <s v="Laurel Beltran"/>
    <x v="2"/>
    <s v="United States"/>
    <x v="331"/>
    <x v="10"/>
    <n v="32712"/>
    <x v="2"/>
    <s v="OFF-BI-10002852"/>
    <x v="1"/>
    <x v="6"/>
    <s v="Ibico Standard Transparent Covers"/>
    <x v="3134"/>
    <n v="2"/>
    <n v="0.7"/>
    <n v="-6.921599999999998"/>
  </r>
  <r>
    <x v="0"/>
    <s v="MP-18175"/>
    <s v="Mike Pelletier"/>
    <x v="2"/>
    <s v="United States"/>
    <x v="39"/>
    <x v="22"/>
    <n v="45373"/>
    <x v="3"/>
    <s v="OFF-BI-10002852"/>
    <x v="1"/>
    <x v="6"/>
    <s v="Ibico Standard Transparent Covers"/>
    <x v="3135"/>
    <n v="3"/>
    <n v="0.7"/>
    <n v="-10.382399999999997"/>
  </r>
  <r>
    <x v="1"/>
    <s v="EH-14125"/>
    <s v="Eugene Hildebrand"/>
    <x v="2"/>
    <s v="United States"/>
    <x v="349"/>
    <x v="47"/>
    <n v="26003"/>
    <x v="3"/>
    <s v="OFF-BI-10002852"/>
    <x v="1"/>
    <x v="6"/>
    <s v="Ibico Standard Transparent Covers"/>
    <x v="3136"/>
    <n v="5"/>
    <n v="0"/>
    <n v="40.376000000000005"/>
  </r>
  <r>
    <x v="1"/>
    <s v="CV-12805"/>
    <s v="Cynthia Voltz"/>
    <x v="0"/>
    <s v="United States"/>
    <x v="176"/>
    <x v="12"/>
    <n v="78745"/>
    <x v="0"/>
    <s v="OFF-BI-10002852"/>
    <x v="1"/>
    <x v="6"/>
    <s v="Ibico Standard Transparent Covers"/>
    <x v="3137"/>
    <n v="4"/>
    <n v="0.8"/>
    <n v="-20.435200000000002"/>
  </r>
  <r>
    <x v="1"/>
    <s v="RP-19855"/>
    <s v="Roy Phan"/>
    <x v="0"/>
    <s v="United States"/>
    <x v="110"/>
    <x v="21"/>
    <n v="40475"/>
    <x v="2"/>
    <s v="OFF-BI-10002852"/>
    <x v="1"/>
    <x v="6"/>
    <s v="Ibico Standard Transparent Covers"/>
    <x v="3138"/>
    <n v="7"/>
    <n v="0"/>
    <n v="56.526400000000002"/>
  </r>
  <r>
    <x v="1"/>
    <s v="SP-20545"/>
    <s v="Sibella Parks"/>
    <x v="0"/>
    <s v="United States"/>
    <x v="0"/>
    <x v="0"/>
    <n v="60623"/>
    <x v="0"/>
    <s v="OFF-BI-10002854"/>
    <x v="1"/>
    <x v="6"/>
    <s v="Performers Binder/Pad Holder, Black"/>
    <x v="3139"/>
    <n v="8"/>
    <n v="0.8"/>
    <n v="-67.27200000000002"/>
  </r>
  <r>
    <x v="1"/>
    <s v="Dp-13240"/>
    <s v="Dean percer"/>
    <x v="2"/>
    <s v="United States"/>
    <x v="217"/>
    <x v="9"/>
    <n v="28205"/>
    <x v="2"/>
    <s v="OFF-BI-10002854"/>
    <x v="1"/>
    <x v="6"/>
    <s v="Performers Binder/Pad Holder, Black"/>
    <x v="3140"/>
    <n v="6"/>
    <n v="0.7"/>
    <n v="-33.635999999999996"/>
  </r>
  <r>
    <x v="1"/>
    <s v="BT-11680"/>
    <s v="Brian Thompson"/>
    <x v="1"/>
    <s v="United States"/>
    <x v="122"/>
    <x v="15"/>
    <n v="20735"/>
    <x v="3"/>
    <s v="OFF-BI-10002854"/>
    <x v="1"/>
    <x v="6"/>
    <s v="Performers Binder/Pad Holder, Black"/>
    <x v="3141"/>
    <n v="3"/>
    <n v="0"/>
    <n v="42.045000000000002"/>
  </r>
  <r>
    <x v="1"/>
    <s v="PV-18985"/>
    <s v="Paul Van Hugh"/>
    <x v="2"/>
    <s v="United States"/>
    <x v="5"/>
    <x v="1"/>
    <n v="90036"/>
    <x v="1"/>
    <s v="OFF-BI-10002854"/>
    <x v="1"/>
    <x v="6"/>
    <s v="Performers Binder/Pad Holder, Black"/>
    <x v="3142"/>
    <n v="5"/>
    <n v="0.2"/>
    <n v="42.045000000000002"/>
  </r>
  <r>
    <x v="1"/>
    <s v="DM-13345"/>
    <s v="Denise Monton"/>
    <x v="0"/>
    <s v="United States"/>
    <x v="2"/>
    <x v="1"/>
    <n v="94109"/>
    <x v="1"/>
    <s v="OFF-BI-10002854"/>
    <x v="1"/>
    <x v="6"/>
    <s v="Performers Binder/Pad Holder, Black"/>
    <x v="3143"/>
    <n v="1"/>
    <n v="0.2"/>
    <n v="8.4089999999999989"/>
  </r>
  <r>
    <x v="1"/>
    <s v="CS-12175"/>
    <s v="Charles Sheldon"/>
    <x v="0"/>
    <s v="United States"/>
    <x v="70"/>
    <x v="16"/>
    <n v="8701"/>
    <x v="3"/>
    <s v="OFF-BI-10002854"/>
    <x v="1"/>
    <x v="6"/>
    <s v="Performers Binder/Pad Holder, Black"/>
    <x v="3144"/>
    <n v="7"/>
    <n v="0"/>
    <n v="98.105000000000004"/>
  </r>
  <r>
    <x v="3"/>
    <s v="MS-17365"/>
    <s v="Maribeth Schnelling"/>
    <x v="1"/>
    <s v="United States"/>
    <x v="0"/>
    <x v="0"/>
    <n v="60653"/>
    <x v="0"/>
    <s v="OFF-BI-10002854"/>
    <x v="1"/>
    <x v="6"/>
    <s v="Performers Binder/Pad Holder, Black"/>
    <x v="3145"/>
    <n v="2"/>
    <n v="0.8"/>
    <n v="-16.818000000000005"/>
  </r>
  <r>
    <x v="0"/>
    <s v="CS-12250"/>
    <s v="Chris Selesnick"/>
    <x v="0"/>
    <s v="United States"/>
    <x v="1"/>
    <x v="1"/>
    <n v="92024"/>
    <x v="1"/>
    <s v="OFF-BI-10002854"/>
    <x v="1"/>
    <x v="6"/>
    <s v="Performers Binder/Pad Holder, Black"/>
    <x v="3146"/>
    <n v="4"/>
    <n v="0.2"/>
    <n v="33.635999999999996"/>
  </r>
  <r>
    <x v="1"/>
    <s v="HA-14905"/>
    <s v="Helen Abelman"/>
    <x v="1"/>
    <s v="United States"/>
    <x v="6"/>
    <x v="3"/>
    <n v="10024"/>
    <x v="3"/>
    <s v="OFF-BI-10002867"/>
    <x v="1"/>
    <x v="6"/>
    <s v="GBC Recycled Regency Composition Covers"/>
    <x v="3147"/>
    <n v="7"/>
    <n v="0.2"/>
    <n v="108.79959999999997"/>
  </r>
  <r>
    <x v="1"/>
    <s v="VB-21745"/>
    <s v="Victoria Brennan"/>
    <x v="0"/>
    <s v="United States"/>
    <x v="138"/>
    <x v="12"/>
    <n v="78207"/>
    <x v="0"/>
    <s v="OFF-BI-10002867"/>
    <x v="1"/>
    <x v="6"/>
    <s v="GBC Recycled Regency Composition Covers"/>
    <x v="3148"/>
    <n v="2"/>
    <n v="0.8"/>
    <n v="-40.650400000000019"/>
  </r>
  <r>
    <x v="3"/>
    <s v="GM-14500"/>
    <s v="Gene McClure"/>
    <x v="1"/>
    <s v="United States"/>
    <x v="80"/>
    <x v="1"/>
    <n v="93727"/>
    <x v="1"/>
    <s v="OFF-BI-10002867"/>
    <x v="1"/>
    <x v="6"/>
    <s v="GBC Recycled Regency Composition Covers"/>
    <x v="3149"/>
    <n v="5"/>
    <n v="0.2"/>
    <n v="77.71399999999997"/>
  </r>
  <r>
    <x v="1"/>
    <s v="DF-13135"/>
    <s v="David Flashing"/>
    <x v="1"/>
    <s v="United States"/>
    <x v="251"/>
    <x v="1"/>
    <n v="94591"/>
    <x v="1"/>
    <s v="OFF-BI-10002867"/>
    <x v="1"/>
    <x v="6"/>
    <s v="GBC Recycled Regency Composition Covers"/>
    <x v="3150"/>
    <n v="2"/>
    <n v="0.2"/>
    <n v="31.085599999999989"/>
  </r>
  <r>
    <x v="3"/>
    <s v="KL-16645"/>
    <s v="Ken Lonsdale"/>
    <x v="1"/>
    <s v="United States"/>
    <x v="15"/>
    <x v="6"/>
    <n v="48205"/>
    <x v="0"/>
    <s v="OFF-BI-10002867"/>
    <x v="1"/>
    <x v="6"/>
    <s v="GBC Recycled Regency Composition Covers"/>
    <x v="3151"/>
    <n v="8"/>
    <n v="0"/>
    <n v="219.99039999999997"/>
  </r>
  <r>
    <x v="1"/>
    <s v="MP-17470"/>
    <s v="Mark Packer"/>
    <x v="2"/>
    <s v="United States"/>
    <x v="85"/>
    <x v="18"/>
    <n v="30080"/>
    <x v="2"/>
    <s v="OFF-BI-10002867"/>
    <x v="1"/>
    <x v="6"/>
    <s v="GBC Recycled Regency Composition Covers"/>
    <x v="3152"/>
    <n v="2"/>
    <n v="0"/>
    <n v="54.997599999999991"/>
  </r>
  <r>
    <x v="2"/>
    <s v="WB-21850"/>
    <s v="William Brown"/>
    <x v="1"/>
    <s v="United States"/>
    <x v="113"/>
    <x v="1"/>
    <n v="92804"/>
    <x v="1"/>
    <s v="OFF-BI-10002897"/>
    <x v="1"/>
    <x v="6"/>
    <s v="Black Avery Memo-Size 3-Ring Binder, 5 1/2&quot; x 8 1/2&quot;"/>
    <x v="3153"/>
    <n v="2"/>
    <n v="0.2"/>
    <n v="2.1286"/>
  </r>
  <r>
    <x v="1"/>
    <s v="MY-18295"/>
    <s v="Muhammed Yedwab"/>
    <x v="0"/>
    <s v="United States"/>
    <x v="18"/>
    <x v="13"/>
    <n v="19140"/>
    <x v="3"/>
    <s v="OFF-BI-10002897"/>
    <x v="1"/>
    <x v="6"/>
    <s v="Black Avery Memo-Size 3-Ring Binder, 5 1/2&quot; x 8 1/2&quot;"/>
    <x v="3154"/>
    <n v="2"/>
    <n v="0.7"/>
    <n v="-1.5413999999999999"/>
  </r>
  <r>
    <x v="1"/>
    <s v="TT-21070"/>
    <s v="Ted Trevino"/>
    <x v="1"/>
    <s v="United States"/>
    <x v="187"/>
    <x v="3"/>
    <n v="14609"/>
    <x v="3"/>
    <s v="OFF-BI-10002897"/>
    <x v="1"/>
    <x v="6"/>
    <s v="Black Avery Memo-Size 3-Ring Binder, 5 1/2&quot; x 8 1/2&quot;"/>
    <x v="3155"/>
    <n v="9"/>
    <n v="0.2"/>
    <n v="9.5786999999999995"/>
  </r>
  <r>
    <x v="1"/>
    <s v="LB-16795"/>
    <s v="Laurel Beltran"/>
    <x v="2"/>
    <s v="United States"/>
    <x v="7"/>
    <x v="4"/>
    <n v="19805"/>
    <x v="3"/>
    <s v="OFF-BI-10002897"/>
    <x v="1"/>
    <x v="6"/>
    <s v="Black Avery Memo-Size 3-Ring Binder, 5 1/2&quot; x 8 1/2&quot;"/>
    <x v="3156"/>
    <n v="3"/>
    <n v="0"/>
    <n v="5.3948999999999998"/>
  </r>
  <r>
    <x v="1"/>
    <s v="JL-15850"/>
    <s v="John Lucas"/>
    <x v="1"/>
    <s v="United States"/>
    <x v="11"/>
    <x v="8"/>
    <n v="98105"/>
    <x v="1"/>
    <s v="OFF-BI-10002931"/>
    <x v="1"/>
    <x v="6"/>
    <s v="Avery Trapezoid Extra Heavy Duty 4&quot; Binders"/>
    <x v="3157"/>
    <n v="5"/>
    <n v="0.2"/>
    <n v="62.91"/>
  </r>
  <r>
    <x v="2"/>
    <s v="SV-20785"/>
    <s v="Stewart Visinsky"/>
    <x v="1"/>
    <s v="United States"/>
    <x v="393"/>
    <x v="7"/>
    <n v="81001"/>
    <x v="1"/>
    <s v="OFF-BI-10002931"/>
    <x v="1"/>
    <x v="6"/>
    <s v="Avery Trapezoid Extra Heavy Duty 4&quot; Binders"/>
    <x v="3158"/>
    <n v="2"/>
    <n v="0.7"/>
    <n v="-16.775999999999996"/>
  </r>
  <r>
    <x v="0"/>
    <s v="RF-19345"/>
    <s v="Randy Ferguson"/>
    <x v="0"/>
    <s v="United States"/>
    <x v="6"/>
    <x v="3"/>
    <n v="10024"/>
    <x v="3"/>
    <s v="OFF-BI-10002931"/>
    <x v="1"/>
    <x v="6"/>
    <s v="Avery Trapezoid Extra Heavy Duty 4&quot; Binders"/>
    <x v="3159"/>
    <n v="1"/>
    <n v="0.2"/>
    <n v="12.581999999999999"/>
  </r>
  <r>
    <x v="0"/>
    <s v="AS-10045"/>
    <s v="Aaron Smayling"/>
    <x v="0"/>
    <s v="United States"/>
    <x v="286"/>
    <x v="23"/>
    <n v="97756"/>
    <x v="1"/>
    <s v="OFF-BI-10002931"/>
    <x v="1"/>
    <x v="6"/>
    <s v="Avery Trapezoid Extra Heavy Duty 4&quot; Binders"/>
    <x v="3160"/>
    <n v="7"/>
    <n v="0.7"/>
    <n v="-58.71599999999998"/>
  </r>
  <r>
    <x v="3"/>
    <s v="CK-12595"/>
    <s v="Clytie Kelty"/>
    <x v="1"/>
    <s v="United States"/>
    <x v="462"/>
    <x v="22"/>
    <n v="43123"/>
    <x v="3"/>
    <s v="OFF-BI-10002949"/>
    <x v="1"/>
    <x v="6"/>
    <s v="Prestige Round Ring Binders"/>
    <x v="3161"/>
    <n v="2"/>
    <n v="0.7"/>
    <n v="-2.7967999999999993"/>
  </r>
  <r>
    <x v="3"/>
    <s v="DK-12835"/>
    <s v="Damala Kotsonis"/>
    <x v="0"/>
    <s v="United States"/>
    <x v="27"/>
    <x v="1"/>
    <n v="93905"/>
    <x v="1"/>
    <s v="OFF-BI-10002949"/>
    <x v="1"/>
    <x v="6"/>
    <s v="Prestige Round Ring Binders"/>
    <x v="2402"/>
    <n v="2"/>
    <n v="0.2"/>
    <n v="3.283199999999999"/>
  </r>
  <r>
    <x v="3"/>
    <s v="AY-10555"/>
    <s v="Andy Yotov"/>
    <x v="0"/>
    <s v="United States"/>
    <x v="173"/>
    <x v="1"/>
    <n v="92054"/>
    <x v="1"/>
    <s v="OFF-BI-10002949"/>
    <x v="1"/>
    <x v="6"/>
    <s v="Prestige Round Ring Binders"/>
    <x v="3162"/>
    <n v="5"/>
    <n v="0.2"/>
    <n v="8.2079999999999984"/>
  </r>
  <r>
    <x v="0"/>
    <s v="JL-15130"/>
    <s v="Jack Lebron"/>
    <x v="1"/>
    <s v="United States"/>
    <x v="17"/>
    <x v="12"/>
    <n v="77036"/>
    <x v="0"/>
    <s v="OFF-BI-10002949"/>
    <x v="1"/>
    <x v="6"/>
    <s v="Prestige Round Ring Binders"/>
    <x v="3163"/>
    <n v="3"/>
    <n v="0.8"/>
    <n v="-6.0192000000000032"/>
  </r>
  <r>
    <x v="1"/>
    <s v="CG-12040"/>
    <s v="Catherine Glotzbach"/>
    <x v="2"/>
    <s v="United States"/>
    <x v="99"/>
    <x v="14"/>
    <n v="53209"/>
    <x v="0"/>
    <s v="OFF-BI-10002949"/>
    <x v="1"/>
    <x v="6"/>
    <s v="Prestige Round Ring Binders"/>
    <x v="2125"/>
    <n v="3"/>
    <n v="0"/>
    <n v="8.5727999999999991"/>
  </r>
  <r>
    <x v="1"/>
    <s v="RO-19780"/>
    <s v="Rose O'Brian"/>
    <x v="1"/>
    <s v="United States"/>
    <x v="11"/>
    <x v="8"/>
    <n v="98115"/>
    <x v="1"/>
    <s v="OFF-BI-10002949"/>
    <x v="1"/>
    <x v="6"/>
    <s v="Prestige Round Ring Binders"/>
    <x v="2401"/>
    <n v="3"/>
    <n v="0.2"/>
    <n v="4.9247999999999985"/>
  </r>
  <r>
    <x v="3"/>
    <s v="BM-11650"/>
    <s v="Brian Moss"/>
    <x v="0"/>
    <s v="United States"/>
    <x v="463"/>
    <x v="22"/>
    <n v="44035"/>
    <x v="3"/>
    <s v="OFF-BI-10002949"/>
    <x v="1"/>
    <x v="6"/>
    <s v="Prestige Round Ring Binders"/>
    <x v="3164"/>
    <n v="1"/>
    <n v="0.7"/>
    <n v="-1.3983999999999996"/>
  </r>
  <r>
    <x v="1"/>
    <s v="BW-11200"/>
    <s v="Ben Wallace"/>
    <x v="1"/>
    <s v="United States"/>
    <x v="6"/>
    <x v="3"/>
    <n v="10011"/>
    <x v="3"/>
    <s v="OFF-BI-10002949"/>
    <x v="1"/>
    <x v="6"/>
    <s v="Prestige Round Ring Binders"/>
    <x v="2402"/>
    <n v="2"/>
    <n v="0.2"/>
    <n v="3.283199999999999"/>
  </r>
  <r>
    <x v="3"/>
    <s v="RW-19690"/>
    <s v="Robert Waldorf"/>
    <x v="1"/>
    <s v="United States"/>
    <x v="33"/>
    <x v="19"/>
    <n v="65807"/>
    <x v="0"/>
    <s v="OFF-BI-10002954"/>
    <x v="1"/>
    <x v="6"/>
    <s v="Newell 3-Hole Punched Plastic Slotted Magazine Holders for Binders"/>
    <x v="3165"/>
    <n v="3"/>
    <n v="0"/>
    <n v="6.5808"/>
  </r>
  <r>
    <x v="1"/>
    <s v="TC-20980"/>
    <s v="Tamara Chand"/>
    <x v="0"/>
    <s v="United States"/>
    <x v="11"/>
    <x v="8"/>
    <n v="98105"/>
    <x v="1"/>
    <s v="OFF-BI-10002954"/>
    <x v="1"/>
    <x v="6"/>
    <s v="Newell 3-Hole Punched Plastic Slotted Magazine Holders for Binders"/>
    <x v="2845"/>
    <n v="2"/>
    <n v="0.2"/>
    <n v="2.5591999999999997"/>
  </r>
  <r>
    <x v="1"/>
    <s v="TB-21625"/>
    <s v="Trudy Brown"/>
    <x v="1"/>
    <s v="United States"/>
    <x v="152"/>
    <x v="12"/>
    <n v="75051"/>
    <x v="0"/>
    <s v="OFF-BI-10002954"/>
    <x v="1"/>
    <x v="6"/>
    <s v="Newell 3-Hole Punched Plastic Slotted Magazine Holders for Binders"/>
    <x v="3166"/>
    <n v="4"/>
    <n v="0.8"/>
    <n v="-5.8496000000000024"/>
  </r>
  <r>
    <x v="0"/>
    <s v="HF-14995"/>
    <s v="Herbert Flentye"/>
    <x v="1"/>
    <s v="United States"/>
    <x v="128"/>
    <x v="24"/>
    <n v="38109"/>
    <x v="2"/>
    <s v="OFF-BI-10002954"/>
    <x v="1"/>
    <x v="6"/>
    <s v="Newell 3-Hole Punched Plastic Slotted Magazine Holders for Binders"/>
    <x v="3167"/>
    <n v="2"/>
    <n v="0.7"/>
    <n v="-2.0107999999999997"/>
  </r>
  <r>
    <x v="1"/>
    <s v="EC-14050"/>
    <s v="Erin Creighton"/>
    <x v="1"/>
    <s v="United States"/>
    <x v="32"/>
    <x v="22"/>
    <n v="43229"/>
    <x v="3"/>
    <s v="OFF-BI-10002954"/>
    <x v="1"/>
    <x v="6"/>
    <s v="Newell 3-Hole Punched Plastic Slotted Magazine Holders for Binders"/>
    <x v="3168"/>
    <n v="4"/>
    <n v="0.7"/>
    <n v="-4.0215999999999994"/>
  </r>
  <r>
    <x v="1"/>
    <s v="MH-17455"/>
    <s v="Mark Hamilton"/>
    <x v="1"/>
    <s v="United States"/>
    <x v="6"/>
    <x v="3"/>
    <n v="10011"/>
    <x v="3"/>
    <s v="OFF-BI-10002954"/>
    <x v="1"/>
    <x v="6"/>
    <s v="Newell 3-Hole Punched Plastic Slotted Magazine Holders for Binders"/>
    <x v="790"/>
    <n v="5"/>
    <n v="0.2"/>
    <n v="6.3979999999999997"/>
  </r>
  <r>
    <x v="1"/>
    <s v="AA-10375"/>
    <s v="Allen Armold"/>
    <x v="1"/>
    <s v="United States"/>
    <x v="5"/>
    <x v="1"/>
    <n v="90008"/>
    <x v="1"/>
    <s v="OFF-BI-10002976"/>
    <x v="1"/>
    <x v="6"/>
    <s v="ACCOHIDE Binder by Acco"/>
    <x v="2195"/>
    <n v="5"/>
    <n v="0.2"/>
    <n v="5.5754999999999999"/>
  </r>
  <r>
    <x v="1"/>
    <s v="JE-15610"/>
    <s v="Jim Epp"/>
    <x v="0"/>
    <s v="United States"/>
    <x v="99"/>
    <x v="14"/>
    <n v="53209"/>
    <x v="0"/>
    <s v="OFF-BI-10002976"/>
    <x v="1"/>
    <x v="6"/>
    <s v="ACCOHIDE Binder by Acco"/>
    <x v="3169"/>
    <n v="8"/>
    <n v="0"/>
    <n v="15.5288"/>
  </r>
  <r>
    <x v="1"/>
    <s v="CT-11995"/>
    <s v="Carol Triggs"/>
    <x v="1"/>
    <s v="United States"/>
    <x v="187"/>
    <x v="37"/>
    <n v="55901"/>
    <x v="0"/>
    <s v="OFF-BI-10002976"/>
    <x v="1"/>
    <x v="6"/>
    <s v="ACCOHIDE Binder by Acco"/>
    <x v="2084"/>
    <n v="2"/>
    <n v="0"/>
    <n v="3.8822000000000001"/>
  </r>
  <r>
    <x v="1"/>
    <s v="AJ-10780"/>
    <s v="Anthony Jacobs"/>
    <x v="0"/>
    <s v="United States"/>
    <x v="278"/>
    <x v="10"/>
    <n v="32137"/>
    <x v="2"/>
    <s v="OFF-BI-10002976"/>
    <x v="1"/>
    <x v="6"/>
    <s v="ACCOHIDE Binder by Acco"/>
    <x v="3170"/>
    <n v="6"/>
    <n v="0.7"/>
    <n v="-5.6993999999999971"/>
  </r>
  <r>
    <x v="3"/>
    <s v="TG-21310"/>
    <s v="Toby Gnade"/>
    <x v="1"/>
    <s v="United States"/>
    <x v="5"/>
    <x v="1"/>
    <n v="90049"/>
    <x v="1"/>
    <s v="OFF-BI-10002982"/>
    <x v="1"/>
    <x v="6"/>
    <s v="Avery Self-Adhesive Photo Pockets for Polaroid Photos"/>
    <x v="3171"/>
    <n v="7"/>
    <n v="0.2"/>
    <n v="13.347599999999998"/>
  </r>
  <r>
    <x v="1"/>
    <s v="MT-18070"/>
    <s v="Michelle Tran"/>
    <x v="2"/>
    <s v="United States"/>
    <x v="17"/>
    <x v="12"/>
    <n v="77041"/>
    <x v="0"/>
    <s v="OFF-BI-10002982"/>
    <x v="1"/>
    <x v="6"/>
    <s v="Avery Self-Adhesive Photo Pockets for Polaroid Photos"/>
    <x v="3172"/>
    <n v="2"/>
    <n v="0.8"/>
    <n v="-4.3584000000000014"/>
  </r>
  <r>
    <x v="1"/>
    <s v="TS-21505"/>
    <s v="Tony Sayre"/>
    <x v="1"/>
    <s v="United States"/>
    <x v="2"/>
    <x v="1"/>
    <n v="94122"/>
    <x v="1"/>
    <s v="OFF-BI-10002982"/>
    <x v="1"/>
    <x v="6"/>
    <s v="Avery Self-Adhesive Photo Pockets for Polaroid Photos"/>
    <x v="3173"/>
    <n v="4"/>
    <n v="0.2"/>
    <n v="7.6271999999999984"/>
  </r>
  <r>
    <x v="1"/>
    <s v="AR-10540"/>
    <s v="Andy Reiter"/>
    <x v="1"/>
    <s v="United States"/>
    <x v="2"/>
    <x v="1"/>
    <n v="94109"/>
    <x v="1"/>
    <s v="OFF-BI-10002982"/>
    <x v="1"/>
    <x v="6"/>
    <s v="Avery Self-Adhesive Photo Pockets for Polaroid Photos"/>
    <x v="3174"/>
    <n v="5"/>
    <n v="0.2"/>
    <n v="9.5339999999999971"/>
  </r>
  <r>
    <x v="1"/>
    <s v="AH-10690"/>
    <s v="Anna Häberlin"/>
    <x v="0"/>
    <s v="United States"/>
    <x v="19"/>
    <x v="12"/>
    <n v="75220"/>
    <x v="0"/>
    <s v="OFF-BI-10002982"/>
    <x v="1"/>
    <x v="6"/>
    <s v="Avery Self-Adhesive Photo Pockets for Polaroid Photos"/>
    <x v="3175"/>
    <n v="1"/>
    <n v="0.8"/>
    <n v="-2.1792000000000007"/>
  </r>
  <r>
    <x v="1"/>
    <s v="SH-20395"/>
    <s v="Shahid Hopkins"/>
    <x v="1"/>
    <s v="United States"/>
    <x v="13"/>
    <x v="9"/>
    <n v="28540"/>
    <x v="2"/>
    <s v="OFF-BI-10002982"/>
    <x v="1"/>
    <x v="6"/>
    <s v="Avery Self-Adhesive Photo Pockets for Polaroid Photos"/>
    <x v="3176"/>
    <n v="7"/>
    <n v="0.7"/>
    <n v="-10.487400000000001"/>
  </r>
  <r>
    <x v="0"/>
    <s v="BV-11245"/>
    <s v="Benjamin Venier"/>
    <x v="0"/>
    <s v="United States"/>
    <x v="85"/>
    <x v="24"/>
    <n v="37167"/>
    <x v="2"/>
    <s v="OFF-BI-10002982"/>
    <x v="1"/>
    <x v="6"/>
    <s v="Avery Self-Adhesive Photo Pockets for Polaroid Photos"/>
    <x v="3177"/>
    <n v="3"/>
    <n v="0.7"/>
    <n v="-4.4945999999999984"/>
  </r>
  <r>
    <x v="1"/>
    <s v="KH-16690"/>
    <s v="Kristen Hastings"/>
    <x v="0"/>
    <s v="United States"/>
    <x v="33"/>
    <x v="23"/>
    <n v="97477"/>
    <x v="1"/>
    <s v="OFF-BI-10002982"/>
    <x v="1"/>
    <x v="6"/>
    <s v="Avery Self-Adhesive Photo Pockets for Polaroid Photos"/>
    <x v="3176"/>
    <n v="7"/>
    <n v="0.7"/>
    <n v="-10.487400000000001"/>
  </r>
  <r>
    <x v="1"/>
    <s v="JB-16045"/>
    <s v="Julia Barnett"/>
    <x v="2"/>
    <s v="United States"/>
    <x v="18"/>
    <x v="13"/>
    <n v="19120"/>
    <x v="3"/>
    <s v="OFF-BI-10002982"/>
    <x v="1"/>
    <x v="6"/>
    <s v="Avery Self-Adhesive Photo Pockets for Polaroid Photos"/>
    <x v="3178"/>
    <n v="1"/>
    <n v="0.7"/>
    <n v="-1.4981999999999998"/>
  </r>
  <r>
    <x v="1"/>
    <s v="LC-16960"/>
    <s v="Lindsay Castell"/>
    <x v="2"/>
    <s v="United States"/>
    <x v="6"/>
    <x v="3"/>
    <n v="10024"/>
    <x v="3"/>
    <s v="OFF-BI-10002982"/>
    <x v="1"/>
    <x v="6"/>
    <s v="Avery Self-Adhesive Photo Pockets for Polaroid Photos"/>
    <x v="3179"/>
    <n v="2"/>
    <n v="0.2"/>
    <n v="3.8135999999999992"/>
  </r>
  <r>
    <x v="1"/>
    <s v="DK-13090"/>
    <s v="Dave Kipp"/>
    <x v="1"/>
    <s v="United States"/>
    <x v="103"/>
    <x v="10"/>
    <n v="32839"/>
    <x v="2"/>
    <s v="OFF-BI-10002982"/>
    <x v="1"/>
    <x v="6"/>
    <s v="Avery Self-Adhesive Photo Pockets for Polaroid Photos"/>
    <x v="3180"/>
    <n v="2"/>
    <n v="0.7"/>
    <n v="-2.9963999999999995"/>
  </r>
  <r>
    <x v="3"/>
    <s v="MC-17845"/>
    <s v="Michael Chen"/>
    <x v="1"/>
    <s v="United States"/>
    <x v="5"/>
    <x v="1"/>
    <n v="90008"/>
    <x v="1"/>
    <s v="OFF-BI-10003007"/>
    <x v="1"/>
    <x v="6"/>
    <s v="Premium Transparent Presentation Covers, No Pattern/Clear, 8 1/2&quot; x 11&quot;"/>
    <x v="3181"/>
    <n v="5"/>
    <n v="0.2"/>
    <n v="50.413999999999987"/>
  </r>
  <r>
    <x v="1"/>
    <s v="JF-15295"/>
    <s v="Jason Fortune-"/>
    <x v="1"/>
    <s v="United States"/>
    <x v="447"/>
    <x v="28"/>
    <n v="84321"/>
    <x v="1"/>
    <s v="OFF-BI-10003007"/>
    <x v="1"/>
    <x v="6"/>
    <s v="Premium Transparent Presentation Covers, No Pattern/Clear, 8 1/2&quot; x 11&quot;"/>
    <x v="3182"/>
    <n v="2"/>
    <n v="0.2"/>
    <n v="20.165599999999998"/>
  </r>
  <r>
    <x v="1"/>
    <s v="AS-10090"/>
    <s v="Adam Shillingsburg"/>
    <x v="1"/>
    <s v="United States"/>
    <x v="6"/>
    <x v="3"/>
    <n v="10011"/>
    <x v="3"/>
    <s v="OFF-BI-10003007"/>
    <x v="1"/>
    <x v="6"/>
    <s v="Premium Transparent Presentation Covers, No Pattern/Clear, 8 1/2&quot; x 11&quot;"/>
    <x v="3183"/>
    <n v="6"/>
    <n v="0.2"/>
    <n v="60.496799999999993"/>
  </r>
  <r>
    <x v="1"/>
    <s v="JS-16030"/>
    <s v="Joy Smith"/>
    <x v="1"/>
    <s v="United States"/>
    <x v="76"/>
    <x v="29"/>
    <n v="39401"/>
    <x v="2"/>
    <s v="OFF-BI-10003007"/>
    <x v="1"/>
    <x v="6"/>
    <s v="Premium Transparent Presentation Covers, No Pattern/Clear, 8 1/2&quot; x 11&quot;"/>
    <x v="3184"/>
    <n v="2"/>
    <n v="0"/>
    <n v="35.677599999999998"/>
  </r>
  <r>
    <x v="1"/>
    <s v="DP-13000"/>
    <s v="Darren Powers"/>
    <x v="1"/>
    <s v="United States"/>
    <x v="90"/>
    <x v="22"/>
    <n v="44105"/>
    <x v="3"/>
    <s v="OFF-BI-10003007"/>
    <x v="1"/>
    <x v="6"/>
    <s v="Premium Transparent Presentation Covers, No Pattern/Clear, 8 1/2&quot; x 11&quot;"/>
    <x v="3185"/>
    <n v="5"/>
    <n v="0.7"/>
    <n v="-46.53600000000003"/>
  </r>
  <r>
    <x v="1"/>
    <s v="SC-20440"/>
    <s v="Shaun Chance"/>
    <x v="0"/>
    <s v="United States"/>
    <x v="127"/>
    <x v="13"/>
    <n v="17602"/>
    <x v="3"/>
    <s v="OFF-BI-10003007"/>
    <x v="1"/>
    <x v="6"/>
    <s v="Premium Transparent Presentation Covers, No Pattern/Clear, 8 1/2&quot; x 11&quot;"/>
    <x v="3186"/>
    <n v="7"/>
    <n v="0.7"/>
    <n v="-65.150399999999991"/>
  </r>
  <r>
    <x v="1"/>
    <s v="MT-18070"/>
    <s v="Michelle Tran"/>
    <x v="2"/>
    <s v="United States"/>
    <x v="160"/>
    <x v="30"/>
    <n v="74133"/>
    <x v="0"/>
    <s v="OFF-BI-10003007"/>
    <x v="1"/>
    <x v="6"/>
    <s v="Premium Transparent Presentation Covers, No Pattern/Clear, 8 1/2&quot; x 11&quot;"/>
    <x v="3184"/>
    <n v="2"/>
    <n v="0"/>
    <n v="35.677599999999998"/>
  </r>
  <r>
    <x v="0"/>
    <s v="EH-13765"/>
    <s v="Edward Hooks"/>
    <x v="0"/>
    <s v="United States"/>
    <x v="58"/>
    <x v="3"/>
    <n v="13601"/>
    <x v="3"/>
    <s v="OFF-BI-10003091"/>
    <x v="1"/>
    <x v="6"/>
    <s v="GBC DocuBind TL200 Manual Binding Machine"/>
    <x v="3187"/>
    <n v="5"/>
    <n v="0.2"/>
    <n v="302.37299999999993"/>
  </r>
  <r>
    <x v="0"/>
    <s v="RW-19630"/>
    <s v="Rob Williams"/>
    <x v="0"/>
    <s v="United States"/>
    <x v="11"/>
    <x v="8"/>
    <n v="98105"/>
    <x v="1"/>
    <s v="OFF-BI-10003091"/>
    <x v="1"/>
    <x v="6"/>
    <s v="GBC DocuBind TL200 Manual Binding Machine"/>
    <x v="3187"/>
    <n v="5"/>
    <n v="0.2"/>
    <n v="302.37299999999993"/>
  </r>
  <r>
    <x v="1"/>
    <s v="MJ-17740"/>
    <s v="Max Jones"/>
    <x v="1"/>
    <s v="United States"/>
    <x v="15"/>
    <x v="6"/>
    <n v="48227"/>
    <x v="0"/>
    <s v="OFF-BI-10003091"/>
    <x v="1"/>
    <x v="6"/>
    <s v="GBC DocuBind TL200 Manual Binding Machine"/>
    <x v="3187"/>
    <n v="4"/>
    <n v="0"/>
    <n v="421.08239999999995"/>
  </r>
  <r>
    <x v="1"/>
    <s v="EP-13915"/>
    <s v="Emily Phan"/>
    <x v="1"/>
    <s v="United States"/>
    <x v="237"/>
    <x v="43"/>
    <n v="3820"/>
    <x v="3"/>
    <s v="OFF-BI-10003091"/>
    <x v="1"/>
    <x v="6"/>
    <s v="GBC DocuBind TL200 Manual Binding Machine"/>
    <x v="3188"/>
    <n v="3"/>
    <n v="0"/>
    <n v="315.81179999999995"/>
  </r>
  <r>
    <x v="0"/>
    <s v="WB-21850"/>
    <s v="William Brown"/>
    <x v="1"/>
    <s v="United States"/>
    <x v="5"/>
    <x v="1"/>
    <n v="90049"/>
    <x v="1"/>
    <s v="OFF-BI-10003091"/>
    <x v="1"/>
    <x v="6"/>
    <s v="GBC DocuBind TL200 Manual Binding Machine"/>
    <x v="3187"/>
    <n v="5"/>
    <n v="0.2"/>
    <n v="302.37299999999993"/>
  </r>
  <r>
    <x v="1"/>
    <s v="MM-18280"/>
    <s v="Muhammed MacIntyre"/>
    <x v="0"/>
    <s v="United States"/>
    <x v="85"/>
    <x v="24"/>
    <n v="37167"/>
    <x v="2"/>
    <s v="OFF-BI-10003091"/>
    <x v="1"/>
    <x v="6"/>
    <s v="GBC DocuBind TL200 Manual Binding Machine"/>
    <x v="3189"/>
    <n v="1"/>
    <n v="0.7"/>
    <n v="-51.515399999999985"/>
  </r>
  <r>
    <x v="1"/>
    <s v="CA-12775"/>
    <s v="Cynthia Arntzen"/>
    <x v="1"/>
    <s v="United States"/>
    <x v="18"/>
    <x v="13"/>
    <n v="19140"/>
    <x v="3"/>
    <s v="OFF-BI-10003094"/>
    <x v="1"/>
    <x v="6"/>
    <s v="Self-Adhesive Ring Binder Labels"/>
    <x v="3190"/>
    <n v="3"/>
    <n v="0.7"/>
    <n v="-2.4287999999999998"/>
  </r>
  <r>
    <x v="1"/>
    <s v="CL-12565"/>
    <s v="Clay Ludtke"/>
    <x v="1"/>
    <s v="United States"/>
    <x v="11"/>
    <x v="8"/>
    <n v="98115"/>
    <x v="1"/>
    <s v="OFF-BI-10003094"/>
    <x v="1"/>
    <x v="6"/>
    <s v="Self-Adhesive Ring Binder Labels"/>
    <x v="2208"/>
    <n v="4"/>
    <n v="0.2"/>
    <n v="3.8015999999999992"/>
  </r>
  <r>
    <x v="3"/>
    <s v="SM-20950"/>
    <s v="Suzanne McNair"/>
    <x v="0"/>
    <s v="United States"/>
    <x v="236"/>
    <x v="42"/>
    <n v="68104"/>
    <x v="0"/>
    <s v="OFF-BI-10003094"/>
    <x v="1"/>
    <x v="6"/>
    <s v="Self-Adhesive Ring Binder Labels"/>
    <x v="1116"/>
    <n v="2"/>
    <n v="0"/>
    <n v="3.3087999999999997"/>
  </r>
  <r>
    <x v="2"/>
    <s v="FM-14290"/>
    <s v="Frank Merwin"/>
    <x v="2"/>
    <s v="United States"/>
    <x v="139"/>
    <x v="12"/>
    <n v="77803"/>
    <x v="0"/>
    <s v="OFF-BI-10003094"/>
    <x v="1"/>
    <x v="6"/>
    <s v="Self-Adhesive Ring Binder Labels"/>
    <x v="3191"/>
    <n v="2"/>
    <n v="0.8"/>
    <n v="-2.3232000000000008"/>
  </r>
  <r>
    <x v="1"/>
    <s v="PL-18925"/>
    <s v="Paul Lucas"/>
    <x v="2"/>
    <s v="United States"/>
    <x v="18"/>
    <x v="13"/>
    <n v="19140"/>
    <x v="3"/>
    <s v="OFF-BI-10003166"/>
    <x v="1"/>
    <x v="6"/>
    <s v="GBC Plasticlear Binding Covers"/>
    <x v="3192"/>
    <n v="3"/>
    <n v="0.7"/>
    <n v="-7.5767999999999986"/>
  </r>
  <r>
    <x v="1"/>
    <s v="PO-19180"/>
    <s v="Philisse Overcash"/>
    <x v="2"/>
    <s v="United States"/>
    <x v="17"/>
    <x v="12"/>
    <n v="77095"/>
    <x v="0"/>
    <s v="OFF-BI-10003166"/>
    <x v="1"/>
    <x v="6"/>
    <s v="GBC Plasticlear Binding Covers"/>
    <x v="3193"/>
    <n v="6"/>
    <n v="0.8"/>
    <n v="-22.04160000000001"/>
  </r>
  <r>
    <x v="3"/>
    <s v="AT-10435"/>
    <s v="Alyssa Tate"/>
    <x v="2"/>
    <s v="United States"/>
    <x v="389"/>
    <x v="10"/>
    <n v="33319"/>
    <x v="2"/>
    <s v="OFF-BI-10003166"/>
    <x v="1"/>
    <x v="6"/>
    <s v="GBC Plasticlear Binding Covers"/>
    <x v="3040"/>
    <n v="1"/>
    <n v="0.7"/>
    <n v="-2.5255999999999998"/>
  </r>
  <r>
    <x v="1"/>
    <s v="JE-15715"/>
    <s v="Joe Elijah"/>
    <x v="1"/>
    <s v="United States"/>
    <x v="217"/>
    <x v="9"/>
    <n v="28205"/>
    <x v="2"/>
    <s v="OFF-BI-10003166"/>
    <x v="1"/>
    <x v="6"/>
    <s v="GBC Plasticlear Binding Covers"/>
    <x v="3194"/>
    <n v="5"/>
    <n v="0.7"/>
    <n v="-12.628"/>
  </r>
  <r>
    <x v="1"/>
    <s v="DS-13180"/>
    <s v="David Smith"/>
    <x v="0"/>
    <s v="United States"/>
    <x v="18"/>
    <x v="13"/>
    <n v="19140"/>
    <x v="3"/>
    <s v="OFF-BI-10003166"/>
    <x v="1"/>
    <x v="6"/>
    <s v="GBC Plasticlear Binding Covers"/>
    <x v="3195"/>
    <n v="2"/>
    <n v="0.7"/>
    <n v="-5.0511999999999997"/>
  </r>
  <r>
    <x v="1"/>
    <s v="LC-16885"/>
    <s v="Lena Creighton"/>
    <x v="1"/>
    <s v="United States"/>
    <x v="39"/>
    <x v="22"/>
    <n v="45373"/>
    <x v="3"/>
    <s v="OFF-BI-10003166"/>
    <x v="1"/>
    <x v="6"/>
    <s v="GBC Plasticlear Binding Covers"/>
    <x v="3192"/>
    <n v="3"/>
    <n v="0.7"/>
    <n v="-7.5767999999999986"/>
  </r>
  <r>
    <x v="1"/>
    <s v="DB-13270"/>
    <s v="Deborah Brumfield"/>
    <x v="2"/>
    <s v="United States"/>
    <x v="19"/>
    <x v="12"/>
    <n v="75081"/>
    <x v="0"/>
    <s v="OFF-BI-10003166"/>
    <x v="1"/>
    <x v="6"/>
    <s v="GBC Plasticlear Binding Covers"/>
    <x v="3196"/>
    <n v="3"/>
    <n v="0.8"/>
    <n v="-11.020800000000005"/>
  </r>
  <r>
    <x v="0"/>
    <s v="SB-20290"/>
    <s v="Sean Braxton"/>
    <x v="0"/>
    <s v="United States"/>
    <x v="33"/>
    <x v="22"/>
    <n v="45503"/>
    <x v="3"/>
    <s v="OFF-BI-10003196"/>
    <x v="1"/>
    <x v="6"/>
    <s v="Accohide Poly Flexible Ring Binders"/>
    <x v="3197"/>
    <n v="10"/>
    <n v="0.7"/>
    <n v="-7.4799999999999969"/>
  </r>
  <r>
    <x v="2"/>
    <s v="EH-13945"/>
    <s v="Eric Hoffmann"/>
    <x v="1"/>
    <s v="United States"/>
    <x v="199"/>
    <x v="20"/>
    <n v="85281"/>
    <x v="1"/>
    <s v="OFF-BI-10003196"/>
    <x v="1"/>
    <x v="6"/>
    <s v="Accohide Poly Flexible Ring Binders"/>
    <x v="3198"/>
    <n v="3"/>
    <n v="0.7"/>
    <n v="-2.2439999999999989"/>
  </r>
  <r>
    <x v="1"/>
    <s v="JE-15475"/>
    <s v="Jeremy Ellison"/>
    <x v="1"/>
    <s v="United States"/>
    <x v="17"/>
    <x v="12"/>
    <n v="77095"/>
    <x v="0"/>
    <s v="OFF-BI-10003196"/>
    <x v="1"/>
    <x v="6"/>
    <s v="Accohide Poly Flexible Ring Binders"/>
    <x v="3199"/>
    <n v="6"/>
    <n v="0.8"/>
    <n v="-6.7320000000000011"/>
  </r>
  <r>
    <x v="1"/>
    <s v="KD-16345"/>
    <s v="Katherine Ducich"/>
    <x v="1"/>
    <s v="United States"/>
    <x v="6"/>
    <x v="3"/>
    <n v="10035"/>
    <x v="3"/>
    <s v="OFF-BI-10003196"/>
    <x v="1"/>
    <x v="6"/>
    <s v="Accohide Poly Flexible Ring Binders"/>
    <x v="3200"/>
    <n v="2"/>
    <n v="0.2"/>
    <n v="2.2439999999999998"/>
  </r>
  <r>
    <x v="1"/>
    <s v="EM-13960"/>
    <s v="Eric Murdock"/>
    <x v="1"/>
    <s v="United States"/>
    <x v="341"/>
    <x v="0"/>
    <n v="62301"/>
    <x v="0"/>
    <s v="OFF-BI-10003196"/>
    <x v="1"/>
    <x v="6"/>
    <s v="Accohide Poly Flexible Ring Binders"/>
    <x v="3201"/>
    <n v="4"/>
    <n v="0.8"/>
    <n v="-4.4880000000000013"/>
  </r>
  <r>
    <x v="3"/>
    <s v="KM-16225"/>
    <s v="Kalyca Meade"/>
    <x v="0"/>
    <s v="United States"/>
    <x v="188"/>
    <x v="1"/>
    <n v="94086"/>
    <x v="1"/>
    <s v="OFF-BI-10003196"/>
    <x v="1"/>
    <x v="6"/>
    <s v="Accohide Poly Flexible Ring Binders"/>
    <x v="3200"/>
    <n v="2"/>
    <n v="0.2"/>
    <n v="2.2439999999999998"/>
  </r>
  <r>
    <x v="3"/>
    <s v="RP-19270"/>
    <s v="Rachel Payne"/>
    <x v="0"/>
    <s v="United States"/>
    <x v="2"/>
    <x v="1"/>
    <n v="94110"/>
    <x v="1"/>
    <s v="OFF-BI-10003196"/>
    <x v="1"/>
    <x v="6"/>
    <s v="Accohide Poly Flexible Ring Binders"/>
    <x v="3202"/>
    <n v="1"/>
    <n v="0.2"/>
    <n v="1.1219999999999999"/>
  </r>
  <r>
    <x v="2"/>
    <s v="MB-17305"/>
    <s v="Maria Bertelson"/>
    <x v="1"/>
    <s v="United States"/>
    <x v="32"/>
    <x v="22"/>
    <n v="43229"/>
    <x v="3"/>
    <s v="OFF-BI-10003196"/>
    <x v="1"/>
    <x v="6"/>
    <s v="Accohide Poly Flexible Ring Binders"/>
    <x v="3203"/>
    <n v="6"/>
    <n v="0.7"/>
    <n v="-4.4879999999999978"/>
  </r>
  <r>
    <x v="1"/>
    <s v="TS-21610"/>
    <s v="Troy Staebel"/>
    <x v="1"/>
    <s v="United States"/>
    <x v="97"/>
    <x v="20"/>
    <n v="85023"/>
    <x v="1"/>
    <s v="OFF-BI-10003274"/>
    <x v="1"/>
    <x v="6"/>
    <s v="Avery Durable Slant Ring Binders, No Labels"/>
    <x v="3204"/>
    <n v="2"/>
    <n v="0.7"/>
    <n v="-1.8308"/>
  </r>
  <r>
    <x v="1"/>
    <s v="JH-15985"/>
    <s v="Joseph Holt"/>
    <x v="1"/>
    <s v="United States"/>
    <x v="311"/>
    <x v="6"/>
    <n v="48601"/>
    <x v="0"/>
    <s v="OFF-BI-10003274"/>
    <x v="1"/>
    <x v="6"/>
    <s v="Avery Durable Slant Ring Binders, No Labels"/>
    <x v="951"/>
    <n v="4"/>
    <n v="0"/>
    <n v="7.4824000000000002"/>
  </r>
  <r>
    <x v="3"/>
    <s v="EB-13705"/>
    <s v="Ed Braxton"/>
    <x v="0"/>
    <s v="United States"/>
    <x v="6"/>
    <x v="3"/>
    <n v="10024"/>
    <x v="3"/>
    <s v="OFF-BI-10003274"/>
    <x v="1"/>
    <x v="6"/>
    <s v="Avery Durable Slant Ring Binders, No Labels"/>
    <x v="2365"/>
    <n v="5"/>
    <n v="0.2"/>
    <n v="5.3729999999999993"/>
  </r>
  <r>
    <x v="1"/>
    <s v="AS-10630"/>
    <s v="Ann Steele"/>
    <x v="2"/>
    <s v="United States"/>
    <x v="2"/>
    <x v="1"/>
    <n v="94110"/>
    <x v="1"/>
    <s v="OFF-BI-10003274"/>
    <x v="1"/>
    <x v="6"/>
    <s v="Avery Durable Slant Ring Binders, No Labels"/>
    <x v="950"/>
    <n v="2"/>
    <n v="0.2"/>
    <n v="2.1492"/>
  </r>
  <r>
    <x v="0"/>
    <s v="LH-17020"/>
    <s v="Lisa Hazard"/>
    <x v="1"/>
    <s v="United States"/>
    <x v="98"/>
    <x v="7"/>
    <n v="80027"/>
    <x v="1"/>
    <s v="OFF-BI-10003274"/>
    <x v="1"/>
    <x v="6"/>
    <s v="Avery Durable Slant Ring Binders, No Labels"/>
    <x v="3205"/>
    <n v="8"/>
    <n v="0.7"/>
    <n v="-7.3231999999999999"/>
  </r>
  <r>
    <x v="1"/>
    <s v="LE-16810"/>
    <s v="Laurel Elliston"/>
    <x v="1"/>
    <s v="United States"/>
    <x v="0"/>
    <x v="0"/>
    <n v="60653"/>
    <x v="0"/>
    <s v="OFF-BI-10003274"/>
    <x v="1"/>
    <x v="6"/>
    <s v="Avery Durable Slant Ring Binders, No Labels"/>
    <x v="3206"/>
    <n v="2"/>
    <n v="0.8"/>
    <n v="-2.6268000000000002"/>
  </r>
  <r>
    <x v="0"/>
    <s v="JS-15880"/>
    <s v="John Stevenson"/>
    <x v="1"/>
    <s v="United States"/>
    <x v="101"/>
    <x v="18"/>
    <n v="30318"/>
    <x v="2"/>
    <s v="OFF-BI-10003274"/>
    <x v="1"/>
    <x v="6"/>
    <s v="Avery Durable Slant Ring Binders, No Labels"/>
    <x v="951"/>
    <n v="4"/>
    <n v="0"/>
    <n v="7.4824000000000002"/>
  </r>
  <r>
    <x v="3"/>
    <s v="JL-15835"/>
    <s v="John Lee"/>
    <x v="1"/>
    <s v="United States"/>
    <x v="110"/>
    <x v="21"/>
    <n v="40475"/>
    <x v="2"/>
    <s v="OFF-BI-10003274"/>
    <x v="1"/>
    <x v="6"/>
    <s v="Avery Durable Slant Ring Binders, No Labels"/>
    <x v="951"/>
    <n v="4"/>
    <n v="0"/>
    <n v="7.4824000000000002"/>
  </r>
  <r>
    <x v="1"/>
    <s v="CM-12715"/>
    <s v="Craig Molinari"/>
    <x v="0"/>
    <s v="United States"/>
    <x v="18"/>
    <x v="13"/>
    <n v="19140"/>
    <x v="3"/>
    <s v="OFF-BI-10003274"/>
    <x v="1"/>
    <x v="6"/>
    <s v="Avery Durable Slant Ring Binders, No Labels"/>
    <x v="2956"/>
    <n v="5"/>
    <n v="0.7"/>
    <n v="-4.577"/>
  </r>
  <r>
    <x v="0"/>
    <s v="ON-18715"/>
    <s v="Odella Nelson"/>
    <x v="0"/>
    <s v="United States"/>
    <x v="411"/>
    <x v="37"/>
    <n v="55122"/>
    <x v="0"/>
    <s v="OFF-BI-10003291"/>
    <x v="1"/>
    <x v="6"/>
    <s v="Wilson Jones Leather-Like Binders with DublLock Round Rings"/>
    <x v="840"/>
    <n v="2"/>
    <n v="0"/>
    <n v="8.2061999999999991"/>
  </r>
  <r>
    <x v="1"/>
    <s v="DS-13030"/>
    <s v="Darrin Sayre"/>
    <x v="2"/>
    <s v="United States"/>
    <x v="11"/>
    <x v="8"/>
    <n v="98115"/>
    <x v="1"/>
    <s v="OFF-BI-10003291"/>
    <x v="1"/>
    <x v="6"/>
    <s v="Wilson Jones Leather-Like Binders with DublLock Round Rings"/>
    <x v="3207"/>
    <n v="4"/>
    <n v="0.2"/>
    <n v="9.4283999999999963"/>
  </r>
  <r>
    <x v="1"/>
    <s v="SC-20770"/>
    <s v="Stewart Carmichael"/>
    <x v="0"/>
    <s v="United States"/>
    <x v="19"/>
    <x v="12"/>
    <n v="75081"/>
    <x v="0"/>
    <s v="OFF-BI-10003291"/>
    <x v="1"/>
    <x v="6"/>
    <s v="Wilson Jones Leather-Like Binders with DublLock Round Rings"/>
    <x v="3208"/>
    <n v="7"/>
    <n v="0.8"/>
    <n v="-20.166300000000007"/>
  </r>
  <r>
    <x v="1"/>
    <s v="DK-13225"/>
    <s v="Dean Katz"/>
    <x v="0"/>
    <s v="United States"/>
    <x v="187"/>
    <x v="3"/>
    <n v="14609"/>
    <x v="3"/>
    <s v="OFF-BI-10003291"/>
    <x v="1"/>
    <x v="6"/>
    <s v="Wilson Jones Leather-Like Binders with DublLock Round Rings"/>
    <x v="843"/>
    <n v="1"/>
    <n v="0.2"/>
    <n v="2.3570999999999991"/>
  </r>
  <r>
    <x v="1"/>
    <s v="AH-10690"/>
    <s v="Anna Häberlin"/>
    <x v="0"/>
    <s v="United States"/>
    <x v="191"/>
    <x v="10"/>
    <n v="33317"/>
    <x v="2"/>
    <s v="OFF-BI-10003291"/>
    <x v="1"/>
    <x v="6"/>
    <s v="Wilson Jones Leather-Like Binders with DublLock Round Rings"/>
    <x v="3209"/>
    <n v="2"/>
    <n v="0.7"/>
    <n v="-4.0158000000000005"/>
  </r>
  <r>
    <x v="0"/>
    <s v="Dp-13240"/>
    <s v="Dean percer"/>
    <x v="2"/>
    <s v="United States"/>
    <x v="97"/>
    <x v="20"/>
    <n v="85023"/>
    <x v="1"/>
    <s v="OFF-BI-10003291"/>
    <x v="1"/>
    <x v="6"/>
    <s v="Wilson Jones Leather-Like Binders with DublLock Round Rings"/>
    <x v="3210"/>
    <n v="3"/>
    <n v="0.7"/>
    <n v="-6.0236999999999998"/>
  </r>
  <r>
    <x v="3"/>
    <s v="LC-16930"/>
    <s v="Linda Cazamias"/>
    <x v="0"/>
    <s v="United States"/>
    <x v="154"/>
    <x v="1"/>
    <n v="95823"/>
    <x v="1"/>
    <s v="OFF-BI-10003291"/>
    <x v="1"/>
    <x v="6"/>
    <s v="Wilson Jones Leather-Like Binders with DublLock Round Rings"/>
    <x v="3211"/>
    <n v="3"/>
    <n v="0.2"/>
    <n v="7.0712999999999981"/>
  </r>
  <r>
    <x v="1"/>
    <s v="DB-13660"/>
    <s v="Duane Benoit"/>
    <x v="1"/>
    <s v="United States"/>
    <x v="17"/>
    <x v="12"/>
    <n v="77095"/>
    <x v="0"/>
    <s v="OFF-BI-10003291"/>
    <x v="1"/>
    <x v="6"/>
    <s v="Wilson Jones Leather-Like Binders with DublLock Round Rings"/>
    <x v="3212"/>
    <n v="6"/>
    <n v="0.8"/>
    <n v="-17.285400000000006"/>
  </r>
  <r>
    <x v="1"/>
    <s v="NF-18385"/>
    <s v="Natalie Fritzler"/>
    <x v="1"/>
    <s v="United States"/>
    <x v="197"/>
    <x v="17"/>
    <n v="23320"/>
    <x v="2"/>
    <s v="OFF-BI-10003291"/>
    <x v="1"/>
    <x v="6"/>
    <s v="Wilson Jones Leather-Like Binders with DublLock Round Rings"/>
    <x v="840"/>
    <n v="2"/>
    <n v="0"/>
    <n v="8.2061999999999991"/>
  </r>
  <r>
    <x v="1"/>
    <s v="SP-20650"/>
    <s v="Stephanie Phelps"/>
    <x v="0"/>
    <s v="United States"/>
    <x v="464"/>
    <x v="1"/>
    <n v="94061"/>
    <x v="1"/>
    <s v="OFF-BI-10003291"/>
    <x v="1"/>
    <x v="6"/>
    <s v="Wilson Jones Leather-Like Binders with DublLock Round Rings"/>
    <x v="3213"/>
    <n v="6"/>
    <n v="0.2"/>
    <n v="14.142599999999996"/>
  </r>
  <r>
    <x v="1"/>
    <s v="GH-14410"/>
    <s v="Gary Hansen"/>
    <x v="2"/>
    <s v="United States"/>
    <x v="5"/>
    <x v="1"/>
    <n v="90049"/>
    <x v="1"/>
    <s v="OFF-BI-10003291"/>
    <x v="1"/>
    <x v="6"/>
    <s v="Wilson Jones Leather-Like Binders with DublLock Round Rings"/>
    <x v="3213"/>
    <n v="6"/>
    <n v="0.2"/>
    <n v="14.142599999999996"/>
  </r>
  <r>
    <x v="3"/>
    <s v="DK-12835"/>
    <s v="Damala Kotsonis"/>
    <x v="0"/>
    <s v="United States"/>
    <x v="2"/>
    <x v="1"/>
    <n v="94122"/>
    <x v="1"/>
    <s v="OFF-BI-10003291"/>
    <x v="1"/>
    <x v="6"/>
    <s v="Wilson Jones Leather-Like Binders with DublLock Round Rings"/>
    <x v="3207"/>
    <n v="4"/>
    <n v="0.2"/>
    <n v="9.4283999999999963"/>
  </r>
  <r>
    <x v="1"/>
    <s v="DJ-13630"/>
    <s v="Doug Jacobs"/>
    <x v="1"/>
    <s v="United States"/>
    <x v="6"/>
    <x v="3"/>
    <n v="10024"/>
    <x v="3"/>
    <s v="OFF-BI-10003305"/>
    <x v="1"/>
    <x v="6"/>
    <s v="Avery Hanging File Binders"/>
    <x v="2498"/>
    <n v="3"/>
    <n v="0.2"/>
    <n v="4.6643999999999988"/>
  </r>
  <r>
    <x v="1"/>
    <s v="FM-14290"/>
    <s v="Frank Merwin"/>
    <x v="2"/>
    <s v="United States"/>
    <x v="65"/>
    <x v="1"/>
    <n v="93309"/>
    <x v="1"/>
    <s v="OFF-BI-10003305"/>
    <x v="1"/>
    <x v="6"/>
    <s v="Avery Hanging File Binders"/>
    <x v="3214"/>
    <n v="1"/>
    <n v="0.2"/>
    <n v="1.5547999999999997"/>
  </r>
  <r>
    <x v="1"/>
    <s v="AJ-10795"/>
    <s v="Anthony Johnson"/>
    <x v="0"/>
    <s v="United States"/>
    <x v="2"/>
    <x v="1"/>
    <n v="94110"/>
    <x v="1"/>
    <s v="OFF-BI-10003305"/>
    <x v="1"/>
    <x v="6"/>
    <s v="Avery Hanging File Binders"/>
    <x v="2498"/>
    <n v="3"/>
    <n v="0.2"/>
    <n v="4.6643999999999988"/>
  </r>
  <r>
    <x v="1"/>
    <s v="TB-21175"/>
    <s v="Thomas Boland"/>
    <x v="0"/>
    <s v="United States"/>
    <x v="6"/>
    <x v="3"/>
    <n v="10035"/>
    <x v="3"/>
    <s v="OFF-BI-10003305"/>
    <x v="1"/>
    <x v="6"/>
    <s v="Avery Hanging File Binders"/>
    <x v="2498"/>
    <n v="3"/>
    <n v="0.2"/>
    <n v="4.6643999999999988"/>
  </r>
  <r>
    <x v="1"/>
    <s v="CP-12340"/>
    <s v="Christine Phan"/>
    <x v="0"/>
    <s v="United States"/>
    <x v="24"/>
    <x v="10"/>
    <n v="33142"/>
    <x v="2"/>
    <s v="OFF-BI-10003305"/>
    <x v="1"/>
    <x v="6"/>
    <s v="Avery Hanging File Binders"/>
    <x v="3215"/>
    <n v="9"/>
    <n v="0.7"/>
    <n v="-12.916800000000002"/>
  </r>
  <r>
    <x v="1"/>
    <s v="MT-18070"/>
    <s v="Michelle Tran"/>
    <x v="2"/>
    <s v="United States"/>
    <x v="160"/>
    <x v="30"/>
    <n v="74133"/>
    <x v="0"/>
    <s v="OFF-BI-10003305"/>
    <x v="1"/>
    <x v="6"/>
    <s v="Avery Hanging File Binders"/>
    <x v="2179"/>
    <n v="7"/>
    <n v="0"/>
    <n v="19.255600000000001"/>
  </r>
  <r>
    <x v="1"/>
    <s v="AC-10420"/>
    <s v="Alyssa Crouse"/>
    <x v="0"/>
    <s v="United States"/>
    <x v="2"/>
    <x v="1"/>
    <n v="94122"/>
    <x v="1"/>
    <s v="OFF-BI-10003314"/>
    <x v="1"/>
    <x v="6"/>
    <s v="Tuff Stuff Recycled Round Ring Binders"/>
    <x v="1070"/>
    <n v="2"/>
    <n v="0.2"/>
    <n v="2.7956000000000003"/>
  </r>
  <r>
    <x v="3"/>
    <s v="PO-19195"/>
    <s v="Phillina Ober"/>
    <x v="2"/>
    <s v="United States"/>
    <x v="465"/>
    <x v="16"/>
    <n v="7002"/>
    <x v="3"/>
    <s v="OFF-BI-10003314"/>
    <x v="1"/>
    <x v="6"/>
    <s v="Tuff Stuff Recycled Round Ring Binders"/>
    <x v="3216"/>
    <n v="3"/>
    <n v="0"/>
    <n v="7.0853999999999999"/>
  </r>
  <r>
    <x v="1"/>
    <s v="JL-15835"/>
    <s v="John Lee"/>
    <x v="1"/>
    <s v="United States"/>
    <x v="6"/>
    <x v="3"/>
    <n v="10011"/>
    <x v="3"/>
    <s v="OFF-BI-10003314"/>
    <x v="1"/>
    <x v="6"/>
    <s v="Tuff Stuff Recycled Round Ring Binders"/>
    <x v="1070"/>
    <n v="2"/>
    <n v="0.2"/>
    <n v="2.7956000000000003"/>
  </r>
  <r>
    <x v="3"/>
    <s v="RL-19615"/>
    <s v="Rob Lucas"/>
    <x v="1"/>
    <s v="United States"/>
    <x v="0"/>
    <x v="0"/>
    <n v="60610"/>
    <x v="0"/>
    <s v="OFF-BI-10003314"/>
    <x v="1"/>
    <x v="6"/>
    <s v="Tuff Stuff Recycled Round Ring Binders"/>
    <x v="3217"/>
    <n v="2"/>
    <n v="0.8"/>
    <n v="-2.9884000000000004"/>
  </r>
  <r>
    <x v="1"/>
    <s v="DA-13450"/>
    <s v="Dianna Arnett"/>
    <x v="2"/>
    <s v="United States"/>
    <x v="296"/>
    <x v="17"/>
    <n v="23464"/>
    <x v="2"/>
    <s v="OFF-BI-10003314"/>
    <x v="1"/>
    <x v="6"/>
    <s v="Tuff Stuff Recycled Round Ring Binders"/>
    <x v="1069"/>
    <n v="2"/>
    <n v="0"/>
    <n v="4.7236000000000002"/>
  </r>
  <r>
    <x v="1"/>
    <s v="CW-11905"/>
    <s v="Carl Weiss"/>
    <x v="2"/>
    <s v="United States"/>
    <x v="5"/>
    <x v="1"/>
    <n v="90004"/>
    <x v="1"/>
    <s v="OFF-BI-10003314"/>
    <x v="1"/>
    <x v="6"/>
    <s v="Tuff Stuff Recycled Round Ring Binders"/>
    <x v="1070"/>
    <n v="2"/>
    <n v="0.2"/>
    <n v="2.7956000000000003"/>
  </r>
  <r>
    <x v="1"/>
    <s v="GD-14590"/>
    <s v="Giulietta Dortch"/>
    <x v="0"/>
    <s v="United States"/>
    <x v="51"/>
    <x v="8"/>
    <n v="98208"/>
    <x v="1"/>
    <s v="OFF-BI-10003314"/>
    <x v="1"/>
    <x v="6"/>
    <s v="Tuff Stuff Recycled Round Ring Binders"/>
    <x v="3218"/>
    <n v="1"/>
    <n v="0.2"/>
    <n v="1.3978000000000002"/>
  </r>
  <r>
    <x v="1"/>
    <s v="BP-11095"/>
    <s v="Bart Pistole"/>
    <x v="0"/>
    <s v="United States"/>
    <x v="249"/>
    <x v="1"/>
    <n v="93030"/>
    <x v="1"/>
    <s v="OFF-BI-10003314"/>
    <x v="1"/>
    <x v="6"/>
    <s v="Tuff Stuff Recycled Round Ring Binders"/>
    <x v="3219"/>
    <n v="6"/>
    <n v="0.2"/>
    <n v="8.3867999999999991"/>
  </r>
  <r>
    <x v="1"/>
    <s v="GH-14410"/>
    <s v="Gary Hansen"/>
    <x v="2"/>
    <s v="United States"/>
    <x v="240"/>
    <x v="24"/>
    <n v="37075"/>
    <x v="2"/>
    <s v="OFF-BI-10003314"/>
    <x v="1"/>
    <x v="6"/>
    <s v="Tuff Stuff Recycled Round Ring Binders"/>
    <x v="3220"/>
    <n v="3"/>
    <n v="0.7"/>
    <n v="-3.0366"/>
  </r>
  <r>
    <x v="2"/>
    <s v="NC-18340"/>
    <s v="Nat Carroll"/>
    <x v="1"/>
    <s v="United States"/>
    <x v="40"/>
    <x v="6"/>
    <n v="48911"/>
    <x v="0"/>
    <s v="OFF-BI-10003350"/>
    <x v="1"/>
    <x v="6"/>
    <s v="Acco Expandable Hanging Binders"/>
    <x v="3221"/>
    <n v="2"/>
    <n v="0"/>
    <n v="5.8695999999999993"/>
  </r>
  <r>
    <x v="1"/>
    <s v="ML-17410"/>
    <s v="Maris LaWare"/>
    <x v="1"/>
    <s v="United States"/>
    <x v="97"/>
    <x v="20"/>
    <n v="85023"/>
    <x v="1"/>
    <s v="OFF-BI-10003350"/>
    <x v="1"/>
    <x v="6"/>
    <s v="Acco Expandable Hanging Binders"/>
    <x v="2779"/>
    <n v="4"/>
    <n v="0.7"/>
    <n v="-6.1247999999999987"/>
  </r>
  <r>
    <x v="3"/>
    <s v="HF-14995"/>
    <s v="Herbert Flentye"/>
    <x v="1"/>
    <s v="United States"/>
    <x v="67"/>
    <x v="15"/>
    <n v="21215"/>
    <x v="3"/>
    <s v="OFF-BI-10003350"/>
    <x v="1"/>
    <x v="6"/>
    <s v="Acco Expandable Hanging Binders"/>
    <x v="3221"/>
    <n v="2"/>
    <n v="0"/>
    <n v="5.8695999999999993"/>
  </r>
  <r>
    <x v="1"/>
    <s v="AT-10435"/>
    <s v="Alyssa Tate"/>
    <x v="2"/>
    <s v="United States"/>
    <x v="247"/>
    <x v="22"/>
    <n v="44312"/>
    <x v="3"/>
    <s v="OFF-BI-10003350"/>
    <x v="1"/>
    <x v="6"/>
    <s v="Acco Expandable Hanging Binders"/>
    <x v="3222"/>
    <n v="3"/>
    <n v="0.7"/>
    <n v="-4.5935999999999986"/>
  </r>
  <r>
    <x v="3"/>
    <s v="Dl-13600"/>
    <s v="Dorris liebe"/>
    <x v="0"/>
    <s v="United States"/>
    <x v="11"/>
    <x v="8"/>
    <n v="98105"/>
    <x v="1"/>
    <s v="OFF-BI-10003355"/>
    <x v="1"/>
    <x v="6"/>
    <s v="Cardinal Holdit Business Card Pockets"/>
    <x v="746"/>
    <n v="5"/>
    <n v="0.2"/>
    <n v="6.9719999999999995"/>
  </r>
  <r>
    <x v="1"/>
    <s v="SR-20425"/>
    <s v="Sharelle Roach"/>
    <x v="2"/>
    <s v="United States"/>
    <x v="98"/>
    <x v="7"/>
    <n v="80027"/>
    <x v="1"/>
    <s v="OFF-BI-10003355"/>
    <x v="1"/>
    <x v="6"/>
    <s v="Cardinal Holdit Business Card Pockets"/>
    <x v="3223"/>
    <n v="6"/>
    <n v="0.7"/>
    <n v="-6.573599999999999"/>
  </r>
  <r>
    <x v="0"/>
    <s v="JL-15130"/>
    <s v="Jack Lebron"/>
    <x v="1"/>
    <s v="United States"/>
    <x v="390"/>
    <x v="1"/>
    <n v="92503"/>
    <x v="1"/>
    <s v="OFF-BI-10003355"/>
    <x v="1"/>
    <x v="6"/>
    <s v="Cardinal Holdit Business Card Pockets"/>
    <x v="743"/>
    <n v="1"/>
    <n v="0.2"/>
    <n v="1.3944000000000001"/>
  </r>
  <r>
    <x v="3"/>
    <s v="CC-12430"/>
    <s v="Chuck Clark"/>
    <x v="2"/>
    <s v="United States"/>
    <x v="2"/>
    <x v="1"/>
    <n v="94109"/>
    <x v="1"/>
    <s v="OFF-BI-10003355"/>
    <x v="1"/>
    <x v="6"/>
    <s v="Cardinal Holdit Business Card Pockets"/>
    <x v="3224"/>
    <n v="3"/>
    <n v="0.2"/>
    <n v="4.1832000000000003"/>
  </r>
  <r>
    <x v="1"/>
    <s v="AM-10705"/>
    <s v="Anne McFarland"/>
    <x v="1"/>
    <s v="United States"/>
    <x v="72"/>
    <x v="17"/>
    <n v="24153"/>
    <x v="2"/>
    <s v="OFF-BI-10003355"/>
    <x v="1"/>
    <x v="6"/>
    <s v="Cardinal Holdit Business Card Pockets"/>
    <x v="3225"/>
    <n v="3"/>
    <n v="0"/>
    <n v="7.1712000000000007"/>
  </r>
  <r>
    <x v="1"/>
    <s v="LT-17110"/>
    <s v="Liz Thompson"/>
    <x v="1"/>
    <s v="United States"/>
    <x v="1"/>
    <x v="1"/>
    <n v="92105"/>
    <x v="1"/>
    <s v="OFF-BI-10003355"/>
    <x v="1"/>
    <x v="6"/>
    <s v="Cardinal Holdit Business Card Pockets"/>
    <x v="3224"/>
    <n v="3"/>
    <n v="0.2"/>
    <n v="4.1832000000000003"/>
  </r>
  <r>
    <x v="1"/>
    <s v="JL-15505"/>
    <s v="Jeremy Lonsdale"/>
    <x v="1"/>
    <s v="United States"/>
    <x v="165"/>
    <x v="1"/>
    <n v="92683"/>
    <x v="1"/>
    <s v="OFF-BI-10003355"/>
    <x v="1"/>
    <x v="6"/>
    <s v="Cardinal Holdit Business Card Pockets"/>
    <x v="3224"/>
    <n v="3"/>
    <n v="0.2"/>
    <n v="4.1832000000000003"/>
  </r>
  <r>
    <x v="1"/>
    <s v="AS-10090"/>
    <s v="Adam Shillingsburg"/>
    <x v="1"/>
    <s v="United States"/>
    <x v="6"/>
    <x v="3"/>
    <n v="10035"/>
    <x v="3"/>
    <s v="OFF-BI-10003355"/>
    <x v="1"/>
    <x v="6"/>
    <s v="Cardinal Holdit Business Card Pockets"/>
    <x v="743"/>
    <n v="1"/>
    <n v="0.2"/>
    <n v="1.3944000000000001"/>
  </r>
  <r>
    <x v="0"/>
    <s v="PC-18745"/>
    <s v="Pamela Coakley"/>
    <x v="0"/>
    <s v="United States"/>
    <x v="2"/>
    <x v="1"/>
    <n v="94122"/>
    <x v="1"/>
    <s v="OFF-BI-10003364"/>
    <x v="1"/>
    <x v="6"/>
    <s v="Binding Machine Supplies"/>
    <x v="3226"/>
    <n v="3"/>
    <n v="0.2"/>
    <n v="24.502800000000001"/>
  </r>
  <r>
    <x v="3"/>
    <s v="RA-19915"/>
    <s v="Russell Applegate"/>
    <x v="1"/>
    <s v="United States"/>
    <x v="45"/>
    <x v="1"/>
    <n v="92024"/>
    <x v="1"/>
    <s v="OFF-BI-10003364"/>
    <x v="1"/>
    <x v="6"/>
    <s v="Binding Machine Supplies"/>
    <x v="3227"/>
    <n v="2"/>
    <n v="0.2"/>
    <n v="16.3352"/>
  </r>
  <r>
    <x v="1"/>
    <s v="IG-15085"/>
    <s v="Ivan Gibson"/>
    <x v="1"/>
    <s v="United States"/>
    <x v="287"/>
    <x v="11"/>
    <n v="72209"/>
    <x v="2"/>
    <s v="OFF-BI-10003364"/>
    <x v="1"/>
    <x v="6"/>
    <s v="Binding Machine Supplies"/>
    <x v="3228"/>
    <n v="5"/>
    <n v="0"/>
    <n v="70.007999999999996"/>
  </r>
  <r>
    <x v="1"/>
    <s v="DW-13480"/>
    <s v="Dianna Wilson"/>
    <x v="2"/>
    <s v="United States"/>
    <x v="98"/>
    <x v="21"/>
    <n v="40214"/>
    <x v="2"/>
    <s v="OFF-BI-10003364"/>
    <x v="1"/>
    <x v="6"/>
    <s v="Binding Machine Supplies"/>
    <x v="3229"/>
    <n v="2"/>
    <n v="0"/>
    <n v="28.0032"/>
  </r>
  <r>
    <x v="2"/>
    <s v="JF-15355"/>
    <s v="Jay Fein"/>
    <x v="1"/>
    <s v="United States"/>
    <x v="23"/>
    <x v="35"/>
    <n v="29203"/>
    <x v="2"/>
    <s v="OFF-BI-10003364"/>
    <x v="1"/>
    <x v="6"/>
    <s v="Binding Machine Supplies"/>
    <x v="3229"/>
    <n v="2"/>
    <n v="0"/>
    <n v="28.0032"/>
  </r>
  <r>
    <x v="1"/>
    <s v="PB-19150"/>
    <s v="Philip Brown"/>
    <x v="1"/>
    <s v="United States"/>
    <x v="5"/>
    <x v="1"/>
    <n v="90004"/>
    <x v="1"/>
    <s v="OFF-BI-10003364"/>
    <x v="1"/>
    <x v="6"/>
    <s v="Binding Machine Supplies"/>
    <x v="3226"/>
    <n v="3"/>
    <n v="0.2"/>
    <n v="24.502800000000001"/>
  </r>
  <r>
    <x v="1"/>
    <s v="FG-14260"/>
    <s v="Frank Gastineau"/>
    <x v="2"/>
    <s v="United States"/>
    <x v="6"/>
    <x v="3"/>
    <n v="10009"/>
    <x v="3"/>
    <s v="OFF-BI-10003364"/>
    <x v="1"/>
    <x v="6"/>
    <s v="Binding Machine Supplies"/>
    <x v="3230"/>
    <n v="4"/>
    <n v="0.2"/>
    <n v="32.670400000000001"/>
  </r>
  <r>
    <x v="0"/>
    <s v="PG-18820"/>
    <s v="Patrick Gardner"/>
    <x v="1"/>
    <s v="United States"/>
    <x v="65"/>
    <x v="1"/>
    <n v="93309"/>
    <x v="1"/>
    <s v="OFF-BI-10003364"/>
    <x v="1"/>
    <x v="6"/>
    <s v="Binding Machine Supplies"/>
    <x v="3227"/>
    <n v="2"/>
    <n v="0.2"/>
    <n v="16.3352"/>
  </r>
  <r>
    <x v="3"/>
    <s v="EH-13945"/>
    <s v="Eric Hoffmann"/>
    <x v="1"/>
    <s v="United States"/>
    <x v="18"/>
    <x v="13"/>
    <n v="19120"/>
    <x v="3"/>
    <s v="OFF-BI-10003364"/>
    <x v="1"/>
    <x v="6"/>
    <s v="Binding Machine Supplies"/>
    <x v="3231"/>
    <n v="9"/>
    <n v="0.7"/>
    <n v="-57.75660000000002"/>
  </r>
  <r>
    <x v="1"/>
    <s v="AP-10720"/>
    <s v="Anne Pryor"/>
    <x v="2"/>
    <s v="United States"/>
    <x v="6"/>
    <x v="3"/>
    <n v="10035"/>
    <x v="3"/>
    <s v="OFF-BI-10003429"/>
    <x v="1"/>
    <x v="6"/>
    <s v="Cardinal HOLDit! Binder Insert Strips,Extra Strips"/>
    <x v="3232"/>
    <n v="5"/>
    <n v="0.2"/>
    <n v="9.1785000000000014"/>
  </r>
  <r>
    <x v="1"/>
    <s v="CC-12550"/>
    <s v="Clay Cheatham"/>
    <x v="1"/>
    <s v="United States"/>
    <x v="5"/>
    <x v="1"/>
    <n v="90008"/>
    <x v="1"/>
    <s v="OFF-BI-10003429"/>
    <x v="1"/>
    <x v="6"/>
    <s v="Cardinal HOLDit! Binder Insert Strips,Extra Strips"/>
    <x v="3233"/>
    <n v="2"/>
    <n v="0.2"/>
    <n v="3.6714000000000002"/>
  </r>
  <r>
    <x v="1"/>
    <s v="LS-16945"/>
    <s v="Linda Southworth"/>
    <x v="0"/>
    <s v="United States"/>
    <x v="19"/>
    <x v="12"/>
    <n v="75220"/>
    <x v="0"/>
    <s v="OFF-BI-10003429"/>
    <x v="1"/>
    <x v="6"/>
    <s v="Cardinal HOLDit! Binder Insert Strips,Extra Strips"/>
    <x v="3234"/>
    <n v="9"/>
    <n v="0.8"/>
    <n v="-17.660699999999999"/>
  </r>
  <r>
    <x v="0"/>
    <s v="FH-14350"/>
    <s v="Fred Harton"/>
    <x v="1"/>
    <s v="United States"/>
    <x v="239"/>
    <x v="22"/>
    <n v="43017"/>
    <x v="3"/>
    <s v="OFF-BI-10003429"/>
    <x v="1"/>
    <x v="6"/>
    <s v="Cardinal HOLDit! Binder Insert Strips,Extra Strips"/>
    <x v="3235"/>
    <n v="2"/>
    <n v="0.7"/>
    <n v="-2.6585999999999999"/>
  </r>
  <r>
    <x v="1"/>
    <s v="AG-10330"/>
    <s v="Alex Grayson"/>
    <x v="1"/>
    <s v="United States"/>
    <x v="17"/>
    <x v="12"/>
    <n v="77095"/>
    <x v="0"/>
    <s v="OFF-BI-10003429"/>
    <x v="1"/>
    <x v="6"/>
    <s v="Cardinal HOLDit! Binder Insert Strips,Extra Strips"/>
    <x v="3236"/>
    <n v="5"/>
    <n v="0.8"/>
    <n v="-9.8114999999999988"/>
  </r>
  <r>
    <x v="0"/>
    <s v="RP-19390"/>
    <s v="Resi Pölking"/>
    <x v="1"/>
    <s v="United States"/>
    <x v="6"/>
    <x v="3"/>
    <n v="10009"/>
    <x v="3"/>
    <s v="OFF-BI-10003429"/>
    <x v="1"/>
    <x v="6"/>
    <s v="Cardinal HOLDit! Binder Insert Strips,Extra Strips"/>
    <x v="3232"/>
    <n v="5"/>
    <n v="0.2"/>
    <n v="9.1785000000000014"/>
  </r>
  <r>
    <x v="1"/>
    <s v="AJ-10960"/>
    <s v="Astrea Jones"/>
    <x v="1"/>
    <s v="United States"/>
    <x v="6"/>
    <x v="3"/>
    <n v="10035"/>
    <x v="3"/>
    <s v="OFF-BI-10003429"/>
    <x v="1"/>
    <x v="6"/>
    <s v="Cardinal HOLDit! Binder Insert Strips,Extra Strips"/>
    <x v="3237"/>
    <n v="7"/>
    <n v="0.2"/>
    <n v="12.8499"/>
  </r>
  <r>
    <x v="0"/>
    <s v="TB-21520"/>
    <s v="Tracy Blumstein"/>
    <x v="1"/>
    <s v="United States"/>
    <x v="5"/>
    <x v="1"/>
    <n v="90045"/>
    <x v="1"/>
    <s v="OFF-BI-10003429"/>
    <x v="1"/>
    <x v="6"/>
    <s v="Cardinal HOLDit! Binder Insert Strips,Extra Strips"/>
    <x v="3238"/>
    <n v="3"/>
    <n v="0.2"/>
    <n v="5.5070999999999994"/>
  </r>
  <r>
    <x v="1"/>
    <s v="SH-19975"/>
    <s v="Sally Hughsby"/>
    <x v="0"/>
    <s v="United States"/>
    <x v="0"/>
    <x v="0"/>
    <n v="60610"/>
    <x v="0"/>
    <s v="OFF-BI-10003429"/>
    <x v="1"/>
    <x v="6"/>
    <s v="Cardinal HOLDit! Binder Insert Strips,Extra Strips"/>
    <x v="3239"/>
    <n v="3"/>
    <n v="0.8"/>
    <n v="-5.8869000000000007"/>
  </r>
  <r>
    <x v="3"/>
    <s v="CC-12670"/>
    <s v="Craig Carreira"/>
    <x v="1"/>
    <s v="United States"/>
    <x v="6"/>
    <x v="3"/>
    <n v="10009"/>
    <x v="3"/>
    <s v="OFF-BI-10003460"/>
    <x v="1"/>
    <x v="6"/>
    <s v="Acco 3-Hole Punch"/>
    <x v="2240"/>
    <n v="5"/>
    <n v="0.2"/>
    <n v="6.1319999999999988"/>
  </r>
  <r>
    <x v="0"/>
    <s v="AG-10390"/>
    <s v="Allen Goldenen"/>
    <x v="1"/>
    <s v="United States"/>
    <x v="319"/>
    <x v="22"/>
    <n v="45231"/>
    <x v="3"/>
    <s v="OFF-BI-10003460"/>
    <x v="1"/>
    <x v="6"/>
    <s v="Acco 3-Hole Punch"/>
    <x v="3240"/>
    <n v="2"/>
    <n v="0.7"/>
    <n v="-1.9272"/>
  </r>
  <r>
    <x v="2"/>
    <s v="HG-14965"/>
    <s v="Henry Goldwyn"/>
    <x v="0"/>
    <s v="United States"/>
    <x v="291"/>
    <x v="12"/>
    <n v="75150"/>
    <x v="0"/>
    <s v="OFF-BI-10003460"/>
    <x v="1"/>
    <x v="6"/>
    <s v="Acco 3-Hole Punch"/>
    <x v="3241"/>
    <n v="1"/>
    <n v="0.8"/>
    <n v="-1.4016000000000002"/>
  </r>
  <r>
    <x v="3"/>
    <s v="ML-17410"/>
    <s v="Maris LaWare"/>
    <x v="1"/>
    <s v="United States"/>
    <x v="111"/>
    <x v="25"/>
    <n v="6824"/>
    <x v="3"/>
    <s v="OFF-BI-10003460"/>
    <x v="1"/>
    <x v="6"/>
    <s v="Acco 3-Hole Punch"/>
    <x v="2513"/>
    <n v="10"/>
    <n v="0"/>
    <n v="21.023999999999997"/>
  </r>
  <r>
    <x v="0"/>
    <s v="CL-12700"/>
    <s v="Craig Leslie"/>
    <x v="2"/>
    <s v="United States"/>
    <x v="33"/>
    <x v="19"/>
    <n v="65807"/>
    <x v="0"/>
    <s v="OFF-BI-10003460"/>
    <x v="1"/>
    <x v="6"/>
    <s v="Acco 3-Hole Punch"/>
    <x v="2091"/>
    <n v="2"/>
    <n v="0"/>
    <n v="4.2047999999999996"/>
  </r>
  <r>
    <x v="0"/>
    <s v="JE-15610"/>
    <s v="Jim Epp"/>
    <x v="0"/>
    <s v="United States"/>
    <x v="5"/>
    <x v="1"/>
    <n v="90036"/>
    <x v="1"/>
    <s v="OFF-BI-10003460"/>
    <x v="1"/>
    <x v="6"/>
    <s v="Acco 3-Hole Punch"/>
    <x v="3242"/>
    <n v="4"/>
    <n v="0.2"/>
    <n v="4.9055999999999997"/>
  </r>
  <r>
    <x v="3"/>
    <s v="MS-17830"/>
    <s v="Melanie Seite"/>
    <x v="1"/>
    <s v="United States"/>
    <x v="187"/>
    <x v="3"/>
    <n v="14609"/>
    <x v="3"/>
    <s v="OFF-BI-10003460"/>
    <x v="1"/>
    <x v="6"/>
    <s v="Acco 3-Hole Punch"/>
    <x v="3243"/>
    <n v="3"/>
    <n v="0.2"/>
    <n v="3.6791999999999998"/>
  </r>
  <r>
    <x v="1"/>
    <s v="LS-17200"/>
    <s v="Luke Schmidt"/>
    <x v="0"/>
    <s v="United States"/>
    <x v="99"/>
    <x v="14"/>
    <n v="53209"/>
    <x v="0"/>
    <s v="OFF-BI-10003460"/>
    <x v="1"/>
    <x v="6"/>
    <s v="Acco 3-Hole Punch"/>
    <x v="2240"/>
    <n v="4"/>
    <n v="0"/>
    <n v="8.4095999999999993"/>
  </r>
  <r>
    <x v="1"/>
    <s v="JB-15400"/>
    <s v="Jennifer Braxton"/>
    <x v="0"/>
    <s v="United States"/>
    <x v="99"/>
    <x v="14"/>
    <n v="53209"/>
    <x v="0"/>
    <s v="OFF-BI-10003460"/>
    <x v="1"/>
    <x v="6"/>
    <s v="Acco 3-Hole Punch"/>
    <x v="3244"/>
    <n v="5"/>
    <n v="0"/>
    <n v="10.511999999999999"/>
  </r>
  <r>
    <x v="3"/>
    <s v="SU-20665"/>
    <s v="Stephanie Ulpright"/>
    <x v="2"/>
    <s v="United States"/>
    <x v="109"/>
    <x v="29"/>
    <n v="39212"/>
    <x v="2"/>
    <s v="OFF-BI-10003476"/>
    <x v="1"/>
    <x v="6"/>
    <s v="Avery Metallic Poly Binders"/>
    <x v="3245"/>
    <n v="8"/>
    <n v="0"/>
    <n v="22.0032"/>
  </r>
  <r>
    <x v="1"/>
    <s v="SS-20875"/>
    <s v="Sung Shariari"/>
    <x v="1"/>
    <s v="United States"/>
    <x v="286"/>
    <x v="8"/>
    <n v="98052"/>
    <x v="1"/>
    <s v="OFF-BI-10003476"/>
    <x v="1"/>
    <x v="6"/>
    <s v="Avery Metallic Poly Binders"/>
    <x v="3246"/>
    <n v="5"/>
    <n v="0.2"/>
    <n v="8.0219999999999985"/>
  </r>
  <r>
    <x v="3"/>
    <s v="JE-15610"/>
    <s v="Jim Epp"/>
    <x v="0"/>
    <s v="United States"/>
    <x v="88"/>
    <x v="43"/>
    <n v="3301"/>
    <x v="3"/>
    <s v="OFF-BI-10003476"/>
    <x v="1"/>
    <x v="6"/>
    <s v="Avery Metallic Poly Binders"/>
    <x v="3246"/>
    <n v="4"/>
    <n v="0"/>
    <n v="11.0016"/>
  </r>
  <r>
    <x v="0"/>
    <s v="AH-10075"/>
    <s v="Adam Hart"/>
    <x v="0"/>
    <s v="United States"/>
    <x v="123"/>
    <x v="13"/>
    <n v="19013"/>
    <x v="3"/>
    <s v="OFF-BI-10003476"/>
    <x v="1"/>
    <x v="6"/>
    <s v="Avery Metallic Poly Binders"/>
    <x v="3247"/>
    <n v="5"/>
    <n v="0.7"/>
    <n v="-6.3030000000000008"/>
  </r>
  <r>
    <x v="1"/>
    <s v="PK-19075"/>
    <s v="Pete Kriz"/>
    <x v="1"/>
    <s v="United States"/>
    <x v="6"/>
    <x v="3"/>
    <n v="10035"/>
    <x v="3"/>
    <s v="OFF-BI-10003476"/>
    <x v="1"/>
    <x v="6"/>
    <s v="Avery Metallic Poly Binders"/>
    <x v="3248"/>
    <n v="7"/>
    <n v="0.2"/>
    <n v="11.2308"/>
  </r>
  <r>
    <x v="1"/>
    <s v="MM-17920"/>
    <s v="Michael Moore"/>
    <x v="1"/>
    <s v="United States"/>
    <x v="79"/>
    <x v="22"/>
    <n v="43055"/>
    <x v="3"/>
    <s v="OFF-BI-10003476"/>
    <x v="1"/>
    <x v="6"/>
    <s v="Avery Metallic Poly Binders"/>
    <x v="3249"/>
    <n v="2"/>
    <n v="0.7"/>
    <n v="-2.5212000000000003"/>
  </r>
  <r>
    <x v="1"/>
    <s v="CM-12385"/>
    <s v="Christopher Martinez"/>
    <x v="1"/>
    <s v="United States"/>
    <x v="101"/>
    <x v="18"/>
    <n v="30318"/>
    <x v="2"/>
    <s v="OFF-BI-10003527"/>
    <x v="1"/>
    <x v="6"/>
    <s v="Fellowes PB500 Electric Punch Plastic Comb Binding Machine with Manual Bind"/>
    <x v="3250"/>
    <n v="5"/>
    <n v="0"/>
    <n v="3177.4749999999999"/>
  </r>
  <r>
    <x v="3"/>
    <s v="TG-21310"/>
    <s v="Toby Gnade"/>
    <x v="1"/>
    <s v="United States"/>
    <x v="5"/>
    <x v="1"/>
    <n v="90049"/>
    <x v="1"/>
    <s v="OFF-BI-10003527"/>
    <x v="1"/>
    <x v="6"/>
    <s v="Fellowes PB500 Electric Punch Plastic Comb Binding Machine with Manual Bind"/>
    <x v="3251"/>
    <n v="1"/>
    <n v="0.2"/>
    <n v="381.29700000000003"/>
  </r>
  <r>
    <x v="1"/>
    <s v="SN-20560"/>
    <s v="Skye Norling"/>
    <x v="2"/>
    <s v="United States"/>
    <x v="0"/>
    <x v="0"/>
    <n v="60653"/>
    <x v="0"/>
    <s v="OFF-BI-10003527"/>
    <x v="1"/>
    <x v="6"/>
    <s v="Fellowes PB500 Electric Punch Plastic Comb Binding Machine with Manual Bind"/>
    <x v="3252"/>
    <n v="3"/>
    <n v="0.8"/>
    <n v="-1143.8910000000001"/>
  </r>
  <r>
    <x v="0"/>
    <s v="NC-18415"/>
    <s v="Nathan Cano"/>
    <x v="1"/>
    <s v="United States"/>
    <x v="17"/>
    <x v="12"/>
    <n v="77095"/>
    <x v="0"/>
    <s v="OFF-BI-10003527"/>
    <x v="1"/>
    <x v="6"/>
    <s v="Fellowes PB500 Electric Punch Plastic Comb Binding Machine with Manual Bind"/>
    <x v="3253"/>
    <n v="6"/>
    <n v="0.8"/>
    <n v="-2287.7820000000002"/>
  </r>
  <r>
    <x v="1"/>
    <s v="PW-19240"/>
    <s v="Pierre Wener"/>
    <x v="1"/>
    <s v="United States"/>
    <x v="23"/>
    <x v="15"/>
    <n v="21044"/>
    <x v="3"/>
    <s v="OFF-BI-10003527"/>
    <x v="1"/>
    <x v="6"/>
    <s v="Fellowes PB500 Electric Punch Plastic Comb Binding Machine with Manual Bind"/>
    <x v="3254"/>
    <n v="2"/>
    <n v="0"/>
    <n v="1270.99"/>
  </r>
  <r>
    <x v="0"/>
    <s v="SD-20485"/>
    <s v="Shirley Daniels"/>
    <x v="2"/>
    <s v="United States"/>
    <x v="235"/>
    <x v="6"/>
    <n v="48640"/>
    <x v="0"/>
    <s v="OFF-BI-10003527"/>
    <x v="1"/>
    <x v="6"/>
    <s v="Fellowes PB500 Electric Punch Plastic Comb Binding Machine with Manual Bind"/>
    <x v="3255"/>
    <n v="3"/>
    <n v="0"/>
    <n v="1906.4850000000001"/>
  </r>
  <r>
    <x v="0"/>
    <s v="LC-16885"/>
    <s v="Lena Creighton"/>
    <x v="1"/>
    <s v="United States"/>
    <x v="6"/>
    <x v="3"/>
    <n v="10009"/>
    <x v="3"/>
    <s v="OFF-BI-10003527"/>
    <x v="1"/>
    <x v="6"/>
    <s v="Fellowes PB500 Electric Punch Plastic Comb Binding Machine with Manual Bind"/>
    <x v="3256"/>
    <n v="3"/>
    <n v="0.2"/>
    <n v="1143.8910000000001"/>
  </r>
  <r>
    <x v="1"/>
    <s v="BF-11170"/>
    <s v="Ben Ferrer"/>
    <x v="2"/>
    <s v="United States"/>
    <x v="101"/>
    <x v="18"/>
    <n v="30318"/>
    <x v="2"/>
    <s v="OFF-BI-10003527"/>
    <x v="1"/>
    <x v="6"/>
    <s v="Fellowes PB500 Electric Punch Plastic Comb Binding Machine with Manual Bind"/>
    <x v="3257"/>
    <n v="1"/>
    <n v="0"/>
    <n v="635.495"/>
  </r>
  <r>
    <x v="1"/>
    <s v="JW-15220"/>
    <s v="Jane Waco"/>
    <x v="0"/>
    <s v="United States"/>
    <x v="154"/>
    <x v="1"/>
    <n v="95823"/>
    <x v="1"/>
    <s v="OFF-BI-10003527"/>
    <x v="1"/>
    <x v="6"/>
    <s v="Fellowes PB500 Electric Punch Plastic Comb Binding Machine with Manual Bind"/>
    <x v="3258"/>
    <n v="5"/>
    <n v="0.2"/>
    <n v="1906.4849999999999"/>
  </r>
  <r>
    <x v="0"/>
    <s v="MZ-17515"/>
    <s v="Mary Zewe"/>
    <x v="0"/>
    <s v="United States"/>
    <x v="11"/>
    <x v="8"/>
    <n v="98115"/>
    <x v="1"/>
    <s v="OFF-BI-10003527"/>
    <x v="1"/>
    <x v="6"/>
    <s v="Fellowes PB500 Electric Punch Plastic Comb Binding Machine with Manual Bind"/>
    <x v="3259"/>
    <n v="2"/>
    <n v="0.2"/>
    <n v="762.59400000000005"/>
  </r>
  <r>
    <x v="1"/>
    <s v="NF-18595"/>
    <s v="Nicole Fjeld"/>
    <x v="2"/>
    <s v="United States"/>
    <x v="6"/>
    <x v="3"/>
    <n v="10009"/>
    <x v="3"/>
    <s v="OFF-BI-10003529"/>
    <x v="1"/>
    <x v="6"/>
    <s v="Avery Round Ring Poly Binders"/>
    <x v="3260"/>
    <n v="4"/>
    <n v="0.2"/>
    <n v="3.2944"/>
  </r>
  <r>
    <x v="3"/>
    <s v="TS-21160"/>
    <s v="Theresa Swint"/>
    <x v="0"/>
    <s v="United States"/>
    <x v="22"/>
    <x v="14"/>
    <n v="53214"/>
    <x v="0"/>
    <s v="OFF-BI-10003529"/>
    <x v="1"/>
    <x v="6"/>
    <s v="Avery Round Ring Poly Binders"/>
    <x v="3261"/>
    <n v="3"/>
    <n v="0"/>
    <n v="4.1747999999999994"/>
  </r>
  <r>
    <x v="2"/>
    <s v="JO-15280"/>
    <s v="Jas O'Carroll"/>
    <x v="1"/>
    <s v="United States"/>
    <x v="18"/>
    <x v="13"/>
    <n v="19120"/>
    <x v="3"/>
    <s v="OFF-BI-10003529"/>
    <x v="1"/>
    <x v="6"/>
    <s v="Avery Round Ring Poly Binders"/>
    <x v="3262"/>
    <n v="1"/>
    <n v="0.7"/>
    <n v="-0.59639999999999982"/>
  </r>
  <r>
    <x v="1"/>
    <s v="KN-16390"/>
    <s v="Katherine Nockton"/>
    <x v="0"/>
    <s v="United States"/>
    <x v="18"/>
    <x v="13"/>
    <n v="19120"/>
    <x v="3"/>
    <s v="OFF-BI-10003529"/>
    <x v="1"/>
    <x v="6"/>
    <s v="Avery Round Ring Poly Binders"/>
    <x v="3263"/>
    <n v="3"/>
    <n v="0.7"/>
    <n v="-1.7892000000000001"/>
  </r>
  <r>
    <x v="3"/>
    <s v="RA-19285"/>
    <s v="Ralph Arnett"/>
    <x v="1"/>
    <s v="United States"/>
    <x v="110"/>
    <x v="33"/>
    <n v="47374"/>
    <x v="0"/>
    <s v="OFF-BI-10003529"/>
    <x v="1"/>
    <x v="6"/>
    <s v="Avery Round Ring Poly Binders"/>
    <x v="3264"/>
    <n v="4"/>
    <n v="0"/>
    <n v="5.5663999999999998"/>
  </r>
  <r>
    <x v="0"/>
    <s v="FC-14335"/>
    <s v="Fred Chung"/>
    <x v="0"/>
    <s v="United States"/>
    <x v="2"/>
    <x v="1"/>
    <n v="94110"/>
    <x v="1"/>
    <s v="OFF-BI-10003529"/>
    <x v="1"/>
    <x v="6"/>
    <s v="Avery Round Ring Poly Binders"/>
    <x v="3265"/>
    <n v="2"/>
    <n v="0.2"/>
    <n v="1.6472"/>
  </r>
  <r>
    <x v="1"/>
    <s v="RF-19735"/>
    <s v="Roland Fjeld"/>
    <x v="1"/>
    <s v="United States"/>
    <x v="298"/>
    <x v="6"/>
    <n v="48183"/>
    <x v="0"/>
    <s v="OFF-BI-10003638"/>
    <x v="1"/>
    <x v="6"/>
    <s v="GBC Durable Plastic Covers"/>
    <x v="3266"/>
    <n v="3"/>
    <n v="0"/>
    <n v="26.702999999999999"/>
  </r>
  <r>
    <x v="1"/>
    <s v="IM-15070"/>
    <s v="Irene Maddox"/>
    <x v="1"/>
    <s v="United States"/>
    <x v="18"/>
    <x v="13"/>
    <n v="19120"/>
    <x v="3"/>
    <s v="OFF-BI-10003638"/>
    <x v="1"/>
    <x v="6"/>
    <s v="GBC Durable Plastic Covers"/>
    <x v="3267"/>
    <n v="2"/>
    <n v="0.7"/>
    <n v="-9.2880000000000003"/>
  </r>
  <r>
    <x v="0"/>
    <s v="KH-16510"/>
    <s v="Keith Herrera"/>
    <x v="1"/>
    <s v="United States"/>
    <x v="19"/>
    <x v="12"/>
    <n v="75081"/>
    <x v="0"/>
    <s v="OFF-BI-10003638"/>
    <x v="1"/>
    <x v="6"/>
    <s v="GBC Durable Plastic Covers"/>
    <x v="3268"/>
    <n v="8"/>
    <n v="0.8"/>
    <n v="-52.632000000000019"/>
  </r>
  <r>
    <x v="0"/>
    <s v="EH-14125"/>
    <s v="Eugene Hildebrand"/>
    <x v="2"/>
    <s v="United States"/>
    <x v="57"/>
    <x v="7"/>
    <n v="80906"/>
    <x v="1"/>
    <s v="OFF-BI-10003638"/>
    <x v="1"/>
    <x v="6"/>
    <s v="GBC Durable Plastic Covers"/>
    <x v="3269"/>
    <n v="7"/>
    <n v="0.7"/>
    <n v="-32.507999999999996"/>
  </r>
  <r>
    <x v="3"/>
    <s v="JF-15355"/>
    <s v="Jay Fein"/>
    <x v="1"/>
    <s v="United States"/>
    <x v="116"/>
    <x v="1"/>
    <n v="91104"/>
    <x v="1"/>
    <s v="OFF-BI-10003638"/>
    <x v="1"/>
    <x v="6"/>
    <s v="GBC Durable Plastic Covers"/>
    <x v="3270"/>
    <n v="6"/>
    <n v="0.2"/>
    <n v="30.185999999999996"/>
  </r>
  <r>
    <x v="3"/>
    <s v="AG-10390"/>
    <s v="Allen Goldenen"/>
    <x v="1"/>
    <s v="United States"/>
    <x v="71"/>
    <x v="17"/>
    <n v="22204"/>
    <x v="2"/>
    <s v="OFF-BI-10003638"/>
    <x v="1"/>
    <x v="6"/>
    <s v="GBC Durable Plastic Covers"/>
    <x v="3266"/>
    <n v="3"/>
    <n v="0"/>
    <n v="26.702999999999999"/>
  </r>
  <r>
    <x v="1"/>
    <s v="BO-11350"/>
    <s v="Bill Overfelt"/>
    <x v="0"/>
    <s v="United States"/>
    <x v="1"/>
    <x v="1"/>
    <n v="92105"/>
    <x v="1"/>
    <s v="OFF-BI-10003638"/>
    <x v="1"/>
    <x v="6"/>
    <s v="GBC Durable Plastic Covers"/>
    <x v="3271"/>
    <n v="2"/>
    <n v="0.2"/>
    <n v="10.061999999999998"/>
  </r>
  <r>
    <x v="1"/>
    <s v="BD-11605"/>
    <s v="Brian Dahlen"/>
    <x v="1"/>
    <s v="United States"/>
    <x v="2"/>
    <x v="1"/>
    <n v="94122"/>
    <x v="1"/>
    <s v="OFF-BI-10003638"/>
    <x v="1"/>
    <x v="6"/>
    <s v="GBC Durable Plastic Covers"/>
    <x v="3272"/>
    <n v="3"/>
    <n v="0.2"/>
    <n v="15.092999999999998"/>
  </r>
  <r>
    <x v="1"/>
    <s v="GG-14650"/>
    <s v="Greg Guthrie"/>
    <x v="0"/>
    <s v="United States"/>
    <x v="177"/>
    <x v="24"/>
    <n v="37620"/>
    <x v="2"/>
    <s v="OFF-BI-10003650"/>
    <x v="1"/>
    <x v="6"/>
    <s v="GBC DocuBind 300 Electric Binding Machine"/>
    <x v="3273"/>
    <n v="1"/>
    <n v="0.7"/>
    <n v="-115.71559999999999"/>
  </r>
  <r>
    <x v="1"/>
    <s v="AH-10075"/>
    <s v="Adam Hart"/>
    <x v="0"/>
    <s v="United States"/>
    <x v="6"/>
    <x v="3"/>
    <n v="10011"/>
    <x v="3"/>
    <s v="OFF-BI-10003650"/>
    <x v="1"/>
    <x v="6"/>
    <s v="GBC DocuBind 300 Electric Binding Machine"/>
    <x v="3274"/>
    <n v="2"/>
    <n v="0.2"/>
    <n v="294.54879999999991"/>
  </r>
  <r>
    <x v="2"/>
    <s v="CY-12745"/>
    <s v="Craig Yedwab"/>
    <x v="0"/>
    <s v="United States"/>
    <x v="138"/>
    <x v="12"/>
    <n v="78207"/>
    <x v="0"/>
    <s v="OFF-BI-10003650"/>
    <x v="1"/>
    <x v="6"/>
    <s v="GBC DocuBind 300 Electric Binding Machine"/>
    <x v="3275"/>
    <n v="2"/>
    <n v="0.8"/>
    <n v="-336.62720000000013"/>
  </r>
  <r>
    <x v="1"/>
    <s v="RD-19660"/>
    <s v="Robert Dilbeck"/>
    <x v="2"/>
    <s v="United States"/>
    <x v="374"/>
    <x v="19"/>
    <n v="64055"/>
    <x v="0"/>
    <s v="OFF-BI-10003650"/>
    <x v="1"/>
    <x v="6"/>
    <s v="GBC DocuBind 300 Electric Binding Machine"/>
    <x v="3276"/>
    <n v="3"/>
    <n v="0"/>
    <n v="757.41120000000001"/>
  </r>
  <r>
    <x v="3"/>
    <s v="DR-12880"/>
    <s v="Dan Reichenbach"/>
    <x v="0"/>
    <s v="United States"/>
    <x v="234"/>
    <x v="1"/>
    <n v="90301"/>
    <x v="1"/>
    <s v="OFF-BI-10003650"/>
    <x v="1"/>
    <x v="6"/>
    <s v="GBC DocuBind 300 Electric Binding Machine"/>
    <x v="3274"/>
    <n v="2"/>
    <n v="0.2"/>
    <n v="294.54879999999991"/>
  </r>
  <r>
    <x v="1"/>
    <s v="GW-14605"/>
    <s v="Giulietta Weimer"/>
    <x v="1"/>
    <s v="United States"/>
    <x v="18"/>
    <x v="13"/>
    <n v="19140"/>
    <x v="3"/>
    <s v="OFF-BI-10003650"/>
    <x v="1"/>
    <x v="6"/>
    <s v="GBC DocuBind 300 Electric Binding Machine"/>
    <x v="3277"/>
    <n v="4"/>
    <n v="0.7"/>
    <n v="-462.86239999999998"/>
  </r>
  <r>
    <x v="1"/>
    <s v="RP-19390"/>
    <s v="Resi Pölking"/>
    <x v="1"/>
    <s v="United States"/>
    <x v="97"/>
    <x v="20"/>
    <n v="85023"/>
    <x v="1"/>
    <s v="OFF-BI-10003650"/>
    <x v="1"/>
    <x v="6"/>
    <s v="GBC DocuBind 300 Electric Binding Machine"/>
    <x v="3278"/>
    <n v="6"/>
    <n v="0.7"/>
    <n v="-694.29359999999997"/>
  </r>
  <r>
    <x v="1"/>
    <s v="AH-10210"/>
    <s v="Alan Hwang"/>
    <x v="1"/>
    <s v="United States"/>
    <x v="36"/>
    <x v="21"/>
    <n v="42420"/>
    <x v="2"/>
    <s v="OFF-BI-10003650"/>
    <x v="1"/>
    <x v="6"/>
    <s v="GBC DocuBind 300 Electric Binding Machine"/>
    <x v="3276"/>
    <n v="3"/>
    <n v="0"/>
    <n v="757.41120000000001"/>
  </r>
  <r>
    <x v="1"/>
    <s v="VP-21730"/>
    <s v="Victor Preis"/>
    <x v="2"/>
    <s v="United States"/>
    <x v="410"/>
    <x v="6"/>
    <n v="48310"/>
    <x v="0"/>
    <s v="OFF-BI-10003655"/>
    <x v="1"/>
    <x v="6"/>
    <s v="Durable Pressboard Binders"/>
    <x v="3279"/>
    <n v="5"/>
    <n v="0"/>
    <n v="8.93"/>
  </r>
  <r>
    <x v="1"/>
    <s v="HG-14845"/>
    <s v="Harry Greene"/>
    <x v="1"/>
    <s v="United States"/>
    <x v="6"/>
    <x v="3"/>
    <n v="10024"/>
    <x v="3"/>
    <s v="OFF-BI-10003655"/>
    <x v="1"/>
    <x v="6"/>
    <s v="Durable Pressboard Binders"/>
    <x v="2125"/>
    <n v="6"/>
    <n v="0.2"/>
    <n v="6.1560000000000006"/>
  </r>
  <r>
    <x v="1"/>
    <s v="IM-15070"/>
    <s v="Irene Maddox"/>
    <x v="1"/>
    <s v="United States"/>
    <x v="11"/>
    <x v="8"/>
    <n v="98103"/>
    <x v="1"/>
    <s v="OFF-BI-10003656"/>
    <x v="1"/>
    <x v="6"/>
    <s v="Fellowes PB200 Plastic Comb Binding Machine"/>
    <x v="3280"/>
    <n v="3"/>
    <n v="0.2"/>
    <n v="132.59219999999993"/>
  </r>
  <r>
    <x v="3"/>
    <s v="JD-15895"/>
    <s v="Jonathan Doherty"/>
    <x v="0"/>
    <s v="United States"/>
    <x v="18"/>
    <x v="13"/>
    <n v="19140"/>
    <x v="3"/>
    <s v="OFF-BI-10003656"/>
    <x v="1"/>
    <x v="6"/>
    <s v="Fellowes PB200 Plastic Comb Binding Machine"/>
    <x v="3281"/>
    <n v="10"/>
    <n v="0.7"/>
    <n v="-407.97599999999989"/>
  </r>
  <r>
    <x v="1"/>
    <s v="WB-21850"/>
    <s v="William Brown"/>
    <x v="1"/>
    <s v="United States"/>
    <x v="18"/>
    <x v="13"/>
    <n v="19134"/>
    <x v="3"/>
    <s v="OFF-BI-10003656"/>
    <x v="1"/>
    <x v="6"/>
    <s v="Fellowes PB200 Plastic Comb Binding Machine"/>
    <x v="3282"/>
    <n v="3"/>
    <n v="0.7"/>
    <n v="-122.39280000000002"/>
  </r>
  <r>
    <x v="1"/>
    <s v="CS-11950"/>
    <s v="Carlos Soltero"/>
    <x v="1"/>
    <s v="United States"/>
    <x v="18"/>
    <x v="13"/>
    <n v="19140"/>
    <x v="3"/>
    <s v="OFF-BI-10003656"/>
    <x v="1"/>
    <x v="6"/>
    <s v="Fellowes PB200 Plastic Comb Binding Machine"/>
    <x v="3283"/>
    <n v="1"/>
    <n v="0.7"/>
    <n v="-40.797600000000003"/>
  </r>
  <r>
    <x v="1"/>
    <s v="KF-16285"/>
    <s v="Karen Ferguson"/>
    <x v="2"/>
    <s v="United States"/>
    <x v="201"/>
    <x v="33"/>
    <n v="46203"/>
    <x v="0"/>
    <s v="OFF-BI-10003656"/>
    <x v="1"/>
    <x v="6"/>
    <s v="Fellowes PB200 Plastic Comb Binding Machine"/>
    <x v="3284"/>
    <n v="1"/>
    <n v="0"/>
    <n v="78.195399999999992"/>
  </r>
  <r>
    <x v="1"/>
    <s v="GM-14695"/>
    <s v="Greg Maxwell"/>
    <x v="0"/>
    <s v="United States"/>
    <x v="2"/>
    <x v="1"/>
    <n v="94122"/>
    <x v="1"/>
    <s v="OFF-BI-10003656"/>
    <x v="1"/>
    <x v="6"/>
    <s v="Fellowes PB200 Plastic Comb Binding Machine"/>
    <x v="3285"/>
    <n v="2"/>
    <n v="0.2"/>
    <n v="88.394799999999975"/>
  </r>
  <r>
    <x v="1"/>
    <s v="CM-12235"/>
    <s v="Chris McAfee"/>
    <x v="1"/>
    <s v="United States"/>
    <x v="58"/>
    <x v="3"/>
    <n v="13601"/>
    <x v="3"/>
    <s v="OFF-BI-10003656"/>
    <x v="1"/>
    <x v="6"/>
    <s v="Fellowes PB200 Plastic Comb Binding Machine"/>
    <x v="3286"/>
    <n v="5"/>
    <n v="0.2"/>
    <n v="220.98699999999997"/>
  </r>
  <r>
    <x v="1"/>
    <s v="LB-16795"/>
    <s v="Laurel Beltran"/>
    <x v="2"/>
    <s v="United States"/>
    <x v="7"/>
    <x v="4"/>
    <n v="19805"/>
    <x v="3"/>
    <s v="OFF-BI-10003656"/>
    <x v="1"/>
    <x v="6"/>
    <s v="Fellowes PB200 Plastic Comb Binding Machine"/>
    <x v="3287"/>
    <n v="5"/>
    <n v="0"/>
    <n v="390.97699999999998"/>
  </r>
  <r>
    <x v="0"/>
    <s v="DH-13075"/>
    <s v="Dave Hallsten"/>
    <x v="0"/>
    <s v="United States"/>
    <x v="6"/>
    <x v="3"/>
    <n v="10035"/>
    <x v="3"/>
    <s v="OFF-BI-10003656"/>
    <x v="1"/>
    <x v="6"/>
    <s v="Fellowes PB200 Plastic Comb Binding Machine"/>
    <x v="3288"/>
    <n v="8"/>
    <n v="0.2"/>
    <n v="353.5791999999999"/>
  </r>
  <r>
    <x v="1"/>
    <s v="FO-14305"/>
    <s v="Frank Olsen"/>
    <x v="1"/>
    <s v="United States"/>
    <x v="6"/>
    <x v="3"/>
    <n v="10035"/>
    <x v="3"/>
    <s v="OFF-BI-10003669"/>
    <x v="1"/>
    <x v="6"/>
    <s v="3M Organizer Strips"/>
    <x v="2311"/>
    <n v="2"/>
    <n v="0.2"/>
    <n v="3.024"/>
  </r>
  <r>
    <x v="3"/>
    <s v="RW-19690"/>
    <s v="Robert Waldorf"/>
    <x v="1"/>
    <s v="United States"/>
    <x v="33"/>
    <x v="19"/>
    <n v="65807"/>
    <x v="0"/>
    <s v="OFF-BI-10003669"/>
    <x v="1"/>
    <x v="6"/>
    <s v="3M Organizer Strips"/>
    <x v="3289"/>
    <n v="3"/>
    <n v="0"/>
    <n v="7.7759999999999998"/>
  </r>
  <r>
    <x v="0"/>
    <s v="CK-12595"/>
    <s v="Clytie Kelty"/>
    <x v="1"/>
    <s v="United States"/>
    <x v="18"/>
    <x v="13"/>
    <n v="19134"/>
    <x v="3"/>
    <s v="OFF-BI-10003669"/>
    <x v="1"/>
    <x v="6"/>
    <s v="3M Organizer Strips"/>
    <x v="3290"/>
    <n v="4"/>
    <n v="0.7"/>
    <n v="-4.7519999999999989"/>
  </r>
  <r>
    <x v="1"/>
    <s v="SH-20395"/>
    <s v="Shahid Hopkins"/>
    <x v="1"/>
    <s v="United States"/>
    <x v="6"/>
    <x v="3"/>
    <n v="10035"/>
    <x v="3"/>
    <s v="OFF-BI-10003669"/>
    <x v="1"/>
    <x v="6"/>
    <s v="3M Organizer Strips"/>
    <x v="2191"/>
    <n v="6"/>
    <n v="0.2"/>
    <n v="9.0719999999999992"/>
  </r>
  <r>
    <x v="1"/>
    <s v="KH-16330"/>
    <s v="Katharine Harms"/>
    <x v="0"/>
    <s v="United States"/>
    <x v="6"/>
    <x v="3"/>
    <n v="10024"/>
    <x v="3"/>
    <s v="OFF-BI-10003669"/>
    <x v="1"/>
    <x v="6"/>
    <s v="3M Organizer Strips"/>
    <x v="2189"/>
    <n v="3"/>
    <n v="0.2"/>
    <n v="4.5359999999999996"/>
  </r>
  <r>
    <x v="1"/>
    <s v="CS-12175"/>
    <s v="Charles Sheldon"/>
    <x v="0"/>
    <s v="United States"/>
    <x v="126"/>
    <x v="24"/>
    <n v="37421"/>
    <x v="2"/>
    <s v="OFF-BI-10003669"/>
    <x v="1"/>
    <x v="6"/>
    <s v="3M Organizer Strips"/>
    <x v="3291"/>
    <n v="5"/>
    <n v="0.7"/>
    <n v="-5.9399999999999977"/>
  </r>
  <r>
    <x v="0"/>
    <s v="JD-16015"/>
    <s v="Joy Daniels"/>
    <x v="1"/>
    <s v="United States"/>
    <x v="306"/>
    <x v="22"/>
    <n v="43615"/>
    <x v="3"/>
    <s v="OFF-BI-10003669"/>
    <x v="1"/>
    <x v="6"/>
    <s v="3M Organizer Strips"/>
    <x v="3292"/>
    <n v="3"/>
    <n v="0.7"/>
    <n v="-3.5640000000000001"/>
  </r>
  <r>
    <x v="1"/>
    <s v="EH-13945"/>
    <s v="Eric Hoffmann"/>
    <x v="1"/>
    <s v="United States"/>
    <x v="17"/>
    <x v="12"/>
    <n v="77041"/>
    <x v="0"/>
    <s v="OFF-BI-10003676"/>
    <x v="1"/>
    <x v="6"/>
    <s v="GBC Standard Recycled Report Covers, Clear Plastic Sheets"/>
    <x v="3293"/>
    <n v="5"/>
    <n v="0.8"/>
    <n v="-17.248000000000008"/>
  </r>
  <r>
    <x v="2"/>
    <s v="PG-18820"/>
    <s v="Patrick Gardner"/>
    <x v="1"/>
    <s v="United States"/>
    <x v="190"/>
    <x v="20"/>
    <n v="85301"/>
    <x v="1"/>
    <s v="OFF-BI-10003676"/>
    <x v="1"/>
    <x v="6"/>
    <s v="GBC Standard Recycled Report Covers, Clear Plastic Sheets"/>
    <x v="3294"/>
    <n v="3"/>
    <n v="0.7"/>
    <n v="-7.1147999999999989"/>
  </r>
  <r>
    <x v="3"/>
    <s v="MO-17500"/>
    <s v="Mary O'Rourke"/>
    <x v="1"/>
    <s v="United States"/>
    <x v="151"/>
    <x v="3"/>
    <n v="11520"/>
    <x v="3"/>
    <s v="OFF-BI-10003676"/>
    <x v="1"/>
    <x v="6"/>
    <s v="GBC Standard Recycled Report Covers, Clear Plastic Sheets"/>
    <x v="3295"/>
    <n v="2"/>
    <n v="0.2"/>
    <n v="6.0367999999999986"/>
  </r>
  <r>
    <x v="1"/>
    <s v="DD-13570"/>
    <s v="Dorothy Dickinson"/>
    <x v="1"/>
    <s v="United States"/>
    <x v="17"/>
    <x v="12"/>
    <n v="77041"/>
    <x v="0"/>
    <s v="OFF-BI-10003676"/>
    <x v="1"/>
    <x v="6"/>
    <s v="GBC Standard Recycled Report Covers, Clear Plastic Sheets"/>
    <x v="3296"/>
    <n v="2"/>
    <n v="0.8"/>
    <n v="-6.8992000000000022"/>
  </r>
  <r>
    <x v="1"/>
    <s v="CS-12250"/>
    <s v="Chris Selesnick"/>
    <x v="0"/>
    <s v="United States"/>
    <x v="466"/>
    <x v="37"/>
    <n v="55125"/>
    <x v="0"/>
    <s v="OFF-BI-10003676"/>
    <x v="1"/>
    <x v="6"/>
    <s v="GBC Standard Recycled Report Covers, Clear Plastic Sheets"/>
    <x v="3297"/>
    <n v="3"/>
    <n v="0"/>
    <n v="15.523199999999999"/>
  </r>
  <r>
    <x v="0"/>
    <s v="TS-21340"/>
    <s v="Toby Swindell"/>
    <x v="1"/>
    <s v="United States"/>
    <x v="41"/>
    <x v="20"/>
    <n v="85254"/>
    <x v="1"/>
    <s v="OFF-BI-10003676"/>
    <x v="1"/>
    <x v="6"/>
    <s v="GBC Standard Recycled Report Covers, Clear Plastic Sheets"/>
    <x v="3298"/>
    <n v="10"/>
    <n v="0.7"/>
    <n v="-23.716000000000001"/>
  </r>
  <r>
    <x v="1"/>
    <s v="JK-16090"/>
    <s v="Juliana Krohn"/>
    <x v="1"/>
    <s v="United States"/>
    <x v="33"/>
    <x v="23"/>
    <n v="97477"/>
    <x v="1"/>
    <s v="OFF-BI-10003676"/>
    <x v="1"/>
    <x v="6"/>
    <s v="GBC Standard Recycled Report Covers, Clear Plastic Sheets"/>
    <x v="3299"/>
    <n v="7"/>
    <n v="0.7"/>
    <n v="-16.601199999999999"/>
  </r>
  <r>
    <x v="3"/>
    <s v="TB-21520"/>
    <s v="Tracy Blumstein"/>
    <x v="1"/>
    <s v="United States"/>
    <x v="280"/>
    <x v="12"/>
    <n v="77705"/>
    <x v="0"/>
    <s v="OFF-BI-10003676"/>
    <x v="1"/>
    <x v="6"/>
    <s v="GBC Standard Recycled Report Covers, Clear Plastic Sheets"/>
    <x v="3293"/>
    <n v="5"/>
    <n v="0.8"/>
    <n v="-17.248000000000008"/>
  </r>
  <r>
    <x v="1"/>
    <s v="CV-12805"/>
    <s v="Cynthia Voltz"/>
    <x v="0"/>
    <s v="United States"/>
    <x v="292"/>
    <x v="42"/>
    <n v="68025"/>
    <x v="0"/>
    <s v="OFF-BI-10003676"/>
    <x v="1"/>
    <x v="6"/>
    <s v="GBC Standard Recycled Report Covers, Clear Plastic Sheets"/>
    <x v="3300"/>
    <n v="5"/>
    <n v="0"/>
    <n v="25.871999999999996"/>
  </r>
  <r>
    <x v="3"/>
    <s v="MH-17440"/>
    <s v="Mark Haberlin"/>
    <x v="0"/>
    <s v="United States"/>
    <x v="397"/>
    <x v="1"/>
    <n v="92025"/>
    <x v="1"/>
    <s v="OFF-BI-10003676"/>
    <x v="1"/>
    <x v="6"/>
    <s v="GBC Standard Recycled Report Covers, Clear Plastic Sheets"/>
    <x v="3295"/>
    <n v="2"/>
    <n v="0.2"/>
    <n v="6.0367999999999986"/>
  </r>
  <r>
    <x v="3"/>
    <s v="MP-17965"/>
    <s v="Michael Paige"/>
    <x v="0"/>
    <s v="United States"/>
    <x v="115"/>
    <x v="12"/>
    <n v="78501"/>
    <x v="0"/>
    <s v="OFF-BI-10003676"/>
    <x v="1"/>
    <x v="6"/>
    <s v="GBC Standard Recycled Report Covers, Clear Plastic Sheets"/>
    <x v="3296"/>
    <n v="2"/>
    <n v="0.8"/>
    <n v="-6.8992000000000022"/>
  </r>
  <r>
    <x v="3"/>
    <s v="JD-15895"/>
    <s v="Jonathan Doherty"/>
    <x v="0"/>
    <s v="United States"/>
    <x v="6"/>
    <x v="3"/>
    <n v="10024"/>
    <x v="3"/>
    <s v="OFF-BI-10003676"/>
    <x v="1"/>
    <x v="6"/>
    <s v="GBC Standard Recycled Report Covers, Clear Plastic Sheets"/>
    <x v="890"/>
    <n v="5"/>
    <n v="0.2"/>
    <n v="15.091999999999995"/>
  </r>
  <r>
    <x v="1"/>
    <s v="PO-18865"/>
    <s v="Patrick O'Donnell"/>
    <x v="1"/>
    <s v="United States"/>
    <x v="6"/>
    <x v="3"/>
    <n v="10009"/>
    <x v="3"/>
    <s v="OFF-BI-10003684"/>
    <x v="1"/>
    <x v="6"/>
    <s v="Wilson Jones Legal Size Ring Binders"/>
    <x v="3301"/>
    <n v="3"/>
    <n v="0.2"/>
    <n v="19.791"/>
  </r>
  <r>
    <x v="1"/>
    <s v="HP-14815"/>
    <s v="Harold Pawlan"/>
    <x v="2"/>
    <s v="United States"/>
    <x v="5"/>
    <x v="1"/>
    <n v="90049"/>
    <x v="1"/>
    <s v="OFF-BI-10003684"/>
    <x v="1"/>
    <x v="6"/>
    <s v="Wilson Jones Legal Size Ring Binders"/>
    <x v="2276"/>
    <n v="8"/>
    <n v="0.2"/>
    <n v="52.775999999999996"/>
  </r>
  <r>
    <x v="1"/>
    <s v="LH-16900"/>
    <s v="Lena Hernandez"/>
    <x v="1"/>
    <s v="United States"/>
    <x v="2"/>
    <x v="1"/>
    <n v="94110"/>
    <x v="1"/>
    <s v="OFF-BI-10003684"/>
    <x v="1"/>
    <x v="6"/>
    <s v="Wilson Jones Legal Size Ring Binders"/>
    <x v="3302"/>
    <n v="7"/>
    <n v="0.2"/>
    <n v="46.178999999999988"/>
  </r>
  <r>
    <x v="1"/>
    <s v="DL-12925"/>
    <s v="Daniel Lacy"/>
    <x v="1"/>
    <s v="United States"/>
    <x v="167"/>
    <x v="37"/>
    <n v="55407"/>
    <x v="0"/>
    <s v="OFF-BI-10003684"/>
    <x v="1"/>
    <x v="6"/>
    <s v="Wilson Jones Legal Size Ring Binders"/>
    <x v="3303"/>
    <n v="2"/>
    <n v="0"/>
    <n v="21.99"/>
  </r>
  <r>
    <x v="1"/>
    <s v="JG-15160"/>
    <s v="James Galang"/>
    <x v="1"/>
    <s v="United States"/>
    <x v="6"/>
    <x v="3"/>
    <n v="10024"/>
    <x v="3"/>
    <s v="OFF-BI-10003684"/>
    <x v="1"/>
    <x v="6"/>
    <s v="Wilson Jones Legal Size Ring Binders"/>
    <x v="2274"/>
    <n v="4"/>
    <n v="0.2"/>
    <n v="26.387999999999998"/>
  </r>
  <r>
    <x v="1"/>
    <s v="GA-14725"/>
    <s v="Guy Armstrong"/>
    <x v="1"/>
    <s v="United States"/>
    <x v="19"/>
    <x v="12"/>
    <n v="75081"/>
    <x v="0"/>
    <s v="OFF-BI-10003684"/>
    <x v="1"/>
    <x v="6"/>
    <s v="Wilson Jones Legal Size Ring Binders"/>
    <x v="3304"/>
    <n v="9"/>
    <n v="0.8"/>
    <n v="-59.372999999999976"/>
  </r>
  <r>
    <x v="1"/>
    <s v="BO-11350"/>
    <s v="Bill Overfelt"/>
    <x v="0"/>
    <s v="United States"/>
    <x v="18"/>
    <x v="13"/>
    <n v="19134"/>
    <x v="3"/>
    <s v="OFF-BI-10003684"/>
    <x v="1"/>
    <x v="6"/>
    <s v="Wilson Jones Legal Size Ring Binders"/>
    <x v="3305"/>
    <n v="4"/>
    <n v="0.7"/>
    <n v="-17.591999999999992"/>
  </r>
  <r>
    <x v="3"/>
    <s v="TC-21295"/>
    <s v="Toby Carlisle"/>
    <x v="1"/>
    <s v="United States"/>
    <x v="17"/>
    <x v="12"/>
    <n v="77095"/>
    <x v="0"/>
    <s v="OFF-BI-10003684"/>
    <x v="1"/>
    <x v="6"/>
    <s v="Wilson Jones Legal Size Ring Binders"/>
    <x v="3306"/>
    <n v="5"/>
    <n v="0.8"/>
    <n v="-32.984999999999999"/>
  </r>
  <r>
    <x v="1"/>
    <s v="MD-17350"/>
    <s v="Maribeth Dona"/>
    <x v="1"/>
    <s v="United States"/>
    <x v="18"/>
    <x v="13"/>
    <n v="19143"/>
    <x v="3"/>
    <s v="OFF-BI-10003684"/>
    <x v="1"/>
    <x v="6"/>
    <s v="Wilson Jones Legal Size Ring Binders"/>
    <x v="3307"/>
    <n v="2"/>
    <n v="0.7"/>
    <n v="-8.7959999999999958"/>
  </r>
  <r>
    <x v="0"/>
    <s v="DP-13105"/>
    <s v="Dave Poirier"/>
    <x v="0"/>
    <s v="United States"/>
    <x v="6"/>
    <x v="3"/>
    <n v="10035"/>
    <x v="3"/>
    <s v="OFF-BI-10003694"/>
    <x v="1"/>
    <x v="6"/>
    <s v="Avery 3 1/2&quot; Diskette Storage Pages, 10/Pack"/>
    <x v="3308"/>
    <n v="6"/>
    <n v="0.2"/>
    <n v="16.2864"/>
  </r>
  <r>
    <x v="0"/>
    <s v="AS-10045"/>
    <s v="Aaron Smayling"/>
    <x v="0"/>
    <s v="United States"/>
    <x v="13"/>
    <x v="9"/>
    <n v="28540"/>
    <x v="2"/>
    <s v="OFF-BI-10003694"/>
    <x v="1"/>
    <x v="6"/>
    <s v="Avery 3 1/2&quot; Diskette Storage Pages, 10/Pack"/>
    <x v="3309"/>
    <n v="5"/>
    <n v="0.7"/>
    <n v="-12.527999999999995"/>
  </r>
  <r>
    <x v="1"/>
    <s v="SA-20830"/>
    <s v="Sue Ann Reed"/>
    <x v="1"/>
    <s v="United States"/>
    <x v="286"/>
    <x v="23"/>
    <n v="97756"/>
    <x v="1"/>
    <s v="OFF-BI-10003694"/>
    <x v="1"/>
    <x v="6"/>
    <s v="Avery 3 1/2&quot; Diskette Storage Pages, 10/Pack"/>
    <x v="3310"/>
    <n v="10"/>
    <n v="0.7"/>
    <n v="-25.05599999999999"/>
  </r>
  <r>
    <x v="1"/>
    <s v="CA-12310"/>
    <s v="Christine Abelman"/>
    <x v="0"/>
    <s v="United States"/>
    <x v="177"/>
    <x v="25"/>
    <n v="6010"/>
    <x v="3"/>
    <s v="OFF-BI-10003694"/>
    <x v="1"/>
    <x v="6"/>
    <s v="Avery 3 1/2&quot; Diskette Storage Pages, 10/Pack"/>
    <x v="3311"/>
    <n v="2"/>
    <n v="0"/>
    <n v="9.6047999999999991"/>
  </r>
  <r>
    <x v="0"/>
    <s v="KM-16375"/>
    <s v="Katherine Murray"/>
    <x v="2"/>
    <s v="United States"/>
    <x v="71"/>
    <x v="17"/>
    <n v="22204"/>
    <x v="2"/>
    <s v="OFF-BI-10003694"/>
    <x v="1"/>
    <x v="6"/>
    <s v="Avery 3 1/2&quot; Diskette Storage Pages, 10/Pack"/>
    <x v="3312"/>
    <n v="1"/>
    <n v="0"/>
    <n v="4.8023999999999996"/>
  </r>
  <r>
    <x v="1"/>
    <s v="MY-18295"/>
    <s v="Muhammed Yedwab"/>
    <x v="0"/>
    <s v="United States"/>
    <x v="18"/>
    <x v="13"/>
    <n v="19140"/>
    <x v="3"/>
    <s v="OFF-BI-10003694"/>
    <x v="1"/>
    <x v="6"/>
    <s v="Avery 3 1/2&quot; Diskette Storage Pages, 10/Pack"/>
    <x v="3313"/>
    <n v="3"/>
    <n v="0.7"/>
    <n v="-7.5167999999999964"/>
  </r>
  <r>
    <x v="0"/>
    <s v="JJ-15445"/>
    <s v="Jennifer Jackson"/>
    <x v="1"/>
    <s v="United States"/>
    <x v="5"/>
    <x v="1"/>
    <n v="90004"/>
    <x v="1"/>
    <s v="OFF-BI-10003707"/>
    <x v="1"/>
    <x v="6"/>
    <s v="Aluminum Screw Posts"/>
    <x v="3314"/>
    <n v="3"/>
    <n v="0.2"/>
    <n v="13.734"/>
  </r>
  <r>
    <x v="1"/>
    <s v="GP-14740"/>
    <s v="Guy Phonely"/>
    <x v="0"/>
    <s v="United States"/>
    <x v="438"/>
    <x v="26"/>
    <n v="1453"/>
    <x v="3"/>
    <s v="OFF-BI-10003707"/>
    <x v="1"/>
    <x v="6"/>
    <s v="Aluminum Screw Posts"/>
    <x v="3315"/>
    <n v="4"/>
    <n v="0"/>
    <n v="30.52"/>
  </r>
  <r>
    <x v="1"/>
    <s v="SN-20560"/>
    <s v="Skye Norling"/>
    <x v="2"/>
    <s v="United States"/>
    <x v="4"/>
    <x v="20"/>
    <n v="85345"/>
    <x v="1"/>
    <s v="OFF-BI-10003707"/>
    <x v="1"/>
    <x v="6"/>
    <s v="Aluminum Screw Posts"/>
    <x v="3316"/>
    <n v="2"/>
    <n v="0.7"/>
    <n v="-6.1039999999999974"/>
  </r>
  <r>
    <x v="3"/>
    <s v="KC-16255"/>
    <s v="Karen Carlisle"/>
    <x v="0"/>
    <s v="United States"/>
    <x v="36"/>
    <x v="21"/>
    <n v="42420"/>
    <x v="2"/>
    <s v="OFF-BI-10003707"/>
    <x v="1"/>
    <x v="6"/>
    <s v="Aluminum Screw Posts"/>
    <x v="3317"/>
    <n v="5"/>
    <n v="0"/>
    <n v="38.15"/>
  </r>
  <r>
    <x v="1"/>
    <s v="CS-11845"/>
    <s v="Cari Sayre"/>
    <x v="0"/>
    <s v="United States"/>
    <x v="17"/>
    <x v="12"/>
    <n v="77070"/>
    <x v="0"/>
    <s v="OFF-BI-10003707"/>
    <x v="1"/>
    <x v="6"/>
    <s v="Aluminum Screw Posts"/>
    <x v="3318"/>
    <n v="3"/>
    <n v="0.8"/>
    <n v="-13.734000000000002"/>
  </r>
  <r>
    <x v="0"/>
    <s v="DJ-13510"/>
    <s v="Don Jones"/>
    <x v="0"/>
    <s v="United States"/>
    <x v="264"/>
    <x v="5"/>
    <n v="2895"/>
    <x v="3"/>
    <s v="OFF-BI-10003707"/>
    <x v="1"/>
    <x v="6"/>
    <s v="Aluminum Screw Posts"/>
    <x v="3319"/>
    <n v="3"/>
    <n v="0"/>
    <n v="22.89"/>
  </r>
  <r>
    <x v="0"/>
    <s v="PS-18760"/>
    <s v="Pamela Stobb"/>
    <x v="1"/>
    <s v="United States"/>
    <x v="18"/>
    <x v="13"/>
    <n v="19140"/>
    <x v="3"/>
    <s v="OFF-BI-10003707"/>
    <x v="1"/>
    <x v="6"/>
    <s v="Aluminum Screw Posts"/>
    <x v="3320"/>
    <n v="4"/>
    <n v="0.7"/>
    <n v="-12.207999999999995"/>
  </r>
  <r>
    <x v="0"/>
    <s v="JF-15295"/>
    <s v="Jason Fortune-"/>
    <x v="1"/>
    <s v="United States"/>
    <x v="5"/>
    <x v="1"/>
    <n v="90036"/>
    <x v="1"/>
    <s v="OFF-BI-10003707"/>
    <x v="1"/>
    <x v="6"/>
    <s v="Aluminum Screw Posts"/>
    <x v="3314"/>
    <n v="3"/>
    <n v="0.2"/>
    <n v="13.734"/>
  </r>
  <r>
    <x v="1"/>
    <s v="BS-11380"/>
    <s v="Bill Stewart"/>
    <x v="0"/>
    <s v="United States"/>
    <x v="29"/>
    <x v="7"/>
    <n v="80219"/>
    <x v="1"/>
    <s v="OFF-BI-10003707"/>
    <x v="1"/>
    <x v="6"/>
    <s v="Aluminum Screw Posts"/>
    <x v="3314"/>
    <n v="8"/>
    <n v="0.7"/>
    <n v="-24.41599999999999"/>
  </r>
  <r>
    <x v="1"/>
    <s v="HD-14785"/>
    <s v="Harold Dahlen"/>
    <x v="2"/>
    <s v="United States"/>
    <x v="18"/>
    <x v="13"/>
    <n v="19143"/>
    <x v="3"/>
    <s v="OFF-BI-10003707"/>
    <x v="1"/>
    <x v="6"/>
    <s v="Aluminum Screw Posts"/>
    <x v="3320"/>
    <n v="4"/>
    <n v="0.7"/>
    <n v="-12.207999999999995"/>
  </r>
  <r>
    <x v="0"/>
    <s v="JP-15460"/>
    <s v="Jennifer Patt"/>
    <x v="0"/>
    <s v="United States"/>
    <x v="19"/>
    <x v="12"/>
    <n v="75220"/>
    <x v="0"/>
    <s v="OFF-BI-10003707"/>
    <x v="1"/>
    <x v="6"/>
    <s v="Aluminum Screw Posts"/>
    <x v="3321"/>
    <n v="2"/>
    <n v="0.8"/>
    <n v="-9.1560000000000006"/>
  </r>
  <r>
    <x v="3"/>
    <s v="DK-12835"/>
    <s v="Damala Kotsonis"/>
    <x v="0"/>
    <s v="United States"/>
    <x v="27"/>
    <x v="1"/>
    <n v="93905"/>
    <x v="1"/>
    <s v="OFF-BI-10003708"/>
    <x v="1"/>
    <x v="6"/>
    <s v="Acco Four Pocket Poly Ring Binder with Label Holder, Smoke, 1&quot;"/>
    <x v="3322"/>
    <n v="5"/>
    <n v="0.2"/>
    <n v="9.3124999999999982"/>
  </r>
  <r>
    <x v="1"/>
    <s v="AR-10540"/>
    <s v="Andy Reiter"/>
    <x v="1"/>
    <s v="United States"/>
    <x v="6"/>
    <x v="3"/>
    <n v="10024"/>
    <x v="3"/>
    <s v="OFF-BI-10003708"/>
    <x v="1"/>
    <x v="6"/>
    <s v="Acco Four Pocket Poly Ring Binder with Label Holder, Smoke, 1&quot;"/>
    <x v="3323"/>
    <n v="3"/>
    <n v="0.2"/>
    <n v="5.5875000000000004"/>
  </r>
  <r>
    <x v="1"/>
    <s v="JM-15250"/>
    <s v="Janet Martin"/>
    <x v="1"/>
    <s v="United States"/>
    <x v="6"/>
    <x v="3"/>
    <n v="10009"/>
    <x v="3"/>
    <s v="OFF-BI-10003708"/>
    <x v="1"/>
    <x v="6"/>
    <s v="Acco Four Pocket Poly Ring Binder with Label Holder, Smoke, 1&quot;"/>
    <x v="3322"/>
    <n v="5"/>
    <n v="0.2"/>
    <n v="9.3124999999999982"/>
  </r>
  <r>
    <x v="1"/>
    <s v="CA-12055"/>
    <s v="Cathy Armstrong"/>
    <x v="2"/>
    <s v="United States"/>
    <x v="17"/>
    <x v="12"/>
    <n v="77036"/>
    <x v="0"/>
    <s v="OFF-BI-10003708"/>
    <x v="1"/>
    <x v="6"/>
    <s v="Acco Four Pocket Poly Ring Binder with Label Holder, Smoke, 1&quot;"/>
    <x v="3324"/>
    <n v="3"/>
    <n v="0.8"/>
    <n v="-7.8225000000000016"/>
  </r>
  <r>
    <x v="1"/>
    <s v="VS-21820"/>
    <s v="Vivek Sundaresam"/>
    <x v="1"/>
    <s v="United States"/>
    <x v="16"/>
    <x v="12"/>
    <n v="77340"/>
    <x v="0"/>
    <s v="OFF-BI-10003708"/>
    <x v="1"/>
    <x v="6"/>
    <s v="Acco Four Pocket Poly Ring Binder with Label Holder, Smoke, 1&quot;"/>
    <x v="3325"/>
    <n v="7"/>
    <n v="0.8"/>
    <n v="-18.252500000000005"/>
  </r>
  <r>
    <x v="1"/>
    <s v="TS-21430"/>
    <s v="Tom Stivers"/>
    <x v="0"/>
    <s v="United States"/>
    <x v="1"/>
    <x v="1"/>
    <n v="92105"/>
    <x v="1"/>
    <s v="OFF-BI-10003708"/>
    <x v="1"/>
    <x v="6"/>
    <s v="Acco Four Pocket Poly Ring Binder with Label Holder, Smoke, 1&quot;"/>
    <x v="3322"/>
    <n v="5"/>
    <n v="0.2"/>
    <n v="9.3124999999999982"/>
  </r>
  <r>
    <x v="1"/>
    <s v="AG-10765"/>
    <s v="Anthony Garverick"/>
    <x v="2"/>
    <s v="United States"/>
    <x v="18"/>
    <x v="13"/>
    <n v="19120"/>
    <x v="3"/>
    <s v="OFF-BI-10003712"/>
    <x v="1"/>
    <x v="6"/>
    <s v="Acco Pressboard Covers with Storage Hooks, 14 7/8&quot; x 11&quot;, Light Blue"/>
    <x v="3326"/>
    <n v="4"/>
    <n v="0.7"/>
    <n v="-4.1243999999999996"/>
  </r>
  <r>
    <x v="1"/>
    <s v="EB-13750"/>
    <s v="Edward Becker"/>
    <x v="0"/>
    <s v="United States"/>
    <x v="11"/>
    <x v="8"/>
    <n v="98103"/>
    <x v="1"/>
    <s v="OFF-BI-10003712"/>
    <x v="1"/>
    <x v="6"/>
    <s v="Acco Pressboard Covers with Storage Hooks, 14 7/8&quot; x 11&quot;, Light Blue"/>
    <x v="3327"/>
    <n v="9"/>
    <n v="0.2"/>
    <n v="12.815099999999997"/>
  </r>
  <r>
    <x v="3"/>
    <s v="AS-10225"/>
    <s v="Alan Schoenberger"/>
    <x v="0"/>
    <s v="United States"/>
    <x v="69"/>
    <x v="28"/>
    <n v="84604"/>
    <x v="1"/>
    <s v="OFF-BI-10003712"/>
    <x v="1"/>
    <x v="6"/>
    <s v="Acco Pressboard Covers with Storage Hooks, 14 7/8&quot; x 11&quot;, Light Blue"/>
    <x v="2596"/>
    <n v="3"/>
    <n v="0.2"/>
    <n v="4.2716999999999992"/>
  </r>
  <r>
    <x v="3"/>
    <s v="DK-12835"/>
    <s v="Damala Kotsonis"/>
    <x v="0"/>
    <s v="United States"/>
    <x v="54"/>
    <x v="24"/>
    <n v="37064"/>
    <x v="2"/>
    <s v="OFF-BI-10003712"/>
    <x v="1"/>
    <x v="6"/>
    <s v="Acco Pressboard Covers with Storage Hooks, 14 7/8&quot; x 11&quot;, Light Blue"/>
    <x v="2593"/>
    <n v="2"/>
    <n v="0.7"/>
    <n v="-2.0621999999999998"/>
  </r>
  <r>
    <x v="1"/>
    <s v="NM-18520"/>
    <s v="Neoma Murray"/>
    <x v="1"/>
    <s v="United States"/>
    <x v="11"/>
    <x v="8"/>
    <n v="98105"/>
    <x v="1"/>
    <s v="OFF-BI-10003712"/>
    <x v="1"/>
    <x v="6"/>
    <s v="Acco Pressboard Covers with Storage Hooks, 14 7/8&quot; x 11&quot;, Light Blue"/>
    <x v="995"/>
    <n v="4"/>
    <n v="0.2"/>
    <n v="5.6955999999999989"/>
  </r>
  <r>
    <x v="1"/>
    <s v="MC-17275"/>
    <s v="Marc Crier"/>
    <x v="1"/>
    <s v="United States"/>
    <x v="128"/>
    <x v="24"/>
    <n v="38109"/>
    <x v="2"/>
    <s v="OFF-BI-10003712"/>
    <x v="1"/>
    <x v="6"/>
    <s v="Acco Pressboard Covers with Storage Hooks, 14 7/8&quot; x 11&quot;, Light Blue"/>
    <x v="2593"/>
    <n v="2"/>
    <n v="0.7"/>
    <n v="-2.0621999999999998"/>
  </r>
  <r>
    <x v="1"/>
    <s v="SG-20890"/>
    <s v="Susan Gilcrest"/>
    <x v="0"/>
    <s v="United States"/>
    <x v="115"/>
    <x v="12"/>
    <n v="78501"/>
    <x v="0"/>
    <s v="OFF-BI-10003712"/>
    <x v="1"/>
    <x v="6"/>
    <s v="Acco Pressboard Covers with Storage Hooks, 14 7/8&quot; x 11&quot;, Light Blue"/>
    <x v="3328"/>
    <n v="7"/>
    <n v="0.8"/>
    <n v="-10.654700000000002"/>
  </r>
  <r>
    <x v="1"/>
    <s v="SG-20605"/>
    <s v="Speros Goranitis"/>
    <x v="1"/>
    <s v="United States"/>
    <x v="6"/>
    <x v="3"/>
    <n v="10009"/>
    <x v="3"/>
    <s v="OFF-BI-10003712"/>
    <x v="1"/>
    <x v="6"/>
    <s v="Acco Pressboard Covers with Storage Hooks, 14 7/8&quot; x 11&quot;, Light Blue"/>
    <x v="3329"/>
    <n v="2"/>
    <n v="0.2"/>
    <n v="2.8477999999999994"/>
  </r>
  <r>
    <x v="3"/>
    <s v="MG-18205"/>
    <s v="Mitch Gastineau"/>
    <x v="0"/>
    <s v="United States"/>
    <x v="13"/>
    <x v="10"/>
    <n v="32216"/>
    <x v="2"/>
    <s v="OFF-BI-10003712"/>
    <x v="1"/>
    <x v="6"/>
    <s v="Acco Pressboard Covers with Storage Hooks, 14 7/8&quot; x 11&quot;, Light Blue"/>
    <x v="2595"/>
    <n v="3"/>
    <n v="0.7"/>
    <n v="-3.0933000000000002"/>
  </r>
  <r>
    <x v="1"/>
    <s v="TC-20980"/>
    <s v="Tamara Chand"/>
    <x v="0"/>
    <s v="United States"/>
    <x v="3"/>
    <x v="33"/>
    <n v="47905"/>
    <x v="0"/>
    <s v="OFF-BI-10003712"/>
    <x v="1"/>
    <x v="6"/>
    <s v="Acco Pressboard Covers with Storage Hooks, 14 7/8&quot; x 11&quot;, Light Blue"/>
    <x v="3330"/>
    <n v="7"/>
    <n v="0"/>
    <n v="16.8413"/>
  </r>
  <r>
    <x v="2"/>
    <s v="BM-11785"/>
    <s v="Bryan Mills"/>
    <x v="1"/>
    <s v="United States"/>
    <x v="18"/>
    <x v="13"/>
    <n v="19143"/>
    <x v="3"/>
    <s v="OFF-BI-10003712"/>
    <x v="1"/>
    <x v="6"/>
    <s v="Acco Pressboard Covers with Storage Hooks, 14 7/8&quot; x 11&quot;, Light Blue"/>
    <x v="2593"/>
    <n v="2"/>
    <n v="0.7"/>
    <n v="-2.0621999999999998"/>
  </r>
  <r>
    <x v="3"/>
    <s v="NL-18310"/>
    <s v="Nancy Lomonaco"/>
    <x v="2"/>
    <s v="United States"/>
    <x v="310"/>
    <x v="1"/>
    <n v="94526"/>
    <x v="1"/>
    <s v="OFF-BI-10003718"/>
    <x v="1"/>
    <x v="6"/>
    <s v="GBC Therma-A-Bind 250T Electric Binding System"/>
    <x v="3331"/>
    <n v="6"/>
    <n v="0.2"/>
    <n v="206.62319999999997"/>
  </r>
  <r>
    <x v="1"/>
    <s v="BS-11380"/>
    <s v="Bill Stewart"/>
    <x v="0"/>
    <s v="United States"/>
    <x v="6"/>
    <x v="3"/>
    <n v="10011"/>
    <x v="3"/>
    <s v="OFF-BI-10003718"/>
    <x v="1"/>
    <x v="6"/>
    <s v="GBC Therma-A-Bind 250T Electric Binding System"/>
    <x v="3331"/>
    <n v="6"/>
    <n v="0.2"/>
    <n v="206.62319999999997"/>
  </r>
  <r>
    <x v="1"/>
    <s v="GP-14740"/>
    <s v="Guy Phonely"/>
    <x v="0"/>
    <s v="United States"/>
    <x v="127"/>
    <x v="13"/>
    <n v="17602"/>
    <x v="3"/>
    <s v="OFF-BI-10003719"/>
    <x v="1"/>
    <x v="6"/>
    <s v="Large Capacity Hanging Post Binders"/>
    <x v="3332"/>
    <n v="6"/>
    <n v="0.7"/>
    <n v="-35.927999999999997"/>
  </r>
  <r>
    <x v="2"/>
    <s v="PG-18820"/>
    <s v="Patrick Gardner"/>
    <x v="1"/>
    <s v="United States"/>
    <x v="206"/>
    <x v="10"/>
    <n v="33437"/>
    <x v="2"/>
    <s v="OFF-BI-10003719"/>
    <x v="1"/>
    <x v="6"/>
    <s v="Large Capacity Hanging Post Binders"/>
    <x v="3333"/>
    <n v="5"/>
    <n v="0.7"/>
    <n v="-29.940000000000012"/>
  </r>
  <r>
    <x v="1"/>
    <s v="BO-11425"/>
    <s v="Bobby Odegard"/>
    <x v="1"/>
    <s v="United States"/>
    <x v="110"/>
    <x v="21"/>
    <n v="40475"/>
    <x v="2"/>
    <s v="OFF-BI-10003719"/>
    <x v="1"/>
    <x v="6"/>
    <s v="Large Capacity Hanging Post Binders"/>
    <x v="3334"/>
    <n v="5"/>
    <n v="0"/>
    <n v="57.384999999999991"/>
  </r>
  <r>
    <x v="1"/>
    <s v="EA-14035"/>
    <s v="Erin Ashbrook"/>
    <x v="0"/>
    <s v="United States"/>
    <x v="32"/>
    <x v="22"/>
    <n v="43229"/>
    <x v="3"/>
    <s v="OFF-BI-10003719"/>
    <x v="1"/>
    <x v="6"/>
    <s v="Large Capacity Hanging Post Binders"/>
    <x v="3335"/>
    <n v="4"/>
    <n v="0.7"/>
    <n v="-23.952000000000005"/>
  </r>
  <r>
    <x v="1"/>
    <s v="MV-18190"/>
    <s v="Mike Vittorini"/>
    <x v="1"/>
    <s v="United States"/>
    <x v="91"/>
    <x v="1"/>
    <n v="92404"/>
    <x v="1"/>
    <s v="OFF-BI-10003719"/>
    <x v="1"/>
    <x v="6"/>
    <s v="Large Capacity Hanging Post Binders"/>
    <x v="1180"/>
    <n v="2"/>
    <n v="0.2"/>
    <n v="12.973999999999997"/>
  </r>
  <r>
    <x v="1"/>
    <s v="MS-17710"/>
    <s v="Maurice Satty"/>
    <x v="1"/>
    <s v="United States"/>
    <x v="34"/>
    <x v="20"/>
    <n v="85204"/>
    <x v="1"/>
    <s v="OFF-BI-10003727"/>
    <x v="1"/>
    <x v="6"/>
    <s v="Avery Durable Slant Ring Binders With Label Holder"/>
    <x v="3336"/>
    <n v="5"/>
    <n v="0.7"/>
    <n v="-4.5980000000000008"/>
  </r>
  <r>
    <x v="1"/>
    <s v="BH-11710"/>
    <s v="Brosina Hoffman"/>
    <x v="1"/>
    <s v="United States"/>
    <x v="384"/>
    <x v="24"/>
    <n v="37604"/>
    <x v="2"/>
    <s v="OFF-BI-10003727"/>
    <x v="1"/>
    <x v="6"/>
    <s v="Avery Durable Slant Ring Binders With Label Holder"/>
    <x v="3337"/>
    <n v="2"/>
    <n v="0.7"/>
    <n v="-1.8391999999999999"/>
  </r>
  <r>
    <x v="0"/>
    <s v="AH-10210"/>
    <s v="Alan Hwang"/>
    <x v="1"/>
    <s v="United States"/>
    <x v="6"/>
    <x v="3"/>
    <n v="10024"/>
    <x v="3"/>
    <s v="OFF-BI-10003727"/>
    <x v="1"/>
    <x v="6"/>
    <s v="Avery Durable Slant Ring Binders With Label Holder"/>
    <x v="1271"/>
    <n v="2"/>
    <n v="0.2"/>
    <n v="2.3407999999999998"/>
  </r>
  <r>
    <x v="1"/>
    <s v="SP-20860"/>
    <s v="Sung Pak"/>
    <x v="0"/>
    <s v="United States"/>
    <x v="18"/>
    <x v="13"/>
    <n v="19134"/>
    <x v="3"/>
    <s v="OFF-BI-10003727"/>
    <x v="1"/>
    <x v="6"/>
    <s v="Avery Durable Slant Ring Binders With Label Holder"/>
    <x v="3338"/>
    <n v="3"/>
    <n v="0.7"/>
    <n v="-2.758799999999999"/>
  </r>
  <r>
    <x v="1"/>
    <s v="LC-16960"/>
    <s v="Lindsay Castell"/>
    <x v="2"/>
    <s v="United States"/>
    <x v="185"/>
    <x v="10"/>
    <n v="33614"/>
    <x v="2"/>
    <s v="OFF-BI-10003727"/>
    <x v="1"/>
    <x v="6"/>
    <s v="Avery Durable Slant Ring Binders With Label Holder"/>
    <x v="3338"/>
    <n v="3"/>
    <n v="0.7"/>
    <n v="-2.758799999999999"/>
  </r>
  <r>
    <x v="1"/>
    <s v="KB-16600"/>
    <s v="Ken Brennan"/>
    <x v="0"/>
    <s v="United States"/>
    <x v="0"/>
    <x v="0"/>
    <n v="60623"/>
    <x v="0"/>
    <s v="OFF-BI-10003727"/>
    <x v="1"/>
    <x v="6"/>
    <s v="Avery Durable Slant Ring Binders With Label Holder"/>
    <x v="3339"/>
    <n v="1"/>
    <n v="0.8"/>
    <n v="-1.3376000000000001"/>
  </r>
  <r>
    <x v="3"/>
    <s v="RP-19270"/>
    <s v="Rachel Payne"/>
    <x v="0"/>
    <s v="United States"/>
    <x v="11"/>
    <x v="8"/>
    <n v="98115"/>
    <x v="1"/>
    <s v="OFF-BI-10003727"/>
    <x v="1"/>
    <x v="6"/>
    <s v="Avery Durable Slant Ring Binders With Label Holder"/>
    <x v="3340"/>
    <n v="10"/>
    <n v="0.2"/>
    <n v="11.703999999999997"/>
  </r>
  <r>
    <x v="3"/>
    <s v="RP-19270"/>
    <s v="Rachel Payne"/>
    <x v="0"/>
    <s v="United States"/>
    <x v="2"/>
    <x v="1"/>
    <n v="94110"/>
    <x v="1"/>
    <s v="OFF-BI-10003727"/>
    <x v="1"/>
    <x v="6"/>
    <s v="Avery Durable Slant Ring Binders With Label Holder"/>
    <x v="3341"/>
    <n v="6"/>
    <n v="0.2"/>
    <n v="7.0223999999999993"/>
  </r>
  <r>
    <x v="1"/>
    <s v="AP-10720"/>
    <s v="Anne Pryor"/>
    <x v="2"/>
    <s v="United States"/>
    <x v="5"/>
    <x v="1"/>
    <n v="90032"/>
    <x v="1"/>
    <s v="OFF-BI-10003727"/>
    <x v="1"/>
    <x v="6"/>
    <s v="Avery Durable Slant Ring Binders With Label Holder"/>
    <x v="3342"/>
    <n v="4"/>
    <n v="0.2"/>
    <n v="4.6815999999999995"/>
  </r>
  <r>
    <x v="1"/>
    <s v="MZ-17515"/>
    <s v="Mary Zewe"/>
    <x v="0"/>
    <s v="United States"/>
    <x v="71"/>
    <x v="12"/>
    <n v="76017"/>
    <x v="0"/>
    <s v="OFF-BI-10003784"/>
    <x v="1"/>
    <x v="6"/>
    <s v="Computer Printout Index Tabs"/>
    <x v="3343"/>
    <n v="4"/>
    <n v="0.8"/>
    <n v="-2.1504000000000008"/>
  </r>
  <r>
    <x v="0"/>
    <s v="DM-13015"/>
    <s v="Darrin Martin"/>
    <x v="1"/>
    <s v="United States"/>
    <x v="45"/>
    <x v="1"/>
    <n v="92024"/>
    <x v="1"/>
    <s v="OFF-BI-10003784"/>
    <x v="1"/>
    <x v="6"/>
    <s v="Computer Printout Index Tabs"/>
    <x v="3344"/>
    <n v="5"/>
    <n v="0.2"/>
    <n v="2.351999999999999"/>
  </r>
  <r>
    <x v="1"/>
    <s v="LO-17170"/>
    <s v="Lori Olson"/>
    <x v="0"/>
    <s v="United States"/>
    <x v="4"/>
    <x v="0"/>
    <n v="61604"/>
    <x v="0"/>
    <s v="OFF-BI-10003784"/>
    <x v="1"/>
    <x v="6"/>
    <s v="Computer Printout Index Tabs"/>
    <x v="3345"/>
    <n v="5"/>
    <n v="0.8"/>
    <n v="-2.6880000000000015"/>
  </r>
  <r>
    <x v="3"/>
    <s v="IG-15085"/>
    <s v="Ivan Gibson"/>
    <x v="1"/>
    <s v="United States"/>
    <x v="11"/>
    <x v="8"/>
    <n v="98103"/>
    <x v="1"/>
    <s v="OFF-BI-10003784"/>
    <x v="1"/>
    <x v="6"/>
    <s v="Computer Printout Index Tabs"/>
    <x v="2253"/>
    <n v="1"/>
    <n v="0.2"/>
    <n v="0.47039999999999987"/>
  </r>
  <r>
    <x v="1"/>
    <s v="RD-19480"/>
    <s v="Rick Duston"/>
    <x v="1"/>
    <s v="United States"/>
    <x v="114"/>
    <x v="33"/>
    <n v="46544"/>
    <x v="0"/>
    <s v="OFF-BI-10003876"/>
    <x v="1"/>
    <x v="6"/>
    <s v="Green Canvas Binder for 8-1/2&quot; x 14&quot; Sheets"/>
    <x v="3009"/>
    <n v="3"/>
    <n v="0"/>
    <n v="64.199999999999989"/>
  </r>
  <r>
    <x v="1"/>
    <s v="AH-10210"/>
    <s v="Alan Hwang"/>
    <x v="1"/>
    <s v="United States"/>
    <x v="113"/>
    <x v="1"/>
    <n v="92804"/>
    <x v="1"/>
    <s v="OFF-BI-10003876"/>
    <x v="1"/>
    <x v="6"/>
    <s v="Green Canvas Binder for 8-1/2&quot; x 14&quot; Sheets"/>
    <x v="3346"/>
    <n v="5"/>
    <n v="0.2"/>
    <n v="64.199999999999989"/>
  </r>
  <r>
    <x v="1"/>
    <s v="MJ-17740"/>
    <s v="Max Jones"/>
    <x v="1"/>
    <s v="United States"/>
    <x v="24"/>
    <x v="10"/>
    <n v="33178"/>
    <x v="2"/>
    <s v="OFF-BI-10003876"/>
    <x v="1"/>
    <x v="6"/>
    <s v="Green Canvas Binder for 8-1/2&quot; x 14&quot; Sheets"/>
    <x v="3011"/>
    <n v="5"/>
    <n v="0.7"/>
    <n v="-42.799999999999983"/>
  </r>
  <r>
    <x v="1"/>
    <s v="MM-17260"/>
    <s v="Magdelene Morse"/>
    <x v="1"/>
    <s v="United States"/>
    <x v="11"/>
    <x v="8"/>
    <n v="98105"/>
    <x v="1"/>
    <s v="OFF-BI-10003876"/>
    <x v="1"/>
    <x v="6"/>
    <s v="Green Canvas Binder for 8-1/2&quot; x 14&quot; Sheets"/>
    <x v="3347"/>
    <n v="4"/>
    <n v="0.2"/>
    <n v="51.359999999999992"/>
  </r>
  <r>
    <x v="1"/>
    <s v="RD-19480"/>
    <s v="Rick Duston"/>
    <x v="1"/>
    <s v="United States"/>
    <x v="68"/>
    <x v="3"/>
    <n v="11561"/>
    <x v="3"/>
    <s v="OFF-BI-10003876"/>
    <x v="1"/>
    <x v="6"/>
    <s v="Green Canvas Binder for 8-1/2&quot; x 14&quot; Sheets"/>
    <x v="3348"/>
    <n v="2"/>
    <n v="0.2"/>
    <n v="25.679999999999996"/>
  </r>
  <r>
    <x v="1"/>
    <s v="BH-11710"/>
    <s v="Brosina Hoffman"/>
    <x v="1"/>
    <s v="United States"/>
    <x v="5"/>
    <x v="1"/>
    <n v="90032"/>
    <x v="1"/>
    <s v="OFF-BI-10003910"/>
    <x v="1"/>
    <x v="6"/>
    <s v="DXL Angle-View Binders with Locking Rings by Samsill"/>
    <x v="3349"/>
    <n v="3"/>
    <n v="0.2"/>
    <n v="5.7824999999999998"/>
  </r>
  <r>
    <x v="0"/>
    <s v="SC-20725"/>
    <s v="Steven Cartwright"/>
    <x v="1"/>
    <s v="United States"/>
    <x v="7"/>
    <x v="4"/>
    <n v="19805"/>
    <x v="3"/>
    <s v="OFF-BI-10003910"/>
    <x v="1"/>
    <x v="6"/>
    <s v="DXL Angle-View Binders with Locking Rings by Samsill"/>
    <x v="3350"/>
    <n v="4"/>
    <n v="0"/>
    <n v="13.878"/>
  </r>
  <r>
    <x v="1"/>
    <s v="BV-11245"/>
    <s v="Benjamin Venier"/>
    <x v="0"/>
    <s v="United States"/>
    <x v="189"/>
    <x v="38"/>
    <n v="50315"/>
    <x v="0"/>
    <s v="OFF-BI-10003910"/>
    <x v="1"/>
    <x v="6"/>
    <s v="DXL Angle-View Binders with Locking Rings by Samsill"/>
    <x v="3351"/>
    <n v="1"/>
    <n v="0"/>
    <n v="3.4695"/>
  </r>
  <r>
    <x v="0"/>
    <s v="MR-17545"/>
    <s v="Mathew Reese"/>
    <x v="2"/>
    <s v="United States"/>
    <x v="6"/>
    <x v="3"/>
    <n v="10024"/>
    <x v="3"/>
    <s v="OFF-BI-10003910"/>
    <x v="1"/>
    <x v="6"/>
    <s v="DXL Angle-View Binders with Locking Rings by Samsill"/>
    <x v="3352"/>
    <n v="6"/>
    <n v="0.2"/>
    <n v="11.565"/>
  </r>
  <r>
    <x v="1"/>
    <s v="SH-20395"/>
    <s v="Shahid Hopkins"/>
    <x v="1"/>
    <s v="United States"/>
    <x v="33"/>
    <x v="22"/>
    <n v="45503"/>
    <x v="3"/>
    <s v="OFF-BI-10003910"/>
    <x v="1"/>
    <x v="6"/>
    <s v="DXL Angle-View Binders with Locking Rings by Samsill"/>
    <x v="3353"/>
    <n v="1"/>
    <n v="0.7"/>
    <n v="-1.9274999999999993"/>
  </r>
  <r>
    <x v="1"/>
    <s v="DB-13615"/>
    <s v="Doug Bickford"/>
    <x v="1"/>
    <s v="United States"/>
    <x v="11"/>
    <x v="8"/>
    <n v="98105"/>
    <x v="1"/>
    <s v="OFF-BI-10003910"/>
    <x v="1"/>
    <x v="6"/>
    <s v="DXL Angle-View Binders with Locking Rings by Samsill"/>
    <x v="2256"/>
    <n v="7"/>
    <n v="0.2"/>
    <n v="13.4925"/>
  </r>
  <r>
    <x v="1"/>
    <s v="AB-10255"/>
    <s v="Alejandro Ballentine"/>
    <x v="2"/>
    <s v="United States"/>
    <x v="109"/>
    <x v="29"/>
    <n v="39212"/>
    <x v="2"/>
    <s v="OFF-BI-10003910"/>
    <x v="1"/>
    <x v="6"/>
    <s v="DXL Angle-View Binders with Locking Rings by Samsill"/>
    <x v="3354"/>
    <n v="2"/>
    <n v="0"/>
    <n v="6.9390000000000001"/>
  </r>
  <r>
    <x v="1"/>
    <s v="AH-10195"/>
    <s v="Alan Haines"/>
    <x v="0"/>
    <s v="United States"/>
    <x v="6"/>
    <x v="3"/>
    <n v="10024"/>
    <x v="3"/>
    <s v="OFF-BI-10003910"/>
    <x v="1"/>
    <x v="6"/>
    <s v="DXL Angle-View Binders with Locking Rings by Samsill"/>
    <x v="3355"/>
    <n v="4"/>
    <n v="0.2"/>
    <n v="7.71"/>
  </r>
  <r>
    <x v="1"/>
    <s v="KB-16315"/>
    <s v="Karl Braun"/>
    <x v="1"/>
    <s v="United States"/>
    <x v="5"/>
    <x v="1"/>
    <n v="90008"/>
    <x v="1"/>
    <s v="OFF-BI-10003910"/>
    <x v="1"/>
    <x v="6"/>
    <s v="DXL Angle-View Binders with Locking Rings by Samsill"/>
    <x v="3350"/>
    <n v="5"/>
    <n v="0.2"/>
    <n v="9.6374999999999993"/>
  </r>
  <r>
    <x v="3"/>
    <s v="SC-20770"/>
    <s v="Stewart Carmichael"/>
    <x v="0"/>
    <s v="United States"/>
    <x v="18"/>
    <x v="13"/>
    <n v="19134"/>
    <x v="3"/>
    <s v="OFF-BI-10003910"/>
    <x v="1"/>
    <x v="6"/>
    <s v="DXL Angle-View Binders with Locking Rings by Samsill"/>
    <x v="3356"/>
    <n v="2"/>
    <n v="0.7"/>
    <n v="-3.8549999999999986"/>
  </r>
  <r>
    <x v="1"/>
    <s v="MW-18235"/>
    <s v="Mitch Willingham"/>
    <x v="0"/>
    <s v="United States"/>
    <x v="296"/>
    <x v="17"/>
    <n v="23464"/>
    <x v="2"/>
    <s v="OFF-BI-10003925"/>
    <x v="1"/>
    <x v="6"/>
    <s v="Fellowes PB300 Plastic Comb Binding Machine"/>
    <x v="3357"/>
    <n v="7"/>
    <n v="0"/>
    <n v="1276.4871000000001"/>
  </r>
  <r>
    <x v="1"/>
    <s v="FH-14275"/>
    <s v="Frank Hawley"/>
    <x v="0"/>
    <s v="United States"/>
    <x v="6"/>
    <x v="3"/>
    <n v="10024"/>
    <x v="3"/>
    <s v="OFF-BI-10003925"/>
    <x v="1"/>
    <x v="6"/>
    <s v="Fellowes PB300 Plastic Comb Binding Machine"/>
    <x v="3358"/>
    <n v="3"/>
    <n v="0.2"/>
    <n v="314.27190000000002"/>
  </r>
  <r>
    <x v="1"/>
    <s v="JB-15400"/>
    <s v="Jennifer Braxton"/>
    <x v="0"/>
    <s v="United States"/>
    <x v="224"/>
    <x v="26"/>
    <n v="1841"/>
    <x v="3"/>
    <s v="OFF-BI-10003925"/>
    <x v="1"/>
    <x v="6"/>
    <s v="Fellowes PB300 Plastic Comb Binding Machine"/>
    <x v="3359"/>
    <n v="1"/>
    <n v="0"/>
    <n v="182.3553"/>
  </r>
  <r>
    <x v="1"/>
    <s v="PG-18820"/>
    <s v="Patrick Gardner"/>
    <x v="1"/>
    <s v="United States"/>
    <x v="293"/>
    <x v="12"/>
    <n v="75007"/>
    <x v="0"/>
    <s v="OFF-BI-10003925"/>
    <x v="1"/>
    <x v="6"/>
    <s v="Fellowes PB300 Plastic Comb Binding Machine"/>
    <x v="3360"/>
    <n v="4"/>
    <n v="0.8"/>
    <n v="-512.14680000000021"/>
  </r>
  <r>
    <x v="1"/>
    <s v="YS-21880"/>
    <s v="Yana Sorensen"/>
    <x v="0"/>
    <s v="United States"/>
    <x v="11"/>
    <x v="8"/>
    <n v="98103"/>
    <x v="1"/>
    <s v="OFF-BI-10003925"/>
    <x v="1"/>
    <x v="6"/>
    <s v="Fellowes PB300 Plastic Comb Binding Machine"/>
    <x v="3361"/>
    <n v="9"/>
    <n v="0.2"/>
    <n v="942.81569999999988"/>
  </r>
  <r>
    <x v="2"/>
    <s v="RA-19885"/>
    <s v="Ruben Ausman"/>
    <x v="0"/>
    <s v="United States"/>
    <x v="2"/>
    <x v="1"/>
    <n v="94109"/>
    <x v="1"/>
    <s v="OFF-BI-10003925"/>
    <x v="1"/>
    <x v="6"/>
    <s v="Fellowes PB300 Plastic Comb Binding Machine"/>
    <x v="3358"/>
    <n v="3"/>
    <n v="0.2"/>
    <n v="314.27190000000002"/>
  </r>
  <r>
    <x v="1"/>
    <s v="CS-12400"/>
    <s v="Christopher Schild"/>
    <x v="2"/>
    <s v="United States"/>
    <x v="20"/>
    <x v="1"/>
    <n v="95123"/>
    <x v="1"/>
    <s v="OFF-BI-10003963"/>
    <x v="1"/>
    <x v="6"/>
    <s v="Cardinal Holdit Data Disk Pockets"/>
    <x v="3362"/>
    <n v="5"/>
    <n v="0.2"/>
    <n v="9.8279999999999959"/>
  </r>
  <r>
    <x v="0"/>
    <s v="MH-17785"/>
    <s v="Maya Herman"/>
    <x v="0"/>
    <s v="United States"/>
    <x v="6"/>
    <x v="3"/>
    <n v="10035"/>
    <x v="3"/>
    <s v="OFF-BI-10003963"/>
    <x v="1"/>
    <x v="6"/>
    <s v="Cardinal Holdit Data Disk Pockets"/>
    <x v="2030"/>
    <n v="6"/>
    <n v="0.2"/>
    <n v="11.793599999999998"/>
  </r>
  <r>
    <x v="1"/>
    <s v="AR-10570"/>
    <s v="Anemone Ratner"/>
    <x v="1"/>
    <s v="United States"/>
    <x v="32"/>
    <x v="18"/>
    <n v="31907"/>
    <x v="2"/>
    <s v="OFF-BI-10003963"/>
    <x v="1"/>
    <x v="6"/>
    <s v="Cardinal Holdit Data Disk Pockets"/>
    <x v="974"/>
    <n v="5"/>
    <n v="0"/>
    <n v="17.107999999999997"/>
  </r>
  <r>
    <x v="1"/>
    <s v="CL-12565"/>
    <s v="Clay Ludtke"/>
    <x v="1"/>
    <s v="United States"/>
    <x v="399"/>
    <x v="38"/>
    <n v="50322"/>
    <x v="0"/>
    <s v="OFF-BI-10003981"/>
    <x v="1"/>
    <x v="6"/>
    <s v="Avery Durable Plastic 1&quot; Binders"/>
    <x v="3174"/>
    <n v="6"/>
    <n v="0"/>
    <n v="13.3476"/>
  </r>
  <r>
    <x v="1"/>
    <s v="CB-12025"/>
    <s v="Cassandra Brandow"/>
    <x v="1"/>
    <s v="United States"/>
    <x v="71"/>
    <x v="12"/>
    <n v="76017"/>
    <x v="0"/>
    <s v="OFF-BI-10003981"/>
    <x v="1"/>
    <x v="6"/>
    <s v="Avery Durable Plastic 1&quot; Binders"/>
    <x v="3172"/>
    <n v="3"/>
    <n v="0.8"/>
    <n v="-4.2222000000000008"/>
  </r>
  <r>
    <x v="0"/>
    <s v="NK-18490"/>
    <s v="Neil Knudson"/>
    <x v="2"/>
    <s v="United States"/>
    <x v="2"/>
    <x v="1"/>
    <n v="94122"/>
    <x v="1"/>
    <s v="OFF-BI-10003981"/>
    <x v="1"/>
    <x v="6"/>
    <s v="Avery Durable Plastic 1&quot; Binders"/>
    <x v="3363"/>
    <n v="5"/>
    <n v="0.2"/>
    <n v="6.5830000000000011"/>
  </r>
  <r>
    <x v="1"/>
    <s v="NC-18415"/>
    <s v="Nathan Cano"/>
    <x v="1"/>
    <s v="United States"/>
    <x v="342"/>
    <x v="3"/>
    <n v="10701"/>
    <x v="3"/>
    <s v="OFF-BI-10003981"/>
    <x v="1"/>
    <x v="6"/>
    <s v="Avery Durable Plastic 1&quot; Binders"/>
    <x v="3179"/>
    <n v="3"/>
    <n v="0.2"/>
    <n v="3.9497999999999998"/>
  </r>
  <r>
    <x v="1"/>
    <s v="XP-21865"/>
    <s v="Xylona Preis"/>
    <x v="1"/>
    <s v="United States"/>
    <x v="5"/>
    <x v="1"/>
    <n v="90049"/>
    <x v="1"/>
    <s v="OFF-BI-10003981"/>
    <x v="1"/>
    <x v="6"/>
    <s v="Avery Durable Plastic 1&quot; Binders"/>
    <x v="1737"/>
    <n v="12"/>
    <n v="0.2"/>
    <n v="15.799199999999999"/>
  </r>
  <r>
    <x v="3"/>
    <s v="SC-20725"/>
    <s v="Steven Cartwright"/>
    <x v="1"/>
    <s v="United States"/>
    <x v="5"/>
    <x v="1"/>
    <n v="90045"/>
    <x v="1"/>
    <s v="OFF-BI-10003981"/>
    <x v="1"/>
    <x v="6"/>
    <s v="Avery Durable Plastic 1&quot; Binders"/>
    <x v="3179"/>
    <n v="3"/>
    <n v="0.2"/>
    <n v="3.9497999999999998"/>
  </r>
  <r>
    <x v="1"/>
    <s v="SP-20860"/>
    <s v="Sung Pak"/>
    <x v="0"/>
    <s v="United States"/>
    <x v="18"/>
    <x v="13"/>
    <n v="19134"/>
    <x v="3"/>
    <s v="OFF-BI-10003981"/>
    <x v="1"/>
    <x v="6"/>
    <s v="Avery Durable Plastic 1&quot; Binders"/>
    <x v="3364"/>
    <n v="2"/>
    <n v="0.7"/>
    <n v="-1.9067999999999996"/>
  </r>
  <r>
    <x v="3"/>
    <s v="BP-11095"/>
    <s v="Bart Pistole"/>
    <x v="0"/>
    <s v="United States"/>
    <x v="4"/>
    <x v="0"/>
    <n v="61604"/>
    <x v="0"/>
    <s v="OFF-BI-10003982"/>
    <x v="1"/>
    <x v="6"/>
    <s v="Wilson Jones Century Plastic Molded Ring Binders"/>
    <x v="3365"/>
    <n v="3"/>
    <n v="0.8"/>
    <n v="-20.5623"/>
  </r>
  <r>
    <x v="1"/>
    <s v="DS-13030"/>
    <s v="Darrin Sayre"/>
    <x v="2"/>
    <s v="United States"/>
    <x v="11"/>
    <x v="8"/>
    <n v="98115"/>
    <x v="1"/>
    <s v="OFF-BI-10003982"/>
    <x v="1"/>
    <x v="6"/>
    <s v="Wilson Jones Century Plastic Molded Ring Binders"/>
    <x v="3366"/>
    <n v="6"/>
    <n v="0.2"/>
    <n v="33.647399999999998"/>
  </r>
  <r>
    <x v="0"/>
    <s v="PS-19045"/>
    <s v="Penelope Sewall"/>
    <x v="2"/>
    <s v="United States"/>
    <x v="313"/>
    <x v="17"/>
    <n v="22801"/>
    <x v="2"/>
    <s v="OFF-BI-10003982"/>
    <x v="1"/>
    <x v="6"/>
    <s v="Wilson Jones Century Plastic Molded Ring Binders"/>
    <x v="3367"/>
    <n v="3"/>
    <n v="0"/>
    <n v="29.285699999999999"/>
  </r>
  <r>
    <x v="1"/>
    <s v="DK-12835"/>
    <s v="Damala Kotsonis"/>
    <x v="0"/>
    <s v="United States"/>
    <x v="15"/>
    <x v="6"/>
    <n v="48234"/>
    <x v="0"/>
    <s v="OFF-BI-10003982"/>
    <x v="1"/>
    <x v="6"/>
    <s v="Wilson Jones Century Plastic Molded Ring Binders"/>
    <x v="3368"/>
    <n v="2"/>
    <n v="0"/>
    <n v="19.523799999999998"/>
  </r>
  <r>
    <x v="1"/>
    <s v="GT-14635"/>
    <s v="Grant Thornton"/>
    <x v="0"/>
    <s v="United States"/>
    <x v="68"/>
    <x v="3"/>
    <n v="11561"/>
    <x v="3"/>
    <s v="OFF-BI-10003982"/>
    <x v="1"/>
    <x v="6"/>
    <s v="Wilson Jones Century Plastic Molded Ring Binders"/>
    <x v="3369"/>
    <n v="9"/>
    <n v="0.2"/>
    <n v="50.471099999999993"/>
  </r>
  <r>
    <x v="1"/>
    <s v="PL-18925"/>
    <s v="Paul Lucas"/>
    <x v="2"/>
    <s v="United States"/>
    <x v="18"/>
    <x v="13"/>
    <n v="19140"/>
    <x v="3"/>
    <s v="OFF-BI-10003982"/>
    <x v="1"/>
    <x v="6"/>
    <s v="Wilson Jones Century Plastic Molded Ring Binders"/>
    <x v="3370"/>
    <n v="5"/>
    <n v="0.7"/>
    <n v="-23.8855"/>
  </r>
  <r>
    <x v="2"/>
    <s v="JM-15655"/>
    <s v="Jim Mitchum"/>
    <x v="0"/>
    <s v="United States"/>
    <x v="338"/>
    <x v="22"/>
    <n v="44052"/>
    <x v="3"/>
    <s v="OFF-BI-10003982"/>
    <x v="1"/>
    <x v="6"/>
    <s v="Wilson Jones Century Plastic Molded Ring Binders"/>
    <x v="3371"/>
    <n v="3"/>
    <n v="0.7"/>
    <n v="-14.331299999999992"/>
  </r>
  <r>
    <x v="1"/>
    <s v="SH-19975"/>
    <s v="Sally Hughsby"/>
    <x v="0"/>
    <s v="United States"/>
    <x v="6"/>
    <x v="3"/>
    <n v="10011"/>
    <x v="3"/>
    <s v="OFF-BI-10003982"/>
    <x v="1"/>
    <x v="6"/>
    <s v="Wilson Jones Century Plastic Molded Ring Binders"/>
    <x v="3372"/>
    <n v="3"/>
    <n v="0.2"/>
    <n v="16.823699999999999"/>
  </r>
  <r>
    <x v="2"/>
    <s v="MB-18085"/>
    <s v="Mick Brown"/>
    <x v="1"/>
    <s v="United States"/>
    <x v="217"/>
    <x v="9"/>
    <n v="28205"/>
    <x v="2"/>
    <s v="OFF-BI-10003982"/>
    <x v="1"/>
    <x v="6"/>
    <s v="Wilson Jones Century Plastic Molded Ring Binders"/>
    <x v="3373"/>
    <n v="11"/>
    <n v="0.7"/>
    <n v="-52.548099999999991"/>
  </r>
  <r>
    <x v="0"/>
    <s v="DH-13075"/>
    <s v="Dave Hallsten"/>
    <x v="0"/>
    <s v="United States"/>
    <x v="6"/>
    <x v="3"/>
    <n v="10035"/>
    <x v="3"/>
    <s v="OFF-BI-10003982"/>
    <x v="1"/>
    <x v="6"/>
    <s v="Wilson Jones Century Plastic Molded Ring Binders"/>
    <x v="3372"/>
    <n v="3"/>
    <n v="0.2"/>
    <n v="16.823699999999999"/>
  </r>
  <r>
    <x v="3"/>
    <s v="HP-14815"/>
    <s v="Harold Pawlan"/>
    <x v="2"/>
    <s v="United States"/>
    <x v="6"/>
    <x v="3"/>
    <n v="10024"/>
    <x v="3"/>
    <s v="OFF-BI-10003984"/>
    <x v="1"/>
    <x v="6"/>
    <s v="Lock-Up Easel 'Spel-Binder'"/>
    <x v="3374"/>
    <n v="3"/>
    <n v="0.2"/>
    <n v="23.109299999999998"/>
  </r>
  <r>
    <x v="1"/>
    <s v="KL-16555"/>
    <s v="Kelly Lampkin"/>
    <x v="0"/>
    <s v="United States"/>
    <x v="427"/>
    <x v="27"/>
    <n v="89502"/>
    <x v="1"/>
    <s v="OFF-BI-10003984"/>
    <x v="1"/>
    <x v="6"/>
    <s v="Lock-Up Easel 'Spel-Binder'"/>
    <x v="3375"/>
    <n v="7"/>
    <n v="0.2"/>
    <n v="53.921700000000008"/>
  </r>
  <r>
    <x v="1"/>
    <s v="RW-19540"/>
    <s v="Rick Wilson"/>
    <x v="0"/>
    <s v="United States"/>
    <x v="34"/>
    <x v="20"/>
    <n v="85204"/>
    <x v="1"/>
    <s v="OFF-BI-10003984"/>
    <x v="1"/>
    <x v="6"/>
    <s v="Lock-Up Easel 'Spel-Binder'"/>
    <x v="3376"/>
    <n v="9"/>
    <n v="0.7"/>
    <n v="-59.057100000000005"/>
  </r>
  <r>
    <x v="1"/>
    <s v="ND-18370"/>
    <s v="Natalie DeCherney"/>
    <x v="1"/>
    <s v="United States"/>
    <x v="190"/>
    <x v="20"/>
    <n v="85301"/>
    <x v="1"/>
    <s v="OFF-BI-10003984"/>
    <x v="1"/>
    <x v="6"/>
    <s v="Lock-Up Easel 'Spel-Binder'"/>
    <x v="3377"/>
    <n v="1"/>
    <n v="0.7"/>
    <n v="-6.5618999999999996"/>
  </r>
  <r>
    <x v="0"/>
    <s v="Dp-13240"/>
    <s v="Dean percer"/>
    <x v="2"/>
    <s v="United States"/>
    <x v="120"/>
    <x v="24"/>
    <n v="37918"/>
    <x v="2"/>
    <s v="OFF-BI-10003984"/>
    <x v="1"/>
    <x v="6"/>
    <s v="Lock-Up Easel 'Spel-Binder'"/>
    <x v="3378"/>
    <n v="4"/>
    <n v="0.7"/>
    <n v="-26.247599999999998"/>
  </r>
  <r>
    <x v="1"/>
    <s v="JH-15430"/>
    <s v="Jennifer Halladay"/>
    <x v="1"/>
    <s v="United States"/>
    <x v="90"/>
    <x v="22"/>
    <n v="44105"/>
    <x v="3"/>
    <s v="OFF-BI-10003984"/>
    <x v="1"/>
    <x v="6"/>
    <s v="Lock-Up Easel 'Spel-Binder'"/>
    <x v="3379"/>
    <n v="7"/>
    <n v="0.7"/>
    <n v="-45.933299999999988"/>
  </r>
  <r>
    <x v="1"/>
    <s v="TW-21025"/>
    <s v="Tamara Willingham"/>
    <x v="2"/>
    <s v="United States"/>
    <x v="6"/>
    <x v="3"/>
    <n v="10011"/>
    <x v="3"/>
    <s v="OFF-BI-10003984"/>
    <x v="1"/>
    <x v="6"/>
    <s v="Lock-Up Easel 'Spel-Binder'"/>
    <x v="3380"/>
    <n v="13"/>
    <n v="0.2"/>
    <n v="100.14029999999998"/>
  </r>
  <r>
    <x v="1"/>
    <s v="PS-19045"/>
    <s v="Penelope Sewall"/>
    <x v="2"/>
    <s v="United States"/>
    <x v="217"/>
    <x v="9"/>
    <n v="28205"/>
    <x v="2"/>
    <s v="OFF-BI-10004001"/>
    <x v="1"/>
    <x v="6"/>
    <s v="GBC Recycled VeloBinder Covers"/>
    <x v="3381"/>
    <n v="7"/>
    <n v="0.7"/>
    <n v="-28.627200000000009"/>
  </r>
  <r>
    <x v="1"/>
    <s v="TB-21250"/>
    <s v="Tim Brockman"/>
    <x v="1"/>
    <s v="United States"/>
    <x v="5"/>
    <x v="1"/>
    <n v="90049"/>
    <x v="1"/>
    <s v="OFF-BI-10004001"/>
    <x v="1"/>
    <x v="6"/>
    <s v="GBC Recycled VeloBinder Covers"/>
    <x v="3382"/>
    <n v="2"/>
    <n v="0.2"/>
    <n v="8.8607999999999976"/>
  </r>
  <r>
    <x v="3"/>
    <s v="MD-17350"/>
    <s v="Maribeth Dona"/>
    <x v="1"/>
    <s v="United States"/>
    <x v="247"/>
    <x v="22"/>
    <n v="44312"/>
    <x v="3"/>
    <s v="OFF-BI-10004001"/>
    <x v="1"/>
    <x v="6"/>
    <s v="GBC Recycled VeloBinder Covers"/>
    <x v="3383"/>
    <n v="5"/>
    <n v="0.7"/>
    <n v="-20.448"/>
  </r>
  <r>
    <x v="1"/>
    <s v="BT-11680"/>
    <s v="Brian Thompson"/>
    <x v="1"/>
    <s v="United States"/>
    <x v="122"/>
    <x v="15"/>
    <n v="20735"/>
    <x v="3"/>
    <s v="OFF-BI-10004001"/>
    <x v="1"/>
    <x v="6"/>
    <s v="GBC Recycled VeloBinder Covers"/>
    <x v="3384"/>
    <n v="9"/>
    <n v="0"/>
    <n v="70.545599999999979"/>
  </r>
  <r>
    <x v="3"/>
    <s v="AM-10705"/>
    <s v="Anne McFarland"/>
    <x v="1"/>
    <s v="United States"/>
    <x v="166"/>
    <x v="5"/>
    <n v="2920"/>
    <x v="3"/>
    <s v="OFF-BI-10004001"/>
    <x v="1"/>
    <x v="6"/>
    <s v="GBC Recycled VeloBinder Covers"/>
    <x v="3385"/>
    <n v="2"/>
    <n v="0"/>
    <n v="15.676799999999997"/>
  </r>
  <r>
    <x v="2"/>
    <s v="WB-21850"/>
    <s v="William Brown"/>
    <x v="1"/>
    <s v="United States"/>
    <x v="113"/>
    <x v="1"/>
    <n v="92804"/>
    <x v="1"/>
    <s v="OFF-BI-10004001"/>
    <x v="1"/>
    <x v="6"/>
    <s v="GBC Recycled VeloBinder Covers"/>
    <x v="3386"/>
    <n v="9"/>
    <n v="0.2"/>
    <n v="39.873599999999982"/>
  </r>
  <r>
    <x v="0"/>
    <s v="MH-17620"/>
    <s v="Matt Hagelstein"/>
    <x v="0"/>
    <s v="United States"/>
    <x v="17"/>
    <x v="12"/>
    <n v="77041"/>
    <x v="0"/>
    <s v="OFF-BI-10004001"/>
    <x v="1"/>
    <x v="6"/>
    <s v="GBC Recycled VeloBinder Covers"/>
    <x v="3387"/>
    <n v="2"/>
    <n v="0.8"/>
    <n v="-11.587200000000003"/>
  </r>
  <r>
    <x v="1"/>
    <s v="RP-19855"/>
    <s v="Roy Phan"/>
    <x v="0"/>
    <s v="United States"/>
    <x v="5"/>
    <x v="1"/>
    <n v="90032"/>
    <x v="1"/>
    <s v="OFF-BI-10004001"/>
    <x v="1"/>
    <x v="6"/>
    <s v="GBC Recycled VeloBinder Covers"/>
    <x v="3388"/>
    <n v="6"/>
    <n v="0.2"/>
    <n v="26.582399999999986"/>
  </r>
  <r>
    <x v="1"/>
    <s v="MJ-17740"/>
    <s v="Max Jones"/>
    <x v="1"/>
    <s v="United States"/>
    <x v="11"/>
    <x v="8"/>
    <n v="98115"/>
    <x v="1"/>
    <s v="OFF-BI-10004002"/>
    <x v="1"/>
    <x v="6"/>
    <s v="Wilson Jones International Size A4 Ring Binders"/>
    <x v="3389"/>
    <n v="2"/>
    <n v="0.2"/>
    <n v="9.6879999999999988"/>
  </r>
  <r>
    <x v="1"/>
    <s v="MK-17905"/>
    <s v="Michael Kennedy"/>
    <x v="0"/>
    <s v="United States"/>
    <x v="13"/>
    <x v="10"/>
    <n v="32216"/>
    <x v="2"/>
    <s v="OFF-BI-10004002"/>
    <x v="1"/>
    <x v="6"/>
    <s v="Wilson Jones International Size A4 Ring Binders"/>
    <x v="3390"/>
    <n v="2"/>
    <n v="0.7"/>
    <n v="-7.6119999999999983"/>
  </r>
  <r>
    <x v="3"/>
    <s v="JB-15400"/>
    <s v="Jennifer Braxton"/>
    <x v="0"/>
    <s v="United States"/>
    <x v="161"/>
    <x v="0"/>
    <n v="61107"/>
    <x v="0"/>
    <s v="OFF-BI-10004002"/>
    <x v="1"/>
    <x v="6"/>
    <s v="Wilson Jones International Size A4 Ring Binders"/>
    <x v="3391"/>
    <n v="4"/>
    <n v="0.8"/>
    <n v="-22.144000000000005"/>
  </r>
  <r>
    <x v="1"/>
    <s v="BB-11545"/>
    <s v="Brenda Bowman"/>
    <x v="0"/>
    <s v="United States"/>
    <x v="109"/>
    <x v="6"/>
    <n v="49201"/>
    <x v="0"/>
    <s v="OFF-BI-10004002"/>
    <x v="1"/>
    <x v="6"/>
    <s v="Wilson Jones International Size A4 Ring Binders"/>
    <x v="3392"/>
    <n v="1"/>
    <n v="0"/>
    <n v="8.3040000000000003"/>
  </r>
  <r>
    <x v="1"/>
    <s v="KH-16510"/>
    <s v="Keith Herrera"/>
    <x v="1"/>
    <s v="United States"/>
    <x v="71"/>
    <x v="17"/>
    <n v="22204"/>
    <x v="2"/>
    <s v="OFF-BI-10004002"/>
    <x v="1"/>
    <x v="6"/>
    <s v="Wilson Jones International Size A4 Ring Binders"/>
    <x v="3393"/>
    <n v="2"/>
    <n v="0"/>
    <n v="16.608000000000001"/>
  </r>
  <r>
    <x v="1"/>
    <s v="PP-18955"/>
    <s v="Paul Prost"/>
    <x v="2"/>
    <s v="United States"/>
    <x v="243"/>
    <x v="10"/>
    <n v="33021"/>
    <x v="2"/>
    <s v="OFF-BI-10004002"/>
    <x v="1"/>
    <x v="6"/>
    <s v="Wilson Jones International Size A4 Ring Binders"/>
    <x v="3394"/>
    <n v="3"/>
    <n v="0.7"/>
    <n v="-11.417999999999999"/>
  </r>
  <r>
    <x v="3"/>
    <s v="ED-13885"/>
    <s v="Emily Ducich"/>
    <x v="2"/>
    <s v="United States"/>
    <x v="11"/>
    <x v="8"/>
    <n v="98115"/>
    <x v="1"/>
    <s v="OFF-BI-10004002"/>
    <x v="1"/>
    <x v="6"/>
    <s v="Wilson Jones International Size A4 Ring Binders"/>
    <x v="3395"/>
    <n v="4"/>
    <n v="0.2"/>
    <n v="19.375999999999998"/>
  </r>
  <r>
    <x v="2"/>
    <s v="TS-21340"/>
    <s v="Toby Swindell"/>
    <x v="1"/>
    <s v="United States"/>
    <x v="17"/>
    <x v="12"/>
    <n v="77041"/>
    <x v="0"/>
    <s v="OFF-BI-10004022"/>
    <x v="1"/>
    <x v="6"/>
    <s v="Acco Suede Grain Vinyl Round Ring Binder"/>
    <x v="3396"/>
    <n v="2"/>
    <n v="0.8"/>
    <n v="-1.8904000000000001"/>
  </r>
  <r>
    <x v="0"/>
    <s v="CK-12595"/>
    <s v="Clytie Kelty"/>
    <x v="1"/>
    <s v="United States"/>
    <x v="18"/>
    <x v="13"/>
    <n v="19134"/>
    <x v="3"/>
    <s v="OFF-BI-10004022"/>
    <x v="1"/>
    <x v="6"/>
    <s v="Acco Suede Grain Vinyl Round Ring Binder"/>
    <x v="3397"/>
    <n v="3"/>
    <n v="0.7"/>
    <n v="-2.0015999999999998"/>
  </r>
  <r>
    <x v="1"/>
    <s v="AC-10450"/>
    <s v="Amy Cox"/>
    <x v="1"/>
    <s v="United States"/>
    <x v="62"/>
    <x v="10"/>
    <n v="33024"/>
    <x v="2"/>
    <s v="OFF-BI-10004022"/>
    <x v="1"/>
    <x v="6"/>
    <s v="Acco Suede Grain Vinyl Round Ring Binder"/>
    <x v="3398"/>
    <n v="9"/>
    <n v="0.7"/>
    <n v="-6.0047999999999977"/>
  </r>
  <r>
    <x v="1"/>
    <s v="AW-10930"/>
    <s v="Arthur Wiediger"/>
    <x v="2"/>
    <s v="United States"/>
    <x v="2"/>
    <x v="1"/>
    <n v="94110"/>
    <x v="1"/>
    <s v="OFF-BI-10004022"/>
    <x v="1"/>
    <x v="6"/>
    <s v="Acco Suede Grain Vinyl Round Ring Binder"/>
    <x v="2070"/>
    <n v="3"/>
    <n v="0.2"/>
    <n v="2.1683999999999997"/>
  </r>
  <r>
    <x v="3"/>
    <s v="PK-19075"/>
    <s v="Pete Kriz"/>
    <x v="1"/>
    <s v="United States"/>
    <x v="2"/>
    <x v="1"/>
    <n v="94122"/>
    <x v="1"/>
    <s v="OFF-BI-10004022"/>
    <x v="1"/>
    <x v="6"/>
    <s v="Acco Suede Grain Vinyl Round Ring Binder"/>
    <x v="2427"/>
    <n v="6"/>
    <n v="0.2"/>
    <n v="4.3367999999999993"/>
  </r>
  <r>
    <x v="3"/>
    <s v="LH-16900"/>
    <s v="Lena Hernandez"/>
    <x v="1"/>
    <s v="United States"/>
    <x v="32"/>
    <x v="22"/>
    <n v="43229"/>
    <x v="3"/>
    <s v="OFF-BI-10004022"/>
    <x v="1"/>
    <x v="6"/>
    <s v="Acco Suede Grain Vinyl Round Ring Binder"/>
    <x v="3397"/>
    <n v="3"/>
    <n v="0.7"/>
    <n v="-2.0015999999999998"/>
  </r>
  <r>
    <x v="1"/>
    <s v="TC-21295"/>
    <s v="Toby Carlisle"/>
    <x v="1"/>
    <s v="United States"/>
    <x v="165"/>
    <x v="1"/>
    <n v="92683"/>
    <x v="1"/>
    <s v="OFF-BI-10004022"/>
    <x v="1"/>
    <x v="6"/>
    <s v="Acco Suede Grain Vinyl Round Ring Binder"/>
    <x v="2177"/>
    <n v="2"/>
    <n v="0.2"/>
    <n v="1.4455999999999996"/>
  </r>
  <r>
    <x v="2"/>
    <s v="RS-19765"/>
    <s v="Roland Schwarz"/>
    <x v="0"/>
    <s v="United States"/>
    <x v="92"/>
    <x v="12"/>
    <n v="76706"/>
    <x v="0"/>
    <s v="OFF-BI-10004022"/>
    <x v="1"/>
    <x v="6"/>
    <s v="Acco Suede Grain Vinyl Round Ring Binder"/>
    <x v="3399"/>
    <n v="1"/>
    <n v="0.8"/>
    <n v="-0.94520000000000004"/>
  </r>
  <r>
    <x v="3"/>
    <s v="PT-19090"/>
    <s v="Pete Takahito"/>
    <x v="1"/>
    <s v="United States"/>
    <x v="17"/>
    <x v="12"/>
    <n v="77070"/>
    <x v="0"/>
    <s v="OFF-BI-10004040"/>
    <x v="1"/>
    <x v="6"/>
    <s v="Wilson Jones Impact Binders"/>
    <x v="3400"/>
    <n v="5"/>
    <n v="0.8"/>
    <n v="-8.0289999999999999"/>
  </r>
  <r>
    <x v="1"/>
    <s v="LW-17125"/>
    <s v="Liz Willingham"/>
    <x v="1"/>
    <s v="United States"/>
    <x v="285"/>
    <x v="25"/>
    <n v="6360"/>
    <x v="3"/>
    <s v="OFF-BI-10004040"/>
    <x v="1"/>
    <x v="6"/>
    <s v="Wilson Jones Impact Binders"/>
    <x v="3401"/>
    <n v="2"/>
    <n v="0"/>
    <n v="5.0763999999999996"/>
  </r>
  <r>
    <x v="1"/>
    <s v="CL-12700"/>
    <s v="Craig Leslie"/>
    <x v="2"/>
    <s v="United States"/>
    <x v="57"/>
    <x v="7"/>
    <n v="80906"/>
    <x v="1"/>
    <s v="OFF-BI-10004040"/>
    <x v="1"/>
    <x v="6"/>
    <s v="Wilson Jones Impact Binders"/>
    <x v="3402"/>
    <n v="2"/>
    <n v="0.7"/>
    <n v="-2.1755999999999993"/>
  </r>
  <r>
    <x v="3"/>
    <s v="BE-11455"/>
    <s v="Brad Eason"/>
    <x v="2"/>
    <s v="United States"/>
    <x v="189"/>
    <x v="38"/>
    <n v="50315"/>
    <x v="0"/>
    <s v="OFF-BI-10004040"/>
    <x v="1"/>
    <x v="6"/>
    <s v="Wilson Jones Impact Binders"/>
    <x v="3403"/>
    <n v="5"/>
    <n v="0"/>
    <n v="12.690999999999999"/>
  </r>
  <r>
    <x v="1"/>
    <s v="JE-15475"/>
    <s v="Jeremy Ellison"/>
    <x v="1"/>
    <s v="United States"/>
    <x v="17"/>
    <x v="12"/>
    <n v="77095"/>
    <x v="0"/>
    <s v="OFF-BI-10004040"/>
    <x v="1"/>
    <x v="6"/>
    <s v="Wilson Jones Impact Binders"/>
    <x v="3404"/>
    <n v="6"/>
    <n v="0.8"/>
    <n v="-9.634800000000002"/>
  </r>
  <r>
    <x v="1"/>
    <s v="CS-12400"/>
    <s v="Christopher Schild"/>
    <x v="2"/>
    <s v="United States"/>
    <x v="400"/>
    <x v="48"/>
    <n v="58103"/>
    <x v="0"/>
    <s v="OFF-BI-10004040"/>
    <x v="1"/>
    <x v="6"/>
    <s v="Wilson Jones Impact Binders"/>
    <x v="3403"/>
    <n v="5"/>
    <n v="0"/>
    <n v="12.690999999999999"/>
  </r>
  <r>
    <x v="1"/>
    <s v="AM-10705"/>
    <s v="Anne McFarland"/>
    <x v="1"/>
    <s v="United States"/>
    <x v="55"/>
    <x v="27"/>
    <n v="89115"/>
    <x v="1"/>
    <s v="OFF-BI-10004040"/>
    <x v="1"/>
    <x v="6"/>
    <s v="Wilson Jones Impact Binders"/>
    <x v="3405"/>
    <n v="11"/>
    <n v="0.2"/>
    <n v="16.524199999999997"/>
  </r>
  <r>
    <x v="1"/>
    <s v="RD-19480"/>
    <s v="Rick Duston"/>
    <x v="1"/>
    <s v="United States"/>
    <x v="55"/>
    <x v="27"/>
    <n v="89115"/>
    <x v="1"/>
    <s v="OFF-BI-10004040"/>
    <x v="1"/>
    <x v="6"/>
    <s v="Wilson Jones Impact Binders"/>
    <x v="3104"/>
    <n v="2"/>
    <n v="0.2"/>
    <n v="3.0043999999999995"/>
  </r>
  <r>
    <x v="2"/>
    <s v="FM-14290"/>
    <s v="Frank Merwin"/>
    <x v="2"/>
    <s v="United States"/>
    <x v="139"/>
    <x v="12"/>
    <n v="77803"/>
    <x v="0"/>
    <s v="OFF-BI-10004040"/>
    <x v="1"/>
    <x v="6"/>
    <s v="Wilson Jones Impact Binders"/>
    <x v="3406"/>
    <n v="4"/>
    <n v="0.8"/>
    <n v="-6.4232000000000014"/>
  </r>
  <r>
    <x v="1"/>
    <s v="PO-19195"/>
    <s v="Phillina Ober"/>
    <x v="2"/>
    <s v="United States"/>
    <x v="183"/>
    <x v="0"/>
    <n v="60540"/>
    <x v="0"/>
    <s v="OFF-BI-10004094"/>
    <x v="1"/>
    <x v="6"/>
    <s v="GBC Standard Plastic Binding Systems Combs"/>
    <x v="3407"/>
    <n v="2"/>
    <n v="0.8"/>
    <n v="-5.4870000000000001"/>
  </r>
  <r>
    <x v="1"/>
    <s v="MM-17260"/>
    <s v="Magdelene Morse"/>
    <x v="1"/>
    <s v="United States"/>
    <x v="7"/>
    <x v="4"/>
    <n v="19805"/>
    <x v="3"/>
    <s v="OFF-BI-10004094"/>
    <x v="1"/>
    <x v="6"/>
    <s v="GBC Standard Plastic Binding Systems Combs"/>
    <x v="3408"/>
    <n v="3"/>
    <n v="0"/>
    <n v="13.009499999999999"/>
  </r>
  <r>
    <x v="1"/>
    <s v="DR-12880"/>
    <s v="Dan Reichenbach"/>
    <x v="0"/>
    <s v="United States"/>
    <x v="6"/>
    <x v="3"/>
    <n v="10009"/>
    <x v="3"/>
    <s v="OFF-BI-10004094"/>
    <x v="1"/>
    <x v="6"/>
    <s v="GBC Standard Plastic Binding Systems Combs"/>
    <x v="3409"/>
    <n v="2"/>
    <n v="0.2"/>
    <n v="5.133"/>
  </r>
  <r>
    <x v="1"/>
    <s v="TM-21010"/>
    <s v="Tamara Manning"/>
    <x v="1"/>
    <s v="United States"/>
    <x v="227"/>
    <x v="0"/>
    <n v="60098"/>
    <x v="0"/>
    <s v="OFF-BI-10004094"/>
    <x v="1"/>
    <x v="6"/>
    <s v="GBC Standard Plastic Binding Systems Combs"/>
    <x v="3410"/>
    <n v="5"/>
    <n v="0.8"/>
    <n v="-13.717499999999998"/>
  </r>
  <r>
    <x v="1"/>
    <s v="SF-20965"/>
    <s v="Sylvia Foulston"/>
    <x v="0"/>
    <s v="United States"/>
    <x v="18"/>
    <x v="13"/>
    <n v="19134"/>
    <x v="3"/>
    <s v="OFF-BI-10004094"/>
    <x v="1"/>
    <x v="6"/>
    <s v="GBC Standard Plastic Binding Systems Combs"/>
    <x v="3411"/>
    <n v="1"/>
    <n v="0.7"/>
    <n v="-1.8584999999999994"/>
  </r>
  <r>
    <x v="3"/>
    <s v="AM-10360"/>
    <s v="Alice McCarthy"/>
    <x v="0"/>
    <s v="United States"/>
    <x v="236"/>
    <x v="42"/>
    <n v="68104"/>
    <x v="0"/>
    <s v="OFF-BI-10004099"/>
    <x v="1"/>
    <x v="6"/>
    <s v="GBC VeloBinder Strips"/>
    <x v="3412"/>
    <n v="2"/>
    <n v="0"/>
    <n v="7.68"/>
  </r>
  <r>
    <x v="3"/>
    <s v="DR-12940"/>
    <s v="Daniel Raglin"/>
    <x v="2"/>
    <s v="United States"/>
    <x v="243"/>
    <x v="10"/>
    <n v="33021"/>
    <x v="2"/>
    <s v="OFF-BI-10004099"/>
    <x v="1"/>
    <x v="6"/>
    <s v="GBC VeloBinder Strips"/>
    <x v="3413"/>
    <n v="5"/>
    <n v="0.7"/>
    <n v="-7.6799999999999962"/>
  </r>
  <r>
    <x v="0"/>
    <s v="MR-17545"/>
    <s v="Mathew Reese"/>
    <x v="2"/>
    <s v="United States"/>
    <x v="17"/>
    <x v="12"/>
    <n v="77095"/>
    <x v="0"/>
    <s v="OFF-BI-10004099"/>
    <x v="1"/>
    <x v="6"/>
    <s v="GBC VeloBinder Strips"/>
    <x v="3414"/>
    <n v="5"/>
    <n v="0.8"/>
    <n v="-11.52"/>
  </r>
  <r>
    <x v="0"/>
    <s v="EB-13750"/>
    <s v="Edward Becker"/>
    <x v="0"/>
    <s v="United States"/>
    <x v="319"/>
    <x v="22"/>
    <n v="45231"/>
    <x v="3"/>
    <s v="OFF-BI-10004099"/>
    <x v="1"/>
    <x v="6"/>
    <s v="GBC VeloBinder Strips"/>
    <x v="3415"/>
    <n v="8"/>
    <n v="0.7"/>
    <n v="-12.287999999999997"/>
  </r>
  <r>
    <x v="0"/>
    <s v="LE-16810"/>
    <s v="Laurel Elliston"/>
    <x v="1"/>
    <s v="United States"/>
    <x v="0"/>
    <x v="0"/>
    <n v="60653"/>
    <x v="0"/>
    <s v="OFF-BI-10004139"/>
    <x v="1"/>
    <x v="6"/>
    <s v="Fellowes Presentation Covers for Comb Binding Machines"/>
    <x v="3416"/>
    <n v="6"/>
    <n v="0.8"/>
    <n v="-30.555000000000007"/>
  </r>
  <r>
    <x v="3"/>
    <s v="AH-10690"/>
    <s v="Anna Häberlin"/>
    <x v="0"/>
    <s v="United States"/>
    <x v="15"/>
    <x v="6"/>
    <n v="48205"/>
    <x v="0"/>
    <s v="OFF-BI-10004139"/>
    <x v="1"/>
    <x v="6"/>
    <s v="Fellowes Presentation Covers for Comb Binding Machines"/>
    <x v="3417"/>
    <n v="8"/>
    <n v="0"/>
    <n v="52.379999999999995"/>
  </r>
  <r>
    <x v="3"/>
    <s v="DB-13615"/>
    <s v="Doug Bickford"/>
    <x v="1"/>
    <s v="United States"/>
    <x v="5"/>
    <x v="1"/>
    <n v="90045"/>
    <x v="1"/>
    <s v="OFF-BI-10004140"/>
    <x v="1"/>
    <x v="6"/>
    <s v="Avery Non-Stick Binders"/>
    <x v="967"/>
    <n v="4"/>
    <n v="0.2"/>
    <n v="4.4899999999999984"/>
  </r>
  <r>
    <x v="1"/>
    <s v="RP-19390"/>
    <s v="Resi Pölking"/>
    <x v="1"/>
    <s v="United States"/>
    <x v="17"/>
    <x v="12"/>
    <n v="77041"/>
    <x v="0"/>
    <s v="OFF-BI-10004140"/>
    <x v="1"/>
    <x v="6"/>
    <s v="Avery Non-Stick Binders"/>
    <x v="3418"/>
    <n v="3"/>
    <n v="0.8"/>
    <n v="-4.7145000000000028"/>
  </r>
  <r>
    <x v="2"/>
    <s v="FH-14275"/>
    <s v="Frank Hawley"/>
    <x v="0"/>
    <s v="United States"/>
    <x v="5"/>
    <x v="1"/>
    <n v="90004"/>
    <x v="1"/>
    <s v="OFF-BI-10004140"/>
    <x v="1"/>
    <x v="6"/>
    <s v="Avery Non-Stick Binders"/>
    <x v="3419"/>
    <n v="2"/>
    <n v="0.2"/>
    <n v="2.2449999999999992"/>
  </r>
  <r>
    <x v="1"/>
    <s v="HA-14920"/>
    <s v="Helen Andreada"/>
    <x v="1"/>
    <s v="United States"/>
    <x v="326"/>
    <x v="12"/>
    <n v="78041"/>
    <x v="0"/>
    <s v="OFF-BI-10004140"/>
    <x v="1"/>
    <x v="6"/>
    <s v="Avery Non-Stick Binders"/>
    <x v="3420"/>
    <n v="7"/>
    <n v="0.8"/>
    <n v="-11.000500000000008"/>
  </r>
  <r>
    <x v="1"/>
    <s v="DB-13210"/>
    <s v="Dean Braden"/>
    <x v="1"/>
    <s v="United States"/>
    <x v="105"/>
    <x v="10"/>
    <n v="34952"/>
    <x v="2"/>
    <s v="OFF-BI-10004140"/>
    <x v="1"/>
    <x v="6"/>
    <s v="Avery Non-Stick Binders"/>
    <x v="3421"/>
    <n v="2"/>
    <n v="0.7"/>
    <n v="-2.2450000000000001"/>
  </r>
  <r>
    <x v="0"/>
    <s v="TS-21370"/>
    <s v="Todd Sumrall"/>
    <x v="0"/>
    <s v="United States"/>
    <x v="5"/>
    <x v="1"/>
    <n v="90049"/>
    <x v="1"/>
    <s v="OFF-BI-10004140"/>
    <x v="1"/>
    <x v="6"/>
    <s v="Avery Non-Stick Binders"/>
    <x v="3419"/>
    <n v="2"/>
    <n v="0.2"/>
    <n v="2.2449999999999992"/>
  </r>
  <r>
    <x v="1"/>
    <s v="AG-10495"/>
    <s v="Andrew Gjertsen"/>
    <x v="0"/>
    <s v="United States"/>
    <x v="11"/>
    <x v="8"/>
    <n v="98105"/>
    <x v="1"/>
    <s v="OFF-BI-10004140"/>
    <x v="1"/>
    <x v="6"/>
    <s v="Avery Non-Stick Binders"/>
    <x v="3422"/>
    <n v="1"/>
    <n v="0.2"/>
    <n v="1.1224999999999996"/>
  </r>
  <r>
    <x v="0"/>
    <s v="MZ-17515"/>
    <s v="Mary Zewe"/>
    <x v="0"/>
    <s v="United States"/>
    <x v="5"/>
    <x v="1"/>
    <n v="90008"/>
    <x v="1"/>
    <s v="OFF-BI-10004140"/>
    <x v="1"/>
    <x v="6"/>
    <s v="Avery Non-Stick Binders"/>
    <x v="3419"/>
    <n v="2"/>
    <n v="0.2"/>
    <n v="2.2449999999999992"/>
  </r>
  <r>
    <x v="1"/>
    <s v="MS-17365"/>
    <s v="Maribeth Schnelling"/>
    <x v="1"/>
    <s v="United States"/>
    <x v="398"/>
    <x v="41"/>
    <n v="88220"/>
    <x v="1"/>
    <s v="OFF-BI-10004140"/>
    <x v="1"/>
    <x v="6"/>
    <s v="Avery Non-Stick Binders"/>
    <x v="969"/>
    <n v="3"/>
    <n v="0.2"/>
    <n v="3.3674999999999984"/>
  </r>
  <r>
    <x v="1"/>
    <s v="FP-14320"/>
    <s v="Frank Preis"/>
    <x v="1"/>
    <s v="United States"/>
    <x v="6"/>
    <x v="3"/>
    <n v="10009"/>
    <x v="3"/>
    <s v="OFF-BI-10004140"/>
    <x v="1"/>
    <x v="6"/>
    <s v="Avery Non-Stick Binders"/>
    <x v="3422"/>
    <n v="1"/>
    <n v="0.2"/>
    <n v="1.1224999999999996"/>
  </r>
  <r>
    <x v="1"/>
    <s v="MT-18070"/>
    <s v="Michelle Tran"/>
    <x v="2"/>
    <s v="United States"/>
    <x v="138"/>
    <x v="12"/>
    <n v="78207"/>
    <x v="0"/>
    <s v="OFF-BI-10004140"/>
    <x v="1"/>
    <x v="6"/>
    <s v="Avery Non-Stick Binders"/>
    <x v="3423"/>
    <n v="4"/>
    <n v="0.8"/>
    <n v="-6.2860000000000031"/>
  </r>
  <r>
    <x v="3"/>
    <s v="JK-15205"/>
    <s v="Jamie Kunitz"/>
    <x v="1"/>
    <s v="United States"/>
    <x v="35"/>
    <x v="10"/>
    <n v="33012"/>
    <x v="2"/>
    <s v="OFF-BI-10004140"/>
    <x v="1"/>
    <x v="6"/>
    <s v="Avery Non-Stick Binders"/>
    <x v="3424"/>
    <n v="4"/>
    <n v="0.7"/>
    <n v="-4.49"/>
  </r>
  <r>
    <x v="1"/>
    <s v="CM-12715"/>
    <s v="Craig Molinari"/>
    <x v="0"/>
    <s v="United States"/>
    <x v="16"/>
    <x v="12"/>
    <n v="77340"/>
    <x v="0"/>
    <s v="OFF-BI-10004140"/>
    <x v="1"/>
    <x v="6"/>
    <s v="Avery Non-Stick Binders"/>
    <x v="3425"/>
    <n v="1"/>
    <n v="0.8"/>
    <n v="-1.5715000000000008"/>
  </r>
  <r>
    <x v="1"/>
    <s v="LT-17110"/>
    <s v="Liz Thompson"/>
    <x v="1"/>
    <s v="United States"/>
    <x v="138"/>
    <x v="12"/>
    <n v="78207"/>
    <x v="0"/>
    <s v="OFF-BI-10004141"/>
    <x v="1"/>
    <x v="6"/>
    <s v="Insertable Tab Indexes For Data Binders"/>
    <x v="3426"/>
    <n v="2"/>
    <n v="0.8"/>
    <n v="-2.1624000000000012"/>
  </r>
  <r>
    <x v="1"/>
    <s v="EB-13870"/>
    <s v="Emily Burns"/>
    <x v="1"/>
    <s v="United States"/>
    <x v="18"/>
    <x v="13"/>
    <n v="19143"/>
    <x v="3"/>
    <s v="OFF-BI-10004141"/>
    <x v="1"/>
    <x v="6"/>
    <s v="Insertable Tab Indexes For Data Binders"/>
    <x v="3427"/>
    <n v="2"/>
    <n v="0.7"/>
    <n v="-1.5264000000000002"/>
  </r>
  <r>
    <x v="2"/>
    <s v="EH-14005"/>
    <s v="Erica Hernandez"/>
    <x v="2"/>
    <s v="United States"/>
    <x v="14"/>
    <x v="11"/>
    <n v="72401"/>
    <x v="2"/>
    <s v="OFF-BI-10004141"/>
    <x v="1"/>
    <x v="6"/>
    <s v="Insertable Tab Indexes For Data Binders"/>
    <x v="3428"/>
    <n v="3"/>
    <n v="0"/>
    <n v="4.3883999999999999"/>
  </r>
  <r>
    <x v="1"/>
    <s v="AS-10090"/>
    <s v="Adam Shillingsburg"/>
    <x v="1"/>
    <s v="United States"/>
    <x v="0"/>
    <x v="0"/>
    <n v="60653"/>
    <x v="0"/>
    <s v="OFF-BI-10004141"/>
    <x v="1"/>
    <x v="6"/>
    <s v="Insertable Tab Indexes For Data Binders"/>
    <x v="3429"/>
    <n v="3"/>
    <n v="0.8"/>
    <n v="-3.2436000000000016"/>
  </r>
  <r>
    <x v="1"/>
    <s v="BS-11590"/>
    <s v="Brendan Sweed"/>
    <x v="0"/>
    <s v="United States"/>
    <x v="32"/>
    <x v="22"/>
    <n v="43229"/>
    <x v="3"/>
    <s v="OFF-BI-10004141"/>
    <x v="1"/>
    <x v="6"/>
    <s v="Insertable Tab Indexes For Data Binders"/>
    <x v="3430"/>
    <n v="3"/>
    <n v="0.7"/>
    <n v="-2.2896000000000001"/>
  </r>
  <r>
    <x v="0"/>
    <s v="KB-16600"/>
    <s v="Ken Brennan"/>
    <x v="0"/>
    <s v="United States"/>
    <x v="17"/>
    <x v="12"/>
    <n v="77041"/>
    <x v="0"/>
    <s v="OFF-BI-10004182"/>
    <x v="1"/>
    <x v="6"/>
    <s v="Economy Binders"/>
    <x v="2541"/>
    <n v="3"/>
    <n v="0.8"/>
    <n v="-1.9344000000000006"/>
  </r>
  <r>
    <x v="1"/>
    <s v="HF-14995"/>
    <s v="Herbert Flentye"/>
    <x v="1"/>
    <s v="United States"/>
    <x v="201"/>
    <x v="33"/>
    <n v="46203"/>
    <x v="0"/>
    <s v="OFF-BI-10004182"/>
    <x v="1"/>
    <x v="6"/>
    <s v="Economy Binders"/>
    <x v="3431"/>
    <n v="5"/>
    <n v="0"/>
    <n v="5.0960000000000001"/>
  </r>
  <r>
    <x v="1"/>
    <s v="BF-11170"/>
    <s v="Ben Ferrer"/>
    <x v="2"/>
    <s v="United States"/>
    <x v="2"/>
    <x v="1"/>
    <n v="94109"/>
    <x v="1"/>
    <s v="OFF-BI-10004182"/>
    <x v="1"/>
    <x v="6"/>
    <s v="Economy Binders"/>
    <x v="3432"/>
    <n v="9"/>
    <n v="0.2"/>
    <n v="5.4288000000000007"/>
  </r>
  <r>
    <x v="3"/>
    <s v="PJ-19015"/>
    <s v="Pauline Johnson"/>
    <x v="1"/>
    <s v="United States"/>
    <x v="6"/>
    <x v="3"/>
    <n v="10024"/>
    <x v="3"/>
    <s v="OFF-BI-10004182"/>
    <x v="1"/>
    <x v="6"/>
    <s v="Economy Binders"/>
    <x v="3433"/>
    <n v="2"/>
    <n v="0.2"/>
    <n v="1.2064000000000001"/>
  </r>
  <r>
    <x v="3"/>
    <s v="CS-12250"/>
    <s v="Chris Selesnick"/>
    <x v="0"/>
    <s v="United States"/>
    <x v="242"/>
    <x v="2"/>
    <n v="71111"/>
    <x v="2"/>
    <s v="OFF-BI-10004187"/>
    <x v="1"/>
    <x v="6"/>
    <s v="3-ring staple pack"/>
    <x v="2269"/>
    <n v="3"/>
    <n v="0"/>
    <n v="2.7071999999999994"/>
  </r>
  <r>
    <x v="3"/>
    <s v="MM-18280"/>
    <s v="Muhammed MacIntyre"/>
    <x v="0"/>
    <s v="United States"/>
    <x v="32"/>
    <x v="18"/>
    <n v="31907"/>
    <x v="2"/>
    <s v="OFF-BI-10004187"/>
    <x v="1"/>
    <x v="6"/>
    <s v="3-ring staple pack"/>
    <x v="2266"/>
    <n v="2"/>
    <n v="0"/>
    <n v="1.8047999999999997"/>
  </r>
  <r>
    <x v="2"/>
    <s v="AM-10360"/>
    <s v="Alice McCarthy"/>
    <x v="0"/>
    <s v="United States"/>
    <x v="5"/>
    <x v="1"/>
    <n v="90032"/>
    <x v="1"/>
    <s v="OFF-BI-10004187"/>
    <x v="1"/>
    <x v="6"/>
    <s v="3-ring staple pack"/>
    <x v="3434"/>
    <n v="6"/>
    <n v="0.2"/>
    <n v="3.1583999999999985"/>
  </r>
  <r>
    <x v="3"/>
    <s v="EM-13810"/>
    <s v="Eleni McCrary"/>
    <x v="0"/>
    <s v="United States"/>
    <x v="5"/>
    <x v="1"/>
    <n v="90036"/>
    <x v="1"/>
    <s v="OFF-BI-10004187"/>
    <x v="1"/>
    <x v="6"/>
    <s v="3-ring staple pack"/>
    <x v="3435"/>
    <n v="5"/>
    <n v="0.2"/>
    <n v="2.6319999999999997"/>
  </r>
  <r>
    <x v="1"/>
    <s v="CK-12595"/>
    <s v="Clytie Kelty"/>
    <x v="1"/>
    <s v="United States"/>
    <x v="221"/>
    <x v="18"/>
    <n v="30062"/>
    <x v="2"/>
    <s v="OFF-BI-10004187"/>
    <x v="1"/>
    <x v="6"/>
    <s v="3-ring staple pack"/>
    <x v="2269"/>
    <n v="3"/>
    <n v="0"/>
    <n v="2.7071999999999994"/>
  </r>
  <r>
    <x v="3"/>
    <s v="CR-12580"/>
    <s v="Clay Rozendal"/>
    <x v="2"/>
    <s v="United States"/>
    <x v="6"/>
    <x v="3"/>
    <n v="10009"/>
    <x v="3"/>
    <s v="OFF-BI-10004187"/>
    <x v="1"/>
    <x v="6"/>
    <s v="3-ring staple pack"/>
    <x v="3436"/>
    <n v="7"/>
    <n v="0.2"/>
    <n v="3.6847999999999987"/>
  </r>
  <r>
    <x v="1"/>
    <s v="GG-14650"/>
    <s v="Greg Guthrie"/>
    <x v="0"/>
    <s v="United States"/>
    <x v="5"/>
    <x v="1"/>
    <n v="90049"/>
    <x v="1"/>
    <s v="OFF-BI-10004209"/>
    <x v="1"/>
    <x v="6"/>
    <s v="Fellowes Twister Kit, Gray/Clear, 3/pkg"/>
    <x v="3437"/>
    <n v="3"/>
    <n v="0.2"/>
    <n v="6.0299999999999994"/>
  </r>
  <r>
    <x v="1"/>
    <s v="TT-21220"/>
    <s v="Thomas Thornton"/>
    <x v="1"/>
    <s v="United States"/>
    <x v="17"/>
    <x v="12"/>
    <n v="77041"/>
    <x v="0"/>
    <s v="OFF-BI-10004209"/>
    <x v="1"/>
    <x v="6"/>
    <s v="Fellowes Twister Kit, Gray/Clear, 3/pkg"/>
    <x v="3438"/>
    <n v="6"/>
    <n v="0.8"/>
    <n v="-16.884"/>
  </r>
  <r>
    <x v="1"/>
    <s v="CC-12220"/>
    <s v="Chris Cortes"/>
    <x v="1"/>
    <s v="United States"/>
    <x v="11"/>
    <x v="8"/>
    <n v="98105"/>
    <x v="1"/>
    <s v="OFF-BI-10004209"/>
    <x v="1"/>
    <x v="6"/>
    <s v="Fellowes Twister Kit, Gray/Clear, 3/pkg"/>
    <x v="3437"/>
    <n v="3"/>
    <n v="0.2"/>
    <n v="6.0299999999999994"/>
  </r>
  <r>
    <x v="0"/>
    <s v="SF-20965"/>
    <s v="Sylvia Foulston"/>
    <x v="0"/>
    <s v="United States"/>
    <x v="429"/>
    <x v="12"/>
    <n v="76021"/>
    <x v="0"/>
    <s v="OFF-BI-10004209"/>
    <x v="1"/>
    <x v="6"/>
    <s v="Fellowes Twister Kit, Gray/Clear, 3/pkg"/>
    <x v="3439"/>
    <n v="8"/>
    <n v="0.8"/>
    <n v="-22.512"/>
  </r>
  <r>
    <x v="1"/>
    <s v="HG-14845"/>
    <s v="Harry Greene"/>
    <x v="1"/>
    <s v="United States"/>
    <x v="18"/>
    <x v="13"/>
    <n v="19120"/>
    <x v="3"/>
    <s v="OFF-BI-10004209"/>
    <x v="1"/>
    <x v="6"/>
    <s v="Fellowes Twister Kit, Gray/Clear, 3/pkg"/>
    <x v="3440"/>
    <n v="1"/>
    <n v="0.7"/>
    <n v="-2.0099999999999998"/>
  </r>
  <r>
    <x v="0"/>
    <s v="AG-10495"/>
    <s v="Andrew Gjertsen"/>
    <x v="0"/>
    <s v="United States"/>
    <x v="5"/>
    <x v="1"/>
    <n v="90049"/>
    <x v="1"/>
    <s v="OFF-BI-10004209"/>
    <x v="1"/>
    <x v="6"/>
    <s v="Fellowes Twister Kit, Gray/Clear, 3/pkg"/>
    <x v="3437"/>
    <n v="3"/>
    <n v="0.2"/>
    <n v="6.0299999999999994"/>
  </r>
  <r>
    <x v="1"/>
    <s v="BP-11290"/>
    <s v="Beth Paige"/>
    <x v="1"/>
    <s v="United States"/>
    <x v="32"/>
    <x v="22"/>
    <n v="43229"/>
    <x v="3"/>
    <s v="OFF-BI-10004209"/>
    <x v="1"/>
    <x v="6"/>
    <s v="Fellowes Twister Kit, Gray/Clear, 3/pkg"/>
    <x v="3441"/>
    <n v="3"/>
    <n v="0.7"/>
    <n v="-6.0299999999999976"/>
  </r>
  <r>
    <x v="1"/>
    <s v="BW-11110"/>
    <s v="Bart Watters"/>
    <x v="0"/>
    <s v="United States"/>
    <x v="163"/>
    <x v="9"/>
    <n v="27405"/>
    <x v="2"/>
    <s v="OFF-BI-10004209"/>
    <x v="1"/>
    <x v="6"/>
    <s v="Fellowes Twister Kit, Gray/Clear, 3/pkg"/>
    <x v="3442"/>
    <n v="5"/>
    <n v="0.7"/>
    <n v="-10.050000000000001"/>
  </r>
  <r>
    <x v="3"/>
    <s v="RD-19900"/>
    <s v="Ruben Dartt"/>
    <x v="1"/>
    <s v="United States"/>
    <x v="134"/>
    <x v="6"/>
    <n v="48127"/>
    <x v="0"/>
    <s v="OFF-BI-10004209"/>
    <x v="1"/>
    <x v="6"/>
    <s v="Fellowes Twister Kit, Gray/Clear, 3/pkg"/>
    <x v="3443"/>
    <n v="5"/>
    <n v="0"/>
    <n v="18.089999999999996"/>
  </r>
  <r>
    <x v="1"/>
    <s v="RB-19435"/>
    <s v="Richard Bierner"/>
    <x v="1"/>
    <s v="United States"/>
    <x v="382"/>
    <x v="16"/>
    <n v="7060"/>
    <x v="3"/>
    <s v="OFF-BI-10004209"/>
    <x v="1"/>
    <x v="6"/>
    <s v="Fellowes Twister Kit, Gray/Clear, 3/pkg"/>
    <x v="3443"/>
    <n v="5"/>
    <n v="0"/>
    <n v="18.089999999999996"/>
  </r>
  <r>
    <x v="3"/>
    <s v="SF-20200"/>
    <s v="Sarah Foster"/>
    <x v="1"/>
    <s v="United States"/>
    <x v="18"/>
    <x v="13"/>
    <n v="19143"/>
    <x v="3"/>
    <s v="OFF-BI-10004224"/>
    <x v="1"/>
    <x v="6"/>
    <s v="Catalog Binders with Expanding Posts"/>
    <x v="3444"/>
    <n v="6"/>
    <n v="0.7"/>
    <n v="-100.91999999999999"/>
  </r>
  <r>
    <x v="1"/>
    <s v="EH-14125"/>
    <s v="Eugene Hildebrand"/>
    <x v="2"/>
    <s v="United States"/>
    <x v="39"/>
    <x v="22"/>
    <n v="45373"/>
    <x v="3"/>
    <s v="OFF-BI-10004224"/>
    <x v="1"/>
    <x v="6"/>
    <s v="Catalog Binders with Expanding Posts"/>
    <x v="3444"/>
    <n v="6"/>
    <n v="0.7"/>
    <n v="-100.91999999999999"/>
  </r>
  <r>
    <x v="3"/>
    <s v="NP-18685"/>
    <s v="Nora Pelletier"/>
    <x v="2"/>
    <s v="United States"/>
    <x v="189"/>
    <x v="8"/>
    <n v="98198"/>
    <x v="1"/>
    <s v="OFF-BI-10004224"/>
    <x v="1"/>
    <x v="6"/>
    <s v="Catalog Binders with Expanding Posts"/>
    <x v="3445"/>
    <n v="2"/>
    <n v="0.2"/>
    <n v="33.639999999999986"/>
  </r>
  <r>
    <x v="1"/>
    <s v="AG-10765"/>
    <s v="Anthony Garverick"/>
    <x v="2"/>
    <s v="United States"/>
    <x v="0"/>
    <x v="0"/>
    <n v="60623"/>
    <x v="0"/>
    <s v="OFF-BI-10004224"/>
    <x v="1"/>
    <x v="6"/>
    <s v="Catalog Binders with Expanding Posts"/>
    <x v="3446"/>
    <n v="1"/>
    <n v="0.8"/>
    <n v="-23.548000000000009"/>
  </r>
  <r>
    <x v="3"/>
    <s v="KL-16555"/>
    <s v="Kelly Lampkin"/>
    <x v="0"/>
    <s v="United States"/>
    <x v="49"/>
    <x v="0"/>
    <n v="60505"/>
    <x v="0"/>
    <s v="OFF-BI-10004224"/>
    <x v="1"/>
    <x v="6"/>
    <s v="Catalog Binders with Expanding Posts"/>
    <x v="3447"/>
    <n v="7"/>
    <n v="0.8"/>
    <n v="-164.83600000000007"/>
  </r>
  <r>
    <x v="1"/>
    <s v="FM-14380"/>
    <s v="Fred McMath"/>
    <x v="1"/>
    <s v="United States"/>
    <x v="24"/>
    <x v="10"/>
    <n v="33178"/>
    <x v="2"/>
    <s v="OFF-BI-10004224"/>
    <x v="1"/>
    <x v="6"/>
    <s v="Catalog Binders with Expanding Posts"/>
    <x v="3444"/>
    <n v="6"/>
    <n v="0.7"/>
    <n v="-100.91999999999999"/>
  </r>
  <r>
    <x v="1"/>
    <s v="AJ-10945"/>
    <s v="Ashley Jarboe"/>
    <x v="1"/>
    <s v="United States"/>
    <x v="15"/>
    <x v="6"/>
    <n v="48227"/>
    <x v="0"/>
    <s v="OFF-BI-10004224"/>
    <x v="1"/>
    <x v="6"/>
    <s v="Catalog Binders with Expanding Posts"/>
    <x v="3448"/>
    <n v="6"/>
    <n v="0"/>
    <n v="181.65599999999998"/>
  </r>
  <r>
    <x v="1"/>
    <s v="KD-16615"/>
    <s v="Ken Dana"/>
    <x v="0"/>
    <s v="United States"/>
    <x v="5"/>
    <x v="1"/>
    <n v="90008"/>
    <x v="1"/>
    <s v="OFF-BI-10004224"/>
    <x v="1"/>
    <x v="6"/>
    <s v="Catalog Binders with Expanding Posts"/>
    <x v="3445"/>
    <n v="2"/>
    <n v="0.2"/>
    <n v="33.639999999999986"/>
  </r>
  <r>
    <x v="1"/>
    <s v="CA-12775"/>
    <s v="Cynthia Arntzen"/>
    <x v="1"/>
    <s v="United States"/>
    <x v="18"/>
    <x v="13"/>
    <n v="19140"/>
    <x v="3"/>
    <s v="OFF-BI-10004230"/>
    <x v="1"/>
    <x v="6"/>
    <s v="GBC Recycled Grain Textured Covers"/>
    <x v="2763"/>
    <n v="3"/>
    <n v="0.7"/>
    <n v="-22.796399999999991"/>
  </r>
  <r>
    <x v="1"/>
    <s v="DB-13270"/>
    <s v="Deborah Brumfield"/>
    <x v="2"/>
    <s v="United States"/>
    <x v="1"/>
    <x v="1"/>
    <n v="92024"/>
    <x v="1"/>
    <s v="OFF-BI-10004230"/>
    <x v="1"/>
    <x v="6"/>
    <s v="GBC Recycled Grain Textured Covers"/>
    <x v="3449"/>
    <n v="3"/>
    <n v="0.2"/>
    <n v="29.0136"/>
  </r>
  <r>
    <x v="3"/>
    <s v="MV-17485"/>
    <s v="Mark Van Huff"/>
    <x v="1"/>
    <s v="United States"/>
    <x v="34"/>
    <x v="20"/>
    <n v="85204"/>
    <x v="1"/>
    <s v="OFF-BI-10004230"/>
    <x v="1"/>
    <x v="6"/>
    <s v="GBC Recycled Grain Textured Covers"/>
    <x v="2761"/>
    <n v="2"/>
    <n v="0.7"/>
    <n v="-15.197599999999994"/>
  </r>
  <r>
    <x v="1"/>
    <s v="RW-19540"/>
    <s v="Rick Wilson"/>
    <x v="0"/>
    <s v="United States"/>
    <x v="289"/>
    <x v="1"/>
    <n v="94513"/>
    <x v="1"/>
    <s v="OFF-BI-10004230"/>
    <x v="1"/>
    <x v="6"/>
    <s v="GBC Recycled Grain Textured Covers"/>
    <x v="3450"/>
    <n v="8"/>
    <n v="0.2"/>
    <n v="77.369599999999991"/>
  </r>
  <r>
    <x v="1"/>
    <s v="JK-15640"/>
    <s v="Jim Kriz"/>
    <x v="2"/>
    <s v="United States"/>
    <x v="91"/>
    <x v="1"/>
    <n v="92404"/>
    <x v="1"/>
    <s v="OFF-BI-10004230"/>
    <x v="1"/>
    <x v="6"/>
    <s v="GBC Recycled Grain Textured Covers"/>
    <x v="3451"/>
    <n v="4"/>
    <n v="0.2"/>
    <n v="38.684799999999996"/>
  </r>
  <r>
    <x v="3"/>
    <s v="AS-10225"/>
    <s v="Alan Schoenberger"/>
    <x v="0"/>
    <s v="United States"/>
    <x v="69"/>
    <x v="28"/>
    <n v="84604"/>
    <x v="1"/>
    <s v="OFF-BI-10004233"/>
    <x v="1"/>
    <x v="6"/>
    <s v="GBC Pre-Punched Binding Paper, Plastic, White, 8-1/2&quot; x 11&quot;"/>
    <x v="3452"/>
    <n v="2"/>
    <n v="0.2"/>
    <n v="8.9543999999999997"/>
  </r>
  <r>
    <x v="1"/>
    <s v="KD-16495"/>
    <s v="Keith Dawkins"/>
    <x v="0"/>
    <s v="United States"/>
    <x v="197"/>
    <x v="17"/>
    <n v="23320"/>
    <x v="2"/>
    <s v="OFF-BI-10004233"/>
    <x v="1"/>
    <x v="6"/>
    <s v="GBC Pre-Punched Binding Paper, Plastic, White, 8-1/2&quot; x 11&quot;"/>
    <x v="3453"/>
    <n v="4"/>
    <n v="0"/>
    <n v="30.700800000000001"/>
  </r>
  <r>
    <x v="1"/>
    <s v="MC-17575"/>
    <s v="Matt Collins"/>
    <x v="1"/>
    <s v="United States"/>
    <x v="47"/>
    <x v="9"/>
    <n v="28314"/>
    <x v="2"/>
    <s v="OFF-BI-10004233"/>
    <x v="1"/>
    <x v="6"/>
    <s v="GBC Pre-Punched Binding Paper, Plastic, White, 8-1/2&quot; x 11&quot;"/>
    <x v="3454"/>
    <n v="6"/>
    <n v="0.7"/>
    <n v="-21.1068"/>
  </r>
  <r>
    <x v="1"/>
    <s v="BP-11155"/>
    <s v="Becky Pak"/>
    <x v="1"/>
    <s v="United States"/>
    <x v="2"/>
    <x v="1"/>
    <n v="94109"/>
    <x v="1"/>
    <s v="OFF-BI-10004233"/>
    <x v="1"/>
    <x v="6"/>
    <s v="GBC Pre-Punched Binding Paper, Plastic, White, 8-1/2&quot; x 11&quot;"/>
    <x v="3455"/>
    <n v="3"/>
    <n v="0.2"/>
    <n v="13.4316"/>
  </r>
  <r>
    <x v="0"/>
    <s v="LW-16825"/>
    <s v="Laurel Workman"/>
    <x v="0"/>
    <s v="United States"/>
    <x v="6"/>
    <x v="3"/>
    <n v="10024"/>
    <x v="3"/>
    <s v="OFF-BI-10004233"/>
    <x v="1"/>
    <x v="6"/>
    <s v="GBC Pre-Punched Binding Paper, Plastic, White, 8-1/2&quot; x 11&quot;"/>
    <x v="3452"/>
    <n v="2"/>
    <n v="0.2"/>
    <n v="8.9543999999999997"/>
  </r>
  <r>
    <x v="1"/>
    <s v="LC-16885"/>
    <s v="Lena Creighton"/>
    <x v="1"/>
    <s v="United States"/>
    <x v="6"/>
    <x v="3"/>
    <n v="10035"/>
    <x v="3"/>
    <s v="OFF-BI-10004233"/>
    <x v="1"/>
    <x v="6"/>
    <s v="GBC Pre-Punched Binding Paper, Plastic, White, 8-1/2&quot; x 11&quot;"/>
    <x v="3452"/>
    <n v="2"/>
    <n v="0.2"/>
    <n v="8.9543999999999997"/>
  </r>
  <r>
    <x v="0"/>
    <s v="CB-12025"/>
    <s v="Cassandra Brandow"/>
    <x v="1"/>
    <s v="United States"/>
    <x v="402"/>
    <x v="16"/>
    <n v="7017"/>
    <x v="3"/>
    <s v="OFF-BI-10004233"/>
    <x v="1"/>
    <x v="6"/>
    <s v="GBC Pre-Punched Binding Paper, Plastic, White, 8-1/2&quot; x 11&quot;"/>
    <x v="3456"/>
    <n v="5"/>
    <n v="0"/>
    <n v="38.376000000000005"/>
  </r>
  <r>
    <x v="1"/>
    <s v="MY-18295"/>
    <s v="Muhammed Yedwab"/>
    <x v="0"/>
    <s v="United States"/>
    <x v="139"/>
    <x v="12"/>
    <n v="77803"/>
    <x v="0"/>
    <s v="OFF-BI-10004233"/>
    <x v="1"/>
    <x v="6"/>
    <s v="GBC Pre-Punched Binding Paper, Plastic, White, 8-1/2&quot; x 11&quot;"/>
    <x v="3457"/>
    <n v="7"/>
    <n v="0.8"/>
    <n v="-35.817600000000013"/>
  </r>
  <r>
    <x v="1"/>
    <s v="SM-20950"/>
    <s v="Suzanne McNair"/>
    <x v="0"/>
    <s v="United States"/>
    <x v="107"/>
    <x v="9"/>
    <n v="27834"/>
    <x v="2"/>
    <s v="OFF-BI-10004236"/>
    <x v="1"/>
    <x v="6"/>
    <s v="XtraLife ClearVue Slant-D Ring Binder, White, 3&quot;"/>
    <x v="3458"/>
    <n v="4"/>
    <n v="0.7"/>
    <n v="-14.0928"/>
  </r>
  <r>
    <x v="1"/>
    <s v="CS-11950"/>
    <s v="Carlos Soltero"/>
    <x v="1"/>
    <s v="United States"/>
    <x v="0"/>
    <x v="0"/>
    <n v="60610"/>
    <x v="0"/>
    <s v="OFF-BI-10004236"/>
    <x v="1"/>
    <x v="6"/>
    <s v="XtraLife ClearVue Slant-D Ring Binder, White, 3&quot;"/>
    <x v="3459"/>
    <n v="3"/>
    <n v="0.8"/>
    <n v="-14.973600000000001"/>
  </r>
  <r>
    <x v="3"/>
    <s v="ST-20530"/>
    <s v="Shui Tom"/>
    <x v="1"/>
    <s v="United States"/>
    <x v="315"/>
    <x v="18"/>
    <n v="31204"/>
    <x v="2"/>
    <s v="OFF-BI-10004236"/>
    <x v="1"/>
    <x v="6"/>
    <s v="XtraLife ClearVue Slant-D Ring Binder, White, 3&quot;"/>
    <x v="3460"/>
    <n v="4"/>
    <n v="0"/>
    <n v="27.011199999999999"/>
  </r>
  <r>
    <x v="3"/>
    <s v="SJ-20500"/>
    <s v="Shirley Jackson"/>
    <x v="1"/>
    <s v="United States"/>
    <x v="111"/>
    <x v="25"/>
    <n v="6824"/>
    <x v="3"/>
    <s v="OFF-BI-10004236"/>
    <x v="1"/>
    <x v="6"/>
    <s v="XtraLife ClearVue Slant-D Ring Binder, White, 3&quot;"/>
    <x v="3461"/>
    <n v="6"/>
    <n v="0"/>
    <n v="40.516799999999996"/>
  </r>
  <r>
    <x v="3"/>
    <s v="LH-17155"/>
    <s v="Logan Haushalter"/>
    <x v="1"/>
    <s v="United States"/>
    <x v="5"/>
    <x v="1"/>
    <n v="90008"/>
    <x v="1"/>
    <s v="OFF-BI-10004236"/>
    <x v="1"/>
    <x v="6"/>
    <s v="XtraLife ClearVue Slant-D Ring Binder, White, 3&quot;"/>
    <x v="3462"/>
    <n v="1"/>
    <n v="0.2"/>
    <n v="3.8167999999999997"/>
  </r>
  <r>
    <x v="1"/>
    <s v="JF-15190"/>
    <s v="Jamie Frazer"/>
    <x v="1"/>
    <s v="United States"/>
    <x v="6"/>
    <x v="3"/>
    <n v="10024"/>
    <x v="3"/>
    <s v="OFF-BI-10004236"/>
    <x v="1"/>
    <x v="6"/>
    <s v="XtraLife ClearVue Slant-D Ring Binder, White, 3&quot;"/>
    <x v="3463"/>
    <n v="3"/>
    <n v="0.2"/>
    <n v="11.450399999999998"/>
  </r>
  <r>
    <x v="1"/>
    <s v="EB-13750"/>
    <s v="Edward Becker"/>
    <x v="0"/>
    <s v="United States"/>
    <x v="6"/>
    <x v="3"/>
    <n v="10011"/>
    <x v="3"/>
    <s v="OFF-BI-10004236"/>
    <x v="1"/>
    <x v="6"/>
    <s v="XtraLife ClearVue Slant-D Ring Binder, White, 3&quot;"/>
    <x v="3463"/>
    <n v="3"/>
    <n v="0.2"/>
    <n v="11.450399999999998"/>
  </r>
  <r>
    <x v="3"/>
    <s v="JL-15835"/>
    <s v="John Lee"/>
    <x v="1"/>
    <s v="United States"/>
    <x v="110"/>
    <x v="21"/>
    <n v="40475"/>
    <x v="2"/>
    <s v="OFF-BI-10004236"/>
    <x v="1"/>
    <x v="6"/>
    <s v="XtraLife ClearVue Slant-D Ring Binder, White, 3&quot;"/>
    <x v="3464"/>
    <n v="2"/>
    <n v="0"/>
    <n v="13.505599999999999"/>
  </r>
  <r>
    <x v="1"/>
    <s v="VS-21820"/>
    <s v="Vivek Sundaresam"/>
    <x v="1"/>
    <s v="United States"/>
    <x v="142"/>
    <x v="9"/>
    <n v="27604"/>
    <x v="2"/>
    <s v="OFF-BI-10004236"/>
    <x v="1"/>
    <x v="6"/>
    <s v="XtraLife ClearVue Slant-D Ring Binder, White, 3&quot;"/>
    <x v="3465"/>
    <n v="7"/>
    <n v="0.7"/>
    <n v="-24.662400000000005"/>
  </r>
  <r>
    <x v="1"/>
    <s v="KD-16615"/>
    <s v="Ken Dana"/>
    <x v="0"/>
    <s v="United States"/>
    <x v="5"/>
    <x v="1"/>
    <n v="90032"/>
    <x v="1"/>
    <s v="OFF-BI-10004236"/>
    <x v="1"/>
    <x v="6"/>
    <s v="XtraLife ClearVue Slant-D Ring Binder, White, 3&quot;"/>
    <x v="3466"/>
    <n v="6"/>
    <n v="0.2"/>
    <n v="22.900799999999997"/>
  </r>
  <r>
    <x v="1"/>
    <s v="CC-12370"/>
    <s v="Christopher Conant"/>
    <x v="1"/>
    <s v="United States"/>
    <x v="18"/>
    <x v="13"/>
    <n v="19120"/>
    <x v="3"/>
    <s v="OFF-BI-10004308"/>
    <x v="1"/>
    <x v="6"/>
    <s v="Avery Legal 4-Ring Binder"/>
    <x v="3467"/>
    <n v="1"/>
    <n v="0.7"/>
    <n v="-4.1959999999999997"/>
  </r>
  <r>
    <x v="1"/>
    <s v="DK-12895"/>
    <s v="Dana Kaydos"/>
    <x v="1"/>
    <s v="United States"/>
    <x v="11"/>
    <x v="8"/>
    <n v="98103"/>
    <x v="1"/>
    <s v="OFF-BI-10004308"/>
    <x v="1"/>
    <x v="6"/>
    <s v="Avery Legal 4-Ring Binder"/>
    <x v="3468"/>
    <n v="6"/>
    <n v="0.2"/>
    <n v="37.763999999999996"/>
  </r>
  <r>
    <x v="3"/>
    <s v="LR-17035"/>
    <s v="Lisa Ryan"/>
    <x v="0"/>
    <s v="United States"/>
    <x v="395"/>
    <x v="1"/>
    <n v="95051"/>
    <x v="1"/>
    <s v="OFF-BI-10004308"/>
    <x v="1"/>
    <x v="6"/>
    <s v="Avery Legal 4-Ring Binder"/>
    <x v="2823"/>
    <n v="5"/>
    <n v="0.2"/>
    <n v="31.47"/>
  </r>
  <r>
    <x v="1"/>
    <s v="PA-19060"/>
    <s v="Pete Armstrong"/>
    <x v="2"/>
    <s v="United States"/>
    <x v="2"/>
    <x v="1"/>
    <n v="94122"/>
    <x v="1"/>
    <s v="OFF-BI-10004308"/>
    <x v="1"/>
    <x v="6"/>
    <s v="Avery Legal 4-Ring Binder"/>
    <x v="2949"/>
    <n v="4"/>
    <n v="0.2"/>
    <n v="25.175999999999998"/>
  </r>
  <r>
    <x v="0"/>
    <s v="JE-15745"/>
    <s v="Joel Eaton"/>
    <x v="1"/>
    <s v="United States"/>
    <x v="47"/>
    <x v="11"/>
    <n v="72701"/>
    <x v="2"/>
    <s v="OFF-BI-10004318"/>
    <x v="1"/>
    <x v="6"/>
    <s v="Ibico EB-19 Dual Function Manual Binding System"/>
    <x v="3469"/>
    <n v="4"/>
    <n v="0"/>
    <n v="318.30160000000001"/>
  </r>
  <r>
    <x v="1"/>
    <s v="JF-15190"/>
    <s v="Jamie Frazer"/>
    <x v="1"/>
    <s v="United States"/>
    <x v="6"/>
    <x v="3"/>
    <n v="10024"/>
    <x v="3"/>
    <s v="OFF-BI-10004318"/>
    <x v="1"/>
    <x v="6"/>
    <s v="Ibico EB-19 Dual Function Manual Binding System"/>
    <x v="3470"/>
    <n v="3"/>
    <n v="0.2"/>
    <n v="134.93219999999999"/>
  </r>
  <r>
    <x v="0"/>
    <s v="RP-19390"/>
    <s v="Resi Pölking"/>
    <x v="1"/>
    <s v="United States"/>
    <x v="6"/>
    <x v="3"/>
    <n v="10009"/>
    <x v="3"/>
    <s v="OFF-BI-10004318"/>
    <x v="1"/>
    <x v="6"/>
    <s v="Ibico EB-19 Dual Function Manual Binding System"/>
    <x v="3471"/>
    <n v="2"/>
    <n v="0.2"/>
    <n v="89.954799999999992"/>
  </r>
  <r>
    <x v="3"/>
    <s v="SC-20770"/>
    <s v="Stewart Carmichael"/>
    <x v="0"/>
    <s v="United States"/>
    <x v="18"/>
    <x v="13"/>
    <n v="19134"/>
    <x v="3"/>
    <s v="OFF-BI-10004318"/>
    <x v="1"/>
    <x v="6"/>
    <s v="Ibico EB-19 Dual Function Manual Binding System"/>
    <x v="3472"/>
    <n v="1"/>
    <n v="0.7"/>
    <n v="-41.517600000000002"/>
  </r>
  <r>
    <x v="0"/>
    <s v="LW-17215"/>
    <s v="Luke Weiss"/>
    <x v="1"/>
    <s v="United States"/>
    <x v="187"/>
    <x v="3"/>
    <n v="14609"/>
    <x v="3"/>
    <s v="OFF-BI-10004318"/>
    <x v="1"/>
    <x v="6"/>
    <s v="Ibico EB-19 Dual Function Manual Binding System"/>
    <x v="3471"/>
    <n v="2"/>
    <n v="0.2"/>
    <n v="89.954799999999992"/>
  </r>
  <r>
    <x v="1"/>
    <s v="DP-13105"/>
    <s v="Dave Poirier"/>
    <x v="0"/>
    <s v="United States"/>
    <x v="170"/>
    <x v="3"/>
    <n v="11550"/>
    <x v="3"/>
    <s v="OFF-BI-10004318"/>
    <x v="1"/>
    <x v="6"/>
    <s v="Ibico EB-19 Dual Function Manual Binding System"/>
    <x v="3473"/>
    <n v="7"/>
    <n v="0.2"/>
    <n v="314.84180000000003"/>
  </r>
  <r>
    <x v="3"/>
    <s v="DV-13465"/>
    <s v="Dianna Vittorini"/>
    <x v="1"/>
    <s v="United States"/>
    <x v="5"/>
    <x v="1"/>
    <n v="90049"/>
    <x v="1"/>
    <s v="OFF-BI-10004318"/>
    <x v="1"/>
    <x v="6"/>
    <s v="Ibico EB-19 Dual Function Manual Binding System"/>
    <x v="3471"/>
    <n v="2"/>
    <n v="0.2"/>
    <n v="89.954799999999992"/>
  </r>
  <r>
    <x v="1"/>
    <s v="KD-16495"/>
    <s v="Keith Dawkins"/>
    <x v="0"/>
    <s v="United States"/>
    <x v="20"/>
    <x v="1"/>
    <n v="95123"/>
    <x v="1"/>
    <s v="OFF-BI-10004318"/>
    <x v="1"/>
    <x v="6"/>
    <s v="Ibico EB-19 Dual Function Manual Binding System"/>
    <x v="3471"/>
    <n v="2"/>
    <n v="0.2"/>
    <n v="89.954799999999992"/>
  </r>
  <r>
    <x v="1"/>
    <s v="TS-21160"/>
    <s v="Theresa Swint"/>
    <x v="0"/>
    <s v="United States"/>
    <x v="306"/>
    <x v="22"/>
    <n v="43615"/>
    <x v="3"/>
    <s v="OFF-BI-10004330"/>
    <x v="1"/>
    <x v="6"/>
    <s v="GBC Velobind Prepunched Cover Sets, Regency Series"/>
    <x v="3474"/>
    <n v="5"/>
    <n v="0.7"/>
    <n v="-46.224999999999994"/>
  </r>
  <r>
    <x v="1"/>
    <s v="MM-18055"/>
    <s v="Michelle Moray"/>
    <x v="1"/>
    <s v="United States"/>
    <x v="11"/>
    <x v="8"/>
    <n v="98115"/>
    <x v="1"/>
    <s v="OFF-BI-10004330"/>
    <x v="1"/>
    <x v="6"/>
    <s v="GBC Velobind Prepunched Cover Sets, Regency Series"/>
    <x v="3475"/>
    <n v="3"/>
    <n v="0.2"/>
    <n v="27.734999999999996"/>
  </r>
  <r>
    <x v="1"/>
    <s v="AB-10165"/>
    <s v="Alan Barnes"/>
    <x v="1"/>
    <s v="United States"/>
    <x v="5"/>
    <x v="1"/>
    <n v="90045"/>
    <x v="1"/>
    <s v="OFF-BI-10004330"/>
    <x v="1"/>
    <x v="6"/>
    <s v="GBC Velobind Prepunched Cover Sets, Regency Series"/>
    <x v="3475"/>
    <n v="3"/>
    <n v="0.2"/>
    <n v="27.734999999999996"/>
  </r>
  <r>
    <x v="1"/>
    <s v="CS-11950"/>
    <s v="Carlos Soltero"/>
    <x v="1"/>
    <s v="United States"/>
    <x v="18"/>
    <x v="13"/>
    <n v="19140"/>
    <x v="3"/>
    <s v="OFF-BI-10004330"/>
    <x v="1"/>
    <x v="6"/>
    <s v="GBC Velobind Prepunched Cover Sets, Regency Series"/>
    <x v="3476"/>
    <n v="9"/>
    <n v="0.7"/>
    <n v="-83.204999999999984"/>
  </r>
  <r>
    <x v="0"/>
    <s v="LB-16795"/>
    <s v="Laurel Beltran"/>
    <x v="2"/>
    <s v="United States"/>
    <x v="11"/>
    <x v="8"/>
    <n v="98105"/>
    <x v="1"/>
    <s v="OFF-BI-10004330"/>
    <x v="1"/>
    <x v="6"/>
    <s v="GBC Velobind Prepunched Cover Sets, Regency Series"/>
    <x v="3477"/>
    <n v="5"/>
    <n v="0.2"/>
    <n v="46.224999999999987"/>
  </r>
  <r>
    <x v="1"/>
    <s v="JF-15190"/>
    <s v="Jamie Frazer"/>
    <x v="1"/>
    <s v="United States"/>
    <x v="18"/>
    <x v="13"/>
    <n v="19134"/>
    <x v="3"/>
    <s v="OFF-BI-10004330"/>
    <x v="1"/>
    <x v="6"/>
    <s v="GBC Velobind Prepunched Cover Sets, Regency Series"/>
    <x v="3478"/>
    <n v="3"/>
    <n v="0.7"/>
    <n v="-27.734999999999992"/>
  </r>
  <r>
    <x v="3"/>
    <s v="MH-17290"/>
    <s v="Marc Harrigan"/>
    <x v="2"/>
    <s v="United States"/>
    <x v="5"/>
    <x v="1"/>
    <n v="90008"/>
    <x v="1"/>
    <s v="OFF-BI-10004330"/>
    <x v="1"/>
    <x v="6"/>
    <s v="GBC Velobind Prepunched Cover Sets, Regency Series"/>
    <x v="3477"/>
    <n v="5"/>
    <n v="0.2"/>
    <n v="46.224999999999987"/>
  </r>
  <r>
    <x v="0"/>
    <s v="TS-21085"/>
    <s v="Thais Sissman"/>
    <x v="1"/>
    <s v="United States"/>
    <x v="97"/>
    <x v="20"/>
    <n v="85023"/>
    <x v="1"/>
    <s v="OFF-BI-10004352"/>
    <x v="1"/>
    <x v="6"/>
    <s v="Wilson Jones DublLock D-Ring Binders"/>
    <x v="3479"/>
    <n v="1"/>
    <n v="0.7"/>
    <n v="-1.3499999999999996"/>
  </r>
  <r>
    <x v="0"/>
    <s v="MC-17425"/>
    <s v="Mark Cousins"/>
    <x v="0"/>
    <s v="United States"/>
    <x v="228"/>
    <x v="36"/>
    <n v="36608"/>
    <x v="2"/>
    <s v="OFF-BI-10004352"/>
    <x v="1"/>
    <x v="6"/>
    <s v="Wilson Jones DublLock D-Ring Binders"/>
    <x v="3480"/>
    <n v="5"/>
    <n v="0"/>
    <n v="16.875"/>
  </r>
  <r>
    <x v="3"/>
    <s v="BD-11320"/>
    <s v="Bill Donatelli"/>
    <x v="1"/>
    <s v="United States"/>
    <x v="8"/>
    <x v="5"/>
    <n v="2908"/>
    <x v="3"/>
    <s v="OFF-BI-10004364"/>
    <x v="1"/>
    <x v="6"/>
    <s v="Storex Dura Pro Binders"/>
    <x v="3481"/>
    <n v="5"/>
    <n v="0"/>
    <n v="13.365"/>
  </r>
  <r>
    <x v="1"/>
    <s v="CM-12160"/>
    <s v="Charles McCrossin"/>
    <x v="1"/>
    <s v="United States"/>
    <x v="18"/>
    <x v="13"/>
    <n v="19134"/>
    <x v="3"/>
    <s v="OFF-BI-10004364"/>
    <x v="1"/>
    <x v="6"/>
    <s v="Storex Dura Pro Binders"/>
    <x v="3482"/>
    <n v="3"/>
    <n v="0.7"/>
    <n v="-4.4550000000000001"/>
  </r>
  <r>
    <x v="3"/>
    <s v="DM-13015"/>
    <s v="Darrin Martin"/>
    <x v="1"/>
    <s v="United States"/>
    <x v="138"/>
    <x v="12"/>
    <n v="78207"/>
    <x v="0"/>
    <s v="OFF-BI-10004364"/>
    <x v="1"/>
    <x v="6"/>
    <s v="Storex Dura Pro Binders"/>
    <x v="3483"/>
    <n v="3"/>
    <n v="0.8"/>
    <n v="-6.2370000000000019"/>
  </r>
  <r>
    <x v="1"/>
    <s v="EP-13915"/>
    <s v="Emily Phan"/>
    <x v="1"/>
    <s v="United States"/>
    <x v="17"/>
    <x v="12"/>
    <n v="77036"/>
    <x v="0"/>
    <s v="OFF-BI-10004364"/>
    <x v="1"/>
    <x v="6"/>
    <s v="Storex Dura Pro Binders"/>
    <x v="3483"/>
    <n v="3"/>
    <n v="0.8"/>
    <n v="-6.2370000000000019"/>
  </r>
  <r>
    <x v="1"/>
    <s v="XP-21865"/>
    <s v="Xylona Preis"/>
    <x v="1"/>
    <s v="United States"/>
    <x v="301"/>
    <x v="6"/>
    <n v="48185"/>
    <x v="0"/>
    <s v="OFF-BI-10004364"/>
    <x v="1"/>
    <x v="6"/>
    <s v="Storex Dura Pro Binders"/>
    <x v="3481"/>
    <n v="5"/>
    <n v="0"/>
    <n v="13.365"/>
  </r>
  <r>
    <x v="1"/>
    <s v="CK-12205"/>
    <s v="Chloris Kastensmidt"/>
    <x v="1"/>
    <s v="United States"/>
    <x v="115"/>
    <x v="12"/>
    <n v="78501"/>
    <x v="0"/>
    <s v="OFF-BI-10004364"/>
    <x v="1"/>
    <x v="6"/>
    <s v="Storex Dura Pro Binders"/>
    <x v="3484"/>
    <n v="4"/>
    <n v="0.8"/>
    <n v="-8.3160000000000025"/>
  </r>
  <r>
    <x v="3"/>
    <s v="TH-21235"/>
    <s v="Tiffany House"/>
    <x v="0"/>
    <s v="United States"/>
    <x v="0"/>
    <x v="0"/>
    <n v="60653"/>
    <x v="0"/>
    <s v="OFF-BI-10004364"/>
    <x v="1"/>
    <x v="6"/>
    <s v="Storex Dura Pro Binders"/>
    <x v="3483"/>
    <n v="3"/>
    <n v="0.8"/>
    <n v="-6.2370000000000019"/>
  </r>
  <r>
    <x v="0"/>
    <s v="GD-14590"/>
    <s v="Giulietta Dortch"/>
    <x v="0"/>
    <s v="United States"/>
    <x v="71"/>
    <x v="17"/>
    <n v="22204"/>
    <x v="2"/>
    <s v="OFF-BI-10004364"/>
    <x v="1"/>
    <x v="6"/>
    <s v="Storex Dura Pro Binders"/>
    <x v="3485"/>
    <n v="2"/>
    <n v="0"/>
    <n v="5.3460000000000001"/>
  </r>
  <r>
    <x v="1"/>
    <s v="BD-11770"/>
    <s v="Bryan Davis"/>
    <x v="1"/>
    <s v="United States"/>
    <x v="345"/>
    <x v="8"/>
    <n v="98026"/>
    <x v="1"/>
    <s v="OFF-BI-10004364"/>
    <x v="1"/>
    <x v="6"/>
    <s v="Storex Dura Pro Binders"/>
    <x v="3486"/>
    <n v="3"/>
    <n v="0.2"/>
    <n v="4.4550000000000001"/>
  </r>
  <r>
    <x v="1"/>
    <s v="CA-12265"/>
    <s v="Christina Anderson"/>
    <x v="1"/>
    <s v="United States"/>
    <x v="126"/>
    <x v="24"/>
    <n v="37421"/>
    <x v="2"/>
    <s v="OFF-BI-10004364"/>
    <x v="1"/>
    <x v="6"/>
    <s v="Storex Dura Pro Binders"/>
    <x v="3487"/>
    <n v="2"/>
    <n v="0.7"/>
    <n v="-2.9700000000000006"/>
  </r>
  <r>
    <x v="3"/>
    <s v="JM-15265"/>
    <s v="Janet Molinari"/>
    <x v="0"/>
    <s v="United States"/>
    <x v="0"/>
    <x v="0"/>
    <n v="60653"/>
    <x v="0"/>
    <s v="OFF-BI-10004364"/>
    <x v="1"/>
    <x v="6"/>
    <s v="Storex Dura Pro Binders"/>
    <x v="3483"/>
    <n v="3"/>
    <n v="0.8"/>
    <n v="-6.2370000000000019"/>
  </r>
  <r>
    <x v="1"/>
    <s v="BO-11350"/>
    <s v="Bill Overfelt"/>
    <x v="0"/>
    <s v="United States"/>
    <x v="357"/>
    <x v="30"/>
    <n v="74012"/>
    <x v="0"/>
    <s v="OFF-BI-10004364"/>
    <x v="1"/>
    <x v="6"/>
    <s v="Storex Dura Pro Binders"/>
    <x v="3485"/>
    <n v="2"/>
    <n v="0"/>
    <n v="5.3460000000000001"/>
  </r>
  <r>
    <x v="3"/>
    <s v="RA-19945"/>
    <s v="Ryan Akin"/>
    <x v="1"/>
    <s v="United States"/>
    <x v="24"/>
    <x v="10"/>
    <n v="33178"/>
    <x v="2"/>
    <s v="OFF-BI-10004390"/>
    <x v="1"/>
    <x v="6"/>
    <s v="GBC DocuBind 200 Manual Binding Machine"/>
    <x v="3488"/>
    <n v="4"/>
    <n v="0.7"/>
    <n v="-336.78399999999988"/>
  </r>
  <r>
    <x v="1"/>
    <s v="AA-10315"/>
    <s v="Alex Avila"/>
    <x v="1"/>
    <s v="United States"/>
    <x v="2"/>
    <x v="1"/>
    <n v="94122"/>
    <x v="1"/>
    <s v="OFF-BI-10004390"/>
    <x v="1"/>
    <x v="6"/>
    <s v="GBC DocuBind 200 Manual Binding Machine"/>
    <x v="3489"/>
    <n v="2"/>
    <n v="0.2"/>
    <n v="252.58799999999999"/>
  </r>
  <r>
    <x v="1"/>
    <s v="ES-14020"/>
    <s v="Erica Smith"/>
    <x v="1"/>
    <s v="United States"/>
    <x v="5"/>
    <x v="1"/>
    <n v="90049"/>
    <x v="1"/>
    <s v="OFF-BI-10004390"/>
    <x v="1"/>
    <x v="6"/>
    <s v="GBC DocuBind 200 Manual Binding Machine"/>
    <x v="3490"/>
    <n v="7"/>
    <n v="0.2"/>
    <n v="884.05799999999999"/>
  </r>
  <r>
    <x v="1"/>
    <s v="CL-12565"/>
    <s v="Clay Ludtke"/>
    <x v="1"/>
    <s v="United States"/>
    <x v="68"/>
    <x v="3"/>
    <n v="11561"/>
    <x v="3"/>
    <s v="OFF-BI-10004390"/>
    <x v="1"/>
    <x v="6"/>
    <s v="GBC DocuBind 200 Manual Binding Machine"/>
    <x v="3489"/>
    <n v="2"/>
    <n v="0.2"/>
    <n v="252.58799999999999"/>
  </r>
  <r>
    <x v="1"/>
    <s v="DP-13000"/>
    <s v="Darren Powers"/>
    <x v="1"/>
    <s v="United States"/>
    <x v="186"/>
    <x v="33"/>
    <n v="47150"/>
    <x v="0"/>
    <s v="OFF-BI-10004410"/>
    <x v="1"/>
    <x v="6"/>
    <s v="C-Line Peel &amp; Stick Add-On Filing Pockets, 8-3/4 x 5-1/8, 10/Pack"/>
    <x v="3491"/>
    <n v="6"/>
    <n v="0"/>
    <n v="17.9634"/>
  </r>
  <r>
    <x v="1"/>
    <s v="CC-12685"/>
    <s v="Craig Carroll"/>
    <x v="1"/>
    <s v="United States"/>
    <x v="163"/>
    <x v="9"/>
    <n v="27405"/>
    <x v="2"/>
    <s v="OFF-BI-10004410"/>
    <x v="1"/>
    <x v="6"/>
    <s v="C-Line Peel &amp; Stick Add-On Filing Pockets, 8-3/4 x 5-1/8, 10/Pack"/>
    <x v="3492"/>
    <n v="4"/>
    <n v="0.7"/>
    <n v="-5.8603999999999985"/>
  </r>
  <r>
    <x v="1"/>
    <s v="JC-15340"/>
    <s v="Jasper Cacioppo"/>
    <x v="1"/>
    <s v="United States"/>
    <x v="18"/>
    <x v="13"/>
    <n v="19120"/>
    <x v="3"/>
    <s v="OFF-BI-10004410"/>
    <x v="1"/>
    <x v="6"/>
    <s v="C-Line Peel &amp; Stick Add-On Filing Pockets, 8-3/4 x 5-1/8, 10/Pack"/>
    <x v="3493"/>
    <n v="5"/>
    <n v="0.7"/>
    <n v="-7.3254999999999981"/>
  </r>
  <r>
    <x v="1"/>
    <s v="PS-18970"/>
    <s v="Paul Stevenson"/>
    <x v="2"/>
    <s v="United States"/>
    <x v="11"/>
    <x v="8"/>
    <n v="98105"/>
    <x v="1"/>
    <s v="OFF-BI-10004410"/>
    <x v="1"/>
    <x v="6"/>
    <s v="C-Line Peel &amp; Stick Add-On Filing Pockets, 8-3/4 x 5-1/8, 10/Pack"/>
    <x v="3494"/>
    <n v="6"/>
    <n v="0.2"/>
    <n v="10.3194"/>
  </r>
  <r>
    <x v="3"/>
    <s v="JA-15970"/>
    <s v="Joseph Airdo"/>
    <x v="1"/>
    <s v="United States"/>
    <x v="97"/>
    <x v="20"/>
    <n v="85023"/>
    <x v="1"/>
    <s v="OFF-BI-10004465"/>
    <x v="1"/>
    <x v="6"/>
    <s v="Avery Durable Slant Ring Binders"/>
    <x v="2939"/>
    <n v="2"/>
    <n v="0.7"/>
    <n v="-3.1679999999999993"/>
  </r>
  <r>
    <x v="1"/>
    <s v="KT-16465"/>
    <s v="Kean Takahito"/>
    <x v="1"/>
    <s v="United States"/>
    <x v="0"/>
    <x v="0"/>
    <n v="60623"/>
    <x v="0"/>
    <s v="OFF-BI-10004465"/>
    <x v="1"/>
    <x v="6"/>
    <s v="Avery Durable Slant Ring Binders"/>
    <x v="2752"/>
    <n v="2"/>
    <n v="0.8"/>
    <n v="-4.7520000000000007"/>
  </r>
  <r>
    <x v="3"/>
    <s v="MD-17860"/>
    <s v="Michael Dominguez"/>
    <x v="0"/>
    <s v="United States"/>
    <x v="376"/>
    <x v="9"/>
    <n v="28806"/>
    <x v="2"/>
    <s v="OFF-BI-10004465"/>
    <x v="1"/>
    <x v="6"/>
    <s v="Avery Durable Slant Ring Binders"/>
    <x v="3495"/>
    <n v="8"/>
    <n v="0.7"/>
    <n v="-12.671999999999997"/>
  </r>
  <r>
    <x v="1"/>
    <s v="SC-20230"/>
    <s v="Scot Coram"/>
    <x v="0"/>
    <s v="United States"/>
    <x v="5"/>
    <x v="1"/>
    <n v="90004"/>
    <x v="1"/>
    <s v="OFF-BI-10004465"/>
    <x v="1"/>
    <x v="6"/>
    <s v="Avery Durable Slant Ring Binders"/>
    <x v="2187"/>
    <n v="2"/>
    <n v="0.2"/>
    <n v="4.7519999999999998"/>
  </r>
  <r>
    <x v="1"/>
    <s v="GH-14410"/>
    <s v="Gary Hansen"/>
    <x v="2"/>
    <s v="United States"/>
    <x v="240"/>
    <x v="24"/>
    <n v="37075"/>
    <x v="2"/>
    <s v="OFF-BI-10004465"/>
    <x v="1"/>
    <x v="6"/>
    <s v="Avery Durable Slant Ring Binders"/>
    <x v="3496"/>
    <n v="5"/>
    <n v="0.7"/>
    <n v="-7.9199999999999982"/>
  </r>
  <r>
    <x v="1"/>
    <s v="VP-21730"/>
    <s v="Victor Preis"/>
    <x v="2"/>
    <s v="United States"/>
    <x v="55"/>
    <x v="27"/>
    <n v="89115"/>
    <x v="1"/>
    <s v="OFF-BI-10004492"/>
    <x v="1"/>
    <x v="6"/>
    <s v="Tuf-Vin Binders"/>
    <x v="3497"/>
    <n v="3"/>
    <n v="0.2"/>
    <n v="25.579799999999992"/>
  </r>
  <r>
    <x v="3"/>
    <s v="PO-19195"/>
    <s v="Phillina Ober"/>
    <x v="2"/>
    <s v="United States"/>
    <x v="6"/>
    <x v="3"/>
    <n v="10011"/>
    <x v="3"/>
    <s v="OFF-BI-10004492"/>
    <x v="1"/>
    <x v="6"/>
    <s v="Tuf-Vin Binders"/>
    <x v="3497"/>
    <n v="3"/>
    <n v="0.2"/>
    <n v="25.579799999999992"/>
  </r>
  <r>
    <x v="3"/>
    <s v="KC-16255"/>
    <s v="Karen Carlisle"/>
    <x v="0"/>
    <s v="United States"/>
    <x v="36"/>
    <x v="21"/>
    <n v="42420"/>
    <x v="2"/>
    <s v="OFF-BI-10004492"/>
    <x v="1"/>
    <x v="6"/>
    <s v="Tuf-Vin Binders"/>
    <x v="3498"/>
    <n v="3"/>
    <n v="0"/>
    <n v="44.527799999999992"/>
  </r>
  <r>
    <x v="1"/>
    <s v="LS-16945"/>
    <s v="Linda Southworth"/>
    <x v="0"/>
    <s v="United States"/>
    <x v="19"/>
    <x v="12"/>
    <n v="75220"/>
    <x v="0"/>
    <s v="OFF-BI-10004492"/>
    <x v="1"/>
    <x v="6"/>
    <s v="Tuf-Vin Binders"/>
    <x v="3499"/>
    <n v="1"/>
    <n v="0.8"/>
    <n v="-10.421400000000002"/>
  </r>
  <r>
    <x v="0"/>
    <s v="TS-21370"/>
    <s v="Todd Sumrall"/>
    <x v="0"/>
    <s v="United States"/>
    <x v="7"/>
    <x v="4"/>
    <n v="19805"/>
    <x v="3"/>
    <s v="OFF-BI-10004492"/>
    <x v="1"/>
    <x v="6"/>
    <s v="Tuf-Vin Binders"/>
    <x v="3500"/>
    <n v="7"/>
    <n v="0"/>
    <n v="103.89819999999997"/>
  </r>
  <r>
    <x v="3"/>
    <s v="LH-16900"/>
    <s v="Lena Hernandez"/>
    <x v="1"/>
    <s v="United States"/>
    <x v="32"/>
    <x v="18"/>
    <n v="31907"/>
    <x v="2"/>
    <s v="OFF-BI-10004492"/>
    <x v="1"/>
    <x v="6"/>
    <s v="Tuf-Vin Binders"/>
    <x v="3501"/>
    <n v="5"/>
    <n v="0"/>
    <n v="74.212999999999994"/>
  </r>
  <r>
    <x v="1"/>
    <s v="NC-18625"/>
    <s v="Noah Childs"/>
    <x v="0"/>
    <s v="United States"/>
    <x v="184"/>
    <x v="13"/>
    <n v="17403"/>
    <x v="3"/>
    <s v="OFF-BI-10004492"/>
    <x v="1"/>
    <x v="6"/>
    <s v="Tuf-Vin Binders"/>
    <x v="3502"/>
    <n v="4"/>
    <n v="0.7"/>
    <n v="-29.053600000000003"/>
  </r>
  <r>
    <x v="0"/>
    <s v="IL-15100"/>
    <s v="Ivan Liston"/>
    <x v="1"/>
    <s v="United States"/>
    <x v="2"/>
    <x v="1"/>
    <n v="94122"/>
    <x v="1"/>
    <s v="OFF-BI-10004506"/>
    <x v="1"/>
    <x v="6"/>
    <s v="Wilson Jones data.warehouse D-Ring Binders with DublLock"/>
    <x v="3503"/>
    <n v="3"/>
    <n v="0.2"/>
    <n v="6.9131999999999998"/>
  </r>
  <r>
    <x v="1"/>
    <s v="TB-21280"/>
    <s v="Toby Braunhardt"/>
    <x v="1"/>
    <s v="United States"/>
    <x v="6"/>
    <x v="3"/>
    <n v="10009"/>
    <x v="3"/>
    <s v="OFF-BI-10004506"/>
    <x v="1"/>
    <x v="6"/>
    <s v="Wilson Jones data.warehouse D-Ring Binders with DublLock"/>
    <x v="3504"/>
    <n v="4"/>
    <n v="0.2"/>
    <n v="9.2176000000000009"/>
  </r>
  <r>
    <x v="1"/>
    <s v="BG-11695"/>
    <s v="Brooke Gillingham"/>
    <x v="0"/>
    <s v="United States"/>
    <x v="6"/>
    <x v="3"/>
    <n v="10009"/>
    <x v="3"/>
    <s v="OFF-BI-10004506"/>
    <x v="1"/>
    <x v="6"/>
    <s v="Wilson Jones data.warehouse D-Ring Binders with DublLock"/>
    <x v="3505"/>
    <n v="2"/>
    <n v="0.2"/>
    <n v="4.6088000000000005"/>
  </r>
  <r>
    <x v="1"/>
    <s v="ML-17395"/>
    <s v="Marina Lichtenstein"/>
    <x v="0"/>
    <s v="United States"/>
    <x v="63"/>
    <x v="24"/>
    <n v="37130"/>
    <x v="2"/>
    <s v="OFF-BI-10004506"/>
    <x v="1"/>
    <x v="6"/>
    <s v="Wilson Jones data.warehouse D-Ring Binders with DublLock"/>
    <x v="3506"/>
    <n v="1"/>
    <n v="0.7"/>
    <n v="-1.8106"/>
  </r>
  <r>
    <x v="1"/>
    <s v="HP-14815"/>
    <s v="Harold Pawlan"/>
    <x v="2"/>
    <s v="United States"/>
    <x v="149"/>
    <x v="20"/>
    <n v="85705"/>
    <x v="1"/>
    <s v="OFF-BI-10004506"/>
    <x v="1"/>
    <x v="6"/>
    <s v="Wilson Jones data.warehouse D-Ring Binders with DublLock"/>
    <x v="3507"/>
    <n v="2"/>
    <n v="0.7"/>
    <n v="-3.6212"/>
  </r>
  <r>
    <x v="1"/>
    <s v="PG-18820"/>
    <s v="Patrick Gardner"/>
    <x v="1"/>
    <s v="United States"/>
    <x v="6"/>
    <x v="3"/>
    <n v="10009"/>
    <x v="3"/>
    <s v="OFF-BI-10004519"/>
    <x v="1"/>
    <x v="6"/>
    <s v="GBC DocuBind P100 Manual Binding Machine"/>
    <x v="3508"/>
    <n v="3"/>
    <n v="0.2"/>
    <n v="124.48499999999999"/>
  </r>
  <r>
    <x v="0"/>
    <s v="EH-14005"/>
    <s v="Erica Hernandez"/>
    <x v="2"/>
    <s v="United States"/>
    <x v="35"/>
    <x v="10"/>
    <n v="33012"/>
    <x v="2"/>
    <s v="OFF-BI-10004519"/>
    <x v="1"/>
    <x v="6"/>
    <s v="GBC DocuBind P100 Manual Binding Machine"/>
    <x v="3509"/>
    <n v="8"/>
    <n v="0.7"/>
    <n v="-331.95999999999992"/>
  </r>
  <r>
    <x v="2"/>
    <s v="SG-20080"/>
    <s v="Sandra Glassco"/>
    <x v="1"/>
    <s v="United States"/>
    <x v="46"/>
    <x v="1"/>
    <n v="92374"/>
    <x v="1"/>
    <s v="OFF-BI-10004519"/>
    <x v="1"/>
    <x v="6"/>
    <s v="GBC DocuBind P100 Manual Binding Machine"/>
    <x v="3508"/>
    <n v="3"/>
    <n v="0.2"/>
    <n v="124.48499999999999"/>
  </r>
  <r>
    <x v="1"/>
    <s v="TA-21385"/>
    <s v="Tom Ashbrook"/>
    <x v="2"/>
    <s v="United States"/>
    <x v="328"/>
    <x v="44"/>
    <n v="66062"/>
    <x v="0"/>
    <s v="OFF-BI-10004519"/>
    <x v="1"/>
    <x v="6"/>
    <s v="GBC DocuBind P100 Manual Binding Machine"/>
    <x v="3510"/>
    <n v="2"/>
    <n v="0"/>
    <n v="149.38199999999998"/>
  </r>
  <r>
    <x v="1"/>
    <s v="JR-16210"/>
    <s v="Justin Ritter"/>
    <x v="0"/>
    <s v="United States"/>
    <x v="32"/>
    <x v="33"/>
    <n v="47201"/>
    <x v="0"/>
    <s v="OFF-BI-10004519"/>
    <x v="1"/>
    <x v="6"/>
    <s v="GBC DocuBind P100 Manual Binding Machine"/>
    <x v="3511"/>
    <n v="3"/>
    <n v="0"/>
    <n v="224.07299999999998"/>
  </r>
  <r>
    <x v="2"/>
    <s v="TB-21625"/>
    <s v="Trudy Brown"/>
    <x v="1"/>
    <s v="United States"/>
    <x v="6"/>
    <x v="3"/>
    <n v="10009"/>
    <x v="3"/>
    <s v="OFF-BI-10004519"/>
    <x v="1"/>
    <x v="6"/>
    <s v="GBC DocuBind P100 Manual Binding Machine"/>
    <x v="3512"/>
    <n v="5"/>
    <n v="0.2"/>
    <n v="207.47499999999994"/>
  </r>
  <r>
    <x v="1"/>
    <s v="RF-19345"/>
    <s v="Randy Ferguson"/>
    <x v="0"/>
    <s v="United States"/>
    <x v="258"/>
    <x v="18"/>
    <n v="30344"/>
    <x v="2"/>
    <s v="OFF-BI-10004519"/>
    <x v="1"/>
    <x v="6"/>
    <s v="GBC DocuBind P100 Manual Binding Machine"/>
    <x v="3513"/>
    <n v="1"/>
    <n v="0"/>
    <n v="74.690999999999988"/>
  </r>
  <r>
    <x v="1"/>
    <s v="SM-20320"/>
    <s v="Sean Miller"/>
    <x v="2"/>
    <s v="United States"/>
    <x v="308"/>
    <x v="13"/>
    <n v="18103"/>
    <x v="3"/>
    <s v="OFF-BI-10004519"/>
    <x v="1"/>
    <x v="6"/>
    <s v="GBC DocuBind P100 Manual Binding Machine"/>
    <x v="3514"/>
    <n v="2"/>
    <n v="0.7"/>
    <n v="-82.989999999999981"/>
  </r>
  <r>
    <x v="1"/>
    <s v="MP-17470"/>
    <s v="Mark Packer"/>
    <x v="2"/>
    <s v="United States"/>
    <x v="6"/>
    <x v="3"/>
    <n v="10009"/>
    <x v="3"/>
    <s v="OFF-BI-10004528"/>
    <x v="1"/>
    <x v="6"/>
    <s v="Cardinal Poly Pocket Divider Pockets for Ring Binders"/>
    <x v="3515"/>
    <n v="4"/>
    <n v="0.2"/>
    <n v="3.359999999999999"/>
  </r>
  <r>
    <x v="1"/>
    <s v="CS-11860"/>
    <s v="Cari Schnelling"/>
    <x v="1"/>
    <s v="United States"/>
    <x v="6"/>
    <x v="3"/>
    <n v="10011"/>
    <x v="3"/>
    <s v="OFF-BI-10004528"/>
    <x v="1"/>
    <x v="6"/>
    <s v="Cardinal Poly Pocket Divider Pockets for Ring Binders"/>
    <x v="2255"/>
    <n v="1"/>
    <n v="0.2"/>
    <n v="0.83999999999999975"/>
  </r>
  <r>
    <x v="1"/>
    <s v="PB-18805"/>
    <s v="Patrick Bzostek"/>
    <x v="2"/>
    <s v="United States"/>
    <x v="2"/>
    <x v="1"/>
    <n v="94122"/>
    <x v="1"/>
    <s v="OFF-BI-10004528"/>
    <x v="1"/>
    <x v="6"/>
    <s v="Cardinal Poly Pocket Divider Pockets for Ring Binders"/>
    <x v="3516"/>
    <n v="9"/>
    <n v="0.2"/>
    <n v="7.5599999999999987"/>
  </r>
  <r>
    <x v="1"/>
    <s v="RD-19480"/>
    <s v="Rick Duston"/>
    <x v="1"/>
    <s v="United States"/>
    <x v="2"/>
    <x v="1"/>
    <n v="94122"/>
    <x v="1"/>
    <s v="OFF-BI-10004528"/>
    <x v="1"/>
    <x v="6"/>
    <s v="Cardinal Poly Pocket Divider Pockets for Ring Binders"/>
    <x v="2255"/>
    <n v="1"/>
    <n v="0.2"/>
    <n v="0.83999999999999975"/>
  </r>
  <r>
    <x v="1"/>
    <s v="RB-19795"/>
    <s v="Ross Baird"/>
    <x v="2"/>
    <s v="United States"/>
    <x v="467"/>
    <x v="9"/>
    <n v="28052"/>
    <x v="2"/>
    <s v="OFF-BI-10004584"/>
    <x v="1"/>
    <x v="6"/>
    <s v="GBC ProClick 150 Presentation Binding System"/>
    <x v="3517"/>
    <n v="2"/>
    <n v="0.7"/>
    <n v="-145.35079999999999"/>
  </r>
  <r>
    <x v="1"/>
    <s v="TP-21415"/>
    <s v="Tom Prescott"/>
    <x v="1"/>
    <s v="United States"/>
    <x v="17"/>
    <x v="12"/>
    <n v="77070"/>
    <x v="0"/>
    <s v="OFF-BI-10004584"/>
    <x v="1"/>
    <x v="6"/>
    <s v="GBC ProClick 150 Presentation Binding System"/>
    <x v="3518"/>
    <n v="4"/>
    <n v="0.8"/>
    <n v="-417.09360000000004"/>
  </r>
  <r>
    <x v="0"/>
    <s v="MK-17905"/>
    <s v="Michael Kennedy"/>
    <x v="0"/>
    <s v="United States"/>
    <x v="161"/>
    <x v="0"/>
    <n v="61107"/>
    <x v="0"/>
    <s v="OFF-BI-10004584"/>
    <x v="1"/>
    <x v="6"/>
    <s v="GBC ProClick 150 Presentation Binding System"/>
    <x v="3519"/>
    <n v="7"/>
    <n v="0.8"/>
    <n v="-729.91380000000004"/>
  </r>
  <r>
    <x v="0"/>
    <s v="NR-18550"/>
    <s v="Nick Radford"/>
    <x v="1"/>
    <s v="United States"/>
    <x v="26"/>
    <x v="16"/>
    <n v="8861"/>
    <x v="3"/>
    <s v="OFF-BI-10004584"/>
    <x v="1"/>
    <x v="6"/>
    <s v="GBC ProClick 150 Presentation Binding System"/>
    <x v="3520"/>
    <n v="1"/>
    <n v="0"/>
    <n v="148.51060000000001"/>
  </r>
  <r>
    <x v="1"/>
    <s v="CM-12385"/>
    <s v="Christopher Martinez"/>
    <x v="1"/>
    <s v="United States"/>
    <x v="2"/>
    <x v="1"/>
    <n v="94110"/>
    <x v="1"/>
    <s v="OFF-BI-10004584"/>
    <x v="1"/>
    <x v="6"/>
    <s v="GBC ProClick 150 Presentation Binding System"/>
    <x v="3521"/>
    <n v="8"/>
    <n v="0.2"/>
    <n v="682.5168000000001"/>
  </r>
  <r>
    <x v="0"/>
    <s v="KL-16555"/>
    <s v="Kelly Lampkin"/>
    <x v="0"/>
    <s v="United States"/>
    <x v="57"/>
    <x v="7"/>
    <n v="80906"/>
    <x v="1"/>
    <s v="OFF-BI-10004593"/>
    <x v="1"/>
    <x v="6"/>
    <s v="Ibico Laser Imprintable Binding System Covers"/>
    <x v="3522"/>
    <n v="5"/>
    <n v="0.7"/>
    <n v="-62.88000000000001"/>
  </r>
  <r>
    <x v="1"/>
    <s v="GK-14620"/>
    <s v="Grace Kelly"/>
    <x v="0"/>
    <s v="United States"/>
    <x v="96"/>
    <x v="1"/>
    <n v="92345"/>
    <x v="1"/>
    <s v="OFF-BI-10004593"/>
    <x v="1"/>
    <x v="6"/>
    <s v="Ibico Laser Imprintable Binding System Covers"/>
    <x v="3523"/>
    <n v="6"/>
    <n v="0.2"/>
    <n v="81.744"/>
  </r>
  <r>
    <x v="1"/>
    <s v="AP-10720"/>
    <s v="Anne Pryor"/>
    <x v="2"/>
    <s v="United States"/>
    <x v="6"/>
    <x v="3"/>
    <n v="10035"/>
    <x v="3"/>
    <s v="OFF-BI-10004593"/>
    <x v="1"/>
    <x v="6"/>
    <s v="Ibico Laser Imprintable Binding System Covers"/>
    <x v="3524"/>
    <n v="3"/>
    <n v="0.2"/>
    <n v="40.872"/>
  </r>
  <r>
    <x v="3"/>
    <s v="TB-21400"/>
    <s v="Tom Boeckenhauer"/>
    <x v="1"/>
    <s v="United States"/>
    <x v="11"/>
    <x v="8"/>
    <n v="98105"/>
    <x v="1"/>
    <s v="OFF-BI-10004593"/>
    <x v="1"/>
    <x v="6"/>
    <s v="Ibico Laser Imprintable Binding System Covers"/>
    <x v="3525"/>
    <n v="2"/>
    <n v="0.2"/>
    <n v="27.247999999999998"/>
  </r>
  <r>
    <x v="0"/>
    <s v="JE-15610"/>
    <s v="Jim Epp"/>
    <x v="0"/>
    <s v="United States"/>
    <x v="194"/>
    <x v="10"/>
    <n v="33801"/>
    <x v="2"/>
    <s v="OFF-BI-10004593"/>
    <x v="1"/>
    <x v="6"/>
    <s v="Ibico Laser Imprintable Binding System Covers"/>
    <x v="3522"/>
    <n v="5"/>
    <n v="0.7"/>
    <n v="-62.88000000000001"/>
  </r>
  <r>
    <x v="2"/>
    <s v="WB-21850"/>
    <s v="William Brown"/>
    <x v="1"/>
    <s v="United States"/>
    <x v="113"/>
    <x v="1"/>
    <n v="92804"/>
    <x v="1"/>
    <s v="OFF-BI-10004593"/>
    <x v="1"/>
    <x v="6"/>
    <s v="Ibico Laser Imprintable Binding System Covers"/>
    <x v="3526"/>
    <n v="5"/>
    <n v="0.2"/>
    <n v="68.11999999999999"/>
  </r>
  <r>
    <x v="1"/>
    <s v="SS-20875"/>
    <s v="Sung Shariari"/>
    <x v="1"/>
    <s v="United States"/>
    <x v="24"/>
    <x v="10"/>
    <n v="33180"/>
    <x v="2"/>
    <s v="OFF-BI-10004593"/>
    <x v="1"/>
    <x v="6"/>
    <s v="Ibico Laser Imprintable Binding System Covers"/>
    <x v="3527"/>
    <n v="4"/>
    <n v="0.7"/>
    <n v="-50.304000000000002"/>
  </r>
  <r>
    <x v="1"/>
    <s v="SN-20560"/>
    <s v="Skye Norling"/>
    <x v="2"/>
    <s v="United States"/>
    <x v="200"/>
    <x v="16"/>
    <n v="7501"/>
    <x v="3"/>
    <s v="OFF-BI-10004593"/>
    <x v="1"/>
    <x v="6"/>
    <s v="Ibico Laser Imprintable Binding System Covers"/>
    <x v="3528"/>
    <n v="4"/>
    <n v="0"/>
    <n v="96.415999999999997"/>
  </r>
  <r>
    <x v="1"/>
    <s v="SM-20950"/>
    <s v="Suzanne McNair"/>
    <x v="0"/>
    <s v="United States"/>
    <x v="468"/>
    <x v="37"/>
    <n v="55369"/>
    <x v="0"/>
    <s v="OFF-BI-10004600"/>
    <x v="1"/>
    <x v="6"/>
    <s v="Ibico Ibimaster 300 Manual Binding System"/>
    <x v="3529"/>
    <n v="2"/>
    <n v="0"/>
    <n v="331.19099999999997"/>
  </r>
  <r>
    <x v="1"/>
    <s v="JH-15985"/>
    <s v="Joseph Holt"/>
    <x v="1"/>
    <s v="United States"/>
    <x v="11"/>
    <x v="8"/>
    <n v="98103"/>
    <x v="1"/>
    <s v="OFF-BI-10004600"/>
    <x v="1"/>
    <x v="6"/>
    <s v="Ibico Ibimaster 300 Manual Binding System"/>
    <x v="3530"/>
    <n v="7"/>
    <n v="0.2"/>
    <n v="643.98249999999996"/>
  </r>
  <r>
    <x v="1"/>
    <s v="MF-17665"/>
    <s v="Maureen Fritzler"/>
    <x v="0"/>
    <s v="United States"/>
    <x v="97"/>
    <x v="20"/>
    <n v="85023"/>
    <x v="1"/>
    <s v="OFF-BI-10004600"/>
    <x v="1"/>
    <x v="6"/>
    <s v="Ibico Ibimaster 300 Manual Binding System"/>
    <x v="3531"/>
    <n v="5"/>
    <n v="0.7"/>
    <n v="-459.98750000000018"/>
  </r>
  <r>
    <x v="0"/>
    <s v="AB-10105"/>
    <s v="Adrian Barton"/>
    <x v="1"/>
    <s v="United States"/>
    <x v="201"/>
    <x v="33"/>
    <n v="46203"/>
    <x v="0"/>
    <s v="OFF-BI-10004600"/>
    <x v="1"/>
    <x v="6"/>
    <s v="Ibico Ibimaster 300 Manual Binding System"/>
    <x v="3532"/>
    <n v="3"/>
    <n v="0"/>
    <n v="496.78649999999993"/>
  </r>
  <r>
    <x v="1"/>
    <s v="EH-14185"/>
    <s v="Evan Henry"/>
    <x v="1"/>
    <s v="United States"/>
    <x v="6"/>
    <x v="3"/>
    <n v="10035"/>
    <x v="3"/>
    <s v="OFF-BI-10004600"/>
    <x v="1"/>
    <x v="6"/>
    <s v="Ibico Ibimaster 300 Manual Binding System"/>
    <x v="3533"/>
    <n v="2"/>
    <n v="0.2"/>
    <n v="183.99499999999998"/>
  </r>
  <r>
    <x v="2"/>
    <s v="JF-15415"/>
    <s v="Jennifer Ferguson"/>
    <x v="1"/>
    <s v="United States"/>
    <x v="11"/>
    <x v="8"/>
    <n v="98105"/>
    <x v="1"/>
    <s v="OFF-BI-10004600"/>
    <x v="1"/>
    <x v="6"/>
    <s v="Ibico Ibimaster 300 Manual Binding System"/>
    <x v="3534"/>
    <n v="5"/>
    <n v="0.2"/>
    <n v="459.98749999999995"/>
  </r>
  <r>
    <x v="1"/>
    <s v="TC-20980"/>
    <s v="Tamara Chand"/>
    <x v="0"/>
    <s v="United States"/>
    <x v="3"/>
    <x v="33"/>
    <n v="47905"/>
    <x v="0"/>
    <s v="OFF-BI-10004600"/>
    <x v="1"/>
    <x v="6"/>
    <s v="Ibico Ibimaster 300 Manual Binding System"/>
    <x v="3529"/>
    <n v="2"/>
    <n v="0"/>
    <n v="331.19099999999997"/>
  </r>
  <r>
    <x v="1"/>
    <s v="RB-19435"/>
    <s v="Richard Bierner"/>
    <x v="1"/>
    <s v="United States"/>
    <x v="382"/>
    <x v="16"/>
    <n v="7060"/>
    <x v="3"/>
    <s v="OFF-BI-10004600"/>
    <x v="1"/>
    <x v="6"/>
    <s v="Ibico Ibimaster 300 Manual Binding System"/>
    <x v="3529"/>
    <n v="2"/>
    <n v="0"/>
    <n v="331.19099999999997"/>
  </r>
  <r>
    <x v="1"/>
    <s v="CD-11980"/>
    <s v="Carol Darley"/>
    <x v="1"/>
    <s v="United States"/>
    <x v="330"/>
    <x v="12"/>
    <n v="75701"/>
    <x v="0"/>
    <s v="OFF-BI-10004632"/>
    <x v="1"/>
    <x v="6"/>
    <s v="Ibico Hi-Tech Manual Binding System"/>
    <x v="3535"/>
    <n v="3"/>
    <n v="0.8"/>
    <n v="-320.23950000000013"/>
  </r>
  <r>
    <x v="1"/>
    <s v="EB-13975"/>
    <s v="Erica Bern"/>
    <x v="0"/>
    <s v="United States"/>
    <x v="111"/>
    <x v="1"/>
    <n v="94533"/>
    <x v="1"/>
    <s v="OFF-BI-10004632"/>
    <x v="1"/>
    <x v="6"/>
    <s v="GBC Binding covers"/>
    <x v="3536"/>
    <n v="2"/>
    <n v="0.2"/>
    <n v="6.4749999999999979"/>
  </r>
  <r>
    <x v="1"/>
    <s v="JO-15280"/>
    <s v="Jas O'Carroll"/>
    <x v="1"/>
    <s v="United States"/>
    <x v="469"/>
    <x v="45"/>
    <n v="59801"/>
    <x v="1"/>
    <s v="OFF-BI-10004632"/>
    <x v="1"/>
    <x v="6"/>
    <s v="Ibico Hi-Tech Manual Binding System"/>
    <x v="3537"/>
    <n v="2"/>
    <n v="0.2"/>
    <n v="152.49499999999998"/>
  </r>
  <r>
    <x v="1"/>
    <s v="BM-11650"/>
    <s v="Brian Moss"/>
    <x v="0"/>
    <s v="United States"/>
    <x v="32"/>
    <x v="33"/>
    <n v="47201"/>
    <x v="0"/>
    <s v="OFF-BI-10004632"/>
    <x v="1"/>
    <x v="6"/>
    <s v="Ibico Hi-Tech Manual Binding System"/>
    <x v="3538"/>
    <n v="3"/>
    <n v="0"/>
    <n v="411.73649999999998"/>
  </r>
  <r>
    <x v="1"/>
    <s v="RA-19285"/>
    <s v="Ralph Arnett"/>
    <x v="1"/>
    <s v="United States"/>
    <x v="5"/>
    <x v="1"/>
    <n v="90004"/>
    <x v="1"/>
    <s v="OFF-BI-10004632"/>
    <x v="1"/>
    <x v="6"/>
    <s v="Ibico Hi-Tech Manual Binding System"/>
    <x v="3537"/>
    <n v="2"/>
    <n v="0.2"/>
    <n v="152.49499999999998"/>
  </r>
  <r>
    <x v="3"/>
    <s v="MC-17845"/>
    <s v="Michael Chen"/>
    <x v="1"/>
    <s v="United States"/>
    <x v="5"/>
    <x v="1"/>
    <n v="90008"/>
    <x v="1"/>
    <s v="OFF-BI-10004632"/>
    <x v="1"/>
    <x v="6"/>
    <s v="Ibico Hi-Tech Manual Binding System"/>
    <x v="3537"/>
    <n v="2"/>
    <n v="0.2"/>
    <n v="152.49499999999998"/>
  </r>
  <r>
    <x v="1"/>
    <s v="MC-17635"/>
    <s v="Matthew Clasen"/>
    <x v="0"/>
    <s v="United States"/>
    <x v="121"/>
    <x v="0"/>
    <n v="62521"/>
    <x v="0"/>
    <s v="OFF-BI-10004632"/>
    <x v="1"/>
    <x v="6"/>
    <s v="Ibico Hi-Tech Manual Binding System"/>
    <x v="3535"/>
    <n v="3"/>
    <n v="0.8"/>
    <n v="-320.23950000000013"/>
  </r>
  <r>
    <x v="0"/>
    <s v="AC-10450"/>
    <s v="Amy Cox"/>
    <x v="1"/>
    <s v="United States"/>
    <x v="11"/>
    <x v="8"/>
    <n v="98105"/>
    <x v="1"/>
    <s v="OFF-BI-10004632"/>
    <x v="1"/>
    <x v="6"/>
    <s v="Ibico Hi-Tech Manual Binding System"/>
    <x v="3539"/>
    <n v="5"/>
    <n v="0.2"/>
    <n v="381.23749999999995"/>
  </r>
  <r>
    <x v="3"/>
    <s v="CB-12025"/>
    <s v="Cassandra Brandow"/>
    <x v="1"/>
    <s v="United States"/>
    <x v="92"/>
    <x v="12"/>
    <n v="76706"/>
    <x v="0"/>
    <s v="OFF-BI-10004632"/>
    <x v="1"/>
    <x v="6"/>
    <s v="Ibico Hi-Tech Manual Binding System"/>
    <x v="3540"/>
    <n v="4"/>
    <n v="0.8"/>
    <n v="-426.9860000000001"/>
  </r>
  <r>
    <x v="1"/>
    <s v="BP-11290"/>
    <s v="Beth Paige"/>
    <x v="1"/>
    <s v="United States"/>
    <x v="18"/>
    <x v="13"/>
    <n v="19140"/>
    <x v="3"/>
    <s v="OFF-BI-10004632"/>
    <x v="1"/>
    <x v="6"/>
    <s v="Ibico Hi-Tech Manual Binding System"/>
    <x v="3541"/>
    <n v="3"/>
    <n v="0.7"/>
    <n v="-228.74250000000006"/>
  </r>
  <r>
    <x v="1"/>
    <s v="BD-11320"/>
    <s v="Bill Donatelli"/>
    <x v="1"/>
    <s v="United States"/>
    <x v="15"/>
    <x v="6"/>
    <n v="48227"/>
    <x v="0"/>
    <s v="OFF-BI-10004632"/>
    <x v="1"/>
    <x v="6"/>
    <s v="GBC Binding covers"/>
    <x v="3542"/>
    <n v="5"/>
    <n v="0"/>
    <n v="29.137499999999996"/>
  </r>
  <r>
    <x v="1"/>
    <s v="ME-17320"/>
    <s v="Maria Etezadi"/>
    <x v="2"/>
    <s v="United States"/>
    <x v="36"/>
    <x v="21"/>
    <n v="42420"/>
    <x v="2"/>
    <s v="OFF-BI-10004632"/>
    <x v="1"/>
    <x v="6"/>
    <s v="Ibico Hi-Tech Manual Binding System"/>
    <x v="3543"/>
    <n v="2"/>
    <n v="0"/>
    <n v="274.49099999999999"/>
  </r>
  <r>
    <x v="0"/>
    <s v="PS-18760"/>
    <s v="Pamela Stobb"/>
    <x v="1"/>
    <s v="United States"/>
    <x v="180"/>
    <x v="26"/>
    <n v="1810"/>
    <x v="3"/>
    <s v="OFF-BI-10004632"/>
    <x v="1"/>
    <x v="6"/>
    <s v="GBC Binding covers"/>
    <x v="3544"/>
    <n v="4"/>
    <n v="0"/>
    <n v="23.309999999999995"/>
  </r>
  <r>
    <x v="1"/>
    <s v="SS-20410"/>
    <s v="Shahid Shariari"/>
    <x v="1"/>
    <s v="United States"/>
    <x v="444"/>
    <x v="0"/>
    <n v="60543"/>
    <x v="0"/>
    <s v="OFF-BI-10004632"/>
    <x v="1"/>
    <x v="6"/>
    <s v="Ibico Hi-Tech Manual Binding System"/>
    <x v="3545"/>
    <n v="5"/>
    <n v="0.8"/>
    <n v="-533.73250000000007"/>
  </r>
  <r>
    <x v="1"/>
    <s v="HM-14980"/>
    <s v="Henry MacAllister"/>
    <x v="1"/>
    <s v="United States"/>
    <x v="6"/>
    <x v="3"/>
    <n v="10009"/>
    <x v="3"/>
    <s v="OFF-BI-10004654"/>
    <x v="1"/>
    <x v="6"/>
    <s v="Avery Binding System Hidden Tab Executive Style Index Sets"/>
    <x v="3546"/>
    <n v="1"/>
    <n v="0.2"/>
    <n v="1.7309999999999999"/>
  </r>
  <r>
    <x v="2"/>
    <s v="EH-14125"/>
    <s v="Eugene Hildebrand"/>
    <x v="2"/>
    <s v="United States"/>
    <x v="49"/>
    <x v="0"/>
    <n v="60505"/>
    <x v="0"/>
    <s v="OFF-BI-10004654"/>
    <x v="1"/>
    <x v="6"/>
    <s v="Avery Binding System Hidden Tab Executive Style Index Sets"/>
    <x v="3547"/>
    <n v="2"/>
    <n v="0.8"/>
    <n v="-3.4619999999999997"/>
  </r>
  <r>
    <x v="1"/>
    <s v="AA-10315"/>
    <s v="Alex Avila"/>
    <x v="1"/>
    <s v="United States"/>
    <x v="167"/>
    <x v="37"/>
    <n v="55407"/>
    <x v="0"/>
    <s v="OFF-BI-10004654"/>
    <x v="1"/>
    <x v="6"/>
    <s v="Avery Binding System Hidden Tab Executive Style Index Sets"/>
    <x v="828"/>
    <n v="2"/>
    <n v="0"/>
    <n v="5.77"/>
  </r>
  <r>
    <x v="3"/>
    <s v="AT-10735"/>
    <s v="Annie Thurman"/>
    <x v="1"/>
    <s v="United States"/>
    <x v="327"/>
    <x v="1"/>
    <n v="95207"/>
    <x v="1"/>
    <s v="OFF-BI-10004654"/>
    <x v="1"/>
    <x v="6"/>
    <s v="VariCap6 Expandable Binder"/>
    <x v="3395"/>
    <n v="4"/>
    <n v="0.2"/>
    <n v="18.683999999999997"/>
  </r>
  <r>
    <x v="0"/>
    <s v="KD-16495"/>
    <s v="Keith Dawkins"/>
    <x v="0"/>
    <s v="United States"/>
    <x v="470"/>
    <x v="12"/>
    <n v="77536"/>
    <x v="0"/>
    <s v="OFF-BI-10004654"/>
    <x v="1"/>
    <x v="6"/>
    <s v="Avery Binding System Hidden Tab Executive Style Index Sets"/>
    <x v="3548"/>
    <n v="6"/>
    <n v="0.8"/>
    <n v="-10.385999999999999"/>
  </r>
  <r>
    <x v="2"/>
    <s v="JH-15910"/>
    <s v="Jonathan Howell"/>
    <x v="1"/>
    <s v="United States"/>
    <x v="160"/>
    <x v="30"/>
    <n v="74133"/>
    <x v="0"/>
    <s v="OFF-BI-10004654"/>
    <x v="1"/>
    <x v="6"/>
    <s v="Avery Binding System Hidden Tab Executive Style Index Sets"/>
    <x v="3549"/>
    <n v="5"/>
    <n v="0"/>
    <n v="14.424999999999999"/>
  </r>
  <r>
    <x v="0"/>
    <s v="BP-11095"/>
    <s v="Bart Pistole"/>
    <x v="0"/>
    <s v="United States"/>
    <x v="24"/>
    <x v="10"/>
    <n v="33180"/>
    <x v="2"/>
    <s v="OFF-BI-10004654"/>
    <x v="1"/>
    <x v="6"/>
    <s v="VariCap6 Expandable Binder"/>
    <x v="3394"/>
    <n v="3"/>
    <n v="0.7"/>
    <n v="-11.936999999999998"/>
  </r>
  <r>
    <x v="1"/>
    <s v="JP-16135"/>
    <s v="Julie Prescott"/>
    <x v="2"/>
    <s v="United States"/>
    <x v="6"/>
    <x v="3"/>
    <n v="10011"/>
    <x v="3"/>
    <s v="OFF-BI-10004654"/>
    <x v="1"/>
    <x v="6"/>
    <s v="Avery Binding System Hidden Tab Executive Style Index Sets"/>
    <x v="3550"/>
    <n v="4"/>
    <n v="0.2"/>
    <n v="6.9239999999999995"/>
  </r>
  <r>
    <x v="2"/>
    <s v="SP-20920"/>
    <s v="Susan Pistek"/>
    <x v="1"/>
    <s v="United States"/>
    <x v="32"/>
    <x v="22"/>
    <n v="43229"/>
    <x v="3"/>
    <s v="OFF-BI-10004654"/>
    <x v="1"/>
    <x v="6"/>
    <s v="Avery Binding System Hidden Tab Executive Style Index Sets"/>
    <x v="3551"/>
    <n v="3"/>
    <n v="0.7"/>
    <n v="-3.4619999999999997"/>
  </r>
  <r>
    <x v="3"/>
    <s v="GA-14725"/>
    <s v="Guy Armstrong"/>
    <x v="1"/>
    <s v="United States"/>
    <x v="23"/>
    <x v="19"/>
    <n v="65203"/>
    <x v="0"/>
    <s v="OFF-BI-10004654"/>
    <x v="1"/>
    <x v="6"/>
    <s v="VariCap6 Expandable Binder"/>
    <x v="3552"/>
    <n v="3"/>
    <n v="0"/>
    <n v="24.393000000000001"/>
  </r>
  <r>
    <x v="0"/>
    <s v="NF-18595"/>
    <s v="Nicole Fjeld"/>
    <x v="2"/>
    <s v="United States"/>
    <x v="20"/>
    <x v="1"/>
    <n v="95123"/>
    <x v="1"/>
    <s v="OFF-BI-10004654"/>
    <x v="1"/>
    <x v="6"/>
    <s v="Avery Binding System Hidden Tab Executive Style Index Sets"/>
    <x v="3553"/>
    <n v="3"/>
    <n v="0.2"/>
    <n v="5.1929999999999996"/>
  </r>
  <r>
    <x v="1"/>
    <s v="HR-14830"/>
    <s v="Harold Ryan"/>
    <x v="0"/>
    <s v="United States"/>
    <x v="11"/>
    <x v="8"/>
    <n v="98103"/>
    <x v="1"/>
    <s v="OFF-BI-10004656"/>
    <x v="1"/>
    <x v="6"/>
    <s v="Peel &amp; Stick Add-On Corner Pockets"/>
    <x v="3554"/>
    <n v="7"/>
    <n v="0.2"/>
    <n v="4.2335999999999991"/>
  </r>
  <r>
    <x v="0"/>
    <s v="BM-11140"/>
    <s v="Becky Martin"/>
    <x v="1"/>
    <s v="United States"/>
    <x v="6"/>
    <x v="3"/>
    <n v="10024"/>
    <x v="3"/>
    <s v="OFF-BI-10004656"/>
    <x v="1"/>
    <x v="6"/>
    <s v="Peel &amp; Stick Add-On Corner Pockets"/>
    <x v="3555"/>
    <n v="1"/>
    <n v="0.2"/>
    <n v="0.60479999999999989"/>
  </r>
  <r>
    <x v="1"/>
    <s v="SN-20560"/>
    <s v="Skye Norling"/>
    <x v="2"/>
    <s v="United States"/>
    <x v="4"/>
    <x v="20"/>
    <n v="85345"/>
    <x v="1"/>
    <s v="OFF-BI-10004656"/>
    <x v="1"/>
    <x v="6"/>
    <s v="Peel &amp; Stick Add-On Corner Pockets"/>
    <x v="3556"/>
    <n v="7"/>
    <n v="0.7"/>
    <n v="-3.3263999999999996"/>
  </r>
  <r>
    <x v="1"/>
    <s v="AR-10510"/>
    <s v="Andrew Roberts"/>
    <x v="1"/>
    <s v="United States"/>
    <x v="160"/>
    <x v="30"/>
    <n v="74133"/>
    <x v="0"/>
    <s v="OFF-BI-10004656"/>
    <x v="1"/>
    <x v="6"/>
    <s v="Peel &amp; Stick Add-On Corner Pockets"/>
    <x v="3557"/>
    <n v="5"/>
    <n v="0"/>
    <n v="5.1839999999999993"/>
  </r>
  <r>
    <x v="1"/>
    <s v="CS-11950"/>
    <s v="Carlos Soltero"/>
    <x v="1"/>
    <s v="United States"/>
    <x v="18"/>
    <x v="13"/>
    <n v="19140"/>
    <x v="3"/>
    <s v="OFF-BI-10004656"/>
    <x v="1"/>
    <x v="6"/>
    <s v="Peel &amp; Stick Add-On Corner Pockets"/>
    <x v="3558"/>
    <n v="3"/>
    <n v="0.7"/>
    <n v="-1.4255999999999998"/>
  </r>
  <r>
    <x v="3"/>
    <s v="AI-10855"/>
    <s v="Arianne Irving"/>
    <x v="1"/>
    <s v="United States"/>
    <x v="5"/>
    <x v="1"/>
    <n v="90036"/>
    <x v="1"/>
    <s v="OFF-BI-10004656"/>
    <x v="1"/>
    <x v="6"/>
    <s v="Peel &amp; Stick Add-On Corner Pockets"/>
    <x v="2626"/>
    <n v="3"/>
    <n v="0.2"/>
    <n v="1.8143999999999996"/>
  </r>
  <r>
    <x v="1"/>
    <s v="LC-16870"/>
    <s v="Lena Cacioppo"/>
    <x v="1"/>
    <s v="United States"/>
    <x v="0"/>
    <x v="0"/>
    <n v="60623"/>
    <x v="0"/>
    <s v="OFF-BI-10004656"/>
    <x v="1"/>
    <x v="6"/>
    <s v="Peel &amp; Stick Add-On Corner Pockets"/>
    <x v="3559"/>
    <n v="4"/>
    <n v="0.8"/>
    <n v="-2.764800000000001"/>
  </r>
  <r>
    <x v="0"/>
    <s v="JR-16210"/>
    <s v="Justin Ritter"/>
    <x v="0"/>
    <s v="United States"/>
    <x v="33"/>
    <x v="22"/>
    <n v="45503"/>
    <x v="3"/>
    <s v="OFF-BI-10004716"/>
    <x v="1"/>
    <x v="6"/>
    <s v="Wilson Jones Hanging Recycled Pressboard Data Binders"/>
    <x v="3560"/>
    <n v="2"/>
    <n v="0.7"/>
    <n v="-6.5296000000000003"/>
  </r>
  <r>
    <x v="1"/>
    <s v="LH-16900"/>
    <s v="Lena Hernandez"/>
    <x v="1"/>
    <s v="United States"/>
    <x v="6"/>
    <x v="3"/>
    <n v="10009"/>
    <x v="3"/>
    <s v="OFF-BI-10004716"/>
    <x v="1"/>
    <x v="6"/>
    <s v="Wilson Jones Hanging Recycled Pressboard Data Binders"/>
    <x v="3561"/>
    <n v="2"/>
    <n v="0.2"/>
    <n v="8.3103999999999996"/>
  </r>
  <r>
    <x v="1"/>
    <s v="RB-19465"/>
    <s v="Rick Bensley"/>
    <x v="2"/>
    <s v="United States"/>
    <x v="251"/>
    <x v="1"/>
    <n v="94591"/>
    <x v="1"/>
    <s v="OFF-BI-10004728"/>
    <x v="1"/>
    <x v="6"/>
    <s v="Wilson Jones Turn Tabs Binder Tool for Ring Binders"/>
    <x v="3562"/>
    <n v="4"/>
    <n v="0.2"/>
    <n v="5.0128000000000004"/>
  </r>
  <r>
    <x v="1"/>
    <s v="TB-21280"/>
    <s v="Toby Braunhardt"/>
    <x v="1"/>
    <s v="United States"/>
    <x v="118"/>
    <x v="34"/>
    <n v="20016"/>
    <x v="3"/>
    <s v="OFF-BI-10004728"/>
    <x v="1"/>
    <x v="6"/>
    <s v="Wilson Jones Turn Tabs Binder Tool for Ring Binders"/>
    <x v="1069"/>
    <n v="2"/>
    <n v="0"/>
    <n v="4.4344000000000001"/>
  </r>
  <r>
    <x v="3"/>
    <s v="BF-10975"/>
    <s v="Barbara Fisher"/>
    <x v="0"/>
    <s v="United States"/>
    <x v="47"/>
    <x v="9"/>
    <n v="28314"/>
    <x v="2"/>
    <s v="OFF-BI-10004728"/>
    <x v="1"/>
    <x v="6"/>
    <s v="Wilson Jones Turn Tabs Binder Tool for Ring Binders"/>
    <x v="3563"/>
    <n v="5"/>
    <n v="0.7"/>
    <n v="-5.7840000000000007"/>
  </r>
  <r>
    <x v="3"/>
    <s v="BM-11650"/>
    <s v="Brian Moss"/>
    <x v="0"/>
    <s v="United States"/>
    <x v="23"/>
    <x v="15"/>
    <n v="21044"/>
    <x v="3"/>
    <s v="OFF-BI-10004728"/>
    <x v="1"/>
    <x v="6"/>
    <s v="Wilson Jones Turn Tabs Binder Tool for Ring Binders"/>
    <x v="1069"/>
    <n v="2"/>
    <n v="0"/>
    <n v="4.4344000000000001"/>
  </r>
  <r>
    <x v="1"/>
    <s v="DP-13390"/>
    <s v="Dennis Pardue"/>
    <x v="2"/>
    <s v="United States"/>
    <x v="178"/>
    <x v="36"/>
    <n v="35401"/>
    <x v="2"/>
    <s v="OFF-BI-10004728"/>
    <x v="1"/>
    <x v="6"/>
    <s v="Wilson Jones Turn Tabs Binder Tool for Ring Binders"/>
    <x v="3564"/>
    <n v="7"/>
    <n v="0"/>
    <n v="15.5204"/>
  </r>
  <r>
    <x v="1"/>
    <s v="SE-20110"/>
    <s v="Sanjit Engle"/>
    <x v="1"/>
    <s v="United States"/>
    <x v="11"/>
    <x v="8"/>
    <n v="98103"/>
    <x v="1"/>
    <s v="OFF-BI-10004728"/>
    <x v="1"/>
    <x v="6"/>
    <s v="Wilson Jones Turn Tabs Binder Tool for Ring Binders"/>
    <x v="3565"/>
    <n v="14"/>
    <n v="0.2"/>
    <n v="17.544800000000002"/>
  </r>
  <r>
    <x v="3"/>
    <s v="JD-15895"/>
    <s v="Jonathan Doherty"/>
    <x v="0"/>
    <s v="United States"/>
    <x v="23"/>
    <x v="35"/>
    <n v="29203"/>
    <x v="2"/>
    <s v="OFF-BI-10004728"/>
    <x v="1"/>
    <x v="6"/>
    <s v="Wilson Jones Turn Tabs Binder Tool for Ring Binders"/>
    <x v="1068"/>
    <n v="5"/>
    <n v="0"/>
    <n v="11.086"/>
  </r>
  <r>
    <x v="1"/>
    <s v="JA-15970"/>
    <s v="Joseph Airdo"/>
    <x v="1"/>
    <s v="United States"/>
    <x v="15"/>
    <x v="6"/>
    <n v="48227"/>
    <x v="0"/>
    <s v="OFF-BI-10004728"/>
    <x v="1"/>
    <x v="6"/>
    <s v="Wilson Jones Turn Tabs Binder Tool for Ring Binders"/>
    <x v="1068"/>
    <n v="5"/>
    <n v="0"/>
    <n v="11.086"/>
  </r>
  <r>
    <x v="1"/>
    <s v="SS-20875"/>
    <s v="Sung Shariari"/>
    <x v="1"/>
    <s v="United States"/>
    <x v="24"/>
    <x v="10"/>
    <n v="33180"/>
    <x v="2"/>
    <s v="OFF-BI-10004728"/>
    <x v="1"/>
    <x v="6"/>
    <s v="Wilson Jones Turn Tabs Binder Tool for Ring Binders"/>
    <x v="3563"/>
    <n v="5"/>
    <n v="0.7"/>
    <n v="-5.7840000000000007"/>
  </r>
  <r>
    <x v="0"/>
    <s v="JK-15730"/>
    <s v="Joe Kamberova"/>
    <x v="1"/>
    <s v="United States"/>
    <x v="77"/>
    <x v="0"/>
    <n v="60016"/>
    <x v="0"/>
    <s v="OFF-BI-10004728"/>
    <x v="1"/>
    <x v="6"/>
    <s v="Wilson Jones Turn Tabs Binder Tool for Ring Binders"/>
    <x v="3566"/>
    <n v="3"/>
    <n v="0.8"/>
    <n v="-4.9164000000000012"/>
  </r>
  <r>
    <x v="0"/>
    <s v="FA-14230"/>
    <s v="Frank Atkinson"/>
    <x v="0"/>
    <s v="United States"/>
    <x v="142"/>
    <x v="9"/>
    <n v="27604"/>
    <x v="2"/>
    <s v="OFF-BI-10004728"/>
    <x v="1"/>
    <x v="6"/>
    <s v="Wilson Jones Turn Tabs Binder Tool for Ring Binders"/>
    <x v="3567"/>
    <n v="2"/>
    <n v="0.7"/>
    <n v="-2.3136000000000001"/>
  </r>
  <r>
    <x v="3"/>
    <s v="GA-14725"/>
    <s v="Guy Armstrong"/>
    <x v="1"/>
    <s v="United States"/>
    <x v="23"/>
    <x v="19"/>
    <n v="65203"/>
    <x v="0"/>
    <s v="OFF-BI-10004728"/>
    <x v="1"/>
    <x v="6"/>
    <s v="Wilson Jones Turn Tabs Binder Tool for Ring Binders"/>
    <x v="1069"/>
    <n v="2"/>
    <n v="0"/>
    <n v="4.4344000000000001"/>
  </r>
  <r>
    <x v="1"/>
    <s v="JS-15685"/>
    <s v="Jim Sink"/>
    <x v="0"/>
    <s v="United States"/>
    <x v="6"/>
    <x v="3"/>
    <n v="10035"/>
    <x v="3"/>
    <s v="OFF-BI-10004728"/>
    <x v="1"/>
    <x v="6"/>
    <s v="Wilson Jones Turn Tabs Binder Tool for Ring Binders"/>
    <x v="1071"/>
    <n v="3"/>
    <n v="0.2"/>
    <n v="3.7595999999999998"/>
  </r>
  <r>
    <x v="1"/>
    <s v="RB-19705"/>
    <s v="Roger Barcio"/>
    <x v="2"/>
    <s v="United States"/>
    <x v="78"/>
    <x v="23"/>
    <n v="97206"/>
    <x v="1"/>
    <s v="OFF-BI-10004738"/>
    <x v="1"/>
    <x v="6"/>
    <s v="Flexible Leather- Look Classic Collection Ring Binder"/>
    <x v="3568"/>
    <n v="1"/>
    <n v="0.7"/>
    <n v="-3.7880000000000003"/>
  </r>
  <r>
    <x v="3"/>
    <s v="DK-13225"/>
    <s v="Dean Katz"/>
    <x v="0"/>
    <s v="United States"/>
    <x v="0"/>
    <x v="0"/>
    <n v="60653"/>
    <x v="0"/>
    <s v="OFF-BI-10004738"/>
    <x v="1"/>
    <x v="6"/>
    <s v="Flexible Leather- Look Classic Collection Ring Binder"/>
    <x v="3569"/>
    <n v="3"/>
    <n v="0.8"/>
    <n v="-17.045999999999999"/>
  </r>
  <r>
    <x v="1"/>
    <s v="SC-20050"/>
    <s v="Sample Company A"/>
    <x v="2"/>
    <s v="United States"/>
    <x v="305"/>
    <x v="12"/>
    <n v="79424"/>
    <x v="0"/>
    <s v="OFF-BI-10004738"/>
    <x v="1"/>
    <x v="6"/>
    <s v="Flexible Leather- Look Classic Collection Ring Binder"/>
    <x v="3569"/>
    <n v="3"/>
    <n v="0.8"/>
    <n v="-17.045999999999999"/>
  </r>
  <r>
    <x v="1"/>
    <s v="Dp-13240"/>
    <s v="Dean percer"/>
    <x v="2"/>
    <s v="United States"/>
    <x v="102"/>
    <x v="26"/>
    <n v="2151"/>
    <x v="3"/>
    <s v="OFF-BI-10004738"/>
    <x v="1"/>
    <x v="6"/>
    <s v="Flexible Leather- Look Classic Collection Ring Binder"/>
    <x v="3570"/>
    <n v="2"/>
    <n v="0"/>
    <n v="18.940000000000001"/>
  </r>
  <r>
    <x v="3"/>
    <s v="EB-13930"/>
    <s v="Eric Barreto"/>
    <x v="1"/>
    <s v="United States"/>
    <x v="215"/>
    <x v="14"/>
    <n v="54601"/>
    <x v="0"/>
    <s v="OFF-BI-10004738"/>
    <x v="1"/>
    <x v="6"/>
    <s v="Flexible Leather- Look Classic Collection Ring Binder"/>
    <x v="3571"/>
    <n v="3"/>
    <n v="0"/>
    <n v="28.410000000000004"/>
  </r>
  <r>
    <x v="3"/>
    <s v="ML-17395"/>
    <s v="Marina Lichtenstein"/>
    <x v="0"/>
    <s v="United States"/>
    <x v="70"/>
    <x v="16"/>
    <n v="8701"/>
    <x v="3"/>
    <s v="OFF-BI-10004738"/>
    <x v="1"/>
    <x v="6"/>
    <s v="Flexible Leather- Look Classic Collection Ring Binder"/>
    <x v="3572"/>
    <n v="1"/>
    <n v="0"/>
    <n v="9.4700000000000006"/>
  </r>
  <r>
    <x v="1"/>
    <s v="LC-16885"/>
    <s v="Lena Creighton"/>
    <x v="1"/>
    <s v="United States"/>
    <x v="266"/>
    <x v="1"/>
    <n v="95661"/>
    <x v="1"/>
    <s v="OFF-BI-10004781"/>
    <x v="1"/>
    <x v="6"/>
    <s v="GBC Wire Binding Strips"/>
    <x v="3573"/>
    <n v="3"/>
    <n v="0.2"/>
    <n v="26.661599999999996"/>
  </r>
  <r>
    <x v="1"/>
    <s v="TS-21160"/>
    <s v="Theresa Swint"/>
    <x v="0"/>
    <s v="United States"/>
    <x v="184"/>
    <x v="13"/>
    <n v="17403"/>
    <x v="3"/>
    <s v="OFF-BI-10004781"/>
    <x v="1"/>
    <x v="6"/>
    <s v="GBC Wire Binding Strips"/>
    <x v="3574"/>
    <n v="4"/>
    <n v="0.7"/>
    <n v="-27.93119999999999"/>
  </r>
  <r>
    <x v="1"/>
    <s v="MP-17965"/>
    <s v="Michael Paige"/>
    <x v="0"/>
    <s v="United States"/>
    <x v="177"/>
    <x v="24"/>
    <n v="37620"/>
    <x v="2"/>
    <s v="OFF-BI-10004781"/>
    <x v="1"/>
    <x v="6"/>
    <s v="GBC Wire Binding Strips"/>
    <x v="3574"/>
    <n v="4"/>
    <n v="0.7"/>
    <n v="-27.93119999999999"/>
  </r>
  <r>
    <x v="1"/>
    <s v="LR-17035"/>
    <s v="Lisa Ryan"/>
    <x v="0"/>
    <s v="United States"/>
    <x v="18"/>
    <x v="13"/>
    <n v="19134"/>
    <x v="3"/>
    <s v="OFF-BI-10004781"/>
    <x v="1"/>
    <x v="6"/>
    <s v="GBC Wire Binding Strips"/>
    <x v="3575"/>
    <n v="1"/>
    <n v="0.7"/>
    <n v="-6.9827999999999975"/>
  </r>
  <r>
    <x v="0"/>
    <s v="SC-20725"/>
    <s v="Steven Cartwright"/>
    <x v="1"/>
    <s v="United States"/>
    <x v="2"/>
    <x v="1"/>
    <n v="94122"/>
    <x v="1"/>
    <s v="OFF-BI-10004781"/>
    <x v="1"/>
    <x v="6"/>
    <s v="GBC Wire Binding Strips"/>
    <x v="3576"/>
    <n v="2"/>
    <n v="0.2"/>
    <n v="17.7744"/>
  </r>
  <r>
    <x v="1"/>
    <s v="EB-13705"/>
    <s v="Ed Braxton"/>
    <x v="0"/>
    <s v="United States"/>
    <x v="1"/>
    <x v="1"/>
    <n v="92105"/>
    <x v="1"/>
    <s v="OFF-BI-10004817"/>
    <x v="1"/>
    <x v="6"/>
    <s v="GBC Personal VeloBind Strips"/>
    <x v="3577"/>
    <n v="6"/>
    <n v="0.2"/>
    <n v="20.1264"/>
  </r>
  <r>
    <x v="1"/>
    <s v="BT-11395"/>
    <s v="Bill Tyler"/>
    <x v="0"/>
    <s v="United States"/>
    <x v="2"/>
    <x v="1"/>
    <n v="94109"/>
    <x v="1"/>
    <s v="OFF-BI-10004817"/>
    <x v="1"/>
    <x v="6"/>
    <s v="GBC Personal VeloBind Strips"/>
    <x v="3578"/>
    <n v="1"/>
    <n v="0.2"/>
    <n v="3.3543999999999996"/>
  </r>
  <r>
    <x v="1"/>
    <s v="SE-20110"/>
    <s v="Sanjit Engle"/>
    <x v="1"/>
    <s v="United States"/>
    <x v="461"/>
    <x v="40"/>
    <n v="83501"/>
    <x v="1"/>
    <s v="OFF-BI-10004817"/>
    <x v="1"/>
    <x v="6"/>
    <s v="GBC Personal VeloBind Strips"/>
    <x v="3578"/>
    <n v="1"/>
    <n v="0.2"/>
    <n v="3.3543999999999996"/>
  </r>
  <r>
    <x v="1"/>
    <s v="CK-12205"/>
    <s v="Chloris Kastensmidt"/>
    <x v="1"/>
    <s v="United States"/>
    <x v="70"/>
    <x v="22"/>
    <n v="44107"/>
    <x v="3"/>
    <s v="OFF-BI-10004817"/>
    <x v="1"/>
    <x v="6"/>
    <s v="GBC Personal VeloBind Strips"/>
    <x v="3579"/>
    <n v="3"/>
    <n v="0.7"/>
    <n v="-7.9067999999999969"/>
  </r>
  <r>
    <x v="1"/>
    <s v="CM-12715"/>
    <s v="Craig Molinari"/>
    <x v="0"/>
    <s v="United States"/>
    <x v="16"/>
    <x v="12"/>
    <n v="77340"/>
    <x v="0"/>
    <s v="OFF-BI-10004817"/>
    <x v="1"/>
    <x v="6"/>
    <s v="GBC Personal VeloBind Strips"/>
    <x v="3580"/>
    <n v="5"/>
    <n v="0.8"/>
    <n v="-19.16800000000001"/>
  </r>
  <r>
    <x v="1"/>
    <s v="EH-13765"/>
    <s v="Edward Hooks"/>
    <x v="0"/>
    <s v="United States"/>
    <x v="6"/>
    <x v="3"/>
    <n v="10011"/>
    <x v="3"/>
    <s v="OFF-BI-10004817"/>
    <x v="1"/>
    <x v="6"/>
    <s v="GBC Personal VeloBind Strips"/>
    <x v="2935"/>
    <n v="3"/>
    <n v="0.2"/>
    <n v="10.0632"/>
  </r>
  <r>
    <x v="1"/>
    <s v="AP-10720"/>
    <s v="Anne Pryor"/>
    <x v="2"/>
    <s v="United States"/>
    <x v="82"/>
    <x v="10"/>
    <n v="33311"/>
    <x v="2"/>
    <s v="OFF-BI-10004817"/>
    <x v="1"/>
    <x v="6"/>
    <s v="GBC Personal VeloBind Strips"/>
    <x v="3581"/>
    <n v="8"/>
    <n v="0.7"/>
    <n v="-21.084799999999994"/>
  </r>
  <r>
    <x v="1"/>
    <s v="CG-12040"/>
    <s v="Catherine Glotzbach"/>
    <x v="2"/>
    <s v="United States"/>
    <x v="18"/>
    <x v="13"/>
    <n v="19120"/>
    <x v="3"/>
    <s v="OFF-BI-10004826"/>
    <x v="1"/>
    <x v="6"/>
    <s v="JM Magazine Binder"/>
    <x v="3582"/>
    <n v="6"/>
    <n v="0.7"/>
    <n v="-21.793199999999992"/>
  </r>
  <r>
    <x v="0"/>
    <s v="RH-19510"/>
    <s v="Rick Huthwaite"/>
    <x v="2"/>
    <s v="United States"/>
    <x v="8"/>
    <x v="5"/>
    <n v="2908"/>
    <x v="3"/>
    <s v="OFF-BI-10004826"/>
    <x v="1"/>
    <x v="6"/>
    <s v="JM Magazine Binder"/>
    <x v="3583"/>
    <n v="3"/>
    <n v="0"/>
    <n v="23.774400000000004"/>
  </r>
  <r>
    <x v="1"/>
    <s v="BP-11290"/>
    <s v="Beth Paige"/>
    <x v="1"/>
    <s v="United States"/>
    <x v="5"/>
    <x v="1"/>
    <n v="90036"/>
    <x v="1"/>
    <s v="OFF-BI-10004826"/>
    <x v="1"/>
    <x v="6"/>
    <s v="JM Magazine Binder"/>
    <x v="3584"/>
    <n v="1"/>
    <n v="0.2"/>
    <n v="4.6228000000000007"/>
  </r>
  <r>
    <x v="1"/>
    <s v="KH-16510"/>
    <s v="Keith Herrera"/>
    <x v="1"/>
    <s v="United States"/>
    <x v="71"/>
    <x v="17"/>
    <n v="22204"/>
    <x v="2"/>
    <s v="OFF-BI-10004826"/>
    <x v="1"/>
    <x v="6"/>
    <s v="JM Magazine Binder"/>
    <x v="3585"/>
    <n v="2"/>
    <n v="0"/>
    <n v="15.849600000000002"/>
  </r>
  <r>
    <x v="1"/>
    <s v="BD-11770"/>
    <s v="Bryan Davis"/>
    <x v="1"/>
    <s v="United States"/>
    <x v="345"/>
    <x v="8"/>
    <n v="98026"/>
    <x v="1"/>
    <s v="OFF-BI-10004826"/>
    <x v="1"/>
    <x v="6"/>
    <s v="JM Magazine Binder"/>
    <x v="3586"/>
    <n v="3"/>
    <n v="0.2"/>
    <n v="13.868400000000001"/>
  </r>
  <r>
    <x v="1"/>
    <s v="JS-16030"/>
    <s v="Joy Smith"/>
    <x v="1"/>
    <s v="United States"/>
    <x v="2"/>
    <x v="1"/>
    <n v="94122"/>
    <x v="1"/>
    <s v="OFF-BI-10004826"/>
    <x v="1"/>
    <x v="6"/>
    <s v="JM Magazine Binder"/>
    <x v="3586"/>
    <n v="3"/>
    <n v="0.2"/>
    <n v="13.868400000000001"/>
  </r>
  <r>
    <x v="1"/>
    <s v="NC-18415"/>
    <s v="Nathan Cano"/>
    <x v="1"/>
    <s v="United States"/>
    <x v="342"/>
    <x v="3"/>
    <n v="10701"/>
    <x v="3"/>
    <s v="OFF-BI-10004828"/>
    <x v="1"/>
    <x v="6"/>
    <s v="GBC Poly Designer Binding Covers"/>
    <x v="3587"/>
    <n v="3"/>
    <n v="0.2"/>
    <n v="14.563799999999997"/>
  </r>
  <r>
    <x v="1"/>
    <s v="KE-16420"/>
    <s v="Katrina Edelman"/>
    <x v="0"/>
    <s v="United States"/>
    <x v="260"/>
    <x v="23"/>
    <n v="97224"/>
    <x v="1"/>
    <s v="OFF-BI-10004828"/>
    <x v="1"/>
    <x v="6"/>
    <s v="GBC Poly Designer Binding Covers"/>
    <x v="3588"/>
    <n v="1"/>
    <n v="0.7"/>
    <n v="-3.5153999999999996"/>
  </r>
  <r>
    <x v="1"/>
    <s v="RF-19735"/>
    <s v="Roland Fjeld"/>
    <x v="1"/>
    <s v="United States"/>
    <x v="84"/>
    <x v="30"/>
    <n v="73120"/>
    <x v="0"/>
    <s v="OFF-BI-10004828"/>
    <x v="1"/>
    <x v="6"/>
    <s v="GBC Poly Designer Binding Covers"/>
    <x v="1177"/>
    <n v="2"/>
    <n v="0"/>
    <n v="16.405199999999997"/>
  </r>
  <r>
    <x v="3"/>
    <s v="SC-20440"/>
    <s v="Shaun Chance"/>
    <x v="0"/>
    <s v="United States"/>
    <x v="6"/>
    <x v="3"/>
    <n v="10009"/>
    <x v="3"/>
    <s v="OFF-BI-10004828"/>
    <x v="1"/>
    <x v="6"/>
    <s v="GBC Poly Designer Binding Covers"/>
    <x v="3587"/>
    <n v="3"/>
    <n v="0.2"/>
    <n v="14.563799999999997"/>
  </r>
  <r>
    <x v="0"/>
    <s v="HM-14980"/>
    <s v="Henry MacAllister"/>
    <x v="1"/>
    <s v="United States"/>
    <x v="5"/>
    <x v="1"/>
    <n v="90008"/>
    <x v="1"/>
    <s v="OFF-BI-10004828"/>
    <x v="1"/>
    <x v="6"/>
    <s v="GBC Poly Designer Binding Covers"/>
    <x v="3589"/>
    <n v="4"/>
    <n v="0.2"/>
    <n v="19.418399999999995"/>
  </r>
  <r>
    <x v="1"/>
    <s v="EN-13780"/>
    <s v="Edward Nazzal"/>
    <x v="1"/>
    <s v="United States"/>
    <x v="434"/>
    <x v="6"/>
    <n v="49505"/>
    <x v="0"/>
    <s v="OFF-BI-10004828"/>
    <x v="1"/>
    <x v="6"/>
    <s v="GBC Poly Designer Binding Covers"/>
    <x v="3590"/>
    <n v="5"/>
    <n v="0"/>
    <n v="41.012999999999991"/>
  </r>
  <r>
    <x v="0"/>
    <s v="TS-21160"/>
    <s v="Theresa Swint"/>
    <x v="0"/>
    <s v="United States"/>
    <x v="18"/>
    <x v="13"/>
    <n v="19134"/>
    <x v="3"/>
    <s v="OFF-BI-10004876"/>
    <x v="1"/>
    <x v="6"/>
    <s v="Wilson Jones Suede Grain Vinyl Binders"/>
    <x v="3397"/>
    <n v="3"/>
    <n v="0.7"/>
    <n v="-1.7513999999999994"/>
  </r>
  <r>
    <x v="1"/>
    <s v="SS-20410"/>
    <s v="Shahid Shariari"/>
    <x v="1"/>
    <s v="United States"/>
    <x v="101"/>
    <x v="18"/>
    <n v="30318"/>
    <x v="2"/>
    <s v="OFF-BI-10004876"/>
    <x v="1"/>
    <x v="6"/>
    <s v="Wilson Jones Suede Grain Vinyl Binders"/>
    <x v="2071"/>
    <n v="1"/>
    <n v="0"/>
    <n v="1.3621999999999999"/>
  </r>
  <r>
    <x v="1"/>
    <s v="TH-21115"/>
    <s v="Thea Hudgings"/>
    <x v="0"/>
    <s v="United States"/>
    <x v="79"/>
    <x v="4"/>
    <n v="19711"/>
    <x v="3"/>
    <s v="OFF-BI-10004876"/>
    <x v="1"/>
    <x v="6"/>
    <s v="Wilson Jones Suede Grain Vinyl Binders"/>
    <x v="2063"/>
    <n v="4"/>
    <n v="0"/>
    <n v="5.4487999999999994"/>
  </r>
  <r>
    <x v="2"/>
    <s v="LS-16975"/>
    <s v="Lindsay Shagiari"/>
    <x v="2"/>
    <s v="United States"/>
    <x v="236"/>
    <x v="42"/>
    <n v="68104"/>
    <x v="0"/>
    <s v="OFF-BI-10004965"/>
    <x v="1"/>
    <x v="6"/>
    <s v="Ibico Covers for Plastic or Wire Binding Elements"/>
    <x v="3591"/>
    <n v="3"/>
    <n v="0"/>
    <n v="15.524999999999999"/>
  </r>
  <r>
    <x v="1"/>
    <s v="AB-10060"/>
    <s v="Adam Bellavance"/>
    <x v="2"/>
    <s v="United States"/>
    <x v="28"/>
    <x v="17"/>
    <n v="22980"/>
    <x v="2"/>
    <s v="OFF-BI-10004965"/>
    <x v="1"/>
    <x v="6"/>
    <s v="Ibico Covers for Plastic or Wire Binding Elements"/>
    <x v="3592"/>
    <n v="4"/>
    <n v="0"/>
    <n v="20.7"/>
  </r>
  <r>
    <x v="1"/>
    <s v="TT-21220"/>
    <s v="Thomas Thornton"/>
    <x v="1"/>
    <s v="United States"/>
    <x v="17"/>
    <x v="12"/>
    <n v="77041"/>
    <x v="0"/>
    <s v="OFF-BI-10004965"/>
    <x v="1"/>
    <x v="6"/>
    <s v="Ibico Covers for Plastic or Wire Binding Elements"/>
    <x v="3593"/>
    <n v="3"/>
    <n v="0.8"/>
    <n v="-12.075000000000003"/>
  </r>
  <r>
    <x v="1"/>
    <s v="BK-11260"/>
    <s v="Berenike Kampe"/>
    <x v="1"/>
    <s v="United States"/>
    <x v="0"/>
    <x v="0"/>
    <n v="60610"/>
    <x v="0"/>
    <s v="OFF-BI-10004965"/>
    <x v="1"/>
    <x v="6"/>
    <s v="Ibico Covers for Plastic or Wire Binding Elements"/>
    <x v="3594"/>
    <n v="2"/>
    <n v="0.8"/>
    <n v="-8.0500000000000025"/>
  </r>
  <r>
    <x v="1"/>
    <s v="YS-21880"/>
    <s v="Yana Sorensen"/>
    <x v="0"/>
    <s v="United States"/>
    <x v="32"/>
    <x v="18"/>
    <n v="31907"/>
    <x v="2"/>
    <s v="OFF-BI-10004965"/>
    <x v="1"/>
    <x v="6"/>
    <s v="Ibico Covers for Plastic or Wire Binding Elements"/>
    <x v="3591"/>
    <n v="3"/>
    <n v="0"/>
    <n v="15.524999999999999"/>
  </r>
  <r>
    <x v="0"/>
    <s v="CA-12775"/>
    <s v="Cynthia Arntzen"/>
    <x v="1"/>
    <s v="United States"/>
    <x v="15"/>
    <x v="6"/>
    <n v="48205"/>
    <x v="0"/>
    <s v="OFF-BI-10004965"/>
    <x v="1"/>
    <x v="6"/>
    <s v="Ibico Covers for Plastic or Wire Binding Elements"/>
    <x v="3595"/>
    <n v="2"/>
    <n v="0"/>
    <n v="10.35"/>
  </r>
  <r>
    <x v="0"/>
    <s v="TT-21220"/>
    <s v="Thomas Thornton"/>
    <x v="1"/>
    <s v="United States"/>
    <x v="237"/>
    <x v="4"/>
    <n v="19901"/>
    <x v="3"/>
    <s v="OFF-BI-10004965"/>
    <x v="1"/>
    <x v="6"/>
    <s v="Ibico Covers for Plastic or Wire Binding Elements"/>
    <x v="3591"/>
    <n v="3"/>
    <n v="0"/>
    <n v="15.524999999999999"/>
  </r>
  <r>
    <x v="3"/>
    <s v="SC-20725"/>
    <s v="Steven Cartwright"/>
    <x v="1"/>
    <s v="United States"/>
    <x v="17"/>
    <x v="12"/>
    <n v="77070"/>
    <x v="0"/>
    <s v="OFF-BI-10004967"/>
    <x v="1"/>
    <x v="6"/>
    <s v="Round Ring Binders"/>
    <x v="3596"/>
    <n v="5"/>
    <n v="0.8"/>
    <n v="-3.4320000000000004"/>
  </r>
  <r>
    <x v="1"/>
    <s v="MS-17710"/>
    <s v="Maurice Satty"/>
    <x v="1"/>
    <s v="United States"/>
    <x v="34"/>
    <x v="20"/>
    <n v="85204"/>
    <x v="1"/>
    <s v="OFF-BI-10004967"/>
    <x v="1"/>
    <x v="6"/>
    <s v="Round Ring Binders"/>
    <x v="2346"/>
    <n v="7"/>
    <n v="0.7"/>
    <n v="-3.3487999999999998"/>
  </r>
  <r>
    <x v="1"/>
    <s v="LS-16945"/>
    <s v="Linda Southworth"/>
    <x v="0"/>
    <s v="United States"/>
    <x v="29"/>
    <x v="7"/>
    <n v="80219"/>
    <x v="1"/>
    <s v="OFF-BI-10004967"/>
    <x v="1"/>
    <x v="6"/>
    <s v="Round Ring Binders"/>
    <x v="2540"/>
    <n v="3"/>
    <n v="0.7"/>
    <n v="-1.4352"/>
  </r>
  <r>
    <x v="1"/>
    <s v="AJ-10795"/>
    <s v="Anthony Johnson"/>
    <x v="0"/>
    <s v="United States"/>
    <x v="6"/>
    <x v="3"/>
    <n v="10024"/>
    <x v="3"/>
    <s v="OFF-BI-10004967"/>
    <x v="1"/>
    <x v="6"/>
    <s v="Round Ring Binders"/>
    <x v="1223"/>
    <n v="3"/>
    <n v="0.2"/>
    <n v="1.6848000000000001"/>
  </r>
  <r>
    <x v="0"/>
    <s v="IM-15055"/>
    <s v="Ionia McGrath"/>
    <x v="1"/>
    <s v="United States"/>
    <x v="266"/>
    <x v="1"/>
    <n v="95661"/>
    <x v="1"/>
    <s v="OFF-BI-10004967"/>
    <x v="1"/>
    <x v="6"/>
    <s v="Round Ring Binders"/>
    <x v="1222"/>
    <n v="5"/>
    <n v="0.2"/>
    <n v="2.8079999999999998"/>
  </r>
  <r>
    <x v="0"/>
    <s v="DN-13690"/>
    <s v="Duane Noonan"/>
    <x v="1"/>
    <s v="United States"/>
    <x v="11"/>
    <x v="8"/>
    <n v="98115"/>
    <x v="1"/>
    <s v="OFF-BI-10004967"/>
    <x v="1"/>
    <x v="6"/>
    <s v="Round Ring Binders"/>
    <x v="1222"/>
    <n v="5"/>
    <n v="0.2"/>
    <n v="2.8079999999999998"/>
  </r>
  <r>
    <x v="0"/>
    <s v="CC-12430"/>
    <s v="Chuck Clark"/>
    <x v="2"/>
    <s v="United States"/>
    <x v="2"/>
    <x v="1"/>
    <n v="94122"/>
    <x v="1"/>
    <s v="OFF-BI-10004970"/>
    <x v="1"/>
    <x v="6"/>
    <s v="ACCOHIDE 3-Ring Binder, Blue, 1&quot;"/>
    <x v="3597"/>
    <n v="4"/>
    <n v="0.2"/>
    <n v="4.4603999999999999"/>
  </r>
  <r>
    <x v="1"/>
    <s v="AC-10615"/>
    <s v="Ann Chong"/>
    <x v="0"/>
    <s v="United States"/>
    <x v="6"/>
    <x v="3"/>
    <n v="10009"/>
    <x v="3"/>
    <s v="OFF-BI-10004970"/>
    <x v="1"/>
    <x v="6"/>
    <s v="ACCOHIDE 3-Ring Binder, Blue, 1&quot;"/>
    <x v="3598"/>
    <n v="8"/>
    <n v="0.2"/>
    <n v="8.9207999999999998"/>
  </r>
  <r>
    <x v="1"/>
    <s v="CB-12415"/>
    <s v="Christy Brittain"/>
    <x v="1"/>
    <s v="United States"/>
    <x v="18"/>
    <x v="13"/>
    <n v="19134"/>
    <x v="3"/>
    <s v="OFF-BI-10004970"/>
    <x v="1"/>
    <x v="6"/>
    <s v="ACCOHIDE 3-Ring Binder, Blue, 1&quot;"/>
    <x v="3599"/>
    <n v="4"/>
    <n v="0.7"/>
    <n v="-3.7995999999999981"/>
  </r>
  <r>
    <x v="3"/>
    <s v="AA-10375"/>
    <s v="Allen Armold"/>
    <x v="1"/>
    <s v="United States"/>
    <x v="101"/>
    <x v="18"/>
    <n v="30318"/>
    <x v="2"/>
    <s v="OFF-BI-10004970"/>
    <x v="1"/>
    <x v="6"/>
    <s v="ACCOHIDE 3-Ring Binder, Blue, 1&quot;"/>
    <x v="2084"/>
    <n v="2"/>
    <n v="0"/>
    <n v="3.8822000000000001"/>
  </r>
  <r>
    <x v="2"/>
    <s v="TT-21220"/>
    <s v="Thomas Thornton"/>
    <x v="1"/>
    <s v="United States"/>
    <x v="2"/>
    <x v="1"/>
    <n v="94109"/>
    <x v="1"/>
    <s v="OFF-BI-10004970"/>
    <x v="1"/>
    <x v="6"/>
    <s v="ACCOHIDE 3-Ring Binder, Blue, 1&quot;"/>
    <x v="3600"/>
    <n v="2"/>
    <n v="0.2"/>
    <n v="2.2302"/>
  </r>
  <r>
    <x v="2"/>
    <s v="SS-20590"/>
    <s v="Sonia Sunley"/>
    <x v="1"/>
    <s v="United States"/>
    <x v="66"/>
    <x v="14"/>
    <n v="53711"/>
    <x v="0"/>
    <s v="OFF-BI-10004970"/>
    <x v="1"/>
    <x v="6"/>
    <s v="ACCOHIDE 3-Ring Binder, Blue, 1&quot;"/>
    <x v="2084"/>
    <n v="2"/>
    <n v="0"/>
    <n v="3.8822000000000001"/>
  </r>
  <r>
    <x v="0"/>
    <s v="ND-18370"/>
    <s v="Natalie DeCherney"/>
    <x v="1"/>
    <s v="United States"/>
    <x v="2"/>
    <x v="1"/>
    <n v="94110"/>
    <x v="1"/>
    <s v="OFF-BI-10004970"/>
    <x v="1"/>
    <x v="6"/>
    <s v="ACCOHIDE 3-Ring Binder, Blue, 1&quot;"/>
    <x v="3601"/>
    <n v="6"/>
    <n v="0.2"/>
    <n v="6.690599999999999"/>
  </r>
  <r>
    <x v="1"/>
    <s v="NS-18640"/>
    <s v="Noel Staavos"/>
    <x v="0"/>
    <s v="United States"/>
    <x v="355"/>
    <x v="40"/>
    <n v="83704"/>
    <x v="1"/>
    <s v="OFF-BI-10004970"/>
    <x v="1"/>
    <x v="6"/>
    <s v="ACCOHIDE 3-Ring Binder, Blue, 1&quot;"/>
    <x v="2082"/>
    <n v="1"/>
    <n v="0.2"/>
    <n v="1.1151"/>
  </r>
  <r>
    <x v="1"/>
    <s v="PS-19045"/>
    <s v="Penelope Sewall"/>
    <x v="2"/>
    <s v="United States"/>
    <x v="461"/>
    <x v="46"/>
    <n v="4240"/>
    <x v="3"/>
    <s v="OFF-BI-10004970"/>
    <x v="1"/>
    <x v="6"/>
    <s v="ACCOHIDE 3-Ring Binder, Blue, 1&quot;"/>
    <x v="2084"/>
    <n v="2"/>
    <n v="0"/>
    <n v="3.8822000000000001"/>
  </r>
  <r>
    <x v="1"/>
    <s v="MS-17365"/>
    <s v="Maribeth Schnelling"/>
    <x v="1"/>
    <s v="United States"/>
    <x v="378"/>
    <x v="14"/>
    <n v="54401"/>
    <x v="0"/>
    <s v="OFF-BI-10004970"/>
    <x v="1"/>
    <x v="6"/>
    <s v="ACCOHIDE 3-Ring Binder, Blue, 1&quot;"/>
    <x v="2085"/>
    <n v="3"/>
    <n v="0"/>
    <n v="5.8232999999999997"/>
  </r>
  <r>
    <x v="3"/>
    <s v="AH-10030"/>
    <s v="Aaron Hawkins"/>
    <x v="0"/>
    <s v="United States"/>
    <x v="39"/>
    <x v="3"/>
    <n v="12180"/>
    <x v="3"/>
    <s v="OFF-BI-10004970"/>
    <x v="1"/>
    <x v="6"/>
    <s v="ACCOHIDE 3-Ring Binder, Blue, 1&quot;"/>
    <x v="2086"/>
    <n v="3"/>
    <n v="0.2"/>
    <n v="3.3452999999999995"/>
  </r>
  <r>
    <x v="3"/>
    <s v="KC-16675"/>
    <s v="Kimberly Carter"/>
    <x v="0"/>
    <s v="United States"/>
    <x v="36"/>
    <x v="21"/>
    <n v="42420"/>
    <x v="2"/>
    <s v="OFF-BI-10004970"/>
    <x v="1"/>
    <x v="6"/>
    <s v="ACCOHIDE 3-Ring Binder, Blue, 1&quot;"/>
    <x v="2085"/>
    <n v="3"/>
    <n v="0"/>
    <n v="5.8232999999999997"/>
  </r>
  <r>
    <x v="1"/>
    <s v="DP-13105"/>
    <s v="Dave Poirier"/>
    <x v="0"/>
    <s v="United States"/>
    <x v="11"/>
    <x v="8"/>
    <n v="98115"/>
    <x v="1"/>
    <s v="OFF-BI-10004970"/>
    <x v="1"/>
    <x v="6"/>
    <s v="ACCOHIDE 3-Ring Binder, Blue, 1&quot;"/>
    <x v="3597"/>
    <n v="4"/>
    <n v="0.2"/>
    <n v="4.4603999999999999"/>
  </r>
  <r>
    <x v="0"/>
    <s v="AB-10060"/>
    <s v="Adam Bellavance"/>
    <x v="2"/>
    <s v="United States"/>
    <x v="6"/>
    <x v="3"/>
    <n v="10009"/>
    <x v="3"/>
    <s v="OFF-BI-10004995"/>
    <x v="1"/>
    <x v="6"/>
    <s v="GBC DocuBind P400 Electric Binding System"/>
    <x v="3602"/>
    <n v="4"/>
    <n v="0.2"/>
    <n v="1415.4295999999997"/>
  </r>
  <r>
    <x v="1"/>
    <s v="ZC-21910"/>
    <s v="Zuschuss Carroll"/>
    <x v="1"/>
    <s v="United States"/>
    <x v="17"/>
    <x v="12"/>
    <n v="77041"/>
    <x v="0"/>
    <s v="OFF-BI-10004995"/>
    <x v="1"/>
    <x v="6"/>
    <s v="GBC DocuBind P400 Electric Binding System"/>
    <x v="3603"/>
    <n v="4"/>
    <n v="0.8"/>
    <n v="-1850.9464000000007"/>
  </r>
  <r>
    <x v="1"/>
    <s v="TH-21550"/>
    <s v="Tracy Hopkins"/>
    <x v="2"/>
    <s v="United States"/>
    <x v="108"/>
    <x v="9"/>
    <n v="27217"/>
    <x v="2"/>
    <s v="OFF-BI-10004995"/>
    <x v="1"/>
    <x v="6"/>
    <s v="GBC DocuBind P400 Electric Binding System"/>
    <x v="3604"/>
    <n v="4"/>
    <n v="0.7"/>
    <n v="-1306.5504000000001"/>
  </r>
  <r>
    <x v="3"/>
    <s v="AR-10540"/>
    <s v="Andy Reiter"/>
    <x v="1"/>
    <s v="United States"/>
    <x v="109"/>
    <x v="6"/>
    <n v="49201"/>
    <x v="0"/>
    <s v="OFF-BI-10004995"/>
    <x v="1"/>
    <x v="6"/>
    <s v="GBC DocuBind P400 Electric Binding System"/>
    <x v="3605"/>
    <n v="4"/>
    <n v="0"/>
    <n v="2504.2215999999999"/>
  </r>
  <r>
    <x v="1"/>
    <s v="GH-14425"/>
    <s v="Gary Hwang"/>
    <x v="1"/>
    <s v="United States"/>
    <x v="11"/>
    <x v="8"/>
    <n v="98105"/>
    <x v="1"/>
    <s v="OFF-BI-10004995"/>
    <x v="1"/>
    <x v="6"/>
    <s v="GBC DocuBind P400 Electric Binding System"/>
    <x v="3606"/>
    <n v="3"/>
    <n v="0.2"/>
    <n v="1061.5721999999998"/>
  </r>
  <r>
    <x v="1"/>
    <s v="LF-17185"/>
    <s v="Luke Foster"/>
    <x v="1"/>
    <s v="United States"/>
    <x v="138"/>
    <x v="12"/>
    <n v="78207"/>
    <x v="0"/>
    <s v="OFF-BI-10004995"/>
    <x v="1"/>
    <x v="6"/>
    <s v="GBC DocuBind P400 Electric Binding System"/>
    <x v="3607"/>
    <n v="8"/>
    <n v="0.8"/>
    <n v="-3701.8928000000014"/>
  </r>
  <r>
    <x v="1"/>
    <s v="EA-14035"/>
    <s v="Erin Ashbrook"/>
    <x v="0"/>
    <s v="United States"/>
    <x v="23"/>
    <x v="35"/>
    <n v="29203"/>
    <x v="2"/>
    <s v="OFF-EN-10000056"/>
    <x v="1"/>
    <x v="7"/>
    <s v="Cameo Buff Policy Envelopes"/>
    <x v="3608"/>
    <n v="3"/>
    <n v="0"/>
    <n v="87.744299999999981"/>
  </r>
  <r>
    <x v="1"/>
    <s v="RW-19630"/>
    <s v="Rob Williams"/>
    <x v="0"/>
    <s v="United States"/>
    <x v="19"/>
    <x v="12"/>
    <n v="75220"/>
    <x v="0"/>
    <s v="OFF-EN-10000056"/>
    <x v="1"/>
    <x v="7"/>
    <s v="Cameo Buff Policy Envelopes"/>
    <x v="3609"/>
    <n v="3"/>
    <n v="0.2"/>
    <n v="50.40629999999998"/>
  </r>
  <r>
    <x v="1"/>
    <s v="BS-11800"/>
    <s v="Bryan Spruell"/>
    <x v="2"/>
    <s v="United States"/>
    <x v="1"/>
    <x v="1"/>
    <n v="92037"/>
    <x v="1"/>
    <s v="OFF-EN-10000056"/>
    <x v="1"/>
    <x v="7"/>
    <s v="Cameo Buff Policy Envelopes"/>
    <x v="3610"/>
    <n v="2"/>
    <n v="0"/>
    <n v="58.496199999999988"/>
  </r>
  <r>
    <x v="1"/>
    <s v="LH-17155"/>
    <s v="Logan Haushalter"/>
    <x v="1"/>
    <s v="United States"/>
    <x v="5"/>
    <x v="1"/>
    <n v="90032"/>
    <x v="1"/>
    <s v="OFF-EN-10000056"/>
    <x v="1"/>
    <x v="7"/>
    <s v="Cameo Buff Policy Envelopes"/>
    <x v="3608"/>
    <n v="3"/>
    <n v="0"/>
    <n v="87.744299999999981"/>
  </r>
  <r>
    <x v="0"/>
    <s v="NB-18655"/>
    <s v="Nona Balk"/>
    <x v="0"/>
    <s v="United States"/>
    <x v="18"/>
    <x v="13"/>
    <n v="19134"/>
    <x v="3"/>
    <s v="OFF-EN-10000056"/>
    <x v="1"/>
    <x v="7"/>
    <s v="Cameo Buff Policy Envelopes"/>
    <x v="3611"/>
    <n v="7"/>
    <n v="0.2"/>
    <n v="117.61469999999996"/>
  </r>
  <r>
    <x v="1"/>
    <s v="DK-12835"/>
    <s v="Damala Kotsonis"/>
    <x v="0"/>
    <s v="United States"/>
    <x v="33"/>
    <x v="17"/>
    <n v="22153"/>
    <x v="2"/>
    <s v="OFF-EN-10000056"/>
    <x v="1"/>
    <x v="7"/>
    <s v="Cameo Buff Policy Envelopes"/>
    <x v="3612"/>
    <n v="5"/>
    <n v="0"/>
    <n v="146.24049999999997"/>
  </r>
  <r>
    <x v="1"/>
    <s v="KM-16720"/>
    <s v="Kunst Miller"/>
    <x v="1"/>
    <s v="United States"/>
    <x v="17"/>
    <x v="12"/>
    <n v="77095"/>
    <x v="0"/>
    <s v="OFF-EN-10000056"/>
    <x v="1"/>
    <x v="7"/>
    <s v="Cameo Buff Policy Envelopes"/>
    <x v="3609"/>
    <n v="3"/>
    <n v="0.2"/>
    <n v="50.40629999999998"/>
  </r>
  <r>
    <x v="1"/>
    <s v="RC-19960"/>
    <s v="Ryan Crowe"/>
    <x v="1"/>
    <s v="United States"/>
    <x v="17"/>
    <x v="12"/>
    <n v="77041"/>
    <x v="0"/>
    <s v="OFF-EN-10000056"/>
    <x v="1"/>
    <x v="7"/>
    <s v="Cameo Buff Policy Envelopes"/>
    <x v="3613"/>
    <n v="2"/>
    <n v="0.2"/>
    <n v="33.604199999999992"/>
  </r>
  <r>
    <x v="1"/>
    <s v="AS-10630"/>
    <s v="Ann Steele"/>
    <x v="2"/>
    <s v="United States"/>
    <x v="116"/>
    <x v="12"/>
    <n v="77506"/>
    <x v="0"/>
    <s v="OFF-EN-10000461"/>
    <x v="1"/>
    <x v="7"/>
    <s v="#10- 4 1/8&quot; x 9 1/2&quot; Recycled Envelopes"/>
    <x v="3614"/>
    <n v="4"/>
    <n v="0.2"/>
    <n v="9.4391999999999996"/>
  </r>
  <r>
    <x v="1"/>
    <s v="AM-10705"/>
    <s v="Anne McFarland"/>
    <x v="1"/>
    <s v="United States"/>
    <x v="5"/>
    <x v="1"/>
    <n v="90004"/>
    <x v="1"/>
    <s v="OFF-EN-10000461"/>
    <x v="1"/>
    <x v="7"/>
    <s v="#10- 4 1/8&quot; x 9 1/2&quot; Recycled Envelopes"/>
    <x v="1835"/>
    <n v="2"/>
    <n v="0"/>
    <n v="8.2156000000000002"/>
  </r>
  <r>
    <x v="1"/>
    <s v="MP-18175"/>
    <s v="Mike Pelletier"/>
    <x v="2"/>
    <s v="United States"/>
    <x v="1"/>
    <x v="1"/>
    <n v="92024"/>
    <x v="1"/>
    <s v="OFF-EN-10000461"/>
    <x v="1"/>
    <x v="7"/>
    <s v="#10- 4 1/8&quot; x 9 1/2&quot; Recycled Envelopes"/>
    <x v="3615"/>
    <n v="5"/>
    <n v="0"/>
    <n v="20.539000000000001"/>
  </r>
  <r>
    <x v="3"/>
    <s v="PS-18970"/>
    <s v="Paul Stevenson"/>
    <x v="2"/>
    <s v="United States"/>
    <x v="36"/>
    <x v="21"/>
    <n v="42420"/>
    <x v="2"/>
    <s v="OFF-EN-10000461"/>
    <x v="1"/>
    <x v="7"/>
    <s v="#10- 4 1/8&quot; x 9 1/2&quot; Recycled Envelopes"/>
    <x v="1835"/>
    <n v="2"/>
    <n v="0"/>
    <n v="8.2156000000000002"/>
  </r>
  <r>
    <x v="1"/>
    <s v="RB-19645"/>
    <s v="Robert Barroso"/>
    <x v="0"/>
    <s v="United States"/>
    <x v="128"/>
    <x v="24"/>
    <n v="38109"/>
    <x v="2"/>
    <s v="OFF-EN-10000461"/>
    <x v="1"/>
    <x v="7"/>
    <s v="#10- 4 1/8&quot; x 9 1/2&quot; Recycled Envelopes"/>
    <x v="3616"/>
    <n v="8"/>
    <n v="0.2"/>
    <n v="18.878399999999999"/>
  </r>
  <r>
    <x v="1"/>
    <s v="JB-16000"/>
    <s v="Joy Bell-"/>
    <x v="1"/>
    <s v="United States"/>
    <x v="266"/>
    <x v="6"/>
    <n v="48066"/>
    <x v="0"/>
    <s v="OFF-EN-10000461"/>
    <x v="1"/>
    <x v="7"/>
    <s v="#10- 4 1/8&quot; x 9 1/2&quot; Recycled Envelopes"/>
    <x v="1835"/>
    <n v="2"/>
    <n v="0"/>
    <n v="8.2156000000000002"/>
  </r>
  <r>
    <x v="1"/>
    <s v="SB-20170"/>
    <s v="Sarah Bern"/>
    <x v="1"/>
    <s v="United States"/>
    <x v="0"/>
    <x v="0"/>
    <n v="60623"/>
    <x v="0"/>
    <s v="OFF-EN-10000461"/>
    <x v="1"/>
    <x v="7"/>
    <s v="#10- 4 1/8&quot; x 9 1/2&quot; Recycled Envelopes"/>
    <x v="3617"/>
    <n v="2"/>
    <n v="0.2"/>
    <n v="4.7195999999999998"/>
  </r>
  <r>
    <x v="1"/>
    <s v="BG-11695"/>
    <s v="Brooke Gillingham"/>
    <x v="0"/>
    <s v="United States"/>
    <x v="6"/>
    <x v="3"/>
    <n v="10009"/>
    <x v="3"/>
    <s v="OFF-EN-10000461"/>
    <x v="1"/>
    <x v="7"/>
    <s v="#10- 4 1/8&quot; x 9 1/2&quot; Recycled Envelopes"/>
    <x v="1835"/>
    <n v="2"/>
    <n v="0"/>
    <n v="8.2156000000000002"/>
  </r>
  <r>
    <x v="1"/>
    <s v="SP-20860"/>
    <s v="Sung Pak"/>
    <x v="0"/>
    <s v="United States"/>
    <x v="5"/>
    <x v="1"/>
    <n v="90045"/>
    <x v="1"/>
    <s v="OFF-EN-10000483"/>
    <x v="1"/>
    <x v="7"/>
    <s v="White Envelopes, White Envelopes with Clear Poly Window"/>
    <x v="3618"/>
    <n v="1"/>
    <n v="0"/>
    <n v="7.0149999999999988"/>
  </r>
  <r>
    <x v="3"/>
    <s v="RK-19300"/>
    <s v="Ralph Kennedy"/>
    <x v="1"/>
    <s v="United States"/>
    <x v="471"/>
    <x v="33"/>
    <n v="46614"/>
    <x v="0"/>
    <s v="OFF-EN-10000483"/>
    <x v="1"/>
    <x v="7"/>
    <s v="White Envelopes, White Envelopes with Clear Poly Window"/>
    <x v="3619"/>
    <n v="7"/>
    <n v="0"/>
    <n v="49.10499999999999"/>
  </r>
  <r>
    <x v="1"/>
    <s v="CC-12220"/>
    <s v="Chris Cortes"/>
    <x v="1"/>
    <s v="United States"/>
    <x v="138"/>
    <x v="12"/>
    <n v="78207"/>
    <x v="0"/>
    <s v="OFF-EN-10000483"/>
    <x v="1"/>
    <x v="7"/>
    <s v="White Envelopes, White Envelopes with Clear Poly Window"/>
    <x v="3620"/>
    <n v="3"/>
    <n v="0.2"/>
    <n v="11.894999999999994"/>
  </r>
  <r>
    <x v="1"/>
    <s v="MG-17890"/>
    <s v="Michael Granlund"/>
    <x v="2"/>
    <s v="United States"/>
    <x v="67"/>
    <x v="15"/>
    <n v="21215"/>
    <x v="3"/>
    <s v="OFF-EN-10000483"/>
    <x v="1"/>
    <x v="7"/>
    <s v="White Envelopes, White Envelopes with Clear Poly Window"/>
    <x v="3621"/>
    <n v="9"/>
    <n v="0"/>
    <n v="63.134999999999991"/>
  </r>
  <r>
    <x v="1"/>
    <s v="KB-16240"/>
    <s v="Karen Bern"/>
    <x v="0"/>
    <s v="United States"/>
    <x v="18"/>
    <x v="13"/>
    <n v="19140"/>
    <x v="3"/>
    <s v="OFF-EN-10000483"/>
    <x v="1"/>
    <x v="7"/>
    <s v="White Envelopes, White Envelopes with Clear Poly Window"/>
    <x v="3622"/>
    <n v="2"/>
    <n v="0.2"/>
    <n v="7.9299999999999971"/>
  </r>
  <r>
    <x v="1"/>
    <s v="AS-10090"/>
    <s v="Adam Shillingsburg"/>
    <x v="1"/>
    <s v="United States"/>
    <x v="33"/>
    <x v="19"/>
    <n v="65807"/>
    <x v="0"/>
    <s v="OFF-EN-10000781"/>
    <x v="1"/>
    <x v="7"/>
    <s v="#10- 4 1/8&quot; x 9 1/2&quot; Recycled Envelopes"/>
    <x v="3623"/>
    <n v="3"/>
    <n v="0"/>
    <n v="12.323399999999999"/>
  </r>
  <r>
    <x v="2"/>
    <s v="CK-12205"/>
    <s v="Chloris Kastensmidt"/>
    <x v="1"/>
    <s v="United States"/>
    <x v="331"/>
    <x v="10"/>
    <n v="32712"/>
    <x v="2"/>
    <s v="OFF-EN-10000781"/>
    <x v="1"/>
    <x v="7"/>
    <s v="#10- 4 1/8&quot; x 9 1/2&quot; Recycled Envelopes"/>
    <x v="3624"/>
    <n v="7"/>
    <n v="0.2"/>
    <n v="16.518599999999999"/>
  </r>
  <r>
    <x v="1"/>
    <s v="JC-16105"/>
    <s v="Julie Creighton"/>
    <x v="0"/>
    <s v="United States"/>
    <x v="252"/>
    <x v="9"/>
    <n v="27707"/>
    <x v="2"/>
    <s v="OFF-EN-10000927"/>
    <x v="1"/>
    <x v="7"/>
    <s v="Jet-Pak Recycled Peel 'N' Seal Padded Mailers"/>
    <x v="3625"/>
    <n v="7"/>
    <n v="0.2"/>
    <n v="62.807499999999976"/>
  </r>
  <r>
    <x v="0"/>
    <s v="JO-15550"/>
    <s v="Jesus Ocampo"/>
    <x v="2"/>
    <s v="United States"/>
    <x v="123"/>
    <x v="13"/>
    <n v="19013"/>
    <x v="3"/>
    <s v="OFF-EN-10000927"/>
    <x v="1"/>
    <x v="7"/>
    <s v="Jet-Pak Recycled Peel 'N' Seal Padded Mailers"/>
    <x v="3625"/>
    <n v="7"/>
    <n v="0.2"/>
    <n v="62.807499999999976"/>
  </r>
  <r>
    <x v="1"/>
    <s v="GT-14710"/>
    <s v="Greg Tran"/>
    <x v="1"/>
    <s v="United States"/>
    <x v="11"/>
    <x v="8"/>
    <n v="98105"/>
    <x v="1"/>
    <s v="OFF-EN-10000927"/>
    <x v="1"/>
    <x v="7"/>
    <s v="Jet-Pak Recycled Peel 'N' Seal Padded Mailers"/>
    <x v="3626"/>
    <n v="1"/>
    <n v="0"/>
    <n v="16.150499999999997"/>
  </r>
  <r>
    <x v="0"/>
    <s v="PA-19060"/>
    <s v="Pete Armstrong"/>
    <x v="2"/>
    <s v="United States"/>
    <x v="19"/>
    <x v="12"/>
    <n v="75220"/>
    <x v="0"/>
    <s v="OFF-EN-10000927"/>
    <x v="1"/>
    <x v="7"/>
    <s v="Jet-Pak Recycled Peel 'N' Seal Padded Mailers"/>
    <x v="3627"/>
    <n v="4"/>
    <n v="0.2"/>
    <n v="35.889999999999986"/>
  </r>
  <r>
    <x v="1"/>
    <s v="LS-17230"/>
    <s v="Lycoris Saunders"/>
    <x v="1"/>
    <s v="United States"/>
    <x v="152"/>
    <x v="12"/>
    <n v="75051"/>
    <x v="0"/>
    <s v="OFF-EN-10001028"/>
    <x v="1"/>
    <x v="7"/>
    <s v="Staple envelope"/>
    <x v="2935"/>
    <n v="3"/>
    <n v="0.2"/>
    <n v="9.3443999999999985"/>
  </r>
  <r>
    <x v="2"/>
    <s v="RA-19885"/>
    <s v="Ruben Ausman"/>
    <x v="0"/>
    <s v="United States"/>
    <x v="2"/>
    <x v="1"/>
    <n v="94109"/>
    <x v="1"/>
    <s v="OFF-EN-10001028"/>
    <x v="1"/>
    <x v="7"/>
    <s v="Staple envelope"/>
    <x v="3628"/>
    <n v="6"/>
    <n v="0"/>
    <n v="33.064799999999998"/>
  </r>
  <r>
    <x v="3"/>
    <s v="HL-15040"/>
    <s v="Hunter Lopez"/>
    <x v="1"/>
    <s v="United States"/>
    <x v="17"/>
    <x v="12"/>
    <n v="77095"/>
    <x v="0"/>
    <s v="OFF-EN-10001099"/>
    <x v="1"/>
    <x v="7"/>
    <s v="Staple envelope"/>
    <x v="3629"/>
    <n v="2"/>
    <n v="0.2"/>
    <n v="5.0855999999999986"/>
  </r>
  <r>
    <x v="3"/>
    <s v="CK-12595"/>
    <s v="Clytie Kelty"/>
    <x v="1"/>
    <s v="United States"/>
    <x v="6"/>
    <x v="3"/>
    <n v="10024"/>
    <x v="3"/>
    <s v="OFF-EN-10001099"/>
    <x v="1"/>
    <x v="7"/>
    <s v="Staple envelope"/>
    <x v="2281"/>
    <n v="3"/>
    <n v="0"/>
    <n v="13.496399999999998"/>
  </r>
  <r>
    <x v="3"/>
    <s v="DM-13015"/>
    <s v="Darrin Martin"/>
    <x v="1"/>
    <s v="United States"/>
    <x v="384"/>
    <x v="24"/>
    <n v="37604"/>
    <x v="2"/>
    <s v="OFF-EN-10001099"/>
    <x v="1"/>
    <x v="7"/>
    <s v="Staple envelope"/>
    <x v="3630"/>
    <n v="3"/>
    <n v="0.2"/>
    <n v="7.6283999999999974"/>
  </r>
  <r>
    <x v="2"/>
    <s v="DM-13015"/>
    <s v="Darrin Martin"/>
    <x v="1"/>
    <s v="United States"/>
    <x v="6"/>
    <x v="3"/>
    <n v="10009"/>
    <x v="3"/>
    <s v="OFF-EN-10001099"/>
    <x v="1"/>
    <x v="7"/>
    <s v="Staple envelope"/>
    <x v="1261"/>
    <n v="7"/>
    <n v="0"/>
    <n v="31.491599999999995"/>
  </r>
  <r>
    <x v="1"/>
    <s v="PB-19150"/>
    <s v="Philip Brown"/>
    <x v="1"/>
    <s v="United States"/>
    <x v="24"/>
    <x v="10"/>
    <n v="33178"/>
    <x v="2"/>
    <s v="OFF-EN-10001099"/>
    <x v="1"/>
    <x v="7"/>
    <s v="Staple envelope"/>
    <x v="3630"/>
    <n v="3"/>
    <n v="0.2"/>
    <n v="7.6283999999999974"/>
  </r>
  <r>
    <x v="1"/>
    <s v="JL-15505"/>
    <s v="Jeremy Lonsdale"/>
    <x v="1"/>
    <s v="United States"/>
    <x v="6"/>
    <x v="3"/>
    <n v="10035"/>
    <x v="3"/>
    <s v="OFF-EN-10001137"/>
    <x v="1"/>
    <x v="7"/>
    <s v="#10 Gummed Flap White Envelopes, 100/Box"/>
    <x v="2084"/>
    <n v="2"/>
    <n v="0"/>
    <n v="3.7995999999999999"/>
  </r>
  <r>
    <x v="1"/>
    <s v="CS-12250"/>
    <s v="Chris Selesnick"/>
    <x v="0"/>
    <s v="United States"/>
    <x v="472"/>
    <x v="12"/>
    <n v="76117"/>
    <x v="0"/>
    <s v="OFF-EN-10001137"/>
    <x v="1"/>
    <x v="7"/>
    <s v="#10 Gummed Flap White Envelopes, 100/Box"/>
    <x v="3600"/>
    <n v="2"/>
    <n v="0.2"/>
    <n v="2.1475999999999997"/>
  </r>
  <r>
    <x v="1"/>
    <s v="WB-21850"/>
    <s v="William Brown"/>
    <x v="1"/>
    <s v="United States"/>
    <x v="6"/>
    <x v="3"/>
    <n v="10011"/>
    <x v="3"/>
    <s v="OFF-EN-10001137"/>
    <x v="1"/>
    <x v="7"/>
    <s v="#10 Gummed Flap White Envelopes, 100/Box"/>
    <x v="2083"/>
    <n v="4"/>
    <n v="0"/>
    <n v="7.5991999999999997"/>
  </r>
  <r>
    <x v="1"/>
    <s v="CY-12745"/>
    <s v="Craig Yedwab"/>
    <x v="0"/>
    <s v="United States"/>
    <x v="0"/>
    <x v="0"/>
    <n v="60610"/>
    <x v="0"/>
    <s v="OFF-EN-10001137"/>
    <x v="1"/>
    <x v="7"/>
    <s v="#10 Gummed Flap White Envelopes, 100/Box"/>
    <x v="2086"/>
    <n v="3"/>
    <n v="0.2"/>
    <n v="3.2213999999999996"/>
  </r>
  <r>
    <x v="1"/>
    <s v="JF-15355"/>
    <s v="Jay Fein"/>
    <x v="1"/>
    <s v="United States"/>
    <x v="176"/>
    <x v="12"/>
    <n v="78745"/>
    <x v="0"/>
    <s v="OFF-EN-10001141"/>
    <x v="1"/>
    <x v="7"/>
    <s v="Manila Recycled Extra-Heavyweight Clasp Envelopes, 6&quot; x 9&quot;"/>
    <x v="2524"/>
    <n v="2"/>
    <n v="0.2"/>
    <n v="6.3684000000000003"/>
  </r>
  <r>
    <x v="3"/>
    <s v="DO-13435"/>
    <s v="Denny Ordway"/>
    <x v="1"/>
    <s v="United States"/>
    <x v="34"/>
    <x v="20"/>
    <n v="85204"/>
    <x v="1"/>
    <s v="OFF-EN-10001141"/>
    <x v="1"/>
    <x v="7"/>
    <s v="Manila Recycled Extra-Heavyweight Clasp Envelopes, 6&quot; x 9&quot;"/>
    <x v="1762"/>
    <n v="5"/>
    <n v="0.2"/>
    <n v="15.921000000000003"/>
  </r>
  <r>
    <x v="0"/>
    <s v="HM-14860"/>
    <s v="Harry Marie"/>
    <x v="0"/>
    <s v="United States"/>
    <x v="460"/>
    <x v="7"/>
    <n v="80538"/>
    <x v="1"/>
    <s v="OFF-EN-10001141"/>
    <x v="1"/>
    <x v="7"/>
    <s v="Manila Recycled Extra-Heavyweight Clasp Envelopes, 6&quot; x 9&quot;"/>
    <x v="3631"/>
    <n v="1"/>
    <n v="0.2"/>
    <n v="3.1842000000000001"/>
  </r>
  <r>
    <x v="1"/>
    <s v="JM-15580"/>
    <s v="Jill Matthias"/>
    <x v="1"/>
    <s v="United States"/>
    <x v="11"/>
    <x v="8"/>
    <n v="98105"/>
    <x v="1"/>
    <s v="OFF-EN-10001141"/>
    <x v="1"/>
    <x v="7"/>
    <s v="Manila Recycled Extra-Heavyweight Clasp Envelopes, 6&quot; x 9&quot;"/>
    <x v="2528"/>
    <n v="5"/>
    <n v="0"/>
    <n v="26.901000000000003"/>
  </r>
  <r>
    <x v="1"/>
    <s v="AP-10915"/>
    <s v="Arthur Prichep"/>
    <x v="1"/>
    <s v="United States"/>
    <x v="278"/>
    <x v="10"/>
    <n v="32137"/>
    <x v="2"/>
    <s v="OFF-EN-10001219"/>
    <x v="1"/>
    <x v="7"/>
    <s v="#10- 4 1/8&quot; x 9 1/2&quot; Security-Tint Envelopes"/>
    <x v="3066"/>
    <n v="4"/>
    <n v="0.2"/>
    <n v="8.8623999999999992"/>
  </r>
  <r>
    <x v="1"/>
    <s v="ZC-21910"/>
    <s v="Zuschuss Carroll"/>
    <x v="1"/>
    <s v="United States"/>
    <x v="5"/>
    <x v="1"/>
    <n v="90045"/>
    <x v="1"/>
    <s v="OFF-EN-10001219"/>
    <x v="1"/>
    <x v="7"/>
    <s v="#10- 4 1/8&quot; x 9 1/2&quot; Security-Tint Envelopes"/>
    <x v="3632"/>
    <n v="2"/>
    <n v="0"/>
    <n v="7.4871999999999996"/>
  </r>
  <r>
    <x v="1"/>
    <s v="LS-16975"/>
    <s v="Lindsay Shagiari"/>
    <x v="2"/>
    <s v="United States"/>
    <x v="19"/>
    <x v="12"/>
    <n v="75081"/>
    <x v="0"/>
    <s v="OFF-EN-10001219"/>
    <x v="1"/>
    <x v="7"/>
    <s v="#10- 4 1/8&quot; x 9 1/2&quot; Security-Tint Envelopes"/>
    <x v="3633"/>
    <n v="2"/>
    <n v="0.2"/>
    <n v="4.4311999999999996"/>
  </r>
  <r>
    <x v="2"/>
    <s v="TN-21040"/>
    <s v="Tanja Norvell"/>
    <x v="2"/>
    <s v="United States"/>
    <x v="181"/>
    <x v="1"/>
    <n v="95336"/>
    <x v="1"/>
    <s v="OFF-EN-10001219"/>
    <x v="1"/>
    <x v="7"/>
    <s v="#10- 4 1/8&quot; x 9 1/2&quot; Security-Tint Envelopes"/>
    <x v="3632"/>
    <n v="2"/>
    <n v="0"/>
    <n v="7.4871999999999996"/>
  </r>
  <r>
    <x v="1"/>
    <s v="BH-11710"/>
    <s v="Brosina Hoffman"/>
    <x v="1"/>
    <s v="United States"/>
    <x v="384"/>
    <x v="24"/>
    <n v="37604"/>
    <x v="2"/>
    <s v="OFF-EN-10001219"/>
    <x v="1"/>
    <x v="7"/>
    <s v="#10- 4 1/8&quot; x 9 1/2&quot; Security-Tint Envelopes"/>
    <x v="2814"/>
    <n v="3"/>
    <n v="0.2"/>
    <n v="6.6467999999999989"/>
  </r>
  <r>
    <x v="1"/>
    <s v="DJ-13510"/>
    <s v="Don Jones"/>
    <x v="0"/>
    <s v="United States"/>
    <x v="2"/>
    <x v="1"/>
    <n v="94110"/>
    <x v="1"/>
    <s v="OFF-EN-10001219"/>
    <x v="1"/>
    <x v="7"/>
    <s v="#10- 4 1/8&quot; x 9 1/2&quot; Security-Tint Envelopes"/>
    <x v="1208"/>
    <n v="4"/>
    <n v="0"/>
    <n v="14.974399999999999"/>
  </r>
  <r>
    <x v="1"/>
    <s v="AS-10240"/>
    <s v="Alan Shonely"/>
    <x v="1"/>
    <s v="United States"/>
    <x v="21"/>
    <x v="1"/>
    <n v="90278"/>
    <x v="1"/>
    <s v="OFF-EN-10001219"/>
    <x v="1"/>
    <x v="7"/>
    <s v="#10- 4 1/8&quot; x 9 1/2&quot; Security-Tint Envelopes"/>
    <x v="3634"/>
    <n v="1"/>
    <n v="0"/>
    <n v="3.7435999999999998"/>
  </r>
  <r>
    <x v="2"/>
    <s v="LB-16795"/>
    <s v="Laurel Beltran"/>
    <x v="2"/>
    <s v="United States"/>
    <x v="249"/>
    <x v="1"/>
    <n v="93030"/>
    <x v="1"/>
    <s v="OFF-EN-10001219"/>
    <x v="1"/>
    <x v="7"/>
    <s v="#10- 4 1/8&quot; x 9 1/2&quot; Security-Tint Envelopes"/>
    <x v="3635"/>
    <n v="3"/>
    <n v="0"/>
    <n v="11.230799999999999"/>
  </r>
  <r>
    <x v="1"/>
    <s v="MG-18145"/>
    <s v="Mike Gockenbach"/>
    <x v="1"/>
    <s v="United States"/>
    <x v="18"/>
    <x v="13"/>
    <n v="19134"/>
    <x v="3"/>
    <s v="OFF-EN-10001335"/>
    <x v="1"/>
    <x v="7"/>
    <s v="White Business Envelopes with Contemporary Seam, Recycled White Business Envelopes"/>
    <x v="3636"/>
    <n v="6"/>
    <n v="0.2"/>
    <n v="19.692"/>
  </r>
  <r>
    <x v="0"/>
    <s v="CV-12805"/>
    <s v="Cynthia Voltz"/>
    <x v="0"/>
    <s v="United States"/>
    <x v="2"/>
    <x v="1"/>
    <n v="94110"/>
    <x v="1"/>
    <s v="OFF-EN-10001335"/>
    <x v="1"/>
    <x v="7"/>
    <s v="White Business Envelopes with Contemporary Seam, Recycled White Business Envelopes"/>
    <x v="3637"/>
    <n v="2"/>
    <n v="0"/>
    <n v="10.94"/>
  </r>
  <r>
    <x v="1"/>
    <s v="NC-18415"/>
    <s v="Nathan Cano"/>
    <x v="1"/>
    <s v="United States"/>
    <x v="13"/>
    <x v="9"/>
    <n v="28540"/>
    <x v="2"/>
    <s v="OFF-EN-10001335"/>
    <x v="1"/>
    <x v="7"/>
    <s v="White Business Envelopes with Contemporary Seam, Recycled White Business Envelopes"/>
    <x v="3638"/>
    <n v="4"/>
    <n v="0.2"/>
    <n v="13.127999999999998"/>
  </r>
  <r>
    <x v="3"/>
    <s v="NL-18310"/>
    <s v="Nancy Lomonaco"/>
    <x v="2"/>
    <s v="United States"/>
    <x v="310"/>
    <x v="1"/>
    <n v="94526"/>
    <x v="1"/>
    <s v="OFF-EN-10001335"/>
    <x v="1"/>
    <x v="7"/>
    <s v="White Business Envelopes with Contemporary Seam, Recycled White Business Envelopes"/>
    <x v="3639"/>
    <n v="7"/>
    <n v="0"/>
    <n v="38.29"/>
  </r>
  <r>
    <x v="1"/>
    <s v="EH-13765"/>
    <s v="Edward Hooks"/>
    <x v="0"/>
    <s v="United States"/>
    <x v="18"/>
    <x v="13"/>
    <n v="19134"/>
    <x v="3"/>
    <s v="OFF-EN-10001335"/>
    <x v="1"/>
    <x v="7"/>
    <s v="White Business Envelopes with Contemporary Seam, Recycled White Business Envelopes"/>
    <x v="3636"/>
    <n v="6"/>
    <n v="0.2"/>
    <n v="19.692"/>
  </r>
  <r>
    <x v="1"/>
    <s v="YS-21880"/>
    <s v="Yana Sorensen"/>
    <x v="0"/>
    <s v="United States"/>
    <x v="203"/>
    <x v="36"/>
    <n v="36116"/>
    <x v="2"/>
    <s v="OFF-EN-10001335"/>
    <x v="1"/>
    <x v="7"/>
    <s v="White Business Envelopes with Contemporary Seam, Recycled White Business Envelopes"/>
    <x v="3640"/>
    <n v="9"/>
    <n v="0"/>
    <n v="49.23"/>
  </r>
  <r>
    <x v="1"/>
    <s v="NF-18385"/>
    <s v="Natalie Fritzler"/>
    <x v="1"/>
    <s v="United States"/>
    <x v="121"/>
    <x v="0"/>
    <n v="62521"/>
    <x v="0"/>
    <s v="OFF-EN-10001415"/>
    <x v="1"/>
    <x v="7"/>
    <s v="Staple envelope"/>
    <x v="2049"/>
    <n v="2"/>
    <n v="0.2"/>
    <n v="3.3479999999999999"/>
  </r>
  <r>
    <x v="1"/>
    <s v="SH-19975"/>
    <s v="Sally Hughsby"/>
    <x v="0"/>
    <s v="United States"/>
    <x v="439"/>
    <x v="12"/>
    <n v="77581"/>
    <x v="0"/>
    <s v="OFF-EN-10001415"/>
    <x v="1"/>
    <x v="7"/>
    <s v="Staple envelope"/>
    <x v="2123"/>
    <n v="3"/>
    <n v="0.2"/>
    <n v="5.0220000000000002"/>
  </r>
  <r>
    <x v="1"/>
    <s v="JD-16150"/>
    <s v="Justin Deggeller"/>
    <x v="0"/>
    <s v="United States"/>
    <x v="6"/>
    <x v="3"/>
    <n v="10011"/>
    <x v="3"/>
    <s v="OFF-EN-10001415"/>
    <x v="1"/>
    <x v="7"/>
    <s v="Staple envelope"/>
    <x v="2497"/>
    <n v="3"/>
    <n v="0"/>
    <n v="8.370000000000001"/>
  </r>
  <r>
    <x v="1"/>
    <s v="LS-16975"/>
    <s v="Lindsay Shagiari"/>
    <x v="2"/>
    <s v="United States"/>
    <x v="19"/>
    <x v="12"/>
    <n v="75217"/>
    <x v="0"/>
    <s v="OFF-EN-10001415"/>
    <x v="1"/>
    <x v="7"/>
    <s v="Staple envelope"/>
    <x v="3641"/>
    <n v="1"/>
    <n v="0.2"/>
    <n v="1.6739999999999999"/>
  </r>
  <r>
    <x v="1"/>
    <s v="KE-16420"/>
    <s v="Katrina Edelman"/>
    <x v="0"/>
    <s v="United States"/>
    <x v="5"/>
    <x v="1"/>
    <n v="90008"/>
    <x v="1"/>
    <s v="OFF-EN-10001415"/>
    <x v="1"/>
    <x v="7"/>
    <s v="Staple envelope"/>
    <x v="2052"/>
    <n v="2"/>
    <n v="0"/>
    <n v="5.58"/>
  </r>
  <r>
    <x v="1"/>
    <s v="MD-17350"/>
    <s v="Maribeth Dona"/>
    <x v="1"/>
    <s v="United States"/>
    <x v="47"/>
    <x v="11"/>
    <n v="72701"/>
    <x v="2"/>
    <s v="OFF-EN-10001434"/>
    <x v="1"/>
    <x v="7"/>
    <s v="Strathmore #10 Envelopes, Ultimate White"/>
    <x v="3642"/>
    <n v="2"/>
    <n v="0"/>
    <n v="51.655799999999999"/>
  </r>
  <r>
    <x v="1"/>
    <s v="AI-10855"/>
    <s v="Arianne Irving"/>
    <x v="1"/>
    <s v="United States"/>
    <x v="318"/>
    <x v="8"/>
    <n v="98031"/>
    <x v="1"/>
    <s v="OFF-EN-10001434"/>
    <x v="1"/>
    <x v="7"/>
    <s v="Strathmore #10 Envelopes, Ultimate White"/>
    <x v="3643"/>
    <n v="3"/>
    <n v="0"/>
    <n v="77.483699999999999"/>
  </r>
  <r>
    <x v="1"/>
    <s v="NB-18655"/>
    <s v="Nona Balk"/>
    <x v="0"/>
    <s v="United States"/>
    <x v="2"/>
    <x v="1"/>
    <n v="94109"/>
    <x v="1"/>
    <s v="OFF-EN-10001434"/>
    <x v="1"/>
    <x v="7"/>
    <s v="Strathmore #10 Envelopes, Ultimate White"/>
    <x v="3644"/>
    <n v="4"/>
    <n v="0"/>
    <n v="103.3116"/>
  </r>
  <r>
    <x v="3"/>
    <s v="LH-17155"/>
    <s v="Logan Haushalter"/>
    <x v="1"/>
    <s v="United States"/>
    <x v="20"/>
    <x v="1"/>
    <n v="95123"/>
    <x v="1"/>
    <s v="OFF-EN-10001434"/>
    <x v="1"/>
    <x v="7"/>
    <s v="Strathmore #10 Envelopes, Ultimate White"/>
    <x v="3643"/>
    <n v="3"/>
    <n v="0"/>
    <n v="77.483699999999999"/>
  </r>
  <r>
    <x v="1"/>
    <s v="NR-18550"/>
    <s v="Nick Radford"/>
    <x v="1"/>
    <s v="United States"/>
    <x v="302"/>
    <x v="1"/>
    <n v="91911"/>
    <x v="1"/>
    <s v="OFF-EN-10001453"/>
    <x v="1"/>
    <x v="7"/>
    <s v="Tyvek Interoffice Envelopes, 9 1/2&quot; x 12 1/2&quot;, 100/Box"/>
    <x v="537"/>
    <n v="3"/>
    <n v="0"/>
    <n v="85.981799999999993"/>
  </r>
  <r>
    <x v="1"/>
    <s v="GB-14575"/>
    <s v="Giulietta Baptist"/>
    <x v="1"/>
    <s v="United States"/>
    <x v="23"/>
    <x v="35"/>
    <n v="29203"/>
    <x v="2"/>
    <s v="OFF-EN-10001453"/>
    <x v="1"/>
    <x v="7"/>
    <s v="Tyvek Interoffice Envelopes, 9 1/2&quot; x 12 1/2&quot;, 100/Box"/>
    <x v="505"/>
    <n v="2"/>
    <n v="0"/>
    <n v="57.32119999999999"/>
  </r>
  <r>
    <x v="1"/>
    <s v="EH-13765"/>
    <s v="Edward Hooks"/>
    <x v="0"/>
    <s v="United States"/>
    <x v="5"/>
    <x v="1"/>
    <n v="90049"/>
    <x v="1"/>
    <s v="OFF-EN-10001453"/>
    <x v="1"/>
    <x v="7"/>
    <s v="Tyvek Interoffice Envelopes, 9 1/2&quot; x 12 1/2&quot;, 100/Box"/>
    <x v="3645"/>
    <n v="5"/>
    <n v="0"/>
    <n v="143.30299999999997"/>
  </r>
  <r>
    <x v="3"/>
    <s v="MF-18250"/>
    <s v="Monica Federle"/>
    <x v="0"/>
    <s v="United States"/>
    <x v="287"/>
    <x v="11"/>
    <n v="72209"/>
    <x v="2"/>
    <s v="OFF-EN-10001453"/>
    <x v="1"/>
    <x v="7"/>
    <s v="Tyvek Interoffice Envelopes, 9 1/2&quot; x 12 1/2&quot;, 100/Box"/>
    <x v="537"/>
    <n v="3"/>
    <n v="0"/>
    <n v="85.981799999999993"/>
  </r>
  <r>
    <x v="1"/>
    <s v="SJ-20125"/>
    <s v="Sanjit Jacobs"/>
    <x v="2"/>
    <s v="United States"/>
    <x v="19"/>
    <x v="12"/>
    <n v="75217"/>
    <x v="0"/>
    <s v="OFF-EN-10001453"/>
    <x v="1"/>
    <x v="7"/>
    <s v="Tyvek Interoffice Envelopes, 9 1/2&quot; x 12 1/2&quot;, 100/Box"/>
    <x v="502"/>
    <n v="3"/>
    <n v="0.2"/>
    <n v="49.393799999999992"/>
  </r>
  <r>
    <x v="1"/>
    <s v="TB-21520"/>
    <s v="Tracy Blumstein"/>
    <x v="1"/>
    <s v="United States"/>
    <x v="18"/>
    <x v="13"/>
    <n v="19140"/>
    <x v="3"/>
    <s v="OFF-EN-10001509"/>
    <x v="1"/>
    <x v="7"/>
    <s v="Poly String Tie Envelopes"/>
    <x v="3646"/>
    <n v="2"/>
    <n v="0.2"/>
    <n v="1.1015999999999997"/>
  </r>
  <r>
    <x v="1"/>
    <s v="MZ-17515"/>
    <s v="Mary Zewe"/>
    <x v="0"/>
    <s v="United States"/>
    <x v="46"/>
    <x v="1"/>
    <n v="92374"/>
    <x v="1"/>
    <s v="OFF-EN-10001509"/>
    <x v="1"/>
    <x v="7"/>
    <s v="Poly String Tie Envelopes"/>
    <x v="3647"/>
    <n v="7"/>
    <n v="0"/>
    <n v="6.7115999999999989"/>
  </r>
  <r>
    <x v="1"/>
    <s v="MT-18070"/>
    <s v="Michelle Tran"/>
    <x v="2"/>
    <s v="United States"/>
    <x v="17"/>
    <x v="12"/>
    <n v="77041"/>
    <x v="0"/>
    <s v="OFF-EN-10001509"/>
    <x v="1"/>
    <x v="7"/>
    <s v="Poly String Tie Envelopes"/>
    <x v="3646"/>
    <n v="2"/>
    <n v="0.2"/>
    <n v="1.1015999999999997"/>
  </r>
  <r>
    <x v="1"/>
    <s v="CB-12025"/>
    <s v="Cassandra Brandow"/>
    <x v="1"/>
    <s v="United States"/>
    <x v="18"/>
    <x v="13"/>
    <n v="19134"/>
    <x v="3"/>
    <s v="OFF-EN-10001509"/>
    <x v="1"/>
    <x v="7"/>
    <s v="Poly String Tie Envelopes"/>
    <x v="2943"/>
    <n v="3"/>
    <n v="0.2"/>
    <n v="1.6523999999999992"/>
  </r>
  <r>
    <x v="0"/>
    <s v="DV-13045"/>
    <s v="Darrin Van Huff"/>
    <x v="0"/>
    <s v="United States"/>
    <x v="1"/>
    <x v="1"/>
    <n v="92037"/>
    <x v="1"/>
    <s v="OFF-EN-10001509"/>
    <x v="1"/>
    <x v="7"/>
    <s v="Poly String Tie Envelopes"/>
    <x v="3648"/>
    <n v="2"/>
    <n v="0"/>
    <n v="1.9175999999999997"/>
  </r>
  <r>
    <x v="3"/>
    <s v="DV-13465"/>
    <s v="Dianna Vittorini"/>
    <x v="1"/>
    <s v="United States"/>
    <x v="173"/>
    <x v="3"/>
    <n v="11572"/>
    <x v="3"/>
    <s v="OFF-EN-10001509"/>
    <x v="1"/>
    <x v="7"/>
    <s v="Poly String Tie Envelopes"/>
    <x v="3649"/>
    <n v="6"/>
    <n v="0"/>
    <n v="5.7527999999999988"/>
  </r>
  <r>
    <x v="1"/>
    <s v="JK-15325"/>
    <s v="Jason Klamczynski"/>
    <x v="0"/>
    <s v="United States"/>
    <x v="19"/>
    <x v="12"/>
    <n v="75220"/>
    <x v="0"/>
    <s v="OFF-EN-10001509"/>
    <x v="1"/>
    <x v="7"/>
    <s v="Poly String Tie Envelopes"/>
    <x v="3650"/>
    <n v="1"/>
    <n v="0.2"/>
    <n v="0.55079999999999985"/>
  </r>
  <r>
    <x v="3"/>
    <s v="JD-15895"/>
    <s v="Jonathan Doherty"/>
    <x v="0"/>
    <s v="United States"/>
    <x v="23"/>
    <x v="35"/>
    <n v="29203"/>
    <x v="2"/>
    <s v="OFF-EN-10001509"/>
    <x v="1"/>
    <x v="7"/>
    <s v="Poly String Tie Envelopes"/>
    <x v="3651"/>
    <n v="5"/>
    <n v="0"/>
    <n v="4.7939999999999996"/>
  </r>
  <r>
    <x v="0"/>
    <s v="SP-20920"/>
    <s v="Susan Pistek"/>
    <x v="1"/>
    <s v="United States"/>
    <x v="2"/>
    <x v="1"/>
    <n v="94109"/>
    <x v="1"/>
    <s v="OFF-EN-10001509"/>
    <x v="1"/>
    <x v="7"/>
    <s v="Poly String Tie Envelopes"/>
    <x v="3652"/>
    <n v="3"/>
    <n v="0"/>
    <n v="2.8763999999999994"/>
  </r>
  <r>
    <x v="1"/>
    <s v="CV-12295"/>
    <s v="Christina VanderZanden"/>
    <x v="1"/>
    <s v="United States"/>
    <x v="189"/>
    <x v="38"/>
    <n v="50315"/>
    <x v="0"/>
    <s v="OFF-EN-10001509"/>
    <x v="1"/>
    <x v="7"/>
    <s v="Poly String Tie Envelopes"/>
    <x v="3652"/>
    <n v="3"/>
    <n v="0"/>
    <n v="2.8763999999999994"/>
  </r>
  <r>
    <x v="1"/>
    <s v="RM-19375"/>
    <s v="Raymond Messe"/>
    <x v="1"/>
    <s v="United States"/>
    <x v="108"/>
    <x v="32"/>
    <s v="05408"/>
    <x v="3"/>
    <s v="OFF-EN-10001509"/>
    <x v="1"/>
    <x v="7"/>
    <s v="Poly String Tie Envelopes"/>
    <x v="3653"/>
    <n v="1"/>
    <n v="0"/>
    <n v="0.95879999999999987"/>
  </r>
  <r>
    <x v="3"/>
    <s v="CS-12250"/>
    <s v="Chris Selesnick"/>
    <x v="0"/>
    <s v="United States"/>
    <x v="242"/>
    <x v="2"/>
    <n v="71111"/>
    <x v="2"/>
    <s v="OFF-EN-10001532"/>
    <x v="1"/>
    <x v="7"/>
    <s v="Brown Kraft Recycled Envelopes"/>
    <x v="2286"/>
    <n v="3"/>
    <n v="0"/>
    <n v="25.47"/>
  </r>
  <r>
    <x v="1"/>
    <s v="PA-19060"/>
    <s v="Pete Armstrong"/>
    <x v="2"/>
    <s v="United States"/>
    <x v="110"/>
    <x v="33"/>
    <n v="47374"/>
    <x v="0"/>
    <s v="OFF-EN-10001532"/>
    <x v="1"/>
    <x v="7"/>
    <s v="Brown Kraft Recycled Envelopes"/>
    <x v="3654"/>
    <n v="6"/>
    <n v="0"/>
    <n v="50.94"/>
  </r>
  <r>
    <x v="0"/>
    <s v="PJ-18835"/>
    <s v="Patrick Jones"/>
    <x v="0"/>
    <s v="United States"/>
    <x v="33"/>
    <x v="17"/>
    <n v="22153"/>
    <x v="2"/>
    <s v="OFF-EN-10001532"/>
    <x v="1"/>
    <x v="7"/>
    <s v="Brown Kraft Recycled Envelopes"/>
    <x v="2288"/>
    <n v="2"/>
    <n v="0"/>
    <n v="16.98"/>
  </r>
  <r>
    <x v="0"/>
    <s v="CA-12055"/>
    <s v="Cathy Armstrong"/>
    <x v="2"/>
    <s v="United States"/>
    <x v="90"/>
    <x v="22"/>
    <n v="44105"/>
    <x v="3"/>
    <s v="OFF-EN-10001532"/>
    <x v="1"/>
    <x v="7"/>
    <s v="Brown Kraft Recycled Envelopes"/>
    <x v="3655"/>
    <n v="3"/>
    <n v="0.2"/>
    <n v="15.281999999999998"/>
  </r>
  <r>
    <x v="1"/>
    <s v="PS-19045"/>
    <s v="Penelope Sewall"/>
    <x v="2"/>
    <s v="United States"/>
    <x v="6"/>
    <x v="3"/>
    <n v="10011"/>
    <x v="3"/>
    <s v="OFF-EN-10001532"/>
    <x v="1"/>
    <x v="7"/>
    <s v="Brown Kraft Recycled Envelopes"/>
    <x v="3656"/>
    <n v="1"/>
    <n v="0"/>
    <n v="8.49"/>
  </r>
  <r>
    <x v="1"/>
    <s v="GM-14500"/>
    <s v="Gene McClure"/>
    <x v="1"/>
    <s v="United States"/>
    <x v="0"/>
    <x v="0"/>
    <n v="60610"/>
    <x v="0"/>
    <s v="OFF-EN-10001535"/>
    <x v="1"/>
    <x v="7"/>
    <s v="Grip Seal Envelopes"/>
    <x v="3657"/>
    <n v="2"/>
    <n v="0.2"/>
    <n v="2.3868"/>
  </r>
  <r>
    <x v="1"/>
    <s v="HL-15040"/>
    <s v="Hunter Lopez"/>
    <x v="1"/>
    <s v="United States"/>
    <x v="14"/>
    <x v="11"/>
    <n v="72401"/>
    <x v="2"/>
    <s v="OFF-EN-10001539"/>
    <x v="1"/>
    <x v="7"/>
    <s v="Staple envelope"/>
    <x v="3658"/>
    <n v="3"/>
    <n v="0"/>
    <n v="10.969799999999999"/>
  </r>
  <r>
    <x v="1"/>
    <s v="NW-18400"/>
    <s v="Natalie Webber"/>
    <x v="1"/>
    <s v="United States"/>
    <x v="18"/>
    <x v="13"/>
    <n v="19120"/>
    <x v="3"/>
    <s v="OFF-EN-10001539"/>
    <x v="1"/>
    <x v="7"/>
    <s v="Staple envelope"/>
    <x v="3659"/>
    <n v="4"/>
    <n v="0.2"/>
    <n v="8.4024000000000001"/>
  </r>
  <r>
    <x v="1"/>
    <s v="HF-14995"/>
    <s v="Herbert Flentye"/>
    <x v="1"/>
    <s v="United States"/>
    <x v="2"/>
    <x v="1"/>
    <n v="94109"/>
    <x v="1"/>
    <s v="OFF-EN-10001539"/>
    <x v="1"/>
    <x v="7"/>
    <s v="Staple envelope"/>
    <x v="1796"/>
    <n v="2"/>
    <n v="0"/>
    <n v="7.3132000000000001"/>
  </r>
  <r>
    <x v="1"/>
    <s v="JA-15970"/>
    <s v="Joseph Airdo"/>
    <x v="1"/>
    <s v="United States"/>
    <x v="375"/>
    <x v="3"/>
    <n v="10550"/>
    <x v="3"/>
    <s v="OFF-EN-10001539"/>
    <x v="1"/>
    <x v="7"/>
    <s v="Staple envelope"/>
    <x v="3658"/>
    <n v="3"/>
    <n v="0"/>
    <n v="10.969799999999999"/>
  </r>
  <r>
    <x v="1"/>
    <s v="MC-17425"/>
    <s v="Mark Cousins"/>
    <x v="0"/>
    <s v="United States"/>
    <x v="6"/>
    <x v="3"/>
    <n v="10035"/>
    <x v="3"/>
    <s v="OFF-EN-10001539"/>
    <x v="1"/>
    <x v="7"/>
    <s v="Staple envelope"/>
    <x v="3660"/>
    <n v="8"/>
    <n v="0"/>
    <n v="29.252800000000001"/>
  </r>
  <r>
    <x v="1"/>
    <s v="EB-14110"/>
    <s v="Eugene Barchas"/>
    <x v="1"/>
    <s v="United States"/>
    <x v="6"/>
    <x v="3"/>
    <n v="10035"/>
    <x v="3"/>
    <s v="OFF-EN-10001539"/>
    <x v="1"/>
    <x v="7"/>
    <s v="Staple envelope"/>
    <x v="1796"/>
    <n v="2"/>
    <n v="0"/>
    <n v="7.3132000000000001"/>
  </r>
  <r>
    <x v="1"/>
    <s v="BD-11500"/>
    <s v="Bradley Drucker"/>
    <x v="1"/>
    <s v="United States"/>
    <x v="369"/>
    <x v="17"/>
    <n v="23602"/>
    <x v="2"/>
    <s v="OFF-EN-10001539"/>
    <x v="1"/>
    <x v="7"/>
    <s v="Staple envelope"/>
    <x v="3661"/>
    <n v="4"/>
    <n v="0"/>
    <n v="14.6264"/>
  </r>
  <r>
    <x v="3"/>
    <s v="RA-19945"/>
    <s v="Ryan Akin"/>
    <x v="1"/>
    <s v="United States"/>
    <x v="24"/>
    <x v="10"/>
    <n v="33178"/>
    <x v="2"/>
    <s v="OFF-EN-10001749"/>
    <x v="1"/>
    <x v="7"/>
    <s v="Jiffy Padded Mailers with Self-Seal Closure"/>
    <x v="3662"/>
    <n v="2"/>
    <n v="0.2"/>
    <n v="10.805399999999997"/>
  </r>
  <r>
    <x v="1"/>
    <s v="RD-19900"/>
    <s v="Ruben Dartt"/>
    <x v="1"/>
    <s v="United States"/>
    <x v="398"/>
    <x v="41"/>
    <n v="88220"/>
    <x v="1"/>
    <s v="OFF-EN-10001990"/>
    <x v="1"/>
    <x v="7"/>
    <s v="Staple envelope"/>
    <x v="1120"/>
    <n v="5"/>
    <n v="0"/>
    <n v="13.347999999999997"/>
  </r>
  <r>
    <x v="3"/>
    <s v="CS-12250"/>
    <s v="Chris Selesnick"/>
    <x v="0"/>
    <s v="United States"/>
    <x v="242"/>
    <x v="2"/>
    <n v="71111"/>
    <x v="2"/>
    <s v="OFF-EN-10001990"/>
    <x v="1"/>
    <x v="7"/>
    <s v="Staple envelope"/>
    <x v="3264"/>
    <n v="2"/>
    <n v="0"/>
    <n v="5.3391999999999991"/>
  </r>
  <r>
    <x v="3"/>
    <s v="AS-10090"/>
    <s v="Adam Shillingsburg"/>
    <x v="1"/>
    <s v="United States"/>
    <x v="33"/>
    <x v="19"/>
    <n v="65807"/>
    <x v="0"/>
    <s v="OFF-EN-10001990"/>
    <x v="1"/>
    <x v="7"/>
    <s v="Staple envelope"/>
    <x v="1120"/>
    <n v="5"/>
    <n v="0"/>
    <n v="13.347999999999997"/>
  </r>
  <r>
    <x v="1"/>
    <s v="RA-19885"/>
    <s v="Ruben Ausman"/>
    <x v="0"/>
    <s v="United States"/>
    <x v="32"/>
    <x v="18"/>
    <n v="31907"/>
    <x v="2"/>
    <s v="OFF-EN-10001990"/>
    <x v="1"/>
    <x v="7"/>
    <s v="Staple envelope"/>
    <x v="3264"/>
    <n v="2"/>
    <n v="0"/>
    <n v="5.3391999999999991"/>
  </r>
  <r>
    <x v="1"/>
    <s v="KN-16705"/>
    <s v="Kristina Nunn"/>
    <x v="2"/>
    <s v="United States"/>
    <x v="6"/>
    <x v="3"/>
    <n v="10009"/>
    <x v="3"/>
    <s v="OFF-EN-10001990"/>
    <x v="1"/>
    <x v="7"/>
    <s v="Staple envelope"/>
    <x v="3264"/>
    <n v="2"/>
    <n v="0"/>
    <n v="5.3391999999999991"/>
  </r>
  <r>
    <x v="1"/>
    <s v="SC-20305"/>
    <s v="Sean Christensen"/>
    <x v="1"/>
    <s v="United States"/>
    <x v="20"/>
    <x v="1"/>
    <n v="95123"/>
    <x v="1"/>
    <s v="OFF-EN-10001990"/>
    <x v="1"/>
    <x v="7"/>
    <s v="Staple envelope"/>
    <x v="658"/>
    <n v="7"/>
    <n v="0"/>
    <n v="18.687199999999997"/>
  </r>
  <r>
    <x v="1"/>
    <s v="CR-12730"/>
    <s v="Craig Reiter"/>
    <x v="1"/>
    <s v="United States"/>
    <x v="32"/>
    <x v="22"/>
    <n v="43229"/>
    <x v="3"/>
    <s v="OFF-EN-10002230"/>
    <x v="1"/>
    <x v="7"/>
    <s v="Airmail Envelopes"/>
    <x v="3663"/>
    <n v="2"/>
    <n v="0.2"/>
    <n v="45.322199999999995"/>
  </r>
  <r>
    <x v="1"/>
    <s v="KM-16375"/>
    <s v="Katherine Murray"/>
    <x v="2"/>
    <s v="United States"/>
    <x v="72"/>
    <x v="17"/>
    <n v="24153"/>
    <x v="2"/>
    <s v="OFF-EN-10002230"/>
    <x v="1"/>
    <x v="7"/>
    <s v="Airmail Envelopes"/>
    <x v="3664"/>
    <n v="3"/>
    <n v="0"/>
    <n v="118.34129999999999"/>
  </r>
  <r>
    <x v="1"/>
    <s v="JF-15565"/>
    <s v="Jill Fjeld"/>
    <x v="1"/>
    <s v="United States"/>
    <x v="18"/>
    <x v="13"/>
    <n v="19120"/>
    <x v="3"/>
    <s v="OFF-EN-10002230"/>
    <x v="1"/>
    <x v="7"/>
    <s v="Airmail Envelopes"/>
    <x v="3665"/>
    <n v="3"/>
    <n v="0.2"/>
    <n v="67.983299999999986"/>
  </r>
  <r>
    <x v="1"/>
    <s v="HA-14920"/>
    <s v="Helen Andreada"/>
    <x v="1"/>
    <s v="United States"/>
    <x v="2"/>
    <x v="1"/>
    <n v="94110"/>
    <x v="1"/>
    <s v="OFF-EN-10002230"/>
    <x v="1"/>
    <x v="7"/>
    <s v="Airmail Envelopes"/>
    <x v="3666"/>
    <n v="2"/>
    <n v="0"/>
    <n v="78.894199999999998"/>
  </r>
  <r>
    <x v="0"/>
    <s v="MP-17470"/>
    <s v="Mark Packer"/>
    <x v="2"/>
    <s v="United States"/>
    <x v="44"/>
    <x v="12"/>
    <n v="78521"/>
    <x v="0"/>
    <s v="OFF-EN-10002230"/>
    <x v="1"/>
    <x v="7"/>
    <s v="Airmail Envelopes"/>
    <x v="3667"/>
    <n v="5"/>
    <n v="0.2"/>
    <n v="113.30549999999999"/>
  </r>
  <r>
    <x v="1"/>
    <s v="BE-11410"/>
    <s v="Bobby Elias"/>
    <x v="1"/>
    <s v="United States"/>
    <x v="49"/>
    <x v="0"/>
    <n v="60505"/>
    <x v="0"/>
    <s v="OFF-EN-10002230"/>
    <x v="1"/>
    <x v="7"/>
    <s v="Airmail Envelopes"/>
    <x v="3668"/>
    <n v="4"/>
    <n v="0.2"/>
    <n v="90.64439999999999"/>
  </r>
  <r>
    <x v="2"/>
    <s v="KF-16285"/>
    <s v="Karen Ferguson"/>
    <x v="2"/>
    <s v="United States"/>
    <x v="68"/>
    <x v="1"/>
    <n v="90805"/>
    <x v="1"/>
    <s v="OFF-EN-10002312"/>
    <x v="1"/>
    <x v="7"/>
    <s v="#10 Self-Seal White Envelopes"/>
    <x v="3669"/>
    <n v="2"/>
    <n v="0"/>
    <n v="10.8682"/>
  </r>
  <r>
    <x v="1"/>
    <s v="EH-14125"/>
    <s v="Eugene Hildebrand"/>
    <x v="2"/>
    <s v="United States"/>
    <x v="39"/>
    <x v="22"/>
    <n v="45373"/>
    <x v="3"/>
    <s v="OFF-EN-10002312"/>
    <x v="1"/>
    <x v="7"/>
    <s v="#10 Self-Seal White Envelopes"/>
    <x v="3670"/>
    <n v="1"/>
    <n v="0.2"/>
    <n v="3.2161"/>
  </r>
  <r>
    <x v="1"/>
    <s v="QJ-19255"/>
    <s v="Quincy Jones"/>
    <x v="0"/>
    <s v="United States"/>
    <x v="33"/>
    <x v="17"/>
    <n v="22153"/>
    <x v="2"/>
    <s v="OFF-EN-10002312"/>
    <x v="1"/>
    <x v="7"/>
    <s v="#10 Self-Seal White Envelopes"/>
    <x v="3671"/>
    <n v="6"/>
    <n v="0"/>
    <n v="32.604599999999998"/>
  </r>
  <r>
    <x v="1"/>
    <s v="JF-15565"/>
    <s v="Jill Fjeld"/>
    <x v="1"/>
    <s v="United States"/>
    <x v="369"/>
    <x v="17"/>
    <n v="23602"/>
    <x v="2"/>
    <s v="OFF-EN-10002312"/>
    <x v="1"/>
    <x v="7"/>
    <s v="#10 Self-Seal White Envelopes"/>
    <x v="3672"/>
    <n v="1"/>
    <n v="0"/>
    <n v="5.4340999999999999"/>
  </r>
  <r>
    <x v="0"/>
    <s v="SC-20725"/>
    <s v="Steven Cartwright"/>
    <x v="1"/>
    <s v="United States"/>
    <x v="7"/>
    <x v="4"/>
    <n v="19805"/>
    <x v="3"/>
    <s v="OFF-EN-10002500"/>
    <x v="1"/>
    <x v="7"/>
    <s v="Globe Weis Peel &amp; Seel First Class Envelopes"/>
    <x v="3673"/>
    <n v="9"/>
    <n v="0"/>
    <n v="51.758999999999993"/>
  </r>
  <r>
    <x v="1"/>
    <s v="BD-11605"/>
    <s v="Brian Dahlen"/>
    <x v="1"/>
    <s v="United States"/>
    <x v="33"/>
    <x v="17"/>
    <n v="22153"/>
    <x v="2"/>
    <s v="OFF-EN-10002500"/>
    <x v="1"/>
    <x v="7"/>
    <s v="Globe Weis Peel &amp; Seel First Class Envelopes"/>
    <x v="3674"/>
    <n v="5"/>
    <n v="0"/>
    <n v="28.754999999999995"/>
  </r>
  <r>
    <x v="0"/>
    <s v="TA-21385"/>
    <s v="Tom Ashbrook"/>
    <x v="2"/>
    <s v="United States"/>
    <x v="6"/>
    <x v="3"/>
    <n v="10024"/>
    <x v="3"/>
    <s v="OFF-EN-10002500"/>
    <x v="1"/>
    <x v="7"/>
    <s v="Globe Weis Peel &amp; Seel First Class Envelopes"/>
    <x v="3674"/>
    <n v="5"/>
    <n v="0"/>
    <n v="28.754999999999995"/>
  </r>
  <r>
    <x v="1"/>
    <s v="JP-15460"/>
    <s v="Jennifer Patt"/>
    <x v="0"/>
    <s v="United States"/>
    <x v="70"/>
    <x v="16"/>
    <n v="8701"/>
    <x v="3"/>
    <s v="OFF-EN-10002500"/>
    <x v="1"/>
    <x v="7"/>
    <s v="Globe Weis Peel &amp; Seel First Class Envelopes"/>
    <x v="3675"/>
    <n v="4"/>
    <n v="0"/>
    <n v="23.003999999999998"/>
  </r>
  <r>
    <x v="1"/>
    <s v="MA-17560"/>
    <s v="Matt Abelman"/>
    <x v="2"/>
    <s v="United States"/>
    <x v="298"/>
    <x v="6"/>
    <n v="48183"/>
    <x v="0"/>
    <s v="OFF-EN-10002500"/>
    <x v="1"/>
    <x v="7"/>
    <s v="Globe Weis Peel &amp; Seel First Class Envelopes"/>
    <x v="2330"/>
    <n v="3"/>
    <n v="0"/>
    <n v="17.253"/>
  </r>
  <r>
    <x v="3"/>
    <s v="LB-16795"/>
    <s v="Laurel Beltran"/>
    <x v="2"/>
    <s v="United States"/>
    <x v="426"/>
    <x v="1"/>
    <n v="92646"/>
    <x v="1"/>
    <s v="OFF-EN-10002500"/>
    <x v="1"/>
    <x v="7"/>
    <s v="Globe Weis Peel &amp; Seel First Class Envelopes"/>
    <x v="2329"/>
    <n v="1"/>
    <n v="0"/>
    <n v="5.7509999999999994"/>
  </r>
  <r>
    <x v="1"/>
    <s v="FP-14320"/>
    <s v="Frank Preis"/>
    <x v="1"/>
    <s v="United States"/>
    <x v="18"/>
    <x v="13"/>
    <n v="19134"/>
    <x v="3"/>
    <s v="OFF-EN-10002500"/>
    <x v="1"/>
    <x v="7"/>
    <s v="Globe Weis Peel &amp; Seel First Class Envelopes"/>
    <x v="3676"/>
    <n v="3"/>
    <n v="0.2"/>
    <n v="9.5850000000000009"/>
  </r>
  <r>
    <x v="3"/>
    <s v="RC-19960"/>
    <s v="Ryan Crowe"/>
    <x v="1"/>
    <s v="United States"/>
    <x v="32"/>
    <x v="22"/>
    <n v="43229"/>
    <x v="3"/>
    <s v="OFF-EN-10002504"/>
    <x v="1"/>
    <x v="7"/>
    <s v="Tyvek  Top-Opening Peel &amp; Seel Envelopes, Plain White"/>
    <x v="3677"/>
    <n v="6"/>
    <n v="0.2"/>
    <n v="44.031599999999997"/>
  </r>
  <r>
    <x v="0"/>
    <s v="RB-19570"/>
    <s v="Rob Beeghly"/>
    <x v="1"/>
    <s v="United States"/>
    <x v="13"/>
    <x v="9"/>
    <n v="28540"/>
    <x v="2"/>
    <s v="OFF-EN-10002504"/>
    <x v="1"/>
    <x v="7"/>
    <s v="Tyvek  Top-Opening Peel &amp; Seel Envelopes, Plain White"/>
    <x v="3678"/>
    <n v="1"/>
    <n v="0.2"/>
    <n v="7.3385999999999996"/>
  </r>
  <r>
    <x v="1"/>
    <s v="MS-17770"/>
    <s v="Maxwell Schwartz"/>
    <x v="1"/>
    <s v="United States"/>
    <x v="11"/>
    <x v="8"/>
    <n v="98105"/>
    <x v="1"/>
    <s v="OFF-EN-10002504"/>
    <x v="1"/>
    <x v="7"/>
    <s v="Tyvek  Top-Opening Peel &amp; Seel Envelopes, Plain White"/>
    <x v="3679"/>
    <n v="5"/>
    <n v="0"/>
    <n v="63.872999999999998"/>
  </r>
  <r>
    <x v="1"/>
    <s v="TM-21010"/>
    <s v="Tamara Manning"/>
    <x v="1"/>
    <s v="United States"/>
    <x v="157"/>
    <x v="3"/>
    <n v="13021"/>
    <x v="3"/>
    <s v="OFF-EN-10002504"/>
    <x v="1"/>
    <x v="7"/>
    <s v="Tyvek  Top-Opening Peel &amp; Seel Envelopes, Plain White"/>
    <x v="3680"/>
    <n v="1"/>
    <n v="0"/>
    <n v="12.7746"/>
  </r>
  <r>
    <x v="0"/>
    <s v="TS-21340"/>
    <s v="Toby Swindell"/>
    <x v="1"/>
    <s v="United States"/>
    <x v="41"/>
    <x v="20"/>
    <n v="85254"/>
    <x v="1"/>
    <s v="OFF-EN-10002504"/>
    <x v="1"/>
    <x v="7"/>
    <s v="Tyvek  Top-Opening Peel &amp; Seel Envelopes, Plain White"/>
    <x v="3681"/>
    <n v="5"/>
    <n v="0.2"/>
    <n v="36.692999999999998"/>
  </r>
  <r>
    <x v="3"/>
    <s v="AG-10330"/>
    <s v="Alex Grayson"/>
    <x v="1"/>
    <s v="United States"/>
    <x v="160"/>
    <x v="30"/>
    <n v="74133"/>
    <x v="0"/>
    <s v="OFF-EN-10002504"/>
    <x v="1"/>
    <x v="7"/>
    <s v="Tyvek  Top-Opening Peel &amp; Seel Envelopes, Plain White"/>
    <x v="3682"/>
    <n v="3"/>
    <n v="0"/>
    <n v="38.323799999999999"/>
  </r>
  <r>
    <x v="0"/>
    <s v="MC-17605"/>
    <s v="Matt Connell"/>
    <x v="0"/>
    <s v="United States"/>
    <x v="13"/>
    <x v="9"/>
    <n v="28540"/>
    <x v="2"/>
    <s v="OFF-EN-10002504"/>
    <x v="1"/>
    <x v="7"/>
    <s v="Tyvek  Top-Opening Peel &amp; Seel Envelopes, Plain White"/>
    <x v="3683"/>
    <n v="3"/>
    <n v="0.2"/>
    <n v="22.015799999999999"/>
  </r>
  <r>
    <x v="3"/>
    <s v="AJ-10795"/>
    <s v="Anthony Johnson"/>
    <x v="0"/>
    <s v="United States"/>
    <x v="59"/>
    <x v="1"/>
    <n v="92307"/>
    <x v="1"/>
    <s v="OFF-EN-10002592"/>
    <x v="1"/>
    <x v="7"/>
    <s v="Peel &amp; Seel Recycled Catalog Envelopes, Brown"/>
    <x v="3684"/>
    <n v="5"/>
    <n v="0"/>
    <n v="28.95"/>
  </r>
  <r>
    <x v="3"/>
    <s v="KL-16645"/>
    <s v="Ken Lonsdale"/>
    <x v="1"/>
    <s v="United States"/>
    <x v="33"/>
    <x v="23"/>
    <n v="97477"/>
    <x v="1"/>
    <s v="OFF-EN-10002592"/>
    <x v="1"/>
    <x v="7"/>
    <s v="Peel &amp; Seel Recycled Catalog Envelopes, Brown"/>
    <x v="3685"/>
    <n v="3"/>
    <n v="0.2"/>
    <n v="10.422000000000001"/>
  </r>
  <r>
    <x v="1"/>
    <s v="KH-16330"/>
    <s v="Katharine Harms"/>
    <x v="0"/>
    <s v="United States"/>
    <x v="6"/>
    <x v="3"/>
    <n v="10024"/>
    <x v="3"/>
    <s v="OFF-EN-10002592"/>
    <x v="1"/>
    <x v="7"/>
    <s v="Peel &amp; Seel Recycled Catalog Envelopes, Brown"/>
    <x v="3686"/>
    <n v="3"/>
    <n v="0"/>
    <n v="17.37"/>
  </r>
  <r>
    <x v="1"/>
    <s v="RD-19930"/>
    <s v="Russell D'Ascenzo"/>
    <x v="1"/>
    <s v="United States"/>
    <x v="0"/>
    <x v="0"/>
    <n v="60623"/>
    <x v="0"/>
    <s v="OFF-EN-10002592"/>
    <x v="1"/>
    <x v="7"/>
    <s v="Peel &amp; Seel Recycled Catalog Envelopes, Brown"/>
    <x v="3687"/>
    <n v="6"/>
    <n v="0.2"/>
    <n v="20.844000000000001"/>
  </r>
  <r>
    <x v="3"/>
    <s v="RC-19960"/>
    <s v="Ryan Crowe"/>
    <x v="1"/>
    <s v="United States"/>
    <x v="32"/>
    <x v="22"/>
    <n v="43229"/>
    <x v="3"/>
    <s v="OFF-EN-10002600"/>
    <x v="1"/>
    <x v="7"/>
    <s v="Redi-Strip #10 Envelopes, 4 1/8 x 9 1/2"/>
    <x v="3688"/>
    <n v="2"/>
    <n v="0.2"/>
    <n v="1.6519999999999997"/>
  </r>
  <r>
    <x v="0"/>
    <s v="MT-17815"/>
    <s v="Meg Tillman"/>
    <x v="1"/>
    <s v="United States"/>
    <x v="41"/>
    <x v="20"/>
    <n v="85254"/>
    <x v="1"/>
    <s v="OFF-EN-10002600"/>
    <x v="1"/>
    <x v="7"/>
    <s v="Redi-Strip #10 Envelopes, 4 1/8 x 9 1/2"/>
    <x v="3689"/>
    <n v="3"/>
    <n v="0.2"/>
    <n v="2.4779999999999989"/>
  </r>
  <r>
    <x v="3"/>
    <s v="DK-12835"/>
    <s v="Damala Kotsonis"/>
    <x v="0"/>
    <s v="United States"/>
    <x v="27"/>
    <x v="1"/>
    <n v="93905"/>
    <x v="1"/>
    <s v="OFF-EN-10002600"/>
    <x v="1"/>
    <x v="7"/>
    <s v="Redi-Strip #10 Envelopes, 4 1/8 x 9 1/2"/>
    <x v="3690"/>
    <n v="5"/>
    <n v="0"/>
    <n v="7.08"/>
  </r>
  <r>
    <x v="3"/>
    <s v="JF-15355"/>
    <s v="Jay Fein"/>
    <x v="1"/>
    <s v="United States"/>
    <x v="1"/>
    <x v="1"/>
    <n v="92105"/>
    <x v="1"/>
    <s v="OFF-EN-10002600"/>
    <x v="1"/>
    <x v="7"/>
    <s v="Redi-Strip #10 Envelopes, 4 1/8 x 9 1/2"/>
    <x v="3691"/>
    <n v="4"/>
    <n v="0"/>
    <n v="5.6639999999999997"/>
  </r>
  <r>
    <x v="0"/>
    <s v="LH-17020"/>
    <s v="Lisa Hazard"/>
    <x v="1"/>
    <s v="United States"/>
    <x v="98"/>
    <x v="7"/>
    <n v="80027"/>
    <x v="1"/>
    <s v="OFF-EN-10002600"/>
    <x v="1"/>
    <x v="7"/>
    <s v="Redi-Strip #10 Envelopes, 4 1/8 x 9 1/2"/>
    <x v="2332"/>
    <n v="9"/>
    <n v="0.2"/>
    <n v="7.4339999999999993"/>
  </r>
  <r>
    <x v="1"/>
    <s v="CB-12025"/>
    <s v="Cassandra Brandow"/>
    <x v="1"/>
    <s v="United States"/>
    <x v="473"/>
    <x v="12"/>
    <n v="75104"/>
    <x v="0"/>
    <s v="OFF-EN-10002600"/>
    <x v="1"/>
    <x v="7"/>
    <s v="Redi-Strip #10 Envelopes, 4 1/8 x 9 1/2"/>
    <x v="3689"/>
    <n v="3"/>
    <n v="0.2"/>
    <n v="2.4779999999999989"/>
  </r>
  <r>
    <x v="1"/>
    <s v="EB-13750"/>
    <s v="Edward Becker"/>
    <x v="0"/>
    <s v="United States"/>
    <x v="71"/>
    <x v="17"/>
    <n v="22204"/>
    <x v="2"/>
    <s v="OFF-EN-10002600"/>
    <x v="1"/>
    <x v="7"/>
    <s v="Redi-Strip #10 Envelopes, 4 1/8 x 9 1/2"/>
    <x v="3692"/>
    <n v="9"/>
    <n v="0"/>
    <n v="12.744"/>
  </r>
  <r>
    <x v="2"/>
    <s v="LF-17185"/>
    <s v="Luke Foster"/>
    <x v="1"/>
    <s v="United States"/>
    <x v="6"/>
    <x v="3"/>
    <n v="10011"/>
    <x v="3"/>
    <s v="OFF-EN-10002621"/>
    <x v="1"/>
    <x v="7"/>
    <s v="Staple envelope"/>
    <x v="2281"/>
    <n v="3"/>
    <n v="0"/>
    <n v="14.669999999999998"/>
  </r>
  <r>
    <x v="3"/>
    <s v="JP-15520"/>
    <s v="Jeremy Pistek"/>
    <x v="1"/>
    <s v="United States"/>
    <x v="474"/>
    <x v="10"/>
    <n v="32127"/>
    <x v="2"/>
    <s v="OFF-EN-10002621"/>
    <x v="1"/>
    <x v="7"/>
    <s v="Staple envelope"/>
    <x v="3693"/>
    <n v="1"/>
    <n v="0.2"/>
    <n v="2.9339999999999997"/>
  </r>
  <r>
    <x v="1"/>
    <s v="LS-16945"/>
    <s v="Linda Southworth"/>
    <x v="0"/>
    <s v="United States"/>
    <x v="2"/>
    <x v="1"/>
    <n v="94110"/>
    <x v="1"/>
    <s v="OFF-EN-10002621"/>
    <x v="1"/>
    <x v="7"/>
    <s v="Staple envelope"/>
    <x v="2344"/>
    <n v="1"/>
    <n v="0"/>
    <n v="4.8899999999999997"/>
  </r>
  <r>
    <x v="1"/>
    <s v="SM-20005"/>
    <s v="Sally Matthias"/>
    <x v="1"/>
    <s v="United States"/>
    <x v="41"/>
    <x v="20"/>
    <n v="85254"/>
    <x v="1"/>
    <s v="OFF-EN-10002621"/>
    <x v="1"/>
    <x v="7"/>
    <s v="Staple envelope"/>
    <x v="3630"/>
    <n v="3"/>
    <n v="0.2"/>
    <n v="8.8019999999999978"/>
  </r>
  <r>
    <x v="3"/>
    <s v="AG-10900"/>
    <s v="Arthur Gainer"/>
    <x v="1"/>
    <s v="United States"/>
    <x v="0"/>
    <x v="0"/>
    <n v="60623"/>
    <x v="0"/>
    <s v="OFF-EN-10002621"/>
    <x v="1"/>
    <x v="7"/>
    <s v="Staple envelope"/>
    <x v="3693"/>
    <n v="1"/>
    <n v="0.2"/>
    <n v="2.9339999999999997"/>
  </r>
  <r>
    <x v="3"/>
    <s v="FH-14275"/>
    <s v="Frank Hawley"/>
    <x v="0"/>
    <s v="United States"/>
    <x v="245"/>
    <x v="33"/>
    <n v="46350"/>
    <x v="0"/>
    <s v="OFF-EN-10002831"/>
    <x v="1"/>
    <x v="7"/>
    <s v="Tyvek  Top-Opening Peel &amp; Seel  Envelopes, Gray"/>
    <x v="3694"/>
    <n v="8"/>
    <n v="0"/>
    <n v="129.38399999999999"/>
  </r>
  <r>
    <x v="3"/>
    <s v="PS-18970"/>
    <s v="Paul Stevenson"/>
    <x v="2"/>
    <s v="United States"/>
    <x v="36"/>
    <x v="21"/>
    <n v="42420"/>
    <x v="2"/>
    <s v="OFF-EN-10002831"/>
    <x v="1"/>
    <x v="7"/>
    <s v="Tyvek  Top-Opening Peel &amp; Seel  Envelopes, Gray"/>
    <x v="3628"/>
    <n v="2"/>
    <n v="0"/>
    <n v="32.345999999999997"/>
  </r>
  <r>
    <x v="1"/>
    <s v="OT-18730"/>
    <s v="Olvera Toch"/>
    <x v="1"/>
    <s v="United States"/>
    <x v="296"/>
    <x v="17"/>
    <n v="23464"/>
    <x v="2"/>
    <s v="OFF-EN-10002831"/>
    <x v="1"/>
    <x v="7"/>
    <s v="Tyvek  Top-Opening Peel &amp; Seel  Envelopes, Gray"/>
    <x v="3695"/>
    <n v="7"/>
    <n v="0"/>
    <n v="113.21099999999998"/>
  </r>
  <r>
    <x v="1"/>
    <s v="AF-10870"/>
    <s v="Art Ferguson"/>
    <x v="1"/>
    <s v="United States"/>
    <x v="366"/>
    <x v="16"/>
    <n v="7055"/>
    <x v="3"/>
    <s v="OFF-EN-10002973"/>
    <x v="1"/>
    <x v="7"/>
    <s v="Ampad #10 Peel &amp; Seel Holiday Envelopes"/>
    <x v="1713"/>
    <n v="6"/>
    <n v="0"/>
    <n v="12.902400000000002"/>
  </r>
  <r>
    <x v="3"/>
    <s v="HH-15010"/>
    <s v="Hilary Holden"/>
    <x v="0"/>
    <s v="United States"/>
    <x v="2"/>
    <x v="1"/>
    <n v="94110"/>
    <x v="1"/>
    <s v="OFF-EN-10002973"/>
    <x v="1"/>
    <x v="7"/>
    <s v="Ampad #10 Peel &amp; Seel Holiday Envelopes"/>
    <x v="1298"/>
    <n v="2"/>
    <n v="0"/>
    <n v="4.3008000000000006"/>
  </r>
  <r>
    <x v="1"/>
    <s v="PG-18820"/>
    <s v="Patrick Gardner"/>
    <x v="1"/>
    <s v="United States"/>
    <x v="85"/>
    <x v="18"/>
    <n v="30080"/>
    <x v="2"/>
    <s v="OFF-EN-10002973"/>
    <x v="1"/>
    <x v="7"/>
    <s v="Ampad #10 Peel &amp; Seel Holiday Envelopes"/>
    <x v="1295"/>
    <n v="4"/>
    <n v="0"/>
    <n v="8.6016000000000012"/>
  </r>
  <r>
    <x v="1"/>
    <s v="SN-20710"/>
    <s v="Steve Nguyen"/>
    <x v="2"/>
    <s v="United States"/>
    <x v="17"/>
    <x v="12"/>
    <n v="77041"/>
    <x v="0"/>
    <s v="OFF-EN-10002986"/>
    <x v="1"/>
    <x v="7"/>
    <s v="#10-4 1/8&quot; x 9 1/2&quot; Premium Diagonal Seam Envelopes"/>
    <x v="3696"/>
    <n v="9"/>
    <n v="0.2"/>
    <n v="35.414999999999999"/>
  </r>
  <r>
    <x v="3"/>
    <s v="DL-13495"/>
    <s v="Dionis Lloyd"/>
    <x v="0"/>
    <s v="United States"/>
    <x v="6"/>
    <x v="3"/>
    <n v="10024"/>
    <x v="3"/>
    <s v="OFF-EN-10002986"/>
    <x v="1"/>
    <x v="7"/>
    <s v="#10-4 1/8&quot; x 9 1/2&quot; Premium Diagonal Seam Envelopes"/>
    <x v="3697"/>
    <n v="4"/>
    <n v="0"/>
    <n v="28.332000000000001"/>
  </r>
  <r>
    <x v="2"/>
    <s v="PP-18955"/>
    <s v="Paul Prost"/>
    <x v="2"/>
    <s v="United States"/>
    <x v="85"/>
    <x v="18"/>
    <n v="30080"/>
    <x v="2"/>
    <s v="OFF-EN-10003001"/>
    <x v="1"/>
    <x v="7"/>
    <s v="Ames Color-File Green Diamond Border X-ray Mailers"/>
    <x v="3698"/>
    <n v="2"/>
    <n v="0"/>
    <n v="78.941199999999995"/>
  </r>
  <r>
    <x v="1"/>
    <s v="PB-19105"/>
    <s v="Peter Bühler"/>
    <x v="1"/>
    <s v="United States"/>
    <x v="17"/>
    <x v="12"/>
    <n v="77095"/>
    <x v="0"/>
    <s v="OFF-EN-10003001"/>
    <x v="1"/>
    <x v="7"/>
    <s v="Ames Color-File Green Diamond Border X-ray Mailers"/>
    <x v="3699"/>
    <n v="9"/>
    <n v="0.2"/>
    <n v="204.07139999999995"/>
  </r>
  <r>
    <x v="1"/>
    <s v="KA-16525"/>
    <s v="Kelly Andreada"/>
    <x v="1"/>
    <s v="United States"/>
    <x v="6"/>
    <x v="3"/>
    <n v="10035"/>
    <x v="3"/>
    <s v="OFF-EN-10003001"/>
    <x v="1"/>
    <x v="7"/>
    <s v="Ames Color-File Green Diamond Border X-ray Mailers"/>
    <x v="3698"/>
    <n v="2"/>
    <n v="0"/>
    <n v="78.941199999999995"/>
  </r>
  <r>
    <x v="1"/>
    <s v="DK-12835"/>
    <s v="Damala Kotsonis"/>
    <x v="0"/>
    <s v="United States"/>
    <x v="266"/>
    <x v="1"/>
    <n v="95661"/>
    <x v="1"/>
    <s v="OFF-EN-10003001"/>
    <x v="1"/>
    <x v="7"/>
    <s v="Ames Color-File Green Diamond Border X-ray Mailers"/>
    <x v="3700"/>
    <n v="5"/>
    <n v="0"/>
    <n v="197.35299999999998"/>
  </r>
  <r>
    <x v="1"/>
    <s v="EH-14005"/>
    <s v="Erica Hernandez"/>
    <x v="2"/>
    <s v="United States"/>
    <x v="18"/>
    <x v="13"/>
    <n v="19143"/>
    <x v="3"/>
    <s v="OFF-EN-10003040"/>
    <x v="1"/>
    <x v="7"/>
    <s v="Quality Park Security Envelopes"/>
    <x v="3701"/>
    <n v="5"/>
    <n v="0.2"/>
    <n v="35.329499999999996"/>
  </r>
  <r>
    <x v="1"/>
    <s v="Dp-13240"/>
    <s v="Dean percer"/>
    <x v="2"/>
    <s v="United States"/>
    <x v="282"/>
    <x v="16"/>
    <n v="7090"/>
    <x v="3"/>
    <s v="OFF-EN-10003040"/>
    <x v="1"/>
    <x v="7"/>
    <s v="Quality Park Security Envelopes"/>
    <x v="3702"/>
    <n v="2"/>
    <n v="0"/>
    <n v="24.599800000000002"/>
  </r>
  <r>
    <x v="1"/>
    <s v="PB-19210"/>
    <s v="Phillip Breyer"/>
    <x v="0"/>
    <s v="United States"/>
    <x v="18"/>
    <x v="13"/>
    <n v="19134"/>
    <x v="3"/>
    <s v="OFF-EN-10003040"/>
    <x v="1"/>
    <x v="7"/>
    <s v="Quality Park Security Envelopes"/>
    <x v="3703"/>
    <n v="3"/>
    <n v="0.2"/>
    <n v="21.197700000000001"/>
  </r>
  <r>
    <x v="1"/>
    <s v="BE-11335"/>
    <s v="Bill Eplett"/>
    <x v="2"/>
    <s v="United States"/>
    <x v="17"/>
    <x v="12"/>
    <n v="77041"/>
    <x v="0"/>
    <s v="OFF-EN-10003040"/>
    <x v="1"/>
    <x v="7"/>
    <s v="Quality Park Security Envelopes"/>
    <x v="3704"/>
    <n v="1"/>
    <n v="0.2"/>
    <n v="7.0659000000000001"/>
  </r>
  <r>
    <x v="3"/>
    <s v="KT-16480"/>
    <s v="Kean Thornton"/>
    <x v="1"/>
    <s v="United States"/>
    <x v="48"/>
    <x v="3"/>
    <n v="14215"/>
    <x v="3"/>
    <s v="OFF-EN-10003055"/>
    <x v="1"/>
    <x v="7"/>
    <s v="Blue String-Tie &amp; Button Interoffice Envelopes, 10 x 13"/>
    <x v="3705"/>
    <n v="2"/>
    <n v="0"/>
    <n v="35.981999999999992"/>
  </r>
  <r>
    <x v="1"/>
    <s v="DG-13300"/>
    <s v="Deirdre Greer"/>
    <x v="0"/>
    <s v="United States"/>
    <x v="6"/>
    <x v="3"/>
    <n v="10035"/>
    <x v="3"/>
    <s v="OFF-EN-10003055"/>
    <x v="1"/>
    <x v="7"/>
    <s v="Blue String-Tie &amp; Button Interoffice Envelopes, 10 x 13"/>
    <x v="3705"/>
    <n v="2"/>
    <n v="0"/>
    <n v="35.981999999999992"/>
  </r>
  <r>
    <x v="1"/>
    <s v="KB-16315"/>
    <s v="Karl Braun"/>
    <x v="1"/>
    <s v="United States"/>
    <x v="442"/>
    <x v="9"/>
    <n v="27360"/>
    <x v="2"/>
    <s v="OFF-EN-10003055"/>
    <x v="1"/>
    <x v="7"/>
    <s v="Blue String-Tie &amp; Button Interoffice Envelopes, 10 x 13"/>
    <x v="3706"/>
    <n v="3"/>
    <n v="0.2"/>
    <n v="29.984999999999985"/>
  </r>
  <r>
    <x v="2"/>
    <s v="GZ-14470"/>
    <s v="Gary Zandusky"/>
    <x v="1"/>
    <s v="United States"/>
    <x v="23"/>
    <x v="15"/>
    <n v="21044"/>
    <x v="3"/>
    <s v="OFF-EN-10003055"/>
    <x v="1"/>
    <x v="7"/>
    <s v="Blue String-Tie &amp; Button Interoffice Envelopes, 10 x 13"/>
    <x v="1113"/>
    <n v="5"/>
    <n v="0"/>
    <n v="89.954999999999984"/>
  </r>
  <r>
    <x v="1"/>
    <s v="MF-18250"/>
    <s v="Monica Federle"/>
    <x v="0"/>
    <s v="United States"/>
    <x v="17"/>
    <x v="12"/>
    <n v="77095"/>
    <x v="0"/>
    <s v="OFF-EN-10003055"/>
    <x v="1"/>
    <x v="7"/>
    <s v="Blue String-Tie &amp; Button Interoffice Envelopes, 10 x 13"/>
    <x v="3707"/>
    <n v="7"/>
    <n v="0.2"/>
    <n v="69.964999999999975"/>
  </r>
  <r>
    <x v="3"/>
    <s v="NP-18685"/>
    <s v="Nora Pelletier"/>
    <x v="2"/>
    <s v="United States"/>
    <x v="125"/>
    <x v="22"/>
    <n v="44134"/>
    <x v="3"/>
    <s v="OFF-EN-10003055"/>
    <x v="1"/>
    <x v="7"/>
    <s v="Blue String-Tie &amp; Button Interoffice Envelopes, 10 x 13"/>
    <x v="1111"/>
    <n v="2"/>
    <n v="0.2"/>
    <n v="19.989999999999995"/>
  </r>
  <r>
    <x v="1"/>
    <s v="JF-15190"/>
    <s v="Jamie Frazer"/>
    <x v="1"/>
    <s v="United States"/>
    <x v="6"/>
    <x v="3"/>
    <n v="10035"/>
    <x v="3"/>
    <s v="OFF-EN-10003055"/>
    <x v="1"/>
    <x v="7"/>
    <s v="Blue String-Tie &amp; Button Interoffice Envelopes, 10 x 13"/>
    <x v="812"/>
    <n v="1"/>
    <n v="0"/>
    <n v="17.990999999999996"/>
  </r>
  <r>
    <x v="1"/>
    <s v="GZ-14470"/>
    <s v="Gary Zandusky"/>
    <x v="1"/>
    <s v="United States"/>
    <x v="297"/>
    <x v="20"/>
    <n v="86442"/>
    <x v="1"/>
    <s v="OFF-EN-10003068"/>
    <x v="1"/>
    <x v="7"/>
    <s v="#6 3/4 Gummed Flap White Envelopes"/>
    <x v="3708"/>
    <n v="1"/>
    <n v="0.2"/>
    <n v="2.7719999999999994"/>
  </r>
  <r>
    <x v="1"/>
    <s v="SH-19975"/>
    <s v="Sally Hughsby"/>
    <x v="0"/>
    <s v="United States"/>
    <x v="19"/>
    <x v="12"/>
    <n v="75081"/>
    <x v="0"/>
    <s v="OFF-EN-10003068"/>
    <x v="1"/>
    <x v="7"/>
    <s v="#6 3/4 Gummed Flap White Envelopes"/>
    <x v="3709"/>
    <n v="2"/>
    <n v="0.2"/>
    <n v="5.5439999999999987"/>
  </r>
  <r>
    <x v="1"/>
    <s v="ML-17395"/>
    <s v="Marina Lichtenstein"/>
    <x v="0"/>
    <s v="United States"/>
    <x v="18"/>
    <x v="13"/>
    <n v="19134"/>
    <x v="3"/>
    <s v="OFF-EN-10003068"/>
    <x v="1"/>
    <x v="7"/>
    <s v="#6 3/4 Gummed Flap White Envelopes"/>
    <x v="3710"/>
    <n v="4"/>
    <n v="0.2"/>
    <n v="11.087999999999997"/>
  </r>
  <r>
    <x v="2"/>
    <s v="MB-17305"/>
    <s v="Maria Bertelson"/>
    <x v="1"/>
    <s v="United States"/>
    <x v="32"/>
    <x v="22"/>
    <n v="43229"/>
    <x v="3"/>
    <s v="OFF-EN-10003068"/>
    <x v="1"/>
    <x v="7"/>
    <s v="#6 3/4 Gummed Flap White Envelopes"/>
    <x v="3709"/>
    <n v="2"/>
    <n v="0.2"/>
    <n v="5.5439999999999987"/>
  </r>
  <r>
    <x v="1"/>
    <s v="PB-19150"/>
    <s v="Philip Brown"/>
    <x v="1"/>
    <s v="United States"/>
    <x v="18"/>
    <x v="13"/>
    <n v="19134"/>
    <x v="3"/>
    <s v="OFF-EN-10003072"/>
    <x v="1"/>
    <x v="7"/>
    <s v="Peel &amp; Seel Envelopes"/>
    <x v="3711"/>
    <n v="2"/>
    <n v="0.2"/>
    <n v="2.1728000000000001"/>
  </r>
  <r>
    <x v="3"/>
    <s v="XP-21865"/>
    <s v="Xylona Preis"/>
    <x v="1"/>
    <s v="United States"/>
    <x v="143"/>
    <x v="1"/>
    <n v="95928"/>
    <x v="1"/>
    <s v="OFF-EN-10003072"/>
    <x v="1"/>
    <x v="7"/>
    <s v="Peel &amp; Seel Envelopes"/>
    <x v="3712"/>
    <n v="4"/>
    <n v="0"/>
    <n v="7.4496000000000002"/>
  </r>
  <r>
    <x v="1"/>
    <s v="CL-12565"/>
    <s v="Clay Ludtke"/>
    <x v="1"/>
    <s v="United States"/>
    <x v="208"/>
    <x v="23"/>
    <n v="97030"/>
    <x v="1"/>
    <s v="OFF-EN-10003072"/>
    <x v="1"/>
    <x v="7"/>
    <s v="Peel &amp; Seel Envelopes"/>
    <x v="3713"/>
    <n v="7"/>
    <n v="0.2"/>
    <n v="7.6047999999999991"/>
  </r>
  <r>
    <x v="1"/>
    <s v="BP-11050"/>
    <s v="Barry Pond"/>
    <x v="0"/>
    <s v="United States"/>
    <x v="5"/>
    <x v="1"/>
    <n v="90008"/>
    <x v="1"/>
    <s v="OFF-EN-10003072"/>
    <x v="1"/>
    <x v="7"/>
    <s v="Peel &amp; Seel Envelopes"/>
    <x v="3714"/>
    <n v="5"/>
    <n v="0"/>
    <n v="9.3120000000000012"/>
  </r>
  <r>
    <x v="1"/>
    <s v="JW-16075"/>
    <s v="Julia West"/>
    <x v="1"/>
    <s v="United States"/>
    <x v="18"/>
    <x v="13"/>
    <n v="19140"/>
    <x v="3"/>
    <s v="OFF-EN-10003134"/>
    <x v="1"/>
    <x v="7"/>
    <s v="Staple envelope"/>
    <x v="2242"/>
    <n v="1"/>
    <n v="0.2"/>
    <n v="3.504"/>
  </r>
  <r>
    <x v="1"/>
    <s v="IL-15100"/>
    <s v="Ivan Liston"/>
    <x v="1"/>
    <s v="United States"/>
    <x v="32"/>
    <x v="33"/>
    <n v="47201"/>
    <x v="0"/>
    <s v="OFF-EN-10003134"/>
    <x v="1"/>
    <x v="7"/>
    <s v="Staple envelope"/>
    <x v="3715"/>
    <n v="6"/>
    <n v="0"/>
    <n v="35.04"/>
  </r>
  <r>
    <x v="3"/>
    <s v="BD-11725"/>
    <s v="Bruce Degenhardt"/>
    <x v="1"/>
    <s v="United States"/>
    <x v="79"/>
    <x v="22"/>
    <n v="43055"/>
    <x v="3"/>
    <s v="OFF-EN-10003134"/>
    <x v="1"/>
    <x v="7"/>
    <s v="Staple envelope"/>
    <x v="2507"/>
    <n v="5"/>
    <n v="0.2"/>
    <n v="17.52"/>
  </r>
  <r>
    <x v="3"/>
    <s v="JK-15325"/>
    <s v="Jason Klamczynski"/>
    <x v="0"/>
    <s v="United States"/>
    <x v="475"/>
    <x v="16"/>
    <n v="8401"/>
    <x v="3"/>
    <s v="OFF-EN-10003134"/>
    <x v="1"/>
    <x v="7"/>
    <s v="Staple envelope"/>
    <x v="2067"/>
    <n v="2"/>
    <n v="0"/>
    <n v="11.68"/>
  </r>
  <r>
    <x v="1"/>
    <s v="RW-19540"/>
    <s v="Rick Wilson"/>
    <x v="0"/>
    <s v="United States"/>
    <x v="289"/>
    <x v="1"/>
    <n v="94513"/>
    <x v="1"/>
    <s v="OFF-EN-10003134"/>
    <x v="1"/>
    <x v="7"/>
    <s v="Staple envelope"/>
    <x v="2067"/>
    <n v="2"/>
    <n v="0"/>
    <n v="11.68"/>
  </r>
  <r>
    <x v="0"/>
    <s v="SO-20335"/>
    <s v="Sean O'Donnell"/>
    <x v="1"/>
    <s v="United States"/>
    <x v="262"/>
    <x v="7"/>
    <n v="80634"/>
    <x v="1"/>
    <s v="OFF-EN-10003134"/>
    <x v="1"/>
    <x v="7"/>
    <s v="Staple envelope"/>
    <x v="2241"/>
    <n v="2"/>
    <n v="0.2"/>
    <n v="7.008"/>
  </r>
  <r>
    <x v="3"/>
    <s v="KH-16360"/>
    <s v="Katherine Hughes"/>
    <x v="1"/>
    <s v="United States"/>
    <x v="17"/>
    <x v="12"/>
    <n v="77070"/>
    <x v="0"/>
    <s v="OFF-EN-10003134"/>
    <x v="1"/>
    <x v="7"/>
    <s v="Staple envelope"/>
    <x v="3716"/>
    <n v="6"/>
    <n v="0.2"/>
    <n v="21.024000000000001"/>
  </r>
  <r>
    <x v="0"/>
    <s v="SC-20095"/>
    <s v="Sanjit Chand"/>
    <x v="1"/>
    <s v="United States"/>
    <x v="5"/>
    <x v="1"/>
    <n v="90004"/>
    <x v="1"/>
    <s v="OFF-EN-10003160"/>
    <x v="1"/>
    <x v="7"/>
    <s v="Pastel Pink Envelopes"/>
    <x v="3717"/>
    <n v="3"/>
    <n v="0"/>
    <n v="10.4832"/>
  </r>
  <r>
    <x v="0"/>
    <s v="MA-17995"/>
    <s v="Michelle Arnett"/>
    <x v="2"/>
    <s v="United States"/>
    <x v="110"/>
    <x v="17"/>
    <n v="23223"/>
    <x v="2"/>
    <s v="OFF-EN-10003160"/>
    <x v="1"/>
    <x v="7"/>
    <s v="Pastel Pink Envelopes"/>
    <x v="974"/>
    <n v="5"/>
    <n v="0"/>
    <n v="17.472000000000001"/>
  </r>
  <r>
    <x v="3"/>
    <s v="RS-19870"/>
    <s v="Roy Skaria"/>
    <x v="2"/>
    <s v="United States"/>
    <x v="108"/>
    <x v="38"/>
    <n v="52601"/>
    <x v="0"/>
    <s v="OFF-EN-10003160"/>
    <x v="1"/>
    <x v="7"/>
    <s v="Pastel Pink Envelopes"/>
    <x v="2345"/>
    <n v="1"/>
    <n v="0"/>
    <n v="3.4944000000000002"/>
  </r>
  <r>
    <x v="1"/>
    <s v="CK-12205"/>
    <s v="Chloris Kastensmidt"/>
    <x v="1"/>
    <s v="United States"/>
    <x v="170"/>
    <x v="3"/>
    <n v="11550"/>
    <x v="3"/>
    <s v="OFF-EN-10003286"/>
    <x v="1"/>
    <x v="7"/>
    <s v="Staple envelope"/>
    <x v="3718"/>
    <n v="5"/>
    <n v="0"/>
    <n v="19.457999999999998"/>
  </r>
  <r>
    <x v="3"/>
    <s v="BM-11650"/>
    <s v="Brian Moss"/>
    <x v="0"/>
    <s v="United States"/>
    <x v="392"/>
    <x v="6"/>
    <n v="48104"/>
    <x v="0"/>
    <s v="OFF-EN-10003286"/>
    <x v="1"/>
    <x v="7"/>
    <s v="Staple envelope"/>
    <x v="3719"/>
    <n v="7"/>
    <n v="0"/>
    <n v="27.241199999999996"/>
  </r>
  <r>
    <x v="1"/>
    <s v="DB-13555"/>
    <s v="Dorothy Badders"/>
    <x v="0"/>
    <s v="United States"/>
    <x v="79"/>
    <x v="4"/>
    <n v="19711"/>
    <x v="3"/>
    <s v="OFF-EN-10003286"/>
    <x v="1"/>
    <x v="7"/>
    <s v="Staple envelope"/>
    <x v="3719"/>
    <n v="7"/>
    <n v="0"/>
    <n v="27.241199999999996"/>
  </r>
  <r>
    <x v="1"/>
    <s v="DB-13120"/>
    <s v="David Bremer"/>
    <x v="0"/>
    <s v="United States"/>
    <x v="230"/>
    <x v="22"/>
    <n v="43302"/>
    <x v="3"/>
    <s v="OFF-EN-10003286"/>
    <x v="1"/>
    <x v="7"/>
    <s v="Staple envelope"/>
    <x v="3720"/>
    <n v="3"/>
    <n v="0.2"/>
    <n v="6.7067999999999977"/>
  </r>
  <r>
    <x v="1"/>
    <s v="FO-14305"/>
    <s v="Frank Olsen"/>
    <x v="1"/>
    <s v="United States"/>
    <x v="32"/>
    <x v="18"/>
    <n v="31907"/>
    <x v="2"/>
    <s v="OFF-EN-10003286"/>
    <x v="1"/>
    <x v="7"/>
    <s v="Staple envelope"/>
    <x v="3721"/>
    <n v="9"/>
    <n v="0"/>
    <n v="35.024399999999993"/>
  </r>
  <r>
    <x v="3"/>
    <s v="PW-19240"/>
    <s v="Pierre Wener"/>
    <x v="1"/>
    <s v="United States"/>
    <x v="7"/>
    <x v="4"/>
    <n v="19805"/>
    <x v="3"/>
    <s v="OFF-EN-10003286"/>
    <x v="1"/>
    <x v="7"/>
    <s v="Staple envelope"/>
    <x v="2466"/>
    <n v="2"/>
    <n v="0"/>
    <n v="7.783199999999999"/>
  </r>
  <r>
    <x v="1"/>
    <s v="MB-18085"/>
    <s v="Mick Brown"/>
    <x v="1"/>
    <s v="United States"/>
    <x v="33"/>
    <x v="19"/>
    <n v="65807"/>
    <x v="0"/>
    <s v="OFF-EN-10003286"/>
    <x v="1"/>
    <x v="7"/>
    <s v="Staple envelope"/>
    <x v="2466"/>
    <n v="2"/>
    <n v="0"/>
    <n v="7.783199999999999"/>
  </r>
  <r>
    <x v="0"/>
    <s v="DL-13315"/>
    <s v="Delfina Latchford"/>
    <x v="1"/>
    <s v="United States"/>
    <x v="6"/>
    <x v="3"/>
    <n v="10024"/>
    <x v="3"/>
    <s v="OFF-EN-10003296"/>
    <x v="1"/>
    <x v="7"/>
    <s v="Tyvek Side-Opening Peel &amp; Seel Expanding Envelopes"/>
    <x v="3722"/>
    <n v="4"/>
    <n v="0"/>
    <n v="162.864"/>
  </r>
  <r>
    <x v="1"/>
    <s v="BM-11650"/>
    <s v="Brian Moss"/>
    <x v="0"/>
    <s v="United States"/>
    <x v="32"/>
    <x v="33"/>
    <n v="47201"/>
    <x v="0"/>
    <s v="OFF-EN-10003296"/>
    <x v="1"/>
    <x v="7"/>
    <s v="Tyvek Side-Opening Peel &amp; Seel Expanding Envelopes"/>
    <x v="3723"/>
    <n v="2"/>
    <n v="0"/>
    <n v="81.432000000000002"/>
  </r>
  <r>
    <x v="3"/>
    <s v="HM-14860"/>
    <s v="Harry Marie"/>
    <x v="0"/>
    <s v="United States"/>
    <x v="5"/>
    <x v="1"/>
    <n v="90049"/>
    <x v="1"/>
    <s v="OFF-EN-10003296"/>
    <x v="1"/>
    <x v="7"/>
    <s v="Tyvek Side-Opening Peel &amp; Seel Expanding Envelopes"/>
    <x v="3724"/>
    <n v="3"/>
    <n v="0"/>
    <n v="122.148"/>
  </r>
  <r>
    <x v="1"/>
    <s v="CL-12565"/>
    <s v="Clay Ludtke"/>
    <x v="1"/>
    <s v="United States"/>
    <x v="5"/>
    <x v="1"/>
    <n v="90049"/>
    <x v="1"/>
    <s v="OFF-EN-10003296"/>
    <x v="1"/>
    <x v="7"/>
    <s v="Tyvek Side-Opening Peel &amp; Seel Expanding Envelopes"/>
    <x v="3724"/>
    <n v="3"/>
    <n v="0"/>
    <n v="122.148"/>
  </r>
  <r>
    <x v="1"/>
    <s v="OT-18730"/>
    <s v="Olvera Toch"/>
    <x v="1"/>
    <s v="United States"/>
    <x v="15"/>
    <x v="6"/>
    <n v="48234"/>
    <x v="0"/>
    <s v="OFF-EN-10003296"/>
    <x v="1"/>
    <x v="7"/>
    <s v="Tyvek Side-Opening Peel &amp; Seel Expanding Envelopes"/>
    <x v="3723"/>
    <n v="2"/>
    <n v="0"/>
    <n v="81.432000000000002"/>
  </r>
  <r>
    <x v="1"/>
    <s v="DK-12985"/>
    <s v="Darren Koutras"/>
    <x v="1"/>
    <s v="United States"/>
    <x v="2"/>
    <x v="1"/>
    <n v="94122"/>
    <x v="1"/>
    <s v="OFF-EN-10003448"/>
    <x v="1"/>
    <x v="7"/>
    <s v="Peel &amp; Seel Recycled Catalog Envelopes, Brown"/>
    <x v="3725"/>
    <n v="2"/>
    <n v="0"/>
    <n v="11.58"/>
  </r>
  <r>
    <x v="1"/>
    <s v="MY-17380"/>
    <s v="Maribeth Yedwab"/>
    <x v="0"/>
    <s v="United States"/>
    <x v="128"/>
    <x v="24"/>
    <n v="38109"/>
    <x v="2"/>
    <s v="OFF-EN-10003448"/>
    <x v="1"/>
    <x v="7"/>
    <s v="Peel &amp; Seel Recycled Catalog Envelopes, Brown"/>
    <x v="3726"/>
    <n v="7"/>
    <n v="0.2"/>
    <n v="24.317999999999998"/>
  </r>
  <r>
    <x v="0"/>
    <s v="AA-10645"/>
    <s v="Anna Andreadi"/>
    <x v="1"/>
    <s v="United States"/>
    <x v="2"/>
    <x v="1"/>
    <n v="94109"/>
    <x v="1"/>
    <s v="OFF-EN-10003567"/>
    <x v="1"/>
    <x v="7"/>
    <s v="Inter-Office Recycled Envelopes, Brown Kraft, Button-String,10&quot; x 13&quot; , 100/Box"/>
    <x v="789"/>
    <n v="2"/>
    <n v="0"/>
    <n v="20.661200000000001"/>
  </r>
  <r>
    <x v="1"/>
    <s v="HM-14860"/>
    <s v="Harry Marie"/>
    <x v="0"/>
    <s v="United States"/>
    <x v="19"/>
    <x v="12"/>
    <n v="75217"/>
    <x v="0"/>
    <s v="OFF-EN-10003567"/>
    <x v="1"/>
    <x v="7"/>
    <s v="Inter-Office Recycled Envelopes, Brown Kraft, Button-String,10&quot; x 13&quot; , 100/Box"/>
    <x v="859"/>
    <n v="5"/>
    <n v="0.2"/>
    <n v="29.673000000000005"/>
  </r>
  <r>
    <x v="3"/>
    <s v="BM-11140"/>
    <s v="Becky Martin"/>
    <x v="1"/>
    <s v="United States"/>
    <x v="189"/>
    <x v="8"/>
    <n v="98198"/>
    <x v="1"/>
    <s v="OFF-EN-10003567"/>
    <x v="1"/>
    <x v="7"/>
    <s v="Inter-Office Recycled Envelopes, Brown Kraft, Button-String,10&quot; x 13&quot; , 100/Box"/>
    <x v="858"/>
    <n v="3"/>
    <n v="0"/>
    <n v="30.991800000000001"/>
  </r>
  <r>
    <x v="1"/>
    <s v="EH-13945"/>
    <s v="Eric Hoffmann"/>
    <x v="1"/>
    <s v="United States"/>
    <x v="17"/>
    <x v="12"/>
    <n v="77041"/>
    <x v="0"/>
    <s v="OFF-EN-10003798"/>
    <x v="1"/>
    <x v="7"/>
    <s v="Recycled Interoffice Envelopes with Re-Use-A-Seal Closure, 10 x 13"/>
    <x v="3727"/>
    <n v="3"/>
    <n v="0.2"/>
    <n v="13.826699999999999"/>
  </r>
  <r>
    <x v="1"/>
    <s v="RD-19720"/>
    <s v="Roger Demir"/>
    <x v="1"/>
    <s v="United States"/>
    <x v="356"/>
    <x v="10"/>
    <n v="32114"/>
    <x v="2"/>
    <s v="OFF-EN-10003798"/>
    <x v="1"/>
    <x v="7"/>
    <s v="Recycled Interoffice Envelopes with Re-Use-A-Seal Closure, 10 x 13"/>
    <x v="3728"/>
    <n v="2"/>
    <n v="0.2"/>
    <n v="9.2178000000000004"/>
  </r>
  <r>
    <x v="1"/>
    <s v="AJ-10960"/>
    <s v="Astrea Jones"/>
    <x v="1"/>
    <s v="United States"/>
    <x v="187"/>
    <x v="3"/>
    <n v="14609"/>
    <x v="3"/>
    <s v="OFF-EN-10003845"/>
    <x v="1"/>
    <x v="7"/>
    <s v="Colored Envelopes"/>
    <x v="3729"/>
    <n v="3"/>
    <n v="0"/>
    <n v="5.0921999999999992"/>
  </r>
  <r>
    <x v="1"/>
    <s v="TH-21115"/>
    <s v="Thea Hudgings"/>
    <x v="0"/>
    <s v="United States"/>
    <x v="18"/>
    <x v="13"/>
    <n v="19140"/>
    <x v="3"/>
    <s v="OFF-EN-10003845"/>
    <x v="1"/>
    <x v="7"/>
    <s v="Colored Envelopes"/>
    <x v="1004"/>
    <n v="3"/>
    <n v="0.2"/>
    <n v="2.8781999999999992"/>
  </r>
  <r>
    <x v="3"/>
    <s v="MS-17710"/>
    <s v="Maurice Satty"/>
    <x v="1"/>
    <s v="United States"/>
    <x v="157"/>
    <x v="36"/>
    <n v="36830"/>
    <x v="2"/>
    <s v="OFF-EN-10003845"/>
    <x v="1"/>
    <x v="7"/>
    <s v="Colored Envelopes"/>
    <x v="1005"/>
    <n v="2"/>
    <n v="0"/>
    <n v="3.3947999999999996"/>
  </r>
  <r>
    <x v="1"/>
    <s v="DC-12850"/>
    <s v="Dan Campbell"/>
    <x v="1"/>
    <s v="United States"/>
    <x v="128"/>
    <x v="24"/>
    <n v="38109"/>
    <x v="2"/>
    <s v="OFF-EN-10003845"/>
    <x v="1"/>
    <x v="7"/>
    <s v="Colored Envelopes"/>
    <x v="1001"/>
    <n v="5"/>
    <n v="0.2"/>
    <n v="4.7969999999999988"/>
  </r>
  <r>
    <x v="3"/>
    <s v="TB-21055"/>
    <s v="Ted Butterfield"/>
    <x v="1"/>
    <s v="United States"/>
    <x v="53"/>
    <x v="13"/>
    <n v="19601"/>
    <x v="3"/>
    <s v="OFF-EN-10003845"/>
    <x v="1"/>
    <x v="7"/>
    <s v="Colored Envelopes"/>
    <x v="1004"/>
    <n v="3"/>
    <n v="0.2"/>
    <n v="2.8781999999999992"/>
  </r>
  <r>
    <x v="1"/>
    <s v="RD-19585"/>
    <s v="Rob Dowd"/>
    <x v="1"/>
    <s v="United States"/>
    <x v="36"/>
    <x v="21"/>
    <n v="42420"/>
    <x v="2"/>
    <s v="OFF-EN-10003862"/>
    <x v="1"/>
    <x v="7"/>
    <s v="Laser &amp; Ink Jet Business Envelopes"/>
    <x v="3730"/>
    <n v="1"/>
    <n v="0"/>
    <n v="4.9081999999999999"/>
  </r>
  <r>
    <x v="2"/>
    <s v="MO-17500"/>
    <s v="Mary O'Rourke"/>
    <x v="1"/>
    <s v="United States"/>
    <x v="476"/>
    <x v="12"/>
    <n v="75056"/>
    <x v="0"/>
    <s v="OFF-EN-10003862"/>
    <x v="1"/>
    <x v="7"/>
    <s v="Laser &amp; Ink Jet Business Envelopes"/>
    <x v="3731"/>
    <n v="7"/>
    <n v="0.2"/>
    <n v="19.4194"/>
  </r>
  <r>
    <x v="2"/>
    <s v="CB-12535"/>
    <s v="Claudia Bergmann"/>
    <x v="0"/>
    <s v="United States"/>
    <x v="358"/>
    <x v="29"/>
    <n v="38671"/>
    <x v="2"/>
    <s v="OFF-EN-10003862"/>
    <x v="1"/>
    <x v="7"/>
    <s v="Laser &amp; Ink Jet Business Envelopes"/>
    <x v="3732"/>
    <n v="4"/>
    <n v="0"/>
    <n v="19.6328"/>
  </r>
  <r>
    <x v="1"/>
    <s v="LS-16945"/>
    <s v="Linda Southworth"/>
    <x v="0"/>
    <s v="United States"/>
    <x v="5"/>
    <x v="1"/>
    <n v="90004"/>
    <x v="1"/>
    <s v="OFF-EN-10003862"/>
    <x v="1"/>
    <x v="7"/>
    <s v="Laser &amp; Ink Jet Business Envelopes"/>
    <x v="3733"/>
    <n v="2"/>
    <n v="0"/>
    <n v="9.8163999999999998"/>
  </r>
  <r>
    <x v="1"/>
    <s v="MC-17635"/>
    <s v="Matthew Clasen"/>
    <x v="0"/>
    <s v="United States"/>
    <x v="110"/>
    <x v="33"/>
    <n v="47374"/>
    <x v="0"/>
    <s v="OFF-EN-10003862"/>
    <x v="1"/>
    <x v="7"/>
    <s v="Laser &amp; Ink Jet Business Envelopes"/>
    <x v="3734"/>
    <n v="6"/>
    <n v="0"/>
    <n v="29.449199999999998"/>
  </r>
  <r>
    <x v="1"/>
    <s v="JL-15505"/>
    <s v="Jeremy Lonsdale"/>
    <x v="1"/>
    <s v="United States"/>
    <x v="375"/>
    <x v="3"/>
    <n v="10550"/>
    <x v="3"/>
    <s v="OFF-EN-10004007"/>
    <x v="1"/>
    <x v="7"/>
    <s v="Park Ridge Embossed Executive Business Envelopes"/>
    <x v="3735"/>
    <n v="4"/>
    <n v="0"/>
    <n v="29.271599999999999"/>
  </r>
  <r>
    <x v="1"/>
    <s v="SH-19975"/>
    <s v="Sally Hughsby"/>
    <x v="0"/>
    <s v="United States"/>
    <x v="2"/>
    <x v="1"/>
    <n v="94122"/>
    <x v="1"/>
    <s v="OFF-EN-10004030"/>
    <x v="1"/>
    <x v="7"/>
    <s v="Convenience Packs of Business Envelopes"/>
    <x v="3736"/>
    <n v="3"/>
    <n v="0"/>
    <n v="5.1042000000000005"/>
  </r>
  <r>
    <x v="2"/>
    <s v="CC-12220"/>
    <s v="Chris Cortes"/>
    <x v="1"/>
    <s v="United States"/>
    <x v="111"/>
    <x v="25"/>
    <n v="6824"/>
    <x v="3"/>
    <s v="OFF-EN-10004030"/>
    <x v="1"/>
    <x v="7"/>
    <s v="Convenience Packs of Business Envelopes"/>
    <x v="3736"/>
    <n v="3"/>
    <n v="0"/>
    <n v="5.1042000000000005"/>
  </r>
  <r>
    <x v="1"/>
    <s v="PK-19075"/>
    <s v="Pete Kriz"/>
    <x v="1"/>
    <s v="United States"/>
    <x v="2"/>
    <x v="1"/>
    <n v="94110"/>
    <x v="1"/>
    <s v="OFF-EN-10004030"/>
    <x v="1"/>
    <x v="7"/>
    <s v="Convenience Packs of Business Envelopes"/>
    <x v="3736"/>
    <n v="3"/>
    <n v="0"/>
    <n v="5.1042000000000005"/>
  </r>
  <r>
    <x v="0"/>
    <s v="SP-20620"/>
    <s v="Stefania Perrino"/>
    <x v="0"/>
    <s v="United States"/>
    <x v="185"/>
    <x v="10"/>
    <n v="33614"/>
    <x v="2"/>
    <s v="OFF-EN-10004030"/>
    <x v="1"/>
    <x v="7"/>
    <s v="Convenience Packs of Business Envelopes"/>
    <x v="3737"/>
    <n v="1"/>
    <n v="0.2"/>
    <n v="0.97739999999999994"/>
  </r>
  <r>
    <x v="1"/>
    <s v="EB-13750"/>
    <s v="Edward Becker"/>
    <x v="0"/>
    <s v="United States"/>
    <x v="191"/>
    <x v="10"/>
    <n v="33317"/>
    <x v="2"/>
    <s v="OFF-EN-10004030"/>
    <x v="1"/>
    <x v="7"/>
    <s v="Convenience Packs of Business Envelopes"/>
    <x v="3738"/>
    <n v="3"/>
    <n v="0.2"/>
    <n v="2.9322000000000004"/>
  </r>
  <r>
    <x v="2"/>
    <s v="DO-13435"/>
    <s v="Denny Ordway"/>
    <x v="1"/>
    <s v="United States"/>
    <x v="32"/>
    <x v="22"/>
    <n v="43229"/>
    <x v="3"/>
    <s v="OFF-EN-10004030"/>
    <x v="1"/>
    <x v="7"/>
    <s v="Convenience Packs of Business Envelopes"/>
    <x v="3739"/>
    <n v="5"/>
    <n v="0.2"/>
    <n v="4.8869999999999987"/>
  </r>
  <r>
    <x v="0"/>
    <s v="KN-16705"/>
    <s v="Kristina Nunn"/>
    <x v="2"/>
    <s v="United States"/>
    <x v="38"/>
    <x v="7"/>
    <n v="80525"/>
    <x v="1"/>
    <s v="OFF-EN-10004147"/>
    <x v="1"/>
    <x v="7"/>
    <s v="Wausau Papers Astrobrights Colored Envelopes"/>
    <x v="2498"/>
    <n v="3"/>
    <n v="0.2"/>
    <n v="5.2026000000000003"/>
  </r>
  <r>
    <x v="3"/>
    <s v="MS-17365"/>
    <s v="Maribeth Schnelling"/>
    <x v="1"/>
    <s v="United States"/>
    <x v="6"/>
    <x v="3"/>
    <n v="10035"/>
    <x v="3"/>
    <s v="OFF-EN-10004147"/>
    <x v="1"/>
    <x v="7"/>
    <s v="Wausau Papers Astrobrights Colored Envelopes"/>
    <x v="2200"/>
    <n v="3"/>
    <n v="0"/>
    <n v="8.7906000000000013"/>
  </r>
  <r>
    <x v="3"/>
    <s v="AH-10690"/>
    <s v="Anna Häberlin"/>
    <x v="0"/>
    <s v="United States"/>
    <x v="133"/>
    <x v="18"/>
    <n v="30076"/>
    <x v="2"/>
    <s v="OFF-EN-10004147"/>
    <x v="1"/>
    <x v="7"/>
    <s v="Wausau Papers Astrobrights Colored Envelopes"/>
    <x v="2200"/>
    <n v="3"/>
    <n v="0"/>
    <n v="8.7906000000000013"/>
  </r>
  <r>
    <x v="0"/>
    <s v="TM-21490"/>
    <s v="Tony Molinari"/>
    <x v="1"/>
    <s v="United States"/>
    <x v="84"/>
    <x v="30"/>
    <n v="73120"/>
    <x v="0"/>
    <s v="OFF-EN-10004206"/>
    <x v="1"/>
    <x v="7"/>
    <s v="Multimedia Mailers"/>
    <x v="3740"/>
    <n v="2"/>
    <n v="0"/>
    <n v="149.8956"/>
  </r>
  <r>
    <x v="1"/>
    <s v="CA-12310"/>
    <s v="Christine Abelman"/>
    <x v="0"/>
    <s v="United States"/>
    <x v="319"/>
    <x v="22"/>
    <n v="45231"/>
    <x v="3"/>
    <s v="OFF-EN-10004386"/>
    <x v="1"/>
    <x v="7"/>
    <s v="Recycled Interoffice Envelopes with String and Button Closure, 10 x 13"/>
    <x v="3741"/>
    <n v="3"/>
    <n v="0.2"/>
    <n v="21.591000000000001"/>
  </r>
  <r>
    <x v="3"/>
    <s v="LO-17170"/>
    <s v="Lori Olson"/>
    <x v="0"/>
    <s v="United States"/>
    <x v="6"/>
    <x v="3"/>
    <n v="10035"/>
    <x v="3"/>
    <s v="OFF-EN-10004386"/>
    <x v="1"/>
    <x v="7"/>
    <s v="Recycled Interoffice Envelopes with String and Button Closure, 10 x 13"/>
    <x v="1038"/>
    <n v="2"/>
    <n v="0"/>
    <n v="23.99"/>
  </r>
  <r>
    <x v="1"/>
    <s v="AC-10420"/>
    <s v="Alyssa Crouse"/>
    <x v="0"/>
    <s v="United States"/>
    <x v="18"/>
    <x v="13"/>
    <n v="19120"/>
    <x v="3"/>
    <s v="OFF-EN-10004386"/>
    <x v="1"/>
    <x v="7"/>
    <s v="Recycled Interoffice Envelopes with String and Button Closure, 10 x 13"/>
    <x v="3741"/>
    <n v="3"/>
    <n v="0.2"/>
    <n v="21.591000000000001"/>
  </r>
  <r>
    <x v="1"/>
    <s v="AF-10870"/>
    <s v="Art Ferguson"/>
    <x v="1"/>
    <s v="United States"/>
    <x v="458"/>
    <x v="1"/>
    <n v="92672"/>
    <x v="1"/>
    <s v="OFF-EN-10004386"/>
    <x v="1"/>
    <x v="7"/>
    <s v="Recycled Interoffice Envelopes with String and Button Closure, 10 x 13"/>
    <x v="1037"/>
    <n v="3"/>
    <n v="0"/>
    <n v="35.984999999999999"/>
  </r>
  <r>
    <x v="0"/>
    <s v="DH-13075"/>
    <s v="Dave Hallsten"/>
    <x v="0"/>
    <s v="United States"/>
    <x v="6"/>
    <x v="3"/>
    <n v="10035"/>
    <x v="3"/>
    <s v="OFF-EN-10004386"/>
    <x v="1"/>
    <x v="7"/>
    <s v="Recycled Interoffice Envelopes with String and Button Closure, 10 x 13"/>
    <x v="1036"/>
    <n v="1"/>
    <n v="0"/>
    <n v="11.994999999999999"/>
  </r>
  <r>
    <x v="1"/>
    <s v="GT-14710"/>
    <s v="Greg Tran"/>
    <x v="1"/>
    <s v="United States"/>
    <x v="164"/>
    <x v="37"/>
    <n v="55044"/>
    <x v="0"/>
    <s v="OFF-EN-10004459"/>
    <x v="1"/>
    <x v="7"/>
    <s v="Security-Tint Envelopes"/>
    <x v="3632"/>
    <n v="2"/>
    <n v="0"/>
    <n v="7.4871999999999996"/>
  </r>
  <r>
    <x v="1"/>
    <s v="CS-12355"/>
    <s v="Christine Sundaresam"/>
    <x v="1"/>
    <s v="United States"/>
    <x v="133"/>
    <x v="18"/>
    <n v="30076"/>
    <x v="2"/>
    <s v="OFF-EN-10004459"/>
    <x v="1"/>
    <x v="7"/>
    <s v="Security-Tint Envelopes"/>
    <x v="3632"/>
    <n v="2"/>
    <n v="0"/>
    <n v="7.4871999999999996"/>
  </r>
  <r>
    <x v="3"/>
    <s v="BF-11170"/>
    <s v="Ben Ferrer"/>
    <x v="2"/>
    <s v="United States"/>
    <x v="13"/>
    <x v="9"/>
    <n v="28540"/>
    <x v="2"/>
    <s v="OFF-EN-10004459"/>
    <x v="1"/>
    <x v="7"/>
    <s v="Security-Tint Envelopes"/>
    <x v="3633"/>
    <n v="2"/>
    <n v="0.2"/>
    <n v="4.4311999999999996"/>
  </r>
  <r>
    <x v="3"/>
    <s v="DK-13225"/>
    <s v="Dean Katz"/>
    <x v="0"/>
    <s v="United States"/>
    <x v="2"/>
    <x v="1"/>
    <n v="94109"/>
    <x v="1"/>
    <s v="OFF-EN-10004459"/>
    <x v="1"/>
    <x v="7"/>
    <s v="Security-Tint Envelopes"/>
    <x v="1208"/>
    <n v="4"/>
    <n v="0"/>
    <n v="14.974399999999999"/>
  </r>
  <r>
    <x v="3"/>
    <s v="JH-15820"/>
    <s v="John Huston"/>
    <x v="1"/>
    <s v="United States"/>
    <x v="6"/>
    <x v="3"/>
    <n v="10009"/>
    <x v="3"/>
    <s v="OFF-EN-10004459"/>
    <x v="1"/>
    <x v="7"/>
    <s v="Security-Tint Envelopes"/>
    <x v="3635"/>
    <n v="3"/>
    <n v="0"/>
    <n v="11.230799999999999"/>
  </r>
  <r>
    <x v="3"/>
    <s v="RB-19795"/>
    <s v="Ross Baird"/>
    <x v="2"/>
    <s v="United States"/>
    <x v="235"/>
    <x v="6"/>
    <n v="48640"/>
    <x v="0"/>
    <s v="OFF-EN-10004459"/>
    <x v="1"/>
    <x v="7"/>
    <s v="Security-Tint Envelopes"/>
    <x v="3632"/>
    <n v="2"/>
    <n v="0"/>
    <n v="7.4871999999999996"/>
  </r>
  <r>
    <x v="1"/>
    <s v="CA-11965"/>
    <s v="Carol Adams"/>
    <x v="0"/>
    <s v="United States"/>
    <x v="70"/>
    <x v="22"/>
    <n v="44107"/>
    <x v="3"/>
    <s v="OFF-EN-10004459"/>
    <x v="1"/>
    <x v="7"/>
    <s v="Security-Tint Envelopes"/>
    <x v="3066"/>
    <n v="4"/>
    <n v="0.2"/>
    <n v="8.8623999999999992"/>
  </r>
  <r>
    <x v="0"/>
    <s v="AW-10930"/>
    <s v="Arthur Wiediger"/>
    <x v="2"/>
    <s v="United States"/>
    <x v="167"/>
    <x v="37"/>
    <n v="55407"/>
    <x v="0"/>
    <s v="OFF-EN-10004459"/>
    <x v="1"/>
    <x v="7"/>
    <s v="Security-Tint Envelopes"/>
    <x v="3632"/>
    <n v="2"/>
    <n v="0"/>
    <n v="7.4871999999999996"/>
  </r>
  <r>
    <x v="1"/>
    <s v="TB-21250"/>
    <s v="Tim Brockman"/>
    <x v="1"/>
    <s v="United States"/>
    <x v="261"/>
    <x v="0"/>
    <n v="61701"/>
    <x v="0"/>
    <s v="OFF-EN-10004459"/>
    <x v="1"/>
    <x v="7"/>
    <s v="Security-Tint Envelopes"/>
    <x v="3633"/>
    <n v="2"/>
    <n v="0.2"/>
    <n v="4.4311999999999996"/>
  </r>
  <r>
    <x v="0"/>
    <s v="DC-12850"/>
    <s v="Dan Campbell"/>
    <x v="1"/>
    <s v="United States"/>
    <x v="24"/>
    <x v="10"/>
    <n v="33178"/>
    <x v="2"/>
    <s v="OFF-EN-10004483"/>
    <x v="1"/>
    <x v="7"/>
    <s v="#10 White Business Envelopes,4 1/8 x 9 1/2"/>
    <x v="3742"/>
    <n v="3"/>
    <n v="0.2"/>
    <n v="12.692699999999995"/>
  </r>
  <r>
    <x v="1"/>
    <s v="HF-14995"/>
    <s v="Herbert Flentye"/>
    <x v="1"/>
    <s v="United States"/>
    <x v="2"/>
    <x v="1"/>
    <n v="94109"/>
    <x v="1"/>
    <s v="OFF-EN-10004483"/>
    <x v="1"/>
    <x v="7"/>
    <s v="#10 White Business Envelopes,4 1/8 x 9 1/2"/>
    <x v="3743"/>
    <n v="5"/>
    <n v="0"/>
    <n v="36.824499999999993"/>
  </r>
  <r>
    <x v="1"/>
    <s v="SR-20740"/>
    <s v="Steven Roelle"/>
    <x v="2"/>
    <s v="United States"/>
    <x v="261"/>
    <x v="33"/>
    <n v="47401"/>
    <x v="0"/>
    <s v="OFF-EN-10004483"/>
    <x v="1"/>
    <x v="7"/>
    <s v="#10 White Business Envelopes,4 1/8 x 9 1/2"/>
    <x v="3743"/>
    <n v="5"/>
    <n v="0"/>
    <n v="36.824499999999993"/>
  </r>
  <r>
    <x v="1"/>
    <s v="ZC-21910"/>
    <s v="Zuschuss Carroll"/>
    <x v="1"/>
    <s v="United States"/>
    <x v="49"/>
    <x v="7"/>
    <n v="80013"/>
    <x v="1"/>
    <s v="OFF-EN-10004483"/>
    <x v="1"/>
    <x v="7"/>
    <s v="#10 White Business Envelopes,4 1/8 x 9 1/2"/>
    <x v="3744"/>
    <n v="1"/>
    <n v="0.2"/>
    <n v="4.2308999999999983"/>
  </r>
  <r>
    <x v="0"/>
    <s v="HR-14830"/>
    <s v="Harold Ryan"/>
    <x v="0"/>
    <s v="United States"/>
    <x v="6"/>
    <x v="3"/>
    <n v="10035"/>
    <x v="3"/>
    <s v="OFF-EN-10004483"/>
    <x v="1"/>
    <x v="7"/>
    <s v="#10 White Business Envelopes,4 1/8 x 9 1/2"/>
    <x v="3745"/>
    <n v="3"/>
    <n v="0"/>
    <n v="22.094699999999996"/>
  </r>
  <r>
    <x v="1"/>
    <s v="BF-11170"/>
    <s v="Ben Ferrer"/>
    <x v="2"/>
    <s v="United States"/>
    <x v="101"/>
    <x v="18"/>
    <n v="30318"/>
    <x v="2"/>
    <s v="OFF-EN-10004483"/>
    <x v="1"/>
    <x v="7"/>
    <s v="#10 White Business Envelopes,4 1/8 x 9 1/2"/>
    <x v="3746"/>
    <n v="8"/>
    <n v="0"/>
    <n v="58.919199999999989"/>
  </r>
  <r>
    <x v="3"/>
    <s v="HE-14800"/>
    <s v="Harold Engle"/>
    <x v="0"/>
    <s v="United States"/>
    <x v="79"/>
    <x v="4"/>
    <n v="19711"/>
    <x v="3"/>
    <s v="OFF-EN-10004483"/>
    <x v="1"/>
    <x v="7"/>
    <s v="#10 White Business Envelopes,4 1/8 x 9 1/2"/>
    <x v="3747"/>
    <n v="7"/>
    <n v="0"/>
    <n v="51.554299999999991"/>
  </r>
  <r>
    <x v="0"/>
    <s v="TC-20980"/>
    <s v="Tamara Chand"/>
    <x v="0"/>
    <s v="United States"/>
    <x v="17"/>
    <x v="12"/>
    <n v="77041"/>
    <x v="0"/>
    <s v="OFF-EN-10004773"/>
    <x v="1"/>
    <x v="7"/>
    <s v="Staple envelope"/>
    <x v="2385"/>
    <n v="3"/>
    <n v="0.2"/>
    <n v="26.952599999999997"/>
  </r>
  <r>
    <x v="1"/>
    <s v="CM-11815"/>
    <s v="Candace McMahon"/>
    <x v="0"/>
    <s v="United States"/>
    <x v="130"/>
    <x v="12"/>
    <n v="79907"/>
    <x v="0"/>
    <s v="OFF-EN-10004773"/>
    <x v="1"/>
    <x v="7"/>
    <s v="Staple envelope"/>
    <x v="2849"/>
    <n v="2"/>
    <n v="0.2"/>
    <n v="17.968399999999995"/>
  </r>
  <r>
    <x v="1"/>
    <s v="EH-13765"/>
    <s v="Edward Hooks"/>
    <x v="0"/>
    <s v="United States"/>
    <x v="11"/>
    <x v="8"/>
    <n v="98103"/>
    <x v="1"/>
    <s v="OFF-EN-10004773"/>
    <x v="1"/>
    <x v="7"/>
    <s v="Staple envelope"/>
    <x v="123"/>
    <n v="2"/>
    <n v="0"/>
    <n v="30.360399999999998"/>
  </r>
  <r>
    <x v="3"/>
    <s v="AH-10030"/>
    <s v="Aaron Hawkins"/>
    <x v="0"/>
    <s v="United States"/>
    <x v="39"/>
    <x v="3"/>
    <n v="12180"/>
    <x v="3"/>
    <s v="OFF-EN-10004773"/>
    <x v="1"/>
    <x v="7"/>
    <s v="Staple envelope"/>
    <x v="3748"/>
    <n v="8"/>
    <n v="0"/>
    <n v="121.44159999999999"/>
  </r>
  <r>
    <x v="0"/>
    <s v="ES-14080"/>
    <s v="Erin Smith"/>
    <x v="0"/>
    <s v="United States"/>
    <x v="199"/>
    <x v="20"/>
    <n v="85281"/>
    <x v="1"/>
    <s v="OFF-EN-10004846"/>
    <x v="1"/>
    <x v="7"/>
    <s v="Letter or Legal Size Expandable Poly String Tie Envelopes"/>
    <x v="3749"/>
    <n v="6"/>
    <n v="0.2"/>
    <n v="4.628400000000001"/>
  </r>
  <r>
    <x v="3"/>
    <s v="TB-21175"/>
    <s v="Thomas Boland"/>
    <x v="0"/>
    <s v="United States"/>
    <x v="36"/>
    <x v="21"/>
    <n v="42420"/>
    <x v="2"/>
    <s v="OFF-EN-10004846"/>
    <x v="1"/>
    <x v="7"/>
    <s v="Letter or Legal Size Expandable Poly String Tie Envelopes"/>
    <x v="3750"/>
    <n v="2"/>
    <n v="0"/>
    <n v="2.6068000000000002"/>
  </r>
  <r>
    <x v="1"/>
    <s v="KM-16375"/>
    <s v="Katherine Murray"/>
    <x v="2"/>
    <s v="United States"/>
    <x v="219"/>
    <x v="20"/>
    <n v="85234"/>
    <x v="1"/>
    <s v="OFF-EN-10004846"/>
    <x v="1"/>
    <x v="7"/>
    <s v="Letter or Legal Size Expandable Poly String Tie Envelopes"/>
    <x v="2243"/>
    <n v="5"/>
    <n v="0.2"/>
    <n v="3.8570000000000002"/>
  </r>
  <r>
    <x v="0"/>
    <s v="FH-14365"/>
    <s v="Fred Hopkins"/>
    <x v="0"/>
    <s v="United States"/>
    <x v="170"/>
    <x v="3"/>
    <n v="11550"/>
    <x v="3"/>
    <s v="OFF-EN-10004846"/>
    <x v="1"/>
    <x v="7"/>
    <s v="Letter or Legal Size Expandable Poly String Tie Envelopes"/>
    <x v="2244"/>
    <n v="3"/>
    <n v="0"/>
    <n v="3.9102000000000006"/>
  </r>
  <r>
    <x v="1"/>
    <s v="EJ-14155"/>
    <s v="Eva Jacobs"/>
    <x v="1"/>
    <s v="United States"/>
    <x v="333"/>
    <x v="29"/>
    <n v="39503"/>
    <x v="2"/>
    <s v="OFF-EN-10004955"/>
    <x v="1"/>
    <x v="7"/>
    <s v="Fashion Color Clasp Envelopes"/>
    <x v="3751"/>
    <n v="9"/>
    <n v="0"/>
    <n v="23.8581"/>
  </r>
  <r>
    <x v="1"/>
    <s v="RA-19885"/>
    <s v="Ruben Ausman"/>
    <x v="0"/>
    <s v="United States"/>
    <x v="32"/>
    <x v="18"/>
    <n v="31907"/>
    <x v="2"/>
    <s v="OFF-EN-10004955"/>
    <x v="1"/>
    <x v="7"/>
    <s v="Fashion Color Clasp Envelopes"/>
    <x v="3752"/>
    <n v="3"/>
    <n v="0"/>
    <n v="7.9527000000000001"/>
  </r>
  <r>
    <x v="3"/>
    <s v="SP-20620"/>
    <s v="Stefania Perrino"/>
    <x v="0"/>
    <s v="United States"/>
    <x v="326"/>
    <x v="12"/>
    <n v="78041"/>
    <x v="0"/>
    <s v="OFF-EN-10004955"/>
    <x v="1"/>
    <x v="7"/>
    <s v="Fashion Color Clasp Envelopes"/>
    <x v="3753"/>
    <n v="3"/>
    <n v="0.2"/>
    <n v="4.7066999999999997"/>
  </r>
  <r>
    <x v="2"/>
    <s v="PP-18955"/>
    <s v="Paul Prost"/>
    <x v="2"/>
    <s v="United States"/>
    <x v="85"/>
    <x v="18"/>
    <n v="30080"/>
    <x v="2"/>
    <s v="OFF-FA-10000053"/>
    <x v="1"/>
    <x v="8"/>
    <s v="Revere Boxed Rubber Bands by Revere"/>
    <x v="3754"/>
    <n v="5"/>
    <n v="0"/>
    <n v="0.18900000000000028"/>
  </r>
  <r>
    <x v="1"/>
    <s v="WB-21850"/>
    <s v="William Brown"/>
    <x v="1"/>
    <s v="United States"/>
    <x v="18"/>
    <x v="13"/>
    <n v="19134"/>
    <x v="3"/>
    <s v="OFF-FA-10000053"/>
    <x v="1"/>
    <x v="8"/>
    <s v="Revere Boxed Rubber Bands by Revere"/>
    <x v="3755"/>
    <n v="7"/>
    <n v="0.2"/>
    <n v="-2.3813999999999993"/>
  </r>
  <r>
    <x v="1"/>
    <s v="TP-21130"/>
    <s v="Theone Pippenger"/>
    <x v="1"/>
    <s v="United States"/>
    <x v="85"/>
    <x v="18"/>
    <n v="30080"/>
    <x v="2"/>
    <s v="OFF-FA-10000053"/>
    <x v="1"/>
    <x v="8"/>
    <s v="Revere Boxed Rubber Bands by Revere"/>
    <x v="3756"/>
    <n v="3"/>
    <n v="0"/>
    <n v="0.11340000000000017"/>
  </r>
  <r>
    <x v="1"/>
    <s v="GB-14530"/>
    <s v="George Bell"/>
    <x v="0"/>
    <s v="United States"/>
    <x v="18"/>
    <x v="13"/>
    <n v="19120"/>
    <x v="3"/>
    <s v="OFF-FA-10000053"/>
    <x v="1"/>
    <x v="8"/>
    <s v="Revere Boxed Rubber Bands by Revere"/>
    <x v="3755"/>
    <n v="7"/>
    <n v="0.2"/>
    <n v="-2.3813999999999993"/>
  </r>
  <r>
    <x v="3"/>
    <s v="SC-20260"/>
    <s v="Scott Cohen"/>
    <x v="0"/>
    <s v="United States"/>
    <x v="250"/>
    <x v="12"/>
    <n v="78415"/>
    <x v="0"/>
    <s v="OFF-FA-10000053"/>
    <x v="1"/>
    <x v="8"/>
    <s v="Revere Boxed Rubber Bands by Revere"/>
    <x v="2439"/>
    <n v="4"/>
    <n v="0.2"/>
    <n v="-1.3607999999999998"/>
  </r>
  <r>
    <x v="2"/>
    <s v="JK-15640"/>
    <s v="Jim Kriz"/>
    <x v="2"/>
    <s v="United States"/>
    <x v="2"/>
    <x v="1"/>
    <n v="94110"/>
    <x v="1"/>
    <s v="OFF-FA-10000053"/>
    <x v="1"/>
    <x v="8"/>
    <s v="Revere Boxed Rubber Bands by Revere"/>
    <x v="3756"/>
    <n v="3"/>
    <n v="0"/>
    <n v="0.11340000000000017"/>
  </r>
  <r>
    <x v="1"/>
    <s v="BS-11755"/>
    <s v="Bruce Stewart"/>
    <x v="1"/>
    <s v="United States"/>
    <x v="345"/>
    <x v="8"/>
    <n v="98026"/>
    <x v="1"/>
    <s v="OFF-FA-10000089"/>
    <x v="1"/>
    <x v="8"/>
    <s v="Acco Glide Clips"/>
    <x v="3757"/>
    <n v="5"/>
    <n v="0"/>
    <n v="9.6039999999999992"/>
  </r>
  <r>
    <x v="1"/>
    <s v="JH-15985"/>
    <s v="Joseph Holt"/>
    <x v="1"/>
    <s v="United States"/>
    <x v="311"/>
    <x v="6"/>
    <n v="48601"/>
    <x v="0"/>
    <s v="OFF-FA-10000134"/>
    <x v="1"/>
    <x v="8"/>
    <s v="Advantus Push Pins, Aluminum Head"/>
    <x v="3758"/>
    <n v="9"/>
    <n v="0"/>
    <n v="16.209899999999998"/>
  </r>
  <r>
    <x v="1"/>
    <s v="JL-15835"/>
    <s v="John Lee"/>
    <x v="1"/>
    <s v="United States"/>
    <x v="5"/>
    <x v="1"/>
    <n v="90049"/>
    <x v="1"/>
    <s v="OFF-FA-10000134"/>
    <x v="1"/>
    <x v="8"/>
    <s v="Advantus Push Pins, Aluminum Head"/>
    <x v="3759"/>
    <n v="2"/>
    <n v="0"/>
    <n v="3.6021999999999998"/>
  </r>
  <r>
    <x v="1"/>
    <s v="SW-20350"/>
    <s v="Sean Wendt"/>
    <x v="2"/>
    <s v="United States"/>
    <x v="236"/>
    <x v="42"/>
    <n v="68104"/>
    <x v="0"/>
    <s v="OFF-FA-10000134"/>
    <x v="1"/>
    <x v="8"/>
    <s v="Advantus Push Pins, Aluminum Head"/>
    <x v="3760"/>
    <n v="5"/>
    <n v="0"/>
    <n v="9.0054999999999996"/>
  </r>
  <r>
    <x v="0"/>
    <s v="BH-11710"/>
    <s v="Brosina Hoffman"/>
    <x v="1"/>
    <s v="United States"/>
    <x v="404"/>
    <x v="44"/>
    <n v="67846"/>
    <x v="0"/>
    <s v="OFF-FA-10000134"/>
    <x v="1"/>
    <x v="8"/>
    <s v="Advantus Push Pins, Aluminum Head"/>
    <x v="3761"/>
    <n v="1"/>
    <n v="0"/>
    <n v="1.8010999999999999"/>
  </r>
  <r>
    <x v="1"/>
    <s v="BW-11200"/>
    <s v="Ben Wallace"/>
    <x v="1"/>
    <s v="United States"/>
    <x v="6"/>
    <x v="3"/>
    <n v="10011"/>
    <x v="3"/>
    <s v="OFF-FA-10000134"/>
    <x v="1"/>
    <x v="8"/>
    <s v="Advantus Push Pins, Aluminum Head"/>
    <x v="3762"/>
    <n v="7"/>
    <n v="0"/>
    <n v="12.607699999999999"/>
  </r>
  <r>
    <x v="1"/>
    <s v="RD-19930"/>
    <s v="Russell D'Ascenzo"/>
    <x v="1"/>
    <s v="United States"/>
    <x v="19"/>
    <x v="12"/>
    <n v="75217"/>
    <x v="0"/>
    <s v="OFF-FA-10000254"/>
    <x v="1"/>
    <x v="8"/>
    <s v="Sterling Rubber Bands by Alliance"/>
    <x v="3763"/>
    <n v="4"/>
    <n v="0.2"/>
    <n v="-3.7680000000000002"/>
  </r>
  <r>
    <x v="1"/>
    <s v="NF-18475"/>
    <s v="Neil Französisch"/>
    <x v="2"/>
    <s v="United States"/>
    <x v="427"/>
    <x v="27"/>
    <n v="89502"/>
    <x v="1"/>
    <s v="OFF-FA-10000254"/>
    <x v="1"/>
    <x v="8"/>
    <s v="Sterling Rubber Bands by Alliance"/>
    <x v="3764"/>
    <n v="1"/>
    <n v="0"/>
    <n v="0"/>
  </r>
  <r>
    <x v="1"/>
    <s v="JM-15265"/>
    <s v="Janet Molinari"/>
    <x v="0"/>
    <s v="United States"/>
    <x v="6"/>
    <x v="3"/>
    <n v="10024"/>
    <x v="3"/>
    <s v="OFF-FA-10000304"/>
    <x v="1"/>
    <x v="8"/>
    <s v="Advantus Push Pins"/>
    <x v="3765"/>
    <n v="7"/>
    <n v="0"/>
    <n v="6.2566000000000006"/>
  </r>
  <r>
    <x v="1"/>
    <s v="PG-18820"/>
    <s v="Patrick Gardner"/>
    <x v="1"/>
    <s v="United States"/>
    <x v="6"/>
    <x v="3"/>
    <n v="10009"/>
    <x v="3"/>
    <s v="OFF-FA-10000304"/>
    <x v="1"/>
    <x v="8"/>
    <s v="Advantus Push Pins"/>
    <x v="3766"/>
    <n v="4"/>
    <n v="0"/>
    <n v="3.5752000000000006"/>
  </r>
  <r>
    <x v="1"/>
    <s v="EA-14035"/>
    <s v="Erin Ashbrook"/>
    <x v="0"/>
    <s v="United States"/>
    <x v="0"/>
    <x v="0"/>
    <n v="60623"/>
    <x v="0"/>
    <s v="OFF-FA-10000304"/>
    <x v="1"/>
    <x v="8"/>
    <s v="Advantus Push Pins"/>
    <x v="3767"/>
    <n v="4"/>
    <n v="0.2"/>
    <n v="1.8312000000000004"/>
  </r>
  <r>
    <x v="1"/>
    <s v="VW-21775"/>
    <s v="Victoria Wilson"/>
    <x v="0"/>
    <s v="United States"/>
    <x v="207"/>
    <x v="31"/>
    <n v="57103"/>
    <x v="0"/>
    <s v="OFF-FA-10000304"/>
    <x v="1"/>
    <x v="8"/>
    <s v="Advantus Push Pins"/>
    <x v="3768"/>
    <n v="3"/>
    <n v="0"/>
    <n v="2.6814000000000004"/>
  </r>
  <r>
    <x v="0"/>
    <s v="JH-15985"/>
    <s v="Joseph Holt"/>
    <x v="1"/>
    <s v="United States"/>
    <x v="21"/>
    <x v="1"/>
    <n v="90278"/>
    <x v="1"/>
    <s v="OFF-FA-10000304"/>
    <x v="1"/>
    <x v="8"/>
    <s v="Advantus Push Pins"/>
    <x v="3769"/>
    <n v="2"/>
    <n v="0"/>
    <n v="1.7876000000000003"/>
  </r>
  <r>
    <x v="0"/>
    <s v="KB-16585"/>
    <s v="Ken Black"/>
    <x v="0"/>
    <s v="United States"/>
    <x v="33"/>
    <x v="23"/>
    <n v="97477"/>
    <x v="1"/>
    <s v="OFF-FA-10000304"/>
    <x v="1"/>
    <x v="8"/>
    <s v="Advantus Push Pins"/>
    <x v="3766"/>
    <n v="5"/>
    <n v="0.2"/>
    <n v="2.289000000000001"/>
  </r>
  <r>
    <x v="1"/>
    <s v="SV-20365"/>
    <s v="Seth Vernon"/>
    <x v="1"/>
    <s v="United States"/>
    <x v="6"/>
    <x v="3"/>
    <n v="10035"/>
    <x v="3"/>
    <s v="OFF-FA-10000304"/>
    <x v="1"/>
    <x v="8"/>
    <s v="Advantus Push Pins"/>
    <x v="3769"/>
    <n v="2"/>
    <n v="0"/>
    <n v="1.7876000000000003"/>
  </r>
  <r>
    <x v="3"/>
    <s v="KL-16645"/>
    <s v="Ken Lonsdale"/>
    <x v="1"/>
    <s v="United States"/>
    <x v="477"/>
    <x v="28"/>
    <n v="84041"/>
    <x v="1"/>
    <s v="OFF-FA-10000490"/>
    <x v="1"/>
    <x v="8"/>
    <s v="OIC Binder Clips, Mini, 1/4&quot; Capacity, Black"/>
    <x v="3770"/>
    <n v="4"/>
    <n v="0"/>
    <n v="2.3311999999999999"/>
  </r>
  <r>
    <x v="3"/>
    <s v="KB-16585"/>
    <s v="Ken Black"/>
    <x v="0"/>
    <s v="United States"/>
    <x v="35"/>
    <x v="10"/>
    <n v="33012"/>
    <x v="2"/>
    <s v="OFF-FA-10000490"/>
    <x v="1"/>
    <x v="8"/>
    <s v="OIC Binder Clips, Mini, 1/4&quot; Capacity, Black"/>
    <x v="3771"/>
    <n v="2"/>
    <n v="0.2"/>
    <n v="0.66959999999999997"/>
  </r>
  <r>
    <x v="1"/>
    <s v="TM-21010"/>
    <s v="Tamara Manning"/>
    <x v="1"/>
    <s v="United States"/>
    <x v="157"/>
    <x v="3"/>
    <n v="13021"/>
    <x v="3"/>
    <s v="OFF-FA-10000490"/>
    <x v="1"/>
    <x v="8"/>
    <s v="OIC Binder Clips, Mini, 1/4&quot; Capacity, Black"/>
    <x v="3772"/>
    <n v="1"/>
    <n v="0"/>
    <n v="0.58279999999999998"/>
  </r>
  <r>
    <x v="1"/>
    <s v="JO-15550"/>
    <s v="Jesus Ocampo"/>
    <x v="2"/>
    <s v="United States"/>
    <x v="266"/>
    <x v="1"/>
    <n v="95661"/>
    <x v="1"/>
    <s v="OFF-FA-10000490"/>
    <x v="1"/>
    <x v="8"/>
    <s v="OIC Binder Clips, Mini, 1/4&quot; Capacity, Black"/>
    <x v="2487"/>
    <n v="2"/>
    <n v="0"/>
    <n v="1.1656"/>
  </r>
  <r>
    <x v="1"/>
    <s v="TC-21295"/>
    <s v="Toby Carlisle"/>
    <x v="1"/>
    <s v="United States"/>
    <x v="165"/>
    <x v="1"/>
    <n v="92683"/>
    <x v="1"/>
    <s v="OFF-FA-10000490"/>
    <x v="1"/>
    <x v="8"/>
    <s v="OIC Binder Clips, Mini, 1/4&quot; Capacity, Black"/>
    <x v="3770"/>
    <n v="4"/>
    <n v="0"/>
    <n v="2.3311999999999999"/>
  </r>
  <r>
    <x v="0"/>
    <s v="JB-15925"/>
    <s v="Joni Blumstein"/>
    <x v="1"/>
    <s v="United States"/>
    <x v="239"/>
    <x v="22"/>
    <n v="43017"/>
    <x v="3"/>
    <s v="OFF-FA-10000585"/>
    <x v="1"/>
    <x v="8"/>
    <s v="OIC Bulk Pack Metal Binder Clips"/>
    <x v="986"/>
    <n v="2"/>
    <n v="0.2"/>
    <n v="1.8147999999999997"/>
  </r>
  <r>
    <x v="1"/>
    <s v="JF-15415"/>
    <s v="Jennifer Ferguson"/>
    <x v="1"/>
    <s v="United States"/>
    <x v="6"/>
    <x v="3"/>
    <n v="10024"/>
    <x v="3"/>
    <s v="OFF-FA-10000585"/>
    <x v="1"/>
    <x v="8"/>
    <s v="OIC Bulk Pack Metal Binder Clips"/>
    <x v="983"/>
    <n v="4"/>
    <n v="0"/>
    <n v="6.4215999999999998"/>
  </r>
  <r>
    <x v="1"/>
    <s v="JF-15490"/>
    <s v="Jeremy Farry"/>
    <x v="1"/>
    <s v="United States"/>
    <x v="199"/>
    <x v="20"/>
    <n v="85281"/>
    <x v="1"/>
    <s v="OFF-FA-10000585"/>
    <x v="1"/>
    <x v="8"/>
    <s v="OIC Bulk Pack Metal Binder Clips"/>
    <x v="3773"/>
    <n v="3"/>
    <n v="0.2"/>
    <n v="2.7222"/>
  </r>
  <r>
    <x v="3"/>
    <s v="JF-15565"/>
    <s v="Jill Fjeld"/>
    <x v="1"/>
    <s v="United States"/>
    <x v="19"/>
    <x v="12"/>
    <n v="75081"/>
    <x v="0"/>
    <s v="OFF-FA-10000585"/>
    <x v="1"/>
    <x v="8"/>
    <s v="OIC Bulk Pack Metal Binder Clips"/>
    <x v="3774"/>
    <n v="4"/>
    <n v="0.2"/>
    <n v="3.6295999999999995"/>
  </r>
  <r>
    <x v="2"/>
    <s v="SG-20080"/>
    <s v="Sandra Glassco"/>
    <x v="1"/>
    <s v="United States"/>
    <x v="46"/>
    <x v="1"/>
    <n v="92374"/>
    <x v="1"/>
    <s v="OFF-FA-10000585"/>
    <x v="1"/>
    <x v="8"/>
    <s v="OIC Bulk Pack Metal Binder Clips"/>
    <x v="3775"/>
    <n v="5"/>
    <n v="0"/>
    <n v="8.0269999999999992"/>
  </r>
  <r>
    <x v="3"/>
    <s v="ON-18715"/>
    <s v="Odella Nelson"/>
    <x v="0"/>
    <s v="United States"/>
    <x v="379"/>
    <x v="9"/>
    <n v="27511"/>
    <x v="2"/>
    <s v="OFF-FA-10000585"/>
    <x v="1"/>
    <x v="8"/>
    <s v="OIC Bulk Pack Metal Binder Clips"/>
    <x v="3773"/>
    <n v="3"/>
    <n v="0.2"/>
    <n v="2.7222"/>
  </r>
  <r>
    <x v="1"/>
    <s v="SP-20920"/>
    <s v="Susan Pistek"/>
    <x v="1"/>
    <s v="United States"/>
    <x v="125"/>
    <x v="22"/>
    <n v="44134"/>
    <x v="3"/>
    <s v="OFF-FA-10000585"/>
    <x v="1"/>
    <x v="8"/>
    <s v="OIC Bulk Pack Metal Binder Clips"/>
    <x v="3776"/>
    <n v="6"/>
    <n v="0.2"/>
    <n v="5.4443999999999999"/>
  </r>
  <r>
    <x v="1"/>
    <s v="SF-20200"/>
    <s v="Sarah Foster"/>
    <x v="1"/>
    <s v="United States"/>
    <x v="11"/>
    <x v="8"/>
    <n v="98103"/>
    <x v="1"/>
    <s v="OFF-FA-10000585"/>
    <x v="1"/>
    <x v="8"/>
    <s v="OIC Bulk Pack Metal Binder Clips"/>
    <x v="3777"/>
    <n v="3"/>
    <n v="0"/>
    <n v="4.8162000000000003"/>
  </r>
  <r>
    <x v="0"/>
    <s v="CD-12280"/>
    <s v="Christina DeMoss"/>
    <x v="1"/>
    <s v="United States"/>
    <x v="11"/>
    <x v="8"/>
    <n v="98105"/>
    <x v="1"/>
    <s v="OFF-FA-10000611"/>
    <x v="1"/>
    <x v="8"/>
    <s v="Binder Clips by OIC"/>
    <x v="3778"/>
    <n v="2"/>
    <n v="0"/>
    <n v="1.4207999999999998"/>
  </r>
  <r>
    <x v="1"/>
    <s v="JM-15655"/>
    <s v="Jim Mitchum"/>
    <x v="0"/>
    <s v="United States"/>
    <x v="190"/>
    <x v="20"/>
    <n v="85301"/>
    <x v="1"/>
    <s v="OFF-FA-10000611"/>
    <x v="1"/>
    <x v="8"/>
    <s v="Binder Clips by OIC"/>
    <x v="3779"/>
    <n v="2"/>
    <n v="0.2"/>
    <n v="0.82879999999999987"/>
  </r>
  <r>
    <x v="1"/>
    <s v="DS-13180"/>
    <s v="David Smith"/>
    <x v="0"/>
    <s v="United States"/>
    <x v="138"/>
    <x v="12"/>
    <n v="78207"/>
    <x v="0"/>
    <s v="OFF-FA-10000611"/>
    <x v="1"/>
    <x v="8"/>
    <s v="Binder Clips by OIC"/>
    <x v="3780"/>
    <n v="3"/>
    <n v="0.2"/>
    <n v="1.2431999999999999"/>
  </r>
  <r>
    <x v="1"/>
    <s v="SC-20800"/>
    <s v="Stuart Calhoun"/>
    <x v="1"/>
    <s v="United States"/>
    <x v="448"/>
    <x v="12"/>
    <n v="78539"/>
    <x v="0"/>
    <s v="OFF-FA-10000611"/>
    <x v="1"/>
    <x v="8"/>
    <s v="Binder Clips by OIC"/>
    <x v="3779"/>
    <n v="2"/>
    <n v="0.2"/>
    <n v="0.82879999999999987"/>
  </r>
  <r>
    <x v="1"/>
    <s v="JJ-15445"/>
    <s v="Jennifer Jackson"/>
    <x v="1"/>
    <s v="United States"/>
    <x v="0"/>
    <x v="0"/>
    <n v="60623"/>
    <x v="0"/>
    <s v="OFF-FA-10000611"/>
    <x v="1"/>
    <x v="8"/>
    <s v="Binder Clips by OIC"/>
    <x v="3781"/>
    <n v="6"/>
    <n v="0.2"/>
    <n v="2.4863999999999997"/>
  </r>
  <r>
    <x v="0"/>
    <s v="BP-11095"/>
    <s v="Bart Pistole"/>
    <x v="0"/>
    <s v="United States"/>
    <x v="6"/>
    <x v="3"/>
    <n v="10024"/>
    <x v="3"/>
    <s v="OFF-FA-10000611"/>
    <x v="1"/>
    <x v="8"/>
    <s v="Binder Clips by OIC"/>
    <x v="3782"/>
    <n v="4"/>
    <n v="0"/>
    <n v="2.8415999999999997"/>
  </r>
  <r>
    <x v="1"/>
    <s v="CJ-12010"/>
    <s v="Caroline Jumper"/>
    <x v="1"/>
    <s v="United States"/>
    <x v="2"/>
    <x v="1"/>
    <n v="94109"/>
    <x v="1"/>
    <s v="OFF-FA-10000611"/>
    <x v="1"/>
    <x v="8"/>
    <s v="Binder Clips by OIC"/>
    <x v="3783"/>
    <n v="8"/>
    <n v="0"/>
    <n v="5.6831999999999994"/>
  </r>
  <r>
    <x v="3"/>
    <s v="RC-19960"/>
    <s v="Ryan Crowe"/>
    <x v="1"/>
    <s v="United States"/>
    <x v="32"/>
    <x v="22"/>
    <n v="43229"/>
    <x v="3"/>
    <s v="OFF-FA-10000621"/>
    <x v="1"/>
    <x v="8"/>
    <s v="OIC Colored Binder Clips, Assorted Sizes"/>
    <x v="3784"/>
    <n v="14"/>
    <n v="0.2"/>
    <n v="14.534799999999997"/>
  </r>
  <r>
    <x v="2"/>
    <s v="RC-19825"/>
    <s v="Roy Collins"/>
    <x v="1"/>
    <s v="United States"/>
    <x v="98"/>
    <x v="21"/>
    <n v="40214"/>
    <x v="2"/>
    <s v="OFF-FA-10000621"/>
    <x v="1"/>
    <x v="8"/>
    <s v="OIC Colored Binder Clips, Assorted Sizes"/>
    <x v="2934"/>
    <n v="3"/>
    <n v="0"/>
    <n v="5.2625999999999999"/>
  </r>
  <r>
    <x v="2"/>
    <s v="CK-12205"/>
    <s v="Chloris Kastensmidt"/>
    <x v="1"/>
    <s v="United States"/>
    <x v="331"/>
    <x v="10"/>
    <n v="32712"/>
    <x v="2"/>
    <s v="OFF-FA-10000621"/>
    <x v="1"/>
    <x v="8"/>
    <s v="OIC Colored Binder Clips, Assorted Sizes"/>
    <x v="3785"/>
    <n v="5"/>
    <n v="0.2"/>
    <n v="5.1910000000000007"/>
  </r>
  <r>
    <x v="1"/>
    <s v="PK-19075"/>
    <s v="Pete Kriz"/>
    <x v="1"/>
    <s v="United States"/>
    <x v="6"/>
    <x v="3"/>
    <n v="10011"/>
    <x v="3"/>
    <s v="OFF-FA-10000621"/>
    <x v="1"/>
    <x v="8"/>
    <s v="OIC Colored Binder Clips, Assorted Sizes"/>
    <x v="3786"/>
    <n v="6"/>
    <n v="0"/>
    <n v="10.5252"/>
  </r>
  <r>
    <x v="0"/>
    <s v="RD-19810"/>
    <s v="Ross DeVincentis"/>
    <x v="2"/>
    <s v="United States"/>
    <x v="247"/>
    <x v="22"/>
    <n v="44312"/>
    <x v="3"/>
    <s v="OFF-FA-10000621"/>
    <x v="1"/>
    <x v="8"/>
    <s v="OIC Colored Binder Clips, Assorted Sizes"/>
    <x v="3787"/>
    <n v="6"/>
    <n v="0.2"/>
    <n v="6.2291999999999996"/>
  </r>
  <r>
    <x v="1"/>
    <s v="NP-18670"/>
    <s v="Nora Paige"/>
    <x v="1"/>
    <s v="United States"/>
    <x v="70"/>
    <x v="16"/>
    <n v="8701"/>
    <x v="3"/>
    <s v="OFF-FA-10000621"/>
    <x v="1"/>
    <x v="8"/>
    <s v="OIC Colored Binder Clips, Assorted Sizes"/>
    <x v="3788"/>
    <n v="5"/>
    <n v="0"/>
    <n v="8.7710000000000008"/>
  </r>
  <r>
    <x v="1"/>
    <s v="CY-12745"/>
    <s v="Craig Yedwab"/>
    <x v="0"/>
    <s v="United States"/>
    <x v="2"/>
    <x v="1"/>
    <n v="94110"/>
    <x v="1"/>
    <s v="OFF-FA-10000621"/>
    <x v="1"/>
    <x v="8"/>
    <s v="OIC Colored Binder Clips, Assorted Sizes"/>
    <x v="3788"/>
    <n v="5"/>
    <n v="0"/>
    <n v="8.7710000000000008"/>
  </r>
  <r>
    <x v="1"/>
    <s v="FA-14230"/>
    <s v="Frank Atkinson"/>
    <x v="0"/>
    <s v="United States"/>
    <x v="68"/>
    <x v="1"/>
    <n v="90805"/>
    <x v="1"/>
    <s v="OFF-FA-10000624"/>
    <x v="1"/>
    <x v="8"/>
    <s v="OIC Binder Clips"/>
    <x v="2929"/>
    <n v="2"/>
    <n v="0"/>
    <n v="3.58"/>
  </r>
  <r>
    <x v="1"/>
    <s v="SJ-20125"/>
    <s v="Sanjit Jacobs"/>
    <x v="2"/>
    <s v="United States"/>
    <x v="478"/>
    <x v="16"/>
    <n v="8901"/>
    <x v="3"/>
    <s v="OFF-FA-10000624"/>
    <x v="1"/>
    <x v="8"/>
    <s v="OIC Binder Clips"/>
    <x v="2929"/>
    <n v="2"/>
    <n v="0"/>
    <n v="3.58"/>
  </r>
  <r>
    <x v="3"/>
    <s v="LB-16735"/>
    <s v="Larry Blacks"/>
    <x v="1"/>
    <s v="United States"/>
    <x v="5"/>
    <x v="1"/>
    <n v="90032"/>
    <x v="1"/>
    <s v="OFF-FA-10000624"/>
    <x v="1"/>
    <x v="8"/>
    <s v="OIC Binder Clips"/>
    <x v="3786"/>
    <n v="6"/>
    <n v="0"/>
    <n v="10.74"/>
  </r>
  <r>
    <x v="1"/>
    <s v="DD-13570"/>
    <s v="Dorothy Dickinson"/>
    <x v="1"/>
    <s v="United States"/>
    <x v="272"/>
    <x v="17"/>
    <n v="22304"/>
    <x v="2"/>
    <s v="OFF-FA-10000624"/>
    <x v="1"/>
    <x v="8"/>
    <s v="OIC Binder Clips"/>
    <x v="3789"/>
    <n v="7"/>
    <n v="0"/>
    <n v="12.530000000000001"/>
  </r>
  <r>
    <x v="1"/>
    <s v="GH-14425"/>
    <s v="Gary Hwang"/>
    <x v="1"/>
    <s v="United States"/>
    <x v="11"/>
    <x v="8"/>
    <n v="98105"/>
    <x v="1"/>
    <s v="OFF-FA-10000624"/>
    <x v="1"/>
    <x v="8"/>
    <s v="OIC Binder Clips"/>
    <x v="3788"/>
    <n v="5"/>
    <n v="0"/>
    <n v="8.9499999999999993"/>
  </r>
  <r>
    <x v="1"/>
    <s v="NS-18640"/>
    <s v="Noel Staavos"/>
    <x v="0"/>
    <s v="United States"/>
    <x v="13"/>
    <x v="9"/>
    <n v="28540"/>
    <x v="2"/>
    <s v="OFF-FA-10000624"/>
    <x v="1"/>
    <x v="8"/>
    <s v="OIC Binder Clips"/>
    <x v="2932"/>
    <n v="11"/>
    <n v="0.2"/>
    <n v="11.814"/>
  </r>
  <r>
    <x v="2"/>
    <s v="AH-10075"/>
    <s v="Adam Hart"/>
    <x v="0"/>
    <s v="United States"/>
    <x v="5"/>
    <x v="1"/>
    <n v="90036"/>
    <x v="1"/>
    <s v="OFF-FA-10000624"/>
    <x v="1"/>
    <x v="8"/>
    <s v="OIC Binder Clips"/>
    <x v="3788"/>
    <n v="5"/>
    <n v="0"/>
    <n v="8.9499999999999993"/>
  </r>
  <r>
    <x v="2"/>
    <s v="NC-18340"/>
    <s v="Nat Carroll"/>
    <x v="1"/>
    <s v="United States"/>
    <x v="40"/>
    <x v="6"/>
    <n v="48911"/>
    <x v="0"/>
    <s v="OFF-FA-10000735"/>
    <x v="1"/>
    <x v="8"/>
    <s v="Staples"/>
    <x v="2508"/>
    <n v="2"/>
    <n v="0"/>
    <n v="2.6279999999999997"/>
  </r>
  <r>
    <x v="0"/>
    <s v="ES-14080"/>
    <s v="Erin Smith"/>
    <x v="0"/>
    <s v="United States"/>
    <x v="199"/>
    <x v="20"/>
    <n v="85281"/>
    <x v="1"/>
    <s v="OFF-FA-10000735"/>
    <x v="1"/>
    <x v="8"/>
    <s v="Staples"/>
    <x v="2406"/>
    <n v="2"/>
    <n v="0.2"/>
    <n v="1.4599999999999997"/>
  </r>
  <r>
    <x v="3"/>
    <s v="TB-21055"/>
    <s v="Ted Butterfield"/>
    <x v="1"/>
    <s v="United States"/>
    <x v="341"/>
    <x v="26"/>
    <n v="2169"/>
    <x v="3"/>
    <s v="OFF-FA-10000735"/>
    <x v="1"/>
    <x v="8"/>
    <s v="Staples"/>
    <x v="2066"/>
    <n v="4"/>
    <n v="0"/>
    <n v="5.2559999999999993"/>
  </r>
  <r>
    <x v="1"/>
    <s v="SC-20680"/>
    <s v="Steve Carroll"/>
    <x v="2"/>
    <s v="United States"/>
    <x v="479"/>
    <x v="6"/>
    <n v="49423"/>
    <x v="0"/>
    <s v="OFF-FA-10000735"/>
    <x v="1"/>
    <x v="8"/>
    <s v="Staples"/>
    <x v="3790"/>
    <n v="7"/>
    <n v="0"/>
    <n v="9.1979999999999986"/>
  </r>
  <r>
    <x v="1"/>
    <s v="CS-11950"/>
    <s v="Carlos Soltero"/>
    <x v="1"/>
    <s v="United States"/>
    <x v="109"/>
    <x v="29"/>
    <n v="39212"/>
    <x v="2"/>
    <s v="OFF-FA-10000735"/>
    <x v="1"/>
    <x v="8"/>
    <s v="Staples"/>
    <x v="2066"/>
    <n v="4"/>
    <n v="0"/>
    <n v="5.2559999999999993"/>
  </r>
  <r>
    <x v="1"/>
    <s v="KL-16645"/>
    <s v="Ken Lonsdale"/>
    <x v="1"/>
    <s v="United States"/>
    <x v="17"/>
    <x v="12"/>
    <n v="77095"/>
    <x v="0"/>
    <s v="OFF-FA-10000840"/>
    <x v="1"/>
    <x v="8"/>
    <s v="OIC Thumb-Tacks"/>
    <x v="3791"/>
    <n v="2"/>
    <n v="0.2"/>
    <n v="0.61559999999999993"/>
  </r>
  <r>
    <x v="0"/>
    <s v="NC-18340"/>
    <s v="Nat Carroll"/>
    <x v="1"/>
    <s v="United States"/>
    <x v="17"/>
    <x v="12"/>
    <n v="77036"/>
    <x v="0"/>
    <s v="OFF-FA-10000840"/>
    <x v="1"/>
    <x v="8"/>
    <s v="OIC Thumb-Tacks"/>
    <x v="2452"/>
    <n v="6"/>
    <n v="0.2"/>
    <n v="1.8467999999999996"/>
  </r>
  <r>
    <x v="2"/>
    <s v="RP-19390"/>
    <s v="Resi Pölking"/>
    <x v="1"/>
    <s v="United States"/>
    <x v="11"/>
    <x v="8"/>
    <n v="98103"/>
    <x v="1"/>
    <s v="OFF-FA-10000840"/>
    <x v="1"/>
    <x v="8"/>
    <s v="OIC Thumb-Tacks"/>
    <x v="3792"/>
    <n v="5"/>
    <n v="0"/>
    <n v="2.6789999999999998"/>
  </r>
  <r>
    <x v="3"/>
    <s v="BF-11020"/>
    <s v="Barry Französisch"/>
    <x v="0"/>
    <s v="United States"/>
    <x v="49"/>
    <x v="0"/>
    <n v="60505"/>
    <x v="0"/>
    <s v="OFF-FA-10000936"/>
    <x v="1"/>
    <x v="8"/>
    <s v="Acco Hot Clips Clips to Go"/>
    <x v="3793"/>
    <n v="1"/>
    <n v="0.2"/>
    <n v="0.8224999999999999"/>
  </r>
  <r>
    <x v="3"/>
    <s v="HA-14920"/>
    <s v="Helen Andreada"/>
    <x v="1"/>
    <s v="United States"/>
    <x v="0"/>
    <x v="0"/>
    <n v="60623"/>
    <x v="0"/>
    <s v="OFF-FA-10000936"/>
    <x v="1"/>
    <x v="8"/>
    <s v="Acco Hot Clips Clips to Go"/>
    <x v="3436"/>
    <n v="4"/>
    <n v="0.2"/>
    <n v="3.2899999999999996"/>
  </r>
  <r>
    <x v="3"/>
    <s v="RE-19450"/>
    <s v="Richard Eichhorn"/>
    <x v="1"/>
    <s v="United States"/>
    <x v="157"/>
    <x v="3"/>
    <n v="13021"/>
    <x v="3"/>
    <s v="OFF-FA-10000936"/>
    <x v="1"/>
    <x v="8"/>
    <s v="Acco Hot Clips Clips to Go"/>
    <x v="3794"/>
    <n v="9"/>
    <n v="0"/>
    <n v="13.324499999999999"/>
  </r>
  <r>
    <x v="0"/>
    <s v="LW-17215"/>
    <s v="Luke Weiss"/>
    <x v="1"/>
    <s v="United States"/>
    <x v="0"/>
    <x v="0"/>
    <n v="60653"/>
    <x v="0"/>
    <s v="OFF-FA-10000936"/>
    <x v="1"/>
    <x v="8"/>
    <s v="Acco Hot Clips Clips to Go"/>
    <x v="3795"/>
    <n v="3"/>
    <n v="0.2"/>
    <n v="2.4674999999999994"/>
  </r>
  <r>
    <x v="2"/>
    <s v="TB-21625"/>
    <s v="Trudy Brown"/>
    <x v="1"/>
    <s v="United States"/>
    <x v="6"/>
    <x v="3"/>
    <n v="10009"/>
    <x v="3"/>
    <s v="OFF-FA-10000936"/>
    <x v="1"/>
    <x v="8"/>
    <s v="Acco Hot Clips Clips to Go"/>
    <x v="3796"/>
    <n v="1"/>
    <n v="0"/>
    <n v="1.4804999999999999"/>
  </r>
  <r>
    <x v="1"/>
    <s v="SS-20410"/>
    <s v="Shahid Shariari"/>
    <x v="1"/>
    <s v="United States"/>
    <x v="444"/>
    <x v="0"/>
    <n v="60543"/>
    <x v="0"/>
    <s v="OFF-FA-10000936"/>
    <x v="1"/>
    <x v="8"/>
    <s v="Acco Hot Clips Clips to Go"/>
    <x v="3797"/>
    <n v="5"/>
    <n v="0.2"/>
    <n v="4.1124999999999998"/>
  </r>
  <r>
    <x v="0"/>
    <s v="NP-18325"/>
    <s v="Naresj Patel"/>
    <x v="1"/>
    <s v="United States"/>
    <x v="6"/>
    <x v="3"/>
    <n v="10024"/>
    <x v="3"/>
    <s v="OFF-FA-10000992"/>
    <x v="1"/>
    <x v="8"/>
    <s v="Acco Clips to Go Binder Clips, 24 Clips in Two Sizes"/>
    <x v="3798"/>
    <n v="3"/>
    <n v="0"/>
    <n v="5.0054999999999996"/>
  </r>
  <r>
    <x v="1"/>
    <s v="AS-10630"/>
    <s v="Ann Steele"/>
    <x v="2"/>
    <s v="United States"/>
    <x v="18"/>
    <x v="13"/>
    <n v="19120"/>
    <x v="3"/>
    <s v="OFF-FA-10000992"/>
    <x v="1"/>
    <x v="8"/>
    <s v="Acco Clips to Go Binder Clips, 24 Clips in Two Sizes"/>
    <x v="2148"/>
    <n v="2"/>
    <n v="0.2"/>
    <n v="1.9169999999999998"/>
  </r>
  <r>
    <x v="1"/>
    <s v="MC-17590"/>
    <s v="Matt Collister"/>
    <x v="0"/>
    <s v="United States"/>
    <x v="434"/>
    <x v="6"/>
    <n v="49505"/>
    <x v="0"/>
    <s v="OFF-FA-10000992"/>
    <x v="1"/>
    <x v="8"/>
    <s v="Acco Clips to Go Binder Clips, 24 Clips in Two Sizes"/>
    <x v="660"/>
    <n v="7"/>
    <n v="0"/>
    <n v="11.679499999999999"/>
  </r>
  <r>
    <x v="1"/>
    <s v="TZ-21580"/>
    <s v="Tracy Zic"/>
    <x v="1"/>
    <s v="United States"/>
    <x v="5"/>
    <x v="1"/>
    <n v="90045"/>
    <x v="1"/>
    <s v="OFF-FA-10000992"/>
    <x v="1"/>
    <x v="8"/>
    <s v="Acco Clips to Go Binder Clips, 24 Clips in Two Sizes"/>
    <x v="3798"/>
    <n v="3"/>
    <n v="0"/>
    <n v="5.0054999999999996"/>
  </r>
  <r>
    <x v="3"/>
    <s v="SS-20410"/>
    <s v="Shahid Shariari"/>
    <x v="1"/>
    <s v="United States"/>
    <x v="325"/>
    <x v="21"/>
    <n v="40324"/>
    <x v="2"/>
    <s v="OFF-FA-10000992"/>
    <x v="1"/>
    <x v="8"/>
    <s v="Acco Clips to Go Binder Clips, 24 Clips in Two Sizes"/>
    <x v="3021"/>
    <n v="4"/>
    <n v="0"/>
    <n v="6.6739999999999995"/>
  </r>
  <r>
    <x v="0"/>
    <s v="VM-21685"/>
    <s v="Valerie Mitchum"/>
    <x v="2"/>
    <s v="United States"/>
    <x v="18"/>
    <x v="13"/>
    <n v="19140"/>
    <x v="3"/>
    <s v="OFF-FA-10001135"/>
    <x v="1"/>
    <x v="8"/>
    <s v="Brites Rubber Bands, 1 1/2 oz. Box"/>
    <x v="3114"/>
    <n v="2"/>
    <n v="0.2"/>
    <n v="-0.71279999999999988"/>
  </r>
  <r>
    <x v="0"/>
    <s v="GT-14755"/>
    <s v="Guy Thornton"/>
    <x v="1"/>
    <s v="United States"/>
    <x v="5"/>
    <x v="1"/>
    <n v="90049"/>
    <x v="1"/>
    <s v="OFF-FA-10001135"/>
    <x v="1"/>
    <x v="8"/>
    <s v="Brites Rubber Bands, 1 1/2 oz. Box"/>
    <x v="3799"/>
    <n v="2"/>
    <n v="0"/>
    <n v="7.9200000000000159E-2"/>
  </r>
  <r>
    <x v="1"/>
    <s v="AT-10735"/>
    <s v="Annie Thurman"/>
    <x v="1"/>
    <s v="United States"/>
    <x v="5"/>
    <x v="1"/>
    <n v="90049"/>
    <x v="1"/>
    <s v="OFF-FA-10001135"/>
    <x v="1"/>
    <x v="8"/>
    <s v="Brites Rubber Bands, 1 1/2 oz. Box"/>
    <x v="3800"/>
    <n v="3"/>
    <n v="0"/>
    <n v="0.11880000000000024"/>
  </r>
  <r>
    <x v="0"/>
    <s v="DK-13375"/>
    <s v="Dennis Kane"/>
    <x v="1"/>
    <s v="United States"/>
    <x v="1"/>
    <x v="1"/>
    <n v="92105"/>
    <x v="1"/>
    <s v="OFF-FA-10001229"/>
    <x v="1"/>
    <x v="8"/>
    <s v="Staples"/>
    <x v="3801"/>
    <n v="2"/>
    <n v="0"/>
    <n v="3.6155999999999997"/>
  </r>
  <r>
    <x v="3"/>
    <s v="BP-11095"/>
    <s v="Bart Pistole"/>
    <x v="0"/>
    <s v="United States"/>
    <x v="98"/>
    <x v="7"/>
    <n v="80027"/>
    <x v="1"/>
    <s v="OFF-FA-10001229"/>
    <x v="1"/>
    <x v="8"/>
    <s v="Staples"/>
    <x v="3802"/>
    <n v="3"/>
    <n v="0.2"/>
    <n v="3.065399999999999"/>
  </r>
  <r>
    <x v="1"/>
    <s v="BN-11470"/>
    <s v="Brad Norvell"/>
    <x v="0"/>
    <s v="United States"/>
    <x v="18"/>
    <x v="13"/>
    <n v="19143"/>
    <x v="3"/>
    <s v="OFF-FA-10001229"/>
    <x v="1"/>
    <x v="8"/>
    <s v="Staples"/>
    <x v="3803"/>
    <n v="4"/>
    <n v="0.2"/>
    <n v="4.0871999999999993"/>
  </r>
  <r>
    <x v="3"/>
    <s v="JK-15370"/>
    <s v="Jay Kimmel"/>
    <x v="1"/>
    <s v="United States"/>
    <x v="24"/>
    <x v="10"/>
    <n v="33180"/>
    <x v="2"/>
    <s v="OFF-FA-10001332"/>
    <x v="1"/>
    <x v="8"/>
    <s v="Acco Banker's Clasps, 5 3/4&quot;-Long"/>
    <x v="2166"/>
    <n v="3"/>
    <n v="0.2"/>
    <n v="2.3327999999999998"/>
  </r>
  <r>
    <x v="1"/>
    <s v="MG-17890"/>
    <s v="Michael Granlund"/>
    <x v="2"/>
    <s v="United States"/>
    <x v="67"/>
    <x v="15"/>
    <n v="21215"/>
    <x v="3"/>
    <s v="OFF-FA-10001332"/>
    <x v="1"/>
    <x v="8"/>
    <s v="Acco Banker's Clasps, 5 3/4&quot;-Long"/>
    <x v="2164"/>
    <n v="4"/>
    <n v="0"/>
    <n v="5.4143999999999997"/>
  </r>
  <r>
    <x v="3"/>
    <s v="KT-16480"/>
    <s v="Kean Thornton"/>
    <x v="1"/>
    <s v="United States"/>
    <x v="2"/>
    <x v="1"/>
    <n v="94110"/>
    <x v="1"/>
    <s v="OFF-FA-10001332"/>
    <x v="1"/>
    <x v="8"/>
    <s v="Acco Banker's Clasps, 5 3/4&quot;-Long"/>
    <x v="2374"/>
    <n v="1"/>
    <n v="0"/>
    <n v="1.3535999999999999"/>
  </r>
  <r>
    <x v="1"/>
    <s v="AA-10315"/>
    <s v="Alex Avila"/>
    <x v="1"/>
    <s v="United States"/>
    <x v="104"/>
    <x v="12"/>
    <n v="78664"/>
    <x v="0"/>
    <s v="OFF-FA-10001332"/>
    <x v="1"/>
    <x v="8"/>
    <s v="Acco Banker's Clasps, 5 3/4&quot;-Long"/>
    <x v="2312"/>
    <n v="1"/>
    <n v="0.2"/>
    <n v="0.77759999999999996"/>
  </r>
  <r>
    <x v="1"/>
    <s v="BF-11170"/>
    <s v="Ben Ferrer"/>
    <x v="2"/>
    <s v="United States"/>
    <x v="224"/>
    <x v="26"/>
    <n v="1841"/>
    <x v="3"/>
    <s v="OFF-FA-10001332"/>
    <x v="1"/>
    <x v="8"/>
    <s v="Acco Banker's Clasps, 5 3/4&quot;-Long"/>
    <x v="2422"/>
    <n v="6"/>
    <n v="0"/>
    <n v="8.121599999999999"/>
  </r>
  <r>
    <x v="1"/>
    <s v="AP-10915"/>
    <s v="Arthur Prichep"/>
    <x v="1"/>
    <s v="United States"/>
    <x v="5"/>
    <x v="1"/>
    <n v="90045"/>
    <x v="1"/>
    <s v="OFF-FA-10001561"/>
    <x v="1"/>
    <x v="8"/>
    <s v="Stockwell Push Pins"/>
    <x v="3766"/>
    <n v="4"/>
    <n v="0"/>
    <n v="2.8776000000000002"/>
  </r>
  <r>
    <x v="3"/>
    <s v="CK-12205"/>
    <s v="Chloris Kastensmidt"/>
    <x v="1"/>
    <s v="United States"/>
    <x v="32"/>
    <x v="22"/>
    <n v="43229"/>
    <x v="3"/>
    <s v="OFF-FA-10001561"/>
    <x v="1"/>
    <x v="8"/>
    <s v="Stockwell Push Pins"/>
    <x v="3804"/>
    <n v="6"/>
    <n v="0.2"/>
    <n v="1.7003999999999992"/>
  </r>
  <r>
    <x v="1"/>
    <s v="XP-21865"/>
    <s v="Xylona Preis"/>
    <x v="1"/>
    <s v="United States"/>
    <x v="5"/>
    <x v="1"/>
    <n v="90049"/>
    <x v="1"/>
    <s v="OFF-FA-10001561"/>
    <x v="1"/>
    <x v="8"/>
    <s v="Stockwell Push Pins"/>
    <x v="3765"/>
    <n v="7"/>
    <n v="0"/>
    <n v="5.0358000000000001"/>
  </r>
  <r>
    <x v="0"/>
    <s v="GA-14725"/>
    <s v="Guy Armstrong"/>
    <x v="1"/>
    <s v="United States"/>
    <x v="127"/>
    <x v="1"/>
    <n v="93534"/>
    <x v="1"/>
    <s v="OFF-FA-10001561"/>
    <x v="1"/>
    <x v="8"/>
    <s v="Stockwell Push Pins"/>
    <x v="3805"/>
    <n v="5"/>
    <n v="0"/>
    <n v="3.5970000000000004"/>
  </r>
  <r>
    <x v="1"/>
    <s v="BG-11035"/>
    <s v="Barry Gonzalez"/>
    <x v="1"/>
    <s v="United States"/>
    <x v="176"/>
    <x v="12"/>
    <n v="78745"/>
    <x v="0"/>
    <s v="OFF-FA-10001561"/>
    <x v="1"/>
    <x v="8"/>
    <s v="Stockwell Push Pins"/>
    <x v="3806"/>
    <n v="2"/>
    <n v="0.2"/>
    <n v="0.56679999999999997"/>
  </r>
  <r>
    <x v="1"/>
    <s v="PS-18760"/>
    <s v="Pamela Stobb"/>
    <x v="1"/>
    <s v="United States"/>
    <x v="5"/>
    <x v="1"/>
    <n v="90008"/>
    <x v="1"/>
    <s v="OFF-FA-10001561"/>
    <x v="1"/>
    <x v="8"/>
    <s v="Stockwell Push Pins"/>
    <x v="3805"/>
    <n v="5"/>
    <n v="0"/>
    <n v="3.5970000000000004"/>
  </r>
  <r>
    <x v="1"/>
    <s v="PV-18985"/>
    <s v="Paul Van Hugh"/>
    <x v="2"/>
    <s v="United States"/>
    <x v="156"/>
    <x v="12"/>
    <n v="77573"/>
    <x v="0"/>
    <s v="OFF-FA-10001561"/>
    <x v="1"/>
    <x v="8"/>
    <s v="Stockwell Push Pins"/>
    <x v="3806"/>
    <n v="2"/>
    <n v="0.2"/>
    <n v="0.56679999999999997"/>
  </r>
  <r>
    <x v="0"/>
    <s v="NB-18655"/>
    <s v="Nona Balk"/>
    <x v="0"/>
    <s v="United States"/>
    <x v="200"/>
    <x v="16"/>
    <n v="7501"/>
    <x v="3"/>
    <s v="OFF-FA-10001561"/>
    <x v="1"/>
    <x v="8"/>
    <s v="Stockwell Push Pins"/>
    <x v="3768"/>
    <n v="3"/>
    <n v="0"/>
    <n v="2.1581999999999999"/>
  </r>
  <r>
    <x v="1"/>
    <s v="MG-17650"/>
    <s v="Matthew Grinstein"/>
    <x v="2"/>
    <s v="United States"/>
    <x v="18"/>
    <x v="13"/>
    <n v="19143"/>
    <x v="3"/>
    <s v="OFF-FA-10001754"/>
    <x v="1"/>
    <x v="8"/>
    <s v="Stockwell Gold Paper Clips"/>
    <x v="3807"/>
    <n v="3"/>
    <n v="0.2"/>
    <n v="1.6008"/>
  </r>
  <r>
    <x v="0"/>
    <s v="KD-16495"/>
    <s v="Keith Dawkins"/>
    <x v="0"/>
    <s v="United States"/>
    <x v="6"/>
    <x v="3"/>
    <n v="10009"/>
    <x v="3"/>
    <s v="OFF-FA-10001754"/>
    <x v="1"/>
    <x v="8"/>
    <s v="Stockwell Gold Paper Clips"/>
    <x v="3808"/>
    <n v="2"/>
    <n v="0"/>
    <n v="1.8032000000000001"/>
  </r>
  <r>
    <x v="1"/>
    <s v="CD-12790"/>
    <s v="Cynthia Delaney"/>
    <x v="2"/>
    <s v="United States"/>
    <x v="1"/>
    <x v="1"/>
    <n v="92037"/>
    <x v="1"/>
    <s v="OFF-FA-10001843"/>
    <x v="1"/>
    <x v="8"/>
    <s v="Staples"/>
    <x v="3809"/>
    <n v="5"/>
    <n v="0"/>
    <n v="5.8045"/>
  </r>
  <r>
    <x v="3"/>
    <s v="NC-18340"/>
    <s v="Nat Carroll"/>
    <x v="1"/>
    <s v="United States"/>
    <x v="400"/>
    <x v="48"/>
    <n v="58103"/>
    <x v="0"/>
    <s v="OFF-FA-10001843"/>
    <x v="1"/>
    <x v="8"/>
    <s v="Staples"/>
    <x v="3810"/>
    <n v="3"/>
    <n v="0"/>
    <n v="3.4827000000000004"/>
  </r>
  <r>
    <x v="3"/>
    <s v="DM-13525"/>
    <s v="Don Miller"/>
    <x v="0"/>
    <s v="United States"/>
    <x v="17"/>
    <x v="12"/>
    <n v="77070"/>
    <x v="0"/>
    <s v="OFF-FA-10001843"/>
    <x v="1"/>
    <x v="8"/>
    <s v="Staples"/>
    <x v="3811"/>
    <n v="8"/>
    <n v="0.2"/>
    <n v="5.3352000000000004"/>
  </r>
  <r>
    <x v="3"/>
    <s v="VM-21835"/>
    <s v="Vivian Mathis"/>
    <x v="1"/>
    <s v="United States"/>
    <x v="320"/>
    <x v="43"/>
    <n v="3060"/>
    <x v="3"/>
    <s v="OFF-FA-10001843"/>
    <x v="1"/>
    <x v="8"/>
    <s v="Staples"/>
    <x v="1040"/>
    <n v="6"/>
    <n v="0"/>
    <n v="6.9654000000000007"/>
  </r>
  <r>
    <x v="1"/>
    <s v="CM-12655"/>
    <s v="Corinna Mitchell"/>
    <x v="2"/>
    <s v="United States"/>
    <x v="109"/>
    <x v="29"/>
    <n v="39212"/>
    <x v="2"/>
    <s v="OFF-FA-10001883"/>
    <x v="1"/>
    <x v="8"/>
    <s v="Alliance Super-Size Bands, Assorted Sizes"/>
    <x v="3658"/>
    <n v="3"/>
    <n v="0"/>
    <n v="0.23339999999999961"/>
  </r>
  <r>
    <x v="1"/>
    <s v="PC-19000"/>
    <s v="Pauline Chand"/>
    <x v="2"/>
    <s v="United States"/>
    <x v="147"/>
    <x v="20"/>
    <n v="85224"/>
    <x v="1"/>
    <s v="OFF-FA-10001883"/>
    <x v="1"/>
    <x v="8"/>
    <s v="Alliance Super-Size Bands, Assorted Sizes"/>
    <x v="3812"/>
    <n v="8"/>
    <n v="0.2"/>
    <n v="-11.825600000000001"/>
  </r>
  <r>
    <x v="1"/>
    <s v="ME-17320"/>
    <s v="Maria Etezadi"/>
    <x v="2"/>
    <s v="United States"/>
    <x v="36"/>
    <x v="21"/>
    <n v="42420"/>
    <x v="2"/>
    <s v="OFF-FA-10001883"/>
    <x v="1"/>
    <x v="8"/>
    <s v="Alliance Super-Size Bands, Assorted Sizes"/>
    <x v="3661"/>
    <n v="4"/>
    <n v="0"/>
    <n v="0.31119999999999948"/>
  </r>
  <r>
    <x v="1"/>
    <s v="MC-18100"/>
    <s v="Mick Crebagga"/>
    <x v="1"/>
    <s v="United States"/>
    <x v="421"/>
    <x v="8"/>
    <n v="98270"/>
    <x v="1"/>
    <s v="OFF-FA-10001883"/>
    <x v="1"/>
    <x v="8"/>
    <s v="Alliance Super-Size Bands, Assorted Sizes"/>
    <x v="3813"/>
    <n v="12"/>
    <n v="0"/>
    <n v="0.93359999999999843"/>
  </r>
  <r>
    <x v="1"/>
    <s v="GT-14710"/>
    <s v="Greg Tran"/>
    <x v="1"/>
    <s v="United States"/>
    <x v="164"/>
    <x v="37"/>
    <n v="55044"/>
    <x v="0"/>
    <s v="OFF-FA-10002280"/>
    <x v="1"/>
    <x v="8"/>
    <s v="Advantus Plastic Paper Clips"/>
    <x v="1367"/>
    <n v="7"/>
    <n v="0"/>
    <n v="16.8"/>
  </r>
  <r>
    <x v="3"/>
    <s v="MZ-17335"/>
    <s v="Maria Zettner"/>
    <x v="2"/>
    <s v="United States"/>
    <x v="1"/>
    <x v="1"/>
    <n v="92024"/>
    <x v="1"/>
    <s v="OFF-FA-10002280"/>
    <x v="1"/>
    <x v="8"/>
    <s v="Advantus Plastic Paper Clips"/>
    <x v="3814"/>
    <n v="1"/>
    <n v="0"/>
    <n v="2.4"/>
  </r>
  <r>
    <x v="1"/>
    <s v="TT-21070"/>
    <s v="Ted Trevino"/>
    <x v="1"/>
    <s v="United States"/>
    <x v="197"/>
    <x v="17"/>
    <n v="23320"/>
    <x v="2"/>
    <s v="OFF-FA-10002280"/>
    <x v="1"/>
    <x v="8"/>
    <s v="Advantus Plastic Paper Clips"/>
    <x v="3815"/>
    <n v="9"/>
    <n v="0"/>
    <n v="21.599999999999998"/>
  </r>
  <r>
    <x v="3"/>
    <s v="AP-10915"/>
    <s v="Arthur Prichep"/>
    <x v="1"/>
    <s v="United States"/>
    <x v="36"/>
    <x v="21"/>
    <n v="42420"/>
    <x v="2"/>
    <s v="OFF-FA-10002280"/>
    <x v="1"/>
    <x v="8"/>
    <s v="Advantus Plastic Paper Clips"/>
    <x v="3816"/>
    <n v="4"/>
    <n v="0"/>
    <n v="9.6"/>
  </r>
  <r>
    <x v="0"/>
    <s v="PG-18820"/>
    <s v="Patrick Gardner"/>
    <x v="1"/>
    <s v="United States"/>
    <x v="65"/>
    <x v="1"/>
    <n v="93309"/>
    <x v="1"/>
    <s v="OFF-FA-10002280"/>
    <x v="1"/>
    <x v="8"/>
    <s v="Advantus Plastic Paper Clips"/>
    <x v="1367"/>
    <n v="7"/>
    <n v="0"/>
    <n v="16.8"/>
  </r>
  <r>
    <x v="1"/>
    <s v="CK-12325"/>
    <s v="Christine Kargatis"/>
    <x v="2"/>
    <s v="United States"/>
    <x v="323"/>
    <x v="11"/>
    <n v="71901"/>
    <x v="2"/>
    <s v="OFF-FA-10002280"/>
    <x v="1"/>
    <x v="8"/>
    <s v="Advantus Plastic Paper Clips"/>
    <x v="3817"/>
    <n v="6"/>
    <n v="0"/>
    <n v="14.399999999999999"/>
  </r>
  <r>
    <x v="1"/>
    <s v="JS-15595"/>
    <s v="Jill Stevenson"/>
    <x v="0"/>
    <s v="United States"/>
    <x v="0"/>
    <x v="0"/>
    <n v="60653"/>
    <x v="0"/>
    <s v="OFF-FA-10002280"/>
    <x v="1"/>
    <x v="8"/>
    <s v="Advantus Plastic Paper Clips"/>
    <x v="3818"/>
    <n v="4"/>
    <n v="0.2"/>
    <n v="5.6"/>
  </r>
  <r>
    <x v="3"/>
    <s v="BF-11170"/>
    <s v="Ben Ferrer"/>
    <x v="2"/>
    <s v="United States"/>
    <x v="0"/>
    <x v="0"/>
    <n v="60623"/>
    <x v="0"/>
    <s v="OFF-FA-10002280"/>
    <x v="1"/>
    <x v="8"/>
    <s v="Advantus Plastic Paper Clips"/>
    <x v="3818"/>
    <n v="4"/>
    <n v="0.2"/>
    <n v="5.6"/>
  </r>
  <r>
    <x v="1"/>
    <s v="RL-19615"/>
    <s v="Rob Lucas"/>
    <x v="1"/>
    <s v="United States"/>
    <x v="5"/>
    <x v="1"/>
    <n v="90045"/>
    <x v="1"/>
    <s v="OFF-FA-10002280"/>
    <x v="1"/>
    <x v="8"/>
    <s v="Advantus Plastic Paper Clips"/>
    <x v="3819"/>
    <n v="3"/>
    <n v="0"/>
    <n v="7.1999999999999993"/>
  </r>
  <r>
    <x v="1"/>
    <s v="BO-11350"/>
    <s v="Bill Overfelt"/>
    <x v="0"/>
    <s v="United States"/>
    <x v="18"/>
    <x v="13"/>
    <n v="19134"/>
    <x v="3"/>
    <s v="OFF-FA-10002280"/>
    <x v="1"/>
    <x v="8"/>
    <s v="Advantus Plastic Paper Clips"/>
    <x v="2095"/>
    <n v="2"/>
    <n v="0.2"/>
    <n v="2.8"/>
  </r>
  <r>
    <x v="3"/>
    <s v="NS-18505"/>
    <s v="Neola Schneider"/>
    <x v="1"/>
    <s v="United States"/>
    <x v="19"/>
    <x v="12"/>
    <n v="75217"/>
    <x v="0"/>
    <s v="OFF-FA-10002676"/>
    <x v="1"/>
    <x v="8"/>
    <s v="Colored Push Pins"/>
    <x v="3820"/>
    <n v="3"/>
    <n v="0.2"/>
    <n v="0.86879999999999979"/>
  </r>
  <r>
    <x v="1"/>
    <s v="DJ-13510"/>
    <s v="Don Jones"/>
    <x v="0"/>
    <s v="United States"/>
    <x v="287"/>
    <x v="11"/>
    <n v="72209"/>
    <x v="2"/>
    <s v="OFF-FA-10002676"/>
    <x v="1"/>
    <x v="8"/>
    <s v="Colored Push Pins"/>
    <x v="3821"/>
    <n v="7"/>
    <n v="0"/>
    <n v="4.5611999999999995"/>
  </r>
  <r>
    <x v="2"/>
    <s v="SS-20590"/>
    <s v="Sonia Sunley"/>
    <x v="1"/>
    <s v="United States"/>
    <x v="66"/>
    <x v="14"/>
    <n v="53711"/>
    <x v="0"/>
    <s v="OFF-FA-10002676"/>
    <x v="1"/>
    <x v="8"/>
    <s v="Colored Push Pins"/>
    <x v="3822"/>
    <n v="1"/>
    <n v="0"/>
    <n v="0.65159999999999996"/>
  </r>
  <r>
    <x v="1"/>
    <s v="MG-17890"/>
    <s v="Michael Granlund"/>
    <x v="2"/>
    <s v="United States"/>
    <x v="155"/>
    <x v="1"/>
    <n v="93101"/>
    <x v="1"/>
    <s v="OFF-FA-10002676"/>
    <x v="1"/>
    <x v="8"/>
    <s v="Colored Push Pins"/>
    <x v="3822"/>
    <n v="1"/>
    <n v="0"/>
    <n v="0.65159999999999996"/>
  </r>
  <r>
    <x v="1"/>
    <s v="RD-19930"/>
    <s v="Russell D'Ascenzo"/>
    <x v="1"/>
    <s v="United States"/>
    <x v="19"/>
    <x v="12"/>
    <n v="75217"/>
    <x v="0"/>
    <s v="OFF-FA-10002676"/>
    <x v="1"/>
    <x v="8"/>
    <s v="Colored Push Pins"/>
    <x v="3820"/>
    <n v="3"/>
    <n v="0.2"/>
    <n v="0.86879999999999979"/>
  </r>
  <r>
    <x v="1"/>
    <s v="SC-20095"/>
    <s v="Sanjit Chand"/>
    <x v="1"/>
    <s v="United States"/>
    <x v="346"/>
    <x v="28"/>
    <n v="84084"/>
    <x v="1"/>
    <s v="OFF-FA-10002701"/>
    <x v="1"/>
    <x v="8"/>
    <s v="Alliance Rubber Bands"/>
    <x v="2459"/>
    <n v="3"/>
    <n v="0"/>
    <n v="0.20159999999999978"/>
  </r>
  <r>
    <x v="1"/>
    <s v="AC-10615"/>
    <s v="Ann Chong"/>
    <x v="0"/>
    <s v="United States"/>
    <x v="11"/>
    <x v="8"/>
    <n v="98115"/>
    <x v="1"/>
    <s v="OFF-FA-10002701"/>
    <x v="1"/>
    <x v="8"/>
    <s v="Alliance Rubber Bands"/>
    <x v="2254"/>
    <n v="5"/>
    <n v="0"/>
    <n v="0.33599999999999963"/>
  </r>
  <r>
    <x v="0"/>
    <s v="CD-12790"/>
    <s v="Cynthia Delaney"/>
    <x v="2"/>
    <s v="United States"/>
    <x v="5"/>
    <x v="1"/>
    <n v="90036"/>
    <x v="1"/>
    <s v="OFF-FA-10002763"/>
    <x v="1"/>
    <x v="8"/>
    <s v="Advantus Map Pennant Flags and Round Head Tacks"/>
    <x v="1989"/>
    <n v="2"/>
    <n v="0"/>
    <n v="2.5279999999999996"/>
  </r>
  <r>
    <x v="2"/>
    <s v="LS-17200"/>
    <s v="Luke Schmidt"/>
    <x v="0"/>
    <s v="United States"/>
    <x v="18"/>
    <x v="13"/>
    <n v="19140"/>
    <x v="3"/>
    <s v="OFF-FA-10002763"/>
    <x v="1"/>
    <x v="8"/>
    <s v="Advantus Map Pennant Flags and Round Head Tacks"/>
    <x v="1992"/>
    <n v="5"/>
    <n v="0.2"/>
    <n v="2.3699999999999983"/>
  </r>
  <r>
    <x v="1"/>
    <s v="BT-11680"/>
    <s v="Brian Thompson"/>
    <x v="1"/>
    <s v="United States"/>
    <x v="122"/>
    <x v="15"/>
    <n v="20735"/>
    <x v="3"/>
    <s v="OFF-FA-10002763"/>
    <x v="1"/>
    <x v="8"/>
    <s v="Advantus Map Pennant Flags and Round Head Tacks"/>
    <x v="1992"/>
    <n v="4"/>
    <n v="0"/>
    <n v="5.0559999999999992"/>
  </r>
  <r>
    <x v="2"/>
    <s v="AP-10915"/>
    <s v="Arthur Prichep"/>
    <x v="1"/>
    <s v="United States"/>
    <x v="480"/>
    <x v="35"/>
    <n v="29730"/>
    <x v="2"/>
    <s v="OFF-FA-10002763"/>
    <x v="1"/>
    <x v="8"/>
    <s v="Advantus Map Pennant Flags and Round Head Tacks"/>
    <x v="3823"/>
    <n v="3"/>
    <n v="0"/>
    <n v="3.7919999999999994"/>
  </r>
  <r>
    <x v="1"/>
    <s v="GH-14410"/>
    <s v="Gary Hansen"/>
    <x v="2"/>
    <s v="United States"/>
    <x v="17"/>
    <x v="12"/>
    <n v="77070"/>
    <x v="0"/>
    <s v="OFF-FA-10002763"/>
    <x v="1"/>
    <x v="8"/>
    <s v="Advantus Map Pennant Flags and Round Head Tacks"/>
    <x v="1012"/>
    <n v="9"/>
    <n v="0.2"/>
    <n v="4.2659999999999973"/>
  </r>
  <r>
    <x v="2"/>
    <s v="JD-16060"/>
    <s v="Julia Dunbar"/>
    <x v="1"/>
    <s v="United States"/>
    <x v="187"/>
    <x v="37"/>
    <n v="55901"/>
    <x v="0"/>
    <s v="OFF-FA-10002763"/>
    <x v="1"/>
    <x v="8"/>
    <s v="Advantus Map Pennant Flags and Round Head Tacks"/>
    <x v="1989"/>
    <n v="2"/>
    <n v="0"/>
    <n v="2.5279999999999996"/>
  </r>
  <r>
    <x v="0"/>
    <s v="DW-13585"/>
    <s v="Dorothy Wardle"/>
    <x v="0"/>
    <s v="United States"/>
    <x v="32"/>
    <x v="22"/>
    <n v="43229"/>
    <x v="3"/>
    <s v="OFF-FA-10002780"/>
    <x v="1"/>
    <x v="8"/>
    <s v="Staples"/>
    <x v="3824"/>
    <n v="9"/>
    <n v="0.2"/>
    <n v="6.9731999999999976"/>
  </r>
  <r>
    <x v="3"/>
    <s v="JD-15895"/>
    <s v="Jonathan Doherty"/>
    <x v="0"/>
    <s v="United States"/>
    <x v="18"/>
    <x v="13"/>
    <n v="19140"/>
    <x v="3"/>
    <s v="OFF-FA-10002780"/>
    <x v="1"/>
    <x v="8"/>
    <s v="Staples"/>
    <x v="3825"/>
    <n v="13"/>
    <n v="0.2"/>
    <n v="10.072399999999996"/>
  </r>
  <r>
    <x v="1"/>
    <s v="DK-13225"/>
    <s v="Dean Katz"/>
    <x v="0"/>
    <s v="United States"/>
    <x v="18"/>
    <x v="13"/>
    <n v="19140"/>
    <x v="3"/>
    <s v="OFF-FA-10002780"/>
    <x v="1"/>
    <x v="8"/>
    <s v="Staples"/>
    <x v="3826"/>
    <n v="7"/>
    <n v="0.2"/>
    <n v="5.4235999999999995"/>
  </r>
  <r>
    <x v="1"/>
    <s v="FG-14260"/>
    <s v="Frank Gastineau"/>
    <x v="2"/>
    <s v="United States"/>
    <x v="11"/>
    <x v="8"/>
    <n v="98105"/>
    <x v="1"/>
    <s v="OFF-FA-10002780"/>
    <x v="1"/>
    <x v="8"/>
    <s v="Staples"/>
    <x v="2336"/>
    <n v="3"/>
    <n v="0"/>
    <n v="4.1123999999999992"/>
  </r>
  <r>
    <x v="1"/>
    <s v="GG-14650"/>
    <s v="Greg Guthrie"/>
    <x v="0"/>
    <s v="United States"/>
    <x v="143"/>
    <x v="1"/>
    <n v="95928"/>
    <x v="1"/>
    <s v="OFF-FA-10002780"/>
    <x v="1"/>
    <x v="8"/>
    <s v="Staples"/>
    <x v="2295"/>
    <n v="5"/>
    <n v="0"/>
    <n v="6.8539999999999992"/>
  </r>
  <r>
    <x v="1"/>
    <s v="BD-11605"/>
    <s v="Brian Dahlen"/>
    <x v="1"/>
    <s v="United States"/>
    <x v="224"/>
    <x v="26"/>
    <n v="1841"/>
    <x v="3"/>
    <s v="OFF-FA-10002815"/>
    <x v="1"/>
    <x v="8"/>
    <s v="Staples"/>
    <x v="940"/>
    <n v="5"/>
    <n v="0"/>
    <n v="10.434000000000001"/>
  </r>
  <r>
    <x v="0"/>
    <s v="EH-14005"/>
    <s v="Erica Hernandez"/>
    <x v="2"/>
    <s v="United States"/>
    <x v="35"/>
    <x v="10"/>
    <n v="33012"/>
    <x v="2"/>
    <s v="OFF-FA-10002815"/>
    <x v="1"/>
    <x v="8"/>
    <s v="Staples"/>
    <x v="3827"/>
    <n v="2"/>
    <n v="0.2"/>
    <n v="2.3976000000000002"/>
  </r>
  <r>
    <x v="1"/>
    <s v="MS-17980"/>
    <s v="Michael Stewart"/>
    <x v="0"/>
    <s v="United States"/>
    <x v="17"/>
    <x v="12"/>
    <n v="77095"/>
    <x v="0"/>
    <s v="OFF-FA-10002815"/>
    <x v="1"/>
    <x v="8"/>
    <s v="Staples"/>
    <x v="2900"/>
    <n v="6"/>
    <n v="0.2"/>
    <n v="7.1928000000000001"/>
  </r>
  <r>
    <x v="1"/>
    <s v="GG-14650"/>
    <s v="Greg Guthrie"/>
    <x v="0"/>
    <s v="United States"/>
    <x v="5"/>
    <x v="1"/>
    <n v="90049"/>
    <x v="1"/>
    <s v="OFF-FA-10002975"/>
    <x v="1"/>
    <x v="8"/>
    <s v="Staples"/>
    <x v="3828"/>
    <n v="3"/>
    <n v="0"/>
    <n v="5.2164000000000001"/>
  </r>
  <r>
    <x v="1"/>
    <s v="SV-20935"/>
    <s v="Susan Vittorini"/>
    <x v="1"/>
    <s v="United States"/>
    <x v="111"/>
    <x v="22"/>
    <n v="45014"/>
    <x v="3"/>
    <s v="OFF-FA-10002975"/>
    <x v="1"/>
    <x v="8"/>
    <s v="Staples"/>
    <x v="3829"/>
    <n v="13"/>
    <n v="0.2"/>
    <n v="12.776399999999999"/>
  </r>
  <r>
    <x v="1"/>
    <s v="AJ-10795"/>
    <s v="Anthony Johnson"/>
    <x v="0"/>
    <s v="United States"/>
    <x v="33"/>
    <x v="17"/>
    <n v="22153"/>
    <x v="2"/>
    <s v="OFF-FA-10002975"/>
    <x v="1"/>
    <x v="8"/>
    <s v="Staples"/>
    <x v="3828"/>
    <n v="3"/>
    <n v="0"/>
    <n v="5.2164000000000001"/>
  </r>
  <r>
    <x v="3"/>
    <s v="EH-13765"/>
    <s v="Edward Hooks"/>
    <x v="0"/>
    <s v="United States"/>
    <x v="0"/>
    <x v="0"/>
    <n v="60623"/>
    <x v="0"/>
    <s v="OFF-FA-10002975"/>
    <x v="1"/>
    <x v="8"/>
    <s v="Staples"/>
    <x v="3830"/>
    <n v="5"/>
    <n v="0.2"/>
    <n v="4.9139999999999988"/>
  </r>
  <r>
    <x v="3"/>
    <s v="NZ-18565"/>
    <s v="Nick Zandusky"/>
    <x v="2"/>
    <s v="United States"/>
    <x v="32"/>
    <x v="22"/>
    <n v="43229"/>
    <x v="3"/>
    <s v="OFF-FA-10002983"/>
    <x v="1"/>
    <x v="8"/>
    <s v="Advantus SlideClip Paper Clips"/>
    <x v="3831"/>
    <n v="7"/>
    <n v="0.2"/>
    <n v="6.6835999999999993"/>
  </r>
  <r>
    <x v="0"/>
    <s v="RF-19735"/>
    <s v="Roland Fjeld"/>
    <x v="1"/>
    <s v="United States"/>
    <x v="20"/>
    <x v="1"/>
    <n v="95123"/>
    <x v="1"/>
    <s v="OFF-FA-10002983"/>
    <x v="1"/>
    <x v="8"/>
    <s v="Advantus SlideClip Paper Clips"/>
    <x v="3832"/>
    <n v="3"/>
    <n v="0"/>
    <n v="4.9104000000000001"/>
  </r>
  <r>
    <x v="1"/>
    <s v="AB-10255"/>
    <s v="Alejandro Ballentine"/>
    <x v="2"/>
    <s v="United States"/>
    <x v="11"/>
    <x v="8"/>
    <n v="98103"/>
    <x v="1"/>
    <s v="OFF-FA-10002983"/>
    <x v="1"/>
    <x v="8"/>
    <s v="Advantus SlideClip Paper Clips"/>
    <x v="3833"/>
    <n v="5"/>
    <n v="0"/>
    <n v="8.1840000000000011"/>
  </r>
  <r>
    <x v="1"/>
    <s v="LC-16885"/>
    <s v="Lena Creighton"/>
    <x v="1"/>
    <s v="United States"/>
    <x v="266"/>
    <x v="1"/>
    <n v="95661"/>
    <x v="1"/>
    <s v="OFF-FA-10002988"/>
    <x v="1"/>
    <x v="8"/>
    <s v="Ideal Clamps"/>
    <x v="3834"/>
    <n v="2"/>
    <n v="0"/>
    <n v="1.9697999999999998"/>
  </r>
  <r>
    <x v="3"/>
    <s v="SW-20755"/>
    <s v="Steven Ward"/>
    <x v="0"/>
    <s v="United States"/>
    <x v="6"/>
    <x v="3"/>
    <n v="10009"/>
    <x v="3"/>
    <s v="OFF-FA-10002988"/>
    <x v="1"/>
    <x v="8"/>
    <s v="Ideal Clamps"/>
    <x v="3835"/>
    <n v="7"/>
    <n v="0"/>
    <n v="6.8942999999999994"/>
  </r>
  <r>
    <x v="1"/>
    <s v="MY-18295"/>
    <s v="Muhammed Yedwab"/>
    <x v="0"/>
    <s v="United States"/>
    <x v="406"/>
    <x v="12"/>
    <n v="76051"/>
    <x v="0"/>
    <s v="OFF-FA-10002988"/>
    <x v="1"/>
    <x v="8"/>
    <s v="Ideal Clamps"/>
    <x v="3836"/>
    <n v="5"/>
    <n v="0.2"/>
    <n v="2.9144999999999994"/>
  </r>
  <r>
    <x v="0"/>
    <s v="MC-17845"/>
    <s v="Michael Chen"/>
    <x v="1"/>
    <s v="United States"/>
    <x v="6"/>
    <x v="3"/>
    <n v="10035"/>
    <x v="3"/>
    <s v="OFF-FA-10002988"/>
    <x v="1"/>
    <x v="8"/>
    <s v="Ideal Clamps"/>
    <x v="3837"/>
    <n v="3"/>
    <n v="0"/>
    <n v="2.9546999999999999"/>
  </r>
  <r>
    <x v="1"/>
    <s v="DP-13390"/>
    <s v="Dennis Pardue"/>
    <x v="2"/>
    <s v="United States"/>
    <x v="2"/>
    <x v="1"/>
    <n v="94110"/>
    <x v="1"/>
    <s v="OFF-FA-10002988"/>
    <x v="1"/>
    <x v="8"/>
    <s v="Ideal Clamps"/>
    <x v="3834"/>
    <n v="2"/>
    <n v="0"/>
    <n v="1.9697999999999998"/>
  </r>
  <r>
    <x v="1"/>
    <s v="BP-11290"/>
    <s v="Beth Paige"/>
    <x v="1"/>
    <s v="United States"/>
    <x v="32"/>
    <x v="22"/>
    <n v="43229"/>
    <x v="3"/>
    <s v="OFF-FA-10002988"/>
    <x v="1"/>
    <x v="8"/>
    <s v="Ideal Clamps"/>
    <x v="3838"/>
    <n v="3"/>
    <n v="0.2"/>
    <n v="1.7486999999999999"/>
  </r>
  <r>
    <x v="0"/>
    <s v="VP-21760"/>
    <s v="Victoria Pisteka"/>
    <x v="0"/>
    <s v="United States"/>
    <x v="32"/>
    <x v="22"/>
    <n v="43229"/>
    <x v="3"/>
    <s v="OFF-FA-10002988"/>
    <x v="1"/>
    <x v="8"/>
    <s v="Ideal Clamps"/>
    <x v="3836"/>
    <n v="5"/>
    <n v="0.2"/>
    <n v="2.9144999999999994"/>
  </r>
  <r>
    <x v="1"/>
    <s v="RS-19870"/>
    <s v="Roy Skaria"/>
    <x v="2"/>
    <s v="United States"/>
    <x v="18"/>
    <x v="13"/>
    <n v="19120"/>
    <x v="3"/>
    <s v="OFF-FA-10002988"/>
    <x v="1"/>
    <x v="8"/>
    <s v="Ideal Clamps"/>
    <x v="3839"/>
    <n v="6"/>
    <n v="0.2"/>
    <n v="3.4973999999999998"/>
  </r>
  <r>
    <x v="1"/>
    <s v="MS-17770"/>
    <s v="Maxwell Schwartz"/>
    <x v="1"/>
    <s v="United States"/>
    <x v="6"/>
    <x v="3"/>
    <n v="10035"/>
    <x v="3"/>
    <s v="OFF-FA-10003021"/>
    <x v="1"/>
    <x v="8"/>
    <s v="Staples"/>
    <x v="2266"/>
    <n v="2"/>
    <n v="0"/>
    <n v="1.3159999999999998"/>
  </r>
  <r>
    <x v="2"/>
    <s v="TD-20995"/>
    <s v="Tamara Dahlen"/>
    <x v="1"/>
    <s v="United States"/>
    <x v="373"/>
    <x v="0"/>
    <n v="60440"/>
    <x v="0"/>
    <s v="OFF-FA-10003021"/>
    <x v="1"/>
    <x v="8"/>
    <s v="Staples"/>
    <x v="3840"/>
    <n v="8"/>
    <n v="0.2"/>
    <n v="2.2559999999999993"/>
  </r>
  <r>
    <x v="1"/>
    <s v="KH-16630"/>
    <s v="Ken Heidel"/>
    <x v="0"/>
    <s v="United States"/>
    <x v="217"/>
    <x v="9"/>
    <n v="28205"/>
    <x v="2"/>
    <s v="OFF-FA-10003021"/>
    <x v="1"/>
    <x v="8"/>
    <s v="Staples"/>
    <x v="3435"/>
    <n v="5"/>
    <n v="0.2"/>
    <n v="1.4099999999999997"/>
  </r>
  <r>
    <x v="1"/>
    <s v="ZC-21910"/>
    <s v="Zuschuss Carroll"/>
    <x v="1"/>
    <s v="United States"/>
    <x v="49"/>
    <x v="7"/>
    <n v="80013"/>
    <x v="1"/>
    <s v="OFF-FA-10003021"/>
    <x v="1"/>
    <x v="8"/>
    <s v="Staples"/>
    <x v="3841"/>
    <n v="3"/>
    <n v="0.2"/>
    <n v="0.84599999999999964"/>
  </r>
  <r>
    <x v="1"/>
    <s v="EM-14200"/>
    <s v="Evan Minnotte"/>
    <x v="2"/>
    <s v="United States"/>
    <x v="296"/>
    <x v="17"/>
    <n v="23464"/>
    <x v="2"/>
    <s v="OFF-FA-10003021"/>
    <x v="1"/>
    <x v="8"/>
    <s v="Staples"/>
    <x v="2266"/>
    <n v="2"/>
    <n v="0"/>
    <n v="1.3159999999999998"/>
  </r>
  <r>
    <x v="1"/>
    <s v="EB-14110"/>
    <s v="Eugene Barchas"/>
    <x v="1"/>
    <s v="United States"/>
    <x v="32"/>
    <x v="22"/>
    <n v="43229"/>
    <x v="3"/>
    <s v="OFF-FA-10003021"/>
    <x v="1"/>
    <x v="8"/>
    <s v="Staples"/>
    <x v="2270"/>
    <n v="2"/>
    <n v="0.2"/>
    <n v="0.56399999999999983"/>
  </r>
  <r>
    <x v="1"/>
    <s v="TS-21160"/>
    <s v="Theresa Swint"/>
    <x v="0"/>
    <s v="United States"/>
    <x v="306"/>
    <x v="22"/>
    <n v="43615"/>
    <x v="3"/>
    <s v="OFF-FA-10003059"/>
    <x v="1"/>
    <x v="8"/>
    <s v="Assorted Color Push Pins"/>
    <x v="3842"/>
    <n v="1"/>
    <n v="0.2"/>
    <n v="0.2352999999999999"/>
  </r>
  <r>
    <x v="1"/>
    <s v="JD-16015"/>
    <s v="Joy Daniels"/>
    <x v="1"/>
    <s v="United States"/>
    <x v="0"/>
    <x v="0"/>
    <n v="60610"/>
    <x v="0"/>
    <s v="OFF-FA-10003059"/>
    <x v="1"/>
    <x v="8"/>
    <s v="Assorted Color Push Pins"/>
    <x v="3737"/>
    <n v="2"/>
    <n v="0.2"/>
    <n v="0.4705999999999998"/>
  </r>
  <r>
    <x v="1"/>
    <s v="LA-16780"/>
    <s v="Laura Armstrong"/>
    <x v="0"/>
    <s v="United States"/>
    <x v="176"/>
    <x v="12"/>
    <n v="78745"/>
    <x v="0"/>
    <s v="OFF-FA-10003059"/>
    <x v="1"/>
    <x v="8"/>
    <s v="Assorted Color Push Pins"/>
    <x v="3737"/>
    <n v="2"/>
    <n v="0.2"/>
    <n v="0.4705999999999998"/>
  </r>
  <r>
    <x v="3"/>
    <s v="MH-18115"/>
    <s v="Mick Hernandez"/>
    <x v="2"/>
    <s v="United States"/>
    <x v="16"/>
    <x v="36"/>
    <n v="35810"/>
    <x v="2"/>
    <s v="OFF-FA-10003059"/>
    <x v="1"/>
    <x v="8"/>
    <s v="Assorted Color Push Pins"/>
    <x v="3843"/>
    <n v="2"/>
    <n v="0"/>
    <n v="1.1945999999999999"/>
  </r>
  <r>
    <x v="1"/>
    <s v="CK-12760"/>
    <s v="Cyma Kinney"/>
    <x v="0"/>
    <s v="United States"/>
    <x v="222"/>
    <x v="24"/>
    <n v="37211"/>
    <x v="2"/>
    <s v="OFF-FA-10003059"/>
    <x v="1"/>
    <x v="8"/>
    <s v="Assorted Color Push Pins"/>
    <x v="3844"/>
    <n v="5"/>
    <n v="0.2"/>
    <n v="1.1764999999999992"/>
  </r>
  <r>
    <x v="1"/>
    <s v="CS-12355"/>
    <s v="Christine Sundaresam"/>
    <x v="1"/>
    <s v="United States"/>
    <x v="68"/>
    <x v="1"/>
    <n v="90805"/>
    <x v="1"/>
    <s v="OFF-FA-10003059"/>
    <x v="1"/>
    <x v="8"/>
    <s v="Assorted Color Push Pins"/>
    <x v="3845"/>
    <n v="3"/>
    <n v="0"/>
    <n v="1.7918999999999998"/>
  </r>
  <r>
    <x v="1"/>
    <s v="AG-10525"/>
    <s v="Andy Gerbode"/>
    <x v="0"/>
    <s v="United States"/>
    <x v="6"/>
    <x v="3"/>
    <n v="10011"/>
    <x v="3"/>
    <s v="OFF-FA-10003059"/>
    <x v="1"/>
    <x v="8"/>
    <s v="Assorted Color Push Pins"/>
    <x v="3846"/>
    <n v="4"/>
    <n v="0"/>
    <n v="2.3891999999999998"/>
  </r>
  <r>
    <x v="1"/>
    <s v="SP-20920"/>
    <s v="Susan Pistek"/>
    <x v="1"/>
    <s v="United States"/>
    <x v="481"/>
    <x v="1"/>
    <n v="93405"/>
    <x v="1"/>
    <s v="OFF-FA-10003059"/>
    <x v="1"/>
    <x v="8"/>
    <s v="Assorted Color Push Pins"/>
    <x v="3843"/>
    <n v="2"/>
    <n v="0"/>
    <n v="1.1945999999999999"/>
  </r>
  <r>
    <x v="1"/>
    <s v="BB-10990"/>
    <s v="Barry Blumstein"/>
    <x v="0"/>
    <s v="United States"/>
    <x v="299"/>
    <x v="20"/>
    <n v="85635"/>
    <x v="1"/>
    <s v="OFF-FA-10003112"/>
    <x v="1"/>
    <x v="8"/>
    <s v="Staples"/>
    <x v="3847"/>
    <n v="5"/>
    <n v="0.2"/>
    <n v="9.8624999999999972"/>
  </r>
  <r>
    <x v="1"/>
    <s v="BS-11380"/>
    <s v="Bill Stewart"/>
    <x v="0"/>
    <s v="United States"/>
    <x v="271"/>
    <x v="0"/>
    <n v="60076"/>
    <x v="0"/>
    <s v="OFF-FA-10003112"/>
    <x v="1"/>
    <x v="8"/>
    <s v="Staples"/>
    <x v="3848"/>
    <n v="2"/>
    <n v="0.2"/>
    <n v="3.944999999999999"/>
  </r>
  <r>
    <x v="1"/>
    <s v="SM-20320"/>
    <s v="Sean Miller"/>
    <x v="2"/>
    <s v="United States"/>
    <x v="13"/>
    <x v="10"/>
    <n v="32216"/>
    <x v="2"/>
    <s v="OFF-FA-10003112"/>
    <x v="1"/>
    <x v="8"/>
    <s v="Staples"/>
    <x v="3849"/>
    <n v="3"/>
    <n v="0.2"/>
    <n v="5.9174999999999986"/>
  </r>
  <r>
    <x v="1"/>
    <s v="Dp-13240"/>
    <s v="Dean percer"/>
    <x v="2"/>
    <s v="United States"/>
    <x v="217"/>
    <x v="9"/>
    <n v="28205"/>
    <x v="2"/>
    <s v="OFF-FA-10003112"/>
    <x v="1"/>
    <x v="8"/>
    <s v="Staples"/>
    <x v="3849"/>
    <n v="3"/>
    <n v="0.2"/>
    <n v="5.9174999999999986"/>
  </r>
  <r>
    <x v="0"/>
    <s v="SG-20470"/>
    <s v="Sheri Gordon"/>
    <x v="1"/>
    <s v="United States"/>
    <x v="129"/>
    <x v="35"/>
    <n v="29501"/>
    <x v="2"/>
    <s v="OFF-FA-10003112"/>
    <x v="1"/>
    <x v="8"/>
    <s v="Staples"/>
    <x v="925"/>
    <n v="4"/>
    <n v="0"/>
    <n v="14.201999999999998"/>
  </r>
  <r>
    <x v="3"/>
    <s v="CM-12445"/>
    <s v="Chuck Magee"/>
    <x v="1"/>
    <s v="United States"/>
    <x v="17"/>
    <x v="12"/>
    <n v="77095"/>
    <x v="0"/>
    <s v="OFF-FA-10003112"/>
    <x v="1"/>
    <x v="8"/>
    <s v="Staples"/>
    <x v="928"/>
    <n v="4"/>
    <n v="0.2"/>
    <n v="7.8899999999999979"/>
  </r>
  <r>
    <x v="3"/>
    <s v="JF-15190"/>
    <s v="Jamie Frazer"/>
    <x v="1"/>
    <s v="United States"/>
    <x v="68"/>
    <x v="1"/>
    <n v="90805"/>
    <x v="1"/>
    <s v="OFF-FA-10003112"/>
    <x v="1"/>
    <x v="8"/>
    <s v="Staples"/>
    <x v="3850"/>
    <n v="1"/>
    <n v="0"/>
    <n v="3.5504999999999995"/>
  </r>
  <r>
    <x v="0"/>
    <s v="JF-15490"/>
    <s v="Jeremy Farry"/>
    <x v="1"/>
    <s v="United States"/>
    <x v="11"/>
    <x v="8"/>
    <n v="98105"/>
    <x v="1"/>
    <s v="OFF-FA-10003467"/>
    <x v="1"/>
    <x v="8"/>
    <s v="Alliance Big Bands Rubber Bands, 12/Pack"/>
    <x v="3799"/>
    <n v="2"/>
    <n v="0"/>
    <n v="0"/>
  </r>
  <r>
    <x v="1"/>
    <s v="SV-20785"/>
    <s v="Stewart Visinsky"/>
    <x v="1"/>
    <s v="United States"/>
    <x v="231"/>
    <x v="1"/>
    <n v="92704"/>
    <x v="1"/>
    <s v="OFF-FA-10003467"/>
    <x v="1"/>
    <x v="8"/>
    <s v="Alliance Big Bands Rubber Bands, 12/Pack"/>
    <x v="3800"/>
    <n v="3"/>
    <n v="0"/>
    <n v="0"/>
  </r>
  <r>
    <x v="1"/>
    <s v="SG-20605"/>
    <s v="Speros Goranitis"/>
    <x v="1"/>
    <s v="United States"/>
    <x v="3"/>
    <x v="33"/>
    <n v="47905"/>
    <x v="0"/>
    <s v="OFF-FA-10003467"/>
    <x v="1"/>
    <x v="8"/>
    <s v="Alliance Big Bands Rubber Bands, 12/Pack"/>
    <x v="3800"/>
    <n v="3"/>
    <n v="0"/>
    <n v="0"/>
  </r>
  <r>
    <x v="1"/>
    <s v="AP-10720"/>
    <s v="Anne Pryor"/>
    <x v="2"/>
    <s v="United States"/>
    <x v="5"/>
    <x v="1"/>
    <n v="90032"/>
    <x v="1"/>
    <s v="OFF-FA-10003467"/>
    <x v="1"/>
    <x v="8"/>
    <s v="Alliance Big Bands Rubber Bands, 12/Pack"/>
    <x v="3851"/>
    <n v="7"/>
    <n v="0"/>
    <n v="0"/>
  </r>
  <r>
    <x v="1"/>
    <s v="PG-18895"/>
    <s v="Paul Gonzalez"/>
    <x v="1"/>
    <s v="United States"/>
    <x v="343"/>
    <x v="16"/>
    <n v="7960"/>
    <x v="3"/>
    <s v="OFF-FA-10003472"/>
    <x v="1"/>
    <x v="8"/>
    <s v="Bagged Rubber Bands"/>
    <x v="2440"/>
    <n v="6"/>
    <n v="0"/>
    <n v="0.3024"/>
  </r>
  <r>
    <x v="3"/>
    <s v="SM-20950"/>
    <s v="Suzanne McNair"/>
    <x v="0"/>
    <s v="United States"/>
    <x v="236"/>
    <x v="42"/>
    <n v="68104"/>
    <x v="0"/>
    <s v="OFF-FA-10003472"/>
    <x v="1"/>
    <x v="8"/>
    <s v="Bagged Rubber Bands"/>
    <x v="2459"/>
    <n v="4"/>
    <n v="0"/>
    <n v="0.2016"/>
  </r>
  <r>
    <x v="1"/>
    <s v="JM-15580"/>
    <s v="Jill Matthias"/>
    <x v="1"/>
    <s v="United States"/>
    <x v="460"/>
    <x v="7"/>
    <n v="80538"/>
    <x v="1"/>
    <s v="OFF-FA-10003472"/>
    <x v="1"/>
    <x v="8"/>
    <s v="Bagged Rubber Bands"/>
    <x v="3852"/>
    <n v="3"/>
    <n v="0.2"/>
    <n v="-0.6048"/>
  </r>
  <r>
    <x v="3"/>
    <s v="CW-11905"/>
    <s v="Carl Weiss"/>
    <x v="2"/>
    <s v="United States"/>
    <x v="68"/>
    <x v="3"/>
    <n v="11561"/>
    <x v="3"/>
    <s v="OFF-FA-10003472"/>
    <x v="1"/>
    <x v="8"/>
    <s v="Bagged Rubber Bands"/>
    <x v="2440"/>
    <n v="6"/>
    <n v="0"/>
    <n v="0.3024"/>
  </r>
  <r>
    <x v="1"/>
    <s v="HR-14770"/>
    <s v="Hallie Redmond"/>
    <x v="2"/>
    <s v="United States"/>
    <x v="110"/>
    <x v="33"/>
    <n v="47374"/>
    <x v="0"/>
    <s v="OFF-FA-10003472"/>
    <x v="1"/>
    <x v="8"/>
    <s v="Bagged Rubber Bands"/>
    <x v="3853"/>
    <n v="2"/>
    <n v="0"/>
    <n v="0.1008"/>
  </r>
  <r>
    <x v="1"/>
    <s v="JK-15730"/>
    <s v="Joe Kamberova"/>
    <x v="1"/>
    <s v="United States"/>
    <x v="293"/>
    <x v="12"/>
    <n v="75007"/>
    <x v="0"/>
    <s v="OFF-FA-10003485"/>
    <x v="1"/>
    <x v="8"/>
    <s v="Staples"/>
    <x v="3854"/>
    <n v="9"/>
    <n v="0.2"/>
    <n v="6.1307999999999998"/>
  </r>
  <r>
    <x v="1"/>
    <s v="CD-12790"/>
    <s v="Cynthia Delaney"/>
    <x v="2"/>
    <s v="United States"/>
    <x v="244"/>
    <x v="1"/>
    <n v="92553"/>
    <x v="1"/>
    <s v="OFF-FA-10003485"/>
    <x v="1"/>
    <x v="8"/>
    <s v="Staples"/>
    <x v="3801"/>
    <n v="3"/>
    <n v="0"/>
    <n v="3.6156000000000001"/>
  </r>
  <r>
    <x v="1"/>
    <s v="EH-13945"/>
    <s v="Eric Hoffmann"/>
    <x v="1"/>
    <s v="United States"/>
    <x v="17"/>
    <x v="12"/>
    <n v="77041"/>
    <x v="0"/>
    <s v="OFF-FA-10003495"/>
    <x v="1"/>
    <x v="8"/>
    <s v="Staples"/>
    <x v="3855"/>
    <n v="12"/>
    <n v="0.2"/>
    <n v="21.888000000000002"/>
  </r>
  <r>
    <x v="1"/>
    <s v="RW-19630"/>
    <s v="Rob Williams"/>
    <x v="0"/>
    <s v="United States"/>
    <x v="15"/>
    <x v="6"/>
    <n v="48234"/>
    <x v="0"/>
    <s v="OFF-FA-10003495"/>
    <x v="1"/>
    <x v="8"/>
    <s v="Staples"/>
    <x v="2131"/>
    <n v="1"/>
    <n v="0"/>
    <n v="3.04"/>
  </r>
  <r>
    <x v="1"/>
    <s v="KM-16225"/>
    <s v="Kalyca Meade"/>
    <x v="0"/>
    <s v="United States"/>
    <x v="430"/>
    <x v="44"/>
    <n v="66212"/>
    <x v="0"/>
    <s v="OFF-FA-10003495"/>
    <x v="1"/>
    <x v="8"/>
    <s v="Staples"/>
    <x v="2125"/>
    <n v="3"/>
    <n v="0"/>
    <n v="9.120000000000001"/>
  </r>
  <r>
    <x v="1"/>
    <s v="AH-10210"/>
    <s v="Alan Hwang"/>
    <x v="1"/>
    <s v="United States"/>
    <x v="2"/>
    <x v="1"/>
    <n v="94122"/>
    <x v="1"/>
    <s v="OFF-FA-10003495"/>
    <x v="1"/>
    <x v="8"/>
    <s v="Staples"/>
    <x v="2702"/>
    <n v="5"/>
    <n v="0"/>
    <n v="15.2"/>
  </r>
  <r>
    <x v="3"/>
    <s v="MB-17305"/>
    <s v="Maria Bertelson"/>
    <x v="1"/>
    <s v="United States"/>
    <x v="238"/>
    <x v="8"/>
    <n v="98632"/>
    <x v="1"/>
    <s v="OFF-FA-10003495"/>
    <x v="1"/>
    <x v="8"/>
    <s v="Staples"/>
    <x v="2125"/>
    <n v="3"/>
    <n v="0"/>
    <n v="9.120000000000001"/>
  </r>
  <r>
    <x v="1"/>
    <s v="DC-12850"/>
    <s v="Dan Campbell"/>
    <x v="1"/>
    <s v="United States"/>
    <x v="128"/>
    <x v="24"/>
    <n v="38109"/>
    <x v="2"/>
    <s v="OFF-FA-10003495"/>
    <x v="1"/>
    <x v="8"/>
    <s v="Staples"/>
    <x v="3162"/>
    <n v="5"/>
    <n v="0.2"/>
    <n v="9.1199999999999974"/>
  </r>
  <r>
    <x v="1"/>
    <s v="RR-19525"/>
    <s v="Rick Reed"/>
    <x v="0"/>
    <s v="United States"/>
    <x v="6"/>
    <x v="3"/>
    <n v="10035"/>
    <x v="3"/>
    <s v="OFF-FA-10003495"/>
    <x v="1"/>
    <x v="8"/>
    <s v="Staples"/>
    <x v="3856"/>
    <n v="6"/>
    <n v="0"/>
    <n v="18.240000000000002"/>
  </r>
  <r>
    <x v="1"/>
    <s v="IM-15070"/>
    <s v="Irene Maddox"/>
    <x v="1"/>
    <s v="United States"/>
    <x v="6"/>
    <x v="3"/>
    <n v="10009"/>
    <x v="3"/>
    <s v="OFF-FA-10004076"/>
    <x v="1"/>
    <x v="8"/>
    <s v="Translucent Push Pins by OIC"/>
    <x v="3799"/>
    <n v="2"/>
    <n v="0"/>
    <n v="1.4651999999999998"/>
  </r>
  <r>
    <x v="1"/>
    <s v="DS-13180"/>
    <s v="David Smith"/>
    <x v="0"/>
    <s v="United States"/>
    <x v="18"/>
    <x v="13"/>
    <n v="19140"/>
    <x v="3"/>
    <s v="OFF-FA-10004076"/>
    <x v="1"/>
    <x v="8"/>
    <s v="Translucent Push Pins by OIC"/>
    <x v="2187"/>
    <n v="8"/>
    <n v="0.2"/>
    <n v="2.6927999999999992"/>
  </r>
  <r>
    <x v="1"/>
    <s v="DP-13105"/>
    <s v="Dave Poirier"/>
    <x v="0"/>
    <s v="United States"/>
    <x v="18"/>
    <x v="13"/>
    <n v="19134"/>
    <x v="3"/>
    <s v="OFF-FA-10004076"/>
    <x v="1"/>
    <x v="8"/>
    <s v="Translucent Push Pins by OIC"/>
    <x v="3113"/>
    <n v="5"/>
    <n v="0.2"/>
    <n v="1.6829999999999994"/>
  </r>
  <r>
    <x v="1"/>
    <s v="GT-14710"/>
    <s v="Greg Tran"/>
    <x v="1"/>
    <s v="United States"/>
    <x v="17"/>
    <x v="12"/>
    <n v="77070"/>
    <x v="0"/>
    <s v="OFF-FA-10004248"/>
    <x v="1"/>
    <x v="8"/>
    <s v="Advantus T-Pin Paper Clips"/>
    <x v="3857"/>
    <n v="3"/>
    <n v="0.2"/>
    <n v="2.5707"/>
  </r>
  <r>
    <x v="1"/>
    <s v="BF-11005"/>
    <s v="Barry Franz"/>
    <x v="2"/>
    <s v="United States"/>
    <x v="116"/>
    <x v="1"/>
    <n v="91104"/>
    <x v="1"/>
    <s v="OFF-FA-10004248"/>
    <x v="1"/>
    <x v="8"/>
    <s v="Advantus T-Pin Paper Clips"/>
    <x v="3858"/>
    <n v="2"/>
    <n v="0"/>
    <n v="3.5178000000000003"/>
  </r>
  <r>
    <x v="1"/>
    <s v="BE-11455"/>
    <s v="Brad Eason"/>
    <x v="2"/>
    <s v="United States"/>
    <x v="338"/>
    <x v="22"/>
    <n v="44052"/>
    <x v="3"/>
    <s v="OFF-FA-10004248"/>
    <x v="1"/>
    <x v="8"/>
    <s v="Advantus T-Pin Paper Clips"/>
    <x v="3859"/>
    <n v="2"/>
    <n v="0.2"/>
    <n v="1.7138000000000002"/>
  </r>
  <r>
    <x v="1"/>
    <s v="VB-21745"/>
    <s v="Victoria Brennan"/>
    <x v="0"/>
    <s v="United States"/>
    <x v="17"/>
    <x v="12"/>
    <n v="77041"/>
    <x v="0"/>
    <s v="OFF-FA-10004248"/>
    <x v="1"/>
    <x v="8"/>
    <s v="Advantus T-Pin Paper Clips"/>
    <x v="3860"/>
    <n v="4"/>
    <n v="0.2"/>
    <n v="3.4276000000000004"/>
  </r>
  <r>
    <x v="0"/>
    <s v="BP-11095"/>
    <s v="Bart Pistole"/>
    <x v="0"/>
    <s v="United States"/>
    <x v="5"/>
    <x v="1"/>
    <n v="90008"/>
    <x v="1"/>
    <s v="OFF-FA-10004248"/>
    <x v="1"/>
    <x v="8"/>
    <s v="Advantus T-Pin Paper Clips"/>
    <x v="3861"/>
    <n v="5"/>
    <n v="0"/>
    <n v="8.7945000000000011"/>
  </r>
  <r>
    <x v="1"/>
    <s v="ML-17755"/>
    <s v="Max Ludwig"/>
    <x v="2"/>
    <s v="United States"/>
    <x v="33"/>
    <x v="23"/>
    <n v="97477"/>
    <x v="1"/>
    <s v="OFF-FA-10004395"/>
    <x v="1"/>
    <x v="8"/>
    <s v="Plymouth Boxed Rubber Bands by Plymouth"/>
    <x v="3862"/>
    <n v="3"/>
    <n v="0.2"/>
    <n v="-2.1194999999999999"/>
  </r>
  <r>
    <x v="3"/>
    <s v="MH-18025"/>
    <s v="Michelle Huthwaite"/>
    <x v="1"/>
    <s v="United States"/>
    <x v="11"/>
    <x v="8"/>
    <n v="98115"/>
    <x v="1"/>
    <s v="OFF-FA-10004395"/>
    <x v="1"/>
    <x v="8"/>
    <s v="Plymouth Boxed Rubber Bands by Plymouth"/>
    <x v="3863"/>
    <n v="2"/>
    <n v="0"/>
    <n v="0.47100000000000009"/>
  </r>
  <r>
    <x v="1"/>
    <s v="JO-15550"/>
    <s v="Jesus Ocampo"/>
    <x v="2"/>
    <s v="United States"/>
    <x v="236"/>
    <x v="42"/>
    <n v="68104"/>
    <x v="0"/>
    <s v="OFF-FA-10004395"/>
    <x v="1"/>
    <x v="8"/>
    <s v="Plymouth Boxed Rubber Bands by Plymouth"/>
    <x v="3864"/>
    <n v="5"/>
    <n v="0"/>
    <n v="1.1775000000000002"/>
  </r>
  <r>
    <x v="3"/>
    <s v="MM-18280"/>
    <s v="Muhammed MacIntyre"/>
    <x v="0"/>
    <s v="United States"/>
    <x v="6"/>
    <x v="3"/>
    <n v="10024"/>
    <x v="3"/>
    <s v="OFF-FA-10004395"/>
    <x v="1"/>
    <x v="8"/>
    <s v="Plymouth Boxed Rubber Bands by Plymouth"/>
    <x v="3865"/>
    <n v="3"/>
    <n v="0"/>
    <n v="0.70650000000000013"/>
  </r>
  <r>
    <x v="1"/>
    <s v="SC-20380"/>
    <s v="Shahid Collister"/>
    <x v="1"/>
    <s v="United States"/>
    <x v="130"/>
    <x v="12"/>
    <n v="79907"/>
    <x v="0"/>
    <s v="OFF-FA-10004395"/>
    <x v="1"/>
    <x v="8"/>
    <s v="Plymouth Boxed Rubber Bands by Plymouth"/>
    <x v="771"/>
    <n v="5"/>
    <n v="0.2"/>
    <n v="-3.5324999999999998"/>
  </r>
  <r>
    <x v="1"/>
    <s v="TS-21160"/>
    <s v="Theresa Swint"/>
    <x v="0"/>
    <s v="United States"/>
    <x v="306"/>
    <x v="22"/>
    <n v="43615"/>
    <x v="3"/>
    <s v="OFF-FA-10004838"/>
    <x v="1"/>
    <x v="8"/>
    <s v="Super Bands, 12/Pack"/>
    <x v="3866"/>
    <n v="7"/>
    <n v="0.2"/>
    <n v="-2.2134"/>
  </r>
  <r>
    <x v="3"/>
    <s v="NL-18310"/>
    <s v="Nancy Lomonaco"/>
    <x v="2"/>
    <s v="United States"/>
    <x v="310"/>
    <x v="1"/>
    <n v="94526"/>
    <x v="1"/>
    <s v="OFF-FA-10004838"/>
    <x v="1"/>
    <x v="8"/>
    <s v="Super Bands, 12/Pack"/>
    <x v="2050"/>
    <n v="3"/>
    <n v="0"/>
    <n v="0.16740000000000022"/>
  </r>
  <r>
    <x v="1"/>
    <s v="RD-19720"/>
    <s v="Roger Demir"/>
    <x v="1"/>
    <s v="United States"/>
    <x v="97"/>
    <x v="20"/>
    <n v="85023"/>
    <x v="1"/>
    <s v="OFF-FA-10004838"/>
    <x v="1"/>
    <x v="8"/>
    <s v="Super Bands, 12/Pack"/>
    <x v="3641"/>
    <n v="3"/>
    <n v="0.2"/>
    <n v="-0.94859999999999989"/>
  </r>
  <r>
    <x v="1"/>
    <s v="PS-18970"/>
    <s v="Paul Stevenson"/>
    <x v="2"/>
    <s v="United States"/>
    <x v="11"/>
    <x v="8"/>
    <n v="98105"/>
    <x v="1"/>
    <s v="OFF-FA-10004838"/>
    <x v="1"/>
    <x v="8"/>
    <s v="Super Bands, 12/Pack"/>
    <x v="3867"/>
    <n v="7"/>
    <n v="0"/>
    <n v="0.3906000000000005"/>
  </r>
  <r>
    <x v="0"/>
    <s v="KL-16555"/>
    <s v="Kelly Lampkin"/>
    <x v="0"/>
    <s v="United States"/>
    <x v="57"/>
    <x v="7"/>
    <n v="80906"/>
    <x v="1"/>
    <s v="OFF-FA-10004854"/>
    <x v="1"/>
    <x v="8"/>
    <s v="Vinyl Coated Wire Paper Clips in Organizer Box, 800/Box"/>
    <x v="3868"/>
    <n v="3"/>
    <n v="0.2"/>
    <n v="9.2987999999999964"/>
  </r>
  <r>
    <x v="1"/>
    <s v="GM-14680"/>
    <s v="Greg Matthias"/>
    <x v="1"/>
    <s v="United States"/>
    <x v="11"/>
    <x v="8"/>
    <n v="98105"/>
    <x v="1"/>
    <s v="OFF-FA-10004854"/>
    <x v="1"/>
    <x v="8"/>
    <s v="Vinyl Coated Wire Paper Clips in Organizer Box, 800/Box"/>
    <x v="3869"/>
    <n v="2"/>
    <n v="0"/>
    <n v="10.7912"/>
  </r>
  <r>
    <x v="1"/>
    <s v="KT-16465"/>
    <s v="Kean Takahito"/>
    <x v="1"/>
    <s v="United States"/>
    <x v="5"/>
    <x v="1"/>
    <n v="90032"/>
    <x v="1"/>
    <s v="OFF-FA-10004854"/>
    <x v="1"/>
    <x v="8"/>
    <s v="Vinyl Coated Wire Paper Clips in Organizer Box, 800/Box"/>
    <x v="3870"/>
    <n v="4"/>
    <n v="0"/>
    <n v="21.5824"/>
  </r>
  <r>
    <x v="1"/>
    <s v="MC-17275"/>
    <s v="Marc Crier"/>
    <x v="1"/>
    <s v="United States"/>
    <x v="128"/>
    <x v="24"/>
    <n v="38109"/>
    <x v="2"/>
    <s v="OFF-FA-10004854"/>
    <x v="1"/>
    <x v="8"/>
    <s v="Vinyl Coated Wire Paper Clips in Organizer Box, 800/Box"/>
    <x v="3871"/>
    <n v="6"/>
    <n v="0.2"/>
    <n v="18.597599999999993"/>
  </r>
  <r>
    <x v="1"/>
    <s v="WB-21850"/>
    <s v="William Brown"/>
    <x v="1"/>
    <s v="United States"/>
    <x v="399"/>
    <x v="38"/>
    <n v="50322"/>
    <x v="0"/>
    <s v="OFF-FA-10004854"/>
    <x v="1"/>
    <x v="8"/>
    <s v="Vinyl Coated Wire Paper Clips in Organizer Box, 800/Box"/>
    <x v="3870"/>
    <n v="4"/>
    <n v="0"/>
    <n v="21.5824"/>
  </r>
  <r>
    <x v="1"/>
    <s v="GM-14500"/>
    <s v="Gene McClure"/>
    <x v="1"/>
    <s v="United States"/>
    <x v="173"/>
    <x v="3"/>
    <n v="11572"/>
    <x v="3"/>
    <s v="OFF-FA-10004854"/>
    <x v="1"/>
    <x v="8"/>
    <s v="Vinyl Coated Wire Paper Clips in Organizer Box, 800/Box"/>
    <x v="3872"/>
    <n v="3"/>
    <n v="0"/>
    <n v="16.186799999999998"/>
  </r>
  <r>
    <x v="0"/>
    <s v="BF-11020"/>
    <s v="Barry Französisch"/>
    <x v="0"/>
    <s v="United States"/>
    <x v="71"/>
    <x v="12"/>
    <n v="76017"/>
    <x v="0"/>
    <s v="OFF-FA-10004854"/>
    <x v="1"/>
    <x v="8"/>
    <s v="Vinyl Coated Wire Paper Clips in Organizer Box, 800/Box"/>
    <x v="3870"/>
    <n v="5"/>
    <n v="0.2"/>
    <n v="15.498000000000001"/>
  </r>
  <r>
    <x v="1"/>
    <s v="JS-16030"/>
    <s v="Joy Smith"/>
    <x v="1"/>
    <s v="United States"/>
    <x v="121"/>
    <x v="0"/>
    <n v="62521"/>
    <x v="0"/>
    <s v="OFF-FA-10004854"/>
    <x v="1"/>
    <x v="8"/>
    <s v="Vinyl Coated Wire Paper Clips in Organizer Box, 800/Box"/>
    <x v="3043"/>
    <n v="2"/>
    <n v="0.2"/>
    <n v="6.1991999999999994"/>
  </r>
  <r>
    <x v="3"/>
    <s v="MC-18130"/>
    <s v="Mike Caudle"/>
    <x v="0"/>
    <s v="United States"/>
    <x v="79"/>
    <x v="4"/>
    <n v="19711"/>
    <x v="3"/>
    <s v="OFF-FA-10004968"/>
    <x v="1"/>
    <x v="8"/>
    <s v="Rubber Band Ball"/>
    <x v="3873"/>
    <n v="7"/>
    <n v="0"/>
    <n v="0.5236000000000014"/>
  </r>
  <r>
    <x v="1"/>
    <s v="ME-17725"/>
    <s v="Max Engle"/>
    <x v="1"/>
    <s v="United States"/>
    <x v="11"/>
    <x v="8"/>
    <n v="98103"/>
    <x v="1"/>
    <s v="OFF-FA-10004968"/>
    <x v="1"/>
    <x v="8"/>
    <s v="Rubber Band Ball"/>
    <x v="3874"/>
    <n v="3"/>
    <n v="0"/>
    <n v="0.2244000000000006"/>
  </r>
  <r>
    <x v="0"/>
    <s v="CC-12475"/>
    <s v="Cindy Chapman"/>
    <x v="1"/>
    <s v="United States"/>
    <x v="70"/>
    <x v="16"/>
    <n v="8701"/>
    <x v="3"/>
    <s v="OFF-FA-10004968"/>
    <x v="1"/>
    <x v="8"/>
    <s v="Rubber Band Ball"/>
    <x v="3875"/>
    <n v="4"/>
    <n v="0"/>
    <n v="0.2992000000000008"/>
  </r>
  <r>
    <x v="1"/>
    <s v="BD-11620"/>
    <s v="Brian DeCherney"/>
    <x v="1"/>
    <s v="United States"/>
    <x v="18"/>
    <x v="13"/>
    <n v="19120"/>
    <x v="3"/>
    <s v="OFF-FA-10004968"/>
    <x v="1"/>
    <x v="8"/>
    <s v="Rubber Band Ball"/>
    <x v="3200"/>
    <n v="2"/>
    <n v="0.2"/>
    <n v="-1.3463999999999998"/>
  </r>
  <r>
    <x v="3"/>
    <s v="DB-13405"/>
    <s v="Denny Blanton"/>
    <x v="1"/>
    <s v="United States"/>
    <x v="6"/>
    <x v="3"/>
    <n v="10011"/>
    <x v="3"/>
    <s v="OFF-LA-10000081"/>
    <x v="1"/>
    <x v="9"/>
    <s v="Avery 496"/>
    <x v="3876"/>
    <n v="5"/>
    <n v="0"/>
    <n v="9"/>
  </r>
  <r>
    <x v="0"/>
    <s v="MV-18190"/>
    <s v="Mike Vittorini"/>
    <x v="1"/>
    <s v="United States"/>
    <x v="5"/>
    <x v="1"/>
    <n v="90045"/>
    <x v="1"/>
    <s v="OFF-LA-10000081"/>
    <x v="1"/>
    <x v="9"/>
    <s v="Avery 496"/>
    <x v="3877"/>
    <n v="6"/>
    <n v="0"/>
    <n v="10.799999999999999"/>
  </r>
  <r>
    <x v="1"/>
    <s v="PN-18775"/>
    <s v="Parhena Norris"/>
    <x v="2"/>
    <s v="United States"/>
    <x v="42"/>
    <x v="24"/>
    <n v="37042"/>
    <x v="2"/>
    <s v="OFF-LA-10000081"/>
    <x v="1"/>
    <x v="9"/>
    <s v="Avery 496"/>
    <x v="3878"/>
    <n v="1"/>
    <n v="0.2"/>
    <n v="1.0499999999999998"/>
  </r>
  <r>
    <x v="0"/>
    <s v="SM-20905"/>
    <s v="Susan MacKendrick"/>
    <x v="1"/>
    <s v="United States"/>
    <x v="79"/>
    <x v="22"/>
    <n v="43055"/>
    <x v="3"/>
    <s v="OFF-LA-10000081"/>
    <x v="1"/>
    <x v="9"/>
    <s v="Avery 496"/>
    <x v="3879"/>
    <n v="2"/>
    <n v="0.2"/>
    <n v="2.0999999999999996"/>
  </r>
  <r>
    <x v="0"/>
    <s v="SA-20830"/>
    <s v="Sue Ann Reed"/>
    <x v="1"/>
    <s v="United States"/>
    <x v="13"/>
    <x v="10"/>
    <n v="32216"/>
    <x v="2"/>
    <s v="OFF-LA-10000121"/>
    <x v="1"/>
    <x v="9"/>
    <s v="Avery 48"/>
    <x v="3830"/>
    <n v="3"/>
    <n v="0.2"/>
    <n v="4.9139999999999988"/>
  </r>
  <r>
    <x v="3"/>
    <s v="LD-17005"/>
    <s v="Lisa DeCherney"/>
    <x v="1"/>
    <s v="United States"/>
    <x v="6"/>
    <x v="3"/>
    <n v="10011"/>
    <x v="3"/>
    <s v="OFF-LA-10000121"/>
    <x v="1"/>
    <x v="9"/>
    <s v="Avery 48"/>
    <x v="3880"/>
    <n v="3"/>
    <n v="0"/>
    <n v="8.6939999999999991"/>
  </r>
  <r>
    <x v="3"/>
    <s v="JB-16000"/>
    <s v="Joy Bell-"/>
    <x v="1"/>
    <s v="United States"/>
    <x v="5"/>
    <x v="1"/>
    <n v="90045"/>
    <x v="1"/>
    <s v="OFF-LA-10000121"/>
    <x v="1"/>
    <x v="9"/>
    <s v="Avery 48"/>
    <x v="3881"/>
    <n v="9"/>
    <n v="0"/>
    <n v="26.081999999999997"/>
  </r>
  <r>
    <x v="1"/>
    <s v="PG-18895"/>
    <s v="Paul Gonzalez"/>
    <x v="1"/>
    <s v="United States"/>
    <x v="187"/>
    <x v="37"/>
    <n v="55901"/>
    <x v="0"/>
    <s v="OFF-LA-10000134"/>
    <x v="1"/>
    <x v="9"/>
    <s v="Avery 511"/>
    <x v="889"/>
    <n v="2"/>
    <n v="0"/>
    <n v="2.9567999999999999"/>
  </r>
  <r>
    <x v="1"/>
    <s v="PF-19165"/>
    <s v="Philip Fox"/>
    <x v="1"/>
    <s v="United States"/>
    <x v="1"/>
    <x v="1"/>
    <n v="92105"/>
    <x v="1"/>
    <s v="OFF-LA-10000134"/>
    <x v="1"/>
    <x v="9"/>
    <s v="Avery 511"/>
    <x v="3882"/>
    <n v="1"/>
    <n v="0"/>
    <n v="1.4783999999999999"/>
  </r>
  <r>
    <x v="3"/>
    <s v="EH-14005"/>
    <s v="Erica Hernandez"/>
    <x v="2"/>
    <s v="United States"/>
    <x v="40"/>
    <x v="6"/>
    <n v="48911"/>
    <x v="0"/>
    <s v="OFF-LA-10000134"/>
    <x v="1"/>
    <x v="9"/>
    <s v="Avery 511"/>
    <x v="2204"/>
    <n v="9"/>
    <n v="0"/>
    <n v="13.3056"/>
  </r>
  <r>
    <x v="1"/>
    <s v="GK-14620"/>
    <s v="Grace Kelly"/>
    <x v="0"/>
    <s v="United States"/>
    <x v="31"/>
    <x v="12"/>
    <n v="75023"/>
    <x v="0"/>
    <s v="OFF-LA-10000134"/>
    <x v="1"/>
    <x v="9"/>
    <s v="Avery 511"/>
    <x v="3883"/>
    <n v="4"/>
    <n v="0.2"/>
    <n v="3.4495999999999993"/>
  </r>
  <r>
    <x v="0"/>
    <s v="AW-10930"/>
    <s v="Arthur Wiediger"/>
    <x v="2"/>
    <s v="United States"/>
    <x v="18"/>
    <x v="13"/>
    <n v="19143"/>
    <x v="3"/>
    <s v="OFF-LA-10000134"/>
    <x v="1"/>
    <x v="9"/>
    <s v="Avery 511"/>
    <x v="891"/>
    <n v="2"/>
    <n v="0.2"/>
    <n v="1.7247999999999997"/>
  </r>
  <r>
    <x v="1"/>
    <s v="DW-13540"/>
    <s v="Don Weiss"/>
    <x v="1"/>
    <s v="United States"/>
    <x v="19"/>
    <x v="12"/>
    <n v="75220"/>
    <x v="0"/>
    <s v="OFF-LA-10000134"/>
    <x v="1"/>
    <x v="9"/>
    <s v="Avery 511"/>
    <x v="891"/>
    <n v="2"/>
    <n v="0.2"/>
    <n v="1.7247999999999997"/>
  </r>
  <r>
    <x v="3"/>
    <s v="DV-13045"/>
    <s v="Darrin Van Huff"/>
    <x v="0"/>
    <s v="United States"/>
    <x v="5"/>
    <x v="1"/>
    <n v="90036"/>
    <x v="1"/>
    <s v="OFF-LA-10000240"/>
    <x v="1"/>
    <x v="9"/>
    <s v="Self-Adhesive Address Labels for Typewriters by Universal"/>
    <x v="3884"/>
    <n v="2"/>
    <n v="0"/>
    <n v="6.8713999999999995"/>
  </r>
  <r>
    <x v="1"/>
    <s v="BF-10975"/>
    <s v="Barbara Fisher"/>
    <x v="0"/>
    <s v="United States"/>
    <x v="217"/>
    <x v="9"/>
    <n v="28205"/>
    <x v="2"/>
    <s v="OFF-LA-10000240"/>
    <x v="1"/>
    <x v="9"/>
    <s v="Self-Adhesive Address Labels for Typewriters by Universal"/>
    <x v="3885"/>
    <n v="3"/>
    <n v="0.2"/>
    <n v="5.9210999999999983"/>
  </r>
  <r>
    <x v="1"/>
    <s v="BK-11260"/>
    <s v="Berenike Kampe"/>
    <x v="1"/>
    <s v="United States"/>
    <x v="91"/>
    <x v="1"/>
    <n v="92404"/>
    <x v="1"/>
    <s v="OFF-LA-10000240"/>
    <x v="1"/>
    <x v="9"/>
    <s v="Self-Adhesive Address Labels for Typewriters by Universal"/>
    <x v="3884"/>
    <n v="2"/>
    <n v="0"/>
    <n v="6.8713999999999995"/>
  </r>
  <r>
    <x v="1"/>
    <s v="RB-19795"/>
    <s v="Ross Baird"/>
    <x v="2"/>
    <s v="United States"/>
    <x v="2"/>
    <x v="1"/>
    <n v="94110"/>
    <x v="1"/>
    <s v="OFF-LA-10000240"/>
    <x v="1"/>
    <x v="9"/>
    <s v="Self-Adhesive Address Labels for Typewriters by Universal"/>
    <x v="3886"/>
    <n v="8"/>
    <n v="0"/>
    <n v="27.485599999999998"/>
  </r>
  <r>
    <x v="3"/>
    <s v="CA-11965"/>
    <s v="Carol Adams"/>
    <x v="0"/>
    <s v="United States"/>
    <x v="81"/>
    <x v="12"/>
    <n v="77642"/>
    <x v="0"/>
    <s v="OFF-LA-10000240"/>
    <x v="1"/>
    <x v="9"/>
    <s v="Self-Adhesive Address Labels for Typewriters by Universal"/>
    <x v="3887"/>
    <n v="2"/>
    <n v="0.2"/>
    <n v="3.9473999999999996"/>
  </r>
  <r>
    <x v="1"/>
    <s v="DB-13555"/>
    <s v="Dorothy Badders"/>
    <x v="0"/>
    <s v="United States"/>
    <x v="47"/>
    <x v="11"/>
    <n v="72701"/>
    <x v="2"/>
    <s v="OFF-LA-10000240"/>
    <x v="1"/>
    <x v="9"/>
    <s v="Self-Adhesive Address Labels for Typewriters by Universal"/>
    <x v="3888"/>
    <n v="1"/>
    <n v="0"/>
    <n v="3.4356999999999998"/>
  </r>
  <r>
    <x v="1"/>
    <s v="RL-19615"/>
    <s v="Rob Lucas"/>
    <x v="1"/>
    <s v="United States"/>
    <x v="0"/>
    <x v="0"/>
    <n v="60623"/>
    <x v="0"/>
    <s v="OFF-LA-10000240"/>
    <x v="1"/>
    <x v="9"/>
    <s v="Self-Adhesive Address Labels for Typewriters by Universal"/>
    <x v="3889"/>
    <n v="5"/>
    <n v="0.2"/>
    <n v="9.8685000000000009"/>
  </r>
  <r>
    <x v="1"/>
    <s v="IM-15070"/>
    <s v="Irene Maddox"/>
    <x v="1"/>
    <s v="United States"/>
    <x v="6"/>
    <x v="3"/>
    <n v="10009"/>
    <x v="3"/>
    <s v="OFF-LA-10000248"/>
    <x v="1"/>
    <x v="9"/>
    <s v="Avery 52"/>
    <x v="3890"/>
    <n v="5"/>
    <n v="0"/>
    <n v="8.6715"/>
  </r>
  <r>
    <x v="1"/>
    <s v="RR-19315"/>
    <s v="Ralph Ritter"/>
    <x v="1"/>
    <s v="United States"/>
    <x v="2"/>
    <x v="1"/>
    <n v="94110"/>
    <x v="1"/>
    <s v="OFF-LA-10000248"/>
    <x v="1"/>
    <x v="9"/>
    <s v="Avery 52"/>
    <x v="1005"/>
    <n v="2"/>
    <n v="0"/>
    <n v="3.4685999999999999"/>
  </r>
  <r>
    <x v="1"/>
    <s v="AP-10720"/>
    <s v="Anne Pryor"/>
    <x v="2"/>
    <s v="United States"/>
    <x v="73"/>
    <x v="26"/>
    <n v="2148"/>
    <x v="3"/>
    <s v="OFF-LA-10000248"/>
    <x v="1"/>
    <x v="9"/>
    <s v="Avery 52"/>
    <x v="1001"/>
    <n v="4"/>
    <n v="0"/>
    <n v="6.9371999999999998"/>
  </r>
  <r>
    <x v="1"/>
    <s v="MC-17590"/>
    <s v="Matt Collister"/>
    <x v="0"/>
    <s v="United States"/>
    <x v="71"/>
    <x v="12"/>
    <n v="76017"/>
    <x v="0"/>
    <s v="OFF-LA-10000248"/>
    <x v="1"/>
    <x v="9"/>
    <s v="Avery 52"/>
    <x v="3891"/>
    <n v="2"/>
    <n v="0.2"/>
    <n v="1.9925999999999999"/>
  </r>
  <r>
    <x v="0"/>
    <s v="MH-18025"/>
    <s v="Michelle Huthwaite"/>
    <x v="1"/>
    <s v="United States"/>
    <x v="3"/>
    <x v="2"/>
    <n v="70506"/>
    <x v="2"/>
    <s v="OFF-LA-10000248"/>
    <x v="1"/>
    <x v="9"/>
    <s v="Avery 52"/>
    <x v="3729"/>
    <n v="3"/>
    <n v="0"/>
    <n v="5.2028999999999996"/>
  </r>
  <r>
    <x v="3"/>
    <s v="BF-11080"/>
    <s v="Bart Folk"/>
    <x v="1"/>
    <s v="United States"/>
    <x v="6"/>
    <x v="3"/>
    <n v="10024"/>
    <x v="3"/>
    <s v="OFF-LA-10000248"/>
    <x v="1"/>
    <x v="9"/>
    <s v="Avery 52"/>
    <x v="3729"/>
    <n v="3"/>
    <n v="0"/>
    <n v="5.2028999999999996"/>
  </r>
  <r>
    <x v="1"/>
    <s v="KB-16315"/>
    <s v="Karl Braun"/>
    <x v="1"/>
    <s v="United States"/>
    <x v="151"/>
    <x v="3"/>
    <n v="11520"/>
    <x v="3"/>
    <s v="OFF-LA-10000262"/>
    <x v="1"/>
    <x v="9"/>
    <s v="Avery 494"/>
    <x v="3892"/>
    <n v="5"/>
    <n v="0"/>
    <n v="6.0029999999999992"/>
  </r>
  <r>
    <x v="1"/>
    <s v="ED-13885"/>
    <s v="Emily Ducich"/>
    <x v="2"/>
    <s v="United States"/>
    <x v="1"/>
    <x v="1"/>
    <n v="92037"/>
    <x v="1"/>
    <s v="OFF-LA-10000262"/>
    <x v="1"/>
    <x v="9"/>
    <s v="Avery 494"/>
    <x v="3311"/>
    <n v="8"/>
    <n v="0"/>
    <n v="9.6047999999999991"/>
  </r>
  <r>
    <x v="2"/>
    <s v="CM-12445"/>
    <s v="Chuck Magee"/>
    <x v="1"/>
    <s v="United States"/>
    <x v="46"/>
    <x v="1"/>
    <n v="92374"/>
    <x v="1"/>
    <s v="OFF-LA-10000262"/>
    <x v="1"/>
    <x v="9"/>
    <s v="Avery 494"/>
    <x v="3893"/>
    <n v="3"/>
    <n v="0"/>
    <n v="3.6017999999999999"/>
  </r>
  <r>
    <x v="3"/>
    <s v="BF-11020"/>
    <s v="Barry Französisch"/>
    <x v="0"/>
    <s v="United States"/>
    <x v="13"/>
    <x v="10"/>
    <n v="32216"/>
    <x v="2"/>
    <s v="OFF-LA-10000262"/>
    <x v="1"/>
    <x v="9"/>
    <s v="Avery 494"/>
    <x v="3894"/>
    <n v="3"/>
    <n v="0.2"/>
    <n v="2.0358000000000001"/>
  </r>
  <r>
    <x v="1"/>
    <s v="BP-11290"/>
    <s v="Beth Paige"/>
    <x v="1"/>
    <s v="United States"/>
    <x v="88"/>
    <x v="9"/>
    <n v="28027"/>
    <x v="2"/>
    <s v="OFF-LA-10000262"/>
    <x v="1"/>
    <x v="9"/>
    <s v="Avery 494"/>
    <x v="3894"/>
    <n v="3"/>
    <n v="0.2"/>
    <n v="2.0358000000000001"/>
  </r>
  <r>
    <x v="1"/>
    <s v="JE-15475"/>
    <s v="Jeremy Ellison"/>
    <x v="1"/>
    <s v="United States"/>
    <x v="17"/>
    <x v="12"/>
    <n v="77095"/>
    <x v="0"/>
    <s v="OFF-LA-10000262"/>
    <x v="1"/>
    <x v="9"/>
    <s v="Avery 494"/>
    <x v="3895"/>
    <n v="1"/>
    <n v="0.2"/>
    <n v="0.67859999999999987"/>
  </r>
  <r>
    <x v="1"/>
    <s v="BO-11350"/>
    <s v="Bill Overfelt"/>
    <x v="0"/>
    <s v="United States"/>
    <x v="266"/>
    <x v="37"/>
    <n v="55113"/>
    <x v="0"/>
    <s v="OFF-LA-10000305"/>
    <x v="1"/>
    <x v="9"/>
    <s v="Avery 495"/>
    <x v="3896"/>
    <n v="8"/>
    <n v="0"/>
    <n v="23.183999999999997"/>
  </r>
  <r>
    <x v="1"/>
    <s v="KM-16660"/>
    <s v="Khloe Miller"/>
    <x v="1"/>
    <s v="United States"/>
    <x v="5"/>
    <x v="1"/>
    <n v="90032"/>
    <x v="1"/>
    <s v="OFF-LA-10000305"/>
    <x v="1"/>
    <x v="9"/>
    <s v="Avery 495"/>
    <x v="3880"/>
    <n v="3"/>
    <n v="0"/>
    <n v="8.6939999999999991"/>
  </r>
  <r>
    <x v="1"/>
    <s v="MH-17290"/>
    <s v="Marc Harrigan"/>
    <x v="2"/>
    <s v="United States"/>
    <x v="5"/>
    <x v="1"/>
    <n v="90036"/>
    <x v="1"/>
    <s v="OFF-LA-10000305"/>
    <x v="1"/>
    <x v="9"/>
    <s v="Avery 495"/>
    <x v="3897"/>
    <n v="2"/>
    <n v="0"/>
    <n v="5.7959999999999994"/>
  </r>
  <r>
    <x v="1"/>
    <s v="JS-15595"/>
    <s v="Jill Stevenson"/>
    <x v="0"/>
    <s v="United States"/>
    <x v="32"/>
    <x v="22"/>
    <n v="43229"/>
    <x v="3"/>
    <s v="OFF-LA-10000305"/>
    <x v="1"/>
    <x v="9"/>
    <s v="Avery 495"/>
    <x v="3830"/>
    <n v="3"/>
    <n v="0.2"/>
    <n v="4.9139999999999988"/>
  </r>
  <r>
    <x v="1"/>
    <s v="RD-19900"/>
    <s v="Ruben Dartt"/>
    <x v="1"/>
    <s v="United States"/>
    <x v="1"/>
    <x v="1"/>
    <n v="92037"/>
    <x v="1"/>
    <s v="OFF-LA-10000407"/>
    <x v="1"/>
    <x v="9"/>
    <s v="Avery White Multi-Purpose Labels"/>
    <x v="3898"/>
    <n v="8"/>
    <n v="0"/>
    <n v="18.3264"/>
  </r>
  <r>
    <x v="1"/>
    <s v="JL-15235"/>
    <s v="Janet Lee"/>
    <x v="1"/>
    <s v="United States"/>
    <x v="79"/>
    <x v="4"/>
    <n v="19711"/>
    <x v="3"/>
    <s v="OFF-LA-10000407"/>
    <x v="1"/>
    <x v="9"/>
    <s v="Avery White Multi-Purpose Labels"/>
    <x v="3225"/>
    <n v="3"/>
    <n v="0"/>
    <n v="6.8723999999999998"/>
  </r>
  <r>
    <x v="0"/>
    <s v="AH-10120"/>
    <s v="Adrian Hane"/>
    <x v="2"/>
    <s v="United States"/>
    <x v="72"/>
    <x v="23"/>
    <n v="97301"/>
    <x v="1"/>
    <s v="OFF-LA-10000407"/>
    <x v="1"/>
    <x v="9"/>
    <s v="Avery White Multi-Purpose Labels"/>
    <x v="3899"/>
    <n v="4"/>
    <n v="0.2"/>
    <n v="5.1791999999999998"/>
  </r>
  <r>
    <x v="1"/>
    <s v="BW-11110"/>
    <s v="Bart Watters"/>
    <x v="0"/>
    <s v="United States"/>
    <x v="6"/>
    <x v="3"/>
    <n v="10024"/>
    <x v="3"/>
    <s v="OFF-LA-10000407"/>
    <x v="1"/>
    <x v="9"/>
    <s v="Avery White Multi-Purpose Labels"/>
    <x v="744"/>
    <n v="5"/>
    <n v="0"/>
    <n v="11.454000000000001"/>
  </r>
  <r>
    <x v="1"/>
    <s v="MA-17995"/>
    <s v="Michelle Arnett"/>
    <x v="2"/>
    <s v="United States"/>
    <x v="224"/>
    <x v="33"/>
    <n v="46226"/>
    <x v="0"/>
    <s v="OFF-LA-10000414"/>
    <x v="1"/>
    <x v="9"/>
    <s v="Avery 503"/>
    <x v="1338"/>
    <n v="5"/>
    <n v="0"/>
    <n v="24.84"/>
  </r>
  <r>
    <x v="2"/>
    <s v="FM-14290"/>
    <s v="Frank Merwin"/>
    <x v="2"/>
    <s v="United States"/>
    <x v="2"/>
    <x v="1"/>
    <n v="94122"/>
    <x v="1"/>
    <s v="OFF-LA-10000414"/>
    <x v="1"/>
    <x v="9"/>
    <s v="Avery 503"/>
    <x v="3718"/>
    <n v="4"/>
    <n v="0"/>
    <n v="19.872"/>
  </r>
  <r>
    <x v="1"/>
    <s v="SN-20560"/>
    <s v="Skye Norling"/>
    <x v="2"/>
    <s v="United States"/>
    <x v="200"/>
    <x v="16"/>
    <n v="7501"/>
    <x v="3"/>
    <s v="OFF-LA-10000414"/>
    <x v="1"/>
    <x v="9"/>
    <s v="Avery 503"/>
    <x v="3900"/>
    <n v="3"/>
    <n v="0"/>
    <n v="14.904"/>
  </r>
  <r>
    <x v="0"/>
    <s v="KN-16390"/>
    <s v="Katherine Nockton"/>
    <x v="0"/>
    <s v="United States"/>
    <x v="155"/>
    <x v="1"/>
    <n v="93101"/>
    <x v="1"/>
    <s v="OFF-LA-10000414"/>
    <x v="1"/>
    <x v="9"/>
    <s v="Avery 503"/>
    <x v="3900"/>
    <n v="3"/>
    <n v="0"/>
    <n v="14.904"/>
  </r>
  <r>
    <x v="2"/>
    <s v="LL-16840"/>
    <s v="Lauren Leatherbury"/>
    <x v="1"/>
    <s v="United States"/>
    <x v="11"/>
    <x v="8"/>
    <n v="98105"/>
    <x v="1"/>
    <s v="OFF-LA-10000443"/>
    <x v="1"/>
    <x v="9"/>
    <s v="Avery 501"/>
    <x v="1005"/>
    <n v="2"/>
    <n v="0"/>
    <n v="3.4685999999999999"/>
  </r>
  <r>
    <x v="1"/>
    <s v="NC-18625"/>
    <s v="Noah Childs"/>
    <x v="0"/>
    <s v="United States"/>
    <x v="17"/>
    <x v="12"/>
    <n v="77095"/>
    <x v="0"/>
    <s v="OFF-LA-10000443"/>
    <x v="1"/>
    <x v="9"/>
    <s v="Avery 501"/>
    <x v="1004"/>
    <n v="3"/>
    <n v="0.2"/>
    <n v="2.9888999999999997"/>
  </r>
  <r>
    <x v="0"/>
    <s v="MC-17605"/>
    <s v="Matt Connell"/>
    <x v="0"/>
    <s v="United States"/>
    <x v="194"/>
    <x v="10"/>
    <n v="33801"/>
    <x v="2"/>
    <s v="OFF-LA-10000443"/>
    <x v="1"/>
    <x v="9"/>
    <s v="Avery 501"/>
    <x v="1003"/>
    <n v="4"/>
    <n v="0.2"/>
    <n v="3.9851999999999999"/>
  </r>
  <r>
    <x v="1"/>
    <s v="JH-15910"/>
    <s v="Jonathan Howell"/>
    <x v="1"/>
    <s v="United States"/>
    <x v="319"/>
    <x v="22"/>
    <n v="45231"/>
    <x v="3"/>
    <s v="OFF-LA-10000443"/>
    <x v="1"/>
    <x v="9"/>
    <s v="Avery 501"/>
    <x v="3891"/>
    <n v="2"/>
    <n v="0.2"/>
    <n v="1.9925999999999999"/>
  </r>
  <r>
    <x v="1"/>
    <s v="CY-12745"/>
    <s v="Craig Yedwab"/>
    <x v="0"/>
    <s v="United States"/>
    <x v="219"/>
    <x v="20"/>
    <n v="85234"/>
    <x v="1"/>
    <s v="OFF-LA-10000443"/>
    <x v="1"/>
    <x v="9"/>
    <s v="Avery 501"/>
    <x v="3891"/>
    <n v="2"/>
    <n v="0.2"/>
    <n v="1.9925999999999999"/>
  </r>
  <r>
    <x v="1"/>
    <s v="DH-13675"/>
    <s v="Duane Huffman"/>
    <x v="2"/>
    <s v="United States"/>
    <x v="24"/>
    <x v="10"/>
    <n v="33180"/>
    <x v="2"/>
    <s v="OFF-LA-10000443"/>
    <x v="1"/>
    <x v="9"/>
    <s v="Avery 501"/>
    <x v="3901"/>
    <n v="1"/>
    <n v="0.2"/>
    <n v="0.99629999999999996"/>
  </r>
  <r>
    <x v="0"/>
    <s v="JD-16015"/>
    <s v="Joy Daniels"/>
    <x v="1"/>
    <s v="United States"/>
    <x v="306"/>
    <x v="22"/>
    <n v="43615"/>
    <x v="3"/>
    <s v="OFF-LA-10000443"/>
    <x v="1"/>
    <x v="9"/>
    <s v="Avery 501"/>
    <x v="2588"/>
    <n v="6"/>
    <n v="0.2"/>
    <n v="5.9777999999999993"/>
  </r>
  <r>
    <x v="3"/>
    <s v="JM-15265"/>
    <s v="Janet Molinari"/>
    <x v="0"/>
    <s v="United States"/>
    <x v="0"/>
    <x v="0"/>
    <n v="60653"/>
    <x v="0"/>
    <s v="OFF-LA-10000443"/>
    <x v="1"/>
    <x v="9"/>
    <s v="Avery 501"/>
    <x v="3891"/>
    <n v="2"/>
    <n v="0.2"/>
    <n v="1.9925999999999999"/>
  </r>
  <r>
    <x v="3"/>
    <s v="CY-12745"/>
    <s v="Craig Yedwab"/>
    <x v="0"/>
    <s v="United States"/>
    <x v="131"/>
    <x v="1"/>
    <n v="94601"/>
    <x v="1"/>
    <s v="OFF-LA-10000452"/>
    <x v="1"/>
    <x v="9"/>
    <s v="Avery 488"/>
    <x v="3902"/>
    <n v="1"/>
    <n v="0"/>
    <n v="1.512"/>
  </r>
  <r>
    <x v="1"/>
    <s v="Co-12640"/>
    <s v="Corey-Lock"/>
    <x v="1"/>
    <s v="United States"/>
    <x v="18"/>
    <x v="13"/>
    <n v="19143"/>
    <x v="3"/>
    <s v="OFF-LA-10000452"/>
    <x v="1"/>
    <x v="9"/>
    <s v="Avery 488"/>
    <x v="2459"/>
    <n v="2"/>
    <n v="0.2"/>
    <n v="1.764"/>
  </r>
  <r>
    <x v="1"/>
    <s v="MY-18295"/>
    <s v="Muhammed Yedwab"/>
    <x v="0"/>
    <s v="United States"/>
    <x v="67"/>
    <x v="15"/>
    <n v="21215"/>
    <x v="3"/>
    <s v="OFF-LA-10000452"/>
    <x v="1"/>
    <x v="9"/>
    <s v="Avery 488"/>
    <x v="3902"/>
    <n v="1"/>
    <n v="0"/>
    <n v="1.512"/>
  </r>
  <r>
    <x v="1"/>
    <s v="JM-15865"/>
    <s v="John Murray"/>
    <x v="1"/>
    <s v="United States"/>
    <x v="97"/>
    <x v="20"/>
    <n v="85023"/>
    <x v="1"/>
    <s v="OFF-LA-10000452"/>
    <x v="1"/>
    <x v="9"/>
    <s v="Avery 488"/>
    <x v="2459"/>
    <n v="2"/>
    <n v="0.2"/>
    <n v="1.764"/>
  </r>
  <r>
    <x v="1"/>
    <s v="GB-14530"/>
    <s v="George Bell"/>
    <x v="0"/>
    <s v="United States"/>
    <x v="5"/>
    <x v="1"/>
    <n v="90049"/>
    <x v="1"/>
    <s v="OFF-LA-10000452"/>
    <x v="1"/>
    <x v="9"/>
    <s v="Avery 488"/>
    <x v="3897"/>
    <n v="4"/>
    <n v="0"/>
    <n v="6.048"/>
  </r>
  <r>
    <x v="1"/>
    <s v="RB-19795"/>
    <s v="Ross Baird"/>
    <x v="2"/>
    <s v="United States"/>
    <x v="5"/>
    <x v="1"/>
    <n v="90036"/>
    <x v="1"/>
    <s v="OFF-LA-10000452"/>
    <x v="1"/>
    <x v="9"/>
    <s v="Avery 488"/>
    <x v="3903"/>
    <n v="7"/>
    <n v="0"/>
    <n v="10.584"/>
  </r>
  <r>
    <x v="1"/>
    <s v="BT-11680"/>
    <s v="Brian Thompson"/>
    <x v="1"/>
    <s v="United States"/>
    <x v="122"/>
    <x v="15"/>
    <n v="20735"/>
    <x v="3"/>
    <s v="OFF-LA-10000476"/>
    <x v="1"/>
    <x v="9"/>
    <s v="Avery 05222 Permanent Self-Adhesive File Folder Labels for Typewriters, on Rolls, White, 250/Roll"/>
    <x v="2085"/>
    <n v="3"/>
    <n v="0"/>
    <n v="5.6993999999999998"/>
  </r>
  <r>
    <x v="3"/>
    <s v="LC-16870"/>
    <s v="Lena Cacioppo"/>
    <x v="1"/>
    <s v="United States"/>
    <x v="110"/>
    <x v="17"/>
    <n v="23223"/>
    <x v="2"/>
    <s v="OFF-LA-10000476"/>
    <x v="1"/>
    <x v="9"/>
    <s v="Avery 05222 Permanent Self-Adhesive File Folder Labels for Typewriters, on Rolls, White, 250/Roll"/>
    <x v="2084"/>
    <n v="2"/>
    <n v="0"/>
    <n v="3.7995999999999999"/>
  </r>
  <r>
    <x v="3"/>
    <s v="BP-11185"/>
    <s v="Ben Peterman"/>
    <x v="0"/>
    <s v="United States"/>
    <x v="214"/>
    <x v="7"/>
    <n v="80004"/>
    <x v="1"/>
    <s v="OFF-LA-10000634"/>
    <x v="1"/>
    <x v="9"/>
    <s v="Avery 509"/>
    <x v="3894"/>
    <n v="3"/>
    <n v="0.2"/>
    <n v="2.0358000000000001"/>
  </r>
  <r>
    <x v="0"/>
    <s v="JF-15490"/>
    <s v="Jeremy Farry"/>
    <x v="1"/>
    <s v="United States"/>
    <x v="11"/>
    <x v="8"/>
    <n v="98105"/>
    <x v="1"/>
    <s v="OFF-LA-10000634"/>
    <x v="1"/>
    <x v="9"/>
    <s v="Avery 509"/>
    <x v="3904"/>
    <n v="1"/>
    <n v="0"/>
    <n v="1.2005999999999999"/>
  </r>
  <r>
    <x v="3"/>
    <s v="MM-18055"/>
    <s v="Michelle Moray"/>
    <x v="1"/>
    <s v="United States"/>
    <x v="6"/>
    <x v="3"/>
    <n v="10024"/>
    <x v="3"/>
    <s v="OFF-LA-10000634"/>
    <x v="1"/>
    <x v="9"/>
    <s v="Avery 509"/>
    <x v="3893"/>
    <n v="3"/>
    <n v="0"/>
    <n v="3.6017999999999999"/>
  </r>
  <r>
    <x v="1"/>
    <s v="ON-18715"/>
    <s v="Odella Nelson"/>
    <x v="0"/>
    <s v="United States"/>
    <x v="122"/>
    <x v="15"/>
    <n v="20735"/>
    <x v="3"/>
    <s v="OFF-LA-10000634"/>
    <x v="1"/>
    <x v="9"/>
    <s v="Avery 509"/>
    <x v="3309"/>
    <n v="6"/>
    <n v="0"/>
    <n v="7.2035999999999998"/>
  </r>
  <r>
    <x v="1"/>
    <s v="JS-15940"/>
    <s v="Joni Sundaresam"/>
    <x v="2"/>
    <s v="United States"/>
    <x v="18"/>
    <x v="13"/>
    <n v="19134"/>
    <x v="3"/>
    <s v="OFF-LA-10000973"/>
    <x v="1"/>
    <x v="9"/>
    <s v="Avery 502"/>
    <x v="2440"/>
    <n v="3"/>
    <n v="0.2"/>
    <n v="2.6459999999999995"/>
  </r>
  <r>
    <x v="1"/>
    <s v="DP-13000"/>
    <s v="Darren Powers"/>
    <x v="1"/>
    <s v="United States"/>
    <x v="90"/>
    <x v="22"/>
    <n v="44105"/>
    <x v="3"/>
    <s v="OFF-LA-10000973"/>
    <x v="1"/>
    <x v="9"/>
    <s v="Avery 502"/>
    <x v="2459"/>
    <n v="2"/>
    <n v="0.2"/>
    <n v="1.764"/>
  </r>
  <r>
    <x v="1"/>
    <s v="AS-10090"/>
    <s v="Adam Shillingsburg"/>
    <x v="1"/>
    <s v="United States"/>
    <x v="387"/>
    <x v="12"/>
    <n v="75061"/>
    <x v="0"/>
    <s v="OFF-LA-10000973"/>
    <x v="1"/>
    <x v="9"/>
    <s v="Avery 502"/>
    <x v="2459"/>
    <n v="2"/>
    <n v="0.2"/>
    <n v="1.764"/>
  </r>
  <r>
    <x v="0"/>
    <s v="TD-20995"/>
    <s v="Tamara Dahlen"/>
    <x v="1"/>
    <s v="United States"/>
    <x v="275"/>
    <x v="12"/>
    <n v="75043"/>
    <x v="0"/>
    <s v="OFF-LA-10001045"/>
    <x v="1"/>
    <x v="9"/>
    <s v="Permanent Self-Adhesive File Folder Labels for Typewriters by Universal"/>
    <x v="2546"/>
    <n v="5"/>
    <n v="0.2"/>
    <n v="3.3929999999999989"/>
  </r>
  <r>
    <x v="2"/>
    <s v="CA-12265"/>
    <s v="Christina Anderson"/>
    <x v="1"/>
    <s v="United States"/>
    <x v="33"/>
    <x v="17"/>
    <n v="22153"/>
    <x v="2"/>
    <s v="OFF-LA-10001045"/>
    <x v="1"/>
    <x v="9"/>
    <s v="Permanent Self-Adhesive File Folder Labels for Typewriters by Universal"/>
    <x v="3893"/>
    <n v="3"/>
    <n v="0"/>
    <n v="3.6017999999999999"/>
  </r>
  <r>
    <x v="1"/>
    <s v="KD-16495"/>
    <s v="Keith Dawkins"/>
    <x v="0"/>
    <s v="United States"/>
    <x v="109"/>
    <x v="6"/>
    <n v="49201"/>
    <x v="0"/>
    <s v="OFF-LA-10001045"/>
    <x v="1"/>
    <x v="9"/>
    <s v="Permanent Self-Adhesive File Folder Labels for Typewriters by Universal"/>
    <x v="3904"/>
    <n v="1"/>
    <n v="0"/>
    <n v="1.2005999999999999"/>
  </r>
  <r>
    <x v="3"/>
    <s v="RS-19420"/>
    <s v="Ricardo Sperren"/>
    <x v="0"/>
    <s v="United States"/>
    <x v="111"/>
    <x v="25"/>
    <n v="6824"/>
    <x v="3"/>
    <s v="OFF-LA-10001045"/>
    <x v="1"/>
    <x v="9"/>
    <s v="Permanent Self-Adhesive File Folder Labels for Typewriters by Universal"/>
    <x v="3892"/>
    <n v="5"/>
    <n v="0"/>
    <n v="6.0029999999999992"/>
  </r>
  <r>
    <x v="1"/>
    <s v="AH-10075"/>
    <s v="Adam Hart"/>
    <x v="0"/>
    <s v="United States"/>
    <x v="426"/>
    <x v="1"/>
    <n v="92646"/>
    <x v="1"/>
    <s v="OFF-LA-10001045"/>
    <x v="1"/>
    <x v="9"/>
    <s v="Permanent Self-Adhesive File Folder Labels for Typewriters by Universal"/>
    <x v="3905"/>
    <n v="2"/>
    <n v="0"/>
    <n v="2.4011999999999998"/>
  </r>
  <r>
    <x v="1"/>
    <s v="RD-19585"/>
    <s v="Rob Dowd"/>
    <x v="1"/>
    <s v="United States"/>
    <x v="6"/>
    <x v="3"/>
    <n v="10011"/>
    <x v="3"/>
    <s v="OFF-LA-10001045"/>
    <x v="1"/>
    <x v="9"/>
    <s v="Permanent Self-Adhesive File Folder Labels for Typewriters by Universal"/>
    <x v="3905"/>
    <n v="2"/>
    <n v="0"/>
    <n v="2.4011999999999998"/>
  </r>
  <r>
    <x v="0"/>
    <s v="PO-18850"/>
    <s v="Patrick O'Brill"/>
    <x v="1"/>
    <s v="United States"/>
    <x v="18"/>
    <x v="13"/>
    <n v="19143"/>
    <x v="3"/>
    <s v="OFF-LA-10001074"/>
    <x v="1"/>
    <x v="9"/>
    <s v="Round Specialty Laser Printer Labels"/>
    <x v="3906"/>
    <n v="10"/>
    <n v="0.2"/>
    <n v="33.830999999999989"/>
  </r>
  <r>
    <x v="3"/>
    <s v="DL-13315"/>
    <s v="Delfina Latchford"/>
    <x v="1"/>
    <s v="United States"/>
    <x v="18"/>
    <x v="13"/>
    <n v="19134"/>
    <x v="3"/>
    <s v="OFF-LA-10001074"/>
    <x v="1"/>
    <x v="9"/>
    <s v="Round Specialty Laser Printer Labels"/>
    <x v="3907"/>
    <n v="3"/>
    <n v="0.2"/>
    <n v="10.149299999999997"/>
  </r>
  <r>
    <x v="3"/>
    <s v="FA-14230"/>
    <s v="Frank Atkinson"/>
    <x v="0"/>
    <s v="United States"/>
    <x v="138"/>
    <x v="12"/>
    <n v="78207"/>
    <x v="0"/>
    <s v="OFF-LA-10001074"/>
    <x v="1"/>
    <x v="9"/>
    <s v="Round Specialty Laser Printer Labels"/>
    <x v="3784"/>
    <n v="4"/>
    <n v="0.2"/>
    <n v="13.532399999999996"/>
  </r>
  <r>
    <x v="3"/>
    <s v="DK-13375"/>
    <s v="Dennis Kane"/>
    <x v="1"/>
    <s v="United States"/>
    <x v="11"/>
    <x v="8"/>
    <n v="98105"/>
    <x v="1"/>
    <s v="OFF-LA-10001074"/>
    <x v="1"/>
    <x v="9"/>
    <s v="Round Specialty Laser Printer Labels"/>
    <x v="3908"/>
    <n v="7"/>
    <n v="0"/>
    <n v="41.223699999999994"/>
  </r>
  <r>
    <x v="1"/>
    <s v="VT-21700"/>
    <s v="Valerie Takahito"/>
    <x v="2"/>
    <s v="United States"/>
    <x v="17"/>
    <x v="12"/>
    <n v="77070"/>
    <x v="0"/>
    <s v="OFF-LA-10001074"/>
    <x v="1"/>
    <x v="9"/>
    <s v="Round Specialty Laser Printer Labels"/>
    <x v="3906"/>
    <n v="10"/>
    <n v="0.2"/>
    <n v="33.830999999999989"/>
  </r>
  <r>
    <x v="1"/>
    <s v="EP-13915"/>
    <s v="Emily Phan"/>
    <x v="1"/>
    <s v="United States"/>
    <x v="1"/>
    <x v="1"/>
    <n v="92037"/>
    <x v="1"/>
    <s v="OFF-LA-10001074"/>
    <x v="1"/>
    <x v="9"/>
    <s v="Round Specialty Laser Printer Labels"/>
    <x v="3909"/>
    <n v="5"/>
    <n v="0"/>
    <n v="29.445499999999996"/>
  </r>
  <r>
    <x v="0"/>
    <s v="VB-21745"/>
    <s v="Victoria Brennan"/>
    <x v="0"/>
    <s v="United States"/>
    <x v="32"/>
    <x v="18"/>
    <n v="31907"/>
    <x v="2"/>
    <s v="OFF-LA-10001158"/>
    <x v="1"/>
    <x v="9"/>
    <s v="Avery Address/Shipping Labels for Typewriters, 4&quot; x 2&quot;"/>
    <x v="3910"/>
    <n v="2"/>
    <n v="0"/>
    <n v="9.9359999999999999"/>
  </r>
  <r>
    <x v="1"/>
    <s v="KW-16435"/>
    <s v="Katrina Willman"/>
    <x v="1"/>
    <s v="United States"/>
    <x v="6"/>
    <x v="3"/>
    <n v="10009"/>
    <x v="3"/>
    <s v="OFF-LA-10001158"/>
    <x v="1"/>
    <x v="9"/>
    <s v="Avery Address/Shipping Labels for Typewriters, 4&quot; x 2&quot;"/>
    <x v="3910"/>
    <n v="2"/>
    <n v="0"/>
    <n v="9.9359999999999999"/>
  </r>
  <r>
    <x v="1"/>
    <s v="CV-12805"/>
    <s v="Cynthia Voltz"/>
    <x v="0"/>
    <s v="United States"/>
    <x v="30"/>
    <x v="12"/>
    <n v="76106"/>
    <x v="0"/>
    <s v="OFF-LA-10001158"/>
    <x v="1"/>
    <x v="9"/>
    <s v="Avery Address/Shipping Labels for Typewriters, 4&quot; x 2&quot;"/>
    <x v="3911"/>
    <n v="4"/>
    <n v="0.2"/>
    <n v="11.592000000000001"/>
  </r>
  <r>
    <x v="0"/>
    <s v="PR-18880"/>
    <s v="Patrick Ryan"/>
    <x v="1"/>
    <s v="United States"/>
    <x v="131"/>
    <x v="1"/>
    <n v="94601"/>
    <x v="1"/>
    <s v="OFF-LA-10001158"/>
    <x v="1"/>
    <x v="9"/>
    <s v="Avery Address/Shipping Labels for Typewriters, 4&quot; x 2&quot;"/>
    <x v="1338"/>
    <n v="5"/>
    <n v="0"/>
    <n v="24.84"/>
  </r>
  <r>
    <x v="1"/>
    <s v="AC-10450"/>
    <s v="Amy Cox"/>
    <x v="1"/>
    <s v="United States"/>
    <x v="62"/>
    <x v="10"/>
    <n v="33024"/>
    <x v="2"/>
    <s v="OFF-LA-10001158"/>
    <x v="1"/>
    <x v="9"/>
    <s v="Avery Address/Shipping Labels for Typewriters, 4&quot; x 2&quot;"/>
    <x v="2466"/>
    <n v="2"/>
    <n v="0.2"/>
    <n v="5.7960000000000003"/>
  </r>
  <r>
    <x v="2"/>
    <s v="LS-17245"/>
    <s v="Lynn Smith"/>
    <x v="1"/>
    <s v="United States"/>
    <x v="314"/>
    <x v="3"/>
    <n v="13501"/>
    <x v="3"/>
    <s v="OFF-LA-10001158"/>
    <x v="1"/>
    <x v="9"/>
    <s v="Avery Address/Shipping Labels for Typewriters, 4&quot; x 2&quot;"/>
    <x v="3912"/>
    <n v="9"/>
    <n v="0"/>
    <n v="44.712000000000003"/>
  </r>
  <r>
    <x v="1"/>
    <s v="LR-17035"/>
    <s v="Lisa Ryan"/>
    <x v="0"/>
    <s v="United States"/>
    <x v="68"/>
    <x v="3"/>
    <n v="11561"/>
    <x v="3"/>
    <s v="OFF-LA-10001158"/>
    <x v="1"/>
    <x v="9"/>
    <s v="Avery Address/Shipping Labels for Typewriters, 4&quot; x 2&quot;"/>
    <x v="3718"/>
    <n v="4"/>
    <n v="0"/>
    <n v="19.872"/>
  </r>
  <r>
    <x v="1"/>
    <s v="LA-16780"/>
    <s v="Laura Armstrong"/>
    <x v="0"/>
    <s v="United States"/>
    <x v="196"/>
    <x v="16"/>
    <n v="7601"/>
    <x v="3"/>
    <s v="OFF-LA-10001175"/>
    <x v="1"/>
    <x v="9"/>
    <s v="Avery 514"/>
    <x v="2628"/>
    <n v="5"/>
    <n v="0"/>
    <n v="7.056"/>
  </r>
  <r>
    <x v="3"/>
    <s v="AS-10225"/>
    <s v="Alan Schoenberger"/>
    <x v="0"/>
    <s v="United States"/>
    <x v="69"/>
    <x v="28"/>
    <n v="84604"/>
    <x v="1"/>
    <s v="OFF-LA-10001175"/>
    <x v="1"/>
    <x v="9"/>
    <s v="Avery 514"/>
    <x v="2628"/>
    <n v="5"/>
    <n v="0"/>
    <n v="7.056"/>
  </r>
  <r>
    <x v="2"/>
    <s v="AG-10390"/>
    <s v="Allen Goldenen"/>
    <x v="1"/>
    <s v="United States"/>
    <x v="6"/>
    <x v="3"/>
    <n v="10009"/>
    <x v="3"/>
    <s v="OFF-LA-10001175"/>
    <x v="1"/>
    <x v="9"/>
    <s v="Avery 514"/>
    <x v="2628"/>
    <n v="5"/>
    <n v="0"/>
    <n v="7.056"/>
  </r>
  <r>
    <x v="3"/>
    <s v="TG-21310"/>
    <s v="Toby Gnade"/>
    <x v="1"/>
    <s v="United States"/>
    <x v="142"/>
    <x v="9"/>
    <n v="27604"/>
    <x v="2"/>
    <s v="OFF-LA-10001175"/>
    <x v="1"/>
    <x v="9"/>
    <s v="Avery 514"/>
    <x v="3913"/>
    <n v="2"/>
    <n v="0.2"/>
    <n v="1.6704000000000001"/>
  </r>
  <r>
    <x v="1"/>
    <s v="OT-18730"/>
    <s v="Olvera Toch"/>
    <x v="1"/>
    <s v="United States"/>
    <x v="5"/>
    <x v="1"/>
    <n v="90045"/>
    <x v="1"/>
    <s v="OFF-LA-10001297"/>
    <x v="1"/>
    <x v="9"/>
    <s v="Avery 473"/>
    <x v="3910"/>
    <n v="2"/>
    <n v="0"/>
    <n v="9.9359999999999999"/>
  </r>
  <r>
    <x v="1"/>
    <s v="JF-15415"/>
    <s v="Jennifer Ferguson"/>
    <x v="1"/>
    <s v="United States"/>
    <x v="6"/>
    <x v="3"/>
    <n v="10024"/>
    <x v="3"/>
    <s v="OFF-LA-10001297"/>
    <x v="1"/>
    <x v="9"/>
    <s v="Avery 473"/>
    <x v="3914"/>
    <n v="7"/>
    <n v="0"/>
    <n v="34.775999999999996"/>
  </r>
  <r>
    <x v="1"/>
    <s v="TB-21175"/>
    <s v="Thomas Boland"/>
    <x v="0"/>
    <s v="United States"/>
    <x v="6"/>
    <x v="3"/>
    <n v="10035"/>
    <x v="3"/>
    <s v="OFF-LA-10001297"/>
    <x v="1"/>
    <x v="9"/>
    <s v="Avery 473"/>
    <x v="3910"/>
    <n v="2"/>
    <n v="0"/>
    <n v="9.9359999999999999"/>
  </r>
  <r>
    <x v="3"/>
    <s v="BD-11725"/>
    <s v="Bruce Degenhardt"/>
    <x v="1"/>
    <s v="United States"/>
    <x v="2"/>
    <x v="1"/>
    <n v="94122"/>
    <x v="1"/>
    <s v="OFF-LA-10001297"/>
    <x v="1"/>
    <x v="9"/>
    <s v="Avery 473"/>
    <x v="1338"/>
    <n v="5"/>
    <n v="0"/>
    <n v="24.84"/>
  </r>
  <r>
    <x v="1"/>
    <s v="AH-10690"/>
    <s v="Anna Häberlin"/>
    <x v="0"/>
    <s v="United States"/>
    <x v="33"/>
    <x v="17"/>
    <n v="22153"/>
    <x v="2"/>
    <s v="OFF-LA-10001297"/>
    <x v="1"/>
    <x v="9"/>
    <s v="Avery 473"/>
    <x v="3915"/>
    <n v="6"/>
    <n v="0"/>
    <n v="29.808"/>
  </r>
  <r>
    <x v="1"/>
    <s v="DJ-13510"/>
    <s v="Don Jones"/>
    <x v="0"/>
    <s v="United States"/>
    <x v="6"/>
    <x v="3"/>
    <n v="10024"/>
    <x v="3"/>
    <s v="OFF-LA-10001297"/>
    <x v="1"/>
    <x v="9"/>
    <s v="Avery 473"/>
    <x v="3910"/>
    <n v="2"/>
    <n v="0"/>
    <n v="9.9359999999999999"/>
  </r>
  <r>
    <x v="3"/>
    <s v="PK-19075"/>
    <s v="Pete Kriz"/>
    <x v="1"/>
    <s v="United States"/>
    <x v="15"/>
    <x v="6"/>
    <n v="48227"/>
    <x v="0"/>
    <s v="OFF-LA-10001317"/>
    <x v="1"/>
    <x v="9"/>
    <s v="Avery 520"/>
    <x v="3903"/>
    <n v="7"/>
    <n v="0"/>
    <n v="10.584"/>
  </r>
  <r>
    <x v="0"/>
    <s v="EG-13900"/>
    <s v="Emily Grady"/>
    <x v="1"/>
    <s v="United States"/>
    <x v="173"/>
    <x v="3"/>
    <n v="11572"/>
    <x v="3"/>
    <s v="OFF-LA-10001317"/>
    <x v="1"/>
    <x v="9"/>
    <s v="Avery 520"/>
    <x v="3916"/>
    <n v="2"/>
    <n v="0"/>
    <n v="3.024"/>
  </r>
  <r>
    <x v="1"/>
    <s v="CS-12460"/>
    <s v="Chuck Sachs"/>
    <x v="1"/>
    <s v="United States"/>
    <x v="6"/>
    <x v="3"/>
    <n v="10009"/>
    <x v="3"/>
    <s v="OFF-LA-10001317"/>
    <x v="1"/>
    <x v="9"/>
    <s v="Avery 520"/>
    <x v="3902"/>
    <n v="1"/>
    <n v="0"/>
    <n v="1.512"/>
  </r>
  <r>
    <x v="1"/>
    <s v="MC-17590"/>
    <s v="Matt Collister"/>
    <x v="0"/>
    <s v="United States"/>
    <x v="71"/>
    <x v="12"/>
    <n v="76017"/>
    <x v="0"/>
    <s v="OFF-LA-10001317"/>
    <x v="1"/>
    <x v="9"/>
    <s v="Avery 520"/>
    <x v="3853"/>
    <n v="1"/>
    <n v="0.2"/>
    <n v="0.88200000000000001"/>
  </r>
  <r>
    <x v="1"/>
    <s v="PG-18895"/>
    <s v="Paul Gonzalez"/>
    <x v="1"/>
    <s v="United States"/>
    <x v="6"/>
    <x v="3"/>
    <n v="10035"/>
    <x v="3"/>
    <s v="OFF-LA-10001317"/>
    <x v="1"/>
    <x v="9"/>
    <s v="Avery 520"/>
    <x v="3897"/>
    <n v="4"/>
    <n v="0"/>
    <n v="6.048"/>
  </r>
  <r>
    <x v="1"/>
    <s v="FM-14380"/>
    <s v="Fred McMath"/>
    <x v="1"/>
    <s v="United States"/>
    <x v="224"/>
    <x v="26"/>
    <n v="1841"/>
    <x v="3"/>
    <s v="OFF-LA-10001404"/>
    <x v="1"/>
    <x v="9"/>
    <s v="Avery 517"/>
    <x v="3917"/>
    <n v="1"/>
    <n v="0"/>
    <n v="1.7343"/>
  </r>
  <r>
    <x v="1"/>
    <s v="JM-15655"/>
    <s v="Jim Mitchum"/>
    <x v="0"/>
    <s v="United States"/>
    <x v="398"/>
    <x v="41"/>
    <n v="88220"/>
    <x v="1"/>
    <s v="OFF-LA-10001404"/>
    <x v="1"/>
    <x v="9"/>
    <s v="Avery 517"/>
    <x v="3890"/>
    <n v="5"/>
    <n v="0"/>
    <n v="8.6715"/>
  </r>
  <r>
    <x v="1"/>
    <s v="PS-18760"/>
    <s v="Pamela Stobb"/>
    <x v="1"/>
    <s v="United States"/>
    <x v="5"/>
    <x v="1"/>
    <n v="90008"/>
    <x v="1"/>
    <s v="OFF-LA-10001404"/>
    <x v="1"/>
    <x v="9"/>
    <s v="Avery 517"/>
    <x v="1005"/>
    <n v="2"/>
    <n v="0"/>
    <n v="3.4685999999999999"/>
  </r>
  <r>
    <x v="1"/>
    <s v="JF-15190"/>
    <s v="Jamie Frazer"/>
    <x v="1"/>
    <s v="United States"/>
    <x v="18"/>
    <x v="13"/>
    <n v="19134"/>
    <x v="3"/>
    <s v="OFF-LA-10001404"/>
    <x v="1"/>
    <x v="9"/>
    <s v="Avery 517"/>
    <x v="1001"/>
    <n v="5"/>
    <n v="0.2"/>
    <n v="4.9815000000000005"/>
  </r>
  <r>
    <x v="1"/>
    <s v="FM-14380"/>
    <s v="Fred McMath"/>
    <x v="1"/>
    <s v="United States"/>
    <x v="224"/>
    <x v="26"/>
    <n v="1841"/>
    <x v="3"/>
    <s v="OFF-LA-10001474"/>
    <x v="1"/>
    <x v="9"/>
    <s v="Avery 477"/>
    <x v="3918"/>
    <n v="4"/>
    <n v="0"/>
    <n v="56.175200000000004"/>
  </r>
  <r>
    <x v="1"/>
    <s v="AJ-10795"/>
    <s v="Anthony Johnson"/>
    <x v="0"/>
    <s v="United States"/>
    <x v="2"/>
    <x v="1"/>
    <n v="94110"/>
    <x v="1"/>
    <s v="OFF-LA-10001474"/>
    <x v="1"/>
    <x v="9"/>
    <s v="Avery 477"/>
    <x v="3919"/>
    <n v="9"/>
    <n v="0"/>
    <n v="126.39420000000001"/>
  </r>
  <r>
    <x v="1"/>
    <s v="KH-16690"/>
    <s v="Kristen Hastings"/>
    <x v="0"/>
    <s v="United States"/>
    <x v="33"/>
    <x v="23"/>
    <n v="97477"/>
    <x v="1"/>
    <s v="OFF-LA-10001474"/>
    <x v="1"/>
    <x v="9"/>
    <s v="Avery 477"/>
    <x v="3920"/>
    <n v="6"/>
    <n v="0.2"/>
    <n v="47.626799999999996"/>
  </r>
  <r>
    <x v="2"/>
    <s v="SU-20665"/>
    <s v="Stephanie Ulpright"/>
    <x v="2"/>
    <s v="United States"/>
    <x v="6"/>
    <x v="3"/>
    <n v="10009"/>
    <x v="3"/>
    <s v="OFF-LA-10001474"/>
    <x v="1"/>
    <x v="9"/>
    <s v="Avery 477"/>
    <x v="3921"/>
    <n v="1"/>
    <n v="0"/>
    <n v="14.043800000000001"/>
  </r>
  <r>
    <x v="1"/>
    <s v="ES-14020"/>
    <s v="Erica Smith"/>
    <x v="1"/>
    <s v="United States"/>
    <x v="2"/>
    <x v="1"/>
    <n v="94110"/>
    <x v="1"/>
    <s v="OFF-LA-10001569"/>
    <x v="1"/>
    <x v="9"/>
    <s v="Avery 499"/>
    <x v="745"/>
    <n v="2"/>
    <n v="0"/>
    <n v="4.5815999999999999"/>
  </r>
  <r>
    <x v="1"/>
    <s v="AS-10630"/>
    <s v="Ann Steele"/>
    <x v="2"/>
    <s v="United States"/>
    <x v="116"/>
    <x v="12"/>
    <n v="77506"/>
    <x v="0"/>
    <s v="OFF-LA-10001569"/>
    <x v="1"/>
    <x v="9"/>
    <s v="Avery 499"/>
    <x v="3922"/>
    <n v="2"/>
    <n v="0.2"/>
    <n v="2.5895999999999999"/>
  </r>
  <r>
    <x v="1"/>
    <s v="NH-18610"/>
    <s v="Nicole Hansen"/>
    <x v="0"/>
    <s v="United States"/>
    <x v="387"/>
    <x v="12"/>
    <n v="75061"/>
    <x v="0"/>
    <s v="OFF-LA-10001569"/>
    <x v="1"/>
    <x v="9"/>
    <s v="Avery 499"/>
    <x v="3899"/>
    <n v="4"/>
    <n v="0.2"/>
    <n v="5.1791999999999998"/>
  </r>
  <r>
    <x v="1"/>
    <s v="AS-10630"/>
    <s v="Ann Steele"/>
    <x v="2"/>
    <s v="United States"/>
    <x v="206"/>
    <x v="10"/>
    <n v="33437"/>
    <x v="2"/>
    <s v="OFF-LA-10001569"/>
    <x v="1"/>
    <x v="9"/>
    <s v="Avery 499"/>
    <x v="3224"/>
    <n v="3"/>
    <n v="0.2"/>
    <n v="3.8843999999999994"/>
  </r>
  <r>
    <x v="0"/>
    <s v="HF-14995"/>
    <s v="Herbert Flentye"/>
    <x v="1"/>
    <s v="United States"/>
    <x v="128"/>
    <x v="24"/>
    <n v="38109"/>
    <x v="2"/>
    <s v="OFF-LA-10001569"/>
    <x v="1"/>
    <x v="9"/>
    <s v="Avery 499"/>
    <x v="743"/>
    <n v="1"/>
    <n v="0.2"/>
    <n v="1.2948"/>
  </r>
  <r>
    <x v="1"/>
    <s v="TB-21250"/>
    <s v="Tim Brockman"/>
    <x v="1"/>
    <s v="United States"/>
    <x v="72"/>
    <x v="23"/>
    <n v="97301"/>
    <x v="1"/>
    <s v="OFF-LA-10001569"/>
    <x v="1"/>
    <x v="9"/>
    <s v="Avery 499"/>
    <x v="3923"/>
    <n v="7"/>
    <n v="0.2"/>
    <n v="9.0635999999999974"/>
  </r>
  <r>
    <x v="1"/>
    <s v="RD-19720"/>
    <s v="Roger Demir"/>
    <x v="1"/>
    <s v="United States"/>
    <x v="6"/>
    <x v="3"/>
    <n v="10024"/>
    <x v="3"/>
    <s v="OFF-LA-10001569"/>
    <x v="1"/>
    <x v="9"/>
    <s v="Avery 499"/>
    <x v="3924"/>
    <n v="7"/>
    <n v="0"/>
    <n v="16.035599999999999"/>
  </r>
  <r>
    <x v="1"/>
    <s v="GR-14560"/>
    <s v="Georgia Rosenberg"/>
    <x v="0"/>
    <s v="United States"/>
    <x v="7"/>
    <x v="4"/>
    <n v="19805"/>
    <x v="3"/>
    <s v="OFF-LA-10001569"/>
    <x v="1"/>
    <x v="9"/>
    <s v="Avery 499"/>
    <x v="745"/>
    <n v="2"/>
    <n v="0"/>
    <n v="4.5815999999999999"/>
  </r>
  <r>
    <x v="0"/>
    <s v="TT-21070"/>
    <s v="Ted Trevino"/>
    <x v="1"/>
    <s v="United States"/>
    <x v="18"/>
    <x v="13"/>
    <n v="19120"/>
    <x v="3"/>
    <s v="OFF-LA-10001569"/>
    <x v="1"/>
    <x v="9"/>
    <s v="Avery 499"/>
    <x v="3925"/>
    <n v="6"/>
    <n v="0.2"/>
    <n v="7.7687999999999988"/>
  </r>
  <r>
    <x v="1"/>
    <s v="CM-12655"/>
    <s v="Corinna Mitchell"/>
    <x v="2"/>
    <s v="United States"/>
    <x v="6"/>
    <x v="3"/>
    <n v="10011"/>
    <x v="3"/>
    <s v="OFF-LA-10001569"/>
    <x v="1"/>
    <x v="9"/>
    <s v="Avery 499"/>
    <x v="3225"/>
    <n v="3"/>
    <n v="0"/>
    <n v="6.8723999999999998"/>
  </r>
  <r>
    <x v="1"/>
    <s v="AH-10465"/>
    <s v="Amy Hunt"/>
    <x v="1"/>
    <s v="United States"/>
    <x v="121"/>
    <x v="36"/>
    <n v="35601"/>
    <x v="2"/>
    <s v="OFF-LA-10001569"/>
    <x v="1"/>
    <x v="9"/>
    <s v="Avery 499"/>
    <x v="3225"/>
    <n v="3"/>
    <n v="0"/>
    <n v="6.8723999999999998"/>
  </r>
  <r>
    <x v="3"/>
    <s v="MS-17365"/>
    <s v="Maribeth Schnelling"/>
    <x v="1"/>
    <s v="United States"/>
    <x v="455"/>
    <x v="10"/>
    <n v="33433"/>
    <x v="2"/>
    <s v="OFF-LA-10001613"/>
    <x v="1"/>
    <x v="9"/>
    <s v="Avery File Folder Labels"/>
    <x v="3913"/>
    <n v="2"/>
    <n v="0.2"/>
    <n v="1.6704000000000001"/>
  </r>
  <r>
    <x v="0"/>
    <s v="BS-11800"/>
    <s v="Bryan Spruell"/>
    <x v="2"/>
    <s v="United States"/>
    <x v="6"/>
    <x v="3"/>
    <n v="10011"/>
    <x v="3"/>
    <s v="OFF-LA-10001613"/>
    <x v="1"/>
    <x v="9"/>
    <s v="Avery File Folder Labels"/>
    <x v="2311"/>
    <n v="3"/>
    <n v="0"/>
    <n v="4.2336"/>
  </r>
  <r>
    <x v="3"/>
    <s v="NP-18700"/>
    <s v="Nora Preis"/>
    <x v="1"/>
    <s v="United States"/>
    <x v="2"/>
    <x v="1"/>
    <n v="94109"/>
    <x v="1"/>
    <s v="OFF-LA-10001613"/>
    <x v="1"/>
    <x v="9"/>
    <s v="Avery File Folder Labels"/>
    <x v="2168"/>
    <n v="2"/>
    <n v="0"/>
    <n v="2.8224"/>
  </r>
  <r>
    <x v="1"/>
    <s v="RA-19885"/>
    <s v="Ruben Ausman"/>
    <x v="0"/>
    <s v="United States"/>
    <x v="13"/>
    <x v="10"/>
    <n v="32216"/>
    <x v="2"/>
    <s v="OFF-LA-10001613"/>
    <x v="1"/>
    <x v="9"/>
    <s v="Avery File Folder Labels"/>
    <x v="3913"/>
    <n v="2"/>
    <n v="0.2"/>
    <n v="1.6704000000000001"/>
  </r>
  <r>
    <x v="1"/>
    <s v="GB-14530"/>
    <s v="George Bell"/>
    <x v="0"/>
    <s v="United States"/>
    <x v="79"/>
    <x v="22"/>
    <n v="43055"/>
    <x v="3"/>
    <s v="OFF-LA-10001613"/>
    <x v="1"/>
    <x v="9"/>
    <s v="Avery File Folder Labels"/>
    <x v="2166"/>
    <n v="3"/>
    <n v="0.2"/>
    <n v="2.5056000000000003"/>
  </r>
  <r>
    <x v="1"/>
    <s v="PP-18955"/>
    <s v="Paul Prost"/>
    <x v="2"/>
    <s v="United States"/>
    <x v="33"/>
    <x v="22"/>
    <n v="45503"/>
    <x v="3"/>
    <s v="OFF-LA-10001613"/>
    <x v="1"/>
    <x v="9"/>
    <s v="Avery File Folder Labels"/>
    <x v="3926"/>
    <n v="4"/>
    <n v="0.2"/>
    <n v="3.3408000000000002"/>
  </r>
  <r>
    <x v="1"/>
    <s v="CM-12385"/>
    <s v="Christopher Martinez"/>
    <x v="1"/>
    <s v="United States"/>
    <x v="0"/>
    <x v="0"/>
    <n v="60610"/>
    <x v="0"/>
    <s v="OFF-LA-10001613"/>
    <x v="1"/>
    <x v="9"/>
    <s v="Avery File Folder Labels"/>
    <x v="2164"/>
    <n v="5"/>
    <n v="0.2"/>
    <n v="4.1760000000000002"/>
  </r>
  <r>
    <x v="1"/>
    <s v="TT-21070"/>
    <s v="Ted Trevino"/>
    <x v="1"/>
    <s v="United States"/>
    <x v="11"/>
    <x v="8"/>
    <n v="98103"/>
    <x v="1"/>
    <s v="OFF-LA-10001613"/>
    <x v="1"/>
    <x v="9"/>
    <s v="Avery File Folder Labels"/>
    <x v="2311"/>
    <n v="3"/>
    <n v="0"/>
    <n v="4.2336"/>
  </r>
  <r>
    <x v="2"/>
    <s v="LS-17245"/>
    <s v="Lynn Smith"/>
    <x v="1"/>
    <s v="United States"/>
    <x v="314"/>
    <x v="3"/>
    <n v="13501"/>
    <x v="3"/>
    <s v="OFF-LA-10001613"/>
    <x v="1"/>
    <x v="9"/>
    <s v="Avery File Folder Labels"/>
    <x v="2164"/>
    <n v="4"/>
    <n v="0"/>
    <n v="5.6448"/>
  </r>
  <r>
    <x v="0"/>
    <s v="ML-17410"/>
    <s v="Maris LaWare"/>
    <x v="1"/>
    <s v="United States"/>
    <x v="0"/>
    <x v="0"/>
    <n v="60653"/>
    <x v="0"/>
    <s v="OFF-LA-10001613"/>
    <x v="1"/>
    <x v="9"/>
    <s v="Avery File Folder Labels"/>
    <x v="2164"/>
    <n v="5"/>
    <n v="0.2"/>
    <n v="4.1760000000000002"/>
  </r>
  <r>
    <x v="0"/>
    <s v="MV-17485"/>
    <s v="Mark Van Huff"/>
    <x v="1"/>
    <s v="United States"/>
    <x v="17"/>
    <x v="12"/>
    <n v="77041"/>
    <x v="0"/>
    <s v="OFF-LA-10001613"/>
    <x v="1"/>
    <x v="9"/>
    <s v="Avery File Folder Labels"/>
    <x v="3913"/>
    <n v="2"/>
    <n v="0.2"/>
    <n v="1.6704000000000001"/>
  </r>
  <r>
    <x v="1"/>
    <s v="MT-17815"/>
    <s v="Meg Tillman"/>
    <x v="1"/>
    <s v="United States"/>
    <x v="2"/>
    <x v="1"/>
    <n v="94110"/>
    <x v="1"/>
    <s v="OFF-LA-10001613"/>
    <x v="1"/>
    <x v="9"/>
    <s v="Avery File Folder Labels"/>
    <x v="2168"/>
    <n v="2"/>
    <n v="0"/>
    <n v="2.8224"/>
  </r>
  <r>
    <x v="1"/>
    <s v="EM-14140"/>
    <s v="Eugene Moren"/>
    <x v="2"/>
    <s v="United States"/>
    <x v="231"/>
    <x v="1"/>
    <n v="92704"/>
    <x v="1"/>
    <s v="OFF-LA-10001613"/>
    <x v="1"/>
    <x v="9"/>
    <s v="Avery File Folder Labels"/>
    <x v="2625"/>
    <n v="7"/>
    <n v="0"/>
    <n v="9.8783999999999992"/>
  </r>
  <r>
    <x v="1"/>
    <s v="PK-18910"/>
    <s v="Paul Knutson"/>
    <x v="2"/>
    <s v="United States"/>
    <x v="2"/>
    <x v="1"/>
    <n v="94109"/>
    <x v="1"/>
    <s v="OFF-LA-10001641"/>
    <x v="1"/>
    <x v="9"/>
    <s v="Avery 518"/>
    <x v="3880"/>
    <n v="6"/>
    <n v="0"/>
    <n v="9.0719999999999992"/>
  </r>
  <r>
    <x v="1"/>
    <s v="AC-10615"/>
    <s v="Ann Chong"/>
    <x v="0"/>
    <s v="United States"/>
    <x v="6"/>
    <x v="3"/>
    <n v="10009"/>
    <x v="3"/>
    <s v="OFF-LA-10001641"/>
    <x v="1"/>
    <x v="9"/>
    <s v="Avery 518"/>
    <x v="3880"/>
    <n v="6"/>
    <n v="0"/>
    <n v="9.0719999999999992"/>
  </r>
  <r>
    <x v="3"/>
    <s v="HH-15010"/>
    <s v="Hilary Holden"/>
    <x v="0"/>
    <s v="United States"/>
    <x v="2"/>
    <x v="1"/>
    <n v="94110"/>
    <x v="1"/>
    <s v="OFF-LA-10001641"/>
    <x v="1"/>
    <x v="9"/>
    <s v="Avery 518"/>
    <x v="3927"/>
    <n v="10"/>
    <n v="0"/>
    <n v="15.120000000000001"/>
  </r>
  <r>
    <x v="3"/>
    <s v="RF-19345"/>
    <s v="Randy Ferguson"/>
    <x v="0"/>
    <s v="United States"/>
    <x v="24"/>
    <x v="10"/>
    <n v="33180"/>
    <x v="2"/>
    <s v="OFF-LA-10001641"/>
    <x v="1"/>
    <x v="9"/>
    <s v="Avery 518"/>
    <x v="2252"/>
    <n v="4"/>
    <n v="0.2"/>
    <n v="3.528"/>
  </r>
  <r>
    <x v="2"/>
    <s v="SB-20290"/>
    <s v="Sean Braxton"/>
    <x v="0"/>
    <s v="United States"/>
    <x v="36"/>
    <x v="21"/>
    <n v="42420"/>
    <x v="2"/>
    <s v="OFF-LA-10001641"/>
    <x v="1"/>
    <x v="9"/>
    <s v="Avery 518"/>
    <x v="3754"/>
    <n v="3"/>
    <n v="0"/>
    <n v="4.5359999999999996"/>
  </r>
  <r>
    <x v="1"/>
    <s v="SS-20875"/>
    <s v="Sung Shariari"/>
    <x v="1"/>
    <s v="United States"/>
    <x v="438"/>
    <x v="26"/>
    <n v="1453"/>
    <x v="3"/>
    <s v="OFF-LA-10001641"/>
    <x v="1"/>
    <x v="9"/>
    <s v="Avery 518"/>
    <x v="3902"/>
    <n v="1"/>
    <n v="0"/>
    <n v="1.512"/>
  </r>
  <r>
    <x v="1"/>
    <s v="EB-14170"/>
    <s v="Evan Bailliet"/>
    <x v="1"/>
    <s v="United States"/>
    <x v="217"/>
    <x v="9"/>
    <n v="28205"/>
    <x v="2"/>
    <s v="OFF-LA-10001641"/>
    <x v="1"/>
    <x v="9"/>
    <s v="Avery 518"/>
    <x v="2459"/>
    <n v="2"/>
    <n v="0.2"/>
    <n v="1.764"/>
  </r>
  <r>
    <x v="1"/>
    <s v="JJ-15445"/>
    <s v="Jennifer Jackson"/>
    <x v="1"/>
    <s v="United States"/>
    <x v="79"/>
    <x v="4"/>
    <n v="19711"/>
    <x v="3"/>
    <s v="OFF-LA-10001641"/>
    <x v="1"/>
    <x v="9"/>
    <s v="Avery 518"/>
    <x v="3754"/>
    <n v="3"/>
    <n v="0"/>
    <n v="4.5359999999999996"/>
  </r>
  <r>
    <x v="3"/>
    <s v="MC-17575"/>
    <s v="Matt Collins"/>
    <x v="1"/>
    <s v="United States"/>
    <x v="5"/>
    <x v="1"/>
    <n v="90036"/>
    <x v="1"/>
    <s v="OFF-LA-10001771"/>
    <x v="1"/>
    <x v="9"/>
    <s v="Avery 513"/>
    <x v="745"/>
    <n v="2"/>
    <n v="0"/>
    <n v="4.5815999999999999"/>
  </r>
  <r>
    <x v="1"/>
    <s v="DL-12925"/>
    <s v="Daniel Lacy"/>
    <x v="1"/>
    <s v="United States"/>
    <x v="411"/>
    <x v="37"/>
    <n v="55122"/>
    <x v="0"/>
    <s v="OFF-LA-10001771"/>
    <x v="1"/>
    <x v="9"/>
    <s v="Avery 513"/>
    <x v="3225"/>
    <n v="3"/>
    <n v="0"/>
    <n v="6.8723999999999998"/>
  </r>
  <r>
    <x v="1"/>
    <s v="KH-16630"/>
    <s v="Ken Heidel"/>
    <x v="0"/>
    <s v="United States"/>
    <x v="217"/>
    <x v="9"/>
    <n v="28205"/>
    <x v="2"/>
    <s v="OFF-LA-10001771"/>
    <x v="1"/>
    <x v="9"/>
    <s v="Avery 513"/>
    <x v="3928"/>
    <n v="12"/>
    <n v="0.2"/>
    <n v="15.537599999999998"/>
  </r>
  <r>
    <x v="1"/>
    <s v="DL-12865"/>
    <s v="Dan Lawera"/>
    <x v="1"/>
    <s v="United States"/>
    <x v="68"/>
    <x v="1"/>
    <n v="90805"/>
    <x v="1"/>
    <s v="OFF-LA-10001771"/>
    <x v="1"/>
    <x v="9"/>
    <s v="Avery 513"/>
    <x v="3929"/>
    <n v="1"/>
    <n v="0"/>
    <n v="2.2907999999999999"/>
  </r>
  <r>
    <x v="0"/>
    <s v="RE-19450"/>
    <s v="Richard Eichhorn"/>
    <x v="1"/>
    <s v="United States"/>
    <x v="121"/>
    <x v="0"/>
    <n v="62521"/>
    <x v="0"/>
    <s v="OFF-LA-10001771"/>
    <x v="1"/>
    <x v="9"/>
    <s v="Avery 513"/>
    <x v="3899"/>
    <n v="4"/>
    <n v="0.2"/>
    <n v="5.1791999999999998"/>
  </r>
  <r>
    <x v="0"/>
    <s v="MC-17845"/>
    <s v="Michael Chen"/>
    <x v="1"/>
    <s v="United States"/>
    <x v="109"/>
    <x v="29"/>
    <n v="39212"/>
    <x v="2"/>
    <s v="OFF-LA-10001934"/>
    <x v="1"/>
    <x v="9"/>
    <s v="Avery 516"/>
    <x v="3884"/>
    <n v="2"/>
    <n v="0"/>
    <n v="6.8713999999999995"/>
  </r>
  <r>
    <x v="0"/>
    <s v="VP-21760"/>
    <s v="Victoria Pisteka"/>
    <x v="0"/>
    <s v="United States"/>
    <x v="2"/>
    <x v="1"/>
    <n v="94109"/>
    <x v="1"/>
    <s v="OFF-LA-10001934"/>
    <x v="1"/>
    <x v="9"/>
    <s v="Avery 516"/>
    <x v="3886"/>
    <n v="8"/>
    <n v="0"/>
    <n v="27.485599999999998"/>
  </r>
  <r>
    <x v="3"/>
    <s v="RD-19900"/>
    <s v="Ruben Dartt"/>
    <x v="1"/>
    <s v="United States"/>
    <x v="2"/>
    <x v="1"/>
    <n v="94109"/>
    <x v="1"/>
    <s v="OFF-LA-10001934"/>
    <x v="1"/>
    <x v="9"/>
    <s v="Avery 516"/>
    <x v="3930"/>
    <n v="3"/>
    <n v="0"/>
    <n v="10.307099999999998"/>
  </r>
  <r>
    <x v="0"/>
    <s v="BP-11095"/>
    <s v="Bart Pistole"/>
    <x v="0"/>
    <s v="United States"/>
    <x v="5"/>
    <x v="1"/>
    <n v="90008"/>
    <x v="1"/>
    <s v="OFF-LA-10001934"/>
    <x v="1"/>
    <x v="9"/>
    <s v="Avery 516"/>
    <x v="3884"/>
    <n v="2"/>
    <n v="0"/>
    <n v="6.8713999999999995"/>
  </r>
  <r>
    <x v="0"/>
    <s v="RD-19810"/>
    <s v="Ross DeVincentis"/>
    <x v="2"/>
    <s v="United States"/>
    <x v="110"/>
    <x v="21"/>
    <n v="40475"/>
    <x v="2"/>
    <s v="OFF-LA-10001982"/>
    <x v="1"/>
    <x v="9"/>
    <s v="Smead Alpha-Z Color-Coded Name Labels First Letter Starter Set"/>
    <x v="3817"/>
    <n v="8"/>
    <n v="0"/>
    <n v="14.399999999999999"/>
  </r>
  <r>
    <x v="1"/>
    <s v="AS-10090"/>
    <s v="Adam Shillingsburg"/>
    <x v="1"/>
    <s v="United States"/>
    <x v="0"/>
    <x v="0"/>
    <n v="60653"/>
    <x v="0"/>
    <s v="OFF-LA-10001982"/>
    <x v="1"/>
    <x v="9"/>
    <s v="Smead Alpha-Z Color-Coded Name Labels First Letter Starter Set"/>
    <x v="3879"/>
    <n v="2"/>
    <n v="0.2"/>
    <n v="2.0999999999999996"/>
  </r>
  <r>
    <x v="3"/>
    <s v="JH-15820"/>
    <s v="John Huston"/>
    <x v="1"/>
    <s v="United States"/>
    <x v="479"/>
    <x v="6"/>
    <n v="49423"/>
    <x v="0"/>
    <s v="OFF-LA-10001982"/>
    <x v="1"/>
    <x v="9"/>
    <s v="Smead Alpha-Z Color-Coded Name Labels First Letter Starter Set"/>
    <x v="3931"/>
    <n v="2"/>
    <n v="0"/>
    <n v="3.5999999999999996"/>
  </r>
  <r>
    <x v="3"/>
    <s v="CS-12505"/>
    <s v="Cindy Stewart"/>
    <x v="1"/>
    <s v="United States"/>
    <x v="283"/>
    <x v="1"/>
    <n v="91767"/>
    <x v="1"/>
    <s v="OFF-LA-10001982"/>
    <x v="1"/>
    <x v="9"/>
    <s v="Smead Alpha-Z Color-Coded Name Labels First Letter Starter Set"/>
    <x v="3876"/>
    <n v="5"/>
    <n v="0"/>
    <n v="9"/>
  </r>
  <r>
    <x v="1"/>
    <s v="AG-10495"/>
    <s v="Andrew Gjertsen"/>
    <x v="0"/>
    <s v="United States"/>
    <x v="265"/>
    <x v="10"/>
    <n v="33710"/>
    <x v="2"/>
    <s v="OFF-LA-10001982"/>
    <x v="1"/>
    <x v="9"/>
    <s v="Smead Alpha-Z Color-Coded Name Labels First Letter Starter Set"/>
    <x v="3932"/>
    <n v="3"/>
    <n v="0.2"/>
    <n v="3.1499999999999995"/>
  </r>
  <r>
    <x v="1"/>
    <s v="ML-17755"/>
    <s v="Max Ludwig"/>
    <x v="2"/>
    <s v="United States"/>
    <x v="277"/>
    <x v="17"/>
    <n v="23434"/>
    <x v="2"/>
    <s v="OFF-LA-10002034"/>
    <x v="1"/>
    <x v="9"/>
    <s v="Avery 478"/>
    <x v="997"/>
    <n v="2"/>
    <n v="0"/>
    <n v="4.8117999999999999"/>
  </r>
  <r>
    <x v="1"/>
    <s v="PO-19180"/>
    <s v="Philisse Overcash"/>
    <x v="2"/>
    <s v="United States"/>
    <x v="11"/>
    <x v="8"/>
    <n v="98115"/>
    <x v="1"/>
    <s v="OFF-LA-10002034"/>
    <x v="1"/>
    <x v="9"/>
    <s v="Avery 478"/>
    <x v="3933"/>
    <n v="8"/>
    <n v="0"/>
    <n v="19.247199999999999"/>
  </r>
  <r>
    <x v="2"/>
    <s v="RB-19465"/>
    <s v="Rick Bensley"/>
    <x v="2"/>
    <s v="United States"/>
    <x v="6"/>
    <x v="3"/>
    <n v="10024"/>
    <x v="3"/>
    <s v="OFF-LA-10002034"/>
    <x v="1"/>
    <x v="9"/>
    <s v="Avery 478"/>
    <x v="3934"/>
    <n v="5"/>
    <n v="0"/>
    <n v="12.029499999999999"/>
  </r>
  <r>
    <x v="1"/>
    <s v="MC-17275"/>
    <s v="Marc Crier"/>
    <x v="1"/>
    <s v="United States"/>
    <x v="87"/>
    <x v="1"/>
    <n v="93010"/>
    <x v="1"/>
    <s v="OFF-LA-10002034"/>
    <x v="1"/>
    <x v="9"/>
    <s v="Avery 478"/>
    <x v="996"/>
    <n v="3"/>
    <n v="0"/>
    <n v="7.2176999999999998"/>
  </r>
  <r>
    <x v="1"/>
    <s v="AG-10495"/>
    <s v="Andrew Gjertsen"/>
    <x v="0"/>
    <s v="United States"/>
    <x v="18"/>
    <x v="13"/>
    <n v="19140"/>
    <x v="3"/>
    <s v="OFF-LA-10002043"/>
    <x v="1"/>
    <x v="9"/>
    <s v="Avery 489"/>
    <x v="3935"/>
    <n v="3"/>
    <n v="0.2"/>
    <n v="8.6940000000000008"/>
  </r>
  <r>
    <x v="1"/>
    <s v="JK-16120"/>
    <s v="Julie Kriz"/>
    <x v="2"/>
    <s v="United States"/>
    <x v="411"/>
    <x v="37"/>
    <n v="55122"/>
    <x v="0"/>
    <s v="OFF-LA-10002043"/>
    <x v="1"/>
    <x v="9"/>
    <s v="Avery 489"/>
    <x v="3718"/>
    <n v="4"/>
    <n v="0"/>
    <n v="19.872"/>
  </r>
  <r>
    <x v="1"/>
    <s v="KH-16510"/>
    <s v="Keith Herrera"/>
    <x v="1"/>
    <s v="United States"/>
    <x v="11"/>
    <x v="8"/>
    <n v="98103"/>
    <x v="1"/>
    <s v="OFF-LA-10002043"/>
    <x v="1"/>
    <x v="9"/>
    <s v="Avery 489"/>
    <x v="3900"/>
    <n v="3"/>
    <n v="0"/>
    <n v="14.904"/>
  </r>
  <r>
    <x v="1"/>
    <s v="TM-21010"/>
    <s v="Tamara Manning"/>
    <x v="1"/>
    <s v="United States"/>
    <x v="157"/>
    <x v="3"/>
    <n v="13021"/>
    <x v="3"/>
    <s v="OFF-LA-10002043"/>
    <x v="1"/>
    <x v="9"/>
    <s v="Avery 489"/>
    <x v="3910"/>
    <n v="2"/>
    <n v="0"/>
    <n v="9.9359999999999999"/>
  </r>
  <r>
    <x v="2"/>
    <s v="DH-13675"/>
    <s v="Duane Huffman"/>
    <x v="2"/>
    <s v="United States"/>
    <x v="2"/>
    <x v="1"/>
    <n v="94122"/>
    <x v="1"/>
    <s v="OFF-LA-10002043"/>
    <x v="1"/>
    <x v="9"/>
    <s v="Avery 489"/>
    <x v="3718"/>
    <n v="4"/>
    <n v="0"/>
    <n v="19.872"/>
  </r>
  <r>
    <x v="0"/>
    <s v="JS-15940"/>
    <s v="Joni Sundaresam"/>
    <x v="2"/>
    <s v="United States"/>
    <x v="482"/>
    <x v="14"/>
    <n v="54915"/>
    <x v="0"/>
    <s v="OFF-LA-10002195"/>
    <x v="1"/>
    <x v="9"/>
    <s v="Avery 481"/>
    <x v="1196"/>
    <n v="7"/>
    <n v="0"/>
    <n v="10.348799999999999"/>
  </r>
  <r>
    <x v="1"/>
    <s v="GM-14455"/>
    <s v="Gary Mitchum"/>
    <x v="2"/>
    <s v="United States"/>
    <x v="88"/>
    <x v="43"/>
    <n v="3301"/>
    <x v="3"/>
    <s v="OFF-LA-10002195"/>
    <x v="1"/>
    <x v="9"/>
    <s v="Avery 481"/>
    <x v="670"/>
    <n v="8"/>
    <n v="0"/>
    <n v="11.827199999999999"/>
  </r>
  <r>
    <x v="1"/>
    <s v="CA-12265"/>
    <s v="Christina Anderson"/>
    <x v="1"/>
    <s v="United States"/>
    <x v="126"/>
    <x v="24"/>
    <n v="37421"/>
    <x v="2"/>
    <s v="OFF-LA-10002195"/>
    <x v="1"/>
    <x v="9"/>
    <s v="Avery 481"/>
    <x v="891"/>
    <n v="2"/>
    <n v="0.2"/>
    <n v="1.7247999999999997"/>
  </r>
  <r>
    <x v="1"/>
    <s v="CC-12430"/>
    <s v="Chuck Clark"/>
    <x v="2"/>
    <s v="United States"/>
    <x v="286"/>
    <x v="8"/>
    <n v="98052"/>
    <x v="1"/>
    <s v="OFF-LA-10002195"/>
    <x v="1"/>
    <x v="9"/>
    <s v="Avery 481"/>
    <x v="3936"/>
    <n v="4"/>
    <n v="0"/>
    <n v="5.9135999999999997"/>
  </r>
  <r>
    <x v="3"/>
    <s v="SC-20095"/>
    <s v="Sanjit Chand"/>
    <x v="1"/>
    <s v="United States"/>
    <x v="5"/>
    <x v="1"/>
    <n v="90045"/>
    <x v="1"/>
    <s v="OFF-LA-10002195"/>
    <x v="1"/>
    <x v="9"/>
    <s v="Avery 481"/>
    <x v="2204"/>
    <n v="9"/>
    <n v="0"/>
    <n v="13.3056"/>
  </r>
  <r>
    <x v="0"/>
    <s v="DB-13120"/>
    <s v="David Bremer"/>
    <x v="0"/>
    <s v="United States"/>
    <x v="187"/>
    <x v="3"/>
    <n v="14609"/>
    <x v="3"/>
    <s v="OFF-LA-10002271"/>
    <x v="1"/>
    <x v="9"/>
    <s v="Smead Alpha-Z Color-Coded Second Alphabetical Labels and Starter Set"/>
    <x v="1196"/>
    <n v="7"/>
    <n v="0"/>
    <n v="10.348799999999999"/>
  </r>
  <r>
    <x v="1"/>
    <s v="AB-10600"/>
    <s v="Ann Blume"/>
    <x v="0"/>
    <s v="United States"/>
    <x v="5"/>
    <x v="1"/>
    <n v="90004"/>
    <x v="1"/>
    <s v="OFF-LA-10002271"/>
    <x v="1"/>
    <x v="9"/>
    <s v="Smead Alpha-Z Color-Coded Second Alphabetical Labels and Starter Set"/>
    <x v="893"/>
    <n v="3"/>
    <n v="0"/>
    <n v="4.4352"/>
  </r>
  <r>
    <x v="3"/>
    <s v="CA-12775"/>
    <s v="Cynthia Arntzen"/>
    <x v="1"/>
    <s v="United States"/>
    <x v="211"/>
    <x v="16"/>
    <n v="8360"/>
    <x v="3"/>
    <s v="OFF-LA-10002271"/>
    <x v="1"/>
    <x v="9"/>
    <s v="Smead Alpha-Z Color-Coded Second Alphabetical Labels and Starter Set"/>
    <x v="889"/>
    <n v="2"/>
    <n v="0"/>
    <n v="2.9567999999999999"/>
  </r>
  <r>
    <x v="1"/>
    <s v="DB-12910"/>
    <s v="Daniel Byrd"/>
    <x v="2"/>
    <s v="United States"/>
    <x v="213"/>
    <x v="1"/>
    <n v="92630"/>
    <x v="1"/>
    <s v="OFF-LA-10002271"/>
    <x v="1"/>
    <x v="9"/>
    <s v="Smead Alpha-Z Color-Coded Second Alphabetical Labels and Starter Set"/>
    <x v="889"/>
    <n v="2"/>
    <n v="0"/>
    <n v="2.9567999999999999"/>
  </r>
  <r>
    <x v="1"/>
    <s v="RD-19930"/>
    <s v="Russell D'Ascenzo"/>
    <x v="1"/>
    <s v="United States"/>
    <x v="19"/>
    <x v="12"/>
    <n v="75217"/>
    <x v="0"/>
    <s v="OFF-LA-10002271"/>
    <x v="1"/>
    <x v="9"/>
    <s v="Smead Alpha-Z Color-Coded Second Alphabetical Labels and Starter Set"/>
    <x v="891"/>
    <n v="2"/>
    <n v="0.2"/>
    <n v="1.7247999999999997"/>
  </r>
  <r>
    <x v="0"/>
    <s v="JO-15550"/>
    <s v="Jesus Ocampo"/>
    <x v="2"/>
    <s v="United States"/>
    <x v="123"/>
    <x v="13"/>
    <n v="19013"/>
    <x v="3"/>
    <s v="OFF-LA-10002312"/>
    <x v="1"/>
    <x v="9"/>
    <s v="Avery 490"/>
    <x v="3937"/>
    <n v="4"/>
    <n v="0.2"/>
    <n v="17.759999999999998"/>
  </r>
  <r>
    <x v="3"/>
    <s v="KM-16720"/>
    <s v="Kunst Miller"/>
    <x v="1"/>
    <s v="United States"/>
    <x v="251"/>
    <x v="1"/>
    <n v="94591"/>
    <x v="1"/>
    <s v="OFF-LA-10002312"/>
    <x v="1"/>
    <x v="9"/>
    <s v="Avery 490"/>
    <x v="3938"/>
    <n v="2"/>
    <n v="0"/>
    <n v="14.8"/>
  </r>
  <r>
    <x v="1"/>
    <s v="Dl-13600"/>
    <s v="Dorris liebe"/>
    <x v="0"/>
    <s v="United States"/>
    <x v="11"/>
    <x v="8"/>
    <n v="98105"/>
    <x v="1"/>
    <s v="OFF-LA-10002312"/>
    <x v="1"/>
    <x v="9"/>
    <s v="Avery 490"/>
    <x v="1309"/>
    <n v="3"/>
    <n v="0"/>
    <n v="22.200000000000003"/>
  </r>
  <r>
    <x v="0"/>
    <s v="Dp-13240"/>
    <s v="Dean percer"/>
    <x v="2"/>
    <s v="United States"/>
    <x v="468"/>
    <x v="37"/>
    <n v="55369"/>
    <x v="0"/>
    <s v="OFF-LA-10002312"/>
    <x v="1"/>
    <x v="9"/>
    <s v="Avery 490"/>
    <x v="1309"/>
    <n v="3"/>
    <n v="0"/>
    <n v="22.200000000000003"/>
  </r>
  <r>
    <x v="2"/>
    <s v="EB-14170"/>
    <s v="Evan Bailliet"/>
    <x v="1"/>
    <s v="United States"/>
    <x v="326"/>
    <x v="12"/>
    <n v="78041"/>
    <x v="0"/>
    <s v="OFF-LA-10002312"/>
    <x v="1"/>
    <x v="9"/>
    <s v="Avery 490"/>
    <x v="941"/>
    <n v="1"/>
    <n v="0.2"/>
    <n v="4.4399999999999995"/>
  </r>
  <r>
    <x v="1"/>
    <s v="BF-11170"/>
    <s v="Ben Ferrer"/>
    <x v="2"/>
    <s v="United States"/>
    <x v="67"/>
    <x v="15"/>
    <n v="21215"/>
    <x v="3"/>
    <s v="OFF-LA-10002368"/>
    <x v="1"/>
    <x v="9"/>
    <s v="Avery 479"/>
    <x v="3893"/>
    <n v="3"/>
    <n v="0"/>
    <n v="3.6017999999999999"/>
  </r>
  <r>
    <x v="1"/>
    <s v="VB-21745"/>
    <s v="Victoria Brennan"/>
    <x v="0"/>
    <s v="United States"/>
    <x v="17"/>
    <x v="12"/>
    <n v="77041"/>
    <x v="0"/>
    <s v="OFF-LA-10002368"/>
    <x v="1"/>
    <x v="9"/>
    <s v="Avery 479"/>
    <x v="3894"/>
    <n v="3"/>
    <n v="0.2"/>
    <n v="2.0358000000000001"/>
  </r>
  <r>
    <x v="1"/>
    <s v="JW-15955"/>
    <s v="Joni Wasserman"/>
    <x v="1"/>
    <s v="United States"/>
    <x v="98"/>
    <x v="21"/>
    <n v="40214"/>
    <x v="2"/>
    <s v="OFF-LA-10002368"/>
    <x v="1"/>
    <x v="9"/>
    <s v="Avery 479"/>
    <x v="3904"/>
    <n v="1"/>
    <n v="0"/>
    <n v="1.2005999999999999"/>
  </r>
  <r>
    <x v="1"/>
    <s v="AG-10900"/>
    <s v="Arthur Gainer"/>
    <x v="1"/>
    <s v="United States"/>
    <x v="5"/>
    <x v="1"/>
    <n v="90008"/>
    <x v="1"/>
    <s v="OFF-LA-10002381"/>
    <x v="1"/>
    <x v="9"/>
    <s v="Avery 497"/>
    <x v="1196"/>
    <n v="7"/>
    <n v="0"/>
    <n v="10.348799999999999"/>
  </r>
  <r>
    <x v="3"/>
    <s v="TT-21460"/>
    <s v="Tonja Turnell"/>
    <x v="2"/>
    <s v="United States"/>
    <x v="17"/>
    <x v="12"/>
    <n v="77095"/>
    <x v="0"/>
    <s v="OFF-LA-10002381"/>
    <x v="1"/>
    <x v="9"/>
    <s v="Avery 497"/>
    <x v="3939"/>
    <n v="1"/>
    <n v="0.2"/>
    <n v="0.86239999999999983"/>
  </r>
  <r>
    <x v="1"/>
    <s v="EM-13825"/>
    <s v="Elizabeth Moffitt"/>
    <x v="0"/>
    <s v="United States"/>
    <x v="243"/>
    <x v="10"/>
    <n v="33021"/>
    <x v="2"/>
    <s v="OFF-LA-10002473"/>
    <x v="1"/>
    <x v="9"/>
    <s v="Avery 484"/>
    <x v="3926"/>
    <n v="4"/>
    <n v="0.2"/>
    <n v="3.3408000000000002"/>
  </r>
  <r>
    <x v="1"/>
    <s v="NP-18670"/>
    <s v="Nora Paige"/>
    <x v="1"/>
    <s v="United States"/>
    <x v="483"/>
    <x v="30"/>
    <n v="73034"/>
    <x v="0"/>
    <s v="OFF-LA-10002475"/>
    <x v="1"/>
    <x v="9"/>
    <s v="Avery 519"/>
    <x v="3884"/>
    <n v="2"/>
    <n v="0"/>
    <n v="6.8713999999999995"/>
  </r>
  <r>
    <x v="1"/>
    <s v="CB-12025"/>
    <s v="Cassandra Brandow"/>
    <x v="1"/>
    <s v="United States"/>
    <x v="18"/>
    <x v="13"/>
    <n v="19134"/>
    <x v="3"/>
    <s v="OFF-LA-10002475"/>
    <x v="1"/>
    <x v="9"/>
    <s v="Avery 519"/>
    <x v="3889"/>
    <n v="5"/>
    <n v="0.2"/>
    <n v="9.8685000000000009"/>
  </r>
  <r>
    <x v="0"/>
    <s v="AG-10900"/>
    <s v="Arthur Gainer"/>
    <x v="1"/>
    <s v="United States"/>
    <x v="340"/>
    <x v="25"/>
    <n v="6708"/>
    <x v="3"/>
    <s v="OFF-LA-10002475"/>
    <x v="1"/>
    <x v="9"/>
    <s v="Avery 519"/>
    <x v="3884"/>
    <n v="2"/>
    <n v="0"/>
    <n v="6.8713999999999995"/>
  </r>
  <r>
    <x v="1"/>
    <s v="JD-16015"/>
    <s v="Joy Daniels"/>
    <x v="1"/>
    <s v="United States"/>
    <x v="11"/>
    <x v="8"/>
    <n v="98115"/>
    <x v="1"/>
    <s v="OFF-LA-10002475"/>
    <x v="1"/>
    <x v="9"/>
    <s v="Avery 519"/>
    <x v="3889"/>
    <n v="4"/>
    <n v="0"/>
    <n v="13.742799999999999"/>
  </r>
  <r>
    <x v="1"/>
    <s v="SA-20830"/>
    <s v="Sue Ann Reed"/>
    <x v="1"/>
    <s v="United States"/>
    <x v="51"/>
    <x v="26"/>
    <n v="2149"/>
    <x v="3"/>
    <s v="OFF-LA-10002475"/>
    <x v="1"/>
    <x v="9"/>
    <s v="Avery 519"/>
    <x v="3930"/>
    <n v="3"/>
    <n v="0"/>
    <n v="10.307099999999998"/>
  </r>
  <r>
    <x v="3"/>
    <s v="LW-17215"/>
    <s v="Luke Weiss"/>
    <x v="1"/>
    <s v="United States"/>
    <x v="38"/>
    <x v="7"/>
    <n v="80525"/>
    <x v="1"/>
    <s v="OFF-LA-10002475"/>
    <x v="1"/>
    <x v="9"/>
    <s v="Avery 519"/>
    <x v="3887"/>
    <n v="2"/>
    <n v="0.2"/>
    <n v="3.9473999999999996"/>
  </r>
  <r>
    <x v="1"/>
    <s v="DP-13000"/>
    <s v="Darren Powers"/>
    <x v="1"/>
    <s v="United States"/>
    <x v="186"/>
    <x v="33"/>
    <n v="47150"/>
    <x v="0"/>
    <s v="OFF-LA-10002762"/>
    <x v="1"/>
    <x v="9"/>
    <s v="Avery 485"/>
    <x v="3940"/>
    <n v="6"/>
    <n v="0"/>
    <n v="35.334599999999995"/>
  </r>
  <r>
    <x v="0"/>
    <s v="VG-21790"/>
    <s v="Vivek Gonzalez"/>
    <x v="1"/>
    <s v="United States"/>
    <x v="484"/>
    <x v="1"/>
    <n v="94403"/>
    <x v="1"/>
    <s v="OFF-LA-10002762"/>
    <x v="1"/>
    <x v="9"/>
    <s v="Avery 485"/>
    <x v="3940"/>
    <n v="6"/>
    <n v="0"/>
    <n v="35.334599999999995"/>
  </r>
  <r>
    <x v="1"/>
    <s v="PF-19120"/>
    <s v="Peter Fuller"/>
    <x v="1"/>
    <s v="United States"/>
    <x v="6"/>
    <x v="3"/>
    <n v="10035"/>
    <x v="3"/>
    <s v="OFF-LA-10002762"/>
    <x v="1"/>
    <x v="9"/>
    <s v="Avery 485"/>
    <x v="3908"/>
    <n v="7"/>
    <n v="0"/>
    <n v="41.223699999999994"/>
  </r>
  <r>
    <x v="1"/>
    <s v="SG-20470"/>
    <s v="Sheri Gordon"/>
    <x v="1"/>
    <s v="United States"/>
    <x v="101"/>
    <x v="18"/>
    <n v="30318"/>
    <x v="2"/>
    <s v="OFF-LA-10002762"/>
    <x v="1"/>
    <x v="9"/>
    <s v="Avery 485"/>
    <x v="3941"/>
    <n v="13"/>
    <n v="0"/>
    <n v="76.558299999999988"/>
  </r>
  <r>
    <x v="1"/>
    <s v="PB-19150"/>
    <s v="Philip Brown"/>
    <x v="1"/>
    <s v="United States"/>
    <x v="6"/>
    <x v="3"/>
    <n v="10009"/>
    <x v="3"/>
    <s v="OFF-LA-10002762"/>
    <x v="1"/>
    <x v="9"/>
    <s v="Avery 485"/>
    <x v="3050"/>
    <n v="2"/>
    <n v="0"/>
    <n v="11.778199999999998"/>
  </r>
  <r>
    <x v="1"/>
    <s v="RD-19585"/>
    <s v="Rob Dowd"/>
    <x v="1"/>
    <s v="United States"/>
    <x v="5"/>
    <x v="1"/>
    <n v="90008"/>
    <x v="1"/>
    <s v="OFF-LA-10002762"/>
    <x v="1"/>
    <x v="9"/>
    <s v="Avery 485"/>
    <x v="3908"/>
    <n v="7"/>
    <n v="0"/>
    <n v="41.223699999999994"/>
  </r>
  <r>
    <x v="0"/>
    <s v="CS-12250"/>
    <s v="Chris Selesnick"/>
    <x v="0"/>
    <s v="United States"/>
    <x v="1"/>
    <x v="1"/>
    <n v="92024"/>
    <x v="1"/>
    <s v="OFF-LA-10002762"/>
    <x v="1"/>
    <x v="9"/>
    <s v="Avery 485"/>
    <x v="3942"/>
    <n v="4"/>
    <n v="0"/>
    <n v="23.556399999999996"/>
  </r>
  <r>
    <x v="0"/>
    <s v="MW-18220"/>
    <s v="Mitch Webber"/>
    <x v="1"/>
    <s v="United States"/>
    <x v="6"/>
    <x v="3"/>
    <n v="10011"/>
    <x v="3"/>
    <s v="OFF-LA-10002762"/>
    <x v="1"/>
    <x v="9"/>
    <s v="Avery 485"/>
    <x v="3940"/>
    <n v="6"/>
    <n v="0"/>
    <n v="35.334599999999995"/>
  </r>
  <r>
    <x v="3"/>
    <s v="JL-15835"/>
    <s v="John Lee"/>
    <x v="1"/>
    <s v="United States"/>
    <x v="83"/>
    <x v="1"/>
    <n v="92691"/>
    <x v="1"/>
    <s v="OFF-LA-10002787"/>
    <x v="1"/>
    <x v="9"/>
    <s v="Avery 480"/>
    <x v="1365"/>
    <n v="7"/>
    <n v="0"/>
    <n v="12.599999999999998"/>
  </r>
  <r>
    <x v="1"/>
    <s v="JK-16120"/>
    <s v="Julie Kriz"/>
    <x v="2"/>
    <s v="United States"/>
    <x v="411"/>
    <x v="37"/>
    <n v="55122"/>
    <x v="0"/>
    <s v="OFF-LA-10002787"/>
    <x v="1"/>
    <x v="9"/>
    <s v="Avery 480"/>
    <x v="3943"/>
    <n v="1"/>
    <n v="0"/>
    <n v="1.7999999999999998"/>
  </r>
  <r>
    <x v="0"/>
    <s v="ND-18460"/>
    <s v="Neil Ducich"/>
    <x v="0"/>
    <s v="United States"/>
    <x v="197"/>
    <x v="17"/>
    <n v="23320"/>
    <x v="2"/>
    <s v="OFF-LA-10002787"/>
    <x v="1"/>
    <x v="9"/>
    <s v="Avery 480"/>
    <x v="3819"/>
    <n v="4"/>
    <n v="0"/>
    <n v="7.1999999999999993"/>
  </r>
  <r>
    <x v="1"/>
    <s v="PO-18850"/>
    <s v="Patrick O'Brill"/>
    <x v="1"/>
    <s v="United States"/>
    <x v="13"/>
    <x v="10"/>
    <n v="32216"/>
    <x v="2"/>
    <s v="OFF-LA-10002787"/>
    <x v="1"/>
    <x v="9"/>
    <s v="Avery 480"/>
    <x v="3878"/>
    <n v="1"/>
    <n v="0.2"/>
    <n v="1.0499999999999998"/>
  </r>
  <r>
    <x v="1"/>
    <s v="GR-14560"/>
    <s v="Georgia Rosenberg"/>
    <x v="0"/>
    <s v="United States"/>
    <x v="7"/>
    <x v="4"/>
    <n v="19805"/>
    <x v="3"/>
    <s v="OFF-LA-10002787"/>
    <x v="1"/>
    <x v="9"/>
    <s v="Avery 480"/>
    <x v="3877"/>
    <n v="6"/>
    <n v="0"/>
    <n v="10.799999999999999"/>
  </r>
  <r>
    <x v="3"/>
    <s v="RP-19270"/>
    <s v="Rachel Payne"/>
    <x v="0"/>
    <s v="United States"/>
    <x v="2"/>
    <x v="1"/>
    <n v="94110"/>
    <x v="1"/>
    <s v="OFF-LA-10002787"/>
    <x v="1"/>
    <x v="9"/>
    <s v="Avery 480"/>
    <x v="3876"/>
    <n v="5"/>
    <n v="0"/>
    <n v="9"/>
  </r>
  <r>
    <x v="1"/>
    <s v="SM-20950"/>
    <s v="Suzanne McNair"/>
    <x v="0"/>
    <s v="United States"/>
    <x v="18"/>
    <x v="13"/>
    <n v="19134"/>
    <x v="3"/>
    <s v="OFF-LA-10002945"/>
    <x v="1"/>
    <x v="9"/>
    <s v="Permanent Self-Adhesive File Folder Labels for Typewriters, 1 1/8 x 3 1/2, White"/>
    <x v="3944"/>
    <n v="11"/>
    <n v="0.2"/>
    <n v="18.017999999999997"/>
  </r>
  <r>
    <x v="1"/>
    <s v="CC-12100"/>
    <s v="Chad Cunningham"/>
    <x v="2"/>
    <s v="United States"/>
    <x v="18"/>
    <x v="13"/>
    <n v="19120"/>
    <x v="3"/>
    <s v="OFF-LA-10002945"/>
    <x v="1"/>
    <x v="9"/>
    <s v="Permanent Self-Adhesive File Folder Labels for Typewriters, 1 1/8 x 3 1/2, White"/>
    <x v="2252"/>
    <n v="2"/>
    <n v="0.2"/>
    <n v="3.2759999999999994"/>
  </r>
  <r>
    <x v="1"/>
    <s v="SH-19975"/>
    <s v="Sally Hughsby"/>
    <x v="0"/>
    <s v="United States"/>
    <x v="11"/>
    <x v="8"/>
    <n v="98103"/>
    <x v="1"/>
    <s v="OFF-LA-10002945"/>
    <x v="1"/>
    <x v="9"/>
    <s v="Permanent Self-Adhesive File Folder Labels for Typewriters, 1 1/8 x 3 1/2, White"/>
    <x v="3897"/>
    <n v="2"/>
    <n v="0"/>
    <n v="5.7959999999999994"/>
  </r>
  <r>
    <x v="1"/>
    <s v="MA-17560"/>
    <s v="Matt Abelman"/>
    <x v="2"/>
    <s v="United States"/>
    <x v="485"/>
    <x v="14"/>
    <n v="53081"/>
    <x v="0"/>
    <s v="OFF-LA-10002945"/>
    <x v="1"/>
    <x v="9"/>
    <s v="Permanent Self-Adhesive File Folder Labels for Typewriters, 1 1/8 x 3 1/2, White"/>
    <x v="3945"/>
    <n v="4"/>
    <n v="0"/>
    <n v="11.591999999999999"/>
  </r>
  <r>
    <x v="3"/>
    <s v="LA-16780"/>
    <s v="Laura Armstrong"/>
    <x v="0"/>
    <s v="United States"/>
    <x v="17"/>
    <x v="12"/>
    <n v="77041"/>
    <x v="0"/>
    <s v="OFF-LA-10002945"/>
    <x v="1"/>
    <x v="9"/>
    <s v="Permanent Self-Adhesive File Folder Labels for Typewriters, 1 1/8 x 3 1/2, White"/>
    <x v="3946"/>
    <n v="9"/>
    <n v="0.2"/>
    <n v="14.741999999999997"/>
  </r>
  <r>
    <x v="1"/>
    <s v="NS-18640"/>
    <s v="Noel Staavos"/>
    <x v="0"/>
    <s v="United States"/>
    <x v="13"/>
    <x v="9"/>
    <n v="28540"/>
    <x v="2"/>
    <s v="OFF-LA-10002945"/>
    <x v="1"/>
    <x v="9"/>
    <s v="Permanent Self-Adhesive File Folder Labels for Typewriters, 1 1/8 x 3 1/2, White"/>
    <x v="2459"/>
    <n v="1"/>
    <n v="0.2"/>
    <n v="1.6379999999999997"/>
  </r>
  <r>
    <x v="1"/>
    <s v="JK-15205"/>
    <s v="Jamie Kunitz"/>
    <x v="1"/>
    <s v="United States"/>
    <x v="2"/>
    <x v="1"/>
    <n v="94122"/>
    <x v="1"/>
    <s v="OFF-LA-10003077"/>
    <x v="1"/>
    <x v="9"/>
    <s v="Avery 500"/>
    <x v="3947"/>
    <n v="6"/>
    <n v="0"/>
    <n v="20.614199999999997"/>
  </r>
  <r>
    <x v="1"/>
    <s v="CW-11905"/>
    <s v="Carl Weiss"/>
    <x v="2"/>
    <s v="United States"/>
    <x v="486"/>
    <x v="45"/>
    <n v="59715"/>
    <x v="1"/>
    <s v="OFF-LA-10003077"/>
    <x v="1"/>
    <x v="9"/>
    <s v="Avery 500"/>
    <x v="3884"/>
    <n v="2"/>
    <n v="0"/>
    <n v="6.8713999999999995"/>
  </r>
  <r>
    <x v="1"/>
    <s v="CG-12040"/>
    <s v="Catherine Glotzbach"/>
    <x v="2"/>
    <s v="United States"/>
    <x v="6"/>
    <x v="3"/>
    <n v="10024"/>
    <x v="3"/>
    <s v="OFF-LA-10003121"/>
    <x v="1"/>
    <x v="9"/>
    <s v="Avery 506"/>
    <x v="2197"/>
    <n v="7"/>
    <n v="0"/>
    <n v="13.2986"/>
  </r>
  <r>
    <x v="2"/>
    <s v="SB-20290"/>
    <s v="Sean Braxton"/>
    <x v="0"/>
    <s v="United States"/>
    <x v="36"/>
    <x v="21"/>
    <n v="42420"/>
    <x v="2"/>
    <s v="OFF-LA-10003121"/>
    <x v="1"/>
    <x v="9"/>
    <s v="Avery 506"/>
    <x v="2087"/>
    <n v="5"/>
    <n v="0"/>
    <n v="9.4989999999999988"/>
  </r>
  <r>
    <x v="3"/>
    <s v="EM-14095"/>
    <s v="Eudokia Martin"/>
    <x v="0"/>
    <s v="United States"/>
    <x v="97"/>
    <x v="20"/>
    <n v="85023"/>
    <x v="1"/>
    <s v="OFF-LA-10003121"/>
    <x v="1"/>
    <x v="9"/>
    <s v="Avery 506"/>
    <x v="2195"/>
    <n v="5"/>
    <n v="0.2"/>
    <n v="5.368999999999998"/>
  </r>
  <r>
    <x v="1"/>
    <s v="JB-15400"/>
    <s v="Jennifer Braxton"/>
    <x v="0"/>
    <s v="United States"/>
    <x v="0"/>
    <x v="0"/>
    <n v="60623"/>
    <x v="0"/>
    <s v="OFF-LA-10003148"/>
    <x v="1"/>
    <x v="9"/>
    <s v="Avery 51"/>
    <x v="2625"/>
    <n v="4"/>
    <n v="0.2"/>
    <n v="6.5519999999999987"/>
  </r>
  <r>
    <x v="1"/>
    <s v="SS-20590"/>
    <s v="Sonia Sunley"/>
    <x v="1"/>
    <s v="United States"/>
    <x v="255"/>
    <x v="44"/>
    <n v="67212"/>
    <x v="0"/>
    <s v="OFF-LA-10003148"/>
    <x v="1"/>
    <x v="9"/>
    <s v="Avery 51"/>
    <x v="3880"/>
    <n v="3"/>
    <n v="0"/>
    <n v="8.6939999999999991"/>
  </r>
  <r>
    <x v="0"/>
    <s v="DV-13045"/>
    <s v="Darrin Van Huff"/>
    <x v="0"/>
    <s v="United States"/>
    <x v="1"/>
    <x v="1"/>
    <n v="92037"/>
    <x v="1"/>
    <s v="OFF-LA-10003148"/>
    <x v="1"/>
    <x v="9"/>
    <s v="Avery 51"/>
    <x v="3880"/>
    <n v="3"/>
    <n v="0"/>
    <n v="8.6939999999999991"/>
  </r>
  <r>
    <x v="0"/>
    <s v="JG-15805"/>
    <s v="John Grady"/>
    <x v="0"/>
    <s v="United States"/>
    <x v="1"/>
    <x v="1"/>
    <n v="92105"/>
    <x v="1"/>
    <s v="OFF-LA-10003148"/>
    <x v="1"/>
    <x v="9"/>
    <s v="Avery 51"/>
    <x v="3880"/>
    <n v="3"/>
    <n v="0"/>
    <n v="8.6939999999999991"/>
  </r>
  <r>
    <x v="0"/>
    <s v="AH-10030"/>
    <s v="Aaron Hawkins"/>
    <x v="0"/>
    <s v="United States"/>
    <x v="6"/>
    <x v="3"/>
    <n v="10035"/>
    <x v="3"/>
    <s v="OFF-LA-10003148"/>
    <x v="1"/>
    <x v="9"/>
    <s v="Avery 51"/>
    <x v="3880"/>
    <n v="3"/>
    <n v="0"/>
    <n v="8.6939999999999991"/>
  </r>
  <r>
    <x v="1"/>
    <s v="AS-10630"/>
    <s v="Ann Steele"/>
    <x v="2"/>
    <s v="United States"/>
    <x v="206"/>
    <x v="10"/>
    <n v="33437"/>
    <x v="2"/>
    <s v="OFF-LA-10003190"/>
    <x v="1"/>
    <x v="9"/>
    <s v="Avery 474"/>
    <x v="3913"/>
    <n v="2"/>
    <n v="0.2"/>
    <n v="1.6704000000000001"/>
  </r>
  <r>
    <x v="1"/>
    <s v="MB-17305"/>
    <s v="Maria Bertelson"/>
    <x v="1"/>
    <s v="United States"/>
    <x v="222"/>
    <x v="24"/>
    <n v="37211"/>
    <x v="2"/>
    <s v="OFF-LA-10003190"/>
    <x v="1"/>
    <x v="9"/>
    <s v="Avery 474"/>
    <x v="3926"/>
    <n v="4"/>
    <n v="0.2"/>
    <n v="3.3408000000000002"/>
  </r>
  <r>
    <x v="1"/>
    <s v="SC-20725"/>
    <s v="Steven Cartwright"/>
    <x v="1"/>
    <s v="United States"/>
    <x v="46"/>
    <x v="1"/>
    <n v="92374"/>
    <x v="1"/>
    <s v="OFF-LA-10003190"/>
    <x v="1"/>
    <x v="9"/>
    <s v="Avery 474"/>
    <x v="2311"/>
    <n v="3"/>
    <n v="0"/>
    <n v="4.2336"/>
  </r>
  <r>
    <x v="1"/>
    <s v="FH-14350"/>
    <s v="Fred Harton"/>
    <x v="1"/>
    <s v="United States"/>
    <x v="101"/>
    <x v="18"/>
    <n v="30318"/>
    <x v="2"/>
    <s v="OFF-LA-10003190"/>
    <x v="1"/>
    <x v="9"/>
    <s v="Avery 474"/>
    <x v="2311"/>
    <n v="3"/>
    <n v="0"/>
    <n v="4.2336"/>
  </r>
  <r>
    <x v="1"/>
    <s v="PK-19075"/>
    <s v="Pete Kriz"/>
    <x v="1"/>
    <s v="United States"/>
    <x v="6"/>
    <x v="3"/>
    <n v="10011"/>
    <x v="3"/>
    <s v="OFF-LA-10003190"/>
    <x v="1"/>
    <x v="9"/>
    <s v="Avery 474"/>
    <x v="2168"/>
    <n v="2"/>
    <n v="0"/>
    <n v="2.8224"/>
  </r>
  <r>
    <x v="1"/>
    <s v="PS-18760"/>
    <s v="Pamela Stobb"/>
    <x v="1"/>
    <s v="United States"/>
    <x v="5"/>
    <x v="1"/>
    <n v="90008"/>
    <x v="1"/>
    <s v="OFF-LA-10003190"/>
    <x v="1"/>
    <x v="9"/>
    <s v="Avery 474"/>
    <x v="2169"/>
    <n v="8"/>
    <n v="0"/>
    <n v="11.2896"/>
  </r>
  <r>
    <x v="1"/>
    <s v="AS-10630"/>
    <s v="Ann Steele"/>
    <x v="2"/>
    <s v="United States"/>
    <x v="120"/>
    <x v="24"/>
    <n v="37918"/>
    <x v="2"/>
    <s v="OFF-LA-10003190"/>
    <x v="1"/>
    <x v="9"/>
    <s v="Avery 474"/>
    <x v="3913"/>
    <n v="2"/>
    <n v="0.2"/>
    <n v="1.6704000000000001"/>
  </r>
  <r>
    <x v="0"/>
    <s v="AG-10900"/>
    <s v="Arthur Gainer"/>
    <x v="1"/>
    <s v="United States"/>
    <x v="18"/>
    <x v="13"/>
    <n v="19134"/>
    <x v="3"/>
    <s v="OFF-LA-10003190"/>
    <x v="1"/>
    <x v="9"/>
    <s v="Avery 474"/>
    <x v="2166"/>
    <n v="3"/>
    <n v="0.2"/>
    <n v="2.5056000000000003"/>
  </r>
  <r>
    <x v="3"/>
    <s v="MS-17710"/>
    <s v="Maurice Satty"/>
    <x v="1"/>
    <s v="United States"/>
    <x v="140"/>
    <x v="22"/>
    <n v="43402"/>
    <x v="3"/>
    <s v="OFF-LA-10003190"/>
    <x v="1"/>
    <x v="9"/>
    <s v="Avery 474"/>
    <x v="2166"/>
    <n v="3"/>
    <n v="0.2"/>
    <n v="2.5056000000000003"/>
  </r>
  <r>
    <x v="1"/>
    <s v="PO-19195"/>
    <s v="Phillina Ober"/>
    <x v="2"/>
    <s v="United States"/>
    <x v="183"/>
    <x v="0"/>
    <n v="60540"/>
    <x v="0"/>
    <s v="OFF-LA-10003223"/>
    <x v="1"/>
    <x v="9"/>
    <s v="Avery 508"/>
    <x v="2596"/>
    <n v="3"/>
    <n v="0.2"/>
    <n v="4.2716999999999992"/>
  </r>
  <r>
    <x v="1"/>
    <s v="TR-21325"/>
    <s v="Toby Ritter"/>
    <x v="1"/>
    <s v="United States"/>
    <x v="150"/>
    <x v="16"/>
    <n v="7109"/>
    <x v="3"/>
    <s v="OFF-LA-10003223"/>
    <x v="1"/>
    <x v="9"/>
    <s v="Avery 508"/>
    <x v="997"/>
    <n v="2"/>
    <n v="0"/>
    <n v="4.8117999999999999"/>
  </r>
  <r>
    <x v="1"/>
    <s v="CD-12790"/>
    <s v="Cynthia Delaney"/>
    <x v="2"/>
    <s v="United States"/>
    <x v="84"/>
    <x v="30"/>
    <n v="73120"/>
    <x v="0"/>
    <s v="OFF-LA-10003223"/>
    <x v="1"/>
    <x v="9"/>
    <s v="Avery 508"/>
    <x v="999"/>
    <n v="6"/>
    <n v="0"/>
    <n v="14.4354"/>
  </r>
  <r>
    <x v="1"/>
    <s v="AZ-10750"/>
    <s v="Annie Zypern"/>
    <x v="1"/>
    <s v="United States"/>
    <x v="1"/>
    <x v="1"/>
    <n v="92037"/>
    <x v="1"/>
    <s v="OFF-LA-10003223"/>
    <x v="1"/>
    <x v="9"/>
    <s v="Avery 508"/>
    <x v="996"/>
    <n v="3"/>
    <n v="0"/>
    <n v="7.2176999999999998"/>
  </r>
  <r>
    <x v="1"/>
    <s v="RS-19765"/>
    <s v="Roland Schwarz"/>
    <x v="0"/>
    <s v="United States"/>
    <x v="217"/>
    <x v="9"/>
    <n v="28205"/>
    <x v="2"/>
    <s v="OFF-LA-10003223"/>
    <x v="1"/>
    <x v="9"/>
    <s v="Avery 508"/>
    <x v="2596"/>
    <n v="3"/>
    <n v="0.2"/>
    <n v="4.2716999999999992"/>
  </r>
  <r>
    <x v="3"/>
    <s v="KS-16300"/>
    <s v="Karen Seio"/>
    <x v="0"/>
    <s v="United States"/>
    <x v="32"/>
    <x v="18"/>
    <n v="31907"/>
    <x v="2"/>
    <s v="OFF-LA-10003223"/>
    <x v="1"/>
    <x v="9"/>
    <s v="Avery 508"/>
    <x v="997"/>
    <n v="2"/>
    <n v="0"/>
    <n v="4.8117999999999999"/>
  </r>
  <r>
    <x v="0"/>
    <s v="NM-18520"/>
    <s v="Neoma Murray"/>
    <x v="1"/>
    <s v="United States"/>
    <x v="50"/>
    <x v="25"/>
    <n v="6040"/>
    <x v="3"/>
    <s v="OFF-LA-10003388"/>
    <x v="1"/>
    <x v="9"/>
    <s v="Avery 5"/>
    <x v="2168"/>
    <n v="2"/>
    <n v="0"/>
    <n v="2.8224"/>
  </r>
  <r>
    <x v="1"/>
    <s v="FP-14320"/>
    <s v="Frank Preis"/>
    <x v="1"/>
    <s v="United States"/>
    <x v="1"/>
    <x v="1"/>
    <n v="92037"/>
    <x v="1"/>
    <s v="OFF-LA-10003498"/>
    <x v="1"/>
    <x v="9"/>
    <s v="Avery 475"/>
    <x v="1309"/>
    <n v="3"/>
    <n v="0"/>
    <n v="22.200000000000003"/>
  </r>
  <r>
    <x v="1"/>
    <s v="PL-18925"/>
    <s v="Paul Lucas"/>
    <x v="2"/>
    <s v="United States"/>
    <x v="5"/>
    <x v="1"/>
    <n v="90049"/>
    <x v="1"/>
    <s v="OFF-LA-10003498"/>
    <x v="1"/>
    <x v="9"/>
    <s v="Avery 475"/>
    <x v="1309"/>
    <n v="3"/>
    <n v="0"/>
    <n v="22.200000000000003"/>
  </r>
  <r>
    <x v="1"/>
    <s v="PO-18865"/>
    <s v="Patrick O'Donnell"/>
    <x v="1"/>
    <s v="United States"/>
    <x v="201"/>
    <x v="33"/>
    <n v="46203"/>
    <x v="0"/>
    <s v="OFF-LA-10003498"/>
    <x v="1"/>
    <x v="9"/>
    <s v="Avery 475"/>
    <x v="3948"/>
    <n v="9"/>
    <n v="0"/>
    <n v="66.600000000000009"/>
  </r>
  <r>
    <x v="3"/>
    <s v="KM-16225"/>
    <s v="Kalyca Meade"/>
    <x v="0"/>
    <s v="United States"/>
    <x v="188"/>
    <x v="1"/>
    <n v="94086"/>
    <x v="1"/>
    <s v="OFF-LA-10003498"/>
    <x v="1"/>
    <x v="9"/>
    <s v="Avery 475"/>
    <x v="1309"/>
    <n v="3"/>
    <n v="0"/>
    <n v="22.200000000000003"/>
  </r>
  <r>
    <x v="0"/>
    <s v="JO-15550"/>
    <s v="Jesus Ocampo"/>
    <x v="2"/>
    <s v="United States"/>
    <x v="123"/>
    <x v="13"/>
    <n v="19013"/>
    <x v="3"/>
    <s v="OFF-LA-10003510"/>
    <x v="1"/>
    <x v="9"/>
    <s v="Avery 4027 File Folder Labels for Dot Matrix Printers, 5000 Labels per Box, White"/>
    <x v="3949"/>
    <n v="4"/>
    <n v="0.2"/>
    <n v="31.751200000000001"/>
  </r>
  <r>
    <x v="3"/>
    <s v="DK-12835"/>
    <s v="Damala Kotsonis"/>
    <x v="0"/>
    <s v="United States"/>
    <x v="27"/>
    <x v="1"/>
    <n v="93905"/>
    <x v="1"/>
    <s v="OFF-LA-10003510"/>
    <x v="1"/>
    <x v="9"/>
    <s v="Avery 4027 File Folder Labels for Dot Matrix Printers, 5000 Labels per Box, White"/>
    <x v="3950"/>
    <n v="14"/>
    <n v="0"/>
    <n v="196.61320000000001"/>
  </r>
  <r>
    <x v="1"/>
    <s v="IM-15070"/>
    <s v="Irene Maddox"/>
    <x v="1"/>
    <s v="United States"/>
    <x v="6"/>
    <x v="3"/>
    <n v="10009"/>
    <x v="3"/>
    <s v="OFF-LA-10003510"/>
    <x v="1"/>
    <x v="9"/>
    <s v="Avery 4027 File Folder Labels for Dot Matrix Printers, 5000 Labels per Box, White"/>
    <x v="3918"/>
    <n v="4"/>
    <n v="0"/>
    <n v="56.175200000000004"/>
  </r>
  <r>
    <x v="1"/>
    <s v="SN-20710"/>
    <s v="Steve Nguyen"/>
    <x v="2"/>
    <s v="United States"/>
    <x v="116"/>
    <x v="12"/>
    <n v="77506"/>
    <x v="0"/>
    <s v="OFF-LA-10003510"/>
    <x v="1"/>
    <x v="9"/>
    <s v="Avery 4027 File Folder Labels for Dot Matrix Printers, 5000 Labels per Box, White"/>
    <x v="3951"/>
    <n v="2"/>
    <n v="0.2"/>
    <n v="15.8756"/>
  </r>
  <r>
    <x v="1"/>
    <s v="GT-14755"/>
    <s v="Guy Thornton"/>
    <x v="1"/>
    <s v="United States"/>
    <x v="68"/>
    <x v="1"/>
    <n v="90805"/>
    <x v="1"/>
    <s v="OFF-LA-10003510"/>
    <x v="1"/>
    <x v="9"/>
    <s v="Avery 4027 File Folder Labels for Dot Matrix Printers, 5000 Labels per Box, White"/>
    <x v="3952"/>
    <n v="2"/>
    <n v="0"/>
    <n v="28.087600000000002"/>
  </r>
  <r>
    <x v="1"/>
    <s v="SH-20395"/>
    <s v="Shahid Hopkins"/>
    <x v="1"/>
    <s v="United States"/>
    <x v="6"/>
    <x v="3"/>
    <n v="10035"/>
    <x v="3"/>
    <s v="OFF-LA-10003510"/>
    <x v="1"/>
    <x v="9"/>
    <s v="Avery 4027 File Folder Labels for Dot Matrix Printers, 5000 Labels per Box, White"/>
    <x v="3953"/>
    <n v="3"/>
    <n v="0"/>
    <n v="42.131399999999999"/>
  </r>
  <r>
    <x v="1"/>
    <s v="JP-15520"/>
    <s v="Jeremy Pistek"/>
    <x v="1"/>
    <s v="United States"/>
    <x v="66"/>
    <x v="14"/>
    <n v="53711"/>
    <x v="0"/>
    <s v="OFF-LA-10003510"/>
    <x v="1"/>
    <x v="9"/>
    <s v="Avery 4027 File Folder Labels for Dot Matrix Printers, 5000 Labels per Box, White"/>
    <x v="3952"/>
    <n v="2"/>
    <n v="0"/>
    <n v="28.087600000000002"/>
  </r>
  <r>
    <x v="3"/>
    <s v="LS-16975"/>
    <s v="Lindsay Shagiari"/>
    <x v="2"/>
    <s v="United States"/>
    <x v="0"/>
    <x v="0"/>
    <n v="60653"/>
    <x v="0"/>
    <s v="OFF-LA-10003510"/>
    <x v="1"/>
    <x v="9"/>
    <s v="Avery 4027 File Folder Labels for Dot Matrix Printers, 5000 Labels per Box, White"/>
    <x v="3954"/>
    <n v="1"/>
    <n v="0.2"/>
    <n v="7.9378000000000002"/>
  </r>
  <r>
    <x v="2"/>
    <s v="MB-18085"/>
    <s v="Mick Brown"/>
    <x v="1"/>
    <s v="United States"/>
    <x v="217"/>
    <x v="9"/>
    <n v="28205"/>
    <x v="2"/>
    <s v="OFF-LA-10003510"/>
    <x v="1"/>
    <x v="9"/>
    <s v="Avery 4027 File Folder Labels for Dot Matrix Printers, 5000 Labels per Box, White"/>
    <x v="3955"/>
    <n v="5"/>
    <n v="0.2"/>
    <n v="39.689000000000007"/>
  </r>
  <r>
    <x v="1"/>
    <s v="DL-13495"/>
    <s v="Dionis Lloyd"/>
    <x v="0"/>
    <s v="United States"/>
    <x v="241"/>
    <x v="1"/>
    <n v="91360"/>
    <x v="1"/>
    <s v="OFF-LA-10003510"/>
    <x v="1"/>
    <x v="9"/>
    <s v="Avery 4027 File Folder Labels for Dot Matrix Printers, 5000 Labels per Box, White"/>
    <x v="3956"/>
    <n v="5"/>
    <n v="0"/>
    <n v="70.219000000000008"/>
  </r>
  <r>
    <x v="2"/>
    <s v="MB-17305"/>
    <s v="Maria Bertelson"/>
    <x v="1"/>
    <s v="United States"/>
    <x v="32"/>
    <x v="22"/>
    <n v="43229"/>
    <x v="3"/>
    <s v="OFF-LA-10003510"/>
    <x v="1"/>
    <x v="9"/>
    <s v="Avery 4027 File Folder Labels for Dot Matrix Printers, 5000 Labels per Box, White"/>
    <x v="3954"/>
    <n v="1"/>
    <n v="0.2"/>
    <n v="7.9378000000000002"/>
  </r>
  <r>
    <x v="2"/>
    <s v="PK-19075"/>
    <s v="Pete Kriz"/>
    <x v="1"/>
    <s v="United States"/>
    <x v="99"/>
    <x v="14"/>
    <n v="53209"/>
    <x v="0"/>
    <s v="OFF-LA-10003537"/>
    <x v="1"/>
    <x v="9"/>
    <s v="Avery 515"/>
    <x v="3050"/>
    <n v="2"/>
    <n v="0"/>
    <n v="11.778199999999998"/>
  </r>
  <r>
    <x v="1"/>
    <s v="MA-17560"/>
    <s v="Matt Abelman"/>
    <x v="2"/>
    <s v="United States"/>
    <x v="485"/>
    <x v="14"/>
    <n v="53081"/>
    <x v="0"/>
    <s v="OFF-LA-10003537"/>
    <x v="1"/>
    <x v="9"/>
    <s v="Avery 515"/>
    <x v="3957"/>
    <n v="3"/>
    <n v="0"/>
    <n v="17.667299999999997"/>
  </r>
  <r>
    <x v="1"/>
    <s v="MS-17365"/>
    <s v="Maribeth Schnelling"/>
    <x v="1"/>
    <s v="United States"/>
    <x v="2"/>
    <x v="1"/>
    <n v="94110"/>
    <x v="1"/>
    <s v="OFF-LA-10003663"/>
    <x v="1"/>
    <x v="9"/>
    <s v="Avery 498"/>
    <x v="3958"/>
    <n v="2"/>
    <n v="0"/>
    <n v="2.7166000000000001"/>
  </r>
  <r>
    <x v="1"/>
    <s v="RB-19360"/>
    <s v="Raymond Buch"/>
    <x v="1"/>
    <s v="United States"/>
    <x v="207"/>
    <x v="31"/>
    <n v="57103"/>
    <x v="0"/>
    <s v="OFF-LA-10003663"/>
    <x v="1"/>
    <x v="9"/>
    <s v="Avery 498"/>
    <x v="3959"/>
    <n v="7"/>
    <n v="0"/>
    <n v="9.5081000000000007"/>
  </r>
  <r>
    <x v="1"/>
    <s v="KH-16360"/>
    <s v="Katherine Hughes"/>
    <x v="1"/>
    <s v="United States"/>
    <x v="0"/>
    <x v="0"/>
    <n v="60623"/>
    <x v="0"/>
    <s v="OFF-LA-10003663"/>
    <x v="1"/>
    <x v="9"/>
    <s v="Avery 498"/>
    <x v="3960"/>
    <n v="4"/>
    <n v="0.2"/>
    <n v="3.1212"/>
  </r>
  <r>
    <x v="3"/>
    <s v="DL-12865"/>
    <s v="Dan Lawera"/>
    <x v="1"/>
    <s v="United States"/>
    <x v="487"/>
    <x v="12"/>
    <n v="76248"/>
    <x v="0"/>
    <s v="OFF-LA-10003714"/>
    <x v="1"/>
    <x v="9"/>
    <s v="Avery 510"/>
    <x v="3879"/>
    <n v="2"/>
    <n v="0.2"/>
    <n v="2.0999999999999996"/>
  </r>
  <r>
    <x v="3"/>
    <s v="JE-16165"/>
    <s v="Justin Ellison"/>
    <x v="0"/>
    <s v="United States"/>
    <x v="452"/>
    <x v="1"/>
    <n v="95695"/>
    <x v="1"/>
    <s v="OFF-LA-10003714"/>
    <x v="1"/>
    <x v="9"/>
    <s v="Avery 510"/>
    <x v="3943"/>
    <n v="1"/>
    <n v="0"/>
    <n v="1.7999999999999998"/>
  </r>
  <r>
    <x v="1"/>
    <s v="SJ-20125"/>
    <s v="Sanjit Jacobs"/>
    <x v="2"/>
    <s v="United States"/>
    <x v="54"/>
    <x v="24"/>
    <n v="37064"/>
    <x v="2"/>
    <s v="OFF-LA-10003714"/>
    <x v="1"/>
    <x v="9"/>
    <s v="Avery 510"/>
    <x v="3961"/>
    <n v="4"/>
    <n v="0.2"/>
    <n v="4.1999999999999993"/>
  </r>
  <r>
    <x v="0"/>
    <s v="AB-10105"/>
    <s v="Adrian Barton"/>
    <x v="1"/>
    <s v="United States"/>
    <x v="201"/>
    <x v="33"/>
    <n v="46203"/>
    <x v="0"/>
    <s v="OFF-LA-10003720"/>
    <x v="1"/>
    <x v="9"/>
    <s v="Avery 487"/>
    <x v="3917"/>
    <n v="1"/>
    <n v="0"/>
    <n v="1.7343"/>
  </r>
  <r>
    <x v="0"/>
    <s v="JB-16000"/>
    <s v="Joy Bell-"/>
    <x v="1"/>
    <s v="United States"/>
    <x v="18"/>
    <x v="13"/>
    <n v="19140"/>
    <x v="3"/>
    <s v="OFF-LA-10003720"/>
    <x v="1"/>
    <x v="9"/>
    <s v="Avery 487"/>
    <x v="2396"/>
    <n v="8"/>
    <n v="0.2"/>
    <n v="7.9703999999999997"/>
  </r>
  <r>
    <x v="1"/>
    <s v="BM-11785"/>
    <s v="Bryan Mills"/>
    <x v="1"/>
    <s v="United States"/>
    <x v="32"/>
    <x v="22"/>
    <n v="43229"/>
    <x v="3"/>
    <s v="OFF-LA-10003720"/>
    <x v="1"/>
    <x v="9"/>
    <s v="Avery 487"/>
    <x v="3891"/>
    <n v="2"/>
    <n v="0.2"/>
    <n v="1.9925999999999999"/>
  </r>
  <r>
    <x v="1"/>
    <s v="SF-20200"/>
    <s v="Sarah Foster"/>
    <x v="1"/>
    <s v="United States"/>
    <x v="11"/>
    <x v="8"/>
    <n v="98103"/>
    <x v="1"/>
    <s v="OFF-LA-10003720"/>
    <x v="1"/>
    <x v="9"/>
    <s v="Avery 487"/>
    <x v="3729"/>
    <n v="3"/>
    <n v="0"/>
    <n v="5.2028999999999996"/>
  </r>
  <r>
    <x v="3"/>
    <s v="SM-20005"/>
    <s v="Sally Matthias"/>
    <x v="1"/>
    <s v="United States"/>
    <x v="6"/>
    <x v="3"/>
    <n v="10035"/>
    <x v="3"/>
    <s v="OFF-LA-10003720"/>
    <x v="1"/>
    <x v="9"/>
    <s v="Avery 487"/>
    <x v="1136"/>
    <n v="7"/>
    <n v="0"/>
    <n v="12.1401"/>
  </r>
  <r>
    <x v="1"/>
    <s v="BD-11770"/>
    <s v="Bryan Davis"/>
    <x v="1"/>
    <s v="United States"/>
    <x v="345"/>
    <x v="8"/>
    <n v="98026"/>
    <x v="1"/>
    <s v="OFF-LA-10003720"/>
    <x v="1"/>
    <x v="9"/>
    <s v="Avery 487"/>
    <x v="1005"/>
    <n v="2"/>
    <n v="0"/>
    <n v="3.4685999999999999"/>
  </r>
  <r>
    <x v="2"/>
    <s v="NB-18655"/>
    <s v="Nona Balk"/>
    <x v="0"/>
    <s v="United States"/>
    <x v="99"/>
    <x v="14"/>
    <n v="53209"/>
    <x v="0"/>
    <s v="OFF-LA-10003720"/>
    <x v="1"/>
    <x v="9"/>
    <s v="Avery 487"/>
    <x v="1005"/>
    <n v="2"/>
    <n v="0"/>
    <n v="3.4685999999999999"/>
  </r>
  <r>
    <x v="1"/>
    <s v="KH-16510"/>
    <s v="Keith Herrera"/>
    <x v="1"/>
    <s v="United States"/>
    <x v="2"/>
    <x v="1"/>
    <n v="94110"/>
    <x v="1"/>
    <s v="OFF-LA-10003766"/>
    <x v="1"/>
    <x v="9"/>
    <s v="Self-Adhesive Removable Labels"/>
    <x v="3962"/>
    <n v="9"/>
    <n v="0"/>
    <n v="13.608000000000001"/>
  </r>
  <r>
    <x v="3"/>
    <s v="DL-13495"/>
    <s v="Dionis Lloyd"/>
    <x v="0"/>
    <s v="United States"/>
    <x v="2"/>
    <x v="1"/>
    <n v="94110"/>
    <x v="1"/>
    <s v="OFF-LA-10003766"/>
    <x v="1"/>
    <x v="9"/>
    <s v="Self-Adhesive Removable Labels"/>
    <x v="3916"/>
    <n v="2"/>
    <n v="0"/>
    <n v="3.024"/>
  </r>
  <r>
    <x v="1"/>
    <s v="TM-21010"/>
    <s v="Tamara Manning"/>
    <x v="1"/>
    <s v="United States"/>
    <x v="89"/>
    <x v="28"/>
    <n v="84057"/>
    <x v="1"/>
    <s v="OFF-LA-10003766"/>
    <x v="1"/>
    <x v="9"/>
    <s v="Self-Adhesive Removable Labels"/>
    <x v="3963"/>
    <n v="5"/>
    <n v="0"/>
    <n v="7.5600000000000005"/>
  </r>
  <r>
    <x v="1"/>
    <s v="DK-12835"/>
    <s v="Damala Kotsonis"/>
    <x v="0"/>
    <s v="United States"/>
    <x v="266"/>
    <x v="1"/>
    <n v="95661"/>
    <x v="1"/>
    <s v="OFF-LA-10003766"/>
    <x v="1"/>
    <x v="9"/>
    <s v="Self-Adhesive Removable Labels"/>
    <x v="3902"/>
    <n v="1"/>
    <n v="0"/>
    <n v="1.512"/>
  </r>
  <r>
    <x v="0"/>
    <s v="CS-11950"/>
    <s v="Carlos Soltero"/>
    <x v="1"/>
    <s v="United States"/>
    <x v="6"/>
    <x v="3"/>
    <n v="10024"/>
    <x v="3"/>
    <s v="OFF-LA-10003766"/>
    <x v="1"/>
    <x v="9"/>
    <s v="Self-Adhesive Removable Labels"/>
    <x v="3754"/>
    <n v="3"/>
    <n v="0"/>
    <n v="4.5359999999999996"/>
  </r>
  <r>
    <x v="1"/>
    <s v="KF-16285"/>
    <s v="Karen Ferguson"/>
    <x v="2"/>
    <s v="United States"/>
    <x v="75"/>
    <x v="18"/>
    <n v="30328"/>
    <x v="2"/>
    <s v="OFF-LA-10003766"/>
    <x v="1"/>
    <x v="9"/>
    <s v="Self-Adhesive Removable Labels"/>
    <x v="3963"/>
    <n v="5"/>
    <n v="0"/>
    <n v="7.5600000000000005"/>
  </r>
  <r>
    <x v="1"/>
    <s v="DV-13465"/>
    <s v="Dianna Vittorini"/>
    <x v="1"/>
    <s v="United States"/>
    <x v="68"/>
    <x v="3"/>
    <n v="11561"/>
    <x v="3"/>
    <s v="OFF-LA-10003766"/>
    <x v="1"/>
    <x v="9"/>
    <s v="Self-Adhesive Removable Labels"/>
    <x v="3927"/>
    <n v="10"/>
    <n v="0"/>
    <n v="15.120000000000001"/>
  </r>
  <r>
    <x v="0"/>
    <s v="MT-18070"/>
    <s v="Michelle Tran"/>
    <x v="2"/>
    <s v="United States"/>
    <x v="5"/>
    <x v="1"/>
    <n v="90045"/>
    <x v="1"/>
    <s v="OFF-LA-10003923"/>
    <x v="1"/>
    <x v="9"/>
    <s v="Alphabetical Labels for Top Tab Filing"/>
    <x v="3938"/>
    <n v="2"/>
    <n v="0"/>
    <n v="14.8"/>
  </r>
  <r>
    <x v="1"/>
    <s v="MS-17365"/>
    <s v="Maribeth Schnelling"/>
    <x v="1"/>
    <s v="United States"/>
    <x v="15"/>
    <x v="6"/>
    <n v="48227"/>
    <x v="0"/>
    <s v="OFF-LA-10003923"/>
    <x v="1"/>
    <x v="9"/>
    <s v="Alphabetical Labels for Top Tab Filing"/>
    <x v="3964"/>
    <n v="7"/>
    <n v="0"/>
    <n v="51.800000000000004"/>
  </r>
  <r>
    <x v="1"/>
    <s v="SZ-20035"/>
    <s v="Sam Zeldin"/>
    <x v="2"/>
    <s v="United States"/>
    <x v="152"/>
    <x v="12"/>
    <n v="75051"/>
    <x v="0"/>
    <s v="OFF-LA-10003923"/>
    <x v="1"/>
    <x v="9"/>
    <s v="Alphabetical Labels for Top Tab Filing"/>
    <x v="943"/>
    <n v="2"/>
    <n v="0.2"/>
    <n v="8.879999999999999"/>
  </r>
  <r>
    <x v="1"/>
    <s v="ML-17755"/>
    <s v="Max Ludwig"/>
    <x v="2"/>
    <s v="United States"/>
    <x v="33"/>
    <x v="23"/>
    <n v="97477"/>
    <x v="1"/>
    <s v="OFF-LA-10003923"/>
    <x v="1"/>
    <x v="9"/>
    <s v="Alphabetical Labels for Top Tab Filing"/>
    <x v="3965"/>
    <n v="6"/>
    <n v="0.2"/>
    <n v="26.640000000000004"/>
  </r>
  <r>
    <x v="1"/>
    <s v="ED-13885"/>
    <s v="Emily Ducich"/>
    <x v="2"/>
    <s v="United States"/>
    <x v="17"/>
    <x v="12"/>
    <n v="77036"/>
    <x v="0"/>
    <s v="OFF-LA-10003923"/>
    <x v="1"/>
    <x v="9"/>
    <s v="Alphabetical Labels for Top Tab Filing"/>
    <x v="943"/>
    <n v="2"/>
    <n v="0.2"/>
    <n v="8.879999999999999"/>
  </r>
  <r>
    <x v="1"/>
    <s v="CJ-12010"/>
    <s v="Caroline Jumper"/>
    <x v="1"/>
    <s v="United States"/>
    <x v="6"/>
    <x v="3"/>
    <n v="10009"/>
    <x v="3"/>
    <s v="OFF-LA-10003923"/>
    <x v="1"/>
    <x v="9"/>
    <s v="Alphabetical Labels for Top Tab Filing"/>
    <x v="1309"/>
    <n v="3"/>
    <n v="0"/>
    <n v="22.200000000000003"/>
  </r>
  <r>
    <x v="1"/>
    <s v="AI-10855"/>
    <s v="Arianne Irving"/>
    <x v="1"/>
    <s v="United States"/>
    <x v="289"/>
    <x v="1"/>
    <n v="94513"/>
    <x v="1"/>
    <s v="OFF-LA-10003923"/>
    <x v="1"/>
    <x v="9"/>
    <s v="Alphabetical Labels for Top Tab Filing"/>
    <x v="3966"/>
    <n v="6"/>
    <n v="0"/>
    <n v="44.400000000000006"/>
  </r>
  <r>
    <x v="0"/>
    <s v="RF-19840"/>
    <s v="Roy Französisch"/>
    <x v="1"/>
    <s v="United States"/>
    <x v="33"/>
    <x v="17"/>
    <n v="22153"/>
    <x v="2"/>
    <s v="OFF-LA-10003923"/>
    <x v="1"/>
    <x v="9"/>
    <s v="Alphabetical Labels for Top Tab Filing"/>
    <x v="3964"/>
    <n v="7"/>
    <n v="0"/>
    <n v="51.800000000000004"/>
  </r>
  <r>
    <x v="1"/>
    <s v="DL-12865"/>
    <s v="Dan Lawera"/>
    <x v="1"/>
    <s v="United States"/>
    <x v="68"/>
    <x v="1"/>
    <n v="90805"/>
    <x v="1"/>
    <s v="OFF-LA-10003923"/>
    <x v="1"/>
    <x v="9"/>
    <s v="Alphabetical Labels for Top Tab Filing"/>
    <x v="3938"/>
    <n v="2"/>
    <n v="0"/>
    <n v="14.8"/>
  </r>
  <r>
    <x v="1"/>
    <s v="BD-11725"/>
    <s v="Bruce Degenhardt"/>
    <x v="1"/>
    <s v="United States"/>
    <x v="110"/>
    <x v="21"/>
    <n v="40475"/>
    <x v="2"/>
    <s v="OFF-LA-10003930"/>
    <x v="1"/>
    <x v="9"/>
    <s v="Dot Matrix Printer Tape Reel Labels, White, 5000/Box"/>
    <x v="3967"/>
    <n v="3"/>
    <n v="0"/>
    <n v="144.51570000000001"/>
  </r>
  <r>
    <x v="3"/>
    <s v="BD-11605"/>
    <s v="Brian Dahlen"/>
    <x v="1"/>
    <s v="United States"/>
    <x v="24"/>
    <x v="10"/>
    <n v="33180"/>
    <x v="2"/>
    <s v="OFF-LA-10003930"/>
    <x v="1"/>
    <x v="9"/>
    <s v="Dot Matrix Printer Tape Reel Labels, White, 5000/Box"/>
    <x v="3968"/>
    <n v="3"/>
    <n v="0.2"/>
    <n v="85.529700000000005"/>
  </r>
  <r>
    <x v="1"/>
    <s v="JC-15385"/>
    <s v="Jenna Caffey"/>
    <x v="1"/>
    <s v="United States"/>
    <x v="318"/>
    <x v="8"/>
    <n v="98031"/>
    <x v="1"/>
    <s v="OFF-LA-10003930"/>
    <x v="1"/>
    <x v="9"/>
    <s v="Dot Matrix Printer Tape Reel Labels, White, 5000/Box"/>
    <x v="3969"/>
    <n v="8"/>
    <n v="0"/>
    <n v="385.37520000000001"/>
  </r>
  <r>
    <x v="0"/>
    <s v="SW-20455"/>
    <s v="Shaun Weien"/>
    <x v="1"/>
    <s v="United States"/>
    <x v="277"/>
    <x v="17"/>
    <n v="23434"/>
    <x v="2"/>
    <s v="OFF-LA-10003930"/>
    <x v="1"/>
    <x v="9"/>
    <s v="Dot Matrix Printer Tape Reel Labels, White, 5000/Box"/>
    <x v="3970"/>
    <n v="2"/>
    <n v="0"/>
    <n v="96.343800000000002"/>
  </r>
  <r>
    <x v="3"/>
    <s v="TP-21565"/>
    <s v="Tracy Poddar"/>
    <x v="0"/>
    <s v="United States"/>
    <x v="117"/>
    <x v="23"/>
    <n v="97405"/>
    <x v="1"/>
    <s v="OFF-LA-10003930"/>
    <x v="1"/>
    <x v="9"/>
    <s v="Dot Matrix Printer Tape Reel Labels, White, 5000/Box"/>
    <x v="3971"/>
    <n v="8"/>
    <n v="0.2"/>
    <n v="228.07919999999999"/>
  </r>
  <r>
    <x v="1"/>
    <s v="NG-18355"/>
    <s v="Nat Gilpin"/>
    <x v="0"/>
    <s v="United States"/>
    <x v="109"/>
    <x v="6"/>
    <n v="49201"/>
    <x v="0"/>
    <s v="OFF-LA-10003930"/>
    <x v="1"/>
    <x v="9"/>
    <s v="Dot Matrix Printer Tape Reel Labels, White, 5000/Box"/>
    <x v="3970"/>
    <n v="2"/>
    <n v="0"/>
    <n v="96.343800000000002"/>
  </r>
  <r>
    <x v="3"/>
    <s v="MS-17710"/>
    <s v="Maurice Satty"/>
    <x v="1"/>
    <s v="United States"/>
    <x v="157"/>
    <x v="36"/>
    <n v="36830"/>
    <x v="2"/>
    <s v="OFF-LA-10003930"/>
    <x v="1"/>
    <x v="9"/>
    <s v="Dot Matrix Printer Tape Reel Labels, White, 5000/Box"/>
    <x v="3972"/>
    <n v="5"/>
    <n v="0"/>
    <n v="240.8595"/>
  </r>
  <r>
    <x v="3"/>
    <s v="HK-14890"/>
    <s v="Heather Kirkland"/>
    <x v="0"/>
    <s v="United States"/>
    <x v="15"/>
    <x v="6"/>
    <n v="48234"/>
    <x v="0"/>
    <s v="OFF-LA-10003930"/>
    <x v="1"/>
    <x v="9"/>
    <s v="Dot Matrix Printer Tape Reel Labels, White, 5000/Box"/>
    <x v="3972"/>
    <n v="5"/>
    <n v="0"/>
    <n v="240.8595"/>
  </r>
  <r>
    <x v="1"/>
    <s v="MY-17380"/>
    <s v="Maribeth Yedwab"/>
    <x v="0"/>
    <s v="United States"/>
    <x v="377"/>
    <x v="1"/>
    <n v="91730"/>
    <x v="1"/>
    <s v="OFF-LA-10004008"/>
    <x v="1"/>
    <x v="9"/>
    <s v="Avery 507"/>
    <x v="2168"/>
    <n v="2"/>
    <n v="0"/>
    <n v="2.6495999999999995"/>
  </r>
  <r>
    <x v="1"/>
    <s v="RB-19645"/>
    <s v="Robert Barroso"/>
    <x v="0"/>
    <s v="United States"/>
    <x v="128"/>
    <x v="24"/>
    <n v="38109"/>
    <x v="2"/>
    <s v="OFF-LA-10004008"/>
    <x v="1"/>
    <x v="9"/>
    <s v="Avery 507"/>
    <x v="3973"/>
    <n v="8"/>
    <n v="0.2"/>
    <n v="5.9903999999999984"/>
  </r>
  <r>
    <x v="0"/>
    <s v="BS-11800"/>
    <s v="Bryan Spruell"/>
    <x v="2"/>
    <s v="United States"/>
    <x v="6"/>
    <x v="3"/>
    <n v="10011"/>
    <x v="3"/>
    <s v="OFF-LA-10004055"/>
    <x v="1"/>
    <x v="9"/>
    <s v="Color-Coded Legal Exhibit Labels"/>
    <x v="997"/>
    <n v="2"/>
    <n v="0"/>
    <n v="4.8117999999999999"/>
  </r>
  <r>
    <x v="1"/>
    <s v="KT-16480"/>
    <s v="Kean Thornton"/>
    <x v="1"/>
    <s v="United States"/>
    <x v="394"/>
    <x v="16"/>
    <n v="7050"/>
    <x v="3"/>
    <s v="OFF-LA-10004055"/>
    <x v="1"/>
    <x v="9"/>
    <s v="Color-Coded Legal Exhibit Labels"/>
    <x v="2598"/>
    <n v="1"/>
    <n v="0"/>
    <n v="2.4058999999999999"/>
  </r>
  <r>
    <x v="0"/>
    <s v="EM-14095"/>
    <s v="Eudokia Martin"/>
    <x v="0"/>
    <s v="United States"/>
    <x v="5"/>
    <x v="1"/>
    <n v="90036"/>
    <x v="1"/>
    <s v="OFF-LA-10004093"/>
    <x v="1"/>
    <x v="9"/>
    <s v="Avery 486"/>
    <x v="3884"/>
    <n v="2"/>
    <n v="0"/>
    <n v="6.8713999999999995"/>
  </r>
  <r>
    <x v="1"/>
    <s v="EM-13825"/>
    <s v="Elizabeth Moffitt"/>
    <x v="0"/>
    <s v="United States"/>
    <x v="207"/>
    <x v="31"/>
    <n v="57103"/>
    <x v="0"/>
    <s v="OFF-LA-10004093"/>
    <x v="1"/>
    <x v="9"/>
    <s v="Avery 486"/>
    <x v="3884"/>
    <n v="2"/>
    <n v="0"/>
    <n v="6.8713999999999995"/>
  </r>
  <r>
    <x v="3"/>
    <s v="DB-13405"/>
    <s v="Denny Blanton"/>
    <x v="1"/>
    <s v="United States"/>
    <x v="6"/>
    <x v="3"/>
    <n v="10011"/>
    <x v="3"/>
    <s v="OFF-LA-10004093"/>
    <x v="1"/>
    <x v="9"/>
    <s v="Avery 486"/>
    <x v="3888"/>
    <n v="1"/>
    <n v="0"/>
    <n v="3.4356999999999998"/>
  </r>
  <r>
    <x v="3"/>
    <s v="RF-19735"/>
    <s v="Roland Fjeld"/>
    <x v="1"/>
    <s v="United States"/>
    <x v="6"/>
    <x v="3"/>
    <n v="10024"/>
    <x v="3"/>
    <s v="OFF-LA-10004093"/>
    <x v="1"/>
    <x v="9"/>
    <s v="Avery 486"/>
    <x v="3930"/>
    <n v="3"/>
    <n v="0"/>
    <n v="10.307099999999998"/>
  </r>
  <r>
    <x v="2"/>
    <s v="MA-17560"/>
    <s v="Matt Abelman"/>
    <x v="2"/>
    <s v="United States"/>
    <x v="6"/>
    <x v="3"/>
    <n v="10024"/>
    <x v="3"/>
    <s v="OFF-LA-10004093"/>
    <x v="1"/>
    <x v="9"/>
    <s v="Avery 486"/>
    <x v="3888"/>
    <n v="1"/>
    <n v="0"/>
    <n v="3.4356999999999998"/>
  </r>
  <r>
    <x v="1"/>
    <s v="SE-20110"/>
    <s v="Sanjit Engle"/>
    <x v="1"/>
    <s v="United States"/>
    <x v="11"/>
    <x v="8"/>
    <n v="98103"/>
    <x v="1"/>
    <s v="OFF-LA-10004093"/>
    <x v="1"/>
    <x v="9"/>
    <s v="Avery 486"/>
    <x v="3884"/>
    <n v="2"/>
    <n v="0"/>
    <n v="6.8713999999999995"/>
  </r>
  <r>
    <x v="1"/>
    <s v="KD-16495"/>
    <s v="Keith Dawkins"/>
    <x v="0"/>
    <s v="United States"/>
    <x v="18"/>
    <x v="13"/>
    <n v="19120"/>
    <x v="3"/>
    <s v="OFF-LA-10004093"/>
    <x v="1"/>
    <x v="9"/>
    <s v="Avery 486"/>
    <x v="3885"/>
    <n v="3"/>
    <n v="0.2"/>
    <n v="5.9210999999999983"/>
  </r>
  <r>
    <x v="1"/>
    <s v="EM-14200"/>
    <s v="Evan Minnotte"/>
    <x v="2"/>
    <s v="United States"/>
    <x v="24"/>
    <x v="10"/>
    <n v="33142"/>
    <x v="2"/>
    <s v="OFF-LA-10004093"/>
    <x v="1"/>
    <x v="9"/>
    <s v="Avery 486"/>
    <x v="3887"/>
    <n v="2"/>
    <n v="0.2"/>
    <n v="3.9473999999999996"/>
  </r>
  <r>
    <x v="3"/>
    <s v="HF-14995"/>
    <s v="Herbert Flentye"/>
    <x v="1"/>
    <s v="United States"/>
    <x v="67"/>
    <x v="15"/>
    <n v="21215"/>
    <x v="3"/>
    <s v="OFF-LA-10004093"/>
    <x v="1"/>
    <x v="9"/>
    <s v="Avery 486"/>
    <x v="3886"/>
    <n v="8"/>
    <n v="0"/>
    <n v="27.485599999999998"/>
  </r>
  <r>
    <x v="1"/>
    <s v="DD-13570"/>
    <s v="Dorothy Dickinson"/>
    <x v="1"/>
    <s v="United States"/>
    <x v="18"/>
    <x v="13"/>
    <n v="19134"/>
    <x v="3"/>
    <s v="OFF-LA-10004178"/>
    <x v="1"/>
    <x v="9"/>
    <s v="Avery 491"/>
    <x v="2082"/>
    <n v="1"/>
    <n v="0.2"/>
    <n v="1.0737999999999999"/>
  </r>
  <r>
    <x v="1"/>
    <s v="JF-15295"/>
    <s v="Jason Fortune-"/>
    <x v="1"/>
    <s v="United States"/>
    <x v="31"/>
    <x v="12"/>
    <n v="75023"/>
    <x v="0"/>
    <s v="OFF-LA-10004178"/>
    <x v="1"/>
    <x v="9"/>
    <s v="Avery 491"/>
    <x v="3597"/>
    <n v="4"/>
    <n v="0.2"/>
    <n v="4.2951999999999995"/>
  </r>
  <r>
    <x v="1"/>
    <s v="AJ-10945"/>
    <s v="Ashley Jarboe"/>
    <x v="1"/>
    <s v="United States"/>
    <x v="15"/>
    <x v="6"/>
    <n v="48227"/>
    <x v="0"/>
    <s v="OFF-LA-10004178"/>
    <x v="1"/>
    <x v="9"/>
    <s v="Avery 491"/>
    <x v="2197"/>
    <n v="7"/>
    <n v="0"/>
    <n v="13.2986"/>
  </r>
  <r>
    <x v="1"/>
    <s v="AJ-10780"/>
    <s v="Anthony Jacobs"/>
    <x v="0"/>
    <s v="United States"/>
    <x v="33"/>
    <x v="17"/>
    <n v="22153"/>
    <x v="2"/>
    <s v="OFF-LA-10004272"/>
    <x v="1"/>
    <x v="9"/>
    <s v="Avery 482"/>
    <x v="3974"/>
    <n v="1"/>
    <n v="0"/>
    <n v="1.3583000000000001"/>
  </r>
  <r>
    <x v="1"/>
    <s v="KN-16390"/>
    <s v="Katherine Nockton"/>
    <x v="0"/>
    <s v="United States"/>
    <x v="5"/>
    <x v="1"/>
    <n v="90004"/>
    <x v="1"/>
    <s v="OFF-LA-10004272"/>
    <x v="1"/>
    <x v="9"/>
    <s v="Avery 482"/>
    <x v="1831"/>
    <n v="3"/>
    <n v="0"/>
    <n v="4.0749000000000004"/>
  </r>
  <r>
    <x v="0"/>
    <s v="NB-18655"/>
    <s v="Nona Balk"/>
    <x v="0"/>
    <s v="United States"/>
    <x v="19"/>
    <x v="12"/>
    <n v="75217"/>
    <x v="0"/>
    <s v="OFF-LA-10004345"/>
    <x v="1"/>
    <x v="9"/>
    <s v="Avery 493"/>
    <x v="995"/>
    <n v="4"/>
    <n v="0.2"/>
    <n v="5.6955999999999989"/>
  </r>
  <r>
    <x v="1"/>
    <s v="KH-16630"/>
    <s v="Ken Heidel"/>
    <x v="0"/>
    <s v="United States"/>
    <x v="17"/>
    <x v="12"/>
    <n v="77070"/>
    <x v="0"/>
    <s v="OFF-LA-10004345"/>
    <x v="1"/>
    <x v="9"/>
    <s v="Avery 493"/>
    <x v="995"/>
    <n v="4"/>
    <n v="0.2"/>
    <n v="5.6955999999999989"/>
  </r>
  <r>
    <x v="2"/>
    <s v="JF-15490"/>
    <s v="Jeremy Farry"/>
    <x v="1"/>
    <s v="United States"/>
    <x v="248"/>
    <x v="18"/>
    <n v="30605"/>
    <x v="2"/>
    <s v="OFF-LA-10004345"/>
    <x v="1"/>
    <x v="9"/>
    <s v="Avery 493"/>
    <x v="996"/>
    <n v="3"/>
    <n v="0"/>
    <n v="7.2176999999999998"/>
  </r>
  <r>
    <x v="3"/>
    <s v="CV-12805"/>
    <s v="Cynthia Voltz"/>
    <x v="0"/>
    <s v="United States"/>
    <x v="5"/>
    <x v="1"/>
    <n v="90045"/>
    <x v="1"/>
    <s v="OFF-LA-10004345"/>
    <x v="1"/>
    <x v="9"/>
    <s v="Avery 493"/>
    <x v="997"/>
    <n v="2"/>
    <n v="0"/>
    <n v="4.8117999999999999"/>
  </r>
  <r>
    <x v="1"/>
    <s v="TB-21250"/>
    <s v="Tim Brockman"/>
    <x v="1"/>
    <s v="United States"/>
    <x v="72"/>
    <x v="23"/>
    <n v="97301"/>
    <x v="1"/>
    <s v="OFF-LA-10004409"/>
    <x v="1"/>
    <x v="9"/>
    <s v="Avery 492"/>
    <x v="2164"/>
    <n v="5"/>
    <n v="0.2"/>
    <n v="3.7439999999999989"/>
  </r>
  <r>
    <x v="3"/>
    <s v="JL-15835"/>
    <s v="John Lee"/>
    <x v="1"/>
    <s v="United States"/>
    <x v="110"/>
    <x v="21"/>
    <n v="40475"/>
    <x v="2"/>
    <s v="OFF-LA-10004409"/>
    <x v="1"/>
    <x v="9"/>
    <s v="Avery 492"/>
    <x v="2168"/>
    <n v="2"/>
    <n v="0"/>
    <n v="2.6495999999999995"/>
  </r>
  <r>
    <x v="1"/>
    <s v="KH-16690"/>
    <s v="Kristen Hastings"/>
    <x v="0"/>
    <s v="United States"/>
    <x v="33"/>
    <x v="17"/>
    <n v="22153"/>
    <x v="2"/>
    <s v="OFF-LA-10004409"/>
    <x v="1"/>
    <x v="9"/>
    <s v="Avery 492"/>
    <x v="2628"/>
    <n v="5"/>
    <n v="0"/>
    <n v="6.6239999999999988"/>
  </r>
  <r>
    <x v="0"/>
    <s v="AG-10900"/>
    <s v="Arthur Gainer"/>
    <x v="1"/>
    <s v="United States"/>
    <x v="37"/>
    <x v="10"/>
    <n v="33065"/>
    <x v="2"/>
    <s v="OFF-LA-10004409"/>
    <x v="1"/>
    <x v="9"/>
    <s v="Avery 492"/>
    <x v="3913"/>
    <n v="2"/>
    <n v="0.2"/>
    <n v="1.4975999999999996"/>
  </r>
  <r>
    <x v="1"/>
    <s v="JC-15775"/>
    <s v="John Castell"/>
    <x v="1"/>
    <s v="United States"/>
    <x v="79"/>
    <x v="4"/>
    <n v="19711"/>
    <x v="3"/>
    <s v="OFF-LA-10004409"/>
    <x v="1"/>
    <x v="9"/>
    <s v="Avery 492"/>
    <x v="2422"/>
    <n v="6"/>
    <n v="0"/>
    <n v="7.9487999999999985"/>
  </r>
  <r>
    <x v="3"/>
    <s v="AT-10435"/>
    <s v="Alyssa Tate"/>
    <x v="2"/>
    <s v="United States"/>
    <x v="5"/>
    <x v="1"/>
    <n v="90004"/>
    <x v="1"/>
    <s v="OFF-LA-10004425"/>
    <x v="1"/>
    <x v="9"/>
    <s v="Staple-on labels"/>
    <x v="3975"/>
    <n v="4"/>
    <n v="0"/>
    <n v="5.4332000000000003"/>
  </r>
  <r>
    <x v="0"/>
    <s v="MA-17560"/>
    <s v="Matt Abelman"/>
    <x v="2"/>
    <s v="United States"/>
    <x v="18"/>
    <x v="13"/>
    <n v="19143"/>
    <x v="3"/>
    <s v="OFF-LA-10004425"/>
    <x v="1"/>
    <x v="9"/>
    <s v="Staple-on labels"/>
    <x v="3976"/>
    <n v="9"/>
    <n v="0.2"/>
    <n v="7.0226999999999995"/>
  </r>
  <r>
    <x v="1"/>
    <s v="SN-20710"/>
    <s v="Steve Nguyen"/>
    <x v="2"/>
    <s v="United States"/>
    <x v="5"/>
    <x v="1"/>
    <n v="90004"/>
    <x v="1"/>
    <s v="OFF-LA-10004425"/>
    <x v="1"/>
    <x v="9"/>
    <s v="Staple-on labels"/>
    <x v="3958"/>
    <n v="2"/>
    <n v="0"/>
    <n v="2.7166000000000001"/>
  </r>
  <r>
    <x v="3"/>
    <s v="CK-12760"/>
    <s v="Cyma Kinney"/>
    <x v="0"/>
    <s v="United States"/>
    <x v="68"/>
    <x v="3"/>
    <n v="11561"/>
    <x v="3"/>
    <s v="OFF-LA-10004425"/>
    <x v="1"/>
    <x v="9"/>
    <s v="Staple-on labels"/>
    <x v="1831"/>
    <n v="3"/>
    <n v="0"/>
    <n v="4.0749000000000004"/>
  </r>
  <r>
    <x v="1"/>
    <s v="MG-17875"/>
    <s v="Michael Grace"/>
    <x v="2"/>
    <s v="United States"/>
    <x v="130"/>
    <x v="12"/>
    <n v="79907"/>
    <x v="0"/>
    <s v="OFF-LA-10004425"/>
    <x v="1"/>
    <x v="9"/>
    <s v="Staple-on labels"/>
    <x v="3977"/>
    <n v="3"/>
    <n v="0.2"/>
    <n v="2.3409000000000004"/>
  </r>
  <r>
    <x v="1"/>
    <s v="JC-16105"/>
    <s v="Julie Creighton"/>
    <x v="0"/>
    <s v="United States"/>
    <x v="101"/>
    <x v="18"/>
    <n v="30318"/>
    <x v="2"/>
    <s v="OFF-LA-10004484"/>
    <x v="1"/>
    <x v="9"/>
    <s v="Avery 476"/>
    <x v="2085"/>
    <n v="3"/>
    <n v="0"/>
    <n v="5.6993999999999998"/>
  </r>
  <r>
    <x v="1"/>
    <s v="ML-17755"/>
    <s v="Max Ludwig"/>
    <x v="2"/>
    <s v="United States"/>
    <x v="277"/>
    <x v="17"/>
    <n v="23434"/>
    <x v="2"/>
    <s v="OFF-LA-10004484"/>
    <x v="1"/>
    <x v="9"/>
    <s v="Avery 476"/>
    <x v="2457"/>
    <n v="1"/>
    <n v="0"/>
    <n v="1.8997999999999999"/>
  </r>
  <r>
    <x v="1"/>
    <s v="NG-18430"/>
    <s v="Nathan Gelder"/>
    <x v="1"/>
    <s v="United States"/>
    <x v="341"/>
    <x v="0"/>
    <n v="62301"/>
    <x v="0"/>
    <s v="OFF-LA-10004484"/>
    <x v="1"/>
    <x v="9"/>
    <s v="Avery 476"/>
    <x v="3601"/>
    <n v="6"/>
    <n v="0.2"/>
    <n v="6.4427999999999992"/>
  </r>
  <r>
    <x v="1"/>
    <s v="EP-13915"/>
    <s v="Emily Phan"/>
    <x v="1"/>
    <s v="United States"/>
    <x v="237"/>
    <x v="43"/>
    <n v="3820"/>
    <x v="3"/>
    <s v="OFF-LA-10004484"/>
    <x v="1"/>
    <x v="9"/>
    <s v="Avery 476"/>
    <x v="2083"/>
    <n v="4"/>
    <n v="0"/>
    <n v="7.5991999999999997"/>
  </r>
  <r>
    <x v="1"/>
    <s v="FP-14320"/>
    <s v="Frank Preis"/>
    <x v="1"/>
    <s v="United States"/>
    <x v="1"/>
    <x v="1"/>
    <n v="92037"/>
    <x v="1"/>
    <s v="OFF-LA-10004484"/>
    <x v="1"/>
    <x v="9"/>
    <s v="Avery 476"/>
    <x v="2087"/>
    <n v="5"/>
    <n v="0"/>
    <n v="9.4989999999999988"/>
  </r>
  <r>
    <x v="0"/>
    <s v="BG-11740"/>
    <s v="Bruce Geld"/>
    <x v="1"/>
    <s v="United States"/>
    <x v="488"/>
    <x v="10"/>
    <n v="33445"/>
    <x v="2"/>
    <s v="OFF-LA-10004484"/>
    <x v="1"/>
    <x v="9"/>
    <s v="Avery 476"/>
    <x v="2086"/>
    <n v="3"/>
    <n v="0.2"/>
    <n v="3.2213999999999996"/>
  </r>
  <r>
    <x v="1"/>
    <s v="RD-19660"/>
    <s v="Robert Dilbeck"/>
    <x v="2"/>
    <s v="United States"/>
    <x v="18"/>
    <x v="13"/>
    <n v="19134"/>
    <x v="3"/>
    <s v="OFF-LA-10004484"/>
    <x v="1"/>
    <x v="9"/>
    <s v="Avery 476"/>
    <x v="2195"/>
    <n v="5"/>
    <n v="0.2"/>
    <n v="5.368999999999998"/>
  </r>
  <r>
    <x v="1"/>
    <s v="SB-20185"/>
    <s v="Sarah Brown"/>
    <x v="1"/>
    <s v="United States"/>
    <x v="5"/>
    <x v="1"/>
    <n v="90045"/>
    <x v="1"/>
    <s v="OFF-LA-10004484"/>
    <x v="1"/>
    <x v="9"/>
    <s v="Avery 476"/>
    <x v="2084"/>
    <n v="2"/>
    <n v="0"/>
    <n v="3.7995999999999999"/>
  </r>
  <r>
    <x v="1"/>
    <s v="KB-16315"/>
    <s v="Karl Braun"/>
    <x v="1"/>
    <s v="United States"/>
    <x v="201"/>
    <x v="33"/>
    <n v="46203"/>
    <x v="0"/>
    <s v="OFF-LA-10004484"/>
    <x v="1"/>
    <x v="9"/>
    <s v="Avery 476"/>
    <x v="2085"/>
    <n v="3"/>
    <n v="0"/>
    <n v="5.6993999999999998"/>
  </r>
  <r>
    <x v="0"/>
    <s v="TB-21055"/>
    <s v="Ted Butterfield"/>
    <x v="1"/>
    <s v="United States"/>
    <x v="111"/>
    <x v="22"/>
    <n v="45014"/>
    <x v="3"/>
    <s v="OFF-LA-10004484"/>
    <x v="1"/>
    <x v="9"/>
    <s v="Avery 476"/>
    <x v="2195"/>
    <n v="5"/>
    <n v="0.2"/>
    <n v="5.368999999999998"/>
  </r>
  <r>
    <x v="1"/>
    <s v="VW-21775"/>
    <s v="Victoria Wilson"/>
    <x v="0"/>
    <s v="United States"/>
    <x v="100"/>
    <x v="22"/>
    <n v="44256"/>
    <x v="3"/>
    <s v="OFF-LA-10004544"/>
    <x v="1"/>
    <x v="9"/>
    <s v="Avery 505"/>
    <x v="943"/>
    <n v="2"/>
    <n v="0.2"/>
    <n v="8.879999999999999"/>
  </r>
  <r>
    <x v="0"/>
    <s v="CP-12085"/>
    <s v="Cathy Prescott"/>
    <x v="0"/>
    <s v="United States"/>
    <x v="341"/>
    <x v="0"/>
    <n v="62301"/>
    <x v="0"/>
    <s v="OFF-LA-10004544"/>
    <x v="1"/>
    <x v="9"/>
    <s v="Avery 505"/>
    <x v="3937"/>
    <n v="4"/>
    <n v="0.2"/>
    <n v="17.759999999999998"/>
  </r>
  <r>
    <x v="0"/>
    <s v="TC-21295"/>
    <s v="Toby Carlisle"/>
    <x v="1"/>
    <s v="United States"/>
    <x v="6"/>
    <x v="3"/>
    <n v="10035"/>
    <x v="3"/>
    <s v="OFF-LA-10004544"/>
    <x v="1"/>
    <x v="9"/>
    <s v="Avery 505"/>
    <x v="3978"/>
    <n v="4"/>
    <n v="0"/>
    <n v="29.6"/>
  </r>
  <r>
    <x v="1"/>
    <s v="AW-10840"/>
    <s v="Anthony Witt"/>
    <x v="1"/>
    <s v="United States"/>
    <x v="65"/>
    <x v="1"/>
    <n v="93309"/>
    <x v="1"/>
    <s v="OFF-LA-10004544"/>
    <x v="1"/>
    <x v="9"/>
    <s v="Avery 505"/>
    <x v="3979"/>
    <n v="5"/>
    <n v="0"/>
    <n v="37"/>
  </r>
  <r>
    <x v="0"/>
    <s v="AJ-10780"/>
    <s v="Anthony Jacobs"/>
    <x v="0"/>
    <s v="United States"/>
    <x v="67"/>
    <x v="15"/>
    <n v="21215"/>
    <x v="3"/>
    <s v="OFF-LA-10004544"/>
    <x v="1"/>
    <x v="9"/>
    <s v="Avery 505"/>
    <x v="3979"/>
    <n v="5"/>
    <n v="0"/>
    <n v="37"/>
  </r>
  <r>
    <x v="1"/>
    <s v="GM-14440"/>
    <s v="Gary McGarr"/>
    <x v="1"/>
    <s v="United States"/>
    <x v="120"/>
    <x v="24"/>
    <n v="37918"/>
    <x v="2"/>
    <s v="OFF-LA-10004544"/>
    <x v="1"/>
    <x v="9"/>
    <s v="Avery 505"/>
    <x v="3980"/>
    <n v="5"/>
    <n v="0.2"/>
    <n v="22.199999999999996"/>
  </r>
  <r>
    <x v="1"/>
    <s v="RP-19270"/>
    <s v="Rachel Payne"/>
    <x v="0"/>
    <s v="United States"/>
    <x v="17"/>
    <x v="12"/>
    <n v="77095"/>
    <x v="0"/>
    <s v="OFF-LA-10004544"/>
    <x v="1"/>
    <x v="9"/>
    <s v="Avery 505"/>
    <x v="3981"/>
    <n v="3"/>
    <n v="0.2"/>
    <n v="13.320000000000002"/>
  </r>
  <r>
    <x v="0"/>
    <s v="PF-19225"/>
    <s v="Phillip Flathmann"/>
    <x v="1"/>
    <s v="United States"/>
    <x v="5"/>
    <x v="1"/>
    <n v="90032"/>
    <x v="1"/>
    <s v="OFF-LA-10004545"/>
    <x v="1"/>
    <x v="9"/>
    <s v="Avery 50"/>
    <x v="3908"/>
    <n v="7"/>
    <n v="0"/>
    <n v="41.223699999999994"/>
  </r>
  <r>
    <x v="2"/>
    <s v="LP-17080"/>
    <s v="Liz Pelletier"/>
    <x v="1"/>
    <s v="United States"/>
    <x v="11"/>
    <x v="8"/>
    <n v="98103"/>
    <x v="1"/>
    <s v="OFF-LA-10004545"/>
    <x v="1"/>
    <x v="9"/>
    <s v="Avery 50"/>
    <x v="3957"/>
    <n v="3"/>
    <n v="0"/>
    <n v="17.667299999999997"/>
  </r>
  <r>
    <x v="1"/>
    <s v="PM-19135"/>
    <s v="Peter McVee"/>
    <x v="2"/>
    <s v="United States"/>
    <x v="138"/>
    <x v="12"/>
    <n v="78207"/>
    <x v="0"/>
    <s v="OFF-LA-10004545"/>
    <x v="1"/>
    <x v="9"/>
    <s v="Avery 50"/>
    <x v="3982"/>
    <n v="6"/>
    <n v="0.2"/>
    <n v="20.298599999999993"/>
  </r>
  <r>
    <x v="1"/>
    <s v="MM-17920"/>
    <s v="Michael Moore"/>
    <x v="1"/>
    <s v="United States"/>
    <x v="197"/>
    <x v="17"/>
    <n v="23320"/>
    <x v="2"/>
    <s v="OFF-LA-10004545"/>
    <x v="1"/>
    <x v="9"/>
    <s v="Avery 50"/>
    <x v="3050"/>
    <n v="2"/>
    <n v="0"/>
    <n v="11.778199999999998"/>
  </r>
  <r>
    <x v="3"/>
    <s v="EM-14095"/>
    <s v="Eudokia Martin"/>
    <x v="0"/>
    <s v="United States"/>
    <x v="33"/>
    <x v="17"/>
    <n v="22153"/>
    <x v="2"/>
    <s v="OFF-LA-10004545"/>
    <x v="1"/>
    <x v="9"/>
    <s v="Avery 50"/>
    <x v="3050"/>
    <n v="2"/>
    <n v="0"/>
    <n v="11.778199999999998"/>
  </r>
  <r>
    <x v="1"/>
    <s v="CD-12790"/>
    <s v="Cynthia Delaney"/>
    <x v="2"/>
    <s v="United States"/>
    <x v="84"/>
    <x v="30"/>
    <n v="73120"/>
    <x v="0"/>
    <s v="OFF-LA-10004559"/>
    <x v="1"/>
    <x v="9"/>
    <s v="Avery 49"/>
    <x v="2625"/>
    <n v="7"/>
    <n v="0"/>
    <n v="9.8783999999999992"/>
  </r>
  <r>
    <x v="1"/>
    <s v="SU-20665"/>
    <s v="Stephanie Ulpright"/>
    <x v="2"/>
    <s v="United States"/>
    <x v="107"/>
    <x v="9"/>
    <n v="27834"/>
    <x v="2"/>
    <s v="OFF-LA-10004559"/>
    <x v="1"/>
    <x v="9"/>
    <s v="Avery 49"/>
    <x v="3926"/>
    <n v="4"/>
    <n v="0.2"/>
    <n v="3.3408000000000002"/>
  </r>
  <r>
    <x v="1"/>
    <s v="FC-14245"/>
    <s v="Frank Carlisle"/>
    <x v="2"/>
    <s v="United States"/>
    <x v="2"/>
    <x v="1"/>
    <n v="94109"/>
    <x v="1"/>
    <s v="OFF-LA-10004559"/>
    <x v="1"/>
    <x v="9"/>
    <s v="Avery 49"/>
    <x v="2164"/>
    <n v="4"/>
    <n v="0"/>
    <n v="5.6448"/>
  </r>
  <r>
    <x v="1"/>
    <s v="AG-10270"/>
    <s v="Alejandro Grove"/>
    <x v="1"/>
    <s v="United States"/>
    <x v="236"/>
    <x v="42"/>
    <n v="68104"/>
    <x v="0"/>
    <s v="OFF-LA-10004559"/>
    <x v="1"/>
    <x v="9"/>
    <s v="Avery 49"/>
    <x v="2628"/>
    <n v="5"/>
    <n v="0"/>
    <n v="7.056"/>
  </r>
  <r>
    <x v="1"/>
    <s v="GH-14410"/>
    <s v="Gary Hansen"/>
    <x v="2"/>
    <s v="United States"/>
    <x v="5"/>
    <x v="1"/>
    <n v="90049"/>
    <x v="1"/>
    <s v="OFF-LA-10004559"/>
    <x v="1"/>
    <x v="9"/>
    <s v="Avery 49"/>
    <x v="2374"/>
    <n v="1"/>
    <n v="0"/>
    <n v="1.4112"/>
  </r>
  <r>
    <x v="1"/>
    <s v="EP-13915"/>
    <s v="Emily Phan"/>
    <x v="1"/>
    <s v="United States"/>
    <x v="2"/>
    <x v="1"/>
    <n v="94122"/>
    <x v="1"/>
    <s v="OFF-LA-10004559"/>
    <x v="1"/>
    <x v="9"/>
    <s v="Avery 49"/>
    <x v="2311"/>
    <n v="3"/>
    <n v="0"/>
    <n v="4.2336"/>
  </r>
  <r>
    <x v="0"/>
    <s v="BF-10975"/>
    <s v="Barbara Fisher"/>
    <x v="0"/>
    <s v="United States"/>
    <x v="18"/>
    <x v="13"/>
    <n v="19120"/>
    <x v="3"/>
    <s v="OFF-LA-10004677"/>
    <x v="1"/>
    <x v="9"/>
    <s v="Self-Adhesive Address Labels for Typewriters with Dispenser Box"/>
    <x v="3983"/>
    <n v="7"/>
    <n v="0.2"/>
    <n v="6.9741"/>
  </r>
  <r>
    <x v="2"/>
    <s v="PP-18955"/>
    <s v="Paul Prost"/>
    <x v="2"/>
    <s v="United States"/>
    <x v="18"/>
    <x v="13"/>
    <n v="19134"/>
    <x v="3"/>
    <s v="OFF-LA-10004677"/>
    <x v="1"/>
    <x v="9"/>
    <s v="Self-Adhesive Address Labels for Typewriters with Dispenser Box"/>
    <x v="3891"/>
    <n v="2"/>
    <n v="0.2"/>
    <n v="1.9925999999999999"/>
  </r>
  <r>
    <x v="3"/>
    <s v="NZ-18565"/>
    <s v="Nick Zandusky"/>
    <x v="2"/>
    <s v="United States"/>
    <x v="32"/>
    <x v="22"/>
    <n v="43229"/>
    <x v="3"/>
    <s v="OFF-LA-10004689"/>
    <x v="1"/>
    <x v="9"/>
    <s v="Avery 512"/>
    <x v="3984"/>
    <n v="8"/>
    <n v="0.2"/>
    <n v="6.2423999999999999"/>
  </r>
  <r>
    <x v="1"/>
    <s v="DF-13135"/>
    <s v="David Flashing"/>
    <x v="1"/>
    <s v="United States"/>
    <x v="251"/>
    <x v="1"/>
    <n v="94591"/>
    <x v="1"/>
    <s v="OFF-LA-10004689"/>
    <x v="1"/>
    <x v="9"/>
    <s v="Avery 512"/>
    <x v="3985"/>
    <n v="5"/>
    <n v="0"/>
    <n v="6.7915000000000001"/>
  </r>
  <r>
    <x v="1"/>
    <s v="BD-11320"/>
    <s v="Bill Donatelli"/>
    <x v="1"/>
    <s v="United States"/>
    <x v="11"/>
    <x v="8"/>
    <n v="98103"/>
    <x v="1"/>
    <s v="OFF-LA-10004689"/>
    <x v="1"/>
    <x v="9"/>
    <s v="Avery 512"/>
    <x v="3975"/>
    <n v="4"/>
    <n v="0"/>
    <n v="5.4332000000000003"/>
  </r>
  <r>
    <x v="1"/>
    <s v="DR-12880"/>
    <s v="Dan Reichenbach"/>
    <x v="0"/>
    <s v="United States"/>
    <x v="24"/>
    <x v="10"/>
    <n v="33180"/>
    <x v="2"/>
    <s v="OFF-LA-10004689"/>
    <x v="1"/>
    <x v="9"/>
    <s v="Avery 512"/>
    <x v="3986"/>
    <n v="6"/>
    <n v="0.2"/>
    <n v="4.6818000000000008"/>
  </r>
  <r>
    <x v="0"/>
    <s v="SC-20725"/>
    <s v="Steven Cartwright"/>
    <x v="1"/>
    <s v="United States"/>
    <x v="2"/>
    <x v="1"/>
    <n v="94122"/>
    <x v="1"/>
    <s v="OFF-LA-10004689"/>
    <x v="1"/>
    <x v="9"/>
    <s v="Avery 512"/>
    <x v="3987"/>
    <n v="9"/>
    <n v="0"/>
    <n v="12.2247"/>
  </r>
  <r>
    <x v="0"/>
    <s v="LS-16945"/>
    <s v="Linda Southworth"/>
    <x v="0"/>
    <s v="United States"/>
    <x v="18"/>
    <x v="13"/>
    <n v="19140"/>
    <x v="3"/>
    <s v="OFF-LA-10004853"/>
    <x v="1"/>
    <x v="9"/>
    <s v="Avery 483"/>
    <x v="3899"/>
    <n v="4"/>
    <n v="0.2"/>
    <n v="5.1791999999999998"/>
  </r>
  <r>
    <x v="1"/>
    <s v="CS-12355"/>
    <s v="Christine Sundaresam"/>
    <x v="1"/>
    <s v="United States"/>
    <x v="11"/>
    <x v="8"/>
    <n v="98115"/>
    <x v="1"/>
    <s v="OFF-LA-10004853"/>
    <x v="1"/>
    <x v="9"/>
    <s v="Avery 483"/>
    <x v="745"/>
    <n v="2"/>
    <n v="0"/>
    <n v="4.5815999999999999"/>
  </r>
  <r>
    <x v="1"/>
    <s v="IL-15100"/>
    <s v="Ivan Liston"/>
    <x v="1"/>
    <s v="United States"/>
    <x v="195"/>
    <x v="27"/>
    <n v="89031"/>
    <x v="1"/>
    <s v="OFF-LA-10004853"/>
    <x v="1"/>
    <x v="9"/>
    <s v="Avery 483"/>
    <x v="3225"/>
    <n v="3"/>
    <n v="0"/>
    <n v="6.8723999999999998"/>
  </r>
  <r>
    <x v="3"/>
    <s v="RF-19345"/>
    <s v="Randy Ferguson"/>
    <x v="0"/>
    <s v="United States"/>
    <x v="0"/>
    <x v="0"/>
    <n v="60610"/>
    <x v="0"/>
    <s v="OFF-LA-10004853"/>
    <x v="1"/>
    <x v="9"/>
    <s v="Avery 483"/>
    <x v="3224"/>
    <n v="3"/>
    <n v="0.2"/>
    <n v="3.8843999999999994"/>
  </r>
  <r>
    <x v="3"/>
    <s v="GA-14725"/>
    <s v="Guy Armstrong"/>
    <x v="1"/>
    <s v="United States"/>
    <x v="23"/>
    <x v="19"/>
    <n v="65203"/>
    <x v="0"/>
    <s v="OFF-LA-10004853"/>
    <x v="1"/>
    <x v="9"/>
    <s v="Avery 483"/>
    <x v="3225"/>
    <n v="3"/>
    <n v="0"/>
    <n v="6.8723999999999998"/>
  </r>
  <r>
    <x v="1"/>
    <s v="SC-20305"/>
    <s v="Sean Christensen"/>
    <x v="1"/>
    <s v="United States"/>
    <x v="18"/>
    <x v="13"/>
    <n v="19140"/>
    <x v="3"/>
    <s v="OFF-LA-10004853"/>
    <x v="1"/>
    <x v="9"/>
    <s v="Avery 483"/>
    <x v="3899"/>
    <n v="4"/>
    <n v="0.2"/>
    <n v="5.1791999999999998"/>
  </r>
  <r>
    <x v="3"/>
    <s v="MD-17350"/>
    <s v="Maribeth Dona"/>
    <x v="1"/>
    <s v="United States"/>
    <x v="247"/>
    <x v="22"/>
    <n v="44312"/>
    <x v="3"/>
    <s v="OFF-PA-10000007"/>
    <x v="1"/>
    <x v="10"/>
    <s v="Telephone Message Books with Fax/Mobile Section, 4 1/4&quot; x 6&quot;"/>
    <x v="3413"/>
    <n v="4"/>
    <n v="0.2"/>
    <n v="3.7439999999999993"/>
  </r>
  <r>
    <x v="0"/>
    <s v="TB-21355"/>
    <s v="Todd Boyes"/>
    <x v="0"/>
    <s v="United States"/>
    <x v="382"/>
    <x v="16"/>
    <n v="7060"/>
    <x v="3"/>
    <s v="OFF-PA-10000007"/>
    <x v="1"/>
    <x v="10"/>
    <s v="Telephone Message Books with Fax/Mobile Section, 4 1/4&quot; x 6&quot;"/>
    <x v="3988"/>
    <n v="5"/>
    <n v="0"/>
    <n v="8.2799999999999994"/>
  </r>
  <r>
    <x v="3"/>
    <s v="BF-11080"/>
    <s v="Bart Folk"/>
    <x v="1"/>
    <s v="United States"/>
    <x v="6"/>
    <x v="3"/>
    <n v="10024"/>
    <x v="3"/>
    <s v="OFF-PA-10000007"/>
    <x v="1"/>
    <x v="10"/>
    <s v="Telephone Message Books with Fax/Mobile Section, 4 1/4&quot; x 6&quot;"/>
    <x v="3989"/>
    <n v="6"/>
    <n v="0"/>
    <n v="9.9359999999999999"/>
  </r>
  <r>
    <x v="1"/>
    <s v="LC-17140"/>
    <s v="Logan Currie"/>
    <x v="1"/>
    <s v="United States"/>
    <x v="5"/>
    <x v="1"/>
    <n v="90032"/>
    <x v="1"/>
    <s v="OFF-PA-10000019"/>
    <x v="1"/>
    <x v="10"/>
    <s v="Xerox 1931"/>
    <x v="2189"/>
    <n v="2"/>
    <n v="0"/>
    <n v="6.2208000000000006"/>
  </r>
  <r>
    <x v="3"/>
    <s v="ND-18460"/>
    <s v="Neil Ducich"/>
    <x v="0"/>
    <s v="United States"/>
    <x v="315"/>
    <x v="18"/>
    <n v="31204"/>
    <x v="2"/>
    <s v="OFF-PA-10000019"/>
    <x v="1"/>
    <x v="10"/>
    <s v="Xerox 1931"/>
    <x v="3990"/>
    <n v="6"/>
    <n v="0"/>
    <n v="18.662400000000002"/>
  </r>
  <r>
    <x v="3"/>
    <s v="CC-12145"/>
    <s v="Charles Crestani"/>
    <x v="1"/>
    <s v="United States"/>
    <x v="11"/>
    <x v="8"/>
    <n v="98103"/>
    <x v="1"/>
    <s v="OFF-PA-10000019"/>
    <x v="1"/>
    <x v="10"/>
    <s v="Xerox 1931"/>
    <x v="3991"/>
    <n v="1"/>
    <n v="0"/>
    <n v="3.1104000000000003"/>
  </r>
  <r>
    <x v="1"/>
    <s v="BH-11710"/>
    <s v="Brosina Hoffman"/>
    <x v="1"/>
    <s v="United States"/>
    <x v="384"/>
    <x v="24"/>
    <n v="37604"/>
    <x v="2"/>
    <s v="OFF-PA-10000019"/>
    <x v="1"/>
    <x v="10"/>
    <s v="Xerox 1931"/>
    <x v="3992"/>
    <n v="7"/>
    <n v="0.2"/>
    <n v="12.700800000000001"/>
  </r>
  <r>
    <x v="1"/>
    <s v="SH-19975"/>
    <s v="Sally Hughsby"/>
    <x v="0"/>
    <s v="United States"/>
    <x v="153"/>
    <x v="40"/>
    <n v="83605"/>
    <x v="1"/>
    <s v="OFF-PA-10000019"/>
    <x v="1"/>
    <x v="10"/>
    <s v="Xerox 1931"/>
    <x v="2191"/>
    <n v="4"/>
    <n v="0"/>
    <n v="12.441600000000001"/>
  </r>
  <r>
    <x v="1"/>
    <s v="AG-10330"/>
    <s v="Alex Grayson"/>
    <x v="1"/>
    <s v="United States"/>
    <x v="17"/>
    <x v="12"/>
    <n v="77095"/>
    <x v="0"/>
    <s v="OFF-PA-10000019"/>
    <x v="1"/>
    <x v="10"/>
    <s v="Xerox 1931"/>
    <x v="2193"/>
    <n v="5"/>
    <n v="0.2"/>
    <n v="9.0719999999999992"/>
  </r>
  <r>
    <x v="1"/>
    <s v="AP-10915"/>
    <s v="Arthur Prichep"/>
    <x v="1"/>
    <s v="United States"/>
    <x v="29"/>
    <x v="7"/>
    <n v="80219"/>
    <x v="1"/>
    <s v="OFF-PA-10000019"/>
    <x v="1"/>
    <x v="10"/>
    <s v="Xerox 1931"/>
    <x v="3993"/>
    <n v="6"/>
    <n v="0.2"/>
    <n v="10.8864"/>
  </r>
  <r>
    <x v="1"/>
    <s v="JP-15520"/>
    <s v="Jeremy Pistek"/>
    <x v="1"/>
    <s v="United States"/>
    <x v="489"/>
    <x v="1"/>
    <n v="95616"/>
    <x v="1"/>
    <s v="OFF-PA-10000019"/>
    <x v="1"/>
    <x v="10"/>
    <s v="Xerox 1931"/>
    <x v="2190"/>
    <n v="5"/>
    <n v="0"/>
    <n v="15.552000000000001"/>
  </r>
  <r>
    <x v="2"/>
    <s v="LC-16870"/>
    <s v="Lena Cacioppo"/>
    <x v="1"/>
    <s v="United States"/>
    <x v="189"/>
    <x v="38"/>
    <n v="50315"/>
    <x v="0"/>
    <s v="OFF-PA-10000029"/>
    <x v="1"/>
    <x v="10"/>
    <s v="Xerox 224"/>
    <x v="3991"/>
    <n v="1"/>
    <n v="0"/>
    <n v="3.1104000000000003"/>
  </r>
  <r>
    <x v="1"/>
    <s v="PN-18775"/>
    <s v="Parhena Norris"/>
    <x v="2"/>
    <s v="United States"/>
    <x v="23"/>
    <x v="35"/>
    <n v="29203"/>
    <x v="2"/>
    <s v="OFF-PA-10000029"/>
    <x v="1"/>
    <x v="10"/>
    <s v="Xerox 224"/>
    <x v="2191"/>
    <n v="4"/>
    <n v="0"/>
    <n v="12.441600000000001"/>
  </r>
  <r>
    <x v="0"/>
    <s v="BM-11650"/>
    <s v="Brian Moss"/>
    <x v="0"/>
    <s v="United States"/>
    <x v="236"/>
    <x v="42"/>
    <n v="68104"/>
    <x v="0"/>
    <s v="OFF-PA-10000029"/>
    <x v="1"/>
    <x v="10"/>
    <s v="Xerox 224"/>
    <x v="3991"/>
    <n v="1"/>
    <n v="0"/>
    <n v="3.1104000000000003"/>
  </r>
  <r>
    <x v="3"/>
    <s v="JK-15370"/>
    <s v="Jay Kimmel"/>
    <x v="1"/>
    <s v="United States"/>
    <x v="24"/>
    <x v="10"/>
    <n v="33180"/>
    <x v="2"/>
    <s v="OFF-PA-10000029"/>
    <x v="1"/>
    <x v="10"/>
    <s v="Xerox 224"/>
    <x v="2194"/>
    <n v="2"/>
    <n v="0.2"/>
    <n v="3.6288"/>
  </r>
  <r>
    <x v="1"/>
    <s v="EJ-13720"/>
    <s v="Ed Jacobs"/>
    <x v="1"/>
    <s v="United States"/>
    <x v="16"/>
    <x v="12"/>
    <n v="77340"/>
    <x v="0"/>
    <s v="OFF-PA-10000029"/>
    <x v="1"/>
    <x v="10"/>
    <s v="Xerox 224"/>
    <x v="3992"/>
    <n v="7"/>
    <n v="0.2"/>
    <n v="12.700800000000001"/>
  </r>
  <r>
    <x v="1"/>
    <s v="CC-12370"/>
    <s v="Christopher Conant"/>
    <x v="1"/>
    <s v="United States"/>
    <x v="18"/>
    <x v="13"/>
    <n v="19120"/>
    <x v="3"/>
    <s v="OFF-PA-10000029"/>
    <x v="1"/>
    <x v="10"/>
    <s v="Xerox 224"/>
    <x v="2194"/>
    <n v="2"/>
    <n v="0.2"/>
    <n v="3.6288"/>
  </r>
  <r>
    <x v="1"/>
    <s v="IL-15100"/>
    <s v="Ivan Liston"/>
    <x v="1"/>
    <s v="United States"/>
    <x v="195"/>
    <x v="27"/>
    <n v="89031"/>
    <x v="1"/>
    <s v="OFF-PA-10000048"/>
    <x v="1"/>
    <x v="10"/>
    <s v="Xerox 20"/>
    <x v="3991"/>
    <n v="1"/>
    <n v="0"/>
    <n v="3.1104000000000003"/>
  </r>
  <r>
    <x v="0"/>
    <s v="MP-17470"/>
    <s v="Mark Packer"/>
    <x v="2"/>
    <s v="United States"/>
    <x v="6"/>
    <x v="3"/>
    <n v="10035"/>
    <x v="3"/>
    <s v="OFF-PA-10000061"/>
    <x v="1"/>
    <x v="10"/>
    <s v="Xerox 205"/>
    <x v="3994"/>
    <n v="8"/>
    <n v="0"/>
    <n v="24.883200000000002"/>
  </r>
  <r>
    <x v="3"/>
    <s v="DW-13480"/>
    <s v="Dianna Wilson"/>
    <x v="2"/>
    <s v="United States"/>
    <x v="164"/>
    <x v="37"/>
    <n v="55044"/>
    <x v="0"/>
    <s v="OFF-PA-10000061"/>
    <x v="1"/>
    <x v="10"/>
    <s v="Xerox 205"/>
    <x v="2191"/>
    <n v="4"/>
    <n v="0"/>
    <n v="12.441600000000001"/>
  </r>
  <r>
    <x v="0"/>
    <s v="BW-11110"/>
    <s v="Bart Watters"/>
    <x v="0"/>
    <s v="United States"/>
    <x v="99"/>
    <x v="14"/>
    <n v="53209"/>
    <x v="0"/>
    <s v="OFF-PA-10000061"/>
    <x v="1"/>
    <x v="10"/>
    <s v="Xerox 205"/>
    <x v="3994"/>
    <n v="8"/>
    <n v="0"/>
    <n v="24.883200000000002"/>
  </r>
  <r>
    <x v="0"/>
    <s v="BF-11020"/>
    <s v="Barry Französisch"/>
    <x v="0"/>
    <s v="United States"/>
    <x v="71"/>
    <x v="12"/>
    <n v="76017"/>
    <x v="0"/>
    <s v="OFF-PA-10000061"/>
    <x v="1"/>
    <x v="10"/>
    <s v="Xerox 205"/>
    <x v="3995"/>
    <n v="4"/>
    <n v="0.2"/>
    <n v="7.2576000000000001"/>
  </r>
  <r>
    <x v="3"/>
    <s v="AS-10225"/>
    <s v="Alan Schoenberger"/>
    <x v="0"/>
    <s v="United States"/>
    <x v="69"/>
    <x v="28"/>
    <n v="84604"/>
    <x v="1"/>
    <s v="OFF-PA-10000062"/>
    <x v="1"/>
    <x v="10"/>
    <s v="Green Bar Computer Printout Paper"/>
    <x v="3996"/>
    <n v="3"/>
    <n v="0"/>
    <n v="80.791200000000003"/>
  </r>
  <r>
    <x v="1"/>
    <s v="AJ-10780"/>
    <s v="Anthony Jacobs"/>
    <x v="0"/>
    <s v="United States"/>
    <x v="41"/>
    <x v="20"/>
    <n v="85254"/>
    <x v="1"/>
    <s v="OFF-PA-10000062"/>
    <x v="1"/>
    <x v="10"/>
    <s v="Green Bar Computer Printout Paper"/>
    <x v="3997"/>
    <n v="7"/>
    <n v="0.2"/>
    <n v="111.5688"/>
  </r>
  <r>
    <x v="3"/>
    <s v="CC-12475"/>
    <s v="Cindy Chapman"/>
    <x v="1"/>
    <s v="United States"/>
    <x v="67"/>
    <x v="15"/>
    <n v="21215"/>
    <x v="3"/>
    <s v="OFF-PA-10000062"/>
    <x v="1"/>
    <x v="10"/>
    <s v="Green Bar Computer Printout Paper"/>
    <x v="3996"/>
    <n v="3"/>
    <n v="0"/>
    <n v="80.791200000000003"/>
  </r>
  <r>
    <x v="1"/>
    <s v="JF-15190"/>
    <s v="Jamie Frazer"/>
    <x v="1"/>
    <s v="United States"/>
    <x v="6"/>
    <x v="3"/>
    <n v="10024"/>
    <x v="3"/>
    <s v="OFF-PA-10000062"/>
    <x v="1"/>
    <x v="10"/>
    <s v="Green Bar Computer Printout Paper"/>
    <x v="1804"/>
    <n v="1"/>
    <n v="0"/>
    <n v="26.930399999999999"/>
  </r>
  <r>
    <x v="0"/>
    <s v="EH-14005"/>
    <s v="Erica Hernandez"/>
    <x v="2"/>
    <s v="United States"/>
    <x v="2"/>
    <x v="1"/>
    <n v="94109"/>
    <x v="1"/>
    <s v="OFF-PA-10000062"/>
    <x v="1"/>
    <x v="10"/>
    <s v="Green Bar Computer Printout Paper"/>
    <x v="3996"/>
    <n v="3"/>
    <n v="0"/>
    <n v="80.791200000000003"/>
  </r>
  <r>
    <x v="1"/>
    <s v="HG-14845"/>
    <s v="Harry Greene"/>
    <x v="1"/>
    <s v="United States"/>
    <x v="6"/>
    <x v="3"/>
    <n v="10024"/>
    <x v="3"/>
    <s v="OFF-PA-10000069"/>
    <x v="1"/>
    <x v="10"/>
    <s v="TOPS 4 x 6 Fluorescent Color Memo Sheets, 500 Sheets per Pack"/>
    <x v="3998"/>
    <n v="2"/>
    <n v="0"/>
    <n v="8.9206000000000003"/>
  </r>
  <r>
    <x v="1"/>
    <s v="JH-15430"/>
    <s v="Jennifer Halladay"/>
    <x v="1"/>
    <s v="United States"/>
    <x v="441"/>
    <x v="23"/>
    <n v="97504"/>
    <x v="1"/>
    <s v="OFF-PA-10000069"/>
    <x v="1"/>
    <x v="10"/>
    <s v="TOPS 4 x 6 Fluorescent Color Memo Sheets, 500 Sheets per Pack"/>
    <x v="3999"/>
    <n v="3"/>
    <n v="0.2"/>
    <n v="7.6868999999999996"/>
  </r>
  <r>
    <x v="1"/>
    <s v="CC-12685"/>
    <s v="Craig Carroll"/>
    <x v="1"/>
    <s v="United States"/>
    <x v="305"/>
    <x v="12"/>
    <n v="79424"/>
    <x v="0"/>
    <s v="OFF-PA-10000069"/>
    <x v="1"/>
    <x v="10"/>
    <s v="TOPS 4 x 6 Fluorescent Color Memo Sheets, 500 Sheets per Pack"/>
    <x v="4000"/>
    <n v="8"/>
    <n v="0.2"/>
    <n v="20.4984"/>
  </r>
  <r>
    <x v="1"/>
    <s v="BD-11605"/>
    <s v="Brian Dahlen"/>
    <x v="1"/>
    <s v="United States"/>
    <x v="33"/>
    <x v="17"/>
    <n v="22153"/>
    <x v="2"/>
    <s v="OFF-PA-10000100"/>
    <x v="1"/>
    <x v="10"/>
    <s v="Xerox 1945"/>
    <x v="4001"/>
    <n v="1"/>
    <n v="0"/>
    <n v="20.085100000000001"/>
  </r>
  <r>
    <x v="3"/>
    <s v="TT-21460"/>
    <s v="Tonja Turnell"/>
    <x v="2"/>
    <s v="United States"/>
    <x v="30"/>
    <x v="12"/>
    <n v="76106"/>
    <x v="0"/>
    <s v="OFF-PA-10000100"/>
    <x v="1"/>
    <x v="10"/>
    <s v="Xerox 1945"/>
    <x v="4002"/>
    <n v="11"/>
    <n v="0.2"/>
    <n v="130.75810000000001"/>
  </r>
  <r>
    <x v="3"/>
    <s v="RL-19615"/>
    <s v="Rob Lucas"/>
    <x v="1"/>
    <s v="United States"/>
    <x v="47"/>
    <x v="9"/>
    <n v="28314"/>
    <x v="2"/>
    <s v="OFF-PA-10000100"/>
    <x v="1"/>
    <x v="10"/>
    <s v="Xerox 1945"/>
    <x v="4003"/>
    <n v="7"/>
    <n v="0.2"/>
    <n v="83.209699999999998"/>
  </r>
  <r>
    <x v="1"/>
    <s v="SC-20380"/>
    <s v="Shahid Collister"/>
    <x v="1"/>
    <s v="United States"/>
    <x v="101"/>
    <x v="18"/>
    <n v="30318"/>
    <x v="2"/>
    <s v="OFF-PA-10000100"/>
    <x v="1"/>
    <x v="10"/>
    <s v="Xerox 1945"/>
    <x v="4004"/>
    <n v="7"/>
    <n v="0"/>
    <n v="140.59569999999999"/>
  </r>
  <r>
    <x v="1"/>
    <s v="RS-19765"/>
    <s v="Roland Schwarz"/>
    <x v="0"/>
    <s v="United States"/>
    <x v="23"/>
    <x v="35"/>
    <n v="29203"/>
    <x v="2"/>
    <s v="OFF-PA-10000100"/>
    <x v="1"/>
    <x v="10"/>
    <s v="Xerox 1945"/>
    <x v="4005"/>
    <n v="3"/>
    <n v="0"/>
    <n v="60.255300000000005"/>
  </r>
  <r>
    <x v="1"/>
    <s v="JW-15220"/>
    <s v="Jane Waco"/>
    <x v="0"/>
    <s v="United States"/>
    <x v="1"/>
    <x v="1"/>
    <n v="92105"/>
    <x v="1"/>
    <s v="OFF-PA-10000100"/>
    <x v="1"/>
    <x v="10"/>
    <s v="Xerox 1945"/>
    <x v="4006"/>
    <n v="9"/>
    <n v="0"/>
    <n v="180.76590000000002"/>
  </r>
  <r>
    <x v="1"/>
    <s v="BD-11770"/>
    <s v="Bryan Davis"/>
    <x v="1"/>
    <s v="United States"/>
    <x v="345"/>
    <x v="8"/>
    <n v="98026"/>
    <x v="1"/>
    <s v="OFF-PA-10000100"/>
    <x v="1"/>
    <x v="10"/>
    <s v="Xerox 1945"/>
    <x v="4007"/>
    <n v="2"/>
    <n v="0"/>
    <n v="40.170200000000001"/>
  </r>
  <r>
    <x v="0"/>
    <s v="CB-12025"/>
    <s v="Cassandra Brandow"/>
    <x v="1"/>
    <s v="United States"/>
    <x v="402"/>
    <x v="16"/>
    <n v="7017"/>
    <x v="3"/>
    <s v="OFF-PA-10000100"/>
    <x v="1"/>
    <x v="10"/>
    <s v="Xerox 1945"/>
    <x v="4008"/>
    <n v="5"/>
    <n v="0"/>
    <n v="100.4255"/>
  </r>
  <r>
    <x v="3"/>
    <s v="DW-13540"/>
    <s v="Don Weiss"/>
    <x v="1"/>
    <s v="United States"/>
    <x v="109"/>
    <x v="24"/>
    <n v="38301"/>
    <x v="2"/>
    <s v="OFF-PA-10000130"/>
    <x v="1"/>
    <x v="10"/>
    <s v="Xerox 199"/>
    <x v="2113"/>
    <n v="1"/>
    <n v="0.2"/>
    <n v="1.0699999999999996"/>
  </r>
  <r>
    <x v="0"/>
    <s v="HA-14920"/>
    <s v="Helen Andreada"/>
    <x v="1"/>
    <s v="United States"/>
    <x v="47"/>
    <x v="9"/>
    <n v="28314"/>
    <x v="2"/>
    <s v="OFF-PA-10000130"/>
    <x v="1"/>
    <x v="10"/>
    <s v="Xerox 199"/>
    <x v="2112"/>
    <n v="9"/>
    <n v="0.2"/>
    <n v="9.6299999999999955"/>
  </r>
  <r>
    <x v="1"/>
    <s v="SC-20020"/>
    <s v="Sam Craven"/>
    <x v="1"/>
    <s v="United States"/>
    <x v="235"/>
    <x v="6"/>
    <n v="48640"/>
    <x v="0"/>
    <s v="OFF-PA-10000130"/>
    <x v="1"/>
    <x v="10"/>
    <s v="Xerox 199"/>
    <x v="2111"/>
    <n v="3"/>
    <n v="0"/>
    <n v="5.7779999999999987"/>
  </r>
  <r>
    <x v="1"/>
    <s v="SP-20860"/>
    <s v="Sung Pak"/>
    <x v="0"/>
    <s v="United States"/>
    <x v="18"/>
    <x v="13"/>
    <n v="19134"/>
    <x v="3"/>
    <s v="OFF-PA-10000130"/>
    <x v="1"/>
    <x v="10"/>
    <s v="Xerox 199"/>
    <x v="2059"/>
    <n v="3"/>
    <n v="0.2"/>
    <n v="3.2099999999999982"/>
  </r>
  <r>
    <x v="1"/>
    <s v="CS-12355"/>
    <s v="Christine Sundaresam"/>
    <x v="1"/>
    <s v="United States"/>
    <x v="133"/>
    <x v="18"/>
    <n v="30076"/>
    <x v="2"/>
    <s v="OFF-PA-10000141"/>
    <x v="1"/>
    <x v="10"/>
    <s v="Ampad Evidence Wirebond Steno Books, 6&quot; x 9&quot;"/>
    <x v="3769"/>
    <n v="2"/>
    <n v="0"/>
    <n v="2.0491999999999999"/>
  </r>
  <r>
    <x v="3"/>
    <s v="PO-18850"/>
    <s v="Patrick O'Brill"/>
    <x v="1"/>
    <s v="United States"/>
    <x v="209"/>
    <x v="10"/>
    <n v="32303"/>
    <x v="2"/>
    <s v="OFF-PA-10000141"/>
    <x v="1"/>
    <x v="10"/>
    <s v="Ampad Evidence Wirebond Steno Books, 6&quot; x 9&quot;"/>
    <x v="3766"/>
    <n v="5"/>
    <n v="0.2"/>
    <n v="2.9429999999999992"/>
  </r>
  <r>
    <x v="1"/>
    <s v="AT-10735"/>
    <s v="Annie Thurman"/>
    <x v="1"/>
    <s v="United States"/>
    <x v="222"/>
    <x v="24"/>
    <n v="37211"/>
    <x v="2"/>
    <s v="OFF-PA-10000141"/>
    <x v="1"/>
    <x v="10"/>
    <s v="Ampad Evidence Wirebond Steno Books, 6&quot; x 9&quot;"/>
    <x v="3806"/>
    <n v="2"/>
    <n v="0.2"/>
    <n v="1.1771999999999998"/>
  </r>
  <r>
    <x v="1"/>
    <s v="DL-12865"/>
    <s v="Dan Lawera"/>
    <x v="1"/>
    <s v="United States"/>
    <x v="68"/>
    <x v="1"/>
    <n v="90805"/>
    <x v="1"/>
    <s v="OFF-PA-10000141"/>
    <x v="1"/>
    <x v="10"/>
    <s v="Ampad Evidence Wirebond Steno Books, 6&quot; x 9&quot;"/>
    <x v="3805"/>
    <n v="5"/>
    <n v="0"/>
    <n v="5.1229999999999993"/>
  </r>
  <r>
    <x v="1"/>
    <s v="CC-12475"/>
    <s v="Cindy Chapman"/>
    <x v="1"/>
    <s v="United States"/>
    <x v="5"/>
    <x v="1"/>
    <n v="90032"/>
    <x v="1"/>
    <s v="OFF-PA-10000143"/>
    <x v="1"/>
    <x v="10"/>
    <s v="Astroparche Fine Business Paper"/>
    <x v="1119"/>
    <n v="2"/>
    <n v="0"/>
    <n v="5.0688000000000004"/>
  </r>
  <r>
    <x v="3"/>
    <s v="LC-17050"/>
    <s v="Liz Carlisle"/>
    <x v="1"/>
    <s v="United States"/>
    <x v="5"/>
    <x v="1"/>
    <n v="90004"/>
    <x v="1"/>
    <s v="OFF-PA-10000143"/>
    <x v="1"/>
    <x v="10"/>
    <s v="Astroparche Fine Business Paper"/>
    <x v="4009"/>
    <n v="9"/>
    <n v="0"/>
    <n v="22.809600000000003"/>
  </r>
  <r>
    <x v="1"/>
    <s v="KM-16225"/>
    <s v="Kalyca Meade"/>
    <x v="0"/>
    <s v="United States"/>
    <x v="67"/>
    <x v="15"/>
    <n v="21215"/>
    <x v="3"/>
    <s v="OFF-PA-10000143"/>
    <x v="1"/>
    <x v="10"/>
    <s v="Astroparche Fine Business Paper"/>
    <x v="2751"/>
    <n v="5"/>
    <n v="0"/>
    <n v="12.672000000000001"/>
  </r>
  <r>
    <x v="2"/>
    <s v="FM-14290"/>
    <s v="Frank Merwin"/>
    <x v="2"/>
    <s v="United States"/>
    <x v="2"/>
    <x v="1"/>
    <n v="94122"/>
    <x v="1"/>
    <s v="OFF-PA-10000143"/>
    <x v="1"/>
    <x v="10"/>
    <s v="Astroparche Fine Business Paper"/>
    <x v="2751"/>
    <n v="5"/>
    <n v="0"/>
    <n v="12.672000000000001"/>
  </r>
  <r>
    <x v="1"/>
    <s v="TS-21205"/>
    <s v="Thomas Seio"/>
    <x v="0"/>
    <s v="United States"/>
    <x v="0"/>
    <x v="0"/>
    <n v="60653"/>
    <x v="0"/>
    <s v="OFF-PA-10000143"/>
    <x v="1"/>
    <x v="10"/>
    <s v="Astroparche Fine Business Paper"/>
    <x v="2749"/>
    <n v="2"/>
    <n v="0.2"/>
    <n v="2.9568000000000003"/>
  </r>
  <r>
    <x v="3"/>
    <s v="MH-17290"/>
    <s v="Marc Harrigan"/>
    <x v="2"/>
    <s v="United States"/>
    <x v="24"/>
    <x v="10"/>
    <n v="33178"/>
    <x v="2"/>
    <s v="OFF-PA-10000143"/>
    <x v="1"/>
    <x v="10"/>
    <s v="Astroparche Fine Business Paper"/>
    <x v="1095"/>
    <n v="6"/>
    <n v="0.2"/>
    <n v="8.8704000000000018"/>
  </r>
  <r>
    <x v="1"/>
    <s v="KC-16675"/>
    <s v="Kimberly Carter"/>
    <x v="0"/>
    <s v="United States"/>
    <x v="11"/>
    <x v="8"/>
    <n v="98105"/>
    <x v="1"/>
    <s v="OFF-PA-10000157"/>
    <x v="1"/>
    <x v="10"/>
    <s v="Xerox 191"/>
    <x v="672"/>
    <n v="7"/>
    <n v="0"/>
    <n v="65.734199999999987"/>
  </r>
  <r>
    <x v="0"/>
    <s v="NZ-18565"/>
    <s v="Nick Zandusky"/>
    <x v="2"/>
    <s v="United States"/>
    <x v="2"/>
    <x v="1"/>
    <n v="94110"/>
    <x v="1"/>
    <s v="OFF-PA-10000157"/>
    <x v="1"/>
    <x v="10"/>
    <s v="Xerox 191"/>
    <x v="4010"/>
    <n v="3"/>
    <n v="0"/>
    <n v="28.171799999999998"/>
  </r>
  <r>
    <x v="2"/>
    <s v="SG-20080"/>
    <s v="Sandra Glassco"/>
    <x v="1"/>
    <s v="United States"/>
    <x v="46"/>
    <x v="1"/>
    <n v="92374"/>
    <x v="1"/>
    <s v="OFF-PA-10000157"/>
    <x v="1"/>
    <x v="10"/>
    <s v="Xerox 191"/>
    <x v="675"/>
    <n v="1"/>
    <n v="0"/>
    <n v="9.3905999999999992"/>
  </r>
  <r>
    <x v="3"/>
    <s v="MP-18175"/>
    <s v="Mike Pelletier"/>
    <x v="2"/>
    <s v="United States"/>
    <x v="99"/>
    <x v="14"/>
    <n v="53209"/>
    <x v="0"/>
    <s v="OFF-PA-10000157"/>
    <x v="1"/>
    <x v="10"/>
    <s v="Xerox 191"/>
    <x v="4011"/>
    <n v="9"/>
    <n v="0"/>
    <n v="84.5154"/>
  </r>
  <r>
    <x v="1"/>
    <s v="ML-17410"/>
    <s v="Maris LaWare"/>
    <x v="1"/>
    <s v="United States"/>
    <x v="18"/>
    <x v="13"/>
    <n v="19143"/>
    <x v="3"/>
    <s v="OFF-PA-10000157"/>
    <x v="1"/>
    <x v="10"/>
    <s v="Xerox 191"/>
    <x v="671"/>
    <n v="3"/>
    <n v="0.2"/>
    <n v="16.183799999999998"/>
  </r>
  <r>
    <x v="0"/>
    <s v="CK-12595"/>
    <s v="Clytie Kelty"/>
    <x v="1"/>
    <s v="United States"/>
    <x v="287"/>
    <x v="11"/>
    <n v="72209"/>
    <x v="2"/>
    <s v="OFF-PA-10000157"/>
    <x v="1"/>
    <x v="10"/>
    <s v="Xerox 191"/>
    <x v="4010"/>
    <n v="3"/>
    <n v="0"/>
    <n v="28.171799999999998"/>
  </r>
  <r>
    <x v="2"/>
    <s v="FM-14290"/>
    <s v="Frank Merwin"/>
    <x v="2"/>
    <s v="United States"/>
    <x v="2"/>
    <x v="1"/>
    <n v="94122"/>
    <x v="1"/>
    <s v="OFF-PA-10000157"/>
    <x v="1"/>
    <x v="10"/>
    <s v="Xerox 191"/>
    <x v="4010"/>
    <n v="3"/>
    <n v="0"/>
    <n v="28.171799999999998"/>
  </r>
  <r>
    <x v="3"/>
    <s v="TB-21055"/>
    <s v="Ted Butterfield"/>
    <x v="1"/>
    <s v="United States"/>
    <x v="169"/>
    <x v="25"/>
    <n v="6450"/>
    <x v="3"/>
    <s v="OFF-PA-10000157"/>
    <x v="1"/>
    <x v="10"/>
    <s v="Xerox 191"/>
    <x v="674"/>
    <n v="4"/>
    <n v="0"/>
    <n v="37.562399999999997"/>
  </r>
  <r>
    <x v="1"/>
    <s v="RM-19375"/>
    <s v="Raymond Messe"/>
    <x v="1"/>
    <s v="United States"/>
    <x v="108"/>
    <x v="32"/>
    <s v="05408"/>
    <x v="3"/>
    <s v="OFF-PA-10000157"/>
    <x v="1"/>
    <x v="10"/>
    <s v="Xerox 191"/>
    <x v="674"/>
    <n v="4"/>
    <n v="0"/>
    <n v="37.562399999999997"/>
  </r>
  <r>
    <x v="0"/>
    <s v="AA-10375"/>
    <s v="Allen Armold"/>
    <x v="1"/>
    <s v="United States"/>
    <x v="8"/>
    <x v="5"/>
    <n v="2908"/>
    <x v="3"/>
    <s v="OFF-PA-10000157"/>
    <x v="1"/>
    <x v="10"/>
    <s v="Xerox 191"/>
    <x v="673"/>
    <n v="2"/>
    <n v="0"/>
    <n v="18.781199999999998"/>
  </r>
  <r>
    <x v="3"/>
    <s v="NS-18505"/>
    <s v="Neola Schneider"/>
    <x v="1"/>
    <s v="United States"/>
    <x v="19"/>
    <x v="12"/>
    <n v="75217"/>
    <x v="0"/>
    <s v="OFF-PA-10000167"/>
    <x v="1"/>
    <x v="10"/>
    <s v="Xerox 1925"/>
    <x v="2385"/>
    <n v="3"/>
    <n v="0.2"/>
    <n v="23.234999999999992"/>
  </r>
  <r>
    <x v="2"/>
    <s v="JE-15745"/>
    <s v="Joel Eaton"/>
    <x v="1"/>
    <s v="United States"/>
    <x v="5"/>
    <x v="1"/>
    <n v="90036"/>
    <x v="1"/>
    <s v="OFF-PA-10000167"/>
    <x v="1"/>
    <x v="10"/>
    <s v="Xerox 1925"/>
    <x v="123"/>
    <n v="2"/>
    <n v="0"/>
    <n v="27.881999999999998"/>
  </r>
  <r>
    <x v="3"/>
    <s v="NK-18490"/>
    <s v="Neil Knudson"/>
    <x v="2"/>
    <s v="United States"/>
    <x v="250"/>
    <x v="12"/>
    <n v="78415"/>
    <x v="0"/>
    <s v="OFF-PA-10000167"/>
    <x v="1"/>
    <x v="10"/>
    <s v="Xerox 1925"/>
    <x v="2385"/>
    <n v="3"/>
    <n v="0.2"/>
    <n v="23.234999999999992"/>
  </r>
  <r>
    <x v="3"/>
    <s v="IG-15085"/>
    <s v="Ivan Gibson"/>
    <x v="1"/>
    <s v="United States"/>
    <x v="11"/>
    <x v="8"/>
    <n v="98103"/>
    <x v="1"/>
    <s v="OFF-PA-10000167"/>
    <x v="1"/>
    <x v="10"/>
    <s v="Xerox 1925"/>
    <x v="123"/>
    <n v="2"/>
    <n v="0"/>
    <n v="27.881999999999998"/>
  </r>
  <r>
    <x v="2"/>
    <s v="FM-14215"/>
    <s v="Filia McAdams"/>
    <x v="0"/>
    <s v="United States"/>
    <x v="18"/>
    <x v="13"/>
    <n v="19143"/>
    <x v="3"/>
    <s v="OFF-PA-10000167"/>
    <x v="1"/>
    <x v="10"/>
    <s v="Xerox 1925"/>
    <x v="1964"/>
    <n v="5"/>
    <n v="0.2"/>
    <n v="38.724999999999994"/>
  </r>
  <r>
    <x v="1"/>
    <s v="BD-11605"/>
    <s v="Brian Dahlen"/>
    <x v="1"/>
    <s v="United States"/>
    <x v="2"/>
    <x v="1"/>
    <n v="94122"/>
    <x v="1"/>
    <s v="OFF-PA-10000167"/>
    <x v="1"/>
    <x v="10"/>
    <s v="Xerox 1925"/>
    <x v="2384"/>
    <n v="3"/>
    <n v="0"/>
    <n v="41.822999999999993"/>
  </r>
  <r>
    <x v="3"/>
    <s v="SZ-20035"/>
    <s v="Sam Zeldin"/>
    <x v="2"/>
    <s v="United States"/>
    <x v="127"/>
    <x v="22"/>
    <n v="43130"/>
    <x v="3"/>
    <s v="OFF-PA-10000174"/>
    <x v="1"/>
    <x v="10"/>
    <s v="Message Book, Wirebound, Four 5 1/2&quot; X 4&quot; Forms/Pg., 200 Dupl. Sets/Book"/>
    <x v="4012"/>
    <n v="4"/>
    <n v="0.2"/>
    <n v="11.102399999999996"/>
  </r>
  <r>
    <x v="1"/>
    <s v="AB-10255"/>
    <s v="Alejandro Ballentine"/>
    <x v="2"/>
    <s v="United States"/>
    <x v="18"/>
    <x v="13"/>
    <n v="19134"/>
    <x v="3"/>
    <s v="OFF-PA-10000174"/>
    <x v="1"/>
    <x v="10"/>
    <s v="Message Book, Wirebound, Four 5 1/2&quot; X 4&quot; Forms/Pg., 200 Dupl. Sets/Book"/>
    <x v="4013"/>
    <n v="2"/>
    <n v="0.2"/>
    <n v="5.5511999999999979"/>
  </r>
  <r>
    <x v="1"/>
    <s v="JH-15430"/>
    <s v="Jennifer Halladay"/>
    <x v="1"/>
    <s v="United States"/>
    <x v="441"/>
    <x v="23"/>
    <n v="97504"/>
    <x v="1"/>
    <s v="OFF-PA-10000174"/>
    <x v="1"/>
    <x v="10"/>
    <s v="Message Book, Wirebound, Four 5 1/2&quot; X 4&quot; Forms/Pg., 200 Dupl. Sets/Book"/>
    <x v="4012"/>
    <n v="4"/>
    <n v="0.2"/>
    <n v="11.102399999999996"/>
  </r>
  <r>
    <x v="1"/>
    <s v="DP-13000"/>
    <s v="Darren Powers"/>
    <x v="1"/>
    <s v="United States"/>
    <x v="17"/>
    <x v="12"/>
    <n v="77095"/>
    <x v="0"/>
    <s v="OFF-PA-10000174"/>
    <x v="1"/>
    <x v="10"/>
    <s v="Message Book, Wirebound, Four 5 1/2&quot; X 4&quot; Forms/Pg., 200 Dupl. Sets/Book"/>
    <x v="4013"/>
    <n v="2"/>
    <n v="0.2"/>
    <n v="5.5511999999999979"/>
  </r>
  <r>
    <x v="3"/>
    <s v="LR-17035"/>
    <s v="Lisa Ryan"/>
    <x v="0"/>
    <s v="United States"/>
    <x v="395"/>
    <x v="1"/>
    <n v="95051"/>
    <x v="1"/>
    <s v="OFF-PA-10000174"/>
    <x v="1"/>
    <x v="10"/>
    <s v="Message Book, Wirebound, Four 5 1/2&quot; X 4&quot; Forms/Pg., 200 Dupl. Sets/Book"/>
    <x v="4014"/>
    <n v="2"/>
    <n v="0"/>
    <n v="9.663199999999998"/>
  </r>
  <r>
    <x v="1"/>
    <s v="DA-13450"/>
    <s v="Dianna Arnett"/>
    <x v="2"/>
    <s v="United States"/>
    <x v="127"/>
    <x v="22"/>
    <n v="43130"/>
    <x v="3"/>
    <s v="OFF-PA-10000174"/>
    <x v="1"/>
    <x v="10"/>
    <s v="Message Book, Wirebound, Four 5 1/2&quot; X 4&quot; Forms/Pg., 200 Dupl. Sets/Book"/>
    <x v="4012"/>
    <n v="4"/>
    <n v="0.2"/>
    <n v="11.102399999999996"/>
  </r>
  <r>
    <x v="0"/>
    <s v="DB-13120"/>
    <s v="David Bremer"/>
    <x v="0"/>
    <s v="United States"/>
    <x v="187"/>
    <x v="3"/>
    <n v="14609"/>
    <x v="3"/>
    <s v="OFF-PA-10000176"/>
    <x v="1"/>
    <x v="10"/>
    <s v="Xerox 1887"/>
    <x v="4015"/>
    <n v="7"/>
    <n v="0"/>
    <n v="63.739199999999997"/>
  </r>
  <r>
    <x v="3"/>
    <s v="PS-18760"/>
    <s v="Pamela Stobb"/>
    <x v="1"/>
    <s v="United States"/>
    <x v="5"/>
    <x v="1"/>
    <n v="90008"/>
    <x v="1"/>
    <s v="OFF-PA-10000176"/>
    <x v="1"/>
    <x v="10"/>
    <s v="Xerox 1887"/>
    <x v="4016"/>
    <n v="1"/>
    <n v="0"/>
    <n v="9.105599999999999"/>
  </r>
  <r>
    <x v="3"/>
    <s v="NG-18430"/>
    <s v="Nathan Gelder"/>
    <x v="1"/>
    <s v="United States"/>
    <x v="5"/>
    <x v="1"/>
    <n v="90008"/>
    <x v="1"/>
    <s v="OFF-PA-10000176"/>
    <x v="1"/>
    <x v="10"/>
    <s v="Xerox 1887"/>
    <x v="4017"/>
    <n v="2"/>
    <n v="0"/>
    <n v="18.211199999999998"/>
  </r>
  <r>
    <x v="1"/>
    <s v="MA-17560"/>
    <s v="Matt Abelman"/>
    <x v="2"/>
    <s v="United States"/>
    <x v="18"/>
    <x v="13"/>
    <n v="19120"/>
    <x v="3"/>
    <s v="OFF-PA-10000176"/>
    <x v="1"/>
    <x v="10"/>
    <s v="Xerox 1887"/>
    <x v="4018"/>
    <n v="3"/>
    <n v="0.2"/>
    <n v="15.934799999999997"/>
  </r>
  <r>
    <x v="1"/>
    <s v="AG-10330"/>
    <s v="Alex Grayson"/>
    <x v="1"/>
    <s v="United States"/>
    <x v="17"/>
    <x v="12"/>
    <n v="77095"/>
    <x v="0"/>
    <s v="OFF-PA-10000176"/>
    <x v="1"/>
    <x v="10"/>
    <s v="Xerox 1887"/>
    <x v="4019"/>
    <n v="5"/>
    <n v="0.2"/>
    <n v="26.557999999999993"/>
  </r>
  <r>
    <x v="3"/>
    <s v="TP-21565"/>
    <s v="Tracy Poddar"/>
    <x v="0"/>
    <s v="United States"/>
    <x v="117"/>
    <x v="23"/>
    <n v="97405"/>
    <x v="1"/>
    <s v="OFF-PA-10000176"/>
    <x v="1"/>
    <x v="10"/>
    <s v="Xerox 1887"/>
    <x v="4020"/>
    <n v="1"/>
    <n v="0.2"/>
    <n v="5.3115999999999985"/>
  </r>
  <r>
    <x v="1"/>
    <s v="NF-18475"/>
    <s v="Neil Französisch"/>
    <x v="2"/>
    <s v="United States"/>
    <x v="13"/>
    <x v="10"/>
    <n v="32216"/>
    <x v="2"/>
    <s v="OFF-PA-10000176"/>
    <x v="1"/>
    <x v="10"/>
    <s v="Xerox 1887"/>
    <x v="4021"/>
    <n v="6"/>
    <n v="0.2"/>
    <n v="31.869599999999995"/>
  </r>
  <r>
    <x v="3"/>
    <s v="TM-21010"/>
    <s v="Tamara Manning"/>
    <x v="1"/>
    <s v="United States"/>
    <x v="230"/>
    <x v="38"/>
    <n v="52302"/>
    <x v="0"/>
    <s v="OFF-PA-10000176"/>
    <x v="1"/>
    <x v="10"/>
    <s v="Xerox 1887"/>
    <x v="4022"/>
    <n v="5"/>
    <n v="0"/>
    <n v="45.527999999999992"/>
  </r>
  <r>
    <x v="1"/>
    <s v="RB-19795"/>
    <s v="Ross Baird"/>
    <x v="2"/>
    <s v="United States"/>
    <x v="5"/>
    <x v="1"/>
    <n v="90036"/>
    <x v="1"/>
    <s v="OFF-PA-10000210"/>
    <x v="1"/>
    <x v="10"/>
    <s v="Xerox Blank Computer Paper"/>
    <x v="4023"/>
    <n v="5"/>
    <n v="0"/>
    <n v="46.952999999999996"/>
  </r>
  <r>
    <x v="1"/>
    <s v="AG-10675"/>
    <s v="Anna Gayman"/>
    <x v="1"/>
    <s v="United States"/>
    <x v="360"/>
    <x v="12"/>
    <n v="75002"/>
    <x v="0"/>
    <s v="OFF-PA-10000213"/>
    <x v="1"/>
    <x v="10"/>
    <s v="Xerox 198"/>
    <x v="3899"/>
    <n v="4"/>
    <n v="0.2"/>
    <n v="5.378400000000001"/>
  </r>
  <r>
    <x v="2"/>
    <s v="DM-13015"/>
    <s v="Darrin Martin"/>
    <x v="1"/>
    <s v="United States"/>
    <x v="6"/>
    <x v="3"/>
    <n v="10009"/>
    <x v="3"/>
    <s v="OFF-PA-10000213"/>
    <x v="1"/>
    <x v="10"/>
    <s v="Xerox 198"/>
    <x v="4024"/>
    <n v="9"/>
    <n v="0"/>
    <n v="21.065400000000004"/>
  </r>
  <r>
    <x v="3"/>
    <s v="FM-14215"/>
    <s v="Filia McAdams"/>
    <x v="0"/>
    <s v="United States"/>
    <x v="110"/>
    <x v="21"/>
    <n v="40475"/>
    <x v="2"/>
    <s v="OFF-PA-10000213"/>
    <x v="1"/>
    <x v="10"/>
    <s v="Xerox 198"/>
    <x v="3225"/>
    <n v="3"/>
    <n v="0"/>
    <n v="7.0218000000000007"/>
  </r>
  <r>
    <x v="3"/>
    <s v="TB-21400"/>
    <s v="Tom Boeckenhauer"/>
    <x v="1"/>
    <s v="United States"/>
    <x v="160"/>
    <x v="30"/>
    <n v="74133"/>
    <x v="0"/>
    <s v="OFF-PA-10000223"/>
    <x v="1"/>
    <x v="10"/>
    <s v="Xerox 2000"/>
    <x v="2189"/>
    <n v="2"/>
    <n v="0"/>
    <n v="6.2208000000000006"/>
  </r>
  <r>
    <x v="1"/>
    <s v="RH-19495"/>
    <s v="Rick Hansen"/>
    <x v="1"/>
    <s v="United States"/>
    <x v="103"/>
    <x v="10"/>
    <n v="32839"/>
    <x v="2"/>
    <s v="OFF-PA-10000223"/>
    <x v="1"/>
    <x v="10"/>
    <s v="Xerox 2000"/>
    <x v="3995"/>
    <n v="4"/>
    <n v="0.2"/>
    <n v="7.2576000000000001"/>
  </r>
  <r>
    <x v="1"/>
    <s v="WB-21850"/>
    <s v="William Brown"/>
    <x v="1"/>
    <s v="United States"/>
    <x v="5"/>
    <x v="1"/>
    <n v="90045"/>
    <x v="1"/>
    <s v="OFF-PA-10000223"/>
    <x v="1"/>
    <x v="10"/>
    <s v="Xerox 2000"/>
    <x v="4025"/>
    <n v="3"/>
    <n v="0"/>
    <n v="9.3312000000000008"/>
  </r>
  <r>
    <x v="1"/>
    <s v="ME-18010"/>
    <s v="Michelle Ellison"/>
    <x v="0"/>
    <s v="United States"/>
    <x v="81"/>
    <x v="12"/>
    <n v="77642"/>
    <x v="0"/>
    <s v="OFF-PA-10000223"/>
    <x v="1"/>
    <x v="10"/>
    <s v="Xerox 2000"/>
    <x v="2626"/>
    <n v="1"/>
    <n v="0.2"/>
    <n v="1.8144"/>
  </r>
  <r>
    <x v="1"/>
    <s v="KH-16330"/>
    <s v="Katharine Harms"/>
    <x v="0"/>
    <s v="United States"/>
    <x v="6"/>
    <x v="3"/>
    <n v="10024"/>
    <x v="3"/>
    <s v="OFF-PA-10000223"/>
    <x v="1"/>
    <x v="10"/>
    <s v="Xerox 2000"/>
    <x v="2191"/>
    <n v="4"/>
    <n v="0"/>
    <n v="12.441600000000001"/>
  </r>
  <r>
    <x v="1"/>
    <s v="LS-16945"/>
    <s v="Linda Southworth"/>
    <x v="0"/>
    <s v="United States"/>
    <x v="19"/>
    <x v="12"/>
    <n v="75220"/>
    <x v="0"/>
    <s v="OFF-PA-10000232"/>
    <x v="1"/>
    <x v="10"/>
    <s v="Xerox 1975"/>
    <x v="2192"/>
    <n v="3"/>
    <n v="0.2"/>
    <n v="5.6375999999999999"/>
  </r>
  <r>
    <x v="0"/>
    <s v="DH-13075"/>
    <s v="Dave Hallsten"/>
    <x v="0"/>
    <s v="United States"/>
    <x v="111"/>
    <x v="1"/>
    <n v="94533"/>
    <x v="1"/>
    <s v="OFF-PA-10000232"/>
    <x v="1"/>
    <x v="10"/>
    <s v="Xerox 1975"/>
    <x v="2189"/>
    <n v="2"/>
    <n v="0"/>
    <n v="6.3504000000000005"/>
  </r>
  <r>
    <x v="1"/>
    <s v="MV-18190"/>
    <s v="Mike Vittorini"/>
    <x v="1"/>
    <s v="United States"/>
    <x v="6"/>
    <x v="3"/>
    <n v="10035"/>
    <x v="3"/>
    <s v="OFF-PA-10000232"/>
    <x v="1"/>
    <x v="10"/>
    <s v="Xerox 1975"/>
    <x v="2189"/>
    <n v="2"/>
    <n v="0"/>
    <n v="6.3504000000000005"/>
  </r>
  <r>
    <x v="3"/>
    <s v="AW-10930"/>
    <s v="Arthur Wiediger"/>
    <x v="2"/>
    <s v="United States"/>
    <x v="17"/>
    <x v="12"/>
    <n v="77070"/>
    <x v="0"/>
    <s v="OFF-PA-10000232"/>
    <x v="1"/>
    <x v="10"/>
    <s v="Xerox 1975"/>
    <x v="2192"/>
    <n v="3"/>
    <n v="0.2"/>
    <n v="5.6375999999999999"/>
  </r>
  <r>
    <x v="1"/>
    <s v="EP-13915"/>
    <s v="Emily Phan"/>
    <x v="1"/>
    <s v="United States"/>
    <x v="2"/>
    <x v="1"/>
    <n v="94122"/>
    <x v="1"/>
    <s v="OFF-PA-10000232"/>
    <x v="1"/>
    <x v="10"/>
    <s v="Xerox 1975"/>
    <x v="2189"/>
    <n v="2"/>
    <n v="0"/>
    <n v="6.3504000000000005"/>
  </r>
  <r>
    <x v="1"/>
    <s v="CD-11980"/>
    <s v="Carol Darley"/>
    <x v="1"/>
    <s v="United States"/>
    <x v="441"/>
    <x v="23"/>
    <n v="97504"/>
    <x v="1"/>
    <s v="OFF-PA-10000241"/>
    <x v="1"/>
    <x v="10"/>
    <s v="IBM Multi-Purpose Copy Paper, 8 1/2 x 11&quot;, Case"/>
    <x v="4026"/>
    <n v="1"/>
    <n v="0.2"/>
    <n v="7.7449999999999983"/>
  </r>
  <r>
    <x v="3"/>
    <s v="PO-18850"/>
    <s v="Patrick O'Brill"/>
    <x v="1"/>
    <s v="United States"/>
    <x v="209"/>
    <x v="10"/>
    <n v="32303"/>
    <x v="2"/>
    <s v="OFF-PA-10000241"/>
    <x v="1"/>
    <x v="10"/>
    <s v="IBM Multi-Purpose Copy Paper, 8 1/2 x 11&quot;, Case"/>
    <x v="2849"/>
    <n v="2"/>
    <n v="0.2"/>
    <n v="15.489999999999997"/>
  </r>
  <r>
    <x v="2"/>
    <s v="WB-21850"/>
    <s v="William Brown"/>
    <x v="1"/>
    <s v="United States"/>
    <x v="113"/>
    <x v="1"/>
    <n v="92804"/>
    <x v="1"/>
    <s v="OFF-PA-10000241"/>
    <x v="1"/>
    <x v="10"/>
    <s v="IBM Multi-Purpose Copy Paper, 8 1/2 x 11&quot;, Case"/>
    <x v="1966"/>
    <n v="1"/>
    <n v="0"/>
    <n v="13.940999999999999"/>
  </r>
  <r>
    <x v="1"/>
    <s v="CB-12415"/>
    <s v="Christy Brittain"/>
    <x v="1"/>
    <s v="United States"/>
    <x v="68"/>
    <x v="3"/>
    <n v="11561"/>
    <x v="3"/>
    <s v="OFF-PA-10000241"/>
    <x v="1"/>
    <x v="10"/>
    <s v="IBM Multi-Purpose Copy Paper, 8 1/2 x 11&quot;, Case"/>
    <x v="2384"/>
    <n v="3"/>
    <n v="0"/>
    <n v="41.822999999999993"/>
  </r>
  <r>
    <x v="3"/>
    <s v="LT-16765"/>
    <s v="Larry Tron"/>
    <x v="1"/>
    <s v="United States"/>
    <x v="111"/>
    <x v="22"/>
    <n v="45014"/>
    <x v="3"/>
    <s v="OFF-PA-10000241"/>
    <x v="1"/>
    <x v="10"/>
    <s v="IBM Multi-Purpose Copy Paper, 8 1/2 x 11&quot;, Case"/>
    <x v="2385"/>
    <n v="3"/>
    <n v="0.2"/>
    <n v="23.234999999999992"/>
  </r>
  <r>
    <x v="1"/>
    <s v="EA-14035"/>
    <s v="Erin Ashbrook"/>
    <x v="0"/>
    <s v="United States"/>
    <x v="116"/>
    <x v="1"/>
    <n v="91104"/>
    <x v="1"/>
    <s v="OFF-PA-10000241"/>
    <x v="1"/>
    <x v="10"/>
    <s v="IBM Multi-Purpose Copy Paper, 8 1/2 x 11&quot;, Case"/>
    <x v="2382"/>
    <n v="6"/>
    <n v="0"/>
    <n v="83.645999999999987"/>
  </r>
  <r>
    <x v="1"/>
    <s v="ML-17410"/>
    <s v="Maris LaWare"/>
    <x v="1"/>
    <s v="United States"/>
    <x v="97"/>
    <x v="20"/>
    <n v="85023"/>
    <x v="1"/>
    <s v="OFF-PA-10000246"/>
    <x v="1"/>
    <x v="10"/>
    <s v="Riverleaf Stik-Withit Designer Note Cubes"/>
    <x v="4027"/>
    <n v="2"/>
    <n v="0.2"/>
    <n v="5.2312000000000003"/>
  </r>
  <r>
    <x v="0"/>
    <s v="BP-11095"/>
    <s v="Bart Pistole"/>
    <x v="0"/>
    <s v="United States"/>
    <x v="6"/>
    <x v="3"/>
    <n v="10024"/>
    <x v="3"/>
    <s v="OFF-PA-10000246"/>
    <x v="1"/>
    <x v="10"/>
    <s v="Riverleaf Stik-Withit Designer Note Cubes"/>
    <x v="4028"/>
    <n v="3"/>
    <n v="0"/>
    <n v="13.8828"/>
  </r>
  <r>
    <x v="1"/>
    <s v="EH-13765"/>
    <s v="Edward Hooks"/>
    <x v="0"/>
    <s v="United States"/>
    <x v="11"/>
    <x v="8"/>
    <n v="98115"/>
    <x v="1"/>
    <s v="OFF-PA-10000246"/>
    <x v="1"/>
    <x v="10"/>
    <s v="Riverleaf Stik-Withit Designer Note Cubes"/>
    <x v="4028"/>
    <n v="3"/>
    <n v="0"/>
    <n v="13.8828"/>
  </r>
  <r>
    <x v="1"/>
    <s v="JA-15970"/>
    <s v="Joseph Airdo"/>
    <x v="1"/>
    <s v="United States"/>
    <x v="33"/>
    <x v="23"/>
    <n v="97477"/>
    <x v="1"/>
    <s v="OFF-PA-10000246"/>
    <x v="1"/>
    <x v="10"/>
    <s v="Riverleaf Stik-Withit Designer Note Cubes"/>
    <x v="4029"/>
    <n v="5"/>
    <n v="0.2"/>
    <n v="13.078000000000001"/>
  </r>
  <r>
    <x v="1"/>
    <s v="NC-18535"/>
    <s v="Nick Crebassa"/>
    <x v="0"/>
    <s v="United States"/>
    <x v="135"/>
    <x v="17"/>
    <n v="23666"/>
    <x v="2"/>
    <s v="OFF-PA-10000246"/>
    <x v="1"/>
    <x v="10"/>
    <s v="Riverleaf Stik-Withit Designer Note Cubes"/>
    <x v="4030"/>
    <n v="2"/>
    <n v="0"/>
    <n v="9.2552000000000003"/>
  </r>
  <r>
    <x v="3"/>
    <s v="MA-17560"/>
    <s v="Matt Abelman"/>
    <x v="2"/>
    <s v="United States"/>
    <x v="17"/>
    <x v="12"/>
    <n v="77095"/>
    <x v="0"/>
    <s v="OFF-PA-10000249"/>
    <x v="1"/>
    <x v="10"/>
    <s v="Easy-staple paper"/>
    <x v="4031"/>
    <n v="3"/>
    <n v="0.2"/>
    <n v="9.9467999999999979"/>
  </r>
  <r>
    <x v="1"/>
    <s v="TD-20995"/>
    <s v="Tamara Dahlen"/>
    <x v="1"/>
    <s v="United States"/>
    <x v="202"/>
    <x v="26"/>
    <n v="1852"/>
    <x v="3"/>
    <s v="OFF-PA-10000249"/>
    <x v="1"/>
    <x v="10"/>
    <s v="Easy-staple paper"/>
    <x v="4032"/>
    <n v="2"/>
    <n v="0"/>
    <n v="11.543199999999999"/>
  </r>
  <r>
    <x v="3"/>
    <s v="JE-15715"/>
    <s v="Joe Elijah"/>
    <x v="1"/>
    <s v="United States"/>
    <x v="253"/>
    <x v="41"/>
    <n v="88001"/>
    <x v="1"/>
    <s v="OFF-PA-10000249"/>
    <x v="1"/>
    <x v="10"/>
    <s v="Easy-staple paper"/>
    <x v="4033"/>
    <n v="4"/>
    <n v="0"/>
    <n v="23.086399999999998"/>
  </r>
  <r>
    <x v="3"/>
    <s v="SG-20890"/>
    <s v="Susan Gilcrest"/>
    <x v="0"/>
    <s v="United States"/>
    <x v="60"/>
    <x v="12"/>
    <n v="79109"/>
    <x v="0"/>
    <s v="OFF-PA-10000249"/>
    <x v="1"/>
    <x v="10"/>
    <s v="Easy-staple paper"/>
    <x v="4034"/>
    <n v="2"/>
    <n v="0.2"/>
    <n v="6.6311999999999989"/>
  </r>
  <r>
    <x v="1"/>
    <s v="AG-10675"/>
    <s v="Anna Gayman"/>
    <x v="1"/>
    <s v="United States"/>
    <x v="72"/>
    <x v="17"/>
    <n v="24153"/>
    <x v="2"/>
    <s v="OFF-PA-10000249"/>
    <x v="1"/>
    <x v="10"/>
    <s v="Easy-staple paper"/>
    <x v="4033"/>
    <n v="4"/>
    <n v="0"/>
    <n v="23.086399999999998"/>
  </r>
  <r>
    <x v="0"/>
    <s v="MS-17770"/>
    <s v="Maxwell Schwartz"/>
    <x v="1"/>
    <s v="United States"/>
    <x v="6"/>
    <x v="3"/>
    <n v="10035"/>
    <x v="3"/>
    <s v="OFF-PA-10000249"/>
    <x v="1"/>
    <x v="10"/>
    <s v="Easy-staple paper"/>
    <x v="4032"/>
    <n v="2"/>
    <n v="0"/>
    <n v="11.543199999999999"/>
  </r>
  <r>
    <x v="1"/>
    <s v="RP-19270"/>
    <s v="Rachel Payne"/>
    <x v="0"/>
    <s v="United States"/>
    <x v="390"/>
    <x v="1"/>
    <n v="92503"/>
    <x v="1"/>
    <s v="OFF-PA-10000289"/>
    <x v="1"/>
    <x v="10"/>
    <s v="Xerox 213"/>
    <x v="2189"/>
    <n v="2"/>
    <n v="0"/>
    <n v="6.2208000000000006"/>
  </r>
  <r>
    <x v="0"/>
    <s v="EP-13915"/>
    <s v="Emily Phan"/>
    <x v="1"/>
    <s v="United States"/>
    <x v="5"/>
    <x v="1"/>
    <n v="90008"/>
    <x v="1"/>
    <s v="OFF-PA-10000289"/>
    <x v="1"/>
    <x v="10"/>
    <s v="Xerox 213"/>
    <x v="2190"/>
    <n v="5"/>
    <n v="0"/>
    <n v="15.552000000000001"/>
  </r>
  <r>
    <x v="1"/>
    <s v="DO-13645"/>
    <s v="Doug O'Connell"/>
    <x v="1"/>
    <s v="United States"/>
    <x v="206"/>
    <x v="10"/>
    <n v="33437"/>
    <x v="2"/>
    <s v="OFF-PA-10000289"/>
    <x v="1"/>
    <x v="10"/>
    <s v="Xerox 213"/>
    <x v="2194"/>
    <n v="2"/>
    <n v="0.2"/>
    <n v="3.6288"/>
  </r>
  <r>
    <x v="1"/>
    <s v="TH-21115"/>
    <s v="Thea Hudgings"/>
    <x v="0"/>
    <s v="United States"/>
    <x v="8"/>
    <x v="5"/>
    <n v="2908"/>
    <x v="3"/>
    <s v="OFF-PA-10000289"/>
    <x v="1"/>
    <x v="10"/>
    <s v="Xerox 213"/>
    <x v="2189"/>
    <n v="2"/>
    <n v="0"/>
    <n v="6.2208000000000006"/>
  </r>
  <r>
    <x v="3"/>
    <s v="MC-17590"/>
    <s v="Matt Collister"/>
    <x v="0"/>
    <s v="United States"/>
    <x v="329"/>
    <x v="12"/>
    <n v="78666"/>
    <x v="0"/>
    <s v="OFF-PA-10000289"/>
    <x v="1"/>
    <x v="10"/>
    <s v="Xerox 213"/>
    <x v="2194"/>
    <n v="2"/>
    <n v="0.2"/>
    <n v="3.6288"/>
  </r>
  <r>
    <x v="1"/>
    <s v="SV-20785"/>
    <s v="Stewart Visinsky"/>
    <x v="1"/>
    <s v="United States"/>
    <x v="261"/>
    <x v="33"/>
    <n v="47401"/>
    <x v="0"/>
    <s v="OFF-PA-10000289"/>
    <x v="1"/>
    <x v="10"/>
    <s v="Xerox 213"/>
    <x v="2190"/>
    <n v="5"/>
    <n v="0"/>
    <n v="15.552000000000001"/>
  </r>
  <r>
    <x v="1"/>
    <s v="CW-11905"/>
    <s v="Carl Weiss"/>
    <x v="2"/>
    <s v="United States"/>
    <x v="5"/>
    <x v="1"/>
    <n v="90004"/>
    <x v="1"/>
    <s v="OFF-PA-10000295"/>
    <x v="1"/>
    <x v="10"/>
    <s v="Xerox 229"/>
    <x v="3990"/>
    <n v="6"/>
    <n v="0"/>
    <n v="18.662400000000002"/>
  </r>
  <r>
    <x v="1"/>
    <s v="DH-13675"/>
    <s v="Duane Huffman"/>
    <x v="2"/>
    <s v="United States"/>
    <x v="24"/>
    <x v="10"/>
    <n v="33180"/>
    <x v="2"/>
    <s v="OFF-PA-10000295"/>
    <x v="1"/>
    <x v="10"/>
    <s v="Xerox 229"/>
    <x v="3993"/>
    <n v="6"/>
    <n v="0.2"/>
    <n v="10.8864"/>
  </r>
  <r>
    <x v="1"/>
    <s v="SG-20605"/>
    <s v="Speros Goranitis"/>
    <x v="1"/>
    <s v="United States"/>
    <x v="0"/>
    <x v="0"/>
    <n v="60623"/>
    <x v="0"/>
    <s v="OFF-PA-10000295"/>
    <x v="1"/>
    <x v="10"/>
    <s v="Xerox 229"/>
    <x v="2192"/>
    <n v="3"/>
    <n v="0.2"/>
    <n v="5.4432"/>
  </r>
  <r>
    <x v="0"/>
    <s v="GT-14710"/>
    <s v="Greg Tran"/>
    <x v="1"/>
    <s v="United States"/>
    <x v="17"/>
    <x v="12"/>
    <n v="77041"/>
    <x v="0"/>
    <s v="OFF-PA-10000300"/>
    <x v="1"/>
    <x v="10"/>
    <s v="Xerox 1936"/>
    <x v="671"/>
    <n v="3"/>
    <n v="0.2"/>
    <n v="16.183799999999998"/>
  </r>
  <r>
    <x v="3"/>
    <s v="JM-15250"/>
    <s v="Janet Martin"/>
    <x v="1"/>
    <s v="United States"/>
    <x v="47"/>
    <x v="9"/>
    <n v="28314"/>
    <x v="2"/>
    <s v="OFF-PA-10000300"/>
    <x v="1"/>
    <x v="10"/>
    <s v="Xerox 1936"/>
    <x v="671"/>
    <n v="3"/>
    <n v="0.2"/>
    <n v="16.183799999999998"/>
  </r>
  <r>
    <x v="3"/>
    <s v="HD-14785"/>
    <s v="Harold Dahlen"/>
    <x v="2"/>
    <s v="United States"/>
    <x v="269"/>
    <x v="26"/>
    <n v="2138"/>
    <x v="3"/>
    <s v="OFF-PA-10000300"/>
    <x v="1"/>
    <x v="10"/>
    <s v="Xerox 1936"/>
    <x v="4010"/>
    <n v="3"/>
    <n v="0"/>
    <n v="28.171799999999998"/>
  </r>
  <r>
    <x v="1"/>
    <s v="JS-15685"/>
    <s v="Jim Sink"/>
    <x v="0"/>
    <s v="United States"/>
    <x v="5"/>
    <x v="1"/>
    <n v="90036"/>
    <x v="1"/>
    <s v="OFF-PA-10000304"/>
    <x v="1"/>
    <x v="10"/>
    <s v="Xerox 1995"/>
    <x v="3991"/>
    <n v="1"/>
    <n v="0"/>
    <n v="3.1104000000000003"/>
  </r>
  <r>
    <x v="0"/>
    <s v="MC-17845"/>
    <s v="Michael Chen"/>
    <x v="1"/>
    <s v="United States"/>
    <x v="109"/>
    <x v="29"/>
    <n v="39212"/>
    <x v="2"/>
    <s v="OFF-PA-10000304"/>
    <x v="1"/>
    <x v="10"/>
    <s v="Xerox 1995"/>
    <x v="4025"/>
    <n v="3"/>
    <n v="0"/>
    <n v="9.3312000000000008"/>
  </r>
  <r>
    <x v="1"/>
    <s v="CA-12775"/>
    <s v="Cynthia Arntzen"/>
    <x v="1"/>
    <s v="United States"/>
    <x v="18"/>
    <x v="13"/>
    <n v="19140"/>
    <x v="3"/>
    <s v="OFF-PA-10000304"/>
    <x v="1"/>
    <x v="10"/>
    <s v="Xerox 1995"/>
    <x v="4035"/>
    <n v="8"/>
    <n v="0.2"/>
    <n v="14.5152"/>
  </r>
  <r>
    <x v="1"/>
    <s v="DS-13180"/>
    <s v="David Smith"/>
    <x v="0"/>
    <s v="United States"/>
    <x v="138"/>
    <x v="12"/>
    <n v="78207"/>
    <x v="0"/>
    <s v="OFF-PA-10000304"/>
    <x v="1"/>
    <x v="10"/>
    <s v="Xerox 1995"/>
    <x v="2192"/>
    <n v="3"/>
    <n v="0.2"/>
    <n v="5.4432"/>
  </r>
  <r>
    <x v="1"/>
    <s v="NC-18415"/>
    <s v="Nathan Cano"/>
    <x v="1"/>
    <s v="United States"/>
    <x v="490"/>
    <x v="6"/>
    <n v="48073"/>
    <x v="0"/>
    <s v="OFF-PA-10000304"/>
    <x v="1"/>
    <x v="10"/>
    <s v="Xerox 1995"/>
    <x v="2189"/>
    <n v="2"/>
    <n v="0"/>
    <n v="6.2208000000000006"/>
  </r>
  <r>
    <x v="3"/>
    <s v="TB-21595"/>
    <s v="Troy Blackwell"/>
    <x v="1"/>
    <s v="United States"/>
    <x v="78"/>
    <x v="23"/>
    <n v="97206"/>
    <x v="1"/>
    <s v="OFF-PA-10000304"/>
    <x v="1"/>
    <x v="10"/>
    <s v="Xerox 1995"/>
    <x v="2193"/>
    <n v="5"/>
    <n v="0.2"/>
    <n v="9.0719999999999992"/>
  </r>
  <r>
    <x v="3"/>
    <s v="AB-10150"/>
    <s v="Aimee Bixby"/>
    <x v="1"/>
    <s v="United States"/>
    <x v="293"/>
    <x v="12"/>
    <n v="75007"/>
    <x v="0"/>
    <s v="OFF-PA-10000308"/>
    <x v="1"/>
    <x v="10"/>
    <s v="Xerox 1901"/>
    <x v="4036"/>
    <n v="4"/>
    <n v="0.2"/>
    <n v="5.2799999999999994"/>
  </r>
  <r>
    <x v="1"/>
    <s v="TS-21205"/>
    <s v="Thomas Seio"/>
    <x v="0"/>
    <s v="United States"/>
    <x v="222"/>
    <x v="24"/>
    <n v="37211"/>
    <x v="2"/>
    <s v="OFF-PA-10000312"/>
    <x v="1"/>
    <x v="10"/>
    <s v="Xerox 1955"/>
    <x v="4037"/>
    <n v="5"/>
    <n v="0.2"/>
    <n v="29.691999999999993"/>
  </r>
  <r>
    <x v="0"/>
    <s v="CS-12355"/>
    <s v="Christine Sundaresam"/>
    <x v="1"/>
    <s v="United States"/>
    <x v="243"/>
    <x v="10"/>
    <n v="33021"/>
    <x v="2"/>
    <s v="OFF-PA-10000312"/>
    <x v="1"/>
    <x v="10"/>
    <s v="Xerox 1955"/>
    <x v="4037"/>
    <n v="5"/>
    <n v="0.2"/>
    <n v="29.691999999999993"/>
  </r>
  <r>
    <x v="1"/>
    <s v="DL-12925"/>
    <s v="Daniel Lacy"/>
    <x v="1"/>
    <s v="United States"/>
    <x v="411"/>
    <x v="37"/>
    <n v="55122"/>
    <x v="0"/>
    <s v="OFF-PA-10000327"/>
    <x v="1"/>
    <x v="10"/>
    <s v="Xerox 1971"/>
    <x v="2358"/>
    <n v="2"/>
    <n v="0"/>
    <n v="3.8519999999999994"/>
  </r>
  <r>
    <x v="1"/>
    <s v="HF-14995"/>
    <s v="Herbert Flentye"/>
    <x v="1"/>
    <s v="United States"/>
    <x v="2"/>
    <x v="1"/>
    <n v="94109"/>
    <x v="1"/>
    <s v="OFF-PA-10000327"/>
    <x v="1"/>
    <x v="10"/>
    <s v="Xerox 1971"/>
    <x v="2468"/>
    <n v="9"/>
    <n v="0"/>
    <n v="17.333999999999996"/>
  </r>
  <r>
    <x v="3"/>
    <s v="DM-13015"/>
    <s v="Darrin Martin"/>
    <x v="1"/>
    <s v="United States"/>
    <x v="384"/>
    <x v="24"/>
    <n v="37604"/>
    <x v="2"/>
    <s v="OFF-PA-10000327"/>
    <x v="1"/>
    <x v="10"/>
    <s v="Xerox 1971"/>
    <x v="2059"/>
    <n v="3"/>
    <n v="0.2"/>
    <n v="3.2099999999999982"/>
  </r>
  <r>
    <x v="1"/>
    <s v="MC-17635"/>
    <s v="Matthew Clasen"/>
    <x v="0"/>
    <s v="United States"/>
    <x v="121"/>
    <x v="0"/>
    <n v="62521"/>
    <x v="0"/>
    <s v="OFF-PA-10000327"/>
    <x v="1"/>
    <x v="10"/>
    <s v="Xerox 1971"/>
    <x v="2059"/>
    <n v="3"/>
    <n v="0.2"/>
    <n v="3.2099999999999982"/>
  </r>
  <r>
    <x v="3"/>
    <s v="NG-18430"/>
    <s v="Nathan Gelder"/>
    <x v="1"/>
    <s v="United States"/>
    <x v="5"/>
    <x v="1"/>
    <n v="90008"/>
    <x v="1"/>
    <s v="OFF-PA-10000327"/>
    <x v="1"/>
    <x v="10"/>
    <s v="Xerox 1971"/>
    <x v="4038"/>
    <n v="10"/>
    <n v="0"/>
    <n v="19.259999999999998"/>
  </r>
  <r>
    <x v="1"/>
    <s v="NH-18610"/>
    <s v="Nicole Hansen"/>
    <x v="0"/>
    <s v="United States"/>
    <x v="18"/>
    <x v="13"/>
    <n v="19120"/>
    <x v="3"/>
    <s v="OFF-PA-10000327"/>
    <x v="1"/>
    <x v="10"/>
    <s v="Xerox 1971"/>
    <x v="2113"/>
    <n v="1"/>
    <n v="0.2"/>
    <n v="1.0699999999999996"/>
  </r>
  <r>
    <x v="1"/>
    <s v="BT-11395"/>
    <s v="Bill Tyler"/>
    <x v="0"/>
    <s v="United States"/>
    <x v="15"/>
    <x v="6"/>
    <n v="48227"/>
    <x v="0"/>
    <s v="OFF-PA-10000349"/>
    <x v="1"/>
    <x v="10"/>
    <s v="Easy-staple paper"/>
    <x v="746"/>
    <n v="4"/>
    <n v="0"/>
    <n v="9.3624000000000009"/>
  </r>
  <r>
    <x v="3"/>
    <s v="ND-18370"/>
    <s v="Natalie DeCherney"/>
    <x v="1"/>
    <s v="United States"/>
    <x v="6"/>
    <x v="3"/>
    <n v="10035"/>
    <x v="3"/>
    <s v="OFF-PA-10000349"/>
    <x v="1"/>
    <x v="10"/>
    <s v="Easy-staple paper"/>
    <x v="745"/>
    <n v="2"/>
    <n v="0"/>
    <n v="4.6812000000000005"/>
  </r>
  <r>
    <x v="2"/>
    <s v="EN-13780"/>
    <s v="Edward Nazzal"/>
    <x v="1"/>
    <s v="United States"/>
    <x v="6"/>
    <x v="3"/>
    <n v="10035"/>
    <x v="3"/>
    <s v="OFF-PA-10000349"/>
    <x v="1"/>
    <x v="10"/>
    <s v="Easy-staple paper"/>
    <x v="3225"/>
    <n v="3"/>
    <n v="0"/>
    <n v="7.0218000000000007"/>
  </r>
  <r>
    <x v="3"/>
    <s v="DB-13210"/>
    <s v="Dean Braden"/>
    <x v="1"/>
    <s v="United States"/>
    <x v="15"/>
    <x v="6"/>
    <n v="48234"/>
    <x v="0"/>
    <s v="OFF-PA-10000349"/>
    <x v="1"/>
    <x v="10"/>
    <s v="Easy-staple paper"/>
    <x v="3225"/>
    <n v="3"/>
    <n v="0"/>
    <n v="7.0218000000000007"/>
  </r>
  <r>
    <x v="1"/>
    <s v="KB-16315"/>
    <s v="Karl Braun"/>
    <x v="1"/>
    <s v="United States"/>
    <x v="243"/>
    <x v="10"/>
    <n v="33021"/>
    <x v="2"/>
    <s v="OFF-PA-10000349"/>
    <x v="1"/>
    <x v="10"/>
    <s v="Easy-staple paper"/>
    <x v="3224"/>
    <n v="3"/>
    <n v="0.2"/>
    <n v="4.0338000000000003"/>
  </r>
  <r>
    <x v="0"/>
    <s v="KD-16345"/>
    <s v="Katherine Ducich"/>
    <x v="1"/>
    <s v="United States"/>
    <x v="6"/>
    <x v="3"/>
    <n v="10009"/>
    <x v="3"/>
    <s v="OFF-PA-10000349"/>
    <x v="1"/>
    <x v="10"/>
    <s v="Easy-staple paper"/>
    <x v="3225"/>
    <n v="3"/>
    <n v="0"/>
    <n v="7.0218000000000007"/>
  </r>
  <r>
    <x v="1"/>
    <s v="AA-10315"/>
    <s v="Alex Avila"/>
    <x v="1"/>
    <s v="United States"/>
    <x v="6"/>
    <x v="3"/>
    <n v="10011"/>
    <x v="3"/>
    <s v="OFF-PA-10000349"/>
    <x v="1"/>
    <x v="10"/>
    <s v="Easy-staple paper"/>
    <x v="3225"/>
    <n v="3"/>
    <n v="0"/>
    <n v="7.0218000000000007"/>
  </r>
  <r>
    <x v="1"/>
    <s v="RD-19810"/>
    <s v="Ross DeVincentis"/>
    <x v="2"/>
    <s v="United States"/>
    <x v="47"/>
    <x v="9"/>
    <n v="28314"/>
    <x v="2"/>
    <s v="OFF-PA-10000349"/>
    <x v="1"/>
    <x v="10"/>
    <s v="Easy-staple paper"/>
    <x v="3224"/>
    <n v="3"/>
    <n v="0.2"/>
    <n v="4.0338000000000003"/>
  </r>
  <r>
    <x v="3"/>
    <s v="HE-14800"/>
    <s v="Harold Engle"/>
    <x v="0"/>
    <s v="United States"/>
    <x v="79"/>
    <x v="4"/>
    <n v="19711"/>
    <x v="3"/>
    <s v="OFF-PA-10000349"/>
    <x v="1"/>
    <x v="10"/>
    <s v="Easy-staple paper"/>
    <x v="3929"/>
    <n v="1"/>
    <n v="0"/>
    <n v="2.3406000000000002"/>
  </r>
  <r>
    <x v="0"/>
    <s v="KC-16255"/>
    <s v="Karen Carlisle"/>
    <x v="0"/>
    <s v="United States"/>
    <x v="2"/>
    <x v="1"/>
    <n v="94110"/>
    <x v="1"/>
    <s v="OFF-PA-10000350"/>
    <x v="1"/>
    <x v="10"/>
    <s v="Message Book, Standard Line &quot;While You Were Out&quot;, 5 1/2&quot; X 4&quot;, 200 Sets/Book"/>
    <x v="2058"/>
    <n v="2"/>
    <n v="0"/>
    <n v="8.0464000000000002"/>
  </r>
  <r>
    <x v="1"/>
    <s v="DB-13270"/>
    <s v="Deborah Brumfield"/>
    <x v="2"/>
    <s v="United States"/>
    <x v="1"/>
    <x v="1"/>
    <n v="92024"/>
    <x v="1"/>
    <s v="OFF-PA-10000350"/>
    <x v="1"/>
    <x v="10"/>
    <s v="Message Book, Standard Line &quot;While You Were Out&quot;, 5 1/2&quot; X 4&quot;, 200 Sets/Book"/>
    <x v="2397"/>
    <n v="4"/>
    <n v="0"/>
    <n v="16.0928"/>
  </r>
  <r>
    <x v="1"/>
    <s v="MY-17380"/>
    <s v="Maribeth Yedwab"/>
    <x v="0"/>
    <s v="United States"/>
    <x v="10"/>
    <x v="7"/>
    <n v="80134"/>
    <x v="1"/>
    <s v="OFF-PA-10000357"/>
    <x v="1"/>
    <x v="10"/>
    <s v="White Dual Perf Computer Printout Paper, 2700 Sheets, 1 Part, Heavyweight, 20 lbs., 14 7/8 x 11"/>
    <x v="4039"/>
    <n v="1"/>
    <n v="0.2"/>
    <n v="11.8871"/>
  </r>
  <r>
    <x v="2"/>
    <s v="PP-18955"/>
    <s v="Paul Prost"/>
    <x v="2"/>
    <s v="United States"/>
    <x v="85"/>
    <x v="18"/>
    <n v="30080"/>
    <x v="2"/>
    <s v="OFF-PA-10000357"/>
    <x v="1"/>
    <x v="10"/>
    <s v="White Dual Perf Computer Printout Paper, 2700 Sheets, 1 Part, Heavyweight, 20 lbs., 14 7/8 x 11"/>
    <x v="4005"/>
    <n v="3"/>
    <n v="0"/>
    <n v="60.255300000000005"/>
  </r>
  <r>
    <x v="2"/>
    <s v="DV-13465"/>
    <s v="Dianna Vittorini"/>
    <x v="1"/>
    <s v="United States"/>
    <x v="5"/>
    <x v="1"/>
    <n v="90004"/>
    <x v="1"/>
    <s v="OFF-PA-10000357"/>
    <x v="1"/>
    <x v="10"/>
    <s v="White Dual Perf Computer Printout Paper, 2700 Sheets, 1 Part, Heavyweight, 20 lbs., 14 7/8 x 11"/>
    <x v="4005"/>
    <n v="3"/>
    <n v="0"/>
    <n v="60.255300000000005"/>
  </r>
  <r>
    <x v="3"/>
    <s v="BM-11650"/>
    <s v="Brian Moss"/>
    <x v="0"/>
    <s v="United States"/>
    <x v="6"/>
    <x v="3"/>
    <n v="10009"/>
    <x v="3"/>
    <s v="OFF-PA-10000357"/>
    <x v="1"/>
    <x v="10"/>
    <s v="Xerox 1888"/>
    <x v="4040"/>
    <n v="4"/>
    <n v="0"/>
    <n v="106.52159999999999"/>
  </r>
  <r>
    <x v="2"/>
    <s v="TC-21295"/>
    <s v="Toby Carlisle"/>
    <x v="1"/>
    <s v="United States"/>
    <x v="1"/>
    <x v="1"/>
    <n v="92024"/>
    <x v="1"/>
    <s v="OFF-PA-10000357"/>
    <x v="1"/>
    <x v="10"/>
    <s v="Xerox 1888"/>
    <x v="4041"/>
    <n v="3"/>
    <n v="0"/>
    <n v="79.891199999999998"/>
  </r>
  <r>
    <x v="1"/>
    <s v="TH-21550"/>
    <s v="Tracy Hopkins"/>
    <x v="2"/>
    <s v="United States"/>
    <x v="23"/>
    <x v="15"/>
    <n v="21044"/>
    <x v="3"/>
    <s v="OFF-PA-10000357"/>
    <x v="1"/>
    <x v="10"/>
    <s v="Xerox 1888"/>
    <x v="4042"/>
    <n v="5"/>
    <n v="0"/>
    <n v="133.15199999999999"/>
  </r>
  <r>
    <x v="1"/>
    <s v="SO-20335"/>
    <s v="Sean O'Donnell"/>
    <x v="1"/>
    <s v="United States"/>
    <x v="23"/>
    <x v="24"/>
    <n v="38401"/>
    <x v="2"/>
    <s v="OFF-PA-10000357"/>
    <x v="1"/>
    <x v="10"/>
    <s v="Xerox 1888"/>
    <x v="4043"/>
    <n v="4"/>
    <n v="0.2"/>
    <n v="62.137599999999992"/>
  </r>
  <r>
    <x v="0"/>
    <s v="CT-11995"/>
    <s v="Carol Triggs"/>
    <x v="1"/>
    <s v="United States"/>
    <x v="149"/>
    <x v="20"/>
    <n v="85705"/>
    <x v="1"/>
    <s v="OFF-PA-10000357"/>
    <x v="1"/>
    <x v="10"/>
    <s v="Xerox 1888"/>
    <x v="4044"/>
    <n v="5"/>
    <n v="0.2"/>
    <n v="77.671999999999983"/>
  </r>
  <r>
    <x v="1"/>
    <s v="EB-13705"/>
    <s v="Ed Braxton"/>
    <x v="0"/>
    <s v="United States"/>
    <x v="17"/>
    <x v="12"/>
    <n v="77095"/>
    <x v="0"/>
    <s v="OFF-PA-10000357"/>
    <x v="1"/>
    <x v="10"/>
    <s v="White Dual Perf Computer Printout Paper, 2700 Sheets, 1 Part, Heavyweight, 20 lbs., 14 7/8 x 11"/>
    <x v="4045"/>
    <n v="3"/>
    <n v="0.2"/>
    <n v="35.661300000000004"/>
  </r>
  <r>
    <x v="0"/>
    <s v="AH-10120"/>
    <s v="Adrian Hane"/>
    <x v="2"/>
    <s v="United States"/>
    <x v="17"/>
    <x v="12"/>
    <n v="77036"/>
    <x v="0"/>
    <s v="OFF-PA-10000357"/>
    <x v="1"/>
    <x v="10"/>
    <s v="White Dual Perf Computer Printout Paper, 2700 Sheets, 1 Part, Heavyweight, 20 lbs., 14 7/8 x 11"/>
    <x v="4046"/>
    <n v="5"/>
    <n v="0.2"/>
    <n v="59.435499999999998"/>
  </r>
  <r>
    <x v="3"/>
    <s v="DB-13360"/>
    <s v="Dennis Bolton"/>
    <x v="2"/>
    <s v="United States"/>
    <x v="449"/>
    <x v="28"/>
    <n v="84106"/>
    <x v="1"/>
    <s v="OFF-PA-10000357"/>
    <x v="1"/>
    <x v="10"/>
    <s v="Xerox 1888"/>
    <x v="4041"/>
    <n v="3"/>
    <n v="0"/>
    <n v="79.891199999999998"/>
  </r>
  <r>
    <x v="2"/>
    <s v="SN-20560"/>
    <s v="Skye Norling"/>
    <x v="2"/>
    <s v="United States"/>
    <x v="266"/>
    <x v="6"/>
    <n v="48066"/>
    <x v="0"/>
    <s v="OFF-PA-10000357"/>
    <x v="1"/>
    <x v="10"/>
    <s v="White Dual Perf Computer Printout Paper, 2700 Sheets, 1 Part, Heavyweight, 20 lbs., 14 7/8 x 11"/>
    <x v="4006"/>
    <n v="9"/>
    <n v="0"/>
    <n v="180.76590000000002"/>
  </r>
  <r>
    <x v="3"/>
    <s v="LA-16780"/>
    <s v="Laura Armstrong"/>
    <x v="0"/>
    <s v="United States"/>
    <x v="5"/>
    <x v="1"/>
    <n v="90004"/>
    <x v="1"/>
    <s v="OFF-PA-10000380"/>
    <x v="1"/>
    <x v="10"/>
    <s v="REDIFORM Incoming/Outgoing Call Register, 11&quot; X 8 1/2&quot;, 100 Messages"/>
    <x v="4047"/>
    <n v="5"/>
    <n v="0"/>
    <n v="20.85"/>
  </r>
  <r>
    <x v="1"/>
    <s v="SD-20485"/>
    <s v="Shirley Daniels"/>
    <x v="2"/>
    <s v="United States"/>
    <x v="272"/>
    <x v="17"/>
    <n v="22304"/>
    <x v="2"/>
    <s v="OFF-PA-10000380"/>
    <x v="1"/>
    <x v="10"/>
    <s v="REDIFORM Incoming/Outgoing Call Register, 11&quot; X 8 1/2&quot;, 100 Messages"/>
    <x v="2061"/>
    <n v="2"/>
    <n v="0"/>
    <n v="8.34"/>
  </r>
  <r>
    <x v="2"/>
    <s v="CL-11890"/>
    <s v="Carl Ludwig"/>
    <x v="1"/>
    <s v="United States"/>
    <x v="18"/>
    <x v="13"/>
    <n v="19143"/>
    <x v="3"/>
    <s v="OFF-PA-10000380"/>
    <x v="1"/>
    <x v="10"/>
    <s v="REDIFORM Incoming/Outgoing Call Register, 11&quot; X 8 1/2&quot;, 100 Messages"/>
    <x v="4048"/>
    <n v="6"/>
    <n v="0.2"/>
    <n v="15.011999999999999"/>
  </r>
  <r>
    <x v="1"/>
    <s v="KE-16420"/>
    <s v="Katrina Edelman"/>
    <x v="0"/>
    <s v="United States"/>
    <x v="260"/>
    <x v="23"/>
    <n v="97224"/>
    <x v="1"/>
    <s v="OFF-PA-10000380"/>
    <x v="1"/>
    <x v="10"/>
    <s v="REDIFORM Incoming/Outgoing Call Register, 11&quot; X 8 1/2&quot;, 100 Messages"/>
    <x v="4049"/>
    <n v="9"/>
    <n v="0.2"/>
    <n v="22.518000000000001"/>
  </r>
  <r>
    <x v="1"/>
    <s v="BP-11095"/>
    <s v="Bart Pistole"/>
    <x v="0"/>
    <s v="United States"/>
    <x v="5"/>
    <x v="1"/>
    <n v="90049"/>
    <x v="1"/>
    <s v="OFF-PA-10000380"/>
    <x v="1"/>
    <x v="10"/>
    <s v="REDIFORM Incoming/Outgoing Call Register, 11&quot; X 8 1/2&quot;, 100 Messages"/>
    <x v="4050"/>
    <n v="4"/>
    <n v="0"/>
    <n v="16.68"/>
  </r>
  <r>
    <x v="2"/>
    <s v="PT-19090"/>
    <s v="Pete Takahito"/>
    <x v="1"/>
    <s v="United States"/>
    <x v="13"/>
    <x v="10"/>
    <n v="32216"/>
    <x v="2"/>
    <s v="OFF-PA-10000380"/>
    <x v="1"/>
    <x v="10"/>
    <s v="REDIFORM Incoming/Outgoing Call Register, 11&quot; X 8 1/2&quot;, 100 Messages"/>
    <x v="4051"/>
    <n v="1"/>
    <n v="0.2"/>
    <n v="2.5019999999999998"/>
  </r>
  <r>
    <x v="1"/>
    <s v="BS-11755"/>
    <s v="Bruce Stewart"/>
    <x v="1"/>
    <s v="United States"/>
    <x v="15"/>
    <x v="6"/>
    <n v="48227"/>
    <x v="0"/>
    <s v="OFF-PA-10000380"/>
    <x v="1"/>
    <x v="10"/>
    <s v="REDIFORM Incoming/Outgoing Call Register, 11&quot; X 8 1/2&quot;, 100 Messages"/>
    <x v="4050"/>
    <n v="4"/>
    <n v="0"/>
    <n v="16.68"/>
  </r>
  <r>
    <x v="1"/>
    <s v="TC-21535"/>
    <s v="Tracy Collins"/>
    <x v="2"/>
    <s v="United States"/>
    <x v="2"/>
    <x v="1"/>
    <n v="94122"/>
    <x v="1"/>
    <s v="OFF-PA-10000380"/>
    <x v="1"/>
    <x v="10"/>
    <s v="REDIFORM Incoming/Outgoing Call Register, 11&quot; X 8 1/2&quot;, 100 Messages"/>
    <x v="4052"/>
    <n v="6"/>
    <n v="0"/>
    <n v="25.02"/>
  </r>
  <r>
    <x v="1"/>
    <s v="GM-14455"/>
    <s v="Gary Mitchum"/>
    <x v="2"/>
    <s v="United States"/>
    <x v="32"/>
    <x v="22"/>
    <n v="43229"/>
    <x v="3"/>
    <s v="OFF-PA-10000418"/>
    <x v="1"/>
    <x v="10"/>
    <s v="Xerox 189"/>
    <x v="4053"/>
    <n v="5"/>
    <n v="0.2"/>
    <n v="146.79"/>
  </r>
  <r>
    <x v="1"/>
    <s v="BF-10975"/>
    <s v="Barbara Fisher"/>
    <x v="0"/>
    <s v="United States"/>
    <x v="32"/>
    <x v="33"/>
    <n v="47201"/>
    <x v="0"/>
    <s v="OFF-PA-10000418"/>
    <x v="1"/>
    <x v="10"/>
    <s v="Xerox 189"/>
    <x v="4054"/>
    <n v="3"/>
    <n v="0"/>
    <n v="150.98399999999998"/>
  </r>
  <r>
    <x v="3"/>
    <s v="KB-16405"/>
    <s v="Katrina Bavinger"/>
    <x v="2"/>
    <s v="United States"/>
    <x v="6"/>
    <x v="3"/>
    <n v="10035"/>
    <x v="3"/>
    <s v="OFF-PA-10000418"/>
    <x v="1"/>
    <x v="10"/>
    <s v="Xerox 189"/>
    <x v="4053"/>
    <n v="4"/>
    <n v="0"/>
    <n v="201.31199999999998"/>
  </r>
  <r>
    <x v="0"/>
    <s v="CC-12145"/>
    <s v="Charles Crestani"/>
    <x v="1"/>
    <s v="United States"/>
    <x v="1"/>
    <x v="1"/>
    <n v="92105"/>
    <x v="1"/>
    <s v="OFF-PA-10000418"/>
    <x v="1"/>
    <x v="10"/>
    <s v="Xerox 189"/>
    <x v="4055"/>
    <n v="1"/>
    <n v="0"/>
    <n v="50.327999999999996"/>
  </r>
  <r>
    <x v="3"/>
    <s v="RD-19810"/>
    <s v="Ross DeVincentis"/>
    <x v="2"/>
    <s v="United States"/>
    <x v="0"/>
    <x v="0"/>
    <n v="60610"/>
    <x v="0"/>
    <s v="OFF-PA-10000418"/>
    <x v="1"/>
    <x v="10"/>
    <s v="Xerox 189"/>
    <x v="4053"/>
    <n v="5"/>
    <n v="0.2"/>
    <n v="146.79"/>
  </r>
  <r>
    <x v="3"/>
    <s v="MJ-17740"/>
    <s v="Max Jones"/>
    <x v="1"/>
    <s v="United States"/>
    <x v="1"/>
    <x v="1"/>
    <n v="92037"/>
    <x v="1"/>
    <s v="OFF-PA-10000418"/>
    <x v="1"/>
    <x v="10"/>
    <s v="Xerox 189"/>
    <x v="4055"/>
    <n v="1"/>
    <n v="0"/>
    <n v="50.327999999999996"/>
  </r>
  <r>
    <x v="1"/>
    <s v="BN-11515"/>
    <s v="Bradley Nguyen"/>
    <x v="1"/>
    <s v="United States"/>
    <x v="164"/>
    <x v="37"/>
    <n v="55044"/>
    <x v="0"/>
    <s v="OFF-PA-10000466"/>
    <x v="1"/>
    <x v="10"/>
    <s v="Memo Book, 100 Message Capacity, 5 3/8” x 11”"/>
    <x v="4056"/>
    <n v="7"/>
    <n v="0"/>
    <n v="23.59"/>
  </r>
  <r>
    <x v="1"/>
    <s v="JM-15250"/>
    <s v="Janet Martin"/>
    <x v="1"/>
    <s v="United States"/>
    <x v="6"/>
    <x v="3"/>
    <n v="10009"/>
    <x v="3"/>
    <s v="OFF-PA-10000466"/>
    <x v="1"/>
    <x v="10"/>
    <s v="Memo Book, 100 Message Capacity, 5 3/8” x 11”"/>
    <x v="2161"/>
    <n v="2"/>
    <n v="0"/>
    <n v="6.74"/>
  </r>
  <r>
    <x v="3"/>
    <s v="ST-20530"/>
    <s v="Shui Tom"/>
    <x v="1"/>
    <s v="United States"/>
    <x v="17"/>
    <x v="12"/>
    <n v="77095"/>
    <x v="0"/>
    <s v="OFF-PA-10000466"/>
    <x v="1"/>
    <x v="10"/>
    <s v="Memo Book, 100 Message Capacity, 5 3/8” x 11”"/>
    <x v="4057"/>
    <n v="3"/>
    <n v="0.2"/>
    <n v="6.0659999999999989"/>
  </r>
  <r>
    <x v="1"/>
    <s v="TB-21520"/>
    <s v="Tracy Blumstein"/>
    <x v="1"/>
    <s v="United States"/>
    <x v="78"/>
    <x v="23"/>
    <n v="97206"/>
    <x v="1"/>
    <s v="OFF-PA-10000474"/>
    <x v="1"/>
    <x v="10"/>
    <s v="Easy-staple paper"/>
    <x v="4058"/>
    <n v="5"/>
    <n v="0.2"/>
    <n v="47.843999999999994"/>
  </r>
  <r>
    <x v="3"/>
    <s v="TH-21235"/>
    <s v="Tiffany House"/>
    <x v="0"/>
    <s v="United States"/>
    <x v="19"/>
    <x v="12"/>
    <n v="75081"/>
    <x v="0"/>
    <s v="OFF-PA-10000474"/>
    <x v="1"/>
    <x v="10"/>
    <s v="Easy-staple paper"/>
    <x v="4059"/>
    <n v="3"/>
    <n v="0.2"/>
    <n v="28.706399999999991"/>
  </r>
  <r>
    <x v="1"/>
    <s v="LA-16780"/>
    <s v="Laura Armstrong"/>
    <x v="0"/>
    <s v="United States"/>
    <x v="196"/>
    <x v="16"/>
    <n v="7601"/>
    <x v="3"/>
    <s v="OFF-PA-10000474"/>
    <x v="1"/>
    <x v="10"/>
    <s v="Easy-staple paper"/>
    <x v="4060"/>
    <n v="5"/>
    <n v="0"/>
    <n v="83.283999999999992"/>
  </r>
  <r>
    <x v="3"/>
    <s v="MO-17800"/>
    <s v="Meg O'Connel"/>
    <x v="2"/>
    <s v="United States"/>
    <x v="133"/>
    <x v="18"/>
    <n v="30076"/>
    <x v="2"/>
    <s v="OFF-PA-10000474"/>
    <x v="1"/>
    <x v="10"/>
    <s v="Easy-staple paper"/>
    <x v="4061"/>
    <n v="3"/>
    <n v="0"/>
    <n v="49.970399999999991"/>
  </r>
  <r>
    <x v="2"/>
    <s v="HG-15025"/>
    <s v="Hunter Glantz"/>
    <x v="1"/>
    <s v="United States"/>
    <x v="60"/>
    <x v="12"/>
    <n v="79109"/>
    <x v="0"/>
    <s v="OFF-PA-10000474"/>
    <x v="1"/>
    <x v="10"/>
    <s v="Easy-staple paper"/>
    <x v="4062"/>
    <n v="1"/>
    <n v="0.2"/>
    <n v="9.568799999999996"/>
  </r>
  <r>
    <x v="0"/>
    <s v="AH-10690"/>
    <s v="Anna Häberlin"/>
    <x v="0"/>
    <s v="United States"/>
    <x v="6"/>
    <x v="3"/>
    <n v="10024"/>
    <x v="3"/>
    <s v="OFF-PA-10000474"/>
    <x v="1"/>
    <x v="10"/>
    <s v="Easy-staple paper"/>
    <x v="4063"/>
    <n v="2"/>
    <n v="0"/>
    <n v="33.313599999999994"/>
  </r>
  <r>
    <x v="1"/>
    <s v="CC-12685"/>
    <s v="Craig Carroll"/>
    <x v="1"/>
    <s v="United States"/>
    <x v="36"/>
    <x v="21"/>
    <n v="42420"/>
    <x v="2"/>
    <s v="OFF-PA-10000474"/>
    <x v="1"/>
    <x v="10"/>
    <s v="Easy-staple paper"/>
    <x v="4061"/>
    <n v="3"/>
    <n v="0"/>
    <n v="49.970399999999991"/>
  </r>
  <r>
    <x v="1"/>
    <s v="AA-10645"/>
    <s v="Anna Andreadi"/>
    <x v="1"/>
    <s v="United States"/>
    <x v="84"/>
    <x v="30"/>
    <n v="73120"/>
    <x v="0"/>
    <s v="OFF-PA-10000474"/>
    <x v="1"/>
    <x v="10"/>
    <s v="Easy-staple paper"/>
    <x v="4061"/>
    <n v="3"/>
    <n v="0"/>
    <n v="49.970399999999991"/>
  </r>
  <r>
    <x v="1"/>
    <s v="ML-17755"/>
    <s v="Max Ludwig"/>
    <x v="2"/>
    <s v="United States"/>
    <x v="230"/>
    <x v="38"/>
    <n v="52302"/>
    <x v="0"/>
    <s v="OFF-PA-10000474"/>
    <x v="1"/>
    <x v="10"/>
    <s v="Easy-staple paper"/>
    <x v="4061"/>
    <n v="3"/>
    <n v="0"/>
    <n v="49.970399999999991"/>
  </r>
  <r>
    <x v="0"/>
    <s v="GD-14590"/>
    <s v="Giulietta Dortch"/>
    <x v="0"/>
    <s v="United States"/>
    <x v="71"/>
    <x v="17"/>
    <n v="22204"/>
    <x v="2"/>
    <s v="OFF-PA-10000474"/>
    <x v="1"/>
    <x v="10"/>
    <s v="Easy-staple paper"/>
    <x v="4064"/>
    <n v="1"/>
    <n v="0"/>
    <n v="16.656799999999997"/>
  </r>
  <r>
    <x v="2"/>
    <s v="HG-14845"/>
    <s v="Harry Greene"/>
    <x v="1"/>
    <s v="United States"/>
    <x v="17"/>
    <x v="12"/>
    <n v="77041"/>
    <x v="0"/>
    <s v="OFF-PA-10000474"/>
    <x v="1"/>
    <x v="10"/>
    <s v="Easy-staple paper"/>
    <x v="4065"/>
    <n v="2"/>
    <n v="0.2"/>
    <n v="19.137599999999992"/>
  </r>
  <r>
    <x v="0"/>
    <s v="CC-12100"/>
    <s v="Chad Cunningham"/>
    <x v="2"/>
    <s v="United States"/>
    <x v="90"/>
    <x v="22"/>
    <n v="44105"/>
    <x v="3"/>
    <s v="OFF-PA-10000474"/>
    <x v="1"/>
    <x v="10"/>
    <s v="Easy-staple paper"/>
    <x v="4059"/>
    <n v="3"/>
    <n v="0.2"/>
    <n v="28.706399999999991"/>
  </r>
  <r>
    <x v="1"/>
    <s v="GG-14650"/>
    <s v="Greg Guthrie"/>
    <x v="0"/>
    <s v="United States"/>
    <x v="5"/>
    <x v="1"/>
    <n v="90049"/>
    <x v="1"/>
    <s v="OFF-PA-10000477"/>
    <x v="1"/>
    <x v="10"/>
    <s v="Xerox 1952"/>
    <x v="4066"/>
    <n v="13"/>
    <n v="0"/>
    <n v="30.427800000000005"/>
  </r>
  <r>
    <x v="3"/>
    <s v="JM-16195"/>
    <s v="Justin MacKendrick"/>
    <x v="1"/>
    <s v="United States"/>
    <x v="5"/>
    <x v="1"/>
    <n v="90004"/>
    <x v="1"/>
    <s v="OFF-PA-10000477"/>
    <x v="1"/>
    <x v="10"/>
    <s v="Xerox 22"/>
    <x v="4025"/>
    <n v="3"/>
    <n v="0"/>
    <n v="9.3312000000000008"/>
  </r>
  <r>
    <x v="1"/>
    <s v="AB-10150"/>
    <s v="Aimee Bixby"/>
    <x v="1"/>
    <s v="United States"/>
    <x v="160"/>
    <x v="30"/>
    <n v="74133"/>
    <x v="0"/>
    <s v="OFF-PA-10000477"/>
    <x v="1"/>
    <x v="10"/>
    <s v="Xerox 1952"/>
    <x v="3225"/>
    <n v="3"/>
    <n v="0"/>
    <n v="7.0218000000000007"/>
  </r>
  <r>
    <x v="1"/>
    <s v="XP-21865"/>
    <s v="Xylona Preis"/>
    <x v="1"/>
    <s v="United States"/>
    <x v="5"/>
    <x v="1"/>
    <n v="90049"/>
    <x v="1"/>
    <s v="OFF-PA-10000477"/>
    <x v="1"/>
    <x v="10"/>
    <s v="Xerox 22"/>
    <x v="4025"/>
    <n v="3"/>
    <n v="0"/>
    <n v="9.3312000000000008"/>
  </r>
  <r>
    <x v="0"/>
    <s v="JP-15460"/>
    <s v="Jennifer Patt"/>
    <x v="0"/>
    <s v="United States"/>
    <x v="19"/>
    <x v="12"/>
    <n v="75220"/>
    <x v="0"/>
    <s v="OFF-PA-10000477"/>
    <x v="1"/>
    <x v="10"/>
    <s v="Xerox 22"/>
    <x v="3992"/>
    <n v="7"/>
    <n v="0.2"/>
    <n v="12.700800000000001"/>
  </r>
  <r>
    <x v="1"/>
    <s v="FM-14290"/>
    <s v="Frank Merwin"/>
    <x v="2"/>
    <s v="United States"/>
    <x v="18"/>
    <x v="13"/>
    <n v="19143"/>
    <x v="3"/>
    <s v="OFF-PA-10000477"/>
    <x v="1"/>
    <x v="10"/>
    <s v="Xerox 1952"/>
    <x v="3922"/>
    <n v="2"/>
    <n v="0.2"/>
    <n v="2.6892000000000005"/>
  </r>
  <r>
    <x v="0"/>
    <s v="CA-12265"/>
    <s v="Christina Anderson"/>
    <x v="1"/>
    <s v="United States"/>
    <x v="6"/>
    <x v="3"/>
    <n v="10024"/>
    <x v="3"/>
    <s v="OFF-PA-10000477"/>
    <x v="1"/>
    <x v="10"/>
    <s v="Xerox 1952"/>
    <x v="745"/>
    <n v="2"/>
    <n v="0"/>
    <n v="4.6812000000000005"/>
  </r>
  <r>
    <x v="0"/>
    <s v="KD-16270"/>
    <s v="Karen Daniels"/>
    <x v="1"/>
    <s v="United States"/>
    <x v="33"/>
    <x v="17"/>
    <n v="22153"/>
    <x v="2"/>
    <s v="OFF-PA-10000482"/>
    <x v="1"/>
    <x v="10"/>
    <s v="Snap-A-Way Black Print Carbonless Ruled Speed Letter, Triplicate"/>
    <x v="4019"/>
    <n v="2"/>
    <n v="0"/>
    <n v="35.663599999999995"/>
  </r>
  <r>
    <x v="1"/>
    <s v="SR-20740"/>
    <s v="Steven Roelle"/>
    <x v="2"/>
    <s v="United States"/>
    <x v="6"/>
    <x v="3"/>
    <n v="10024"/>
    <x v="3"/>
    <s v="OFF-PA-10000482"/>
    <x v="1"/>
    <x v="10"/>
    <s v="Snap-A-Way Black Print Carbonless Ruled Speed Letter, Triplicate"/>
    <x v="4067"/>
    <n v="10"/>
    <n v="0"/>
    <n v="178.31799999999998"/>
  </r>
  <r>
    <x v="1"/>
    <s v="GT-14710"/>
    <s v="Greg Tran"/>
    <x v="1"/>
    <s v="United States"/>
    <x v="11"/>
    <x v="8"/>
    <n v="98105"/>
    <x v="1"/>
    <s v="OFF-PA-10000482"/>
    <x v="1"/>
    <x v="10"/>
    <s v="Snap-A-Way Black Print Carbonless Ruled Speed Letter, Triplicate"/>
    <x v="4068"/>
    <n v="5"/>
    <n v="0"/>
    <n v="89.158999999999992"/>
  </r>
  <r>
    <x v="1"/>
    <s v="SN-20710"/>
    <s v="Steve Nguyen"/>
    <x v="2"/>
    <s v="United States"/>
    <x v="5"/>
    <x v="1"/>
    <n v="90049"/>
    <x v="1"/>
    <s v="OFF-PA-10000482"/>
    <x v="1"/>
    <x v="10"/>
    <s v="Snap-A-Way Black Print Carbonless Ruled Speed Letter, Triplicate"/>
    <x v="4069"/>
    <n v="3"/>
    <n v="0"/>
    <n v="53.495399999999989"/>
  </r>
  <r>
    <x v="1"/>
    <s v="KT-16465"/>
    <s v="Kean Takahito"/>
    <x v="1"/>
    <s v="United States"/>
    <x v="17"/>
    <x v="12"/>
    <n v="77036"/>
    <x v="0"/>
    <s v="OFF-PA-10000482"/>
    <x v="1"/>
    <x v="10"/>
    <s v="Snap-A-Way Black Print Carbonless Ruled Speed Letter, Triplicate"/>
    <x v="4070"/>
    <n v="6"/>
    <n v="0.2"/>
    <n v="61.46279999999998"/>
  </r>
  <r>
    <x v="1"/>
    <s v="NC-18625"/>
    <s v="Noah Childs"/>
    <x v="0"/>
    <s v="United States"/>
    <x v="32"/>
    <x v="33"/>
    <n v="47201"/>
    <x v="0"/>
    <s v="OFF-PA-10000482"/>
    <x v="1"/>
    <x v="10"/>
    <s v="Snap-A-Way Black Print Carbonless Ruled Speed Letter, Triplicate"/>
    <x v="4019"/>
    <n v="2"/>
    <n v="0"/>
    <n v="35.663599999999995"/>
  </r>
  <r>
    <x v="3"/>
    <s v="DE-13255"/>
    <s v="Deanra Eno"/>
    <x v="2"/>
    <s v="United States"/>
    <x v="5"/>
    <x v="1"/>
    <n v="90004"/>
    <x v="1"/>
    <s v="OFF-PA-10000483"/>
    <x v="1"/>
    <x v="10"/>
    <s v="Xerox 19"/>
    <x v="123"/>
    <n v="2"/>
    <n v="0"/>
    <n v="27.881999999999998"/>
  </r>
  <r>
    <x v="0"/>
    <s v="LS-17245"/>
    <s v="Lynn Smith"/>
    <x v="1"/>
    <s v="United States"/>
    <x v="17"/>
    <x v="12"/>
    <n v="77036"/>
    <x v="0"/>
    <s v="OFF-PA-10000483"/>
    <x v="1"/>
    <x v="10"/>
    <s v="Xerox 19"/>
    <x v="4071"/>
    <n v="7"/>
    <n v="0.2"/>
    <n v="54.214999999999982"/>
  </r>
  <r>
    <x v="1"/>
    <s v="DP-13000"/>
    <s v="Darren Powers"/>
    <x v="1"/>
    <s v="United States"/>
    <x v="90"/>
    <x v="22"/>
    <n v="44105"/>
    <x v="3"/>
    <s v="OFF-PA-10000483"/>
    <x v="1"/>
    <x v="10"/>
    <s v="Xerox 19"/>
    <x v="4026"/>
    <n v="1"/>
    <n v="0.2"/>
    <n v="7.7449999999999983"/>
  </r>
  <r>
    <x v="1"/>
    <s v="SO-20335"/>
    <s v="Sean O'Donnell"/>
    <x v="1"/>
    <s v="United States"/>
    <x v="5"/>
    <x v="1"/>
    <n v="90036"/>
    <x v="1"/>
    <s v="OFF-PA-10000483"/>
    <x v="1"/>
    <x v="10"/>
    <s v="Xerox 19"/>
    <x v="1965"/>
    <n v="5"/>
    <n v="0"/>
    <n v="69.704999999999998"/>
  </r>
  <r>
    <x v="1"/>
    <s v="RW-19540"/>
    <s v="Rick Wilson"/>
    <x v="0"/>
    <s v="United States"/>
    <x v="34"/>
    <x v="20"/>
    <n v="85204"/>
    <x v="1"/>
    <s v="OFF-PA-10000501"/>
    <x v="1"/>
    <x v="10"/>
    <s v="Petty Cash Envelope"/>
    <x v="4072"/>
    <n v="4"/>
    <n v="0.2"/>
    <n v="31.273599999999998"/>
  </r>
  <r>
    <x v="0"/>
    <s v="KE-16420"/>
    <s v="Katrina Edelman"/>
    <x v="0"/>
    <s v="United States"/>
    <x v="6"/>
    <x v="3"/>
    <n v="10035"/>
    <x v="3"/>
    <s v="OFF-PA-10000501"/>
    <x v="1"/>
    <x v="10"/>
    <s v="Petty Cash Envelope"/>
    <x v="4073"/>
    <n v="3"/>
    <n v="0"/>
    <n v="39.6312"/>
  </r>
  <r>
    <x v="1"/>
    <s v="JM-15580"/>
    <s v="Jill Matthias"/>
    <x v="1"/>
    <s v="United States"/>
    <x v="12"/>
    <x v="9"/>
    <n v="28110"/>
    <x v="2"/>
    <s v="OFF-PA-10000501"/>
    <x v="1"/>
    <x v="10"/>
    <s v="Petty Cash Envelope"/>
    <x v="4074"/>
    <n v="3"/>
    <n v="0.2"/>
    <n v="23.455199999999998"/>
  </r>
  <r>
    <x v="1"/>
    <s v="GA-14725"/>
    <s v="Guy Armstrong"/>
    <x v="1"/>
    <s v="United States"/>
    <x v="5"/>
    <x v="1"/>
    <n v="90036"/>
    <x v="1"/>
    <s v="OFF-PA-10000520"/>
    <x v="1"/>
    <x v="10"/>
    <s v="Xerox 201"/>
    <x v="4025"/>
    <n v="3"/>
    <n v="0"/>
    <n v="9.3312000000000008"/>
  </r>
  <r>
    <x v="1"/>
    <s v="KM-16660"/>
    <s v="Khloe Miller"/>
    <x v="1"/>
    <s v="United States"/>
    <x v="133"/>
    <x v="18"/>
    <n v="30076"/>
    <x v="2"/>
    <s v="OFF-PA-10000520"/>
    <x v="1"/>
    <x v="10"/>
    <s v="Xerox 201"/>
    <x v="2191"/>
    <n v="4"/>
    <n v="0"/>
    <n v="12.441600000000001"/>
  </r>
  <r>
    <x v="1"/>
    <s v="MY-17380"/>
    <s v="Maribeth Yedwab"/>
    <x v="0"/>
    <s v="United States"/>
    <x v="138"/>
    <x v="12"/>
    <n v="78207"/>
    <x v="0"/>
    <s v="OFF-PA-10000520"/>
    <x v="1"/>
    <x v="10"/>
    <s v="Xerox 201"/>
    <x v="2194"/>
    <n v="2"/>
    <n v="0.2"/>
    <n v="3.6288"/>
  </r>
  <r>
    <x v="0"/>
    <s v="EA-14035"/>
    <s v="Erin Ashbrook"/>
    <x v="0"/>
    <s v="United States"/>
    <x v="16"/>
    <x v="12"/>
    <n v="77340"/>
    <x v="0"/>
    <s v="OFF-PA-10000520"/>
    <x v="1"/>
    <x v="10"/>
    <s v="Xerox 201"/>
    <x v="4035"/>
    <n v="8"/>
    <n v="0.2"/>
    <n v="14.5152"/>
  </r>
  <r>
    <x v="1"/>
    <s v="CD-11920"/>
    <s v="Carlos Daly"/>
    <x v="1"/>
    <s v="United States"/>
    <x v="173"/>
    <x v="1"/>
    <n v="92054"/>
    <x v="1"/>
    <s v="OFF-PA-10000520"/>
    <x v="1"/>
    <x v="10"/>
    <s v="Xerox 201"/>
    <x v="2189"/>
    <n v="2"/>
    <n v="0"/>
    <n v="6.2208000000000006"/>
  </r>
  <r>
    <x v="3"/>
    <s v="RK-19300"/>
    <s v="Ralph Kennedy"/>
    <x v="1"/>
    <s v="United States"/>
    <x v="471"/>
    <x v="33"/>
    <n v="46614"/>
    <x v="0"/>
    <s v="OFF-PA-10000528"/>
    <x v="1"/>
    <x v="10"/>
    <s v="Xerox 1981"/>
    <x v="2751"/>
    <n v="5"/>
    <n v="0"/>
    <n v="11.879999999999999"/>
  </r>
  <r>
    <x v="1"/>
    <s v="AJ-10795"/>
    <s v="Anthony Johnson"/>
    <x v="0"/>
    <s v="United States"/>
    <x v="2"/>
    <x v="1"/>
    <n v="94110"/>
    <x v="1"/>
    <s v="OFF-PA-10000528"/>
    <x v="1"/>
    <x v="10"/>
    <s v="Xerox 1981"/>
    <x v="1097"/>
    <n v="4"/>
    <n v="0"/>
    <n v="9.5039999999999996"/>
  </r>
  <r>
    <x v="1"/>
    <s v="BB-11545"/>
    <s v="Brenda Bowman"/>
    <x v="0"/>
    <s v="United States"/>
    <x v="279"/>
    <x v="19"/>
    <n v="63301"/>
    <x v="0"/>
    <s v="OFF-PA-10000528"/>
    <x v="1"/>
    <x v="10"/>
    <s v="Xerox 1981"/>
    <x v="1119"/>
    <n v="2"/>
    <n v="0"/>
    <n v="4.7519999999999998"/>
  </r>
  <r>
    <x v="2"/>
    <s v="BP-11185"/>
    <s v="Ben Peterman"/>
    <x v="0"/>
    <s v="United States"/>
    <x v="18"/>
    <x v="13"/>
    <n v="19120"/>
    <x v="3"/>
    <s v="OFF-PA-10000528"/>
    <x v="1"/>
    <x v="10"/>
    <s v="Xerox 1981"/>
    <x v="2187"/>
    <n v="3"/>
    <n v="0.2"/>
    <n v="3.96"/>
  </r>
  <r>
    <x v="1"/>
    <s v="AM-10705"/>
    <s v="Anne McFarland"/>
    <x v="1"/>
    <s v="United States"/>
    <x v="157"/>
    <x v="36"/>
    <n v="36830"/>
    <x v="2"/>
    <s v="OFF-PA-10000533"/>
    <x v="1"/>
    <x v="10"/>
    <s v="Southworth Parchment Paper &amp; Envelopes"/>
    <x v="4075"/>
    <n v="2"/>
    <n v="0"/>
    <n v="6.0167999999999999"/>
  </r>
  <r>
    <x v="1"/>
    <s v="CK-12205"/>
    <s v="Chloris Kastensmidt"/>
    <x v="1"/>
    <s v="United States"/>
    <x v="18"/>
    <x v="13"/>
    <n v="19120"/>
    <x v="3"/>
    <s v="OFF-PA-10000533"/>
    <x v="1"/>
    <x v="10"/>
    <s v="Southworth Parchment Paper &amp; Envelopes"/>
    <x v="4076"/>
    <n v="1"/>
    <n v="0.2"/>
    <n v="1.7003999999999999"/>
  </r>
  <r>
    <x v="1"/>
    <s v="SM-20950"/>
    <s v="Suzanne McNair"/>
    <x v="0"/>
    <s v="United States"/>
    <x v="18"/>
    <x v="13"/>
    <n v="19134"/>
    <x v="3"/>
    <s v="OFF-PA-10000533"/>
    <x v="1"/>
    <x v="10"/>
    <s v="Southworth Parchment Paper &amp; Envelopes"/>
    <x v="2925"/>
    <n v="4"/>
    <n v="0.2"/>
    <n v="6.8015999999999996"/>
  </r>
  <r>
    <x v="1"/>
    <s v="SM-20950"/>
    <s v="Suzanne McNair"/>
    <x v="0"/>
    <s v="United States"/>
    <x v="0"/>
    <x v="0"/>
    <n v="60610"/>
    <x v="0"/>
    <s v="OFF-PA-10000533"/>
    <x v="1"/>
    <x v="10"/>
    <s v="Southworth Parchment Paper &amp; Envelopes"/>
    <x v="4077"/>
    <n v="3"/>
    <n v="0.2"/>
    <n v="5.1011999999999995"/>
  </r>
  <r>
    <x v="1"/>
    <s v="HG-14965"/>
    <s v="Henry Goldwyn"/>
    <x v="0"/>
    <s v="United States"/>
    <x v="57"/>
    <x v="7"/>
    <n v="80906"/>
    <x v="1"/>
    <s v="OFF-PA-10000533"/>
    <x v="1"/>
    <x v="10"/>
    <s v="Southworth Parchment Paper &amp; Envelopes"/>
    <x v="4077"/>
    <n v="3"/>
    <n v="0.2"/>
    <n v="5.1011999999999995"/>
  </r>
  <r>
    <x v="1"/>
    <s v="EH-13765"/>
    <s v="Edward Hooks"/>
    <x v="0"/>
    <s v="United States"/>
    <x v="6"/>
    <x v="3"/>
    <n v="10009"/>
    <x v="3"/>
    <s v="OFF-PA-10000533"/>
    <x v="1"/>
    <x v="10"/>
    <s v="Southworth Parchment Paper &amp; Envelopes"/>
    <x v="4075"/>
    <n v="2"/>
    <n v="0"/>
    <n v="6.0167999999999999"/>
  </r>
  <r>
    <x v="1"/>
    <s v="HA-14920"/>
    <s v="Helen Andreada"/>
    <x v="1"/>
    <s v="United States"/>
    <x v="326"/>
    <x v="12"/>
    <n v="78041"/>
    <x v="0"/>
    <s v="OFF-PA-10000551"/>
    <x v="1"/>
    <x v="10"/>
    <s v="Array Memo Cubes"/>
    <x v="3104"/>
    <n v="2"/>
    <n v="0.2"/>
    <n v="3.0043999999999995"/>
  </r>
  <r>
    <x v="1"/>
    <s v="JM-15580"/>
    <s v="Jill Matthias"/>
    <x v="1"/>
    <s v="United States"/>
    <x v="5"/>
    <x v="1"/>
    <n v="90045"/>
    <x v="1"/>
    <s v="OFF-PA-10000551"/>
    <x v="1"/>
    <x v="10"/>
    <s v="Array Memo Cubes"/>
    <x v="4078"/>
    <n v="3"/>
    <n v="0"/>
    <n v="7.6145999999999994"/>
  </r>
  <r>
    <x v="3"/>
    <s v="NK-18490"/>
    <s v="Neil Knudson"/>
    <x v="2"/>
    <s v="United States"/>
    <x v="2"/>
    <x v="1"/>
    <n v="94110"/>
    <x v="1"/>
    <s v="OFF-PA-10000551"/>
    <x v="1"/>
    <x v="10"/>
    <s v="Array Memo Cubes"/>
    <x v="2037"/>
    <n v="6"/>
    <n v="0"/>
    <n v="15.229199999999999"/>
  </r>
  <r>
    <x v="0"/>
    <s v="GT-14755"/>
    <s v="Guy Thornton"/>
    <x v="1"/>
    <s v="United States"/>
    <x v="5"/>
    <x v="1"/>
    <n v="90049"/>
    <x v="1"/>
    <s v="OFF-PA-10000552"/>
    <x v="1"/>
    <x v="10"/>
    <s v="Xerox 200"/>
    <x v="2189"/>
    <n v="2"/>
    <n v="0"/>
    <n v="6.2208000000000006"/>
  </r>
  <r>
    <x v="0"/>
    <s v="MN-17935"/>
    <s v="Michael Nguyen"/>
    <x v="1"/>
    <s v="United States"/>
    <x v="130"/>
    <x v="12"/>
    <n v="79907"/>
    <x v="0"/>
    <s v="OFF-PA-10000552"/>
    <x v="1"/>
    <x v="10"/>
    <s v="Xerox 200"/>
    <x v="2194"/>
    <n v="2"/>
    <n v="0.2"/>
    <n v="3.6288"/>
  </r>
  <r>
    <x v="1"/>
    <s v="DO-13645"/>
    <s v="Doug O'Connell"/>
    <x v="1"/>
    <s v="United States"/>
    <x v="224"/>
    <x v="26"/>
    <n v="1841"/>
    <x v="3"/>
    <s v="OFF-PA-10000552"/>
    <x v="1"/>
    <x v="10"/>
    <s v="Xerox 200"/>
    <x v="4025"/>
    <n v="3"/>
    <n v="0"/>
    <n v="9.3312000000000008"/>
  </r>
  <r>
    <x v="0"/>
    <s v="TR-21325"/>
    <s v="Toby Ritter"/>
    <x v="1"/>
    <s v="United States"/>
    <x v="222"/>
    <x v="24"/>
    <n v="37211"/>
    <x v="2"/>
    <s v="OFF-PA-10000552"/>
    <x v="1"/>
    <x v="10"/>
    <s v="Xerox 200"/>
    <x v="2192"/>
    <n v="3"/>
    <n v="0.2"/>
    <n v="5.4432"/>
  </r>
  <r>
    <x v="1"/>
    <s v="HD-14785"/>
    <s v="Harold Dahlen"/>
    <x v="2"/>
    <s v="United States"/>
    <x v="18"/>
    <x v="13"/>
    <n v="19143"/>
    <x v="3"/>
    <s v="OFF-PA-10000552"/>
    <x v="1"/>
    <x v="10"/>
    <s v="Xerox 200"/>
    <x v="2193"/>
    <n v="5"/>
    <n v="0.2"/>
    <n v="9.0719999999999992"/>
  </r>
  <r>
    <x v="1"/>
    <s v="PO-18850"/>
    <s v="Patrick O'Brill"/>
    <x v="1"/>
    <s v="United States"/>
    <x v="35"/>
    <x v="10"/>
    <n v="33012"/>
    <x v="2"/>
    <s v="OFF-PA-10000556"/>
    <x v="1"/>
    <x v="10"/>
    <s v="Xerox 208"/>
    <x v="2192"/>
    <n v="3"/>
    <n v="0.2"/>
    <n v="5.4432"/>
  </r>
  <r>
    <x v="1"/>
    <s v="SN-20560"/>
    <s v="Skye Norling"/>
    <x v="2"/>
    <s v="United States"/>
    <x v="200"/>
    <x v="16"/>
    <n v="7501"/>
    <x v="3"/>
    <s v="OFF-PA-10000556"/>
    <x v="1"/>
    <x v="10"/>
    <s v="Xerox 208"/>
    <x v="3990"/>
    <n v="6"/>
    <n v="0"/>
    <n v="18.662400000000002"/>
  </r>
  <r>
    <x v="0"/>
    <s v="CP-12340"/>
    <s v="Christine Phan"/>
    <x v="0"/>
    <s v="United States"/>
    <x v="491"/>
    <x v="5"/>
    <n v="2886"/>
    <x v="3"/>
    <s v="OFF-PA-10000565"/>
    <x v="1"/>
    <x v="10"/>
    <s v="Easy-staple paper"/>
    <x v="4079"/>
    <n v="2"/>
    <n v="0"/>
    <n v="54.860399999999998"/>
  </r>
  <r>
    <x v="0"/>
    <s v="AB-10060"/>
    <s v="Adam Bellavance"/>
    <x v="2"/>
    <s v="United States"/>
    <x v="198"/>
    <x v="33"/>
    <n v="46142"/>
    <x v="0"/>
    <s v="OFF-PA-10000565"/>
    <x v="1"/>
    <x v="10"/>
    <s v="Easy-staple paper"/>
    <x v="4080"/>
    <n v="3"/>
    <n v="0"/>
    <n v="82.290599999999998"/>
  </r>
  <r>
    <x v="3"/>
    <s v="PN-18775"/>
    <s v="Parhena Norris"/>
    <x v="2"/>
    <s v="United States"/>
    <x v="6"/>
    <x v="3"/>
    <n v="10011"/>
    <x v="3"/>
    <s v="OFF-PA-10000575"/>
    <x v="1"/>
    <x v="10"/>
    <s v="Wirebound Message Books, Four 2 3/4 x 5 White Forms per Page"/>
    <x v="4081"/>
    <n v="1"/>
    <n v="0"/>
    <n v="3.0773999999999999"/>
  </r>
  <r>
    <x v="1"/>
    <s v="HF-14995"/>
    <s v="Herbert Flentye"/>
    <x v="1"/>
    <s v="United States"/>
    <x v="201"/>
    <x v="33"/>
    <n v="46203"/>
    <x v="0"/>
    <s v="OFF-PA-10000575"/>
    <x v="1"/>
    <x v="10"/>
    <s v="Wirebound Message Books, Four 2 3/4 x 5 White Forms per Page"/>
    <x v="4082"/>
    <n v="5"/>
    <n v="0"/>
    <n v="15.387"/>
  </r>
  <r>
    <x v="3"/>
    <s v="LW-16825"/>
    <s v="Laurel Workman"/>
    <x v="0"/>
    <s v="United States"/>
    <x v="289"/>
    <x v="1"/>
    <n v="94513"/>
    <x v="1"/>
    <s v="OFF-PA-10000575"/>
    <x v="1"/>
    <x v="10"/>
    <s v="Wirebound Message Books, Four 2 3/4 x 5 White Forms per Page"/>
    <x v="4083"/>
    <n v="4"/>
    <n v="0"/>
    <n v="12.3096"/>
  </r>
  <r>
    <x v="1"/>
    <s v="KH-16330"/>
    <s v="Katharine Harms"/>
    <x v="0"/>
    <s v="United States"/>
    <x v="52"/>
    <x v="0"/>
    <n v="60035"/>
    <x v="0"/>
    <s v="OFF-PA-10000575"/>
    <x v="1"/>
    <x v="10"/>
    <s v="Wirebound Message Books, Four 2 3/4 x 5 White Forms per Page"/>
    <x v="4084"/>
    <n v="7"/>
    <n v="0.2"/>
    <n v="12.175799999999999"/>
  </r>
  <r>
    <x v="0"/>
    <s v="SJ-20125"/>
    <s v="Sanjit Jacobs"/>
    <x v="2"/>
    <s v="United States"/>
    <x v="68"/>
    <x v="1"/>
    <n v="90805"/>
    <x v="1"/>
    <s v="OFF-PA-10000575"/>
    <x v="1"/>
    <x v="10"/>
    <s v="Wirebound Message Books, Four 2 3/4 x 5 White Forms per Page"/>
    <x v="4085"/>
    <n v="12"/>
    <n v="0"/>
    <n v="36.928799999999995"/>
  </r>
  <r>
    <x v="1"/>
    <s v="GT-14710"/>
    <s v="Greg Tran"/>
    <x v="1"/>
    <s v="United States"/>
    <x v="236"/>
    <x v="42"/>
    <n v="68104"/>
    <x v="0"/>
    <s v="OFF-PA-10000575"/>
    <x v="1"/>
    <x v="10"/>
    <s v="Wirebound Message Books, Four 2 3/4 x 5 White Forms per Page"/>
    <x v="4086"/>
    <n v="3"/>
    <n v="0"/>
    <n v="9.2321999999999989"/>
  </r>
  <r>
    <x v="1"/>
    <s v="LS-17245"/>
    <s v="Lynn Smith"/>
    <x v="1"/>
    <s v="United States"/>
    <x v="5"/>
    <x v="1"/>
    <n v="90045"/>
    <x v="1"/>
    <s v="OFF-PA-10000575"/>
    <x v="1"/>
    <x v="10"/>
    <s v="Wirebound Message Books, Four 2 3/4 x 5 White Forms per Page"/>
    <x v="4087"/>
    <n v="2"/>
    <n v="0"/>
    <n v="6.1547999999999998"/>
  </r>
  <r>
    <x v="0"/>
    <s v="TB-21055"/>
    <s v="Ted Butterfield"/>
    <x v="1"/>
    <s v="United States"/>
    <x v="39"/>
    <x v="3"/>
    <n v="12180"/>
    <x v="3"/>
    <s v="OFF-PA-10000587"/>
    <x v="1"/>
    <x v="10"/>
    <s v="Array Parchment Paper, Assorted Colors"/>
    <x v="976"/>
    <n v="2"/>
    <n v="0"/>
    <n v="6.9888000000000003"/>
  </r>
  <r>
    <x v="1"/>
    <s v="SC-20020"/>
    <s v="Sam Craven"/>
    <x v="1"/>
    <s v="United States"/>
    <x v="31"/>
    <x v="12"/>
    <n v="75023"/>
    <x v="0"/>
    <s v="OFF-PA-10000587"/>
    <x v="1"/>
    <x v="10"/>
    <s v="Array Parchment Paper, Assorted Colors"/>
    <x v="1017"/>
    <n v="2"/>
    <n v="0.2"/>
    <n v="4.0768000000000004"/>
  </r>
  <r>
    <x v="1"/>
    <s v="KN-16705"/>
    <s v="Kristina Nunn"/>
    <x v="2"/>
    <s v="United States"/>
    <x v="6"/>
    <x v="3"/>
    <n v="10009"/>
    <x v="3"/>
    <s v="OFF-PA-10000587"/>
    <x v="1"/>
    <x v="10"/>
    <s v="Array Parchment Paper, Assorted Colors"/>
    <x v="974"/>
    <n v="5"/>
    <n v="0"/>
    <n v="17.472000000000001"/>
  </r>
  <r>
    <x v="1"/>
    <s v="GA-14515"/>
    <s v="George Ashbrook"/>
    <x v="1"/>
    <s v="United States"/>
    <x v="32"/>
    <x v="18"/>
    <n v="31907"/>
    <x v="2"/>
    <s v="OFF-PA-10000587"/>
    <x v="1"/>
    <x v="10"/>
    <s v="Array Parchment Paper, Assorted Colors"/>
    <x v="2029"/>
    <n v="6"/>
    <n v="0"/>
    <n v="20.9664"/>
  </r>
  <r>
    <x v="1"/>
    <s v="HK-14890"/>
    <s v="Heather Kirkland"/>
    <x v="0"/>
    <s v="United States"/>
    <x v="0"/>
    <x v="0"/>
    <n v="60610"/>
    <x v="0"/>
    <s v="OFF-PA-10000595"/>
    <x v="1"/>
    <x v="10"/>
    <s v="Xerox 1929"/>
    <x v="4088"/>
    <n v="3"/>
    <n v="0.2"/>
    <n v="17.815199999999997"/>
  </r>
  <r>
    <x v="1"/>
    <s v="DJ-13510"/>
    <s v="Don Jones"/>
    <x v="0"/>
    <s v="United States"/>
    <x v="287"/>
    <x v="11"/>
    <n v="72209"/>
    <x v="2"/>
    <s v="OFF-PA-10000595"/>
    <x v="1"/>
    <x v="10"/>
    <s v="Xerox 1929"/>
    <x v="4089"/>
    <n v="5"/>
    <n v="0"/>
    <n v="52.531999999999996"/>
  </r>
  <r>
    <x v="1"/>
    <s v="SC-20695"/>
    <s v="Steve Chapman"/>
    <x v="0"/>
    <s v="United States"/>
    <x v="15"/>
    <x v="6"/>
    <n v="48227"/>
    <x v="0"/>
    <s v="OFF-PA-10000595"/>
    <x v="1"/>
    <x v="10"/>
    <s v="Xerox 1929"/>
    <x v="4089"/>
    <n v="5"/>
    <n v="0"/>
    <n v="52.531999999999996"/>
  </r>
  <r>
    <x v="1"/>
    <s v="CL-12565"/>
    <s v="Clay Ludtke"/>
    <x v="1"/>
    <s v="United States"/>
    <x v="5"/>
    <x v="1"/>
    <n v="90049"/>
    <x v="1"/>
    <s v="OFF-PA-10000595"/>
    <x v="1"/>
    <x v="10"/>
    <s v="Xerox 1929"/>
    <x v="4090"/>
    <n v="3"/>
    <n v="0"/>
    <n v="31.519199999999998"/>
  </r>
  <r>
    <x v="1"/>
    <s v="BT-11485"/>
    <s v="Brad Thomas"/>
    <x v="2"/>
    <s v="United States"/>
    <x v="122"/>
    <x v="15"/>
    <n v="20735"/>
    <x v="3"/>
    <s v="OFF-PA-10000605"/>
    <x v="1"/>
    <x v="10"/>
    <s v="Xerox 1950"/>
    <x v="4091"/>
    <n v="5"/>
    <n v="0"/>
    <n v="14.161000000000001"/>
  </r>
  <r>
    <x v="1"/>
    <s v="JL-15835"/>
    <s v="John Lee"/>
    <x v="1"/>
    <s v="United States"/>
    <x v="32"/>
    <x v="22"/>
    <n v="43229"/>
    <x v="3"/>
    <s v="OFF-PA-10000605"/>
    <x v="1"/>
    <x v="10"/>
    <s v="Xerox 1950"/>
    <x v="3960"/>
    <n v="2"/>
    <n v="0.2"/>
    <n v="3.3524000000000003"/>
  </r>
  <r>
    <x v="1"/>
    <s v="AA-10480"/>
    <s v="Andrew Allen"/>
    <x v="1"/>
    <s v="United States"/>
    <x v="15"/>
    <x v="6"/>
    <n v="48234"/>
    <x v="0"/>
    <s v="OFF-PA-10000605"/>
    <x v="1"/>
    <x v="10"/>
    <s v="Xerox 1950"/>
    <x v="3975"/>
    <n v="2"/>
    <n v="0"/>
    <n v="5.6644000000000005"/>
  </r>
  <r>
    <x v="1"/>
    <s v="CS-12130"/>
    <s v="Chad Sievert"/>
    <x v="1"/>
    <s v="United States"/>
    <x v="5"/>
    <x v="1"/>
    <n v="90004"/>
    <x v="1"/>
    <s v="OFF-PA-10000659"/>
    <x v="1"/>
    <x v="10"/>
    <s v="Adams Phone Message Book, Professional, 400 Message Capacity, 5 3/6” x 11”"/>
    <x v="862"/>
    <n v="3"/>
    <n v="0"/>
    <n v="9.841800000000001"/>
  </r>
  <r>
    <x v="1"/>
    <s v="LT-17110"/>
    <s v="Liz Thompson"/>
    <x v="1"/>
    <s v="United States"/>
    <x v="138"/>
    <x v="12"/>
    <n v="78207"/>
    <x v="0"/>
    <s v="OFF-PA-10000659"/>
    <x v="1"/>
    <x v="10"/>
    <s v="TOPS Carbonless Receipt Book, Four 2-3/4 x 7-1/4 Money Receipts per Page"/>
    <x v="3715"/>
    <n v="5"/>
    <n v="0.2"/>
    <n v="24.527999999999995"/>
  </r>
  <r>
    <x v="1"/>
    <s v="RH-19600"/>
    <s v="Rob Haberlin"/>
    <x v="1"/>
    <s v="United States"/>
    <x v="204"/>
    <x v="0"/>
    <n v="60188"/>
    <x v="0"/>
    <s v="OFF-PA-10000659"/>
    <x v="1"/>
    <x v="10"/>
    <s v="Adams Phone Message Book, Professional, 400 Message Capacity, 5 3/6” x 11”"/>
    <x v="3774"/>
    <n v="2"/>
    <n v="0.2"/>
    <n v="3.7692000000000001"/>
  </r>
  <r>
    <x v="1"/>
    <s v="CK-12205"/>
    <s v="Chloris Kastensmidt"/>
    <x v="1"/>
    <s v="United States"/>
    <x v="51"/>
    <x v="26"/>
    <n v="2149"/>
    <x v="3"/>
    <s v="OFF-PA-10000659"/>
    <x v="1"/>
    <x v="10"/>
    <s v="TOPS Carbonless Receipt Book, Four 2-3/4 x 7-1/4 Money Receipts per Page"/>
    <x v="4092"/>
    <n v="5"/>
    <n v="0"/>
    <n v="42.047999999999995"/>
  </r>
  <r>
    <x v="0"/>
    <s v="TS-21340"/>
    <s v="Toby Swindell"/>
    <x v="1"/>
    <s v="United States"/>
    <x v="41"/>
    <x v="20"/>
    <n v="85254"/>
    <x v="1"/>
    <s v="OFF-PA-10000659"/>
    <x v="1"/>
    <x v="10"/>
    <s v="TOPS Carbonless Receipt Book, Four 2-3/4 x 7-1/4 Money Receipts per Page"/>
    <x v="4093"/>
    <n v="4"/>
    <n v="0.2"/>
    <n v="19.622399999999999"/>
  </r>
  <r>
    <x v="1"/>
    <s v="BW-11110"/>
    <s v="Bart Watters"/>
    <x v="0"/>
    <s v="United States"/>
    <x v="6"/>
    <x v="3"/>
    <n v="10024"/>
    <x v="3"/>
    <s v="OFF-PA-10000659"/>
    <x v="1"/>
    <x v="10"/>
    <s v="Adams Phone Message Book, Professional, 400 Message Capacity, 5 3/6” x 11”"/>
    <x v="1306"/>
    <n v="9"/>
    <n v="0"/>
    <n v="29.525400000000001"/>
  </r>
  <r>
    <x v="0"/>
    <s v="AM-10360"/>
    <s v="Alice McCarthy"/>
    <x v="0"/>
    <s v="United States"/>
    <x v="5"/>
    <x v="1"/>
    <n v="90008"/>
    <x v="1"/>
    <s v="OFF-PA-10000659"/>
    <x v="1"/>
    <x v="10"/>
    <s v="TOPS Carbonless Receipt Book, Four 2-3/4 x 7-1/4 Money Receipts per Page"/>
    <x v="4094"/>
    <n v="11"/>
    <n v="0"/>
    <n v="92.505599999999987"/>
  </r>
  <r>
    <x v="1"/>
    <s v="AG-10495"/>
    <s v="Andrew Gjertsen"/>
    <x v="0"/>
    <s v="United States"/>
    <x v="18"/>
    <x v="13"/>
    <n v="19140"/>
    <x v="3"/>
    <s v="OFF-PA-10000673"/>
    <x v="1"/>
    <x v="10"/>
    <s v="Post-it “Important Message” Note Pad, Neon Colors, 50 Sheets/Pad"/>
    <x v="1017"/>
    <n v="2"/>
    <n v="0.2"/>
    <n v="4.0768000000000004"/>
  </r>
  <r>
    <x v="1"/>
    <s v="SS-20140"/>
    <s v="Saphhira Shifley"/>
    <x v="0"/>
    <s v="United States"/>
    <x v="32"/>
    <x v="18"/>
    <n v="31907"/>
    <x v="2"/>
    <s v="OFF-PA-10000673"/>
    <x v="1"/>
    <x v="10"/>
    <s v="Post-it “Important Message” Note Pad, Neon Colors, 50 Sheets/Pad"/>
    <x v="4095"/>
    <n v="7"/>
    <n v="0"/>
    <n v="24.460800000000003"/>
  </r>
  <r>
    <x v="1"/>
    <s v="DP-13000"/>
    <s v="Darren Powers"/>
    <x v="1"/>
    <s v="United States"/>
    <x v="5"/>
    <x v="1"/>
    <n v="90004"/>
    <x v="1"/>
    <s v="OFF-PA-10000675"/>
    <x v="1"/>
    <x v="10"/>
    <s v="Xerox 1919"/>
    <x v="4006"/>
    <n v="9"/>
    <n v="0"/>
    <n v="180.76590000000002"/>
  </r>
  <r>
    <x v="1"/>
    <s v="TH-21100"/>
    <s v="Thea Hendricks"/>
    <x v="1"/>
    <s v="United States"/>
    <x v="1"/>
    <x v="1"/>
    <n v="92037"/>
    <x v="1"/>
    <s v="OFF-PA-10000675"/>
    <x v="1"/>
    <x v="10"/>
    <s v="Xerox 1919"/>
    <x v="4007"/>
    <n v="2"/>
    <n v="0"/>
    <n v="40.170200000000001"/>
  </r>
  <r>
    <x v="3"/>
    <s v="TB-21055"/>
    <s v="Ted Butterfield"/>
    <x v="1"/>
    <s v="United States"/>
    <x v="341"/>
    <x v="26"/>
    <n v="2169"/>
    <x v="3"/>
    <s v="OFF-PA-10000675"/>
    <x v="1"/>
    <x v="10"/>
    <s v="Xerox 1919"/>
    <x v="4005"/>
    <n v="3"/>
    <n v="0"/>
    <n v="60.255300000000005"/>
  </r>
  <r>
    <x v="0"/>
    <s v="RS-19765"/>
    <s v="Roland Schwarz"/>
    <x v="0"/>
    <s v="United States"/>
    <x v="5"/>
    <x v="1"/>
    <n v="90045"/>
    <x v="1"/>
    <s v="OFF-PA-10000675"/>
    <x v="1"/>
    <x v="10"/>
    <s v="Xerox 1919"/>
    <x v="4008"/>
    <n v="5"/>
    <n v="0"/>
    <n v="100.4255"/>
  </r>
  <r>
    <x v="1"/>
    <s v="SC-20440"/>
    <s v="Shaun Chance"/>
    <x v="0"/>
    <s v="United States"/>
    <x v="127"/>
    <x v="13"/>
    <n v="17602"/>
    <x v="3"/>
    <s v="OFF-PA-10000675"/>
    <x v="1"/>
    <x v="10"/>
    <s v="Xerox 1919"/>
    <x v="4003"/>
    <n v="7"/>
    <n v="0.2"/>
    <n v="83.209699999999998"/>
  </r>
  <r>
    <x v="1"/>
    <s v="AD-10180"/>
    <s v="Alan Dominguez"/>
    <x v="2"/>
    <s v="United States"/>
    <x v="2"/>
    <x v="1"/>
    <n v="94122"/>
    <x v="1"/>
    <s v="OFF-PA-10000675"/>
    <x v="1"/>
    <x v="10"/>
    <s v="Xerox 1919"/>
    <x v="4046"/>
    <n v="4"/>
    <n v="0"/>
    <n v="80.340400000000002"/>
  </r>
  <r>
    <x v="1"/>
    <s v="KH-16690"/>
    <s v="Kristen Hastings"/>
    <x v="0"/>
    <s v="United States"/>
    <x v="33"/>
    <x v="17"/>
    <n v="22153"/>
    <x v="2"/>
    <s v="OFF-PA-10000675"/>
    <x v="1"/>
    <x v="10"/>
    <s v="Xerox 1919"/>
    <x v="4005"/>
    <n v="3"/>
    <n v="0"/>
    <n v="60.255300000000005"/>
  </r>
  <r>
    <x v="1"/>
    <s v="TT-21220"/>
    <s v="Thomas Thornton"/>
    <x v="1"/>
    <s v="United States"/>
    <x v="5"/>
    <x v="1"/>
    <n v="90045"/>
    <x v="1"/>
    <s v="OFF-PA-10000675"/>
    <x v="1"/>
    <x v="10"/>
    <s v="Xerox 1919"/>
    <x v="4008"/>
    <n v="5"/>
    <n v="0"/>
    <n v="100.4255"/>
  </r>
  <r>
    <x v="0"/>
    <s v="CM-12655"/>
    <s v="Corinna Mitchell"/>
    <x v="2"/>
    <s v="United States"/>
    <x v="17"/>
    <x v="12"/>
    <n v="77041"/>
    <x v="0"/>
    <s v="OFF-PA-10000675"/>
    <x v="1"/>
    <x v="10"/>
    <s v="Xerox 1919"/>
    <x v="4096"/>
    <n v="2"/>
    <n v="0.2"/>
    <n v="23.7742"/>
  </r>
  <r>
    <x v="3"/>
    <s v="BT-11530"/>
    <s v="Bradley Talbott"/>
    <x v="2"/>
    <s v="United States"/>
    <x v="5"/>
    <x v="1"/>
    <n v="90036"/>
    <x v="1"/>
    <s v="OFF-PA-10000682"/>
    <x v="1"/>
    <x v="10"/>
    <s v="Xerox 1924"/>
    <x v="2557"/>
    <n v="4"/>
    <n v="0"/>
    <n v="11.328800000000001"/>
  </r>
  <r>
    <x v="1"/>
    <s v="KT-16465"/>
    <s v="Kean Takahito"/>
    <x v="1"/>
    <s v="United States"/>
    <x v="142"/>
    <x v="9"/>
    <n v="27604"/>
    <x v="2"/>
    <s v="OFF-PA-10000682"/>
    <x v="1"/>
    <x v="10"/>
    <s v="Xerox 1924"/>
    <x v="4097"/>
    <n v="1"/>
    <n v="0.2"/>
    <n v="1.6762000000000001"/>
  </r>
  <r>
    <x v="1"/>
    <s v="PP-18955"/>
    <s v="Paul Prost"/>
    <x v="2"/>
    <s v="United States"/>
    <x v="33"/>
    <x v="22"/>
    <n v="45503"/>
    <x v="3"/>
    <s v="OFF-PA-10000682"/>
    <x v="1"/>
    <x v="10"/>
    <s v="Xerox 1924"/>
    <x v="4097"/>
    <n v="1"/>
    <n v="0.2"/>
    <n v="1.6762000000000001"/>
  </r>
  <r>
    <x v="0"/>
    <s v="FH-14350"/>
    <s v="Fred Harton"/>
    <x v="1"/>
    <s v="United States"/>
    <x v="239"/>
    <x v="22"/>
    <n v="43017"/>
    <x v="3"/>
    <s v="OFF-PA-10000682"/>
    <x v="1"/>
    <x v="10"/>
    <s v="Xerox 1924"/>
    <x v="4098"/>
    <n v="6"/>
    <n v="0.2"/>
    <n v="10.057200000000002"/>
  </r>
  <r>
    <x v="1"/>
    <s v="SB-20170"/>
    <s v="Sarah Bern"/>
    <x v="1"/>
    <s v="United States"/>
    <x v="6"/>
    <x v="3"/>
    <n v="10035"/>
    <x v="3"/>
    <s v="OFF-PA-10000697"/>
    <x v="1"/>
    <x v="10"/>
    <s v="TOPS Voice Message Log Book, Flash Format"/>
    <x v="4099"/>
    <n v="4"/>
    <n v="0"/>
    <n v="9.3295999999999992"/>
  </r>
  <r>
    <x v="3"/>
    <s v="MN-17935"/>
    <s v="Michael Nguyen"/>
    <x v="1"/>
    <s v="United States"/>
    <x v="33"/>
    <x v="22"/>
    <n v="45503"/>
    <x v="3"/>
    <s v="OFF-PA-10000697"/>
    <x v="1"/>
    <x v="10"/>
    <s v="TOPS Voice Message Log Book, Flash Format"/>
    <x v="902"/>
    <n v="4"/>
    <n v="0.2"/>
    <n v="5.5215999999999994"/>
  </r>
  <r>
    <x v="0"/>
    <s v="BG-11035"/>
    <s v="Barry Gonzalez"/>
    <x v="1"/>
    <s v="United States"/>
    <x v="476"/>
    <x v="12"/>
    <n v="75056"/>
    <x v="0"/>
    <s v="OFF-PA-10000697"/>
    <x v="1"/>
    <x v="10"/>
    <s v="TOPS Voice Message Log Book, Flash Format"/>
    <x v="902"/>
    <n v="4"/>
    <n v="0.2"/>
    <n v="5.5215999999999994"/>
  </r>
  <r>
    <x v="1"/>
    <s v="MK-18160"/>
    <s v="Mike Kennedy"/>
    <x v="1"/>
    <s v="United States"/>
    <x v="369"/>
    <x v="17"/>
    <n v="23602"/>
    <x v="2"/>
    <s v="OFF-PA-10000726"/>
    <x v="1"/>
    <x v="10"/>
    <s v="Black Print Carbonless Snap-Off Rapid Letter, 8 1/2&quot; x 7&quot;"/>
    <x v="4100"/>
    <n v="1"/>
    <n v="0"/>
    <n v="4.099499999999999"/>
  </r>
  <r>
    <x v="3"/>
    <s v="XP-21865"/>
    <s v="Xylona Preis"/>
    <x v="1"/>
    <s v="United States"/>
    <x v="143"/>
    <x v="1"/>
    <n v="95928"/>
    <x v="1"/>
    <s v="OFF-PA-10000726"/>
    <x v="1"/>
    <x v="10"/>
    <s v="Black Print Carbonless Snap-Off Rapid Letter, 8 1/2&quot; x 7&quot;"/>
    <x v="2367"/>
    <n v="4"/>
    <n v="0"/>
    <n v="16.397999999999996"/>
  </r>
  <r>
    <x v="1"/>
    <s v="RA-19915"/>
    <s v="Russell Applegate"/>
    <x v="1"/>
    <s v="United States"/>
    <x v="32"/>
    <x v="33"/>
    <n v="47201"/>
    <x v="0"/>
    <s v="OFF-PA-10000726"/>
    <x v="1"/>
    <x v="10"/>
    <s v="Black Print Carbonless Snap-Off Rapid Letter, 8 1/2&quot; x 7&quot;"/>
    <x v="4101"/>
    <n v="7"/>
    <n v="0"/>
    <n v="28.696499999999993"/>
  </r>
  <r>
    <x v="3"/>
    <s v="CM-12445"/>
    <s v="Chuck Magee"/>
    <x v="1"/>
    <s v="United States"/>
    <x v="17"/>
    <x v="12"/>
    <n v="77095"/>
    <x v="0"/>
    <s v="OFF-PA-10000726"/>
    <x v="1"/>
    <x v="10"/>
    <s v="Black Print Carbonless Snap-Off Rapid Letter, 8 1/2&quot; x 7&quot;"/>
    <x v="2370"/>
    <n v="7"/>
    <n v="0.2"/>
    <n v="15.942499999999992"/>
  </r>
  <r>
    <x v="1"/>
    <s v="PB-18805"/>
    <s v="Patrick Bzostek"/>
    <x v="2"/>
    <s v="United States"/>
    <x v="449"/>
    <x v="28"/>
    <n v="84106"/>
    <x v="1"/>
    <s v="OFF-PA-10000740"/>
    <x v="1"/>
    <x v="10"/>
    <s v="Xerox 1982"/>
    <x v="4102"/>
    <n v="2"/>
    <n v="0"/>
    <n v="21.012799999999999"/>
  </r>
  <r>
    <x v="1"/>
    <s v="ZC-21910"/>
    <s v="Zuschuss Carroll"/>
    <x v="1"/>
    <s v="United States"/>
    <x v="17"/>
    <x v="12"/>
    <n v="77095"/>
    <x v="0"/>
    <s v="OFF-PA-10000740"/>
    <x v="1"/>
    <x v="10"/>
    <s v="Xerox 1982"/>
    <x v="4103"/>
    <n v="8"/>
    <n v="0.2"/>
    <n v="47.50719999999999"/>
  </r>
  <r>
    <x v="1"/>
    <s v="BD-11560"/>
    <s v="Brendan Dodson"/>
    <x v="2"/>
    <s v="United States"/>
    <x v="80"/>
    <x v="1"/>
    <n v="93727"/>
    <x v="1"/>
    <s v="OFF-PA-10000740"/>
    <x v="1"/>
    <x v="10"/>
    <s v="Xerox 1982"/>
    <x v="4102"/>
    <n v="2"/>
    <n v="0"/>
    <n v="21.012799999999999"/>
  </r>
  <r>
    <x v="1"/>
    <s v="AB-10165"/>
    <s v="Alan Barnes"/>
    <x v="1"/>
    <s v="United States"/>
    <x v="5"/>
    <x v="1"/>
    <n v="90036"/>
    <x v="1"/>
    <s v="OFF-PA-10000743"/>
    <x v="1"/>
    <x v="10"/>
    <s v="Xerox 1977"/>
    <x v="2338"/>
    <n v="5"/>
    <n v="0"/>
    <n v="16.032"/>
  </r>
  <r>
    <x v="0"/>
    <s v="DH-13075"/>
    <s v="Dave Hallsten"/>
    <x v="0"/>
    <s v="United States"/>
    <x v="111"/>
    <x v="1"/>
    <n v="94533"/>
    <x v="1"/>
    <s v="OFF-PA-10000743"/>
    <x v="1"/>
    <x v="10"/>
    <s v="Xerox 1977"/>
    <x v="727"/>
    <n v="3"/>
    <n v="0"/>
    <n v="9.6191999999999993"/>
  </r>
  <r>
    <x v="3"/>
    <s v="MA-17560"/>
    <s v="Matt Abelman"/>
    <x v="2"/>
    <s v="United States"/>
    <x v="51"/>
    <x v="26"/>
    <n v="2149"/>
    <x v="3"/>
    <s v="OFF-PA-10000743"/>
    <x v="1"/>
    <x v="10"/>
    <s v="Xerox 1977"/>
    <x v="4104"/>
    <n v="6"/>
    <n v="0"/>
    <n v="19.238399999999999"/>
  </r>
  <r>
    <x v="1"/>
    <s v="JD-15790"/>
    <s v="John Dryer"/>
    <x v="1"/>
    <s v="United States"/>
    <x v="17"/>
    <x v="12"/>
    <n v="77070"/>
    <x v="0"/>
    <s v="OFF-PA-10000743"/>
    <x v="1"/>
    <x v="10"/>
    <s v="Xerox 1977"/>
    <x v="2339"/>
    <n v="2"/>
    <n v="0.2"/>
    <n v="3.7407999999999997"/>
  </r>
  <r>
    <x v="1"/>
    <s v="AR-10825"/>
    <s v="Anthony Rawles"/>
    <x v="0"/>
    <s v="United States"/>
    <x v="6"/>
    <x v="3"/>
    <n v="10009"/>
    <x v="3"/>
    <s v="OFF-PA-10000743"/>
    <x v="1"/>
    <x v="10"/>
    <s v="Xerox 1977"/>
    <x v="2313"/>
    <n v="2"/>
    <n v="0"/>
    <n v="6.4127999999999998"/>
  </r>
  <r>
    <x v="1"/>
    <s v="AP-10720"/>
    <s v="Anne Pryor"/>
    <x v="2"/>
    <s v="United States"/>
    <x v="5"/>
    <x v="1"/>
    <n v="90032"/>
    <x v="1"/>
    <s v="OFF-PA-10000743"/>
    <x v="1"/>
    <x v="10"/>
    <s v="Xerox 1977"/>
    <x v="2313"/>
    <n v="2"/>
    <n v="0"/>
    <n v="6.4127999999999998"/>
  </r>
  <r>
    <x v="1"/>
    <s v="RB-19795"/>
    <s v="Ross Baird"/>
    <x v="2"/>
    <s v="United States"/>
    <x v="18"/>
    <x v="13"/>
    <n v="19120"/>
    <x v="3"/>
    <s v="OFF-PA-10000788"/>
    <x v="1"/>
    <x v="10"/>
    <s v="Xerox 210"/>
    <x v="2192"/>
    <n v="3"/>
    <n v="0.2"/>
    <n v="5.4432"/>
  </r>
  <r>
    <x v="0"/>
    <s v="AW-10840"/>
    <s v="Anthony Witt"/>
    <x v="1"/>
    <s v="United States"/>
    <x v="18"/>
    <x v="13"/>
    <n v="19140"/>
    <x v="3"/>
    <s v="OFF-PA-10000788"/>
    <x v="1"/>
    <x v="10"/>
    <s v="Xerox 210"/>
    <x v="2194"/>
    <n v="2"/>
    <n v="0.2"/>
    <n v="3.6288"/>
  </r>
  <r>
    <x v="1"/>
    <s v="DB-12910"/>
    <s v="Daniel Byrd"/>
    <x v="2"/>
    <s v="United States"/>
    <x v="82"/>
    <x v="10"/>
    <n v="33311"/>
    <x v="2"/>
    <s v="OFF-PA-10000788"/>
    <x v="1"/>
    <x v="10"/>
    <s v="Xerox 210"/>
    <x v="2194"/>
    <n v="2"/>
    <n v="0.2"/>
    <n v="3.6288"/>
  </r>
  <r>
    <x v="3"/>
    <s v="LC-17140"/>
    <s v="Logan Currie"/>
    <x v="1"/>
    <s v="United States"/>
    <x v="18"/>
    <x v="13"/>
    <n v="19140"/>
    <x v="3"/>
    <s v="OFF-PA-10000788"/>
    <x v="1"/>
    <x v="10"/>
    <s v="Xerox 210"/>
    <x v="2192"/>
    <n v="3"/>
    <n v="0.2"/>
    <n v="5.4432"/>
  </r>
  <r>
    <x v="0"/>
    <s v="HJ-14875"/>
    <s v="Heather Jas"/>
    <x v="2"/>
    <s v="United States"/>
    <x v="34"/>
    <x v="20"/>
    <n v="85204"/>
    <x v="1"/>
    <s v="OFF-PA-10000788"/>
    <x v="1"/>
    <x v="10"/>
    <s v="Xerox 210"/>
    <x v="3993"/>
    <n v="6"/>
    <n v="0.2"/>
    <n v="10.8864"/>
  </r>
  <r>
    <x v="2"/>
    <s v="JF-15355"/>
    <s v="Jay Fein"/>
    <x v="1"/>
    <s v="United States"/>
    <x v="23"/>
    <x v="35"/>
    <n v="29203"/>
    <x v="2"/>
    <s v="OFF-PA-10000788"/>
    <x v="1"/>
    <x v="10"/>
    <s v="Xerox 210"/>
    <x v="2189"/>
    <n v="2"/>
    <n v="0"/>
    <n v="6.2208000000000006"/>
  </r>
  <r>
    <x v="1"/>
    <s v="KH-16630"/>
    <s v="Ken Heidel"/>
    <x v="0"/>
    <s v="United States"/>
    <x v="11"/>
    <x v="8"/>
    <n v="98105"/>
    <x v="1"/>
    <s v="OFF-PA-10000791"/>
    <x v="1"/>
    <x v="10"/>
    <s v="Wirebound Message Books, Four 2 3/4 x 5 Forms per Page, 200 Sets per Book"/>
    <x v="4105"/>
    <n v="5"/>
    <n v="0"/>
    <n v="10.732499999999998"/>
  </r>
  <r>
    <x v="1"/>
    <s v="JC-15775"/>
    <s v="John Castell"/>
    <x v="1"/>
    <s v="United States"/>
    <x v="6"/>
    <x v="3"/>
    <n v="10011"/>
    <x v="3"/>
    <s v="OFF-PA-10000791"/>
    <x v="1"/>
    <x v="10"/>
    <s v="Wirebound Message Books, Four 2 3/4 x 5 Forms per Page, 200 Sets per Book"/>
    <x v="4106"/>
    <n v="9"/>
    <n v="0"/>
    <n v="19.318499999999997"/>
  </r>
  <r>
    <x v="0"/>
    <s v="BH-11710"/>
    <s v="Brosina Hoffman"/>
    <x v="1"/>
    <s v="United States"/>
    <x v="404"/>
    <x v="44"/>
    <n v="67846"/>
    <x v="0"/>
    <s v="OFF-PA-10000791"/>
    <x v="1"/>
    <x v="10"/>
    <s v="Wirebound Message Books, Four 2 3/4 x 5 Forms per Page, 200 Sets per Book"/>
    <x v="4107"/>
    <n v="2"/>
    <n v="0"/>
    <n v="4.2929999999999993"/>
  </r>
  <r>
    <x v="0"/>
    <s v="LW-17215"/>
    <s v="Luke Weiss"/>
    <x v="1"/>
    <s v="United States"/>
    <x v="0"/>
    <x v="0"/>
    <n v="60653"/>
    <x v="0"/>
    <s v="OFF-PA-10000791"/>
    <x v="1"/>
    <x v="10"/>
    <s v="Wirebound Message Books, Four 2 3/4 x 5 Forms per Page, 200 Sets per Book"/>
    <x v="4108"/>
    <n v="8"/>
    <n v="0.2"/>
    <n v="9.5399999999999974"/>
  </r>
  <r>
    <x v="0"/>
    <s v="DK-13090"/>
    <s v="Dave Kipp"/>
    <x v="1"/>
    <s v="United States"/>
    <x v="122"/>
    <x v="15"/>
    <n v="20735"/>
    <x v="3"/>
    <s v="OFF-PA-10000791"/>
    <x v="1"/>
    <x v="10"/>
    <s v="Wirebound Message Books, Four 2 3/4 x 5 Forms per Page, 200 Sets per Book"/>
    <x v="4109"/>
    <n v="1"/>
    <n v="0"/>
    <n v="2.1464999999999996"/>
  </r>
  <r>
    <x v="1"/>
    <s v="CS-11860"/>
    <s v="Cari Schnelling"/>
    <x v="1"/>
    <s v="United States"/>
    <x v="111"/>
    <x v="22"/>
    <n v="45014"/>
    <x v="3"/>
    <s v="OFF-PA-10000791"/>
    <x v="1"/>
    <x v="10"/>
    <s v="Wirebound Message Books, Four 2 3/4 x 5 Forms per Page, 200 Sets per Book"/>
    <x v="4110"/>
    <n v="1"/>
    <n v="0.2"/>
    <n v="1.1924999999999997"/>
  </r>
  <r>
    <x v="3"/>
    <s v="VD-21670"/>
    <s v="Valerie Dominguez"/>
    <x v="1"/>
    <s v="United States"/>
    <x v="391"/>
    <x v="28"/>
    <n v="84062"/>
    <x v="1"/>
    <s v="OFF-PA-10000806"/>
    <x v="1"/>
    <x v="10"/>
    <s v="Xerox 1934"/>
    <x v="1602"/>
    <n v="8"/>
    <n v="0"/>
    <n v="219.44159999999999"/>
  </r>
  <r>
    <x v="1"/>
    <s v="IG-15085"/>
    <s v="Ivan Gibson"/>
    <x v="1"/>
    <s v="United States"/>
    <x v="1"/>
    <x v="1"/>
    <n v="92024"/>
    <x v="1"/>
    <s v="OFF-PA-10000806"/>
    <x v="1"/>
    <x v="10"/>
    <s v="Xerox 1934"/>
    <x v="4079"/>
    <n v="2"/>
    <n v="0"/>
    <n v="54.860399999999998"/>
  </r>
  <r>
    <x v="1"/>
    <s v="GB-14575"/>
    <s v="Giulietta Baptist"/>
    <x v="1"/>
    <s v="United States"/>
    <x v="255"/>
    <x v="44"/>
    <n v="67212"/>
    <x v="0"/>
    <s v="OFF-PA-10000806"/>
    <x v="1"/>
    <x v="10"/>
    <s v="Xerox 1934"/>
    <x v="4111"/>
    <n v="5"/>
    <n v="0"/>
    <n v="137.15100000000001"/>
  </r>
  <r>
    <x v="1"/>
    <s v="DP-13000"/>
    <s v="Darren Powers"/>
    <x v="1"/>
    <s v="United States"/>
    <x v="17"/>
    <x v="12"/>
    <n v="77041"/>
    <x v="0"/>
    <s v="OFF-PA-10000806"/>
    <x v="1"/>
    <x v="10"/>
    <s v="Xerox 1934"/>
    <x v="4112"/>
    <n v="2"/>
    <n v="0.2"/>
    <n v="32.468400000000003"/>
  </r>
  <r>
    <x v="1"/>
    <s v="DL-12925"/>
    <s v="Daniel Lacy"/>
    <x v="1"/>
    <s v="United States"/>
    <x v="68"/>
    <x v="3"/>
    <n v="11561"/>
    <x v="3"/>
    <s v="OFF-PA-10000806"/>
    <x v="1"/>
    <x v="10"/>
    <s v="Xerox 1934"/>
    <x v="4080"/>
    <n v="3"/>
    <n v="0"/>
    <n v="82.290599999999998"/>
  </r>
  <r>
    <x v="1"/>
    <s v="RB-19570"/>
    <s v="Rob Beeghly"/>
    <x v="1"/>
    <s v="United States"/>
    <x v="11"/>
    <x v="8"/>
    <n v="98105"/>
    <x v="1"/>
    <s v="OFF-PA-10000807"/>
    <x v="1"/>
    <x v="10"/>
    <s v="TOPS &quot;Important Message&quot; Pads, Canary, 4-1/4 x 5-1/2, 50 Sheets per Pad"/>
    <x v="2359"/>
    <n v="5"/>
    <n v="0"/>
    <n v="10.058"/>
  </r>
  <r>
    <x v="1"/>
    <s v="SV-20365"/>
    <s v="Seth Vernon"/>
    <x v="1"/>
    <s v="United States"/>
    <x v="6"/>
    <x v="3"/>
    <n v="10035"/>
    <x v="3"/>
    <s v="OFF-PA-10000807"/>
    <x v="1"/>
    <x v="10"/>
    <s v="TOPS &quot;Important Message&quot; Pads, Canary, 4-1/4 x 5-1/2, 50 Sheets per Pad"/>
    <x v="2468"/>
    <n v="9"/>
    <n v="0"/>
    <n v="18.104400000000002"/>
  </r>
  <r>
    <x v="1"/>
    <s v="TB-21175"/>
    <s v="Thomas Boland"/>
    <x v="0"/>
    <s v="United States"/>
    <x v="294"/>
    <x v="9"/>
    <n v="27893"/>
    <x v="2"/>
    <s v="OFF-PA-10000807"/>
    <x v="1"/>
    <x v="10"/>
    <s v="TOPS &quot;Important Message&quot; Pads, Canary, 4-1/4 x 5-1/2, 50 Sheets per Pad"/>
    <x v="2059"/>
    <n v="3"/>
    <n v="0.2"/>
    <n v="3.4668000000000001"/>
  </r>
  <r>
    <x v="1"/>
    <s v="EA-14035"/>
    <s v="Erin Ashbrook"/>
    <x v="0"/>
    <s v="United States"/>
    <x v="0"/>
    <x v="0"/>
    <n v="60623"/>
    <x v="0"/>
    <s v="OFF-PA-10000809"/>
    <x v="1"/>
    <x v="10"/>
    <s v="Xerox 206"/>
    <x v="2626"/>
    <n v="1"/>
    <n v="0.2"/>
    <n v="1.8144"/>
  </r>
  <r>
    <x v="1"/>
    <s v="EA-14035"/>
    <s v="Erin Ashbrook"/>
    <x v="0"/>
    <s v="United States"/>
    <x v="293"/>
    <x v="12"/>
    <n v="75007"/>
    <x v="0"/>
    <s v="OFF-PA-10000809"/>
    <x v="1"/>
    <x v="10"/>
    <s v="Xerox 206"/>
    <x v="2194"/>
    <n v="2"/>
    <n v="0.2"/>
    <n v="3.6288"/>
  </r>
  <r>
    <x v="2"/>
    <s v="TD-20995"/>
    <s v="Tamara Dahlen"/>
    <x v="1"/>
    <s v="United States"/>
    <x v="373"/>
    <x v="0"/>
    <n v="60440"/>
    <x v="0"/>
    <s v="OFF-PA-10000809"/>
    <x v="1"/>
    <x v="10"/>
    <s v="Xerox 206"/>
    <x v="2194"/>
    <n v="2"/>
    <n v="0.2"/>
    <n v="3.6288"/>
  </r>
  <r>
    <x v="1"/>
    <s v="NR-18550"/>
    <s v="Nick Radford"/>
    <x v="1"/>
    <s v="United States"/>
    <x v="62"/>
    <x v="10"/>
    <n v="33024"/>
    <x v="2"/>
    <s v="OFF-PA-10000809"/>
    <x v="1"/>
    <x v="10"/>
    <s v="Xerox 206"/>
    <x v="2192"/>
    <n v="3"/>
    <n v="0.2"/>
    <n v="5.4432"/>
  </r>
  <r>
    <x v="0"/>
    <s v="JF-15295"/>
    <s v="Jason Fortune-"/>
    <x v="1"/>
    <s v="United States"/>
    <x v="5"/>
    <x v="1"/>
    <n v="90036"/>
    <x v="1"/>
    <s v="OFF-PA-10000809"/>
    <x v="1"/>
    <x v="10"/>
    <s v="Xerox 206"/>
    <x v="4025"/>
    <n v="3"/>
    <n v="0"/>
    <n v="9.3312000000000008"/>
  </r>
  <r>
    <x v="1"/>
    <s v="AI-10855"/>
    <s v="Arianne Irving"/>
    <x v="1"/>
    <s v="United States"/>
    <x v="190"/>
    <x v="20"/>
    <n v="85301"/>
    <x v="1"/>
    <s v="OFF-PA-10000859"/>
    <x v="1"/>
    <x v="10"/>
    <s v="Unpadded Memo Slips"/>
    <x v="950"/>
    <n v="2"/>
    <n v="0.2"/>
    <n v="2.3879999999999999"/>
  </r>
  <r>
    <x v="1"/>
    <s v="BD-11560"/>
    <s v="Brendan Dodson"/>
    <x v="2"/>
    <s v="United States"/>
    <x v="80"/>
    <x v="1"/>
    <n v="93727"/>
    <x v="1"/>
    <s v="OFF-PA-10000859"/>
    <x v="1"/>
    <x v="10"/>
    <s v="Unpadded Memo Slips"/>
    <x v="4113"/>
    <n v="3"/>
    <n v="0"/>
    <n v="5.97"/>
  </r>
  <r>
    <x v="1"/>
    <s v="CP-12340"/>
    <s v="Christine Phan"/>
    <x v="0"/>
    <s v="United States"/>
    <x v="6"/>
    <x v="3"/>
    <n v="10024"/>
    <x v="3"/>
    <s v="OFF-PA-10000919"/>
    <x v="1"/>
    <x v="10"/>
    <s v="Xerox 1918"/>
    <x v="4114"/>
    <n v="4"/>
    <n v="0"/>
    <n v="75.9696"/>
  </r>
  <r>
    <x v="0"/>
    <s v="AG-10390"/>
    <s v="Allen Goldenen"/>
    <x v="1"/>
    <s v="United States"/>
    <x v="319"/>
    <x v="22"/>
    <n v="45231"/>
    <x v="3"/>
    <s v="OFF-PA-10000955"/>
    <x v="1"/>
    <x v="10"/>
    <s v="Southworth 25% Cotton Granite Paper &amp; Envelopes"/>
    <x v="4077"/>
    <n v="3"/>
    <n v="0.2"/>
    <n v="5.1011999999999995"/>
  </r>
  <r>
    <x v="1"/>
    <s v="MC-17590"/>
    <s v="Matt Collister"/>
    <x v="0"/>
    <s v="United States"/>
    <x v="71"/>
    <x v="12"/>
    <n v="76017"/>
    <x v="0"/>
    <s v="OFF-PA-10000955"/>
    <x v="1"/>
    <x v="10"/>
    <s v="Southworth 25% Cotton Granite Paper &amp; Envelopes"/>
    <x v="4077"/>
    <n v="3"/>
    <n v="0.2"/>
    <n v="5.1011999999999995"/>
  </r>
  <r>
    <x v="1"/>
    <s v="ME-17320"/>
    <s v="Maria Etezadi"/>
    <x v="2"/>
    <s v="United States"/>
    <x v="36"/>
    <x v="21"/>
    <n v="42420"/>
    <x v="2"/>
    <s v="OFF-PA-10000955"/>
    <x v="1"/>
    <x v="10"/>
    <s v="Southworth 25% Cotton Granite Paper &amp; Envelopes"/>
    <x v="4115"/>
    <n v="1"/>
    <n v="0"/>
    <n v="3.0084"/>
  </r>
  <r>
    <x v="0"/>
    <s v="SA-20830"/>
    <s v="Sue Ann Reed"/>
    <x v="1"/>
    <s v="United States"/>
    <x v="13"/>
    <x v="10"/>
    <n v="32216"/>
    <x v="2"/>
    <s v="OFF-PA-10000994"/>
    <x v="1"/>
    <x v="10"/>
    <s v="Xerox 1915"/>
    <x v="4116"/>
    <n v="3"/>
    <n v="0.2"/>
    <n v="88.073999999999984"/>
  </r>
  <r>
    <x v="1"/>
    <s v="VB-21745"/>
    <s v="Victoria Brennan"/>
    <x v="0"/>
    <s v="United States"/>
    <x v="138"/>
    <x v="12"/>
    <n v="78207"/>
    <x v="0"/>
    <s v="OFF-PA-10000994"/>
    <x v="1"/>
    <x v="10"/>
    <s v="Xerox 1915"/>
    <x v="4117"/>
    <n v="4"/>
    <n v="0.2"/>
    <n v="117.43199999999999"/>
  </r>
  <r>
    <x v="1"/>
    <s v="DK-13090"/>
    <s v="Dave Kipp"/>
    <x v="1"/>
    <s v="United States"/>
    <x v="292"/>
    <x v="42"/>
    <n v="68025"/>
    <x v="0"/>
    <s v="OFF-PA-10000994"/>
    <x v="1"/>
    <x v="10"/>
    <s v="Xerox 1915"/>
    <x v="4055"/>
    <n v="1"/>
    <n v="0"/>
    <n v="50.327999999999996"/>
  </r>
  <r>
    <x v="1"/>
    <s v="KB-16600"/>
    <s v="Ken Brennan"/>
    <x v="0"/>
    <s v="United States"/>
    <x v="434"/>
    <x v="6"/>
    <n v="49505"/>
    <x v="0"/>
    <s v="OFF-PA-10000994"/>
    <x v="1"/>
    <x v="10"/>
    <s v="Xerox 1915"/>
    <x v="4118"/>
    <n v="2"/>
    <n v="0"/>
    <n v="100.65599999999999"/>
  </r>
  <r>
    <x v="3"/>
    <s v="MH-18115"/>
    <s v="Mick Hernandez"/>
    <x v="2"/>
    <s v="United States"/>
    <x v="16"/>
    <x v="36"/>
    <n v="35810"/>
    <x v="2"/>
    <s v="OFF-PA-10000994"/>
    <x v="1"/>
    <x v="10"/>
    <s v="Xerox 1915"/>
    <x v="4119"/>
    <n v="6"/>
    <n v="0"/>
    <n v="301.96799999999996"/>
  </r>
  <r>
    <x v="3"/>
    <s v="LA-16780"/>
    <s v="Laura Armstrong"/>
    <x v="0"/>
    <s v="United States"/>
    <x v="15"/>
    <x v="6"/>
    <n v="48205"/>
    <x v="0"/>
    <s v="OFF-PA-10000994"/>
    <x v="1"/>
    <x v="10"/>
    <s v="Xerox 1915"/>
    <x v="4054"/>
    <n v="3"/>
    <n v="0"/>
    <n v="150.98399999999998"/>
  </r>
  <r>
    <x v="1"/>
    <s v="KT-16465"/>
    <s v="Kean Takahito"/>
    <x v="1"/>
    <s v="United States"/>
    <x v="2"/>
    <x v="1"/>
    <n v="94109"/>
    <x v="1"/>
    <s v="OFF-PA-10000994"/>
    <x v="1"/>
    <x v="10"/>
    <s v="Xerox 1915"/>
    <x v="4055"/>
    <n v="1"/>
    <n v="0"/>
    <n v="50.327999999999996"/>
  </r>
  <r>
    <x v="1"/>
    <s v="EM-14140"/>
    <s v="Eugene Moren"/>
    <x v="2"/>
    <s v="United States"/>
    <x v="263"/>
    <x v="14"/>
    <n v="54880"/>
    <x v="0"/>
    <s v="OFF-PA-10000994"/>
    <x v="1"/>
    <x v="10"/>
    <s v="Xerox 1915"/>
    <x v="4119"/>
    <n v="6"/>
    <n v="0"/>
    <n v="301.96799999999996"/>
  </r>
  <r>
    <x v="0"/>
    <s v="KD-16615"/>
    <s v="Ken Dana"/>
    <x v="0"/>
    <s v="United States"/>
    <x v="113"/>
    <x v="1"/>
    <n v="92804"/>
    <x v="1"/>
    <s v="OFF-PA-10000994"/>
    <x v="1"/>
    <x v="10"/>
    <s v="Xerox 1915"/>
    <x v="4118"/>
    <n v="2"/>
    <n v="0"/>
    <n v="100.65599999999999"/>
  </r>
  <r>
    <x v="1"/>
    <s v="RB-19465"/>
    <s v="Rick Bensley"/>
    <x v="2"/>
    <s v="United States"/>
    <x v="209"/>
    <x v="10"/>
    <n v="32303"/>
    <x v="2"/>
    <s v="OFF-PA-10001001"/>
    <x v="1"/>
    <x v="10"/>
    <s v="Snap-A-Way Black Print Carbonless Speed Message, No Reply Area, Duplicate"/>
    <x v="4120"/>
    <n v="4"/>
    <n v="0.2"/>
    <n v="31.4712"/>
  </r>
  <r>
    <x v="1"/>
    <s v="BK-11260"/>
    <s v="Berenike Kampe"/>
    <x v="1"/>
    <s v="United States"/>
    <x v="6"/>
    <x v="3"/>
    <n v="10035"/>
    <x v="3"/>
    <s v="OFF-PA-10001019"/>
    <x v="1"/>
    <x v="10"/>
    <s v="Xerox 1884"/>
    <x v="673"/>
    <n v="2"/>
    <n v="0"/>
    <n v="18.781199999999998"/>
  </r>
  <r>
    <x v="1"/>
    <s v="IG-15085"/>
    <s v="Ivan Gibson"/>
    <x v="1"/>
    <s v="United States"/>
    <x v="287"/>
    <x v="11"/>
    <n v="72209"/>
    <x v="2"/>
    <s v="OFF-PA-10001019"/>
    <x v="1"/>
    <x v="10"/>
    <s v="Xerox 1884"/>
    <x v="673"/>
    <n v="2"/>
    <n v="0"/>
    <n v="18.781199999999998"/>
  </r>
  <r>
    <x v="1"/>
    <s v="MH-17455"/>
    <s v="Mark Hamilton"/>
    <x v="1"/>
    <s v="United States"/>
    <x v="13"/>
    <x v="9"/>
    <n v="28540"/>
    <x v="2"/>
    <s v="OFF-PA-10001019"/>
    <x v="1"/>
    <x v="10"/>
    <s v="Xerox 1884"/>
    <x v="671"/>
    <n v="3"/>
    <n v="0.2"/>
    <n v="16.183799999999998"/>
  </r>
  <r>
    <x v="1"/>
    <s v="LH-16900"/>
    <s v="Lena Hernandez"/>
    <x v="1"/>
    <s v="United States"/>
    <x v="317"/>
    <x v="0"/>
    <n v="60068"/>
    <x v="0"/>
    <s v="OFF-PA-10001019"/>
    <x v="1"/>
    <x v="10"/>
    <s v="Xerox 1884"/>
    <x v="4121"/>
    <n v="9"/>
    <n v="0.2"/>
    <n v="48.551399999999994"/>
  </r>
  <r>
    <x v="1"/>
    <s v="AT-10735"/>
    <s v="Annie Thurman"/>
    <x v="1"/>
    <s v="United States"/>
    <x v="222"/>
    <x v="24"/>
    <n v="37211"/>
    <x v="2"/>
    <s v="OFF-PA-10001019"/>
    <x v="1"/>
    <x v="10"/>
    <s v="Xerox 1884"/>
    <x v="4121"/>
    <n v="9"/>
    <n v="0.2"/>
    <n v="48.551399999999994"/>
  </r>
  <r>
    <x v="3"/>
    <s v="RD-19900"/>
    <s v="Ruben Dartt"/>
    <x v="1"/>
    <s v="United States"/>
    <x v="2"/>
    <x v="1"/>
    <n v="94109"/>
    <x v="1"/>
    <s v="OFF-PA-10001019"/>
    <x v="1"/>
    <x v="10"/>
    <s v="Xerox 1884"/>
    <x v="675"/>
    <n v="1"/>
    <n v="0"/>
    <n v="9.3905999999999992"/>
  </r>
  <r>
    <x v="3"/>
    <s v="MA-17560"/>
    <s v="Matt Abelman"/>
    <x v="2"/>
    <s v="United States"/>
    <x v="51"/>
    <x v="26"/>
    <n v="2149"/>
    <x v="3"/>
    <s v="OFF-PA-10001019"/>
    <x v="1"/>
    <x v="10"/>
    <s v="Xerox 1884"/>
    <x v="4010"/>
    <n v="3"/>
    <n v="0"/>
    <n v="28.171799999999998"/>
  </r>
  <r>
    <x v="0"/>
    <s v="MV-17485"/>
    <s v="Mark Van Huff"/>
    <x v="1"/>
    <s v="United States"/>
    <x v="17"/>
    <x v="12"/>
    <n v="77041"/>
    <x v="0"/>
    <s v="OFF-PA-10001019"/>
    <x v="1"/>
    <x v="10"/>
    <s v="Xerox 1884"/>
    <x v="671"/>
    <n v="3"/>
    <n v="0.2"/>
    <n v="16.183799999999998"/>
  </r>
  <r>
    <x v="1"/>
    <s v="KD-16270"/>
    <s v="Karen Daniels"/>
    <x v="1"/>
    <s v="United States"/>
    <x v="17"/>
    <x v="12"/>
    <n v="77095"/>
    <x v="0"/>
    <s v="OFF-PA-10001033"/>
    <x v="1"/>
    <x v="10"/>
    <s v="Xerox 1893"/>
    <x v="4122"/>
    <n v="8"/>
    <n v="0.2"/>
    <n v="95.096800000000002"/>
  </r>
  <r>
    <x v="1"/>
    <s v="LS-16975"/>
    <s v="Lindsay Shagiari"/>
    <x v="2"/>
    <s v="United States"/>
    <x v="2"/>
    <x v="1"/>
    <n v="94109"/>
    <x v="1"/>
    <s v="OFF-PA-10001033"/>
    <x v="1"/>
    <x v="10"/>
    <s v="Xerox 1893"/>
    <x v="4007"/>
    <n v="2"/>
    <n v="0"/>
    <n v="40.170200000000001"/>
  </r>
  <r>
    <x v="1"/>
    <s v="EA-14035"/>
    <s v="Erin Ashbrook"/>
    <x v="0"/>
    <s v="United States"/>
    <x v="32"/>
    <x v="22"/>
    <n v="43229"/>
    <x v="3"/>
    <s v="OFF-PA-10001033"/>
    <x v="1"/>
    <x v="10"/>
    <s v="Xerox 1893"/>
    <x v="4045"/>
    <n v="3"/>
    <n v="0.2"/>
    <n v="35.661300000000004"/>
  </r>
  <r>
    <x v="1"/>
    <s v="MM-18280"/>
    <s v="Muhammed MacIntyre"/>
    <x v="0"/>
    <s v="United States"/>
    <x v="6"/>
    <x v="3"/>
    <n v="10009"/>
    <x v="3"/>
    <s v="OFF-PA-10001033"/>
    <x v="1"/>
    <x v="10"/>
    <s v="Xerox 1893"/>
    <x v="4001"/>
    <n v="1"/>
    <n v="0"/>
    <n v="20.085100000000001"/>
  </r>
  <r>
    <x v="0"/>
    <s v="BE-11335"/>
    <s v="Bill Eplett"/>
    <x v="2"/>
    <s v="United States"/>
    <x v="6"/>
    <x v="3"/>
    <n v="10009"/>
    <x v="3"/>
    <s v="OFF-PA-10001033"/>
    <x v="1"/>
    <x v="10"/>
    <s v="Xerox 1893"/>
    <x v="4007"/>
    <n v="2"/>
    <n v="0"/>
    <n v="40.170200000000001"/>
  </r>
  <r>
    <x v="1"/>
    <s v="JS-16030"/>
    <s v="Joy Smith"/>
    <x v="1"/>
    <s v="United States"/>
    <x v="76"/>
    <x v="29"/>
    <n v="39401"/>
    <x v="2"/>
    <s v="OFF-PA-10001033"/>
    <x v="1"/>
    <x v="10"/>
    <s v="Xerox 1893"/>
    <x v="4123"/>
    <n v="6"/>
    <n v="0"/>
    <n v="120.51060000000001"/>
  </r>
  <r>
    <x v="1"/>
    <s v="AB-10165"/>
    <s v="Alan Barnes"/>
    <x v="1"/>
    <s v="United States"/>
    <x v="492"/>
    <x v="24"/>
    <n v="37087"/>
    <x v="2"/>
    <s v="OFF-PA-10001033"/>
    <x v="1"/>
    <x v="10"/>
    <s v="Xerox 1893"/>
    <x v="4046"/>
    <n v="5"/>
    <n v="0.2"/>
    <n v="59.435499999999998"/>
  </r>
  <r>
    <x v="1"/>
    <s v="FC-14245"/>
    <s v="Frank Carlisle"/>
    <x v="2"/>
    <s v="United States"/>
    <x v="2"/>
    <x v="1"/>
    <n v="94109"/>
    <x v="1"/>
    <s v="OFF-PA-10001033"/>
    <x v="1"/>
    <x v="10"/>
    <s v="Xerox 1893"/>
    <x v="4004"/>
    <n v="7"/>
    <n v="0"/>
    <n v="140.59569999999999"/>
  </r>
  <r>
    <x v="3"/>
    <s v="RD-19810"/>
    <s v="Ross DeVincentis"/>
    <x v="2"/>
    <s v="United States"/>
    <x v="0"/>
    <x v="0"/>
    <n v="60610"/>
    <x v="0"/>
    <s v="OFF-PA-10001033"/>
    <x v="1"/>
    <x v="10"/>
    <s v="Xerox 1893"/>
    <x v="4096"/>
    <n v="2"/>
    <n v="0.2"/>
    <n v="23.7742"/>
  </r>
  <r>
    <x v="3"/>
    <s v="SF-20065"/>
    <s v="Sandra Flanagan"/>
    <x v="1"/>
    <s v="United States"/>
    <x v="51"/>
    <x v="26"/>
    <n v="2149"/>
    <x v="3"/>
    <s v="OFF-PA-10001033"/>
    <x v="1"/>
    <x v="10"/>
    <s v="Xerox 1893"/>
    <x v="4001"/>
    <n v="1"/>
    <n v="0"/>
    <n v="20.085100000000001"/>
  </r>
  <r>
    <x v="1"/>
    <s v="NC-18625"/>
    <s v="Noah Childs"/>
    <x v="0"/>
    <s v="United States"/>
    <x v="184"/>
    <x v="13"/>
    <n v="17403"/>
    <x v="3"/>
    <s v="OFF-PA-10001033"/>
    <x v="1"/>
    <x v="10"/>
    <s v="Xerox 1893"/>
    <x v="4096"/>
    <n v="2"/>
    <n v="0.2"/>
    <n v="23.7742"/>
  </r>
  <r>
    <x v="1"/>
    <s v="BV-11245"/>
    <s v="Benjamin Venier"/>
    <x v="0"/>
    <s v="United States"/>
    <x v="24"/>
    <x v="10"/>
    <n v="33142"/>
    <x v="2"/>
    <s v="OFF-PA-10001125"/>
    <x v="1"/>
    <x v="10"/>
    <s v="Xerox 1988"/>
    <x v="2385"/>
    <n v="3"/>
    <n v="0.2"/>
    <n v="23.234999999999992"/>
  </r>
  <r>
    <x v="1"/>
    <s v="AP-10915"/>
    <s v="Arthur Prichep"/>
    <x v="1"/>
    <s v="United States"/>
    <x v="11"/>
    <x v="8"/>
    <n v="98105"/>
    <x v="1"/>
    <s v="OFF-PA-10001125"/>
    <x v="1"/>
    <x v="10"/>
    <s v="Xerox 1988"/>
    <x v="2383"/>
    <n v="4"/>
    <n v="0"/>
    <n v="55.763999999999996"/>
  </r>
  <r>
    <x v="1"/>
    <s v="SC-20095"/>
    <s v="Sanjit Chand"/>
    <x v="1"/>
    <s v="United States"/>
    <x v="346"/>
    <x v="28"/>
    <n v="84084"/>
    <x v="1"/>
    <s v="OFF-PA-10001125"/>
    <x v="1"/>
    <x v="10"/>
    <s v="Xerox 1988"/>
    <x v="2384"/>
    <n v="3"/>
    <n v="0"/>
    <n v="41.822999999999993"/>
  </r>
  <r>
    <x v="1"/>
    <s v="AP-10915"/>
    <s v="Arthur Prichep"/>
    <x v="1"/>
    <s v="United States"/>
    <x v="29"/>
    <x v="7"/>
    <n v="80219"/>
    <x v="1"/>
    <s v="OFF-PA-10001125"/>
    <x v="1"/>
    <x v="10"/>
    <s v="Xerox 1988"/>
    <x v="4124"/>
    <n v="9"/>
    <n v="0.2"/>
    <n v="69.704999999999984"/>
  </r>
  <r>
    <x v="1"/>
    <s v="ES-14080"/>
    <s v="Erin Smith"/>
    <x v="0"/>
    <s v="United States"/>
    <x v="18"/>
    <x v="13"/>
    <n v="19134"/>
    <x v="3"/>
    <s v="OFF-PA-10001125"/>
    <x v="1"/>
    <x v="10"/>
    <s v="Xerox 1988"/>
    <x v="1964"/>
    <n v="5"/>
    <n v="0.2"/>
    <n v="38.724999999999994"/>
  </r>
  <r>
    <x v="1"/>
    <s v="JK-15205"/>
    <s v="Jamie Kunitz"/>
    <x v="1"/>
    <s v="United States"/>
    <x v="71"/>
    <x v="17"/>
    <n v="22204"/>
    <x v="2"/>
    <s v="OFF-PA-10001125"/>
    <x v="1"/>
    <x v="10"/>
    <s v="Xerox 1988"/>
    <x v="1965"/>
    <n v="5"/>
    <n v="0"/>
    <n v="69.704999999999998"/>
  </r>
  <r>
    <x v="1"/>
    <s v="RD-19720"/>
    <s v="Roger Demir"/>
    <x v="1"/>
    <s v="United States"/>
    <x v="270"/>
    <x v="25"/>
    <n v="6457"/>
    <x v="3"/>
    <s v="OFF-PA-10001125"/>
    <x v="1"/>
    <x v="10"/>
    <s v="Xerox 1988"/>
    <x v="123"/>
    <n v="2"/>
    <n v="0"/>
    <n v="27.881999999999998"/>
  </r>
  <r>
    <x v="0"/>
    <s v="DB-13555"/>
    <s v="Dorothy Badders"/>
    <x v="0"/>
    <s v="United States"/>
    <x v="142"/>
    <x v="9"/>
    <n v="27604"/>
    <x v="2"/>
    <s v="OFF-PA-10001125"/>
    <x v="1"/>
    <x v="10"/>
    <s v="Xerox 1988"/>
    <x v="2385"/>
    <n v="3"/>
    <n v="0.2"/>
    <n v="23.234999999999992"/>
  </r>
  <r>
    <x v="3"/>
    <s v="JM-15265"/>
    <s v="Janet Molinari"/>
    <x v="0"/>
    <s v="United States"/>
    <x v="0"/>
    <x v="0"/>
    <n v="60653"/>
    <x v="0"/>
    <s v="OFF-PA-10001125"/>
    <x v="1"/>
    <x v="10"/>
    <s v="Xerox 1988"/>
    <x v="4071"/>
    <n v="7"/>
    <n v="0.2"/>
    <n v="54.214999999999982"/>
  </r>
  <r>
    <x v="1"/>
    <s v="CS-12130"/>
    <s v="Chad Sievert"/>
    <x v="1"/>
    <s v="United States"/>
    <x v="5"/>
    <x v="1"/>
    <n v="90004"/>
    <x v="1"/>
    <s v="OFF-PA-10001144"/>
    <x v="1"/>
    <x v="10"/>
    <s v="Xerox 1913"/>
    <x v="4125"/>
    <n v="2"/>
    <n v="0"/>
    <n v="53.260799999999996"/>
  </r>
  <r>
    <x v="1"/>
    <s v="DB-13210"/>
    <s v="Dean Braden"/>
    <x v="1"/>
    <s v="United States"/>
    <x v="200"/>
    <x v="16"/>
    <n v="7501"/>
    <x v="3"/>
    <s v="OFF-PA-10001144"/>
    <x v="1"/>
    <x v="10"/>
    <s v="Xerox 1913"/>
    <x v="4041"/>
    <n v="3"/>
    <n v="0"/>
    <n v="79.891199999999998"/>
  </r>
  <r>
    <x v="3"/>
    <s v="RR-19525"/>
    <s v="Rick Reed"/>
    <x v="0"/>
    <s v="United States"/>
    <x v="202"/>
    <x v="26"/>
    <n v="1852"/>
    <x v="3"/>
    <s v="OFF-PA-10001144"/>
    <x v="1"/>
    <x v="10"/>
    <s v="Xerox 1913"/>
    <x v="4041"/>
    <n v="3"/>
    <n v="0"/>
    <n v="79.891199999999998"/>
  </r>
  <r>
    <x v="2"/>
    <s v="BD-11620"/>
    <s v="Brian DeCherney"/>
    <x v="1"/>
    <s v="United States"/>
    <x v="7"/>
    <x v="9"/>
    <n v="28403"/>
    <x v="2"/>
    <s v="OFF-PA-10001144"/>
    <x v="1"/>
    <x v="10"/>
    <s v="Xerox 1913"/>
    <x v="4126"/>
    <n v="7"/>
    <n v="0.2"/>
    <n v="108.74079999999998"/>
  </r>
  <r>
    <x v="1"/>
    <s v="BD-11560"/>
    <s v="Brendan Dodson"/>
    <x v="2"/>
    <s v="United States"/>
    <x v="80"/>
    <x v="1"/>
    <n v="93727"/>
    <x v="1"/>
    <s v="OFF-PA-10001144"/>
    <x v="1"/>
    <x v="10"/>
    <s v="Xerox 1913"/>
    <x v="4125"/>
    <n v="2"/>
    <n v="0"/>
    <n v="53.260799999999996"/>
  </r>
  <r>
    <x v="3"/>
    <s v="DE-13255"/>
    <s v="Deanra Eno"/>
    <x v="2"/>
    <s v="United States"/>
    <x v="33"/>
    <x v="22"/>
    <n v="45503"/>
    <x v="3"/>
    <s v="OFF-PA-10001166"/>
    <x v="1"/>
    <x v="10"/>
    <s v="Xerox 2"/>
    <x v="2192"/>
    <n v="3"/>
    <n v="0.2"/>
    <n v="5.4432"/>
  </r>
  <r>
    <x v="1"/>
    <s v="NW-18400"/>
    <s v="Natalie Webber"/>
    <x v="1"/>
    <s v="United States"/>
    <x v="260"/>
    <x v="23"/>
    <n v="97224"/>
    <x v="1"/>
    <s v="OFF-PA-10001166"/>
    <x v="1"/>
    <x v="10"/>
    <s v="Xerox 2"/>
    <x v="2192"/>
    <n v="3"/>
    <n v="0.2"/>
    <n v="5.4432"/>
  </r>
  <r>
    <x v="1"/>
    <s v="TS-21160"/>
    <s v="Theresa Swint"/>
    <x v="0"/>
    <s v="United States"/>
    <x v="32"/>
    <x v="18"/>
    <n v="31907"/>
    <x v="2"/>
    <s v="OFF-PA-10001166"/>
    <x v="1"/>
    <x v="10"/>
    <s v="Xerox 2"/>
    <x v="2189"/>
    <n v="2"/>
    <n v="0"/>
    <n v="6.2208000000000006"/>
  </r>
  <r>
    <x v="1"/>
    <s v="SC-20020"/>
    <s v="Sam Craven"/>
    <x v="1"/>
    <s v="United States"/>
    <x v="31"/>
    <x v="12"/>
    <n v="75023"/>
    <x v="0"/>
    <s v="OFF-PA-10001166"/>
    <x v="1"/>
    <x v="10"/>
    <s v="Xerox 2"/>
    <x v="2192"/>
    <n v="3"/>
    <n v="0.2"/>
    <n v="5.4432"/>
  </r>
  <r>
    <x v="3"/>
    <s v="EH-13945"/>
    <s v="Eric Hoffmann"/>
    <x v="1"/>
    <s v="United States"/>
    <x v="128"/>
    <x v="24"/>
    <n v="38109"/>
    <x v="2"/>
    <s v="OFF-PA-10001166"/>
    <x v="1"/>
    <x v="10"/>
    <s v="Xerox 2"/>
    <x v="2193"/>
    <n v="5"/>
    <n v="0.2"/>
    <n v="9.0719999999999992"/>
  </r>
  <r>
    <x v="1"/>
    <s v="IM-15070"/>
    <s v="Irene Maddox"/>
    <x v="1"/>
    <s v="United States"/>
    <x v="57"/>
    <x v="7"/>
    <n v="80906"/>
    <x v="1"/>
    <s v="OFF-PA-10001166"/>
    <x v="1"/>
    <x v="10"/>
    <s v="Xerox 1932"/>
    <x v="4059"/>
    <n v="3"/>
    <n v="0.2"/>
    <n v="28.706399999999991"/>
  </r>
  <r>
    <x v="1"/>
    <s v="AG-10495"/>
    <s v="Andrew Gjertsen"/>
    <x v="0"/>
    <s v="United States"/>
    <x v="17"/>
    <x v="12"/>
    <n v="77041"/>
    <x v="0"/>
    <s v="OFF-PA-10001166"/>
    <x v="1"/>
    <x v="10"/>
    <s v="Xerox 2"/>
    <x v="2194"/>
    <n v="2"/>
    <n v="0.2"/>
    <n v="3.6288"/>
  </r>
  <r>
    <x v="3"/>
    <s v="RD-19810"/>
    <s v="Ross DeVincentis"/>
    <x v="2"/>
    <s v="United States"/>
    <x v="0"/>
    <x v="0"/>
    <n v="60610"/>
    <x v="0"/>
    <s v="OFF-PA-10001166"/>
    <x v="1"/>
    <x v="10"/>
    <s v="Xerox 2"/>
    <x v="2626"/>
    <n v="1"/>
    <n v="0.2"/>
    <n v="1.8144"/>
  </r>
  <r>
    <x v="1"/>
    <s v="MK-18160"/>
    <s v="Mike Kennedy"/>
    <x v="1"/>
    <s v="United States"/>
    <x v="2"/>
    <x v="1"/>
    <n v="94122"/>
    <x v="1"/>
    <s v="OFF-PA-10001166"/>
    <x v="1"/>
    <x v="10"/>
    <s v="Xerox 2"/>
    <x v="2191"/>
    <n v="4"/>
    <n v="0"/>
    <n v="12.441600000000001"/>
  </r>
  <r>
    <x v="1"/>
    <s v="RD-19810"/>
    <s v="Ross DeVincentis"/>
    <x v="2"/>
    <s v="United States"/>
    <x v="47"/>
    <x v="9"/>
    <n v="28314"/>
    <x v="2"/>
    <s v="OFF-PA-10001166"/>
    <x v="1"/>
    <x v="10"/>
    <s v="Xerox 2"/>
    <x v="2194"/>
    <n v="2"/>
    <n v="0.2"/>
    <n v="3.6288"/>
  </r>
  <r>
    <x v="1"/>
    <s v="SG-20605"/>
    <s v="Speros Goranitis"/>
    <x v="1"/>
    <s v="United States"/>
    <x v="6"/>
    <x v="3"/>
    <n v="10009"/>
    <x v="3"/>
    <s v="OFF-PA-10001184"/>
    <x v="1"/>
    <x v="10"/>
    <s v="Xerox 1903"/>
    <x v="2179"/>
    <n v="7"/>
    <n v="0"/>
    <n v="20.511400000000002"/>
  </r>
  <r>
    <x v="1"/>
    <s v="GA-14515"/>
    <s v="George Ashbrook"/>
    <x v="1"/>
    <s v="United States"/>
    <x v="2"/>
    <x v="1"/>
    <n v="94122"/>
    <x v="1"/>
    <s v="OFF-PA-10001184"/>
    <x v="1"/>
    <x v="10"/>
    <s v="Xerox 1903"/>
    <x v="2202"/>
    <n v="2"/>
    <n v="0"/>
    <n v="5.8604000000000003"/>
  </r>
  <r>
    <x v="1"/>
    <s v="JP-15460"/>
    <s v="Jennifer Patt"/>
    <x v="0"/>
    <s v="United States"/>
    <x v="6"/>
    <x v="3"/>
    <n v="10009"/>
    <x v="3"/>
    <s v="OFF-PA-10001184"/>
    <x v="1"/>
    <x v="10"/>
    <s v="Xerox 1903"/>
    <x v="2200"/>
    <n v="3"/>
    <n v="0"/>
    <n v="8.7906000000000013"/>
  </r>
  <r>
    <x v="3"/>
    <s v="PM-19135"/>
    <s v="Peter McVee"/>
    <x v="2"/>
    <s v="United States"/>
    <x v="237"/>
    <x v="43"/>
    <n v="3820"/>
    <x v="3"/>
    <s v="OFF-PA-10001184"/>
    <x v="1"/>
    <x v="10"/>
    <s v="Xerox 1903"/>
    <x v="4127"/>
    <n v="5"/>
    <n v="0"/>
    <n v="14.651"/>
  </r>
  <r>
    <x v="1"/>
    <s v="BD-11500"/>
    <s v="Bradley Drucker"/>
    <x v="1"/>
    <s v="United States"/>
    <x v="0"/>
    <x v="0"/>
    <n v="60653"/>
    <x v="0"/>
    <s v="OFF-PA-10001184"/>
    <x v="1"/>
    <x v="10"/>
    <s v="Xerox 1903"/>
    <x v="4128"/>
    <n v="4"/>
    <n v="0.2"/>
    <n v="6.9367999999999999"/>
  </r>
  <r>
    <x v="1"/>
    <s v="JC-15775"/>
    <s v="John Castell"/>
    <x v="1"/>
    <s v="United States"/>
    <x v="11"/>
    <x v="8"/>
    <n v="98115"/>
    <x v="1"/>
    <s v="OFF-PA-10001184"/>
    <x v="1"/>
    <x v="10"/>
    <s v="Xerox 1903"/>
    <x v="2200"/>
    <n v="3"/>
    <n v="0"/>
    <n v="8.7906000000000013"/>
  </r>
  <r>
    <x v="3"/>
    <s v="GD-14590"/>
    <s v="Giulietta Dortch"/>
    <x v="0"/>
    <s v="United States"/>
    <x v="18"/>
    <x v="13"/>
    <n v="19143"/>
    <x v="3"/>
    <s v="OFF-PA-10001204"/>
    <x v="1"/>
    <x v="10"/>
    <s v="Xerox 1972"/>
    <x v="2749"/>
    <n v="2"/>
    <n v="0.2"/>
    <n v="2.6399999999999997"/>
  </r>
  <r>
    <x v="1"/>
    <s v="DK-13225"/>
    <s v="Dean Katz"/>
    <x v="0"/>
    <s v="United States"/>
    <x v="426"/>
    <x v="1"/>
    <n v="92646"/>
    <x v="1"/>
    <s v="OFF-PA-10001204"/>
    <x v="1"/>
    <x v="10"/>
    <s v="Xerox 1972"/>
    <x v="1119"/>
    <n v="2"/>
    <n v="0"/>
    <n v="4.7519999999999998"/>
  </r>
  <r>
    <x v="0"/>
    <s v="CC-12475"/>
    <s v="Cindy Chapman"/>
    <x v="1"/>
    <s v="United States"/>
    <x v="18"/>
    <x v="13"/>
    <n v="19143"/>
    <x v="3"/>
    <s v="OFF-PA-10001204"/>
    <x v="1"/>
    <x v="10"/>
    <s v="Xerox 1972"/>
    <x v="2749"/>
    <n v="2"/>
    <n v="0.2"/>
    <n v="2.6399999999999997"/>
  </r>
  <r>
    <x v="1"/>
    <s v="SH-19975"/>
    <s v="Sally Hughsby"/>
    <x v="0"/>
    <s v="United States"/>
    <x v="19"/>
    <x v="12"/>
    <n v="75081"/>
    <x v="0"/>
    <s v="OFF-PA-10001204"/>
    <x v="1"/>
    <x v="10"/>
    <s v="Xerox 1972"/>
    <x v="2749"/>
    <n v="2"/>
    <n v="0.2"/>
    <n v="2.6399999999999997"/>
  </r>
  <r>
    <x v="1"/>
    <s v="MV-18190"/>
    <s v="Mike Vittorini"/>
    <x v="1"/>
    <s v="United States"/>
    <x v="15"/>
    <x v="6"/>
    <n v="48234"/>
    <x v="0"/>
    <s v="OFF-PA-10001204"/>
    <x v="1"/>
    <x v="10"/>
    <s v="Xerox 1972"/>
    <x v="1119"/>
    <n v="2"/>
    <n v="0"/>
    <n v="4.7519999999999998"/>
  </r>
  <r>
    <x v="3"/>
    <s v="PJ-18835"/>
    <s v="Patrick Jones"/>
    <x v="0"/>
    <s v="United States"/>
    <x v="110"/>
    <x v="21"/>
    <n v="40475"/>
    <x v="2"/>
    <s v="OFF-PA-10001215"/>
    <x v="1"/>
    <x v="10"/>
    <s v="Xerox 1963"/>
    <x v="2751"/>
    <n v="5"/>
    <n v="0"/>
    <n v="11.879999999999999"/>
  </r>
  <r>
    <x v="0"/>
    <s v="RB-19465"/>
    <s v="Rick Bensley"/>
    <x v="2"/>
    <s v="United States"/>
    <x v="0"/>
    <x v="0"/>
    <n v="60653"/>
    <x v="0"/>
    <s v="OFF-PA-10001215"/>
    <x v="1"/>
    <x v="10"/>
    <s v="Xerox 1963"/>
    <x v="2749"/>
    <n v="2"/>
    <n v="0.2"/>
    <n v="2.6399999999999997"/>
  </r>
  <r>
    <x v="1"/>
    <s v="AG-10495"/>
    <s v="Andrew Gjertsen"/>
    <x v="0"/>
    <s v="United States"/>
    <x v="265"/>
    <x v="10"/>
    <n v="33710"/>
    <x v="2"/>
    <s v="OFF-PA-10001215"/>
    <x v="1"/>
    <x v="10"/>
    <s v="Xerox 1963"/>
    <x v="4129"/>
    <n v="10"/>
    <n v="0.2"/>
    <n v="13.199999999999998"/>
  </r>
  <r>
    <x v="3"/>
    <s v="CC-12220"/>
    <s v="Chris Cortes"/>
    <x v="1"/>
    <s v="United States"/>
    <x v="5"/>
    <x v="1"/>
    <n v="90032"/>
    <x v="1"/>
    <s v="OFF-PA-10001243"/>
    <x v="1"/>
    <x v="10"/>
    <s v="Xerox 1983"/>
    <x v="2199"/>
    <n v="1"/>
    <n v="0"/>
    <n v="2.9302000000000001"/>
  </r>
  <r>
    <x v="1"/>
    <s v="TC-20980"/>
    <s v="Tamara Chand"/>
    <x v="0"/>
    <s v="United States"/>
    <x v="121"/>
    <x v="36"/>
    <n v="35601"/>
    <x v="2"/>
    <s v="OFF-PA-10001243"/>
    <x v="1"/>
    <x v="10"/>
    <s v="Xerox 1983"/>
    <x v="2201"/>
    <n v="4"/>
    <n v="0"/>
    <n v="11.720800000000001"/>
  </r>
  <r>
    <x v="1"/>
    <s v="AB-10255"/>
    <s v="Alejandro Ballentine"/>
    <x v="2"/>
    <s v="United States"/>
    <x v="398"/>
    <x v="41"/>
    <n v="88220"/>
    <x v="1"/>
    <s v="OFF-PA-10001246"/>
    <x v="1"/>
    <x v="10"/>
    <s v="Xerox 215"/>
    <x v="4025"/>
    <n v="3"/>
    <n v="0"/>
    <n v="9.3312000000000008"/>
  </r>
  <r>
    <x v="0"/>
    <s v="CB-12025"/>
    <s v="Cassandra Brandow"/>
    <x v="1"/>
    <s v="United States"/>
    <x v="402"/>
    <x v="16"/>
    <n v="7017"/>
    <x v="3"/>
    <s v="OFF-PA-10001246"/>
    <x v="1"/>
    <x v="10"/>
    <s v="Xerox 215"/>
    <x v="2191"/>
    <n v="4"/>
    <n v="0"/>
    <n v="12.441600000000001"/>
  </r>
  <r>
    <x v="3"/>
    <s v="AR-10540"/>
    <s v="Andy Reiter"/>
    <x v="1"/>
    <s v="United States"/>
    <x v="109"/>
    <x v="6"/>
    <n v="49201"/>
    <x v="0"/>
    <s v="OFF-PA-10001260"/>
    <x v="1"/>
    <x v="10"/>
    <s v="TOPS Money Receipt Book, Consecutively Numbered in Red,"/>
    <x v="4130"/>
    <n v="7"/>
    <n v="0"/>
    <n v="25.231499999999997"/>
  </r>
  <r>
    <x v="1"/>
    <s v="RS-19420"/>
    <s v="Ricardo Sperren"/>
    <x v="0"/>
    <s v="United States"/>
    <x v="5"/>
    <x v="1"/>
    <n v="90036"/>
    <x v="1"/>
    <s v="OFF-PA-10001260"/>
    <x v="1"/>
    <x v="10"/>
    <s v="TOPS Money Receipt Book, Consecutively Numbered in Red,"/>
    <x v="873"/>
    <n v="4"/>
    <n v="0"/>
    <n v="14.417999999999999"/>
  </r>
  <r>
    <x v="3"/>
    <s v="MC-18130"/>
    <s v="Mike Caudle"/>
    <x v="0"/>
    <s v="United States"/>
    <x v="79"/>
    <x v="4"/>
    <n v="19711"/>
    <x v="3"/>
    <s v="OFF-PA-10001274"/>
    <x v="1"/>
    <x v="10"/>
    <s v="Loose Memo Sheets"/>
    <x v="4131"/>
    <n v="2"/>
    <n v="0"/>
    <n v="3.4309999999999996"/>
  </r>
  <r>
    <x v="1"/>
    <s v="GP-14740"/>
    <s v="Guy Phonely"/>
    <x v="0"/>
    <s v="United States"/>
    <x v="438"/>
    <x v="26"/>
    <n v="1453"/>
    <x v="3"/>
    <s v="OFF-PA-10001274"/>
    <x v="1"/>
    <x v="10"/>
    <s v="Loose Memo Sheets"/>
    <x v="4132"/>
    <n v="3"/>
    <n v="0"/>
    <n v="5.1464999999999996"/>
  </r>
  <r>
    <x v="0"/>
    <s v="BS-11800"/>
    <s v="Bryan Spruell"/>
    <x v="2"/>
    <s v="United States"/>
    <x v="6"/>
    <x v="3"/>
    <n v="10011"/>
    <x v="3"/>
    <s v="OFF-PA-10001281"/>
    <x v="1"/>
    <x v="10"/>
    <s v="Computer Printout Paper with Letter-Trim Fine Perforations"/>
    <x v="4133"/>
    <n v="4"/>
    <n v="0"/>
    <n v="91.967999999999989"/>
  </r>
  <r>
    <x v="2"/>
    <s v="PP-18955"/>
    <s v="Paul Prost"/>
    <x v="2"/>
    <s v="United States"/>
    <x v="85"/>
    <x v="18"/>
    <n v="30080"/>
    <x v="2"/>
    <s v="OFF-PA-10001289"/>
    <x v="1"/>
    <x v="10"/>
    <s v="White Computer Printout Paper by Universal"/>
    <x v="4134"/>
    <n v="9"/>
    <n v="0"/>
    <n v="170.9316"/>
  </r>
  <r>
    <x v="1"/>
    <s v="CC-12430"/>
    <s v="Chuck Clark"/>
    <x v="2"/>
    <s v="United States"/>
    <x v="18"/>
    <x v="13"/>
    <n v="19143"/>
    <x v="3"/>
    <s v="OFF-PA-10001289"/>
    <x v="1"/>
    <x v="10"/>
    <s v="White Computer Printout Paper by Universal"/>
    <x v="4135"/>
    <n v="7"/>
    <n v="0.2"/>
    <n v="78.6828"/>
  </r>
  <r>
    <x v="0"/>
    <s v="KA-16525"/>
    <s v="Kelly Andreada"/>
    <x v="1"/>
    <s v="United States"/>
    <x v="49"/>
    <x v="0"/>
    <n v="60505"/>
    <x v="0"/>
    <s v="OFF-PA-10001289"/>
    <x v="1"/>
    <x v="10"/>
    <s v="White Computer Printout Paper by Universal"/>
    <x v="28"/>
    <n v="6"/>
    <n v="0.2"/>
    <n v="67.442399999999992"/>
  </r>
  <r>
    <x v="3"/>
    <s v="GH-14410"/>
    <s v="Gary Hansen"/>
    <x v="2"/>
    <s v="United States"/>
    <x v="190"/>
    <x v="20"/>
    <n v="85301"/>
    <x v="1"/>
    <s v="OFF-PA-10001289"/>
    <x v="1"/>
    <x v="10"/>
    <s v="White Computer Printout Paper by Universal"/>
    <x v="4136"/>
    <n v="3"/>
    <n v="0.2"/>
    <n v="33.721199999999996"/>
  </r>
  <r>
    <x v="3"/>
    <s v="DR-12880"/>
    <s v="Dan Reichenbach"/>
    <x v="0"/>
    <s v="United States"/>
    <x v="234"/>
    <x v="1"/>
    <n v="90301"/>
    <x v="1"/>
    <s v="OFF-PA-10001289"/>
    <x v="1"/>
    <x v="10"/>
    <s v="White Computer Printout Paper by Universal"/>
    <x v="4137"/>
    <n v="3"/>
    <n v="0"/>
    <n v="56.977199999999996"/>
  </r>
  <r>
    <x v="3"/>
    <s v="SM-20950"/>
    <s v="Suzanne McNair"/>
    <x v="0"/>
    <s v="United States"/>
    <x v="236"/>
    <x v="42"/>
    <n v="68104"/>
    <x v="0"/>
    <s v="OFF-PA-10001289"/>
    <x v="1"/>
    <x v="10"/>
    <s v="White Computer Printout Paper by Universal"/>
    <x v="4137"/>
    <n v="3"/>
    <n v="0"/>
    <n v="56.977199999999996"/>
  </r>
  <r>
    <x v="3"/>
    <s v="LD-17005"/>
    <s v="Lisa DeCherney"/>
    <x v="1"/>
    <s v="United States"/>
    <x v="6"/>
    <x v="3"/>
    <n v="10011"/>
    <x v="3"/>
    <s v="OFF-PA-10001289"/>
    <x v="1"/>
    <x v="10"/>
    <s v="White Computer Printout Paper by Universal"/>
    <x v="4138"/>
    <n v="2"/>
    <n v="0"/>
    <n v="37.9848"/>
  </r>
  <r>
    <x v="1"/>
    <s v="NP-18700"/>
    <s v="Nora Preis"/>
    <x v="1"/>
    <s v="United States"/>
    <x v="0"/>
    <x v="0"/>
    <n v="60623"/>
    <x v="0"/>
    <s v="OFF-PA-10001289"/>
    <x v="1"/>
    <x v="10"/>
    <s v="White Computer Printout Paper by Universal"/>
    <x v="4139"/>
    <n v="4"/>
    <n v="0.2"/>
    <n v="44.961600000000004"/>
  </r>
  <r>
    <x v="1"/>
    <s v="DK-12835"/>
    <s v="Damala Kotsonis"/>
    <x v="0"/>
    <s v="United States"/>
    <x v="15"/>
    <x v="6"/>
    <n v="48234"/>
    <x v="0"/>
    <s v="OFF-PA-10001293"/>
    <x v="1"/>
    <x v="10"/>
    <s v="Xerox 1946"/>
    <x v="2189"/>
    <n v="2"/>
    <n v="0"/>
    <n v="6.2208000000000006"/>
  </r>
  <r>
    <x v="1"/>
    <s v="JK-16120"/>
    <s v="Julie Kriz"/>
    <x v="2"/>
    <s v="United States"/>
    <x v="18"/>
    <x v="13"/>
    <n v="19134"/>
    <x v="3"/>
    <s v="OFF-PA-10001293"/>
    <x v="1"/>
    <x v="10"/>
    <s v="Xerox 1946"/>
    <x v="3995"/>
    <n v="4"/>
    <n v="0.2"/>
    <n v="7.2576000000000001"/>
  </r>
  <r>
    <x v="1"/>
    <s v="SV-20785"/>
    <s v="Stewart Visinsky"/>
    <x v="1"/>
    <s v="United States"/>
    <x v="231"/>
    <x v="1"/>
    <n v="92704"/>
    <x v="1"/>
    <s v="OFF-PA-10001293"/>
    <x v="1"/>
    <x v="10"/>
    <s v="Xerox 1946"/>
    <x v="3946"/>
    <n v="7"/>
    <n v="0"/>
    <n v="21.772800000000004"/>
  </r>
  <r>
    <x v="1"/>
    <s v="MS-17365"/>
    <s v="Maribeth Schnelling"/>
    <x v="1"/>
    <s v="United States"/>
    <x v="97"/>
    <x v="20"/>
    <n v="85023"/>
    <x v="1"/>
    <s v="OFF-PA-10001295"/>
    <x v="1"/>
    <x v="10"/>
    <s v="Computer Printout Paper with Letter-Trim Perforations"/>
    <x v="4140"/>
    <n v="7"/>
    <n v="0.2"/>
    <n v="37.181199999999997"/>
  </r>
  <r>
    <x v="1"/>
    <s v="NZ-18565"/>
    <s v="Nick Zandusky"/>
    <x v="2"/>
    <s v="United States"/>
    <x v="322"/>
    <x v="40"/>
    <n v="83642"/>
    <x v="1"/>
    <s v="OFF-PA-10001295"/>
    <x v="1"/>
    <x v="10"/>
    <s v="Computer Printout Paper with Letter-Trim Perforations"/>
    <x v="4017"/>
    <n v="2"/>
    <n v="0"/>
    <n v="18.211199999999998"/>
  </r>
  <r>
    <x v="1"/>
    <s v="JP-15460"/>
    <s v="Jennifer Patt"/>
    <x v="0"/>
    <s v="United States"/>
    <x v="70"/>
    <x v="16"/>
    <n v="8701"/>
    <x v="3"/>
    <s v="OFF-PA-10001295"/>
    <x v="1"/>
    <x v="10"/>
    <s v="Computer Printout Paper with Letter-Trim Perforations"/>
    <x v="4022"/>
    <n v="5"/>
    <n v="0"/>
    <n v="45.527999999999992"/>
  </r>
  <r>
    <x v="3"/>
    <s v="ME-17320"/>
    <s v="Maria Etezadi"/>
    <x v="2"/>
    <s v="United States"/>
    <x v="0"/>
    <x v="0"/>
    <n v="60653"/>
    <x v="0"/>
    <s v="OFF-PA-10001295"/>
    <x v="1"/>
    <x v="10"/>
    <s v="Computer Printout Paper with Letter-Trim Perforations"/>
    <x v="4018"/>
    <n v="3"/>
    <n v="0.2"/>
    <n v="15.934799999999997"/>
  </r>
  <r>
    <x v="1"/>
    <s v="EH-13765"/>
    <s v="Edward Hooks"/>
    <x v="0"/>
    <s v="United States"/>
    <x v="11"/>
    <x v="8"/>
    <n v="98103"/>
    <x v="1"/>
    <s v="OFF-PA-10001295"/>
    <x v="1"/>
    <x v="10"/>
    <s v="Computer Printout Paper with Letter-Trim Perforations"/>
    <x v="4017"/>
    <n v="2"/>
    <n v="0"/>
    <n v="18.211199999999998"/>
  </r>
  <r>
    <x v="1"/>
    <s v="BW-11110"/>
    <s v="Bart Watters"/>
    <x v="0"/>
    <s v="United States"/>
    <x v="6"/>
    <x v="3"/>
    <n v="10024"/>
    <x v="3"/>
    <s v="OFF-PA-10001295"/>
    <x v="1"/>
    <x v="10"/>
    <s v="Computer Printout Paper with Letter-Trim Perforations"/>
    <x v="4017"/>
    <n v="2"/>
    <n v="0"/>
    <n v="18.211199999999998"/>
  </r>
  <r>
    <x v="3"/>
    <s v="CC-12670"/>
    <s v="Craig Carreira"/>
    <x v="1"/>
    <s v="United States"/>
    <x v="185"/>
    <x v="10"/>
    <n v="33614"/>
    <x v="2"/>
    <s v="OFF-PA-10001295"/>
    <x v="1"/>
    <x v="10"/>
    <s v="Computer Printout Paper with Letter-Trim Perforations"/>
    <x v="4018"/>
    <n v="3"/>
    <n v="0.2"/>
    <n v="15.934799999999997"/>
  </r>
  <r>
    <x v="0"/>
    <s v="DG-13300"/>
    <s v="Deirdre Greer"/>
    <x v="0"/>
    <s v="United States"/>
    <x v="18"/>
    <x v="13"/>
    <n v="19134"/>
    <x v="3"/>
    <s v="OFF-PA-10001307"/>
    <x v="1"/>
    <x v="10"/>
    <s v="Important Message Pads, 50 4-1/4 x 5-1/2 Forms per Pad"/>
    <x v="3344"/>
    <n v="2"/>
    <n v="0.2"/>
    <n v="2.4359999999999995"/>
  </r>
  <r>
    <x v="1"/>
    <s v="RE-19450"/>
    <s v="Richard Eichhorn"/>
    <x v="1"/>
    <s v="United States"/>
    <x v="19"/>
    <x v="12"/>
    <n v="75081"/>
    <x v="0"/>
    <s v="OFF-PA-10001307"/>
    <x v="1"/>
    <x v="10"/>
    <s v="Important Message Pads, 50 4-1/4 x 5-1/2 Forms per Pad"/>
    <x v="1713"/>
    <n v="8"/>
    <n v="0.2"/>
    <n v="9.743999999999998"/>
  </r>
  <r>
    <x v="3"/>
    <s v="BE-11455"/>
    <s v="Brad Eason"/>
    <x v="2"/>
    <s v="United States"/>
    <x v="8"/>
    <x v="5"/>
    <n v="2908"/>
    <x v="3"/>
    <s v="OFF-PA-10001307"/>
    <x v="1"/>
    <x v="10"/>
    <s v="Important Message Pads, 50 4-1/4 x 5-1/2 Forms per Pad"/>
    <x v="2254"/>
    <n v="2"/>
    <n v="0"/>
    <n v="4.1159999999999997"/>
  </r>
  <r>
    <x v="3"/>
    <s v="RA-19285"/>
    <s v="Ralph Arnett"/>
    <x v="1"/>
    <s v="United States"/>
    <x v="1"/>
    <x v="1"/>
    <n v="92037"/>
    <x v="1"/>
    <s v="OFF-PA-10001307"/>
    <x v="1"/>
    <x v="10"/>
    <s v="Important Message Pads, 50 4-1/4 x 5-1/2 Forms per Pad"/>
    <x v="4141"/>
    <n v="3"/>
    <n v="0"/>
    <n v="6.1739999999999995"/>
  </r>
  <r>
    <x v="0"/>
    <s v="NP-18325"/>
    <s v="Naresj Patel"/>
    <x v="1"/>
    <s v="United States"/>
    <x v="6"/>
    <x v="3"/>
    <n v="10024"/>
    <x v="3"/>
    <s v="OFF-PA-10001357"/>
    <x v="1"/>
    <x v="10"/>
    <s v="Xerox 1886"/>
    <x v="4142"/>
    <n v="3"/>
    <n v="0"/>
    <n v="68.975999999999999"/>
  </r>
  <r>
    <x v="1"/>
    <s v="DO-13645"/>
    <s v="Doug O'Connell"/>
    <x v="1"/>
    <s v="United States"/>
    <x v="17"/>
    <x v="12"/>
    <n v="77036"/>
    <x v="0"/>
    <s v="OFF-PA-10001357"/>
    <x v="1"/>
    <x v="10"/>
    <s v="Xerox 1886"/>
    <x v="4143"/>
    <n v="2"/>
    <n v="0.2"/>
    <n v="26.823999999999995"/>
  </r>
  <r>
    <x v="1"/>
    <s v="XP-21865"/>
    <s v="Xylona Preis"/>
    <x v="1"/>
    <s v="United States"/>
    <x v="150"/>
    <x v="16"/>
    <n v="7109"/>
    <x v="3"/>
    <s v="OFF-PA-10001357"/>
    <x v="1"/>
    <x v="10"/>
    <s v="Xerox 1886"/>
    <x v="4142"/>
    <n v="3"/>
    <n v="0"/>
    <n v="68.975999999999999"/>
  </r>
  <r>
    <x v="2"/>
    <s v="LB-16795"/>
    <s v="Laurel Beltran"/>
    <x v="2"/>
    <s v="United States"/>
    <x v="249"/>
    <x v="1"/>
    <n v="93030"/>
    <x v="1"/>
    <s v="OFF-PA-10001357"/>
    <x v="1"/>
    <x v="10"/>
    <s v="Xerox 1886"/>
    <x v="4144"/>
    <n v="1"/>
    <n v="0"/>
    <n v="22.991999999999997"/>
  </r>
  <r>
    <x v="1"/>
    <s v="JP-15520"/>
    <s v="Jeremy Pistek"/>
    <x v="1"/>
    <s v="United States"/>
    <x v="14"/>
    <x v="11"/>
    <n v="72401"/>
    <x v="2"/>
    <s v="OFF-PA-10001357"/>
    <x v="1"/>
    <x v="10"/>
    <s v="Xerox 1886"/>
    <x v="4145"/>
    <n v="5"/>
    <n v="0"/>
    <n v="114.95999999999998"/>
  </r>
  <r>
    <x v="3"/>
    <s v="PF-19120"/>
    <s v="Peter Fuller"/>
    <x v="1"/>
    <s v="United States"/>
    <x v="110"/>
    <x v="21"/>
    <n v="40475"/>
    <x v="2"/>
    <s v="OFF-PA-10001363"/>
    <x v="1"/>
    <x v="10"/>
    <s v="Xerox 1933"/>
    <x v="4032"/>
    <n v="2"/>
    <n v="0"/>
    <n v="11.543199999999999"/>
  </r>
  <r>
    <x v="3"/>
    <s v="AI-10855"/>
    <s v="Arianne Irving"/>
    <x v="1"/>
    <s v="United States"/>
    <x v="5"/>
    <x v="1"/>
    <n v="90036"/>
    <x v="1"/>
    <s v="OFF-PA-10001363"/>
    <x v="1"/>
    <x v="10"/>
    <s v="Xerox 1933"/>
    <x v="4146"/>
    <n v="5"/>
    <n v="0"/>
    <n v="28.857999999999997"/>
  </r>
  <r>
    <x v="3"/>
    <s v="CS-12250"/>
    <s v="Chris Selesnick"/>
    <x v="0"/>
    <s v="United States"/>
    <x v="23"/>
    <x v="35"/>
    <n v="29203"/>
    <x v="2"/>
    <s v="OFF-PA-10001363"/>
    <x v="1"/>
    <x v="10"/>
    <s v="Xerox 1933"/>
    <x v="4147"/>
    <n v="7"/>
    <n v="0"/>
    <n v="40.401199999999996"/>
  </r>
  <r>
    <x v="0"/>
    <s v="CC-12220"/>
    <s v="Chris Cortes"/>
    <x v="1"/>
    <s v="United States"/>
    <x v="11"/>
    <x v="8"/>
    <n v="98103"/>
    <x v="1"/>
    <s v="OFF-PA-10001363"/>
    <x v="1"/>
    <x v="10"/>
    <s v="Xerox 1933"/>
    <x v="4148"/>
    <n v="6"/>
    <n v="0"/>
    <n v="34.629599999999996"/>
  </r>
  <r>
    <x v="1"/>
    <s v="RL-19615"/>
    <s v="Rob Lucas"/>
    <x v="1"/>
    <s v="United States"/>
    <x v="5"/>
    <x v="1"/>
    <n v="90045"/>
    <x v="1"/>
    <s v="OFF-PA-10001363"/>
    <x v="1"/>
    <x v="10"/>
    <s v="Xerox 1933"/>
    <x v="4033"/>
    <n v="4"/>
    <n v="0"/>
    <n v="23.086399999999998"/>
  </r>
  <r>
    <x v="3"/>
    <s v="TG-21640"/>
    <s v="Trudy Glocke"/>
    <x v="1"/>
    <s v="United States"/>
    <x v="68"/>
    <x v="1"/>
    <n v="90805"/>
    <x v="1"/>
    <s v="OFF-PA-10001450"/>
    <x v="1"/>
    <x v="10"/>
    <s v="Rediform S.O.S. Phone Message Books"/>
    <x v="746"/>
    <n v="4"/>
    <n v="0"/>
    <n v="9.7608000000000015"/>
  </r>
  <r>
    <x v="1"/>
    <s v="KD-16495"/>
    <s v="Keith Dawkins"/>
    <x v="0"/>
    <s v="United States"/>
    <x v="47"/>
    <x v="9"/>
    <n v="28314"/>
    <x v="2"/>
    <s v="OFF-PA-10001457"/>
    <x v="1"/>
    <x v="10"/>
    <s v="White GlueTop Scratch Pads"/>
    <x v="4149"/>
    <n v="8"/>
    <n v="0.2"/>
    <n v="31.283199999999987"/>
  </r>
  <r>
    <x v="3"/>
    <s v="KD-16345"/>
    <s v="Katherine Ducich"/>
    <x v="1"/>
    <s v="United States"/>
    <x v="5"/>
    <x v="1"/>
    <n v="90049"/>
    <x v="1"/>
    <s v="OFF-PA-10001457"/>
    <x v="1"/>
    <x v="10"/>
    <s v="White GlueTop Scratch Pads"/>
    <x v="4150"/>
    <n v="6"/>
    <n v="0"/>
    <n v="41.51039999999999"/>
  </r>
  <r>
    <x v="1"/>
    <s v="SC-20305"/>
    <s v="Sean Christensen"/>
    <x v="1"/>
    <s v="United States"/>
    <x v="0"/>
    <x v="0"/>
    <n v="60623"/>
    <x v="0"/>
    <s v="OFF-PA-10001461"/>
    <x v="1"/>
    <x v="10"/>
    <s v="HP Office Paper (20Lb. and 87 Bright)"/>
    <x v="4151"/>
    <n v="5"/>
    <n v="0.2"/>
    <n v="9.3520000000000003"/>
  </r>
  <r>
    <x v="3"/>
    <s v="JD-15895"/>
    <s v="Jonathan Doherty"/>
    <x v="0"/>
    <s v="United States"/>
    <x v="23"/>
    <x v="35"/>
    <n v="29203"/>
    <x v="2"/>
    <s v="OFF-PA-10001461"/>
    <x v="1"/>
    <x v="10"/>
    <s v="HP Office Paper (20Lb. and 87 Bright)"/>
    <x v="2337"/>
    <n v="9"/>
    <n v="0"/>
    <n v="28.857599999999998"/>
  </r>
  <r>
    <x v="1"/>
    <s v="AA-10480"/>
    <s v="Andrew Allen"/>
    <x v="1"/>
    <s v="United States"/>
    <x v="33"/>
    <x v="19"/>
    <n v="65807"/>
    <x v="0"/>
    <s v="OFF-PA-10001471"/>
    <x v="1"/>
    <x v="10"/>
    <s v="Strathmore Photo Frame Cards"/>
    <x v="3930"/>
    <n v="3"/>
    <n v="0"/>
    <n v="10.087799999999998"/>
  </r>
  <r>
    <x v="1"/>
    <s v="GM-14695"/>
    <s v="Greg Maxwell"/>
    <x v="0"/>
    <s v="United States"/>
    <x v="2"/>
    <x v="1"/>
    <n v="94122"/>
    <x v="1"/>
    <s v="OFF-PA-10001471"/>
    <x v="1"/>
    <x v="10"/>
    <s v="Strathmore Photo Frame Cards"/>
    <x v="4152"/>
    <n v="9"/>
    <n v="0"/>
    <n v="30.263399999999997"/>
  </r>
  <r>
    <x v="1"/>
    <s v="PK-19075"/>
    <s v="Pete Kriz"/>
    <x v="1"/>
    <s v="United States"/>
    <x v="6"/>
    <x v="3"/>
    <n v="10011"/>
    <x v="3"/>
    <s v="OFF-PA-10001471"/>
    <x v="1"/>
    <x v="10"/>
    <s v="Strathmore Photo Frame Cards"/>
    <x v="3884"/>
    <n v="2"/>
    <n v="0"/>
    <n v="6.7251999999999992"/>
  </r>
  <r>
    <x v="1"/>
    <s v="BW-11065"/>
    <s v="Barry Weirich"/>
    <x v="1"/>
    <s v="United States"/>
    <x v="6"/>
    <x v="3"/>
    <n v="10035"/>
    <x v="3"/>
    <s v="OFF-PA-10001471"/>
    <x v="1"/>
    <x v="10"/>
    <s v="Strathmore Photo Frame Cards"/>
    <x v="3884"/>
    <n v="2"/>
    <n v="0"/>
    <n v="6.7251999999999992"/>
  </r>
  <r>
    <x v="3"/>
    <s v="CM-12235"/>
    <s v="Chris McAfee"/>
    <x v="1"/>
    <s v="United States"/>
    <x v="287"/>
    <x v="11"/>
    <n v="72209"/>
    <x v="2"/>
    <s v="OFF-PA-10001497"/>
    <x v="1"/>
    <x v="10"/>
    <s v="Xerox 1914"/>
    <x v="4153"/>
    <n v="2"/>
    <n v="0"/>
    <n v="53.860799999999998"/>
  </r>
  <r>
    <x v="1"/>
    <s v="JF-15190"/>
    <s v="Jamie Frazer"/>
    <x v="1"/>
    <s v="United States"/>
    <x v="50"/>
    <x v="25"/>
    <n v="6040"/>
    <x v="3"/>
    <s v="OFF-PA-10001497"/>
    <x v="1"/>
    <x v="10"/>
    <s v="Xerox 1914"/>
    <x v="4154"/>
    <n v="5"/>
    <n v="0"/>
    <n v="134.65199999999999"/>
  </r>
  <r>
    <x v="0"/>
    <s v="MV-18190"/>
    <s v="Mike Vittorini"/>
    <x v="1"/>
    <s v="United States"/>
    <x v="5"/>
    <x v="1"/>
    <n v="90045"/>
    <x v="1"/>
    <s v="OFF-PA-10001497"/>
    <x v="1"/>
    <x v="10"/>
    <s v="Xerox 1914"/>
    <x v="4155"/>
    <n v="4"/>
    <n v="0"/>
    <n v="107.7216"/>
  </r>
  <r>
    <x v="3"/>
    <s v="JS-15880"/>
    <s v="John Stevenson"/>
    <x v="1"/>
    <s v="United States"/>
    <x v="387"/>
    <x v="12"/>
    <n v="75061"/>
    <x v="0"/>
    <s v="OFF-PA-10001497"/>
    <x v="1"/>
    <x v="10"/>
    <s v="Xerox 1914"/>
    <x v="4156"/>
    <n v="5"/>
    <n v="0.2"/>
    <n v="79.691999999999979"/>
  </r>
  <r>
    <x v="1"/>
    <s v="KH-16690"/>
    <s v="Kristen Hastings"/>
    <x v="0"/>
    <s v="United States"/>
    <x v="33"/>
    <x v="23"/>
    <n v="97477"/>
    <x v="1"/>
    <s v="OFF-PA-10001497"/>
    <x v="1"/>
    <x v="10"/>
    <s v="Xerox 1914"/>
    <x v="4157"/>
    <n v="3"/>
    <n v="0.2"/>
    <n v="47.815200000000004"/>
  </r>
  <r>
    <x v="3"/>
    <s v="JP-15520"/>
    <s v="Jeremy Pistek"/>
    <x v="1"/>
    <s v="United States"/>
    <x v="2"/>
    <x v="1"/>
    <n v="94110"/>
    <x v="1"/>
    <s v="OFF-PA-10001509"/>
    <x v="1"/>
    <x v="10"/>
    <s v="Recycled Desk Saver Line &quot;While You Were Out&quot; Book, 5 1/2&quot; X 4&quot;"/>
    <x v="4158"/>
    <n v="7"/>
    <n v="0"/>
    <n v="28.818999999999996"/>
  </r>
  <r>
    <x v="1"/>
    <s v="PO-18850"/>
    <s v="Patrick O'Brill"/>
    <x v="1"/>
    <s v="United States"/>
    <x v="108"/>
    <x v="38"/>
    <n v="52601"/>
    <x v="0"/>
    <s v="OFF-PA-10001509"/>
    <x v="1"/>
    <x v="10"/>
    <s v="Recycled Desk Saver Line &quot;While You Were Out&quot; Book, 5 1/2&quot; X 4&quot;"/>
    <x v="4159"/>
    <n v="5"/>
    <n v="0"/>
    <n v="20.584999999999994"/>
  </r>
  <r>
    <x v="1"/>
    <s v="PB-18805"/>
    <s v="Patrick Bzostek"/>
    <x v="2"/>
    <s v="United States"/>
    <x v="449"/>
    <x v="28"/>
    <n v="84106"/>
    <x v="1"/>
    <s v="OFF-PA-10001509"/>
    <x v="1"/>
    <x v="10"/>
    <s v="Recycled Desk Saver Line &quot;While You Were Out&quot; Book, 5 1/2&quot; X 4&quot;"/>
    <x v="4160"/>
    <n v="8"/>
    <n v="0"/>
    <n v="32.935999999999993"/>
  </r>
  <r>
    <x v="1"/>
    <s v="KM-16225"/>
    <s v="Kalyca Meade"/>
    <x v="0"/>
    <s v="United States"/>
    <x v="67"/>
    <x v="15"/>
    <n v="21215"/>
    <x v="3"/>
    <s v="OFF-PA-10001509"/>
    <x v="1"/>
    <x v="10"/>
    <s v="Recycled Desk Saver Line &quot;While You Were Out&quot; Book, 5 1/2&quot; X 4&quot;"/>
    <x v="4159"/>
    <n v="5"/>
    <n v="0"/>
    <n v="20.584999999999994"/>
  </r>
  <r>
    <x v="1"/>
    <s v="ND-18370"/>
    <s v="Natalie DeCherney"/>
    <x v="1"/>
    <s v="United States"/>
    <x v="68"/>
    <x v="3"/>
    <n v="11561"/>
    <x v="3"/>
    <s v="OFF-PA-10001509"/>
    <x v="1"/>
    <x v="10"/>
    <s v="Recycled Desk Saver Line &quot;While You Were Out&quot; Book, 5 1/2&quot; X 4&quot;"/>
    <x v="4159"/>
    <n v="5"/>
    <n v="0"/>
    <n v="20.584999999999994"/>
  </r>
  <r>
    <x v="1"/>
    <s v="AP-10720"/>
    <s v="Anne Pryor"/>
    <x v="2"/>
    <s v="United States"/>
    <x v="129"/>
    <x v="36"/>
    <n v="35630"/>
    <x v="2"/>
    <s v="OFF-PA-10001526"/>
    <x v="1"/>
    <x v="10"/>
    <s v="Xerox 1949"/>
    <x v="3929"/>
    <n v="1"/>
    <n v="0"/>
    <n v="2.4402000000000004"/>
  </r>
  <r>
    <x v="1"/>
    <s v="TT-21220"/>
    <s v="Thomas Thornton"/>
    <x v="1"/>
    <s v="United States"/>
    <x v="17"/>
    <x v="12"/>
    <n v="77041"/>
    <x v="0"/>
    <s v="OFF-PA-10001526"/>
    <x v="1"/>
    <x v="10"/>
    <s v="Xerox 1949"/>
    <x v="3922"/>
    <n v="2"/>
    <n v="0.2"/>
    <n v="2.8884000000000007"/>
  </r>
  <r>
    <x v="3"/>
    <s v="TT-21070"/>
    <s v="Ted Trevino"/>
    <x v="1"/>
    <s v="United States"/>
    <x v="247"/>
    <x v="22"/>
    <n v="44312"/>
    <x v="3"/>
    <s v="OFF-PA-10001526"/>
    <x v="1"/>
    <x v="10"/>
    <s v="Xerox 1949"/>
    <x v="3899"/>
    <n v="4"/>
    <n v="0.2"/>
    <n v="5.7768000000000015"/>
  </r>
  <r>
    <x v="3"/>
    <s v="JK-15640"/>
    <s v="Jim Kriz"/>
    <x v="2"/>
    <s v="United States"/>
    <x v="18"/>
    <x v="13"/>
    <n v="19120"/>
    <x v="3"/>
    <s v="OFF-PA-10001526"/>
    <x v="1"/>
    <x v="10"/>
    <s v="Xerox 1949"/>
    <x v="3922"/>
    <n v="2"/>
    <n v="0.2"/>
    <n v="2.8884000000000007"/>
  </r>
  <r>
    <x v="3"/>
    <s v="AH-10075"/>
    <s v="Adam Hart"/>
    <x v="0"/>
    <s v="United States"/>
    <x v="120"/>
    <x v="24"/>
    <n v="37918"/>
    <x v="2"/>
    <s v="OFF-PA-10001526"/>
    <x v="1"/>
    <x v="10"/>
    <s v="Xerox 1949"/>
    <x v="3923"/>
    <n v="7"/>
    <n v="0.2"/>
    <n v="10.109400000000001"/>
  </r>
  <r>
    <x v="3"/>
    <s v="ME-17725"/>
    <s v="Max Engle"/>
    <x v="1"/>
    <s v="United States"/>
    <x v="0"/>
    <x v="0"/>
    <n v="60610"/>
    <x v="0"/>
    <s v="OFF-PA-10001526"/>
    <x v="1"/>
    <x v="10"/>
    <s v="Xerox 1949"/>
    <x v="4161"/>
    <n v="9"/>
    <n v="0.2"/>
    <n v="12.997800000000003"/>
  </r>
  <r>
    <x v="1"/>
    <s v="SM-20320"/>
    <s v="Sean Miller"/>
    <x v="2"/>
    <s v="United States"/>
    <x v="5"/>
    <x v="1"/>
    <n v="90049"/>
    <x v="1"/>
    <s v="OFF-PA-10001526"/>
    <x v="1"/>
    <x v="10"/>
    <s v="Xerox 1949"/>
    <x v="745"/>
    <n v="2"/>
    <n v="0"/>
    <n v="4.8804000000000007"/>
  </r>
  <r>
    <x v="3"/>
    <s v="GA-14515"/>
    <s v="George Ashbrook"/>
    <x v="1"/>
    <s v="United States"/>
    <x v="19"/>
    <x v="12"/>
    <n v="75220"/>
    <x v="0"/>
    <s v="OFF-PA-10001526"/>
    <x v="1"/>
    <x v="10"/>
    <s v="Xerox 1949"/>
    <x v="743"/>
    <n v="1"/>
    <n v="0.2"/>
    <n v="1.4442000000000004"/>
  </r>
  <r>
    <x v="3"/>
    <s v="BF-11215"/>
    <s v="Benjamin Farhat"/>
    <x v="2"/>
    <s v="United States"/>
    <x v="403"/>
    <x v="41"/>
    <n v="87105"/>
    <x v="1"/>
    <s v="OFF-PA-10001534"/>
    <x v="1"/>
    <x v="10"/>
    <s v="Xerox 230"/>
    <x v="3946"/>
    <n v="7"/>
    <n v="0"/>
    <n v="21.772800000000004"/>
  </r>
  <r>
    <x v="0"/>
    <s v="CK-12595"/>
    <s v="Clytie Kelty"/>
    <x v="1"/>
    <s v="United States"/>
    <x v="287"/>
    <x v="11"/>
    <n v="72209"/>
    <x v="2"/>
    <s v="OFF-PA-10001534"/>
    <x v="1"/>
    <x v="10"/>
    <s v="Xerox 230"/>
    <x v="2189"/>
    <n v="2"/>
    <n v="0"/>
    <n v="6.2208000000000006"/>
  </r>
  <r>
    <x v="0"/>
    <s v="KN-16390"/>
    <s v="Katherine Nockton"/>
    <x v="0"/>
    <s v="United States"/>
    <x v="17"/>
    <x v="12"/>
    <n v="77070"/>
    <x v="0"/>
    <s v="OFF-PA-10001534"/>
    <x v="1"/>
    <x v="10"/>
    <s v="Xerox 230"/>
    <x v="3995"/>
    <n v="4"/>
    <n v="0.2"/>
    <n v="7.2576000000000001"/>
  </r>
  <r>
    <x v="1"/>
    <s v="CM-11815"/>
    <s v="Candace McMahon"/>
    <x v="0"/>
    <s v="United States"/>
    <x v="97"/>
    <x v="20"/>
    <n v="85023"/>
    <x v="1"/>
    <s v="OFF-PA-10001534"/>
    <x v="1"/>
    <x v="10"/>
    <s v="Xerox 230"/>
    <x v="2192"/>
    <n v="3"/>
    <n v="0.2"/>
    <n v="5.4432"/>
  </r>
  <r>
    <x v="1"/>
    <s v="PG-18895"/>
    <s v="Paul Gonzalez"/>
    <x v="1"/>
    <s v="United States"/>
    <x v="110"/>
    <x v="17"/>
    <n v="23223"/>
    <x v="2"/>
    <s v="OFF-PA-10001534"/>
    <x v="1"/>
    <x v="10"/>
    <s v="Xerox 230"/>
    <x v="2190"/>
    <n v="5"/>
    <n v="0"/>
    <n v="15.552000000000001"/>
  </r>
  <r>
    <x v="1"/>
    <s v="JL-15175"/>
    <s v="James Lanier"/>
    <x v="2"/>
    <s v="United States"/>
    <x v="23"/>
    <x v="24"/>
    <n v="38401"/>
    <x v="2"/>
    <s v="OFF-PA-10001560"/>
    <x v="1"/>
    <x v="10"/>
    <s v="Adams Telephone Message Books, 5 1/4” x 11”"/>
    <x v="4162"/>
    <n v="2"/>
    <n v="0.2"/>
    <n v="3.2615999999999996"/>
  </r>
  <r>
    <x v="1"/>
    <s v="CR-12580"/>
    <s v="Clay Rozendal"/>
    <x v="2"/>
    <s v="United States"/>
    <x v="137"/>
    <x v="0"/>
    <n v="60126"/>
    <x v="0"/>
    <s v="OFF-PA-10001560"/>
    <x v="1"/>
    <x v="10"/>
    <s v="Adams Telephone Message Books, 5 1/4” x 11”"/>
    <x v="4162"/>
    <n v="2"/>
    <n v="0.2"/>
    <n v="3.2615999999999996"/>
  </r>
  <r>
    <x v="1"/>
    <s v="KL-16645"/>
    <s v="Ken Lonsdale"/>
    <x v="1"/>
    <s v="United States"/>
    <x v="79"/>
    <x v="4"/>
    <n v="19711"/>
    <x v="3"/>
    <s v="OFF-PA-10001560"/>
    <x v="1"/>
    <x v="10"/>
    <s v="Adams Telephone Message Books, 5 1/4” x 11”"/>
    <x v="4163"/>
    <n v="7"/>
    <n v="0"/>
    <n v="19.871600000000001"/>
  </r>
  <r>
    <x v="1"/>
    <s v="DC-12850"/>
    <s v="Dan Campbell"/>
    <x v="1"/>
    <s v="United States"/>
    <x v="493"/>
    <x v="10"/>
    <n v="33161"/>
    <x v="2"/>
    <s v="OFF-PA-10001560"/>
    <x v="1"/>
    <x v="10"/>
    <s v="Adams Telephone Message Books, 5 1/4” x 11”"/>
    <x v="4164"/>
    <n v="3"/>
    <n v="0.2"/>
    <n v="4.8924000000000003"/>
  </r>
  <r>
    <x v="3"/>
    <s v="KH-16360"/>
    <s v="Katherine Hughes"/>
    <x v="1"/>
    <s v="United States"/>
    <x v="17"/>
    <x v="12"/>
    <n v="77070"/>
    <x v="0"/>
    <s v="OFF-PA-10001560"/>
    <x v="1"/>
    <x v="10"/>
    <s v="Adams Telephone Message Books, 5 1/4” x 11”"/>
    <x v="4165"/>
    <n v="1"/>
    <n v="0.2"/>
    <n v="1.6307999999999998"/>
  </r>
  <r>
    <x v="0"/>
    <s v="TB-21055"/>
    <s v="Ted Butterfield"/>
    <x v="1"/>
    <s v="United States"/>
    <x v="39"/>
    <x v="3"/>
    <n v="12180"/>
    <x v="3"/>
    <s v="OFF-PA-10001569"/>
    <x v="1"/>
    <x v="10"/>
    <s v="Xerox 232"/>
    <x v="2190"/>
    <n v="5"/>
    <n v="0"/>
    <n v="15.552000000000001"/>
  </r>
  <r>
    <x v="1"/>
    <s v="TB-21250"/>
    <s v="Tim Brockman"/>
    <x v="1"/>
    <s v="United States"/>
    <x v="72"/>
    <x v="23"/>
    <n v="97301"/>
    <x v="1"/>
    <s v="OFF-PA-10001569"/>
    <x v="1"/>
    <x v="10"/>
    <s v="Xerox 232"/>
    <x v="2194"/>
    <n v="2"/>
    <n v="0.2"/>
    <n v="3.6288"/>
  </r>
  <r>
    <x v="1"/>
    <s v="BP-11230"/>
    <s v="Benjamin Patterson"/>
    <x v="1"/>
    <s v="United States"/>
    <x v="357"/>
    <x v="30"/>
    <n v="74012"/>
    <x v="0"/>
    <s v="OFF-PA-10001569"/>
    <x v="1"/>
    <x v="10"/>
    <s v="Xerox 232"/>
    <x v="3991"/>
    <n v="1"/>
    <n v="0"/>
    <n v="3.1104000000000003"/>
  </r>
  <r>
    <x v="3"/>
    <s v="AG-10390"/>
    <s v="Allen Goldenen"/>
    <x v="1"/>
    <s v="United States"/>
    <x v="71"/>
    <x v="17"/>
    <n v="22204"/>
    <x v="2"/>
    <s v="OFF-PA-10001569"/>
    <x v="1"/>
    <x v="10"/>
    <s v="Xerox 232"/>
    <x v="4166"/>
    <n v="11"/>
    <n v="0"/>
    <n v="34.214400000000005"/>
  </r>
  <r>
    <x v="3"/>
    <s v="PW-19240"/>
    <s v="Pierre Wener"/>
    <x v="1"/>
    <s v="United States"/>
    <x v="7"/>
    <x v="4"/>
    <n v="19805"/>
    <x v="3"/>
    <s v="OFF-PA-10001583"/>
    <x v="1"/>
    <x v="10"/>
    <s v="1/4 Fold Party Design Invitations &amp; White Envelopes, 24 8-1/2&quot; X 11&quot; Cards, 25 Env./Pack"/>
    <x v="4167"/>
    <n v="6"/>
    <n v="0"/>
    <n v="20.726999999999997"/>
  </r>
  <r>
    <x v="3"/>
    <s v="AD-10180"/>
    <s v="Alan Dominguez"/>
    <x v="2"/>
    <s v="United States"/>
    <x v="18"/>
    <x v="13"/>
    <n v="19134"/>
    <x v="3"/>
    <s v="OFF-PA-10001583"/>
    <x v="1"/>
    <x v="10"/>
    <s v="1/4 Fold Party Design Invitations &amp; White Envelopes, 24 8-1/2&quot; X 11&quot; Cards, 25 Env./Pack"/>
    <x v="2146"/>
    <n v="1"/>
    <n v="0.2"/>
    <n v="1.9844999999999995"/>
  </r>
  <r>
    <x v="1"/>
    <s v="SS-20140"/>
    <s v="Saphhira Shifley"/>
    <x v="0"/>
    <s v="United States"/>
    <x v="5"/>
    <x v="1"/>
    <n v="90036"/>
    <x v="1"/>
    <s v="OFF-PA-10001593"/>
    <x v="1"/>
    <x v="10"/>
    <s v="Xerox 1947"/>
    <x v="2202"/>
    <n v="2"/>
    <n v="0"/>
    <n v="5.3819999999999997"/>
  </r>
  <r>
    <x v="3"/>
    <s v="SP-20545"/>
    <s v="Sibella Parks"/>
    <x v="0"/>
    <s v="United States"/>
    <x v="18"/>
    <x v="13"/>
    <n v="19143"/>
    <x v="3"/>
    <s v="OFF-PA-10001593"/>
    <x v="1"/>
    <x v="10"/>
    <s v="Xerox 1947"/>
    <x v="4128"/>
    <n v="4"/>
    <n v="0.2"/>
    <n v="5.9799999999999986"/>
  </r>
  <r>
    <x v="1"/>
    <s v="SO-20335"/>
    <s v="Sean O'Donnell"/>
    <x v="1"/>
    <s v="United States"/>
    <x v="11"/>
    <x v="8"/>
    <n v="98105"/>
    <x v="1"/>
    <s v="OFF-PA-10001593"/>
    <x v="1"/>
    <x v="10"/>
    <s v="Xerox 1947"/>
    <x v="2179"/>
    <n v="7"/>
    <n v="0"/>
    <n v="18.837"/>
  </r>
  <r>
    <x v="1"/>
    <s v="SN-20560"/>
    <s v="Skye Norling"/>
    <x v="2"/>
    <s v="United States"/>
    <x v="2"/>
    <x v="1"/>
    <n v="94109"/>
    <x v="1"/>
    <s v="OFF-PA-10001593"/>
    <x v="1"/>
    <x v="10"/>
    <s v="Xerox 1947"/>
    <x v="4127"/>
    <n v="5"/>
    <n v="0"/>
    <n v="13.454999999999998"/>
  </r>
  <r>
    <x v="3"/>
    <s v="SC-20020"/>
    <s v="Sam Craven"/>
    <x v="1"/>
    <s v="United States"/>
    <x v="17"/>
    <x v="12"/>
    <n v="77095"/>
    <x v="0"/>
    <s v="OFF-PA-10001593"/>
    <x v="1"/>
    <x v="10"/>
    <s v="Xerox 1947"/>
    <x v="2178"/>
    <n v="7"/>
    <n v="0.2"/>
    <n v="10.464999999999998"/>
  </r>
  <r>
    <x v="1"/>
    <s v="CB-12535"/>
    <s v="Claudia Bergmann"/>
    <x v="0"/>
    <s v="United States"/>
    <x v="54"/>
    <x v="26"/>
    <n v="2038"/>
    <x v="3"/>
    <s v="OFF-PA-10001609"/>
    <x v="1"/>
    <x v="10"/>
    <s v="Tops Wirebound Message Log Books"/>
    <x v="4168"/>
    <n v="2"/>
    <n v="0"/>
    <n v="3.0267999999999997"/>
  </r>
  <r>
    <x v="3"/>
    <s v="BF-11020"/>
    <s v="Barry Französisch"/>
    <x v="0"/>
    <s v="United States"/>
    <x v="49"/>
    <x v="0"/>
    <n v="60505"/>
    <x v="0"/>
    <s v="OFF-PA-10001609"/>
    <x v="1"/>
    <x v="10"/>
    <s v="Tops Wirebound Message Log Books"/>
    <x v="4169"/>
    <n v="9"/>
    <n v="0.2"/>
    <n v="7.698599999999999"/>
  </r>
  <r>
    <x v="3"/>
    <s v="RB-19435"/>
    <s v="Richard Bierner"/>
    <x v="1"/>
    <s v="United States"/>
    <x v="1"/>
    <x v="1"/>
    <n v="92105"/>
    <x v="1"/>
    <s v="OFF-PA-10001609"/>
    <x v="1"/>
    <x v="10"/>
    <s v="Tops Wirebound Message Log Books"/>
    <x v="4170"/>
    <n v="3"/>
    <n v="0"/>
    <n v="4.5401999999999996"/>
  </r>
  <r>
    <x v="1"/>
    <s v="JM-16195"/>
    <s v="Justin MacKendrick"/>
    <x v="1"/>
    <s v="United States"/>
    <x v="79"/>
    <x v="4"/>
    <n v="19711"/>
    <x v="3"/>
    <s v="OFF-PA-10001609"/>
    <x v="1"/>
    <x v="10"/>
    <s v="Tops Wirebound Message Log Books"/>
    <x v="4171"/>
    <n v="5"/>
    <n v="0"/>
    <n v="7.5669999999999993"/>
  </r>
  <r>
    <x v="1"/>
    <s v="SC-20680"/>
    <s v="Steve Carroll"/>
    <x v="2"/>
    <s v="United States"/>
    <x v="2"/>
    <x v="1"/>
    <n v="94110"/>
    <x v="1"/>
    <s v="OFF-PA-10001609"/>
    <x v="1"/>
    <x v="10"/>
    <s v="Tops Wirebound Message Log Books"/>
    <x v="4168"/>
    <n v="2"/>
    <n v="0"/>
    <n v="3.0267999999999997"/>
  </r>
  <r>
    <x v="1"/>
    <s v="SC-20050"/>
    <s v="Sample Company A"/>
    <x v="2"/>
    <s v="United States"/>
    <x v="35"/>
    <x v="10"/>
    <n v="33012"/>
    <x v="2"/>
    <s v="OFF-PA-10001609"/>
    <x v="1"/>
    <x v="10"/>
    <s v="Tops Wirebound Message Log Books"/>
    <x v="3436"/>
    <n v="4"/>
    <n v="0.2"/>
    <n v="3.4215999999999993"/>
  </r>
  <r>
    <x v="0"/>
    <s v="TH-21550"/>
    <s v="Tracy Hopkins"/>
    <x v="2"/>
    <s v="United States"/>
    <x v="15"/>
    <x v="6"/>
    <n v="48227"/>
    <x v="0"/>
    <s v="OFF-PA-10001622"/>
    <x v="1"/>
    <x v="10"/>
    <s v="Ampad Poly Cover Wirebound Steno Book, 6&quot; x 9&quot; Assorted Colors, Gregg Ruled"/>
    <x v="4172"/>
    <n v="1"/>
    <n v="0"/>
    <n v="2.0429999999999997"/>
  </r>
  <r>
    <x v="1"/>
    <s v="BF-10975"/>
    <s v="Barbara Fisher"/>
    <x v="0"/>
    <s v="United States"/>
    <x v="32"/>
    <x v="33"/>
    <n v="47201"/>
    <x v="0"/>
    <s v="OFF-PA-10001622"/>
    <x v="1"/>
    <x v="10"/>
    <s v="Ampad Poly Cover Wirebound Steno Book, 6&quot; x 9&quot; Assorted Colors, Gregg Ruled"/>
    <x v="4173"/>
    <n v="2"/>
    <n v="0"/>
    <n v="4.0859999999999994"/>
  </r>
  <r>
    <x v="1"/>
    <s v="EB-13840"/>
    <s v="Ellis Ballard"/>
    <x v="0"/>
    <s v="United States"/>
    <x v="110"/>
    <x v="17"/>
    <n v="23223"/>
    <x v="2"/>
    <s v="OFF-PA-10001622"/>
    <x v="1"/>
    <x v="10"/>
    <s v="Ampad Poly Cover Wirebound Steno Book, 6&quot; x 9&quot; Assorted Colors, Gregg Ruled"/>
    <x v="4174"/>
    <n v="3"/>
    <n v="0"/>
    <n v="6.1289999999999996"/>
  </r>
  <r>
    <x v="3"/>
    <s v="CC-12220"/>
    <s v="Chris Cortes"/>
    <x v="1"/>
    <s v="United States"/>
    <x v="0"/>
    <x v="0"/>
    <n v="60653"/>
    <x v="0"/>
    <s v="OFF-PA-10001622"/>
    <x v="1"/>
    <x v="10"/>
    <s v="Ampad Poly Cover Wirebound Steno Book, 6&quot; x 9&quot; Assorted Colors, Gregg Ruled"/>
    <x v="3179"/>
    <n v="3"/>
    <n v="0.2"/>
    <n v="3.4049999999999994"/>
  </r>
  <r>
    <x v="1"/>
    <s v="ST-20530"/>
    <s v="Shui Tom"/>
    <x v="1"/>
    <s v="United States"/>
    <x v="125"/>
    <x v="22"/>
    <n v="44134"/>
    <x v="3"/>
    <s v="OFF-PA-10001639"/>
    <x v="1"/>
    <x v="10"/>
    <s v="Xerox 203"/>
    <x v="3993"/>
    <n v="6"/>
    <n v="0.2"/>
    <n v="10.8864"/>
  </r>
  <r>
    <x v="1"/>
    <s v="KB-16585"/>
    <s v="Ken Black"/>
    <x v="0"/>
    <s v="United States"/>
    <x v="17"/>
    <x v="12"/>
    <n v="77095"/>
    <x v="0"/>
    <s v="OFF-PA-10001639"/>
    <x v="1"/>
    <x v="10"/>
    <s v="Xerox 203"/>
    <x v="2192"/>
    <n v="3"/>
    <n v="0.2"/>
    <n v="5.4432"/>
  </r>
  <r>
    <x v="1"/>
    <s v="MM-18280"/>
    <s v="Muhammed MacIntyre"/>
    <x v="0"/>
    <s v="United States"/>
    <x v="6"/>
    <x v="3"/>
    <n v="10035"/>
    <x v="3"/>
    <s v="OFF-PA-10001639"/>
    <x v="1"/>
    <x v="10"/>
    <s v="Xerox 203"/>
    <x v="4025"/>
    <n v="3"/>
    <n v="0"/>
    <n v="9.3312000000000008"/>
  </r>
  <r>
    <x v="1"/>
    <s v="BS-11665"/>
    <s v="Brian Stugart"/>
    <x v="1"/>
    <s v="United States"/>
    <x v="1"/>
    <x v="1"/>
    <n v="92105"/>
    <x v="1"/>
    <s v="OFF-PA-10001639"/>
    <x v="1"/>
    <x v="10"/>
    <s v="Xerox 203"/>
    <x v="2190"/>
    <n v="5"/>
    <n v="0"/>
    <n v="15.552000000000001"/>
  </r>
  <r>
    <x v="1"/>
    <s v="KT-16480"/>
    <s v="Kean Thornton"/>
    <x v="1"/>
    <s v="United States"/>
    <x v="5"/>
    <x v="1"/>
    <n v="90036"/>
    <x v="1"/>
    <s v="OFF-PA-10001639"/>
    <x v="1"/>
    <x v="10"/>
    <s v="Xerox 203"/>
    <x v="2191"/>
    <n v="4"/>
    <n v="0"/>
    <n v="12.441600000000001"/>
  </r>
  <r>
    <x v="3"/>
    <s v="SB-20185"/>
    <s v="Sarah Brown"/>
    <x v="1"/>
    <s v="United States"/>
    <x v="318"/>
    <x v="8"/>
    <n v="98031"/>
    <x v="1"/>
    <s v="OFF-PA-10001639"/>
    <x v="1"/>
    <x v="10"/>
    <s v="Xerox 203"/>
    <x v="4025"/>
    <n v="3"/>
    <n v="0"/>
    <n v="9.3312000000000008"/>
  </r>
  <r>
    <x v="1"/>
    <s v="SN-20560"/>
    <s v="Skye Norling"/>
    <x v="2"/>
    <s v="United States"/>
    <x v="4"/>
    <x v="20"/>
    <n v="85345"/>
    <x v="1"/>
    <s v="OFF-PA-10001661"/>
    <x v="1"/>
    <x v="10"/>
    <s v="Xerox 1922"/>
    <x v="3224"/>
    <n v="3"/>
    <n v="0.2"/>
    <n v="4.3326000000000002"/>
  </r>
  <r>
    <x v="1"/>
    <s v="AD-10180"/>
    <s v="Alan Dominguez"/>
    <x v="2"/>
    <s v="United States"/>
    <x v="451"/>
    <x v="45"/>
    <n v="59405"/>
    <x v="1"/>
    <s v="OFF-PA-10001667"/>
    <x v="1"/>
    <x v="10"/>
    <s v="Great White Multi-Use Recycled Paper (20Lb. and 84 Bright)"/>
    <x v="2202"/>
    <n v="2"/>
    <n v="0"/>
    <n v="5.3819999999999997"/>
  </r>
  <r>
    <x v="1"/>
    <s v="AC-10450"/>
    <s v="Amy Cox"/>
    <x v="1"/>
    <s v="United States"/>
    <x v="6"/>
    <x v="3"/>
    <n v="10011"/>
    <x v="3"/>
    <s v="OFF-PA-10001667"/>
    <x v="1"/>
    <x v="10"/>
    <s v="Great White Multi-Use Recycled Paper (20Lb. and 84 Bright)"/>
    <x v="2200"/>
    <n v="3"/>
    <n v="0"/>
    <n v="8.0730000000000004"/>
  </r>
  <r>
    <x v="1"/>
    <s v="KC-16675"/>
    <s v="Kimberly Carter"/>
    <x v="0"/>
    <s v="United States"/>
    <x v="209"/>
    <x v="10"/>
    <n v="32303"/>
    <x v="2"/>
    <s v="OFF-PA-10001667"/>
    <x v="1"/>
    <x v="10"/>
    <s v="Great White Multi-Use Recycled Paper (20Lb. and 84 Bright)"/>
    <x v="4175"/>
    <n v="13"/>
    <n v="0.2"/>
    <n v="19.434999999999995"/>
  </r>
  <r>
    <x v="2"/>
    <s v="CM-12445"/>
    <s v="Chuck Magee"/>
    <x v="1"/>
    <s v="United States"/>
    <x v="46"/>
    <x v="1"/>
    <n v="92374"/>
    <x v="1"/>
    <s v="OFF-PA-10001667"/>
    <x v="1"/>
    <x v="10"/>
    <s v="Great White Multi-Use Recycled Paper (20Lb. and 84 Bright)"/>
    <x v="4127"/>
    <n v="5"/>
    <n v="0"/>
    <n v="13.454999999999998"/>
  </r>
  <r>
    <x v="3"/>
    <s v="RA-19285"/>
    <s v="Ralph Arnett"/>
    <x v="1"/>
    <s v="United States"/>
    <x v="1"/>
    <x v="1"/>
    <n v="92037"/>
    <x v="1"/>
    <s v="OFF-PA-10001667"/>
    <x v="1"/>
    <x v="10"/>
    <s v="Great White Multi-Use Recycled Paper (20Lb. and 84 Bright)"/>
    <x v="2200"/>
    <n v="3"/>
    <n v="0"/>
    <n v="8.0730000000000004"/>
  </r>
  <r>
    <x v="1"/>
    <s v="GM-14500"/>
    <s v="Gene McClure"/>
    <x v="1"/>
    <s v="United States"/>
    <x v="80"/>
    <x v="1"/>
    <n v="93727"/>
    <x v="1"/>
    <s v="OFF-PA-10001667"/>
    <x v="1"/>
    <x v="10"/>
    <s v="Great White Multi-Use Recycled Paper (20Lb. and 84 Bright)"/>
    <x v="2199"/>
    <n v="1"/>
    <n v="0"/>
    <n v="2.6909999999999998"/>
  </r>
  <r>
    <x v="0"/>
    <s v="LC-16930"/>
    <s v="Linda Cazamias"/>
    <x v="0"/>
    <s v="United States"/>
    <x v="97"/>
    <x v="20"/>
    <n v="85023"/>
    <x v="1"/>
    <s v="OFF-PA-10001667"/>
    <x v="1"/>
    <x v="10"/>
    <s v="Great White Multi-Use Recycled Paper (20Lb. and 84 Bright)"/>
    <x v="4176"/>
    <n v="2"/>
    <n v="0.2"/>
    <n v="2.9899999999999993"/>
  </r>
  <r>
    <x v="1"/>
    <s v="MY-18295"/>
    <s v="Muhammed Yedwab"/>
    <x v="0"/>
    <s v="United States"/>
    <x v="252"/>
    <x v="9"/>
    <n v="27707"/>
    <x v="2"/>
    <s v="OFF-PA-10001667"/>
    <x v="1"/>
    <x v="10"/>
    <s v="Great White Multi-Use Recycled Paper (20Lb. and 84 Bright)"/>
    <x v="2498"/>
    <n v="3"/>
    <n v="0.2"/>
    <n v="4.4849999999999994"/>
  </r>
  <r>
    <x v="0"/>
    <s v="BM-11140"/>
    <s v="Becky Martin"/>
    <x v="1"/>
    <s v="United States"/>
    <x v="6"/>
    <x v="3"/>
    <n v="10024"/>
    <x v="3"/>
    <s v="OFF-PA-10001685"/>
    <x v="1"/>
    <x v="10"/>
    <s v="Easy-staple paper"/>
    <x v="1134"/>
    <n v="4"/>
    <n v="0"/>
    <n v="19.874400000000001"/>
  </r>
  <r>
    <x v="0"/>
    <s v="MC-17425"/>
    <s v="Mark Cousins"/>
    <x v="0"/>
    <s v="United States"/>
    <x v="228"/>
    <x v="36"/>
    <n v="36608"/>
    <x v="2"/>
    <s v="OFF-PA-10001685"/>
    <x v="1"/>
    <x v="10"/>
    <s v="Easy-staple paper"/>
    <x v="543"/>
    <n v="7"/>
    <n v="0"/>
    <n v="34.780200000000001"/>
  </r>
  <r>
    <x v="1"/>
    <s v="MP-17470"/>
    <s v="Mark Packer"/>
    <x v="2"/>
    <s v="United States"/>
    <x v="32"/>
    <x v="22"/>
    <n v="43229"/>
    <x v="3"/>
    <s v="OFF-PA-10001685"/>
    <x v="1"/>
    <x v="10"/>
    <s v="Easy-staple paper"/>
    <x v="4177"/>
    <n v="2"/>
    <n v="0.2"/>
    <n v="5.8812000000000006"/>
  </r>
  <r>
    <x v="1"/>
    <s v="NF-18595"/>
    <s v="Nicole Fjeld"/>
    <x v="2"/>
    <s v="United States"/>
    <x v="0"/>
    <x v="0"/>
    <n v="60610"/>
    <x v="0"/>
    <s v="OFF-PA-10001685"/>
    <x v="1"/>
    <x v="10"/>
    <s v="Easy-staple paper"/>
    <x v="4178"/>
    <n v="9"/>
    <n v="0.2"/>
    <n v="26.465400000000006"/>
  </r>
  <r>
    <x v="1"/>
    <s v="NB-18655"/>
    <s v="Nona Balk"/>
    <x v="0"/>
    <s v="United States"/>
    <x v="209"/>
    <x v="10"/>
    <n v="32303"/>
    <x v="2"/>
    <s v="OFF-PA-10001685"/>
    <x v="1"/>
    <x v="10"/>
    <s v="Easy-staple paper"/>
    <x v="4179"/>
    <n v="7"/>
    <n v="0.2"/>
    <n v="20.584200000000003"/>
  </r>
  <r>
    <x v="3"/>
    <s v="BD-11320"/>
    <s v="Bill Donatelli"/>
    <x v="1"/>
    <s v="United States"/>
    <x v="8"/>
    <x v="5"/>
    <n v="2908"/>
    <x v="3"/>
    <s v="OFF-PA-10001712"/>
    <x v="1"/>
    <x v="10"/>
    <s v="Xerox 1948"/>
    <x v="673"/>
    <n v="4"/>
    <n v="0"/>
    <n v="17.981999999999999"/>
  </r>
  <r>
    <x v="1"/>
    <s v="JH-15910"/>
    <s v="Jonathan Howell"/>
    <x v="1"/>
    <s v="United States"/>
    <x v="101"/>
    <x v="18"/>
    <n v="30318"/>
    <x v="2"/>
    <s v="OFF-PA-10001712"/>
    <x v="1"/>
    <x v="10"/>
    <s v="Xerox 1948"/>
    <x v="4180"/>
    <n v="7"/>
    <n v="0"/>
    <n v="31.468499999999999"/>
  </r>
  <r>
    <x v="0"/>
    <s v="LW-16825"/>
    <s v="Laurel Workman"/>
    <x v="0"/>
    <s v="United States"/>
    <x v="6"/>
    <x v="3"/>
    <n v="10024"/>
    <x v="3"/>
    <s v="OFF-PA-10001712"/>
    <x v="1"/>
    <x v="10"/>
    <s v="Xerox 1948"/>
    <x v="673"/>
    <n v="4"/>
    <n v="0"/>
    <n v="17.981999999999999"/>
  </r>
  <r>
    <x v="1"/>
    <s v="XP-21865"/>
    <s v="Xylona Preis"/>
    <x v="1"/>
    <s v="United States"/>
    <x v="5"/>
    <x v="1"/>
    <n v="90049"/>
    <x v="1"/>
    <s v="OFF-PA-10001725"/>
    <x v="1"/>
    <x v="10"/>
    <s v="Xerox 1892"/>
    <x v="4137"/>
    <n v="3"/>
    <n v="0"/>
    <n v="56.977199999999996"/>
  </r>
  <r>
    <x v="3"/>
    <s v="JF-15415"/>
    <s v="Jennifer Ferguson"/>
    <x v="1"/>
    <s v="United States"/>
    <x v="0"/>
    <x v="0"/>
    <n v="60653"/>
    <x v="0"/>
    <s v="OFF-PA-10001725"/>
    <x v="1"/>
    <x v="10"/>
    <s v="Xerox 1892"/>
    <x v="4181"/>
    <n v="2"/>
    <n v="0.2"/>
    <n v="22.480800000000002"/>
  </r>
  <r>
    <x v="1"/>
    <s v="LC-16885"/>
    <s v="Lena Creighton"/>
    <x v="1"/>
    <s v="United States"/>
    <x v="266"/>
    <x v="1"/>
    <n v="95661"/>
    <x v="1"/>
    <s v="OFF-PA-10001736"/>
    <x v="1"/>
    <x v="10"/>
    <s v="Xerox 1880"/>
    <x v="4064"/>
    <n v="1"/>
    <n v="0"/>
    <n v="16.656799999999997"/>
  </r>
  <r>
    <x v="1"/>
    <s v="GT-14710"/>
    <s v="Greg Tran"/>
    <x v="1"/>
    <s v="United States"/>
    <x v="11"/>
    <x v="8"/>
    <n v="98105"/>
    <x v="1"/>
    <s v="OFF-PA-10001736"/>
    <x v="1"/>
    <x v="10"/>
    <s v="Xerox 1880"/>
    <x v="4182"/>
    <n v="7"/>
    <n v="0"/>
    <n v="116.59759999999997"/>
  </r>
  <r>
    <x v="3"/>
    <s v="RB-19435"/>
    <s v="Richard Bierner"/>
    <x v="1"/>
    <s v="United States"/>
    <x v="1"/>
    <x v="1"/>
    <n v="92105"/>
    <x v="1"/>
    <s v="OFF-PA-10001736"/>
    <x v="1"/>
    <x v="10"/>
    <s v="Xerox 1880"/>
    <x v="4183"/>
    <n v="6"/>
    <n v="0"/>
    <n v="99.940799999999982"/>
  </r>
  <r>
    <x v="1"/>
    <s v="JD-16015"/>
    <s v="Joy Daniels"/>
    <x v="1"/>
    <s v="United States"/>
    <x v="0"/>
    <x v="0"/>
    <n v="60653"/>
    <x v="0"/>
    <s v="OFF-PA-10001736"/>
    <x v="1"/>
    <x v="10"/>
    <s v="Xerox 1880"/>
    <x v="4065"/>
    <n v="2"/>
    <n v="0.2"/>
    <n v="19.137599999999992"/>
  </r>
  <r>
    <x v="3"/>
    <s v="GT-14710"/>
    <s v="Greg Tran"/>
    <x v="1"/>
    <s v="United States"/>
    <x v="2"/>
    <x v="1"/>
    <n v="94109"/>
    <x v="1"/>
    <s v="OFF-PA-10001736"/>
    <x v="1"/>
    <x v="10"/>
    <s v="Xerox 1880"/>
    <x v="4063"/>
    <n v="2"/>
    <n v="0"/>
    <n v="33.313599999999994"/>
  </r>
  <r>
    <x v="1"/>
    <s v="CG-12040"/>
    <s v="Catherine Glotzbach"/>
    <x v="2"/>
    <s v="United States"/>
    <x v="18"/>
    <x v="13"/>
    <n v="19120"/>
    <x v="3"/>
    <s v="OFF-PA-10001745"/>
    <x v="1"/>
    <x v="10"/>
    <s v="Wirebound Message Books, 2 7/8&quot; x 5&quot;, 3 Forms per Page"/>
    <x v="4184"/>
    <n v="8"/>
    <n v="0.2"/>
    <n v="15.206399999999997"/>
  </r>
  <r>
    <x v="1"/>
    <s v="VF-21715"/>
    <s v="Vicky Freymann"/>
    <x v="2"/>
    <s v="United States"/>
    <x v="32"/>
    <x v="33"/>
    <n v="47201"/>
    <x v="0"/>
    <s v="OFF-PA-10001745"/>
    <x v="1"/>
    <x v="10"/>
    <s v="Wirebound Message Books, 2 7/8&quot; x 5&quot;, 3 Forms per Page"/>
    <x v="4185"/>
    <n v="4"/>
    <n v="0"/>
    <n v="13.235199999999999"/>
  </r>
  <r>
    <x v="0"/>
    <s v="XP-21865"/>
    <s v="Xylona Preis"/>
    <x v="1"/>
    <s v="United States"/>
    <x v="5"/>
    <x v="1"/>
    <n v="90032"/>
    <x v="1"/>
    <s v="OFF-PA-10001745"/>
    <x v="1"/>
    <x v="10"/>
    <s v="Wirebound Message Books, 2 7/8&quot; x 5&quot;, 3 Forms per Page"/>
    <x v="4186"/>
    <n v="5"/>
    <n v="0"/>
    <n v="16.543999999999997"/>
  </r>
  <r>
    <x v="1"/>
    <s v="BM-11650"/>
    <s v="Brian Moss"/>
    <x v="0"/>
    <s v="United States"/>
    <x v="32"/>
    <x v="33"/>
    <n v="47201"/>
    <x v="0"/>
    <s v="OFF-PA-10001752"/>
    <x v="1"/>
    <x v="10"/>
    <s v="Hammermill CopyPlus Copy Paper (20Lb. and 84 Bright)"/>
    <x v="3225"/>
    <n v="3"/>
    <n v="0"/>
    <n v="7.3206000000000007"/>
  </r>
  <r>
    <x v="0"/>
    <s v="HM-14860"/>
    <s v="Harry Marie"/>
    <x v="0"/>
    <s v="United States"/>
    <x v="460"/>
    <x v="7"/>
    <n v="80538"/>
    <x v="1"/>
    <s v="OFF-PA-10001752"/>
    <x v="1"/>
    <x v="10"/>
    <s v="Hammermill CopyPlus Copy Paper (20Lb. and 84 Bright)"/>
    <x v="3922"/>
    <n v="2"/>
    <n v="0.2"/>
    <n v="2.8884000000000007"/>
  </r>
  <r>
    <x v="0"/>
    <s v="RB-19645"/>
    <s v="Robert Barroso"/>
    <x v="0"/>
    <s v="United States"/>
    <x v="101"/>
    <x v="18"/>
    <n v="30318"/>
    <x v="2"/>
    <s v="OFF-PA-10001752"/>
    <x v="1"/>
    <x v="10"/>
    <s v="Hammermill CopyPlus Copy Paper (20Lb. and 84 Bright)"/>
    <x v="745"/>
    <n v="2"/>
    <n v="0"/>
    <n v="4.8804000000000007"/>
  </r>
  <r>
    <x v="3"/>
    <s v="FH-14275"/>
    <s v="Frank Hawley"/>
    <x v="0"/>
    <s v="United States"/>
    <x v="245"/>
    <x v="33"/>
    <n v="46350"/>
    <x v="0"/>
    <s v="OFF-PA-10001763"/>
    <x v="1"/>
    <x v="10"/>
    <s v="Xerox 1896"/>
    <x v="675"/>
    <n v="2"/>
    <n v="0"/>
    <n v="8.9909999999999997"/>
  </r>
  <r>
    <x v="3"/>
    <s v="SC-20380"/>
    <s v="Shahid Collister"/>
    <x v="1"/>
    <s v="United States"/>
    <x v="11"/>
    <x v="8"/>
    <n v="98115"/>
    <x v="1"/>
    <s v="OFF-PA-10001763"/>
    <x v="1"/>
    <x v="10"/>
    <s v="Xerox 1896"/>
    <x v="4187"/>
    <n v="3"/>
    <n v="0"/>
    <n v="13.486499999999999"/>
  </r>
  <r>
    <x v="0"/>
    <s v="TS-21610"/>
    <s v="Troy Staebel"/>
    <x v="1"/>
    <s v="United States"/>
    <x v="2"/>
    <x v="1"/>
    <n v="94122"/>
    <x v="1"/>
    <s v="OFF-PA-10001776"/>
    <x v="1"/>
    <x v="10"/>
    <s v="Wirebound Message Books, Four 2 3/4&quot; x 5&quot; Forms per Page, 600 Sets per Book"/>
    <x v="4188"/>
    <n v="2"/>
    <n v="0"/>
    <n v="8.7137999999999991"/>
  </r>
  <r>
    <x v="1"/>
    <s v="PP-18955"/>
    <s v="Paul Prost"/>
    <x v="2"/>
    <s v="United States"/>
    <x v="33"/>
    <x v="22"/>
    <n v="45503"/>
    <x v="3"/>
    <s v="OFF-PA-10001776"/>
    <x v="1"/>
    <x v="10"/>
    <s v="Wirebound Message Books, Four 2 3/4&quot; x 5&quot; Forms per Page, 600 Sets per Book"/>
    <x v="4189"/>
    <n v="3"/>
    <n v="0.2"/>
    <n v="7.5086999999999984"/>
  </r>
  <r>
    <x v="0"/>
    <s v="SF-20965"/>
    <s v="Sylvia Foulston"/>
    <x v="0"/>
    <s v="United States"/>
    <x v="429"/>
    <x v="12"/>
    <n v="76021"/>
    <x v="0"/>
    <s v="OFF-PA-10001776"/>
    <x v="1"/>
    <x v="10"/>
    <s v="Wirebound Message Books, Four 2 3/4&quot; x 5&quot; Forms per Page, 600 Sets per Book"/>
    <x v="4190"/>
    <n v="4"/>
    <n v="0.2"/>
    <n v="10.011599999999998"/>
  </r>
  <r>
    <x v="3"/>
    <s v="BD-11320"/>
    <s v="Bill Donatelli"/>
    <x v="1"/>
    <s v="United States"/>
    <x v="5"/>
    <x v="1"/>
    <n v="90045"/>
    <x v="1"/>
    <s v="OFF-PA-10001776"/>
    <x v="1"/>
    <x v="10"/>
    <s v="Wirebound Message Books, Four 2 3/4&quot; x 5&quot; Forms per Page, 600 Sets per Book"/>
    <x v="4191"/>
    <n v="5"/>
    <n v="0"/>
    <n v="21.784499999999998"/>
  </r>
  <r>
    <x v="0"/>
    <s v="ME-17320"/>
    <s v="Maria Etezadi"/>
    <x v="2"/>
    <s v="United States"/>
    <x v="33"/>
    <x v="17"/>
    <n v="22153"/>
    <x v="2"/>
    <s v="OFF-PA-10001776"/>
    <x v="1"/>
    <x v="10"/>
    <s v="Wirebound Message Books, Four 2 3/4&quot; x 5&quot; Forms per Page, 600 Sets per Book"/>
    <x v="4192"/>
    <n v="3"/>
    <n v="0"/>
    <n v="13.070699999999999"/>
  </r>
  <r>
    <x v="1"/>
    <s v="AB-10060"/>
    <s v="Adam Bellavance"/>
    <x v="2"/>
    <s v="United States"/>
    <x v="189"/>
    <x v="8"/>
    <n v="98198"/>
    <x v="1"/>
    <s v="OFF-PA-10001776"/>
    <x v="1"/>
    <x v="10"/>
    <s v="Wirebound Message Books, Four 2 3/4&quot; x 5&quot; Forms per Page, 600 Sets per Book"/>
    <x v="4188"/>
    <n v="2"/>
    <n v="0"/>
    <n v="8.7137999999999991"/>
  </r>
  <r>
    <x v="1"/>
    <s v="CM-12235"/>
    <s v="Chris McAfee"/>
    <x v="1"/>
    <s v="United States"/>
    <x v="58"/>
    <x v="3"/>
    <n v="13601"/>
    <x v="3"/>
    <s v="OFF-PA-10001776"/>
    <x v="1"/>
    <x v="10"/>
    <s v="Wirebound Message Books, Four 2 3/4&quot; x 5&quot; Forms per Page, 600 Sets per Book"/>
    <x v="4188"/>
    <n v="2"/>
    <n v="0"/>
    <n v="8.7137999999999991"/>
  </r>
  <r>
    <x v="1"/>
    <s v="MA-17560"/>
    <s v="Matt Abelman"/>
    <x v="2"/>
    <s v="United States"/>
    <x v="109"/>
    <x v="6"/>
    <n v="49201"/>
    <x v="0"/>
    <s v="OFF-PA-10001776"/>
    <x v="1"/>
    <x v="10"/>
    <s v="Wirebound Message Books, Four 2 3/4&quot; x 5&quot; Forms per Page, 600 Sets per Book"/>
    <x v="4188"/>
    <n v="2"/>
    <n v="0"/>
    <n v="8.7137999999999991"/>
  </r>
  <r>
    <x v="1"/>
    <s v="KN-16705"/>
    <s v="Kristina Nunn"/>
    <x v="2"/>
    <s v="United States"/>
    <x v="146"/>
    <x v="3"/>
    <n v="10801"/>
    <x v="3"/>
    <s v="OFF-PA-10001776"/>
    <x v="1"/>
    <x v="10"/>
    <s v="Wirebound Message Books, Four 2 3/4&quot; x 5&quot; Forms per Page, 600 Sets per Book"/>
    <x v="4191"/>
    <n v="5"/>
    <n v="0"/>
    <n v="21.784499999999998"/>
  </r>
  <r>
    <x v="1"/>
    <s v="GA-14725"/>
    <s v="Guy Armstrong"/>
    <x v="1"/>
    <s v="United States"/>
    <x v="217"/>
    <x v="9"/>
    <n v="28205"/>
    <x v="2"/>
    <s v="OFF-PA-10001790"/>
    <x v="1"/>
    <x v="10"/>
    <s v="Xerox 1910"/>
    <x v="4193"/>
    <n v="5"/>
    <n v="0.2"/>
    <n v="67.255999999999986"/>
  </r>
  <r>
    <x v="1"/>
    <s v="JK-15730"/>
    <s v="Joe Kamberova"/>
    <x v="1"/>
    <s v="United States"/>
    <x v="13"/>
    <x v="9"/>
    <n v="28540"/>
    <x v="2"/>
    <s v="OFF-PA-10001790"/>
    <x v="1"/>
    <x v="10"/>
    <s v="Xerox 1910"/>
    <x v="4194"/>
    <n v="3"/>
    <n v="0.2"/>
    <n v="40.353599999999986"/>
  </r>
  <r>
    <x v="3"/>
    <s v="LA-16780"/>
    <s v="Laura Armstrong"/>
    <x v="0"/>
    <s v="United States"/>
    <x v="15"/>
    <x v="6"/>
    <n v="48205"/>
    <x v="0"/>
    <s v="OFF-PA-10001790"/>
    <x v="1"/>
    <x v="10"/>
    <s v="Xerox 1910"/>
    <x v="4195"/>
    <n v="3"/>
    <n v="0"/>
    <n v="69.177599999999984"/>
  </r>
  <r>
    <x v="1"/>
    <s v="RD-19720"/>
    <s v="Roger Demir"/>
    <x v="1"/>
    <s v="United States"/>
    <x v="0"/>
    <x v="0"/>
    <n v="60610"/>
    <x v="0"/>
    <s v="OFF-PA-10001790"/>
    <x v="1"/>
    <x v="10"/>
    <s v="Xerox 1910"/>
    <x v="4196"/>
    <n v="1"/>
    <n v="0.2"/>
    <n v="13.451199999999996"/>
  </r>
  <r>
    <x v="1"/>
    <s v="RA-19915"/>
    <s v="Russell Applegate"/>
    <x v="1"/>
    <s v="United States"/>
    <x v="32"/>
    <x v="33"/>
    <n v="47201"/>
    <x v="0"/>
    <s v="OFF-PA-10001790"/>
    <x v="1"/>
    <x v="10"/>
    <s v="Xerox 1910"/>
    <x v="4197"/>
    <n v="2"/>
    <n v="0"/>
    <n v="46.118399999999994"/>
  </r>
  <r>
    <x v="1"/>
    <s v="BN-11470"/>
    <s v="Brad Norvell"/>
    <x v="0"/>
    <s v="United States"/>
    <x v="379"/>
    <x v="9"/>
    <n v="27511"/>
    <x v="2"/>
    <s v="OFF-PA-10001800"/>
    <x v="1"/>
    <x v="10"/>
    <s v="Xerox 220"/>
    <x v="2194"/>
    <n v="2"/>
    <n v="0.2"/>
    <n v="3.6288"/>
  </r>
  <r>
    <x v="1"/>
    <s v="HR-14830"/>
    <s v="Harold Ryan"/>
    <x v="0"/>
    <s v="United States"/>
    <x v="11"/>
    <x v="8"/>
    <n v="98103"/>
    <x v="1"/>
    <s v="OFF-PA-10001800"/>
    <x v="1"/>
    <x v="10"/>
    <s v="Xerox 220"/>
    <x v="2191"/>
    <n v="4"/>
    <n v="0"/>
    <n v="12.441600000000001"/>
  </r>
  <r>
    <x v="3"/>
    <s v="JF-15565"/>
    <s v="Jill Fjeld"/>
    <x v="1"/>
    <s v="United States"/>
    <x v="47"/>
    <x v="9"/>
    <n v="28314"/>
    <x v="2"/>
    <s v="OFF-PA-10001800"/>
    <x v="1"/>
    <x v="10"/>
    <s v="Xerox 220"/>
    <x v="3993"/>
    <n v="6"/>
    <n v="0.2"/>
    <n v="10.8864"/>
  </r>
  <r>
    <x v="0"/>
    <s v="KB-16405"/>
    <s v="Katrina Bavinger"/>
    <x v="2"/>
    <s v="United States"/>
    <x v="59"/>
    <x v="1"/>
    <n v="92307"/>
    <x v="1"/>
    <s v="OFF-PA-10001800"/>
    <x v="1"/>
    <x v="10"/>
    <s v="Xerox 220"/>
    <x v="2189"/>
    <n v="2"/>
    <n v="0"/>
    <n v="6.2208000000000006"/>
  </r>
  <r>
    <x v="1"/>
    <s v="JB-16000"/>
    <s v="Joy Bell-"/>
    <x v="1"/>
    <s v="United States"/>
    <x v="449"/>
    <x v="28"/>
    <n v="84106"/>
    <x v="1"/>
    <s v="OFF-PA-10001800"/>
    <x v="1"/>
    <x v="10"/>
    <s v="Xerox 220"/>
    <x v="4025"/>
    <n v="3"/>
    <n v="0"/>
    <n v="9.3312000000000008"/>
  </r>
  <r>
    <x v="1"/>
    <s v="SP-20860"/>
    <s v="Sung Pak"/>
    <x v="0"/>
    <s v="United States"/>
    <x v="13"/>
    <x v="10"/>
    <n v="32216"/>
    <x v="2"/>
    <s v="OFF-PA-10001800"/>
    <x v="1"/>
    <x v="10"/>
    <s v="Xerox 220"/>
    <x v="2194"/>
    <n v="2"/>
    <n v="0.2"/>
    <n v="3.6288"/>
  </r>
  <r>
    <x v="0"/>
    <s v="SA-20830"/>
    <s v="Sue Ann Reed"/>
    <x v="1"/>
    <s v="United States"/>
    <x v="244"/>
    <x v="1"/>
    <n v="92553"/>
    <x v="1"/>
    <s v="OFF-PA-10001800"/>
    <x v="1"/>
    <x v="10"/>
    <s v="Xerox 220"/>
    <x v="4025"/>
    <n v="3"/>
    <n v="0"/>
    <n v="9.3312000000000008"/>
  </r>
  <r>
    <x v="1"/>
    <s v="LP-17095"/>
    <s v="Liz Preis"/>
    <x v="1"/>
    <s v="United States"/>
    <x v="120"/>
    <x v="24"/>
    <n v="37918"/>
    <x v="2"/>
    <s v="OFF-PA-10001800"/>
    <x v="1"/>
    <x v="10"/>
    <s v="Xerox 220"/>
    <x v="2192"/>
    <n v="3"/>
    <n v="0.2"/>
    <n v="5.4432"/>
  </r>
  <r>
    <x v="1"/>
    <s v="GB-14575"/>
    <s v="Giulietta Baptist"/>
    <x v="1"/>
    <s v="United States"/>
    <x v="23"/>
    <x v="35"/>
    <n v="29203"/>
    <x v="2"/>
    <s v="OFF-PA-10001801"/>
    <x v="1"/>
    <x v="10"/>
    <s v="Xerox 193"/>
    <x v="2201"/>
    <n v="4"/>
    <n v="0"/>
    <n v="11.720800000000001"/>
  </r>
  <r>
    <x v="3"/>
    <s v="DP-13390"/>
    <s v="Dennis Pardue"/>
    <x v="2"/>
    <s v="United States"/>
    <x v="195"/>
    <x v="27"/>
    <n v="89031"/>
    <x v="1"/>
    <s v="OFF-PA-10001801"/>
    <x v="1"/>
    <x v="10"/>
    <s v="Xerox 193"/>
    <x v="2529"/>
    <n v="6"/>
    <n v="0"/>
    <n v="17.581200000000003"/>
  </r>
  <r>
    <x v="0"/>
    <s v="PS-18760"/>
    <s v="Pamela Stobb"/>
    <x v="1"/>
    <s v="United States"/>
    <x v="180"/>
    <x v="26"/>
    <n v="1810"/>
    <x v="3"/>
    <s v="OFF-PA-10001801"/>
    <x v="1"/>
    <x v="10"/>
    <s v="Xerox 193"/>
    <x v="2200"/>
    <n v="3"/>
    <n v="0"/>
    <n v="8.7906000000000013"/>
  </r>
  <r>
    <x v="1"/>
    <s v="LC-16885"/>
    <s v="Lena Creighton"/>
    <x v="1"/>
    <s v="United States"/>
    <x v="266"/>
    <x v="1"/>
    <n v="95661"/>
    <x v="1"/>
    <s v="OFF-PA-10001804"/>
    <x v="1"/>
    <x v="10"/>
    <s v="Xerox 195"/>
    <x v="727"/>
    <n v="3"/>
    <n v="0"/>
    <n v="9.6191999999999993"/>
  </r>
  <r>
    <x v="1"/>
    <s v="KD-16495"/>
    <s v="Keith Dawkins"/>
    <x v="0"/>
    <s v="United States"/>
    <x v="47"/>
    <x v="9"/>
    <n v="28314"/>
    <x v="2"/>
    <s v="OFF-PA-10001804"/>
    <x v="1"/>
    <x v="10"/>
    <s v="Xerox 195"/>
    <x v="2339"/>
    <n v="2"/>
    <n v="0.2"/>
    <n v="3.7407999999999997"/>
  </r>
  <r>
    <x v="3"/>
    <s v="DA-13450"/>
    <s v="Dianna Arnett"/>
    <x v="2"/>
    <s v="United States"/>
    <x v="118"/>
    <x v="34"/>
    <n v="20016"/>
    <x v="3"/>
    <s v="OFF-PA-10001804"/>
    <x v="1"/>
    <x v="10"/>
    <s v="Xerox 195"/>
    <x v="4104"/>
    <n v="6"/>
    <n v="0"/>
    <n v="19.238399999999999"/>
  </r>
  <r>
    <x v="1"/>
    <s v="SM-20320"/>
    <s v="Sean Miller"/>
    <x v="2"/>
    <s v="United States"/>
    <x v="13"/>
    <x v="10"/>
    <n v="32216"/>
    <x v="2"/>
    <s v="OFF-PA-10001804"/>
    <x v="1"/>
    <x v="10"/>
    <s v="Xerox 195"/>
    <x v="4198"/>
    <n v="4"/>
    <n v="0.2"/>
    <n v="7.4815999999999994"/>
  </r>
  <r>
    <x v="0"/>
    <s v="GG-14650"/>
    <s v="Greg Guthrie"/>
    <x v="0"/>
    <s v="United States"/>
    <x v="32"/>
    <x v="22"/>
    <n v="43229"/>
    <x v="3"/>
    <s v="OFF-PA-10001804"/>
    <x v="1"/>
    <x v="10"/>
    <s v="Xerox 195"/>
    <x v="729"/>
    <n v="1"/>
    <n v="0.2"/>
    <n v="1.8703999999999998"/>
  </r>
  <r>
    <x v="0"/>
    <s v="VP-21760"/>
    <s v="Victoria Pisteka"/>
    <x v="0"/>
    <s v="United States"/>
    <x v="44"/>
    <x v="12"/>
    <n v="78521"/>
    <x v="0"/>
    <s v="OFF-PA-10001804"/>
    <x v="1"/>
    <x v="10"/>
    <s v="Xerox 195"/>
    <x v="2339"/>
    <n v="2"/>
    <n v="0.2"/>
    <n v="3.7407999999999997"/>
  </r>
  <r>
    <x v="1"/>
    <s v="PV-18985"/>
    <s v="Paul Van Hugh"/>
    <x v="2"/>
    <s v="United States"/>
    <x v="156"/>
    <x v="12"/>
    <n v="77573"/>
    <x v="0"/>
    <s v="OFF-PA-10001804"/>
    <x v="1"/>
    <x v="10"/>
    <s v="Xerox 195"/>
    <x v="2315"/>
    <n v="3"/>
    <n v="0.2"/>
    <n v="5.6111999999999993"/>
  </r>
  <r>
    <x v="1"/>
    <s v="IM-15055"/>
    <s v="Ionia McGrath"/>
    <x v="1"/>
    <s v="United States"/>
    <x v="55"/>
    <x v="27"/>
    <n v="89115"/>
    <x v="1"/>
    <s v="OFF-PA-10001804"/>
    <x v="1"/>
    <x v="10"/>
    <s v="Xerox 195"/>
    <x v="4104"/>
    <n v="6"/>
    <n v="0"/>
    <n v="19.238399999999999"/>
  </r>
  <r>
    <x v="1"/>
    <s v="AB-10255"/>
    <s v="Alejandro Ballentine"/>
    <x v="2"/>
    <s v="United States"/>
    <x v="398"/>
    <x v="41"/>
    <n v="88220"/>
    <x v="1"/>
    <s v="OFF-PA-10001815"/>
    <x v="1"/>
    <x v="10"/>
    <s v="Xerox 1885"/>
    <x v="4199"/>
    <n v="4"/>
    <n v="0"/>
    <n v="92.236799999999988"/>
  </r>
  <r>
    <x v="3"/>
    <s v="BF-11215"/>
    <s v="Benjamin Farhat"/>
    <x v="2"/>
    <s v="United States"/>
    <x v="403"/>
    <x v="41"/>
    <n v="87105"/>
    <x v="1"/>
    <s v="OFF-PA-10001815"/>
    <x v="1"/>
    <x v="10"/>
    <s v="Xerox 1885"/>
    <x v="4200"/>
    <n v="6"/>
    <n v="0"/>
    <n v="138.35519999999997"/>
  </r>
  <r>
    <x v="1"/>
    <s v="MV-17485"/>
    <s v="Mark Van Huff"/>
    <x v="1"/>
    <s v="United States"/>
    <x v="6"/>
    <x v="3"/>
    <n v="10011"/>
    <x v="3"/>
    <s v="OFF-PA-10001815"/>
    <x v="1"/>
    <x v="10"/>
    <s v="Xerox 1885"/>
    <x v="4199"/>
    <n v="4"/>
    <n v="0"/>
    <n v="92.236799999999988"/>
  </r>
  <r>
    <x v="1"/>
    <s v="NG-18355"/>
    <s v="Nat Gilpin"/>
    <x v="0"/>
    <s v="United States"/>
    <x v="109"/>
    <x v="6"/>
    <n v="49201"/>
    <x v="0"/>
    <s v="OFF-PA-10001815"/>
    <x v="1"/>
    <x v="10"/>
    <s v="Xerox 1885"/>
    <x v="4195"/>
    <n v="3"/>
    <n v="0"/>
    <n v="69.177599999999984"/>
  </r>
  <r>
    <x v="1"/>
    <s v="MF-18250"/>
    <s v="Monica Federle"/>
    <x v="0"/>
    <s v="United States"/>
    <x v="6"/>
    <x v="3"/>
    <n v="10035"/>
    <x v="3"/>
    <s v="OFF-PA-10001815"/>
    <x v="1"/>
    <x v="10"/>
    <s v="Xerox 1885"/>
    <x v="4195"/>
    <n v="3"/>
    <n v="0"/>
    <n v="69.177599999999984"/>
  </r>
  <r>
    <x v="1"/>
    <s v="SD-20485"/>
    <s v="Shirley Daniels"/>
    <x v="2"/>
    <s v="United States"/>
    <x v="17"/>
    <x v="12"/>
    <n v="77041"/>
    <x v="0"/>
    <s v="OFF-PA-10001826"/>
    <x v="1"/>
    <x v="10"/>
    <s v="Xerox 207"/>
    <x v="3995"/>
    <n v="4"/>
    <n v="0.2"/>
    <n v="7.2576000000000001"/>
  </r>
  <r>
    <x v="1"/>
    <s v="MA-17560"/>
    <s v="Matt Abelman"/>
    <x v="2"/>
    <s v="United States"/>
    <x v="109"/>
    <x v="6"/>
    <n v="49201"/>
    <x v="0"/>
    <s v="OFF-PA-10001826"/>
    <x v="1"/>
    <x v="10"/>
    <s v="Xerox 207"/>
    <x v="4025"/>
    <n v="3"/>
    <n v="0"/>
    <n v="9.3312000000000008"/>
  </r>
  <r>
    <x v="1"/>
    <s v="AP-10915"/>
    <s v="Arthur Prichep"/>
    <x v="1"/>
    <s v="United States"/>
    <x v="29"/>
    <x v="7"/>
    <n v="80219"/>
    <x v="1"/>
    <s v="OFF-PA-10001837"/>
    <x v="1"/>
    <x v="10"/>
    <s v="Xerox 1976"/>
    <x v="2192"/>
    <n v="3"/>
    <n v="0.2"/>
    <n v="5.4432"/>
  </r>
  <r>
    <x v="0"/>
    <s v="LC-16930"/>
    <s v="Linda Cazamias"/>
    <x v="0"/>
    <s v="United States"/>
    <x v="97"/>
    <x v="20"/>
    <n v="85023"/>
    <x v="1"/>
    <s v="OFF-PA-10001837"/>
    <x v="1"/>
    <x v="10"/>
    <s v="Xerox 1976"/>
    <x v="3995"/>
    <n v="4"/>
    <n v="0.2"/>
    <n v="7.2576000000000001"/>
  </r>
  <r>
    <x v="1"/>
    <s v="TS-21370"/>
    <s v="Todd Sumrall"/>
    <x v="0"/>
    <s v="United States"/>
    <x v="6"/>
    <x v="3"/>
    <n v="10035"/>
    <x v="3"/>
    <s v="OFF-PA-10001838"/>
    <x v="1"/>
    <x v="10"/>
    <s v="Adams Telephone Message Book W/Dividers/Space For Phone Numbers, 5 1/4&quot;X8 1/2&quot;, 300/Messages"/>
    <x v="2146"/>
    <n v="1"/>
    <n v="0"/>
    <n v="2.8811999999999998"/>
  </r>
  <r>
    <x v="0"/>
    <s v="ES-14080"/>
    <s v="Erin Smith"/>
    <x v="0"/>
    <s v="United States"/>
    <x v="199"/>
    <x v="20"/>
    <n v="85281"/>
    <x v="1"/>
    <s v="OFF-PA-10001838"/>
    <x v="1"/>
    <x v="10"/>
    <s v="Adams Telephone Message Book W/Dividers/Space For Phone Numbers, 5 1/4&quot;X8 1/2&quot;, 300/Messages"/>
    <x v="4201"/>
    <n v="2"/>
    <n v="0.2"/>
    <n v="3.4103999999999997"/>
  </r>
  <r>
    <x v="1"/>
    <s v="GH-14410"/>
    <s v="Gary Hansen"/>
    <x v="2"/>
    <s v="United States"/>
    <x v="26"/>
    <x v="16"/>
    <n v="8861"/>
    <x v="3"/>
    <s v="OFF-PA-10001838"/>
    <x v="1"/>
    <x v="10"/>
    <s v="Adams Telephone Message Book W/Dividers/Space For Phone Numbers, 5 1/4&quot;X8 1/2&quot;, 300/Messages"/>
    <x v="2144"/>
    <n v="2"/>
    <n v="0"/>
    <n v="5.7623999999999995"/>
  </r>
  <r>
    <x v="0"/>
    <s v="CS-11845"/>
    <s v="Cari Sayre"/>
    <x v="0"/>
    <s v="United States"/>
    <x v="11"/>
    <x v="8"/>
    <n v="98103"/>
    <x v="1"/>
    <s v="OFF-PA-10001838"/>
    <x v="1"/>
    <x v="10"/>
    <s v="Adams Telephone Message Book W/Dividers/Space For Phone Numbers, 5 1/4&quot;X8 1/2&quot;, 300/Messages"/>
    <x v="2144"/>
    <n v="2"/>
    <n v="0"/>
    <n v="5.7623999999999995"/>
  </r>
  <r>
    <x v="1"/>
    <s v="FC-14335"/>
    <s v="Fred Chung"/>
    <x v="0"/>
    <s v="United States"/>
    <x v="0"/>
    <x v="0"/>
    <n v="60610"/>
    <x v="0"/>
    <s v="OFF-PA-10001838"/>
    <x v="1"/>
    <x v="10"/>
    <s v="Adams Telephone Message Book W/Dividers/Space For Phone Numbers, 5 1/4&quot;X8 1/2&quot;, 300/Messages"/>
    <x v="4202"/>
    <n v="5"/>
    <n v="0.2"/>
    <n v="8.5259999999999998"/>
  </r>
  <r>
    <x v="1"/>
    <s v="AG-10270"/>
    <s v="Alejandro Grove"/>
    <x v="1"/>
    <s v="United States"/>
    <x v="236"/>
    <x v="42"/>
    <n v="68104"/>
    <x v="0"/>
    <s v="OFF-PA-10001838"/>
    <x v="1"/>
    <x v="10"/>
    <s v="Adams Telephone Message Book W/Dividers/Space For Phone Numbers, 5 1/4&quot;X8 1/2&quot;, 300/Messages"/>
    <x v="4203"/>
    <n v="3"/>
    <n v="0"/>
    <n v="8.6435999999999993"/>
  </r>
  <r>
    <x v="0"/>
    <s v="NP-18670"/>
    <s v="Nora Paige"/>
    <x v="1"/>
    <s v="United States"/>
    <x v="383"/>
    <x v="19"/>
    <n v="63116"/>
    <x v="0"/>
    <s v="OFF-PA-10001838"/>
    <x v="1"/>
    <x v="10"/>
    <s v="Adams Telephone Message Book W/Dividers/Space For Phone Numbers, 5 1/4&quot;X8 1/2&quot;, 300/Messages"/>
    <x v="2144"/>
    <n v="2"/>
    <n v="0"/>
    <n v="5.7623999999999995"/>
  </r>
  <r>
    <x v="0"/>
    <s v="CS-12250"/>
    <s v="Chris Selesnick"/>
    <x v="0"/>
    <s v="United States"/>
    <x v="5"/>
    <x v="1"/>
    <n v="90032"/>
    <x v="1"/>
    <s v="OFF-PA-10001838"/>
    <x v="1"/>
    <x v="10"/>
    <s v="Adams Telephone Message Book W/Dividers/Space For Phone Numbers, 5 1/4&quot;X8 1/2&quot;, 300/Messages"/>
    <x v="2144"/>
    <n v="2"/>
    <n v="0"/>
    <n v="5.7623999999999995"/>
  </r>
  <r>
    <x v="3"/>
    <s v="MV-17485"/>
    <s v="Mark Van Huff"/>
    <x v="1"/>
    <s v="United States"/>
    <x v="321"/>
    <x v="40"/>
    <n v="83201"/>
    <x v="1"/>
    <s v="OFF-PA-10001838"/>
    <x v="1"/>
    <x v="10"/>
    <s v="Adams Telephone Message Book W/Dividers/Space For Phone Numbers, 5 1/4&quot;X8 1/2&quot;, 300/Messages"/>
    <x v="4203"/>
    <n v="3"/>
    <n v="0"/>
    <n v="8.6435999999999993"/>
  </r>
  <r>
    <x v="1"/>
    <s v="CG-12040"/>
    <s v="Catherine Glotzbach"/>
    <x v="2"/>
    <s v="United States"/>
    <x v="5"/>
    <x v="1"/>
    <n v="90045"/>
    <x v="1"/>
    <s v="OFF-PA-10001838"/>
    <x v="1"/>
    <x v="10"/>
    <s v="Adams Telephone Message Book W/Dividers/Space For Phone Numbers, 5 1/4&quot;X8 1/2&quot;, 300/Messages"/>
    <x v="2144"/>
    <n v="2"/>
    <n v="0"/>
    <n v="5.7623999999999995"/>
  </r>
  <r>
    <x v="3"/>
    <s v="TG-21310"/>
    <s v="Toby Gnade"/>
    <x v="1"/>
    <s v="United States"/>
    <x v="34"/>
    <x v="20"/>
    <n v="85204"/>
    <x v="1"/>
    <s v="OFF-PA-10001846"/>
    <x v="1"/>
    <x v="10"/>
    <s v="Xerox 1899"/>
    <x v="3984"/>
    <n v="4"/>
    <n v="0.2"/>
    <n v="6.7048000000000005"/>
  </r>
  <r>
    <x v="1"/>
    <s v="BP-11290"/>
    <s v="Beth Paige"/>
    <x v="1"/>
    <s v="United States"/>
    <x v="121"/>
    <x v="0"/>
    <n v="62521"/>
    <x v="0"/>
    <s v="OFF-PA-10001846"/>
    <x v="1"/>
    <x v="10"/>
    <s v="Xerox 1899"/>
    <x v="3984"/>
    <n v="4"/>
    <n v="0.2"/>
    <n v="6.7048000000000005"/>
  </r>
  <r>
    <x v="0"/>
    <s v="JF-15415"/>
    <s v="Jennifer Ferguson"/>
    <x v="1"/>
    <s v="United States"/>
    <x v="279"/>
    <x v="19"/>
    <n v="63301"/>
    <x v="0"/>
    <s v="OFF-PA-10001846"/>
    <x v="1"/>
    <x v="10"/>
    <s v="Xerox 1899"/>
    <x v="3975"/>
    <n v="2"/>
    <n v="0"/>
    <n v="5.6644000000000005"/>
  </r>
  <r>
    <x v="0"/>
    <s v="MH-17785"/>
    <s v="Maya Herman"/>
    <x v="0"/>
    <s v="United States"/>
    <x v="305"/>
    <x v="12"/>
    <n v="79424"/>
    <x v="0"/>
    <s v="OFF-PA-10001846"/>
    <x v="1"/>
    <x v="10"/>
    <s v="Xerox 1899"/>
    <x v="3960"/>
    <n v="2"/>
    <n v="0.2"/>
    <n v="3.3524000000000003"/>
  </r>
  <r>
    <x v="3"/>
    <s v="EP-13915"/>
    <s v="Emily Phan"/>
    <x v="1"/>
    <s v="United States"/>
    <x v="5"/>
    <x v="1"/>
    <n v="90032"/>
    <x v="1"/>
    <s v="OFF-PA-10001846"/>
    <x v="1"/>
    <x v="10"/>
    <s v="Xerox 1899"/>
    <x v="3975"/>
    <n v="2"/>
    <n v="0"/>
    <n v="5.6644000000000005"/>
  </r>
  <r>
    <x v="3"/>
    <s v="DP-13105"/>
    <s v="Dave Poirier"/>
    <x v="0"/>
    <s v="United States"/>
    <x v="27"/>
    <x v="1"/>
    <n v="93905"/>
    <x v="1"/>
    <s v="OFF-PA-10001870"/>
    <x v="1"/>
    <x v="10"/>
    <s v="Xerox 202"/>
    <x v="3990"/>
    <n v="6"/>
    <n v="0"/>
    <n v="18.662400000000002"/>
  </r>
  <r>
    <x v="1"/>
    <s v="CG-12040"/>
    <s v="Catherine Glotzbach"/>
    <x v="2"/>
    <s v="United States"/>
    <x v="18"/>
    <x v="13"/>
    <n v="19120"/>
    <x v="3"/>
    <s v="OFF-PA-10001870"/>
    <x v="1"/>
    <x v="10"/>
    <s v="Xerox 202"/>
    <x v="2192"/>
    <n v="3"/>
    <n v="0.2"/>
    <n v="5.4432"/>
  </r>
  <r>
    <x v="3"/>
    <s v="DM-13525"/>
    <s v="Don Miller"/>
    <x v="0"/>
    <s v="United States"/>
    <x v="17"/>
    <x v="12"/>
    <n v="77070"/>
    <x v="0"/>
    <s v="OFF-PA-10001870"/>
    <x v="1"/>
    <x v="10"/>
    <s v="Xerox 202"/>
    <x v="2193"/>
    <n v="5"/>
    <n v="0.2"/>
    <n v="9.0719999999999992"/>
  </r>
  <r>
    <x v="1"/>
    <s v="BF-10975"/>
    <s v="Barbara Fisher"/>
    <x v="0"/>
    <s v="United States"/>
    <x v="133"/>
    <x v="18"/>
    <n v="30076"/>
    <x v="2"/>
    <s v="OFF-PA-10001870"/>
    <x v="1"/>
    <x v="10"/>
    <s v="Xerox 202"/>
    <x v="3991"/>
    <n v="1"/>
    <n v="0"/>
    <n v="3.1104000000000003"/>
  </r>
  <r>
    <x v="1"/>
    <s v="DG-13300"/>
    <s v="Deirdre Greer"/>
    <x v="0"/>
    <s v="United States"/>
    <x v="11"/>
    <x v="8"/>
    <n v="98105"/>
    <x v="1"/>
    <s v="OFF-PA-10001870"/>
    <x v="1"/>
    <x v="10"/>
    <s v="Xerox 202"/>
    <x v="4025"/>
    <n v="3"/>
    <n v="0"/>
    <n v="9.3312000000000008"/>
  </r>
  <r>
    <x v="3"/>
    <s v="SG-20470"/>
    <s v="Sheri Gordon"/>
    <x v="1"/>
    <s v="United States"/>
    <x v="145"/>
    <x v="15"/>
    <n v="20852"/>
    <x v="3"/>
    <s v="OFF-PA-10001870"/>
    <x v="1"/>
    <x v="10"/>
    <s v="Xerox 202"/>
    <x v="4025"/>
    <n v="3"/>
    <n v="0"/>
    <n v="9.3312000000000008"/>
  </r>
  <r>
    <x v="1"/>
    <s v="MT-18070"/>
    <s v="Michelle Tran"/>
    <x v="2"/>
    <s v="United States"/>
    <x v="160"/>
    <x v="30"/>
    <n v="74133"/>
    <x v="0"/>
    <s v="OFF-PA-10001870"/>
    <x v="1"/>
    <x v="10"/>
    <s v="Xerox 202"/>
    <x v="2190"/>
    <n v="5"/>
    <n v="0"/>
    <n v="15.552000000000001"/>
  </r>
  <r>
    <x v="3"/>
    <s v="CD-12280"/>
    <s v="Christina DeMoss"/>
    <x v="1"/>
    <s v="United States"/>
    <x v="6"/>
    <x v="3"/>
    <n v="10024"/>
    <x v="3"/>
    <s v="OFF-PA-10001870"/>
    <x v="1"/>
    <x v="10"/>
    <s v="Xerox 202"/>
    <x v="2189"/>
    <n v="2"/>
    <n v="0"/>
    <n v="6.2208000000000006"/>
  </r>
  <r>
    <x v="3"/>
    <s v="FH-14275"/>
    <s v="Frank Hawley"/>
    <x v="0"/>
    <s v="United States"/>
    <x v="17"/>
    <x v="12"/>
    <n v="77041"/>
    <x v="0"/>
    <s v="OFF-PA-10001878"/>
    <x v="1"/>
    <x v="10"/>
    <s v="Xerox 1891"/>
    <x v="4204"/>
    <n v="7"/>
    <n v="0.2"/>
    <n v="92.43989999999998"/>
  </r>
  <r>
    <x v="1"/>
    <s v="JM-15865"/>
    <s v="John Murray"/>
    <x v="1"/>
    <s v="United States"/>
    <x v="97"/>
    <x v="20"/>
    <n v="85023"/>
    <x v="1"/>
    <s v="OFF-PA-10001878"/>
    <x v="1"/>
    <x v="10"/>
    <s v="Xerox 1891"/>
    <x v="4205"/>
    <n v="8"/>
    <n v="0.2"/>
    <n v="105.64559999999997"/>
  </r>
  <r>
    <x v="1"/>
    <s v="MC-17575"/>
    <s v="Matt Collins"/>
    <x v="1"/>
    <s v="United States"/>
    <x v="20"/>
    <x v="1"/>
    <n v="95123"/>
    <x v="1"/>
    <s v="OFF-PA-10001878"/>
    <x v="1"/>
    <x v="10"/>
    <s v="Xerox 1891"/>
    <x v="4206"/>
    <n v="5"/>
    <n v="0"/>
    <n v="114.93849999999998"/>
  </r>
  <r>
    <x v="1"/>
    <s v="AH-10120"/>
    <s v="Adrian Hane"/>
    <x v="2"/>
    <s v="United States"/>
    <x v="2"/>
    <x v="1"/>
    <n v="94110"/>
    <x v="1"/>
    <s v="OFF-PA-10001878"/>
    <x v="1"/>
    <x v="10"/>
    <s v="Xerox 1891"/>
    <x v="4206"/>
    <n v="5"/>
    <n v="0"/>
    <n v="114.93849999999998"/>
  </r>
  <r>
    <x v="1"/>
    <s v="DB-12910"/>
    <s v="Daniel Byrd"/>
    <x v="2"/>
    <s v="United States"/>
    <x v="213"/>
    <x v="1"/>
    <n v="92630"/>
    <x v="1"/>
    <s v="OFF-PA-10001878"/>
    <x v="1"/>
    <x v="10"/>
    <s v="Xerox 1891"/>
    <x v="4207"/>
    <n v="2"/>
    <n v="0"/>
    <n v="45.975399999999993"/>
  </r>
  <r>
    <x v="3"/>
    <s v="AB-10150"/>
    <s v="Aimee Bixby"/>
    <x v="1"/>
    <s v="United States"/>
    <x v="342"/>
    <x v="3"/>
    <n v="10701"/>
    <x v="3"/>
    <s v="OFF-PA-10001878"/>
    <x v="1"/>
    <x v="10"/>
    <s v="Xerox 1891"/>
    <x v="4207"/>
    <n v="2"/>
    <n v="0"/>
    <n v="45.975399999999993"/>
  </r>
  <r>
    <x v="3"/>
    <s v="NM-18445"/>
    <s v="Nathan Mautz"/>
    <x v="2"/>
    <s v="United States"/>
    <x v="2"/>
    <x v="1"/>
    <n v="94109"/>
    <x v="1"/>
    <s v="OFF-PA-10001878"/>
    <x v="1"/>
    <x v="10"/>
    <s v="Xerox 1891"/>
    <x v="4208"/>
    <n v="1"/>
    <n v="0"/>
    <n v="22.987699999999997"/>
  </r>
  <r>
    <x v="1"/>
    <s v="NM-18520"/>
    <s v="Neoma Murray"/>
    <x v="1"/>
    <s v="United States"/>
    <x v="390"/>
    <x v="1"/>
    <n v="92503"/>
    <x v="1"/>
    <s v="OFF-PA-10001892"/>
    <x v="1"/>
    <x v="10"/>
    <s v="Rediform Wirebound &quot;Phone Memo&quot; Message Book, 11 x 5-3/4"/>
    <x v="3635"/>
    <n v="3"/>
    <n v="0"/>
    <n v="11.230799999999999"/>
  </r>
  <r>
    <x v="0"/>
    <s v="LS-17200"/>
    <s v="Luke Schmidt"/>
    <x v="0"/>
    <s v="United States"/>
    <x v="271"/>
    <x v="0"/>
    <n v="60076"/>
    <x v="0"/>
    <s v="OFF-PA-10001892"/>
    <x v="1"/>
    <x v="10"/>
    <s v="Rediform Wirebound &quot;Phone Memo&quot; Message Book, 11 x 5-3/4"/>
    <x v="3633"/>
    <n v="2"/>
    <n v="0.2"/>
    <n v="4.4311999999999996"/>
  </r>
  <r>
    <x v="1"/>
    <s v="AA-10480"/>
    <s v="Andrew Allen"/>
    <x v="1"/>
    <s v="United States"/>
    <x v="33"/>
    <x v="19"/>
    <n v="65807"/>
    <x v="0"/>
    <s v="OFF-PA-10001892"/>
    <x v="1"/>
    <x v="10"/>
    <s v="Rediform Wirebound &quot;Phone Memo&quot; Message Book, 11 x 5-3/4"/>
    <x v="3634"/>
    <n v="1"/>
    <n v="0"/>
    <n v="3.7435999999999998"/>
  </r>
  <r>
    <x v="0"/>
    <s v="JG-15310"/>
    <s v="Jason Gross"/>
    <x v="0"/>
    <s v="United States"/>
    <x v="225"/>
    <x v="12"/>
    <n v="79762"/>
    <x v="0"/>
    <s v="OFF-PA-10001892"/>
    <x v="1"/>
    <x v="10"/>
    <s v="Rediform Wirebound &quot;Phone Memo&quot; Message Book, 11 x 5-3/4"/>
    <x v="4209"/>
    <n v="7"/>
    <n v="0.2"/>
    <n v="15.509199999999998"/>
  </r>
  <r>
    <x v="1"/>
    <s v="MC-17575"/>
    <s v="Matt Collins"/>
    <x v="1"/>
    <s v="United States"/>
    <x v="47"/>
    <x v="9"/>
    <n v="28314"/>
    <x v="2"/>
    <s v="OFF-PA-10001892"/>
    <x v="1"/>
    <x v="10"/>
    <s v="Rediform Wirebound &quot;Phone Memo&quot; Message Book, 11 x 5-3/4"/>
    <x v="3066"/>
    <n v="4"/>
    <n v="0.2"/>
    <n v="8.8623999999999992"/>
  </r>
  <r>
    <x v="1"/>
    <s v="TW-21025"/>
    <s v="Tamara Willingham"/>
    <x v="2"/>
    <s v="United States"/>
    <x v="382"/>
    <x v="16"/>
    <n v="7060"/>
    <x v="3"/>
    <s v="OFF-PA-10001934"/>
    <x v="1"/>
    <x v="10"/>
    <s v="Xerox 1993"/>
    <x v="3991"/>
    <n v="1"/>
    <n v="0"/>
    <n v="3.1752000000000002"/>
  </r>
  <r>
    <x v="1"/>
    <s v="AA-10480"/>
    <s v="Andrew Allen"/>
    <x v="1"/>
    <s v="United States"/>
    <x v="33"/>
    <x v="19"/>
    <n v="65807"/>
    <x v="0"/>
    <s v="OFF-PA-10001934"/>
    <x v="1"/>
    <x v="10"/>
    <s v="Xerox 1993"/>
    <x v="3994"/>
    <n v="8"/>
    <n v="0"/>
    <n v="25.401600000000002"/>
  </r>
  <r>
    <x v="0"/>
    <s v="JS-15880"/>
    <s v="John Stevenson"/>
    <x v="1"/>
    <s v="United States"/>
    <x v="93"/>
    <x v="12"/>
    <n v="78550"/>
    <x v="0"/>
    <s v="OFF-PA-10001934"/>
    <x v="1"/>
    <x v="10"/>
    <s v="Xerox 1993"/>
    <x v="2626"/>
    <n v="1"/>
    <n v="0.2"/>
    <n v="1.8792"/>
  </r>
  <r>
    <x v="2"/>
    <s v="SU-20665"/>
    <s v="Stephanie Ulpright"/>
    <x v="2"/>
    <s v="United States"/>
    <x v="0"/>
    <x v="0"/>
    <n v="60610"/>
    <x v="0"/>
    <s v="OFF-PA-10001934"/>
    <x v="1"/>
    <x v="10"/>
    <s v="Xerox 1993"/>
    <x v="2192"/>
    <n v="3"/>
    <n v="0.2"/>
    <n v="5.6375999999999999"/>
  </r>
  <r>
    <x v="1"/>
    <s v="CK-12325"/>
    <s v="Christine Kargatis"/>
    <x v="2"/>
    <s v="United States"/>
    <x v="323"/>
    <x v="11"/>
    <n v="71901"/>
    <x v="2"/>
    <s v="OFF-PA-10001934"/>
    <x v="1"/>
    <x v="10"/>
    <s v="Xerox 1993"/>
    <x v="2191"/>
    <n v="4"/>
    <n v="0"/>
    <n v="12.700800000000001"/>
  </r>
  <r>
    <x v="1"/>
    <s v="GB-14575"/>
    <s v="Giulietta Baptist"/>
    <x v="1"/>
    <s v="United States"/>
    <x v="6"/>
    <x v="3"/>
    <n v="10011"/>
    <x v="3"/>
    <s v="OFF-PA-10001934"/>
    <x v="1"/>
    <x v="10"/>
    <s v="Xerox 1993"/>
    <x v="2189"/>
    <n v="2"/>
    <n v="0"/>
    <n v="6.3504000000000005"/>
  </r>
  <r>
    <x v="3"/>
    <s v="CR-12625"/>
    <s v="Corey Roper"/>
    <x v="2"/>
    <s v="United States"/>
    <x v="434"/>
    <x v="6"/>
    <n v="49505"/>
    <x v="0"/>
    <s v="OFF-PA-10001934"/>
    <x v="1"/>
    <x v="10"/>
    <s v="Xerox 1993"/>
    <x v="4025"/>
    <n v="3"/>
    <n v="0"/>
    <n v="9.5256000000000007"/>
  </r>
  <r>
    <x v="1"/>
    <s v="MG-17650"/>
    <s v="Matthew Grinstein"/>
    <x v="2"/>
    <s v="United States"/>
    <x v="19"/>
    <x v="12"/>
    <n v="75081"/>
    <x v="0"/>
    <s v="OFF-PA-10001934"/>
    <x v="1"/>
    <x v="10"/>
    <s v="Xerox 1993"/>
    <x v="2194"/>
    <n v="2"/>
    <n v="0.2"/>
    <n v="3.7584"/>
  </r>
  <r>
    <x v="1"/>
    <s v="AG-10525"/>
    <s v="Andy Gerbode"/>
    <x v="0"/>
    <s v="United States"/>
    <x v="265"/>
    <x v="10"/>
    <n v="33710"/>
    <x v="2"/>
    <s v="OFF-PA-10001937"/>
    <x v="1"/>
    <x v="10"/>
    <s v="Xerox 21"/>
    <x v="2192"/>
    <n v="3"/>
    <n v="0.2"/>
    <n v="5.4432"/>
  </r>
  <r>
    <x v="2"/>
    <s v="NG-18355"/>
    <s v="Nat Gilpin"/>
    <x v="0"/>
    <s v="United States"/>
    <x v="37"/>
    <x v="10"/>
    <n v="33065"/>
    <x v="2"/>
    <s v="OFF-PA-10001937"/>
    <x v="1"/>
    <x v="10"/>
    <s v="Xerox 21"/>
    <x v="2192"/>
    <n v="3"/>
    <n v="0.2"/>
    <n v="5.4432"/>
  </r>
  <r>
    <x v="1"/>
    <s v="SF-20965"/>
    <s v="Sylvia Foulston"/>
    <x v="0"/>
    <s v="United States"/>
    <x v="494"/>
    <x v="12"/>
    <n v="77520"/>
    <x v="0"/>
    <s v="OFF-PA-10001937"/>
    <x v="1"/>
    <x v="10"/>
    <s v="Xerox 21"/>
    <x v="2194"/>
    <n v="2"/>
    <n v="0.2"/>
    <n v="3.6288"/>
  </r>
  <r>
    <x v="2"/>
    <s v="RR-19315"/>
    <s v="Ralph Ritter"/>
    <x v="1"/>
    <s v="United States"/>
    <x v="49"/>
    <x v="0"/>
    <n v="60505"/>
    <x v="0"/>
    <s v="OFF-PA-10001937"/>
    <x v="1"/>
    <x v="10"/>
    <s v="Xerox 21"/>
    <x v="2194"/>
    <n v="2"/>
    <n v="0.2"/>
    <n v="3.6288"/>
  </r>
  <r>
    <x v="3"/>
    <s v="KH-16510"/>
    <s v="Keith Herrera"/>
    <x v="1"/>
    <s v="United States"/>
    <x v="17"/>
    <x v="12"/>
    <n v="77095"/>
    <x v="0"/>
    <s v="OFF-PA-10001937"/>
    <x v="1"/>
    <x v="10"/>
    <s v="Xerox 21"/>
    <x v="2192"/>
    <n v="3"/>
    <n v="0.2"/>
    <n v="5.4432"/>
  </r>
  <r>
    <x v="0"/>
    <s v="BV-11245"/>
    <s v="Benjamin Venier"/>
    <x v="0"/>
    <s v="United States"/>
    <x v="85"/>
    <x v="24"/>
    <n v="37167"/>
    <x v="2"/>
    <s v="OFF-PA-10001937"/>
    <x v="1"/>
    <x v="10"/>
    <s v="Xerox 21"/>
    <x v="3995"/>
    <n v="4"/>
    <n v="0.2"/>
    <n v="7.2576000000000001"/>
  </r>
  <r>
    <x v="1"/>
    <s v="SC-20725"/>
    <s v="Steven Cartwright"/>
    <x v="1"/>
    <s v="United States"/>
    <x v="4"/>
    <x v="20"/>
    <n v="85345"/>
    <x v="1"/>
    <s v="OFF-PA-10001937"/>
    <x v="1"/>
    <x v="10"/>
    <s v="Xerox 21"/>
    <x v="3992"/>
    <n v="7"/>
    <n v="0.2"/>
    <n v="12.700800000000001"/>
  </r>
  <r>
    <x v="0"/>
    <s v="LF-17185"/>
    <s v="Luke Foster"/>
    <x v="1"/>
    <s v="United States"/>
    <x v="24"/>
    <x v="10"/>
    <n v="33180"/>
    <x v="2"/>
    <s v="OFF-PA-10001947"/>
    <x v="1"/>
    <x v="10"/>
    <s v="Xerox 1974"/>
    <x v="4176"/>
    <n v="2"/>
    <n v="0.2"/>
    <n v="3.4683999999999999"/>
  </r>
  <r>
    <x v="0"/>
    <s v="NZ-18565"/>
    <s v="Nick Zandusky"/>
    <x v="2"/>
    <s v="United States"/>
    <x v="2"/>
    <x v="1"/>
    <n v="94110"/>
    <x v="1"/>
    <s v="OFF-PA-10001947"/>
    <x v="1"/>
    <x v="10"/>
    <s v="Xerox 1974"/>
    <x v="2201"/>
    <n v="4"/>
    <n v="0"/>
    <n v="11.720800000000001"/>
  </r>
  <r>
    <x v="1"/>
    <s v="JA-15970"/>
    <s v="Joseph Airdo"/>
    <x v="1"/>
    <s v="United States"/>
    <x v="5"/>
    <x v="1"/>
    <n v="90045"/>
    <x v="1"/>
    <s v="OFF-PA-10001947"/>
    <x v="1"/>
    <x v="10"/>
    <s v="Xerox 1974"/>
    <x v="2202"/>
    <n v="2"/>
    <n v="0"/>
    <n v="5.8604000000000003"/>
  </r>
  <r>
    <x v="1"/>
    <s v="MC-18130"/>
    <s v="Mike Caudle"/>
    <x v="0"/>
    <s v="United States"/>
    <x v="5"/>
    <x v="1"/>
    <n v="90004"/>
    <x v="1"/>
    <s v="OFF-PA-10001947"/>
    <x v="1"/>
    <x v="10"/>
    <s v="Xerox 1974"/>
    <x v="2202"/>
    <n v="2"/>
    <n v="0"/>
    <n v="5.8604000000000003"/>
  </r>
  <r>
    <x v="0"/>
    <s v="SP-20650"/>
    <s v="Stephanie Phelps"/>
    <x v="0"/>
    <s v="United States"/>
    <x v="20"/>
    <x v="1"/>
    <n v="95123"/>
    <x v="1"/>
    <s v="OFF-PA-10001950"/>
    <x v="1"/>
    <x v="10"/>
    <s v="Southworth 25% Cotton Antique Laid Paper &amp; Envelopes"/>
    <x v="4210"/>
    <n v="7"/>
    <n v="0"/>
    <n v="26.270999999999994"/>
  </r>
  <r>
    <x v="1"/>
    <s v="AM-10360"/>
    <s v="Alice McCarthy"/>
    <x v="0"/>
    <s v="United States"/>
    <x v="152"/>
    <x v="12"/>
    <n v="75051"/>
    <x v="0"/>
    <s v="OFF-PA-10001950"/>
    <x v="1"/>
    <x v="10"/>
    <s v="Southworth 25% Cotton Antique Laid Paper &amp; Envelopes"/>
    <x v="1033"/>
    <n v="3"/>
    <n v="0.2"/>
    <n v="6.2549999999999963"/>
  </r>
  <r>
    <x v="3"/>
    <s v="GM-14500"/>
    <s v="Gene McClure"/>
    <x v="1"/>
    <s v="United States"/>
    <x v="18"/>
    <x v="13"/>
    <n v="19140"/>
    <x v="3"/>
    <s v="OFF-PA-10001950"/>
    <x v="1"/>
    <x v="10"/>
    <s v="Southworth 25% Cotton Antique Laid Paper &amp; Envelopes"/>
    <x v="4048"/>
    <n v="6"/>
    <n v="0.2"/>
    <n v="12.509999999999993"/>
  </r>
  <r>
    <x v="2"/>
    <s v="SU-20665"/>
    <s v="Stephanie Ulpright"/>
    <x v="2"/>
    <s v="United States"/>
    <x v="6"/>
    <x v="3"/>
    <n v="10009"/>
    <x v="3"/>
    <s v="OFF-PA-10001950"/>
    <x v="1"/>
    <x v="10"/>
    <s v="Southworth 25% Cotton Antique Laid Paper &amp; Envelopes"/>
    <x v="4211"/>
    <n v="9"/>
    <n v="0"/>
    <n v="33.776999999999994"/>
  </r>
  <r>
    <x v="1"/>
    <s v="SC-20845"/>
    <s v="Sung Chung"/>
    <x v="1"/>
    <s v="United States"/>
    <x v="98"/>
    <x v="7"/>
    <n v="80027"/>
    <x v="1"/>
    <s v="OFF-PA-10001950"/>
    <x v="1"/>
    <x v="10"/>
    <s v="Southworth 25% Cotton Antique Laid Paper &amp; Envelopes"/>
    <x v="4051"/>
    <n v="1"/>
    <n v="0.2"/>
    <n v="2.0849999999999991"/>
  </r>
  <r>
    <x v="1"/>
    <s v="CC-12220"/>
    <s v="Chris Cortes"/>
    <x v="1"/>
    <s v="United States"/>
    <x v="495"/>
    <x v="21"/>
    <n v="42301"/>
    <x v="2"/>
    <s v="OFF-PA-10001952"/>
    <x v="1"/>
    <x v="10"/>
    <s v="Xerox 1902"/>
    <x v="4102"/>
    <n v="2"/>
    <n v="0"/>
    <n v="21.012799999999999"/>
  </r>
  <r>
    <x v="2"/>
    <s v="PS-18760"/>
    <s v="Pamela Stobb"/>
    <x v="1"/>
    <s v="United States"/>
    <x v="130"/>
    <x v="12"/>
    <n v="79907"/>
    <x v="0"/>
    <s v="OFF-PA-10001952"/>
    <x v="1"/>
    <x v="10"/>
    <s v="Xerox 1902"/>
    <x v="4212"/>
    <n v="2"/>
    <n v="0.2"/>
    <n v="11.876799999999998"/>
  </r>
  <r>
    <x v="0"/>
    <s v="EG-13900"/>
    <s v="Emily Grady"/>
    <x v="1"/>
    <s v="United States"/>
    <x v="173"/>
    <x v="3"/>
    <n v="11572"/>
    <x v="3"/>
    <s v="OFF-PA-10001954"/>
    <x v="1"/>
    <x v="10"/>
    <s v="Xerox 1964"/>
    <x v="4213"/>
    <n v="8"/>
    <n v="0"/>
    <n v="84.051199999999994"/>
  </r>
  <r>
    <x v="3"/>
    <s v="JK-15625"/>
    <s v="Jim Karlsson"/>
    <x v="1"/>
    <s v="United States"/>
    <x v="174"/>
    <x v="8"/>
    <n v="98502"/>
    <x v="1"/>
    <s v="OFF-PA-10001954"/>
    <x v="1"/>
    <x v="10"/>
    <s v="Xerox 1964"/>
    <x v="4102"/>
    <n v="2"/>
    <n v="0"/>
    <n v="21.012799999999999"/>
  </r>
  <r>
    <x v="1"/>
    <s v="JG-15160"/>
    <s v="James Galang"/>
    <x v="1"/>
    <s v="United States"/>
    <x v="17"/>
    <x v="12"/>
    <n v="77041"/>
    <x v="0"/>
    <s v="OFF-PA-10001954"/>
    <x v="1"/>
    <x v="10"/>
    <s v="Xerox 1964"/>
    <x v="4214"/>
    <n v="7"/>
    <n v="0.2"/>
    <n v="41.568799999999996"/>
  </r>
  <r>
    <x v="1"/>
    <s v="SJ-20125"/>
    <s v="Sanjit Jacobs"/>
    <x v="2"/>
    <s v="United States"/>
    <x v="109"/>
    <x v="29"/>
    <n v="39212"/>
    <x v="2"/>
    <s v="OFF-PA-10001954"/>
    <x v="1"/>
    <x v="10"/>
    <s v="Xerox 1964"/>
    <x v="4215"/>
    <n v="14"/>
    <n v="0"/>
    <n v="147.08959999999999"/>
  </r>
  <r>
    <x v="1"/>
    <s v="SJ-20125"/>
    <s v="Sanjit Jacobs"/>
    <x v="2"/>
    <s v="United States"/>
    <x v="109"/>
    <x v="29"/>
    <n v="39212"/>
    <x v="2"/>
    <s v="OFF-PA-10001954"/>
    <x v="1"/>
    <x v="10"/>
    <s v="Xerox 1964"/>
    <x v="4102"/>
    <n v="2"/>
    <n v="0"/>
    <n v="21.012799999999999"/>
  </r>
  <r>
    <x v="0"/>
    <s v="AB-10060"/>
    <s v="Adam Bellavance"/>
    <x v="2"/>
    <s v="United States"/>
    <x v="6"/>
    <x v="3"/>
    <n v="10009"/>
    <x v="3"/>
    <s v="OFF-PA-10001970"/>
    <x v="1"/>
    <x v="10"/>
    <s v="Xerox 1881"/>
    <x v="4032"/>
    <n v="2"/>
    <n v="0"/>
    <n v="11.543199999999999"/>
  </r>
  <r>
    <x v="0"/>
    <s v="AB-10060"/>
    <s v="Adam Bellavance"/>
    <x v="2"/>
    <s v="United States"/>
    <x v="6"/>
    <x v="3"/>
    <n v="10009"/>
    <x v="3"/>
    <s v="OFF-PA-10001970"/>
    <x v="1"/>
    <x v="10"/>
    <s v="Xerox 1881"/>
    <x v="4033"/>
    <n v="4"/>
    <n v="0"/>
    <n v="23.086399999999998"/>
  </r>
  <r>
    <x v="1"/>
    <s v="KH-16510"/>
    <s v="Keith Herrera"/>
    <x v="1"/>
    <s v="United States"/>
    <x v="2"/>
    <x v="1"/>
    <n v="94110"/>
    <x v="1"/>
    <s v="OFF-PA-10001970"/>
    <x v="1"/>
    <x v="10"/>
    <s v="Xerox 1908"/>
    <x v="4216"/>
    <n v="1"/>
    <n v="0"/>
    <n v="27.430199999999999"/>
  </r>
  <r>
    <x v="3"/>
    <s v="PO-19180"/>
    <s v="Philisse Overcash"/>
    <x v="2"/>
    <s v="United States"/>
    <x v="0"/>
    <x v="0"/>
    <n v="60623"/>
    <x v="0"/>
    <s v="OFF-PA-10001970"/>
    <x v="1"/>
    <x v="10"/>
    <s v="Xerox 1908"/>
    <x v="4217"/>
    <n v="7"/>
    <n v="0.2"/>
    <n v="113.63939999999998"/>
  </r>
  <r>
    <x v="1"/>
    <s v="EH-14005"/>
    <s v="Erica Hernandez"/>
    <x v="2"/>
    <s v="United States"/>
    <x v="29"/>
    <x v="7"/>
    <n v="80219"/>
    <x v="1"/>
    <s v="OFF-PA-10001970"/>
    <x v="1"/>
    <x v="10"/>
    <s v="Xerox 1881"/>
    <x v="4031"/>
    <n v="3"/>
    <n v="0.2"/>
    <n v="9.9467999999999979"/>
  </r>
  <r>
    <x v="1"/>
    <s v="CS-12355"/>
    <s v="Christine Sundaresam"/>
    <x v="1"/>
    <s v="United States"/>
    <x v="133"/>
    <x v="18"/>
    <n v="30076"/>
    <x v="2"/>
    <s v="OFF-PA-10001970"/>
    <x v="1"/>
    <x v="10"/>
    <s v="Xerox 1908"/>
    <x v="4111"/>
    <n v="5"/>
    <n v="0"/>
    <n v="137.15100000000001"/>
  </r>
  <r>
    <x v="3"/>
    <s v="BT-11530"/>
    <s v="Bradley Talbott"/>
    <x v="2"/>
    <s v="United States"/>
    <x v="5"/>
    <x v="1"/>
    <n v="90036"/>
    <x v="1"/>
    <s v="OFF-PA-10001970"/>
    <x v="1"/>
    <x v="10"/>
    <s v="Xerox 1908"/>
    <x v="4218"/>
    <n v="4"/>
    <n v="0"/>
    <n v="109.7208"/>
  </r>
  <r>
    <x v="1"/>
    <s v="FM-14290"/>
    <s v="Frank Merwin"/>
    <x v="2"/>
    <s v="United States"/>
    <x v="341"/>
    <x v="26"/>
    <n v="2169"/>
    <x v="3"/>
    <s v="OFF-PA-10001970"/>
    <x v="1"/>
    <x v="10"/>
    <s v="Xerox 1881"/>
    <x v="4032"/>
    <n v="2"/>
    <n v="0"/>
    <n v="11.543199999999999"/>
  </r>
  <r>
    <x v="1"/>
    <s v="MS-17980"/>
    <s v="Michael Stewart"/>
    <x v="0"/>
    <s v="United States"/>
    <x v="33"/>
    <x v="19"/>
    <n v="65807"/>
    <x v="0"/>
    <s v="OFF-PA-10001970"/>
    <x v="1"/>
    <x v="10"/>
    <s v="Xerox 1881"/>
    <x v="4147"/>
    <n v="7"/>
    <n v="0"/>
    <n v="40.401199999999996"/>
  </r>
  <r>
    <x v="1"/>
    <s v="SN-20710"/>
    <s v="Steve Nguyen"/>
    <x v="2"/>
    <s v="United States"/>
    <x v="116"/>
    <x v="12"/>
    <n v="77506"/>
    <x v="0"/>
    <s v="OFF-PA-10001970"/>
    <x v="1"/>
    <x v="10"/>
    <s v="Xerox 1881"/>
    <x v="4034"/>
    <n v="2"/>
    <n v="0.2"/>
    <n v="6.6311999999999989"/>
  </r>
  <r>
    <x v="1"/>
    <s v="SP-20860"/>
    <s v="Sung Pak"/>
    <x v="0"/>
    <s v="United States"/>
    <x v="187"/>
    <x v="37"/>
    <n v="55901"/>
    <x v="0"/>
    <s v="OFF-PA-10001970"/>
    <x v="1"/>
    <x v="10"/>
    <s v="Xerox 1881"/>
    <x v="4219"/>
    <n v="3"/>
    <n v="0"/>
    <n v="17.314799999999998"/>
  </r>
  <r>
    <x v="1"/>
    <s v="MH-17455"/>
    <s v="Mark Hamilton"/>
    <x v="1"/>
    <s v="United States"/>
    <x v="6"/>
    <x v="3"/>
    <n v="10011"/>
    <x v="3"/>
    <s v="OFF-PA-10001970"/>
    <x v="1"/>
    <x v="10"/>
    <s v="Xerox 1881"/>
    <x v="4033"/>
    <n v="4"/>
    <n v="0"/>
    <n v="23.086399999999998"/>
  </r>
  <r>
    <x v="1"/>
    <s v="DK-13150"/>
    <s v="David Kendrick"/>
    <x v="0"/>
    <s v="United States"/>
    <x v="6"/>
    <x v="3"/>
    <n v="10009"/>
    <x v="3"/>
    <s v="OFF-PA-10001970"/>
    <x v="1"/>
    <x v="10"/>
    <s v="Xerox 1908"/>
    <x v="4111"/>
    <n v="5"/>
    <n v="0"/>
    <n v="137.15100000000001"/>
  </r>
  <r>
    <x v="1"/>
    <s v="EH-14125"/>
    <s v="Eugene Hildebrand"/>
    <x v="2"/>
    <s v="United States"/>
    <x v="349"/>
    <x v="47"/>
    <n v="26003"/>
    <x v="3"/>
    <s v="OFF-PA-10001970"/>
    <x v="1"/>
    <x v="10"/>
    <s v="Xerox 1908"/>
    <x v="1602"/>
    <n v="8"/>
    <n v="0"/>
    <n v="219.44159999999999"/>
  </r>
  <r>
    <x v="1"/>
    <s v="TC-20980"/>
    <s v="Tamara Chand"/>
    <x v="0"/>
    <s v="United States"/>
    <x v="68"/>
    <x v="3"/>
    <n v="11561"/>
    <x v="3"/>
    <s v="OFF-PA-10001970"/>
    <x v="1"/>
    <x v="10"/>
    <s v="Xerox 1881"/>
    <x v="4146"/>
    <n v="5"/>
    <n v="0"/>
    <n v="28.857999999999997"/>
  </r>
  <r>
    <x v="1"/>
    <s v="RD-19585"/>
    <s v="Rob Dowd"/>
    <x v="1"/>
    <s v="United States"/>
    <x v="5"/>
    <x v="1"/>
    <n v="90008"/>
    <x v="1"/>
    <s v="OFF-PA-10001970"/>
    <x v="1"/>
    <x v="10"/>
    <s v="Xerox 1881"/>
    <x v="4219"/>
    <n v="3"/>
    <n v="0"/>
    <n v="17.314799999999998"/>
  </r>
  <r>
    <x v="1"/>
    <s v="JL-15505"/>
    <s v="Jeremy Lonsdale"/>
    <x v="1"/>
    <s v="United States"/>
    <x v="165"/>
    <x v="1"/>
    <n v="92683"/>
    <x v="1"/>
    <s v="OFF-PA-10001970"/>
    <x v="1"/>
    <x v="10"/>
    <s v="Xerox 1881"/>
    <x v="4032"/>
    <n v="2"/>
    <n v="0"/>
    <n v="11.543199999999999"/>
  </r>
  <r>
    <x v="1"/>
    <s v="RM-19375"/>
    <s v="Raymond Messe"/>
    <x v="1"/>
    <s v="United States"/>
    <x v="108"/>
    <x v="32"/>
    <s v="05408"/>
    <x v="3"/>
    <s v="OFF-PA-10001970"/>
    <x v="1"/>
    <x v="10"/>
    <s v="Xerox 1881"/>
    <x v="4220"/>
    <n v="1"/>
    <n v="0"/>
    <n v="5.7715999999999994"/>
  </r>
  <r>
    <x v="1"/>
    <s v="PW-19030"/>
    <s v="Pauline Webber"/>
    <x v="0"/>
    <s v="United States"/>
    <x v="6"/>
    <x v="3"/>
    <n v="10009"/>
    <x v="3"/>
    <s v="OFF-PA-10001970"/>
    <x v="1"/>
    <x v="10"/>
    <s v="Xerox 1908"/>
    <x v="4079"/>
    <n v="2"/>
    <n v="0"/>
    <n v="54.860399999999998"/>
  </r>
  <r>
    <x v="3"/>
    <s v="VM-21685"/>
    <s v="Valerie Mitchum"/>
    <x v="2"/>
    <s v="United States"/>
    <x v="11"/>
    <x v="8"/>
    <n v="98105"/>
    <x v="1"/>
    <s v="OFF-PA-10001972"/>
    <x v="1"/>
    <x v="10"/>
    <s v="Xerox 214"/>
    <x v="3991"/>
    <n v="1"/>
    <n v="0"/>
    <n v="3.1104000000000003"/>
  </r>
  <r>
    <x v="3"/>
    <s v="MC-17635"/>
    <s v="Matthew Clasen"/>
    <x v="0"/>
    <s v="United States"/>
    <x v="383"/>
    <x v="19"/>
    <n v="63116"/>
    <x v="0"/>
    <s v="OFF-PA-10001972"/>
    <x v="1"/>
    <x v="10"/>
    <s v="Xerox 214"/>
    <x v="2191"/>
    <n v="4"/>
    <n v="0"/>
    <n v="12.441600000000001"/>
  </r>
  <r>
    <x v="1"/>
    <s v="MT-17815"/>
    <s v="Meg Tillman"/>
    <x v="1"/>
    <s v="United States"/>
    <x v="81"/>
    <x v="12"/>
    <n v="77642"/>
    <x v="0"/>
    <s v="OFF-PA-10001972"/>
    <x v="1"/>
    <x v="10"/>
    <s v="Xerox 214"/>
    <x v="2194"/>
    <n v="2"/>
    <n v="0.2"/>
    <n v="3.6288"/>
  </r>
  <r>
    <x v="1"/>
    <s v="KA-16525"/>
    <s v="Kelly Andreada"/>
    <x v="1"/>
    <s v="United States"/>
    <x v="6"/>
    <x v="3"/>
    <n v="10035"/>
    <x v="3"/>
    <s v="OFF-PA-10001972"/>
    <x v="1"/>
    <x v="10"/>
    <s v="Xerox 214"/>
    <x v="2189"/>
    <n v="2"/>
    <n v="0"/>
    <n v="6.2208000000000006"/>
  </r>
  <r>
    <x v="3"/>
    <s v="JK-15730"/>
    <s v="Joe Kamberova"/>
    <x v="1"/>
    <s v="United States"/>
    <x v="32"/>
    <x v="22"/>
    <n v="43229"/>
    <x v="3"/>
    <s v="OFF-PA-10001972"/>
    <x v="1"/>
    <x v="10"/>
    <s v="Xerox 214"/>
    <x v="3992"/>
    <n v="7"/>
    <n v="0.2"/>
    <n v="12.700800000000001"/>
  </r>
  <r>
    <x v="1"/>
    <s v="AD-10180"/>
    <s v="Alan Dominguez"/>
    <x v="2"/>
    <s v="United States"/>
    <x v="111"/>
    <x v="25"/>
    <n v="6824"/>
    <x v="3"/>
    <s v="OFF-PA-10001972"/>
    <x v="1"/>
    <x v="10"/>
    <s v="Xerox 214"/>
    <x v="4025"/>
    <n v="3"/>
    <n v="0"/>
    <n v="9.3312000000000008"/>
  </r>
  <r>
    <x v="3"/>
    <s v="MG-17875"/>
    <s v="Michael Grace"/>
    <x v="2"/>
    <s v="United States"/>
    <x v="71"/>
    <x v="17"/>
    <n v="22204"/>
    <x v="2"/>
    <s v="OFF-PA-10001972"/>
    <x v="1"/>
    <x v="10"/>
    <s v="Xerox 214"/>
    <x v="2190"/>
    <n v="5"/>
    <n v="0"/>
    <n v="15.552000000000001"/>
  </r>
  <r>
    <x v="1"/>
    <s v="AH-10075"/>
    <s v="Adam Hart"/>
    <x v="0"/>
    <s v="United States"/>
    <x v="71"/>
    <x v="12"/>
    <n v="76017"/>
    <x v="0"/>
    <s v="OFF-PA-10001972"/>
    <x v="1"/>
    <x v="10"/>
    <s v="Xerox 214"/>
    <x v="4221"/>
    <n v="10"/>
    <n v="0.2"/>
    <n v="18.143999999999998"/>
  </r>
  <r>
    <x v="1"/>
    <s v="NC-18535"/>
    <s v="Nick Crebassa"/>
    <x v="0"/>
    <s v="United States"/>
    <x v="437"/>
    <x v="26"/>
    <n v="2740"/>
    <x v="3"/>
    <s v="OFF-PA-10001972"/>
    <x v="1"/>
    <x v="10"/>
    <s v="Xerox 214"/>
    <x v="4025"/>
    <n v="3"/>
    <n v="0"/>
    <n v="9.3312000000000008"/>
  </r>
  <r>
    <x v="1"/>
    <s v="BH-11710"/>
    <s v="Brosina Hoffman"/>
    <x v="1"/>
    <s v="United States"/>
    <x v="79"/>
    <x v="4"/>
    <n v="19711"/>
    <x v="3"/>
    <s v="OFF-PA-10001977"/>
    <x v="1"/>
    <x v="10"/>
    <s v="Xerox 194"/>
    <x v="4041"/>
    <n v="3"/>
    <n v="0"/>
    <n v="79.891199999999998"/>
  </r>
  <r>
    <x v="1"/>
    <s v="AF-10870"/>
    <s v="Art Ferguson"/>
    <x v="1"/>
    <s v="United States"/>
    <x v="496"/>
    <x v="10"/>
    <n v="33030"/>
    <x v="2"/>
    <s v="OFF-PA-10001977"/>
    <x v="1"/>
    <x v="10"/>
    <s v="Xerox 194"/>
    <x v="4222"/>
    <n v="1"/>
    <n v="0.2"/>
    <n v="15.534399999999998"/>
  </r>
  <r>
    <x v="1"/>
    <s v="AY-10555"/>
    <s v="Andy Yotov"/>
    <x v="0"/>
    <s v="United States"/>
    <x v="5"/>
    <x v="1"/>
    <n v="90049"/>
    <x v="1"/>
    <s v="OFF-PA-10001977"/>
    <x v="1"/>
    <x v="10"/>
    <s v="Xerox 194"/>
    <x v="4223"/>
    <n v="1"/>
    <n v="0"/>
    <n v="26.630399999999998"/>
  </r>
  <r>
    <x v="0"/>
    <s v="KE-16420"/>
    <s v="Katrina Edelman"/>
    <x v="0"/>
    <s v="United States"/>
    <x v="49"/>
    <x v="7"/>
    <n v="80013"/>
    <x v="1"/>
    <s v="OFF-PA-10001977"/>
    <x v="1"/>
    <x v="10"/>
    <s v="Xerox 194"/>
    <x v="4043"/>
    <n v="4"/>
    <n v="0.2"/>
    <n v="62.137599999999992"/>
  </r>
  <r>
    <x v="3"/>
    <s v="JF-15565"/>
    <s v="Jill Fjeld"/>
    <x v="1"/>
    <s v="United States"/>
    <x v="19"/>
    <x v="12"/>
    <n v="75081"/>
    <x v="0"/>
    <s v="OFF-PA-10001994"/>
    <x v="1"/>
    <x v="10"/>
    <s v="Ink Jet Note and Greeting Cards, 8-1/2&quot; x 5-1/2&quot; Card Size"/>
    <x v="4224"/>
    <n v="3"/>
    <n v="0.2"/>
    <n v="17.534399999999998"/>
  </r>
  <r>
    <x v="0"/>
    <s v="VG-21805"/>
    <s v="Vivek Grady"/>
    <x v="0"/>
    <s v="United States"/>
    <x v="110"/>
    <x v="33"/>
    <n v="47374"/>
    <x v="0"/>
    <s v="OFF-PA-10001994"/>
    <x v="1"/>
    <x v="10"/>
    <s v="Ink Jet Note and Greeting Cards, 8-1/2&quot; x 5-1/2&quot; Card Size"/>
    <x v="4225"/>
    <n v="1"/>
    <n v="0"/>
    <n v="10.3408"/>
  </r>
  <r>
    <x v="3"/>
    <s v="MF-18250"/>
    <s v="Monica Federle"/>
    <x v="0"/>
    <s v="United States"/>
    <x v="287"/>
    <x v="11"/>
    <n v="72209"/>
    <x v="2"/>
    <s v="OFF-PA-10001994"/>
    <x v="1"/>
    <x v="10"/>
    <s v="Ink Jet Note and Greeting Cards, 8-1/2&quot; x 5-1/2&quot; Card Size"/>
    <x v="4226"/>
    <n v="2"/>
    <n v="0"/>
    <n v="20.6816"/>
  </r>
  <r>
    <x v="2"/>
    <s v="TP-21415"/>
    <s v="Tom Prescott"/>
    <x v="1"/>
    <s v="United States"/>
    <x v="11"/>
    <x v="8"/>
    <n v="98115"/>
    <x v="1"/>
    <s v="OFF-PA-10002001"/>
    <x v="1"/>
    <x v="10"/>
    <s v="Xerox 1984"/>
    <x v="2189"/>
    <n v="2"/>
    <n v="0"/>
    <n v="6.3504000000000005"/>
  </r>
  <r>
    <x v="1"/>
    <s v="ZC-21910"/>
    <s v="Zuschuss Carroll"/>
    <x v="1"/>
    <s v="United States"/>
    <x v="72"/>
    <x v="23"/>
    <n v="97301"/>
    <x v="1"/>
    <s v="OFF-PA-10002005"/>
    <x v="1"/>
    <x v="10"/>
    <s v="Xerox 225"/>
    <x v="3995"/>
    <n v="4"/>
    <n v="0.2"/>
    <n v="7.2576000000000001"/>
  </r>
  <r>
    <x v="0"/>
    <s v="GK-14620"/>
    <s v="Grace Kelly"/>
    <x v="0"/>
    <s v="United States"/>
    <x v="5"/>
    <x v="1"/>
    <n v="90049"/>
    <x v="1"/>
    <s v="OFF-PA-10002005"/>
    <x v="1"/>
    <x v="10"/>
    <s v="Xerox 225"/>
    <x v="3946"/>
    <n v="7"/>
    <n v="0"/>
    <n v="21.772800000000004"/>
  </r>
  <r>
    <x v="1"/>
    <s v="SR-20425"/>
    <s v="Sharelle Roach"/>
    <x v="2"/>
    <s v="United States"/>
    <x v="98"/>
    <x v="7"/>
    <n v="80027"/>
    <x v="1"/>
    <s v="OFF-PA-10002005"/>
    <x v="1"/>
    <x v="10"/>
    <s v="Xerox 225"/>
    <x v="3995"/>
    <n v="4"/>
    <n v="0.2"/>
    <n v="7.2576000000000001"/>
  </r>
  <r>
    <x v="1"/>
    <s v="TS-21340"/>
    <s v="Toby Swindell"/>
    <x v="1"/>
    <s v="United States"/>
    <x v="5"/>
    <x v="1"/>
    <n v="90036"/>
    <x v="1"/>
    <s v="OFF-PA-10002005"/>
    <x v="1"/>
    <x v="10"/>
    <s v="Xerox 225"/>
    <x v="4025"/>
    <n v="3"/>
    <n v="0"/>
    <n v="9.3312000000000008"/>
  </r>
  <r>
    <x v="3"/>
    <s v="AG-10330"/>
    <s v="Alex Grayson"/>
    <x v="1"/>
    <s v="United States"/>
    <x v="327"/>
    <x v="1"/>
    <n v="95207"/>
    <x v="1"/>
    <s v="OFF-PA-10002005"/>
    <x v="1"/>
    <x v="10"/>
    <s v="Xerox 225"/>
    <x v="2189"/>
    <n v="2"/>
    <n v="0"/>
    <n v="6.2208000000000006"/>
  </r>
  <r>
    <x v="1"/>
    <s v="MS-17980"/>
    <s v="Michael Stewart"/>
    <x v="0"/>
    <s v="United States"/>
    <x v="17"/>
    <x v="12"/>
    <n v="77095"/>
    <x v="0"/>
    <s v="OFF-PA-10002005"/>
    <x v="1"/>
    <x v="10"/>
    <s v="Xerox 225"/>
    <x v="2193"/>
    <n v="5"/>
    <n v="0.2"/>
    <n v="9.0719999999999992"/>
  </r>
  <r>
    <x v="3"/>
    <s v="LS-17230"/>
    <s v="Lycoris Saunders"/>
    <x v="1"/>
    <s v="United States"/>
    <x v="5"/>
    <x v="1"/>
    <n v="90049"/>
    <x v="1"/>
    <s v="OFF-PA-10002005"/>
    <x v="1"/>
    <x v="10"/>
    <s v="Xerox 225"/>
    <x v="4025"/>
    <n v="3"/>
    <n v="0"/>
    <n v="9.3312000000000008"/>
  </r>
  <r>
    <x v="2"/>
    <s v="JF-15415"/>
    <s v="Jennifer Ferguson"/>
    <x v="1"/>
    <s v="United States"/>
    <x v="11"/>
    <x v="8"/>
    <n v="98105"/>
    <x v="1"/>
    <s v="OFF-PA-10002005"/>
    <x v="1"/>
    <x v="10"/>
    <s v="Xerox 225"/>
    <x v="4025"/>
    <n v="3"/>
    <n v="0"/>
    <n v="9.3312000000000008"/>
  </r>
  <r>
    <x v="3"/>
    <s v="DO-13645"/>
    <s v="Doug O'Connell"/>
    <x v="1"/>
    <s v="United States"/>
    <x v="497"/>
    <x v="11"/>
    <n v="71603"/>
    <x v="2"/>
    <s v="OFF-PA-10002005"/>
    <x v="1"/>
    <x v="10"/>
    <s v="Xerox 225"/>
    <x v="2189"/>
    <n v="2"/>
    <n v="0"/>
    <n v="6.2208000000000006"/>
  </r>
  <r>
    <x v="1"/>
    <s v="GT-14755"/>
    <s v="Guy Thornton"/>
    <x v="1"/>
    <s v="United States"/>
    <x v="93"/>
    <x v="12"/>
    <n v="78550"/>
    <x v="0"/>
    <s v="OFF-PA-10002036"/>
    <x v="1"/>
    <x v="10"/>
    <s v="Xerox 1930"/>
    <x v="2193"/>
    <n v="5"/>
    <n v="0.2"/>
    <n v="9.3960000000000008"/>
  </r>
  <r>
    <x v="1"/>
    <s v="CC-12670"/>
    <s v="Craig Carreira"/>
    <x v="1"/>
    <s v="United States"/>
    <x v="5"/>
    <x v="1"/>
    <n v="90032"/>
    <x v="1"/>
    <s v="OFF-PA-10002036"/>
    <x v="1"/>
    <x v="10"/>
    <s v="Xerox 1930"/>
    <x v="3990"/>
    <n v="6"/>
    <n v="0"/>
    <n v="19.051200000000001"/>
  </r>
  <r>
    <x v="3"/>
    <s v="DM-13525"/>
    <s v="Don Miller"/>
    <x v="0"/>
    <s v="United States"/>
    <x v="17"/>
    <x v="12"/>
    <n v="77070"/>
    <x v="0"/>
    <s v="OFF-PA-10002036"/>
    <x v="1"/>
    <x v="10"/>
    <s v="Xerox 1930"/>
    <x v="2194"/>
    <n v="2"/>
    <n v="0.2"/>
    <n v="3.7584"/>
  </r>
  <r>
    <x v="3"/>
    <s v="JD-15895"/>
    <s v="Jonathan Doherty"/>
    <x v="0"/>
    <s v="United States"/>
    <x v="55"/>
    <x v="27"/>
    <n v="89115"/>
    <x v="1"/>
    <s v="OFF-PA-10002036"/>
    <x v="1"/>
    <x v="10"/>
    <s v="Xerox 1930"/>
    <x v="2190"/>
    <n v="5"/>
    <n v="0"/>
    <n v="15.876000000000001"/>
  </r>
  <r>
    <x v="1"/>
    <s v="DK-12835"/>
    <s v="Damala Kotsonis"/>
    <x v="0"/>
    <s v="United States"/>
    <x v="78"/>
    <x v="23"/>
    <n v="97206"/>
    <x v="1"/>
    <s v="OFF-PA-10002036"/>
    <x v="1"/>
    <x v="10"/>
    <s v="Xerox 1930"/>
    <x v="3993"/>
    <n v="6"/>
    <n v="0.2"/>
    <n v="11.2752"/>
  </r>
  <r>
    <x v="1"/>
    <s v="JD-15895"/>
    <s v="Jonathan Doherty"/>
    <x v="0"/>
    <s v="United States"/>
    <x v="150"/>
    <x v="16"/>
    <n v="7109"/>
    <x v="3"/>
    <s v="OFF-PA-10002105"/>
    <x v="1"/>
    <x v="10"/>
    <s v="Xerox 223"/>
    <x v="2190"/>
    <n v="5"/>
    <n v="0"/>
    <n v="15.552000000000001"/>
  </r>
  <r>
    <x v="1"/>
    <s v="AP-10915"/>
    <s v="Arthur Prichep"/>
    <x v="1"/>
    <s v="United States"/>
    <x v="5"/>
    <x v="1"/>
    <n v="90045"/>
    <x v="1"/>
    <s v="OFF-PA-10002105"/>
    <x v="1"/>
    <x v="10"/>
    <s v="Xerox 223"/>
    <x v="3991"/>
    <n v="1"/>
    <n v="0"/>
    <n v="3.1104000000000003"/>
  </r>
  <r>
    <x v="1"/>
    <s v="AI-10855"/>
    <s v="Arianne Irving"/>
    <x v="1"/>
    <s v="United States"/>
    <x v="266"/>
    <x v="1"/>
    <n v="95661"/>
    <x v="1"/>
    <s v="OFF-PA-10002105"/>
    <x v="1"/>
    <x v="10"/>
    <s v="Xerox 223"/>
    <x v="4025"/>
    <n v="3"/>
    <n v="0"/>
    <n v="9.3312000000000008"/>
  </r>
  <r>
    <x v="3"/>
    <s v="LS-16975"/>
    <s v="Lindsay Shagiari"/>
    <x v="2"/>
    <s v="United States"/>
    <x v="0"/>
    <x v="0"/>
    <n v="60653"/>
    <x v="0"/>
    <s v="OFF-PA-10002109"/>
    <x v="1"/>
    <x v="10"/>
    <s v="Wirebound Voice Message Log Book"/>
    <x v="4227"/>
    <n v="1"/>
    <n v="0.2"/>
    <n v="1.2375999999999996"/>
  </r>
  <r>
    <x v="0"/>
    <s v="RO-19780"/>
    <s v="Rose O'Brian"/>
    <x v="1"/>
    <s v="United States"/>
    <x v="0"/>
    <x v="0"/>
    <n v="60623"/>
    <x v="0"/>
    <s v="OFF-PA-10002109"/>
    <x v="1"/>
    <x v="10"/>
    <s v="Wirebound Voice Message Log Book"/>
    <x v="3086"/>
    <n v="3"/>
    <n v="0.2"/>
    <n v="3.7127999999999988"/>
  </r>
  <r>
    <x v="1"/>
    <s v="AS-10240"/>
    <s v="Alan Shonely"/>
    <x v="1"/>
    <s v="United States"/>
    <x v="185"/>
    <x v="10"/>
    <n v="33614"/>
    <x v="2"/>
    <s v="OFF-PA-10002120"/>
    <x v="1"/>
    <x v="10"/>
    <s v="Xerox 1889"/>
    <x v="4157"/>
    <n v="3"/>
    <n v="0.2"/>
    <n v="47.815200000000004"/>
  </r>
  <r>
    <x v="1"/>
    <s v="SC-20680"/>
    <s v="Steve Carroll"/>
    <x v="2"/>
    <s v="United States"/>
    <x v="479"/>
    <x v="6"/>
    <n v="49423"/>
    <x v="0"/>
    <s v="OFF-PA-10002120"/>
    <x v="1"/>
    <x v="10"/>
    <s v="Xerox 1889"/>
    <x v="4153"/>
    <n v="2"/>
    <n v="0"/>
    <n v="53.860799999999998"/>
  </r>
  <r>
    <x v="3"/>
    <s v="EM-13825"/>
    <s v="Elizabeth Moffitt"/>
    <x v="0"/>
    <s v="United States"/>
    <x v="200"/>
    <x v="16"/>
    <n v="7501"/>
    <x v="3"/>
    <s v="OFF-PA-10002120"/>
    <x v="1"/>
    <x v="10"/>
    <s v="Xerox 1889"/>
    <x v="4154"/>
    <n v="5"/>
    <n v="0"/>
    <n v="134.65199999999999"/>
  </r>
  <r>
    <x v="0"/>
    <s v="RB-19570"/>
    <s v="Rob Beeghly"/>
    <x v="1"/>
    <s v="United States"/>
    <x v="32"/>
    <x v="33"/>
    <n v="47201"/>
    <x v="0"/>
    <s v="OFF-PA-10002137"/>
    <x v="1"/>
    <x v="10"/>
    <s v="Southworth 100% Résumé Paper, 24lb."/>
    <x v="4228"/>
    <n v="5"/>
    <n v="0"/>
    <n v="17.504999999999995"/>
  </r>
  <r>
    <x v="1"/>
    <s v="JF-15190"/>
    <s v="Jamie Frazer"/>
    <x v="1"/>
    <s v="United States"/>
    <x v="384"/>
    <x v="24"/>
    <n v="37604"/>
    <x v="2"/>
    <s v="OFF-PA-10002137"/>
    <x v="1"/>
    <x v="10"/>
    <s v="Southworth 100% Résumé Paper, 24lb."/>
    <x v="3659"/>
    <n v="4"/>
    <n v="0.2"/>
    <n v="7.7799999999999976"/>
  </r>
  <r>
    <x v="1"/>
    <s v="RD-19900"/>
    <s v="Ruben Dartt"/>
    <x v="1"/>
    <s v="United States"/>
    <x v="1"/>
    <x v="1"/>
    <n v="92037"/>
    <x v="1"/>
    <s v="OFF-PA-10002137"/>
    <x v="1"/>
    <x v="10"/>
    <s v="Southworth 100% Résumé Paper, 24lb."/>
    <x v="3660"/>
    <n v="8"/>
    <n v="0"/>
    <n v="28.007999999999996"/>
  </r>
  <r>
    <x v="3"/>
    <s v="KA-16525"/>
    <s v="Kelly Andreada"/>
    <x v="1"/>
    <s v="United States"/>
    <x v="6"/>
    <x v="3"/>
    <n v="10024"/>
    <x v="3"/>
    <s v="OFF-PA-10002137"/>
    <x v="1"/>
    <x v="10"/>
    <s v="Southworth 100% Résumé Paper, 24lb."/>
    <x v="4229"/>
    <n v="14"/>
    <n v="0"/>
    <n v="49.013999999999996"/>
  </r>
  <r>
    <x v="1"/>
    <s v="RB-19330"/>
    <s v="Randy Bradley"/>
    <x v="1"/>
    <s v="United States"/>
    <x v="18"/>
    <x v="13"/>
    <n v="19143"/>
    <x v="3"/>
    <s v="OFF-PA-10002137"/>
    <x v="1"/>
    <x v="10"/>
    <s v="Southworth 100% Résumé Paper, 24lb."/>
    <x v="4230"/>
    <n v="2"/>
    <n v="0.2"/>
    <n v="3.8899999999999988"/>
  </r>
  <r>
    <x v="2"/>
    <s v="PR-18880"/>
    <s v="Patrick Ryan"/>
    <x v="1"/>
    <s v="United States"/>
    <x v="2"/>
    <x v="1"/>
    <n v="94109"/>
    <x v="1"/>
    <s v="OFF-PA-10002137"/>
    <x v="1"/>
    <x v="10"/>
    <s v="Southworth 100% Résumé Paper, 24lb."/>
    <x v="1794"/>
    <n v="1"/>
    <n v="0"/>
    <n v="3.5009999999999994"/>
  </r>
  <r>
    <x v="1"/>
    <s v="DB-13660"/>
    <s v="Duane Benoit"/>
    <x v="1"/>
    <s v="United States"/>
    <x v="270"/>
    <x v="25"/>
    <n v="6457"/>
    <x v="3"/>
    <s v="OFF-PA-10002137"/>
    <x v="1"/>
    <x v="10"/>
    <s v="Southworth 100% Résumé Paper, 24lb."/>
    <x v="1794"/>
    <n v="1"/>
    <n v="0"/>
    <n v="3.5009999999999994"/>
  </r>
  <r>
    <x v="1"/>
    <s v="AS-10090"/>
    <s v="Adam Shillingsburg"/>
    <x v="1"/>
    <s v="United States"/>
    <x v="33"/>
    <x v="19"/>
    <n v="65807"/>
    <x v="0"/>
    <s v="OFF-PA-10002160"/>
    <x v="1"/>
    <x v="10"/>
    <s v="Xerox 1978"/>
    <x v="1830"/>
    <n v="3"/>
    <n v="0"/>
    <n v="8.4966000000000008"/>
  </r>
  <r>
    <x v="1"/>
    <s v="CR-12730"/>
    <s v="Craig Reiter"/>
    <x v="1"/>
    <s v="United States"/>
    <x v="0"/>
    <x v="0"/>
    <n v="60610"/>
    <x v="0"/>
    <s v="OFF-PA-10002160"/>
    <x v="1"/>
    <x v="10"/>
    <s v="Xerox 1978"/>
    <x v="4231"/>
    <n v="5"/>
    <n v="0.2"/>
    <n v="8.3810000000000002"/>
  </r>
  <r>
    <x v="2"/>
    <s v="EM-14140"/>
    <s v="Eugene Moren"/>
    <x v="2"/>
    <s v="United States"/>
    <x v="190"/>
    <x v="20"/>
    <n v="85301"/>
    <x v="1"/>
    <s v="OFF-PA-10002160"/>
    <x v="1"/>
    <x v="10"/>
    <s v="Xerox 1978"/>
    <x v="4231"/>
    <n v="5"/>
    <n v="0.2"/>
    <n v="8.3810000000000002"/>
  </r>
  <r>
    <x v="1"/>
    <s v="MS-17770"/>
    <s v="Maxwell Schwartz"/>
    <x v="1"/>
    <s v="United States"/>
    <x v="11"/>
    <x v="8"/>
    <n v="98105"/>
    <x v="1"/>
    <s v="OFF-PA-10002160"/>
    <x v="1"/>
    <x v="10"/>
    <s v="Xerox 1978"/>
    <x v="4232"/>
    <n v="6"/>
    <n v="0"/>
    <n v="16.993200000000002"/>
  </r>
  <r>
    <x v="1"/>
    <s v="DL-13495"/>
    <s v="Dionis Lloyd"/>
    <x v="0"/>
    <s v="United States"/>
    <x v="15"/>
    <x v="6"/>
    <n v="48227"/>
    <x v="0"/>
    <s v="OFF-PA-10002160"/>
    <x v="1"/>
    <x v="10"/>
    <s v="Xerox 1978"/>
    <x v="1830"/>
    <n v="3"/>
    <n v="0"/>
    <n v="8.4966000000000008"/>
  </r>
  <r>
    <x v="1"/>
    <s v="KB-16315"/>
    <s v="Karl Braun"/>
    <x v="1"/>
    <s v="United States"/>
    <x v="79"/>
    <x v="4"/>
    <n v="19711"/>
    <x v="3"/>
    <s v="OFF-PA-10002160"/>
    <x v="1"/>
    <x v="10"/>
    <s v="Xerox 1978"/>
    <x v="1830"/>
    <n v="3"/>
    <n v="0"/>
    <n v="8.4966000000000008"/>
  </r>
  <r>
    <x v="1"/>
    <s v="PJ-18835"/>
    <s v="Patrick Jones"/>
    <x v="0"/>
    <s v="United States"/>
    <x v="19"/>
    <x v="12"/>
    <n v="75217"/>
    <x v="0"/>
    <s v="OFF-PA-10002160"/>
    <x v="1"/>
    <x v="10"/>
    <s v="Xerox 1978"/>
    <x v="3960"/>
    <n v="2"/>
    <n v="0.2"/>
    <n v="3.3524000000000003"/>
  </r>
  <r>
    <x v="0"/>
    <s v="MM-18280"/>
    <s v="Muhammed MacIntyre"/>
    <x v="0"/>
    <s v="United States"/>
    <x v="472"/>
    <x v="12"/>
    <n v="76117"/>
    <x v="0"/>
    <s v="OFF-PA-10002160"/>
    <x v="1"/>
    <x v="10"/>
    <s v="Xerox 1978"/>
    <x v="4233"/>
    <n v="7"/>
    <n v="0.2"/>
    <n v="11.733400000000001"/>
  </r>
  <r>
    <x v="1"/>
    <s v="RK-19300"/>
    <s v="Ralph Kennedy"/>
    <x v="1"/>
    <s v="United States"/>
    <x v="18"/>
    <x v="13"/>
    <n v="19140"/>
    <x v="3"/>
    <s v="OFF-PA-10002195"/>
    <x v="1"/>
    <x v="10"/>
    <s v="RSVP Cards &amp; Envelopes, Blank White, 8-1/2&quot; X 11&quot;, 24 Cards/25 Envelopes/Set"/>
    <x v="2634"/>
    <n v="3"/>
    <n v="0.2"/>
    <n v="4.1147999999999998"/>
  </r>
  <r>
    <x v="3"/>
    <s v="VF-21715"/>
    <s v="Vicky Freymann"/>
    <x v="2"/>
    <s v="United States"/>
    <x v="5"/>
    <x v="1"/>
    <n v="90045"/>
    <x v="1"/>
    <s v="OFF-PA-10002195"/>
    <x v="1"/>
    <x v="10"/>
    <s v="Xerox 1966"/>
    <x v="3991"/>
    <n v="1"/>
    <n v="0"/>
    <n v="3.1752000000000002"/>
  </r>
  <r>
    <x v="3"/>
    <s v="AM-10705"/>
    <s v="Anne McFarland"/>
    <x v="1"/>
    <s v="United States"/>
    <x v="166"/>
    <x v="5"/>
    <n v="2920"/>
    <x v="3"/>
    <s v="OFF-PA-10002195"/>
    <x v="1"/>
    <x v="10"/>
    <s v="RSVP Cards &amp; Envelopes, Blank White, 8-1/2&quot; X 11&quot;, 24 Cards/25 Envelopes/Set"/>
    <x v="1084"/>
    <n v="2"/>
    <n v="0"/>
    <n v="4.7751999999999999"/>
  </r>
  <r>
    <x v="1"/>
    <s v="LS-16945"/>
    <s v="Linda Southworth"/>
    <x v="0"/>
    <s v="United States"/>
    <x v="19"/>
    <x v="12"/>
    <n v="75220"/>
    <x v="0"/>
    <s v="OFF-PA-10002195"/>
    <x v="1"/>
    <x v="10"/>
    <s v="Xerox 1966"/>
    <x v="3993"/>
    <n v="6"/>
    <n v="0.2"/>
    <n v="11.2752"/>
  </r>
  <r>
    <x v="2"/>
    <s v="AZ-10750"/>
    <s v="Annie Zypern"/>
    <x v="1"/>
    <s v="United States"/>
    <x v="19"/>
    <x v="12"/>
    <n v="75217"/>
    <x v="0"/>
    <s v="OFF-PA-10002195"/>
    <x v="1"/>
    <x v="10"/>
    <s v="Xerox 1966"/>
    <x v="2626"/>
    <n v="1"/>
    <n v="0.2"/>
    <n v="1.8792"/>
  </r>
  <r>
    <x v="1"/>
    <s v="KB-16585"/>
    <s v="Ken Black"/>
    <x v="0"/>
    <s v="United States"/>
    <x v="3"/>
    <x v="2"/>
    <n v="70506"/>
    <x v="2"/>
    <s v="OFF-PA-10002195"/>
    <x v="1"/>
    <x v="10"/>
    <s v="Xerox 1966"/>
    <x v="2189"/>
    <n v="2"/>
    <n v="0"/>
    <n v="6.3504000000000005"/>
  </r>
  <r>
    <x v="1"/>
    <s v="FC-14245"/>
    <s v="Frank Carlisle"/>
    <x v="2"/>
    <s v="United States"/>
    <x v="70"/>
    <x v="22"/>
    <n v="44107"/>
    <x v="3"/>
    <s v="OFF-PA-10002195"/>
    <x v="1"/>
    <x v="10"/>
    <s v="RSVP Cards &amp; Envelopes, Blank White, 8-1/2&quot; X 11&quot;, 24 Cards/25 Envelopes/Set"/>
    <x v="4234"/>
    <n v="1"/>
    <n v="0.2"/>
    <n v="1.3715999999999999"/>
  </r>
  <r>
    <x v="3"/>
    <s v="DL-13315"/>
    <s v="Delfina Latchford"/>
    <x v="1"/>
    <s v="United States"/>
    <x v="120"/>
    <x v="24"/>
    <n v="37918"/>
    <x v="2"/>
    <s v="OFF-PA-10002195"/>
    <x v="1"/>
    <x v="10"/>
    <s v="RSVP Cards &amp; Envelopes, Blank White, 8-1/2&quot; X 11&quot;, 24 Cards/25 Envelopes/Set"/>
    <x v="2634"/>
    <n v="3"/>
    <n v="0.2"/>
    <n v="4.1147999999999998"/>
  </r>
  <r>
    <x v="3"/>
    <s v="DM-13015"/>
    <s v="Darrin Martin"/>
    <x v="1"/>
    <s v="United States"/>
    <x v="127"/>
    <x v="22"/>
    <n v="43130"/>
    <x v="3"/>
    <s v="OFF-PA-10002195"/>
    <x v="1"/>
    <x v="10"/>
    <s v="Xerox 1966"/>
    <x v="2194"/>
    <n v="2"/>
    <n v="0.2"/>
    <n v="3.7584"/>
  </r>
  <r>
    <x v="1"/>
    <s v="BC-11125"/>
    <s v="Becky Castell"/>
    <x v="2"/>
    <s v="United States"/>
    <x v="86"/>
    <x v="1"/>
    <n v="92677"/>
    <x v="1"/>
    <s v="OFF-PA-10002195"/>
    <x v="1"/>
    <x v="10"/>
    <s v="Xerox 1966"/>
    <x v="2189"/>
    <n v="2"/>
    <n v="0"/>
    <n v="6.3504000000000005"/>
  </r>
  <r>
    <x v="1"/>
    <s v="EM-13825"/>
    <s v="Elizabeth Moffitt"/>
    <x v="0"/>
    <s v="United States"/>
    <x v="75"/>
    <x v="18"/>
    <n v="30328"/>
    <x v="2"/>
    <s v="OFF-PA-10002195"/>
    <x v="1"/>
    <x v="10"/>
    <s v="RSVP Cards &amp; Envelopes, Blank White, 8-1/2&quot; X 11&quot;, 24 Cards/25 Envelopes/Set"/>
    <x v="700"/>
    <n v="3"/>
    <n v="0"/>
    <n v="7.1627999999999998"/>
  </r>
  <r>
    <x v="1"/>
    <s v="RC-19960"/>
    <s v="Ryan Crowe"/>
    <x v="1"/>
    <s v="United States"/>
    <x v="434"/>
    <x v="6"/>
    <n v="49505"/>
    <x v="0"/>
    <s v="OFF-PA-10002195"/>
    <x v="1"/>
    <x v="10"/>
    <s v="RSVP Cards &amp; Envelopes, Blank White, 8-1/2&quot; X 11&quot;, 24 Cards/25 Envelopes/Set"/>
    <x v="697"/>
    <n v="7"/>
    <n v="0"/>
    <n v="16.713200000000001"/>
  </r>
  <r>
    <x v="3"/>
    <s v="PK-19075"/>
    <s v="Pete Kriz"/>
    <x v="1"/>
    <s v="United States"/>
    <x v="15"/>
    <x v="6"/>
    <n v="48227"/>
    <x v="0"/>
    <s v="OFF-PA-10002222"/>
    <x v="1"/>
    <x v="10"/>
    <s v="Xerox Color Copier Paper, 11&quot; x 17&quot;, Ream"/>
    <x v="4235"/>
    <n v="4"/>
    <n v="0"/>
    <n v="42.025599999999997"/>
  </r>
  <r>
    <x v="1"/>
    <s v="SW-20245"/>
    <s v="Scot Wooten"/>
    <x v="1"/>
    <s v="United States"/>
    <x v="327"/>
    <x v="1"/>
    <n v="95207"/>
    <x v="1"/>
    <s v="OFF-PA-10002222"/>
    <x v="1"/>
    <x v="10"/>
    <s v="Xerox Color Copier Paper, 11&quot; x 17&quot;, Ream"/>
    <x v="4236"/>
    <n v="7"/>
    <n v="0"/>
    <n v="73.544799999999995"/>
  </r>
  <r>
    <x v="1"/>
    <s v="SH-19975"/>
    <s v="Sally Hughsby"/>
    <x v="0"/>
    <s v="United States"/>
    <x v="153"/>
    <x v="40"/>
    <n v="83605"/>
    <x v="1"/>
    <s v="OFF-PA-10002222"/>
    <x v="1"/>
    <x v="10"/>
    <s v="Xerox Color Copier Paper, 11&quot; x 17&quot;, Ream"/>
    <x v="4235"/>
    <n v="4"/>
    <n v="0"/>
    <n v="42.025599999999997"/>
  </r>
  <r>
    <x v="1"/>
    <s v="EH-13990"/>
    <s v="Erica Hackney"/>
    <x v="1"/>
    <s v="United States"/>
    <x v="169"/>
    <x v="25"/>
    <n v="6450"/>
    <x v="3"/>
    <s v="OFF-PA-10002222"/>
    <x v="1"/>
    <x v="10"/>
    <s v="Xerox Color Copier Paper, 11&quot; x 17&quot;, Ream"/>
    <x v="4102"/>
    <n v="2"/>
    <n v="0"/>
    <n v="21.012799999999999"/>
  </r>
  <r>
    <x v="3"/>
    <s v="TW-21025"/>
    <s v="Tamara Willingham"/>
    <x v="2"/>
    <s v="United States"/>
    <x v="11"/>
    <x v="8"/>
    <n v="98105"/>
    <x v="1"/>
    <s v="OFF-PA-10002222"/>
    <x v="1"/>
    <x v="10"/>
    <s v="Xerox Color Copier Paper, 11&quot; x 17&quot;, Ream"/>
    <x v="4089"/>
    <n v="5"/>
    <n v="0"/>
    <n v="52.531999999999996"/>
  </r>
  <r>
    <x v="1"/>
    <s v="BP-11290"/>
    <s v="Beth Paige"/>
    <x v="1"/>
    <s v="United States"/>
    <x v="32"/>
    <x v="22"/>
    <n v="43229"/>
    <x v="3"/>
    <s v="OFF-PA-10002222"/>
    <x v="1"/>
    <x v="10"/>
    <s v="Xerox Color Copier Paper, 11&quot; x 17&quot;, Ream"/>
    <x v="4037"/>
    <n v="5"/>
    <n v="0.2"/>
    <n v="29.691999999999993"/>
  </r>
  <r>
    <x v="1"/>
    <s v="BB-11545"/>
    <s v="Brenda Bowman"/>
    <x v="0"/>
    <s v="United States"/>
    <x v="17"/>
    <x v="12"/>
    <n v="77070"/>
    <x v="0"/>
    <s v="OFF-PA-10002230"/>
    <x v="1"/>
    <x v="10"/>
    <s v="Xerox 1897"/>
    <x v="4237"/>
    <n v="8"/>
    <n v="0.2"/>
    <n v="11.553600000000003"/>
  </r>
  <r>
    <x v="1"/>
    <s v="SV-20785"/>
    <s v="Stewart Visinsky"/>
    <x v="1"/>
    <s v="United States"/>
    <x v="18"/>
    <x v="13"/>
    <n v="19140"/>
    <x v="3"/>
    <s v="OFF-PA-10002230"/>
    <x v="1"/>
    <x v="10"/>
    <s v="Xerox 1897"/>
    <x v="3922"/>
    <n v="2"/>
    <n v="0.2"/>
    <n v="2.8884000000000007"/>
  </r>
  <r>
    <x v="0"/>
    <s v="AC-10660"/>
    <s v="Anna Chung"/>
    <x v="1"/>
    <s v="United States"/>
    <x v="125"/>
    <x v="22"/>
    <n v="44134"/>
    <x v="3"/>
    <s v="OFF-PA-10002230"/>
    <x v="1"/>
    <x v="10"/>
    <s v="Xerox 1897"/>
    <x v="3922"/>
    <n v="2"/>
    <n v="0.2"/>
    <n v="2.8884000000000007"/>
  </r>
  <r>
    <x v="0"/>
    <s v="CC-12145"/>
    <s v="Charles Crestani"/>
    <x v="1"/>
    <s v="United States"/>
    <x v="1"/>
    <x v="1"/>
    <n v="92105"/>
    <x v="1"/>
    <s v="OFF-PA-10002230"/>
    <x v="1"/>
    <x v="10"/>
    <s v="Xerox 1897"/>
    <x v="746"/>
    <n v="4"/>
    <n v="0"/>
    <n v="9.7608000000000015"/>
  </r>
  <r>
    <x v="3"/>
    <s v="TB-21250"/>
    <s v="Tim Brockman"/>
    <x v="1"/>
    <s v="United States"/>
    <x v="6"/>
    <x v="3"/>
    <n v="10024"/>
    <x v="3"/>
    <s v="OFF-PA-10002245"/>
    <x v="1"/>
    <x v="10"/>
    <s v="Xerox 1895"/>
    <x v="2201"/>
    <n v="4"/>
    <n v="0"/>
    <n v="10.763999999999999"/>
  </r>
  <r>
    <x v="1"/>
    <s v="BM-11650"/>
    <s v="Brian Moss"/>
    <x v="0"/>
    <s v="United States"/>
    <x v="19"/>
    <x v="12"/>
    <n v="75217"/>
    <x v="0"/>
    <s v="OFF-PA-10002245"/>
    <x v="1"/>
    <x v="10"/>
    <s v="Xerox 1895"/>
    <x v="2498"/>
    <n v="3"/>
    <n v="0.2"/>
    <n v="4.4849999999999994"/>
  </r>
  <r>
    <x v="1"/>
    <s v="PF-19120"/>
    <s v="Peter Fuller"/>
    <x v="1"/>
    <s v="United States"/>
    <x v="219"/>
    <x v="20"/>
    <n v="85234"/>
    <x v="1"/>
    <s v="OFF-PA-10002245"/>
    <x v="1"/>
    <x v="10"/>
    <s v="Xerox 1895"/>
    <x v="4176"/>
    <n v="2"/>
    <n v="0.2"/>
    <n v="2.9899999999999993"/>
  </r>
  <r>
    <x v="1"/>
    <s v="SP-20920"/>
    <s v="Susan Pistek"/>
    <x v="1"/>
    <s v="United States"/>
    <x v="5"/>
    <x v="1"/>
    <n v="90036"/>
    <x v="1"/>
    <s v="OFF-PA-10002245"/>
    <x v="1"/>
    <x v="10"/>
    <s v="Xerox 1895"/>
    <x v="4238"/>
    <n v="9"/>
    <n v="0"/>
    <n v="24.218999999999998"/>
  </r>
  <r>
    <x v="1"/>
    <s v="AA-10375"/>
    <s v="Allen Armold"/>
    <x v="1"/>
    <s v="United States"/>
    <x v="6"/>
    <x v="3"/>
    <n v="10035"/>
    <x v="3"/>
    <s v="OFF-PA-10002245"/>
    <x v="1"/>
    <x v="10"/>
    <s v="Xerox 1895"/>
    <x v="2200"/>
    <n v="3"/>
    <n v="0"/>
    <n v="8.0730000000000004"/>
  </r>
  <r>
    <x v="2"/>
    <s v="RA-19885"/>
    <s v="Ruben Ausman"/>
    <x v="0"/>
    <s v="United States"/>
    <x v="2"/>
    <x v="1"/>
    <n v="94109"/>
    <x v="1"/>
    <s v="OFF-PA-10002245"/>
    <x v="1"/>
    <x v="10"/>
    <s v="Xerox 1895"/>
    <x v="2529"/>
    <n v="6"/>
    <n v="0"/>
    <n v="16.146000000000001"/>
  </r>
  <r>
    <x v="1"/>
    <s v="AC-10660"/>
    <s v="Anna Chung"/>
    <x v="1"/>
    <s v="United States"/>
    <x v="224"/>
    <x v="33"/>
    <n v="46226"/>
    <x v="0"/>
    <s v="OFF-PA-10002245"/>
    <x v="1"/>
    <x v="10"/>
    <s v="Xerox 1895"/>
    <x v="2529"/>
    <n v="6"/>
    <n v="0"/>
    <n v="16.146000000000001"/>
  </r>
  <r>
    <x v="1"/>
    <s v="CS-12130"/>
    <s v="Chad Sievert"/>
    <x v="1"/>
    <s v="United States"/>
    <x v="498"/>
    <x v="7"/>
    <n v="80112"/>
    <x v="1"/>
    <s v="OFF-PA-10002246"/>
    <x v="1"/>
    <x v="10"/>
    <s v="Wirebound Four 2-3/4 x 5 Forms per Page, 400 Sets per Book"/>
    <x v="2492"/>
    <n v="3"/>
    <n v="0.2"/>
    <n v="5.6115000000000004"/>
  </r>
  <r>
    <x v="1"/>
    <s v="HF-14995"/>
    <s v="Herbert Flentye"/>
    <x v="1"/>
    <s v="United States"/>
    <x v="2"/>
    <x v="1"/>
    <n v="94109"/>
    <x v="1"/>
    <s v="OFF-PA-10002246"/>
    <x v="1"/>
    <x v="10"/>
    <s v="Wirebound Four 2-3/4 x 5 Forms per Page, 400 Sets per Book"/>
    <x v="4239"/>
    <n v="3"/>
    <n v="0"/>
    <n v="9.4815000000000005"/>
  </r>
  <r>
    <x v="3"/>
    <s v="SZ-20035"/>
    <s v="Sam Zeldin"/>
    <x v="2"/>
    <s v="United States"/>
    <x v="127"/>
    <x v="22"/>
    <n v="43130"/>
    <x v="3"/>
    <s v="OFF-PA-10002246"/>
    <x v="1"/>
    <x v="10"/>
    <s v="Wirebound Four 2-3/4 x 5 Forms per Page, 400 Sets per Book"/>
    <x v="4240"/>
    <n v="6"/>
    <n v="0.2"/>
    <n v="11.223000000000001"/>
  </r>
  <r>
    <x v="1"/>
    <s v="PS-19045"/>
    <s v="Penelope Sewall"/>
    <x v="2"/>
    <s v="United States"/>
    <x v="173"/>
    <x v="1"/>
    <n v="92054"/>
    <x v="1"/>
    <s v="OFF-PA-10002246"/>
    <x v="1"/>
    <x v="10"/>
    <s v="Wirebound Four 2-3/4 x 5 Forms per Page, 400 Sets per Book"/>
    <x v="4241"/>
    <n v="2"/>
    <n v="0"/>
    <n v="6.3209999999999997"/>
  </r>
  <r>
    <x v="3"/>
    <s v="LC-16870"/>
    <s v="Lena Cacioppo"/>
    <x v="1"/>
    <s v="United States"/>
    <x v="344"/>
    <x v="7"/>
    <n v="80229"/>
    <x v="1"/>
    <s v="OFF-PA-10002246"/>
    <x v="1"/>
    <x v="10"/>
    <s v="Wirebound Four 2-3/4 x 5 Forms per Page, 400 Sets per Book"/>
    <x v="4242"/>
    <n v="2"/>
    <n v="0.2"/>
    <n v="3.7409999999999997"/>
  </r>
  <r>
    <x v="1"/>
    <s v="MH-17620"/>
    <s v="Matt Hagelstein"/>
    <x v="0"/>
    <s v="United States"/>
    <x v="319"/>
    <x v="22"/>
    <n v="45231"/>
    <x v="3"/>
    <s v="OFF-PA-10002246"/>
    <x v="1"/>
    <x v="10"/>
    <s v="Wirebound Four 2-3/4 x 5 Forms per Page, 400 Sets per Book"/>
    <x v="4240"/>
    <n v="6"/>
    <n v="0.2"/>
    <n v="11.223000000000001"/>
  </r>
  <r>
    <x v="3"/>
    <s v="GB-14530"/>
    <s v="George Bell"/>
    <x v="0"/>
    <s v="United States"/>
    <x v="157"/>
    <x v="3"/>
    <n v="13021"/>
    <x v="3"/>
    <s v="OFF-PA-10002250"/>
    <x v="1"/>
    <x v="10"/>
    <s v="Things To Do Today Pad"/>
    <x v="4243"/>
    <n v="8"/>
    <n v="0"/>
    <n v="22.540800000000001"/>
  </r>
  <r>
    <x v="1"/>
    <s v="LW-16990"/>
    <s v="Lindsay Williams"/>
    <x v="0"/>
    <s v="United States"/>
    <x v="2"/>
    <x v="1"/>
    <n v="94109"/>
    <x v="1"/>
    <s v="OFF-PA-10002250"/>
    <x v="1"/>
    <x v="10"/>
    <s v="Things To Do Today Pad"/>
    <x v="4244"/>
    <n v="3"/>
    <n v="0"/>
    <n v="8.4527999999999999"/>
  </r>
  <r>
    <x v="1"/>
    <s v="GB-14530"/>
    <s v="George Bell"/>
    <x v="0"/>
    <s v="United States"/>
    <x v="30"/>
    <x v="12"/>
    <n v="76106"/>
    <x v="0"/>
    <s v="OFF-PA-10002250"/>
    <x v="1"/>
    <x v="10"/>
    <s v="Things To Do Today Pad"/>
    <x v="4245"/>
    <n v="2"/>
    <n v="0.2"/>
    <n v="3.2871999999999999"/>
  </r>
  <r>
    <x v="1"/>
    <s v="ON-18715"/>
    <s v="Odella Nelson"/>
    <x v="0"/>
    <s v="United States"/>
    <x v="17"/>
    <x v="12"/>
    <n v="77095"/>
    <x v="0"/>
    <s v="OFF-PA-10002250"/>
    <x v="1"/>
    <x v="10"/>
    <s v="Things To Do Today Pad"/>
    <x v="4246"/>
    <n v="3"/>
    <n v="0.2"/>
    <n v="4.9307999999999996"/>
  </r>
  <r>
    <x v="1"/>
    <s v="EP-13915"/>
    <s v="Emily Phan"/>
    <x v="1"/>
    <s v="United States"/>
    <x v="13"/>
    <x v="10"/>
    <n v="32216"/>
    <x v="2"/>
    <s v="OFF-PA-10002250"/>
    <x v="1"/>
    <x v="10"/>
    <s v="Things To Do Today Pad"/>
    <x v="4247"/>
    <n v="5"/>
    <n v="0.2"/>
    <n v="8.218"/>
  </r>
  <r>
    <x v="1"/>
    <s v="AG-10270"/>
    <s v="Alejandro Grove"/>
    <x v="1"/>
    <s v="United States"/>
    <x v="236"/>
    <x v="42"/>
    <n v="68104"/>
    <x v="0"/>
    <s v="OFF-PA-10002250"/>
    <x v="1"/>
    <x v="10"/>
    <s v="Things To Do Today Pad"/>
    <x v="4244"/>
    <n v="3"/>
    <n v="0"/>
    <n v="8.4527999999999999"/>
  </r>
  <r>
    <x v="0"/>
    <s v="FA-14230"/>
    <s v="Frank Atkinson"/>
    <x v="0"/>
    <s v="United States"/>
    <x v="142"/>
    <x v="9"/>
    <n v="27604"/>
    <x v="2"/>
    <s v="OFF-PA-10002250"/>
    <x v="1"/>
    <x v="10"/>
    <s v="Things To Do Today Pad"/>
    <x v="4245"/>
    <n v="2"/>
    <n v="0.2"/>
    <n v="3.2871999999999999"/>
  </r>
  <r>
    <x v="0"/>
    <s v="SP-20650"/>
    <s v="Stephanie Phelps"/>
    <x v="0"/>
    <s v="United States"/>
    <x v="20"/>
    <x v="1"/>
    <n v="95123"/>
    <x v="1"/>
    <s v="OFF-PA-10002254"/>
    <x v="1"/>
    <x v="10"/>
    <s v="Xerox 1883"/>
    <x v="4248"/>
    <n v="4"/>
    <n v="0"/>
    <n v="48.539199999999994"/>
  </r>
  <r>
    <x v="3"/>
    <s v="RM-19750"/>
    <s v="Roland Murray"/>
    <x v="1"/>
    <s v="United States"/>
    <x v="6"/>
    <x v="3"/>
    <n v="10011"/>
    <x v="3"/>
    <s v="OFF-PA-10002254"/>
    <x v="1"/>
    <x v="10"/>
    <s v="Xerox 1883"/>
    <x v="4249"/>
    <n v="1"/>
    <n v="0"/>
    <n v="12.134799999999998"/>
  </r>
  <r>
    <x v="2"/>
    <s v="MA-17560"/>
    <s v="Matt Abelman"/>
    <x v="2"/>
    <s v="United States"/>
    <x v="6"/>
    <x v="3"/>
    <n v="10024"/>
    <x v="3"/>
    <s v="OFF-PA-10002254"/>
    <x v="1"/>
    <x v="10"/>
    <s v="Xerox 1883"/>
    <x v="4250"/>
    <n v="7"/>
    <n v="0"/>
    <n v="84.943599999999989"/>
  </r>
  <r>
    <x v="3"/>
    <s v="NS-18640"/>
    <s v="Noel Staavos"/>
    <x v="0"/>
    <s v="United States"/>
    <x v="5"/>
    <x v="1"/>
    <n v="90049"/>
    <x v="1"/>
    <s v="OFF-PA-10002254"/>
    <x v="1"/>
    <x v="10"/>
    <s v="Xerox 1883"/>
    <x v="4251"/>
    <n v="3"/>
    <n v="0"/>
    <n v="36.404399999999995"/>
  </r>
  <r>
    <x v="1"/>
    <s v="JW-16075"/>
    <s v="Julia West"/>
    <x v="1"/>
    <s v="United States"/>
    <x v="13"/>
    <x v="9"/>
    <n v="28540"/>
    <x v="2"/>
    <s v="OFF-PA-10002254"/>
    <x v="1"/>
    <x v="10"/>
    <s v="Xerox 1883"/>
    <x v="4252"/>
    <n v="14"/>
    <n v="0.2"/>
    <n v="96.023199999999974"/>
  </r>
  <r>
    <x v="1"/>
    <s v="SM-20950"/>
    <s v="Suzanne McNair"/>
    <x v="0"/>
    <s v="United States"/>
    <x v="5"/>
    <x v="1"/>
    <n v="90036"/>
    <x v="1"/>
    <s v="OFF-PA-10002254"/>
    <x v="1"/>
    <x v="10"/>
    <s v="Xerox 1883"/>
    <x v="4248"/>
    <n v="4"/>
    <n v="0"/>
    <n v="48.539199999999994"/>
  </r>
  <r>
    <x v="1"/>
    <s v="DB-13615"/>
    <s v="Doug Bickford"/>
    <x v="1"/>
    <s v="United States"/>
    <x v="149"/>
    <x v="20"/>
    <n v="85705"/>
    <x v="1"/>
    <s v="OFF-PA-10002254"/>
    <x v="1"/>
    <x v="10"/>
    <s v="Xerox 1883"/>
    <x v="4253"/>
    <n v="4"/>
    <n v="0.2"/>
    <n v="27.435199999999995"/>
  </r>
  <r>
    <x v="1"/>
    <s v="SW-20275"/>
    <s v="Scott Williamson"/>
    <x v="1"/>
    <s v="United States"/>
    <x v="490"/>
    <x v="6"/>
    <n v="48073"/>
    <x v="0"/>
    <s v="OFF-PA-10002259"/>
    <x v="1"/>
    <x v="10"/>
    <s v="Geographics Note Cards, Blank, White, 8 1/2&quot; x 11&quot;"/>
    <x v="817"/>
    <n v="2"/>
    <n v="0"/>
    <n v="10.7424"/>
  </r>
  <r>
    <x v="3"/>
    <s v="PW-19240"/>
    <s v="Pierre Wener"/>
    <x v="1"/>
    <s v="United States"/>
    <x v="98"/>
    <x v="7"/>
    <n v="80027"/>
    <x v="1"/>
    <s v="OFF-PA-10002259"/>
    <x v="1"/>
    <x v="10"/>
    <s v="Geographics Note Cards, Blank, White, 8 1/2&quot; x 11&quot;"/>
    <x v="3120"/>
    <n v="4"/>
    <n v="0.2"/>
    <n v="12.5328"/>
  </r>
  <r>
    <x v="1"/>
    <s v="KT-16465"/>
    <s v="Kean Takahito"/>
    <x v="1"/>
    <s v="United States"/>
    <x v="17"/>
    <x v="12"/>
    <n v="77036"/>
    <x v="0"/>
    <s v="OFF-PA-10002259"/>
    <x v="1"/>
    <x v="10"/>
    <s v="Geographics Note Cards, Blank, White, 8 1/2&quot; x 11&quot;"/>
    <x v="4254"/>
    <n v="2"/>
    <n v="0.2"/>
    <n v="6.2664"/>
  </r>
  <r>
    <x v="1"/>
    <s v="MK-18160"/>
    <s v="Mike Kennedy"/>
    <x v="1"/>
    <s v="United States"/>
    <x v="2"/>
    <x v="1"/>
    <n v="94122"/>
    <x v="1"/>
    <s v="OFF-PA-10002262"/>
    <x v="1"/>
    <x v="10"/>
    <s v="Xerox 192"/>
    <x v="2191"/>
    <n v="4"/>
    <n v="0"/>
    <n v="12.441600000000001"/>
  </r>
  <r>
    <x v="1"/>
    <s v="DK-13375"/>
    <s v="Dennis Kane"/>
    <x v="1"/>
    <s v="United States"/>
    <x v="301"/>
    <x v="6"/>
    <n v="48185"/>
    <x v="0"/>
    <s v="OFF-PA-10002262"/>
    <x v="1"/>
    <x v="10"/>
    <s v="Xerox 192"/>
    <x v="2190"/>
    <n v="5"/>
    <n v="0"/>
    <n v="15.552000000000001"/>
  </r>
  <r>
    <x v="1"/>
    <s v="CS-12250"/>
    <s v="Chris Selesnick"/>
    <x v="0"/>
    <s v="United States"/>
    <x v="11"/>
    <x v="8"/>
    <n v="98103"/>
    <x v="1"/>
    <s v="OFF-PA-10002262"/>
    <x v="1"/>
    <x v="10"/>
    <s v="Xerox 192"/>
    <x v="3991"/>
    <n v="1"/>
    <n v="0"/>
    <n v="3.1104000000000003"/>
  </r>
  <r>
    <x v="1"/>
    <s v="CC-12220"/>
    <s v="Chris Cortes"/>
    <x v="1"/>
    <s v="United States"/>
    <x v="197"/>
    <x v="17"/>
    <n v="23320"/>
    <x v="2"/>
    <s v="OFF-PA-10002262"/>
    <x v="1"/>
    <x v="10"/>
    <s v="Xerox 192"/>
    <x v="2190"/>
    <n v="5"/>
    <n v="0"/>
    <n v="15.552000000000001"/>
  </r>
  <r>
    <x v="0"/>
    <s v="RP-19390"/>
    <s v="Resi Pölking"/>
    <x v="1"/>
    <s v="United States"/>
    <x v="6"/>
    <x v="3"/>
    <n v="10035"/>
    <x v="3"/>
    <s v="OFF-PA-10002262"/>
    <x v="1"/>
    <x v="10"/>
    <s v="Xerox 192"/>
    <x v="2191"/>
    <n v="4"/>
    <n v="0"/>
    <n v="12.441600000000001"/>
  </r>
  <r>
    <x v="3"/>
    <s v="KH-16630"/>
    <s v="Ken Heidel"/>
    <x v="0"/>
    <s v="United States"/>
    <x v="231"/>
    <x v="1"/>
    <n v="92704"/>
    <x v="1"/>
    <s v="OFF-PA-10002262"/>
    <x v="1"/>
    <x v="10"/>
    <s v="Xerox 192"/>
    <x v="4025"/>
    <n v="3"/>
    <n v="0"/>
    <n v="9.3312000000000008"/>
  </r>
  <r>
    <x v="1"/>
    <s v="RP-19390"/>
    <s v="Resi Pölking"/>
    <x v="1"/>
    <s v="United States"/>
    <x v="67"/>
    <x v="15"/>
    <n v="21215"/>
    <x v="3"/>
    <s v="OFF-PA-10002319"/>
    <x v="1"/>
    <x v="10"/>
    <s v="Xerox 1944"/>
    <x v="4137"/>
    <n v="3"/>
    <n v="0"/>
    <n v="56.977199999999996"/>
  </r>
  <r>
    <x v="1"/>
    <s v="GM-14695"/>
    <s v="Greg Maxwell"/>
    <x v="0"/>
    <s v="United States"/>
    <x v="2"/>
    <x v="1"/>
    <n v="94122"/>
    <x v="1"/>
    <s v="OFF-PA-10002319"/>
    <x v="1"/>
    <x v="10"/>
    <s v="Xerox 1944"/>
    <x v="4138"/>
    <n v="2"/>
    <n v="0"/>
    <n v="37.9848"/>
  </r>
  <r>
    <x v="1"/>
    <s v="NC-18415"/>
    <s v="Nathan Cano"/>
    <x v="1"/>
    <s v="United States"/>
    <x v="13"/>
    <x v="9"/>
    <n v="28540"/>
    <x v="2"/>
    <s v="OFF-PA-10002319"/>
    <x v="1"/>
    <x v="10"/>
    <s v="Xerox 1944"/>
    <x v="4136"/>
    <n v="3"/>
    <n v="0.2"/>
    <n v="33.721199999999996"/>
  </r>
  <r>
    <x v="1"/>
    <s v="FH-14350"/>
    <s v="Fred Harton"/>
    <x v="1"/>
    <s v="United States"/>
    <x v="101"/>
    <x v="18"/>
    <n v="30318"/>
    <x v="2"/>
    <s v="OFF-PA-10002319"/>
    <x v="1"/>
    <x v="10"/>
    <s v="Xerox 1944"/>
    <x v="4255"/>
    <n v="5"/>
    <n v="0"/>
    <n v="94.962000000000003"/>
  </r>
  <r>
    <x v="1"/>
    <s v="SV-20785"/>
    <s v="Stewart Visinsky"/>
    <x v="1"/>
    <s v="United States"/>
    <x v="13"/>
    <x v="10"/>
    <n v="32216"/>
    <x v="2"/>
    <s v="OFF-PA-10002319"/>
    <x v="1"/>
    <x v="10"/>
    <s v="Xerox 1944"/>
    <x v="4181"/>
    <n v="2"/>
    <n v="0.2"/>
    <n v="22.480800000000002"/>
  </r>
  <r>
    <x v="0"/>
    <s v="SV-20815"/>
    <s v="Stuart Van"/>
    <x v="0"/>
    <s v="United States"/>
    <x v="24"/>
    <x v="10"/>
    <n v="33142"/>
    <x v="2"/>
    <s v="OFF-PA-10002319"/>
    <x v="1"/>
    <x v="10"/>
    <s v="Xerox 1944"/>
    <x v="4256"/>
    <n v="1"/>
    <n v="0.2"/>
    <n v="11.240400000000001"/>
  </r>
  <r>
    <x v="3"/>
    <s v="JA-15970"/>
    <s v="Joseph Airdo"/>
    <x v="1"/>
    <s v="United States"/>
    <x v="97"/>
    <x v="20"/>
    <n v="85023"/>
    <x v="1"/>
    <s v="OFF-PA-10002333"/>
    <x v="1"/>
    <x v="10"/>
    <s v="Universal Ultra Bright White Copier/Laser Paper, 8 1/2&quot; x 11&quot;, Ream"/>
    <x v="2192"/>
    <n v="3"/>
    <n v="0.2"/>
    <n v="5.6375999999999999"/>
  </r>
  <r>
    <x v="1"/>
    <s v="AA-10480"/>
    <s v="Andrew Allen"/>
    <x v="1"/>
    <s v="United States"/>
    <x v="88"/>
    <x v="9"/>
    <n v="28027"/>
    <x v="2"/>
    <s v="OFF-PA-10002365"/>
    <x v="1"/>
    <x v="10"/>
    <s v="Xerox 1967"/>
    <x v="2192"/>
    <n v="3"/>
    <n v="0.2"/>
    <n v="5.4432"/>
  </r>
  <r>
    <x v="0"/>
    <s v="DB-13120"/>
    <s v="David Bremer"/>
    <x v="0"/>
    <s v="United States"/>
    <x v="187"/>
    <x v="3"/>
    <n v="14609"/>
    <x v="3"/>
    <s v="OFF-PA-10002365"/>
    <x v="1"/>
    <x v="10"/>
    <s v="Xerox 1967"/>
    <x v="2189"/>
    <n v="2"/>
    <n v="0"/>
    <n v="6.2208000000000006"/>
  </r>
  <r>
    <x v="3"/>
    <s v="BM-11575"/>
    <s v="Brendan Murry"/>
    <x v="0"/>
    <s v="United States"/>
    <x v="6"/>
    <x v="3"/>
    <n v="10035"/>
    <x v="3"/>
    <s v="OFF-PA-10002365"/>
    <x v="1"/>
    <x v="10"/>
    <s v="Xerox 1967"/>
    <x v="2189"/>
    <n v="2"/>
    <n v="0"/>
    <n v="6.2208000000000006"/>
  </r>
  <r>
    <x v="2"/>
    <s v="AZ-10750"/>
    <s v="Annie Zypern"/>
    <x v="1"/>
    <s v="United States"/>
    <x v="19"/>
    <x v="12"/>
    <n v="75217"/>
    <x v="0"/>
    <s v="OFF-PA-10002365"/>
    <x v="1"/>
    <x v="10"/>
    <s v="Xerox 1967"/>
    <x v="2192"/>
    <n v="3"/>
    <n v="0.2"/>
    <n v="5.4432"/>
  </r>
  <r>
    <x v="1"/>
    <s v="DS-13030"/>
    <s v="Darrin Sayre"/>
    <x v="2"/>
    <s v="United States"/>
    <x v="2"/>
    <x v="1"/>
    <n v="94122"/>
    <x v="1"/>
    <s v="OFF-PA-10002365"/>
    <x v="1"/>
    <x v="10"/>
    <s v="Xerox 1967"/>
    <x v="2190"/>
    <n v="5"/>
    <n v="0"/>
    <n v="15.552000000000001"/>
  </r>
  <r>
    <x v="0"/>
    <s v="DW-13585"/>
    <s v="Dorothy Wardle"/>
    <x v="0"/>
    <s v="United States"/>
    <x v="32"/>
    <x v="22"/>
    <n v="43229"/>
    <x v="3"/>
    <s v="OFF-PA-10002377"/>
    <x v="1"/>
    <x v="10"/>
    <s v="Xerox 1916"/>
    <x v="4257"/>
    <n v="2"/>
    <n v="0.2"/>
    <n v="29.363999999999997"/>
  </r>
  <r>
    <x v="1"/>
    <s v="MO-17800"/>
    <s v="Meg O'Connel"/>
    <x v="2"/>
    <s v="United States"/>
    <x v="0"/>
    <x v="0"/>
    <n v="60653"/>
    <x v="0"/>
    <s v="OFF-PA-10002377"/>
    <x v="1"/>
    <x v="10"/>
    <s v="Adams Telephone Message Book W/Dividers/Space For Phone Numbers, 5 1/4&quot;X8 1/2&quot;, 200/Messages"/>
    <x v="4258"/>
    <n v="8"/>
    <n v="0.2"/>
    <n v="11.359999999999998"/>
  </r>
  <r>
    <x v="1"/>
    <s v="BF-11020"/>
    <s v="Barry Französisch"/>
    <x v="0"/>
    <s v="United States"/>
    <x v="307"/>
    <x v="14"/>
    <n v="54302"/>
    <x v="0"/>
    <s v="OFF-PA-10002377"/>
    <x v="1"/>
    <x v="10"/>
    <s v="Adams Telephone Message Book W/Dividers/Space For Phone Numbers, 5 1/4&quot;X8 1/2&quot;, 200/Messages"/>
    <x v="679"/>
    <n v="4"/>
    <n v="0"/>
    <n v="10.223999999999998"/>
  </r>
  <r>
    <x v="3"/>
    <s v="JO-15280"/>
    <s v="Jas O'Carroll"/>
    <x v="1"/>
    <s v="United States"/>
    <x v="5"/>
    <x v="1"/>
    <n v="90049"/>
    <x v="1"/>
    <s v="OFF-PA-10002377"/>
    <x v="1"/>
    <x v="10"/>
    <s v="Adams Telephone Message Book W/Dividers/Space For Phone Numbers, 5 1/4&quot;X8 1/2&quot;, 200/Messages"/>
    <x v="679"/>
    <n v="4"/>
    <n v="0"/>
    <n v="10.223999999999998"/>
  </r>
  <r>
    <x v="1"/>
    <s v="BF-10975"/>
    <s v="Barbara Fisher"/>
    <x v="0"/>
    <s v="United States"/>
    <x v="217"/>
    <x v="9"/>
    <n v="28205"/>
    <x v="2"/>
    <s v="OFF-PA-10002377"/>
    <x v="1"/>
    <x v="10"/>
    <s v="Xerox 1916"/>
    <x v="4257"/>
    <n v="2"/>
    <n v="0.2"/>
    <n v="29.363999999999997"/>
  </r>
  <r>
    <x v="0"/>
    <s v="RH-19510"/>
    <s v="Rick Huthwaite"/>
    <x v="2"/>
    <s v="United States"/>
    <x v="8"/>
    <x v="5"/>
    <n v="2908"/>
    <x v="3"/>
    <s v="OFF-PA-10002377"/>
    <x v="1"/>
    <x v="10"/>
    <s v="Adams Telephone Message Book W/Dividers/Space For Phone Numbers, 5 1/4&quot;X8 1/2&quot;, 200/Messages"/>
    <x v="2324"/>
    <n v="3"/>
    <n v="0"/>
    <n v="7.6679999999999993"/>
  </r>
  <r>
    <x v="1"/>
    <s v="NC-18415"/>
    <s v="Nathan Cano"/>
    <x v="1"/>
    <s v="United States"/>
    <x v="13"/>
    <x v="9"/>
    <n v="28540"/>
    <x v="2"/>
    <s v="OFF-PA-10002377"/>
    <x v="1"/>
    <x v="10"/>
    <s v="Xerox 1916"/>
    <x v="4259"/>
    <n v="1"/>
    <n v="0.2"/>
    <n v="14.681999999999999"/>
  </r>
  <r>
    <x v="1"/>
    <s v="CR-12820"/>
    <s v="Cyra Reiten"/>
    <x v="2"/>
    <s v="United States"/>
    <x v="6"/>
    <x v="3"/>
    <n v="10035"/>
    <x v="3"/>
    <s v="OFF-PA-10002377"/>
    <x v="1"/>
    <x v="10"/>
    <s v="Adams Telephone Message Book W/Dividers/Space For Phone Numbers, 5 1/4&quot;X8 1/2&quot;, 200/Messages"/>
    <x v="2324"/>
    <n v="3"/>
    <n v="0"/>
    <n v="7.6679999999999993"/>
  </r>
  <r>
    <x v="1"/>
    <s v="SS-20875"/>
    <s v="Sung Shariari"/>
    <x v="1"/>
    <s v="United States"/>
    <x v="438"/>
    <x v="26"/>
    <n v="1453"/>
    <x v="3"/>
    <s v="OFF-PA-10002377"/>
    <x v="1"/>
    <x v="10"/>
    <s v="Adams Telephone Message Book W/Dividers/Space For Phone Numbers, 5 1/4&quot;X8 1/2&quot;, 200/Messages"/>
    <x v="679"/>
    <n v="4"/>
    <n v="0"/>
    <n v="10.223999999999998"/>
  </r>
  <r>
    <x v="1"/>
    <s v="ES-14020"/>
    <s v="Erica Smith"/>
    <x v="1"/>
    <s v="United States"/>
    <x v="17"/>
    <x v="12"/>
    <n v="77036"/>
    <x v="0"/>
    <s v="OFF-PA-10002377"/>
    <x v="1"/>
    <x v="10"/>
    <s v="Xerox 1916"/>
    <x v="4260"/>
    <n v="3"/>
    <n v="0.2"/>
    <n v="44.045999999999992"/>
  </r>
  <r>
    <x v="3"/>
    <s v="EB-13750"/>
    <s v="Edward Becker"/>
    <x v="0"/>
    <s v="United States"/>
    <x v="86"/>
    <x v="1"/>
    <n v="92677"/>
    <x v="1"/>
    <s v="OFF-PA-10002377"/>
    <x v="1"/>
    <x v="10"/>
    <s v="Adams Telephone Message Book W/Dividers/Space For Phone Numbers, 5 1/4&quot;X8 1/2&quot;, 200/Messages"/>
    <x v="3385"/>
    <n v="6"/>
    <n v="0"/>
    <n v="15.335999999999999"/>
  </r>
  <r>
    <x v="3"/>
    <s v="RH-19510"/>
    <s v="Rick Huthwaite"/>
    <x v="2"/>
    <s v="United States"/>
    <x v="2"/>
    <x v="1"/>
    <n v="94110"/>
    <x v="1"/>
    <s v="OFF-PA-10002377"/>
    <x v="1"/>
    <x v="10"/>
    <s v="Xerox 1916"/>
    <x v="4261"/>
    <n v="3"/>
    <n v="0"/>
    <n v="73.41"/>
  </r>
  <r>
    <x v="3"/>
    <s v="JD-15895"/>
    <s v="Jonathan Doherty"/>
    <x v="0"/>
    <s v="United States"/>
    <x v="55"/>
    <x v="27"/>
    <n v="89115"/>
    <x v="1"/>
    <s v="OFF-PA-10002377"/>
    <x v="1"/>
    <x v="10"/>
    <s v="Xerox 1916"/>
    <x v="4262"/>
    <n v="2"/>
    <n v="0"/>
    <n v="48.94"/>
  </r>
  <r>
    <x v="2"/>
    <s v="HG-14845"/>
    <s v="Harry Greene"/>
    <x v="1"/>
    <s v="United States"/>
    <x v="17"/>
    <x v="12"/>
    <n v="77041"/>
    <x v="0"/>
    <s v="OFF-PA-10002377"/>
    <x v="1"/>
    <x v="10"/>
    <s v="Xerox 1916"/>
    <x v="4263"/>
    <n v="7"/>
    <n v="0.2"/>
    <n v="102.77399999999999"/>
  </r>
  <r>
    <x v="0"/>
    <s v="MJ-17740"/>
    <s v="Max Jones"/>
    <x v="1"/>
    <s v="United States"/>
    <x v="127"/>
    <x v="22"/>
    <n v="43130"/>
    <x v="3"/>
    <s v="OFF-PA-10002421"/>
    <x v="1"/>
    <x v="10"/>
    <s v="Embossed Ink Jet Note Cards"/>
    <x v="4264"/>
    <n v="6"/>
    <n v="0.2"/>
    <n v="37.917599999999993"/>
  </r>
  <r>
    <x v="0"/>
    <s v="KL-16555"/>
    <s v="Kelly Lampkin"/>
    <x v="0"/>
    <s v="United States"/>
    <x v="13"/>
    <x v="10"/>
    <n v="32216"/>
    <x v="2"/>
    <s v="OFF-PA-10002421"/>
    <x v="1"/>
    <x v="10"/>
    <s v="Embossed Ink Jet Note Cards"/>
    <x v="4265"/>
    <n v="2"/>
    <n v="0.2"/>
    <n v="12.639200000000001"/>
  </r>
  <r>
    <x v="3"/>
    <s v="AI-10855"/>
    <s v="Arianne Irving"/>
    <x v="1"/>
    <s v="United States"/>
    <x v="5"/>
    <x v="1"/>
    <n v="90036"/>
    <x v="1"/>
    <s v="OFF-PA-10002421"/>
    <x v="1"/>
    <x v="10"/>
    <s v="Embossed Ink Jet Note Cards"/>
    <x v="4266"/>
    <n v="3"/>
    <n v="0"/>
    <n v="32.500799999999998"/>
  </r>
  <r>
    <x v="1"/>
    <s v="EH-14185"/>
    <s v="Evan Henry"/>
    <x v="1"/>
    <s v="United States"/>
    <x v="431"/>
    <x v="10"/>
    <n v="33407"/>
    <x v="2"/>
    <s v="OFF-PA-10002421"/>
    <x v="1"/>
    <x v="10"/>
    <s v="Embossed Ink Jet Note Cards"/>
    <x v="4267"/>
    <n v="4"/>
    <n v="0.2"/>
    <n v="25.278400000000001"/>
  </r>
  <r>
    <x v="1"/>
    <s v="MK-18160"/>
    <s v="Mike Kennedy"/>
    <x v="1"/>
    <s v="United States"/>
    <x v="2"/>
    <x v="1"/>
    <n v="94122"/>
    <x v="1"/>
    <s v="OFF-PA-10002464"/>
    <x v="1"/>
    <x v="10"/>
    <s v="HP Office Recycled Paper (20Lb. and 87 Bright)"/>
    <x v="4268"/>
    <n v="7"/>
    <n v="0"/>
    <n v="19.825400000000002"/>
  </r>
  <r>
    <x v="0"/>
    <s v="MN-17935"/>
    <s v="Michael Nguyen"/>
    <x v="1"/>
    <s v="United States"/>
    <x v="122"/>
    <x v="15"/>
    <n v="20735"/>
    <x v="3"/>
    <s v="OFF-PA-10002464"/>
    <x v="1"/>
    <x v="10"/>
    <s v="HP Office Recycled Paper (20Lb. and 87 Bright)"/>
    <x v="2557"/>
    <n v="4"/>
    <n v="0"/>
    <n v="11.328800000000001"/>
  </r>
  <r>
    <x v="1"/>
    <s v="TM-21010"/>
    <s v="Tamara Manning"/>
    <x v="1"/>
    <s v="United States"/>
    <x v="157"/>
    <x v="3"/>
    <n v="13021"/>
    <x v="3"/>
    <s v="OFF-PA-10002464"/>
    <x v="1"/>
    <x v="10"/>
    <s v="HP Office Recycled Paper (20Lb. and 87 Bright)"/>
    <x v="4091"/>
    <n v="5"/>
    <n v="0"/>
    <n v="14.161000000000001"/>
  </r>
  <r>
    <x v="1"/>
    <s v="AM-10360"/>
    <s v="Alice McCarthy"/>
    <x v="0"/>
    <s v="United States"/>
    <x v="90"/>
    <x v="22"/>
    <n v="44105"/>
    <x v="3"/>
    <s v="OFF-PA-10002464"/>
    <x v="1"/>
    <x v="10"/>
    <s v="HP Office Recycled Paper (20Lb. and 87 Bright)"/>
    <x v="3986"/>
    <n v="3"/>
    <n v="0.2"/>
    <n v="5.0286000000000008"/>
  </r>
  <r>
    <x v="1"/>
    <s v="DB-13120"/>
    <s v="David Bremer"/>
    <x v="0"/>
    <s v="United States"/>
    <x v="395"/>
    <x v="1"/>
    <n v="95051"/>
    <x v="1"/>
    <s v="OFF-PA-10002479"/>
    <x v="1"/>
    <x v="10"/>
    <s v="Xerox 4200 Series MultiUse Premium Copy Paper (20Lb. and 84 Bright)"/>
    <x v="1119"/>
    <n v="2"/>
    <n v="0"/>
    <n v="4.7519999999999998"/>
  </r>
  <r>
    <x v="1"/>
    <s v="RB-19795"/>
    <s v="Ross Baird"/>
    <x v="2"/>
    <s v="United States"/>
    <x v="18"/>
    <x v="13"/>
    <n v="19120"/>
    <x v="3"/>
    <s v="OFF-PA-10002479"/>
    <x v="1"/>
    <x v="10"/>
    <s v="Xerox 4200 Series MultiUse Premium Copy Paper (20Lb. and 84 Bright)"/>
    <x v="1095"/>
    <n v="6"/>
    <n v="0.2"/>
    <n v="7.92"/>
  </r>
  <r>
    <x v="0"/>
    <s v="RW-19630"/>
    <s v="Rob Williams"/>
    <x v="0"/>
    <s v="United States"/>
    <x v="11"/>
    <x v="8"/>
    <n v="98105"/>
    <x v="1"/>
    <s v="OFF-PA-10002479"/>
    <x v="1"/>
    <x v="10"/>
    <s v="Xerox 4200 Series MultiUse Premium Copy Paper (20Lb. and 84 Bright)"/>
    <x v="1115"/>
    <n v="1"/>
    <n v="0"/>
    <n v="2.3759999999999999"/>
  </r>
  <r>
    <x v="3"/>
    <s v="AA-10375"/>
    <s v="Allen Armold"/>
    <x v="1"/>
    <s v="United States"/>
    <x v="101"/>
    <x v="18"/>
    <n v="30318"/>
    <x v="2"/>
    <s v="OFF-PA-10002479"/>
    <x v="1"/>
    <x v="10"/>
    <s v="Xerox 4200 Series MultiUse Premium Copy Paper (20Lb. and 84 Bright)"/>
    <x v="1115"/>
    <n v="1"/>
    <n v="0"/>
    <n v="2.3759999999999999"/>
  </r>
  <r>
    <x v="1"/>
    <s v="JC-16105"/>
    <s v="Julie Creighton"/>
    <x v="0"/>
    <s v="United States"/>
    <x v="187"/>
    <x v="3"/>
    <n v="14609"/>
    <x v="3"/>
    <s v="OFF-PA-10002479"/>
    <x v="1"/>
    <x v="10"/>
    <s v="Xerox 4200 Series MultiUse Premium Copy Paper (20Lb. and 84 Bright)"/>
    <x v="2751"/>
    <n v="5"/>
    <n v="0"/>
    <n v="11.879999999999999"/>
  </r>
  <r>
    <x v="3"/>
    <s v="DO-13435"/>
    <s v="Denny Ordway"/>
    <x v="1"/>
    <s v="United States"/>
    <x v="34"/>
    <x v="20"/>
    <n v="85204"/>
    <x v="1"/>
    <s v="OFF-PA-10002479"/>
    <x v="1"/>
    <x v="10"/>
    <s v="Xerox 4200 Series MultiUse Premium Copy Paper (20Lb. and 84 Bright)"/>
    <x v="1095"/>
    <n v="6"/>
    <n v="0.2"/>
    <n v="7.92"/>
  </r>
  <r>
    <x v="1"/>
    <s v="SC-20305"/>
    <s v="Sean Christensen"/>
    <x v="1"/>
    <s v="United States"/>
    <x v="0"/>
    <x v="0"/>
    <n v="60623"/>
    <x v="0"/>
    <s v="OFF-PA-10002479"/>
    <x v="1"/>
    <x v="10"/>
    <s v="Xerox 4200 Series MultiUse Premium Copy Paper (20Lb. and 84 Bright)"/>
    <x v="1095"/>
    <n v="6"/>
    <n v="0.2"/>
    <n v="7.92"/>
  </r>
  <r>
    <x v="1"/>
    <s v="SC-20020"/>
    <s v="Sam Craven"/>
    <x v="1"/>
    <s v="United States"/>
    <x v="235"/>
    <x v="6"/>
    <n v="48640"/>
    <x v="0"/>
    <s v="OFF-PA-10002479"/>
    <x v="1"/>
    <x v="10"/>
    <s v="Xerox 4200 Series MultiUse Premium Copy Paper (20Lb. and 84 Bright)"/>
    <x v="1096"/>
    <n v="3"/>
    <n v="0"/>
    <n v="7.1280000000000001"/>
  </r>
  <r>
    <x v="1"/>
    <s v="FH-14350"/>
    <s v="Fred Harton"/>
    <x v="1"/>
    <s v="United States"/>
    <x v="101"/>
    <x v="18"/>
    <n v="30318"/>
    <x v="2"/>
    <s v="OFF-PA-10002499"/>
    <x v="1"/>
    <x v="10"/>
    <s v="Xerox 1890"/>
    <x v="4262"/>
    <n v="2"/>
    <n v="0"/>
    <n v="48.94"/>
  </r>
  <r>
    <x v="3"/>
    <s v="TB-21055"/>
    <s v="Ted Butterfield"/>
    <x v="1"/>
    <s v="United States"/>
    <x v="169"/>
    <x v="25"/>
    <n v="6450"/>
    <x v="3"/>
    <s v="OFF-PA-10002499"/>
    <x v="1"/>
    <x v="10"/>
    <s v="Xerox 1890"/>
    <x v="4261"/>
    <n v="3"/>
    <n v="0"/>
    <n v="73.41"/>
  </r>
  <r>
    <x v="3"/>
    <s v="SS-20140"/>
    <s v="Saphhira Shifley"/>
    <x v="0"/>
    <s v="United States"/>
    <x v="491"/>
    <x v="5"/>
    <n v="2886"/>
    <x v="3"/>
    <s v="OFF-PA-10002552"/>
    <x v="1"/>
    <x v="10"/>
    <s v="Xerox 1958"/>
    <x v="2189"/>
    <n v="2"/>
    <n v="0"/>
    <n v="6.2208000000000006"/>
  </r>
  <r>
    <x v="1"/>
    <s v="TC-21475"/>
    <s v="Tony Chapman"/>
    <x v="2"/>
    <s v="United States"/>
    <x v="47"/>
    <x v="11"/>
    <n v="72701"/>
    <x v="2"/>
    <s v="OFF-PA-10002552"/>
    <x v="1"/>
    <x v="10"/>
    <s v="Xerox 1958"/>
    <x v="4025"/>
    <n v="3"/>
    <n v="0"/>
    <n v="9.3312000000000008"/>
  </r>
  <r>
    <x v="1"/>
    <s v="CK-12595"/>
    <s v="Clytie Kelty"/>
    <x v="1"/>
    <s v="United States"/>
    <x v="217"/>
    <x v="9"/>
    <n v="28205"/>
    <x v="2"/>
    <s v="OFF-PA-10002558"/>
    <x v="1"/>
    <x v="10"/>
    <s v="Xerox 1938"/>
    <x v="4269"/>
    <n v="7"/>
    <n v="0.2"/>
    <n v="93.883999999999986"/>
  </r>
  <r>
    <x v="1"/>
    <s v="BE-11455"/>
    <s v="Brad Eason"/>
    <x v="2"/>
    <s v="United States"/>
    <x v="338"/>
    <x v="22"/>
    <n v="44052"/>
    <x v="3"/>
    <s v="OFF-PA-10002581"/>
    <x v="1"/>
    <x v="10"/>
    <s v="Xerox 1951"/>
    <x v="2849"/>
    <n v="2"/>
    <n v="0.2"/>
    <n v="15.489999999999997"/>
  </r>
  <r>
    <x v="1"/>
    <s v="BF-11275"/>
    <s v="Beth Fritzler"/>
    <x v="0"/>
    <s v="United States"/>
    <x v="149"/>
    <x v="20"/>
    <n v="85705"/>
    <x v="1"/>
    <s v="OFF-PA-10002581"/>
    <x v="1"/>
    <x v="10"/>
    <s v="Xerox 1951"/>
    <x v="2385"/>
    <n v="3"/>
    <n v="0.2"/>
    <n v="23.234999999999992"/>
  </r>
  <r>
    <x v="1"/>
    <s v="MP-18175"/>
    <s v="Mike Pelletier"/>
    <x v="2"/>
    <s v="United States"/>
    <x v="2"/>
    <x v="1"/>
    <n v="94110"/>
    <x v="1"/>
    <s v="OFF-PA-10002581"/>
    <x v="1"/>
    <x v="10"/>
    <s v="Xerox 1951"/>
    <x v="123"/>
    <n v="2"/>
    <n v="0"/>
    <n v="27.881999999999998"/>
  </r>
  <r>
    <x v="1"/>
    <s v="HK-14890"/>
    <s v="Heather Kirkland"/>
    <x v="0"/>
    <s v="United States"/>
    <x v="17"/>
    <x v="12"/>
    <n v="77070"/>
    <x v="0"/>
    <s v="OFF-PA-10002581"/>
    <x v="1"/>
    <x v="10"/>
    <s v="Xerox 1951"/>
    <x v="2385"/>
    <n v="3"/>
    <n v="0.2"/>
    <n v="23.234999999999992"/>
  </r>
  <r>
    <x v="1"/>
    <s v="BD-11500"/>
    <s v="Bradley Drucker"/>
    <x v="1"/>
    <s v="United States"/>
    <x v="0"/>
    <x v="0"/>
    <n v="60653"/>
    <x v="0"/>
    <s v="OFF-PA-10002581"/>
    <x v="1"/>
    <x v="10"/>
    <s v="Xerox 1951"/>
    <x v="4270"/>
    <n v="13"/>
    <n v="0.2"/>
    <n v="100.68499999999997"/>
  </r>
  <r>
    <x v="1"/>
    <s v="AG-10495"/>
    <s v="Andrew Gjertsen"/>
    <x v="0"/>
    <s v="United States"/>
    <x v="265"/>
    <x v="10"/>
    <n v="33710"/>
    <x v="2"/>
    <s v="OFF-PA-10002581"/>
    <x v="1"/>
    <x v="10"/>
    <s v="Xerox 1951"/>
    <x v="4071"/>
    <n v="7"/>
    <n v="0.2"/>
    <n v="54.214999999999982"/>
  </r>
  <r>
    <x v="1"/>
    <s v="GH-14425"/>
    <s v="Gary Hwang"/>
    <x v="1"/>
    <s v="United States"/>
    <x v="149"/>
    <x v="20"/>
    <n v="85705"/>
    <x v="1"/>
    <s v="OFF-PA-10002586"/>
    <x v="1"/>
    <x v="10"/>
    <s v="Xerox 1970"/>
    <x v="746"/>
    <n v="5"/>
    <n v="0.2"/>
    <n v="6.7230000000000008"/>
  </r>
  <r>
    <x v="3"/>
    <s v="RW-19690"/>
    <s v="Robert Waldorf"/>
    <x v="1"/>
    <s v="United States"/>
    <x v="33"/>
    <x v="19"/>
    <n v="65807"/>
    <x v="0"/>
    <s v="OFF-PA-10002586"/>
    <x v="1"/>
    <x v="10"/>
    <s v="Xerox 1970"/>
    <x v="744"/>
    <n v="5"/>
    <n v="0"/>
    <n v="11.703000000000001"/>
  </r>
  <r>
    <x v="1"/>
    <s v="AR-10540"/>
    <s v="Andy Reiter"/>
    <x v="1"/>
    <s v="United States"/>
    <x v="341"/>
    <x v="26"/>
    <n v="2169"/>
    <x v="3"/>
    <s v="OFF-PA-10002586"/>
    <x v="1"/>
    <x v="10"/>
    <s v="Xerox 1970"/>
    <x v="3225"/>
    <n v="3"/>
    <n v="0"/>
    <n v="7.0218000000000007"/>
  </r>
  <r>
    <x v="3"/>
    <s v="JS-15940"/>
    <s v="Joni Sundaresam"/>
    <x v="2"/>
    <s v="United States"/>
    <x v="127"/>
    <x v="22"/>
    <n v="43130"/>
    <x v="3"/>
    <s v="OFF-PA-10002586"/>
    <x v="1"/>
    <x v="10"/>
    <s v="Xerox 1970"/>
    <x v="3224"/>
    <n v="3"/>
    <n v="0.2"/>
    <n v="4.0338000000000003"/>
  </r>
  <r>
    <x v="1"/>
    <s v="KM-16375"/>
    <s v="Katherine Murray"/>
    <x v="2"/>
    <s v="United States"/>
    <x v="8"/>
    <x v="5"/>
    <n v="2908"/>
    <x v="3"/>
    <s v="OFF-PA-10002586"/>
    <x v="1"/>
    <x v="10"/>
    <s v="Xerox 1970"/>
    <x v="3225"/>
    <n v="3"/>
    <n v="0"/>
    <n v="7.0218000000000007"/>
  </r>
  <r>
    <x v="1"/>
    <s v="LS-17200"/>
    <s v="Luke Schmidt"/>
    <x v="0"/>
    <s v="United States"/>
    <x v="80"/>
    <x v="1"/>
    <n v="93727"/>
    <x v="1"/>
    <s v="OFF-PA-10002586"/>
    <x v="1"/>
    <x v="10"/>
    <s v="Xerox 1970"/>
    <x v="3225"/>
    <n v="3"/>
    <n v="0"/>
    <n v="7.0218000000000007"/>
  </r>
  <r>
    <x v="1"/>
    <s v="KE-16420"/>
    <s v="Katrina Edelman"/>
    <x v="0"/>
    <s v="United States"/>
    <x v="138"/>
    <x v="12"/>
    <n v="78207"/>
    <x v="0"/>
    <s v="OFF-PA-10002606"/>
    <x v="1"/>
    <x v="10"/>
    <s v="Xerox 1928"/>
    <x v="4129"/>
    <n v="10"/>
    <n v="0.2"/>
    <n v="13.199999999999998"/>
  </r>
  <r>
    <x v="2"/>
    <s v="MG-17680"/>
    <s v="Maureen Gastineau"/>
    <x v="2"/>
    <s v="United States"/>
    <x v="205"/>
    <x v="22"/>
    <n v="44060"/>
    <x v="3"/>
    <s v="OFF-PA-10002606"/>
    <x v="1"/>
    <x v="10"/>
    <s v="Xerox 1928"/>
    <x v="2749"/>
    <n v="2"/>
    <n v="0.2"/>
    <n v="2.6399999999999997"/>
  </r>
  <r>
    <x v="0"/>
    <s v="NM-18520"/>
    <s v="Neoma Murray"/>
    <x v="1"/>
    <s v="United States"/>
    <x v="244"/>
    <x v="1"/>
    <n v="92553"/>
    <x v="1"/>
    <s v="OFF-PA-10002606"/>
    <x v="1"/>
    <x v="10"/>
    <s v="Xerox 1928"/>
    <x v="2751"/>
    <n v="5"/>
    <n v="0"/>
    <n v="11.879999999999999"/>
  </r>
  <r>
    <x v="1"/>
    <s v="SC-20230"/>
    <s v="Scot Coram"/>
    <x v="0"/>
    <s v="United States"/>
    <x v="5"/>
    <x v="1"/>
    <n v="90004"/>
    <x v="1"/>
    <s v="OFF-PA-10002606"/>
    <x v="1"/>
    <x v="10"/>
    <s v="Xerox 1928"/>
    <x v="4009"/>
    <n v="9"/>
    <n v="0"/>
    <n v="21.384"/>
  </r>
  <r>
    <x v="0"/>
    <s v="BB-10990"/>
    <s v="Barry Blumstein"/>
    <x v="0"/>
    <s v="United States"/>
    <x v="234"/>
    <x v="1"/>
    <n v="90301"/>
    <x v="1"/>
    <s v="OFF-PA-10002615"/>
    <x v="1"/>
    <x v="10"/>
    <s v="Ampad Gold Fibre Wirebound Steno Books, 6&quot; x 9&quot;, Gregg Ruled"/>
    <x v="2141"/>
    <n v="2"/>
    <n v="0"/>
    <n v="4.0571999999999999"/>
  </r>
  <r>
    <x v="1"/>
    <s v="LC-17140"/>
    <s v="Logan Currie"/>
    <x v="1"/>
    <s v="United States"/>
    <x v="2"/>
    <x v="1"/>
    <n v="94122"/>
    <x v="1"/>
    <s v="OFF-PA-10002615"/>
    <x v="1"/>
    <x v="10"/>
    <s v="Ampad Gold Fibre Wirebound Steno Books, 6&quot; x 9&quot;, Gregg Ruled"/>
    <x v="4271"/>
    <n v="3"/>
    <n v="0"/>
    <n v="6.0857999999999999"/>
  </r>
  <r>
    <x v="1"/>
    <s v="SS-20875"/>
    <s v="Sung Shariari"/>
    <x v="1"/>
    <s v="United States"/>
    <x v="19"/>
    <x v="12"/>
    <n v="75220"/>
    <x v="0"/>
    <s v="OFF-PA-10002615"/>
    <x v="1"/>
    <x v="10"/>
    <s v="Ampad Gold Fibre Wirebound Steno Books, 6&quot; x 9&quot;, Gregg Ruled"/>
    <x v="4272"/>
    <n v="1"/>
    <n v="0.2"/>
    <n v="1.1465999999999998"/>
  </r>
  <r>
    <x v="1"/>
    <s v="CM-12115"/>
    <s v="Chad McGuire"/>
    <x v="1"/>
    <s v="United States"/>
    <x v="6"/>
    <x v="3"/>
    <n v="10024"/>
    <x v="3"/>
    <s v="OFF-PA-10002615"/>
    <x v="1"/>
    <x v="10"/>
    <s v="Ampad Gold Fibre Wirebound Steno Books, 6&quot; x 9&quot;, Gregg Ruled"/>
    <x v="4203"/>
    <n v="4"/>
    <n v="0"/>
    <n v="8.1143999999999998"/>
  </r>
  <r>
    <x v="1"/>
    <s v="TR-21325"/>
    <s v="Toby Ritter"/>
    <x v="1"/>
    <s v="United States"/>
    <x v="11"/>
    <x v="8"/>
    <n v="98103"/>
    <x v="1"/>
    <s v="OFF-PA-10002615"/>
    <x v="1"/>
    <x v="10"/>
    <s v="Ampad Gold Fibre Wirebound Steno Books, 6&quot; x 9&quot;, Gregg Ruled"/>
    <x v="4273"/>
    <n v="7"/>
    <n v="0"/>
    <n v="14.200199999999999"/>
  </r>
  <r>
    <x v="3"/>
    <s v="JB-16045"/>
    <s v="Julia Barnett"/>
    <x v="2"/>
    <s v="United States"/>
    <x v="32"/>
    <x v="22"/>
    <n v="43229"/>
    <x v="3"/>
    <s v="OFF-PA-10002615"/>
    <x v="1"/>
    <x v="10"/>
    <s v="Ampad Gold Fibre Wirebound Steno Books, 6&quot; x 9&quot;, Gregg Ruled"/>
    <x v="4274"/>
    <n v="3"/>
    <n v="0.2"/>
    <n v="3.4397999999999995"/>
  </r>
  <r>
    <x v="0"/>
    <s v="AB-10060"/>
    <s v="Adam Bellavance"/>
    <x v="2"/>
    <s v="United States"/>
    <x v="198"/>
    <x v="33"/>
    <n v="46142"/>
    <x v="0"/>
    <s v="OFF-PA-10002615"/>
    <x v="1"/>
    <x v="10"/>
    <s v="Ampad Gold Fibre Wirebound Steno Books, 6&quot; x 9&quot;, Gregg Ruled"/>
    <x v="4275"/>
    <n v="1"/>
    <n v="0"/>
    <n v="2.0286"/>
  </r>
  <r>
    <x v="3"/>
    <s v="LC-16870"/>
    <s v="Lena Cacioppo"/>
    <x v="1"/>
    <s v="United States"/>
    <x v="110"/>
    <x v="17"/>
    <n v="23223"/>
    <x v="2"/>
    <s v="OFF-PA-10002615"/>
    <x v="1"/>
    <x v="10"/>
    <s v="Ampad Gold Fibre Wirebound Steno Books, 6&quot; x 9&quot;, Gregg Ruled"/>
    <x v="4203"/>
    <n v="4"/>
    <n v="0"/>
    <n v="8.1143999999999998"/>
  </r>
  <r>
    <x v="0"/>
    <s v="EB-14170"/>
    <s v="Evan Bailliet"/>
    <x v="1"/>
    <s v="United States"/>
    <x v="7"/>
    <x v="9"/>
    <n v="28403"/>
    <x v="2"/>
    <s v="OFF-PA-10002659"/>
    <x v="1"/>
    <x v="10"/>
    <s v="Avoid Verbal Orders Carbonless Minifold Book"/>
    <x v="4276"/>
    <n v="4"/>
    <n v="0.2"/>
    <n v="3.5151999999999988"/>
  </r>
  <r>
    <x v="1"/>
    <s v="VD-21670"/>
    <s v="Valerie Dominguez"/>
    <x v="1"/>
    <s v="United States"/>
    <x v="6"/>
    <x v="3"/>
    <n v="10011"/>
    <x v="3"/>
    <s v="OFF-PA-10002659"/>
    <x v="1"/>
    <x v="10"/>
    <s v="Avoid Verbal Orders Carbonless Minifold Book"/>
    <x v="4277"/>
    <n v="4"/>
    <n v="0"/>
    <n v="6.219199999999999"/>
  </r>
  <r>
    <x v="1"/>
    <s v="KB-16315"/>
    <s v="Karl Braun"/>
    <x v="1"/>
    <s v="United States"/>
    <x v="79"/>
    <x v="4"/>
    <n v="19711"/>
    <x v="3"/>
    <s v="OFF-PA-10002659"/>
    <x v="1"/>
    <x v="10"/>
    <s v="Avoid Verbal Orders Carbonless Minifold Book"/>
    <x v="2412"/>
    <n v="1"/>
    <n v="0"/>
    <n v="1.5547999999999997"/>
  </r>
  <r>
    <x v="1"/>
    <s v="JL-15235"/>
    <s v="Janet Lee"/>
    <x v="1"/>
    <s v="United States"/>
    <x v="6"/>
    <x v="3"/>
    <n v="10035"/>
    <x v="3"/>
    <s v="OFF-PA-10002659"/>
    <x v="1"/>
    <x v="10"/>
    <s v="Avoid Verbal Orders Carbonless Minifold Book"/>
    <x v="4278"/>
    <n v="7"/>
    <n v="0"/>
    <n v="10.883599999999998"/>
  </r>
  <r>
    <x v="0"/>
    <s v="AA-10375"/>
    <s v="Allen Armold"/>
    <x v="1"/>
    <s v="United States"/>
    <x v="8"/>
    <x v="5"/>
    <n v="2908"/>
    <x v="3"/>
    <s v="OFF-PA-10002659"/>
    <x v="1"/>
    <x v="10"/>
    <s v="Avoid Verbal Orders Carbonless Minifold Book"/>
    <x v="2413"/>
    <n v="5"/>
    <n v="0"/>
    <n v="7.7739999999999991"/>
  </r>
  <r>
    <x v="1"/>
    <s v="MB-17305"/>
    <s v="Maria Bertelson"/>
    <x v="1"/>
    <s v="United States"/>
    <x v="247"/>
    <x v="22"/>
    <n v="44312"/>
    <x v="3"/>
    <s v="OFF-PA-10002666"/>
    <x v="1"/>
    <x v="10"/>
    <s v="Southworth 25% Cotton Linen-Finish Paper &amp; Envelopes"/>
    <x v="4279"/>
    <n v="3"/>
    <n v="0.2"/>
    <n v="6.794999999999999"/>
  </r>
  <r>
    <x v="1"/>
    <s v="HK-14890"/>
    <s v="Heather Kirkland"/>
    <x v="0"/>
    <s v="United States"/>
    <x v="217"/>
    <x v="9"/>
    <n v="28205"/>
    <x v="2"/>
    <s v="OFF-PA-10002666"/>
    <x v="1"/>
    <x v="10"/>
    <s v="Southworth 25% Cotton Linen-Finish Paper &amp; Envelopes"/>
    <x v="4280"/>
    <n v="5"/>
    <n v="0.2"/>
    <n v="11.324999999999996"/>
  </r>
  <r>
    <x v="3"/>
    <s v="TB-21055"/>
    <s v="Ted Butterfield"/>
    <x v="1"/>
    <s v="United States"/>
    <x v="341"/>
    <x v="26"/>
    <n v="2169"/>
    <x v="3"/>
    <s v="OFF-PA-10002666"/>
    <x v="1"/>
    <x v="10"/>
    <s v="Southworth 25% Cotton Linen-Finish Paper &amp; Envelopes"/>
    <x v="4281"/>
    <n v="9"/>
    <n v="0"/>
    <n v="36.692999999999998"/>
  </r>
  <r>
    <x v="1"/>
    <s v="DW-13195"/>
    <s v="David Wiener"/>
    <x v="0"/>
    <s v="United States"/>
    <x v="403"/>
    <x v="41"/>
    <n v="87105"/>
    <x v="1"/>
    <s v="OFF-PA-10002666"/>
    <x v="1"/>
    <x v="10"/>
    <s v="Southworth 25% Cotton Linen-Finish Paper &amp; Envelopes"/>
    <x v="3680"/>
    <n v="3"/>
    <n v="0"/>
    <n v="12.231"/>
  </r>
  <r>
    <x v="1"/>
    <s v="TB-21280"/>
    <s v="Toby Braunhardt"/>
    <x v="1"/>
    <s v="United States"/>
    <x v="118"/>
    <x v="34"/>
    <n v="20016"/>
    <x v="3"/>
    <s v="OFF-PA-10002689"/>
    <x v="1"/>
    <x v="10"/>
    <s v="Weyerhaeuser First Choice Laser/Copy Paper (20Lb. and 88 Bright)"/>
    <x v="4025"/>
    <n v="3"/>
    <n v="0"/>
    <n v="9.3312000000000008"/>
  </r>
  <r>
    <x v="1"/>
    <s v="TS-21505"/>
    <s v="Tony Sayre"/>
    <x v="1"/>
    <s v="United States"/>
    <x v="23"/>
    <x v="24"/>
    <n v="38401"/>
    <x v="2"/>
    <s v="OFF-PA-10002689"/>
    <x v="1"/>
    <x v="10"/>
    <s v="Weyerhaeuser First Choice Laser/Copy Paper (20Lb. and 88 Bright)"/>
    <x v="2193"/>
    <n v="5"/>
    <n v="0.2"/>
    <n v="9.0719999999999992"/>
  </r>
  <r>
    <x v="2"/>
    <s v="SB-20290"/>
    <s v="Sean Braxton"/>
    <x v="0"/>
    <s v="United States"/>
    <x v="36"/>
    <x v="21"/>
    <n v="42420"/>
    <x v="2"/>
    <s v="OFF-PA-10002689"/>
    <x v="1"/>
    <x v="10"/>
    <s v="Weyerhaeuser First Choice Laser/Copy Paper (20Lb. and 88 Bright)"/>
    <x v="3946"/>
    <n v="7"/>
    <n v="0"/>
    <n v="21.772800000000004"/>
  </r>
  <r>
    <x v="1"/>
    <s v="JW-15220"/>
    <s v="Jane Waco"/>
    <x v="0"/>
    <s v="United States"/>
    <x v="224"/>
    <x v="26"/>
    <n v="1841"/>
    <x v="3"/>
    <s v="OFF-PA-10002689"/>
    <x v="1"/>
    <x v="10"/>
    <s v="Weyerhaeuser First Choice Laser/Copy Paper (20Lb. and 88 Bright)"/>
    <x v="3991"/>
    <n v="1"/>
    <n v="0"/>
    <n v="3.1104000000000003"/>
  </r>
  <r>
    <x v="0"/>
    <s v="TB-21520"/>
    <s v="Tracy Blumstein"/>
    <x v="1"/>
    <s v="United States"/>
    <x v="5"/>
    <x v="1"/>
    <n v="90045"/>
    <x v="1"/>
    <s v="OFF-PA-10002689"/>
    <x v="1"/>
    <x v="10"/>
    <s v="Weyerhaeuser First Choice Laser/Copy Paper (20Lb. and 88 Bright)"/>
    <x v="4282"/>
    <n v="9"/>
    <n v="0"/>
    <n v="27.993600000000001"/>
  </r>
  <r>
    <x v="1"/>
    <s v="AS-10045"/>
    <s v="Aaron Smayling"/>
    <x v="0"/>
    <s v="United States"/>
    <x v="6"/>
    <x v="3"/>
    <n v="10035"/>
    <x v="3"/>
    <s v="OFF-PA-10002709"/>
    <x v="1"/>
    <x v="10"/>
    <s v="Xerox 1956"/>
    <x v="4283"/>
    <n v="11"/>
    <n v="0"/>
    <n v="32.232199999999999"/>
  </r>
  <r>
    <x v="1"/>
    <s v="MS-17980"/>
    <s v="Michael Stewart"/>
    <x v="0"/>
    <s v="United States"/>
    <x v="18"/>
    <x v="13"/>
    <n v="19134"/>
    <x v="3"/>
    <s v="OFF-PA-10002709"/>
    <x v="1"/>
    <x v="10"/>
    <s v="Xerox 1956"/>
    <x v="2201"/>
    <n v="5"/>
    <n v="0.2"/>
    <n v="8.6709999999999994"/>
  </r>
  <r>
    <x v="1"/>
    <s v="JL-15505"/>
    <s v="Jeremy Lonsdale"/>
    <x v="1"/>
    <s v="United States"/>
    <x v="6"/>
    <x v="3"/>
    <n v="10035"/>
    <x v="3"/>
    <s v="OFF-PA-10002713"/>
    <x v="1"/>
    <x v="10"/>
    <s v="Adams Phone Message Book, 200 Message Capacity, 8 1/16” x 11”"/>
    <x v="4284"/>
    <n v="5"/>
    <n v="0"/>
    <n v="15.823999999999998"/>
  </r>
  <r>
    <x v="0"/>
    <s v="PW-19030"/>
    <s v="Pauline Webber"/>
    <x v="0"/>
    <s v="United States"/>
    <x v="110"/>
    <x v="21"/>
    <n v="40475"/>
    <x v="2"/>
    <s v="OFF-PA-10002713"/>
    <x v="1"/>
    <x v="10"/>
    <s v="Adams Phone Message Book, 200 Message Capacity, 8 1/16” x 11”"/>
    <x v="2605"/>
    <n v="2"/>
    <n v="0"/>
    <n v="6.3295999999999992"/>
  </r>
  <r>
    <x v="0"/>
    <s v="FM-14215"/>
    <s v="Filia McAdams"/>
    <x v="0"/>
    <s v="United States"/>
    <x v="270"/>
    <x v="25"/>
    <n v="6457"/>
    <x v="3"/>
    <s v="OFF-PA-10002713"/>
    <x v="1"/>
    <x v="10"/>
    <s v="Adams Phone Message Book, 200 Message Capacity, 8 1/16” x 11”"/>
    <x v="4285"/>
    <n v="7"/>
    <n v="0"/>
    <n v="22.153599999999997"/>
  </r>
  <r>
    <x v="2"/>
    <s v="MA-17560"/>
    <s v="Matt Abelman"/>
    <x v="2"/>
    <s v="United States"/>
    <x v="6"/>
    <x v="3"/>
    <n v="10024"/>
    <x v="3"/>
    <s v="OFF-PA-10002713"/>
    <x v="1"/>
    <x v="10"/>
    <s v="Adams Phone Message Book, 200 Message Capacity, 8 1/16” x 11”"/>
    <x v="2602"/>
    <n v="6"/>
    <n v="0"/>
    <n v="18.988799999999998"/>
  </r>
  <r>
    <x v="1"/>
    <s v="JP-15520"/>
    <s v="Jeremy Pistek"/>
    <x v="1"/>
    <s v="United States"/>
    <x v="66"/>
    <x v="14"/>
    <n v="53711"/>
    <x v="0"/>
    <s v="OFF-PA-10002713"/>
    <x v="1"/>
    <x v="10"/>
    <s v="Adams Phone Message Book, 200 Message Capacity, 8 1/16” x 11”"/>
    <x v="4286"/>
    <n v="4"/>
    <n v="0"/>
    <n v="12.659199999999998"/>
  </r>
  <r>
    <x v="1"/>
    <s v="SV-20365"/>
    <s v="Seth Vernon"/>
    <x v="1"/>
    <s v="United States"/>
    <x v="6"/>
    <x v="3"/>
    <n v="10035"/>
    <x v="3"/>
    <s v="OFF-PA-10002713"/>
    <x v="1"/>
    <x v="10"/>
    <s v="Adams Phone Message Book, 200 Message Capacity, 8 1/16” x 11”"/>
    <x v="2605"/>
    <n v="2"/>
    <n v="0"/>
    <n v="6.3295999999999992"/>
  </r>
  <r>
    <x v="1"/>
    <s v="DD-13570"/>
    <s v="Dorothy Dickinson"/>
    <x v="1"/>
    <s v="United States"/>
    <x v="5"/>
    <x v="1"/>
    <n v="90049"/>
    <x v="1"/>
    <s v="OFF-PA-10002713"/>
    <x v="1"/>
    <x v="10"/>
    <s v="Adams Phone Message Book, 200 Message Capacity, 8 1/16” x 11”"/>
    <x v="4284"/>
    <n v="5"/>
    <n v="0"/>
    <n v="15.823999999999998"/>
  </r>
  <r>
    <x v="1"/>
    <s v="BS-11755"/>
    <s v="Bruce Stewart"/>
    <x v="1"/>
    <s v="United States"/>
    <x v="15"/>
    <x v="6"/>
    <n v="48227"/>
    <x v="0"/>
    <s v="OFF-PA-10002713"/>
    <x v="1"/>
    <x v="10"/>
    <s v="Adams Phone Message Book, 200 Message Capacity, 8 1/16” x 11”"/>
    <x v="2605"/>
    <n v="2"/>
    <n v="0"/>
    <n v="6.3295999999999992"/>
  </r>
  <r>
    <x v="1"/>
    <s v="EC-14050"/>
    <s v="Erin Creighton"/>
    <x v="1"/>
    <s v="United States"/>
    <x v="6"/>
    <x v="3"/>
    <n v="10024"/>
    <x v="3"/>
    <s v="OFF-PA-10002741"/>
    <x v="1"/>
    <x v="10"/>
    <s v="Xerox 1980"/>
    <x v="4287"/>
    <n v="6"/>
    <n v="0"/>
    <n v="11.555999999999997"/>
  </r>
  <r>
    <x v="1"/>
    <s v="HZ-14950"/>
    <s v="Henia Zydlo"/>
    <x v="1"/>
    <s v="United States"/>
    <x v="6"/>
    <x v="3"/>
    <n v="10024"/>
    <x v="3"/>
    <s v="OFF-PA-10002741"/>
    <x v="1"/>
    <x v="10"/>
    <s v="Xerox 1980"/>
    <x v="2358"/>
    <n v="2"/>
    <n v="0"/>
    <n v="3.8519999999999994"/>
  </r>
  <r>
    <x v="1"/>
    <s v="FH-14365"/>
    <s v="Fred Hopkins"/>
    <x v="0"/>
    <s v="United States"/>
    <x v="18"/>
    <x v="13"/>
    <n v="19120"/>
    <x v="3"/>
    <s v="OFF-PA-10002749"/>
    <x v="1"/>
    <x v="10"/>
    <s v="Wirebound Message Books, 5-1/2 x 4 Forms, 2 or 4 Forms per Page"/>
    <x v="4288"/>
    <n v="3"/>
    <n v="0.2"/>
    <n v="5.8203000000000005"/>
  </r>
  <r>
    <x v="1"/>
    <s v="NG-18430"/>
    <s v="Nathan Gelder"/>
    <x v="1"/>
    <s v="United States"/>
    <x v="176"/>
    <x v="12"/>
    <n v="78745"/>
    <x v="0"/>
    <s v="OFF-PA-10002749"/>
    <x v="1"/>
    <x v="10"/>
    <s v="Wirebound Message Books, 5-1/2 x 4 Forms, 2 or 4 Forms per Page"/>
    <x v="4288"/>
    <n v="3"/>
    <n v="0.2"/>
    <n v="5.8203000000000005"/>
  </r>
  <r>
    <x v="1"/>
    <s v="BK-11260"/>
    <s v="Berenike Kampe"/>
    <x v="1"/>
    <s v="United States"/>
    <x v="91"/>
    <x v="1"/>
    <n v="92404"/>
    <x v="1"/>
    <s v="OFF-PA-10002749"/>
    <x v="1"/>
    <x v="10"/>
    <s v="Wirebound Message Books, 5-1/2 x 4 Forms, 2 or 4 Forms per Page"/>
    <x v="4289"/>
    <n v="6"/>
    <n v="0"/>
    <n v="19.668600000000001"/>
  </r>
  <r>
    <x v="0"/>
    <s v="TT-21070"/>
    <s v="Ted Trevino"/>
    <x v="1"/>
    <s v="United States"/>
    <x v="5"/>
    <x v="1"/>
    <n v="90045"/>
    <x v="1"/>
    <s v="OFF-PA-10002751"/>
    <x v="1"/>
    <x v="10"/>
    <s v="Xerox 1920"/>
    <x v="2199"/>
    <n v="1"/>
    <n v="0"/>
    <n v="2.6909999999999998"/>
  </r>
  <r>
    <x v="0"/>
    <s v="TB-21625"/>
    <s v="Trudy Brown"/>
    <x v="1"/>
    <s v="United States"/>
    <x v="5"/>
    <x v="1"/>
    <n v="90004"/>
    <x v="1"/>
    <s v="OFF-PA-10002751"/>
    <x v="1"/>
    <x v="10"/>
    <s v="Xerox 1920"/>
    <x v="2200"/>
    <n v="3"/>
    <n v="0"/>
    <n v="8.0730000000000004"/>
  </r>
  <r>
    <x v="1"/>
    <s v="SP-20860"/>
    <s v="Sung Pak"/>
    <x v="0"/>
    <s v="United States"/>
    <x v="237"/>
    <x v="43"/>
    <n v="3820"/>
    <x v="3"/>
    <s v="OFF-PA-10002751"/>
    <x v="1"/>
    <x v="10"/>
    <s v="Xerox 1920"/>
    <x v="2529"/>
    <n v="6"/>
    <n v="0"/>
    <n v="16.146000000000001"/>
  </r>
  <r>
    <x v="0"/>
    <s v="LO-17170"/>
    <s v="Lori Olson"/>
    <x v="0"/>
    <s v="United States"/>
    <x v="277"/>
    <x v="17"/>
    <n v="23434"/>
    <x v="2"/>
    <s v="OFF-PA-10002751"/>
    <x v="1"/>
    <x v="10"/>
    <s v="Xerox 1920"/>
    <x v="4127"/>
    <n v="5"/>
    <n v="0"/>
    <n v="13.454999999999998"/>
  </r>
  <r>
    <x v="1"/>
    <s v="SC-20050"/>
    <s v="Sample Company A"/>
    <x v="2"/>
    <s v="United States"/>
    <x v="5"/>
    <x v="1"/>
    <n v="90045"/>
    <x v="1"/>
    <s v="OFF-PA-10002764"/>
    <x v="1"/>
    <x v="10"/>
    <s v="Easy-staple paper"/>
    <x v="4290"/>
    <n v="5"/>
    <n v="0"/>
    <n v="27.782999999999998"/>
  </r>
  <r>
    <x v="2"/>
    <s v="FM-14290"/>
    <s v="Frank Merwin"/>
    <x v="2"/>
    <s v="United States"/>
    <x v="2"/>
    <x v="1"/>
    <n v="94122"/>
    <x v="1"/>
    <s v="OFF-PA-10002764"/>
    <x v="1"/>
    <x v="10"/>
    <s v="Easy-staple paper"/>
    <x v="3946"/>
    <n v="4"/>
    <n v="0"/>
    <n v="22.226399999999998"/>
  </r>
  <r>
    <x v="1"/>
    <s v="DB-13555"/>
    <s v="Dorothy Badders"/>
    <x v="0"/>
    <s v="United States"/>
    <x v="79"/>
    <x v="4"/>
    <n v="19711"/>
    <x v="3"/>
    <s v="OFF-PA-10002764"/>
    <x v="1"/>
    <x v="10"/>
    <s v="Easy-staple paper"/>
    <x v="4291"/>
    <n v="6"/>
    <n v="0"/>
    <n v="33.339599999999997"/>
  </r>
  <r>
    <x v="1"/>
    <s v="DK-13225"/>
    <s v="Dean Katz"/>
    <x v="0"/>
    <s v="United States"/>
    <x v="187"/>
    <x v="3"/>
    <n v="14609"/>
    <x v="3"/>
    <s v="OFF-PA-10002787"/>
    <x v="1"/>
    <x v="10"/>
    <s v="Xerox 227"/>
    <x v="3991"/>
    <n v="1"/>
    <n v="0"/>
    <n v="3.1104000000000003"/>
  </r>
  <r>
    <x v="1"/>
    <s v="MB-17305"/>
    <s v="Maria Bertelson"/>
    <x v="1"/>
    <s v="United States"/>
    <x v="222"/>
    <x v="24"/>
    <n v="37211"/>
    <x v="2"/>
    <s v="OFF-PA-10002787"/>
    <x v="1"/>
    <x v="10"/>
    <s v="Xerox 227"/>
    <x v="2194"/>
    <n v="2"/>
    <n v="0.2"/>
    <n v="3.6288"/>
  </r>
  <r>
    <x v="2"/>
    <s v="MG-17680"/>
    <s v="Maureen Gastineau"/>
    <x v="2"/>
    <s v="United States"/>
    <x v="205"/>
    <x v="22"/>
    <n v="44060"/>
    <x v="3"/>
    <s v="OFF-PA-10002787"/>
    <x v="1"/>
    <x v="10"/>
    <s v="Xerox 227"/>
    <x v="2192"/>
    <n v="3"/>
    <n v="0.2"/>
    <n v="5.4432"/>
  </r>
  <r>
    <x v="1"/>
    <s v="FM-14215"/>
    <s v="Filia McAdams"/>
    <x v="0"/>
    <s v="United States"/>
    <x v="65"/>
    <x v="1"/>
    <n v="93309"/>
    <x v="1"/>
    <s v="OFF-PA-10002787"/>
    <x v="1"/>
    <x v="10"/>
    <s v="Xerox 227"/>
    <x v="2189"/>
    <n v="2"/>
    <n v="0"/>
    <n v="6.2208000000000006"/>
  </r>
  <r>
    <x v="1"/>
    <s v="SP-20860"/>
    <s v="Sung Pak"/>
    <x v="0"/>
    <s v="United States"/>
    <x v="18"/>
    <x v="13"/>
    <n v="19134"/>
    <x v="3"/>
    <s v="OFF-PA-10002787"/>
    <x v="1"/>
    <x v="10"/>
    <s v="Xerox 227"/>
    <x v="2194"/>
    <n v="2"/>
    <n v="0.2"/>
    <n v="3.6288"/>
  </r>
  <r>
    <x v="3"/>
    <s v="DK-13375"/>
    <s v="Dennis Kane"/>
    <x v="1"/>
    <s v="United States"/>
    <x v="11"/>
    <x v="8"/>
    <n v="98115"/>
    <x v="1"/>
    <s v="OFF-PA-10002787"/>
    <x v="1"/>
    <x v="10"/>
    <s v="Xerox 227"/>
    <x v="2189"/>
    <n v="2"/>
    <n v="0"/>
    <n v="6.2208000000000006"/>
  </r>
  <r>
    <x v="1"/>
    <s v="NS-18640"/>
    <s v="Noel Staavos"/>
    <x v="0"/>
    <s v="United States"/>
    <x v="103"/>
    <x v="10"/>
    <n v="32839"/>
    <x v="2"/>
    <s v="OFF-PA-10002787"/>
    <x v="1"/>
    <x v="10"/>
    <s v="Xerox 227"/>
    <x v="3995"/>
    <n v="4"/>
    <n v="0.2"/>
    <n v="7.2576000000000001"/>
  </r>
  <r>
    <x v="0"/>
    <s v="SV-20365"/>
    <s v="Seth Vernon"/>
    <x v="1"/>
    <s v="United States"/>
    <x v="39"/>
    <x v="22"/>
    <n v="45373"/>
    <x v="3"/>
    <s v="OFF-PA-10002787"/>
    <x v="1"/>
    <x v="10"/>
    <s v="Xerox 227"/>
    <x v="3993"/>
    <n v="6"/>
    <n v="0.2"/>
    <n v="10.8864"/>
  </r>
  <r>
    <x v="1"/>
    <s v="DC-12850"/>
    <s v="Dan Campbell"/>
    <x v="1"/>
    <s v="United States"/>
    <x v="129"/>
    <x v="36"/>
    <n v="35630"/>
    <x v="2"/>
    <s v="OFF-PA-10002870"/>
    <x v="1"/>
    <x v="10"/>
    <s v="Ampad Phone Message Book, Recycled, 400 Message Capacity, 5 ¾” x 11”"/>
    <x v="4292"/>
    <n v="2"/>
    <n v="0"/>
    <n v="5.6159999999999997"/>
  </r>
  <r>
    <x v="1"/>
    <s v="CK-12595"/>
    <s v="Clytie Kelty"/>
    <x v="1"/>
    <s v="United States"/>
    <x v="5"/>
    <x v="1"/>
    <n v="90008"/>
    <x v="1"/>
    <s v="OFF-PA-10002870"/>
    <x v="1"/>
    <x v="10"/>
    <s v="Ampad Phone Message Book, Recycled, 400 Message Capacity, 5 ¾” x 11”"/>
    <x v="2790"/>
    <n v="6"/>
    <n v="0"/>
    <n v="16.847999999999999"/>
  </r>
  <r>
    <x v="2"/>
    <s v="LP-17080"/>
    <s v="Liz Pelletier"/>
    <x v="1"/>
    <s v="United States"/>
    <x v="11"/>
    <x v="8"/>
    <n v="98103"/>
    <x v="1"/>
    <s v="OFF-PA-10002870"/>
    <x v="1"/>
    <x v="10"/>
    <s v="Ampad Phone Message Book, Recycled, 400 Message Capacity, 5 ¾” x 11”"/>
    <x v="2790"/>
    <n v="6"/>
    <n v="0"/>
    <n v="16.847999999999999"/>
  </r>
  <r>
    <x v="1"/>
    <s v="MM-18055"/>
    <s v="Michelle Moray"/>
    <x v="1"/>
    <s v="United States"/>
    <x v="6"/>
    <x v="3"/>
    <n v="10011"/>
    <x v="3"/>
    <s v="OFF-PA-10002870"/>
    <x v="1"/>
    <x v="10"/>
    <s v="Ampad Phone Message Book, Recycled, 400 Message Capacity, 5 ¾” x 11”"/>
    <x v="780"/>
    <n v="4"/>
    <n v="0"/>
    <n v="11.231999999999999"/>
  </r>
  <r>
    <x v="2"/>
    <s v="AH-10075"/>
    <s v="Adam Hart"/>
    <x v="0"/>
    <s v="United States"/>
    <x v="5"/>
    <x v="1"/>
    <n v="90036"/>
    <x v="1"/>
    <s v="OFF-PA-10002870"/>
    <x v="1"/>
    <x v="10"/>
    <s v="Ampad Phone Message Book, Recycled, 400 Message Capacity, 5 ¾” x 11”"/>
    <x v="4292"/>
    <n v="2"/>
    <n v="0"/>
    <n v="5.6159999999999997"/>
  </r>
  <r>
    <x v="1"/>
    <s v="KH-16510"/>
    <s v="Keith Herrera"/>
    <x v="1"/>
    <s v="United States"/>
    <x v="2"/>
    <x v="1"/>
    <n v="94110"/>
    <x v="1"/>
    <s v="OFF-PA-10002893"/>
    <x v="1"/>
    <x v="10"/>
    <s v="Wirebound Service Call Books, 5 1/2&quot; x 4&quot;"/>
    <x v="1087"/>
    <n v="1"/>
    <n v="0"/>
    <n v="4.6463999999999999"/>
  </r>
  <r>
    <x v="1"/>
    <s v="CW-11905"/>
    <s v="Carl Weiss"/>
    <x v="2"/>
    <s v="United States"/>
    <x v="486"/>
    <x v="45"/>
    <n v="59715"/>
    <x v="1"/>
    <s v="OFF-PA-10002893"/>
    <x v="1"/>
    <x v="10"/>
    <s v="Wirebound Service Call Books, 5 1/2&quot; x 4&quot;"/>
    <x v="4293"/>
    <n v="3"/>
    <n v="0"/>
    <n v="13.9392"/>
  </r>
  <r>
    <x v="0"/>
    <s v="Dp-13240"/>
    <s v="Dean percer"/>
    <x v="2"/>
    <s v="United States"/>
    <x v="350"/>
    <x v="28"/>
    <n v="84107"/>
    <x v="1"/>
    <s v="OFF-PA-10002893"/>
    <x v="1"/>
    <x v="10"/>
    <s v="Wirebound Service Call Books, 5 1/2&quot; x 4&quot;"/>
    <x v="4294"/>
    <n v="5"/>
    <n v="0"/>
    <n v="23.231999999999999"/>
  </r>
  <r>
    <x v="1"/>
    <s v="JB-16045"/>
    <s v="Julia Barnett"/>
    <x v="2"/>
    <s v="United States"/>
    <x v="32"/>
    <x v="18"/>
    <n v="31907"/>
    <x v="2"/>
    <s v="OFF-PA-10002893"/>
    <x v="1"/>
    <x v="10"/>
    <s v="Wirebound Service Call Books, 5 1/2&quot; x 4&quot;"/>
    <x v="4295"/>
    <n v="2"/>
    <n v="0"/>
    <n v="9.2927999999999997"/>
  </r>
  <r>
    <x v="1"/>
    <s v="MV-17485"/>
    <s v="Mark Van Huff"/>
    <x v="1"/>
    <s v="United States"/>
    <x v="5"/>
    <x v="1"/>
    <n v="90049"/>
    <x v="1"/>
    <s v="OFF-PA-10002893"/>
    <x v="1"/>
    <x v="10"/>
    <s v="Wirebound Service Call Books, 5 1/2&quot; x 4&quot;"/>
    <x v="4295"/>
    <n v="2"/>
    <n v="0"/>
    <n v="9.2927999999999997"/>
  </r>
  <r>
    <x v="0"/>
    <s v="MJ-17740"/>
    <s v="Max Jones"/>
    <x v="1"/>
    <s v="United States"/>
    <x v="127"/>
    <x v="22"/>
    <n v="43130"/>
    <x v="3"/>
    <s v="OFF-PA-10002923"/>
    <x v="1"/>
    <x v="10"/>
    <s v="Xerox 1942"/>
    <x v="4257"/>
    <n v="2"/>
    <n v="0.2"/>
    <n v="29.363999999999997"/>
  </r>
  <r>
    <x v="3"/>
    <s v="CC-12370"/>
    <s v="Christopher Conant"/>
    <x v="1"/>
    <s v="United States"/>
    <x v="5"/>
    <x v="1"/>
    <n v="90045"/>
    <x v="1"/>
    <s v="OFF-PA-10002923"/>
    <x v="1"/>
    <x v="10"/>
    <s v="Xerox 1942"/>
    <x v="4296"/>
    <n v="1"/>
    <n v="0"/>
    <n v="24.47"/>
  </r>
  <r>
    <x v="1"/>
    <s v="AH-10120"/>
    <s v="Adrian Hane"/>
    <x v="2"/>
    <s v="United States"/>
    <x v="2"/>
    <x v="1"/>
    <n v="94110"/>
    <x v="1"/>
    <s v="OFF-PA-10002923"/>
    <x v="1"/>
    <x v="10"/>
    <s v="Xerox 1942"/>
    <x v="4297"/>
    <n v="4"/>
    <n v="0"/>
    <n v="97.88"/>
  </r>
  <r>
    <x v="1"/>
    <s v="ON-18715"/>
    <s v="Odella Nelson"/>
    <x v="0"/>
    <s v="United States"/>
    <x v="122"/>
    <x v="15"/>
    <n v="20735"/>
    <x v="3"/>
    <s v="OFF-PA-10002923"/>
    <x v="1"/>
    <x v="10"/>
    <s v="Xerox 1942"/>
    <x v="4261"/>
    <n v="3"/>
    <n v="0"/>
    <n v="73.41"/>
  </r>
  <r>
    <x v="2"/>
    <s v="RP-19390"/>
    <s v="Resi Pölking"/>
    <x v="1"/>
    <s v="United States"/>
    <x v="11"/>
    <x v="8"/>
    <n v="98103"/>
    <x v="1"/>
    <s v="OFF-PA-10002923"/>
    <x v="1"/>
    <x v="10"/>
    <s v="Xerox 1942"/>
    <x v="4296"/>
    <n v="1"/>
    <n v="0"/>
    <n v="24.47"/>
  </r>
  <r>
    <x v="0"/>
    <s v="JP-15460"/>
    <s v="Jennifer Patt"/>
    <x v="0"/>
    <s v="United States"/>
    <x v="19"/>
    <x v="12"/>
    <n v="75220"/>
    <x v="0"/>
    <s v="OFF-PA-10002923"/>
    <x v="1"/>
    <x v="10"/>
    <s v="Xerox 1942"/>
    <x v="4257"/>
    <n v="2"/>
    <n v="0.2"/>
    <n v="29.363999999999997"/>
  </r>
  <r>
    <x v="1"/>
    <s v="LC-17140"/>
    <s v="Logan Currie"/>
    <x v="1"/>
    <s v="United States"/>
    <x v="5"/>
    <x v="1"/>
    <n v="90032"/>
    <x v="1"/>
    <s v="OFF-PA-10002947"/>
    <x v="1"/>
    <x v="10"/>
    <s v="Xerox 1923"/>
    <x v="727"/>
    <n v="3"/>
    <n v="0"/>
    <n v="9.6191999999999993"/>
  </r>
  <r>
    <x v="2"/>
    <s v="AI-10855"/>
    <s v="Arianne Irving"/>
    <x v="1"/>
    <s v="United States"/>
    <x v="6"/>
    <x v="3"/>
    <n v="10035"/>
    <x v="3"/>
    <s v="OFF-PA-10002947"/>
    <x v="1"/>
    <x v="10"/>
    <s v="Xerox 1923"/>
    <x v="2373"/>
    <n v="1"/>
    <n v="0"/>
    <n v="3.2063999999999999"/>
  </r>
  <r>
    <x v="1"/>
    <s v="DK-13090"/>
    <s v="Dave Kipp"/>
    <x v="1"/>
    <s v="United States"/>
    <x v="103"/>
    <x v="10"/>
    <n v="32839"/>
    <x v="2"/>
    <s v="OFF-PA-10002947"/>
    <x v="1"/>
    <x v="10"/>
    <s v="Xerox 1923"/>
    <x v="2339"/>
    <n v="2"/>
    <n v="0.2"/>
    <n v="3.7407999999999997"/>
  </r>
  <r>
    <x v="2"/>
    <s v="CS-11950"/>
    <s v="Carlos Soltero"/>
    <x v="1"/>
    <s v="United States"/>
    <x v="151"/>
    <x v="3"/>
    <n v="11520"/>
    <x v="3"/>
    <s v="OFF-PA-10002947"/>
    <x v="1"/>
    <x v="10"/>
    <s v="Xerox 1923"/>
    <x v="727"/>
    <n v="3"/>
    <n v="0"/>
    <n v="9.6191999999999993"/>
  </r>
  <r>
    <x v="1"/>
    <s v="MM-17920"/>
    <s v="Michael Moore"/>
    <x v="1"/>
    <s v="United States"/>
    <x v="79"/>
    <x v="22"/>
    <n v="43055"/>
    <x v="3"/>
    <s v="OFF-PA-10002947"/>
    <x v="1"/>
    <x v="10"/>
    <s v="Xerox 1923"/>
    <x v="4298"/>
    <n v="7"/>
    <n v="0.2"/>
    <n v="13.0928"/>
  </r>
  <r>
    <x v="1"/>
    <s v="CP-12340"/>
    <s v="Christine Phan"/>
    <x v="0"/>
    <s v="United States"/>
    <x v="6"/>
    <x v="3"/>
    <n v="10024"/>
    <x v="3"/>
    <s v="OFF-PA-10002960"/>
    <x v="1"/>
    <x v="10"/>
    <s v="Xerox 1926"/>
    <x v="3924"/>
    <n v="7"/>
    <n v="0"/>
    <n v="16.3842"/>
  </r>
  <r>
    <x v="1"/>
    <s v="PF-19165"/>
    <s v="Philip Fox"/>
    <x v="1"/>
    <s v="United States"/>
    <x v="1"/>
    <x v="1"/>
    <n v="92105"/>
    <x v="1"/>
    <s v="OFF-PA-10002968"/>
    <x v="1"/>
    <x v="10"/>
    <s v="Xerox 1973"/>
    <x v="4089"/>
    <n v="5"/>
    <n v="0"/>
    <n v="52.531999999999996"/>
  </r>
  <r>
    <x v="0"/>
    <s v="HJ-14875"/>
    <s v="Heather Jas"/>
    <x v="2"/>
    <s v="United States"/>
    <x v="34"/>
    <x v="20"/>
    <n v="85204"/>
    <x v="1"/>
    <s v="OFF-PA-10002968"/>
    <x v="1"/>
    <x v="10"/>
    <s v="Xerox 1973"/>
    <x v="4088"/>
    <n v="3"/>
    <n v="0.2"/>
    <n v="17.815199999999997"/>
  </r>
  <r>
    <x v="0"/>
    <s v="AS-10135"/>
    <s v="Adrian Shami"/>
    <x v="2"/>
    <s v="United States"/>
    <x v="6"/>
    <x v="3"/>
    <n v="10035"/>
    <x v="3"/>
    <s v="OFF-PA-10002986"/>
    <x v="1"/>
    <x v="10"/>
    <s v="Xerox 1898"/>
    <x v="2313"/>
    <n v="2"/>
    <n v="0"/>
    <n v="6.4127999999999998"/>
  </r>
  <r>
    <x v="0"/>
    <s v="RC-19825"/>
    <s v="Roy Collins"/>
    <x v="1"/>
    <s v="United States"/>
    <x v="116"/>
    <x v="1"/>
    <n v="91104"/>
    <x v="1"/>
    <s v="OFF-PA-10002986"/>
    <x v="1"/>
    <x v="10"/>
    <s v="Xerox 1898"/>
    <x v="4299"/>
    <n v="7"/>
    <n v="0"/>
    <n v="22.444800000000001"/>
  </r>
  <r>
    <x v="2"/>
    <s v="CL-12565"/>
    <s v="Clay Ludtke"/>
    <x v="1"/>
    <s v="United States"/>
    <x v="90"/>
    <x v="22"/>
    <n v="44105"/>
    <x v="3"/>
    <s v="OFF-PA-10002986"/>
    <x v="1"/>
    <x v="10"/>
    <s v="Xerox 1898"/>
    <x v="2339"/>
    <n v="2"/>
    <n v="0.2"/>
    <n v="3.7407999999999997"/>
  </r>
  <r>
    <x v="0"/>
    <s v="BV-11245"/>
    <s v="Benjamin Venier"/>
    <x v="0"/>
    <s v="United States"/>
    <x v="11"/>
    <x v="8"/>
    <n v="98103"/>
    <x v="1"/>
    <s v="OFF-PA-10002986"/>
    <x v="1"/>
    <x v="10"/>
    <s v="Xerox 1898"/>
    <x v="2338"/>
    <n v="5"/>
    <n v="0"/>
    <n v="16.032"/>
  </r>
  <r>
    <x v="3"/>
    <s v="FO-14305"/>
    <s v="Frank Olsen"/>
    <x v="1"/>
    <s v="United States"/>
    <x v="243"/>
    <x v="10"/>
    <n v="33021"/>
    <x v="2"/>
    <s v="OFF-PA-10002986"/>
    <x v="1"/>
    <x v="10"/>
    <s v="Xerox 1898"/>
    <x v="839"/>
    <n v="6"/>
    <n v="0.2"/>
    <n v="11.222399999999999"/>
  </r>
  <r>
    <x v="3"/>
    <s v="MM-17920"/>
    <s v="Michael Moore"/>
    <x v="1"/>
    <s v="United States"/>
    <x v="33"/>
    <x v="17"/>
    <n v="22153"/>
    <x v="2"/>
    <s v="OFF-PA-10002986"/>
    <x v="1"/>
    <x v="10"/>
    <s v="Xerox 1898"/>
    <x v="2313"/>
    <n v="2"/>
    <n v="0"/>
    <n v="6.4127999999999998"/>
  </r>
  <r>
    <x v="1"/>
    <s v="NB-18655"/>
    <s v="Nona Balk"/>
    <x v="0"/>
    <s v="United States"/>
    <x v="2"/>
    <x v="1"/>
    <n v="94109"/>
    <x v="1"/>
    <s v="OFF-PA-10002986"/>
    <x v="1"/>
    <x v="10"/>
    <s v="Xerox 1898"/>
    <x v="2338"/>
    <n v="5"/>
    <n v="0"/>
    <n v="16.032"/>
  </r>
  <r>
    <x v="3"/>
    <s v="RB-19465"/>
    <s v="Rick Bensley"/>
    <x v="2"/>
    <s v="United States"/>
    <x v="5"/>
    <x v="1"/>
    <n v="90036"/>
    <x v="1"/>
    <s v="OFF-PA-10002986"/>
    <x v="1"/>
    <x v="10"/>
    <s v="Xerox 1898"/>
    <x v="2313"/>
    <n v="2"/>
    <n v="0"/>
    <n v="6.4127999999999998"/>
  </r>
  <r>
    <x v="0"/>
    <s v="RB-19360"/>
    <s v="Raymond Buch"/>
    <x v="1"/>
    <s v="United States"/>
    <x v="11"/>
    <x v="8"/>
    <n v="98115"/>
    <x v="1"/>
    <s v="OFF-PA-10002986"/>
    <x v="1"/>
    <x v="10"/>
    <s v="Xerox 1898"/>
    <x v="727"/>
    <n v="3"/>
    <n v="0"/>
    <n v="9.6191999999999993"/>
  </r>
  <r>
    <x v="3"/>
    <s v="MH-17290"/>
    <s v="Marc Harrigan"/>
    <x v="2"/>
    <s v="United States"/>
    <x v="24"/>
    <x v="10"/>
    <n v="33178"/>
    <x v="2"/>
    <s v="OFF-PA-10002986"/>
    <x v="1"/>
    <x v="10"/>
    <s v="Xerox 1898"/>
    <x v="4298"/>
    <n v="7"/>
    <n v="0.2"/>
    <n v="13.0928"/>
  </r>
  <r>
    <x v="3"/>
    <s v="SC-20020"/>
    <s v="Sam Craven"/>
    <x v="1"/>
    <s v="United States"/>
    <x v="17"/>
    <x v="12"/>
    <n v="77095"/>
    <x v="0"/>
    <s v="OFF-PA-10002986"/>
    <x v="1"/>
    <x v="10"/>
    <s v="Xerox 1898"/>
    <x v="4151"/>
    <n v="5"/>
    <n v="0.2"/>
    <n v="9.3520000000000003"/>
  </r>
  <r>
    <x v="2"/>
    <s v="HH-15010"/>
    <s v="Hilary Holden"/>
    <x v="0"/>
    <s v="United States"/>
    <x v="2"/>
    <x v="1"/>
    <n v="94110"/>
    <x v="1"/>
    <s v="OFF-PA-10003001"/>
    <x v="1"/>
    <x v="10"/>
    <s v="Xerox 1986"/>
    <x v="2313"/>
    <n v="2"/>
    <n v="0"/>
    <n v="6.4127999999999998"/>
  </r>
  <r>
    <x v="1"/>
    <s v="PB-18805"/>
    <s v="Patrick Bzostek"/>
    <x v="2"/>
    <s v="United States"/>
    <x v="449"/>
    <x v="28"/>
    <n v="84106"/>
    <x v="1"/>
    <s v="OFF-PA-10003001"/>
    <x v="1"/>
    <x v="10"/>
    <s v="Xerox 1986"/>
    <x v="2337"/>
    <n v="9"/>
    <n v="0"/>
    <n v="28.857599999999998"/>
  </r>
  <r>
    <x v="2"/>
    <s v="MS-17530"/>
    <s v="MaryBeth Skach"/>
    <x v="1"/>
    <s v="United States"/>
    <x v="11"/>
    <x v="8"/>
    <n v="98105"/>
    <x v="1"/>
    <s v="OFF-PA-10003001"/>
    <x v="1"/>
    <x v="10"/>
    <s v="Xerox 1986"/>
    <x v="2373"/>
    <n v="1"/>
    <n v="0"/>
    <n v="3.2063999999999999"/>
  </r>
  <r>
    <x v="2"/>
    <s v="CG-12520"/>
    <s v="Claire Gute"/>
    <x v="1"/>
    <s v="United States"/>
    <x v="19"/>
    <x v="12"/>
    <n v="75217"/>
    <x v="0"/>
    <s v="OFF-PA-10003001"/>
    <x v="1"/>
    <x v="10"/>
    <s v="Xerox 1986"/>
    <x v="729"/>
    <n v="1"/>
    <n v="0.2"/>
    <n v="1.8703999999999998"/>
  </r>
  <r>
    <x v="0"/>
    <s v="YC-21895"/>
    <s v="Yoseph Carroll"/>
    <x v="0"/>
    <s v="United States"/>
    <x v="5"/>
    <x v="1"/>
    <n v="90032"/>
    <x v="1"/>
    <s v="OFF-PA-10003016"/>
    <x v="1"/>
    <x v="10"/>
    <s v="Adams &quot;While You Were Out&quot; Message Pads"/>
    <x v="4300"/>
    <n v="5"/>
    <n v="0"/>
    <n v="7.0649999999999995"/>
  </r>
  <r>
    <x v="3"/>
    <s v="PF-19120"/>
    <s v="Peter Fuller"/>
    <x v="1"/>
    <s v="United States"/>
    <x v="110"/>
    <x v="21"/>
    <n v="40475"/>
    <x v="2"/>
    <s v="OFF-PA-10003016"/>
    <x v="1"/>
    <x v="10"/>
    <s v="Adams &quot;While You Were Out&quot; Message Pads"/>
    <x v="3863"/>
    <n v="3"/>
    <n v="0"/>
    <n v="4.238999999999999"/>
  </r>
  <r>
    <x v="1"/>
    <s v="EH-13765"/>
    <s v="Edward Hooks"/>
    <x v="0"/>
    <s v="United States"/>
    <x v="18"/>
    <x v="13"/>
    <n v="19134"/>
    <x v="3"/>
    <s v="OFF-PA-10003016"/>
    <x v="1"/>
    <x v="10"/>
    <s v="Adams &quot;While You Were Out&quot; Message Pads"/>
    <x v="2799"/>
    <n v="4"/>
    <n v="0.2"/>
    <n v="3.1399999999999988"/>
  </r>
  <r>
    <x v="3"/>
    <s v="JG-15805"/>
    <s v="John Grady"/>
    <x v="0"/>
    <s v="United States"/>
    <x v="69"/>
    <x v="28"/>
    <n v="84604"/>
    <x v="1"/>
    <s v="OFF-PA-10003016"/>
    <x v="1"/>
    <x v="10"/>
    <s v="Adams &quot;While You Were Out&quot; Message Pads"/>
    <x v="4301"/>
    <n v="7"/>
    <n v="0"/>
    <n v="9.8909999999999982"/>
  </r>
  <r>
    <x v="1"/>
    <s v="DD-13570"/>
    <s v="Dorothy Dickinson"/>
    <x v="1"/>
    <s v="United States"/>
    <x v="5"/>
    <x v="1"/>
    <n v="90049"/>
    <x v="1"/>
    <s v="OFF-PA-10003016"/>
    <x v="1"/>
    <x v="10"/>
    <s v="Adams &quot;While You Were Out&quot; Message Pads"/>
    <x v="4300"/>
    <n v="5"/>
    <n v="0"/>
    <n v="7.0649999999999995"/>
  </r>
  <r>
    <x v="0"/>
    <s v="DS-13030"/>
    <s v="Darrin Sayre"/>
    <x v="2"/>
    <s v="United States"/>
    <x v="49"/>
    <x v="7"/>
    <n v="80013"/>
    <x v="1"/>
    <s v="OFF-PA-10003022"/>
    <x v="1"/>
    <x v="10"/>
    <s v="Xerox 1992"/>
    <x v="2498"/>
    <n v="3"/>
    <n v="0.2"/>
    <n v="5.2026000000000003"/>
  </r>
  <r>
    <x v="1"/>
    <s v="DM-13345"/>
    <s v="Denise Monton"/>
    <x v="0"/>
    <s v="United States"/>
    <x v="2"/>
    <x v="1"/>
    <n v="94109"/>
    <x v="1"/>
    <s v="OFF-PA-10003022"/>
    <x v="1"/>
    <x v="10"/>
    <s v="Standard Line “While You Were Out” Hardbound Telephone Message Book"/>
    <x v="859"/>
    <n v="4"/>
    <n v="0"/>
    <n v="40.443199999999997"/>
  </r>
  <r>
    <x v="0"/>
    <s v="Dp-13240"/>
    <s v="Dean percer"/>
    <x v="2"/>
    <s v="United States"/>
    <x v="468"/>
    <x v="37"/>
    <n v="55369"/>
    <x v="0"/>
    <s v="OFF-PA-10003022"/>
    <x v="1"/>
    <x v="10"/>
    <s v="Xerox 1992"/>
    <x v="2200"/>
    <n v="3"/>
    <n v="0"/>
    <n v="8.7906000000000013"/>
  </r>
  <r>
    <x v="1"/>
    <s v="PG-18895"/>
    <s v="Paul Gonzalez"/>
    <x v="1"/>
    <s v="United States"/>
    <x v="2"/>
    <x v="1"/>
    <n v="94109"/>
    <x v="1"/>
    <s v="OFF-PA-10003022"/>
    <x v="1"/>
    <x v="10"/>
    <s v="Xerox 1992"/>
    <x v="2529"/>
    <n v="6"/>
    <n v="0"/>
    <n v="17.581200000000003"/>
  </r>
  <r>
    <x v="1"/>
    <s v="FG-14260"/>
    <s v="Frank Gastineau"/>
    <x v="2"/>
    <s v="United States"/>
    <x v="224"/>
    <x v="26"/>
    <n v="1841"/>
    <x v="3"/>
    <s v="OFF-PA-10003022"/>
    <x v="1"/>
    <x v="10"/>
    <s v="Xerox 1992"/>
    <x v="2200"/>
    <n v="3"/>
    <n v="0"/>
    <n v="8.7906000000000013"/>
  </r>
  <r>
    <x v="1"/>
    <s v="PK-19075"/>
    <s v="Pete Kriz"/>
    <x v="1"/>
    <s v="United States"/>
    <x v="222"/>
    <x v="24"/>
    <n v="37211"/>
    <x v="2"/>
    <s v="OFF-PA-10003022"/>
    <x v="1"/>
    <x v="10"/>
    <s v="Standard Line “While You Were Out” Hardbound Telephone Message Book"/>
    <x v="4302"/>
    <n v="7"/>
    <n v="0.2"/>
    <n v="40.003599999999999"/>
  </r>
  <r>
    <x v="1"/>
    <s v="EA-14035"/>
    <s v="Erin Ashbrook"/>
    <x v="0"/>
    <s v="United States"/>
    <x v="32"/>
    <x v="22"/>
    <n v="43229"/>
    <x v="3"/>
    <s v="OFF-PA-10003036"/>
    <x v="1"/>
    <x v="10"/>
    <s v="Black Print Carbonless 8 1/2&quot; x 8 1/4&quot; Rapid Memo Book"/>
    <x v="1019"/>
    <n v="3"/>
    <n v="0.2"/>
    <n v="5.6783999999999981"/>
  </r>
  <r>
    <x v="0"/>
    <s v="AH-10120"/>
    <s v="Adrian Hane"/>
    <x v="2"/>
    <s v="United States"/>
    <x v="72"/>
    <x v="23"/>
    <n v="97301"/>
    <x v="1"/>
    <s v="OFF-PA-10003036"/>
    <x v="1"/>
    <x v="10"/>
    <s v="Black Print Carbonless 8 1/2&quot; x 8 1/4&quot; Rapid Memo Book"/>
    <x v="1017"/>
    <n v="2"/>
    <n v="0.2"/>
    <n v="3.7855999999999992"/>
  </r>
  <r>
    <x v="1"/>
    <s v="VF-21715"/>
    <s v="Vicky Freymann"/>
    <x v="2"/>
    <s v="United States"/>
    <x v="137"/>
    <x v="0"/>
    <n v="60126"/>
    <x v="0"/>
    <s v="OFF-PA-10003036"/>
    <x v="1"/>
    <x v="10"/>
    <s v="Black Print Carbonless 8 1/2&quot; x 8 1/4&quot; Rapid Memo Book"/>
    <x v="1019"/>
    <n v="3"/>
    <n v="0.2"/>
    <n v="5.6783999999999981"/>
  </r>
  <r>
    <x v="1"/>
    <s v="HD-14785"/>
    <s v="Harold Dahlen"/>
    <x v="2"/>
    <s v="United States"/>
    <x v="0"/>
    <x v="0"/>
    <n v="60610"/>
    <x v="0"/>
    <s v="OFF-PA-10003036"/>
    <x v="1"/>
    <x v="10"/>
    <s v="Black Print Carbonless 8 1/2&quot; x 8 1/4&quot; Rapid Memo Book"/>
    <x v="1019"/>
    <n v="3"/>
    <n v="0.2"/>
    <n v="5.6783999999999981"/>
  </r>
  <r>
    <x v="0"/>
    <s v="MM-18280"/>
    <s v="Muhammed MacIntyre"/>
    <x v="0"/>
    <s v="United States"/>
    <x v="341"/>
    <x v="0"/>
    <n v="62301"/>
    <x v="0"/>
    <s v="OFF-PA-10003039"/>
    <x v="1"/>
    <x v="10"/>
    <s v="Xerox 1960"/>
    <x v="2381"/>
    <n v="4"/>
    <n v="0.2"/>
    <n v="30.979999999999993"/>
  </r>
  <r>
    <x v="1"/>
    <s v="GH-14425"/>
    <s v="Gary Hwang"/>
    <x v="1"/>
    <s v="United States"/>
    <x v="149"/>
    <x v="20"/>
    <n v="85705"/>
    <x v="1"/>
    <s v="OFF-PA-10003039"/>
    <x v="1"/>
    <x v="10"/>
    <s v="Xerox 1960"/>
    <x v="124"/>
    <n v="8"/>
    <n v="0.2"/>
    <n v="61.959999999999987"/>
  </r>
  <r>
    <x v="3"/>
    <s v="NP-18325"/>
    <s v="Naresj Patel"/>
    <x v="1"/>
    <s v="United States"/>
    <x v="1"/>
    <x v="1"/>
    <n v="92024"/>
    <x v="1"/>
    <s v="OFF-PA-10003039"/>
    <x v="1"/>
    <x v="10"/>
    <s v="Xerox 1960"/>
    <x v="2384"/>
    <n v="3"/>
    <n v="0"/>
    <n v="41.822999999999993"/>
  </r>
  <r>
    <x v="1"/>
    <s v="EH-13765"/>
    <s v="Edward Hooks"/>
    <x v="0"/>
    <s v="United States"/>
    <x v="102"/>
    <x v="26"/>
    <n v="2151"/>
    <x v="3"/>
    <s v="OFF-PA-10003039"/>
    <x v="1"/>
    <x v="10"/>
    <s v="Xerox 1960"/>
    <x v="4303"/>
    <n v="9"/>
    <n v="0"/>
    <n v="125.46899999999999"/>
  </r>
  <r>
    <x v="3"/>
    <s v="BP-11155"/>
    <s v="Becky Pak"/>
    <x v="1"/>
    <s v="United States"/>
    <x v="200"/>
    <x v="16"/>
    <n v="7501"/>
    <x v="3"/>
    <s v="OFF-PA-10003039"/>
    <x v="1"/>
    <x v="10"/>
    <s v="Xerox 1960"/>
    <x v="123"/>
    <n v="2"/>
    <n v="0"/>
    <n v="27.881999999999998"/>
  </r>
  <r>
    <x v="1"/>
    <s v="JA-15970"/>
    <s v="Joseph Airdo"/>
    <x v="1"/>
    <s v="United States"/>
    <x v="33"/>
    <x v="23"/>
    <n v="97477"/>
    <x v="1"/>
    <s v="OFF-PA-10003039"/>
    <x v="1"/>
    <x v="10"/>
    <s v="Xerox 1960"/>
    <x v="4304"/>
    <n v="6"/>
    <n v="0.2"/>
    <n v="46.469999999999985"/>
  </r>
  <r>
    <x v="1"/>
    <s v="AH-10030"/>
    <s v="Aaron Hawkins"/>
    <x v="0"/>
    <s v="United States"/>
    <x v="5"/>
    <x v="1"/>
    <n v="90004"/>
    <x v="1"/>
    <s v="OFF-PA-10003063"/>
    <x v="1"/>
    <x v="10"/>
    <s v="EcoTones Memo Sheets"/>
    <x v="2095"/>
    <n v="2"/>
    <n v="0"/>
    <n v="3.84"/>
  </r>
  <r>
    <x v="1"/>
    <s v="JK-15640"/>
    <s v="Jim Kriz"/>
    <x v="2"/>
    <s v="United States"/>
    <x v="70"/>
    <x v="22"/>
    <n v="44107"/>
    <x v="3"/>
    <s v="OFF-PA-10003063"/>
    <x v="1"/>
    <x v="10"/>
    <s v="EcoTones Memo Sheets"/>
    <x v="4305"/>
    <n v="9"/>
    <n v="0.2"/>
    <n v="10.080000000000002"/>
  </r>
  <r>
    <x v="1"/>
    <s v="MH-17440"/>
    <s v="Mark Haberlin"/>
    <x v="0"/>
    <s v="United States"/>
    <x v="109"/>
    <x v="29"/>
    <n v="39212"/>
    <x v="2"/>
    <s v="OFF-PA-10003063"/>
    <x v="1"/>
    <x v="10"/>
    <s v="EcoTones Memo Sheets"/>
    <x v="3818"/>
    <n v="4"/>
    <n v="0"/>
    <n v="7.68"/>
  </r>
  <r>
    <x v="1"/>
    <s v="HG-14965"/>
    <s v="Henry Goldwyn"/>
    <x v="0"/>
    <s v="United States"/>
    <x v="5"/>
    <x v="1"/>
    <n v="90032"/>
    <x v="1"/>
    <s v="OFF-PA-10003072"/>
    <x v="1"/>
    <x v="10"/>
    <s v="Eureka Recycled Copy Paper 8 1/2&quot; x 11&quot;, Ream"/>
    <x v="3990"/>
    <n v="6"/>
    <n v="0"/>
    <n v="18.662400000000002"/>
  </r>
  <r>
    <x v="1"/>
    <s v="SD-20485"/>
    <s v="Shirley Daniels"/>
    <x v="2"/>
    <s v="United States"/>
    <x v="272"/>
    <x v="17"/>
    <n v="22304"/>
    <x v="2"/>
    <s v="OFF-PA-10003072"/>
    <x v="1"/>
    <x v="10"/>
    <s v="Eureka Recycled Copy Paper 8 1/2&quot; x 11&quot;, Ream"/>
    <x v="4025"/>
    <n v="3"/>
    <n v="0"/>
    <n v="9.3312000000000008"/>
  </r>
  <r>
    <x v="1"/>
    <s v="BM-11650"/>
    <s v="Brian Moss"/>
    <x v="0"/>
    <s v="United States"/>
    <x v="19"/>
    <x v="12"/>
    <n v="75217"/>
    <x v="0"/>
    <s v="OFF-PA-10003072"/>
    <x v="1"/>
    <x v="10"/>
    <s v="Eureka Recycled Copy Paper 8 1/2&quot; x 11&quot;, Ream"/>
    <x v="2194"/>
    <n v="2"/>
    <n v="0.2"/>
    <n v="3.6288"/>
  </r>
  <r>
    <x v="1"/>
    <s v="CB-12025"/>
    <s v="Cassandra Brandow"/>
    <x v="1"/>
    <s v="United States"/>
    <x v="18"/>
    <x v="13"/>
    <n v="19134"/>
    <x v="3"/>
    <s v="OFF-PA-10003072"/>
    <x v="1"/>
    <x v="10"/>
    <s v="Eureka Recycled Copy Paper 8 1/2&quot; x 11&quot;, Ream"/>
    <x v="2192"/>
    <n v="3"/>
    <n v="0.2"/>
    <n v="5.4432"/>
  </r>
  <r>
    <x v="1"/>
    <s v="JP-15460"/>
    <s v="Jennifer Patt"/>
    <x v="0"/>
    <s v="United States"/>
    <x v="17"/>
    <x v="12"/>
    <n v="77041"/>
    <x v="0"/>
    <s v="OFF-PA-10003072"/>
    <x v="1"/>
    <x v="10"/>
    <s v="Eureka Recycled Copy Paper 8 1/2&quot; x 11&quot;, Ream"/>
    <x v="2192"/>
    <n v="3"/>
    <n v="0.2"/>
    <n v="5.4432"/>
  </r>
  <r>
    <x v="2"/>
    <s v="AS-10240"/>
    <s v="Alan Shonely"/>
    <x v="1"/>
    <s v="United States"/>
    <x v="18"/>
    <x v="13"/>
    <n v="19140"/>
    <x v="3"/>
    <s v="OFF-PA-10003072"/>
    <x v="1"/>
    <x v="10"/>
    <s v="Eureka Recycled Copy Paper 8 1/2&quot; x 11&quot;, Ream"/>
    <x v="2194"/>
    <n v="2"/>
    <n v="0.2"/>
    <n v="3.6288"/>
  </r>
  <r>
    <x v="1"/>
    <s v="KD-16270"/>
    <s v="Karen Daniels"/>
    <x v="1"/>
    <s v="United States"/>
    <x v="342"/>
    <x v="3"/>
    <n v="10701"/>
    <x v="3"/>
    <s v="OFF-PA-10003127"/>
    <x v="1"/>
    <x v="10"/>
    <s v="Easy-staple paper"/>
    <x v="4249"/>
    <n v="1"/>
    <n v="0"/>
    <n v="12.134799999999998"/>
  </r>
  <r>
    <x v="3"/>
    <s v="CC-12430"/>
    <s v="Chuck Clark"/>
    <x v="2"/>
    <s v="United States"/>
    <x v="167"/>
    <x v="37"/>
    <n v="55407"/>
    <x v="0"/>
    <s v="OFF-PA-10003127"/>
    <x v="1"/>
    <x v="10"/>
    <s v="Easy-staple paper"/>
    <x v="4249"/>
    <n v="1"/>
    <n v="0"/>
    <n v="12.134799999999998"/>
  </r>
  <r>
    <x v="0"/>
    <s v="TS-21610"/>
    <s v="Troy Staebel"/>
    <x v="1"/>
    <s v="United States"/>
    <x v="151"/>
    <x v="0"/>
    <n v="61032"/>
    <x v="0"/>
    <s v="OFF-PA-10003127"/>
    <x v="1"/>
    <x v="10"/>
    <s v="Easy-staple paper"/>
    <x v="4306"/>
    <n v="3"/>
    <n v="0.2"/>
    <n v="20.576399999999996"/>
  </r>
  <r>
    <x v="1"/>
    <s v="JD-16150"/>
    <s v="Justin Deggeller"/>
    <x v="0"/>
    <s v="United States"/>
    <x v="1"/>
    <x v="1"/>
    <n v="92037"/>
    <x v="1"/>
    <s v="OFF-PA-10003127"/>
    <x v="1"/>
    <x v="10"/>
    <s v="Easy-staple paper"/>
    <x v="4248"/>
    <n v="4"/>
    <n v="0"/>
    <n v="48.539199999999994"/>
  </r>
  <r>
    <x v="3"/>
    <s v="AR-10540"/>
    <s v="Andy Reiter"/>
    <x v="1"/>
    <s v="United States"/>
    <x v="5"/>
    <x v="1"/>
    <n v="90004"/>
    <x v="1"/>
    <s v="OFF-PA-10003127"/>
    <x v="1"/>
    <x v="10"/>
    <s v="Easy-staple paper"/>
    <x v="4307"/>
    <n v="2"/>
    <n v="0"/>
    <n v="24.269599999999997"/>
  </r>
  <r>
    <x v="1"/>
    <s v="MR-17545"/>
    <s v="Mathew Reese"/>
    <x v="2"/>
    <s v="United States"/>
    <x v="11"/>
    <x v="8"/>
    <n v="98103"/>
    <x v="1"/>
    <s v="OFF-PA-10003127"/>
    <x v="1"/>
    <x v="10"/>
    <s v="Easy-staple paper"/>
    <x v="4307"/>
    <n v="2"/>
    <n v="0"/>
    <n v="24.269599999999997"/>
  </r>
  <r>
    <x v="3"/>
    <s v="RK-19300"/>
    <s v="Ralph Kennedy"/>
    <x v="1"/>
    <s v="United States"/>
    <x v="471"/>
    <x v="33"/>
    <n v="46614"/>
    <x v="0"/>
    <s v="OFF-PA-10003129"/>
    <x v="1"/>
    <x v="10"/>
    <s v="Tops White Computer Printout Paper"/>
    <x v="4207"/>
    <n v="2"/>
    <n v="0"/>
    <n v="45.975399999999993"/>
  </r>
  <r>
    <x v="1"/>
    <s v="LW-16990"/>
    <s v="Lindsay Williams"/>
    <x v="0"/>
    <s v="United States"/>
    <x v="2"/>
    <x v="1"/>
    <n v="94109"/>
    <x v="1"/>
    <s v="OFF-PA-10003129"/>
    <x v="1"/>
    <x v="10"/>
    <s v="Tops White Computer Printout Paper"/>
    <x v="4206"/>
    <n v="5"/>
    <n v="0"/>
    <n v="114.93849999999998"/>
  </r>
  <r>
    <x v="1"/>
    <s v="IM-15070"/>
    <s v="Irene Maddox"/>
    <x v="1"/>
    <s v="United States"/>
    <x v="6"/>
    <x v="3"/>
    <n v="10009"/>
    <x v="3"/>
    <s v="OFF-PA-10003129"/>
    <x v="1"/>
    <x v="10"/>
    <s v="Tops White Computer Printout Paper"/>
    <x v="4308"/>
    <n v="3"/>
    <n v="0"/>
    <n v="68.963099999999997"/>
  </r>
  <r>
    <x v="2"/>
    <s v="JC-15775"/>
    <s v="John Castell"/>
    <x v="1"/>
    <s v="United States"/>
    <x v="101"/>
    <x v="18"/>
    <n v="30318"/>
    <x v="2"/>
    <s v="OFF-PA-10003129"/>
    <x v="1"/>
    <x v="10"/>
    <s v="Tops White Computer Printout Paper"/>
    <x v="4309"/>
    <n v="4"/>
    <n v="0"/>
    <n v="91.950799999999987"/>
  </r>
  <r>
    <x v="3"/>
    <s v="BF-11170"/>
    <s v="Ben Ferrer"/>
    <x v="2"/>
    <s v="United States"/>
    <x v="13"/>
    <x v="9"/>
    <n v="28540"/>
    <x v="2"/>
    <s v="OFF-PA-10003134"/>
    <x v="1"/>
    <x v="10"/>
    <s v="Xerox 1937"/>
    <x v="4310"/>
    <n v="4"/>
    <n v="0.2"/>
    <n v="53.804799999999986"/>
  </r>
  <r>
    <x v="0"/>
    <s v="GT-14710"/>
    <s v="Greg Tran"/>
    <x v="1"/>
    <s v="United States"/>
    <x v="17"/>
    <x v="12"/>
    <n v="77041"/>
    <x v="0"/>
    <s v="OFF-PA-10003134"/>
    <x v="1"/>
    <x v="10"/>
    <s v="Xerox 1937"/>
    <x v="4311"/>
    <n v="2"/>
    <n v="0.2"/>
    <n v="26.902399999999993"/>
  </r>
  <r>
    <x v="0"/>
    <s v="BT-11440"/>
    <s v="Bobby Trafton"/>
    <x v="1"/>
    <s v="United States"/>
    <x v="372"/>
    <x v="0"/>
    <n v="60423"/>
    <x v="0"/>
    <s v="OFF-PA-10003134"/>
    <x v="1"/>
    <x v="10"/>
    <s v="Xerox 1937"/>
    <x v="4311"/>
    <n v="2"/>
    <n v="0.2"/>
    <n v="26.902399999999993"/>
  </r>
  <r>
    <x v="1"/>
    <s v="DK-12895"/>
    <s v="Dana Kaydos"/>
    <x v="1"/>
    <s v="United States"/>
    <x v="11"/>
    <x v="8"/>
    <n v="98103"/>
    <x v="1"/>
    <s v="OFF-PA-10003134"/>
    <x v="1"/>
    <x v="10"/>
    <s v="Xerox 1937"/>
    <x v="4199"/>
    <n v="4"/>
    <n v="0"/>
    <n v="92.236799999999988"/>
  </r>
  <r>
    <x v="3"/>
    <s v="DL-13315"/>
    <s v="Delfina Latchford"/>
    <x v="1"/>
    <s v="United States"/>
    <x v="6"/>
    <x v="3"/>
    <n v="10035"/>
    <x v="3"/>
    <s v="OFF-PA-10003172"/>
    <x v="1"/>
    <x v="10"/>
    <s v="Xerox 1996"/>
    <x v="4025"/>
    <n v="3"/>
    <n v="0"/>
    <n v="9.3312000000000008"/>
  </r>
  <r>
    <x v="0"/>
    <s v="CC-12430"/>
    <s v="Chuck Clark"/>
    <x v="2"/>
    <s v="United States"/>
    <x v="2"/>
    <x v="1"/>
    <n v="94122"/>
    <x v="1"/>
    <s v="OFF-PA-10003172"/>
    <x v="1"/>
    <x v="10"/>
    <s v="Xerox 1996"/>
    <x v="2190"/>
    <n v="5"/>
    <n v="0"/>
    <n v="15.552000000000001"/>
  </r>
  <r>
    <x v="0"/>
    <s v="EP-13915"/>
    <s v="Emily Phan"/>
    <x v="1"/>
    <s v="United States"/>
    <x v="5"/>
    <x v="1"/>
    <n v="90008"/>
    <x v="1"/>
    <s v="OFF-PA-10003172"/>
    <x v="1"/>
    <x v="10"/>
    <s v="Xerox 1996"/>
    <x v="2189"/>
    <n v="2"/>
    <n v="0"/>
    <n v="6.2208000000000006"/>
  </r>
  <r>
    <x v="2"/>
    <s v="KF-16285"/>
    <s v="Karen Ferguson"/>
    <x v="2"/>
    <s v="United States"/>
    <x v="68"/>
    <x v="1"/>
    <n v="90805"/>
    <x v="1"/>
    <s v="OFF-PA-10003172"/>
    <x v="1"/>
    <x v="10"/>
    <s v="Xerox 1996"/>
    <x v="2189"/>
    <n v="2"/>
    <n v="0"/>
    <n v="6.2208000000000006"/>
  </r>
  <r>
    <x v="0"/>
    <s v="Dp-13240"/>
    <s v="Dean percer"/>
    <x v="2"/>
    <s v="United States"/>
    <x v="120"/>
    <x v="24"/>
    <n v="37918"/>
    <x v="2"/>
    <s v="OFF-PA-10003172"/>
    <x v="1"/>
    <x v="10"/>
    <s v="Xerox 1996"/>
    <x v="3995"/>
    <n v="4"/>
    <n v="0.2"/>
    <n v="7.2576000000000001"/>
  </r>
  <r>
    <x v="3"/>
    <s v="HW-14935"/>
    <s v="Helen Wasserman"/>
    <x v="0"/>
    <s v="United States"/>
    <x v="15"/>
    <x v="6"/>
    <n v="48205"/>
    <x v="0"/>
    <s v="OFF-PA-10003172"/>
    <x v="1"/>
    <x v="10"/>
    <s v="Xerox 1996"/>
    <x v="2191"/>
    <n v="4"/>
    <n v="0"/>
    <n v="12.441600000000001"/>
  </r>
  <r>
    <x v="1"/>
    <s v="AA-10645"/>
    <s v="Anna Andreadi"/>
    <x v="1"/>
    <s v="United States"/>
    <x v="1"/>
    <x v="1"/>
    <n v="92105"/>
    <x v="1"/>
    <s v="OFF-PA-10003172"/>
    <x v="1"/>
    <x v="10"/>
    <s v="Xerox 1996"/>
    <x v="2189"/>
    <n v="2"/>
    <n v="0"/>
    <n v="6.2208000000000006"/>
  </r>
  <r>
    <x v="1"/>
    <s v="EP-13915"/>
    <s v="Emily Phan"/>
    <x v="1"/>
    <s v="United States"/>
    <x v="2"/>
    <x v="1"/>
    <n v="94122"/>
    <x v="1"/>
    <s v="OFF-PA-10003172"/>
    <x v="1"/>
    <x v="10"/>
    <s v="Xerox 1996"/>
    <x v="3990"/>
    <n v="6"/>
    <n v="0"/>
    <n v="18.662400000000002"/>
  </r>
  <r>
    <x v="3"/>
    <s v="KB-16315"/>
    <s v="Karl Braun"/>
    <x v="1"/>
    <s v="United States"/>
    <x v="167"/>
    <x v="37"/>
    <n v="55407"/>
    <x v="0"/>
    <s v="OFF-PA-10003177"/>
    <x v="1"/>
    <x v="10"/>
    <s v="Xerox 1999"/>
    <x v="2189"/>
    <n v="2"/>
    <n v="0"/>
    <n v="6.2208000000000006"/>
  </r>
  <r>
    <x v="1"/>
    <s v="CK-12205"/>
    <s v="Chloris Kastensmidt"/>
    <x v="1"/>
    <s v="United States"/>
    <x v="18"/>
    <x v="13"/>
    <n v="19120"/>
    <x v="3"/>
    <s v="OFF-PA-10003177"/>
    <x v="1"/>
    <x v="10"/>
    <s v="Xerox 1999"/>
    <x v="2192"/>
    <n v="3"/>
    <n v="0.2"/>
    <n v="5.4432"/>
  </r>
  <r>
    <x v="1"/>
    <s v="CD-12790"/>
    <s v="Cynthia Delaney"/>
    <x v="2"/>
    <s v="United States"/>
    <x v="84"/>
    <x v="30"/>
    <n v="73120"/>
    <x v="0"/>
    <s v="OFF-PA-10003177"/>
    <x v="1"/>
    <x v="10"/>
    <s v="Xerox 1999"/>
    <x v="2189"/>
    <n v="2"/>
    <n v="0"/>
    <n v="6.2208000000000006"/>
  </r>
  <r>
    <x v="1"/>
    <s v="AG-10495"/>
    <s v="Andrew Gjertsen"/>
    <x v="0"/>
    <s v="United States"/>
    <x v="17"/>
    <x v="12"/>
    <n v="77041"/>
    <x v="0"/>
    <s v="OFF-PA-10003177"/>
    <x v="1"/>
    <x v="10"/>
    <s v="Xerox 1999"/>
    <x v="2192"/>
    <n v="3"/>
    <n v="0.2"/>
    <n v="5.4432"/>
  </r>
  <r>
    <x v="1"/>
    <s v="EH-13990"/>
    <s v="Erica Hackney"/>
    <x v="1"/>
    <s v="United States"/>
    <x v="337"/>
    <x v="8"/>
    <n v="98006"/>
    <x v="1"/>
    <s v="OFF-PA-10003177"/>
    <x v="1"/>
    <x v="10"/>
    <s v="Xerox 1999"/>
    <x v="2189"/>
    <n v="2"/>
    <n v="0"/>
    <n v="6.2208000000000006"/>
  </r>
  <r>
    <x v="0"/>
    <s v="RS-19420"/>
    <s v="Ricardo Sperren"/>
    <x v="0"/>
    <s v="United States"/>
    <x v="277"/>
    <x v="17"/>
    <n v="23434"/>
    <x v="2"/>
    <s v="OFF-PA-10003177"/>
    <x v="1"/>
    <x v="10"/>
    <s v="Xerox 1999"/>
    <x v="2189"/>
    <n v="2"/>
    <n v="0"/>
    <n v="6.2208000000000006"/>
  </r>
  <r>
    <x v="3"/>
    <s v="DW-13585"/>
    <s v="Dorothy Wardle"/>
    <x v="0"/>
    <s v="United States"/>
    <x v="39"/>
    <x v="22"/>
    <n v="45373"/>
    <x v="3"/>
    <s v="OFF-PA-10003177"/>
    <x v="1"/>
    <x v="10"/>
    <s v="Xerox 1999"/>
    <x v="2192"/>
    <n v="3"/>
    <n v="0.2"/>
    <n v="5.4432"/>
  </r>
  <r>
    <x v="1"/>
    <s v="SW-20455"/>
    <s v="Shaun Weien"/>
    <x v="1"/>
    <s v="United States"/>
    <x v="1"/>
    <x v="1"/>
    <n v="92024"/>
    <x v="1"/>
    <s v="OFF-PA-10003205"/>
    <x v="1"/>
    <x v="10"/>
    <s v="Wirebound Message Forms, Four 2 3/4 x 5 Forms per Page, Pink Paper"/>
    <x v="4312"/>
    <n v="2"/>
    <n v="0"/>
    <n v="7.6798000000000002"/>
  </r>
  <r>
    <x v="1"/>
    <s v="KH-16330"/>
    <s v="Katharine Harms"/>
    <x v="0"/>
    <s v="United States"/>
    <x v="254"/>
    <x v="23"/>
    <n v="97123"/>
    <x v="1"/>
    <s v="OFF-PA-10003205"/>
    <x v="1"/>
    <x v="10"/>
    <s v="Wirebound Message Forms, Four 2 3/4 x 5 Forms per Page, Pink Paper"/>
    <x v="4313"/>
    <n v="3"/>
    <n v="0.2"/>
    <n v="6.6177000000000001"/>
  </r>
  <r>
    <x v="1"/>
    <s v="KB-16585"/>
    <s v="Ken Black"/>
    <x v="0"/>
    <s v="United States"/>
    <x v="11"/>
    <x v="8"/>
    <n v="98103"/>
    <x v="1"/>
    <s v="OFF-PA-10003228"/>
    <x v="1"/>
    <x v="10"/>
    <s v="Xerox 1917"/>
    <x v="4314"/>
    <n v="9"/>
    <n v="0"/>
    <n v="206.88929999999996"/>
  </r>
  <r>
    <x v="0"/>
    <s v="RE-19450"/>
    <s v="Richard Eichhorn"/>
    <x v="1"/>
    <s v="United States"/>
    <x v="74"/>
    <x v="14"/>
    <n v="54703"/>
    <x v="0"/>
    <s v="OFF-PA-10003228"/>
    <x v="1"/>
    <x v="10"/>
    <s v="Xerox 1917"/>
    <x v="4309"/>
    <n v="4"/>
    <n v="0"/>
    <n v="91.950799999999987"/>
  </r>
  <r>
    <x v="1"/>
    <s v="SS-20140"/>
    <s v="Saphhira Shifley"/>
    <x v="0"/>
    <s v="United States"/>
    <x v="32"/>
    <x v="18"/>
    <n v="31907"/>
    <x v="2"/>
    <s v="OFF-PA-10003228"/>
    <x v="1"/>
    <x v="10"/>
    <s v="Xerox 1917"/>
    <x v="4206"/>
    <n v="5"/>
    <n v="0"/>
    <n v="114.93849999999998"/>
  </r>
  <r>
    <x v="1"/>
    <s v="KM-16375"/>
    <s v="Katherine Murray"/>
    <x v="2"/>
    <s v="United States"/>
    <x v="8"/>
    <x v="5"/>
    <n v="2908"/>
    <x v="3"/>
    <s v="OFF-PA-10003228"/>
    <x v="1"/>
    <x v="10"/>
    <s v="Xerox 1917"/>
    <x v="4309"/>
    <n v="4"/>
    <n v="0"/>
    <n v="91.950799999999987"/>
  </r>
  <r>
    <x v="3"/>
    <s v="RP-19270"/>
    <s v="Rachel Payne"/>
    <x v="0"/>
    <s v="United States"/>
    <x v="2"/>
    <x v="1"/>
    <n v="94110"/>
    <x v="1"/>
    <s v="OFF-PA-10003228"/>
    <x v="1"/>
    <x v="10"/>
    <s v="Xerox 1917"/>
    <x v="4308"/>
    <n v="3"/>
    <n v="0"/>
    <n v="68.963099999999997"/>
  </r>
  <r>
    <x v="1"/>
    <s v="RB-19465"/>
    <s v="Rick Bensley"/>
    <x v="2"/>
    <s v="United States"/>
    <x v="0"/>
    <x v="0"/>
    <n v="60610"/>
    <x v="0"/>
    <s v="OFF-PA-10003256"/>
    <x v="1"/>
    <x v="10"/>
    <s v="Avery Personal Creations Heavyweight Cards"/>
    <x v="4315"/>
    <n v="7"/>
    <n v="0.2"/>
    <n v="22.618399999999994"/>
  </r>
  <r>
    <x v="1"/>
    <s v="IM-15070"/>
    <s v="Irene Maddox"/>
    <x v="1"/>
    <s v="United States"/>
    <x v="57"/>
    <x v="7"/>
    <n v="80906"/>
    <x v="1"/>
    <s v="OFF-PA-10003256"/>
    <x v="1"/>
    <x v="10"/>
    <s v="Avery Personal Creations Heavyweight Cards"/>
    <x v="4316"/>
    <n v="3"/>
    <n v="0.2"/>
    <n v="9.6935999999999964"/>
  </r>
  <r>
    <x v="1"/>
    <s v="LB-16795"/>
    <s v="Laurel Beltran"/>
    <x v="2"/>
    <s v="United States"/>
    <x v="7"/>
    <x v="4"/>
    <n v="19805"/>
    <x v="3"/>
    <s v="OFF-PA-10003256"/>
    <x v="1"/>
    <x v="10"/>
    <s v="Avery Personal Creations Heavyweight Cards"/>
    <x v="828"/>
    <n v="1"/>
    <n v="0"/>
    <n v="5.5391999999999992"/>
  </r>
  <r>
    <x v="1"/>
    <s v="MT-18070"/>
    <s v="Michelle Tran"/>
    <x v="2"/>
    <s v="United States"/>
    <x v="17"/>
    <x v="12"/>
    <n v="77041"/>
    <x v="0"/>
    <s v="OFF-PA-10003270"/>
    <x v="1"/>
    <x v="10"/>
    <s v="Xerox 1954"/>
    <x v="4317"/>
    <n v="8"/>
    <n v="0.2"/>
    <n v="10.559999999999999"/>
  </r>
  <r>
    <x v="1"/>
    <s v="SR-20740"/>
    <s v="Steven Roelle"/>
    <x v="2"/>
    <s v="United States"/>
    <x v="261"/>
    <x v="33"/>
    <n v="47401"/>
    <x v="0"/>
    <s v="OFF-PA-10003270"/>
    <x v="1"/>
    <x v="10"/>
    <s v="Xerox 1954"/>
    <x v="1099"/>
    <n v="6"/>
    <n v="0"/>
    <n v="14.256"/>
  </r>
  <r>
    <x v="0"/>
    <s v="CT-11995"/>
    <s v="Carol Triggs"/>
    <x v="1"/>
    <s v="United States"/>
    <x v="149"/>
    <x v="20"/>
    <n v="85705"/>
    <x v="1"/>
    <s v="OFF-PA-10003270"/>
    <x v="1"/>
    <x v="10"/>
    <s v="Xerox 1954"/>
    <x v="2749"/>
    <n v="2"/>
    <n v="0.2"/>
    <n v="2.6399999999999997"/>
  </r>
  <r>
    <x v="1"/>
    <s v="CC-12145"/>
    <s v="Charles Crestani"/>
    <x v="1"/>
    <s v="United States"/>
    <x v="84"/>
    <x v="30"/>
    <n v="73120"/>
    <x v="0"/>
    <s v="OFF-PA-10003270"/>
    <x v="1"/>
    <x v="10"/>
    <s v="Xerox 1954"/>
    <x v="1119"/>
    <n v="2"/>
    <n v="0"/>
    <n v="4.7519999999999998"/>
  </r>
  <r>
    <x v="0"/>
    <s v="KH-16630"/>
    <s v="Ken Heidel"/>
    <x v="0"/>
    <s v="United States"/>
    <x v="247"/>
    <x v="22"/>
    <n v="44312"/>
    <x v="3"/>
    <s v="OFF-PA-10003302"/>
    <x v="1"/>
    <x v="10"/>
    <s v="Xerox 1906"/>
    <x v="4059"/>
    <n v="3"/>
    <n v="0.2"/>
    <n v="28.706399999999991"/>
  </r>
  <r>
    <x v="1"/>
    <s v="AJ-10780"/>
    <s v="Anthony Jacobs"/>
    <x v="0"/>
    <s v="United States"/>
    <x v="388"/>
    <x v="26"/>
    <n v="1915"/>
    <x v="3"/>
    <s v="OFF-PA-10003302"/>
    <x v="1"/>
    <x v="10"/>
    <s v="Xerox 1906"/>
    <x v="4058"/>
    <n v="4"/>
    <n v="0"/>
    <n v="66.627199999999988"/>
  </r>
  <r>
    <x v="3"/>
    <s v="SC-20695"/>
    <s v="Steve Chapman"/>
    <x v="0"/>
    <s v="United States"/>
    <x v="110"/>
    <x v="33"/>
    <n v="47374"/>
    <x v="0"/>
    <s v="OFF-PA-10003302"/>
    <x v="1"/>
    <x v="10"/>
    <s v="Xerox 1906"/>
    <x v="4060"/>
    <n v="5"/>
    <n v="0"/>
    <n v="83.283999999999992"/>
  </r>
  <r>
    <x v="1"/>
    <s v="CD-11980"/>
    <s v="Carol Darley"/>
    <x v="1"/>
    <s v="United States"/>
    <x v="6"/>
    <x v="3"/>
    <n v="10011"/>
    <x v="3"/>
    <s v="OFF-PA-10003302"/>
    <x v="1"/>
    <x v="10"/>
    <s v="Xerox 1906"/>
    <x v="4318"/>
    <n v="9"/>
    <n v="0"/>
    <n v="149.91119999999998"/>
  </r>
  <r>
    <x v="3"/>
    <s v="DF-13135"/>
    <s v="David Flashing"/>
    <x v="1"/>
    <s v="United States"/>
    <x v="6"/>
    <x v="3"/>
    <n v="10009"/>
    <x v="3"/>
    <s v="OFF-PA-10003302"/>
    <x v="1"/>
    <x v="10"/>
    <s v="Xerox 1906"/>
    <x v="4183"/>
    <n v="6"/>
    <n v="0"/>
    <n v="99.940799999999982"/>
  </r>
  <r>
    <x v="1"/>
    <s v="TS-21655"/>
    <s v="Trudy Schmidt"/>
    <x v="1"/>
    <s v="United States"/>
    <x v="47"/>
    <x v="11"/>
    <n v="72701"/>
    <x v="2"/>
    <s v="OFF-PA-10003302"/>
    <x v="1"/>
    <x v="10"/>
    <s v="Xerox 1906"/>
    <x v="4061"/>
    <n v="3"/>
    <n v="0"/>
    <n v="49.970399999999991"/>
  </r>
  <r>
    <x v="1"/>
    <s v="RP-19270"/>
    <s v="Rachel Payne"/>
    <x v="0"/>
    <s v="United States"/>
    <x v="17"/>
    <x v="12"/>
    <n v="77095"/>
    <x v="0"/>
    <s v="OFF-PA-10003302"/>
    <x v="1"/>
    <x v="10"/>
    <s v="Xerox 1906"/>
    <x v="4065"/>
    <n v="2"/>
    <n v="0.2"/>
    <n v="19.137599999999992"/>
  </r>
  <r>
    <x v="1"/>
    <s v="CH-12070"/>
    <s v="Cathy Hwang"/>
    <x v="2"/>
    <s v="United States"/>
    <x v="18"/>
    <x v="13"/>
    <n v="19143"/>
    <x v="3"/>
    <s v="OFF-PA-10003309"/>
    <x v="1"/>
    <x v="10"/>
    <s v="Xerox 211"/>
    <x v="3993"/>
    <n v="6"/>
    <n v="0.2"/>
    <n v="10.8864"/>
  </r>
  <r>
    <x v="1"/>
    <s v="GR-14560"/>
    <s v="Georgia Rosenberg"/>
    <x v="0"/>
    <s v="United States"/>
    <x v="2"/>
    <x v="1"/>
    <n v="94110"/>
    <x v="1"/>
    <s v="OFF-PA-10003309"/>
    <x v="1"/>
    <x v="10"/>
    <s v="Xerox 211"/>
    <x v="2189"/>
    <n v="2"/>
    <n v="0"/>
    <n v="6.2208000000000006"/>
  </r>
  <r>
    <x v="1"/>
    <s v="AY-10555"/>
    <s v="Andy Yotov"/>
    <x v="0"/>
    <s v="United States"/>
    <x v="5"/>
    <x v="1"/>
    <n v="90049"/>
    <x v="1"/>
    <s v="OFF-PA-10003309"/>
    <x v="1"/>
    <x v="10"/>
    <s v="Xerox 211"/>
    <x v="4025"/>
    <n v="3"/>
    <n v="0"/>
    <n v="9.3312000000000008"/>
  </r>
  <r>
    <x v="3"/>
    <s v="JS-15685"/>
    <s v="Jim Sink"/>
    <x v="0"/>
    <s v="United States"/>
    <x v="192"/>
    <x v="10"/>
    <n v="33023"/>
    <x v="2"/>
    <s v="OFF-PA-10003309"/>
    <x v="1"/>
    <x v="10"/>
    <s v="Xerox 211"/>
    <x v="4035"/>
    <n v="8"/>
    <n v="0.2"/>
    <n v="14.5152"/>
  </r>
  <r>
    <x v="3"/>
    <s v="KL-16645"/>
    <s v="Ken Lonsdale"/>
    <x v="1"/>
    <s v="United States"/>
    <x v="0"/>
    <x v="0"/>
    <n v="60610"/>
    <x v="0"/>
    <s v="OFF-PA-10003349"/>
    <x v="1"/>
    <x v="10"/>
    <s v="Xerox 1957"/>
    <x v="2193"/>
    <n v="5"/>
    <n v="0.2"/>
    <n v="9.3960000000000008"/>
  </r>
  <r>
    <x v="3"/>
    <s v="GM-14695"/>
    <s v="Greg Maxwell"/>
    <x v="0"/>
    <s v="United States"/>
    <x v="272"/>
    <x v="17"/>
    <n v="22304"/>
    <x v="2"/>
    <s v="OFF-PA-10003349"/>
    <x v="1"/>
    <x v="10"/>
    <s v="Xerox 1957"/>
    <x v="2189"/>
    <n v="2"/>
    <n v="0"/>
    <n v="6.3504000000000005"/>
  </r>
  <r>
    <x v="1"/>
    <s v="KB-16315"/>
    <s v="Karl Braun"/>
    <x v="1"/>
    <s v="United States"/>
    <x v="243"/>
    <x v="10"/>
    <n v="33021"/>
    <x v="2"/>
    <s v="OFF-PA-10003349"/>
    <x v="1"/>
    <x v="10"/>
    <s v="Xerox 1957"/>
    <x v="2192"/>
    <n v="3"/>
    <n v="0.2"/>
    <n v="5.6375999999999999"/>
  </r>
  <r>
    <x v="1"/>
    <s v="DK-12835"/>
    <s v="Damala Kotsonis"/>
    <x v="0"/>
    <s v="United States"/>
    <x v="33"/>
    <x v="17"/>
    <n v="22153"/>
    <x v="2"/>
    <s v="OFF-PA-10003349"/>
    <x v="1"/>
    <x v="10"/>
    <s v="Xerox 1957"/>
    <x v="2189"/>
    <n v="2"/>
    <n v="0"/>
    <n v="6.3504000000000005"/>
  </r>
  <r>
    <x v="1"/>
    <s v="MH-17440"/>
    <s v="Mark Haberlin"/>
    <x v="0"/>
    <s v="United States"/>
    <x v="109"/>
    <x v="29"/>
    <n v="39212"/>
    <x v="2"/>
    <s v="OFF-PA-10003349"/>
    <x v="1"/>
    <x v="10"/>
    <s v="Xerox 1957"/>
    <x v="2189"/>
    <n v="2"/>
    <n v="0"/>
    <n v="6.3504000000000005"/>
  </r>
  <r>
    <x v="1"/>
    <s v="MF-18250"/>
    <s v="Monica Federle"/>
    <x v="0"/>
    <s v="United States"/>
    <x v="17"/>
    <x v="12"/>
    <n v="77095"/>
    <x v="0"/>
    <s v="OFF-PA-10003349"/>
    <x v="1"/>
    <x v="10"/>
    <s v="Xerox 1957"/>
    <x v="2192"/>
    <n v="3"/>
    <n v="0.2"/>
    <n v="5.6375999999999999"/>
  </r>
  <r>
    <x v="1"/>
    <s v="SP-20620"/>
    <s v="Stefania Perrino"/>
    <x v="0"/>
    <s v="United States"/>
    <x v="2"/>
    <x v="1"/>
    <n v="94110"/>
    <x v="1"/>
    <s v="OFF-PA-10003363"/>
    <x v="1"/>
    <x v="10"/>
    <s v="Xerox 204"/>
    <x v="3946"/>
    <n v="7"/>
    <n v="0"/>
    <n v="21.772800000000004"/>
  </r>
  <r>
    <x v="1"/>
    <s v="DH-13075"/>
    <s v="Dave Hallsten"/>
    <x v="0"/>
    <s v="United States"/>
    <x v="121"/>
    <x v="36"/>
    <n v="35601"/>
    <x v="2"/>
    <s v="OFF-PA-10003363"/>
    <x v="1"/>
    <x v="10"/>
    <s v="Xerox 204"/>
    <x v="2190"/>
    <n v="5"/>
    <n v="0"/>
    <n v="15.552000000000001"/>
  </r>
  <r>
    <x v="1"/>
    <s v="NW-18400"/>
    <s v="Natalie Webber"/>
    <x v="1"/>
    <s v="United States"/>
    <x v="6"/>
    <x v="3"/>
    <n v="10024"/>
    <x v="3"/>
    <s v="OFF-PA-10003363"/>
    <x v="1"/>
    <x v="10"/>
    <s v="Xerox 204"/>
    <x v="4025"/>
    <n v="3"/>
    <n v="0"/>
    <n v="9.3312000000000008"/>
  </r>
  <r>
    <x v="1"/>
    <s v="SR-20740"/>
    <s v="Steven Roelle"/>
    <x v="2"/>
    <s v="United States"/>
    <x v="5"/>
    <x v="1"/>
    <n v="90049"/>
    <x v="1"/>
    <s v="OFF-PA-10003363"/>
    <x v="1"/>
    <x v="10"/>
    <s v="Xerox 204"/>
    <x v="2189"/>
    <n v="2"/>
    <n v="0"/>
    <n v="6.2208000000000006"/>
  </r>
  <r>
    <x v="1"/>
    <s v="CA-12775"/>
    <s v="Cynthia Arntzen"/>
    <x v="1"/>
    <s v="United States"/>
    <x v="18"/>
    <x v="13"/>
    <n v="19140"/>
    <x v="3"/>
    <s v="OFF-PA-10003395"/>
    <x v="1"/>
    <x v="10"/>
    <s v="Xerox 1941"/>
    <x v="4117"/>
    <n v="4"/>
    <n v="0.2"/>
    <n v="117.43199999999999"/>
  </r>
  <r>
    <x v="0"/>
    <s v="TS-21205"/>
    <s v="Thomas Seio"/>
    <x v="0"/>
    <s v="United States"/>
    <x v="2"/>
    <x v="1"/>
    <n v="94109"/>
    <x v="1"/>
    <s v="OFF-PA-10003395"/>
    <x v="1"/>
    <x v="10"/>
    <s v="Xerox 1941"/>
    <x v="4319"/>
    <n v="7"/>
    <n v="0"/>
    <n v="352.29599999999999"/>
  </r>
  <r>
    <x v="0"/>
    <s v="BE-11410"/>
    <s v="Bobby Elias"/>
    <x v="1"/>
    <s v="United States"/>
    <x v="24"/>
    <x v="10"/>
    <n v="33178"/>
    <x v="2"/>
    <s v="OFF-PA-10003395"/>
    <x v="1"/>
    <x v="10"/>
    <s v="Xerox 1941"/>
    <x v="4116"/>
    <n v="3"/>
    <n v="0.2"/>
    <n v="88.073999999999984"/>
  </r>
  <r>
    <x v="2"/>
    <s v="DL-13495"/>
    <s v="Dionis Lloyd"/>
    <x v="0"/>
    <s v="United States"/>
    <x v="147"/>
    <x v="20"/>
    <n v="85224"/>
    <x v="1"/>
    <s v="OFF-PA-10003395"/>
    <x v="1"/>
    <x v="10"/>
    <s v="Xerox 1941"/>
    <x v="4320"/>
    <n v="1"/>
    <n v="0.2"/>
    <n v="29.357999999999997"/>
  </r>
  <r>
    <x v="1"/>
    <s v="EB-14170"/>
    <s v="Evan Bailliet"/>
    <x v="1"/>
    <s v="United States"/>
    <x v="176"/>
    <x v="12"/>
    <n v="78745"/>
    <x v="0"/>
    <s v="OFF-PA-10003395"/>
    <x v="1"/>
    <x v="10"/>
    <s v="Xerox 1941"/>
    <x v="4117"/>
    <n v="4"/>
    <n v="0.2"/>
    <n v="117.43199999999999"/>
  </r>
  <r>
    <x v="1"/>
    <s v="JK-15205"/>
    <s v="Jamie Kunitz"/>
    <x v="1"/>
    <s v="United States"/>
    <x v="2"/>
    <x v="1"/>
    <n v="94122"/>
    <x v="1"/>
    <s v="OFF-PA-10003424"/>
    <x v="1"/>
    <x v="10"/>
    <s v="&quot;While you Were Out&quot; Message Book, One Form per Page"/>
    <x v="4321"/>
    <n v="2"/>
    <n v="0"/>
    <n v="3.71"/>
  </r>
  <r>
    <x v="3"/>
    <s v="MN-17935"/>
    <s v="Michael Nguyen"/>
    <x v="1"/>
    <s v="United States"/>
    <x v="128"/>
    <x v="24"/>
    <n v="38109"/>
    <x v="2"/>
    <s v="OFF-PA-10003424"/>
    <x v="1"/>
    <x v="10"/>
    <s v="&quot;While you Were Out&quot; Message Book, One Form per Page"/>
    <x v="4322"/>
    <n v="3"/>
    <n v="0.2"/>
    <n v="3.3389999999999995"/>
  </r>
  <r>
    <x v="1"/>
    <s v="MY-18295"/>
    <s v="Muhammed Yedwab"/>
    <x v="0"/>
    <s v="United States"/>
    <x v="0"/>
    <x v="0"/>
    <n v="60623"/>
    <x v="0"/>
    <s v="OFF-PA-10003424"/>
    <x v="1"/>
    <x v="10"/>
    <s v="&quot;While you Were Out&quot; Message Book, One Form per Page"/>
    <x v="4322"/>
    <n v="3"/>
    <n v="0.2"/>
    <n v="3.3389999999999995"/>
  </r>
  <r>
    <x v="1"/>
    <s v="OT-18730"/>
    <s v="Olvera Toch"/>
    <x v="1"/>
    <s v="United States"/>
    <x v="5"/>
    <x v="1"/>
    <n v="90045"/>
    <x v="1"/>
    <s v="OFF-PA-10003441"/>
    <x v="1"/>
    <x v="10"/>
    <s v="Xerox 226"/>
    <x v="2190"/>
    <n v="5"/>
    <n v="0"/>
    <n v="15.552000000000001"/>
  </r>
  <r>
    <x v="1"/>
    <s v="AR-10510"/>
    <s v="Andrew Roberts"/>
    <x v="1"/>
    <s v="United States"/>
    <x v="5"/>
    <x v="1"/>
    <n v="90004"/>
    <x v="1"/>
    <s v="OFF-PA-10003441"/>
    <x v="1"/>
    <x v="10"/>
    <s v="Xerox 226"/>
    <x v="4282"/>
    <n v="9"/>
    <n v="0"/>
    <n v="27.993600000000001"/>
  </r>
  <r>
    <x v="0"/>
    <s v="RD-19810"/>
    <s v="Ross DeVincentis"/>
    <x v="2"/>
    <s v="United States"/>
    <x v="6"/>
    <x v="3"/>
    <n v="10035"/>
    <x v="3"/>
    <s v="OFF-PA-10003441"/>
    <x v="1"/>
    <x v="10"/>
    <s v="Xerox 226"/>
    <x v="2190"/>
    <n v="5"/>
    <n v="0"/>
    <n v="15.552000000000001"/>
  </r>
  <r>
    <x v="1"/>
    <s v="KF-16285"/>
    <s v="Karen Ferguson"/>
    <x v="2"/>
    <s v="United States"/>
    <x v="201"/>
    <x v="33"/>
    <n v="46203"/>
    <x v="0"/>
    <s v="OFF-PA-10003441"/>
    <x v="1"/>
    <x v="10"/>
    <s v="Xerox 226"/>
    <x v="2191"/>
    <n v="4"/>
    <n v="0"/>
    <n v="12.441600000000001"/>
  </r>
  <r>
    <x v="1"/>
    <s v="CL-12700"/>
    <s v="Craig Leslie"/>
    <x v="2"/>
    <s v="United States"/>
    <x v="57"/>
    <x v="7"/>
    <n v="80906"/>
    <x v="1"/>
    <s v="OFF-PA-10003441"/>
    <x v="1"/>
    <x v="10"/>
    <s v="Xerox 226"/>
    <x v="2192"/>
    <n v="3"/>
    <n v="0.2"/>
    <n v="5.4432"/>
  </r>
  <r>
    <x v="2"/>
    <s v="JK-15640"/>
    <s v="Jim Kriz"/>
    <x v="2"/>
    <s v="United States"/>
    <x v="90"/>
    <x v="22"/>
    <n v="44105"/>
    <x v="3"/>
    <s v="OFF-PA-10003441"/>
    <x v="1"/>
    <x v="10"/>
    <s v="Xerox 226"/>
    <x v="3995"/>
    <n v="4"/>
    <n v="0.2"/>
    <n v="7.2576000000000001"/>
  </r>
  <r>
    <x v="2"/>
    <s v="VM-21685"/>
    <s v="Valerie Mitchum"/>
    <x v="2"/>
    <s v="United States"/>
    <x v="221"/>
    <x v="18"/>
    <n v="30062"/>
    <x v="2"/>
    <s v="OFF-PA-10003441"/>
    <x v="1"/>
    <x v="10"/>
    <s v="Xerox 226"/>
    <x v="4282"/>
    <n v="9"/>
    <n v="0"/>
    <n v="27.993600000000001"/>
  </r>
  <r>
    <x v="3"/>
    <s v="RH-19510"/>
    <s v="Rick Huthwaite"/>
    <x v="2"/>
    <s v="United States"/>
    <x v="2"/>
    <x v="1"/>
    <n v="94110"/>
    <x v="1"/>
    <s v="OFF-PA-10003441"/>
    <x v="1"/>
    <x v="10"/>
    <s v="Xerox 226"/>
    <x v="2189"/>
    <n v="2"/>
    <n v="0"/>
    <n v="6.2208000000000006"/>
  </r>
  <r>
    <x v="1"/>
    <s v="MJ-17740"/>
    <s v="Max Jones"/>
    <x v="1"/>
    <s v="United States"/>
    <x v="89"/>
    <x v="28"/>
    <n v="84057"/>
    <x v="1"/>
    <s v="OFF-PA-10003441"/>
    <x v="1"/>
    <x v="10"/>
    <s v="Xerox 226"/>
    <x v="2189"/>
    <n v="2"/>
    <n v="0"/>
    <n v="6.2208000000000006"/>
  </r>
  <r>
    <x v="3"/>
    <s v="PW-19240"/>
    <s v="Pierre Wener"/>
    <x v="1"/>
    <s v="United States"/>
    <x v="7"/>
    <x v="4"/>
    <n v="19805"/>
    <x v="3"/>
    <s v="OFF-PA-10003441"/>
    <x v="1"/>
    <x v="10"/>
    <s v="Xerox 226"/>
    <x v="3990"/>
    <n v="6"/>
    <n v="0"/>
    <n v="18.662400000000002"/>
  </r>
  <r>
    <x v="1"/>
    <s v="SJ-20125"/>
    <s v="Sanjit Jacobs"/>
    <x v="2"/>
    <s v="United States"/>
    <x v="6"/>
    <x v="3"/>
    <n v="10009"/>
    <x v="3"/>
    <s v="OFF-PA-10003441"/>
    <x v="1"/>
    <x v="10"/>
    <s v="Xerox 226"/>
    <x v="2191"/>
    <n v="4"/>
    <n v="0"/>
    <n v="12.441600000000001"/>
  </r>
  <r>
    <x v="3"/>
    <s v="JP-15520"/>
    <s v="Jeremy Pistek"/>
    <x v="1"/>
    <s v="United States"/>
    <x v="2"/>
    <x v="1"/>
    <n v="94110"/>
    <x v="1"/>
    <s v="OFF-PA-10003465"/>
    <x v="1"/>
    <x v="10"/>
    <s v="Xerox 1912"/>
    <x v="4022"/>
    <n v="5"/>
    <n v="0"/>
    <n v="45.527999999999992"/>
  </r>
  <r>
    <x v="0"/>
    <s v="BE-11410"/>
    <s v="Bobby Elias"/>
    <x v="1"/>
    <s v="United States"/>
    <x v="127"/>
    <x v="22"/>
    <n v="43130"/>
    <x v="3"/>
    <s v="OFF-PA-10003465"/>
    <x v="1"/>
    <x v="10"/>
    <s v="Xerox 1912"/>
    <x v="4323"/>
    <n v="2"/>
    <n v="0.2"/>
    <n v="10.623199999999997"/>
  </r>
  <r>
    <x v="1"/>
    <s v="LF-17185"/>
    <s v="Luke Foster"/>
    <x v="1"/>
    <s v="United States"/>
    <x v="6"/>
    <x v="3"/>
    <n v="10035"/>
    <x v="3"/>
    <s v="OFF-PA-10003465"/>
    <x v="1"/>
    <x v="10"/>
    <s v="Xerox 1912"/>
    <x v="4017"/>
    <n v="2"/>
    <n v="0"/>
    <n v="18.211199999999998"/>
  </r>
  <r>
    <x v="0"/>
    <s v="AB-10255"/>
    <s v="Alejandro Ballentine"/>
    <x v="2"/>
    <s v="United States"/>
    <x v="6"/>
    <x v="3"/>
    <n v="10009"/>
    <x v="3"/>
    <s v="OFF-PA-10003465"/>
    <x v="1"/>
    <x v="10"/>
    <s v="Xerox 1912"/>
    <x v="4017"/>
    <n v="2"/>
    <n v="0"/>
    <n v="18.211199999999998"/>
  </r>
  <r>
    <x v="0"/>
    <s v="JM-15535"/>
    <s v="Jessica Myrick"/>
    <x v="1"/>
    <s v="United States"/>
    <x v="18"/>
    <x v="13"/>
    <n v="19143"/>
    <x v="3"/>
    <s v="OFF-PA-10003543"/>
    <x v="1"/>
    <x v="10"/>
    <s v="Xerox 1985"/>
    <x v="2192"/>
    <n v="3"/>
    <n v="0.2"/>
    <n v="5.4432"/>
  </r>
  <r>
    <x v="1"/>
    <s v="DA-13450"/>
    <s v="Dianna Arnett"/>
    <x v="2"/>
    <s v="United States"/>
    <x v="17"/>
    <x v="12"/>
    <n v="77095"/>
    <x v="0"/>
    <s v="OFF-PA-10003543"/>
    <x v="1"/>
    <x v="10"/>
    <s v="Xerox 1985"/>
    <x v="2194"/>
    <n v="2"/>
    <n v="0.2"/>
    <n v="3.6288"/>
  </r>
  <r>
    <x v="0"/>
    <s v="TB-21520"/>
    <s v="Tracy Blumstein"/>
    <x v="1"/>
    <s v="United States"/>
    <x v="88"/>
    <x v="43"/>
    <n v="3301"/>
    <x v="3"/>
    <s v="OFF-PA-10003591"/>
    <x v="1"/>
    <x v="10"/>
    <s v="Southworth 100% Cotton The Best Paper"/>
    <x v="3872"/>
    <n v="3"/>
    <n v="0"/>
    <n v="17.22"/>
  </r>
  <r>
    <x v="1"/>
    <s v="AS-10285"/>
    <s v="Alejandro Savely"/>
    <x v="0"/>
    <s v="United States"/>
    <x v="19"/>
    <x v="12"/>
    <n v="75081"/>
    <x v="0"/>
    <s v="OFF-PA-10003591"/>
    <x v="1"/>
    <x v="10"/>
    <s v="Southworth 100% Cotton The Best Paper"/>
    <x v="4324"/>
    <n v="9"/>
    <n v="0.2"/>
    <n v="30.996000000000002"/>
  </r>
  <r>
    <x v="3"/>
    <s v="FG-14260"/>
    <s v="Frank Gastineau"/>
    <x v="2"/>
    <s v="United States"/>
    <x v="6"/>
    <x v="3"/>
    <n v="10024"/>
    <x v="3"/>
    <s v="OFF-PA-10003591"/>
    <x v="1"/>
    <x v="10"/>
    <s v="Southworth 100% Cotton The Best Paper"/>
    <x v="3872"/>
    <n v="3"/>
    <n v="0"/>
    <n v="17.22"/>
  </r>
  <r>
    <x v="0"/>
    <s v="RF-19735"/>
    <s v="Roland Fjeld"/>
    <x v="1"/>
    <s v="United States"/>
    <x v="20"/>
    <x v="1"/>
    <n v="95123"/>
    <x v="1"/>
    <s v="OFF-PA-10003625"/>
    <x v="1"/>
    <x v="10"/>
    <s v="Xerox 1979"/>
    <x v="1965"/>
    <n v="5"/>
    <n v="0"/>
    <n v="69.704999999999998"/>
  </r>
  <r>
    <x v="3"/>
    <s v="MA-17560"/>
    <s v="Matt Abelman"/>
    <x v="2"/>
    <s v="United States"/>
    <x v="5"/>
    <x v="1"/>
    <n v="90004"/>
    <x v="1"/>
    <s v="OFF-PA-10003625"/>
    <x v="1"/>
    <x v="10"/>
    <s v="Xerox 1979"/>
    <x v="2383"/>
    <n v="4"/>
    <n v="0"/>
    <n v="55.763999999999996"/>
  </r>
  <r>
    <x v="1"/>
    <s v="SM-20320"/>
    <s v="Sean Miller"/>
    <x v="2"/>
    <s v="United States"/>
    <x v="308"/>
    <x v="13"/>
    <n v="18103"/>
    <x v="3"/>
    <s v="OFF-PA-10003625"/>
    <x v="1"/>
    <x v="10"/>
    <s v="Xerox 1979"/>
    <x v="2849"/>
    <n v="2"/>
    <n v="0.2"/>
    <n v="15.489999999999997"/>
  </r>
  <r>
    <x v="0"/>
    <s v="ND-18370"/>
    <s v="Natalie DeCherney"/>
    <x v="1"/>
    <s v="United States"/>
    <x v="98"/>
    <x v="21"/>
    <n v="40214"/>
    <x v="2"/>
    <s v="OFF-PA-10003641"/>
    <x v="1"/>
    <x v="10"/>
    <s v="Xerox 1909"/>
    <x v="4251"/>
    <n v="3"/>
    <n v="0"/>
    <n v="36.404399999999995"/>
  </r>
  <r>
    <x v="3"/>
    <s v="TS-21205"/>
    <s v="Thomas Seio"/>
    <x v="0"/>
    <s v="United States"/>
    <x v="195"/>
    <x v="27"/>
    <n v="89031"/>
    <x v="1"/>
    <s v="OFF-PA-10003641"/>
    <x v="1"/>
    <x v="10"/>
    <s v="Xerox 1909"/>
    <x v="4251"/>
    <n v="3"/>
    <n v="0"/>
    <n v="36.404399999999995"/>
  </r>
  <r>
    <x v="1"/>
    <s v="PO-18850"/>
    <s v="Patrick O'Brill"/>
    <x v="1"/>
    <s v="United States"/>
    <x v="296"/>
    <x v="17"/>
    <n v="23464"/>
    <x v="2"/>
    <s v="OFF-PA-10003641"/>
    <x v="1"/>
    <x v="10"/>
    <s v="Xerox 1909"/>
    <x v="4248"/>
    <n v="4"/>
    <n v="0"/>
    <n v="48.539199999999994"/>
  </r>
  <r>
    <x v="1"/>
    <s v="JR-16210"/>
    <s v="Justin Ritter"/>
    <x v="0"/>
    <s v="United States"/>
    <x v="32"/>
    <x v="33"/>
    <n v="47201"/>
    <x v="0"/>
    <s v="OFF-PA-10003641"/>
    <x v="1"/>
    <x v="10"/>
    <s v="Xerox 1909"/>
    <x v="4325"/>
    <n v="6"/>
    <n v="0"/>
    <n v="72.808799999999991"/>
  </r>
  <r>
    <x v="1"/>
    <s v="BG-11035"/>
    <s v="Barry Gonzalez"/>
    <x v="1"/>
    <s v="United States"/>
    <x v="128"/>
    <x v="24"/>
    <n v="38109"/>
    <x v="2"/>
    <s v="OFF-PA-10003641"/>
    <x v="1"/>
    <x v="10"/>
    <s v="Xerox 1909"/>
    <x v="4326"/>
    <n v="2"/>
    <n v="0.2"/>
    <n v="13.717599999999997"/>
  </r>
  <r>
    <x v="1"/>
    <s v="MC-17425"/>
    <s v="Mark Cousins"/>
    <x v="0"/>
    <s v="United States"/>
    <x v="78"/>
    <x v="23"/>
    <n v="97206"/>
    <x v="1"/>
    <s v="OFF-PA-10003641"/>
    <x v="1"/>
    <x v="10"/>
    <s v="Xerox 1909"/>
    <x v="4248"/>
    <n v="5"/>
    <n v="0.2"/>
    <n v="34.293999999999997"/>
  </r>
  <r>
    <x v="3"/>
    <s v="QJ-19255"/>
    <s v="Quincy Jones"/>
    <x v="0"/>
    <s v="United States"/>
    <x v="18"/>
    <x v="13"/>
    <n v="19134"/>
    <x v="3"/>
    <s v="OFF-PA-10003641"/>
    <x v="1"/>
    <x v="10"/>
    <s v="Xerox 1909"/>
    <x v="4327"/>
    <n v="6"/>
    <n v="0.2"/>
    <n v="41.152799999999992"/>
  </r>
  <r>
    <x v="1"/>
    <s v="MY-17380"/>
    <s v="Maribeth Yedwab"/>
    <x v="0"/>
    <s v="United States"/>
    <x v="0"/>
    <x v="0"/>
    <n v="60623"/>
    <x v="0"/>
    <s v="OFF-PA-10003641"/>
    <x v="1"/>
    <x v="10"/>
    <s v="Xerox 1909"/>
    <x v="4306"/>
    <n v="3"/>
    <n v="0.2"/>
    <n v="20.576399999999996"/>
  </r>
  <r>
    <x v="1"/>
    <s v="DB-13660"/>
    <s v="Duane Benoit"/>
    <x v="1"/>
    <s v="United States"/>
    <x v="5"/>
    <x v="1"/>
    <n v="90036"/>
    <x v="1"/>
    <s v="OFF-PA-10003641"/>
    <x v="1"/>
    <x v="10"/>
    <s v="Xerox 1909"/>
    <x v="4328"/>
    <n v="8"/>
    <n v="0"/>
    <n v="97.078399999999988"/>
  </r>
  <r>
    <x v="1"/>
    <s v="DB-13210"/>
    <s v="Dean Braden"/>
    <x v="1"/>
    <s v="United States"/>
    <x v="18"/>
    <x v="13"/>
    <n v="19140"/>
    <x v="3"/>
    <s v="OFF-PA-10003651"/>
    <x v="1"/>
    <x v="10"/>
    <s v="Xerox 1968"/>
    <x v="729"/>
    <n v="1"/>
    <n v="0.2"/>
    <n v="1.8703999999999998"/>
  </r>
  <r>
    <x v="0"/>
    <s v="LF-17185"/>
    <s v="Luke Foster"/>
    <x v="1"/>
    <s v="United States"/>
    <x v="234"/>
    <x v="1"/>
    <n v="90301"/>
    <x v="1"/>
    <s v="OFF-PA-10003651"/>
    <x v="1"/>
    <x v="10"/>
    <s v="Xerox 1968"/>
    <x v="2337"/>
    <n v="9"/>
    <n v="0"/>
    <n v="28.857599999999998"/>
  </r>
  <r>
    <x v="0"/>
    <s v="CD-11920"/>
    <s v="Carlos Daly"/>
    <x v="1"/>
    <s v="United States"/>
    <x v="6"/>
    <x v="3"/>
    <n v="10035"/>
    <x v="3"/>
    <s v="OFF-PA-10003651"/>
    <x v="1"/>
    <x v="10"/>
    <s v="Xerox 1968"/>
    <x v="4299"/>
    <n v="7"/>
    <n v="0"/>
    <n v="22.444800000000001"/>
  </r>
  <r>
    <x v="0"/>
    <s v="DH-13075"/>
    <s v="Dave Hallsten"/>
    <x v="0"/>
    <s v="United States"/>
    <x v="111"/>
    <x v="1"/>
    <n v="94533"/>
    <x v="1"/>
    <s v="OFF-PA-10003651"/>
    <x v="1"/>
    <x v="10"/>
    <s v="Xerox 1968"/>
    <x v="838"/>
    <n v="4"/>
    <n v="0"/>
    <n v="12.8256"/>
  </r>
  <r>
    <x v="1"/>
    <s v="LB-16735"/>
    <s v="Larry Blacks"/>
    <x v="1"/>
    <s v="United States"/>
    <x v="209"/>
    <x v="10"/>
    <n v="32303"/>
    <x v="2"/>
    <s v="OFF-PA-10003651"/>
    <x v="1"/>
    <x v="10"/>
    <s v="Xerox 1968"/>
    <x v="4151"/>
    <n v="5"/>
    <n v="0.2"/>
    <n v="9.3520000000000003"/>
  </r>
  <r>
    <x v="3"/>
    <s v="DE-13255"/>
    <s v="Deanra Eno"/>
    <x v="2"/>
    <s v="United States"/>
    <x v="33"/>
    <x v="22"/>
    <n v="45503"/>
    <x v="3"/>
    <s v="OFF-PA-10003656"/>
    <x v="1"/>
    <x v="10"/>
    <s v="Xerox 1935"/>
    <x v="4306"/>
    <n v="3"/>
    <n v="0.2"/>
    <n v="20.576399999999996"/>
  </r>
  <r>
    <x v="1"/>
    <s v="DB-12910"/>
    <s v="Daniel Byrd"/>
    <x v="2"/>
    <s v="United States"/>
    <x v="32"/>
    <x v="18"/>
    <n v="31907"/>
    <x v="2"/>
    <s v="OFF-PA-10003656"/>
    <x v="1"/>
    <x v="10"/>
    <s v="Xerox 1935"/>
    <x v="4250"/>
    <n v="7"/>
    <n v="0"/>
    <n v="84.943599999999989"/>
  </r>
  <r>
    <x v="3"/>
    <s v="SC-20230"/>
    <s v="Scot Coram"/>
    <x v="0"/>
    <s v="United States"/>
    <x v="202"/>
    <x v="26"/>
    <n v="1852"/>
    <x v="3"/>
    <s v="OFF-PA-10003656"/>
    <x v="1"/>
    <x v="10"/>
    <s v="Xerox 1935"/>
    <x v="4248"/>
    <n v="4"/>
    <n v="0"/>
    <n v="48.539199999999994"/>
  </r>
  <r>
    <x v="3"/>
    <s v="HP-14815"/>
    <s v="Harold Pawlan"/>
    <x v="2"/>
    <s v="United States"/>
    <x v="88"/>
    <x v="43"/>
    <n v="3301"/>
    <x v="3"/>
    <s v="OFF-PA-10003656"/>
    <x v="1"/>
    <x v="10"/>
    <s v="Xerox 1935"/>
    <x v="4250"/>
    <n v="7"/>
    <n v="0"/>
    <n v="84.943599999999989"/>
  </r>
  <r>
    <x v="0"/>
    <s v="NZ-18565"/>
    <s v="Nick Zandusky"/>
    <x v="2"/>
    <s v="United States"/>
    <x v="2"/>
    <x v="1"/>
    <n v="94110"/>
    <x v="1"/>
    <s v="OFF-PA-10003657"/>
    <x v="1"/>
    <x v="10"/>
    <s v="Xerox 1927"/>
    <x v="4329"/>
    <n v="1"/>
    <n v="0"/>
    <n v="1.9259999999999997"/>
  </r>
  <r>
    <x v="3"/>
    <s v="HA-14920"/>
    <s v="Helen Andreada"/>
    <x v="1"/>
    <s v="United States"/>
    <x v="0"/>
    <x v="0"/>
    <n v="60623"/>
    <x v="0"/>
    <s v="OFF-PA-10003657"/>
    <x v="1"/>
    <x v="10"/>
    <s v="Xerox 1927"/>
    <x v="4330"/>
    <n v="6"/>
    <n v="0.2"/>
    <n v="6.4199999999999964"/>
  </r>
  <r>
    <x v="1"/>
    <s v="JF-15490"/>
    <s v="Jeremy Farry"/>
    <x v="1"/>
    <s v="United States"/>
    <x v="2"/>
    <x v="1"/>
    <n v="94122"/>
    <x v="1"/>
    <s v="OFF-PA-10003657"/>
    <x v="1"/>
    <x v="10"/>
    <s v="Xerox 1927"/>
    <x v="2111"/>
    <n v="3"/>
    <n v="0"/>
    <n v="5.7779999999999987"/>
  </r>
  <r>
    <x v="1"/>
    <s v="JK-16120"/>
    <s v="Julie Kriz"/>
    <x v="2"/>
    <s v="United States"/>
    <x v="176"/>
    <x v="12"/>
    <n v="78745"/>
    <x v="0"/>
    <s v="OFF-PA-10003657"/>
    <x v="1"/>
    <x v="10"/>
    <s v="Xerox 1927"/>
    <x v="2110"/>
    <n v="2"/>
    <n v="0.2"/>
    <n v="2.1399999999999992"/>
  </r>
  <r>
    <x v="3"/>
    <s v="EH-14185"/>
    <s v="Evan Henry"/>
    <x v="1"/>
    <s v="United States"/>
    <x v="18"/>
    <x v="13"/>
    <n v="19143"/>
    <x v="3"/>
    <s v="OFF-PA-10003657"/>
    <x v="1"/>
    <x v="10"/>
    <s v="Xerox 1927"/>
    <x v="4330"/>
    <n v="6"/>
    <n v="0.2"/>
    <n v="6.4199999999999964"/>
  </r>
  <r>
    <x v="1"/>
    <s v="FP-14320"/>
    <s v="Frank Preis"/>
    <x v="1"/>
    <s v="United States"/>
    <x v="11"/>
    <x v="8"/>
    <n v="98105"/>
    <x v="1"/>
    <s v="OFF-PA-10003673"/>
    <x v="1"/>
    <x v="10"/>
    <s v="Strathmore Photo Mount Cards"/>
    <x v="4331"/>
    <n v="5"/>
    <n v="0"/>
    <n v="15.593999999999999"/>
  </r>
  <r>
    <x v="1"/>
    <s v="PO-19180"/>
    <s v="Philisse Overcash"/>
    <x v="2"/>
    <s v="United States"/>
    <x v="11"/>
    <x v="8"/>
    <n v="98115"/>
    <x v="1"/>
    <s v="OFF-PA-10003673"/>
    <x v="1"/>
    <x v="10"/>
    <s v="Strathmore Photo Mount Cards"/>
    <x v="4332"/>
    <n v="3"/>
    <n v="0"/>
    <n v="9.3563999999999989"/>
  </r>
  <r>
    <x v="1"/>
    <s v="SF-20965"/>
    <s v="Sylvia Foulston"/>
    <x v="0"/>
    <s v="United States"/>
    <x v="32"/>
    <x v="22"/>
    <n v="43229"/>
    <x v="3"/>
    <s v="OFF-PA-10003673"/>
    <x v="1"/>
    <x v="10"/>
    <s v="Strathmore Photo Mount Cards"/>
    <x v="4333"/>
    <n v="2"/>
    <n v="0.2"/>
    <n v="3.5255999999999994"/>
  </r>
  <r>
    <x v="1"/>
    <s v="RR-19525"/>
    <s v="Rick Reed"/>
    <x v="0"/>
    <s v="United States"/>
    <x v="430"/>
    <x v="44"/>
    <n v="66212"/>
    <x v="0"/>
    <s v="OFF-PA-10003673"/>
    <x v="1"/>
    <x v="10"/>
    <s v="Strathmore Photo Mount Cards"/>
    <x v="4334"/>
    <n v="2"/>
    <n v="0"/>
    <n v="6.2375999999999996"/>
  </r>
  <r>
    <x v="3"/>
    <s v="MC-17575"/>
    <s v="Matt Collins"/>
    <x v="1"/>
    <s v="United States"/>
    <x v="292"/>
    <x v="42"/>
    <n v="68025"/>
    <x v="0"/>
    <s v="OFF-PA-10003673"/>
    <x v="1"/>
    <x v="10"/>
    <s v="Strathmore Photo Mount Cards"/>
    <x v="4331"/>
    <n v="5"/>
    <n v="0"/>
    <n v="15.593999999999999"/>
  </r>
  <r>
    <x v="0"/>
    <s v="SC-20380"/>
    <s v="Shahid Collister"/>
    <x v="1"/>
    <s v="United States"/>
    <x v="111"/>
    <x v="25"/>
    <n v="6824"/>
    <x v="3"/>
    <s v="OFF-PA-10003673"/>
    <x v="1"/>
    <x v="10"/>
    <s v="Strathmore Photo Mount Cards"/>
    <x v="4335"/>
    <n v="4"/>
    <n v="0"/>
    <n v="12.475199999999999"/>
  </r>
  <r>
    <x v="3"/>
    <s v="JM-16195"/>
    <s v="Justin MacKendrick"/>
    <x v="1"/>
    <s v="United States"/>
    <x v="7"/>
    <x v="9"/>
    <n v="28403"/>
    <x v="2"/>
    <s v="OFF-PA-10003673"/>
    <x v="1"/>
    <x v="10"/>
    <s v="Strathmore Photo Mount Cards"/>
    <x v="4336"/>
    <n v="3"/>
    <n v="0.2"/>
    <n v="5.2883999999999984"/>
  </r>
  <r>
    <x v="3"/>
    <s v="NS-18505"/>
    <s v="Neola Schneider"/>
    <x v="1"/>
    <s v="United States"/>
    <x v="18"/>
    <x v="13"/>
    <n v="19140"/>
    <x v="3"/>
    <s v="OFF-PA-10003673"/>
    <x v="1"/>
    <x v="10"/>
    <s v="Strathmore Photo Mount Cards"/>
    <x v="4337"/>
    <n v="4"/>
    <n v="0.2"/>
    <n v="7.0511999999999988"/>
  </r>
  <r>
    <x v="0"/>
    <s v="AB-10060"/>
    <s v="Adam Bellavance"/>
    <x v="2"/>
    <s v="United States"/>
    <x v="198"/>
    <x v="33"/>
    <n v="46142"/>
    <x v="0"/>
    <s v="OFF-PA-10003673"/>
    <x v="1"/>
    <x v="10"/>
    <s v="Strathmore Photo Mount Cards"/>
    <x v="4338"/>
    <n v="10"/>
    <n v="0"/>
    <n v="31.187999999999999"/>
  </r>
  <r>
    <x v="1"/>
    <s v="KH-16510"/>
    <s v="Keith Herrera"/>
    <x v="1"/>
    <s v="United States"/>
    <x v="2"/>
    <x v="1"/>
    <n v="94110"/>
    <x v="1"/>
    <s v="OFF-PA-10003724"/>
    <x v="1"/>
    <x v="10"/>
    <s v="Wirebound Message Book, 4 per Page"/>
    <x v="4339"/>
    <n v="5"/>
    <n v="0"/>
    <n v="13.3035"/>
  </r>
  <r>
    <x v="1"/>
    <s v="ES-14020"/>
    <s v="Erica Smith"/>
    <x v="1"/>
    <s v="United States"/>
    <x v="2"/>
    <x v="1"/>
    <n v="94110"/>
    <x v="1"/>
    <s v="OFF-PA-10003724"/>
    <x v="1"/>
    <x v="10"/>
    <s v="Wirebound Message Book, 4 per Page"/>
    <x v="4340"/>
    <n v="4"/>
    <n v="0"/>
    <n v="10.642799999999999"/>
  </r>
  <r>
    <x v="2"/>
    <s v="AM-10360"/>
    <s v="Alice McCarthy"/>
    <x v="0"/>
    <s v="United States"/>
    <x v="5"/>
    <x v="1"/>
    <n v="90032"/>
    <x v="1"/>
    <s v="OFF-PA-10003724"/>
    <x v="1"/>
    <x v="10"/>
    <s v="Wirebound Message Book, 4 per Page"/>
    <x v="3736"/>
    <n v="2"/>
    <n v="0"/>
    <n v="5.3213999999999997"/>
  </r>
  <r>
    <x v="1"/>
    <s v="KD-16270"/>
    <s v="Karen Daniels"/>
    <x v="1"/>
    <s v="United States"/>
    <x v="17"/>
    <x v="12"/>
    <n v="77095"/>
    <x v="0"/>
    <s v="OFF-PA-10003724"/>
    <x v="1"/>
    <x v="10"/>
    <s v="Wirebound Message Book, 4 per Page"/>
    <x v="4341"/>
    <n v="5"/>
    <n v="0.2"/>
    <n v="7.8734999999999991"/>
  </r>
  <r>
    <x v="3"/>
    <s v="DL-13315"/>
    <s v="Delfina Latchford"/>
    <x v="1"/>
    <s v="United States"/>
    <x v="101"/>
    <x v="18"/>
    <n v="30318"/>
    <x v="2"/>
    <s v="OFF-PA-10003724"/>
    <x v="1"/>
    <x v="10"/>
    <s v="Wirebound Message Book, 4 per Page"/>
    <x v="4342"/>
    <n v="9"/>
    <n v="0"/>
    <n v="23.946299999999997"/>
  </r>
  <r>
    <x v="0"/>
    <s v="AH-10075"/>
    <s v="Adam Hart"/>
    <x v="0"/>
    <s v="United States"/>
    <x v="166"/>
    <x v="5"/>
    <n v="2920"/>
    <x v="3"/>
    <s v="OFF-PA-10003724"/>
    <x v="1"/>
    <x v="10"/>
    <s v="Wirebound Message Book, 4 per Page"/>
    <x v="4343"/>
    <n v="8"/>
    <n v="0"/>
    <n v="21.285599999999999"/>
  </r>
  <r>
    <x v="1"/>
    <s v="AJ-10780"/>
    <s v="Anthony Jacobs"/>
    <x v="0"/>
    <s v="United States"/>
    <x v="5"/>
    <x v="1"/>
    <n v="90004"/>
    <x v="1"/>
    <s v="OFF-PA-10003724"/>
    <x v="1"/>
    <x v="10"/>
    <s v="Wirebound Message Book, 4 per Page"/>
    <x v="3736"/>
    <n v="2"/>
    <n v="0"/>
    <n v="5.3213999999999997"/>
  </r>
  <r>
    <x v="1"/>
    <s v="AS-10045"/>
    <s v="Aaron Smayling"/>
    <x v="0"/>
    <s v="United States"/>
    <x v="176"/>
    <x v="12"/>
    <n v="78745"/>
    <x v="0"/>
    <s v="OFF-PA-10003729"/>
    <x v="1"/>
    <x v="10"/>
    <s v="Xerox 1998"/>
    <x v="3992"/>
    <n v="7"/>
    <n v="0.2"/>
    <n v="12.700800000000001"/>
  </r>
  <r>
    <x v="0"/>
    <s v="CC-12550"/>
    <s v="Clay Cheatham"/>
    <x v="1"/>
    <s v="United States"/>
    <x v="31"/>
    <x v="12"/>
    <n v="75023"/>
    <x v="0"/>
    <s v="OFF-PA-10003729"/>
    <x v="1"/>
    <x v="10"/>
    <s v="Xerox 1998"/>
    <x v="2194"/>
    <n v="2"/>
    <n v="0.2"/>
    <n v="3.6288"/>
  </r>
  <r>
    <x v="1"/>
    <s v="JC-16105"/>
    <s v="Julie Creighton"/>
    <x v="0"/>
    <s v="United States"/>
    <x v="187"/>
    <x v="3"/>
    <n v="14609"/>
    <x v="3"/>
    <s v="OFF-PA-10003739"/>
    <x v="1"/>
    <x v="10"/>
    <s v="Xerox 1969"/>
    <x v="3975"/>
    <n v="2"/>
    <n v="0"/>
    <n v="5.6644000000000005"/>
  </r>
  <r>
    <x v="1"/>
    <s v="EA-14035"/>
    <s v="Erin Ashbrook"/>
    <x v="0"/>
    <s v="United States"/>
    <x v="18"/>
    <x v="13"/>
    <n v="19134"/>
    <x v="3"/>
    <s v="OFF-PA-10003790"/>
    <x v="1"/>
    <x v="10"/>
    <s v="Xerox 1991"/>
    <x v="4088"/>
    <n v="3"/>
    <n v="0.2"/>
    <n v="17.815199999999997"/>
  </r>
  <r>
    <x v="1"/>
    <s v="CL-12565"/>
    <s v="Clay Ludtke"/>
    <x v="1"/>
    <s v="United States"/>
    <x v="5"/>
    <x v="1"/>
    <n v="90004"/>
    <x v="1"/>
    <s v="OFF-PA-10003790"/>
    <x v="1"/>
    <x v="10"/>
    <s v="Xerox 1991"/>
    <x v="4213"/>
    <n v="8"/>
    <n v="0"/>
    <n v="84.051199999999994"/>
  </r>
  <r>
    <x v="3"/>
    <s v="BF-11170"/>
    <s v="Ben Ferrer"/>
    <x v="2"/>
    <s v="United States"/>
    <x v="13"/>
    <x v="9"/>
    <n v="28540"/>
    <x v="2"/>
    <s v="OFF-PA-10003790"/>
    <x v="1"/>
    <x v="10"/>
    <s v="Xerox 1991"/>
    <x v="4344"/>
    <n v="1"/>
    <n v="0.2"/>
    <n v="5.9383999999999988"/>
  </r>
  <r>
    <x v="1"/>
    <s v="SC-20260"/>
    <s v="Scott Cohen"/>
    <x v="0"/>
    <s v="United States"/>
    <x v="6"/>
    <x v="3"/>
    <n v="10009"/>
    <x v="3"/>
    <s v="OFF-PA-10003790"/>
    <x v="1"/>
    <x v="10"/>
    <s v="Xerox 1991"/>
    <x v="4090"/>
    <n v="3"/>
    <n v="0"/>
    <n v="31.519199999999998"/>
  </r>
  <r>
    <x v="1"/>
    <s v="SC-20695"/>
    <s v="Steve Chapman"/>
    <x v="0"/>
    <s v="United States"/>
    <x v="266"/>
    <x v="6"/>
    <n v="48066"/>
    <x v="0"/>
    <s v="OFF-PA-10003790"/>
    <x v="1"/>
    <x v="10"/>
    <s v="Xerox 1991"/>
    <x v="4090"/>
    <n v="3"/>
    <n v="0"/>
    <n v="31.519199999999998"/>
  </r>
  <r>
    <x v="1"/>
    <s v="EM-13825"/>
    <s v="Elizabeth Moffitt"/>
    <x v="0"/>
    <s v="United States"/>
    <x v="244"/>
    <x v="1"/>
    <n v="92553"/>
    <x v="1"/>
    <s v="OFF-PA-10003790"/>
    <x v="1"/>
    <x v="10"/>
    <s v="Xerox 1991"/>
    <x v="4213"/>
    <n v="8"/>
    <n v="0"/>
    <n v="84.051199999999994"/>
  </r>
  <r>
    <x v="1"/>
    <s v="KB-16585"/>
    <s v="Ken Black"/>
    <x v="0"/>
    <s v="United States"/>
    <x v="3"/>
    <x v="2"/>
    <n v="70506"/>
    <x v="2"/>
    <s v="OFF-PA-10003797"/>
    <x v="1"/>
    <x v="10"/>
    <s v="Xerox 209"/>
    <x v="4025"/>
    <n v="3"/>
    <n v="0"/>
    <n v="9.3312000000000008"/>
  </r>
  <r>
    <x v="0"/>
    <s v="DJ-13510"/>
    <s v="Don Jones"/>
    <x v="0"/>
    <s v="United States"/>
    <x v="264"/>
    <x v="5"/>
    <n v="2895"/>
    <x v="3"/>
    <s v="OFF-PA-10003797"/>
    <x v="1"/>
    <x v="10"/>
    <s v="Xerox 209"/>
    <x v="3946"/>
    <n v="7"/>
    <n v="0"/>
    <n v="21.772800000000004"/>
  </r>
  <r>
    <x v="0"/>
    <s v="SR-20740"/>
    <s v="Steven Roelle"/>
    <x v="2"/>
    <s v="United States"/>
    <x v="6"/>
    <x v="3"/>
    <n v="10024"/>
    <x v="3"/>
    <s v="OFF-PA-10003797"/>
    <x v="1"/>
    <x v="10"/>
    <s v="Xerox 209"/>
    <x v="4025"/>
    <n v="3"/>
    <n v="0"/>
    <n v="9.3312000000000008"/>
  </r>
  <r>
    <x v="1"/>
    <s v="CK-12205"/>
    <s v="Chloris Kastensmidt"/>
    <x v="1"/>
    <s v="United States"/>
    <x v="450"/>
    <x v="8"/>
    <n v="98059"/>
    <x v="1"/>
    <s v="OFF-PA-10003797"/>
    <x v="1"/>
    <x v="10"/>
    <s v="Xerox 209"/>
    <x v="3994"/>
    <n v="8"/>
    <n v="0"/>
    <n v="24.883200000000002"/>
  </r>
  <r>
    <x v="2"/>
    <s v="BT-11680"/>
    <s v="Brian Thompson"/>
    <x v="1"/>
    <s v="United States"/>
    <x v="56"/>
    <x v="25"/>
    <n v="6460"/>
    <x v="3"/>
    <s v="OFF-PA-10003797"/>
    <x v="1"/>
    <x v="10"/>
    <s v="Xerox 209"/>
    <x v="3994"/>
    <n v="8"/>
    <n v="0"/>
    <n v="24.883200000000002"/>
  </r>
  <r>
    <x v="1"/>
    <s v="NG-18430"/>
    <s v="Nathan Gelder"/>
    <x v="1"/>
    <s v="United States"/>
    <x v="176"/>
    <x v="12"/>
    <n v="78745"/>
    <x v="0"/>
    <s v="OFF-PA-10003823"/>
    <x v="1"/>
    <x v="10"/>
    <s v="Xerox 197"/>
    <x v="4124"/>
    <n v="9"/>
    <n v="0.2"/>
    <n v="69.704999999999984"/>
  </r>
  <r>
    <x v="3"/>
    <s v="MA-17560"/>
    <s v="Matt Abelman"/>
    <x v="2"/>
    <s v="United States"/>
    <x v="51"/>
    <x v="26"/>
    <n v="2149"/>
    <x v="3"/>
    <s v="OFF-PA-10003823"/>
    <x v="1"/>
    <x v="10"/>
    <s v="Xerox 197"/>
    <x v="1965"/>
    <n v="5"/>
    <n v="0"/>
    <n v="69.704999999999998"/>
  </r>
  <r>
    <x v="3"/>
    <s v="DN-13690"/>
    <s v="Duane Noonan"/>
    <x v="1"/>
    <s v="United States"/>
    <x v="6"/>
    <x v="3"/>
    <n v="10011"/>
    <x v="3"/>
    <s v="OFF-PA-10003823"/>
    <x v="1"/>
    <x v="10"/>
    <s v="Xerox 197"/>
    <x v="2383"/>
    <n v="4"/>
    <n v="0"/>
    <n v="55.763999999999996"/>
  </r>
  <r>
    <x v="1"/>
    <s v="VB-21745"/>
    <s v="Victoria Brennan"/>
    <x v="0"/>
    <s v="United States"/>
    <x v="110"/>
    <x v="21"/>
    <n v="40475"/>
    <x v="2"/>
    <s v="OFF-PA-10003845"/>
    <x v="1"/>
    <x v="10"/>
    <s v="Xerox 1987"/>
    <x v="3958"/>
    <n v="1"/>
    <n v="0"/>
    <n v="2.8322000000000003"/>
  </r>
  <r>
    <x v="1"/>
    <s v="CK-12760"/>
    <s v="Cyma Kinney"/>
    <x v="0"/>
    <s v="United States"/>
    <x v="2"/>
    <x v="1"/>
    <n v="94122"/>
    <x v="1"/>
    <s v="OFF-PA-10003845"/>
    <x v="1"/>
    <x v="10"/>
    <s v="Xerox 1987"/>
    <x v="4232"/>
    <n v="6"/>
    <n v="0"/>
    <n v="16.993200000000002"/>
  </r>
  <r>
    <x v="3"/>
    <s v="DM-13345"/>
    <s v="Denise Monton"/>
    <x v="0"/>
    <s v="United States"/>
    <x v="189"/>
    <x v="38"/>
    <n v="50315"/>
    <x v="0"/>
    <s v="OFF-PA-10003845"/>
    <x v="1"/>
    <x v="10"/>
    <s v="Xerox 1987"/>
    <x v="4268"/>
    <n v="7"/>
    <n v="0"/>
    <n v="19.825400000000002"/>
  </r>
  <r>
    <x v="1"/>
    <s v="HZ-14950"/>
    <s v="Henia Zydlo"/>
    <x v="1"/>
    <s v="United States"/>
    <x v="6"/>
    <x v="3"/>
    <n v="10024"/>
    <x v="3"/>
    <s v="OFF-PA-10003845"/>
    <x v="1"/>
    <x v="10"/>
    <s v="Xerox 1987"/>
    <x v="3975"/>
    <n v="2"/>
    <n v="0"/>
    <n v="5.6644000000000005"/>
  </r>
  <r>
    <x v="1"/>
    <s v="GB-14575"/>
    <s v="Giulietta Baptist"/>
    <x v="1"/>
    <s v="United States"/>
    <x v="18"/>
    <x v="13"/>
    <n v="19134"/>
    <x v="3"/>
    <s v="OFF-PA-10003848"/>
    <x v="1"/>
    <x v="10"/>
    <s v="Xerox 1997"/>
    <x v="3995"/>
    <n v="4"/>
    <n v="0.2"/>
    <n v="7.2576000000000001"/>
  </r>
  <r>
    <x v="1"/>
    <s v="AR-10825"/>
    <s v="Anthony Rawles"/>
    <x v="0"/>
    <s v="United States"/>
    <x v="68"/>
    <x v="3"/>
    <n v="11561"/>
    <x v="3"/>
    <s v="OFF-PA-10003848"/>
    <x v="1"/>
    <x v="10"/>
    <s v="Xerox 1997"/>
    <x v="4025"/>
    <n v="3"/>
    <n v="0"/>
    <n v="9.3312000000000008"/>
  </r>
  <r>
    <x v="1"/>
    <s v="SC-20230"/>
    <s v="Scot Coram"/>
    <x v="0"/>
    <s v="United States"/>
    <x v="5"/>
    <x v="1"/>
    <n v="90004"/>
    <x v="1"/>
    <s v="OFF-PA-10003848"/>
    <x v="1"/>
    <x v="10"/>
    <s v="Xerox 1997"/>
    <x v="2189"/>
    <n v="2"/>
    <n v="0"/>
    <n v="6.2208000000000006"/>
  </r>
  <r>
    <x v="1"/>
    <s v="SS-20140"/>
    <s v="Saphhira Shifley"/>
    <x v="0"/>
    <s v="United States"/>
    <x v="32"/>
    <x v="18"/>
    <n v="31907"/>
    <x v="2"/>
    <s v="OFF-PA-10003848"/>
    <x v="1"/>
    <x v="10"/>
    <s v="Xerox 1997"/>
    <x v="2191"/>
    <n v="4"/>
    <n v="0"/>
    <n v="12.441600000000001"/>
  </r>
  <r>
    <x v="3"/>
    <s v="JM-15865"/>
    <s v="John Murray"/>
    <x v="1"/>
    <s v="United States"/>
    <x v="55"/>
    <x v="27"/>
    <n v="89115"/>
    <x v="1"/>
    <s v="OFF-PA-10003848"/>
    <x v="1"/>
    <x v="10"/>
    <s v="Xerox 1997"/>
    <x v="2191"/>
    <n v="4"/>
    <n v="0"/>
    <n v="12.441600000000001"/>
  </r>
  <r>
    <x v="3"/>
    <s v="PW-19030"/>
    <s v="Pauline Webber"/>
    <x v="0"/>
    <s v="United States"/>
    <x v="11"/>
    <x v="8"/>
    <n v="98105"/>
    <x v="1"/>
    <s v="OFF-PA-10003848"/>
    <x v="1"/>
    <x v="10"/>
    <s v="Xerox 1997"/>
    <x v="4025"/>
    <n v="3"/>
    <n v="0"/>
    <n v="9.3312000000000008"/>
  </r>
  <r>
    <x v="3"/>
    <s v="EB-13705"/>
    <s v="Ed Braxton"/>
    <x v="0"/>
    <s v="United States"/>
    <x v="370"/>
    <x v="12"/>
    <n v="76063"/>
    <x v="0"/>
    <s v="OFF-PA-10003848"/>
    <x v="1"/>
    <x v="10"/>
    <s v="Xerox 1997"/>
    <x v="4035"/>
    <n v="8"/>
    <n v="0.2"/>
    <n v="14.5152"/>
  </r>
  <r>
    <x v="3"/>
    <s v="TM-21010"/>
    <s v="Tamara Manning"/>
    <x v="1"/>
    <s v="United States"/>
    <x v="230"/>
    <x v="38"/>
    <n v="52302"/>
    <x v="0"/>
    <s v="OFF-PA-10003848"/>
    <x v="1"/>
    <x v="10"/>
    <s v="Xerox 1997"/>
    <x v="2189"/>
    <n v="2"/>
    <n v="0"/>
    <n v="6.2208000000000006"/>
  </r>
  <r>
    <x v="1"/>
    <s v="DL-12865"/>
    <s v="Dan Lawera"/>
    <x v="1"/>
    <s v="United States"/>
    <x v="6"/>
    <x v="3"/>
    <n v="10011"/>
    <x v="3"/>
    <s v="OFF-PA-10003883"/>
    <x v="1"/>
    <x v="10"/>
    <s v="Message Book, Phone, Wirebound Standard Line Memo, 2 3/4&quot; X 5&quot;"/>
    <x v="4345"/>
    <n v="3"/>
    <n v="0"/>
    <n v="9.0389999999999997"/>
  </r>
  <r>
    <x v="1"/>
    <s v="KM-16375"/>
    <s v="Katherine Murray"/>
    <x v="2"/>
    <s v="United States"/>
    <x v="241"/>
    <x v="1"/>
    <n v="91360"/>
    <x v="1"/>
    <s v="OFF-PA-10003883"/>
    <x v="1"/>
    <x v="10"/>
    <s v="Message Book, Phone, Wirebound Standard Line Memo, 2 3/4&quot; X 5&quot;"/>
    <x v="4346"/>
    <n v="5"/>
    <n v="0"/>
    <n v="15.065"/>
  </r>
  <r>
    <x v="0"/>
    <s v="TB-21280"/>
    <s v="Toby Braunhardt"/>
    <x v="1"/>
    <s v="United States"/>
    <x v="6"/>
    <x v="3"/>
    <n v="10024"/>
    <x v="3"/>
    <s v="OFF-PA-10003883"/>
    <x v="1"/>
    <x v="10"/>
    <s v="Message Book, Phone, Wirebound Standard Line Memo, 2 3/4&quot; X 5&quot;"/>
    <x v="4345"/>
    <n v="3"/>
    <n v="0"/>
    <n v="9.0389999999999997"/>
  </r>
  <r>
    <x v="1"/>
    <s v="SD-20485"/>
    <s v="Shirley Daniels"/>
    <x v="2"/>
    <s v="United States"/>
    <x v="429"/>
    <x v="12"/>
    <n v="76021"/>
    <x v="0"/>
    <s v="OFF-PA-10003883"/>
    <x v="1"/>
    <x v="10"/>
    <s v="Message Book, Phone, Wirebound Standard Line Memo, 2 3/4&quot; X 5&quot;"/>
    <x v="2448"/>
    <n v="4"/>
    <n v="0.2"/>
    <n v="6.8119999999999994"/>
  </r>
  <r>
    <x v="3"/>
    <s v="DK-13375"/>
    <s v="Dennis Kane"/>
    <x v="1"/>
    <s v="United States"/>
    <x v="11"/>
    <x v="8"/>
    <n v="98115"/>
    <x v="1"/>
    <s v="OFF-PA-10003883"/>
    <x v="1"/>
    <x v="10"/>
    <s v="Message Book, Phone, Wirebound Standard Line Memo, 2 3/4&quot; X 5&quot;"/>
    <x v="4347"/>
    <n v="4"/>
    <n v="0"/>
    <n v="12.052"/>
  </r>
  <r>
    <x v="1"/>
    <s v="KM-16720"/>
    <s v="Kunst Miller"/>
    <x v="1"/>
    <s v="United States"/>
    <x v="5"/>
    <x v="1"/>
    <n v="90004"/>
    <x v="1"/>
    <s v="OFF-PA-10003892"/>
    <x v="1"/>
    <x v="10"/>
    <s v="Xerox 1943"/>
    <x v="4308"/>
    <n v="3"/>
    <n v="0"/>
    <n v="68.963099999999997"/>
  </r>
  <r>
    <x v="1"/>
    <s v="AR-10405"/>
    <s v="Allen Rosenblatt"/>
    <x v="0"/>
    <s v="United States"/>
    <x v="6"/>
    <x v="3"/>
    <n v="10035"/>
    <x v="3"/>
    <s v="OFF-PA-10003892"/>
    <x v="1"/>
    <x v="10"/>
    <s v="Xerox 1943"/>
    <x v="4207"/>
    <n v="2"/>
    <n v="0"/>
    <n v="45.975399999999993"/>
  </r>
  <r>
    <x v="2"/>
    <s v="PP-18955"/>
    <s v="Paul Prost"/>
    <x v="2"/>
    <s v="United States"/>
    <x v="85"/>
    <x v="18"/>
    <n v="30080"/>
    <x v="2"/>
    <s v="OFF-PA-10003892"/>
    <x v="1"/>
    <x v="10"/>
    <s v="Xerox 1943"/>
    <x v="4348"/>
    <n v="7"/>
    <n v="0"/>
    <n v="160.91389999999998"/>
  </r>
  <r>
    <x v="1"/>
    <s v="HE-14800"/>
    <s v="Harold Engle"/>
    <x v="0"/>
    <s v="United States"/>
    <x v="0"/>
    <x v="0"/>
    <n v="60623"/>
    <x v="0"/>
    <s v="OFF-PA-10003892"/>
    <x v="1"/>
    <x v="10"/>
    <s v="Xerox 1943"/>
    <x v="4349"/>
    <n v="4"/>
    <n v="0.2"/>
    <n v="52.822799999999987"/>
  </r>
  <r>
    <x v="0"/>
    <s v="VW-21775"/>
    <s v="Victoria Wilson"/>
    <x v="0"/>
    <s v="United States"/>
    <x v="2"/>
    <x v="1"/>
    <n v="94122"/>
    <x v="1"/>
    <s v="OFF-PA-10003893"/>
    <x v="1"/>
    <x v="10"/>
    <s v="Xerox 1962"/>
    <x v="2358"/>
    <n v="2"/>
    <n v="0"/>
    <n v="3.8519999999999994"/>
  </r>
  <r>
    <x v="1"/>
    <s v="AC-10615"/>
    <s v="Ann Chong"/>
    <x v="0"/>
    <s v="United States"/>
    <x v="6"/>
    <x v="3"/>
    <n v="10009"/>
    <x v="3"/>
    <s v="OFF-PA-10003893"/>
    <x v="1"/>
    <x v="10"/>
    <s v="Xerox 1962"/>
    <x v="2058"/>
    <n v="4"/>
    <n v="0"/>
    <n v="7.7039999999999988"/>
  </r>
  <r>
    <x v="1"/>
    <s v="CS-12505"/>
    <s v="Cindy Stewart"/>
    <x v="1"/>
    <s v="United States"/>
    <x v="2"/>
    <x v="1"/>
    <n v="94122"/>
    <x v="1"/>
    <s v="OFF-PA-10003893"/>
    <x v="1"/>
    <x v="10"/>
    <s v="Xerox 1962"/>
    <x v="2111"/>
    <n v="3"/>
    <n v="0"/>
    <n v="5.7779999999999987"/>
  </r>
  <r>
    <x v="1"/>
    <s v="FH-14350"/>
    <s v="Fred Harton"/>
    <x v="1"/>
    <s v="United States"/>
    <x v="101"/>
    <x v="18"/>
    <n v="30318"/>
    <x v="2"/>
    <s v="OFF-PA-10003893"/>
    <x v="1"/>
    <x v="10"/>
    <s v="Xerox 1962"/>
    <x v="2359"/>
    <n v="5"/>
    <n v="0"/>
    <n v="9.629999999999999"/>
  </r>
  <r>
    <x v="1"/>
    <s v="RW-19540"/>
    <s v="Rick Wilson"/>
    <x v="0"/>
    <s v="United States"/>
    <x v="289"/>
    <x v="1"/>
    <n v="94513"/>
    <x v="1"/>
    <s v="OFF-PA-10003893"/>
    <x v="1"/>
    <x v="10"/>
    <s v="Xerox 1962"/>
    <x v="2358"/>
    <n v="2"/>
    <n v="0"/>
    <n v="3.8519999999999994"/>
  </r>
  <r>
    <x v="2"/>
    <s v="SR-20740"/>
    <s v="Steven Roelle"/>
    <x v="2"/>
    <s v="United States"/>
    <x v="19"/>
    <x v="12"/>
    <n v="75081"/>
    <x v="0"/>
    <s v="OFF-PA-10003893"/>
    <x v="1"/>
    <x v="10"/>
    <s v="Xerox 1962"/>
    <x v="2059"/>
    <n v="3"/>
    <n v="0.2"/>
    <n v="3.2099999999999982"/>
  </r>
  <r>
    <x v="3"/>
    <s v="MY-18295"/>
    <s v="Muhammed Yedwab"/>
    <x v="0"/>
    <s v="United States"/>
    <x v="17"/>
    <x v="12"/>
    <n v="77036"/>
    <x v="0"/>
    <s v="OFF-PA-10003893"/>
    <x v="1"/>
    <x v="10"/>
    <s v="Xerox 1962"/>
    <x v="2112"/>
    <n v="9"/>
    <n v="0.2"/>
    <n v="9.6299999999999955"/>
  </r>
  <r>
    <x v="2"/>
    <s v="SM-20320"/>
    <s v="Sean Miller"/>
    <x v="2"/>
    <s v="United States"/>
    <x v="12"/>
    <x v="9"/>
    <n v="28110"/>
    <x v="2"/>
    <s v="OFF-PA-10003919"/>
    <x v="1"/>
    <x v="10"/>
    <s v="Xerox 1989"/>
    <x v="3922"/>
    <n v="2"/>
    <n v="0.2"/>
    <n v="2.6892000000000005"/>
  </r>
  <r>
    <x v="2"/>
    <s v="RH-19495"/>
    <s v="Rick Hansen"/>
    <x v="1"/>
    <s v="United States"/>
    <x v="6"/>
    <x v="3"/>
    <n v="10009"/>
    <x v="3"/>
    <s v="OFF-PA-10003936"/>
    <x v="1"/>
    <x v="10"/>
    <s v="Xerox 1994"/>
    <x v="2191"/>
    <n v="4"/>
    <n v="0"/>
    <n v="12.441600000000001"/>
  </r>
  <r>
    <x v="3"/>
    <s v="AB-10150"/>
    <s v="Aimee Bixby"/>
    <x v="1"/>
    <s v="United States"/>
    <x v="19"/>
    <x v="12"/>
    <n v="75220"/>
    <x v="0"/>
    <s v="OFF-PA-10003936"/>
    <x v="1"/>
    <x v="10"/>
    <s v="Xerox 1994"/>
    <x v="2192"/>
    <n v="3"/>
    <n v="0.2"/>
    <n v="5.4432"/>
  </r>
  <r>
    <x v="3"/>
    <s v="CM-12235"/>
    <s v="Chris McAfee"/>
    <x v="1"/>
    <s v="United States"/>
    <x v="287"/>
    <x v="11"/>
    <n v="72209"/>
    <x v="2"/>
    <s v="OFF-PA-10003936"/>
    <x v="1"/>
    <x v="10"/>
    <s v="Xerox 1994"/>
    <x v="4025"/>
    <n v="3"/>
    <n v="0"/>
    <n v="9.3312000000000008"/>
  </r>
  <r>
    <x v="3"/>
    <s v="MP-17965"/>
    <s v="Michael Paige"/>
    <x v="0"/>
    <s v="United States"/>
    <x v="115"/>
    <x v="12"/>
    <n v="78501"/>
    <x v="0"/>
    <s v="OFF-PA-10003936"/>
    <x v="1"/>
    <x v="10"/>
    <s v="Xerox 1994"/>
    <x v="2192"/>
    <n v="3"/>
    <n v="0.2"/>
    <n v="5.4432"/>
  </r>
  <r>
    <x v="1"/>
    <s v="MC-18130"/>
    <s v="Mike Caudle"/>
    <x v="0"/>
    <s v="United States"/>
    <x v="12"/>
    <x v="2"/>
    <n v="71203"/>
    <x v="2"/>
    <s v="OFF-PA-10003953"/>
    <x v="1"/>
    <x v="10"/>
    <s v="Xerox 218"/>
    <x v="2189"/>
    <n v="2"/>
    <n v="0"/>
    <n v="6.2208000000000006"/>
  </r>
  <r>
    <x v="0"/>
    <s v="DK-12835"/>
    <s v="Damala Kotsonis"/>
    <x v="0"/>
    <s v="United States"/>
    <x v="33"/>
    <x v="23"/>
    <n v="97477"/>
    <x v="1"/>
    <s v="OFF-PA-10003953"/>
    <x v="1"/>
    <x v="10"/>
    <s v="Xerox 218"/>
    <x v="2626"/>
    <n v="1"/>
    <n v="0.2"/>
    <n v="1.8144"/>
  </r>
  <r>
    <x v="1"/>
    <s v="FC-14335"/>
    <s v="Fred Chung"/>
    <x v="0"/>
    <s v="United States"/>
    <x v="291"/>
    <x v="12"/>
    <n v="75150"/>
    <x v="0"/>
    <s v="OFF-PA-10003953"/>
    <x v="1"/>
    <x v="10"/>
    <s v="Xerox 218"/>
    <x v="2626"/>
    <n v="1"/>
    <n v="0.2"/>
    <n v="1.8144"/>
  </r>
  <r>
    <x v="1"/>
    <s v="MC-17275"/>
    <s v="Marc Crier"/>
    <x v="1"/>
    <s v="United States"/>
    <x v="11"/>
    <x v="8"/>
    <n v="98105"/>
    <x v="1"/>
    <s v="OFF-PA-10003953"/>
    <x v="1"/>
    <x v="10"/>
    <s v="Xerox 218"/>
    <x v="2189"/>
    <n v="2"/>
    <n v="0"/>
    <n v="6.2208000000000006"/>
  </r>
  <r>
    <x v="2"/>
    <s v="KH-16690"/>
    <s v="Kristen Hastings"/>
    <x v="0"/>
    <s v="United States"/>
    <x v="390"/>
    <x v="1"/>
    <n v="92503"/>
    <x v="1"/>
    <s v="OFF-PA-10003953"/>
    <x v="1"/>
    <x v="10"/>
    <s v="Xerox 218"/>
    <x v="2189"/>
    <n v="2"/>
    <n v="0"/>
    <n v="6.2208000000000006"/>
  </r>
  <r>
    <x v="0"/>
    <s v="PJ-18835"/>
    <s v="Patrick Jones"/>
    <x v="0"/>
    <s v="United States"/>
    <x v="63"/>
    <x v="24"/>
    <n v="37130"/>
    <x v="2"/>
    <s v="OFF-PA-10003971"/>
    <x v="1"/>
    <x v="10"/>
    <s v="Xerox 1965"/>
    <x v="2498"/>
    <n v="3"/>
    <n v="0.2"/>
    <n v="5.2026000000000003"/>
  </r>
  <r>
    <x v="1"/>
    <s v="RD-19720"/>
    <s v="Roger Demir"/>
    <x v="1"/>
    <s v="United States"/>
    <x v="11"/>
    <x v="8"/>
    <n v="98105"/>
    <x v="1"/>
    <s v="OFF-PA-10003971"/>
    <x v="1"/>
    <x v="10"/>
    <s v="Xerox 1965"/>
    <x v="2202"/>
    <n v="2"/>
    <n v="0"/>
    <n v="5.8604000000000003"/>
  </r>
  <r>
    <x v="3"/>
    <s v="JG-15160"/>
    <s v="James Galang"/>
    <x v="1"/>
    <s v="United States"/>
    <x v="101"/>
    <x v="18"/>
    <n v="30318"/>
    <x v="2"/>
    <s v="OFF-PA-10003971"/>
    <x v="1"/>
    <x v="10"/>
    <s v="Xerox 1965"/>
    <x v="2200"/>
    <n v="3"/>
    <n v="0"/>
    <n v="8.7906000000000013"/>
  </r>
  <r>
    <x v="0"/>
    <s v="JD-15895"/>
    <s v="Jonathan Doherty"/>
    <x v="0"/>
    <s v="United States"/>
    <x v="390"/>
    <x v="1"/>
    <n v="92503"/>
    <x v="1"/>
    <s v="OFF-PA-10003971"/>
    <x v="1"/>
    <x v="10"/>
    <s v="Xerox 1965"/>
    <x v="2202"/>
    <n v="2"/>
    <n v="0"/>
    <n v="5.8604000000000003"/>
  </r>
  <r>
    <x v="0"/>
    <s v="JB-15925"/>
    <s v="Joni Blumstein"/>
    <x v="1"/>
    <s v="United States"/>
    <x v="239"/>
    <x v="22"/>
    <n v="43017"/>
    <x v="3"/>
    <s v="OFF-PA-10004000"/>
    <x v="1"/>
    <x v="10"/>
    <s v="While You Were Out Pads, 50 per Pad, 4 x 5 1/4, Green Cycle"/>
    <x v="4350"/>
    <n v="6"/>
    <n v="0.2"/>
    <n v="8.2302"/>
  </r>
  <r>
    <x v="2"/>
    <s v="CM-12190"/>
    <s v="Charlotte Melton"/>
    <x v="1"/>
    <s v="United States"/>
    <x v="18"/>
    <x v="13"/>
    <n v="19134"/>
    <x v="3"/>
    <s v="OFF-PA-10004000"/>
    <x v="1"/>
    <x v="10"/>
    <s v="While You Were Out Pads, 50 per Pad, 4 x 5 1/4, Green Cycle"/>
    <x v="935"/>
    <n v="3"/>
    <n v="0.2"/>
    <n v="4.1151"/>
  </r>
  <r>
    <x v="1"/>
    <s v="FM-14290"/>
    <s v="Frank Merwin"/>
    <x v="2"/>
    <s v="United States"/>
    <x v="65"/>
    <x v="1"/>
    <n v="93309"/>
    <x v="1"/>
    <s v="OFF-PA-10004000"/>
    <x v="1"/>
    <x v="10"/>
    <s v="While You Were Out Pads, 50 per Pad, 4 x 5 1/4, Green Cycle"/>
    <x v="4351"/>
    <n v="1"/>
    <n v="0"/>
    <n v="2.3177000000000003"/>
  </r>
  <r>
    <x v="0"/>
    <s v="MA-17560"/>
    <s v="Matt Abelman"/>
    <x v="2"/>
    <s v="United States"/>
    <x v="18"/>
    <x v="13"/>
    <n v="19143"/>
    <x v="3"/>
    <s v="OFF-PA-10004000"/>
    <x v="1"/>
    <x v="10"/>
    <s v="While You Were Out Pads, 50 per Pad, 4 x 5 1/4, Green Cycle"/>
    <x v="935"/>
    <n v="3"/>
    <n v="0.2"/>
    <n v="4.1151"/>
  </r>
  <r>
    <x v="3"/>
    <s v="CS-12175"/>
    <s v="Charles Sheldon"/>
    <x v="0"/>
    <s v="United States"/>
    <x v="499"/>
    <x v="38"/>
    <n v="52240"/>
    <x v="0"/>
    <s v="OFF-PA-10004022"/>
    <x v="1"/>
    <x v="10"/>
    <s v="Hammermill Color Copier Paper (28Lb. and 96 Bright)"/>
    <x v="4352"/>
    <n v="1"/>
    <n v="0"/>
    <n v="4.4954999999999998"/>
  </r>
  <r>
    <x v="1"/>
    <s v="SW-20245"/>
    <s v="Scot Wooten"/>
    <x v="1"/>
    <s v="United States"/>
    <x v="5"/>
    <x v="1"/>
    <n v="90036"/>
    <x v="1"/>
    <s v="OFF-PA-10004022"/>
    <x v="1"/>
    <x v="10"/>
    <s v="Hammermill Color Copier Paper (28Lb. and 96 Bright)"/>
    <x v="675"/>
    <n v="2"/>
    <n v="0"/>
    <n v="8.9909999999999997"/>
  </r>
  <r>
    <x v="1"/>
    <s v="PP-18955"/>
    <s v="Paul Prost"/>
    <x v="2"/>
    <s v="United States"/>
    <x v="33"/>
    <x v="22"/>
    <n v="45503"/>
    <x v="3"/>
    <s v="OFF-PA-10004039"/>
    <x v="1"/>
    <x v="10"/>
    <s v="Xerox 1882"/>
    <x v="4112"/>
    <n v="2"/>
    <n v="0.2"/>
    <n v="32.468400000000003"/>
  </r>
  <r>
    <x v="0"/>
    <s v="CS-11845"/>
    <s v="Cari Sayre"/>
    <x v="0"/>
    <s v="United States"/>
    <x v="11"/>
    <x v="8"/>
    <n v="98103"/>
    <x v="1"/>
    <s v="OFF-PA-10004039"/>
    <x v="1"/>
    <x v="10"/>
    <s v="Xerox 1882"/>
    <x v="4080"/>
    <n v="3"/>
    <n v="0"/>
    <n v="82.290599999999998"/>
  </r>
  <r>
    <x v="1"/>
    <s v="AG-10675"/>
    <s v="Anna Gayman"/>
    <x v="1"/>
    <s v="United States"/>
    <x v="88"/>
    <x v="9"/>
    <n v="28027"/>
    <x v="2"/>
    <s v="OFF-PA-10004039"/>
    <x v="1"/>
    <x v="10"/>
    <s v="Xerox 1882"/>
    <x v="4112"/>
    <n v="2"/>
    <n v="0.2"/>
    <n v="32.468400000000003"/>
  </r>
  <r>
    <x v="1"/>
    <s v="TW-21025"/>
    <s v="Tamara Willingham"/>
    <x v="2"/>
    <s v="United States"/>
    <x v="34"/>
    <x v="20"/>
    <n v="85204"/>
    <x v="1"/>
    <s v="OFF-PA-10004039"/>
    <x v="1"/>
    <x v="10"/>
    <s v="Xerox 1882"/>
    <x v="4353"/>
    <n v="1"/>
    <n v="0.2"/>
    <n v="16.234200000000001"/>
  </r>
  <r>
    <x v="1"/>
    <s v="KN-16705"/>
    <s v="Kristina Nunn"/>
    <x v="2"/>
    <s v="United States"/>
    <x v="146"/>
    <x v="3"/>
    <n v="10801"/>
    <x v="3"/>
    <s v="OFF-PA-10004039"/>
    <x v="1"/>
    <x v="10"/>
    <s v="Xerox 1882"/>
    <x v="4218"/>
    <n v="4"/>
    <n v="0"/>
    <n v="109.7208"/>
  </r>
  <r>
    <x v="3"/>
    <s v="GZ-14470"/>
    <s v="Gary Zandusky"/>
    <x v="1"/>
    <s v="United States"/>
    <x v="187"/>
    <x v="37"/>
    <n v="55901"/>
    <x v="0"/>
    <s v="OFF-PA-10004040"/>
    <x v="1"/>
    <x v="10"/>
    <s v="Universal Premium White Copier/Laser Paper (20Lb. and 87 Bright)"/>
    <x v="2201"/>
    <n v="4"/>
    <n v="0"/>
    <n v="11.720800000000001"/>
  </r>
  <r>
    <x v="2"/>
    <s v="MS-17710"/>
    <s v="Maurice Satty"/>
    <x v="1"/>
    <s v="United States"/>
    <x v="30"/>
    <x v="12"/>
    <n v="76106"/>
    <x v="0"/>
    <s v="OFF-PA-10004040"/>
    <x v="1"/>
    <x v="10"/>
    <s v="Universal Premium White Copier/Laser Paper (20Lb. and 87 Bright)"/>
    <x v="2498"/>
    <n v="3"/>
    <n v="0.2"/>
    <n v="5.2026000000000003"/>
  </r>
  <r>
    <x v="1"/>
    <s v="EB-13930"/>
    <s v="Eric Barreto"/>
    <x v="1"/>
    <s v="United States"/>
    <x v="2"/>
    <x v="1"/>
    <n v="94110"/>
    <x v="1"/>
    <s v="OFF-PA-10004040"/>
    <x v="1"/>
    <x v="10"/>
    <s v="Universal Premium White Copier/Laser Paper (20Lb. and 87 Bright)"/>
    <x v="2200"/>
    <n v="3"/>
    <n v="0"/>
    <n v="8.7906000000000013"/>
  </r>
  <r>
    <x v="1"/>
    <s v="SN-20710"/>
    <s v="Steve Nguyen"/>
    <x v="2"/>
    <s v="United States"/>
    <x v="336"/>
    <x v="8"/>
    <n v="98042"/>
    <x v="1"/>
    <s v="OFF-PA-10004040"/>
    <x v="1"/>
    <x v="10"/>
    <s v="Universal Premium White Copier/Laser Paper (20Lb. and 87 Bright)"/>
    <x v="4127"/>
    <n v="5"/>
    <n v="0"/>
    <n v="14.651"/>
  </r>
  <r>
    <x v="1"/>
    <s v="DB-13360"/>
    <s v="Dennis Bolton"/>
    <x v="2"/>
    <s v="United States"/>
    <x v="70"/>
    <x v="22"/>
    <n v="44107"/>
    <x v="3"/>
    <s v="OFF-PA-10004040"/>
    <x v="1"/>
    <x v="10"/>
    <s v="Universal Premium White Copier/Laser Paper (20Lb. and 87 Bright)"/>
    <x v="4354"/>
    <n v="9"/>
    <n v="0.2"/>
    <n v="15.607799999999999"/>
  </r>
  <r>
    <x v="1"/>
    <s v="HM-14860"/>
    <s v="Harry Marie"/>
    <x v="0"/>
    <s v="United States"/>
    <x v="18"/>
    <x v="13"/>
    <n v="19120"/>
    <x v="3"/>
    <s v="OFF-PA-10004041"/>
    <x v="1"/>
    <x v="10"/>
    <s v="It's Hot Message Books with Stickers, 2 3/4&quot; x 5&quot;"/>
    <x v="943"/>
    <n v="4"/>
    <n v="0.2"/>
    <n v="7.3999999999999995"/>
  </r>
  <r>
    <x v="1"/>
    <s v="PJ-18835"/>
    <s v="Patrick Jones"/>
    <x v="0"/>
    <s v="United States"/>
    <x v="6"/>
    <x v="3"/>
    <n v="10035"/>
    <x v="3"/>
    <s v="OFF-PA-10004041"/>
    <x v="1"/>
    <x v="10"/>
    <s v="It's Hot Message Books with Stickers, 2 3/4&quot; x 5&quot;"/>
    <x v="4355"/>
    <n v="5"/>
    <n v="0"/>
    <n v="16.649999999999999"/>
  </r>
  <r>
    <x v="0"/>
    <s v="HW-14935"/>
    <s v="Helen Wasserman"/>
    <x v="0"/>
    <s v="United States"/>
    <x v="0"/>
    <x v="0"/>
    <n v="60653"/>
    <x v="0"/>
    <s v="OFF-PA-10004041"/>
    <x v="1"/>
    <x v="10"/>
    <s v="It's Hot Message Books with Stickers, 2 3/4&quot; x 5&quot;"/>
    <x v="2901"/>
    <n v="3"/>
    <n v="0.2"/>
    <n v="5.55"/>
  </r>
  <r>
    <x v="1"/>
    <s v="MT-17815"/>
    <s v="Meg Tillman"/>
    <x v="1"/>
    <s v="United States"/>
    <x v="81"/>
    <x v="12"/>
    <n v="77642"/>
    <x v="0"/>
    <s v="OFF-PA-10004041"/>
    <x v="1"/>
    <x v="10"/>
    <s v="It's Hot Message Books with Stickers, 2 3/4&quot; x 5&quot;"/>
    <x v="943"/>
    <n v="4"/>
    <n v="0.2"/>
    <n v="7.3999999999999995"/>
  </r>
  <r>
    <x v="1"/>
    <s v="SP-20620"/>
    <s v="Stefania Perrino"/>
    <x v="0"/>
    <s v="United States"/>
    <x v="57"/>
    <x v="7"/>
    <n v="80906"/>
    <x v="1"/>
    <s v="OFF-PA-10004041"/>
    <x v="1"/>
    <x v="10"/>
    <s v="It's Hot Message Books with Stickers, 2 3/4&quot; x 5&quot;"/>
    <x v="4356"/>
    <n v="5"/>
    <n v="0.2"/>
    <n v="9.2499999999999964"/>
  </r>
  <r>
    <x v="1"/>
    <s v="DB-13060"/>
    <s v="Dave Brooks"/>
    <x v="1"/>
    <s v="United States"/>
    <x v="172"/>
    <x v="1"/>
    <n v="92627"/>
    <x v="1"/>
    <s v="OFF-PA-10004041"/>
    <x v="1"/>
    <x v="10"/>
    <s v="It's Hot Message Books with Stickers, 2 3/4&quot; x 5&quot;"/>
    <x v="3938"/>
    <n v="4"/>
    <n v="0"/>
    <n v="13.32"/>
  </r>
  <r>
    <x v="1"/>
    <s v="MH-17785"/>
    <s v="Maya Herman"/>
    <x v="0"/>
    <s v="United States"/>
    <x v="500"/>
    <x v="3"/>
    <n v="11757"/>
    <x v="3"/>
    <s v="OFF-PA-10004071"/>
    <x v="1"/>
    <x v="10"/>
    <s v="Eaton Premium Continuous-Feed Paper, 25% Cotton, Letter Size, White, 1000 Shts/Box"/>
    <x v="4223"/>
    <n v="1"/>
    <n v="0"/>
    <n v="26.630399999999998"/>
  </r>
  <r>
    <x v="0"/>
    <s v="TH-21550"/>
    <s v="Tracy Hopkins"/>
    <x v="2"/>
    <s v="United States"/>
    <x v="6"/>
    <x v="3"/>
    <n v="10035"/>
    <x v="3"/>
    <s v="OFF-PA-10004071"/>
    <x v="1"/>
    <x v="10"/>
    <s v="Eaton Premium Continuous-Feed Paper, 25% Cotton, Letter Size, White, 1000 Shts/Box"/>
    <x v="4223"/>
    <n v="1"/>
    <n v="0"/>
    <n v="26.630399999999998"/>
  </r>
  <r>
    <x v="0"/>
    <s v="RH-19495"/>
    <s v="Rick Hansen"/>
    <x v="1"/>
    <s v="United States"/>
    <x v="29"/>
    <x v="7"/>
    <n v="80219"/>
    <x v="1"/>
    <s v="OFF-PA-10004071"/>
    <x v="1"/>
    <x v="10"/>
    <s v="Eaton Premium Continuous-Feed Paper, 25% Cotton, Letter Size, White, 1000 Shts/Box"/>
    <x v="4357"/>
    <n v="2"/>
    <n v="0.2"/>
    <n v="31.068799999999996"/>
  </r>
  <r>
    <x v="1"/>
    <s v="MC-17590"/>
    <s v="Matt Collister"/>
    <x v="0"/>
    <s v="United States"/>
    <x v="26"/>
    <x v="16"/>
    <n v="8861"/>
    <x v="3"/>
    <s v="OFF-PA-10004071"/>
    <x v="1"/>
    <x v="10"/>
    <s v="Eaton Premium Continuous-Feed Paper, 25% Cotton, Letter Size, White, 1000 Shts/Box"/>
    <x v="4223"/>
    <n v="1"/>
    <n v="0"/>
    <n v="26.630399999999998"/>
  </r>
  <r>
    <x v="1"/>
    <s v="RW-19690"/>
    <s v="Robert Waldorf"/>
    <x v="1"/>
    <s v="United States"/>
    <x v="3"/>
    <x v="33"/>
    <n v="47905"/>
    <x v="0"/>
    <s v="OFF-PA-10004071"/>
    <x v="1"/>
    <x v="10"/>
    <s v="Eaton Premium Continuous-Feed Paper, 25% Cotton, Letter Size, White, 1000 Shts/Box"/>
    <x v="4042"/>
    <n v="5"/>
    <n v="0"/>
    <n v="133.15199999999999"/>
  </r>
  <r>
    <x v="0"/>
    <s v="KL-16555"/>
    <s v="Kelly Lampkin"/>
    <x v="0"/>
    <s v="United States"/>
    <x v="13"/>
    <x v="10"/>
    <n v="32216"/>
    <x v="2"/>
    <s v="OFF-PA-10004071"/>
    <x v="1"/>
    <x v="10"/>
    <s v="Eaton Premium Continuous-Feed Paper, 25% Cotton, Letter Size, White, 1000 Shts/Box"/>
    <x v="4357"/>
    <n v="2"/>
    <n v="0.2"/>
    <n v="31.068799999999996"/>
  </r>
  <r>
    <x v="3"/>
    <s v="JM-15865"/>
    <s v="John Murray"/>
    <x v="1"/>
    <s v="United States"/>
    <x v="5"/>
    <x v="1"/>
    <n v="90036"/>
    <x v="1"/>
    <s v="OFF-PA-10004071"/>
    <x v="1"/>
    <x v="10"/>
    <s v="Eaton Premium Continuous-Feed Paper, 25% Cotton, Letter Size, White, 1000 Shts/Box"/>
    <x v="4041"/>
    <n v="3"/>
    <n v="0"/>
    <n v="79.891199999999998"/>
  </r>
  <r>
    <x v="1"/>
    <s v="PF-19120"/>
    <s v="Peter Fuller"/>
    <x v="1"/>
    <s v="United States"/>
    <x v="6"/>
    <x v="3"/>
    <n v="10035"/>
    <x v="3"/>
    <s v="OFF-PA-10004071"/>
    <x v="1"/>
    <x v="10"/>
    <s v="Eaton Premium Continuous-Feed Paper, 25% Cotton, Letter Size, White, 1000 Shts/Box"/>
    <x v="4125"/>
    <n v="2"/>
    <n v="0"/>
    <n v="53.260799999999996"/>
  </r>
  <r>
    <x v="1"/>
    <s v="BP-11095"/>
    <s v="Bart Pistole"/>
    <x v="0"/>
    <s v="United States"/>
    <x v="13"/>
    <x v="9"/>
    <n v="28540"/>
    <x v="2"/>
    <s v="OFF-PA-10004071"/>
    <x v="1"/>
    <x v="10"/>
    <s v="Eaton Premium Continuous-Feed Paper, 25% Cotton, Letter Size, White, 1000 Shts/Box"/>
    <x v="4357"/>
    <n v="2"/>
    <n v="0.2"/>
    <n v="31.068799999999996"/>
  </r>
  <r>
    <x v="3"/>
    <s v="CD-12280"/>
    <s v="Christina DeMoss"/>
    <x v="1"/>
    <s v="United States"/>
    <x v="6"/>
    <x v="3"/>
    <n v="10024"/>
    <x v="3"/>
    <s v="OFF-PA-10004071"/>
    <x v="1"/>
    <x v="10"/>
    <s v="Eaton Premium Continuous-Feed Paper, 25% Cotton, Letter Size, White, 1000 Shts/Box"/>
    <x v="4125"/>
    <n v="2"/>
    <n v="0"/>
    <n v="53.260799999999996"/>
  </r>
  <r>
    <x v="3"/>
    <s v="DW-13480"/>
    <s v="Dianna Wilson"/>
    <x v="2"/>
    <s v="United States"/>
    <x v="164"/>
    <x v="37"/>
    <n v="55044"/>
    <x v="0"/>
    <s v="OFF-PA-10004082"/>
    <x v="1"/>
    <x v="10"/>
    <s v="Adams Telephone Message Book w/Frequently-Called Numbers Space, 400 Messages per Book"/>
    <x v="4358"/>
    <n v="6"/>
    <n v="0"/>
    <n v="23.94"/>
  </r>
  <r>
    <x v="0"/>
    <s v="BF-11080"/>
    <s v="Bart Folk"/>
    <x v="1"/>
    <s v="United States"/>
    <x v="67"/>
    <x v="15"/>
    <n v="21215"/>
    <x v="3"/>
    <s v="OFF-PA-10004082"/>
    <x v="1"/>
    <x v="10"/>
    <s v="Adams Telephone Message Book w/Frequently-Called Numbers Space, 400 Messages per Book"/>
    <x v="4359"/>
    <n v="5"/>
    <n v="0"/>
    <n v="19.950000000000003"/>
  </r>
  <r>
    <x v="3"/>
    <s v="TM-21010"/>
    <s v="Tamara Manning"/>
    <x v="1"/>
    <s v="United States"/>
    <x v="501"/>
    <x v="42"/>
    <n v="68801"/>
    <x v="0"/>
    <s v="OFF-PA-10004082"/>
    <x v="1"/>
    <x v="10"/>
    <s v="Adams Telephone Message Book w/Frequently-Called Numbers Space, 400 Messages per Book"/>
    <x v="4360"/>
    <n v="2"/>
    <n v="0"/>
    <n v="7.98"/>
  </r>
  <r>
    <x v="1"/>
    <s v="CS-12250"/>
    <s v="Chris Selesnick"/>
    <x v="0"/>
    <s v="United States"/>
    <x v="466"/>
    <x v="37"/>
    <n v="55125"/>
    <x v="0"/>
    <s v="OFF-PA-10004082"/>
    <x v="1"/>
    <x v="10"/>
    <s v="Adams Telephone Message Book w/Frequently-Called Numbers Space, 400 Messages per Book"/>
    <x v="4359"/>
    <n v="5"/>
    <n v="0"/>
    <n v="19.950000000000003"/>
  </r>
  <r>
    <x v="1"/>
    <s v="ML-17410"/>
    <s v="Maris LaWare"/>
    <x v="1"/>
    <s v="United States"/>
    <x v="32"/>
    <x v="33"/>
    <n v="47201"/>
    <x v="0"/>
    <s v="OFF-PA-10004082"/>
    <x v="1"/>
    <x v="10"/>
    <s v="Adams Telephone Message Book w/Frequently-Called Numbers Space, 400 Messages per Book"/>
    <x v="2244"/>
    <n v="1"/>
    <n v="0"/>
    <n v="3.99"/>
  </r>
  <r>
    <x v="1"/>
    <s v="NG-18355"/>
    <s v="Nat Gilpin"/>
    <x v="0"/>
    <s v="United States"/>
    <x v="109"/>
    <x v="6"/>
    <n v="49201"/>
    <x v="0"/>
    <s v="OFF-PA-10004082"/>
    <x v="1"/>
    <x v="10"/>
    <s v="Adams Telephone Message Book w/Frequently-Called Numbers Space, 400 Messages per Book"/>
    <x v="4360"/>
    <n v="2"/>
    <n v="0"/>
    <n v="7.98"/>
  </r>
  <r>
    <x v="1"/>
    <s v="DB-13615"/>
    <s v="Doug Bickford"/>
    <x v="1"/>
    <s v="United States"/>
    <x v="2"/>
    <x v="1"/>
    <n v="94109"/>
    <x v="1"/>
    <s v="OFF-PA-10004082"/>
    <x v="1"/>
    <x v="10"/>
    <s v="Adams Telephone Message Book w/Frequently-Called Numbers Space, 400 Messages per Book"/>
    <x v="4361"/>
    <n v="7"/>
    <n v="0"/>
    <n v="27.93"/>
  </r>
  <r>
    <x v="1"/>
    <s v="RD-19810"/>
    <s v="Ross DeVincentis"/>
    <x v="2"/>
    <s v="United States"/>
    <x v="5"/>
    <x v="1"/>
    <n v="90045"/>
    <x v="1"/>
    <s v="OFF-PA-10004092"/>
    <x v="1"/>
    <x v="10"/>
    <s v="Tops Green Bar Computer Printout Paper"/>
    <x v="4261"/>
    <n v="3"/>
    <n v="0"/>
    <n v="73.41"/>
  </r>
  <r>
    <x v="1"/>
    <s v="RA-19915"/>
    <s v="Russell Applegate"/>
    <x v="1"/>
    <s v="United States"/>
    <x v="6"/>
    <x v="3"/>
    <n v="10011"/>
    <x v="3"/>
    <s v="OFF-PA-10004092"/>
    <x v="1"/>
    <x v="10"/>
    <s v="Tops Green Bar Computer Printout Paper"/>
    <x v="4296"/>
    <n v="1"/>
    <n v="0"/>
    <n v="24.47"/>
  </r>
  <r>
    <x v="2"/>
    <s v="CB-12415"/>
    <s v="Christy Brittain"/>
    <x v="1"/>
    <s v="United States"/>
    <x v="6"/>
    <x v="3"/>
    <n v="10009"/>
    <x v="3"/>
    <s v="OFF-PA-10004092"/>
    <x v="1"/>
    <x v="10"/>
    <s v="Tops Green Bar Computer Printout Paper"/>
    <x v="4261"/>
    <n v="3"/>
    <n v="0"/>
    <n v="73.41"/>
  </r>
  <r>
    <x v="1"/>
    <s v="TB-21520"/>
    <s v="Tracy Blumstein"/>
    <x v="1"/>
    <s v="United States"/>
    <x v="78"/>
    <x v="23"/>
    <n v="97206"/>
    <x v="1"/>
    <s v="OFF-PA-10004100"/>
    <x v="1"/>
    <x v="10"/>
    <s v="Xerox 216"/>
    <x v="3993"/>
    <n v="6"/>
    <n v="0.2"/>
    <n v="10.8864"/>
  </r>
  <r>
    <x v="3"/>
    <s v="MO-17800"/>
    <s v="Meg O'Connel"/>
    <x v="2"/>
    <s v="United States"/>
    <x v="5"/>
    <x v="1"/>
    <n v="90036"/>
    <x v="1"/>
    <s v="OFF-PA-10004100"/>
    <x v="1"/>
    <x v="10"/>
    <s v="Xerox 216"/>
    <x v="2190"/>
    <n v="5"/>
    <n v="0"/>
    <n v="15.552000000000001"/>
  </r>
  <r>
    <x v="0"/>
    <s v="GG-14650"/>
    <s v="Greg Guthrie"/>
    <x v="0"/>
    <s v="United States"/>
    <x v="502"/>
    <x v="1"/>
    <n v="94509"/>
    <x v="1"/>
    <s v="OFF-PA-10004100"/>
    <x v="1"/>
    <x v="10"/>
    <s v="Xerox 216"/>
    <x v="4025"/>
    <n v="3"/>
    <n v="0"/>
    <n v="9.3312000000000008"/>
  </r>
  <r>
    <x v="0"/>
    <s v="JL-15130"/>
    <s v="Jack Lebron"/>
    <x v="1"/>
    <s v="United States"/>
    <x v="17"/>
    <x v="12"/>
    <n v="77036"/>
    <x v="0"/>
    <s v="OFF-PA-10004100"/>
    <x v="1"/>
    <x v="10"/>
    <s v="Xerox 216"/>
    <x v="3993"/>
    <n v="6"/>
    <n v="0.2"/>
    <n v="10.8864"/>
  </r>
  <r>
    <x v="1"/>
    <s v="DB-12970"/>
    <s v="Darren Budd"/>
    <x v="0"/>
    <s v="United States"/>
    <x v="17"/>
    <x v="12"/>
    <n v="77036"/>
    <x v="0"/>
    <s v="OFF-PA-10004100"/>
    <x v="1"/>
    <x v="10"/>
    <s v="Xerox 216"/>
    <x v="3992"/>
    <n v="7"/>
    <n v="0.2"/>
    <n v="12.700800000000001"/>
  </r>
  <r>
    <x v="0"/>
    <s v="RL-19615"/>
    <s v="Rob Lucas"/>
    <x v="1"/>
    <s v="United States"/>
    <x v="18"/>
    <x v="13"/>
    <n v="19120"/>
    <x v="3"/>
    <s v="OFF-PA-10004100"/>
    <x v="1"/>
    <x v="10"/>
    <s v="Xerox 216"/>
    <x v="2192"/>
    <n v="3"/>
    <n v="0.2"/>
    <n v="5.4432"/>
  </r>
  <r>
    <x v="3"/>
    <s v="JC-15775"/>
    <s v="John Castell"/>
    <x v="1"/>
    <s v="United States"/>
    <x v="18"/>
    <x v="13"/>
    <n v="19143"/>
    <x v="3"/>
    <s v="OFF-PA-10004100"/>
    <x v="1"/>
    <x v="10"/>
    <s v="Xerox 216"/>
    <x v="3995"/>
    <n v="4"/>
    <n v="0.2"/>
    <n v="7.2576000000000001"/>
  </r>
  <r>
    <x v="1"/>
    <s v="MF-17665"/>
    <s v="Maureen Fritzler"/>
    <x v="0"/>
    <s v="United States"/>
    <x v="23"/>
    <x v="15"/>
    <n v="21044"/>
    <x v="3"/>
    <s v="OFF-PA-10004100"/>
    <x v="1"/>
    <x v="10"/>
    <s v="Xerox 216"/>
    <x v="3994"/>
    <n v="8"/>
    <n v="0"/>
    <n v="24.883200000000002"/>
  </r>
  <r>
    <x v="1"/>
    <s v="ZC-21910"/>
    <s v="Zuschuss Carroll"/>
    <x v="1"/>
    <s v="United States"/>
    <x v="72"/>
    <x v="23"/>
    <n v="97301"/>
    <x v="1"/>
    <s v="OFF-PA-10004101"/>
    <x v="1"/>
    <x v="10"/>
    <s v="Xerox 1894"/>
    <x v="2194"/>
    <n v="2"/>
    <n v="0.2"/>
    <n v="3.6288"/>
  </r>
  <r>
    <x v="1"/>
    <s v="JL-15850"/>
    <s v="John Lucas"/>
    <x v="1"/>
    <s v="United States"/>
    <x v="11"/>
    <x v="8"/>
    <n v="98105"/>
    <x v="1"/>
    <s v="OFF-PA-10004101"/>
    <x v="1"/>
    <x v="10"/>
    <s v="Xerox 1894"/>
    <x v="2190"/>
    <n v="5"/>
    <n v="0"/>
    <n v="15.552000000000001"/>
  </r>
  <r>
    <x v="2"/>
    <s v="RD-19930"/>
    <s v="Russell D'Ascenzo"/>
    <x v="1"/>
    <s v="United States"/>
    <x v="176"/>
    <x v="12"/>
    <n v="78745"/>
    <x v="0"/>
    <s v="OFF-PA-10004101"/>
    <x v="1"/>
    <x v="10"/>
    <s v="Xerox 1894"/>
    <x v="2194"/>
    <n v="2"/>
    <n v="0.2"/>
    <n v="3.6288"/>
  </r>
  <r>
    <x v="0"/>
    <s v="DJ-13420"/>
    <s v="Denny Joy"/>
    <x v="0"/>
    <s v="United States"/>
    <x v="2"/>
    <x v="1"/>
    <n v="94109"/>
    <x v="1"/>
    <s v="OFF-PA-10004101"/>
    <x v="1"/>
    <x v="10"/>
    <s v="Xerox 1894"/>
    <x v="3946"/>
    <n v="7"/>
    <n v="0"/>
    <n v="21.772800000000004"/>
  </r>
  <r>
    <x v="2"/>
    <s v="JF-15415"/>
    <s v="Jennifer Ferguson"/>
    <x v="1"/>
    <s v="United States"/>
    <x v="11"/>
    <x v="8"/>
    <n v="98105"/>
    <x v="1"/>
    <s v="OFF-PA-10004101"/>
    <x v="1"/>
    <x v="10"/>
    <s v="Xerox 1894"/>
    <x v="4166"/>
    <n v="11"/>
    <n v="0"/>
    <n v="34.214400000000005"/>
  </r>
  <r>
    <x v="0"/>
    <s v="KB-16600"/>
    <s v="Ken Brennan"/>
    <x v="0"/>
    <s v="United States"/>
    <x v="32"/>
    <x v="33"/>
    <n v="47201"/>
    <x v="0"/>
    <s v="OFF-PA-10004156"/>
    <x v="1"/>
    <x v="10"/>
    <s v="Xerox 188"/>
    <x v="4362"/>
    <n v="3"/>
    <n v="0"/>
    <n v="16.669799999999999"/>
  </r>
  <r>
    <x v="0"/>
    <s v="CP-12085"/>
    <s v="Cathy Prescott"/>
    <x v="0"/>
    <s v="United States"/>
    <x v="285"/>
    <x v="25"/>
    <n v="6360"/>
    <x v="3"/>
    <s v="OFF-PA-10004156"/>
    <x v="1"/>
    <x v="10"/>
    <s v="Xerox 188"/>
    <x v="3828"/>
    <n v="1"/>
    <n v="0"/>
    <n v="5.5565999999999995"/>
  </r>
  <r>
    <x v="0"/>
    <s v="MS-17980"/>
    <s v="Michael Stewart"/>
    <x v="0"/>
    <s v="United States"/>
    <x v="17"/>
    <x v="12"/>
    <n v="77041"/>
    <x v="0"/>
    <s v="OFF-PA-10004156"/>
    <x v="1"/>
    <x v="10"/>
    <s v="Xerox 188"/>
    <x v="4363"/>
    <n v="3"/>
    <n v="0.2"/>
    <n v="9.8657999999999983"/>
  </r>
  <r>
    <x v="1"/>
    <s v="LS-17230"/>
    <s v="Lycoris Saunders"/>
    <x v="1"/>
    <s v="United States"/>
    <x v="152"/>
    <x v="12"/>
    <n v="75051"/>
    <x v="0"/>
    <s v="OFF-PA-10004156"/>
    <x v="1"/>
    <x v="10"/>
    <s v="Xerox 188"/>
    <x v="4363"/>
    <n v="3"/>
    <n v="0.2"/>
    <n v="9.8657999999999983"/>
  </r>
  <r>
    <x v="1"/>
    <s v="KN-16390"/>
    <s v="Katherine Nockton"/>
    <x v="0"/>
    <s v="United States"/>
    <x v="6"/>
    <x v="3"/>
    <n v="10011"/>
    <x v="3"/>
    <s v="OFF-PA-10004156"/>
    <x v="1"/>
    <x v="10"/>
    <s v="Xerox 188"/>
    <x v="3946"/>
    <n v="4"/>
    <n v="0"/>
    <n v="22.226399999999998"/>
  </r>
  <r>
    <x v="1"/>
    <s v="DK-13150"/>
    <s v="David Kendrick"/>
    <x v="0"/>
    <s v="United States"/>
    <x v="6"/>
    <x v="3"/>
    <n v="10009"/>
    <x v="3"/>
    <s v="OFF-PA-10004156"/>
    <x v="1"/>
    <x v="10"/>
    <s v="Xerox 188"/>
    <x v="4362"/>
    <n v="3"/>
    <n v="0"/>
    <n v="16.669799999999999"/>
  </r>
  <r>
    <x v="3"/>
    <s v="BD-11635"/>
    <s v="Brian Derr"/>
    <x v="1"/>
    <s v="United States"/>
    <x v="6"/>
    <x v="3"/>
    <n v="10009"/>
    <x v="3"/>
    <s v="OFF-PA-10004156"/>
    <x v="1"/>
    <x v="10"/>
    <s v="Xerox 188"/>
    <x v="4364"/>
    <n v="2"/>
    <n v="0"/>
    <n v="11.113199999999999"/>
  </r>
  <r>
    <x v="1"/>
    <s v="HR-14770"/>
    <s v="Hallie Redmond"/>
    <x v="2"/>
    <s v="United States"/>
    <x v="110"/>
    <x v="33"/>
    <n v="47374"/>
    <x v="0"/>
    <s v="OFF-PA-10004156"/>
    <x v="1"/>
    <x v="10"/>
    <s v="Xerox 188"/>
    <x v="3828"/>
    <n v="1"/>
    <n v="0"/>
    <n v="5.5565999999999995"/>
  </r>
  <r>
    <x v="1"/>
    <s v="CS-12505"/>
    <s v="Cindy Stewart"/>
    <x v="1"/>
    <s v="United States"/>
    <x v="2"/>
    <x v="1"/>
    <n v="94122"/>
    <x v="1"/>
    <s v="OFF-PA-10004239"/>
    <x v="1"/>
    <x v="10"/>
    <s v="Xerox 1953"/>
    <x v="4287"/>
    <n v="6"/>
    <n v="0"/>
    <n v="11.555999999999997"/>
  </r>
  <r>
    <x v="3"/>
    <s v="DB-13660"/>
    <s v="Duane Benoit"/>
    <x v="1"/>
    <s v="United States"/>
    <x v="19"/>
    <x v="12"/>
    <n v="75081"/>
    <x v="0"/>
    <s v="OFF-PA-10004239"/>
    <x v="1"/>
    <x v="10"/>
    <s v="Xerox 1953"/>
    <x v="2110"/>
    <n v="2"/>
    <n v="0.2"/>
    <n v="2.1399999999999992"/>
  </r>
  <r>
    <x v="1"/>
    <s v="CC-12475"/>
    <s v="Cindy Chapman"/>
    <x v="1"/>
    <s v="United States"/>
    <x v="17"/>
    <x v="12"/>
    <n v="77070"/>
    <x v="0"/>
    <s v="OFF-PA-10004239"/>
    <x v="1"/>
    <x v="10"/>
    <s v="Xerox 1953"/>
    <x v="2059"/>
    <n v="3"/>
    <n v="0.2"/>
    <n v="3.2099999999999982"/>
  </r>
  <r>
    <x v="1"/>
    <s v="SV-20935"/>
    <s v="Susan Vittorini"/>
    <x v="1"/>
    <s v="United States"/>
    <x v="403"/>
    <x v="41"/>
    <n v="87105"/>
    <x v="1"/>
    <s v="OFF-PA-10004239"/>
    <x v="1"/>
    <x v="10"/>
    <s v="Xerox 1953"/>
    <x v="4329"/>
    <n v="1"/>
    <n v="0"/>
    <n v="1.9259999999999997"/>
  </r>
  <r>
    <x v="1"/>
    <s v="JD-15895"/>
    <s v="Jonathan Doherty"/>
    <x v="0"/>
    <s v="United States"/>
    <x v="150"/>
    <x v="16"/>
    <n v="7109"/>
    <x v="3"/>
    <s v="OFF-PA-10004243"/>
    <x v="1"/>
    <x v="10"/>
    <s v="Xerox 1939"/>
    <x v="4365"/>
    <n v="3"/>
    <n v="0"/>
    <n v="27.316799999999997"/>
  </r>
  <r>
    <x v="0"/>
    <s v="BF-11080"/>
    <s v="Bart Folk"/>
    <x v="1"/>
    <s v="United States"/>
    <x v="67"/>
    <x v="15"/>
    <n v="21215"/>
    <x v="3"/>
    <s v="OFF-PA-10004243"/>
    <x v="1"/>
    <x v="10"/>
    <s v="Xerox 1939"/>
    <x v="4022"/>
    <n v="5"/>
    <n v="0"/>
    <n v="45.527999999999992"/>
  </r>
  <r>
    <x v="3"/>
    <s v="TB-21400"/>
    <s v="Tom Boeckenhauer"/>
    <x v="1"/>
    <s v="United States"/>
    <x v="11"/>
    <x v="8"/>
    <n v="98103"/>
    <x v="1"/>
    <s v="OFF-PA-10004243"/>
    <x v="1"/>
    <x v="10"/>
    <s v="Xerox 1939"/>
    <x v="4017"/>
    <n v="2"/>
    <n v="0"/>
    <n v="18.211199999999998"/>
  </r>
  <r>
    <x v="3"/>
    <s v="SF-20065"/>
    <s v="Sandra Flanagan"/>
    <x v="1"/>
    <s v="United States"/>
    <x v="51"/>
    <x v="26"/>
    <n v="2149"/>
    <x v="3"/>
    <s v="OFF-PA-10004243"/>
    <x v="1"/>
    <x v="10"/>
    <s v="Xerox 1939"/>
    <x v="4068"/>
    <n v="10"/>
    <n v="0"/>
    <n v="91.055999999999983"/>
  </r>
  <r>
    <x v="0"/>
    <s v="ES-14080"/>
    <s v="Erin Smith"/>
    <x v="0"/>
    <s v="United States"/>
    <x v="70"/>
    <x v="16"/>
    <n v="8701"/>
    <x v="3"/>
    <s v="OFF-PA-10004243"/>
    <x v="1"/>
    <x v="10"/>
    <s v="Xerox 1939"/>
    <x v="4017"/>
    <n v="2"/>
    <n v="0"/>
    <n v="18.211199999999998"/>
  </r>
  <r>
    <x v="2"/>
    <s v="DM-13015"/>
    <s v="Darrin Martin"/>
    <x v="1"/>
    <s v="United States"/>
    <x v="17"/>
    <x v="12"/>
    <n v="77070"/>
    <x v="0"/>
    <s v="OFF-PA-10004248"/>
    <x v="1"/>
    <x v="10"/>
    <s v="Xerox 1990"/>
    <x v="1097"/>
    <n v="5"/>
    <n v="0.2"/>
    <n v="6.5999999999999988"/>
  </r>
  <r>
    <x v="1"/>
    <s v="RD-19585"/>
    <s v="Rob Dowd"/>
    <x v="1"/>
    <s v="United States"/>
    <x v="248"/>
    <x v="18"/>
    <n v="30605"/>
    <x v="2"/>
    <s v="OFF-PA-10004248"/>
    <x v="1"/>
    <x v="10"/>
    <s v="Xerox 1990"/>
    <x v="1096"/>
    <n v="3"/>
    <n v="0"/>
    <n v="7.1280000000000001"/>
  </r>
  <r>
    <x v="1"/>
    <s v="SG-20605"/>
    <s v="Speros Goranitis"/>
    <x v="1"/>
    <s v="United States"/>
    <x v="6"/>
    <x v="3"/>
    <n v="10009"/>
    <x v="3"/>
    <s v="OFF-PA-10004255"/>
    <x v="1"/>
    <x v="10"/>
    <s v="Xerox 219"/>
    <x v="3991"/>
    <n v="1"/>
    <n v="0"/>
    <n v="3.1104000000000003"/>
  </r>
  <r>
    <x v="1"/>
    <s v="MS-17770"/>
    <s v="Maxwell Schwartz"/>
    <x v="1"/>
    <s v="United States"/>
    <x v="187"/>
    <x v="3"/>
    <n v="14609"/>
    <x v="3"/>
    <s v="OFF-PA-10004255"/>
    <x v="1"/>
    <x v="10"/>
    <s v="Xerox 219"/>
    <x v="3946"/>
    <n v="7"/>
    <n v="0"/>
    <n v="21.772800000000004"/>
  </r>
  <r>
    <x v="3"/>
    <s v="TW-21025"/>
    <s v="Tamara Willingham"/>
    <x v="2"/>
    <s v="United States"/>
    <x v="11"/>
    <x v="8"/>
    <n v="98105"/>
    <x v="1"/>
    <s v="OFF-PA-10004255"/>
    <x v="1"/>
    <x v="10"/>
    <s v="Xerox 219"/>
    <x v="2190"/>
    <n v="5"/>
    <n v="0"/>
    <n v="15.552000000000001"/>
  </r>
  <r>
    <x v="1"/>
    <s v="PB-19105"/>
    <s v="Peter Bühler"/>
    <x v="1"/>
    <s v="United States"/>
    <x v="85"/>
    <x v="18"/>
    <n v="30080"/>
    <x v="2"/>
    <s v="OFF-PA-10004255"/>
    <x v="1"/>
    <x v="10"/>
    <s v="Xerox 219"/>
    <x v="2189"/>
    <n v="2"/>
    <n v="0"/>
    <n v="6.2208000000000006"/>
  </r>
  <r>
    <x v="3"/>
    <s v="JM-16195"/>
    <s v="Justin MacKendrick"/>
    <x v="1"/>
    <s v="United States"/>
    <x v="5"/>
    <x v="1"/>
    <n v="90004"/>
    <x v="1"/>
    <s v="OFF-PA-10004285"/>
    <x v="1"/>
    <x v="10"/>
    <s v="Xerox 1959"/>
    <x v="2313"/>
    <n v="2"/>
    <n v="0"/>
    <n v="6.4127999999999998"/>
  </r>
  <r>
    <x v="3"/>
    <s v="CB-12535"/>
    <s v="Claudia Bergmann"/>
    <x v="0"/>
    <s v="United States"/>
    <x v="79"/>
    <x v="4"/>
    <n v="19711"/>
    <x v="3"/>
    <s v="OFF-PA-10004285"/>
    <x v="1"/>
    <x v="10"/>
    <s v="Xerox 1959"/>
    <x v="727"/>
    <n v="3"/>
    <n v="0"/>
    <n v="9.6191999999999993"/>
  </r>
  <r>
    <x v="1"/>
    <s v="WB-21850"/>
    <s v="William Brown"/>
    <x v="1"/>
    <s v="United States"/>
    <x v="6"/>
    <x v="3"/>
    <n v="10011"/>
    <x v="3"/>
    <s v="OFF-PA-10004285"/>
    <x v="1"/>
    <x v="10"/>
    <s v="Xerox 1959"/>
    <x v="2337"/>
    <n v="9"/>
    <n v="0"/>
    <n v="28.857599999999998"/>
  </r>
  <r>
    <x v="1"/>
    <s v="KB-16240"/>
    <s v="Karen Bern"/>
    <x v="0"/>
    <s v="United States"/>
    <x v="225"/>
    <x v="12"/>
    <n v="79762"/>
    <x v="0"/>
    <s v="OFF-PA-10004285"/>
    <x v="1"/>
    <x v="10"/>
    <s v="Xerox 1959"/>
    <x v="2315"/>
    <n v="3"/>
    <n v="0.2"/>
    <n v="5.6111999999999993"/>
  </r>
  <r>
    <x v="0"/>
    <s v="CD-12790"/>
    <s v="Cynthia Delaney"/>
    <x v="2"/>
    <s v="United States"/>
    <x v="503"/>
    <x v="25"/>
    <n v="6484"/>
    <x v="3"/>
    <s v="OFF-PA-10004285"/>
    <x v="1"/>
    <x v="10"/>
    <s v="Xerox 1959"/>
    <x v="2313"/>
    <n v="2"/>
    <n v="0"/>
    <n v="6.4127999999999998"/>
  </r>
  <r>
    <x v="1"/>
    <s v="CS-12250"/>
    <s v="Chris Selesnick"/>
    <x v="0"/>
    <s v="United States"/>
    <x v="0"/>
    <x v="0"/>
    <n v="60623"/>
    <x v="0"/>
    <s v="OFF-PA-10004285"/>
    <x v="1"/>
    <x v="10"/>
    <s v="Xerox 1959"/>
    <x v="2339"/>
    <n v="2"/>
    <n v="0.2"/>
    <n v="3.7407999999999997"/>
  </r>
  <r>
    <x v="1"/>
    <s v="SH-19975"/>
    <s v="Sally Hughsby"/>
    <x v="0"/>
    <s v="United States"/>
    <x v="2"/>
    <x v="1"/>
    <n v="94122"/>
    <x v="1"/>
    <s v="OFF-PA-10004327"/>
    <x v="1"/>
    <x v="10"/>
    <s v="Xerox 1911"/>
    <x v="4142"/>
    <n v="3"/>
    <n v="0"/>
    <n v="68.975999999999999"/>
  </r>
  <r>
    <x v="3"/>
    <s v="JK-16120"/>
    <s v="Julie Kriz"/>
    <x v="2"/>
    <s v="United States"/>
    <x v="1"/>
    <x v="1"/>
    <n v="92105"/>
    <x v="1"/>
    <s v="OFF-PA-10004327"/>
    <x v="1"/>
    <x v="10"/>
    <s v="Xerox 1911"/>
    <x v="4142"/>
    <n v="3"/>
    <n v="0"/>
    <n v="68.975999999999999"/>
  </r>
  <r>
    <x v="1"/>
    <s v="EH-13765"/>
    <s v="Edward Hooks"/>
    <x v="0"/>
    <s v="United States"/>
    <x v="11"/>
    <x v="8"/>
    <n v="98103"/>
    <x v="1"/>
    <s v="OFF-PA-10004327"/>
    <x v="1"/>
    <x v="10"/>
    <s v="Xerox 1911"/>
    <x v="4144"/>
    <n v="1"/>
    <n v="0"/>
    <n v="22.991999999999997"/>
  </r>
  <r>
    <x v="2"/>
    <s v="EH-14125"/>
    <s v="Eugene Hildebrand"/>
    <x v="2"/>
    <s v="United States"/>
    <x v="369"/>
    <x v="17"/>
    <n v="23602"/>
    <x v="2"/>
    <s v="OFF-PA-10004327"/>
    <x v="1"/>
    <x v="10"/>
    <s v="Xerox 1911"/>
    <x v="4133"/>
    <n v="4"/>
    <n v="0"/>
    <n v="91.967999999999989"/>
  </r>
  <r>
    <x v="1"/>
    <s v="CV-12805"/>
    <s v="Cynthia Voltz"/>
    <x v="0"/>
    <s v="United States"/>
    <x v="176"/>
    <x v="12"/>
    <n v="78745"/>
    <x v="0"/>
    <s v="OFF-PA-10004327"/>
    <x v="1"/>
    <x v="10"/>
    <s v="Xerox 1911"/>
    <x v="4143"/>
    <n v="2"/>
    <n v="0.2"/>
    <n v="26.823999999999995"/>
  </r>
  <r>
    <x v="1"/>
    <s v="BE-11335"/>
    <s v="Bill Eplett"/>
    <x v="2"/>
    <s v="United States"/>
    <x v="216"/>
    <x v="3"/>
    <n v="13440"/>
    <x v="3"/>
    <s v="OFF-PA-10004353"/>
    <x v="1"/>
    <x v="10"/>
    <s v="Southworth 25% Cotton Premium Laser Paper and Envelopes"/>
    <x v="4023"/>
    <n v="5"/>
    <n v="0"/>
    <n v="47.952000000000005"/>
  </r>
  <r>
    <x v="3"/>
    <s v="TB-21355"/>
    <s v="Todd Boyes"/>
    <x v="0"/>
    <s v="United States"/>
    <x v="17"/>
    <x v="12"/>
    <n v="77041"/>
    <x v="0"/>
    <s v="OFF-PA-10004353"/>
    <x v="1"/>
    <x v="10"/>
    <s v="Southworth 25% Cotton Premium Laser Paper and Envelopes"/>
    <x v="4366"/>
    <n v="5"/>
    <n v="0.2"/>
    <n v="27.972000000000001"/>
  </r>
  <r>
    <x v="3"/>
    <s v="TP-21565"/>
    <s v="Tracy Poddar"/>
    <x v="0"/>
    <s v="United States"/>
    <x v="117"/>
    <x v="23"/>
    <n v="97405"/>
    <x v="1"/>
    <s v="OFF-PA-10004353"/>
    <x v="1"/>
    <x v="10"/>
    <s v="Southworth 25% Cotton Premium Laser Paper and Envelopes"/>
    <x v="671"/>
    <n v="3"/>
    <n v="0.2"/>
    <n v="16.783200000000001"/>
  </r>
  <r>
    <x v="1"/>
    <s v="ML-17395"/>
    <s v="Marina Lichtenstein"/>
    <x v="0"/>
    <s v="United States"/>
    <x v="352"/>
    <x v="46"/>
    <n v="4401"/>
    <x v="3"/>
    <s v="OFF-PA-10004353"/>
    <x v="1"/>
    <x v="10"/>
    <s v="Southworth 25% Cotton Premium Laser Paper and Envelopes"/>
    <x v="4367"/>
    <n v="13"/>
    <n v="0"/>
    <n v="124.6752"/>
  </r>
  <r>
    <x v="1"/>
    <s v="GM-14680"/>
    <s v="Greg Matthias"/>
    <x v="1"/>
    <s v="United States"/>
    <x v="20"/>
    <x v="1"/>
    <n v="95123"/>
    <x v="1"/>
    <s v="OFF-PA-10004353"/>
    <x v="1"/>
    <x v="10"/>
    <s v="Southworth 25% Cotton Premium Laser Paper and Envelopes"/>
    <x v="673"/>
    <n v="2"/>
    <n v="0"/>
    <n v="19.180800000000001"/>
  </r>
  <r>
    <x v="1"/>
    <s v="MC-18100"/>
    <s v="Mick Crebagga"/>
    <x v="1"/>
    <s v="United States"/>
    <x v="18"/>
    <x v="13"/>
    <n v="19140"/>
    <x v="3"/>
    <s v="OFF-PA-10004355"/>
    <x v="1"/>
    <x v="10"/>
    <s v="Xerox 231"/>
    <x v="3995"/>
    <n v="4"/>
    <n v="0.2"/>
    <n v="7.2576000000000001"/>
  </r>
  <r>
    <x v="1"/>
    <s v="AB-10060"/>
    <s v="Adam Bellavance"/>
    <x v="2"/>
    <s v="United States"/>
    <x v="18"/>
    <x v="13"/>
    <n v="19143"/>
    <x v="3"/>
    <s v="OFF-PA-10004355"/>
    <x v="1"/>
    <x v="10"/>
    <s v="Xerox 231"/>
    <x v="3995"/>
    <n v="4"/>
    <n v="0.2"/>
    <n v="7.2576000000000001"/>
  </r>
  <r>
    <x v="1"/>
    <s v="LH-17155"/>
    <s v="Logan Haushalter"/>
    <x v="1"/>
    <s v="United States"/>
    <x v="5"/>
    <x v="1"/>
    <n v="90032"/>
    <x v="1"/>
    <s v="OFF-PA-10004355"/>
    <x v="1"/>
    <x v="10"/>
    <s v="Xerox 231"/>
    <x v="3991"/>
    <n v="1"/>
    <n v="0"/>
    <n v="3.1104000000000003"/>
  </r>
  <r>
    <x v="1"/>
    <s v="CK-12205"/>
    <s v="Chloris Kastensmidt"/>
    <x v="1"/>
    <s v="United States"/>
    <x v="115"/>
    <x v="12"/>
    <n v="78501"/>
    <x v="0"/>
    <s v="OFF-PA-10004355"/>
    <x v="1"/>
    <x v="10"/>
    <s v="Xerox 231"/>
    <x v="2626"/>
    <n v="1"/>
    <n v="0.2"/>
    <n v="1.8144"/>
  </r>
  <r>
    <x v="0"/>
    <s v="MH-18025"/>
    <s v="Michelle Huthwaite"/>
    <x v="1"/>
    <s v="United States"/>
    <x v="3"/>
    <x v="2"/>
    <n v="70506"/>
    <x v="2"/>
    <s v="OFF-PA-10004355"/>
    <x v="1"/>
    <x v="10"/>
    <s v="Xerox 231"/>
    <x v="2191"/>
    <n v="4"/>
    <n v="0"/>
    <n v="12.441600000000001"/>
  </r>
  <r>
    <x v="0"/>
    <s v="FH-14365"/>
    <s v="Fred Hopkins"/>
    <x v="0"/>
    <s v="United States"/>
    <x v="11"/>
    <x v="8"/>
    <n v="98115"/>
    <x v="1"/>
    <s v="OFF-PA-10004359"/>
    <x v="1"/>
    <x v="10"/>
    <s v="Multicolor Computer Printout Paper"/>
    <x v="4118"/>
    <n v="2"/>
    <n v="0"/>
    <n v="100.65599999999999"/>
  </r>
  <r>
    <x v="1"/>
    <s v="KF-16285"/>
    <s v="Karen Ferguson"/>
    <x v="2"/>
    <s v="United States"/>
    <x v="181"/>
    <x v="1"/>
    <n v="95336"/>
    <x v="1"/>
    <s v="OFF-PA-10004359"/>
    <x v="1"/>
    <x v="10"/>
    <s v="Multicolor Computer Printout Paper"/>
    <x v="4054"/>
    <n v="3"/>
    <n v="0"/>
    <n v="150.98399999999998"/>
  </r>
  <r>
    <x v="1"/>
    <s v="DH-13075"/>
    <s v="Dave Hallsten"/>
    <x v="0"/>
    <s v="United States"/>
    <x v="110"/>
    <x v="21"/>
    <n v="40475"/>
    <x v="2"/>
    <s v="OFF-PA-10004359"/>
    <x v="1"/>
    <x v="10"/>
    <s v="Multicolor Computer Printout Paper"/>
    <x v="4119"/>
    <n v="6"/>
    <n v="0"/>
    <n v="301.96799999999996"/>
  </r>
  <r>
    <x v="1"/>
    <s v="XP-21865"/>
    <s v="Xylona Preis"/>
    <x v="1"/>
    <s v="United States"/>
    <x v="5"/>
    <x v="1"/>
    <n v="90049"/>
    <x v="1"/>
    <s v="OFF-PA-10004359"/>
    <x v="1"/>
    <x v="10"/>
    <s v="Multicolor Computer Printout Paper"/>
    <x v="4054"/>
    <n v="3"/>
    <n v="0"/>
    <n v="150.98399999999998"/>
  </r>
  <r>
    <x v="1"/>
    <s v="NC-18535"/>
    <s v="Nick Crebassa"/>
    <x v="0"/>
    <s v="United States"/>
    <x v="97"/>
    <x v="20"/>
    <n v="85023"/>
    <x v="1"/>
    <s v="OFF-PA-10004359"/>
    <x v="1"/>
    <x v="10"/>
    <s v="Multicolor Computer Printout Paper"/>
    <x v="4053"/>
    <n v="5"/>
    <n v="0.2"/>
    <n v="146.79"/>
  </r>
  <r>
    <x v="1"/>
    <s v="SC-20380"/>
    <s v="Shahid Collister"/>
    <x v="1"/>
    <s v="United States"/>
    <x v="62"/>
    <x v="10"/>
    <n v="33024"/>
    <x v="2"/>
    <s v="OFF-PA-10004381"/>
    <x v="1"/>
    <x v="10"/>
    <s v="14-7/8 x 11 Blue Bar Computer Printout Paper"/>
    <x v="4194"/>
    <n v="3"/>
    <n v="0.2"/>
    <n v="40.353599999999986"/>
  </r>
  <r>
    <x v="3"/>
    <s v="MH-18115"/>
    <s v="Mick Hernandez"/>
    <x v="2"/>
    <s v="United States"/>
    <x v="16"/>
    <x v="36"/>
    <n v="35810"/>
    <x v="2"/>
    <s v="OFF-PA-10004381"/>
    <x v="1"/>
    <x v="10"/>
    <s v="14-7/8 x 11 Blue Bar Computer Printout Paper"/>
    <x v="4197"/>
    <n v="2"/>
    <n v="0"/>
    <n v="46.118399999999994"/>
  </r>
  <r>
    <x v="0"/>
    <s v="JH-15985"/>
    <s v="Joseph Holt"/>
    <x v="1"/>
    <s v="United States"/>
    <x v="21"/>
    <x v="1"/>
    <n v="90278"/>
    <x v="1"/>
    <s v="OFF-PA-10004381"/>
    <x v="1"/>
    <x v="10"/>
    <s v="14-7/8 x 11 Blue Bar Computer Printout Paper"/>
    <x v="4197"/>
    <n v="2"/>
    <n v="0"/>
    <n v="46.118399999999994"/>
  </r>
  <r>
    <x v="1"/>
    <s v="TB-21355"/>
    <s v="Todd Boyes"/>
    <x v="0"/>
    <s v="United States"/>
    <x v="473"/>
    <x v="12"/>
    <n v="75104"/>
    <x v="0"/>
    <s v="OFF-PA-10004381"/>
    <x v="1"/>
    <x v="10"/>
    <s v="14-7/8 x 11 Blue Bar Computer Printout Paper"/>
    <x v="4194"/>
    <n v="3"/>
    <n v="0.2"/>
    <n v="40.353599999999986"/>
  </r>
  <r>
    <x v="1"/>
    <s v="JP-15520"/>
    <s v="Jeremy Pistek"/>
    <x v="1"/>
    <s v="United States"/>
    <x v="17"/>
    <x v="12"/>
    <n v="77070"/>
    <x v="0"/>
    <s v="OFF-PA-10004405"/>
    <x v="1"/>
    <x v="10"/>
    <s v="Rediform Voice Mail Log Books"/>
    <x v="3082"/>
    <n v="6"/>
    <n v="0.2"/>
    <n v="5.0064000000000002"/>
  </r>
  <r>
    <x v="0"/>
    <s v="KF-16285"/>
    <s v="Karen Ferguson"/>
    <x v="2"/>
    <s v="United States"/>
    <x v="5"/>
    <x v="1"/>
    <n v="90008"/>
    <x v="1"/>
    <s v="OFF-PA-10004405"/>
    <x v="1"/>
    <x v="10"/>
    <s v="Rediform Voice Mail Log Books"/>
    <x v="2295"/>
    <n v="5"/>
    <n v="0"/>
    <n v="7.1519999999999992"/>
  </r>
  <r>
    <x v="1"/>
    <s v="BP-11155"/>
    <s v="Becky Pak"/>
    <x v="1"/>
    <s v="United States"/>
    <x v="6"/>
    <x v="3"/>
    <n v="10011"/>
    <x v="3"/>
    <s v="OFF-PA-10004438"/>
    <x v="1"/>
    <x v="10"/>
    <s v="Xerox 1907"/>
    <x v="4033"/>
    <n v="4"/>
    <n v="0"/>
    <n v="23.086399999999998"/>
  </r>
  <r>
    <x v="1"/>
    <s v="EC-14050"/>
    <s v="Erin Creighton"/>
    <x v="1"/>
    <s v="United States"/>
    <x v="32"/>
    <x v="18"/>
    <n v="31907"/>
    <x v="2"/>
    <s v="OFF-PA-10004438"/>
    <x v="1"/>
    <x v="10"/>
    <s v="Xerox 1907"/>
    <x v="4033"/>
    <n v="4"/>
    <n v="0"/>
    <n v="23.086399999999998"/>
  </r>
  <r>
    <x v="1"/>
    <s v="GA-14515"/>
    <s v="George Ashbrook"/>
    <x v="1"/>
    <s v="United States"/>
    <x v="2"/>
    <x v="1"/>
    <n v="94109"/>
    <x v="1"/>
    <s v="OFF-PA-10004438"/>
    <x v="1"/>
    <x v="10"/>
    <s v="Xerox 1907"/>
    <x v="4032"/>
    <n v="2"/>
    <n v="0"/>
    <n v="11.543199999999999"/>
  </r>
  <r>
    <x v="1"/>
    <s v="EB-13840"/>
    <s v="Ellis Ballard"/>
    <x v="0"/>
    <s v="United States"/>
    <x v="11"/>
    <x v="8"/>
    <n v="98105"/>
    <x v="1"/>
    <s v="OFF-PA-10004451"/>
    <x v="1"/>
    <x v="10"/>
    <s v="Xerox 222"/>
    <x v="4025"/>
    <n v="3"/>
    <n v="0"/>
    <n v="9.3312000000000008"/>
  </r>
  <r>
    <x v="2"/>
    <s v="CL-12565"/>
    <s v="Clay Ludtke"/>
    <x v="1"/>
    <s v="United States"/>
    <x v="90"/>
    <x v="22"/>
    <n v="44105"/>
    <x v="3"/>
    <s v="OFF-PA-10004451"/>
    <x v="1"/>
    <x v="10"/>
    <s v="Xerox 222"/>
    <x v="2194"/>
    <n v="2"/>
    <n v="0.2"/>
    <n v="3.6288"/>
  </r>
  <r>
    <x v="1"/>
    <s v="ML-17755"/>
    <s v="Max Ludwig"/>
    <x v="2"/>
    <s v="United States"/>
    <x v="33"/>
    <x v="22"/>
    <n v="45503"/>
    <x v="3"/>
    <s v="OFF-PA-10004451"/>
    <x v="1"/>
    <x v="10"/>
    <s v="Xerox 222"/>
    <x v="2194"/>
    <n v="2"/>
    <n v="0.2"/>
    <n v="3.6288"/>
  </r>
  <r>
    <x v="1"/>
    <s v="BD-11605"/>
    <s v="Brian Dahlen"/>
    <x v="1"/>
    <s v="United States"/>
    <x v="12"/>
    <x v="2"/>
    <n v="71203"/>
    <x v="2"/>
    <s v="OFF-PA-10004451"/>
    <x v="1"/>
    <x v="10"/>
    <s v="Xerox 222"/>
    <x v="2190"/>
    <n v="5"/>
    <n v="0"/>
    <n v="15.552000000000001"/>
  </r>
  <r>
    <x v="1"/>
    <s v="Dp-13240"/>
    <s v="Dean percer"/>
    <x v="2"/>
    <s v="United States"/>
    <x v="102"/>
    <x v="26"/>
    <n v="2151"/>
    <x v="3"/>
    <s v="OFF-PA-10004451"/>
    <x v="1"/>
    <x v="10"/>
    <s v="Xerox 222"/>
    <x v="4025"/>
    <n v="3"/>
    <n v="0"/>
    <n v="9.3312000000000008"/>
  </r>
  <r>
    <x v="1"/>
    <s v="JF-15490"/>
    <s v="Jeremy Farry"/>
    <x v="1"/>
    <s v="United States"/>
    <x v="32"/>
    <x v="22"/>
    <n v="43229"/>
    <x v="3"/>
    <s v="OFF-PA-10004451"/>
    <x v="1"/>
    <x v="10"/>
    <s v="Xerox 222"/>
    <x v="2194"/>
    <n v="2"/>
    <n v="0.2"/>
    <n v="3.6288"/>
  </r>
  <r>
    <x v="1"/>
    <s v="TH-21235"/>
    <s v="Tiffany House"/>
    <x v="0"/>
    <s v="United States"/>
    <x v="5"/>
    <x v="1"/>
    <n v="90049"/>
    <x v="1"/>
    <s v="OFF-PA-10004451"/>
    <x v="1"/>
    <x v="10"/>
    <s v="Xerox 222"/>
    <x v="2190"/>
    <n v="5"/>
    <n v="0"/>
    <n v="15.552000000000001"/>
  </r>
  <r>
    <x v="1"/>
    <s v="AG-10495"/>
    <s v="Andrew Gjertsen"/>
    <x v="0"/>
    <s v="United States"/>
    <x v="18"/>
    <x v="13"/>
    <n v="19140"/>
    <x v="3"/>
    <s v="OFF-PA-10004470"/>
    <x v="1"/>
    <x v="10"/>
    <s v="Adams Write n' Stick Phone Message Book, 11&quot; X 5 1/4&quot;, 200 Messages"/>
    <x v="681"/>
    <n v="4"/>
    <n v="0.2"/>
    <n v="5.9071999999999987"/>
  </r>
  <r>
    <x v="1"/>
    <s v="SM-20005"/>
    <s v="Sally Matthias"/>
    <x v="1"/>
    <s v="United States"/>
    <x v="6"/>
    <x v="3"/>
    <n v="10009"/>
    <x v="3"/>
    <s v="OFF-PA-10004470"/>
    <x v="1"/>
    <x v="10"/>
    <s v="Adams Write n' Stick Phone Message Book, 11&quot; X 5 1/4&quot;, 200 Messages"/>
    <x v="3264"/>
    <n v="2"/>
    <n v="0"/>
    <n v="5.2255999999999991"/>
  </r>
  <r>
    <x v="1"/>
    <s v="RM-19675"/>
    <s v="Robert Marley"/>
    <x v="2"/>
    <s v="United States"/>
    <x v="6"/>
    <x v="3"/>
    <n v="10011"/>
    <x v="3"/>
    <s v="OFF-PA-10004470"/>
    <x v="1"/>
    <x v="10"/>
    <s v="Adams Write n' Stick Phone Message Book, 11&quot; X 5 1/4&quot;, 200 Messages"/>
    <x v="3264"/>
    <n v="2"/>
    <n v="0"/>
    <n v="5.2255999999999991"/>
  </r>
  <r>
    <x v="2"/>
    <s v="HH-15010"/>
    <s v="Hilary Holden"/>
    <x v="0"/>
    <s v="United States"/>
    <x v="2"/>
    <x v="1"/>
    <n v="94110"/>
    <x v="1"/>
    <s v="OFF-PA-10004475"/>
    <x v="1"/>
    <x v="10"/>
    <s v="Xerox 1940"/>
    <x v="4153"/>
    <n v="2"/>
    <n v="0"/>
    <n v="53.860799999999998"/>
  </r>
  <r>
    <x v="0"/>
    <s v="VW-21775"/>
    <s v="Victoria Wilson"/>
    <x v="0"/>
    <s v="United States"/>
    <x v="2"/>
    <x v="1"/>
    <n v="94122"/>
    <x v="1"/>
    <s v="OFF-PA-10004475"/>
    <x v="1"/>
    <x v="10"/>
    <s v="Xerox 1940"/>
    <x v="4153"/>
    <n v="2"/>
    <n v="0"/>
    <n v="53.860799999999998"/>
  </r>
  <r>
    <x v="1"/>
    <s v="JE-15610"/>
    <s v="Jim Epp"/>
    <x v="0"/>
    <s v="United States"/>
    <x v="99"/>
    <x v="14"/>
    <n v="53209"/>
    <x v="0"/>
    <s v="OFF-PA-10004475"/>
    <x v="1"/>
    <x v="10"/>
    <s v="Xerox 1940"/>
    <x v="4155"/>
    <n v="4"/>
    <n v="0"/>
    <n v="107.7216"/>
  </r>
  <r>
    <x v="3"/>
    <s v="JB-15400"/>
    <s v="Jennifer Braxton"/>
    <x v="0"/>
    <s v="United States"/>
    <x v="161"/>
    <x v="0"/>
    <n v="61107"/>
    <x v="0"/>
    <s v="OFF-PA-10004475"/>
    <x v="1"/>
    <x v="10"/>
    <s v="Xerox 1940"/>
    <x v="4368"/>
    <n v="4"/>
    <n v="0.2"/>
    <n v="63.753599999999992"/>
  </r>
  <r>
    <x v="2"/>
    <s v="JF-15490"/>
    <s v="Jeremy Farry"/>
    <x v="1"/>
    <s v="United States"/>
    <x v="5"/>
    <x v="1"/>
    <n v="90032"/>
    <x v="1"/>
    <s v="OFF-PA-10004519"/>
    <x v="1"/>
    <x v="10"/>
    <s v="Spiral Phone Message Books with Labels by Adams"/>
    <x v="4369"/>
    <n v="3"/>
    <n v="0"/>
    <n v="6.5856000000000012"/>
  </r>
  <r>
    <x v="3"/>
    <s v="MM-17920"/>
    <s v="Michael Moore"/>
    <x v="1"/>
    <s v="United States"/>
    <x v="159"/>
    <x v="12"/>
    <n v="77840"/>
    <x v="0"/>
    <s v="OFF-PA-10004519"/>
    <x v="1"/>
    <x v="10"/>
    <s v="Spiral Phone Message Books with Labels by Adams"/>
    <x v="4370"/>
    <n v="8"/>
    <n v="0.2"/>
    <n v="10.393600000000001"/>
  </r>
  <r>
    <x v="3"/>
    <s v="MM-18055"/>
    <s v="Michelle Moray"/>
    <x v="1"/>
    <s v="United States"/>
    <x v="6"/>
    <x v="3"/>
    <n v="10024"/>
    <x v="3"/>
    <s v="OFF-PA-10004519"/>
    <x v="1"/>
    <x v="10"/>
    <s v="Spiral Phone Message Books with Labels by Adams"/>
    <x v="1298"/>
    <n v="2"/>
    <n v="0"/>
    <n v="4.3904000000000005"/>
  </r>
  <r>
    <x v="3"/>
    <s v="DB-13120"/>
    <s v="David Bremer"/>
    <x v="0"/>
    <s v="United States"/>
    <x v="155"/>
    <x v="1"/>
    <n v="93101"/>
    <x v="1"/>
    <s v="OFF-PA-10004519"/>
    <x v="1"/>
    <x v="10"/>
    <s v="Spiral Phone Message Books with Labels by Adams"/>
    <x v="1298"/>
    <n v="2"/>
    <n v="0"/>
    <n v="4.3904000000000005"/>
  </r>
  <r>
    <x v="1"/>
    <s v="EB-13840"/>
    <s v="Ellis Ballard"/>
    <x v="0"/>
    <s v="United States"/>
    <x v="11"/>
    <x v="8"/>
    <n v="98105"/>
    <x v="1"/>
    <s v="OFF-PA-10004530"/>
    <x v="1"/>
    <x v="10"/>
    <s v="Personal Creations Ink Jet Cards and Labels"/>
    <x v="4371"/>
    <n v="8"/>
    <n v="0"/>
    <n v="45.001600000000003"/>
  </r>
  <r>
    <x v="3"/>
    <s v="TG-21640"/>
    <s v="Trudy Glocke"/>
    <x v="1"/>
    <s v="United States"/>
    <x v="68"/>
    <x v="1"/>
    <n v="90805"/>
    <x v="1"/>
    <s v="OFF-PA-10004530"/>
    <x v="1"/>
    <x v="10"/>
    <s v="Personal Creations Ink Jet Cards and Labels"/>
    <x v="4372"/>
    <n v="14"/>
    <n v="0"/>
    <n v="78.752800000000008"/>
  </r>
  <r>
    <x v="2"/>
    <s v="RH-19495"/>
    <s v="Rick Hansen"/>
    <x v="1"/>
    <s v="United States"/>
    <x v="6"/>
    <x v="3"/>
    <n v="10009"/>
    <x v="3"/>
    <s v="OFF-PA-10004530"/>
    <x v="1"/>
    <x v="10"/>
    <s v="Personal Creations Ink Jet Cards and Labels"/>
    <x v="3870"/>
    <n v="4"/>
    <n v="0"/>
    <n v="22.500800000000002"/>
  </r>
  <r>
    <x v="3"/>
    <s v="RW-19540"/>
    <s v="Rick Wilson"/>
    <x v="0"/>
    <s v="United States"/>
    <x v="5"/>
    <x v="1"/>
    <n v="90008"/>
    <x v="1"/>
    <s v="OFF-PA-10004530"/>
    <x v="1"/>
    <x v="10"/>
    <s v="Personal Creations Ink Jet Cards and Labels"/>
    <x v="3869"/>
    <n v="2"/>
    <n v="0"/>
    <n v="11.250400000000001"/>
  </r>
  <r>
    <x v="1"/>
    <s v="KC-16540"/>
    <s v="Kelly Collister"/>
    <x v="1"/>
    <s v="United States"/>
    <x v="1"/>
    <x v="1"/>
    <n v="92037"/>
    <x v="1"/>
    <s v="OFF-PA-10004569"/>
    <x v="1"/>
    <x v="10"/>
    <s v="Wirebound Message Books, Two 4 1/4&quot; x 5&quot; Forms per Page"/>
    <x v="4373"/>
    <n v="1"/>
    <n v="0"/>
    <n v="3.5766999999999998"/>
  </r>
  <r>
    <x v="1"/>
    <s v="SJ-20125"/>
    <s v="Sanjit Jacobs"/>
    <x v="2"/>
    <s v="United States"/>
    <x v="478"/>
    <x v="16"/>
    <n v="8901"/>
    <x v="3"/>
    <s v="OFF-PA-10004569"/>
    <x v="1"/>
    <x v="10"/>
    <s v="Wirebound Message Books, Two 4 1/4&quot; x 5&quot; Forms per Page"/>
    <x v="4373"/>
    <n v="1"/>
    <n v="0"/>
    <n v="3.5766999999999998"/>
  </r>
  <r>
    <x v="3"/>
    <s v="TC-21535"/>
    <s v="Tracy Collins"/>
    <x v="2"/>
    <s v="United States"/>
    <x v="6"/>
    <x v="3"/>
    <n v="10024"/>
    <x v="3"/>
    <s v="OFF-PA-10004569"/>
    <x v="1"/>
    <x v="10"/>
    <s v="Wirebound Message Books, Two 4 1/4&quot; x 5&quot; Forms per Page"/>
    <x v="2580"/>
    <n v="4"/>
    <n v="0"/>
    <n v="14.306799999999999"/>
  </r>
  <r>
    <x v="1"/>
    <s v="MG-17695"/>
    <s v="Maureen Gnade"/>
    <x v="1"/>
    <s v="United States"/>
    <x v="18"/>
    <x v="13"/>
    <n v="19134"/>
    <x v="3"/>
    <s v="OFF-PA-10004569"/>
    <x v="1"/>
    <x v="10"/>
    <s v="Wirebound Message Books, Two 4 1/4&quot; x 5&quot; Forms per Page"/>
    <x v="3058"/>
    <n v="3"/>
    <n v="0.2"/>
    <n v="6.1640999999999995"/>
  </r>
  <r>
    <x v="0"/>
    <s v="RD-19720"/>
    <s v="Roger Demir"/>
    <x v="1"/>
    <s v="United States"/>
    <x v="2"/>
    <x v="1"/>
    <n v="94122"/>
    <x v="1"/>
    <s v="OFF-PA-10004569"/>
    <x v="1"/>
    <x v="10"/>
    <s v="Wirebound Message Books, Two 4 1/4&quot; x 5&quot; Forms per Page"/>
    <x v="4374"/>
    <n v="3"/>
    <n v="0"/>
    <n v="10.7301"/>
  </r>
  <r>
    <x v="1"/>
    <s v="KM-16660"/>
    <s v="Khloe Miller"/>
    <x v="1"/>
    <s v="United States"/>
    <x v="234"/>
    <x v="1"/>
    <n v="90301"/>
    <x v="1"/>
    <s v="OFF-PA-10004569"/>
    <x v="1"/>
    <x v="10"/>
    <s v="Wirebound Message Books, Two 4 1/4&quot; x 5&quot; Forms per Page"/>
    <x v="4374"/>
    <n v="3"/>
    <n v="0"/>
    <n v="10.7301"/>
  </r>
  <r>
    <x v="0"/>
    <s v="CM-11815"/>
    <s v="Candace McMahon"/>
    <x v="0"/>
    <s v="United States"/>
    <x v="116"/>
    <x v="12"/>
    <n v="77506"/>
    <x v="0"/>
    <s v="OFF-PA-10004609"/>
    <x v="1"/>
    <x v="10"/>
    <s v="Xerox 221"/>
    <x v="3995"/>
    <n v="4"/>
    <n v="0.2"/>
    <n v="7.2576000000000001"/>
  </r>
  <r>
    <x v="3"/>
    <s v="AJ-10795"/>
    <s v="Anthony Johnson"/>
    <x v="0"/>
    <s v="United States"/>
    <x v="59"/>
    <x v="1"/>
    <n v="92307"/>
    <x v="1"/>
    <s v="OFF-PA-10004609"/>
    <x v="1"/>
    <x v="10"/>
    <s v="Xerox 221"/>
    <x v="2190"/>
    <n v="5"/>
    <n v="0"/>
    <n v="15.552000000000001"/>
  </r>
  <r>
    <x v="3"/>
    <s v="JS-15685"/>
    <s v="Jim Sink"/>
    <x v="0"/>
    <s v="United States"/>
    <x v="192"/>
    <x v="10"/>
    <n v="33023"/>
    <x v="2"/>
    <s v="OFF-PA-10004609"/>
    <x v="1"/>
    <x v="10"/>
    <s v="Xerox 221"/>
    <x v="3995"/>
    <n v="4"/>
    <n v="0.2"/>
    <n v="7.2576000000000001"/>
  </r>
  <r>
    <x v="1"/>
    <s v="SL-20155"/>
    <s v="Sara Luxemburg"/>
    <x v="2"/>
    <s v="United States"/>
    <x v="6"/>
    <x v="3"/>
    <n v="10024"/>
    <x v="3"/>
    <s v="OFF-PA-10004609"/>
    <x v="1"/>
    <x v="10"/>
    <s v="Xerox 221"/>
    <x v="3991"/>
    <n v="1"/>
    <n v="0"/>
    <n v="3.1104000000000003"/>
  </r>
  <r>
    <x v="1"/>
    <s v="PO-19180"/>
    <s v="Philisse Overcash"/>
    <x v="2"/>
    <s v="United States"/>
    <x v="17"/>
    <x v="12"/>
    <n v="77095"/>
    <x v="0"/>
    <s v="OFF-PA-10004610"/>
    <x v="1"/>
    <x v="10"/>
    <s v="Xerox 1900"/>
    <x v="2059"/>
    <n v="3"/>
    <n v="0.2"/>
    <n v="3.2099999999999982"/>
  </r>
  <r>
    <x v="1"/>
    <s v="LP-17095"/>
    <s v="Liz Preis"/>
    <x v="1"/>
    <s v="United States"/>
    <x v="420"/>
    <x v="1"/>
    <n v="93277"/>
    <x v="1"/>
    <s v="OFF-PA-10004610"/>
    <x v="1"/>
    <x v="10"/>
    <s v="Xerox 1900"/>
    <x v="2397"/>
    <n v="8"/>
    <n v="0"/>
    <n v="15.407999999999998"/>
  </r>
  <r>
    <x v="1"/>
    <s v="DB-12910"/>
    <s v="Daniel Byrd"/>
    <x v="2"/>
    <s v="United States"/>
    <x v="213"/>
    <x v="1"/>
    <n v="92630"/>
    <x v="1"/>
    <s v="OFF-PA-10004610"/>
    <x v="1"/>
    <x v="10"/>
    <s v="Xerox 1900"/>
    <x v="2358"/>
    <n v="2"/>
    <n v="0"/>
    <n v="3.8519999999999994"/>
  </r>
  <r>
    <x v="3"/>
    <s v="SC-20260"/>
    <s v="Scott Cohen"/>
    <x v="0"/>
    <s v="United States"/>
    <x v="250"/>
    <x v="12"/>
    <n v="78415"/>
    <x v="0"/>
    <s v="OFF-PA-10004610"/>
    <x v="1"/>
    <x v="10"/>
    <s v="Xerox 1900"/>
    <x v="2110"/>
    <n v="2"/>
    <n v="0.2"/>
    <n v="2.1399999999999992"/>
  </r>
  <r>
    <x v="1"/>
    <s v="HG-14965"/>
    <s v="Henry Goldwyn"/>
    <x v="0"/>
    <s v="United States"/>
    <x v="1"/>
    <x v="1"/>
    <n v="92024"/>
    <x v="1"/>
    <s v="OFF-PA-10004610"/>
    <x v="1"/>
    <x v="10"/>
    <s v="Xerox 1900"/>
    <x v="2358"/>
    <n v="2"/>
    <n v="0"/>
    <n v="3.8519999999999994"/>
  </r>
  <r>
    <x v="3"/>
    <s v="SC-20770"/>
    <s v="Stewart Carmichael"/>
    <x v="0"/>
    <s v="United States"/>
    <x v="18"/>
    <x v="13"/>
    <n v="19134"/>
    <x v="3"/>
    <s v="OFF-PA-10004610"/>
    <x v="1"/>
    <x v="10"/>
    <s v="Xerox 1900"/>
    <x v="2110"/>
    <n v="2"/>
    <n v="0.2"/>
    <n v="2.1399999999999992"/>
  </r>
  <r>
    <x v="1"/>
    <s v="KH-16510"/>
    <s v="Keith Herrera"/>
    <x v="1"/>
    <s v="United States"/>
    <x v="91"/>
    <x v="1"/>
    <n v="92404"/>
    <x v="1"/>
    <s v="OFF-PA-10004610"/>
    <x v="1"/>
    <x v="10"/>
    <s v="Xerox 1900"/>
    <x v="4375"/>
    <n v="7"/>
    <n v="0"/>
    <n v="13.481999999999998"/>
  </r>
  <r>
    <x v="0"/>
    <s v="BS-11800"/>
    <s v="Bryan Spruell"/>
    <x v="2"/>
    <s v="United States"/>
    <x v="6"/>
    <x v="3"/>
    <n v="10011"/>
    <x v="3"/>
    <s v="OFF-PA-10004621"/>
    <x v="1"/>
    <x v="10"/>
    <s v="Xerox 212"/>
    <x v="2189"/>
    <n v="2"/>
    <n v="0"/>
    <n v="6.2208000000000006"/>
  </r>
  <r>
    <x v="2"/>
    <s v="RH-19495"/>
    <s v="Rick Hansen"/>
    <x v="1"/>
    <s v="United States"/>
    <x v="6"/>
    <x v="3"/>
    <n v="10024"/>
    <x v="3"/>
    <s v="OFF-PA-10004621"/>
    <x v="1"/>
    <x v="10"/>
    <s v="Xerox 212"/>
    <x v="4025"/>
    <n v="3"/>
    <n v="0"/>
    <n v="9.3312000000000008"/>
  </r>
  <r>
    <x v="2"/>
    <s v="MS-17710"/>
    <s v="Maurice Satty"/>
    <x v="1"/>
    <s v="United States"/>
    <x v="30"/>
    <x v="12"/>
    <n v="76106"/>
    <x v="0"/>
    <s v="OFF-PA-10004621"/>
    <x v="1"/>
    <x v="10"/>
    <s v="Xerox 212"/>
    <x v="2194"/>
    <n v="2"/>
    <n v="0.2"/>
    <n v="3.6288"/>
  </r>
  <r>
    <x v="0"/>
    <s v="JE-15715"/>
    <s v="Joe Elijah"/>
    <x v="1"/>
    <s v="United States"/>
    <x v="17"/>
    <x v="12"/>
    <n v="77041"/>
    <x v="0"/>
    <s v="OFF-PA-10004621"/>
    <x v="1"/>
    <x v="10"/>
    <s v="Xerox 212"/>
    <x v="3992"/>
    <n v="7"/>
    <n v="0.2"/>
    <n v="12.700800000000001"/>
  </r>
  <r>
    <x v="1"/>
    <s v="CS-12250"/>
    <s v="Chris Selesnick"/>
    <x v="0"/>
    <s v="United States"/>
    <x v="11"/>
    <x v="8"/>
    <n v="98103"/>
    <x v="1"/>
    <s v="OFF-PA-10004621"/>
    <x v="1"/>
    <x v="10"/>
    <s v="Xerox 212"/>
    <x v="2191"/>
    <n v="4"/>
    <n v="0"/>
    <n v="12.441600000000001"/>
  </r>
  <r>
    <x v="1"/>
    <s v="NM-18520"/>
    <s v="Neoma Murray"/>
    <x v="1"/>
    <s v="United States"/>
    <x v="60"/>
    <x v="12"/>
    <n v="79109"/>
    <x v="0"/>
    <s v="OFF-PA-10004621"/>
    <x v="1"/>
    <x v="10"/>
    <s v="Xerox 212"/>
    <x v="2193"/>
    <n v="5"/>
    <n v="0.2"/>
    <n v="9.0719999999999992"/>
  </r>
  <r>
    <x v="1"/>
    <s v="BP-11290"/>
    <s v="Beth Paige"/>
    <x v="1"/>
    <s v="United States"/>
    <x v="121"/>
    <x v="0"/>
    <n v="62521"/>
    <x v="0"/>
    <s v="OFF-PA-10004621"/>
    <x v="1"/>
    <x v="10"/>
    <s v="Xerox 212"/>
    <x v="2194"/>
    <n v="2"/>
    <n v="0.2"/>
    <n v="3.6288"/>
  </r>
  <r>
    <x v="3"/>
    <s v="RR-19525"/>
    <s v="Rick Reed"/>
    <x v="0"/>
    <s v="United States"/>
    <x v="202"/>
    <x v="26"/>
    <n v="1852"/>
    <x v="3"/>
    <s v="OFF-PA-10004665"/>
    <x v="1"/>
    <x v="10"/>
    <s v="Advantus Motivational Note Cards"/>
    <x v="4347"/>
    <n v="2"/>
    <n v="0"/>
    <n v="12.837999999999999"/>
  </r>
  <r>
    <x v="1"/>
    <s v="MT-17815"/>
    <s v="Meg Tillman"/>
    <x v="1"/>
    <s v="United States"/>
    <x v="109"/>
    <x v="29"/>
    <n v="39212"/>
    <x v="2"/>
    <s v="OFF-PA-10004665"/>
    <x v="1"/>
    <x v="10"/>
    <s v="Advantus Motivational Note Cards"/>
    <x v="4376"/>
    <n v="5"/>
    <n v="0"/>
    <n v="32.094999999999999"/>
  </r>
  <r>
    <x v="1"/>
    <s v="YC-21895"/>
    <s v="Yoseph Carroll"/>
    <x v="0"/>
    <s v="United States"/>
    <x v="19"/>
    <x v="12"/>
    <n v="75217"/>
    <x v="0"/>
    <s v="OFF-PA-10004665"/>
    <x v="1"/>
    <x v="10"/>
    <s v="Advantus Motivational Note Cards"/>
    <x v="4377"/>
    <n v="4"/>
    <n v="0.2"/>
    <n v="15.195999999999998"/>
  </r>
  <r>
    <x v="0"/>
    <s v="NF-18385"/>
    <s v="Natalie Fritzler"/>
    <x v="1"/>
    <s v="United States"/>
    <x v="448"/>
    <x v="12"/>
    <n v="78539"/>
    <x v="0"/>
    <s v="OFF-PA-10004665"/>
    <x v="1"/>
    <x v="10"/>
    <s v="Advantus Motivational Note Cards"/>
    <x v="3525"/>
    <n v="8"/>
    <n v="0.2"/>
    <n v="30.391999999999996"/>
  </r>
  <r>
    <x v="1"/>
    <s v="ML-17395"/>
    <s v="Marina Lichtenstein"/>
    <x v="0"/>
    <s v="United States"/>
    <x v="63"/>
    <x v="24"/>
    <n v="37130"/>
    <x v="2"/>
    <s v="OFF-PA-10004665"/>
    <x v="1"/>
    <x v="10"/>
    <s v="Advantus Motivational Note Cards"/>
    <x v="4378"/>
    <n v="1"/>
    <n v="0.2"/>
    <n v="3.7989999999999995"/>
  </r>
  <r>
    <x v="3"/>
    <s v="TB-21520"/>
    <s v="Tracy Blumstein"/>
    <x v="1"/>
    <s v="United States"/>
    <x v="109"/>
    <x v="6"/>
    <n v="49201"/>
    <x v="0"/>
    <s v="OFF-PA-10004675"/>
    <x v="1"/>
    <x v="10"/>
    <s v="Telephone Message Books with Fax/Mobile Section, 5 1/2&quot; x 3 3/16&quot;"/>
    <x v="4379"/>
    <n v="3"/>
    <n v="0"/>
    <n v="8.7629999999999999"/>
  </r>
  <r>
    <x v="1"/>
    <s v="TB-21280"/>
    <s v="Toby Braunhardt"/>
    <x v="1"/>
    <s v="United States"/>
    <x v="118"/>
    <x v="34"/>
    <n v="20016"/>
    <x v="3"/>
    <s v="OFF-PA-10004675"/>
    <x v="1"/>
    <x v="10"/>
    <s v="Telephone Message Books with Fax/Mobile Section, 5 1/2&quot; x 3 3/16&quot;"/>
    <x v="4380"/>
    <n v="2"/>
    <n v="0"/>
    <n v="5.8419999999999996"/>
  </r>
  <r>
    <x v="1"/>
    <s v="DK-13225"/>
    <s v="Dean Katz"/>
    <x v="0"/>
    <s v="United States"/>
    <x v="18"/>
    <x v="13"/>
    <n v="19140"/>
    <x v="3"/>
    <s v="OFF-PA-10004675"/>
    <x v="1"/>
    <x v="10"/>
    <s v="Telephone Message Books with Fax/Mobile Section, 5 1/2&quot; x 3 3/16&quot;"/>
    <x v="2362"/>
    <n v="6"/>
    <n v="0.2"/>
    <n v="9.9059999999999988"/>
  </r>
  <r>
    <x v="1"/>
    <s v="HJ-14875"/>
    <s v="Heather Jas"/>
    <x v="2"/>
    <s v="United States"/>
    <x v="13"/>
    <x v="10"/>
    <n v="32216"/>
    <x v="2"/>
    <s v="OFF-PA-10004675"/>
    <x v="1"/>
    <x v="10"/>
    <s v="Telephone Message Books with Fax/Mobile Section, 5 1/2&quot; x 3 3/16&quot;"/>
    <x v="4381"/>
    <n v="1"/>
    <n v="0.2"/>
    <n v="1.6509999999999998"/>
  </r>
  <r>
    <x v="1"/>
    <s v="SC-20095"/>
    <s v="Sanjit Chand"/>
    <x v="1"/>
    <s v="United States"/>
    <x v="341"/>
    <x v="26"/>
    <n v="2169"/>
    <x v="3"/>
    <s v="OFF-PA-10004675"/>
    <x v="1"/>
    <x v="10"/>
    <s v="Telephone Message Books with Fax/Mobile Section, 5 1/2&quot; x 3 3/16&quot;"/>
    <x v="4380"/>
    <n v="2"/>
    <n v="0"/>
    <n v="5.8419999999999996"/>
  </r>
  <r>
    <x v="1"/>
    <s v="LL-16840"/>
    <s v="Lauren Leatherbury"/>
    <x v="1"/>
    <s v="United States"/>
    <x v="5"/>
    <x v="1"/>
    <n v="90032"/>
    <x v="1"/>
    <s v="OFF-PA-10004675"/>
    <x v="1"/>
    <x v="10"/>
    <s v="Telephone Message Books with Fax/Mobile Section, 5 1/2&quot; x 3 3/16&quot;"/>
    <x v="4379"/>
    <n v="3"/>
    <n v="0"/>
    <n v="8.7629999999999999"/>
  </r>
  <r>
    <x v="1"/>
    <s v="JM-15655"/>
    <s v="Jim Mitchum"/>
    <x v="0"/>
    <s v="United States"/>
    <x v="190"/>
    <x v="20"/>
    <n v="85301"/>
    <x v="1"/>
    <s v="OFF-PA-10004733"/>
    <x v="1"/>
    <x v="10"/>
    <s v="Things To Do Today Spiral Book"/>
    <x v="3495"/>
    <n v="3"/>
    <n v="0.2"/>
    <n v="6.8903999999999979"/>
  </r>
  <r>
    <x v="2"/>
    <s v="CS-11860"/>
    <s v="Cari Schnelling"/>
    <x v="1"/>
    <s v="United States"/>
    <x v="13"/>
    <x v="9"/>
    <n v="28540"/>
    <x v="2"/>
    <s v="OFF-PA-10004733"/>
    <x v="1"/>
    <x v="10"/>
    <s v="Things To Do Today Spiral Book"/>
    <x v="1095"/>
    <n v="4"/>
    <n v="0.2"/>
    <n v="9.1871999999999989"/>
  </r>
  <r>
    <x v="1"/>
    <s v="PJ-18835"/>
    <s v="Patrick Jones"/>
    <x v="0"/>
    <s v="United States"/>
    <x v="161"/>
    <x v="0"/>
    <n v="61107"/>
    <x v="0"/>
    <s v="OFF-PA-10004733"/>
    <x v="1"/>
    <x v="10"/>
    <s v="Things To Do Today Spiral Book"/>
    <x v="4382"/>
    <n v="6"/>
    <n v="0.2"/>
    <n v="13.780799999999996"/>
  </r>
  <r>
    <x v="0"/>
    <s v="AS-10285"/>
    <s v="Alejandro Savely"/>
    <x v="0"/>
    <s v="United States"/>
    <x v="2"/>
    <x v="1"/>
    <n v="94109"/>
    <x v="1"/>
    <s v="OFF-PA-10004734"/>
    <x v="1"/>
    <x v="10"/>
    <s v="Southworth Structures Collection"/>
    <x v="4095"/>
    <n v="7"/>
    <n v="0"/>
    <n v="25.48"/>
  </r>
  <r>
    <x v="1"/>
    <s v="MS-17770"/>
    <s v="Maxwell Schwartz"/>
    <x v="1"/>
    <s v="United States"/>
    <x v="110"/>
    <x v="17"/>
    <n v="23223"/>
    <x v="2"/>
    <s v="OFF-PA-10004734"/>
    <x v="1"/>
    <x v="10"/>
    <s v="Southworth Structures Collection"/>
    <x v="3717"/>
    <n v="3"/>
    <n v="0"/>
    <n v="10.92"/>
  </r>
  <r>
    <x v="1"/>
    <s v="EH-13945"/>
    <s v="Eric Hoffmann"/>
    <x v="1"/>
    <s v="United States"/>
    <x v="17"/>
    <x v="12"/>
    <n v="77041"/>
    <x v="0"/>
    <s v="OFF-PA-10004735"/>
    <x v="1"/>
    <x v="10"/>
    <s v="Xerox 1905"/>
    <x v="2194"/>
    <n v="2"/>
    <n v="0.2"/>
    <n v="3.6288"/>
  </r>
  <r>
    <x v="1"/>
    <s v="CC-12550"/>
    <s v="Clay Cheatham"/>
    <x v="1"/>
    <s v="United States"/>
    <x v="5"/>
    <x v="1"/>
    <n v="90008"/>
    <x v="1"/>
    <s v="OFF-PA-10004735"/>
    <x v="1"/>
    <x v="10"/>
    <s v="Xerox 1905"/>
    <x v="3946"/>
    <n v="7"/>
    <n v="0"/>
    <n v="21.772800000000004"/>
  </r>
  <r>
    <x v="1"/>
    <s v="DL-13315"/>
    <s v="Delfina Latchford"/>
    <x v="1"/>
    <s v="United States"/>
    <x v="377"/>
    <x v="1"/>
    <n v="91730"/>
    <x v="1"/>
    <s v="OFF-PA-10004735"/>
    <x v="1"/>
    <x v="10"/>
    <s v="Xerox 1905"/>
    <x v="3990"/>
    <n v="6"/>
    <n v="0"/>
    <n v="18.662400000000002"/>
  </r>
  <r>
    <x v="1"/>
    <s v="DW-13585"/>
    <s v="Dorothy Wardle"/>
    <x v="0"/>
    <s v="United States"/>
    <x v="2"/>
    <x v="1"/>
    <n v="94109"/>
    <x v="1"/>
    <s v="OFF-PA-10004735"/>
    <x v="1"/>
    <x v="10"/>
    <s v="Xerox 1905"/>
    <x v="2189"/>
    <n v="2"/>
    <n v="0"/>
    <n v="6.2208000000000006"/>
  </r>
  <r>
    <x v="1"/>
    <s v="CC-12370"/>
    <s v="Christopher Conant"/>
    <x v="1"/>
    <s v="United States"/>
    <x v="6"/>
    <x v="3"/>
    <n v="10011"/>
    <x v="3"/>
    <s v="OFF-PA-10004735"/>
    <x v="1"/>
    <x v="10"/>
    <s v="Xerox 1905"/>
    <x v="3990"/>
    <n v="6"/>
    <n v="0"/>
    <n v="18.662400000000002"/>
  </r>
  <r>
    <x v="3"/>
    <s v="MH-18025"/>
    <s v="Michelle Huthwaite"/>
    <x v="1"/>
    <s v="United States"/>
    <x v="11"/>
    <x v="8"/>
    <n v="98115"/>
    <x v="1"/>
    <s v="OFF-PA-10004782"/>
    <x v="1"/>
    <x v="10"/>
    <s v="Xerox 228"/>
    <x v="2189"/>
    <n v="2"/>
    <n v="0"/>
    <n v="6.2208000000000006"/>
  </r>
  <r>
    <x v="1"/>
    <s v="JM-15535"/>
    <s v="Jessica Myrick"/>
    <x v="1"/>
    <s v="United States"/>
    <x v="6"/>
    <x v="3"/>
    <n v="10011"/>
    <x v="3"/>
    <s v="OFF-PA-10004782"/>
    <x v="1"/>
    <x v="10"/>
    <s v="Xerox 228"/>
    <x v="2190"/>
    <n v="5"/>
    <n v="0"/>
    <n v="15.552000000000001"/>
  </r>
  <r>
    <x v="1"/>
    <s v="NL-18310"/>
    <s v="Nancy Lomonaco"/>
    <x v="2"/>
    <s v="United States"/>
    <x v="5"/>
    <x v="1"/>
    <n v="90049"/>
    <x v="1"/>
    <s v="OFF-PA-10004782"/>
    <x v="1"/>
    <x v="10"/>
    <s v="Xerox 228"/>
    <x v="3990"/>
    <n v="6"/>
    <n v="0"/>
    <n v="18.662400000000002"/>
  </r>
  <r>
    <x v="1"/>
    <s v="EA-14035"/>
    <s v="Erin Ashbrook"/>
    <x v="0"/>
    <s v="United States"/>
    <x v="116"/>
    <x v="1"/>
    <n v="91104"/>
    <x v="1"/>
    <s v="OFF-PA-10004782"/>
    <x v="1"/>
    <x v="10"/>
    <s v="Xerox 228"/>
    <x v="2189"/>
    <n v="2"/>
    <n v="0"/>
    <n v="6.2208000000000006"/>
  </r>
  <r>
    <x v="0"/>
    <s v="NC-18340"/>
    <s v="Nat Carroll"/>
    <x v="1"/>
    <s v="United States"/>
    <x v="6"/>
    <x v="3"/>
    <n v="10035"/>
    <x v="3"/>
    <s v="OFF-PA-10004888"/>
    <x v="1"/>
    <x v="10"/>
    <s v="Xerox 217"/>
    <x v="3991"/>
    <n v="1"/>
    <n v="0"/>
    <n v="3.1104000000000003"/>
  </r>
  <r>
    <x v="1"/>
    <s v="BW-11200"/>
    <s v="Ben Wallace"/>
    <x v="1"/>
    <s v="United States"/>
    <x v="206"/>
    <x v="10"/>
    <n v="33437"/>
    <x v="2"/>
    <s v="OFF-PA-10004888"/>
    <x v="1"/>
    <x v="10"/>
    <s v="Xerox 217"/>
    <x v="2192"/>
    <n v="3"/>
    <n v="0.2"/>
    <n v="5.4432"/>
  </r>
  <r>
    <x v="1"/>
    <s v="SC-20095"/>
    <s v="Sanjit Chand"/>
    <x v="1"/>
    <s v="United States"/>
    <x v="167"/>
    <x v="37"/>
    <n v="55407"/>
    <x v="0"/>
    <s v="OFF-PA-10004888"/>
    <x v="1"/>
    <x v="10"/>
    <s v="Xerox 217"/>
    <x v="2190"/>
    <n v="5"/>
    <n v="0"/>
    <n v="15.552000000000001"/>
  </r>
  <r>
    <x v="1"/>
    <s v="DK-12895"/>
    <s v="Dana Kaydos"/>
    <x v="1"/>
    <s v="United States"/>
    <x v="54"/>
    <x v="24"/>
    <n v="37064"/>
    <x v="2"/>
    <s v="OFF-PA-10004888"/>
    <x v="1"/>
    <x v="10"/>
    <s v="Xerox 217"/>
    <x v="2626"/>
    <n v="1"/>
    <n v="0.2"/>
    <n v="1.8144"/>
  </r>
  <r>
    <x v="1"/>
    <s v="LC-16870"/>
    <s v="Lena Cacioppo"/>
    <x v="1"/>
    <s v="United States"/>
    <x v="0"/>
    <x v="0"/>
    <n v="60653"/>
    <x v="0"/>
    <s v="OFF-PA-10004888"/>
    <x v="1"/>
    <x v="10"/>
    <s v="Xerox 217"/>
    <x v="3995"/>
    <n v="4"/>
    <n v="0.2"/>
    <n v="7.2576000000000001"/>
  </r>
  <r>
    <x v="0"/>
    <s v="KF-16285"/>
    <s v="Karen Ferguson"/>
    <x v="2"/>
    <s v="United States"/>
    <x v="1"/>
    <x v="1"/>
    <n v="92105"/>
    <x v="1"/>
    <s v="OFF-PA-10004888"/>
    <x v="1"/>
    <x v="10"/>
    <s v="Xerox 217"/>
    <x v="4025"/>
    <n v="3"/>
    <n v="0"/>
    <n v="9.3312000000000008"/>
  </r>
  <r>
    <x v="1"/>
    <s v="EM-14140"/>
    <s v="Eugene Moren"/>
    <x v="2"/>
    <s v="United States"/>
    <x v="263"/>
    <x v="14"/>
    <n v="54880"/>
    <x v="0"/>
    <s v="OFF-PA-10004888"/>
    <x v="1"/>
    <x v="10"/>
    <s v="Xerox 217"/>
    <x v="3946"/>
    <n v="7"/>
    <n v="0"/>
    <n v="21.772800000000004"/>
  </r>
  <r>
    <x v="1"/>
    <s v="XP-21865"/>
    <s v="Xylona Preis"/>
    <x v="1"/>
    <s v="United States"/>
    <x v="150"/>
    <x v="16"/>
    <n v="7109"/>
    <x v="3"/>
    <s v="OFF-PA-10004888"/>
    <x v="1"/>
    <x v="10"/>
    <s v="Xerox 217"/>
    <x v="3991"/>
    <n v="1"/>
    <n v="0"/>
    <n v="3.1104000000000003"/>
  </r>
  <r>
    <x v="3"/>
    <s v="CM-12115"/>
    <s v="Chad McGuire"/>
    <x v="1"/>
    <s v="United States"/>
    <x v="6"/>
    <x v="3"/>
    <n v="10011"/>
    <x v="3"/>
    <s v="OFF-PA-10004911"/>
    <x v="1"/>
    <x v="10"/>
    <s v="Rediform S.O.S. 1-Up Phone Message Bk, 4-1/4x3-1/16 Bk, 1 Form/Pg, 40 Messages/Bk, 3/Pk"/>
    <x v="4383"/>
    <n v="8"/>
    <n v="0"/>
    <n v="36.019200000000005"/>
  </r>
  <r>
    <x v="2"/>
    <s v="SH-20395"/>
    <s v="Shahid Hopkins"/>
    <x v="1"/>
    <s v="United States"/>
    <x v="6"/>
    <x v="3"/>
    <n v="10024"/>
    <x v="3"/>
    <s v="OFF-PA-10004911"/>
    <x v="1"/>
    <x v="10"/>
    <s v="Rediform S.O.S. 1-Up Phone Message Bk, 4-1/4x3-1/16 Bk, 1 Form/Pg, 40 Messages/Bk, 3/Pk"/>
    <x v="4384"/>
    <n v="2"/>
    <n v="0"/>
    <n v="9.0048000000000012"/>
  </r>
  <r>
    <x v="1"/>
    <s v="PS-18760"/>
    <s v="Pamela Stobb"/>
    <x v="1"/>
    <s v="United States"/>
    <x v="5"/>
    <x v="1"/>
    <n v="90008"/>
    <x v="1"/>
    <s v="OFF-PA-10004911"/>
    <x v="1"/>
    <x v="10"/>
    <s v="Rediform S.O.S. 1-Up Phone Message Bk, 4-1/4x3-1/16 Bk, 1 Form/Pg, 40 Messages/Bk, 3/Pk"/>
    <x v="4385"/>
    <n v="3"/>
    <n v="0"/>
    <n v="13.507200000000001"/>
  </r>
  <r>
    <x v="1"/>
    <s v="SM-20950"/>
    <s v="Suzanne McNair"/>
    <x v="0"/>
    <s v="United States"/>
    <x v="5"/>
    <x v="1"/>
    <n v="90004"/>
    <x v="1"/>
    <s v="OFF-PA-10004911"/>
    <x v="1"/>
    <x v="10"/>
    <s v="Rediform S.O.S. 1-Up Phone Message Bk, 4-1/4x3-1/16 Bk, 1 Form/Pg, 40 Messages/Bk, 3/Pk"/>
    <x v="4386"/>
    <n v="4"/>
    <n v="0"/>
    <n v="18.009600000000002"/>
  </r>
  <r>
    <x v="1"/>
    <s v="BD-11320"/>
    <s v="Bill Donatelli"/>
    <x v="1"/>
    <s v="United States"/>
    <x v="5"/>
    <x v="1"/>
    <n v="90004"/>
    <x v="1"/>
    <s v="OFF-PA-10004911"/>
    <x v="1"/>
    <x v="10"/>
    <s v="Rediform S.O.S. 1-Up Phone Message Bk, 4-1/4x3-1/16 Bk, 1 Form/Pg, 40 Messages/Bk, 3/Pk"/>
    <x v="4386"/>
    <n v="4"/>
    <n v="0"/>
    <n v="18.009600000000002"/>
  </r>
  <r>
    <x v="3"/>
    <s v="EM-14065"/>
    <s v="Erin Mull"/>
    <x v="1"/>
    <s v="United States"/>
    <x v="13"/>
    <x v="9"/>
    <n v="28540"/>
    <x v="2"/>
    <s v="OFF-PA-10004947"/>
    <x v="1"/>
    <x v="10"/>
    <s v="Easy-staple paper"/>
    <x v="2059"/>
    <n v="3"/>
    <n v="0.2"/>
    <n v="3.2099999999999982"/>
  </r>
  <r>
    <x v="1"/>
    <s v="PL-18925"/>
    <s v="Paul Lucas"/>
    <x v="2"/>
    <s v="United States"/>
    <x v="5"/>
    <x v="1"/>
    <n v="90049"/>
    <x v="1"/>
    <s v="OFF-PA-10004947"/>
    <x v="1"/>
    <x v="10"/>
    <s v="Easy-staple paper"/>
    <x v="2359"/>
    <n v="5"/>
    <n v="0"/>
    <n v="9.629999999999999"/>
  </r>
  <r>
    <x v="3"/>
    <s v="AI-10855"/>
    <s v="Arianne Irving"/>
    <x v="1"/>
    <s v="United States"/>
    <x v="5"/>
    <x v="1"/>
    <n v="90036"/>
    <x v="1"/>
    <s v="OFF-PA-10004947"/>
    <x v="1"/>
    <x v="10"/>
    <s v="Easy-staple paper"/>
    <x v="2058"/>
    <n v="4"/>
    <n v="0"/>
    <n v="7.7039999999999988"/>
  </r>
  <r>
    <x v="1"/>
    <s v="CD-11920"/>
    <s v="Carlos Daly"/>
    <x v="1"/>
    <s v="United States"/>
    <x v="6"/>
    <x v="3"/>
    <n v="10024"/>
    <x v="3"/>
    <s v="OFF-PA-10004948"/>
    <x v="1"/>
    <x v="10"/>
    <s v="Xerox 190"/>
    <x v="744"/>
    <n v="5"/>
    <n v="0"/>
    <n v="11.703000000000001"/>
  </r>
  <r>
    <x v="0"/>
    <s v="SG-20080"/>
    <s v="Sandra Glassco"/>
    <x v="1"/>
    <s v="United States"/>
    <x v="11"/>
    <x v="8"/>
    <n v="98105"/>
    <x v="1"/>
    <s v="OFF-PA-10004948"/>
    <x v="1"/>
    <x v="10"/>
    <s v="Xerox 190"/>
    <x v="3929"/>
    <n v="1"/>
    <n v="0"/>
    <n v="2.3406000000000002"/>
  </r>
  <r>
    <x v="3"/>
    <s v="RC-19960"/>
    <s v="Ryan Crowe"/>
    <x v="1"/>
    <s v="United States"/>
    <x v="32"/>
    <x v="22"/>
    <n v="43229"/>
    <x v="3"/>
    <s v="OFF-PA-10004965"/>
    <x v="1"/>
    <x v="10"/>
    <s v="Xerox 1921"/>
    <x v="1053"/>
    <n v="3"/>
    <n v="0.2"/>
    <n v="7.4924999999999988"/>
  </r>
  <r>
    <x v="2"/>
    <s v="ZD-21925"/>
    <s v="Zuschuss Donatelli"/>
    <x v="1"/>
    <s v="United States"/>
    <x v="13"/>
    <x v="10"/>
    <n v="32216"/>
    <x v="2"/>
    <s v="OFF-PA-10004965"/>
    <x v="1"/>
    <x v="10"/>
    <s v="Xerox 1921"/>
    <x v="4387"/>
    <n v="2"/>
    <n v="0.2"/>
    <n v="4.9949999999999992"/>
  </r>
  <r>
    <x v="1"/>
    <s v="AH-10585"/>
    <s v="Angele Hood"/>
    <x v="1"/>
    <s v="United States"/>
    <x v="0"/>
    <x v="0"/>
    <n v="60623"/>
    <x v="0"/>
    <s v="OFF-PA-10004965"/>
    <x v="1"/>
    <x v="10"/>
    <s v="Xerox 1921"/>
    <x v="4387"/>
    <n v="2"/>
    <n v="0.2"/>
    <n v="4.9949999999999992"/>
  </r>
  <r>
    <x v="1"/>
    <s v="SS-20875"/>
    <s v="Sung Shariari"/>
    <x v="1"/>
    <s v="United States"/>
    <x v="19"/>
    <x v="12"/>
    <n v="75220"/>
    <x v="0"/>
    <s v="OFF-PA-10004971"/>
    <x v="1"/>
    <x v="10"/>
    <s v="Xerox 196"/>
    <x v="4097"/>
    <n v="1"/>
    <n v="0.2"/>
    <n v="1.6762000000000001"/>
  </r>
  <r>
    <x v="0"/>
    <s v="AB-10165"/>
    <s v="Alan Barnes"/>
    <x v="1"/>
    <s v="United States"/>
    <x v="306"/>
    <x v="22"/>
    <n v="43615"/>
    <x v="3"/>
    <s v="OFF-PA-10004971"/>
    <x v="1"/>
    <x v="10"/>
    <s v="Xerox 196"/>
    <x v="3986"/>
    <n v="3"/>
    <n v="0.2"/>
    <n v="5.0286000000000008"/>
  </r>
  <r>
    <x v="0"/>
    <s v="NC-18340"/>
    <s v="Nat Carroll"/>
    <x v="1"/>
    <s v="United States"/>
    <x v="6"/>
    <x v="3"/>
    <n v="10035"/>
    <x v="3"/>
    <s v="OFF-PA-10004971"/>
    <x v="1"/>
    <x v="10"/>
    <s v="Xerox 196"/>
    <x v="3975"/>
    <n v="2"/>
    <n v="0"/>
    <n v="5.6644000000000005"/>
  </r>
  <r>
    <x v="1"/>
    <s v="RW-19690"/>
    <s v="Robert Waldorf"/>
    <x v="1"/>
    <s v="United States"/>
    <x v="3"/>
    <x v="33"/>
    <n v="47905"/>
    <x v="0"/>
    <s v="OFF-PA-10004971"/>
    <x v="1"/>
    <x v="10"/>
    <s v="Xerox 196"/>
    <x v="3958"/>
    <n v="1"/>
    <n v="0"/>
    <n v="2.8322000000000003"/>
  </r>
  <r>
    <x v="3"/>
    <s v="JF-15355"/>
    <s v="Jay Fein"/>
    <x v="1"/>
    <s v="United States"/>
    <x v="1"/>
    <x v="1"/>
    <n v="92105"/>
    <x v="1"/>
    <s v="OFF-PA-10004971"/>
    <x v="1"/>
    <x v="10"/>
    <s v="Xerox 196"/>
    <x v="3975"/>
    <n v="2"/>
    <n v="0"/>
    <n v="5.6644000000000005"/>
  </r>
  <r>
    <x v="3"/>
    <s v="DO-13435"/>
    <s v="Denny Ordway"/>
    <x v="1"/>
    <s v="United States"/>
    <x v="5"/>
    <x v="1"/>
    <n v="90036"/>
    <x v="1"/>
    <s v="OFF-PA-10004971"/>
    <x v="1"/>
    <x v="10"/>
    <s v="Xerox 196"/>
    <x v="1830"/>
    <n v="3"/>
    <n v="0"/>
    <n v="8.4966000000000008"/>
  </r>
  <r>
    <x v="3"/>
    <s v="SU-20665"/>
    <s v="Stephanie Ulpright"/>
    <x v="2"/>
    <s v="United States"/>
    <x v="0"/>
    <x v="0"/>
    <n v="60653"/>
    <x v="0"/>
    <s v="OFF-PA-10004971"/>
    <x v="1"/>
    <x v="10"/>
    <s v="Xerox 196"/>
    <x v="3960"/>
    <n v="2"/>
    <n v="0.2"/>
    <n v="3.3524000000000003"/>
  </r>
  <r>
    <x v="1"/>
    <s v="NK-18490"/>
    <s v="Neil Knudson"/>
    <x v="2"/>
    <s v="United States"/>
    <x v="18"/>
    <x v="13"/>
    <n v="19140"/>
    <x v="3"/>
    <s v="OFF-PA-10004971"/>
    <x v="1"/>
    <x v="10"/>
    <s v="Xerox 196"/>
    <x v="3984"/>
    <n v="4"/>
    <n v="0.2"/>
    <n v="6.7048000000000005"/>
  </r>
  <r>
    <x v="1"/>
    <s v="MK-18160"/>
    <s v="Mike Kennedy"/>
    <x v="1"/>
    <s v="United States"/>
    <x v="369"/>
    <x v="17"/>
    <n v="23602"/>
    <x v="2"/>
    <s v="OFF-PA-10004983"/>
    <x v="1"/>
    <x v="10"/>
    <s v="Xerox 23"/>
    <x v="2190"/>
    <n v="5"/>
    <n v="0"/>
    <n v="15.552000000000001"/>
  </r>
  <r>
    <x v="1"/>
    <s v="MK-17905"/>
    <s v="Michael Kennedy"/>
    <x v="0"/>
    <s v="United States"/>
    <x v="13"/>
    <x v="10"/>
    <n v="32216"/>
    <x v="2"/>
    <s v="OFF-PA-10004983"/>
    <x v="1"/>
    <x v="10"/>
    <s v="Xerox 23"/>
    <x v="3993"/>
    <n v="6"/>
    <n v="0.2"/>
    <n v="10.8864"/>
  </r>
  <r>
    <x v="1"/>
    <s v="JM-15265"/>
    <s v="Janet Molinari"/>
    <x v="0"/>
    <s v="United States"/>
    <x v="5"/>
    <x v="1"/>
    <n v="90036"/>
    <x v="1"/>
    <s v="OFF-PA-10004983"/>
    <x v="1"/>
    <x v="10"/>
    <s v="Xerox 23"/>
    <x v="2191"/>
    <n v="4"/>
    <n v="0"/>
    <n v="12.441600000000001"/>
  </r>
  <r>
    <x v="3"/>
    <s v="CP-12085"/>
    <s v="Cathy Prescott"/>
    <x v="0"/>
    <s v="United States"/>
    <x v="33"/>
    <x v="19"/>
    <n v="65807"/>
    <x v="0"/>
    <s v="OFF-PA-10004983"/>
    <x v="1"/>
    <x v="10"/>
    <s v="Xerox 23"/>
    <x v="2190"/>
    <n v="5"/>
    <n v="0"/>
    <n v="15.552000000000001"/>
  </r>
  <r>
    <x v="0"/>
    <s v="LW-17215"/>
    <s v="Luke Weiss"/>
    <x v="1"/>
    <s v="United States"/>
    <x v="187"/>
    <x v="3"/>
    <n v="14609"/>
    <x v="3"/>
    <s v="OFF-PA-10004983"/>
    <x v="1"/>
    <x v="10"/>
    <s v="Xerox 23"/>
    <x v="2189"/>
    <n v="2"/>
    <n v="0"/>
    <n v="6.2208000000000006"/>
  </r>
  <r>
    <x v="3"/>
    <s v="DB-12970"/>
    <s v="Darren Budd"/>
    <x v="0"/>
    <s v="United States"/>
    <x v="5"/>
    <x v="1"/>
    <n v="90045"/>
    <x v="1"/>
    <s v="OFF-PA-10004983"/>
    <x v="1"/>
    <x v="10"/>
    <s v="Xerox 23"/>
    <x v="3991"/>
    <n v="1"/>
    <n v="0"/>
    <n v="3.1104000000000003"/>
  </r>
  <r>
    <x v="1"/>
    <s v="AH-10210"/>
    <s v="Alan Hwang"/>
    <x v="1"/>
    <s v="United States"/>
    <x v="222"/>
    <x v="24"/>
    <n v="37211"/>
    <x v="2"/>
    <s v="OFF-PA-10004996"/>
    <x v="1"/>
    <x v="10"/>
    <s v="Speediset Carbonless Redi-Letter 7&quot; x 8 1/2&quot;"/>
    <x v="4388"/>
    <n v="2"/>
    <n v="0.2"/>
    <n v="5.5673999999999992"/>
  </r>
  <r>
    <x v="1"/>
    <s v="JA-15970"/>
    <s v="Joseph Airdo"/>
    <x v="1"/>
    <s v="United States"/>
    <x v="375"/>
    <x v="3"/>
    <n v="10550"/>
    <x v="3"/>
    <s v="OFF-PA-10004996"/>
    <x v="1"/>
    <x v="10"/>
    <s v="Speediset Carbonless Redi-Letter 7&quot; x 8 1/2&quot;"/>
    <x v="4389"/>
    <n v="5"/>
    <n v="0"/>
    <n v="24.2285"/>
  </r>
  <r>
    <x v="1"/>
    <s v="CC-12685"/>
    <s v="Craig Carroll"/>
    <x v="1"/>
    <s v="United States"/>
    <x v="36"/>
    <x v="21"/>
    <n v="42420"/>
    <x v="2"/>
    <s v="OFF-PA-10004996"/>
    <x v="1"/>
    <x v="10"/>
    <s v="Speediset Carbonless Redi-Letter 7&quot; x 8 1/2&quot;"/>
    <x v="4389"/>
    <n v="5"/>
    <n v="0"/>
    <n v="24.2285"/>
  </r>
  <r>
    <x v="3"/>
    <s v="SC-20770"/>
    <s v="Stewart Carmichael"/>
    <x v="0"/>
    <s v="United States"/>
    <x v="18"/>
    <x v="13"/>
    <n v="19134"/>
    <x v="3"/>
    <s v="OFF-PA-10004996"/>
    <x v="1"/>
    <x v="10"/>
    <s v="Speediset Carbonless Redi-Letter 7&quot; x 8 1/2&quot;"/>
    <x v="4390"/>
    <n v="5"/>
    <n v="0.2"/>
    <n v="13.918499999999998"/>
  </r>
  <r>
    <x v="3"/>
    <s v="SH-19975"/>
    <s v="Sally Hughsby"/>
    <x v="0"/>
    <s v="United States"/>
    <x v="99"/>
    <x v="14"/>
    <n v="53209"/>
    <x v="0"/>
    <s v="OFF-PA-10004996"/>
    <x v="1"/>
    <x v="10"/>
    <s v="Speediset Carbonless Redi-Letter 7&quot; x 8 1/2&quot;"/>
    <x v="4391"/>
    <n v="2"/>
    <n v="0"/>
    <n v="9.6913999999999998"/>
  </r>
  <r>
    <x v="3"/>
    <s v="CS-12250"/>
    <s v="Chris Selesnick"/>
    <x v="0"/>
    <s v="United States"/>
    <x v="242"/>
    <x v="2"/>
    <n v="71111"/>
    <x v="2"/>
    <s v="OFF-ST-10000025"/>
    <x v="1"/>
    <x v="11"/>
    <s v="Fellowes Stor/Drawer Steel Plus Storage Drawers"/>
    <x v="4392"/>
    <n v="6"/>
    <n v="0"/>
    <n v="34.354799999999955"/>
  </r>
  <r>
    <x v="3"/>
    <s v="RW-19690"/>
    <s v="Robert Waldorf"/>
    <x v="1"/>
    <s v="United States"/>
    <x v="33"/>
    <x v="19"/>
    <n v="65807"/>
    <x v="0"/>
    <s v="OFF-ST-10000025"/>
    <x v="1"/>
    <x v="11"/>
    <s v="Fellowes Stor/Drawer Steel Plus Storage Drawers"/>
    <x v="4393"/>
    <n v="3"/>
    <n v="0"/>
    <n v="17.177399999999977"/>
  </r>
  <r>
    <x v="3"/>
    <s v="CT-11995"/>
    <s v="Carol Triggs"/>
    <x v="1"/>
    <s v="United States"/>
    <x v="201"/>
    <x v="33"/>
    <n v="46203"/>
    <x v="0"/>
    <s v="OFF-ST-10000025"/>
    <x v="1"/>
    <x v="11"/>
    <s v="Fellowes Stor/Drawer Steel Plus Storage Drawers"/>
    <x v="4394"/>
    <n v="2"/>
    <n v="0"/>
    <n v="11.451599999999985"/>
  </r>
  <r>
    <x v="3"/>
    <s v="DB-12970"/>
    <s v="Darren Budd"/>
    <x v="0"/>
    <s v="United States"/>
    <x v="5"/>
    <x v="1"/>
    <n v="90004"/>
    <x v="1"/>
    <s v="OFF-ST-10000025"/>
    <x v="1"/>
    <x v="11"/>
    <s v="Fellowes Stor/Drawer Steel Plus Storage Drawers"/>
    <x v="4395"/>
    <n v="8"/>
    <n v="0"/>
    <n v="45.80639999999994"/>
  </r>
  <r>
    <x v="1"/>
    <s v="BG-11035"/>
    <s v="Barry Gonzalez"/>
    <x v="1"/>
    <s v="United States"/>
    <x v="176"/>
    <x v="12"/>
    <n v="78745"/>
    <x v="0"/>
    <s v="OFF-ST-10000025"/>
    <x v="1"/>
    <x v="11"/>
    <s v="Fellowes Stor/Drawer Steel Plus Storage Drawers"/>
    <x v="4396"/>
    <n v="2"/>
    <n v="0.2"/>
    <n v="-26.720400000000019"/>
  </r>
  <r>
    <x v="0"/>
    <s v="JG-15160"/>
    <s v="James Galang"/>
    <x v="1"/>
    <s v="United States"/>
    <x v="321"/>
    <x v="40"/>
    <n v="83201"/>
    <x v="1"/>
    <s v="OFF-ST-10000025"/>
    <x v="1"/>
    <x v="11"/>
    <s v="Fellowes Stor/Drawer Steel Plus Storage Drawers"/>
    <x v="4397"/>
    <n v="5"/>
    <n v="0"/>
    <n v="28.628999999999962"/>
  </r>
  <r>
    <x v="0"/>
    <s v="JK-15730"/>
    <s v="Joe Kamberova"/>
    <x v="1"/>
    <s v="United States"/>
    <x v="77"/>
    <x v="0"/>
    <n v="60016"/>
    <x v="0"/>
    <s v="OFF-ST-10000025"/>
    <x v="1"/>
    <x v="11"/>
    <s v="Fellowes Stor/Drawer Steel Plus Storage Drawers"/>
    <x v="4398"/>
    <n v="5"/>
    <n v="0.2"/>
    <n v="-66.801000000000045"/>
  </r>
  <r>
    <x v="3"/>
    <s v="CM-11815"/>
    <s v="Candace McMahon"/>
    <x v="0"/>
    <s v="United States"/>
    <x v="11"/>
    <x v="8"/>
    <n v="98115"/>
    <x v="1"/>
    <s v="OFF-ST-10000025"/>
    <x v="1"/>
    <x v="11"/>
    <s v="Fellowes Stor/Drawer Steel Plus Storage Drawers"/>
    <x v="4392"/>
    <n v="6"/>
    <n v="0"/>
    <n v="34.354799999999955"/>
  </r>
  <r>
    <x v="1"/>
    <s v="MP-17965"/>
    <s v="Michael Paige"/>
    <x v="0"/>
    <s v="United States"/>
    <x v="15"/>
    <x v="6"/>
    <n v="48205"/>
    <x v="0"/>
    <s v="OFF-ST-10000036"/>
    <x v="1"/>
    <x v="11"/>
    <s v="Recycled Data-Pak for Archival Bound Computer Printouts, 12-1/2 x 12-1/2 x 16"/>
    <x v="4399"/>
    <n v="3"/>
    <n v="0"/>
    <n v="80.019899999999993"/>
  </r>
  <r>
    <x v="1"/>
    <s v="HR-14830"/>
    <s v="Harold Ryan"/>
    <x v="0"/>
    <s v="United States"/>
    <x v="11"/>
    <x v="8"/>
    <n v="98103"/>
    <x v="1"/>
    <s v="OFF-ST-10000036"/>
    <x v="1"/>
    <x v="11"/>
    <s v="Recycled Data-Pak for Archival Bound Computer Printouts, 12-1/2 x 12-1/2 x 16"/>
    <x v="4400"/>
    <n v="2"/>
    <n v="0"/>
    <n v="53.346599999999995"/>
  </r>
  <r>
    <x v="1"/>
    <s v="BV-11245"/>
    <s v="Benjamin Venier"/>
    <x v="0"/>
    <s v="United States"/>
    <x v="173"/>
    <x v="3"/>
    <n v="11572"/>
    <x v="3"/>
    <s v="OFF-ST-10000036"/>
    <x v="1"/>
    <x v="11"/>
    <s v="Recycled Data-Pak for Archival Bound Computer Printouts, 12-1/2 x 12-1/2 x 16"/>
    <x v="4399"/>
    <n v="3"/>
    <n v="0"/>
    <n v="80.019899999999993"/>
  </r>
  <r>
    <x v="0"/>
    <s v="VP-21760"/>
    <s v="Victoria Pisteka"/>
    <x v="0"/>
    <s v="United States"/>
    <x v="44"/>
    <x v="12"/>
    <n v="78521"/>
    <x v="0"/>
    <s v="OFF-ST-10000036"/>
    <x v="1"/>
    <x v="11"/>
    <s v="Recycled Data-Pak for Archival Bound Computer Printouts, 12-1/2 x 12-1/2 x 16"/>
    <x v="4401"/>
    <n v="3"/>
    <n v="0.2"/>
    <n v="20.745899999999985"/>
  </r>
  <r>
    <x v="3"/>
    <s v="CW-11905"/>
    <s v="Carl Weiss"/>
    <x v="2"/>
    <s v="United States"/>
    <x v="166"/>
    <x v="5"/>
    <n v="2920"/>
    <x v="3"/>
    <s v="OFF-ST-10000036"/>
    <x v="1"/>
    <x v="11"/>
    <s v="Recycled Data-Pak for Archival Bound Computer Printouts, 12-1/2 x 12-1/2 x 16"/>
    <x v="4402"/>
    <n v="6"/>
    <n v="0"/>
    <n v="160.03979999999999"/>
  </r>
  <r>
    <x v="1"/>
    <s v="SC-20845"/>
    <s v="Sung Chung"/>
    <x v="1"/>
    <s v="United States"/>
    <x v="98"/>
    <x v="7"/>
    <n v="80027"/>
    <x v="1"/>
    <s v="OFF-ST-10000036"/>
    <x v="1"/>
    <x v="11"/>
    <s v="Recycled Data-Pak for Archival Bound Computer Printouts, 12-1/2 x 12-1/2 x 16"/>
    <x v="4401"/>
    <n v="3"/>
    <n v="0.2"/>
    <n v="20.745899999999985"/>
  </r>
  <r>
    <x v="1"/>
    <s v="RA-19945"/>
    <s v="Ryan Akin"/>
    <x v="1"/>
    <s v="United States"/>
    <x v="504"/>
    <x v="1"/>
    <n v="92563"/>
    <x v="1"/>
    <s v="OFF-ST-10000046"/>
    <x v="1"/>
    <x v="11"/>
    <s v="Fellowes Super Stor/Drawer Files"/>
    <x v="4403"/>
    <n v="3"/>
    <n v="0"/>
    <n v="92.083500000000015"/>
  </r>
  <r>
    <x v="1"/>
    <s v="TM-21010"/>
    <s v="Tamara Manning"/>
    <x v="1"/>
    <s v="United States"/>
    <x v="89"/>
    <x v="28"/>
    <n v="84057"/>
    <x v="1"/>
    <s v="OFF-ST-10000046"/>
    <x v="1"/>
    <x v="11"/>
    <s v="Fellowes Super Stor/Drawer Files"/>
    <x v="4404"/>
    <n v="2"/>
    <n v="0"/>
    <n v="61.38900000000001"/>
  </r>
  <r>
    <x v="1"/>
    <s v="TT-21265"/>
    <s v="Tim Taslimi"/>
    <x v="0"/>
    <s v="United States"/>
    <x v="5"/>
    <x v="1"/>
    <n v="90045"/>
    <x v="1"/>
    <s v="OFF-ST-10000046"/>
    <x v="1"/>
    <x v="11"/>
    <s v="Fellowes Super Stor/Drawer Files"/>
    <x v="4404"/>
    <n v="2"/>
    <n v="0"/>
    <n v="61.38900000000001"/>
  </r>
  <r>
    <x v="1"/>
    <s v="DK-12985"/>
    <s v="Darren Koutras"/>
    <x v="1"/>
    <s v="United States"/>
    <x v="0"/>
    <x v="0"/>
    <n v="60610"/>
    <x v="0"/>
    <s v="OFF-ST-10000046"/>
    <x v="1"/>
    <x v="11"/>
    <s v="Fellowes Super Stor/Drawer Files"/>
    <x v="4405"/>
    <n v="5"/>
    <n v="0.2"/>
    <n v="-8.0774999999999864"/>
  </r>
  <r>
    <x v="1"/>
    <s v="NF-18595"/>
    <s v="Nicole Fjeld"/>
    <x v="2"/>
    <s v="United States"/>
    <x v="11"/>
    <x v="8"/>
    <n v="98105"/>
    <x v="1"/>
    <s v="OFF-ST-10000046"/>
    <x v="1"/>
    <x v="11"/>
    <s v="Fellowes Super Stor/Drawer Files"/>
    <x v="4404"/>
    <n v="2"/>
    <n v="0"/>
    <n v="61.38900000000001"/>
  </r>
  <r>
    <x v="1"/>
    <s v="SO-20335"/>
    <s v="Sean O'Donnell"/>
    <x v="1"/>
    <s v="United States"/>
    <x v="23"/>
    <x v="24"/>
    <n v="38401"/>
    <x v="2"/>
    <s v="OFF-ST-10000046"/>
    <x v="1"/>
    <x v="11"/>
    <s v="Fellowes Super Stor/Drawer Files"/>
    <x v="4406"/>
    <n v="2"/>
    <n v="0.2"/>
    <n v="-3.2309999999999945"/>
  </r>
  <r>
    <x v="1"/>
    <s v="AH-10030"/>
    <s v="Aaron Hawkins"/>
    <x v="0"/>
    <s v="United States"/>
    <x v="2"/>
    <x v="1"/>
    <n v="94122"/>
    <x v="1"/>
    <s v="OFF-ST-10000046"/>
    <x v="1"/>
    <x v="11"/>
    <s v="Fellowes Super Stor/Drawer Files"/>
    <x v="4404"/>
    <n v="2"/>
    <n v="0"/>
    <n v="61.38900000000001"/>
  </r>
  <r>
    <x v="1"/>
    <s v="EB-14170"/>
    <s v="Evan Bailliet"/>
    <x v="1"/>
    <s v="United States"/>
    <x v="11"/>
    <x v="8"/>
    <n v="98115"/>
    <x v="1"/>
    <s v="OFF-ST-10000046"/>
    <x v="1"/>
    <x v="11"/>
    <s v="Fellowes Super Stor/Drawer Files"/>
    <x v="4407"/>
    <n v="5"/>
    <n v="0"/>
    <n v="153.47250000000003"/>
  </r>
  <r>
    <x v="1"/>
    <s v="AG-10495"/>
    <s v="Andrew Gjertsen"/>
    <x v="0"/>
    <s v="United States"/>
    <x v="265"/>
    <x v="10"/>
    <n v="33710"/>
    <x v="2"/>
    <s v="OFF-ST-10000046"/>
    <x v="1"/>
    <x v="11"/>
    <s v="Fellowes Super Stor/Drawer Files"/>
    <x v="4408"/>
    <n v="4"/>
    <n v="0.2"/>
    <n v="-6.4619999999999891"/>
  </r>
  <r>
    <x v="3"/>
    <s v="PK-19075"/>
    <s v="Pete Kriz"/>
    <x v="1"/>
    <s v="United States"/>
    <x v="15"/>
    <x v="6"/>
    <n v="48227"/>
    <x v="0"/>
    <s v="OFF-ST-10000060"/>
    <x v="1"/>
    <x v="11"/>
    <s v="Fellowes Bankers Box Staxonsteel Drawer File/Stacking System"/>
    <x v="4409"/>
    <n v="3"/>
    <n v="0"/>
    <n v="23.392800000000008"/>
  </r>
  <r>
    <x v="1"/>
    <s v="IM-15070"/>
    <s v="Irene Maddox"/>
    <x v="1"/>
    <s v="United States"/>
    <x v="6"/>
    <x v="3"/>
    <n v="10009"/>
    <x v="3"/>
    <s v="OFF-ST-10000060"/>
    <x v="1"/>
    <x v="11"/>
    <s v="Fellowes Bankers Box Staxonsteel Drawer File/Stacking System"/>
    <x v="4410"/>
    <n v="5"/>
    <n v="0"/>
    <n v="38.988000000000014"/>
  </r>
  <r>
    <x v="3"/>
    <s v="BP-11185"/>
    <s v="Ben Peterman"/>
    <x v="0"/>
    <s v="United States"/>
    <x v="11"/>
    <x v="8"/>
    <n v="98103"/>
    <x v="1"/>
    <s v="OFF-ST-10000060"/>
    <x v="1"/>
    <x v="11"/>
    <s v="Fellowes Bankers Box Staxonsteel Drawer File/Stacking System"/>
    <x v="4410"/>
    <n v="5"/>
    <n v="0"/>
    <n v="38.988000000000014"/>
  </r>
  <r>
    <x v="1"/>
    <s v="TS-21340"/>
    <s v="Toby Swindell"/>
    <x v="1"/>
    <s v="United States"/>
    <x v="5"/>
    <x v="1"/>
    <n v="90036"/>
    <x v="1"/>
    <s v="OFF-ST-10000060"/>
    <x v="1"/>
    <x v="11"/>
    <s v="Fellowes Bankers Box Staxonsteel Drawer File/Stacking System"/>
    <x v="4411"/>
    <n v="7"/>
    <n v="0"/>
    <n v="54.583200000000019"/>
  </r>
  <r>
    <x v="3"/>
    <s v="MV-17485"/>
    <s v="Mark Van Huff"/>
    <x v="1"/>
    <s v="United States"/>
    <x v="34"/>
    <x v="20"/>
    <n v="85204"/>
    <x v="1"/>
    <s v="OFF-ST-10000060"/>
    <x v="1"/>
    <x v="11"/>
    <s v="Fellowes Bankers Box Staxonsteel Drawer File/Stacking System"/>
    <x v="4412"/>
    <n v="8"/>
    <n v="0.2"/>
    <n v="-41.587199999999996"/>
  </r>
  <r>
    <x v="3"/>
    <s v="TP-21130"/>
    <s v="Theone Pippenger"/>
    <x v="1"/>
    <s v="United States"/>
    <x v="325"/>
    <x v="21"/>
    <n v="40324"/>
    <x v="2"/>
    <s v="OFF-ST-10000060"/>
    <x v="1"/>
    <x v="11"/>
    <s v="Fellowes Bankers Box Staxonsteel Drawer File/Stacking System"/>
    <x v="4413"/>
    <n v="9"/>
    <n v="0"/>
    <n v="70.178400000000025"/>
  </r>
  <r>
    <x v="3"/>
    <s v="JC-15775"/>
    <s v="John Castell"/>
    <x v="1"/>
    <s v="United States"/>
    <x v="18"/>
    <x v="13"/>
    <n v="19143"/>
    <x v="3"/>
    <s v="OFF-ST-10000060"/>
    <x v="1"/>
    <x v="11"/>
    <s v="Fellowes Bankers Box Staxonsteel Drawer File/Stacking System"/>
    <x v="4414"/>
    <n v="5"/>
    <n v="0.2"/>
    <n v="-25.992000000000004"/>
  </r>
  <r>
    <x v="1"/>
    <s v="TB-21175"/>
    <s v="Thomas Boland"/>
    <x v="0"/>
    <s v="United States"/>
    <x v="294"/>
    <x v="9"/>
    <n v="27893"/>
    <x v="2"/>
    <s v="OFF-ST-10000060"/>
    <x v="1"/>
    <x v="11"/>
    <s v="Fellowes Bankers Box Staxonsteel Drawer File/Stacking System"/>
    <x v="4415"/>
    <n v="1"/>
    <n v="0.2"/>
    <n v="-5.1983999999999995"/>
  </r>
  <r>
    <x v="1"/>
    <s v="KT-16480"/>
    <s v="Kean Thornton"/>
    <x v="1"/>
    <s v="United States"/>
    <x v="29"/>
    <x v="7"/>
    <n v="80219"/>
    <x v="1"/>
    <s v="OFF-ST-10000078"/>
    <x v="1"/>
    <x v="11"/>
    <s v="Tennsco 6- and 18-Compartment Lockers"/>
    <x v="4416"/>
    <n v="3"/>
    <n v="0.2"/>
    <n v="-15.910200000000088"/>
  </r>
  <r>
    <x v="1"/>
    <s v="BM-11650"/>
    <s v="Brian Moss"/>
    <x v="0"/>
    <s v="United States"/>
    <x v="32"/>
    <x v="33"/>
    <n v="47201"/>
    <x v="0"/>
    <s v="OFF-ST-10000078"/>
    <x v="1"/>
    <x v="11"/>
    <s v="Tennsco 6- and 18-Compartment Lockers"/>
    <x v="4417"/>
    <n v="2"/>
    <n v="0"/>
    <n v="95.461199999999963"/>
  </r>
  <r>
    <x v="3"/>
    <s v="RR-19525"/>
    <s v="Rick Reed"/>
    <x v="0"/>
    <s v="United States"/>
    <x v="202"/>
    <x v="26"/>
    <n v="1852"/>
    <x v="3"/>
    <s v="OFF-ST-10000078"/>
    <x v="1"/>
    <x v="11"/>
    <s v="Tennsco 6- and 18-Compartment Lockers"/>
    <x v="4418"/>
    <n v="5"/>
    <n v="0"/>
    <n v="238.65299999999991"/>
  </r>
  <r>
    <x v="1"/>
    <s v="AA-10480"/>
    <s v="Andrew Allen"/>
    <x v="1"/>
    <s v="United States"/>
    <x v="33"/>
    <x v="19"/>
    <n v="65807"/>
    <x v="0"/>
    <s v="OFF-ST-10000078"/>
    <x v="1"/>
    <x v="11"/>
    <s v="Tennsco 6- and 18-Compartment Lockers"/>
    <x v="4419"/>
    <n v="1"/>
    <n v="0"/>
    <n v="47.730599999999981"/>
  </r>
  <r>
    <x v="1"/>
    <s v="BD-11605"/>
    <s v="Brian Dahlen"/>
    <x v="1"/>
    <s v="United States"/>
    <x v="2"/>
    <x v="1"/>
    <n v="94109"/>
    <x v="1"/>
    <s v="OFF-ST-10000078"/>
    <x v="1"/>
    <x v="11"/>
    <s v="Tennsco 6- and 18-Compartment Lockers"/>
    <x v="4418"/>
    <n v="5"/>
    <n v="0"/>
    <n v="238.65299999999991"/>
  </r>
  <r>
    <x v="1"/>
    <s v="IL-15100"/>
    <s v="Ivan Liston"/>
    <x v="1"/>
    <s v="United States"/>
    <x v="195"/>
    <x v="27"/>
    <n v="89031"/>
    <x v="1"/>
    <s v="OFF-ST-10000078"/>
    <x v="1"/>
    <x v="11"/>
    <s v="Tennsco 6- and 18-Compartment Lockers"/>
    <x v="4418"/>
    <n v="5"/>
    <n v="0"/>
    <n v="238.65299999999991"/>
  </r>
  <r>
    <x v="1"/>
    <s v="PO-19180"/>
    <s v="Philisse Overcash"/>
    <x v="2"/>
    <s v="United States"/>
    <x v="266"/>
    <x v="37"/>
    <n v="55113"/>
    <x v="0"/>
    <s v="OFF-ST-10000078"/>
    <x v="1"/>
    <x v="11"/>
    <s v="Tennsco 6- and 18-Compartment Lockers"/>
    <x v="4420"/>
    <n v="3"/>
    <n v="0"/>
    <n v="143.19179999999994"/>
  </r>
  <r>
    <x v="1"/>
    <s v="SC-20050"/>
    <s v="Sample Company A"/>
    <x v="2"/>
    <s v="United States"/>
    <x v="348"/>
    <x v="1"/>
    <n v="91505"/>
    <x v="1"/>
    <s v="OFF-ST-10000078"/>
    <x v="1"/>
    <x v="11"/>
    <s v="Tennsco 6- and 18-Compartment Lockers"/>
    <x v="4421"/>
    <n v="7"/>
    <n v="0"/>
    <n v="334.11419999999987"/>
  </r>
  <r>
    <x v="3"/>
    <s v="CC-12670"/>
    <s v="Craig Carreira"/>
    <x v="1"/>
    <s v="United States"/>
    <x v="185"/>
    <x v="10"/>
    <n v="33614"/>
    <x v="2"/>
    <s v="OFF-ST-10000078"/>
    <x v="1"/>
    <x v="11"/>
    <s v="Tennsco 6- and 18-Compartment Lockers"/>
    <x v="4422"/>
    <n v="2"/>
    <n v="0.2"/>
    <n v="-10.60680000000005"/>
  </r>
  <r>
    <x v="3"/>
    <s v="NP-18700"/>
    <s v="Nora Preis"/>
    <x v="1"/>
    <s v="United States"/>
    <x v="6"/>
    <x v="3"/>
    <n v="10024"/>
    <x v="3"/>
    <s v="OFF-ST-10000078"/>
    <x v="1"/>
    <x v="11"/>
    <s v="Tennsco 6- and 18-Compartment Lockers"/>
    <x v="4423"/>
    <n v="6"/>
    <n v="0"/>
    <n v="286.38359999999989"/>
  </r>
  <r>
    <x v="0"/>
    <s v="BE-11455"/>
    <s v="Brad Eason"/>
    <x v="2"/>
    <s v="United States"/>
    <x v="90"/>
    <x v="22"/>
    <n v="44105"/>
    <x v="3"/>
    <s v="OFF-ST-10000078"/>
    <x v="1"/>
    <x v="11"/>
    <s v="Tennsco 6- and 18-Compartment Lockers"/>
    <x v="4424"/>
    <n v="4"/>
    <n v="0.2"/>
    <n v="-21.213600000000099"/>
  </r>
  <r>
    <x v="3"/>
    <s v="AG-10270"/>
    <s v="Alejandro Grove"/>
    <x v="1"/>
    <s v="United States"/>
    <x v="346"/>
    <x v="28"/>
    <n v="84084"/>
    <x v="1"/>
    <s v="OFF-ST-10000107"/>
    <x v="1"/>
    <x v="11"/>
    <s v="Fellowes Super Stor/Drawer"/>
    <x v="4425"/>
    <n v="2"/>
    <n v="0"/>
    <n v="9.9899999999999949"/>
  </r>
  <r>
    <x v="1"/>
    <s v="CS-12130"/>
    <s v="Chad Sievert"/>
    <x v="1"/>
    <s v="United States"/>
    <x v="176"/>
    <x v="12"/>
    <n v="78745"/>
    <x v="0"/>
    <s v="OFF-ST-10000107"/>
    <x v="1"/>
    <x v="11"/>
    <s v="Fellowes Super Stor/Drawer"/>
    <x v="3966"/>
    <n v="4"/>
    <n v="0.2"/>
    <n v="-2.2200000000000131"/>
  </r>
  <r>
    <x v="1"/>
    <s v="BF-11170"/>
    <s v="Ben Ferrer"/>
    <x v="2"/>
    <s v="United States"/>
    <x v="5"/>
    <x v="1"/>
    <n v="90036"/>
    <x v="1"/>
    <s v="OFF-ST-10000107"/>
    <x v="1"/>
    <x v="11"/>
    <s v="Fellowes Super Stor/Drawer"/>
    <x v="4426"/>
    <n v="9"/>
    <n v="0"/>
    <n v="44.954999999999977"/>
  </r>
  <r>
    <x v="2"/>
    <s v="SB-20290"/>
    <s v="Sean Braxton"/>
    <x v="0"/>
    <s v="United States"/>
    <x v="36"/>
    <x v="21"/>
    <n v="42420"/>
    <x v="2"/>
    <s v="OFF-ST-10000107"/>
    <x v="1"/>
    <x v="11"/>
    <s v="Fellowes Super Stor/Drawer"/>
    <x v="4427"/>
    <n v="3"/>
    <n v="0"/>
    <n v="14.984999999999992"/>
  </r>
  <r>
    <x v="2"/>
    <s v="BD-11620"/>
    <s v="Brian DeCherney"/>
    <x v="1"/>
    <s v="United States"/>
    <x v="367"/>
    <x v="30"/>
    <n v="73505"/>
    <x v="0"/>
    <s v="OFF-ST-10000129"/>
    <x v="1"/>
    <x v="11"/>
    <s v="Fellowes Recycled Storage Drawers"/>
    <x v="4428"/>
    <n v="3"/>
    <n v="0"/>
    <n v="23.316299999999984"/>
  </r>
  <r>
    <x v="1"/>
    <s v="BS-11665"/>
    <s v="Brian Stugart"/>
    <x v="1"/>
    <s v="United States"/>
    <x v="1"/>
    <x v="1"/>
    <n v="92105"/>
    <x v="1"/>
    <s v="OFF-ST-10000129"/>
    <x v="1"/>
    <x v="11"/>
    <s v="Fellowes Recycled Storage Drawers"/>
    <x v="4429"/>
    <n v="7"/>
    <n v="0"/>
    <n v="54.404699999999963"/>
  </r>
  <r>
    <x v="1"/>
    <s v="AB-10105"/>
    <s v="Adrian Barton"/>
    <x v="1"/>
    <s v="United States"/>
    <x v="17"/>
    <x v="12"/>
    <n v="77041"/>
    <x v="0"/>
    <s v="OFF-ST-10000129"/>
    <x v="1"/>
    <x v="11"/>
    <s v="Fellowes Recycled Storage Drawers"/>
    <x v="4430"/>
    <n v="2"/>
    <n v="0.2"/>
    <n v="-28.867800000000017"/>
  </r>
  <r>
    <x v="1"/>
    <s v="SW-20350"/>
    <s v="Sean Wendt"/>
    <x v="2"/>
    <s v="United States"/>
    <x v="90"/>
    <x v="22"/>
    <n v="44105"/>
    <x v="3"/>
    <s v="OFF-ST-10000136"/>
    <x v="1"/>
    <x v="11"/>
    <s v="Letter Size File"/>
    <x v="4431"/>
    <n v="7"/>
    <n v="0.2"/>
    <n v="25.010999999999967"/>
  </r>
  <r>
    <x v="1"/>
    <s v="DR-12940"/>
    <s v="Daniel Raglin"/>
    <x v="2"/>
    <s v="United States"/>
    <x v="8"/>
    <x v="5"/>
    <n v="2908"/>
    <x v="3"/>
    <s v="OFF-ST-10000136"/>
    <x v="1"/>
    <x v="11"/>
    <s v="Letter Size File"/>
    <x v="4432"/>
    <n v="3"/>
    <n v="0"/>
    <n v="34.538999999999994"/>
  </r>
  <r>
    <x v="1"/>
    <s v="EB-13705"/>
    <s v="Ed Braxton"/>
    <x v="0"/>
    <s v="United States"/>
    <x v="247"/>
    <x v="22"/>
    <n v="44312"/>
    <x v="3"/>
    <s v="OFF-ST-10000142"/>
    <x v="1"/>
    <x v="11"/>
    <s v="Deluxe Rollaway Locking File with Drawer"/>
    <x v="4433"/>
    <n v="2"/>
    <n v="0.2"/>
    <n v="66.540799999999962"/>
  </r>
  <r>
    <x v="0"/>
    <s v="FH-14365"/>
    <s v="Fred Hopkins"/>
    <x v="0"/>
    <s v="United States"/>
    <x v="11"/>
    <x v="8"/>
    <n v="98115"/>
    <x v="1"/>
    <s v="OFF-ST-10000142"/>
    <x v="1"/>
    <x v="11"/>
    <s v="Deluxe Rollaway Locking File with Drawer"/>
    <x v="4434"/>
    <n v="3"/>
    <n v="0"/>
    <n v="349.33919999999995"/>
  </r>
  <r>
    <x v="0"/>
    <s v="CV-12805"/>
    <s v="Cynthia Voltz"/>
    <x v="0"/>
    <s v="United States"/>
    <x v="18"/>
    <x v="13"/>
    <n v="19120"/>
    <x v="3"/>
    <s v="OFF-ST-10000142"/>
    <x v="1"/>
    <x v="11"/>
    <s v="Deluxe Rollaway Locking File with Drawer"/>
    <x v="4435"/>
    <n v="1"/>
    <n v="0.2"/>
    <n v="33.270399999999981"/>
  </r>
  <r>
    <x v="1"/>
    <s v="DB-13270"/>
    <s v="Deborah Brumfield"/>
    <x v="2"/>
    <s v="United States"/>
    <x v="8"/>
    <x v="5"/>
    <n v="2908"/>
    <x v="3"/>
    <s v="OFF-ST-10000142"/>
    <x v="1"/>
    <x v="11"/>
    <s v="Deluxe Rollaway Locking File with Drawer"/>
    <x v="4436"/>
    <n v="5"/>
    <n v="0"/>
    <n v="582.23199999999997"/>
  </r>
  <r>
    <x v="3"/>
    <s v="VW-21775"/>
    <s v="Victoria Wilson"/>
    <x v="0"/>
    <s v="United States"/>
    <x v="6"/>
    <x v="3"/>
    <n v="10011"/>
    <x v="3"/>
    <s v="OFF-ST-10000142"/>
    <x v="1"/>
    <x v="11"/>
    <s v="Deluxe Rollaway Locking File with Drawer"/>
    <x v="4434"/>
    <n v="3"/>
    <n v="0"/>
    <n v="349.33919999999995"/>
  </r>
  <r>
    <x v="1"/>
    <s v="MT-17815"/>
    <s v="Meg Tillman"/>
    <x v="1"/>
    <s v="United States"/>
    <x v="109"/>
    <x v="29"/>
    <n v="39212"/>
    <x v="2"/>
    <s v="OFF-ST-10000321"/>
    <x v="1"/>
    <x v="11"/>
    <s v="Akro Stacking Bins"/>
    <x v="3850"/>
    <n v="1"/>
    <n v="0"/>
    <n v="0.31559999999999899"/>
  </r>
  <r>
    <x v="1"/>
    <s v="SS-20590"/>
    <s v="Sonia Sunley"/>
    <x v="1"/>
    <s v="United States"/>
    <x v="2"/>
    <x v="1"/>
    <n v="94122"/>
    <x v="1"/>
    <s v="OFF-ST-10000321"/>
    <x v="1"/>
    <x v="11"/>
    <s v="Akro Stacking Bins"/>
    <x v="4437"/>
    <n v="2"/>
    <n v="0"/>
    <n v="0.63119999999999798"/>
  </r>
  <r>
    <x v="1"/>
    <s v="AB-10105"/>
    <s v="Adrian Barton"/>
    <x v="1"/>
    <s v="United States"/>
    <x v="97"/>
    <x v="20"/>
    <n v="85023"/>
    <x v="1"/>
    <s v="OFF-ST-10000321"/>
    <x v="1"/>
    <x v="11"/>
    <s v="Akro Stacking Bins"/>
    <x v="3848"/>
    <n v="2"/>
    <n v="0.2"/>
    <n v="-2.5248000000000022"/>
  </r>
  <r>
    <x v="1"/>
    <s v="AS-10090"/>
    <s v="Adam Shillingsburg"/>
    <x v="1"/>
    <s v="United States"/>
    <x v="387"/>
    <x v="12"/>
    <n v="75061"/>
    <x v="0"/>
    <s v="OFF-ST-10000321"/>
    <x v="1"/>
    <x v="11"/>
    <s v="Akro Stacking Bins"/>
    <x v="3849"/>
    <n v="3"/>
    <n v="0.2"/>
    <n v="-3.787200000000003"/>
  </r>
  <r>
    <x v="1"/>
    <s v="AB-10015"/>
    <s v="Aaron Bergman"/>
    <x v="1"/>
    <s v="United States"/>
    <x v="71"/>
    <x v="12"/>
    <n v="76017"/>
    <x v="0"/>
    <s v="OFF-ST-10000321"/>
    <x v="1"/>
    <x v="11"/>
    <s v="Akro Stacking Bins"/>
    <x v="3848"/>
    <n v="2"/>
    <n v="0.2"/>
    <n v="-2.5248000000000022"/>
  </r>
  <r>
    <x v="1"/>
    <s v="LR-16915"/>
    <s v="Lena Radford"/>
    <x v="1"/>
    <s v="United States"/>
    <x v="5"/>
    <x v="1"/>
    <n v="90036"/>
    <x v="1"/>
    <s v="OFF-ST-10000321"/>
    <x v="1"/>
    <x v="11"/>
    <s v="Akro Stacking Bins"/>
    <x v="4438"/>
    <n v="3"/>
    <n v="0"/>
    <n v="0.94679999999999698"/>
  </r>
  <r>
    <x v="1"/>
    <s v="JF-15490"/>
    <s v="Jeremy Farry"/>
    <x v="1"/>
    <s v="United States"/>
    <x v="199"/>
    <x v="20"/>
    <n v="85281"/>
    <x v="1"/>
    <s v="OFF-ST-10000344"/>
    <x v="1"/>
    <x v="11"/>
    <s v="Neat Ideas Personal Hanging Folder Files, Black"/>
    <x v="4439"/>
    <n v="1"/>
    <n v="0.2"/>
    <n v="0.80579999999999963"/>
  </r>
  <r>
    <x v="3"/>
    <s v="DB-13405"/>
    <s v="Denny Blanton"/>
    <x v="1"/>
    <s v="United States"/>
    <x v="6"/>
    <x v="3"/>
    <n v="10011"/>
    <x v="3"/>
    <s v="OFF-ST-10000344"/>
    <x v="1"/>
    <x v="11"/>
    <s v="Neat Ideas Personal Hanging Folder Files, Black"/>
    <x v="4440"/>
    <n v="8"/>
    <n v="0"/>
    <n v="27.934399999999997"/>
  </r>
  <r>
    <x v="2"/>
    <s v="EM-13810"/>
    <s v="Eleni McCrary"/>
    <x v="0"/>
    <s v="United States"/>
    <x v="54"/>
    <x v="26"/>
    <n v="2038"/>
    <x v="3"/>
    <s v="OFF-ST-10000344"/>
    <x v="1"/>
    <x v="11"/>
    <s v="Neat Ideas Personal Hanging Folder Files, Black"/>
    <x v="4441"/>
    <n v="3"/>
    <n v="0"/>
    <n v="10.475399999999999"/>
  </r>
  <r>
    <x v="1"/>
    <s v="MC-17605"/>
    <s v="Matt Connell"/>
    <x v="0"/>
    <s v="United States"/>
    <x v="0"/>
    <x v="0"/>
    <n v="60610"/>
    <x v="0"/>
    <s v="OFF-ST-10000344"/>
    <x v="1"/>
    <x v="11"/>
    <s v="Neat Ideas Personal Hanging Folder Files, Black"/>
    <x v="4442"/>
    <n v="2"/>
    <n v="0.2"/>
    <n v="1.6115999999999993"/>
  </r>
  <r>
    <x v="1"/>
    <s v="HK-14890"/>
    <s v="Heather Kirkland"/>
    <x v="0"/>
    <s v="United States"/>
    <x v="17"/>
    <x v="12"/>
    <n v="77070"/>
    <x v="0"/>
    <s v="OFF-ST-10000344"/>
    <x v="1"/>
    <x v="11"/>
    <s v="Neat Ideas Personal Hanging Folder Files, Black"/>
    <x v="4443"/>
    <n v="3"/>
    <n v="0.2"/>
    <n v="2.4173999999999989"/>
  </r>
  <r>
    <x v="1"/>
    <s v="TH-21100"/>
    <s v="Thea Hendricks"/>
    <x v="1"/>
    <s v="United States"/>
    <x v="190"/>
    <x v="20"/>
    <n v="85301"/>
    <x v="1"/>
    <s v="OFF-ST-10000344"/>
    <x v="1"/>
    <x v="11"/>
    <s v="Neat Ideas Personal Hanging Folder Files, Black"/>
    <x v="4439"/>
    <n v="1"/>
    <n v="0.2"/>
    <n v="0.80579999999999963"/>
  </r>
  <r>
    <x v="0"/>
    <s v="HJ-14875"/>
    <s v="Heather Jas"/>
    <x v="2"/>
    <s v="United States"/>
    <x v="15"/>
    <x v="6"/>
    <n v="48234"/>
    <x v="0"/>
    <s v="OFF-ST-10000344"/>
    <x v="1"/>
    <x v="11"/>
    <s v="Neat Ideas Personal Hanging Folder Files, Black"/>
    <x v="4444"/>
    <n v="4"/>
    <n v="0"/>
    <n v="13.967199999999998"/>
  </r>
  <r>
    <x v="3"/>
    <s v="PN-18775"/>
    <s v="Parhena Norris"/>
    <x v="2"/>
    <s v="United States"/>
    <x v="6"/>
    <x v="3"/>
    <n v="10011"/>
    <x v="3"/>
    <s v="OFF-ST-10000352"/>
    <x v="1"/>
    <x v="11"/>
    <s v="Acco Perma 2700 Stacking Storage Drawers"/>
    <x v="4445"/>
    <n v="2"/>
    <n v="0"/>
    <n v="8.9220000000000041"/>
  </r>
  <r>
    <x v="0"/>
    <s v="DC-12850"/>
    <s v="Dan Campbell"/>
    <x v="1"/>
    <s v="United States"/>
    <x v="71"/>
    <x v="12"/>
    <n v="76017"/>
    <x v="0"/>
    <s v="OFF-ST-10000352"/>
    <x v="1"/>
    <x v="11"/>
    <s v="Acco Perma 2700 Stacking Storage Drawers"/>
    <x v="4446"/>
    <n v="2"/>
    <n v="0.2"/>
    <n v="-2.9739999999999966"/>
  </r>
  <r>
    <x v="1"/>
    <s v="CM-12160"/>
    <s v="Charles McCrossin"/>
    <x v="1"/>
    <s v="United States"/>
    <x v="18"/>
    <x v="13"/>
    <n v="19143"/>
    <x v="3"/>
    <s v="OFF-ST-10000352"/>
    <x v="1"/>
    <x v="11"/>
    <s v="Acco Perma 2700 Stacking Storage Drawers"/>
    <x v="4447"/>
    <n v="3"/>
    <n v="0.2"/>
    <n v="-4.460999999999995"/>
  </r>
  <r>
    <x v="0"/>
    <s v="RO-19780"/>
    <s v="Rose O'Brian"/>
    <x v="1"/>
    <s v="United States"/>
    <x v="2"/>
    <x v="1"/>
    <n v="94110"/>
    <x v="1"/>
    <s v="OFF-ST-10000352"/>
    <x v="1"/>
    <x v="11"/>
    <s v="Acco Perma 2700 Stacking Storage Drawers"/>
    <x v="4448"/>
    <n v="1"/>
    <n v="0"/>
    <n v="4.4610000000000021"/>
  </r>
  <r>
    <x v="1"/>
    <s v="JM-15655"/>
    <s v="Jim Mitchum"/>
    <x v="0"/>
    <s v="United States"/>
    <x v="380"/>
    <x v="16"/>
    <n v="8302"/>
    <x v="3"/>
    <s v="OFF-ST-10000419"/>
    <x v="1"/>
    <x v="11"/>
    <s v="Rogers Jumbo File, Granite"/>
    <x v="1658"/>
    <n v="3"/>
    <n v="0"/>
    <n v="0.4073999999999991"/>
  </r>
  <r>
    <x v="3"/>
    <s v="FM-14380"/>
    <s v="Fred McMath"/>
    <x v="1"/>
    <s v="United States"/>
    <x v="6"/>
    <x v="3"/>
    <n v="10024"/>
    <x v="3"/>
    <s v="OFF-ST-10000419"/>
    <x v="1"/>
    <x v="11"/>
    <s v="Rogers Jumbo File, Granite"/>
    <x v="1658"/>
    <n v="3"/>
    <n v="0"/>
    <n v="0.4073999999999991"/>
  </r>
  <r>
    <x v="1"/>
    <s v="TH-21235"/>
    <s v="Tiffany House"/>
    <x v="0"/>
    <s v="United States"/>
    <x v="5"/>
    <x v="1"/>
    <n v="90032"/>
    <x v="1"/>
    <s v="OFF-ST-10000419"/>
    <x v="1"/>
    <x v="11"/>
    <s v="Rogers Jumbo File, Granite"/>
    <x v="1661"/>
    <n v="4"/>
    <n v="0"/>
    <n v="0.54319999999999879"/>
  </r>
  <r>
    <x v="1"/>
    <s v="AJ-10795"/>
    <s v="Anthony Johnson"/>
    <x v="0"/>
    <s v="United States"/>
    <x v="33"/>
    <x v="17"/>
    <n v="22153"/>
    <x v="2"/>
    <s v="OFF-ST-10000419"/>
    <x v="1"/>
    <x v="11"/>
    <s v="Rogers Jumbo File, Granite"/>
    <x v="1660"/>
    <n v="5"/>
    <n v="0"/>
    <n v="0.67899999999999849"/>
  </r>
  <r>
    <x v="1"/>
    <s v="AG-10270"/>
    <s v="Alejandro Grove"/>
    <x v="1"/>
    <s v="United States"/>
    <x v="236"/>
    <x v="42"/>
    <n v="68104"/>
    <x v="0"/>
    <s v="OFF-ST-10000419"/>
    <x v="1"/>
    <x v="11"/>
    <s v="Rogers Jumbo File, Granite"/>
    <x v="1658"/>
    <n v="3"/>
    <n v="0"/>
    <n v="0.4073999999999991"/>
  </r>
  <r>
    <x v="1"/>
    <s v="SG-20605"/>
    <s v="Speros Goranitis"/>
    <x v="1"/>
    <s v="United States"/>
    <x v="0"/>
    <x v="0"/>
    <n v="60623"/>
    <x v="0"/>
    <s v="OFF-ST-10000419"/>
    <x v="1"/>
    <x v="11"/>
    <s v="Rogers Jumbo File, Granite"/>
    <x v="4449"/>
    <n v="3"/>
    <n v="0.2"/>
    <n v="-7.7406000000000006"/>
  </r>
  <r>
    <x v="3"/>
    <s v="RD-19660"/>
    <s v="Robert Dilbeck"/>
    <x v="2"/>
    <s v="United States"/>
    <x v="11"/>
    <x v="8"/>
    <n v="98103"/>
    <x v="1"/>
    <s v="OFF-ST-10000419"/>
    <x v="1"/>
    <x v="11"/>
    <s v="Rogers Jumbo File, Granite"/>
    <x v="1658"/>
    <n v="3"/>
    <n v="0"/>
    <n v="0.4073999999999991"/>
  </r>
  <r>
    <x v="3"/>
    <s v="RK-19300"/>
    <s v="Ralph Kennedy"/>
    <x v="1"/>
    <s v="United States"/>
    <x v="471"/>
    <x v="33"/>
    <n v="46614"/>
    <x v="0"/>
    <s v="OFF-ST-10000464"/>
    <x v="1"/>
    <x v="11"/>
    <s v="Multi-Use Personal File Cart and Caster Set, Three Stacking Bins"/>
    <x v="3006"/>
    <n v="1"/>
    <n v="0"/>
    <n v="9.732800000000001"/>
  </r>
  <r>
    <x v="3"/>
    <s v="DB-12970"/>
    <s v="Darren Budd"/>
    <x v="0"/>
    <s v="United States"/>
    <x v="5"/>
    <x v="1"/>
    <n v="90004"/>
    <x v="1"/>
    <s v="OFF-ST-10000464"/>
    <x v="1"/>
    <x v="11"/>
    <s v="Multi-Use Personal File Cart and Caster Set, Three Stacking Bins"/>
    <x v="4450"/>
    <n v="2"/>
    <n v="0"/>
    <n v="19.465600000000002"/>
  </r>
  <r>
    <x v="1"/>
    <s v="JO-15145"/>
    <s v="Jack O'Briant"/>
    <x v="0"/>
    <s v="United States"/>
    <x v="110"/>
    <x v="21"/>
    <n v="40475"/>
    <x v="2"/>
    <s v="OFF-ST-10000464"/>
    <x v="1"/>
    <x v="11"/>
    <s v="Multi-Use Personal File Cart and Caster Set, Three Stacking Bins"/>
    <x v="4450"/>
    <n v="2"/>
    <n v="0"/>
    <n v="19.465600000000002"/>
  </r>
  <r>
    <x v="1"/>
    <s v="JL-15835"/>
    <s v="John Lee"/>
    <x v="1"/>
    <s v="United States"/>
    <x v="5"/>
    <x v="1"/>
    <n v="90045"/>
    <x v="1"/>
    <s v="OFF-ST-10000464"/>
    <x v="1"/>
    <x v="11"/>
    <s v="Multi-Use Personal File Cart and Caster Set, Three Stacking Bins"/>
    <x v="4451"/>
    <n v="4"/>
    <n v="0"/>
    <n v="38.931200000000004"/>
  </r>
  <r>
    <x v="1"/>
    <s v="BF-11215"/>
    <s v="Benjamin Farhat"/>
    <x v="2"/>
    <s v="United States"/>
    <x v="19"/>
    <x v="12"/>
    <n v="75217"/>
    <x v="0"/>
    <s v="OFF-ST-10000464"/>
    <x v="1"/>
    <x v="11"/>
    <s v="Multi-Use Personal File Cart and Caster Set, Three Stacking Bins"/>
    <x v="4452"/>
    <n v="2"/>
    <n v="0.2"/>
    <n v="5.5616000000000021"/>
  </r>
  <r>
    <x v="3"/>
    <s v="TM-21010"/>
    <s v="Tamara Manning"/>
    <x v="1"/>
    <s v="United States"/>
    <x v="505"/>
    <x v="1"/>
    <n v="95687"/>
    <x v="1"/>
    <s v="OFF-ST-10000532"/>
    <x v="1"/>
    <x v="11"/>
    <s v="Advantus Rolling Drawer Organizers"/>
    <x v="4453"/>
    <n v="11"/>
    <n v="0"/>
    <n v="110.05279999999999"/>
  </r>
  <r>
    <x v="1"/>
    <s v="SL-20155"/>
    <s v="Sara Luxemburg"/>
    <x v="2"/>
    <s v="United States"/>
    <x v="252"/>
    <x v="9"/>
    <n v="27707"/>
    <x v="2"/>
    <s v="OFF-ST-10000532"/>
    <x v="1"/>
    <x v="11"/>
    <s v="Advantus Rolling Drawer Organizers"/>
    <x v="4454"/>
    <n v="2"/>
    <n v="0.2"/>
    <n v="4.6175999999999995"/>
  </r>
  <r>
    <x v="1"/>
    <s v="CB-12415"/>
    <s v="Christy Brittain"/>
    <x v="1"/>
    <s v="United States"/>
    <x v="0"/>
    <x v="0"/>
    <n v="60610"/>
    <x v="0"/>
    <s v="OFF-ST-10000532"/>
    <x v="1"/>
    <x v="11"/>
    <s v="Advantus Rolling Drawer Organizers"/>
    <x v="4454"/>
    <n v="2"/>
    <n v="0.2"/>
    <n v="4.6175999999999995"/>
  </r>
  <r>
    <x v="0"/>
    <s v="NC-18415"/>
    <s v="Nathan Cano"/>
    <x v="1"/>
    <s v="United States"/>
    <x v="506"/>
    <x v="1"/>
    <n v="93454"/>
    <x v="1"/>
    <s v="OFF-ST-10000532"/>
    <x v="1"/>
    <x v="11"/>
    <s v="Advantus Rolling Drawer Organizers"/>
    <x v="4455"/>
    <n v="3"/>
    <n v="0"/>
    <n v="30.014399999999998"/>
  </r>
  <r>
    <x v="1"/>
    <s v="AS-10630"/>
    <s v="Ann Steele"/>
    <x v="2"/>
    <s v="United States"/>
    <x v="11"/>
    <x v="8"/>
    <n v="98103"/>
    <x v="1"/>
    <s v="OFF-ST-10000532"/>
    <x v="1"/>
    <x v="11"/>
    <s v="Advantus Rolling Drawer Organizers"/>
    <x v="4456"/>
    <n v="7"/>
    <n v="0"/>
    <n v="70.033599999999993"/>
  </r>
  <r>
    <x v="3"/>
    <s v="CP-12085"/>
    <s v="Cathy Prescott"/>
    <x v="0"/>
    <s v="United States"/>
    <x v="488"/>
    <x v="10"/>
    <n v="33445"/>
    <x v="2"/>
    <s v="OFF-ST-10000532"/>
    <x v="1"/>
    <x v="11"/>
    <s v="Advantus Rolling Drawer Organizers"/>
    <x v="4457"/>
    <n v="6"/>
    <n v="0.2"/>
    <n v="13.852799999999995"/>
  </r>
  <r>
    <x v="1"/>
    <s v="SP-20545"/>
    <s v="Sibella Parks"/>
    <x v="0"/>
    <s v="United States"/>
    <x v="0"/>
    <x v="0"/>
    <n v="60623"/>
    <x v="0"/>
    <s v="OFF-ST-10000563"/>
    <x v="1"/>
    <x v="11"/>
    <s v="Fellowes Bankers Box Stor/Drawer Steel Plus"/>
    <x v="4458"/>
    <n v="4"/>
    <n v="0.2"/>
    <n v="-12.792000000000002"/>
  </r>
  <r>
    <x v="2"/>
    <s v="DC-12850"/>
    <s v="Dan Campbell"/>
    <x v="1"/>
    <s v="United States"/>
    <x v="17"/>
    <x v="12"/>
    <n v="77036"/>
    <x v="0"/>
    <s v="OFF-ST-10000563"/>
    <x v="1"/>
    <x v="11"/>
    <s v="Fellowes Bankers Box Stor/Drawer Steel Plus"/>
    <x v="4459"/>
    <n v="11"/>
    <n v="0.2"/>
    <n v="-35.178000000000004"/>
  </r>
  <r>
    <x v="0"/>
    <s v="CD-12280"/>
    <s v="Christina DeMoss"/>
    <x v="1"/>
    <s v="United States"/>
    <x v="11"/>
    <x v="8"/>
    <n v="98105"/>
    <x v="1"/>
    <s v="OFF-ST-10000563"/>
    <x v="1"/>
    <x v="11"/>
    <s v="Fellowes Bankers Box Stor/Drawer Steel Plus"/>
    <x v="4460"/>
    <n v="3"/>
    <n v="0"/>
    <n v="9.5940000000000012"/>
  </r>
  <r>
    <x v="3"/>
    <s v="AC-10420"/>
    <s v="Alyssa Crouse"/>
    <x v="0"/>
    <s v="United States"/>
    <x v="17"/>
    <x v="12"/>
    <n v="77041"/>
    <x v="0"/>
    <s v="OFF-ST-10000563"/>
    <x v="1"/>
    <x v="11"/>
    <s v="Fellowes Bankers Box Stor/Drawer Steel Plus"/>
    <x v="4461"/>
    <n v="5"/>
    <n v="0.2"/>
    <n v="-15.990000000000002"/>
  </r>
  <r>
    <x v="3"/>
    <s v="Co-12640"/>
    <s v="Corey-Lock"/>
    <x v="1"/>
    <s v="United States"/>
    <x v="129"/>
    <x v="35"/>
    <n v="29501"/>
    <x v="2"/>
    <s v="OFF-ST-10000563"/>
    <x v="1"/>
    <x v="11"/>
    <s v="Fellowes Bankers Box Stor/Drawer Steel Plus"/>
    <x v="4462"/>
    <n v="6"/>
    <n v="0"/>
    <n v="19.188000000000002"/>
  </r>
  <r>
    <x v="3"/>
    <s v="JW-15955"/>
    <s v="Joni Wasserman"/>
    <x v="1"/>
    <s v="United States"/>
    <x v="98"/>
    <x v="21"/>
    <n v="40214"/>
    <x v="2"/>
    <s v="OFF-ST-10000563"/>
    <x v="1"/>
    <x v="11"/>
    <s v="Fellowes Bankers Box Stor/Drawer Steel Plus"/>
    <x v="4460"/>
    <n v="3"/>
    <n v="0"/>
    <n v="9.5940000000000012"/>
  </r>
  <r>
    <x v="1"/>
    <s v="SV-20785"/>
    <s v="Stewart Visinsky"/>
    <x v="1"/>
    <s v="United States"/>
    <x v="18"/>
    <x v="13"/>
    <n v="19140"/>
    <x v="3"/>
    <s v="OFF-ST-10000563"/>
    <x v="1"/>
    <x v="11"/>
    <s v="Fellowes Bankers Box Stor/Drawer Steel Plus"/>
    <x v="4463"/>
    <n v="3"/>
    <n v="0.2"/>
    <n v="-9.5940000000000012"/>
  </r>
  <r>
    <x v="1"/>
    <s v="GB-14575"/>
    <s v="Giulietta Baptist"/>
    <x v="1"/>
    <s v="United States"/>
    <x v="23"/>
    <x v="35"/>
    <n v="29203"/>
    <x v="2"/>
    <s v="OFF-ST-10000563"/>
    <x v="1"/>
    <x v="11"/>
    <s v="Fellowes Bankers Box Stor/Drawer Steel Plus"/>
    <x v="3453"/>
    <n v="2"/>
    <n v="0"/>
    <n v="6.3960000000000008"/>
  </r>
  <r>
    <x v="1"/>
    <s v="ME-18010"/>
    <s v="Michelle Ellison"/>
    <x v="0"/>
    <s v="United States"/>
    <x v="230"/>
    <x v="22"/>
    <n v="43302"/>
    <x v="3"/>
    <s v="OFF-ST-10000563"/>
    <x v="1"/>
    <x v="11"/>
    <s v="Fellowes Bankers Box Stor/Drawer Steel Plus"/>
    <x v="4464"/>
    <n v="2"/>
    <n v="0.2"/>
    <n v="-6.3960000000000008"/>
  </r>
  <r>
    <x v="1"/>
    <s v="KM-16375"/>
    <s v="Katherine Murray"/>
    <x v="2"/>
    <s v="United States"/>
    <x v="219"/>
    <x v="20"/>
    <n v="85234"/>
    <x v="1"/>
    <s v="OFF-ST-10000563"/>
    <x v="1"/>
    <x v="11"/>
    <s v="Fellowes Bankers Box Stor/Drawer Steel Plus"/>
    <x v="4464"/>
    <n v="2"/>
    <n v="0.2"/>
    <n v="-6.3960000000000008"/>
  </r>
  <r>
    <x v="1"/>
    <s v="TB-21520"/>
    <s v="Tracy Blumstein"/>
    <x v="1"/>
    <s v="United States"/>
    <x v="6"/>
    <x v="3"/>
    <n v="10009"/>
    <x v="3"/>
    <s v="OFF-ST-10000563"/>
    <x v="1"/>
    <x v="11"/>
    <s v="Fellowes Bankers Box Stor/Drawer Steel Plus"/>
    <x v="4462"/>
    <n v="6"/>
    <n v="0"/>
    <n v="19.188000000000002"/>
  </r>
  <r>
    <x v="1"/>
    <s v="AT-10735"/>
    <s v="Annie Thurman"/>
    <x v="1"/>
    <s v="United States"/>
    <x v="177"/>
    <x v="25"/>
    <n v="6010"/>
    <x v="3"/>
    <s v="OFF-ST-10000563"/>
    <x v="1"/>
    <x v="11"/>
    <s v="Fellowes Bankers Box Stor/Drawer Steel Plus"/>
    <x v="4460"/>
    <n v="3"/>
    <n v="0"/>
    <n v="9.5940000000000012"/>
  </r>
  <r>
    <x v="3"/>
    <s v="JL-15835"/>
    <s v="John Lee"/>
    <x v="1"/>
    <s v="United States"/>
    <x v="83"/>
    <x v="1"/>
    <n v="92691"/>
    <x v="1"/>
    <s v="OFF-ST-10000585"/>
    <x v="1"/>
    <x v="11"/>
    <s v="Economy Rollaway Files"/>
    <x v="4465"/>
    <n v="2"/>
    <n v="0"/>
    <n v="85.903999999999996"/>
  </r>
  <r>
    <x v="1"/>
    <s v="NP-18700"/>
    <s v="Nora Preis"/>
    <x v="1"/>
    <s v="United States"/>
    <x v="140"/>
    <x v="22"/>
    <n v="43402"/>
    <x v="3"/>
    <s v="OFF-ST-10000585"/>
    <x v="1"/>
    <x v="11"/>
    <s v="Economy Rollaway Files"/>
    <x v="4466"/>
    <n v="2"/>
    <n v="0.2"/>
    <n v="19.823999999999998"/>
  </r>
  <r>
    <x v="3"/>
    <s v="PO-18865"/>
    <s v="Patrick O'Donnell"/>
    <x v="1"/>
    <s v="United States"/>
    <x v="5"/>
    <x v="1"/>
    <n v="90036"/>
    <x v="1"/>
    <s v="OFF-ST-10000585"/>
    <x v="1"/>
    <x v="11"/>
    <s v="Economy Rollaway Files"/>
    <x v="4465"/>
    <n v="2"/>
    <n v="0"/>
    <n v="85.903999999999996"/>
  </r>
  <r>
    <x v="1"/>
    <s v="CC-12685"/>
    <s v="Craig Carroll"/>
    <x v="1"/>
    <s v="United States"/>
    <x v="6"/>
    <x v="3"/>
    <n v="10011"/>
    <x v="3"/>
    <s v="OFF-ST-10000585"/>
    <x v="1"/>
    <x v="11"/>
    <s v="Economy Rollaway Files"/>
    <x v="4467"/>
    <n v="6"/>
    <n v="0"/>
    <n v="257.71199999999999"/>
  </r>
  <r>
    <x v="1"/>
    <s v="NP-18700"/>
    <s v="Nora Preis"/>
    <x v="1"/>
    <s v="United States"/>
    <x v="0"/>
    <x v="0"/>
    <n v="60623"/>
    <x v="0"/>
    <s v="OFF-ST-10000585"/>
    <x v="1"/>
    <x v="11"/>
    <s v="Economy Rollaway Files"/>
    <x v="4468"/>
    <n v="1"/>
    <n v="0.2"/>
    <n v="9.911999999999999"/>
  </r>
  <r>
    <x v="0"/>
    <s v="NS-18505"/>
    <s v="Neola Schneider"/>
    <x v="1"/>
    <s v="United States"/>
    <x v="19"/>
    <x v="12"/>
    <n v="75220"/>
    <x v="0"/>
    <s v="OFF-ST-10000585"/>
    <x v="1"/>
    <x v="11"/>
    <s v="Economy Rollaway Files"/>
    <x v="4466"/>
    <n v="2"/>
    <n v="0.2"/>
    <n v="19.823999999999998"/>
  </r>
  <r>
    <x v="0"/>
    <s v="JM-16195"/>
    <s v="Justin MacKendrick"/>
    <x v="1"/>
    <s v="United States"/>
    <x v="98"/>
    <x v="21"/>
    <n v="40214"/>
    <x v="2"/>
    <s v="OFF-ST-10000585"/>
    <x v="1"/>
    <x v="11"/>
    <s v="Economy Rollaway Files"/>
    <x v="4469"/>
    <n v="5"/>
    <n v="0"/>
    <n v="214.76"/>
  </r>
  <r>
    <x v="0"/>
    <s v="TB-21055"/>
    <s v="Ted Butterfield"/>
    <x v="1"/>
    <s v="United States"/>
    <x v="39"/>
    <x v="3"/>
    <n v="12180"/>
    <x v="3"/>
    <s v="OFF-ST-10000604"/>
    <x v="1"/>
    <x v="11"/>
    <s v="Home/Office Personal File Carts"/>
    <x v="4470"/>
    <n v="6"/>
    <n v="0"/>
    <n v="52.139999999999986"/>
  </r>
  <r>
    <x v="3"/>
    <s v="DK-13225"/>
    <s v="Dean Katz"/>
    <x v="0"/>
    <s v="United States"/>
    <x v="0"/>
    <x v="0"/>
    <n v="60653"/>
    <x v="0"/>
    <s v="OFF-ST-10000604"/>
    <x v="1"/>
    <x v="11"/>
    <s v="Home/Office Personal File Carts"/>
    <x v="4471"/>
    <n v="9"/>
    <n v="0.2"/>
    <n v="15.641999999999982"/>
  </r>
  <r>
    <x v="1"/>
    <s v="SW-20275"/>
    <s v="Scott Williamson"/>
    <x v="1"/>
    <s v="United States"/>
    <x v="109"/>
    <x v="29"/>
    <n v="39212"/>
    <x v="2"/>
    <s v="OFF-ST-10000604"/>
    <x v="1"/>
    <x v="11"/>
    <s v="Home/Office Personal File Carts"/>
    <x v="4472"/>
    <n v="5"/>
    <n v="0"/>
    <n v="43.449999999999989"/>
  </r>
  <r>
    <x v="1"/>
    <s v="EB-13930"/>
    <s v="Eric Barreto"/>
    <x v="1"/>
    <s v="United States"/>
    <x v="2"/>
    <x v="1"/>
    <n v="94110"/>
    <x v="1"/>
    <s v="OFF-ST-10000604"/>
    <x v="1"/>
    <x v="11"/>
    <s v="Home/Office Personal File Carts"/>
    <x v="4473"/>
    <n v="3"/>
    <n v="0"/>
    <n v="26.069999999999993"/>
  </r>
  <r>
    <x v="3"/>
    <s v="DK-13375"/>
    <s v="Dennis Kane"/>
    <x v="1"/>
    <s v="United States"/>
    <x v="11"/>
    <x v="8"/>
    <n v="98105"/>
    <x v="1"/>
    <s v="OFF-ST-10000604"/>
    <x v="1"/>
    <x v="11"/>
    <s v="Home/Office Personal File Carts"/>
    <x v="4450"/>
    <n v="2"/>
    <n v="0"/>
    <n v="17.379999999999995"/>
  </r>
  <r>
    <x v="0"/>
    <s v="CK-12595"/>
    <s v="Clytie Kelty"/>
    <x v="1"/>
    <s v="United States"/>
    <x v="8"/>
    <x v="5"/>
    <n v="2908"/>
    <x v="3"/>
    <s v="OFF-ST-10000604"/>
    <x v="1"/>
    <x v="11"/>
    <s v="Home/Office Personal File Carts"/>
    <x v="4450"/>
    <n v="2"/>
    <n v="0"/>
    <n v="17.379999999999995"/>
  </r>
  <r>
    <x v="0"/>
    <s v="LB-16795"/>
    <s v="Laurel Beltran"/>
    <x v="2"/>
    <s v="United States"/>
    <x v="11"/>
    <x v="8"/>
    <n v="98105"/>
    <x v="1"/>
    <s v="OFF-ST-10000604"/>
    <x v="1"/>
    <x v="11"/>
    <s v="Home/Office Personal File Carts"/>
    <x v="4473"/>
    <n v="3"/>
    <n v="0"/>
    <n v="26.069999999999993"/>
  </r>
  <r>
    <x v="0"/>
    <s v="KB-16600"/>
    <s v="Ken Brennan"/>
    <x v="0"/>
    <s v="United States"/>
    <x v="17"/>
    <x v="12"/>
    <n v="77041"/>
    <x v="0"/>
    <s v="OFF-ST-10000615"/>
    <x v="1"/>
    <x v="11"/>
    <s v="SimpliFile Personal File, Black Granite, 15w x 6-15/16d x 11-1/4h"/>
    <x v="3174"/>
    <n v="3"/>
    <n v="0.2"/>
    <n v="2.724000000000002"/>
  </r>
  <r>
    <x v="3"/>
    <s v="BF-11215"/>
    <s v="Benjamin Farhat"/>
    <x v="2"/>
    <s v="United States"/>
    <x v="403"/>
    <x v="41"/>
    <n v="87105"/>
    <x v="1"/>
    <s v="OFF-ST-10000615"/>
    <x v="1"/>
    <x v="11"/>
    <s v="SimpliFile Personal File, Black Granite, 15w x 6-15/16d x 11-1/4h"/>
    <x v="4474"/>
    <n v="8"/>
    <n v="0"/>
    <n v="25.424000000000007"/>
  </r>
  <r>
    <x v="0"/>
    <s v="CG-12520"/>
    <s v="Claire Gute"/>
    <x v="1"/>
    <s v="United States"/>
    <x v="17"/>
    <x v="12"/>
    <n v="77070"/>
    <x v="0"/>
    <s v="OFF-ST-10000615"/>
    <x v="1"/>
    <x v="11"/>
    <s v="SimpliFile Personal File, Black Granite, 15w x 6-15/16d x 11-1/4h"/>
    <x v="3363"/>
    <n v="2"/>
    <n v="0.2"/>
    <n v="1.8160000000000016"/>
  </r>
  <r>
    <x v="3"/>
    <s v="DB-13615"/>
    <s v="Doug Bickford"/>
    <x v="1"/>
    <s v="United States"/>
    <x v="2"/>
    <x v="1"/>
    <n v="94110"/>
    <x v="1"/>
    <s v="OFF-ST-10000615"/>
    <x v="1"/>
    <x v="11"/>
    <s v="SimpliFile Personal File, Black Granite, 15w x 6-15/16d x 11-1/4h"/>
    <x v="4475"/>
    <n v="3"/>
    <n v="0"/>
    <n v="9.5340000000000025"/>
  </r>
  <r>
    <x v="1"/>
    <s v="SV-20365"/>
    <s v="Seth Vernon"/>
    <x v="1"/>
    <s v="United States"/>
    <x v="6"/>
    <x v="3"/>
    <n v="10035"/>
    <x v="3"/>
    <s v="OFF-ST-10000615"/>
    <x v="1"/>
    <x v="11"/>
    <s v="SimpliFile Personal File, Black Granite, 15w x 6-15/16d x 11-1/4h"/>
    <x v="4476"/>
    <n v="4"/>
    <n v="0"/>
    <n v="12.712000000000003"/>
  </r>
  <r>
    <x v="1"/>
    <s v="GZ-14470"/>
    <s v="Gary Zandusky"/>
    <x v="1"/>
    <s v="United States"/>
    <x v="343"/>
    <x v="16"/>
    <n v="7960"/>
    <x v="3"/>
    <s v="OFF-ST-10000615"/>
    <x v="1"/>
    <x v="11"/>
    <s v="SimpliFile Personal File, Black Granite, 15w x 6-15/16d x 11-1/4h"/>
    <x v="4475"/>
    <n v="3"/>
    <n v="0"/>
    <n v="9.5340000000000025"/>
  </r>
  <r>
    <x v="1"/>
    <s v="HG-14845"/>
    <s v="Harry Greene"/>
    <x v="1"/>
    <s v="United States"/>
    <x v="19"/>
    <x v="12"/>
    <n v="75220"/>
    <x v="0"/>
    <s v="OFF-ST-10000615"/>
    <x v="1"/>
    <x v="11"/>
    <s v="SimpliFile Personal File, Black Granite, 15w x 6-15/16d x 11-1/4h"/>
    <x v="3363"/>
    <n v="2"/>
    <n v="0.2"/>
    <n v="1.8160000000000016"/>
  </r>
  <r>
    <x v="0"/>
    <s v="TC-21295"/>
    <s v="Toby Carlisle"/>
    <x v="1"/>
    <s v="United States"/>
    <x v="51"/>
    <x v="26"/>
    <n v="2149"/>
    <x v="3"/>
    <s v="OFF-ST-10000615"/>
    <x v="1"/>
    <x v="11"/>
    <s v="SimpliFile Personal File, Black Granite, 15w x 6-15/16d x 11-1/4h"/>
    <x v="4477"/>
    <n v="7"/>
    <n v="0"/>
    <n v="22.246000000000006"/>
  </r>
  <r>
    <x v="1"/>
    <s v="RB-19795"/>
    <s v="Ross Baird"/>
    <x v="2"/>
    <s v="United States"/>
    <x v="467"/>
    <x v="9"/>
    <n v="28052"/>
    <x v="2"/>
    <s v="OFF-ST-10000617"/>
    <x v="1"/>
    <x v="11"/>
    <s v="Woodgrain Magazine Files by Perma"/>
    <x v="2299"/>
    <n v="2"/>
    <n v="0.2"/>
    <n v="-0.7748000000000006"/>
  </r>
  <r>
    <x v="1"/>
    <s v="GM-14500"/>
    <s v="Gene McClure"/>
    <x v="1"/>
    <s v="United States"/>
    <x v="8"/>
    <x v="5"/>
    <n v="2908"/>
    <x v="3"/>
    <s v="OFF-ST-10000617"/>
    <x v="1"/>
    <x v="11"/>
    <s v="Woodgrain Magazine Files by Perma"/>
    <x v="2295"/>
    <n v="5"/>
    <n v="0"/>
    <n v="1.0429999999999984"/>
  </r>
  <r>
    <x v="3"/>
    <s v="LH-17155"/>
    <s v="Logan Haushalter"/>
    <x v="1"/>
    <s v="United States"/>
    <x v="131"/>
    <x v="1"/>
    <n v="94601"/>
    <x v="1"/>
    <s v="OFF-ST-10000617"/>
    <x v="1"/>
    <x v="11"/>
    <s v="Woodgrain Magazine Files by Perma"/>
    <x v="2336"/>
    <n v="3"/>
    <n v="0"/>
    <n v="0.62579999999999902"/>
  </r>
  <r>
    <x v="1"/>
    <s v="PF-19120"/>
    <s v="Peter Fuller"/>
    <x v="1"/>
    <s v="United States"/>
    <x v="6"/>
    <x v="3"/>
    <n v="10035"/>
    <x v="3"/>
    <s v="OFF-ST-10000617"/>
    <x v="1"/>
    <x v="11"/>
    <s v="Woodgrain Magazine Files by Perma"/>
    <x v="2295"/>
    <n v="5"/>
    <n v="0"/>
    <n v="1.0429999999999984"/>
  </r>
  <r>
    <x v="1"/>
    <s v="JS-16030"/>
    <s v="Joy Smith"/>
    <x v="1"/>
    <s v="United States"/>
    <x v="298"/>
    <x v="6"/>
    <n v="48183"/>
    <x v="0"/>
    <s v="OFF-ST-10000617"/>
    <x v="1"/>
    <x v="11"/>
    <s v="Woodgrain Magazine Files by Perma"/>
    <x v="2863"/>
    <n v="7"/>
    <n v="0"/>
    <n v="1.4601999999999977"/>
  </r>
  <r>
    <x v="2"/>
    <s v="PT-19090"/>
    <s v="Pete Takahito"/>
    <x v="1"/>
    <s v="United States"/>
    <x v="13"/>
    <x v="10"/>
    <n v="32216"/>
    <x v="2"/>
    <s v="OFF-ST-10000617"/>
    <x v="1"/>
    <x v="11"/>
    <s v="Woodgrain Magazine Files by Perma"/>
    <x v="2299"/>
    <n v="2"/>
    <n v="0.2"/>
    <n v="-0.7748000000000006"/>
  </r>
  <r>
    <x v="1"/>
    <s v="MV-17485"/>
    <s v="Mark Van Huff"/>
    <x v="1"/>
    <s v="United States"/>
    <x v="11"/>
    <x v="8"/>
    <n v="98115"/>
    <x v="1"/>
    <s v="OFF-ST-10000636"/>
    <x v="1"/>
    <x v="11"/>
    <s v="Rogers Profile Extra Capacity Storage Tub"/>
    <x v="3590"/>
    <n v="5"/>
    <n v="0"/>
    <n v="3.3479999999999954"/>
  </r>
  <r>
    <x v="1"/>
    <s v="BT-11680"/>
    <s v="Brian Thompson"/>
    <x v="1"/>
    <s v="United States"/>
    <x v="2"/>
    <x v="1"/>
    <n v="94122"/>
    <x v="1"/>
    <s v="OFF-ST-10000636"/>
    <x v="1"/>
    <x v="11"/>
    <s v="Rogers Profile Extra Capacity Storage Tub"/>
    <x v="4478"/>
    <n v="9"/>
    <n v="0"/>
    <n v="6.0263999999999918"/>
  </r>
  <r>
    <x v="2"/>
    <s v="WB-21850"/>
    <s v="William Brown"/>
    <x v="1"/>
    <s v="United States"/>
    <x v="113"/>
    <x v="1"/>
    <n v="92804"/>
    <x v="1"/>
    <s v="OFF-ST-10000636"/>
    <x v="1"/>
    <x v="11"/>
    <s v="Rogers Profile Extra Capacity Storage Tub"/>
    <x v="4479"/>
    <n v="3"/>
    <n v="0"/>
    <n v="2.0087999999999973"/>
  </r>
  <r>
    <x v="1"/>
    <s v="KH-16330"/>
    <s v="Katharine Harms"/>
    <x v="0"/>
    <s v="United States"/>
    <x v="102"/>
    <x v="26"/>
    <n v="2151"/>
    <x v="3"/>
    <s v="OFF-ST-10000636"/>
    <x v="1"/>
    <x v="11"/>
    <s v="Rogers Profile Extra Capacity Storage Tub"/>
    <x v="4480"/>
    <n v="4"/>
    <n v="0"/>
    <n v="2.6783999999999963"/>
  </r>
  <r>
    <x v="0"/>
    <s v="LB-16795"/>
    <s v="Laurel Beltran"/>
    <x v="2"/>
    <s v="United States"/>
    <x v="11"/>
    <x v="8"/>
    <n v="98105"/>
    <x v="1"/>
    <s v="OFF-ST-10000636"/>
    <x v="1"/>
    <x v="11"/>
    <s v="Rogers Profile Extra Capacity Storage Tub"/>
    <x v="4480"/>
    <n v="4"/>
    <n v="0"/>
    <n v="2.6783999999999963"/>
  </r>
  <r>
    <x v="3"/>
    <s v="MC-17590"/>
    <s v="Matt Collister"/>
    <x v="0"/>
    <s v="United States"/>
    <x v="329"/>
    <x v="12"/>
    <n v="78666"/>
    <x v="0"/>
    <s v="OFF-ST-10000636"/>
    <x v="1"/>
    <x v="11"/>
    <s v="Rogers Profile Extra Capacity Storage Tub"/>
    <x v="4480"/>
    <n v="5"/>
    <n v="0.2"/>
    <n v="-13.392000000000003"/>
  </r>
  <r>
    <x v="1"/>
    <s v="BW-11200"/>
    <s v="Ben Wallace"/>
    <x v="1"/>
    <s v="United States"/>
    <x v="6"/>
    <x v="3"/>
    <n v="10011"/>
    <x v="3"/>
    <s v="OFF-ST-10000636"/>
    <x v="1"/>
    <x v="11"/>
    <s v="Rogers Profile Extra Capacity Storage Tub"/>
    <x v="1177"/>
    <n v="2"/>
    <n v="0"/>
    <n v="1.3391999999999982"/>
  </r>
  <r>
    <x v="1"/>
    <s v="JH-15985"/>
    <s v="Joseph Holt"/>
    <x v="1"/>
    <s v="United States"/>
    <x v="311"/>
    <x v="6"/>
    <n v="48601"/>
    <x v="0"/>
    <s v="OFF-ST-10000642"/>
    <x v="1"/>
    <x v="11"/>
    <s v="Tennsco Lockers, Gray"/>
    <x v="937"/>
    <n v="4"/>
    <n v="0"/>
    <n v="5.8743999999999943"/>
  </r>
  <r>
    <x v="1"/>
    <s v="EH-13945"/>
    <s v="Eric Hoffmann"/>
    <x v="1"/>
    <s v="United States"/>
    <x v="17"/>
    <x v="12"/>
    <n v="77041"/>
    <x v="0"/>
    <s v="OFF-ST-10000642"/>
    <x v="1"/>
    <x v="11"/>
    <s v="Tennsco Lockers, Gray"/>
    <x v="3468"/>
    <n v="6"/>
    <n v="0.2"/>
    <n v="-16.36440000000001"/>
  </r>
  <r>
    <x v="0"/>
    <s v="NP-18325"/>
    <s v="Naresj Patel"/>
    <x v="1"/>
    <s v="United States"/>
    <x v="6"/>
    <x v="3"/>
    <n v="10024"/>
    <x v="3"/>
    <s v="OFF-ST-10000642"/>
    <x v="1"/>
    <x v="11"/>
    <s v="Tennsco Lockers, Gray"/>
    <x v="936"/>
    <n v="2"/>
    <n v="0"/>
    <n v="2.9371999999999971"/>
  </r>
  <r>
    <x v="3"/>
    <s v="LA-16780"/>
    <s v="Laura Armstrong"/>
    <x v="0"/>
    <s v="United States"/>
    <x v="5"/>
    <x v="1"/>
    <n v="90004"/>
    <x v="1"/>
    <s v="OFF-ST-10000642"/>
    <x v="1"/>
    <x v="11"/>
    <s v="Tennsco Lockers, Gray"/>
    <x v="936"/>
    <n v="2"/>
    <n v="0"/>
    <n v="2.9371999999999971"/>
  </r>
  <r>
    <x v="1"/>
    <s v="JD-16015"/>
    <s v="Joy Daniels"/>
    <x v="1"/>
    <s v="United States"/>
    <x v="18"/>
    <x v="13"/>
    <n v="19120"/>
    <x v="3"/>
    <s v="OFF-ST-10000642"/>
    <x v="1"/>
    <x v="11"/>
    <s v="Tennsco Lockers, Gray"/>
    <x v="2823"/>
    <n v="5"/>
    <n v="0.2"/>
    <n v="-13.637000000000011"/>
  </r>
  <r>
    <x v="1"/>
    <s v="JS-16030"/>
    <s v="Joy Smith"/>
    <x v="1"/>
    <s v="United States"/>
    <x v="121"/>
    <x v="0"/>
    <n v="62521"/>
    <x v="0"/>
    <s v="OFF-ST-10000642"/>
    <x v="1"/>
    <x v="11"/>
    <s v="Tennsco Lockers, Gray"/>
    <x v="2825"/>
    <n v="3"/>
    <n v="0.2"/>
    <n v="-8.1822000000000052"/>
  </r>
  <r>
    <x v="0"/>
    <s v="AS-10045"/>
    <s v="Aaron Smayling"/>
    <x v="0"/>
    <s v="United States"/>
    <x v="71"/>
    <x v="17"/>
    <n v="22204"/>
    <x v="2"/>
    <s v="OFF-ST-10000649"/>
    <x v="1"/>
    <x v="11"/>
    <s v="Hanging Personal Folder File"/>
    <x v="4481"/>
    <n v="2"/>
    <n v="0"/>
    <n v="7.8500000000000014"/>
  </r>
  <r>
    <x v="2"/>
    <s v="CL-12565"/>
    <s v="Clay Ludtke"/>
    <x v="1"/>
    <s v="United States"/>
    <x v="90"/>
    <x v="22"/>
    <n v="44105"/>
    <x v="3"/>
    <s v="OFF-ST-10000649"/>
    <x v="1"/>
    <x v="11"/>
    <s v="Hanging Personal Folder File"/>
    <x v="4482"/>
    <n v="2"/>
    <n v="0.2"/>
    <n v="1.5700000000000012"/>
  </r>
  <r>
    <x v="1"/>
    <s v="RD-19900"/>
    <s v="Ruben Dartt"/>
    <x v="1"/>
    <s v="United States"/>
    <x v="78"/>
    <x v="23"/>
    <n v="97206"/>
    <x v="1"/>
    <s v="OFF-ST-10000649"/>
    <x v="1"/>
    <x v="11"/>
    <s v="Hanging Personal Folder File"/>
    <x v="1370"/>
    <n v="3"/>
    <n v="0.2"/>
    <n v="2.3550000000000022"/>
  </r>
  <r>
    <x v="3"/>
    <s v="AS-10090"/>
    <s v="Adam Shillingsburg"/>
    <x v="1"/>
    <s v="United States"/>
    <x v="33"/>
    <x v="19"/>
    <n v="65807"/>
    <x v="0"/>
    <s v="OFF-ST-10000649"/>
    <x v="1"/>
    <x v="11"/>
    <s v="Hanging Personal Folder File"/>
    <x v="4483"/>
    <n v="6"/>
    <n v="0"/>
    <n v="23.550000000000004"/>
  </r>
  <r>
    <x v="2"/>
    <s v="JM-16195"/>
    <s v="Justin MacKendrick"/>
    <x v="1"/>
    <s v="United States"/>
    <x v="2"/>
    <x v="1"/>
    <n v="94109"/>
    <x v="1"/>
    <s v="OFF-ST-10000649"/>
    <x v="1"/>
    <x v="11"/>
    <s v="Hanging Personal Folder File"/>
    <x v="4484"/>
    <n v="4"/>
    <n v="0"/>
    <n v="15.700000000000003"/>
  </r>
  <r>
    <x v="0"/>
    <s v="PO-18850"/>
    <s v="Patrick O'Brill"/>
    <x v="1"/>
    <s v="United States"/>
    <x v="18"/>
    <x v="13"/>
    <n v="19143"/>
    <x v="3"/>
    <s v="OFF-ST-10000675"/>
    <x v="1"/>
    <x v="11"/>
    <s v="File Shuttle II and Handi-File, Black"/>
    <x v="4485"/>
    <n v="2"/>
    <n v="0.2"/>
    <n v="3.3889999999999993"/>
  </r>
  <r>
    <x v="1"/>
    <s v="MC-18100"/>
    <s v="Mick Crebagga"/>
    <x v="1"/>
    <s v="United States"/>
    <x v="5"/>
    <x v="1"/>
    <n v="90049"/>
    <x v="1"/>
    <s v="OFF-ST-10000675"/>
    <x v="1"/>
    <x v="11"/>
    <s v="File Shuttle II and Handi-File, Black"/>
    <x v="4486"/>
    <n v="9"/>
    <n v="0"/>
    <n v="76.252499999999998"/>
  </r>
  <r>
    <x v="1"/>
    <s v="SR-20740"/>
    <s v="Steven Roelle"/>
    <x v="2"/>
    <s v="United States"/>
    <x v="261"/>
    <x v="33"/>
    <n v="47401"/>
    <x v="0"/>
    <s v="OFF-ST-10000675"/>
    <x v="1"/>
    <x v="11"/>
    <s v="File Shuttle II and Handi-File, Black"/>
    <x v="4487"/>
    <n v="5"/>
    <n v="0"/>
    <n v="42.362499999999997"/>
  </r>
  <r>
    <x v="3"/>
    <s v="SH-19975"/>
    <s v="Sally Hughsby"/>
    <x v="0"/>
    <s v="United States"/>
    <x v="2"/>
    <x v="1"/>
    <n v="94109"/>
    <x v="1"/>
    <s v="OFF-ST-10000675"/>
    <x v="1"/>
    <x v="11"/>
    <s v="File Shuttle II and Handi-File, Black"/>
    <x v="4488"/>
    <n v="2"/>
    <n v="0"/>
    <n v="16.945"/>
  </r>
  <r>
    <x v="0"/>
    <s v="SC-20725"/>
    <s v="Steven Cartwright"/>
    <x v="1"/>
    <s v="United States"/>
    <x v="2"/>
    <x v="1"/>
    <n v="94122"/>
    <x v="1"/>
    <s v="OFF-ST-10000675"/>
    <x v="1"/>
    <x v="11"/>
    <s v="File Shuttle II and Handi-File, Black"/>
    <x v="4486"/>
    <n v="9"/>
    <n v="0"/>
    <n v="76.252499999999998"/>
  </r>
  <r>
    <x v="1"/>
    <s v="SE-20110"/>
    <s v="Sanjit Engle"/>
    <x v="1"/>
    <s v="United States"/>
    <x v="20"/>
    <x v="1"/>
    <n v="95123"/>
    <x v="1"/>
    <s v="OFF-ST-10000675"/>
    <x v="1"/>
    <x v="11"/>
    <s v="File Shuttle II and Handi-File, Black"/>
    <x v="4487"/>
    <n v="5"/>
    <n v="0"/>
    <n v="42.362499999999997"/>
  </r>
  <r>
    <x v="2"/>
    <s v="SP-20920"/>
    <s v="Susan Pistek"/>
    <x v="1"/>
    <s v="United States"/>
    <x v="32"/>
    <x v="22"/>
    <n v="43229"/>
    <x v="3"/>
    <s v="OFF-ST-10000675"/>
    <x v="1"/>
    <x v="11"/>
    <s v="File Shuttle II and Handi-File, Black"/>
    <x v="4485"/>
    <n v="2"/>
    <n v="0.2"/>
    <n v="3.3889999999999993"/>
  </r>
  <r>
    <x v="0"/>
    <s v="BM-11140"/>
    <s v="Becky Martin"/>
    <x v="1"/>
    <s v="United States"/>
    <x v="6"/>
    <x v="3"/>
    <n v="10024"/>
    <x v="3"/>
    <s v="OFF-ST-10000676"/>
    <x v="1"/>
    <x v="11"/>
    <s v="Fellowes Econo/Stor Drawers"/>
    <x v="4489"/>
    <n v="2"/>
    <n v="0"/>
    <n v="11.631599999999992"/>
  </r>
  <r>
    <x v="1"/>
    <s v="DB-13615"/>
    <s v="Doug Bickford"/>
    <x v="1"/>
    <s v="United States"/>
    <x v="217"/>
    <x v="9"/>
    <n v="28205"/>
    <x v="2"/>
    <s v="OFF-ST-10000676"/>
    <x v="1"/>
    <x v="11"/>
    <s v="Fellowes Econo/Stor Drawers"/>
    <x v="4490"/>
    <n v="5"/>
    <n v="0.2"/>
    <n v="-67.851000000000028"/>
  </r>
  <r>
    <x v="1"/>
    <s v="JG-15805"/>
    <s v="John Grady"/>
    <x v="0"/>
    <s v="United States"/>
    <x v="6"/>
    <x v="3"/>
    <n v="10024"/>
    <x v="3"/>
    <s v="OFF-ST-10000689"/>
    <x v="1"/>
    <x v="11"/>
    <s v="Fellowes Strictly Business Drawer File, Letter/Legal Size"/>
    <x v="4491"/>
    <n v="5"/>
    <n v="0"/>
    <n v="84.51"/>
  </r>
  <r>
    <x v="1"/>
    <s v="LS-16945"/>
    <s v="Linda Southworth"/>
    <x v="0"/>
    <s v="United States"/>
    <x v="29"/>
    <x v="7"/>
    <n v="80219"/>
    <x v="1"/>
    <s v="OFF-ST-10000689"/>
    <x v="1"/>
    <x v="11"/>
    <s v="Fellowes Strictly Business Drawer File, Letter/Legal Size"/>
    <x v="4492"/>
    <n v="3"/>
    <n v="0.2"/>
    <n v="-33.804000000000002"/>
  </r>
  <r>
    <x v="1"/>
    <s v="LH-17155"/>
    <s v="Logan Haushalter"/>
    <x v="1"/>
    <s v="United States"/>
    <x v="19"/>
    <x v="12"/>
    <n v="75081"/>
    <x v="0"/>
    <s v="OFF-ST-10000689"/>
    <x v="1"/>
    <x v="11"/>
    <s v="Fellowes Strictly Business Drawer File, Letter/Legal Size"/>
    <x v="4492"/>
    <n v="3"/>
    <n v="0.2"/>
    <n v="-33.804000000000002"/>
  </r>
  <r>
    <x v="2"/>
    <s v="LF-17185"/>
    <s v="Luke Foster"/>
    <x v="1"/>
    <s v="United States"/>
    <x v="6"/>
    <x v="3"/>
    <n v="10011"/>
    <x v="3"/>
    <s v="OFF-ST-10000689"/>
    <x v="1"/>
    <x v="11"/>
    <s v="Fellowes Strictly Business Drawer File, Letter/Legal Size"/>
    <x v="4493"/>
    <n v="4"/>
    <n v="0"/>
    <n v="67.608000000000004"/>
  </r>
  <r>
    <x v="1"/>
    <s v="JB-16045"/>
    <s v="Julia Barnett"/>
    <x v="2"/>
    <s v="United States"/>
    <x v="32"/>
    <x v="18"/>
    <n v="31907"/>
    <x v="2"/>
    <s v="OFF-ST-10000689"/>
    <x v="1"/>
    <x v="11"/>
    <s v="Fellowes Strictly Business Drawer File, Letter/Legal Size"/>
    <x v="4494"/>
    <n v="9"/>
    <n v="0"/>
    <n v="152.11799999999999"/>
  </r>
  <r>
    <x v="1"/>
    <s v="AJ-10780"/>
    <s v="Anthony Jacobs"/>
    <x v="0"/>
    <s v="United States"/>
    <x v="388"/>
    <x v="26"/>
    <n v="1915"/>
    <x v="3"/>
    <s v="OFF-ST-10000689"/>
    <x v="1"/>
    <x v="11"/>
    <s v="Fellowes Strictly Business Drawer File, Letter/Legal Size"/>
    <x v="4491"/>
    <n v="5"/>
    <n v="0"/>
    <n v="84.51"/>
  </r>
  <r>
    <x v="1"/>
    <s v="BP-11050"/>
    <s v="Barry Pond"/>
    <x v="0"/>
    <s v="United States"/>
    <x v="382"/>
    <x v="16"/>
    <n v="7060"/>
    <x v="3"/>
    <s v="OFF-ST-10000689"/>
    <x v="1"/>
    <x v="11"/>
    <s v="Fellowes Strictly Business Drawer File, Letter/Legal Size"/>
    <x v="4493"/>
    <n v="4"/>
    <n v="0"/>
    <n v="67.608000000000004"/>
  </r>
  <r>
    <x v="1"/>
    <s v="DB-13210"/>
    <s v="Dean Braden"/>
    <x v="1"/>
    <s v="United States"/>
    <x v="17"/>
    <x v="12"/>
    <n v="77041"/>
    <x v="0"/>
    <s v="OFF-ST-10000736"/>
    <x v="1"/>
    <x v="11"/>
    <s v="Carina Double Wide Media Storage Towers in Natural &amp; Black"/>
    <x v="207"/>
    <n v="2"/>
    <n v="0.2"/>
    <n v="-25.91360000000001"/>
  </r>
  <r>
    <x v="1"/>
    <s v="DS-13030"/>
    <s v="Darrin Sayre"/>
    <x v="2"/>
    <s v="United States"/>
    <x v="11"/>
    <x v="8"/>
    <n v="98115"/>
    <x v="1"/>
    <s v="OFF-ST-10000736"/>
    <x v="1"/>
    <x v="11"/>
    <s v="Carina Double Wide Media Storage Towers in Natural &amp; Black"/>
    <x v="418"/>
    <n v="3"/>
    <n v="0"/>
    <n v="9.7175999999999902"/>
  </r>
  <r>
    <x v="1"/>
    <s v="GT-14710"/>
    <s v="Greg Tran"/>
    <x v="1"/>
    <s v="United States"/>
    <x v="6"/>
    <x v="3"/>
    <n v="10035"/>
    <x v="3"/>
    <s v="OFF-ST-10000736"/>
    <x v="1"/>
    <x v="11"/>
    <s v="Carina Double Wide Media Storage Towers in Natural &amp; Black"/>
    <x v="418"/>
    <n v="3"/>
    <n v="0"/>
    <n v="9.7175999999999902"/>
  </r>
  <r>
    <x v="0"/>
    <s v="KC-16255"/>
    <s v="Karen Carlisle"/>
    <x v="0"/>
    <s v="United States"/>
    <x v="18"/>
    <x v="13"/>
    <n v="19120"/>
    <x v="3"/>
    <s v="OFF-ST-10000736"/>
    <x v="1"/>
    <x v="11"/>
    <s v="Carina Double Wide Media Storage Towers in Natural &amp; Black"/>
    <x v="210"/>
    <n v="1"/>
    <n v="0.2"/>
    <n v="-12.956800000000005"/>
  </r>
  <r>
    <x v="3"/>
    <s v="JF-15565"/>
    <s v="Jill Fjeld"/>
    <x v="1"/>
    <s v="United States"/>
    <x v="47"/>
    <x v="9"/>
    <n v="28314"/>
    <x v="2"/>
    <s v="OFF-ST-10000736"/>
    <x v="1"/>
    <x v="11"/>
    <s v="Carina Double Wide Media Storage Towers in Natural &amp; Black"/>
    <x v="419"/>
    <n v="4"/>
    <n v="0.2"/>
    <n v="-51.827200000000019"/>
  </r>
  <r>
    <x v="1"/>
    <s v="SC-20095"/>
    <s v="Sanjit Chand"/>
    <x v="1"/>
    <s v="United States"/>
    <x v="167"/>
    <x v="37"/>
    <n v="55407"/>
    <x v="0"/>
    <s v="OFF-ST-10000736"/>
    <x v="1"/>
    <x v="11"/>
    <s v="Carina Double Wide Media Storage Towers in Natural &amp; Black"/>
    <x v="4495"/>
    <n v="5"/>
    <n v="0"/>
    <n v="16.195999999999984"/>
  </r>
  <r>
    <x v="1"/>
    <s v="EH-14005"/>
    <s v="Erica Hernandez"/>
    <x v="2"/>
    <s v="United States"/>
    <x v="222"/>
    <x v="24"/>
    <n v="37211"/>
    <x v="2"/>
    <s v="OFF-ST-10000736"/>
    <x v="1"/>
    <x v="11"/>
    <s v="Carina Double Wide Media Storage Towers in Natural &amp; Black"/>
    <x v="210"/>
    <n v="1"/>
    <n v="0.2"/>
    <n v="-12.956800000000005"/>
  </r>
  <r>
    <x v="1"/>
    <s v="DS-13180"/>
    <s v="David Smith"/>
    <x v="0"/>
    <s v="United States"/>
    <x v="2"/>
    <x v="1"/>
    <n v="94122"/>
    <x v="1"/>
    <s v="OFF-ST-10000736"/>
    <x v="1"/>
    <x v="11"/>
    <s v="Carina Double Wide Media Storage Towers in Natural &amp; Black"/>
    <x v="4496"/>
    <n v="1"/>
    <n v="0"/>
    <n v="3.2391999999999967"/>
  </r>
  <r>
    <x v="1"/>
    <s v="BS-11380"/>
    <s v="Bill Stewart"/>
    <x v="0"/>
    <s v="United States"/>
    <x v="2"/>
    <x v="1"/>
    <n v="94122"/>
    <x v="1"/>
    <s v="OFF-ST-10000736"/>
    <x v="1"/>
    <x v="11"/>
    <s v="Carina Double Wide Media Storage Towers in Natural &amp; Black"/>
    <x v="418"/>
    <n v="3"/>
    <n v="0"/>
    <n v="9.7175999999999902"/>
  </r>
  <r>
    <x v="1"/>
    <s v="JF-15295"/>
    <s v="Jason Fortune-"/>
    <x v="1"/>
    <s v="United States"/>
    <x v="447"/>
    <x v="28"/>
    <n v="84321"/>
    <x v="1"/>
    <s v="OFF-ST-10000736"/>
    <x v="1"/>
    <x v="11"/>
    <s v="Carina Double Wide Media Storage Towers in Natural &amp; Black"/>
    <x v="4496"/>
    <n v="1"/>
    <n v="0"/>
    <n v="3.2391999999999967"/>
  </r>
  <r>
    <x v="1"/>
    <s v="MC-17275"/>
    <s v="Marc Crier"/>
    <x v="1"/>
    <s v="United States"/>
    <x v="124"/>
    <x v="8"/>
    <n v="99301"/>
    <x v="1"/>
    <s v="OFF-ST-10000736"/>
    <x v="1"/>
    <x v="11"/>
    <s v="Carina Double Wide Media Storage Towers in Natural &amp; Black"/>
    <x v="4497"/>
    <n v="6"/>
    <n v="0"/>
    <n v="19.43519999999998"/>
  </r>
  <r>
    <x v="1"/>
    <s v="CB-12025"/>
    <s v="Cassandra Brandow"/>
    <x v="1"/>
    <s v="United States"/>
    <x v="5"/>
    <x v="1"/>
    <n v="90049"/>
    <x v="1"/>
    <s v="OFF-ST-10000736"/>
    <x v="1"/>
    <x v="11"/>
    <s v="Carina Double Wide Media Storage Towers in Natural &amp; Black"/>
    <x v="4498"/>
    <n v="9"/>
    <n v="0"/>
    <n v="29.152799999999971"/>
  </r>
  <r>
    <x v="1"/>
    <s v="SO-20335"/>
    <s v="Sean O'Donnell"/>
    <x v="1"/>
    <s v="United States"/>
    <x v="82"/>
    <x v="10"/>
    <n v="33311"/>
    <x v="2"/>
    <s v="OFF-ST-10000760"/>
    <x v="1"/>
    <x v="11"/>
    <s v="Eldon Fold 'N Roll Cart System"/>
    <x v="4499"/>
    <n v="2"/>
    <n v="0.2"/>
    <n v="2.5163999999999991"/>
  </r>
  <r>
    <x v="0"/>
    <s v="MJ-17740"/>
    <s v="Max Jones"/>
    <x v="1"/>
    <s v="United States"/>
    <x v="127"/>
    <x v="22"/>
    <n v="43130"/>
    <x v="3"/>
    <s v="OFF-ST-10000760"/>
    <x v="1"/>
    <x v="11"/>
    <s v="Eldon Fold 'N Roll Cart System"/>
    <x v="4500"/>
    <n v="5"/>
    <n v="0.2"/>
    <n v="6.2910000000000004"/>
  </r>
  <r>
    <x v="1"/>
    <s v="PB-19150"/>
    <s v="Philip Brown"/>
    <x v="1"/>
    <s v="United States"/>
    <x v="97"/>
    <x v="20"/>
    <n v="85023"/>
    <x v="1"/>
    <s v="OFF-ST-10000760"/>
    <x v="1"/>
    <x v="11"/>
    <s v="Eldon Fold 'N Roll Cart System"/>
    <x v="4500"/>
    <n v="5"/>
    <n v="0.2"/>
    <n v="6.2910000000000004"/>
  </r>
  <r>
    <x v="1"/>
    <s v="XP-21865"/>
    <s v="Xylona Preis"/>
    <x v="1"/>
    <s v="United States"/>
    <x v="301"/>
    <x v="6"/>
    <n v="48185"/>
    <x v="0"/>
    <s v="OFF-ST-10000760"/>
    <x v="1"/>
    <x v="11"/>
    <s v="Eldon Fold 'N Roll Cart System"/>
    <x v="4501"/>
    <n v="1"/>
    <n v="0"/>
    <n v="4.0541999999999998"/>
  </r>
  <r>
    <x v="3"/>
    <s v="JF-15190"/>
    <s v="Jamie Frazer"/>
    <x v="1"/>
    <s v="United States"/>
    <x v="68"/>
    <x v="1"/>
    <n v="90805"/>
    <x v="1"/>
    <s v="OFF-ST-10000760"/>
    <x v="1"/>
    <x v="11"/>
    <s v="Eldon Fold 'N Roll Cart System"/>
    <x v="4502"/>
    <n v="11"/>
    <n v="0"/>
    <n v="44.596199999999996"/>
  </r>
  <r>
    <x v="0"/>
    <s v="SC-20725"/>
    <s v="Steven Cartwright"/>
    <x v="1"/>
    <s v="United States"/>
    <x v="7"/>
    <x v="4"/>
    <n v="19805"/>
    <x v="3"/>
    <s v="OFF-ST-10000777"/>
    <x v="1"/>
    <x v="11"/>
    <s v="Companion Letter/Legal File, Black"/>
    <x v="4503"/>
    <n v="6"/>
    <n v="0"/>
    <n v="63.436800000000005"/>
  </r>
  <r>
    <x v="1"/>
    <s v="TB-21175"/>
    <s v="Thomas Boland"/>
    <x v="0"/>
    <s v="United States"/>
    <x v="17"/>
    <x v="12"/>
    <n v="77041"/>
    <x v="0"/>
    <s v="OFF-ST-10000777"/>
    <x v="1"/>
    <x v="11"/>
    <s v="Companion Letter/Legal File, Black"/>
    <x v="4504"/>
    <n v="2"/>
    <n v="0.2"/>
    <n v="6.0416000000000025"/>
  </r>
  <r>
    <x v="1"/>
    <s v="LR-17035"/>
    <s v="Lisa Ryan"/>
    <x v="0"/>
    <s v="United States"/>
    <x v="2"/>
    <x v="1"/>
    <n v="94109"/>
    <x v="1"/>
    <s v="OFF-ST-10000777"/>
    <x v="1"/>
    <x v="11"/>
    <s v="Companion Letter/Legal File, Black"/>
    <x v="4503"/>
    <n v="6"/>
    <n v="0"/>
    <n v="63.436800000000005"/>
  </r>
  <r>
    <x v="3"/>
    <s v="MS-17365"/>
    <s v="Maribeth Schnelling"/>
    <x v="1"/>
    <s v="United States"/>
    <x v="0"/>
    <x v="0"/>
    <n v="60653"/>
    <x v="0"/>
    <s v="OFF-ST-10000777"/>
    <x v="1"/>
    <x v="11"/>
    <s v="Companion Letter/Legal File, Black"/>
    <x v="4504"/>
    <n v="2"/>
    <n v="0.2"/>
    <n v="6.0416000000000025"/>
  </r>
  <r>
    <x v="2"/>
    <s v="NB-18655"/>
    <s v="Nona Balk"/>
    <x v="0"/>
    <s v="United States"/>
    <x v="99"/>
    <x v="14"/>
    <n v="53209"/>
    <x v="0"/>
    <s v="OFF-ST-10000777"/>
    <x v="1"/>
    <x v="11"/>
    <s v="Companion Letter/Legal File, Black"/>
    <x v="4505"/>
    <n v="1"/>
    <n v="0"/>
    <n v="10.572800000000001"/>
  </r>
  <r>
    <x v="3"/>
    <s v="SS-20140"/>
    <s v="Saphhira Shifley"/>
    <x v="0"/>
    <s v="United States"/>
    <x v="491"/>
    <x v="5"/>
    <n v="2886"/>
    <x v="3"/>
    <s v="OFF-ST-10000798"/>
    <x v="1"/>
    <x v="11"/>
    <s v="2300 Heavy-Duty Transfer File Systems by Perma"/>
    <x v="4506"/>
    <n v="2"/>
    <n v="0"/>
    <n v="9.4923999999999964"/>
  </r>
  <r>
    <x v="1"/>
    <s v="RW-19540"/>
    <s v="Rick Wilson"/>
    <x v="0"/>
    <s v="United States"/>
    <x v="34"/>
    <x v="20"/>
    <n v="85204"/>
    <x v="1"/>
    <s v="OFF-ST-10000798"/>
    <x v="1"/>
    <x v="11"/>
    <s v="2300 Heavy-Duty Transfer File Systems by Perma"/>
    <x v="4507"/>
    <n v="6"/>
    <n v="0.2"/>
    <n v="-1.4988000000000135"/>
  </r>
  <r>
    <x v="1"/>
    <s v="CL-12565"/>
    <s v="Clay Ludtke"/>
    <x v="1"/>
    <s v="United States"/>
    <x v="5"/>
    <x v="1"/>
    <n v="90049"/>
    <x v="1"/>
    <s v="OFF-ST-10000798"/>
    <x v="1"/>
    <x v="11"/>
    <s v="2300 Heavy-Duty Transfer File Systems by Perma"/>
    <x v="4508"/>
    <n v="3"/>
    <n v="0"/>
    <n v="14.238599999999995"/>
  </r>
  <r>
    <x v="1"/>
    <s v="LA-16780"/>
    <s v="Laura Armstrong"/>
    <x v="0"/>
    <s v="United States"/>
    <x v="128"/>
    <x v="24"/>
    <n v="38109"/>
    <x v="2"/>
    <s v="OFF-ST-10000798"/>
    <x v="1"/>
    <x v="11"/>
    <s v="2300 Heavy-Duty Transfer File Systems by Perma"/>
    <x v="4509"/>
    <n v="5"/>
    <n v="0.2"/>
    <n v="-1.249000000000013"/>
  </r>
  <r>
    <x v="1"/>
    <s v="AG-10495"/>
    <s v="Andrew Gjertsen"/>
    <x v="0"/>
    <s v="United States"/>
    <x v="18"/>
    <x v="13"/>
    <n v="19140"/>
    <x v="3"/>
    <s v="OFF-ST-10000876"/>
    <x v="1"/>
    <x v="11"/>
    <s v="Eldon Simplefile Box Office"/>
    <x v="4510"/>
    <n v="6"/>
    <n v="0.2"/>
    <n v="5.9711999999999996"/>
  </r>
  <r>
    <x v="1"/>
    <s v="JM-15655"/>
    <s v="Jim Mitchum"/>
    <x v="0"/>
    <s v="United States"/>
    <x v="398"/>
    <x v="41"/>
    <n v="88220"/>
    <x v="1"/>
    <s v="OFF-ST-10000876"/>
    <x v="1"/>
    <x v="11"/>
    <s v="Eldon Simplefile Box Office"/>
    <x v="4511"/>
    <n v="3"/>
    <n v="0"/>
    <n v="10.4496"/>
  </r>
  <r>
    <x v="1"/>
    <s v="CK-12760"/>
    <s v="Cyma Kinney"/>
    <x v="0"/>
    <s v="United States"/>
    <x v="6"/>
    <x v="3"/>
    <n v="10011"/>
    <x v="3"/>
    <s v="OFF-ST-10000876"/>
    <x v="1"/>
    <x v="11"/>
    <s v="Eldon Simplefile Box Office"/>
    <x v="4512"/>
    <n v="2"/>
    <n v="0"/>
    <n v="6.9664000000000001"/>
  </r>
  <r>
    <x v="1"/>
    <s v="PO-18850"/>
    <s v="Patrick O'Brill"/>
    <x v="1"/>
    <s v="United States"/>
    <x v="2"/>
    <x v="1"/>
    <n v="94109"/>
    <x v="1"/>
    <s v="OFF-ST-10000876"/>
    <x v="1"/>
    <x v="11"/>
    <s v="Eldon Simplefile Box Office"/>
    <x v="4511"/>
    <n v="3"/>
    <n v="0"/>
    <n v="10.4496"/>
  </r>
  <r>
    <x v="1"/>
    <s v="EM-14140"/>
    <s v="Eugene Moren"/>
    <x v="2"/>
    <s v="United States"/>
    <x v="263"/>
    <x v="14"/>
    <n v="54880"/>
    <x v="0"/>
    <s v="OFF-ST-10000876"/>
    <x v="1"/>
    <x v="11"/>
    <s v="Eldon Simplefile Box Office"/>
    <x v="4513"/>
    <n v="4"/>
    <n v="0"/>
    <n v="13.9328"/>
  </r>
  <r>
    <x v="1"/>
    <s v="MM-18055"/>
    <s v="Michelle Moray"/>
    <x v="1"/>
    <s v="United States"/>
    <x v="451"/>
    <x v="45"/>
    <n v="59405"/>
    <x v="1"/>
    <s v="OFF-ST-10000876"/>
    <x v="1"/>
    <x v="11"/>
    <s v="Eldon Simplefile Box Office"/>
    <x v="4514"/>
    <n v="7"/>
    <n v="0"/>
    <n v="24.382400000000001"/>
  </r>
  <r>
    <x v="3"/>
    <s v="GM-14500"/>
    <s v="Gene McClure"/>
    <x v="1"/>
    <s v="United States"/>
    <x v="243"/>
    <x v="10"/>
    <n v="33021"/>
    <x v="2"/>
    <s v="OFF-ST-10000876"/>
    <x v="1"/>
    <x v="11"/>
    <s v="Eldon Simplefile Box Office"/>
    <x v="4515"/>
    <n v="1"/>
    <n v="0.2"/>
    <n v="0.99520000000000008"/>
  </r>
  <r>
    <x v="1"/>
    <s v="CM-12235"/>
    <s v="Chris McAfee"/>
    <x v="1"/>
    <s v="United States"/>
    <x v="97"/>
    <x v="20"/>
    <n v="85023"/>
    <x v="1"/>
    <s v="OFF-ST-10000876"/>
    <x v="1"/>
    <x v="11"/>
    <s v="Eldon Simplefile Box Office"/>
    <x v="4516"/>
    <n v="4"/>
    <n v="0.2"/>
    <n v="3.9808000000000003"/>
  </r>
  <r>
    <x v="1"/>
    <s v="MY-18295"/>
    <s v="Muhammed Yedwab"/>
    <x v="0"/>
    <s v="United States"/>
    <x v="67"/>
    <x v="15"/>
    <n v="21215"/>
    <x v="3"/>
    <s v="OFF-ST-10000877"/>
    <x v="1"/>
    <x v="11"/>
    <s v="Recycled Steel Personal File for Standard File Folders"/>
    <x v="4517"/>
    <n v="9"/>
    <n v="0"/>
    <n v="129.37860000000001"/>
  </r>
  <r>
    <x v="2"/>
    <s v="JD-16060"/>
    <s v="Julia Dunbar"/>
    <x v="1"/>
    <s v="United States"/>
    <x v="187"/>
    <x v="37"/>
    <n v="55901"/>
    <x v="0"/>
    <s v="OFF-ST-10000877"/>
    <x v="1"/>
    <x v="11"/>
    <s v="Recycled Steel Personal File for Standard File Folders"/>
    <x v="4518"/>
    <n v="4"/>
    <n v="0"/>
    <n v="57.501599999999996"/>
  </r>
  <r>
    <x v="1"/>
    <s v="MW-18220"/>
    <s v="Mitch Webber"/>
    <x v="1"/>
    <s v="United States"/>
    <x v="507"/>
    <x v="37"/>
    <n v="55433"/>
    <x v="0"/>
    <s v="OFF-ST-10000877"/>
    <x v="1"/>
    <x v="11"/>
    <s v="Recycled Steel Personal File for Standard File Folders"/>
    <x v="4518"/>
    <n v="4"/>
    <n v="0"/>
    <n v="57.501599999999996"/>
  </r>
  <r>
    <x v="0"/>
    <s v="RE-19450"/>
    <s v="Richard Eichhorn"/>
    <x v="1"/>
    <s v="United States"/>
    <x v="121"/>
    <x v="0"/>
    <n v="62521"/>
    <x v="0"/>
    <s v="OFF-ST-10000877"/>
    <x v="1"/>
    <x v="11"/>
    <s v="Recycled Steel Personal File for Standard File Folders"/>
    <x v="4519"/>
    <n v="3"/>
    <n v="0.2"/>
    <n v="9.9521999999999977"/>
  </r>
  <r>
    <x v="1"/>
    <s v="MG-17650"/>
    <s v="Matthew Grinstein"/>
    <x v="2"/>
    <s v="United States"/>
    <x v="109"/>
    <x v="6"/>
    <n v="49201"/>
    <x v="0"/>
    <s v="OFF-ST-10000885"/>
    <x v="1"/>
    <x v="11"/>
    <s v="Fellowes Desktop Hanging File Manager"/>
    <x v="4520"/>
    <n v="2"/>
    <n v="0"/>
    <n v="6.7149999999999999"/>
  </r>
  <r>
    <x v="0"/>
    <s v="AG-10675"/>
    <s v="Anna Gayman"/>
    <x v="1"/>
    <s v="United States"/>
    <x v="32"/>
    <x v="18"/>
    <n v="31907"/>
    <x v="2"/>
    <s v="OFF-ST-10000885"/>
    <x v="1"/>
    <x v="11"/>
    <s v="Fellowes Desktop Hanging File Manager"/>
    <x v="4441"/>
    <n v="3"/>
    <n v="0"/>
    <n v="10.0725"/>
  </r>
  <r>
    <x v="2"/>
    <s v="KD-16495"/>
    <s v="Keith Dawkins"/>
    <x v="0"/>
    <s v="United States"/>
    <x v="6"/>
    <x v="3"/>
    <n v="10024"/>
    <x v="3"/>
    <s v="OFF-ST-10000885"/>
    <x v="1"/>
    <x v="11"/>
    <s v="Fellowes Desktop Hanging File Manager"/>
    <x v="4521"/>
    <n v="5"/>
    <n v="0"/>
    <n v="16.787500000000001"/>
  </r>
  <r>
    <x v="3"/>
    <s v="JC-16105"/>
    <s v="Julie Creighton"/>
    <x v="0"/>
    <s v="United States"/>
    <x v="167"/>
    <x v="37"/>
    <n v="55407"/>
    <x v="0"/>
    <s v="OFF-ST-10000885"/>
    <x v="1"/>
    <x v="11"/>
    <s v="Fellowes Desktop Hanging File Manager"/>
    <x v="4521"/>
    <n v="5"/>
    <n v="0"/>
    <n v="16.787500000000001"/>
  </r>
  <r>
    <x v="1"/>
    <s v="MP-17965"/>
    <s v="Michael Paige"/>
    <x v="0"/>
    <s v="United States"/>
    <x v="224"/>
    <x v="26"/>
    <n v="1841"/>
    <x v="3"/>
    <s v="OFF-ST-10000918"/>
    <x v="1"/>
    <x v="11"/>
    <s v="Crate-A-Files"/>
    <x v="4522"/>
    <n v="3"/>
    <n v="0"/>
    <n v="8.5019999999999989"/>
  </r>
  <r>
    <x v="1"/>
    <s v="JJ-15445"/>
    <s v="Jennifer Jackson"/>
    <x v="1"/>
    <s v="United States"/>
    <x v="508"/>
    <x v="14"/>
    <n v="53186"/>
    <x v="0"/>
    <s v="OFF-ST-10000918"/>
    <x v="1"/>
    <x v="11"/>
    <s v="Crate-A-Files"/>
    <x v="4523"/>
    <n v="5"/>
    <n v="0"/>
    <n v="14.169999999999998"/>
  </r>
  <r>
    <x v="0"/>
    <s v="MC-17605"/>
    <s v="Matt Connell"/>
    <x v="0"/>
    <s v="United States"/>
    <x v="194"/>
    <x v="10"/>
    <n v="33801"/>
    <x v="2"/>
    <s v="OFF-ST-10000918"/>
    <x v="1"/>
    <x v="11"/>
    <s v="Crate-A-Files"/>
    <x v="4524"/>
    <n v="3"/>
    <n v="0.2"/>
    <n v="1.961999999999998"/>
  </r>
  <r>
    <x v="3"/>
    <s v="TT-21460"/>
    <s v="Tonja Turnell"/>
    <x v="2"/>
    <s v="United States"/>
    <x v="17"/>
    <x v="12"/>
    <n v="77095"/>
    <x v="0"/>
    <s v="OFF-ST-10000918"/>
    <x v="1"/>
    <x v="11"/>
    <s v="Crate-A-Files"/>
    <x v="3766"/>
    <n v="1"/>
    <n v="0.2"/>
    <n v="0.65399999999999947"/>
  </r>
  <r>
    <x v="3"/>
    <s v="TB-21055"/>
    <s v="Ted Butterfield"/>
    <x v="1"/>
    <s v="United States"/>
    <x v="169"/>
    <x v="25"/>
    <n v="6450"/>
    <x v="3"/>
    <s v="OFF-ST-10000918"/>
    <x v="1"/>
    <x v="11"/>
    <s v="Crate-A-Files"/>
    <x v="3805"/>
    <n v="1"/>
    <n v="0"/>
    <n v="2.8339999999999996"/>
  </r>
  <r>
    <x v="1"/>
    <s v="SS-20875"/>
    <s v="Sung Shariari"/>
    <x v="1"/>
    <s v="United States"/>
    <x v="24"/>
    <x v="10"/>
    <n v="33180"/>
    <x v="2"/>
    <s v="OFF-ST-10000918"/>
    <x v="1"/>
    <x v="11"/>
    <s v="Crate-A-Files"/>
    <x v="4525"/>
    <n v="2"/>
    <n v="0.2"/>
    <n v="1.3079999999999989"/>
  </r>
  <r>
    <x v="1"/>
    <s v="JL-15130"/>
    <s v="Jack Lebron"/>
    <x v="1"/>
    <s v="United States"/>
    <x v="109"/>
    <x v="24"/>
    <n v="38301"/>
    <x v="2"/>
    <s v="OFF-ST-10000918"/>
    <x v="1"/>
    <x v="11"/>
    <s v="Crate-A-Files"/>
    <x v="4524"/>
    <n v="3"/>
    <n v="0.2"/>
    <n v="1.961999999999998"/>
  </r>
  <r>
    <x v="3"/>
    <s v="AG-10675"/>
    <s v="Anna Gayman"/>
    <x v="1"/>
    <s v="United States"/>
    <x v="17"/>
    <x v="12"/>
    <n v="77036"/>
    <x v="0"/>
    <s v="OFF-ST-10000934"/>
    <x v="1"/>
    <x v="11"/>
    <s v="Contico 72&quot;H Heavy-Duty Storage System"/>
    <x v="4526"/>
    <n v="4"/>
    <n v="0.2"/>
    <n v="-32.783999999999999"/>
  </r>
  <r>
    <x v="0"/>
    <s v="FH-14365"/>
    <s v="Fred Hopkins"/>
    <x v="0"/>
    <s v="United States"/>
    <x v="120"/>
    <x v="24"/>
    <n v="37918"/>
    <x v="2"/>
    <s v="OFF-ST-10000934"/>
    <x v="1"/>
    <x v="11"/>
    <s v="Contico 72&quot;H Heavy-Duty Storage System"/>
    <x v="1757"/>
    <n v="3"/>
    <n v="0.2"/>
    <n v="-24.588000000000001"/>
  </r>
  <r>
    <x v="1"/>
    <s v="TC-21145"/>
    <s v="Theresa Coyne"/>
    <x v="0"/>
    <s v="United States"/>
    <x v="70"/>
    <x v="16"/>
    <n v="8701"/>
    <x v="3"/>
    <s v="OFF-ST-10000934"/>
    <x v="1"/>
    <x v="11"/>
    <s v="Contico 72&quot;H Heavy-Duty Storage System"/>
    <x v="1756"/>
    <n v="2"/>
    <n v="0"/>
    <n v="0"/>
  </r>
  <r>
    <x v="1"/>
    <s v="KA-16525"/>
    <s v="Kelly Andreada"/>
    <x v="1"/>
    <s v="United States"/>
    <x v="11"/>
    <x v="8"/>
    <n v="98103"/>
    <x v="1"/>
    <s v="OFF-ST-10000934"/>
    <x v="1"/>
    <x v="11"/>
    <s v="Contico 72&quot;H Heavy-Duty Storage System"/>
    <x v="1756"/>
    <n v="2"/>
    <n v="0"/>
    <n v="0"/>
  </r>
  <r>
    <x v="1"/>
    <s v="CM-12715"/>
    <s v="Craig Molinari"/>
    <x v="0"/>
    <s v="United States"/>
    <x v="11"/>
    <x v="8"/>
    <n v="98103"/>
    <x v="1"/>
    <s v="OFF-ST-10000934"/>
    <x v="1"/>
    <x v="11"/>
    <s v="Contico 72&quot;H Heavy-Duty Storage System"/>
    <x v="4527"/>
    <n v="5"/>
    <n v="0"/>
    <n v="0"/>
  </r>
  <r>
    <x v="2"/>
    <s v="SC-20800"/>
    <s v="Stuart Calhoun"/>
    <x v="1"/>
    <s v="United States"/>
    <x v="17"/>
    <x v="12"/>
    <n v="77041"/>
    <x v="0"/>
    <s v="OFF-ST-10000943"/>
    <x v="1"/>
    <x v="11"/>
    <s v="Eldon ProFile File 'N Store Portable File Tub Letter/Legal Size Black"/>
    <x v="4528"/>
    <n v="3"/>
    <n v="0.2"/>
    <n v="4.6344000000000012"/>
  </r>
  <r>
    <x v="3"/>
    <s v="CC-12610"/>
    <s v="Corey Catlett"/>
    <x v="0"/>
    <s v="United States"/>
    <x v="17"/>
    <x v="12"/>
    <n v="77041"/>
    <x v="0"/>
    <s v="OFF-ST-10000943"/>
    <x v="1"/>
    <x v="11"/>
    <s v="Eldon ProFile File 'N Store Portable File Tub Letter/Legal Size Black"/>
    <x v="4529"/>
    <n v="4"/>
    <n v="0.2"/>
    <n v="6.1792000000000016"/>
  </r>
  <r>
    <x v="3"/>
    <s v="CS-12400"/>
    <s v="Christopher Schild"/>
    <x v="2"/>
    <s v="United States"/>
    <x v="5"/>
    <x v="1"/>
    <n v="90045"/>
    <x v="1"/>
    <s v="OFF-ST-10000943"/>
    <x v="1"/>
    <x v="11"/>
    <s v="Eldon ProFile File 'N Store Portable File Tub Letter/Legal Size Black"/>
    <x v="4530"/>
    <n v="14"/>
    <n v="0"/>
    <n v="75.6952"/>
  </r>
  <r>
    <x v="1"/>
    <s v="BN-11515"/>
    <s v="Bradley Nguyen"/>
    <x v="1"/>
    <s v="United States"/>
    <x v="11"/>
    <x v="8"/>
    <n v="98103"/>
    <x v="1"/>
    <s v="OFF-ST-10000943"/>
    <x v="1"/>
    <x v="11"/>
    <s v="Eldon ProFile File 'N Store Portable File Tub Letter/Legal Size Black"/>
    <x v="4531"/>
    <n v="3"/>
    <n v="0"/>
    <n v="16.220400000000001"/>
  </r>
  <r>
    <x v="1"/>
    <s v="KE-16420"/>
    <s v="Katrina Edelman"/>
    <x v="0"/>
    <s v="United States"/>
    <x v="19"/>
    <x v="12"/>
    <n v="75220"/>
    <x v="0"/>
    <s v="OFF-ST-10000943"/>
    <x v="1"/>
    <x v="11"/>
    <s v="Eldon ProFile File 'N Store Portable File Tub Letter/Legal Size Black"/>
    <x v="4529"/>
    <n v="4"/>
    <n v="0.2"/>
    <n v="6.1792000000000016"/>
  </r>
  <r>
    <x v="3"/>
    <s v="NB-18655"/>
    <s v="Nona Balk"/>
    <x v="0"/>
    <s v="United States"/>
    <x v="18"/>
    <x v="13"/>
    <n v="19143"/>
    <x v="3"/>
    <s v="OFF-ST-10000943"/>
    <x v="1"/>
    <x v="11"/>
    <s v="Eldon ProFile File 'N Store Portable File Tub Letter/Legal Size Black"/>
    <x v="4532"/>
    <n v="5"/>
    <n v="0.2"/>
    <n v="7.7240000000000002"/>
  </r>
  <r>
    <x v="1"/>
    <s v="Dp-13240"/>
    <s v="Dean percer"/>
    <x v="2"/>
    <s v="United States"/>
    <x v="340"/>
    <x v="25"/>
    <n v="6708"/>
    <x v="3"/>
    <s v="OFF-ST-10000943"/>
    <x v="1"/>
    <x v="11"/>
    <s v="Eldon ProFile File 'N Store Portable File Tub Letter/Legal Size Black"/>
    <x v="4533"/>
    <n v="2"/>
    <n v="0"/>
    <n v="10.813600000000001"/>
  </r>
  <r>
    <x v="1"/>
    <s v="BM-11140"/>
    <s v="Becky Martin"/>
    <x v="1"/>
    <s v="United States"/>
    <x v="138"/>
    <x v="12"/>
    <n v="78207"/>
    <x v="0"/>
    <s v="OFF-ST-10000991"/>
    <x v="1"/>
    <x v="11"/>
    <s v="Space Solutions HD Industrial Steel Shelving."/>
    <x v="4534"/>
    <n v="3"/>
    <n v="0.2"/>
    <n v="-58.634699999999995"/>
  </r>
  <r>
    <x v="1"/>
    <s v="CR-12820"/>
    <s v="Cyra Reiten"/>
    <x v="2"/>
    <s v="United States"/>
    <x v="6"/>
    <x v="3"/>
    <n v="10035"/>
    <x v="3"/>
    <s v="OFF-ST-10000991"/>
    <x v="1"/>
    <x v="11"/>
    <s v="Space Solutions HD Industrial Steel Shelving."/>
    <x v="4535"/>
    <n v="3"/>
    <n v="0"/>
    <n v="10.347300000000004"/>
  </r>
  <r>
    <x v="1"/>
    <s v="TT-21070"/>
    <s v="Ted Trevino"/>
    <x v="1"/>
    <s v="United States"/>
    <x v="11"/>
    <x v="8"/>
    <n v="98103"/>
    <x v="1"/>
    <s v="OFF-ST-10000991"/>
    <x v="1"/>
    <x v="11"/>
    <s v="Space Solutions HD Industrial Steel Shelving."/>
    <x v="4535"/>
    <n v="3"/>
    <n v="0"/>
    <n v="10.347300000000004"/>
  </r>
  <r>
    <x v="1"/>
    <s v="MV-18190"/>
    <s v="Mike Vittorini"/>
    <x v="1"/>
    <s v="United States"/>
    <x v="15"/>
    <x v="6"/>
    <n v="48234"/>
    <x v="0"/>
    <s v="OFF-ST-10000991"/>
    <x v="1"/>
    <x v="11"/>
    <s v="Space Solutions HD Industrial Steel Shelving."/>
    <x v="4536"/>
    <n v="2"/>
    <n v="0"/>
    <n v="6.8982000000000028"/>
  </r>
  <r>
    <x v="1"/>
    <s v="KM-16720"/>
    <s v="Kunst Miller"/>
    <x v="1"/>
    <s v="United States"/>
    <x v="6"/>
    <x v="3"/>
    <n v="10035"/>
    <x v="3"/>
    <s v="OFF-ST-10000991"/>
    <x v="1"/>
    <x v="11"/>
    <s v="Space Solutions HD Industrial Steel Shelving."/>
    <x v="4537"/>
    <n v="4"/>
    <n v="0"/>
    <n v="13.796400000000006"/>
  </r>
  <r>
    <x v="1"/>
    <s v="BS-11365"/>
    <s v="Bill Shonely"/>
    <x v="0"/>
    <s v="United States"/>
    <x v="32"/>
    <x v="18"/>
    <n v="31907"/>
    <x v="2"/>
    <s v="OFF-ST-10000991"/>
    <x v="1"/>
    <x v="11"/>
    <s v="Space Solutions HD Industrial Steel Shelving."/>
    <x v="4535"/>
    <n v="3"/>
    <n v="0"/>
    <n v="10.347300000000004"/>
  </r>
  <r>
    <x v="0"/>
    <s v="JD-16150"/>
    <s v="Justin Deggeller"/>
    <x v="0"/>
    <s v="United States"/>
    <x v="5"/>
    <x v="1"/>
    <n v="90008"/>
    <x v="1"/>
    <s v="OFF-ST-10000991"/>
    <x v="1"/>
    <x v="11"/>
    <s v="Space Solutions HD Industrial Steel Shelving."/>
    <x v="4535"/>
    <n v="3"/>
    <n v="0"/>
    <n v="10.347300000000004"/>
  </r>
  <r>
    <x v="3"/>
    <s v="RD-19900"/>
    <s v="Ruben Dartt"/>
    <x v="1"/>
    <s v="United States"/>
    <x v="134"/>
    <x v="6"/>
    <n v="48127"/>
    <x v="0"/>
    <s v="OFF-ST-10000991"/>
    <x v="1"/>
    <x v="11"/>
    <s v="Space Solutions HD Industrial Steel Shelving."/>
    <x v="4538"/>
    <n v="6"/>
    <n v="0"/>
    <n v="20.694600000000008"/>
  </r>
  <r>
    <x v="1"/>
    <s v="TB-21250"/>
    <s v="Tim Brockman"/>
    <x v="1"/>
    <s v="United States"/>
    <x v="72"/>
    <x v="23"/>
    <n v="97301"/>
    <x v="1"/>
    <s v="OFF-ST-10001031"/>
    <x v="1"/>
    <x v="11"/>
    <s v="Adjustable Personal File Tote"/>
    <x v="2391"/>
    <n v="3"/>
    <n v="0.2"/>
    <n v="2.9304000000000023"/>
  </r>
  <r>
    <x v="0"/>
    <s v="JG-15805"/>
    <s v="John Grady"/>
    <x v="0"/>
    <s v="United States"/>
    <x v="121"/>
    <x v="0"/>
    <n v="62521"/>
    <x v="0"/>
    <s v="OFF-ST-10001031"/>
    <x v="1"/>
    <x v="11"/>
    <s v="Adjustable Personal File Tote"/>
    <x v="4539"/>
    <n v="4"/>
    <n v="0.2"/>
    <n v="3.9072000000000031"/>
  </r>
  <r>
    <x v="3"/>
    <s v="RD-19720"/>
    <s v="Roger Demir"/>
    <x v="1"/>
    <s v="United States"/>
    <x v="3"/>
    <x v="33"/>
    <n v="47905"/>
    <x v="0"/>
    <s v="OFF-ST-10001031"/>
    <x v="1"/>
    <x v="11"/>
    <s v="Adjustable Personal File Tote"/>
    <x v="4540"/>
    <n v="5"/>
    <n v="0"/>
    <n v="21.164000000000005"/>
  </r>
  <r>
    <x v="3"/>
    <s v="EM-14095"/>
    <s v="Eudokia Martin"/>
    <x v="0"/>
    <s v="United States"/>
    <x v="6"/>
    <x v="3"/>
    <n v="10024"/>
    <x v="3"/>
    <s v="OFF-ST-10001031"/>
    <x v="1"/>
    <x v="11"/>
    <s v="Adjustable Personal File Tote"/>
    <x v="4541"/>
    <n v="4"/>
    <n v="0"/>
    <n v="16.931200000000004"/>
  </r>
  <r>
    <x v="1"/>
    <s v="DP-13105"/>
    <s v="Dave Poirier"/>
    <x v="0"/>
    <s v="United States"/>
    <x v="74"/>
    <x v="14"/>
    <n v="54703"/>
    <x v="0"/>
    <s v="OFF-ST-10001031"/>
    <x v="1"/>
    <x v="11"/>
    <s v="Adjustable Personal File Tote"/>
    <x v="4542"/>
    <n v="2"/>
    <n v="0"/>
    <n v="8.465600000000002"/>
  </r>
  <r>
    <x v="1"/>
    <s v="ON-18715"/>
    <s v="Odella Nelson"/>
    <x v="0"/>
    <s v="United States"/>
    <x v="199"/>
    <x v="20"/>
    <n v="85281"/>
    <x v="1"/>
    <s v="OFF-ST-10001034"/>
    <x v="1"/>
    <x v="11"/>
    <s v="Eldon File Chest Portable File"/>
    <x v="4543"/>
    <n v="5"/>
    <n v="0.2"/>
    <n v="5.9550000000000054"/>
  </r>
  <r>
    <x v="0"/>
    <s v="BS-11800"/>
    <s v="Bryan Spruell"/>
    <x v="2"/>
    <s v="United States"/>
    <x v="6"/>
    <x v="3"/>
    <n v="10011"/>
    <x v="3"/>
    <s v="OFF-ST-10001097"/>
    <x v="1"/>
    <x v="11"/>
    <s v="Office Impressions Heavy Duty Welded Shelving &amp; Multimedia Storage Drawers"/>
    <x v="4544"/>
    <n v="3"/>
    <n v="0"/>
    <n v="0"/>
  </r>
  <r>
    <x v="1"/>
    <s v="NW-18400"/>
    <s v="Natalie Webber"/>
    <x v="1"/>
    <s v="United States"/>
    <x v="260"/>
    <x v="23"/>
    <n v="97224"/>
    <x v="1"/>
    <s v="OFF-ST-10001097"/>
    <x v="1"/>
    <x v="11"/>
    <s v="Office Impressions Heavy Duty Welded Shelving &amp; Multimedia Storage Drawers"/>
    <x v="4545"/>
    <n v="5"/>
    <n v="0.2"/>
    <n v="-167.27"/>
  </r>
  <r>
    <x v="0"/>
    <s v="DV-13465"/>
    <s v="Dianna Vittorini"/>
    <x v="1"/>
    <s v="United States"/>
    <x v="167"/>
    <x v="37"/>
    <n v="55407"/>
    <x v="0"/>
    <s v="OFF-ST-10001097"/>
    <x v="1"/>
    <x v="11"/>
    <s v="Office Impressions Heavy Duty Welded Shelving &amp; Multimedia Storage Drawers"/>
    <x v="4544"/>
    <n v="3"/>
    <n v="0"/>
    <n v="0"/>
  </r>
  <r>
    <x v="1"/>
    <s v="AH-10210"/>
    <s v="Alan Hwang"/>
    <x v="1"/>
    <s v="United States"/>
    <x v="11"/>
    <x v="8"/>
    <n v="98105"/>
    <x v="1"/>
    <s v="OFF-ST-10001097"/>
    <x v="1"/>
    <x v="11"/>
    <s v="Office Impressions Heavy Duty Welded Shelving &amp; Multimedia Storage Drawers"/>
    <x v="4546"/>
    <n v="6"/>
    <n v="0"/>
    <n v="0"/>
  </r>
  <r>
    <x v="3"/>
    <s v="SZ-20035"/>
    <s v="Sam Zeldin"/>
    <x v="2"/>
    <s v="United States"/>
    <x v="324"/>
    <x v="6"/>
    <n v="48187"/>
    <x v="0"/>
    <s v="OFF-ST-10001097"/>
    <x v="1"/>
    <x v="11"/>
    <s v="Office Impressions Heavy Duty Welded Shelving &amp; Multimedia Storage Drawers"/>
    <x v="4544"/>
    <n v="3"/>
    <n v="0"/>
    <n v="0"/>
  </r>
  <r>
    <x v="1"/>
    <s v="ND-18370"/>
    <s v="Natalie DeCherney"/>
    <x v="1"/>
    <s v="United States"/>
    <x v="78"/>
    <x v="23"/>
    <n v="97206"/>
    <x v="1"/>
    <s v="OFF-ST-10001128"/>
    <x v="1"/>
    <x v="11"/>
    <s v="Carina Mini System Audio Rack, Model AR050B"/>
    <x v="4547"/>
    <n v="5"/>
    <n v="0.2"/>
    <n v="-94.33299999999997"/>
  </r>
  <r>
    <x v="1"/>
    <s v="KF-16285"/>
    <s v="Karen Ferguson"/>
    <x v="2"/>
    <s v="United States"/>
    <x v="201"/>
    <x v="33"/>
    <n v="46203"/>
    <x v="0"/>
    <s v="OFF-ST-10001128"/>
    <x v="1"/>
    <x v="11"/>
    <s v="Carina Mini System Audio Rack, Model AR050B"/>
    <x v="4547"/>
    <n v="4"/>
    <n v="0"/>
    <n v="13.317600000000027"/>
  </r>
  <r>
    <x v="1"/>
    <s v="GB-14530"/>
    <s v="George Bell"/>
    <x v="0"/>
    <s v="United States"/>
    <x v="79"/>
    <x v="22"/>
    <n v="43055"/>
    <x v="3"/>
    <s v="OFF-ST-10001128"/>
    <x v="1"/>
    <x v="11"/>
    <s v="Carina Mini System Audio Rack, Model AR050B"/>
    <x v="476"/>
    <n v="2"/>
    <n v="0.2"/>
    <n v="-37.733199999999989"/>
  </r>
  <r>
    <x v="1"/>
    <s v="HW-14935"/>
    <s v="Helen Wasserman"/>
    <x v="0"/>
    <s v="United States"/>
    <x v="160"/>
    <x v="30"/>
    <n v="74133"/>
    <x v="0"/>
    <s v="OFF-ST-10001128"/>
    <x v="1"/>
    <x v="11"/>
    <s v="Carina Mini System Audio Rack, Model AR050B"/>
    <x v="474"/>
    <n v="3"/>
    <n v="0"/>
    <n v="9.9882000000000204"/>
  </r>
  <r>
    <x v="3"/>
    <s v="LC-16870"/>
    <s v="Lena Cacioppo"/>
    <x v="1"/>
    <s v="United States"/>
    <x v="110"/>
    <x v="17"/>
    <n v="23223"/>
    <x v="2"/>
    <s v="OFF-ST-10001128"/>
    <x v="1"/>
    <x v="11"/>
    <s v="Carina Mini System Audio Rack, Model AR050B"/>
    <x v="474"/>
    <n v="3"/>
    <n v="0"/>
    <n v="9.9882000000000204"/>
  </r>
  <r>
    <x v="1"/>
    <s v="MD-17350"/>
    <s v="Maribeth Dona"/>
    <x v="1"/>
    <s v="United States"/>
    <x v="113"/>
    <x v="1"/>
    <n v="92804"/>
    <x v="1"/>
    <s v="OFF-ST-10001128"/>
    <x v="1"/>
    <x v="11"/>
    <s v="Carina Mini System Audio Rack, Model AR050B"/>
    <x v="4548"/>
    <n v="9"/>
    <n v="0"/>
    <n v="29.964600000000061"/>
  </r>
  <r>
    <x v="1"/>
    <s v="GP-14740"/>
    <s v="Guy Phonely"/>
    <x v="0"/>
    <s v="United States"/>
    <x v="438"/>
    <x v="26"/>
    <n v="1453"/>
    <x v="3"/>
    <s v="OFF-ST-10001172"/>
    <x v="1"/>
    <x v="11"/>
    <s v="Tennsco Lockers, Sand"/>
    <x v="2952"/>
    <n v="5"/>
    <n v="0"/>
    <n v="25.175999999999998"/>
  </r>
  <r>
    <x v="0"/>
    <s v="NZ-18565"/>
    <s v="Nick Zandusky"/>
    <x v="2"/>
    <s v="United States"/>
    <x v="17"/>
    <x v="12"/>
    <n v="77070"/>
    <x v="0"/>
    <s v="OFF-ST-10001172"/>
    <x v="1"/>
    <x v="11"/>
    <s v="Tennsco Lockers, Sand"/>
    <x v="4549"/>
    <n v="9"/>
    <n v="0.2"/>
    <n v="7.5527999999999977"/>
  </r>
  <r>
    <x v="0"/>
    <s v="HR-14830"/>
    <s v="Harold Ryan"/>
    <x v="0"/>
    <s v="United States"/>
    <x v="18"/>
    <x v="13"/>
    <n v="19140"/>
    <x v="3"/>
    <s v="OFF-ST-10001172"/>
    <x v="1"/>
    <x v="11"/>
    <s v="Tennsco Lockers, Sand"/>
    <x v="1107"/>
    <n v="2"/>
    <n v="0.2"/>
    <n v="1.6783999999999981"/>
  </r>
  <r>
    <x v="2"/>
    <s v="MB-17305"/>
    <s v="Maria Bertelson"/>
    <x v="1"/>
    <s v="United States"/>
    <x v="32"/>
    <x v="22"/>
    <n v="43229"/>
    <x v="3"/>
    <s v="OFF-ST-10001172"/>
    <x v="1"/>
    <x v="11"/>
    <s v="Tennsco Lockers, Sand"/>
    <x v="1107"/>
    <n v="2"/>
    <n v="0.2"/>
    <n v="1.6783999999999981"/>
  </r>
  <r>
    <x v="0"/>
    <s v="DH-13075"/>
    <s v="Dave Hallsten"/>
    <x v="0"/>
    <s v="United States"/>
    <x v="6"/>
    <x v="3"/>
    <n v="10035"/>
    <x v="3"/>
    <s v="OFF-ST-10001172"/>
    <x v="1"/>
    <x v="11"/>
    <s v="Tennsco Lockers, Sand"/>
    <x v="937"/>
    <n v="4"/>
    <n v="0"/>
    <n v="20.140799999999999"/>
  </r>
  <r>
    <x v="0"/>
    <s v="DL-13315"/>
    <s v="Delfina Latchford"/>
    <x v="1"/>
    <s v="United States"/>
    <x v="6"/>
    <x v="3"/>
    <n v="10024"/>
    <x v="3"/>
    <s v="OFF-ST-10001228"/>
    <x v="1"/>
    <x v="11"/>
    <s v="Fellowes Personal Hanging Folder Files, Navy"/>
    <x v="4550"/>
    <n v="6"/>
    <n v="0"/>
    <n v="22.562400000000004"/>
  </r>
  <r>
    <x v="1"/>
    <s v="CM-12385"/>
    <s v="Christopher Martinez"/>
    <x v="1"/>
    <s v="United States"/>
    <x v="101"/>
    <x v="18"/>
    <n v="30318"/>
    <x v="2"/>
    <s v="OFF-ST-10001228"/>
    <x v="1"/>
    <x v="11"/>
    <s v="Personal File Boxes with Fold-Down Carry Handle"/>
    <x v="4551"/>
    <n v="3"/>
    <n v="0"/>
    <n v="11.684999999999999"/>
  </r>
  <r>
    <x v="2"/>
    <s v="KT-16465"/>
    <s v="Kean Takahito"/>
    <x v="1"/>
    <s v="United States"/>
    <x v="190"/>
    <x v="20"/>
    <n v="85301"/>
    <x v="1"/>
    <s v="OFF-ST-10001228"/>
    <x v="1"/>
    <x v="11"/>
    <s v="Fellowes Personal Hanging Folder Files, Navy"/>
    <x v="4552"/>
    <n v="4"/>
    <n v="0.2"/>
    <n v="4.2976000000000028"/>
  </r>
  <r>
    <x v="3"/>
    <s v="KL-16645"/>
    <s v="Ken Lonsdale"/>
    <x v="1"/>
    <s v="United States"/>
    <x v="2"/>
    <x v="1"/>
    <n v="94122"/>
    <x v="1"/>
    <s v="OFF-ST-10001228"/>
    <x v="1"/>
    <x v="11"/>
    <s v="Fellowes Personal Hanging Folder Files, Navy"/>
    <x v="4444"/>
    <n v="4"/>
    <n v="0"/>
    <n v="15.041600000000003"/>
  </r>
  <r>
    <x v="1"/>
    <s v="JG-15805"/>
    <s v="John Grady"/>
    <x v="0"/>
    <s v="United States"/>
    <x v="19"/>
    <x v="12"/>
    <n v="75217"/>
    <x v="0"/>
    <s v="OFF-ST-10001228"/>
    <x v="1"/>
    <x v="11"/>
    <s v="Fellowes Personal Hanging Folder Files, Navy"/>
    <x v="4440"/>
    <n v="10"/>
    <n v="0.2"/>
    <n v="10.744000000000007"/>
  </r>
  <r>
    <x v="0"/>
    <s v="RA-19285"/>
    <s v="Ralph Arnett"/>
    <x v="1"/>
    <s v="United States"/>
    <x v="18"/>
    <x v="13"/>
    <n v="19120"/>
    <x v="3"/>
    <s v="OFF-ST-10001228"/>
    <x v="1"/>
    <x v="11"/>
    <s v="Personal File Boxes with Fold-Down Carry Handle"/>
    <x v="4553"/>
    <n v="3"/>
    <n v="0.2"/>
    <n v="2.336999999999998"/>
  </r>
  <r>
    <x v="1"/>
    <s v="BD-11320"/>
    <s v="Bill Donatelli"/>
    <x v="1"/>
    <s v="United States"/>
    <x v="11"/>
    <x v="8"/>
    <n v="98103"/>
    <x v="1"/>
    <s v="OFF-ST-10001228"/>
    <x v="1"/>
    <x v="11"/>
    <s v="Personal File Boxes with Fold-Down Carry Handle"/>
    <x v="4554"/>
    <n v="1"/>
    <n v="0"/>
    <n v="3.8949999999999996"/>
  </r>
  <r>
    <x v="1"/>
    <s v="DK-12895"/>
    <s v="Dana Kaydos"/>
    <x v="1"/>
    <s v="United States"/>
    <x v="11"/>
    <x v="8"/>
    <n v="98103"/>
    <x v="1"/>
    <s v="OFF-ST-10001228"/>
    <x v="1"/>
    <x v="11"/>
    <s v="Personal File Boxes with Fold-Down Carry Handle"/>
    <x v="4551"/>
    <n v="3"/>
    <n v="0"/>
    <n v="11.684999999999999"/>
  </r>
  <r>
    <x v="1"/>
    <s v="CM-12190"/>
    <s v="Charlotte Melton"/>
    <x v="1"/>
    <s v="United States"/>
    <x v="187"/>
    <x v="37"/>
    <n v="55901"/>
    <x v="0"/>
    <s v="OFF-ST-10001228"/>
    <x v="1"/>
    <x v="11"/>
    <s v="Personal File Boxes with Fold-Down Carry Handle"/>
    <x v="4555"/>
    <n v="2"/>
    <n v="0"/>
    <n v="7.7899999999999991"/>
  </r>
  <r>
    <x v="1"/>
    <s v="SF-20965"/>
    <s v="Sylvia Foulston"/>
    <x v="0"/>
    <s v="United States"/>
    <x v="226"/>
    <x v="6"/>
    <n v="48126"/>
    <x v="0"/>
    <s v="OFF-ST-10001272"/>
    <x v="1"/>
    <x v="11"/>
    <s v="Mini 13-1/2 Capacity Data Binder Rack, Pearl"/>
    <x v="4556"/>
    <n v="4"/>
    <n v="0"/>
    <n v="130.87"/>
  </r>
  <r>
    <x v="3"/>
    <s v="AS-10225"/>
    <s v="Alan Schoenberger"/>
    <x v="0"/>
    <s v="United States"/>
    <x v="69"/>
    <x v="28"/>
    <n v="84604"/>
    <x v="1"/>
    <s v="OFF-ST-10001272"/>
    <x v="1"/>
    <x v="11"/>
    <s v="Mini 13-1/2 Capacity Data Binder Rack, Pearl"/>
    <x v="4557"/>
    <n v="2"/>
    <n v="0"/>
    <n v="65.435000000000002"/>
  </r>
  <r>
    <x v="1"/>
    <s v="LP-17095"/>
    <s v="Liz Preis"/>
    <x v="1"/>
    <s v="United States"/>
    <x v="420"/>
    <x v="1"/>
    <n v="93277"/>
    <x v="1"/>
    <s v="OFF-ST-10001272"/>
    <x v="1"/>
    <x v="11"/>
    <s v="Mini 13-1/2 Capacity Data Binder Rack, Pearl"/>
    <x v="4557"/>
    <n v="2"/>
    <n v="0"/>
    <n v="65.435000000000002"/>
  </r>
  <r>
    <x v="1"/>
    <s v="MC-17845"/>
    <s v="Michael Chen"/>
    <x v="1"/>
    <s v="United States"/>
    <x v="19"/>
    <x v="12"/>
    <n v="75220"/>
    <x v="0"/>
    <s v="OFF-ST-10001272"/>
    <x v="1"/>
    <x v="11"/>
    <s v="Mini 13-1/2 Capacity Data Binder Rack, Pearl"/>
    <x v="4558"/>
    <n v="3"/>
    <n v="0.2"/>
    <n v="19.630499999999998"/>
  </r>
  <r>
    <x v="3"/>
    <s v="MH-17785"/>
    <s v="Maya Herman"/>
    <x v="0"/>
    <s v="United States"/>
    <x v="190"/>
    <x v="20"/>
    <n v="85301"/>
    <x v="1"/>
    <s v="OFF-ST-10001272"/>
    <x v="1"/>
    <x v="11"/>
    <s v="Mini 13-1/2 Capacity Data Binder Rack, Pearl"/>
    <x v="4559"/>
    <n v="1"/>
    <n v="0.2"/>
    <n v="6.5434999999999981"/>
  </r>
  <r>
    <x v="1"/>
    <s v="VB-21745"/>
    <s v="Victoria Brennan"/>
    <x v="0"/>
    <s v="United States"/>
    <x v="138"/>
    <x v="12"/>
    <n v="78207"/>
    <x v="0"/>
    <s v="OFF-ST-10001291"/>
    <x v="1"/>
    <x v="11"/>
    <s v="Tenex Personal Self-Stacking Standard File Box, Black/Gray"/>
    <x v="4560"/>
    <n v="2"/>
    <n v="0.2"/>
    <n v="2.3673999999999991"/>
  </r>
  <r>
    <x v="1"/>
    <s v="MK-18160"/>
    <s v="Mike Kennedy"/>
    <x v="1"/>
    <s v="United States"/>
    <x v="369"/>
    <x v="17"/>
    <n v="23602"/>
    <x v="2"/>
    <s v="OFF-ST-10001291"/>
    <x v="1"/>
    <x v="11"/>
    <s v="Tenex Personal Self-Stacking Standard File Box, Black/Gray"/>
    <x v="4561"/>
    <n v="1"/>
    <n v="0"/>
    <n v="4.5656999999999996"/>
  </r>
  <r>
    <x v="3"/>
    <s v="HR-14830"/>
    <s v="Harold Ryan"/>
    <x v="0"/>
    <s v="United States"/>
    <x v="6"/>
    <x v="3"/>
    <n v="10009"/>
    <x v="3"/>
    <s v="OFF-ST-10001291"/>
    <x v="1"/>
    <x v="11"/>
    <s v="Tenex Personal Self-Stacking Standard File Box, Black/Gray"/>
    <x v="4562"/>
    <n v="2"/>
    <n v="0"/>
    <n v="9.1313999999999993"/>
  </r>
  <r>
    <x v="0"/>
    <s v="DB-13210"/>
    <s v="Dean Braden"/>
    <x v="1"/>
    <s v="United States"/>
    <x v="13"/>
    <x v="9"/>
    <n v="28540"/>
    <x v="2"/>
    <s v="OFF-ST-10001291"/>
    <x v="1"/>
    <x v="11"/>
    <s v="Tenex Personal Self-Stacking Standard File Box, Black/Gray"/>
    <x v="4563"/>
    <n v="5"/>
    <n v="0.2"/>
    <n v="5.9184999999999981"/>
  </r>
  <r>
    <x v="0"/>
    <s v="Dp-13240"/>
    <s v="Dean percer"/>
    <x v="2"/>
    <s v="United States"/>
    <x v="468"/>
    <x v="37"/>
    <n v="55369"/>
    <x v="0"/>
    <s v="OFF-ST-10001291"/>
    <x v="1"/>
    <x v="11"/>
    <s v="Tenex Personal Self-Stacking Standard File Box, Black/Gray"/>
    <x v="4564"/>
    <n v="5"/>
    <n v="0"/>
    <n v="22.828499999999998"/>
  </r>
  <r>
    <x v="3"/>
    <s v="JP-15520"/>
    <s v="Jeremy Pistek"/>
    <x v="1"/>
    <s v="United States"/>
    <x v="2"/>
    <x v="1"/>
    <n v="94110"/>
    <x v="1"/>
    <s v="OFF-ST-10001321"/>
    <x v="1"/>
    <x v="11"/>
    <s v="Decoflex Hanging Personal Folder File, Blue"/>
    <x v="4565"/>
    <n v="6"/>
    <n v="0"/>
    <n v="24.980400000000007"/>
  </r>
  <r>
    <x v="1"/>
    <s v="SA-20830"/>
    <s v="Sue Ann Reed"/>
    <x v="1"/>
    <s v="United States"/>
    <x v="110"/>
    <x v="17"/>
    <n v="23223"/>
    <x v="2"/>
    <s v="OFF-ST-10001321"/>
    <x v="1"/>
    <x v="11"/>
    <s v="Decoflex Hanging Personal Folder File, Blue"/>
    <x v="3354"/>
    <n v="1"/>
    <n v="0"/>
    <n v="4.1634000000000011"/>
  </r>
  <r>
    <x v="1"/>
    <s v="DK-13090"/>
    <s v="Dave Kipp"/>
    <x v="1"/>
    <s v="United States"/>
    <x v="33"/>
    <x v="17"/>
    <n v="22153"/>
    <x v="2"/>
    <s v="OFF-ST-10001321"/>
    <x v="1"/>
    <x v="11"/>
    <s v="Decoflex Hanging Personal Folder File, Blue"/>
    <x v="3350"/>
    <n v="2"/>
    <n v="0"/>
    <n v="8.3268000000000022"/>
  </r>
  <r>
    <x v="2"/>
    <s v="NG-18355"/>
    <s v="Nat Gilpin"/>
    <x v="0"/>
    <s v="United States"/>
    <x v="37"/>
    <x v="10"/>
    <n v="33065"/>
    <x v="2"/>
    <s v="OFF-ST-10001321"/>
    <x v="1"/>
    <x v="11"/>
    <s v="Decoflex Hanging Personal Folder File, Blue"/>
    <x v="3355"/>
    <n v="2"/>
    <n v="0.2"/>
    <n v="2.1588000000000021"/>
  </r>
  <r>
    <x v="1"/>
    <s v="GZ-14545"/>
    <s v="George Zrebassa"/>
    <x v="0"/>
    <s v="United States"/>
    <x v="224"/>
    <x v="26"/>
    <n v="1841"/>
    <x v="3"/>
    <s v="OFF-ST-10001321"/>
    <x v="1"/>
    <x v="11"/>
    <s v="Decoflex Hanging Personal Folder File, Blue"/>
    <x v="4566"/>
    <n v="3"/>
    <n v="0"/>
    <n v="12.490200000000003"/>
  </r>
  <r>
    <x v="1"/>
    <s v="KD-16495"/>
    <s v="Keith Dawkins"/>
    <x v="0"/>
    <s v="United States"/>
    <x v="197"/>
    <x v="17"/>
    <n v="23320"/>
    <x v="2"/>
    <s v="OFF-ST-10001321"/>
    <x v="1"/>
    <x v="11"/>
    <s v="Decoflex Hanging Personal Folder File, Blue"/>
    <x v="4567"/>
    <n v="4"/>
    <n v="0"/>
    <n v="16.653600000000004"/>
  </r>
  <r>
    <x v="1"/>
    <s v="MC-18130"/>
    <s v="Mike Caudle"/>
    <x v="0"/>
    <s v="United States"/>
    <x v="11"/>
    <x v="8"/>
    <n v="98115"/>
    <x v="1"/>
    <s v="OFF-ST-10001321"/>
    <x v="1"/>
    <x v="11"/>
    <s v="Decoflex Hanging Personal Folder File, Blue"/>
    <x v="4565"/>
    <n v="6"/>
    <n v="0"/>
    <n v="24.980400000000007"/>
  </r>
  <r>
    <x v="0"/>
    <s v="FC-14245"/>
    <s v="Frank Carlisle"/>
    <x v="2"/>
    <s v="United States"/>
    <x v="35"/>
    <x v="10"/>
    <n v="33012"/>
    <x v="2"/>
    <s v="OFF-ST-10001321"/>
    <x v="1"/>
    <x v="11"/>
    <s v="Decoflex Hanging Personal Folder File, Blue"/>
    <x v="4567"/>
    <n v="5"/>
    <n v="0.2"/>
    <n v="5.3970000000000073"/>
  </r>
  <r>
    <x v="2"/>
    <s v="NB-18655"/>
    <s v="Nona Balk"/>
    <x v="0"/>
    <s v="United States"/>
    <x v="99"/>
    <x v="14"/>
    <n v="53209"/>
    <x v="0"/>
    <s v="OFF-ST-10001321"/>
    <x v="1"/>
    <x v="11"/>
    <s v="Decoflex Hanging Personal Folder File, Blue"/>
    <x v="4565"/>
    <n v="6"/>
    <n v="0"/>
    <n v="24.980400000000007"/>
  </r>
  <r>
    <x v="1"/>
    <s v="AA-10375"/>
    <s v="Allen Armold"/>
    <x v="1"/>
    <s v="United States"/>
    <x v="34"/>
    <x v="20"/>
    <n v="85204"/>
    <x v="1"/>
    <s v="OFF-ST-10001325"/>
    <x v="1"/>
    <x v="11"/>
    <s v="Sterilite Officeware Hinged File Box"/>
    <x v="4568"/>
    <n v="2"/>
    <n v="0.2"/>
    <n v="1.4672000000000001"/>
  </r>
  <r>
    <x v="3"/>
    <s v="DW-13540"/>
    <s v="Don Weiss"/>
    <x v="1"/>
    <s v="United States"/>
    <x v="11"/>
    <x v="8"/>
    <n v="98105"/>
    <x v="1"/>
    <s v="OFF-ST-10001325"/>
    <x v="1"/>
    <x v="11"/>
    <s v="Sterilite Officeware Hinged File Box"/>
    <x v="2449"/>
    <n v="3"/>
    <n v="0"/>
    <n v="8.4888000000000012"/>
  </r>
  <r>
    <x v="3"/>
    <s v="NS-18505"/>
    <s v="Neola Schneider"/>
    <x v="1"/>
    <s v="United States"/>
    <x v="19"/>
    <x v="12"/>
    <n v="75217"/>
    <x v="0"/>
    <s v="OFF-ST-10001325"/>
    <x v="1"/>
    <x v="11"/>
    <s v="Sterilite Officeware Hinged File Box"/>
    <x v="4377"/>
    <n v="5"/>
    <n v="0.2"/>
    <n v="3.6679999999999993"/>
  </r>
  <r>
    <x v="1"/>
    <s v="DB-13120"/>
    <s v="David Bremer"/>
    <x v="0"/>
    <s v="United States"/>
    <x v="2"/>
    <x v="1"/>
    <n v="94122"/>
    <x v="1"/>
    <s v="OFF-ST-10001325"/>
    <x v="1"/>
    <x v="11"/>
    <s v="Sterilite Officeware Hinged File Box"/>
    <x v="2449"/>
    <n v="3"/>
    <n v="0"/>
    <n v="8.4888000000000012"/>
  </r>
  <r>
    <x v="2"/>
    <s v="JK-15370"/>
    <s v="Jay Kimmel"/>
    <x v="1"/>
    <s v="United States"/>
    <x v="2"/>
    <x v="1"/>
    <n v="94122"/>
    <x v="1"/>
    <s v="OFF-ST-10001325"/>
    <x v="1"/>
    <x v="11"/>
    <s v="Sterilite Officeware Hinged File Box"/>
    <x v="2449"/>
    <n v="3"/>
    <n v="0"/>
    <n v="8.4888000000000012"/>
  </r>
  <r>
    <x v="1"/>
    <s v="DL-12925"/>
    <s v="Daniel Lacy"/>
    <x v="1"/>
    <s v="United States"/>
    <x v="411"/>
    <x v="37"/>
    <n v="55122"/>
    <x v="0"/>
    <s v="OFF-ST-10001325"/>
    <x v="1"/>
    <x v="11"/>
    <s v="Sterilite Officeware Hinged File Box"/>
    <x v="4569"/>
    <n v="5"/>
    <n v="0"/>
    <n v="14.148"/>
  </r>
  <r>
    <x v="1"/>
    <s v="JL-15130"/>
    <s v="Jack Lebron"/>
    <x v="1"/>
    <s v="United States"/>
    <x v="127"/>
    <x v="22"/>
    <n v="43130"/>
    <x v="3"/>
    <s v="OFF-ST-10001325"/>
    <x v="1"/>
    <x v="11"/>
    <s v="Sterilite Officeware Hinged File Box"/>
    <x v="4568"/>
    <n v="2"/>
    <n v="0.2"/>
    <n v="1.4672000000000001"/>
  </r>
  <r>
    <x v="1"/>
    <s v="BD-11500"/>
    <s v="Bradley Drucker"/>
    <x v="1"/>
    <s v="United States"/>
    <x v="2"/>
    <x v="1"/>
    <n v="94122"/>
    <x v="1"/>
    <s v="OFF-ST-10001325"/>
    <x v="1"/>
    <x v="11"/>
    <s v="Sterilite Officeware Hinged File Box"/>
    <x v="4378"/>
    <n v="1"/>
    <n v="0"/>
    <n v="2.8296000000000001"/>
  </r>
  <r>
    <x v="1"/>
    <s v="MC-17605"/>
    <s v="Matt Connell"/>
    <x v="0"/>
    <s v="United States"/>
    <x v="18"/>
    <x v="13"/>
    <n v="19143"/>
    <x v="3"/>
    <s v="OFF-ST-10001325"/>
    <x v="1"/>
    <x v="11"/>
    <s v="Sterilite Officeware Hinged File Box"/>
    <x v="4570"/>
    <n v="1"/>
    <n v="0.2"/>
    <n v="0.73360000000000003"/>
  </r>
  <r>
    <x v="2"/>
    <s v="MW-18220"/>
    <s v="Mitch Webber"/>
    <x v="1"/>
    <s v="United States"/>
    <x v="11"/>
    <x v="8"/>
    <n v="98103"/>
    <x v="1"/>
    <s v="OFF-ST-10001325"/>
    <x v="1"/>
    <x v="11"/>
    <s v="Sterilite Officeware Hinged File Box"/>
    <x v="2449"/>
    <n v="3"/>
    <n v="0"/>
    <n v="8.4888000000000012"/>
  </r>
  <r>
    <x v="1"/>
    <s v="JK-15370"/>
    <s v="Jay Kimmel"/>
    <x v="1"/>
    <s v="United States"/>
    <x v="16"/>
    <x v="36"/>
    <n v="35810"/>
    <x v="2"/>
    <s v="OFF-ST-10001325"/>
    <x v="1"/>
    <x v="11"/>
    <s v="Sterilite Officeware Hinged File Box"/>
    <x v="4571"/>
    <n v="7"/>
    <n v="0"/>
    <n v="19.807200000000002"/>
  </r>
  <r>
    <x v="1"/>
    <s v="AM-10360"/>
    <s v="Alice McCarthy"/>
    <x v="0"/>
    <s v="United States"/>
    <x v="152"/>
    <x v="12"/>
    <n v="75051"/>
    <x v="0"/>
    <s v="OFF-ST-10001328"/>
    <x v="1"/>
    <x v="11"/>
    <s v="Personal Filing Tote with Lid, Black/Gray"/>
    <x v="4572"/>
    <n v="3"/>
    <n v="0.2"/>
    <n v="3.7224000000000004"/>
  </r>
  <r>
    <x v="1"/>
    <s v="JH-15910"/>
    <s v="Jonathan Howell"/>
    <x v="1"/>
    <s v="United States"/>
    <x v="5"/>
    <x v="1"/>
    <n v="90032"/>
    <x v="1"/>
    <s v="OFF-ST-10001328"/>
    <x v="1"/>
    <x v="11"/>
    <s v="Personal Filing Tote with Lid, Black/Gray"/>
    <x v="4573"/>
    <n v="6"/>
    <n v="0"/>
    <n v="26.056800000000003"/>
  </r>
  <r>
    <x v="2"/>
    <s v="RF-19840"/>
    <s v="Roy Französisch"/>
    <x v="1"/>
    <s v="United States"/>
    <x v="138"/>
    <x v="12"/>
    <n v="78207"/>
    <x v="0"/>
    <s v="OFF-ST-10001328"/>
    <x v="1"/>
    <x v="11"/>
    <s v="Personal Filing Tote with Lid, Black/Gray"/>
    <x v="2862"/>
    <n v="4"/>
    <n v="0.2"/>
    <n v="4.9632000000000005"/>
  </r>
  <r>
    <x v="3"/>
    <s v="SF-20965"/>
    <s v="Sylvia Foulston"/>
    <x v="0"/>
    <s v="United States"/>
    <x v="7"/>
    <x v="4"/>
    <n v="19805"/>
    <x v="3"/>
    <s v="OFF-ST-10001328"/>
    <x v="1"/>
    <x v="11"/>
    <s v="Personal Filing Tote with Lid, Black/Gray"/>
    <x v="4574"/>
    <n v="5"/>
    <n v="0"/>
    <n v="21.714000000000002"/>
  </r>
  <r>
    <x v="1"/>
    <s v="SC-20680"/>
    <s v="Steve Carroll"/>
    <x v="2"/>
    <s v="United States"/>
    <x v="11"/>
    <x v="8"/>
    <n v="98115"/>
    <x v="1"/>
    <s v="OFF-ST-10001328"/>
    <x v="1"/>
    <x v="11"/>
    <s v="Personal Filing Tote with Lid, Black/Gray"/>
    <x v="4575"/>
    <n v="3"/>
    <n v="0"/>
    <n v="13.028400000000001"/>
  </r>
  <r>
    <x v="3"/>
    <s v="MF-18250"/>
    <s v="Monica Federle"/>
    <x v="0"/>
    <s v="United States"/>
    <x v="287"/>
    <x v="11"/>
    <n v="72209"/>
    <x v="2"/>
    <s v="OFF-ST-10001328"/>
    <x v="1"/>
    <x v="11"/>
    <s v="Personal Filing Tote with Lid, Black/Gray"/>
    <x v="4576"/>
    <n v="4"/>
    <n v="0"/>
    <n v="17.371200000000002"/>
  </r>
  <r>
    <x v="3"/>
    <s v="RH-19510"/>
    <s v="Rick Huthwaite"/>
    <x v="2"/>
    <s v="United States"/>
    <x v="2"/>
    <x v="1"/>
    <n v="94110"/>
    <x v="1"/>
    <s v="OFF-ST-10001328"/>
    <x v="1"/>
    <x v="11"/>
    <s v="Personal Filing Tote with Lid, Black/Gray"/>
    <x v="4577"/>
    <n v="1"/>
    <n v="0"/>
    <n v="4.3428000000000004"/>
  </r>
  <r>
    <x v="1"/>
    <s v="TB-21625"/>
    <s v="Trudy Brown"/>
    <x v="1"/>
    <s v="United States"/>
    <x v="50"/>
    <x v="25"/>
    <n v="6040"/>
    <x v="3"/>
    <s v="OFF-ST-10001328"/>
    <x v="1"/>
    <x v="11"/>
    <s v="Personal Filing Tote with Lid, Black/Gray"/>
    <x v="4574"/>
    <n v="5"/>
    <n v="0"/>
    <n v="21.714000000000002"/>
  </r>
  <r>
    <x v="2"/>
    <s v="CL-12565"/>
    <s v="Clay Ludtke"/>
    <x v="1"/>
    <s v="United States"/>
    <x v="23"/>
    <x v="35"/>
    <n v="29203"/>
    <x v="2"/>
    <s v="OFF-ST-10001370"/>
    <x v="1"/>
    <x v="11"/>
    <s v="Sensible Storage WireTech Storage Systems"/>
    <x v="38"/>
    <n v="5"/>
    <n v="0"/>
    <n v="17.744999999999962"/>
  </r>
  <r>
    <x v="1"/>
    <s v="CP-12340"/>
    <s v="Christine Phan"/>
    <x v="0"/>
    <s v="United States"/>
    <x v="13"/>
    <x v="10"/>
    <n v="32216"/>
    <x v="2"/>
    <s v="OFF-ST-10001370"/>
    <x v="1"/>
    <x v="11"/>
    <s v="Sensible Storage WireTech Storage Systems"/>
    <x v="89"/>
    <n v="2"/>
    <n v="0.2"/>
    <n v="-21.294000000000018"/>
  </r>
  <r>
    <x v="3"/>
    <s v="DR-12880"/>
    <s v="Dan Reichenbach"/>
    <x v="0"/>
    <s v="United States"/>
    <x v="234"/>
    <x v="1"/>
    <n v="90301"/>
    <x v="1"/>
    <s v="OFF-ST-10001370"/>
    <x v="1"/>
    <x v="11"/>
    <s v="Sensible Storage WireTech Storage Systems"/>
    <x v="38"/>
    <n v="5"/>
    <n v="0"/>
    <n v="17.744999999999962"/>
  </r>
  <r>
    <x v="1"/>
    <s v="MG-17695"/>
    <s v="Maureen Gnade"/>
    <x v="1"/>
    <s v="United States"/>
    <x v="18"/>
    <x v="13"/>
    <n v="19134"/>
    <x v="3"/>
    <s v="OFF-ST-10001370"/>
    <x v="1"/>
    <x v="11"/>
    <s v="Sensible Storage WireTech Storage Systems"/>
    <x v="4578"/>
    <n v="4"/>
    <n v="0.2"/>
    <n v="-42.588000000000036"/>
  </r>
  <r>
    <x v="1"/>
    <s v="CL-12700"/>
    <s v="Craig Leslie"/>
    <x v="2"/>
    <s v="United States"/>
    <x v="49"/>
    <x v="7"/>
    <n v="80013"/>
    <x v="1"/>
    <s v="OFF-ST-10001370"/>
    <x v="1"/>
    <x v="11"/>
    <s v="Sensible Storage WireTech Storage Systems"/>
    <x v="4579"/>
    <n v="9"/>
    <n v="0.2"/>
    <n v="-95.823000000000079"/>
  </r>
  <r>
    <x v="1"/>
    <s v="SB-20170"/>
    <s v="Sarah Bern"/>
    <x v="1"/>
    <s v="United States"/>
    <x v="5"/>
    <x v="1"/>
    <n v="90032"/>
    <x v="1"/>
    <s v="OFF-ST-10001370"/>
    <x v="1"/>
    <x v="11"/>
    <s v="Sensible Storage WireTech Storage Systems"/>
    <x v="38"/>
    <n v="5"/>
    <n v="0"/>
    <n v="17.744999999999962"/>
  </r>
  <r>
    <x v="1"/>
    <s v="BS-11755"/>
    <s v="Bruce Stewart"/>
    <x v="1"/>
    <s v="United States"/>
    <x v="15"/>
    <x v="6"/>
    <n v="48227"/>
    <x v="0"/>
    <s v="OFF-ST-10001370"/>
    <x v="1"/>
    <x v="11"/>
    <s v="Sensible Storage WireTech Storage Systems"/>
    <x v="4580"/>
    <n v="7"/>
    <n v="0"/>
    <n v="24.842999999999947"/>
  </r>
  <r>
    <x v="0"/>
    <s v="RB-19705"/>
    <s v="Roger Barcio"/>
    <x v="2"/>
    <s v="United States"/>
    <x v="6"/>
    <x v="3"/>
    <n v="10035"/>
    <x v="3"/>
    <s v="OFF-ST-10001370"/>
    <x v="1"/>
    <x v="11"/>
    <s v="Sensible Storage WireTech Storage Systems"/>
    <x v="543"/>
    <n v="1"/>
    <n v="0"/>
    <n v="3.5489999999999924"/>
  </r>
  <r>
    <x v="1"/>
    <s v="VM-21685"/>
    <s v="Valerie Mitchum"/>
    <x v="2"/>
    <s v="United States"/>
    <x v="282"/>
    <x v="16"/>
    <n v="7090"/>
    <x v="3"/>
    <s v="OFF-ST-10001414"/>
    <x v="1"/>
    <x v="11"/>
    <s v="Decoflex Hanging Personal Folder File"/>
    <x v="4566"/>
    <n v="3"/>
    <n v="0"/>
    <n v="12.0276"/>
  </r>
  <r>
    <x v="0"/>
    <s v="BM-11140"/>
    <s v="Becky Martin"/>
    <x v="1"/>
    <s v="United States"/>
    <x v="6"/>
    <x v="3"/>
    <n v="10024"/>
    <x v="3"/>
    <s v="OFF-ST-10001418"/>
    <x v="1"/>
    <x v="11"/>
    <s v="Carina Media Storage Towers in Natural &amp; Black"/>
    <x v="537"/>
    <n v="3"/>
    <n v="0"/>
    <n v="3.6587999999999994"/>
  </r>
  <r>
    <x v="1"/>
    <s v="JO-15280"/>
    <s v="Jas O'Carroll"/>
    <x v="1"/>
    <s v="United States"/>
    <x v="128"/>
    <x v="24"/>
    <n v="38109"/>
    <x v="2"/>
    <s v="OFF-ST-10001418"/>
    <x v="1"/>
    <x v="11"/>
    <s v="Carina Media Storage Towers in Natural &amp; Black"/>
    <x v="540"/>
    <n v="5"/>
    <n v="0.2"/>
    <n v="-54.881999999999998"/>
  </r>
  <r>
    <x v="1"/>
    <s v="BS-11665"/>
    <s v="Brian Stugart"/>
    <x v="1"/>
    <s v="United States"/>
    <x v="1"/>
    <x v="1"/>
    <n v="92105"/>
    <x v="1"/>
    <s v="OFF-ST-10001418"/>
    <x v="1"/>
    <x v="11"/>
    <s v="Carina Media Storage Towers in Natural &amp; Black"/>
    <x v="3645"/>
    <n v="5"/>
    <n v="0"/>
    <n v="6.097999999999999"/>
  </r>
  <r>
    <x v="0"/>
    <s v="RA-19945"/>
    <s v="Ryan Akin"/>
    <x v="1"/>
    <s v="United States"/>
    <x v="509"/>
    <x v="7"/>
    <n v="80022"/>
    <x v="1"/>
    <s v="OFF-ST-10001418"/>
    <x v="1"/>
    <x v="11"/>
    <s v="Carina Media Storage Towers in Natural &amp; Black"/>
    <x v="502"/>
    <n v="3"/>
    <n v="0.2"/>
    <n v="-32.929200000000002"/>
  </r>
  <r>
    <x v="1"/>
    <s v="BM-11575"/>
    <s v="Brendan Murry"/>
    <x v="0"/>
    <s v="United States"/>
    <x v="0"/>
    <x v="0"/>
    <n v="60653"/>
    <x v="0"/>
    <s v="OFF-ST-10001418"/>
    <x v="1"/>
    <x v="11"/>
    <s v="Carina Media Storage Towers in Natural &amp; Black"/>
    <x v="538"/>
    <n v="4"/>
    <n v="0.2"/>
    <n v="-43.9056"/>
  </r>
  <r>
    <x v="3"/>
    <s v="RB-19360"/>
    <s v="Raymond Buch"/>
    <x v="1"/>
    <s v="United States"/>
    <x v="157"/>
    <x v="3"/>
    <n v="13021"/>
    <x v="3"/>
    <s v="OFF-ST-10001469"/>
    <x v="1"/>
    <x v="11"/>
    <s v="Fellowes Bankers Box Recycled Super Stor/Drawer"/>
    <x v="4581"/>
    <n v="3"/>
    <n v="0"/>
    <n v="9.716399999999993"/>
  </r>
  <r>
    <x v="0"/>
    <s v="RC-19825"/>
    <s v="Roy Collins"/>
    <x v="1"/>
    <s v="United States"/>
    <x v="116"/>
    <x v="1"/>
    <n v="91104"/>
    <x v="1"/>
    <s v="OFF-ST-10001469"/>
    <x v="1"/>
    <x v="11"/>
    <s v="Fellowes Bankers Box Recycled Super Stor/Drawer"/>
    <x v="4581"/>
    <n v="3"/>
    <n v="0"/>
    <n v="9.716399999999993"/>
  </r>
  <r>
    <x v="0"/>
    <s v="DV-13465"/>
    <s v="Dianna Vittorini"/>
    <x v="1"/>
    <s v="United States"/>
    <x v="167"/>
    <x v="37"/>
    <n v="55407"/>
    <x v="0"/>
    <s v="OFF-ST-10001469"/>
    <x v="1"/>
    <x v="11"/>
    <s v="Fellowes Bankers Box Recycled Super Stor/Drawer"/>
    <x v="4581"/>
    <n v="3"/>
    <n v="0"/>
    <n v="9.716399999999993"/>
  </r>
  <r>
    <x v="3"/>
    <s v="JE-15610"/>
    <s v="Jim Epp"/>
    <x v="0"/>
    <s v="United States"/>
    <x v="88"/>
    <x v="43"/>
    <n v="3301"/>
    <x v="3"/>
    <s v="OFF-ST-10001469"/>
    <x v="1"/>
    <x v="11"/>
    <s v="Fellowes Bankers Box Recycled Super Stor/Drawer"/>
    <x v="4582"/>
    <n v="5"/>
    <n v="0"/>
    <n v="16.193999999999988"/>
  </r>
  <r>
    <x v="0"/>
    <s v="NB-18655"/>
    <s v="Nona Balk"/>
    <x v="0"/>
    <s v="United States"/>
    <x v="18"/>
    <x v="13"/>
    <n v="19134"/>
    <x v="3"/>
    <s v="OFF-ST-10001469"/>
    <x v="1"/>
    <x v="11"/>
    <s v="Fellowes Bankers Box Recycled Super Stor/Drawer"/>
    <x v="4583"/>
    <n v="4"/>
    <n v="0.2"/>
    <n v="-30.228800000000007"/>
  </r>
  <r>
    <x v="1"/>
    <s v="SC-20380"/>
    <s v="Shahid Collister"/>
    <x v="1"/>
    <s v="United States"/>
    <x v="130"/>
    <x v="12"/>
    <n v="79907"/>
    <x v="0"/>
    <s v="OFF-ST-10001469"/>
    <x v="1"/>
    <x v="11"/>
    <s v="Fellowes Bankers Box Recycled Super Stor/Drawer"/>
    <x v="4584"/>
    <n v="3"/>
    <n v="0.2"/>
    <n v="-22.671600000000005"/>
  </r>
  <r>
    <x v="1"/>
    <s v="TB-21175"/>
    <s v="Thomas Boland"/>
    <x v="0"/>
    <s v="United States"/>
    <x v="294"/>
    <x v="9"/>
    <n v="27893"/>
    <x v="2"/>
    <s v="OFF-ST-10001469"/>
    <x v="1"/>
    <x v="11"/>
    <s v="Fellowes Bankers Box Recycled Super Stor/Drawer"/>
    <x v="4584"/>
    <n v="3"/>
    <n v="0.2"/>
    <n v="-22.671600000000005"/>
  </r>
  <r>
    <x v="2"/>
    <s v="LR-16915"/>
    <s v="Lena Radford"/>
    <x v="1"/>
    <s v="United States"/>
    <x v="496"/>
    <x v="10"/>
    <n v="33030"/>
    <x v="2"/>
    <s v="OFF-ST-10001476"/>
    <x v="1"/>
    <x v="11"/>
    <s v="Steel Personal Filing/Posting Tote"/>
    <x v="4585"/>
    <n v="3"/>
    <n v="0.2"/>
    <n v="7.4571000000000041"/>
  </r>
  <r>
    <x v="1"/>
    <s v="RA-19285"/>
    <s v="Ralph Arnett"/>
    <x v="1"/>
    <s v="United States"/>
    <x v="6"/>
    <x v="3"/>
    <n v="10024"/>
    <x v="3"/>
    <s v="OFF-ST-10001476"/>
    <x v="1"/>
    <x v="11"/>
    <s v="Steel Personal Filing/Posting Tote"/>
    <x v="4586"/>
    <n v="7"/>
    <n v="0"/>
    <n v="67.113900000000015"/>
  </r>
  <r>
    <x v="1"/>
    <s v="AG-10900"/>
    <s v="Arthur Gainer"/>
    <x v="1"/>
    <s v="United States"/>
    <x v="110"/>
    <x v="17"/>
    <n v="23223"/>
    <x v="2"/>
    <s v="OFF-ST-10001476"/>
    <x v="1"/>
    <x v="11"/>
    <s v="Steel Personal Filing/Posting Tote"/>
    <x v="4587"/>
    <n v="5"/>
    <n v="0"/>
    <n v="47.938500000000005"/>
  </r>
  <r>
    <x v="1"/>
    <s v="EH-14125"/>
    <s v="Eugene Hildebrand"/>
    <x v="2"/>
    <s v="United States"/>
    <x v="187"/>
    <x v="3"/>
    <n v="14609"/>
    <x v="3"/>
    <s v="OFF-ST-10001476"/>
    <x v="1"/>
    <x v="11"/>
    <s v="Steel Personal Filing/Posting Tote"/>
    <x v="4588"/>
    <n v="4"/>
    <n v="0"/>
    <n v="38.350800000000007"/>
  </r>
  <r>
    <x v="1"/>
    <s v="NK-18490"/>
    <s v="Neil Knudson"/>
    <x v="2"/>
    <s v="United States"/>
    <x v="18"/>
    <x v="13"/>
    <n v="19140"/>
    <x v="3"/>
    <s v="OFF-ST-10001476"/>
    <x v="1"/>
    <x v="11"/>
    <s v="Steel Personal Filing/Posting Tote"/>
    <x v="4589"/>
    <n v="10"/>
    <n v="0.2"/>
    <n v="24.856999999999999"/>
  </r>
  <r>
    <x v="1"/>
    <s v="AS-10240"/>
    <s v="Alan Shonely"/>
    <x v="1"/>
    <s v="United States"/>
    <x v="185"/>
    <x v="10"/>
    <n v="33614"/>
    <x v="2"/>
    <s v="OFF-ST-10001490"/>
    <x v="1"/>
    <x v="11"/>
    <s v="Hot File 7-Pocket, Floor Stand"/>
    <x v="4590"/>
    <n v="1"/>
    <n v="0.2"/>
    <n v="17.84699999999998"/>
  </r>
  <r>
    <x v="1"/>
    <s v="CB-12025"/>
    <s v="Cassandra Brandow"/>
    <x v="1"/>
    <s v="United States"/>
    <x v="71"/>
    <x v="12"/>
    <n v="76017"/>
    <x v="0"/>
    <s v="OFF-ST-10001490"/>
    <x v="1"/>
    <x v="11"/>
    <s v="Hot File 7-Pocket, Floor Stand"/>
    <x v="4591"/>
    <n v="7"/>
    <n v="0.2"/>
    <n v="124.92899999999986"/>
  </r>
  <r>
    <x v="1"/>
    <s v="MC-17575"/>
    <s v="Matt Collins"/>
    <x v="1"/>
    <s v="United States"/>
    <x v="319"/>
    <x v="22"/>
    <n v="45231"/>
    <x v="3"/>
    <s v="OFF-ST-10001490"/>
    <x v="1"/>
    <x v="11"/>
    <s v="Hot File 7-Pocket, Floor Stand"/>
    <x v="4592"/>
    <n v="2"/>
    <n v="0.2"/>
    <n v="35.69399999999996"/>
  </r>
  <r>
    <x v="0"/>
    <s v="RH-19510"/>
    <s v="Rick Huthwaite"/>
    <x v="2"/>
    <s v="United States"/>
    <x v="8"/>
    <x v="5"/>
    <n v="2908"/>
    <x v="3"/>
    <s v="OFF-ST-10001490"/>
    <x v="1"/>
    <x v="11"/>
    <s v="Hot File 7-Pocket, Floor Stand"/>
    <x v="4593"/>
    <n v="9"/>
    <n v="0"/>
    <n v="481.86899999999986"/>
  </r>
  <r>
    <x v="1"/>
    <s v="SV-20785"/>
    <s v="Stewart Visinsky"/>
    <x v="1"/>
    <s v="United States"/>
    <x v="133"/>
    <x v="18"/>
    <n v="30076"/>
    <x v="2"/>
    <s v="OFF-ST-10001490"/>
    <x v="1"/>
    <x v="11"/>
    <s v="Hot File 7-Pocket, Floor Stand"/>
    <x v="4594"/>
    <n v="2"/>
    <n v="0"/>
    <n v="107.08199999999997"/>
  </r>
  <r>
    <x v="1"/>
    <s v="MS-17770"/>
    <s v="Maxwell Schwartz"/>
    <x v="1"/>
    <s v="United States"/>
    <x v="187"/>
    <x v="3"/>
    <n v="14609"/>
    <x v="3"/>
    <s v="OFF-ST-10001490"/>
    <x v="1"/>
    <x v="11"/>
    <s v="Hot File 7-Pocket, Floor Stand"/>
    <x v="4595"/>
    <n v="3"/>
    <n v="0"/>
    <n v="160.62299999999993"/>
  </r>
  <r>
    <x v="1"/>
    <s v="SC-20020"/>
    <s v="Sam Craven"/>
    <x v="1"/>
    <s v="United States"/>
    <x v="235"/>
    <x v="6"/>
    <n v="48640"/>
    <x v="0"/>
    <s v="OFF-ST-10001490"/>
    <x v="1"/>
    <x v="11"/>
    <s v="Hot File 7-Pocket, Floor Stand"/>
    <x v="4595"/>
    <n v="3"/>
    <n v="0"/>
    <n v="160.62299999999993"/>
  </r>
  <r>
    <x v="1"/>
    <s v="SC-20260"/>
    <s v="Scott Cohen"/>
    <x v="0"/>
    <s v="United States"/>
    <x v="6"/>
    <x v="3"/>
    <n v="10009"/>
    <x v="3"/>
    <s v="OFF-ST-10001490"/>
    <x v="1"/>
    <x v="11"/>
    <s v="Hot File 7-Pocket, Floor Stand"/>
    <x v="4596"/>
    <n v="4"/>
    <n v="0"/>
    <n v="214.16399999999993"/>
  </r>
  <r>
    <x v="1"/>
    <s v="CB-12025"/>
    <s v="Cassandra Brandow"/>
    <x v="1"/>
    <s v="United States"/>
    <x v="5"/>
    <x v="1"/>
    <n v="90049"/>
    <x v="1"/>
    <s v="OFF-ST-10001490"/>
    <x v="1"/>
    <x v="11"/>
    <s v="Hot File 7-Pocket, Floor Stand"/>
    <x v="4597"/>
    <n v="5"/>
    <n v="0"/>
    <n v="267.70499999999993"/>
  </r>
  <r>
    <x v="0"/>
    <s v="JD-15895"/>
    <s v="Jonathan Doherty"/>
    <x v="0"/>
    <s v="United States"/>
    <x v="390"/>
    <x v="1"/>
    <n v="92503"/>
    <x v="1"/>
    <s v="OFF-ST-10001490"/>
    <x v="1"/>
    <x v="11"/>
    <s v="Hot File 7-Pocket, Floor Stand"/>
    <x v="4595"/>
    <n v="3"/>
    <n v="0"/>
    <n v="160.62299999999993"/>
  </r>
  <r>
    <x v="1"/>
    <s v="TS-21205"/>
    <s v="Thomas Seio"/>
    <x v="0"/>
    <s v="United States"/>
    <x v="222"/>
    <x v="24"/>
    <n v="37211"/>
    <x v="2"/>
    <s v="OFF-ST-10001490"/>
    <x v="1"/>
    <x v="11"/>
    <s v="Hot File 7-Pocket, Floor Stand"/>
    <x v="4590"/>
    <n v="1"/>
    <n v="0.2"/>
    <n v="17.84699999999998"/>
  </r>
  <r>
    <x v="1"/>
    <s v="RP-19855"/>
    <s v="Roy Phan"/>
    <x v="0"/>
    <s v="United States"/>
    <x v="466"/>
    <x v="37"/>
    <n v="55125"/>
    <x v="0"/>
    <s v="OFF-ST-10001490"/>
    <x v="1"/>
    <x v="11"/>
    <s v="Hot File 7-Pocket, Floor Stand"/>
    <x v="4595"/>
    <n v="3"/>
    <n v="0"/>
    <n v="160.62299999999993"/>
  </r>
  <r>
    <x v="1"/>
    <s v="CV-12805"/>
    <s v="Cynthia Voltz"/>
    <x v="0"/>
    <s v="United States"/>
    <x v="176"/>
    <x v="12"/>
    <n v="78745"/>
    <x v="0"/>
    <s v="OFF-ST-10001490"/>
    <x v="1"/>
    <x v="11"/>
    <s v="Hot File 7-Pocket, Floor Stand"/>
    <x v="4598"/>
    <n v="6"/>
    <n v="0.2"/>
    <n v="107.08199999999985"/>
  </r>
  <r>
    <x v="1"/>
    <s v="JL-15850"/>
    <s v="John Lucas"/>
    <x v="1"/>
    <s v="United States"/>
    <x v="11"/>
    <x v="8"/>
    <n v="98105"/>
    <x v="1"/>
    <s v="OFF-ST-10001496"/>
    <x v="1"/>
    <x v="11"/>
    <s v="Standard Rollaway File with Lock"/>
    <x v="4599"/>
    <n v="3"/>
    <n v="0"/>
    <n v="140.54820000000001"/>
  </r>
  <r>
    <x v="1"/>
    <s v="JL-15235"/>
    <s v="Janet Lee"/>
    <x v="1"/>
    <s v="United States"/>
    <x v="79"/>
    <x v="4"/>
    <n v="19711"/>
    <x v="3"/>
    <s v="OFF-ST-10001496"/>
    <x v="1"/>
    <x v="11"/>
    <s v="Standard Rollaway File with Lock"/>
    <x v="4600"/>
    <n v="2"/>
    <n v="0"/>
    <n v="93.698800000000006"/>
  </r>
  <r>
    <x v="3"/>
    <s v="AI-10855"/>
    <s v="Arianne Irving"/>
    <x v="1"/>
    <s v="United States"/>
    <x v="5"/>
    <x v="1"/>
    <n v="90036"/>
    <x v="1"/>
    <s v="OFF-ST-10001496"/>
    <x v="1"/>
    <x v="11"/>
    <s v="Standard Rollaway File with Lock"/>
    <x v="4601"/>
    <n v="4"/>
    <n v="0"/>
    <n v="187.39760000000001"/>
  </r>
  <r>
    <x v="0"/>
    <s v="NC-18625"/>
    <s v="Noah Childs"/>
    <x v="0"/>
    <s v="United States"/>
    <x v="19"/>
    <x v="12"/>
    <n v="75217"/>
    <x v="0"/>
    <s v="OFF-ST-10001496"/>
    <x v="1"/>
    <x v="11"/>
    <s v="Standard Rollaway File with Lock"/>
    <x v="4602"/>
    <n v="5"/>
    <n v="0.2"/>
    <n v="54.056999999999988"/>
  </r>
  <r>
    <x v="1"/>
    <s v="RR-19525"/>
    <s v="Rick Reed"/>
    <x v="0"/>
    <s v="United States"/>
    <x v="430"/>
    <x v="44"/>
    <n v="66212"/>
    <x v="0"/>
    <s v="OFF-ST-10001496"/>
    <x v="1"/>
    <x v="11"/>
    <s v="Standard Rollaway File with Lock"/>
    <x v="4600"/>
    <n v="2"/>
    <n v="0"/>
    <n v="93.698800000000006"/>
  </r>
  <r>
    <x v="1"/>
    <s v="HA-14905"/>
    <s v="Helen Abelman"/>
    <x v="1"/>
    <s v="United States"/>
    <x v="20"/>
    <x v="1"/>
    <n v="95123"/>
    <x v="1"/>
    <s v="OFF-ST-10001496"/>
    <x v="1"/>
    <x v="11"/>
    <s v="Standard Rollaway File with Lock"/>
    <x v="4600"/>
    <n v="2"/>
    <n v="0"/>
    <n v="93.698800000000006"/>
  </r>
  <r>
    <x v="0"/>
    <s v="RS-19765"/>
    <s v="Roland Schwarz"/>
    <x v="0"/>
    <s v="United States"/>
    <x v="5"/>
    <x v="1"/>
    <n v="90008"/>
    <x v="1"/>
    <s v="OFF-ST-10001496"/>
    <x v="1"/>
    <x v="11"/>
    <s v="Standard Rollaway File with Lock"/>
    <x v="4603"/>
    <n v="7"/>
    <n v="0"/>
    <n v="327.94580000000002"/>
  </r>
  <r>
    <x v="1"/>
    <s v="BS-11665"/>
    <s v="Brian Stugart"/>
    <x v="1"/>
    <s v="United States"/>
    <x v="0"/>
    <x v="0"/>
    <n v="60623"/>
    <x v="0"/>
    <s v="OFF-ST-10001496"/>
    <x v="1"/>
    <x v="11"/>
    <s v="Standard Rollaway File with Lock"/>
    <x v="4604"/>
    <n v="9"/>
    <n v="0.2"/>
    <n v="97.302599999999984"/>
  </r>
  <r>
    <x v="1"/>
    <s v="RW-19540"/>
    <s v="Rick Wilson"/>
    <x v="0"/>
    <s v="United States"/>
    <x v="289"/>
    <x v="1"/>
    <n v="94513"/>
    <x v="1"/>
    <s v="OFF-ST-10001496"/>
    <x v="1"/>
    <x v="11"/>
    <s v="Standard Rollaway File with Lock"/>
    <x v="4599"/>
    <n v="3"/>
    <n v="0"/>
    <n v="140.54820000000001"/>
  </r>
  <r>
    <x v="1"/>
    <s v="LC-16960"/>
    <s v="Lindsay Castell"/>
    <x v="2"/>
    <s v="United States"/>
    <x v="185"/>
    <x v="10"/>
    <n v="33614"/>
    <x v="2"/>
    <s v="OFF-ST-10001496"/>
    <x v="1"/>
    <x v="11"/>
    <s v="Standard Rollaway File with Lock"/>
    <x v="4605"/>
    <n v="3"/>
    <n v="0.2"/>
    <n v="32.434200000000004"/>
  </r>
  <r>
    <x v="1"/>
    <s v="JE-15715"/>
    <s v="Joe Elijah"/>
    <x v="1"/>
    <s v="United States"/>
    <x v="218"/>
    <x v="7"/>
    <n v="80020"/>
    <x v="1"/>
    <s v="OFF-ST-10001505"/>
    <x v="1"/>
    <x v="11"/>
    <s v="Perma STOR-ALL Hanging File Box, 13 1/8&quot;W x 12 1/4&quot;D x 10 1/2&quot;H"/>
    <x v="2178"/>
    <n v="7"/>
    <n v="0.2"/>
    <n v="-1.2558000000000051"/>
  </r>
  <r>
    <x v="1"/>
    <s v="BF-11005"/>
    <s v="Barry Franz"/>
    <x v="2"/>
    <s v="United States"/>
    <x v="5"/>
    <x v="1"/>
    <n v="90004"/>
    <x v="1"/>
    <s v="OFF-ST-10001505"/>
    <x v="1"/>
    <x v="11"/>
    <s v="Perma STOR-ALL Hanging File Box, 13 1/8&quot;W x 12 1/4&quot;D x 10 1/2&quot;H"/>
    <x v="2199"/>
    <n v="1"/>
    <n v="0"/>
    <n v="1.0165999999999995"/>
  </r>
  <r>
    <x v="1"/>
    <s v="LE-16810"/>
    <s v="Laurel Elliston"/>
    <x v="1"/>
    <s v="United States"/>
    <x v="79"/>
    <x v="4"/>
    <n v="19711"/>
    <x v="3"/>
    <s v="OFF-ST-10001505"/>
    <x v="1"/>
    <x v="11"/>
    <s v="Perma STOR-ALL Hanging File Box, 13 1/8&quot;W x 12 1/4&quot;D x 10 1/2&quot;H"/>
    <x v="4127"/>
    <n v="5"/>
    <n v="0"/>
    <n v="5.0829999999999975"/>
  </r>
  <r>
    <x v="1"/>
    <s v="Dp-13240"/>
    <s v="Dean percer"/>
    <x v="2"/>
    <s v="United States"/>
    <x v="6"/>
    <x v="3"/>
    <n v="10035"/>
    <x v="3"/>
    <s v="OFF-ST-10001505"/>
    <x v="1"/>
    <x v="11"/>
    <s v="Perma STOR-ALL Hanging File Box, 13 1/8&quot;W x 12 1/4&quot;D x 10 1/2&quot;H"/>
    <x v="2200"/>
    <n v="3"/>
    <n v="0"/>
    <n v="3.0497999999999985"/>
  </r>
  <r>
    <x v="1"/>
    <s v="AH-10690"/>
    <s v="Anna Häberlin"/>
    <x v="0"/>
    <s v="United States"/>
    <x v="19"/>
    <x v="12"/>
    <n v="75220"/>
    <x v="0"/>
    <s v="OFF-ST-10001505"/>
    <x v="1"/>
    <x v="11"/>
    <s v="Perma STOR-ALL Hanging File Box, 13 1/8&quot;W x 12 1/4&quot;D x 10 1/2&quot;H"/>
    <x v="2178"/>
    <n v="7"/>
    <n v="0.2"/>
    <n v="-1.2558000000000051"/>
  </r>
  <r>
    <x v="1"/>
    <s v="GH-14410"/>
    <s v="Gary Hansen"/>
    <x v="2"/>
    <s v="United States"/>
    <x v="5"/>
    <x v="1"/>
    <n v="90049"/>
    <x v="1"/>
    <s v="OFF-ST-10001505"/>
    <x v="1"/>
    <x v="11"/>
    <s v="Perma STOR-ALL Hanging File Box, 13 1/8&quot;W x 12 1/4&quot;D x 10 1/2&quot;H"/>
    <x v="2201"/>
    <n v="4"/>
    <n v="0"/>
    <n v="4.066399999999998"/>
  </r>
  <r>
    <x v="1"/>
    <s v="MC-18100"/>
    <s v="Mick Crebagga"/>
    <x v="1"/>
    <s v="United States"/>
    <x v="6"/>
    <x v="3"/>
    <n v="10024"/>
    <x v="3"/>
    <s v="OFF-ST-10001505"/>
    <x v="1"/>
    <x v="11"/>
    <s v="Perma STOR-ALL Hanging File Box, 13 1/8&quot;W x 12 1/4&quot;D x 10 1/2&quot;H"/>
    <x v="2200"/>
    <n v="3"/>
    <n v="0"/>
    <n v="3.0497999999999985"/>
  </r>
  <r>
    <x v="1"/>
    <s v="BD-11320"/>
    <s v="Bill Donatelli"/>
    <x v="1"/>
    <s v="United States"/>
    <x v="5"/>
    <x v="1"/>
    <n v="90004"/>
    <x v="1"/>
    <s v="OFF-ST-10001505"/>
    <x v="1"/>
    <x v="11"/>
    <s v="Perma STOR-ALL Hanging File Box, 13 1/8&quot;W x 12 1/4&quot;D x 10 1/2&quot;H"/>
    <x v="2200"/>
    <n v="3"/>
    <n v="0"/>
    <n v="3.0497999999999985"/>
  </r>
  <r>
    <x v="1"/>
    <s v="CB-12025"/>
    <s v="Cassandra Brandow"/>
    <x v="1"/>
    <s v="United States"/>
    <x v="71"/>
    <x v="12"/>
    <n v="76017"/>
    <x v="0"/>
    <s v="OFF-ST-10001511"/>
    <x v="1"/>
    <x v="11"/>
    <s v="Space Solutions Commercial Steel Shelving"/>
    <x v="4606"/>
    <n v="14"/>
    <n v="0.2"/>
    <n v="-135.7650000000001"/>
  </r>
  <r>
    <x v="2"/>
    <s v="MM-17920"/>
    <s v="Michael Moore"/>
    <x v="1"/>
    <s v="United States"/>
    <x v="2"/>
    <x v="1"/>
    <n v="94109"/>
    <x v="1"/>
    <s v="OFF-ST-10001511"/>
    <x v="1"/>
    <x v="11"/>
    <s v="Space Solutions Commercial Steel Shelving"/>
    <x v="4607"/>
    <n v="2"/>
    <n v="0"/>
    <n v="6.4649999999999892"/>
  </r>
  <r>
    <x v="1"/>
    <s v="DH-13075"/>
    <s v="Dave Hallsten"/>
    <x v="0"/>
    <s v="United States"/>
    <x v="110"/>
    <x v="21"/>
    <n v="40475"/>
    <x v="2"/>
    <s v="OFF-ST-10001511"/>
    <x v="1"/>
    <x v="11"/>
    <s v="Space Solutions Commercial Steel Shelving"/>
    <x v="4608"/>
    <n v="3"/>
    <n v="0"/>
    <n v="9.6974999999999838"/>
  </r>
  <r>
    <x v="3"/>
    <s v="NL-18310"/>
    <s v="Nancy Lomonaco"/>
    <x v="2"/>
    <s v="United States"/>
    <x v="310"/>
    <x v="1"/>
    <n v="94526"/>
    <x v="1"/>
    <s v="OFF-ST-10001511"/>
    <x v="1"/>
    <x v="11"/>
    <s v="Space Solutions Commercial Steel Shelving"/>
    <x v="4609"/>
    <n v="7"/>
    <n v="0"/>
    <n v="22.627499999999962"/>
  </r>
  <r>
    <x v="1"/>
    <s v="NC-18340"/>
    <s v="Nat Carroll"/>
    <x v="1"/>
    <s v="United States"/>
    <x v="59"/>
    <x v="37"/>
    <n v="55124"/>
    <x v="0"/>
    <s v="OFF-ST-10001511"/>
    <x v="1"/>
    <x v="11"/>
    <s v="Space Solutions Commercial Steel Shelving"/>
    <x v="4607"/>
    <n v="2"/>
    <n v="0"/>
    <n v="6.4649999999999892"/>
  </r>
  <r>
    <x v="1"/>
    <s v="MS-17770"/>
    <s v="Maxwell Schwartz"/>
    <x v="1"/>
    <s v="United States"/>
    <x v="2"/>
    <x v="1"/>
    <n v="94109"/>
    <x v="1"/>
    <s v="OFF-ST-10001511"/>
    <x v="1"/>
    <x v="11"/>
    <s v="Space Solutions Commercial Steel Shelving"/>
    <x v="4608"/>
    <n v="3"/>
    <n v="0"/>
    <n v="9.6974999999999838"/>
  </r>
  <r>
    <x v="1"/>
    <s v="JS-15685"/>
    <s v="Jim Sink"/>
    <x v="0"/>
    <s v="United States"/>
    <x v="6"/>
    <x v="3"/>
    <n v="10035"/>
    <x v="3"/>
    <s v="OFF-ST-10001511"/>
    <x v="1"/>
    <x v="11"/>
    <s v="Space Solutions Commercial Steel Shelving"/>
    <x v="4607"/>
    <n v="2"/>
    <n v="0"/>
    <n v="6.4649999999999892"/>
  </r>
  <r>
    <x v="1"/>
    <s v="JH-15985"/>
    <s v="Joseph Holt"/>
    <x v="1"/>
    <s v="United States"/>
    <x v="311"/>
    <x v="6"/>
    <n v="48601"/>
    <x v="0"/>
    <s v="OFF-ST-10001522"/>
    <x v="1"/>
    <x v="11"/>
    <s v="Gould Plastics 18-Pocket Panel Bin, 34w x 5-1/4d x 20-1/2h"/>
    <x v="4610"/>
    <n v="1"/>
    <n v="0"/>
    <n v="3.6795999999999935"/>
  </r>
  <r>
    <x v="1"/>
    <s v="SP-20545"/>
    <s v="Sibella Parks"/>
    <x v="0"/>
    <s v="United States"/>
    <x v="6"/>
    <x v="3"/>
    <n v="10011"/>
    <x v="3"/>
    <s v="OFF-ST-10001522"/>
    <x v="1"/>
    <x v="11"/>
    <s v="Gould Plastics 18-Pocket Panel Bin, 34w x 5-1/4d x 20-1/2h"/>
    <x v="4611"/>
    <n v="5"/>
    <n v="0"/>
    <n v="18.397999999999968"/>
  </r>
  <r>
    <x v="2"/>
    <s v="DC-12850"/>
    <s v="Dan Campbell"/>
    <x v="1"/>
    <s v="United States"/>
    <x v="17"/>
    <x v="12"/>
    <n v="77036"/>
    <x v="0"/>
    <s v="OFF-ST-10001522"/>
    <x v="1"/>
    <x v="11"/>
    <s v="Gould Plastics 18-Pocket Panel Bin, 34w x 5-1/4d x 20-1/2h"/>
    <x v="4612"/>
    <n v="3"/>
    <n v="0.2"/>
    <n v="-44.155200000000022"/>
  </r>
  <r>
    <x v="3"/>
    <s v="AS-10225"/>
    <s v="Alan Schoenberger"/>
    <x v="0"/>
    <s v="United States"/>
    <x v="203"/>
    <x v="36"/>
    <n v="36116"/>
    <x v="2"/>
    <s v="OFF-ST-10001522"/>
    <x v="1"/>
    <x v="11"/>
    <s v="Gould Plastics 18-Pocket Panel Bin, 34w x 5-1/4d x 20-1/2h"/>
    <x v="4613"/>
    <n v="3"/>
    <n v="0"/>
    <n v="11.038799999999981"/>
  </r>
  <r>
    <x v="1"/>
    <s v="MG-17875"/>
    <s v="Michael Grace"/>
    <x v="2"/>
    <s v="United States"/>
    <x v="82"/>
    <x v="10"/>
    <n v="33311"/>
    <x v="2"/>
    <s v="OFF-ST-10001522"/>
    <x v="1"/>
    <x v="11"/>
    <s v="Gould Plastics 18-Pocket Panel Bin, 34w x 5-1/4d x 20-1/2h"/>
    <x v="4614"/>
    <n v="2"/>
    <n v="0.2"/>
    <n v="-29.436800000000012"/>
  </r>
  <r>
    <x v="0"/>
    <s v="DS-13030"/>
    <s v="Darrin Sayre"/>
    <x v="2"/>
    <s v="United States"/>
    <x v="49"/>
    <x v="7"/>
    <n v="80013"/>
    <x v="1"/>
    <s v="OFF-ST-10001522"/>
    <x v="1"/>
    <x v="11"/>
    <s v="Gould Plastics 18-Pocket Panel Bin, 34w x 5-1/4d x 20-1/2h"/>
    <x v="4614"/>
    <n v="2"/>
    <n v="0.2"/>
    <n v="-29.436800000000012"/>
  </r>
  <r>
    <x v="3"/>
    <s v="MF-18250"/>
    <s v="Monica Federle"/>
    <x v="0"/>
    <s v="United States"/>
    <x v="287"/>
    <x v="11"/>
    <n v="72209"/>
    <x v="2"/>
    <s v="OFF-ST-10001522"/>
    <x v="1"/>
    <x v="11"/>
    <s v="Gould Plastics 18-Pocket Panel Bin, 34w x 5-1/4d x 20-1/2h"/>
    <x v="4615"/>
    <n v="4"/>
    <n v="0"/>
    <n v="14.718399999999974"/>
  </r>
  <r>
    <x v="1"/>
    <s v="AC-10615"/>
    <s v="Ann Chong"/>
    <x v="0"/>
    <s v="United States"/>
    <x v="18"/>
    <x v="13"/>
    <n v="19143"/>
    <x v="3"/>
    <s v="OFF-ST-10001522"/>
    <x v="1"/>
    <x v="11"/>
    <s v="Gould Plastics 18-Pocket Panel Bin, 34w x 5-1/4d x 20-1/2h"/>
    <x v="4614"/>
    <n v="2"/>
    <n v="0.2"/>
    <n v="-29.436800000000012"/>
  </r>
  <r>
    <x v="3"/>
    <s v="JM-15250"/>
    <s v="Janet Martin"/>
    <x v="1"/>
    <s v="United States"/>
    <x v="47"/>
    <x v="9"/>
    <n v="28314"/>
    <x v="2"/>
    <s v="OFF-ST-10001522"/>
    <x v="1"/>
    <x v="11"/>
    <s v="Gould Plastics 18-Pocket Panel Bin, 34w x 5-1/4d x 20-1/2h"/>
    <x v="4614"/>
    <n v="2"/>
    <n v="0.2"/>
    <n v="-29.436800000000012"/>
  </r>
  <r>
    <x v="1"/>
    <s v="BG-11035"/>
    <s v="Barry Gonzalez"/>
    <x v="1"/>
    <s v="United States"/>
    <x v="222"/>
    <x v="24"/>
    <n v="37211"/>
    <x v="2"/>
    <s v="OFF-ST-10001522"/>
    <x v="1"/>
    <x v="11"/>
    <s v="Gould Plastics 18-Pocket Panel Bin, 34w x 5-1/4d x 20-1/2h"/>
    <x v="4616"/>
    <n v="4"/>
    <n v="0.2"/>
    <n v="-58.873600000000025"/>
  </r>
  <r>
    <x v="1"/>
    <s v="KM-16225"/>
    <s v="Kalyca Meade"/>
    <x v="0"/>
    <s v="United States"/>
    <x v="6"/>
    <x v="3"/>
    <n v="10011"/>
    <x v="3"/>
    <s v="OFF-ST-10001526"/>
    <x v="1"/>
    <x v="11"/>
    <s v="Iceberg Mobile Mega Data/Printer Cart "/>
    <x v="4617"/>
    <n v="5"/>
    <n v="0"/>
    <n v="156.42899999999997"/>
  </r>
  <r>
    <x v="1"/>
    <s v="JP-16135"/>
    <s v="Julie Prescott"/>
    <x v="2"/>
    <s v="United States"/>
    <x v="32"/>
    <x v="18"/>
    <n v="31907"/>
    <x v="2"/>
    <s v="OFF-ST-10001526"/>
    <x v="1"/>
    <x v="11"/>
    <s v="Iceberg Mobile Mega Data/Printer Cart "/>
    <x v="4618"/>
    <n v="4"/>
    <n v="0"/>
    <n v="125.14319999999998"/>
  </r>
  <r>
    <x v="3"/>
    <s v="JB-15400"/>
    <s v="Jennifer Braxton"/>
    <x v="0"/>
    <s v="United States"/>
    <x v="6"/>
    <x v="3"/>
    <n v="10009"/>
    <x v="3"/>
    <s v="OFF-ST-10001526"/>
    <x v="1"/>
    <x v="11"/>
    <s v="Iceberg Mobile Mega Data/Printer Cart "/>
    <x v="4619"/>
    <n v="1"/>
    <n v="0"/>
    <n v="31.285799999999995"/>
  </r>
  <r>
    <x v="1"/>
    <s v="FM-14290"/>
    <s v="Frank Merwin"/>
    <x v="2"/>
    <s v="United States"/>
    <x v="110"/>
    <x v="21"/>
    <n v="40475"/>
    <x v="2"/>
    <s v="OFF-ST-10001526"/>
    <x v="1"/>
    <x v="11"/>
    <s v="Iceberg Mobile Mega Data/Printer Cart "/>
    <x v="4620"/>
    <n v="12"/>
    <n v="0"/>
    <n v="375.42959999999994"/>
  </r>
  <r>
    <x v="1"/>
    <s v="CA-12310"/>
    <s v="Christine Abelman"/>
    <x v="0"/>
    <s v="United States"/>
    <x v="113"/>
    <x v="1"/>
    <n v="92804"/>
    <x v="1"/>
    <s v="OFF-ST-10001526"/>
    <x v="1"/>
    <x v="11"/>
    <s v="Iceberg Mobile Mega Data/Printer Cart "/>
    <x v="4618"/>
    <n v="4"/>
    <n v="0"/>
    <n v="125.14319999999998"/>
  </r>
  <r>
    <x v="2"/>
    <s v="JP-16135"/>
    <s v="Julie Prescott"/>
    <x v="2"/>
    <s v="United States"/>
    <x v="5"/>
    <x v="1"/>
    <n v="90032"/>
    <x v="1"/>
    <s v="OFF-ST-10001526"/>
    <x v="1"/>
    <x v="11"/>
    <s v="Iceberg Mobile Mega Data/Printer Cart "/>
    <x v="4618"/>
    <n v="4"/>
    <n v="0"/>
    <n v="125.14319999999998"/>
  </r>
  <r>
    <x v="1"/>
    <s v="CB-12535"/>
    <s v="Claudia Bergmann"/>
    <x v="0"/>
    <s v="United States"/>
    <x v="108"/>
    <x v="32"/>
    <s v="05408"/>
    <x v="3"/>
    <s v="OFF-ST-10001526"/>
    <x v="1"/>
    <x v="11"/>
    <s v="Iceberg Mobile Mega Data/Printer Cart "/>
    <x v="4621"/>
    <n v="13"/>
    <n v="0"/>
    <n v="406.71539999999993"/>
  </r>
  <r>
    <x v="1"/>
    <s v="SC-20020"/>
    <s v="Sam Craven"/>
    <x v="1"/>
    <s v="United States"/>
    <x v="18"/>
    <x v="13"/>
    <n v="19140"/>
    <x v="3"/>
    <s v="OFF-ST-10001526"/>
    <x v="1"/>
    <x v="11"/>
    <s v="Iceberg Mobile Mega Data/Printer Cart "/>
    <x v="4622"/>
    <n v="6"/>
    <n v="0.2"/>
    <n v="43.318799999999953"/>
  </r>
  <r>
    <x v="1"/>
    <s v="RW-19630"/>
    <s v="Rob Williams"/>
    <x v="0"/>
    <s v="United States"/>
    <x v="19"/>
    <x v="12"/>
    <n v="75220"/>
    <x v="0"/>
    <s v="OFF-ST-10001558"/>
    <x v="1"/>
    <x v="11"/>
    <s v="Acco Perma 4000 Stacking Storage Drawers"/>
    <x v="4623"/>
    <n v="1"/>
    <n v="0.2"/>
    <n v="-0.81199999999999983"/>
  </r>
  <r>
    <x v="3"/>
    <s v="TB-21400"/>
    <s v="Tom Boeckenhauer"/>
    <x v="1"/>
    <s v="United States"/>
    <x v="272"/>
    <x v="17"/>
    <n v="22304"/>
    <x v="2"/>
    <s v="OFF-ST-10001558"/>
    <x v="1"/>
    <x v="11"/>
    <s v="Acco Perma 4000 Stacking Storage Drawers"/>
    <x v="4624"/>
    <n v="5"/>
    <n v="0"/>
    <n v="12.18"/>
  </r>
  <r>
    <x v="3"/>
    <s v="AF-10885"/>
    <s v="Art Foster"/>
    <x v="1"/>
    <s v="United States"/>
    <x v="306"/>
    <x v="22"/>
    <n v="43615"/>
    <x v="3"/>
    <s v="OFF-ST-10001558"/>
    <x v="1"/>
    <x v="11"/>
    <s v="Acco Perma 4000 Stacking Storage Drawers"/>
    <x v="687"/>
    <n v="3"/>
    <n v="0.2"/>
    <n v="-2.4359999999999999"/>
  </r>
  <r>
    <x v="1"/>
    <s v="MW-18220"/>
    <s v="Mitch Webber"/>
    <x v="1"/>
    <s v="United States"/>
    <x v="18"/>
    <x v="13"/>
    <n v="19140"/>
    <x v="3"/>
    <s v="OFF-ST-10001558"/>
    <x v="1"/>
    <x v="11"/>
    <s v="Acco Perma 4000 Stacking Storage Drawers"/>
    <x v="687"/>
    <n v="3"/>
    <n v="0.2"/>
    <n v="-2.4359999999999999"/>
  </r>
  <r>
    <x v="2"/>
    <s v="NS-18640"/>
    <s v="Noel Staavos"/>
    <x v="0"/>
    <s v="United States"/>
    <x v="32"/>
    <x v="22"/>
    <n v="43229"/>
    <x v="3"/>
    <s v="OFF-ST-10001558"/>
    <x v="1"/>
    <x v="11"/>
    <s v="Acco Perma 4000 Stacking Storage Drawers"/>
    <x v="690"/>
    <n v="5"/>
    <n v="0.2"/>
    <n v="-4.0599999999999987"/>
  </r>
  <r>
    <x v="1"/>
    <s v="SH-20395"/>
    <s v="Shahid Hopkins"/>
    <x v="1"/>
    <s v="United States"/>
    <x v="13"/>
    <x v="9"/>
    <n v="28540"/>
    <x v="2"/>
    <s v="OFF-ST-10001558"/>
    <x v="1"/>
    <x v="11"/>
    <s v="Acco Perma 4000 Stacking Storage Drawers"/>
    <x v="688"/>
    <n v="2"/>
    <n v="0.2"/>
    <n v="-1.6239999999999997"/>
  </r>
  <r>
    <x v="1"/>
    <s v="TC-20980"/>
    <s v="Tamara Chand"/>
    <x v="0"/>
    <s v="United States"/>
    <x v="3"/>
    <x v="33"/>
    <n v="47905"/>
    <x v="0"/>
    <s v="OFF-ST-10001558"/>
    <x v="1"/>
    <x v="11"/>
    <s v="Acco Perma 4000 Stacking Storage Drawers"/>
    <x v="4625"/>
    <n v="2"/>
    <n v="0"/>
    <n v="4.8719999999999999"/>
  </r>
  <r>
    <x v="1"/>
    <s v="RD-19720"/>
    <s v="Roger Demir"/>
    <x v="1"/>
    <s v="United States"/>
    <x v="25"/>
    <x v="1"/>
    <n v="95037"/>
    <x v="1"/>
    <s v="OFF-ST-10001558"/>
    <x v="1"/>
    <x v="11"/>
    <s v="Acco Perma 4000 Stacking Storage Drawers"/>
    <x v="4626"/>
    <n v="3"/>
    <n v="0"/>
    <n v="7.3079999999999998"/>
  </r>
  <r>
    <x v="0"/>
    <s v="RB-19360"/>
    <s v="Raymond Buch"/>
    <x v="1"/>
    <s v="United States"/>
    <x v="11"/>
    <x v="8"/>
    <n v="98115"/>
    <x v="1"/>
    <s v="OFF-ST-10001558"/>
    <x v="1"/>
    <x v="11"/>
    <s v="Acco Perma 4000 Stacking Storage Drawers"/>
    <x v="4625"/>
    <n v="2"/>
    <n v="0"/>
    <n v="4.8719999999999999"/>
  </r>
  <r>
    <x v="1"/>
    <s v="TB-21625"/>
    <s v="Trudy Brown"/>
    <x v="1"/>
    <s v="United States"/>
    <x v="50"/>
    <x v="25"/>
    <n v="6040"/>
    <x v="3"/>
    <s v="OFF-ST-10001558"/>
    <x v="1"/>
    <x v="11"/>
    <s v="Acco Perma 4000 Stacking Storage Drawers"/>
    <x v="4627"/>
    <n v="1"/>
    <n v="0"/>
    <n v="2.4359999999999999"/>
  </r>
  <r>
    <x v="3"/>
    <s v="CS-12250"/>
    <s v="Chris Selesnick"/>
    <x v="0"/>
    <s v="United States"/>
    <x v="6"/>
    <x v="3"/>
    <n v="10024"/>
    <x v="3"/>
    <s v="OFF-ST-10001558"/>
    <x v="1"/>
    <x v="11"/>
    <s v="Acco Perma 4000 Stacking Storage Drawers"/>
    <x v="690"/>
    <n v="4"/>
    <n v="0"/>
    <n v="9.7439999999999998"/>
  </r>
  <r>
    <x v="3"/>
    <s v="AG-10675"/>
    <s v="Anna Gayman"/>
    <x v="1"/>
    <s v="United States"/>
    <x v="17"/>
    <x v="12"/>
    <n v="77036"/>
    <x v="0"/>
    <s v="OFF-ST-10001580"/>
    <x v="1"/>
    <x v="11"/>
    <s v="Super Decoflex Portable Personal File"/>
    <x v="4628"/>
    <n v="3"/>
    <n v="0.2"/>
    <n v="3.5951999999999984"/>
  </r>
  <r>
    <x v="1"/>
    <s v="MH-17620"/>
    <s v="Matt Hagelstein"/>
    <x v="0"/>
    <s v="United States"/>
    <x v="2"/>
    <x v="1"/>
    <n v="94110"/>
    <x v="1"/>
    <s v="OFF-ST-10001580"/>
    <x v="1"/>
    <x v="11"/>
    <s v="Super Decoflex Portable Personal File"/>
    <x v="733"/>
    <n v="1"/>
    <n v="0"/>
    <n v="4.1943999999999999"/>
  </r>
  <r>
    <x v="2"/>
    <s v="CC-12475"/>
    <s v="Cindy Chapman"/>
    <x v="1"/>
    <s v="United States"/>
    <x v="6"/>
    <x v="3"/>
    <n v="10024"/>
    <x v="3"/>
    <s v="OFF-ST-10001580"/>
    <x v="1"/>
    <x v="11"/>
    <s v="Super Decoflex Portable Personal File"/>
    <x v="4629"/>
    <n v="3"/>
    <n v="0"/>
    <n v="12.5832"/>
  </r>
  <r>
    <x v="3"/>
    <s v="TB-21175"/>
    <s v="Thomas Boland"/>
    <x v="0"/>
    <s v="United States"/>
    <x v="36"/>
    <x v="21"/>
    <n v="42420"/>
    <x v="2"/>
    <s v="OFF-ST-10001580"/>
    <x v="1"/>
    <x v="11"/>
    <s v="Super Decoflex Portable Personal File"/>
    <x v="735"/>
    <n v="4"/>
    <n v="0"/>
    <n v="16.7776"/>
  </r>
  <r>
    <x v="1"/>
    <s v="TP-21130"/>
    <s v="Theone Pippenger"/>
    <x v="1"/>
    <s v="United States"/>
    <x v="92"/>
    <x v="12"/>
    <n v="76706"/>
    <x v="0"/>
    <s v="OFF-ST-10001580"/>
    <x v="1"/>
    <x v="11"/>
    <s v="Super Decoflex Portable Personal File"/>
    <x v="734"/>
    <n v="2"/>
    <n v="0.2"/>
    <n v="2.3967999999999989"/>
  </r>
  <r>
    <x v="0"/>
    <s v="SP-20650"/>
    <s v="Stephanie Phelps"/>
    <x v="0"/>
    <s v="United States"/>
    <x v="20"/>
    <x v="1"/>
    <n v="95123"/>
    <x v="1"/>
    <s v="OFF-ST-10001590"/>
    <x v="1"/>
    <x v="11"/>
    <s v="Tenex Personal Project File with Scoop Front Design, Black"/>
    <x v="4073"/>
    <n v="6"/>
    <n v="0"/>
    <n v="21.028799999999997"/>
  </r>
  <r>
    <x v="1"/>
    <s v="DR-12880"/>
    <s v="Dan Reichenbach"/>
    <x v="0"/>
    <s v="United States"/>
    <x v="0"/>
    <x v="0"/>
    <n v="60623"/>
    <x v="0"/>
    <s v="OFF-ST-10001590"/>
    <x v="1"/>
    <x v="11"/>
    <s v="Tenex Personal Project File with Scoop Front Design, Black"/>
    <x v="4630"/>
    <n v="5"/>
    <n v="0.2"/>
    <n v="4.0439999999999969"/>
  </r>
  <r>
    <x v="0"/>
    <s v="AA-10315"/>
    <s v="Alex Avila"/>
    <x v="1"/>
    <s v="United States"/>
    <x v="2"/>
    <x v="1"/>
    <n v="94109"/>
    <x v="1"/>
    <s v="OFF-ST-10001590"/>
    <x v="1"/>
    <x v="11"/>
    <s v="Tenex Personal Project File with Scoop Front Design, Black"/>
    <x v="4631"/>
    <n v="2"/>
    <n v="0"/>
    <n v="7.0095999999999989"/>
  </r>
  <r>
    <x v="0"/>
    <s v="BG-11740"/>
    <s v="Bruce Geld"/>
    <x v="1"/>
    <s v="United States"/>
    <x v="17"/>
    <x v="12"/>
    <n v="77070"/>
    <x v="0"/>
    <s v="OFF-ST-10001590"/>
    <x v="1"/>
    <x v="11"/>
    <s v="Tenex Personal Project File with Scoop Front Design, Black"/>
    <x v="4632"/>
    <n v="1"/>
    <n v="0.2"/>
    <n v="0.8087999999999993"/>
  </r>
  <r>
    <x v="0"/>
    <s v="MB-17305"/>
    <s v="Maria Bertelson"/>
    <x v="1"/>
    <s v="United States"/>
    <x v="6"/>
    <x v="3"/>
    <n v="10009"/>
    <x v="3"/>
    <s v="OFF-ST-10001590"/>
    <x v="1"/>
    <x v="11"/>
    <s v="Tenex Personal Project File with Scoop Front Design, Black"/>
    <x v="4633"/>
    <n v="3"/>
    <n v="0"/>
    <n v="10.514399999999998"/>
  </r>
  <r>
    <x v="1"/>
    <s v="MG-17890"/>
    <s v="Michael Granlund"/>
    <x v="2"/>
    <s v="United States"/>
    <x v="88"/>
    <x v="43"/>
    <n v="3301"/>
    <x v="3"/>
    <s v="OFF-ST-10001590"/>
    <x v="1"/>
    <x v="11"/>
    <s v="Tenex Personal Project File with Scoop Front Design, Black"/>
    <x v="4634"/>
    <n v="5"/>
    <n v="0"/>
    <n v="17.523999999999997"/>
  </r>
  <r>
    <x v="1"/>
    <s v="RD-19720"/>
    <s v="Roger Demir"/>
    <x v="1"/>
    <s v="United States"/>
    <x v="0"/>
    <x v="0"/>
    <n v="60610"/>
    <x v="0"/>
    <s v="OFF-ST-10001590"/>
    <x v="1"/>
    <x v="11"/>
    <s v="Tenex Personal Project File with Scoop Front Design, Black"/>
    <x v="4635"/>
    <n v="2"/>
    <n v="0.2"/>
    <n v="1.6175999999999986"/>
  </r>
  <r>
    <x v="0"/>
    <s v="DS-13180"/>
    <s v="David Smith"/>
    <x v="0"/>
    <s v="United States"/>
    <x v="1"/>
    <x v="1"/>
    <n v="92037"/>
    <x v="1"/>
    <s v="OFF-ST-10001590"/>
    <x v="1"/>
    <x v="11"/>
    <s v="Tenex Personal Project File with Scoop Front Design, Black"/>
    <x v="4636"/>
    <n v="10"/>
    <n v="0"/>
    <n v="35.047999999999995"/>
  </r>
  <r>
    <x v="1"/>
    <s v="HR-14770"/>
    <s v="Hallie Redmond"/>
    <x v="2"/>
    <s v="United States"/>
    <x v="110"/>
    <x v="33"/>
    <n v="47374"/>
    <x v="0"/>
    <s v="OFF-ST-10001590"/>
    <x v="1"/>
    <x v="11"/>
    <s v="Tenex Personal Project File with Scoop Front Design, Black"/>
    <x v="4634"/>
    <n v="5"/>
    <n v="0"/>
    <n v="17.523999999999997"/>
  </r>
  <r>
    <x v="3"/>
    <s v="TM-21010"/>
    <s v="Tamara Manning"/>
    <x v="1"/>
    <s v="United States"/>
    <x v="230"/>
    <x v="38"/>
    <n v="52302"/>
    <x v="0"/>
    <s v="OFF-ST-10001590"/>
    <x v="1"/>
    <x v="11"/>
    <s v="Tenex Personal Project File with Scoop Front Design, Black"/>
    <x v="2161"/>
    <n v="1"/>
    <n v="0"/>
    <n v="3.5047999999999995"/>
  </r>
  <r>
    <x v="1"/>
    <s v="AS-10240"/>
    <s v="Alan Shonely"/>
    <x v="1"/>
    <s v="United States"/>
    <x v="18"/>
    <x v="13"/>
    <n v="19120"/>
    <x v="3"/>
    <s v="OFF-ST-10001627"/>
    <x v="1"/>
    <x v="11"/>
    <s v="Eldon Jumbo ProFile Portable File Boxes Graphite/Black"/>
    <x v="4637"/>
    <n v="3"/>
    <n v="0.2"/>
    <n v="3.6744000000000039"/>
  </r>
  <r>
    <x v="3"/>
    <s v="PO-18865"/>
    <s v="Patrick O'Donnell"/>
    <x v="1"/>
    <s v="United States"/>
    <x v="301"/>
    <x v="6"/>
    <n v="48185"/>
    <x v="0"/>
    <s v="OFF-ST-10001713"/>
    <x v="1"/>
    <x v="11"/>
    <s v="Gould Plastics 9-Pocket Panel Bin, 18-3/8w x 5-1/4d x 20-1/2h, Black"/>
    <x v="865"/>
    <n v="4"/>
    <n v="0"/>
    <n v="8.4783999999999935"/>
  </r>
  <r>
    <x v="1"/>
    <s v="JD-16060"/>
    <s v="Julia Dunbar"/>
    <x v="1"/>
    <s v="United States"/>
    <x v="2"/>
    <x v="1"/>
    <n v="94109"/>
    <x v="1"/>
    <s v="OFF-ST-10001713"/>
    <x v="1"/>
    <x v="11"/>
    <s v="Gould Plastics 9-Pocket Panel Bin, 18-3/8w x 5-1/4d x 20-1/2h, Black"/>
    <x v="865"/>
    <n v="4"/>
    <n v="0"/>
    <n v="8.4783999999999935"/>
  </r>
  <r>
    <x v="1"/>
    <s v="TS-21160"/>
    <s v="Theresa Swint"/>
    <x v="0"/>
    <s v="United States"/>
    <x v="184"/>
    <x v="13"/>
    <n v="17403"/>
    <x v="3"/>
    <s v="OFF-ST-10001713"/>
    <x v="1"/>
    <x v="11"/>
    <s v="Gould Plastics 9-Pocket Panel Bin, 18-3/8w x 5-1/4d x 20-1/2h, Black"/>
    <x v="866"/>
    <n v="6"/>
    <n v="0.2"/>
    <n v="-50.870400000000018"/>
  </r>
  <r>
    <x v="1"/>
    <s v="JO-15145"/>
    <s v="Jack O'Briant"/>
    <x v="0"/>
    <s v="United States"/>
    <x v="18"/>
    <x v="13"/>
    <n v="19140"/>
    <x v="3"/>
    <s v="OFF-ST-10001713"/>
    <x v="1"/>
    <x v="11"/>
    <s v="Gould Plastics 9-Pocket Panel Bin, 18-3/8w x 5-1/4d x 20-1/2h, Black"/>
    <x v="4638"/>
    <n v="2"/>
    <n v="0.2"/>
    <n v="-16.956800000000005"/>
  </r>
  <r>
    <x v="1"/>
    <s v="TM-21010"/>
    <s v="Tamara Manning"/>
    <x v="1"/>
    <s v="United States"/>
    <x v="157"/>
    <x v="3"/>
    <n v="13021"/>
    <x v="3"/>
    <s v="OFF-ST-10001713"/>
    <x v="1"/>
    <x v="11"/>
    <s v="Gould Plastics 9-Pocket Panel Bin, 18-3/8w x 5-1/4d x 20-1/2h, Black"/>
    <x v="4639"/>
    <n v="2"/>
    <n v="0"/>
    <n v="4.2391999999999967"/>
  </r>
  <r>
    <x v="1"/>
    <s v="AB-10105"/>
    <s v="Adrian Barton"/>
    <x v="1"/>
    <s v="United States"/>
    <x v="17"/>
    <x v="12"/>
    <n v="77041"/>
    <x v="0"/>
    <s v="OFF-ST-10001713"/>
    <x v="1"/>
    <x v="11"/>
    <s v="Gould Plastics 9-Pocket Panel Bin, 18-3/8w x 5-1/4d x 20-1/2h, Black"/>
    <x v="4638"/>
    <n v="2"/>
    <n v="0.2"/>
    <n v="-16.956800000000005"/>
  </r>
  <r>
    <x v="3"/>
    <s v="DK-13225"/>
    <s v="Dean Katz"/>
    <x v="0"/>
    <s v="United States"/>
    <x v="113"/>
    <x v="1"/>
    <n v="92804"/>
    <x v="1"/>
    <s v="OFF-ST-10001780"/>
    <x v="1"/>
    <x v="11"/>
    <s v="Tennsco 16-Compartment Lockers with Coat Rack"/>
    <x v="4640"/>
    <n v="2"/>
    <n v="0"/>
    <n v="310.98720000000003"/>
  </r>
  <r>
    <x v="0"/>
    <s v="JE-15610"/>
    <s v="Jim Epp"/>
    <x v="0"/>
    <s v="United States"/>
    <x v="194"/>
    <x v="10"/>
    <n v="33801"/>
    <x v="2"/>
    <s v="OFF-ST-10001780"/>
    <x v="1"/>
    <x v="11"/>
    <s v="Tennsco 16-Compartment Lockers with Coat Rack"/>
    <x v="4641"/>
    <n v="2"/>
    <n v="0.2"/>
    <n v="51.831200000000024"/>
  </r>
  <r>
    <x v="1"/>
    <s v="KF-16285"/>
    <s v="Karen Ferguson"/>
    <x v="2"/>
    <s v="United States"/>
    <x v="382"/>
    <x v="16"/>
    <n v="7060"/>
    <x v="3"/>
    <s v="OFF-ST-10001780"/>
    <x v="1"/>
    <x v="11"/>
    <s v="Tennsco 16-Compartment Lockers with Coat Rack"/>
    <x v="4642"/>
    <n v="4"/>
    <n v="0"/>
    <n v="621.97440000000006"/>
  </r>
  <r>
    <x v="1"/>
    <s v="KH-16360"/>
    <s v="Katherine Hughes"/>
    <x v="1"/>
    <s v="United States"/>
    <x v="0"/>
    <x v="0"/>
    <n v="60623"/>
    <x v="0"/>
    <s v="OFF-ST-10001780"/>
    <x v="1"/>
    <x v="11"/>
    <s v="Tennsco 16-Compartment Lockers with Coat Rack"/>
    <x v="4641"/>
    <n v="2"/>
    <n v="0.2"/>
    <n v="51.831200000000024"/>
  </r>
  <r>
    <x v="1"/>
    <s v="TH-21115"/>
    <s v="Thea Hudgings"/>
    <x v="0"/>
    <s v="United States"/>
    <x v="17"/>
    <x v="12"/>
    <n v="77070"/>
    <x v="0"/>
    <s v="OFF-ST-10001780"/>
    <x v="1"/>
    <x v="11"/>
    <s v="Tennsco 16-Compartment Lockers with Coat Rack"/>
    <x v="4643"/>
    <n v="3"/>
    <n v="0.2"/>
    <n v="77.746800000000007"/>
  </r>
  <r>
    <x v="1"/>
    <s v="AJ-10960"/>
    <s v="Astrea Jones"/>
    <x v="1"/>
    <s v="United States"/>
    <x v="187"/>
    <x v="3"/>
    <n v="14609"/>
    <x v="3"/>
    <s v="OFF-ST-10001809"/>
    <x v="1"/>
    <x v="11"/>
    <s v="Fellowes Officeware Wire Shelving"/>
    <x v="4644"/>
    <n v="5"/>
    <n v="0"/>
    <n v="8.9829999999999899"/>
  </r>
  <r>
    <x v="1"/>
    <s v="LM-17065"/>
    <s v="Liz MacKendrick"/>
    <x v="1"/>
    <s v="United States"/>
    <x v="33"/>
    <x v="22"/>
    <n v="45503"/>
    <x v="3"/>
    <s v="OFF-ST-10001809"/>
    <x v="1"/>
    <x v="11"/>
    <s v="Fellowes Officeware Wire Shelving"/>
    <x v="4645"/>
    <n v="9"/>
    <n v="0.2"/>
    <n v="-145.52460000000002"/>
  </r>
  <r>
    <x v="2"/>
    <s v="MH-17785"/>
    <s v="Maya Herman"/>
    <x v="0"/>
    <s v="United States"/>
    <x v="1"/>
    <x v="1"/>
    <n v="92105"/>
    <x v="1"/>
    <s v="OFF-ST-10001809"/>
    <x v="1"/>
    <x v="11"/>
    <s v="Fellowes Officeware Wire Shelving"/>
    <x v="4646"/>
    <n v="4"/>
    <n v="0"/>
    <n v="7.1863999999999919"/>
  </r>
  <r>
    <x v="0"/>
    <s v="BC-11125"/>
    <s v="Becky Castell"/>
    <x v="2"/>
    <s v="United States"/>
    <x v="4"/>
    <x v="20"/>
    <n v="85345"/>
    <x v="1"/>
    <s v="OFF-ST-10001809"/>
    <x v="1"/>
    <x v="11"/>
    <s v="Fellowes Officeware Wire Shelving"/>
    <x v="4647"/>
    <n v="3"/>
    <n v="0.2"/>
    <n v="-48.508200000000009"/>
  </r>
  <r>
    <x v="1"/>
    <s v="SB-20290"/>
    <s v="Sean Braxton"/>
    <x v="0"/>
    <s v="United States"/>
    <x v="129"/>
    <x v="35"/>
    <n v="29501"/>
    <x v="2"/>
    <s v="OFF-ST-10001809"/>
    <x v="1"/>
    <x v="11"/>
    <s v="Fellowes Officeware Wire Shelving"/>
    <x v="4648"/>
    <n v="7"/>
    <n v="0"/>
    <n v="12.576199999999986"/>
  </r>
  <r>
    <x v="3"/>
    <s v="CM-12385"/>
    <s v="Christopher Martinez"/>
    <x v="1"/>
    <s v="United States"/>
    <x v="303"/>
    <x v="35"/>
    <n v="29406"/>
    <x v="2"/>
    <s v="OFF-ST-10001809"/>
    <x v="1"/>
    <x v="11"/>
    <s v="Fellowes Officeware Wire Shelving"/>
    <x v="4649"/>
    <n v="3"/>
    <n v="0"/>
    <n v="5.3897999999999939"/>
  </r>
  <r>
    <x v="1"/>
    <s v="AC-10660"/>
    <s v="Anna Chung"/>
    <x v="1"/>
    <s v="United States"/>
    <x v="16"/>
    <x v="12"/>
    <n v="77340"/>
    <x v="0"/>
    <s v="OFF-ST-10001809"/>
    <x v="1"/>
    <x v="11"/>
    <s v="Fellowes Officeware Wire Shelving"/>
    <x v="4650"/>
    <n v="2"/>
    <n v="0.2"/>
    <n v="-32.338800000000006"/>
  </r>
  <r>
    <x v="3"/>
    <s v="MC-17635"/>
    <s v="Matthew Clasen"/>
    <x v="0"/>
    <s v="United States"/>
    <x v="5"/>
    <x v="1"/>
    <n v="90032"/>
    <x v="1"/>
    <s v="OFF-ST-10001809"/>
    <x v="1"/>
    <x v="11"/>
    <s v="Fellowes Officeware Wire Shelving"/>
    <x v="4644"/>
    <n v="5"/>
    <n v="0"/>
    <n v="8.9829999999999899"/>
  </r>
  <r>
    <x v="1"/>
    <s v="VP-21730"/>
    <s v="Victor Preis"/>
    <x v="2"/>
    <s v="United States"/>
    <x v="6"/>
    <x v="3"/>
    <n v="10011"/>
    <x v="3"/>
    <s v="OFF-ST-10001809"/>
    <x v="1"/>
    <x v="11"/>
    <s v="Fellowes Officeware Wire Shelving"/>
    <x v="4649"/>
    <n v="3"/>
    <n v="0"/>
    <n v="5.3897999999999939"/>
  </r>
  <r>
    <x v="1"/>
    <s v="KH-16690"/>
    <s v="Kristen Hastings"/>
    <x v="0"/>
    <s v="United States"/>
    <x v="33"/>
    <x v="23"/>
    <n v="97477"/>
    <x v="1"/>
    <s v="OFF-ST-10001809"/>
    <x v="1"/>
    <x v="11"/>
    <s v="Fellowes Officeware Wire Shelving"/>
    <x v="4651"/>
    <n v="10"/>
    <n v="0.2"/>
    <n v="-161.69400000000005"/>
  </r>
  <r>
    <x v="1"/>
    <s v="PS-18970"/>
    <s v="Paul Stevenson"/>
    <x v="2"/>
    <s v="United States"/>
    <x v="11"/>
    <x v="8"/>
    <n v="98105"/>
    <x v="1"/>
    <s v="OFF-ST-10001809"/>
    <x v="1"/>
    <x v="11"/>
    <s v="Fellowes Officeware Wire Shelving"/>
    <x v="4646"/>
    <n v="4"/>
    <n v="0"/>
    <n v="7.1863999999999919"/>
  </r>
  <r>
    <x v="3"/>
    <s v="CB-12535"/>
    <s v="Claudia Bergmann"/>
    <x v="0"/>
    <s v="United States"/>
    <x v="79"/>
    <x v="4"/>
    <n v="19711"/>
    <x v="3"/>
    <s v="OFF-ST-10001837"/>
    <x v="1"/>
    <x v="11"/>
    <s v="SAFCO Mobile Desk Side File, Wire Frame"/>
    <x v="4652"/>
    <n v="2"/>
    <n v="0"/>
    <n v="22.235199999999999"/>
  </r>
  <r>
    <x v="1"/>
    <s v="DB-13210"/>
    <s v="Dean Braden"/>
    <x v="1"/>
    <s v="United States"/>
    <x v="15"/>
    <x v="6"/>
    <n v="48234"/>
    <x v="0"/>
    <s v="OFF-ST-10001837"/>
    <x v="1"/>
    <x v="11"/>
    <s v="SAFCO Mobile Desk Side File, Wire Frame"/>
    <x v="4652"/>
    <n v="2"/>
    <n v="0"/>
    <n v="22.235199999999999"/>
  </r>
  <r>
    <x v="1"/>
    <s v="DM-13345"/>
    <s v="Denise Monton"/>
    <x v="0"/>
    <s v="United States"/>
    <x v="2"/>
    <x v="1"/>
    <n v="94109"/>
    <x v="1"/>
    <s v="OFF-ST-10001837"/>
    <x v="1"/>
    <x v="11"/>
    <s v="SAFCO Mobile Desk Side File, Wire Frame"/>
    <x v="2486"/>
    <n v="1"/>
    <n v="0"/>
    <n v="11.117599999999999"/>
  </r>
  <r>
    <x v="0"/>
    <s v="BP-11050"/>
    <s v="Barry Pond"/>
    <x v="0"/>
    <s v="United States"/>
    <x v="166"/>
    <x v="5"/>
    <n v="2920"/>
    <x v="3"/>
    <s v="OFF-ST-10001837"/>
    <x v="1"/>
    <x v="11"/>
    <s v="SAFCO Mobile Desk Side File, Wire Frame"/>
    <x v="2486"/>
    <n v="1"/>
    <n v="0"/>
    <n v="11.117599999999999"/>
  </r>
  <r>
    <x v="1"/>
    <s v="MM-18055"/>
    <s v="Michelle Moray"/>
    <x v="1"/>
    <s v="United States"/>
    <x v="0"/>
    <x v="0"/>
    <n v="60623"/>
    <x v="0"/>
    <s v="OFF-ST-10001837"/>
    <x v="1"/>
    <x v="11"/>
    <s v="SAFCO Mobile Desk Side File, Wire Frame"/>
    <x v="4653"/>
    <n v="3"/>
    <n v="0.2"/>
    <n v="7.6968000000000032"/>
  </r>
  <r>
    <x v="1"/>
    <s v="JL-15835"/>
    <s v="John Lee"/>
    <x v="1"/>
    <s v="United States"/>
    <x v="32"/>
    <x v="22"/>
    <n v="43229"/>
    <x v="3"/>
    <s v="OFF-ST-10001837"/>
    <x v="1"/>
    <x v="11"/>
    <s v="SAFCO Mobile Desk Side File, Wire Frame"/>
    <x v="4654"/>
    <n v="7"/>
    <n v="0.2"/>
    <n v="17.959200000000003"/>
  </r>
  <r>
    <x v="2"/>
    <s v="SN-20560"/>
    <s v="Skye Norling"/>
    <x v="2"/>
    <s v="United States"/>
    <x v="266"/>
    <x v="6"/>
    <n v="48066"/>
    <x v="0"/>
    <s v="OFF-ST-10001837"/>
    <x v="1"/>
    <x v="11"/>
    <s v="SAFCO Mobile Desk Side File, Wire Frame"/>
    <x v="4655"/>
    <n v="4"/>
    <n v="0"/>
    <n v="44.470399999999998"/>
  </r>
  <r>
    <x v="1"/>
    <s v="SM-20950"/>
    <s v="Suzanne McNair"/>
    <x v="0"/>
    <s v="United States"/>
    <x v="111"/>
    <x v="25"/>
    <n v="6824"/>
    <x v="3"/>
    <s v="OFF-ST-10001837"/>
    <x v="1"/>
    <x v="11"/>
    <s v="SAFCO Mobile Desk Side File, Wire Frame"/>
    <x v="4656"/>
    <n v="11"/>
    <n v="0"/>
    <n v="122.2936"/>
  </r>
  <r>
    <x v="1"/>
    <s v="DK-13375"/>
    <s v="Dennis Kane"/>
    <x v="1"/>
    <s v="United States"/>
    <x v="301"/>
    <x v="6"/>
    <n v="48185"/>
    <x v="0"/>
    <s v="OFF-ST-10001932"/>
    <x v="1"/>
    <x v="11"/>
    <s v="Fellowes Staxonsteel Drawer Files"/>
    <x v="4657"/>
    <n v="5"/>
    <n v="0"/>
    <n v="135.21900000000002"/>
  </r>
  <r>
    <x v="1"/>
    <s v="DB-13555"/>
    <s v="Dorothy Badders"/>
    <x v="0"/>
    <s v="United States"/>
    <x v="30"/>
    <x v="12"/>
    <n v="76106"/>
    <x v="0"/>
    <s v="OFF-ST-10001932"/>
    <x v="1"/>
    <x v="11"/>
    <s v="Fellowes Staxonsteel Drawer Files"/>
    <x v="4658"/>
    <n v="5"/>
    <n v="0.2"/>
    <n v="-57.950999999999993"/>
  </r>
  <r>
    <x v="1"/>
    <s v="GM-14440"/>
    <s v="Gary McGarr"/>
    <x v="1"/>
    <s v="United States"/>
    <x v="5"/>
    <x v="1"/>
    <n v="90049"/>
    <x v="1"/>
    <s v="OFF-ST-10001932"/>
    <x v="1"/>
    <x v="11"/>
    <s v="Fellowes Staxonsteel Drawer Files"/>
    <x v="4659"/>
    <n v="4"/>
    <n v="0"/>
    <n v="108.17520000000002"/>
  </r>
  <r>
    <x v="1"/>
    <s v="NG-18355"/>
    <s v="Nat Gilpin"/>
    <x v="0"/>
    <s v="United States"/>
    <x v="111"/>
    <x v="25"/>
    <n v="6824"/>
    <x v="3"/>
    <s v="OFF-ST-10001932"/>
    <x v="1"/>
    <x v="11"/>
    <s v="Fellowes Staxonsteel Drawer Files"/>
    <x v="4660"/>
    <n v="3"/>
    <n v="0"/>
    <n v="81.131400000000014"/>
  </r>
  <r>
    <x v="1"/>
    <s v="BT-11680"/>
    <s v="Brian Thompson"/>
    <x v="1"/>
    <s v="United States"/>
    <x v="2"/>
    <x v="1"/>
    <n v="94122"/>
    <x v="1"/>
    <s v="OFF-ST-10001932"/>
    <x v="1"/>
    <x v="11"/>
    <s v="Fellowes Staxonsteel Drawer Files"/>
    <x v="4660"/>
    <n v="3"/>
    <n v="0"/>
    <n v="81.131400000000014"/>
  </r>
  <r>
    <x v="3"/>
    <s v="DM-13525"/>
    <s v="Don Miller"/>
    <x v="0"/>
    <s v="United States"/>
    <x v="6"/>
    <x v="3"/>
    <n v="10035"/>
    <x v="3"/>
    <s v="OFF-ST-10001932"/>
    <x v="1"/>
    <x v="11"/>
    <s v="Fellowes Staxonsteel Drawer Files"/>
    <x v="4659"/>
    <n v="4"/>
    <n v="0"/>
    <n v="108.17520000000002"/>
  </r>
  <r>
    <x v="0"/>
    <s v="VP-21760"/>
    <s v="Victoria Pisteka"/>
    <x v="0"/>
    <s v="United States"/>
    <x v="201"/>
    <x v="33"/>
    <n v="46203"/>
    <x v="0"/>
    <s v="OFF-ST-10001932"/>
    <x v="1"/>
    <x v="11"/>
    <s v="Fellowes Staxonsteel Drawer Files"/>
    <x v="4661"/>
    <n v="2"/>
    <n v="0"/>
    <n v="54.087600000000009"/>
  </r>
  <r>
    <x v="3"/>
    <s v="FM-14380"/>
    <s v="Fred McMath"/>
    <x v="1"/>
    <s v="United States"/>
    <x v="49"/>
    <x v="7"/>
    <n v="80013"/>
    <x v="1"/>
    <s v="OFF-ST-10001963"/>
    <x v="1"/>
    <x v="11"/>
    <s v="Tennsco Regal Shelving Units"/>
    <x v="4662"/>
    <n v="3"/>
    <n v="0.2"/>
    <n v="-51.719100000000012"/>
  </r>
  <r>
    <x v="1"/>
    <s v="GG-14650"/>
    <s v="Greg Guthrie"/>
    <x v="0"/>
    <s v="United States"/>
    <x v="5"/>
    <x v="1"/>
    <n v="90049"/>
    <x v="1"/>
    <s v="OFF-ST-10001963"/>
    <x v="1"/>
    <x v="11"/>
    <s v="Tennsco Regal Shelving Units"/>
    <x v="4663"/>
    <n v="4"/>
    <n v="0"/>
    <n v="12.169199999999989"/>
  </r>
  <r>
    <x v="1"/>
    <s v="SW-20275"/>
    <s v="Scott Williamson"/>
    <x v="1"/>
    <s v="United States"/>
    <x v="1"/>
    <x v="1"/>
    <n v="92105"/>
    <x v="1"/>
    <s v="OFF-ST-10001963"/>
    <x v="1"/>
    <x v="11"/>
    <s v="Tennsco Regal Shelving Units"/>
    <x v="4664"/>
    <n v="8"/>
    <n v="0"/>
    <n v="24.338399999999979"/>
  </r>
  <r>
    <x v="1"/>
    <s v="AB-10165"/>
    <s v="Alan Barnes"/>
    <x v="1"/>
    <s v="United States"/>
    <x v="5"/>
    <x v="1"/>
    <n v="90045"/>
    <x v="1"/>
    <s v="OFF-ST-10001963"/>
    <x v="1"/>
    <x v="11"/>
    <s v="Tennsco Regal Shelving Units"/>
    <x v="4665"/>
    <n v="3"/>
    <n v="0"/>
    <n v="9.126899999999992"/>
  </r>
  <r>
    <x v="2"/>
    <s v="CL-12565"/>
    <s v="Clay Ludtke"/>
    <x v="1"/>
    <s v="United States"/>
    <x v="90"/>
    <x v="22"/>
    <n v="44105"/>
    <x v="3"/>
    <s v="OFF-ST-10002011"/>
    <x v="1"/>
    <x v="11"/>
    <s v="Smead Adjustable Mobile File Trolley with Lockable Top"/>
    <x v="4666"/>
    <n v="3"/>
    <n v="0.2"/>
    <n v="88.029900000000055"/>
  </r>
  <r>
    <x v="1"/>
    <s v="YC-21895"/>
    <s v="Yoseph Carroll"/>
    <x v="0"/>
    <s v="United States"/>
    <x v="79"/>
    <x v="4"/>
    <n v="19711"/>
    <x v="3"/>
    <s v="OFF-ST-10002011"/>
    <x v="1"/>
    <x v="11"/>
    <s v="Smead Adjustable Mobile File Trolley with Lockable Top"/>
    <x v="4667"/>
    <n v="7"/>
    <n v="0"/>
    <n v="792.26910000000021"/>
  </r>
  <r>
    <x v="1"/>
    <s v="NZ-18565"/>
    <s v="Nick Zandusky"/>
    <x v="2"/>
    <s v="United States"/>
    <x v="33"/>
    <x v="19"/>
    <n v="65807"/>
    <x v="0"/>
    <s v="OFF-ST-10002011"/>
    <x v="1"/>
    <x v="11"/>
    <s v="Smead Adjustable Mobile File Trolley with Lockable Top"/>
    <x v="4668"/>
    <n v="2"/>
    <n v="0"/>
    <n v="226.36260000000004"/>
  </r>
  <r>
    <x v="1"/>
    <s v="VP-21730"/>
    <s v="Victor Preis"/>
    <x v="2"/>
    <s v="United States"/>
    <x v="6"/>
    <x v="3"/>
    <n v="10011"/>
    <x v="3"/>
    <s v="OFF-ST-10002182"/>
    <x v="1"/>
    <x v="11"/>
    <s v="Iris 3-Drawer Stacking Bin, Black"/>
    <x v="4669"/>
    <n v="4"/>
    <n v="0"/>
    <n v="1.6711999999999989"/>
  </r>
  <r>
    <x v="2"/>
    <s v="DC-13285"/>
    <s v="Debra Catini"/>
    <x v="1"/>
    <s v="United States"/>
    <x v="191"/>
    <x v="10"/>
    <n v="33317"/>
    <x v="2"/>
    <s v="OFF-ST-10002182"/>
    <x v="1"/>
    <x v="11"/>
    <s v="Iris 3-Drawer Stacking Bin, Black"/>
    <x v="4670"/>
    <n v="9"/>
    <n v="0.2"/>
    <n v="-33.841799999999999"/>
  </r>
  <r>
    <x v="1"/>
    <s v="JL-15505"/>
    <s v="Jeremy Lonsdale"/>
    <x v="1"/>
    <s v="United States"/>
    <x v="17"/>
    <x v="12"/>
    <n v="77070"/>
    <x v="0"/>
    <s v="OFF-ST-10002182"/>
    <x v="1"/>
    <x v="11"/>
    <s v="Iris 3-Drawer Stacking Bin, Black"/>
    <x v="4671"/>
    <n v="3"/>
    <n v="0.2"/>
    <n v="-11.2806"/>
  </r>
  <r>
    <x v="1"/>
    <s v="GT-14755"/>
    <s v="Guy Thornton"/>
    <x v="1"/>
    <s v="United States"/>
    <x v="93"/>
    <x v="12"/>
    <n v="78550"/>
    <x v="0"/>
    <s v="OFF-ST-10002205"/>
    <x v="1"/>
    <x v="11"/>
    <s v="File Shuttle I and Handi-File"/>
    <x v="4672"/>
    <n v="3"/>
    <n v="0.2"/>
    <n v="4.6746000000000016"/>
  </r>
  <r>
    <x v="0"/>
    <s v="PC-18745"/>
    <s v="Pamela Coakley"/>
    <x v="0"/>
    <s v="United States"/>
    <x v="2"/>
    <x v="1"/>
    <n v="94122"/>
    <x v="1"/>
    <s v="OFF-ST-10002205"/>
    <x v="1"/>
    <x v="11"/>
    <s v="File Shuttle I and Handi-File"/>
    <x v="4673"/>
    <n v="7"/>
    <n v="0"/>
    <n v="42.071400000000011"/>
  </r>
  <r>
    <x v="3"/>
    <s v="RC-19960"/>
    <s v="Ryan Crowe"/>
    <x v="1"/>
    <s v="United States"/>
    <x v="33"/>
    <x v="23"/>
    <n v="97477"/>
    <x v="1"/>
    <s v="OFF-ST-10002205"/>
    <x v="1"/>
    <x v="11"/>
    <s v="File Shuttle I and Handi-File"/>
    <x v="4672"/>
    <n v="3"/>
    <n v="0.2"/>
    <n v="4.6746000000000016"/>
  </r>
  <r>
    <x v="1"/>
    <s v="MK-18160"/>
    <s v="Mike Kennedy"/>
    <x v="1"/>
    <s v="United States"/>
    <x v="2"/>
    <x v="1"/>
    <n v="94122"/>
    <x v="1"/>
    <s v="OFF-ST-10002214"/>
    <x v="1"/>
    <x v="11"/>
    <s v="X-Rack File for Hanging Folders"/>
    <x v="4674"/>
    <n v="3"/>
    <n v="0"/>
    <n v="8.8061999999999987"/>
  </r>
  <r>
    <x v="1"/>
    <s v="SB-20290"/>
    <s v="Sean Braxton"/>
    <x v="0"/>
    <s v="United States"/>
    <x v="129"/>
    <x v="35"/>
    <n v="29501"/>
    <x v="2"/>
    <s v="OFF-ST-10002214"/>
    <x v="1"/>
    <x v="11"/>
    <s v="X-Rack File for Hanging Folders"/>
    <x v="4675"/>
    <n v="5"/>
    <n v="0"/>
    <n v="14.676999999999998"/>
  </r>
  <r>
    <x v="3"/>
    <s v="HL-15040"/>
    <s v="Hunter Lopez"/>
    <x v="1"/>
    <s v="United States"/>
    <x v="187"/>
    <x v="3"/>
    <n v="14609"/>
    <x v="3"/>
    <s v="OFF-ST-10002214"/>
    <x v="1"/>
    <x v="11"/>
    <s v="X-Rack File for Hanging Folders"/>
    <x v="4676"/>
    <n v="2"/>
    <n v="0"/>
    <n v="5.8707999999999991"/>
  </r>
  <r>
    <x v="0"/>
    <s v="CK-12760"/>
    <s v="Cyma Kinney"/>
    <x v="0"/>
    <s v="United States"/>
    <x v="71"/>
    <x v="17"/>
    <n v="22204"/>
    <x v="2"/>
    <s v="OFF-ST-10002214"/>
    <x v="1"/>
    <x v="11"/>
    <s v="X-Rack File for Hanging Folders"/>
    <x v="4675"/>
    <n v="5"/>
    <n v="0"/>
    <n v="14.676999999999998"/>
  </r>
  <r>
    <x v="2"/>
    <s v="RA-19945"/>
    <s v="Ryan Akin"/>
    <x v="1"/>
    <s v="United States"/>
    <x v="19"/>
    <x v="12"/>
    <n v="75217"/>
    <x v="0"/>
    <s v="OFF-ST-10002214"/>
    <x v="1"/>
    <x v="11"/>
    <s v="X-Rack File for Hanging Folders"/>
    <x v="4677"/>
    <n v="6"/>
    <n v="0.2"/>
    <n v="4.0643999999999973"/>
  </r>
  <r>
    <x v="1"/>
    <s v="GB-14530"/>
    <s v="George Bell"/>
    <x v="0"/>
    <s v="United States"/>
    <x v="79"/>
    <x v="22"/>
    <n v="43055"/>
    <x v="3"/>
    <s v="OFF-ST-10002214"/>
    <x v="1"/>
    <x v="11"/>
    <s v="X-Rack File for Hanging Folders"/>
    <x v="4678"/>
    <n v="3"/>
    <n v="0.2"/>
    <n v="2.0321999999999987"/>
  </r>
  <r>
    <x v="1"/>
    <s v="AH-10465"/>
    <s v="Amy Hunt"/>
    <x v="1"/>
    <s v="United States"/>
    <x v="6"/>
    <x v="3"/>
    <n v="10035"/>
    <x v="3"/>
    <s v="OFF-ST-10002214"/>
    <x v="1"/>
    <x v="11"/>
    <s v="X-Rack File for Hanging Folders"/>
    <x v="4676"/>
    <n v="2"/>
    <n v="0"/>
    <n v="5.8707999999999991"/>
  </r>
  <r>
    <x v="1"/>
    <s v="MS-17365"/>
    <s v="Maribeth Schnelling"/>
    <x v="1"/>
    <s v="United States"/>
    <x v="378"/>
    <x v="14"/>
    <n v="54401"/>
    <x v="0"/>
    <s v="OFF-ST-10002214"/>
    <x v="1"/>
    <x v="11"/>
    <s v="X-Rack File for Hanging Folders"/>
    <x v="4676"/>
    <n v="2"/>
    <n v="0"/>
    <n v="5.8707999999999991"/>
  </r>
  <r>
    <x v="0"/>
    <s v="RP-19390"/>
    <s v="Resi Pölking"/>
    <x v="1"/>
    <s v="United States"/>
    <x v="6"/>
    <x v="3"/>
    <n v="10035"/>
    <x v="3"/>
    <s v="OFF-ST-10002214"/>
    <x v="1"/>
    <x v="11"/>
    <s v="X-Rack File for Hanging Folders"/>
    <x v="4676"/>
    <n v="2"/>
    <n v="0"/>
    <n v="5.8707999999999991"/>
  </r>
  <r>
    <x v="3"/>
    <s v="DW-13480"/>
    <s v="Dianna Wilson"/>
    <x v="2"/>
    <s v="United States"/>
    <x v="164"/>
    <x v="37"/>
    <n v="55044"/>
    <x v="0"/>
    <s v="OFF-ST-10002276"/>
    <x v="1"/>
    <x v="11"/>
    <s v="Safco Steel Mobile File Cart"/>
    <x v="4679"/>
    <n v="2"/>
    <n v="0"/>
    <n v="41.680000000000007"/>
  </r>
  <r>
    <x v="1"/>
    <s v="RA-19915"/>
    <s v="Russell Applegate"/>
    <x v="1"/>
    <s v="United States"/>
    <x v="19"/>
    <x v="12"/>
    <n v="75220"/>
    <x v="0"/>
    <s v="OFF-ST-10002276"/>
    <x v="1"/>
    <x v="11"/>
    <s v="Safco Steel Mobile File Cart"/>
    <x v="4680"/>
    <n v="3"/>
    <n v="0.2"/>
    <n v="12.504000000000005"/>
  </r>
  <r>
    <x v="1"/>
    <s v="BD-11770"/>
    <s v="Bryan Davis"/>
    <x v="1"/>
    <s v="United States"/>
    <x v="6"/>
    <x v="3"/>
    <n v="10011"/>
    <x v="3"/>
    <s v="OFF-ST-10002276"/>
    <x v="1"/>
    <x v="11"/>
    <s v="Safco Steel Mobile File Cart"/>
    <x v="4681"/>
    <n v="1"/>
    <n v="0"/>
    <n v="20.840000000000003"/>
  </r>
  <r>
    <x v="2"/>
    <s v="JG-15310"/>
    <s v="Jason Gross"/>
    <x v="0"/>
    <s v="United States"/>
    <x v="79"/>
    <x v="22"/>
    <n v="43055"/>
    <x v="3"/>
    <s v="OFF-ST-10002276"/>
    <x v="1"/>
    <x v="11"/>
    <s v="Safco Steel Mobile File Cart"/>
    <x v="4682"/>
    <n v="1"/>
    <n v="0.2"/>
    <n v="4.1680000000000028"/>
  </r>
  <r>
    <x v="1"/>
    <s v="AT-10735"/>
    <s v="Annie Thurman"/>
    <x v="1"/>
    <s v="United States"/>
    <x v="6"/>
    <x v="3"/>
    <n v="10009"/>
    <x v="3"/>
    <s v="OFF-ST-10002276"/>
    <x v="1"/>
    <x v="11"/>
    <s v="Safco Steel Mobile File Cart"/>
    <x v="4679"/>
    <n v="2"/>
    <n v="0"/>
    <n v="41.680000000000007"/>
  </r>
  <r>
    <x v="3"/>
    <s v="VD-21670"/>
    <s v="Valerie Dominguez"/>
    <x v="1"/>
    <s v="United States"/>
    <x v="391"/>
    <x v="28"/>
    <n v="84062"/>
    <x v="1"/>
    <s v="OFF-ST-10002289"/>
    <x v="1"/>
    <x v="11"/>
    <s v="Safco Wire Cube Shelving System, For Use as 4 or 5 14&quot; Cubes, Black"/>
    <x v="4683"/>
    <n v="5"/>
    <n v="0"/>
    <n v="7.9449999999999932"/>
  </r>
  <r>
    <x v="1"/>
    <s v="MC-17590"/>
    <s v="Matt Collister"/>
    <x v="0"/>
    <s v="United States"/>
    <x v="510"/>
    <x v="1"/>
    <n v="92236"/>
    <x v="1"/>
    <s v="OFF-ST-10002289"/>
    <x v="1"/>
    <x v="11"/>
    <s v="Safco Wire Cube Shelving System, For Use as 4 or 5 14&quot; Cubes, Black"/>
    <x v="4684"/>
    <n v="2"/>
    <n v="0"/>
    <n v="3.1779999999999973"/>
  </r>
  <r>
    <x v="3"/>
    <s v="RB-19465"/>
    <s v="Rick Bensley"/>
    <x v="2"/>
    <s v="United States"/>
    <x v="5"/>
    <x v="1"/>
    <n v="90036"/>
    <x v="1"/>
    <s v="OFF-ST-10002289"/>
    <x v="1"/>
    <x v="11"/>
    <s v="Safco Wire Cube Shelving System, For Use as 4 or 5 14&quot; Cubes, Black"/>
    <x v="4683"/>
    <n v="5"/>
    <n v="0"/>
    <n v="7.9449999999999932"/>
  </r>
  <r>
    <x v="1"/>
    <s v="SJ-20125"/>
    <s v="Sanjit Jacobs"/>
    <x v="2"/>
    <s v="United States"/>
    <x v="54"/>
    <x v="24"/>
    <n v="37064"/>
    <x v="2"/>
    <s v="OFF-ST-10002289"/>
    <x v="1"/>
    <x v="11"/>
    <s v="Safco Wire Cube Shelving System, For Use as 4 or 5 14&quot; Cubes, Black"/>
    <x v="4685"/>
    <n v="1"/>
    <n v="0.2"/>
    <n v="-4.7670000000000021"/>
  </r>
  <r>
    <x v="1"/>
    <s v="LS-16945"/>
    <s v="Linda Southworth"/>
    <x v="0"/>
    <s v="United States"/>
    <x v="29"/>
    <x v="7"/>
    <n v="80219"/>
    <x v="1"/>
    <s v="OFF-ST-10002292"/>
    <x v="1"/>
    <x v="11"/>
    <s v="Sauder Facets Collection Locker/File Cabinet, Sky Alder Finish"/>
    <x v="4686"/>
    <n v="2"/>
    <n v="0.2"/>
    <n v="0"/>
  </r>
  <r>
    <x v="2"/>
    <s v="LB-16795"/>
    <s v="Laurel Beltran"/>
    <x v="2"/>
    <s v="United States"/>
    <x v="249"/>
    <x v="1"/>
    <n v="93030"/>
    <x v="1"/>
    <s v="OFF-ST-10002292"/>
    <x v="1"/>
    <x v="11"/>
    <s v="Sauder Facets Collection Locker/File Cabinet, Sky Alder Finish"/>
    <x v="4687"/>
    <n v="3"/>
    <n v="0"/>
    <n v="222.58799999999991"/>
  </r>
  <r>
    <x v="1"/>
    <s v="ND-18370"/>
    <s v="Natalie DeCherney"/>
    <x v="1"/>
    <s v="United States"/>
    <x v="17"/>
    <x v="12"/>
    <n v="77095"/>
    <x v="0"/>
    <s v="OFF-ST-10002301"/>
    <x v="1"/>
    <x v="11"/>
    <s v="Tennsco Commercial Shelving"/>
    <x v="4688"/>
    <n v="2"/>
    <n v="0.2"/>
    <n v="-7.7292000000000041"/>
  </r>
  <r>
    <x v="1"/>
    <s v="BF-11170"/>
    <s v="Ben Ferrer"/>
    <x v="2"/>
    <s v="United States"/>
    <x v="5"/>
    <x v="1"/>
    <n v="90045"/>
    <x v="1"/>
    <s v="OFF-ST-10002301"/>
    <x v="1"/>
    <x v="11"/>
    <s v="Tennsco Commercial Shelving"/>
    <x v="4332"/>
    <n v="1"/>
    <n v="0"/>
    <n v="0.20339999999999847"/>
  </r>
  <r>
    <x v="1"/>
    <s v="KL-16645"/>
    <s v="Ken Lonsdale"/>
    <x v="1"/>
    <s v="United States"/>
    <x v="17"/>
    <x v="12"/>
    <n v="77095"/>
    <x v="0"/>
    <s v="OFF-ST-10002301"/>
    <x v="1"/>
    <x v="11"/>
    <s v="Tennsco Commercial Shelving"/>
    <x v="4689"/>
    <n v="3"/>
    <n v="0.2"/>
    <n v="-11.593800000000005"/>
  </r>
  <r>
    <x v="1"/>
    <s v="TS-21205"/>
    <s v="Thomas Seio"/>
    <x v="0"/>
    <s v="United States"/>
    <x v="376"/>
    <x v="9"/>
    <n v="28806"/>
    <x v="2"/>
    <s v="OFF-ST-10002301"/>
    <x v="1"/>
    <x v="11"/>
    <s v="Tennsco Commercial Shelving"/>
    <x v="4336"/>
    <n v="1"/>
    <n v="0.2"/>
    <n v="-3.864600000000002"/>
  </r>
  <r>
    <x v="1"/>
    <s v="CS-12250"/>
    <s v="Chris Selesnick"/>
    <x v="0"/>
    <s v="United States"/>
    <x v="1"/>
    <x v="1"/>
    <n v="92105"/>
    <x v="1"/>
    <s v="OFF-ST-10002301"/>
    <x v="1"/>
    <x v="11"/>
    <s v="Tennsco Commercial Shelving"/>
    <x v="4690"/>
    <n v="2"/>
    <n v="0"/>
    <n v="0.40679999999999694"/>
  </r>
  <r>
    <x v="1"/>
    <s v="DS-13180"/>
    <s v="David Smith"/>
    <x v="0"/>
    <s v="United States"/>
    <x v="18"/>
    <x v="13"/>
    <n v="19140"/>
    <x v="3"/>
    <s v="OFF-ST-10002301"/>
    <x v="1"/>
    <x v="11"/>
    <s v="Tennsco Commercial Shelving"/>
    <x v="4688"/>
    <n v="2"/>
    <n v="0.2"/>
    <n v="-7.7292000000000041"/>
  </r>
  <r>
    <x v="3"/>
    <s v="JF-15190"/>
    <s v="Jamie Frazer"/>
    <x v="1"/>
    <s v="United States"/>
    <x v="68"/>
    <x v="1"/>
    <n v="90805"/>
    <x v="1"/>
    <s v="OFF-ST-10002301"/>
    <x v="1"/>
    <x v="11"/>
    <s v="Tennsco Commercial Shelving"/>
    <x v="4691"/>
    <n v="3"/>
    <n v="0"/>
    <n v="0.61019999999999541"/>
  </r>
  <r>
    <x v="3"/>
    <s v="JS-15685"/>
    <s v="Jim Sink"/>
    <x v="0"/>
    <s v="United States"/>
    <x v="192"/>
    <x v="10"/>
    <n v="33023"/>
    <x v="2"/>
    <s v="OFF-ST-10002301"/>
    <x v="1"/>
    <x v="11"/>
    <s v="Tennsco Commercial Shelving"/>
    <x v="4692"/>
    <n v="5"/>
    <n v="0.2"/>
    <n v="-19.323000000000011"/>
  </r>
  <r>
    <x v="1"/>
    <s v="SE-20110"/>
    <s v="Sanjit Engle"/>
    <x v="1"/>
    <s v="United States"/>
    <x v="20"/>
    <x v="1"/>
    <n v="95123"/>
    <x v="1"/>
    <s v="OFF-ST-10002301"/>
    <x v="1"/>
    <x v="11"/>
    <s v="Tennsco Commercial Shelving"/>
    <x v="4690"/>
    <n v="2"/>
    <n v="0"/>
    <n v="0.40679999999999694"/>
  </r>
  <r>
    <x v="1"/>
    <s v="HR-14830"/>
    <s v="Harold Ryan"/>
    <x v="0"/>
    <s v="United States"/>
    <x v="11"/>
    <x v="8"/>
    <n v="98103"/>
    <x v="1"/>
    <s v="OFF-ST-10002344"/>
    <x v="1"/>
    <x v="11"/>
    <s v="Carina 42&quot;Hx23 3/4&quot;W Media Storage Unit"/>
    <x v="4497"/>
    <n v="6"/>
    <n v="0"/>
    <n v="9.7176000000000329"/>
  </r>
  <r>
    <x v="2"/>
    <s v="PP-18955"/>
    <s v="Paul Prost"/>
    <x v="2"/>
    <s v="United States"/>
    <x v="85"/>
    <x v="18"/>
    <n v="30080"/>
    <x v="2"/>
    <s v="OFF-ST-10002344"/>
    <x v="1"/>
    <x v="11"/>
    <s v="Carina 42&quot;Hx23 3/4&quot;W Media Storage Unit"/>
    <x v="4496"/>
    <n v="1"/>
    <n v="0"/>
    <n v="1.6196000000000055"/>
  </r>
  <r>
    <x v="1"/>
    <s v="SB-20290"/>
    <s v="Sean Braxton"/>
    <x v="0"/>
    <s v="United States"/>
    <x v="18"/>
    <x v="13"/>
    <n v="19134"/>
    <x v="3"/>
    <s v="OFF-ST-10002344"/>
    <x v="1"/>
    <x v="11"/>
    <s v="Carina 42&quot;Hx23 3/4&quot;W Media Storage Unit"/>
    <x v="210"/>
    <n v="1"/>
    <n v="0.2"/>
    <n v="-14.576399999999996"/>
  </r>
  <r>
    <x v="1"/>
    <s v="AA-10480"/>
    <s v="Andrew Allen"/>
    <x v="1"/>
    <s v="United States"/>
    <x v="33"/>
    <x v="19"/>
    <n v="65807"/>
    <x v="0"/>
    <s v="OFF-ST-10002344"/>
    <x v="1"/>
    <x v="11"/>
    <s v="Carina 42&quot;Hx23 3/4&quot;W Media Storage Unit"/>
    <x v="418"/>
    <n v="3"/>
    <n v="0"/>
    <n v="4.8588000000000164"/>
  </r>
  <r>
    <x v="1"/>
    <s v="RB-19330"/>
    <s v="Randy Bradley"/>
    <x v="1"/>
    <s v="United States"/>
    <x v="176"/>
    <x v="12"/>
    <n v="78745"/>
    <x v="0"/>
    <s v="OFF-ST-10002344"/>
    <x v="1"/>
    <x v="11"/>
    <s v="Carina 42&quot;Hx23 3/4&quot;W Media Storage Unit"/>
    <x v="419"/>
    <n v="4"/>
    <n v="0.2"/>
    <n v="-58.305599999999984"/>
  </r>
  <r>
    <x v="0"/>
    <s v="AB-10015"/>
    <s v="Aaron Bergman"/>
    <x v="1"/>
    <s v="United States"/>
    <x v="11"/>
    <x v="8"/>
    <n v="98103"/>
    <x v="1"/>
    <s v="OFF-ST-10002344"/>
    <x v="1"/>
    <x v="11"/>
    <s v="Carina 42&quot;Hx23 3/4&quot;W Media Storage Unit"/>
    <x v="418"/>
    <n v="3"/>
    <n v="0"/>
    <n v="4.8588000000000164"/>
  </r>
  <r>
    <x v="1"/>
    <s v="MF-18250"/>
    <s v="Monica Federle"/>
    <x v="0"/>
    <s v="United States"/>
    <x v="17"/>
    <x v="12"/>
    <n v="77095"/>
    <x v="0"/>
    <s v="OFF-ST-10002344"/>
    <x v="1"/>
    <x v="11"/>
    <s v="Carina 42&quot;Hx23 3/4&quot;W Media Storage Unit"/>
    <x v="210"/>
    <n v="1"/>
    <n v="0.2"/>
    <n v="-14.576399999999996"/>
  </r>
  <r>
    <x v="1"/>
    <s v="HG-14965"/>
    <s v="Henry Goldwyn"/>
    <x v="0"/>
    <s v="United States"/>
    <x v="127"/>
    <x v="22"/>
    <n v="43130"/>
    <x v="3"/>
    <s v="OFF-ST-10002344"/>
    <x v="1"/>
    <x v="11"/>
    <s v="Carina 42&quot;Hx23 3/4&quot;W Media Storage Unit"/>
    <x v="211"/>
    <n v="3"/>
    <n v="0.2"/>
    <n v="-43.729199999999992"/>
  </r>
  <r>
    <x v="3"/>
    <s v="DL-13315"/>
    <s v="Delfina Latchford"/>
    <x v="1"/>
    <s v="United States"/>
    <x v="6"/>
    <x v="3"/>
    <n v="10035"/>
    <x v="3"/>
    <s v="OFF-ST-10002352"/>
    <x v="1"/>
    <x v="11"/>
    <s v="Iris Project Case"/>
    <x v="4693"/>
    <n v="4"/>
    <n v="0"/>
    <n v="8.299199999999999"/>
  </r>
  <r>
    <x v="0"/>
    <s v="MR-17545"/>
    <s v="Mathew Reese"/>
    <x v="2"/>
    <s v="United States"/>
    <x v="6"/>
    <x v="3"/>
    <n v="10024"/>
    <x v="3"/>
    <s v="OFF-ST-10002352"/>
    <x v="1"/>
    <x v="11"/>
    <s v="Iris Project Case"/>
    <x v="4694"/>
    <n v="8"/>
    <n v="0"/>
    <n v="16.598399999999998"/>
  </r>
  <r>
    <x v="0"/>
    <s v="HA-14920"/>
    <s v="Helen Andreada"/>
    <x v="1"/>
    <s v="United States"/>
    <x v="116"/>
    <x v="1"/>
    <n v="91104"/>
    <x v="1"/>
    <s v="OFF-ST-10002352"/>
    <x v="1"/>
    <x v="11"/>
    <s v="Iris Project Case"/>
    <x v="4693"/>
    <n v="4"/>
    <n v="0"/>
    <n v="8.299199999999999"/>
  </r>
  <r>
    <x v="0"/>
    <s v="LS-17200"/>
    <s v="Luke Schmidt"/>
    <x v="0"/>
    <s v="United States"/>
    <x v="257"/>
    <x v="45"/>
    <n v="59601"/>
    <x v="1"/>
    <s v="OFF-ST-10002352"/>
    <x v="1"/>
    <x v="11"/>
    <s v="Iris Project Case"/>
    <x v="4359"/>
    <n v="5"/>
    <n v="0"/>
    <n v="10.373999999999999"/>
  </r>
  <r>
    <x v="1"/>
    <s v="JW-15955"/>
    <s v="Joni Wasserman"/>
    <x v="1"/>
    <s v="United States"/>
    <x v="18"/>
    <x v="13"/>
    <n v="19120"/>
    <x v="3"/>
    <s v="OFF-ST-10002352"/>
    <x v="1"/>
    <x v="11"/>
    <s v="Iris Project Case"/>
    <x v="4695"/>
    <n v="7"/>
    <n v="0.2"/>
    <n v="3.3515999999999977"/>
  </r>
  <r>
    <x v="2"/>
    <s v="AC-10615"/>
    <s v="Ann Chong"/>
    <x v="0"/>
    <s v="United States"/>
    <x v="280"/>
    <x v="12"/>
    <n v="77705"/>
    <x v="0"/>
    <s v="OFF-ST-10002352"/>
    <x v="1"/>
    <x v="11"/>
    <s v="Iris Project Case"/>
    <x v="3749"/>
    <n v="2"/>
    <n v="0.2"/>
    <n v="0.95759999999999934"/>
  </r>
  <r>
    <x v="1"/>
    <s v="DN-13690"/>
    <s v="Duane Noonan"/>
    <x v="1"/>
    <s v="United States"/>
    <x v="2"/>
    <x v="1"/>
    <n v="94122"/>
    <x v="1"/>
    <s v="OFF-ST-10002370"/>
    <x v="1"/>
    <x v="11"/>
    <s v="Sortfiler Multipurpose Personal File Organizer, Black"/>
    <x v="4696"/>
    <n v="1"/>
    <n v="0"/>
    <n v="6.2030999999999992"/>
  </r>
  <r>
    <x v="0"/>
    <s v="BC-11125"/>
    <s v="Becky Castell"/>
    <x v="2"/>
    <s v="United States"/>
    <x v="4"/>
    <x v="20"/>
    <n v="85345"/>
    <x v="1"/>
    <s v="OFF-ST-10002370"/>
    <x v="1"/>
    <x v="11"/>
    <s v="Sortfiler Multipurpose Personal File Organizer, Black"/>
    <x v="4697"/>
    <n v="4"/>
    <n v="0.2"/>
    <n v="7.7003999999999948"/>
  </r>
  <r>
    <x v="1"/>
    <s v="BS-11800"/>
    <s v="Bryan Spruell"/>
    <x v="2"/>
    <s v="United States"/>
    <x v="1"/>
    <x v="1"/>
    <n v="92037"/>
    <x v="1"/>
    <s v="OFF-ST-10002370"/>
    <x v="1"/>
    <x v="11"/>
    <s v="Sortfiler Multipurpose Personal File Organizer, Black"/>
    <x v="4698"/>
    <n v="3"/>
    <n v="0"/>
    <n v="18.609299999999998"/>
  </r>
  <r>
    <x v="0"/>
    <s v="CV-12805"/>
    <s v="Cynthia Voltz"/>
    <x v="0"/>
    <s v="United States"/>
    <x v="18"/>
    <x v="13"/>
    <n v="19120"/>
    <x v="3"/>
    <s v="OFF-ST-10002370"/>
    <x v="1"/>
    <x v="11"/>
    <s v="Sortfiler Multipurpose Personal File Organizer, Black"/>
    <x v="4699"/>
    <n v="3"/>
    <n v="0.2"/>
    <n v="5.7752999999999961"/>
  </r>
  <r>
    <x v="3"/>
    <s v="BW-11110"/>
    <s v="Bart Watters"/>
    <x v="0"/>
    <s v="United States"/>
    <x v="168"/>
    <x v="8"/>
    <n v="99207"/>
    <x v="1"/>
    <s v="OFF-ST-10002370"/>
    <x v="1"/>
    <x v="11"/>
    <s v="Sortfiler Multipurpose Personal File Organizer, Black"/>
    <x v="4700"/>
    <n v="7"/>
    <n v="0"/>
    <n v="43.421699999999994"/>
  </r>
  <r>
    <x v="0"/>
    <s v="SZ-20035"/>
    <s v="Sam Zeldin"/>
    <x v="2"/>
    <s v="United States"/>
    <x v="6"/>
    <x v="3"/>
    <n v="10035"/>
    <x v="3"/>
    <s v="OFF-ST-10002370"/>
    <x v="1"/>
    <x v="11"/>
    <s v="Sortfiler Multipurpose Personal File Organizer, Black"/>
    <x v="4701"/>
    <n v="6"/>
    <n v="0"/>
    <n v="37.218599999999995"/>
  </r>
  <r>
    <x v="2"/>
    <s v="MK-17905"/>
    <s v="Michael Kennedy"/>
    <x v="0"/>
    <s v="United States"/>
    <x v="50"/>
    <x v="25"/>
    <n v="6040"/>
    <x v="3"/>
    <s v="OFF-ST-10002406"/>
    <x v="1"/>
    <x v="11"/>
    <s v="Pizazz Global Quick File"/>
    <x v="4702"/>
    <n v="7"/>
    <n v="0"/>
    <n v="29.341200000000008"/>
  </r>
  <r>
    <x v="1"/>
    <s v="TT-21460"/>
    <s v="Tonja Turnell"/>
    <x v="2"/>
    <s v="United States"/>
    <x v="49"/>
    <x v="0"/>
    <n v="60505"/>
    <x v="0"/>
    <s v="OFF-ST-10002406"/>
    <x v="1"/>
    <x v="11"/>
    <s v="Pizazz Global Quick File"/>
    <x v="4703"/>
    <n v="2"/>
    <n v="0.2"/>
    <n v="2.3952000000000018"/>
  </r>
  <r>
    <x v="1"/>
    <s v="DP-13390"/>
    <s v="Dennis Pardue"/>
    <x v="2"/>
    <s v="United States"/>
    <x v="2"/>
    <x v="1"/>
    <n v="94110"/>
    <x v="1"/>
    <s v="OFF-ST-10002406"/>
    <x v="1"/>
    <x v="11"/>
    <s v="Pizazz Global Quick File"/>
    <x v="4704"/>
    <n v="1"/>
    <n v="0"/>
    <n v="4.1916000000000011"/>
  </r>
  <r>
    <x v="2"/>
    <s v="KB-16585"/>
    <s v="Ken Black"/>
    <x v="0"/>
    <s v="United States"/>
    <x v="122"/>
    <x v="15"/>
    <n v="20735"/>
    <x v="3"/>
    <s v="OFF-ST-10002406"/>
    <x v="1"/>
    <x v="11"/>
    <s v="Pizazz Global Quick File"/>
    <x v="4705"/>
    <n v="6"/>
    <n v="0"/>
    <n v="25.149600000000007"/>
  </r>
  <r>
    <x v="1"/>
    <s v="MA-17560"/>
    <s v="Matt Abelman"/>
    <x v="2"/>
    <s v="United States"/>
    <x v="485"/>
    <x v="14"/>
    <n v="53081"/>
    <x v="0"/>
    <s v="OFF-ST-10002406"/>
    <x v="1"/>
    <x v="11"/>
    <s v="Pizazz Global Quick File"/>
    <x v="4704"/>
    <n v="1"/>
    <n v="0"/>
    <n v="4.1916000000000011"/>
  </r>
  <r>
    <x v="1"/>
    <s v="SB-20185"/>
    <s v="Sarah Brown"/>
    <x v="1"/>
    <s v="United States"/>
    <x v="5"/>
    <x v="1"/>
    <n v="90045"/>
    <x v="1"/>
    <s v="OFF-ST-10002406"/>
    <x v="1"/>
    <x v="11"/>
    <s v="Pizazz Global Quick File"/>
    <x v="4702"/>
    <n v="7"/>
    <n v="0"/>
    <n v="29.341200000000008"/>
  </r>
  <r>
    <x v="3"/>
    <s v="NP-18325"/>
    <s v="Naresj Patel"/>
    <x v="1"/>
    <s v="United States"/>
    <x v="28"/>
    <x v="17"/>
    <n v="22980"/>
    <x v="2"/>
    <s v="OFF-ST-10002444"/>
    <x v="1"/>
    <x v="11"/>
    <s v="Recycled Eldon Regeneration Jumbo File"/>
    <x v="4219"/>
    <n v="3"/>
    <n v="0"/>
    <n v="10.315199999999999"/>
  </r>
  <r>
    <x v="1"/>
    <s v="DC-13285"/>
    <s v="Debra Catini"/>
    <x v="1"/>
    <s v="United States"/>
    <x v="511"/>
    <x v="37"/>
    <n v="55016"/>
    <x v="0"/>
    <s v="OFF-ST-10002444"/>
    <x v="1"/>
    <x v="11"/>
    <s v="Recycled Eldon Regeneration Jumbo File"/>
    <x v="4032"/>
    <n v="2"/>
    <n v="0"/>
    <n v="6.8767999999999994"/>
  </r>
  <r>
    <x v="1"/>
    <s v="RC-19825"/>
    <s v="Roy Collins"/>
    <x v="1"/>
    <s v="United States"/>
    <x v="272"/>
    <x v="17"/>
    <n v="22304"/>
    <x v="2"/>
    <s v="OFF-ST-10002444"/>
    <x v="1"/>
    <x v="11"/>
    <s v="Recycled Eldon Regeneration Jumbo File"/>
    <x v="4032"/>
    <n v="2"/>
    <n v="0"/>
    <n v="6.8767999999999994"/>
  </r>
  <r>
    <x v="0"/>
    <s v="CC-12475"/>
    <s v="Cindy Chapman"/>
    <x v="1"/>
    <s v="United States"/>
    <x v="18"/>
    <x v="13"/>
    <n v="19143"/>
    <x v="3"/>
    <s v="OFF-ST-10002444"/>
    <x v="1"/>
    <x v="11"/>
    <s v="Recycled Eldon Regeneration Jumbo File"/>
    <x v="4706"/>
    <n v="4"/>
    <n v="0.2"/>
    <n v="3.9295999999999989"/>
  </r>
  <r>
    <x v="1"/>
    <s v="GB-14575"/>
    <s v="Giulietta Baptist"/>
    <x v="1"/>
    <s v="United States"/>
    <x v="23"/>
    <x v="35"/>
    <n v="29203"/>
    <x v="2"/>
    <s v="OFF-ST-10002444"/>
    <x v="1"/>
    <x v="11"/>
    <s v="Recycled Eldon Regeneration Jumbo File"/>
    <x v="4147"/>
    <n v="7"/>
    <n v="0"/>
    <n v="24.068799999999996"/>
  </r>
  <r>
    <x v="1"/>
    <s v="SZ-20035"/>
    <s v="Sam Zeldin"/>
    <x v="2"/>
    <s v="United States"/>
    <x v="32"/>
    <x v="33"/>
    <n v="47201"/>
    <x v="0"/>
    <s v="OFF-ST-10002444"/>
    <x v="1"/>
    <x v="11"/>
    <s v="Recycled Eldon Regeneration Jumbo File"/>
    <x v="4032"/>
    <n v="2"/>
    <n v="0"/>
    <n v="6.8767999999999994"/>
  </r>
  <r>
    <x v="1"/>
    <s v="DS-13180"/>
    <s v="David Smith"/>
    <x v="0"/>
    <s v="United States"/>
    <x v="15"/>
    <x v="6"/>
    <n v="48227"/>
    <x v="0"/>
    <s v="OFF-ST-10002485"/>
    <x v="1"/>
    <x v="11"/>
    <s v="Rogers Deluxe File Chest"/>
    <x v="4301"/>
    <n v="1"/>
    <n v="0"/>
    <n v="0.21979999999999933"/>
  </r>
  <r>
    <x v="1"/>
    <s v="BK-11260"/>
    <s v="Berenike Kampe"/>
    <x v="1"/>
    <s v="United States"/>
    <x v="0"/>
    <x v="0"/>
    <n v="60610"/>
    <x v="0"/>
    <s v="OFF-ST-10002485"/>
    <x v="1"/>
    <x v="11"/>
    <s v="Rogers Deluxe File Chest"/>
    <x v="4707"/>
    <n v="2"/>
    <n v="0.2"/>
    <n v="-8.3524000000000012"/>
  </r>
  <r>
    <x v="1"/>
    <s v="JS-16030"/>
    <s v="Joy Smith"/>
    <x v="1"/>
    <s v="United States"/>
    <x v="76"/>
    <x v="29"/>
    <n v="39401"/>
    <x v="2"/>
    <s v="OFF-ST-10002485"/>
    <x v="1"/>
    <x v="11"/>
    <s v="Rogers Deluxe File Chest"/>
    <x v="859"/>
    <n v="4"/>
    <n v="0"/>
    <n v="0.87919999999999732"/>
  </r>
  <r>
    <x v="1"/>
    <s v="RD-19585"/>
    <s v="Rob Dowd"/>
    <x v="1"/>
    <s v="United States"/>
    <x v="5"/>
    <x v="1"/>
    <n v="90004"/>
    <x v="1"/>
    <s v="OFF-ST-10002485"/>
    <x v="1"/>
    <x v="11"/>
    <s v="Rogers Deluxe File Chest"/>
    <x v="859"/>
    <n v="4"/>
    <n v="0"/>
    <n v="0.87919999999999732"/>
  </r>
  <r>
    <x v="1"/>
    <s v="RL-19615"/>
    <s v="Rob Lucas"/>
    <x v="1"/>
    <s v="United States"/>
    <x v="0"/>
    <x v="0"/>
    <n v="60623"/>
    <x v="0"/>
    <s v="OFF-ST-10002485"/>
    <x v="1"/>
    <x v="11"/>
    <s v="Rogers Deluxe File Chest"/>
    <x v="4707"/>
    <n v="2"/>
    <n v="0.2"/>
    <n v="-8.3524000000000012"/>
  </r>
  <r>
    <x v="3"/>
    <s v="CC-12220"/>
    <s v="Chris Cortes"/>
    <x v="1"/>
    <s v="United States"/>
    <x v="5"/>
    <x v="1"/>
    <n v="90032"/>
    <x v="1"/>
    <s v="OFF-ST-10002485"/>
    <x v="1"/>
    <x v="11"/>
    <s v="Rogers Deluxe File Chest"/>
    <x v="859"/>
    <n v="4"/>
    <n v="0"/>
    <n v="0.87919999999999732"/>
  </r>
  <r>
    <x v="2"/>
    <s v="FM-14290"/>
    <s v="Frank Merwin"/>
    <x v="2"/>
    <s v="United States"/>
    <x v="139"/>
    <x v="12"/>
    <n v="77803"/>
    <x v="0"/>
    <s v="OFF-ST-10002485"/>
    <x v="1"/>
    <x v="11"/>
    <s v="Rogers Deluxe File Chest"/>
    <x v="4708"/>
    <n v="3"/>
    <n v="0.2"/>
    <n v="-12.528600000000001"/>
  </r>
  <r>
    <x v="1"/>
    <s v="FO-14305"/>
    <s v="Frank Olsen"/>
    <x v="1"/>
    <s v="United States"/>
    <x v="190"/>
    <x v="20"/>
    <n v="85301"/>
    <x v="1"/>
    <s v="OFF-ST-10002485"/>
    <x v="1"/>
    <x v="11"/>
    <s v="Rogers Deluxe File Chest"/>
    <x v="4707"/>
    <n v="2"/>
    <n v="0.2"/>
    <n v="-8.3524000000000012"/>
  </r>
  <r>
    <x v="1"/>
    <s v="OT-18730"/>
    <s v="Olvera Toch"/>
    <x v="1"/>
    <s v="United States"/>
    <x v="1"/>
    <x v="1"/>
    <n v="92105"/>
    <x v="1"/>
    <s v="OFF-ST-10002486"/>
    <x v="1"/>
    <x v="11"/>
    <s v="Eldon Shelf Savers Cubes and Bins"/>
    <x v="4709"/>
    <n v="12"/>
    <n v="0"/>
    <n v="1.6751999999999967"/>
  </r>
  <r>
    <x v="1"/>
    <s v="MC-18100"/>
    <s v="Mick Crebagga"/>
    <x v="1"/>
    <s v="United States"/>
    <x v="18"/>
    <x v="13"/>
    <n v="19140"/>
    <x v="3"/>
    <s v="OFF-ST-10002486"/>
    <x v="1"/>
    <x v="11"/>
    <s v="Eldon Shelf Savers Cubes and Bins"/>
    <x v="3774"/>
    <n v="2"/>
    <n v="0.2"/>
    <n v="-2.5128000000000008"/>
  </r>
  <r>
    <x v="2"/>
    <s v="MC-17275"/>
    <s v="Marc Crier"/>
    <x v="1"/>
    <s v="United States"/>
    <x v="6"/>
    <x v="3"/>
    <n v="10011"/>
    <x v="3"/>
    <s v="OFF-ST-10002486"/>
    <x v="1"/>
    <x v="11"/>
    <s v="Eldon Shelf Savers Cubes and Bins"/>
    <x v="983"/>
    <n v="2"/>
    <n v="0"/>
    <n v="0.27919999999999945"/>
  </r>
  <r>
    <x v="1"/>
    <s v="JK-15370"/>
    <s v="Jay Kimmel"/>
    <x v="1"/>
    <s v="United States"/>
    <x v="80"/>
    <x v="1"/>
    <n v="93727"/>
    <x v="1"/>
    <s v="OFF-ST-10002486"/>
    <x v="1"/>
    <x v="11"/>
    <s v="Eldon Shelf Savers Cubes and Bins"/>
    <x v="861"/>
    <n v="7"/>
    <n v="0"/>
    <n v="0.97719999999999807"/>
  </r>
  <r>
    <x v="0"/>
    <s v="AA-10645"/>
    <s v="Anna Andreadi"/>
    <x v="1"/>
    <s v="United States"/>
    <x v="2"/>
    <x v="1"/>
    <n v="94109"/>
    <x v="1"/>
    <s v="OFF-ST-10002486"/>
    <x v="1"/>
    <x v="11"/>
    <s v="Eldon Shelf Savers Cubes and Bins"/>
    <x v="863"/>
    <n v="4"/>
    <n v="0"/>
    <n v="0.5583999999999989"/>
  </r>
  <r>
    <x v="0"/>
    <s v="SG-20470"/>
    <s v="Sheri Gordon"/>
    <x v="1"/>
    <s v="United States"/>
    <x v="129"/>
    <x v="35"/>
    <n v="29501"/>
    <x v="2"/>
    <s v="OFF-ST-10002486"/>
    <x v="1"/>
    <x v="11"/>
    <s v="Eldon Shelf Savers Cubes and Bins"/>
    <x v="863"/>
    <n v="4"/>
    <n v="0"/>
    <n v="0.5583999999999989"/>
  </r>
  <r>
    <x v="0"/>
    <s v="NM-18520"/>
    <s v="Neoma Murray"/>
    <x v="1"/>
    <s v="United States"/>
    <x v="244"/>
    <x v="1"/>
    <n v="92553"/>
    <x v="1"/>
    <s v="OFF-ST-10002486"/>
    <x v="1"/>
    <x v="11"/>
    <s v="Eldon Shelf Savers Cubes and Bins"/>
    <x v="864"/>
    <n v="6"/>
    <n v="0"/>
    <n v="0.83759999999999835"/>
  </r>
  <r>
    <x v="1"/>
    <s v="JS-15595"/>
    <s v="Jill Stevenson"/>
    <x v="0"/>
    <s v="United States"/>
    <x v="32"/>
    <x v="22"/>
    <n v="43229"/>
    <x v="3"/>
    <s v="OFF-ST-10002486"/>
    <x v="1"/>
    <x v="11"/>
    <s v="Eldon Shelf Savers Cubes and Bins"/>
    <x v="4710"/>
    <n v="8"/>
    <n v="0.2"/>
    <n v="-10.051200000000003"/>
  </r>
  <r>
    <x v="1"/>
    <s v="CH-12070"/>
    <s v="Cathy Hwang"/>
    <x v="2"/>
    <s v="United States"/>
    <x v="18"/>
    <x v="13"/>
    <n v="19143"/>
    <x v="3"/>
    <s v="OFF-ST-10002554"/>
    <x v="1"/>
    <x v="11"/>
    <s v="Tennsco Industrial Shelving"/>
    <x v="4711"/>
    <n v="2"/>
    <n v="0.2"/>
    <n v="-17.607599999999998"/>
  </r>
  <r>
    <x v="3"/>
    <s v="DV-13465"/>
    <s v="Dianna Vittorini"/>
    <x v="1"/>
    <s v="United States"/>
    <x v="173"/>
    <x v="3"/>
    <n v="11572"/>
    <x v="3"/>
    <s v="OFF-ST-10002554"/>
    <x v="1"/>
    <x v="11"/>
    <s v="Tennsco Industrial Shelving"/>
    <x v="4206"/>
    <n v="5"/>
    <n v="0"/>
    <n v="4.8910000000000053"/>
  </r>
  <r>
    <x v="1"/>
    <s v="TS-21505"/>
    <s v="Tony Sayre"/>
    <x v="1"/>
    <s v="United States"/>
    <x v="10"/>
    <x v="7"/>
    <n v="80134"/>
    <x v="1"/>
    <s v="OFF-ST-10002554"/>
    <x v="1"/>
    <x v="11"/>
    <s v="Tennsco Industrial Shelving"/>
    <x v="4711"/>
    <n v="2"/>
    <n v="0.2"/>
    <n v="-17.607599999999998"/>
  </r>
  <r>
    <x v="1"/>
    <s v="JF-15190"/>
    <s v="Jamie Frazer"/>
    <x v="1"/>
    <s v="United States"/>
    <x v="50"/>
    <x v="25"/>
    <n v="6040"/>
    <x v="3"/>
    <s v="OFF-ST-10002554"/>
    <x v="1"/>
    <x v="11"/>
    <s v="Tennsco Industrial Shelving"/>
    <x v="4309"/>
    <n v="4"/>
    <n v="0"/>
    <n v="3.9128000000000043"/>
  </r>
  <r>
    <x v="0"/>
    <s v="DB-13660"/>
    <s v="Duane Benoit"/>
    <x v="1"/>
    <s v="United States"/>
    <x v="127"/>
    <x v="22"/>
    <n v="43130"/>
    <x v="3"/>
    <s v="OFF-ST-10002554"/>
    <x v="1"/>
    <x v="11"/>
    <s v="Tennsco Industrial Shelving"/>
    <x v="4349"/>
    <n v="4"/>
    <n v="0.2"/>
    <n v="-35.215199999999996"/>
  </r>
  <r>
    <x v="3"/>
    <s v="TW-21025"/>
    <s v="Tamara Willingham"/>
    <x v="2"/>
    <s v="United States"/>
    <x v="11"/>
    <x v="8"/>
    <n v="98105"/>
    <x v="1"/>
    <s v="OFF-ST-10002554"/>
    <x v="1"/>
    <x v="11"/>
    <s v="Tennsco Industrial Shelving"/>
    <x v="4308"/>
    <n v="3"/>
    <n v="0"/>
    <n v="2.9346000000000032"/>
  </r>
  <r>
    <x v="0"/>
    <s v="DD-13570"/>
    <s v="Dorothy Dickinson"/>
    <x v="1"/>
    <s v="United States"/>
    <x v="128"/>
    <x v="24"/>
    <n v="38109"/>
    <x v="2"/>
    <s v="OFF-ST-10002554"/>
    <x v="1"/>
    <x v="11"/>
    <s v="Tennsco Industrial Shelving"/>
    <x v="4712"/>
    <n v="1"/>
    <n v="0.2"/>
    <n v="-8.803799999999999"/>
  </r>
  <r>
    <x v="0"/>
    <s v="LO-17170"/>
    <s v="Lori Olson"/>
    <x v="0"/>
    <s v="United States"/>
    <x v="277"/>
    <x v="17"/>
    <n v="23434"/>
    <x v="2"/>
    <s v="OFF-ST-10002554"/>
    <x v="1"/>
    <x v="11"/>
    <s v="Tennsco Industrial Shelving"/>
    <x v="4308"/>
    <n v="3"/>
    <n v="0"/>
    <n v="2.9346000000000032"/>
  </r>
  <r>
    <x v="0"/>
    <s v="SM-20905"/>
    <s v="Susan MacKendrick"/>
    <x v="1"/>
    <s v="United States"/>
    <x v="79"/>
    <x v="22"/>
    <n v="43055"/>
    <x v="3"/>
    <s v="OFF-ST-10002554"/>
    <x v="1"/>
    <x v="11"/>
    <s v="Tennsco Industrial Shelving"/>
    <x v="4309"/>
    <n v="5"/>
    <n v="0.2"/>
    <n v="-44.018999999999991"/>
  </r>
  <r>
    <x v="1"/>
    <s v="MZ-17515"/>
    <s v="Mary Zewe"/>
    <x v="0"/>
    <s v="United States"/>
    <x v="53"/>
    <x v="13"/>
    <n v="19601"/>
    <x v="3"/>
    <s v="OFF-ST-10002562"/>
    <x v="1"/>
    <x v="11"/>
    <s v="Staple magnet"/>
    <x v="1200"/>
    <n v="2"/>
    <n v="0.2"/>
    <n v="1.5007999999999999"/>
  </r>
  <r>
    <x v="1"/>
    <s v="Co-12640"/>
    <s v="Corey-Lock"/>
    <x v="1"/>
    <s v="United States"/>
    <x v="271"/>
    <x v="0"/>
    <n v="60076"/>
    <x v="0"/>
    <s v="OFF-ST-10002562"/>
    <x v="1"/>
    <x v="11"/>
    <s v="Staple magnet"/>
    <x v="4713"/>
    <n v="4"/>
    <n v="0.2"/>
    <n v="3.0015999999999998"/>
  </r>
  <r>
    <x v="1"/>
    <s v="NZ-18565"/>
    <s v="Nick Zandusky"/>
    <x v="2"/>
    <s v="United States"/>
    <x v="306"/>
    <x v="22"/>
    <n v="43615"/>
    <x v="3"/>
    <s v="OFF-ST-10002562"/>
    <x v="1"/>
    <x v="11"/>
    <s v="Staple magnet"/>
    <x v="4714"/>
    <n v="5"/>
    <n v="0.2"/>
    <n v="3.7519999999999989"/>
  </r>
  <r>
    <x v="1"/>
    <s v="EB-13750"/>
    <s v="Edward Becker"/>
    <x v="0"/>
    <s v="United States"/>
    <x v="6"/>
    <x v="3"/>
    <n v="10011"/>
    <x v="3"/>
    <s v="OFF-ST-10002562"/>
    <x v="1"/>
    <x v="11"/>
    <s v="Staple magnet"/>
    <x v="4385"/>
    <n v="3"/>
    <n v="0"/>
    <n v="7.8792000000000009"/>
  </r>
  <r>
    <x v="3"/>
    <s v="AW-10930"/>
    <s v="Arthur Wiediger"/>
    <x v="2"/>
    <s v="United States"/>
    <x v="17"/>
    <x v="12"/>
    <n v="77070"/>
    <x v="0"/>
    <s v="OFF-ST-10002562"/>
    <x v="1"/>
    <x v="11"/>
    <s v="Staple magnet"/>
    <x v="4715"/>
    <n v="9"/>
    <n v="0.2"/>
    <n v="6.7535999999999987"/>
  </r>
  <r>
    <x v="1"/>
    <s v="SP-20860"/>
    <s v="Sung Pak"/>
    <x v="0"/>
    <s v="United States"/>
    <x v="63"/>
    <x v="24"/>
    <n v="37130"/>
    <x v="2"/>
    <s v="OFF-ST-10002562"/>
    <x v="1"/>
    <x v="11"/>
    <s v="Staple magnet"/>
    <x v="1199"/>
    <n v="3"/>
    <n v="0.2"/>
    <n v="2.2511999999999999"/>
  </r>
  <r>
    <x v="1"/>
    <s v="HR-14770"/>
    <s v="Hallie Redmond"/>
    <x v="2"/>
    <s v="United States"/>
    <x v="110"/>
    <x v="33"/>
    <n v="47374"/>
    <x v="0"/>
    <s v="OFF-ST-10002562"/>
    <x v="1"/>
    <x v="11"/>
    <s v="Staple magnet"/>
    <x v="4384"/>
    <n v="2"/>
    <n v="0"/>
    <n v="5.2528000000000006"/>
  </r>
  <r>
    <x v="1"/>
    <s v="JR-15670"/>
    <s v="Jim Radford"/>
    <x v="1"/>
    <s v="United States"/>
    <x v="270"/>
    <x v="25"/>
    <n v="6457"/>
    <x v="3"/>
    <s v="OFF-ST-10002574"/>
    <x v="1"/>
    <x v="11"/>
    <s v="SAFCO Commercial Wire Shelving, Black"/>
    <x v="4716"/>
    <n v="4"/>
    <n v="0"/>
    <n v="0"/>
  </r>
  <r>
    <x v="0"/>
    <s v="JM-15865"/>
    <s v="John Murray"/>
    <x v="1"/>
    <s v="United States"/>
    <x v="247"/>
    <x v="22"/>
    <n v="44312"/>
    <x v="3"/>
    <s v="OFF-ST-10002574"/>
    <x v="1"/>
    <x v="11"/>
    <s v="SAFCO Commercial Wire Shelving, Black"/>
    <x v="4717"/>
    <n v="2"/>
    <n v="0.2"/>
    <n v="-55.256"/>
  </r>
  <r>
    <x v="1"/>
    <s v="VG-21805"/>
    <s v="Vivek Grady"/>
    <x v="0"/>
    <s v="United States"/>
    <x v="0"/>
    <x v="0"/>
    <n v="60653"/>
    <x v="0"/>
    <s v="OFF-ST-10002574"/>
    <x v="1"/>
    <x v="11"/>
    <s v="SAFCO Commercial Wire Shelving, Black"/>
    <x v="4718"/>
    <n v="3"/>
    <n v="0.2"/>
    <n v="-82.884"/>
  </r>
  <r>
    <x v="1"/>
    <s v="ZC-21910"/>
    <s v="Zuschuss Carroll"/>
    <x v="1"/>
    <s v="United States"/>
    <x v="49"/>
    <x v="0"/>
    <n v="60505"/>
    <x v="0"/>
    <s v="OFF-ST-10002574"/>
    <x v="1"/>
    <x v="11"/>
    <s v="SAFCO Commercial Wire Shelving, Black"/>
    <x v="4717"/>
    <n v="2"/>
    <n v="0.2"/>
    <n v="-55.256"/>
  </r>
  <r>
    <x v="3"/>
    <s v="SC-20770"/>
    <s v="Stewart Carmichael"/>
    <x v="0"/>
    <s v="United States"/>
    <x v="18"/>
    <x v="13"/>
    <n v="19134"/>
    <x v="3"/>
    <s v="OFF-ST-10002574"/>
    <x v="1"/>
    <x v="11"/>
    <s v="SAFCO Commercial Wire Shelving, Black"/>
    <x v="4716"/>
    <n v="5"/>
    <n v="0.2"/>
    <n v="-138.13999999999999"/>
  </r>
  <r>
    <x v="1"/>
    <s v="TS-21505"/>
    <s v="Tony Sayre"/>
    <x v="1"/>
    <s v="United States"/>
    <x v="90"/>
    <x v="22"/>
    <n v="44105"/>
    <x v="3"/>
    <s v="OFF-ST-10002574"/>
    <x v="1"/>
    <x v="11"/>
    <s v="SAFCO Commercial Wire Shelving, Black"/>
    <x v="4718"/>
    <n v="3"/>
    <n v="0.2"/>
    <n v="-82.884"/>
  </r>
  <r>
    <x v="3"/>
    <s v="BB-10990"/>
    <s v="Barry Blumstein"/>
    <x v="0"/>
    <s v="United States"/>
    <x v="5"/>
    <x v="1"/>
    <n v="90036"/>
    <x v="1"/>
    <s v="OFF-ST-10002574"/>
    <x v="1"/>
    <x v="11"/>
    <s v="SAFCO Commercial Wire Shelving, Black"/>
    <x v="4719"/>
    <n v="2"/>
    <n v="0"/>
    <n v="0"/>
  </r>
  <r>
    <x v="1"/>
    <s v="DB-13555"/>
    <s v="Dorothy Badders"/>
    <x v="0"/>
    <s v="United States"/>
    <x v="36"/>
    <x v="21"/>
    <n v="42420"/>
    <x v="2"/>
    <s v="OFF-ST-10002574"/>
    <x v="1"/>
    <x v="11"/>
    <s v="SAFCO Commercial Wire Shelving, Black"/>
    <x v="4720"/>
    <n v="6"/>
    <n v="0"/>
    <n v="0"/>
  </r>
  <r>
    <x v="1"/>
    <s v="SM-20320"/>
    <s v="Sean Miller"/>
    <x v="2"/>
    <s v="United States"/>
    <x v="308"/>
    <x v="13"/>
    <n v="18103"/>
    <x v="3"/>
    <s v="OFF-ST-10002574"/>
    <x v="1"/>
    <x v="11"/>
    <s v="SAFCO Commercial Wire Shelving, Black"/>
    <x v="4721"/>
    <n v="6"/>
    <n v="0.2"/>
    <n v="-165.768"/>
  </r>
  <r>
    <x v="3"/>
    <s v="DK-13375"/>
    <s v="Dennis Kane"/>
    <x v="1"/>
    <s v="United States"/>
    <x v="127"/>
    <x v="13"/>
    <n v="17602"/>
    <x v="3"/>
    <s v="OFF-ST-10002574"/>
    <x v="1"/>
    <x v="11"/>
    <s v="SAFCO Commercial Wire Shelving, Black"/>
    <x v="4717"/>
    <n v="2"/>
    <n v="0.2"/>
    <n v="-55.256"/>
  </r>
  <r>
    <x v="1"/>
    <s v="DJ-13630"/>
    <s v="Doug Jacobs"/>
    <x v="1"/>
    <s v="United States"/>
    <x v="6"/>
    <x v="3"/>
    <n v="10024"/>
    <x v="3"/>
    <s v="OFF-ST-10002583"/>
    <x v="1"/>
    <x v="11"/>
    <s v="Fellowes Neat Ideas Storage Cubes"/>
    <x v="690"/>
    <n v="2"/>
    <n v="0"/>
    <n v="2.598399999999998"/>
  </r>
  <r>
    <x v="1"/>
    <s v="LC-17140"/>
    <s v="Logan Currie"/>
    <x v="1"/>
    <s v="United States"/>
    <x v="5"/>
    <x v="1"/>
    <n v="90032"/>
    <x v="1"/>
    <s v="OFF-ST-10002583"/>
    <x v="1"/>
    <x v="11"/>
    <s v="Fellowes Neat Ideas Storage Cubes"/>
    <x v="690"/>
    <n v="2"/>
    <n v="0"/>
    <n v="2.598399999999998"/>
  </r>
  <r>
    <x v="1"/>
    <s v="LS-16975"/>
    <s v="Lindsay Shagiari"/>
    <x v="2"/>
    <s v="United States"/>
    <x v="19"/>
    <x v="12"/>
    <n v="75081"/>
    <x v="0"/>
    <s v="OFF-ST-10002583"/>
    <x v="1"/>
    <x v="11"/>
    <s v="Fellowes Neat Ideas Storage Cubes"/>
    <x v="689"/>
    <n v="3"/>
    <n v="0.2"/>
    <n v="-15.590400000000002"/>
  </r>
  <r>
    <x v="2"/>
    <s v="SW-20245"/>
    <s v="Scot Wooten"/>
    <x v="1"/>
    <s v="United States"/>
    <x v="33"/>
    <x v="22"/>
    <n v="45503"/>
    <x v="3"/>
    <s v="OFF-ST-10002583"/>
    <x v="1"/>
    <x v="11"/>
    <s v="Fellowes Neat Ideas Storage Cubes"/>
    <x v="688"/>
    <n v="1"/>
    <n v="0.2"/>
    <n v="-5.1968000000000005"/>
  </r>
  <r>
    <x v="1"/>
    <s v="AA-10645"/>
    <s v="Anna Andreadi"/>
    <x v="1"/>
    <s v="United States"/>
    <x v="325"/>
    <x v="21"/>
    <n v="40324"/>
    <x v="2"/>
    <s v="OFF-ST-10002583"/>
    <x v="1"/>
    <x v="11"/>
    <s v="Fellowes Neat Ideas Storage Cubes"/>
    <x v="686"/>
    <n v="4"/>
    <n v="0"/>
    <n v="5.1967999999999961"/>
  </r>
  <r>
    <x v="1"/>
    <s v="FC-14335"/>
    <s v="Fred Chung"/>
    <x v="0"/>
    <s v="United States"/>
    <x v="18"/>
    <x v="13"/>
    <n v="19140"/>
    <x v="3"/>
    <s v="OFF-ST-10002583"/>
    <x v="1"/>
    <x v="11"/>
    <s v="Fellowes Neat Ideas Storage Cubes"/>
    <x v="923"/>
    <n v="2"/>
    <n v="0.2"/>
    <n v="-10.393600000000001"/>
  </r>
  <r>
    <x v="3"/>
    <s v="GA-14725"/>
    <s v="Guy Armstrong"/>
    <x v="1"/>
    <s v="United States"/>
    <x v="23"/>
    <x v="19"/>
    <n v="65203"/>
    <x v="0"/>
    <s v="OFF-ST-10002583"/>
    <x v="1"/>
    <x v="11"/>
    <s v="Fellowes Neat Ideas Storage Cubes"/>
    <x v="690"/>
    <n v="2"/>
    <n v="0"/>
    <n v="2.598399999999998"/>
  </r>
  <r>
    <x v="1"/>
    <s v="CS-12400"/>
    <s v="Christopher Schild"/>
    <x v="2"/>
    <s v="United States"/>
    <x v="11"/>
    <x v="8"/>
    <n v="98115"/>
    <x v="1"/>
    <s v="OFF-ST-10002615"/>
    <x v="1"/>
    <x v="11"/>
    <s v="Dual Level, Single-Width Filing Carts"/>
    <x v="4722"/>
    <n v="2"/>
    <n v="0"/>
    <n v="80.631200000000007"/>
  </r>
  <r>
    <x v="3"/>
    <s v="JG-15160"/>
    <s v="James Galang"/>
    <x v="1"/>
    <s v="United States"/>
    <x v="6"/>
    <x v="3"/>
    <n v="10024"/>
    <x v="3"/>
    <s v="OFF-ST-10002615"/>
    <x v="1"/>
    <x v="11"/>
    <s v="Dual Level, Single-Width Filing Carts"/>
    <x v="4723"/>
    <n v="3"/>
    <n v="0"/>
    <n v="120.94680000000001"/>
  </r>
  <r>
    <x v="1"/>
    <s v="JD-15895"/>
    <s v="Jonathan Doherty"/>
    <x v="0"/>
    <s v="United States"/>
    <x v="5"/>
    <x v="1"/>
    <n v="90045"/>
    <x v="1"/>
    <s v="OFF-ST-10002615"/>
    <x v="1"/>
    <x v="11"/>
    <s v="Dual Level, Single-Width Filing Carts"/>
    <x v="4724"/>
    <n v="7"/>
    <n v="0"/>
    <n v="282.20920000000001"/>
  </r>
  <r>
    <x v="1"/>
    <s v="YS-21880"/>
    <s v="Yana Sorensen"/>
    <x v="0"/>
    <s v="United States"/>
    <x v="79"/>
    <x v="4"/>
    <n v="19711"/>
    <x v="3"/>
    <s v="OFF-ST-10002615"/>
    <x v="1"/>
    <x v="11"/>
    <s v="Dual Level, Single-Width Filing Carts"/>
    <x v="4723"/>
    <n v="3"/>
    <n v="0"/>
    <n v="120.94680000000001"/>
  </r>
  <r>
    <x v="3"/>
    <s v="LD-17005"/>
    <s v="Lisa DeCherney"/>
    <x v="1"/>
    <s v="United States"/>
    <x v="6"/>
    <x v="3"/>
    <n v="10011"/>
    <x v="3"/>
    <s v="OFF-ST-10002615"/>
    <x v="1"/>
    <x v="11"/>
    <s v="Dual Level, Single-Width Filing Carts"/>
    <x v="4725"/>
    <n v="9"/>
    <n v="0"/>
    <n v="362.84040000000005"/>
  </r>
  <r>
    <x v="1"/>
    <s v="ND-18460"/>
    <s v="Neil Ducich"/>
    <x v="0"/>
    <s v="United States"/>
    <x v="375"/>
    <x v="3"/>
    <n v="10550"/>
    <x v="3"/>
    <s v="OFF-ST-10002615"/>
    <x v="1"/>
    <x v="11"/>
    <s v="Dual Level, Single-Width Filing Carts"/>
    <x v="4724"/>
    <n v="7"/>
    <n v="0"/>
    <n v="282.20920000000001"/>
  </r>
  <r>
    <x v="3"/>
    <s v="TS-21655"/>
    <s v="Trudy Schmidt"/>
    <x v="1"/>
    <s v="United States"/>
    <x v="130"/>
    <x v="12"/>
    <n v="79907"/>
    <x v="0"/>
    <s v="OFF-ST-10002615"/>
    <x v="1"/>
    <x v="11"/>
    <s v="Dual Level, Single-Width Filing Carts"/>
    <x v="4726"/>
    <n v="3"/>
    <n v="0.2"/>
    <n v="27.910800000000009"/>
  </r>
  <r>
    <x v="1"/>
    <s v="KD-16615"/>
    <s v="Ken Dana"/>
    <x v="0"/>
    <s v="United States"/>
    <x v="5"/>
    <x v="1"/>
    <n v="90032"/>
    <x v="1"/>
    <s v="OFF-ST-10002615"/>
    <x v="1"/>
    <x v="11"/>
    <s v="Dual Level, Single-Width Filing Carts"/>
    <x v="4722"/>
    <n v="2"/>
    <n v="0"/>
    <n v="80.631200000000007"/>
  </r>
  <r>
    <x v="3"/>
    <s v="SM-20950"/>
    <s v="Suzanne McNair"/>
    <x v="0"/>
    <s v="United States"/>
    <x v="6"/>
    <x v="3"/>
    <n v="10009"/>
    <x v="3"/>
    <s v="OFF-ST-10002615"/>
    <x v="1"/>
    <x v="11"/>
    <s v="Dual Level, Single-Width Filing Carts"/>
    <x v="4724"/>
    <n v="7"/>
    <n v="0"/>
    <n v="282.20920000000001"/>
  </r>
  <r>
    <x v="3"/>
    <s v="JP-15520"/>
    <s v="Jeremy Pistek"/>
    <x v="1"/>
    <s v="United States"/>
    <x v="2"/>
    <x v="1"/>
    <n v="94110"/>
    <x v="1"/>
    <s v="OFF-ST-10002743"/>
    <x v="1"/>
    <x v="11"/>
    <s v="SAFCO Boltless Steel Shelving"/>
    <x v="4727"/>
    <n v="3"/>
    <n v="0"/>
    <n v="3.4091999999999842"/>
  </r>
  <r>
    <x v="1"/>
    <s v="PO-19195"/>
    <s v="Phillina Ober"/>
    <x v="2"/>
    <s v="United States"/>
    <x v="183"/>
    <x v="0"/>
    <n v="60540"/>
    <x v="0"/>
    <s v="OFF-ST-10002743"/>
    <x v="1"/>
    <x v="11"/>
    <s v="SAFCO Boltless Steel Shelving"/>
    <x v="4728"/>
    <n v="3"/>
    <n v="0.2"/>
    <n v="-64.774800000000013"/>
  </r>
  <r>
    <x v="1"/>
    <s v="RW-19540"/>
    <s v="Rick Wilson"/>
    <x v="0"/>
    <s v="United States"/>
    <x v="34"/>
    <x v="20"/>
    <n v="85204"/>
    <x v="1"/>
    <s v="OFF-ST-10002743"/>
    <x v="1"/>
    <x v="11"/>
    <s v="SAFCO Boltless Steel Shelving"/>
    <x v="4729"/>
    <n v="4"/>
    <n v="0.2"/>
    <n v="-86.366400000000027"/>
  </r>
  <r>
    <x v="0"/>
    <s v="MD-17860"/>
    <s v="Michael Dominguez"/>
    <x v="0"/>
    <s v="United States"/>
    <x v="201"/>
    <x v="33"/>
    <n v="46203"/>
    <x v="0"/>
    <s v="OFF-ST-10002743"/>
    <x v="1"/>
    <x v="11"/>
    <s v="SAFCO Boltless Steel Shelving"/>
    <x v="4730"/>
    <n v="8"/>
    <n v="0"/>
    <n v="9.091199999999958"/>
  </r>
  <r>
    <x v="1"/>
    <s v="MH-18115"/>
    <s v="Mick Hernandez"/>
    <x v="2"/>
    <s v="United States"/>
    <x v="353"/>
    <x v="12"/>
    <n v="78577"/>
    <x v="0"/>
    <s v="OFF-ST-10002743"/>
    <x v="1"/>
    <x v="11"/>
    <s v="SAFCO Boltless Steel Shelving"/>
    <x v="4731"/>
    <n v="8"/>
    <n v="0.2"/>
    <n v="-172.73280000000005"/>
  </r>
  <r>
    <x v="1"/>
    <s v="EH-13765"/>
    <s v="Edward Hooks"/>
    <x v="0"/>
    <s v="United States"/>
    <x v="11"/>
    <x v="8"/>
    <n v="98103"/>
    <x v="1"/>
    <s v="OFF-ST-10002743"/>
    <x v="1"/>
    <x v="11"/>
    <s v="SAFCO Boltless Steel Shelving"/>
    <x v="4732"/>
    <n v="2"/>
    <n v="0"/>
    <n v="2.2727999999999895"/>
  </r>
  <r>
    <x v="0"/>
    <s v="DH-13075"/>
    <s v="Dave Hallsten"/>
    <x v="0"/>
    <s v="United States"/>
    <x v="111"/>
    <x v="1"/>
    <n v="94533"/>
    <x v="1"/>
    <s v="OFF-ST-10002743"/>
    <x v="1"/>
    <x v="11"/>
    <s v="SAFCO Boltless Steel Shelving"/>
    <x v="4733"/>
    <n v="7"/>
    <n v="0"/>
    <n v="7.9547999999999632"/>
  </r>
  <r>
    <x v="3"/>
    <s v="TG-21310"/>
    <s v="Toby Gnade"/>
    <x v="1"/>
    <s v="United States"/>
    <x v="34"/>
    <x v="20"/>
    <n v="85204"/>
    <x v="1"/>
    <s v="OFF-ST-10002743"/>
    <x v="1"/>
    <x v="11"/>
    <s v="SAFCO Boltless Steel Shelving"/>
    <x v="4728"/>
    <n v="3"/>
    <n v="0.2"/>
    <n v="-64.774800000000013"/>
  </r>
  <r>
    <x v="1"/>
    <s v="JM-15250"/>
    <s v="Janet Martin"/>
    <x v="1"/>
    <s v="United States"/>
    <x v="16"/>
    <x v="12"/>
    <n v="77340"/>
    <x v="0"/>
    <s v="OFF-ST-10002743"/>
    <x v="1"/>
    <x v="11"/>
    <s v="SAFCO Boltless Steel Shelving"/>
    <x v="4734"/>
    <n v="5"/>
    <n v="0.2"/>
    <n v="-107.95800000000004"/>
  </r>
  <r>
    <x v="1"/>
    <s v="CS-11950"/>
    <s v="Carlos Soltero"/>
    <x v="1"/>
    <s v="United States"/>
    <x v="5"/>
    <x v="1"/>
    <n v="90045"/>
    <x v="1"/>
    <s v="OFF-ST-10002743"/>
    <x v="1"/>
    <x v="11"/>
    <s v="SAFCO Boltless Steel Shelving"/>
    <x v="4727"/>
    <n v="3"/>
    <n v="0"/>
    <n v="3.4091999999999842"/>
  </r>
  <r>
    <x v="1"/>
    <s v="JD-15895"/>
    <s v="Jonathan Doherty"/>
    <x v="0"/>
    <s v="United States"/>
    <x v="150"/>
    <x v="16"/>
    <n v="7109"/>
    <x v="3"/>
    <s v="OFF-ST-10002756"/>
    <x v="1"/>
    <x v="11"/>
    <s v="Tennsco Stur-D-Stor Boltless Shelving, 5 Shelves, 24&quot; Deep, Sand"/>
    <x v="4735"/>
    <n v="8"/>
    <n v="0"/>
    <n v="10.824800000000096"/>
  </r>
  <r>
    <x v="3"/>
    <s v="DE-13255"/>
    <s v="Deanra Eno"/>
    <x v="2"/>
    <s v="United States"/>
    <x v="5"/>
    <x v="1"/>
    <n v="90004"/>
    <x v="1"/>
    <s v="OFF-ST-10002756"/>
    <x v="1"/>
    <x v="11"/>
    <s v="Tennsco Stur-D-Stor Boltless Shelving, 5 Shelves, 24&quot; Deep, Sand"/>
    <x v="4736"/>
    <n v="7"/>
    <n v="0"/>
    <n v="9.4717000000000837"/>
  </r>
  <r>
    <x v="3"/>
    <s v="DK-13225"/>
    <s v="Dean Katz"/>
    <x v="0"/>
    <s v="United States"/>
    <x v="2"/>
    <x v="1"/>
    <n v="94109"/>
    <x v="1"/>
    <s v="OFF-ST-10002756"/>
    <x v="1"/>
    <x v="11"/>
    <s v="Tennsco Stur-D-Stor Boltless Shelving, 5 Shelves, 24&quot; Deep, Sand"/>
    <x v="4737"/>
    <n v="5"/>
    <n v="0"/>
    <n v="6.7655000000000598"/>
  </r>
  <r>
    <x v="1"/>
    <s v="FH-14365"/>
    <s v="Fred Hopkins"/>
    <x v="0"/>
    <s v="United States"/>
    <x v="5"/>
    <x v="1"/>
    <n v="90008"/>
    <x v="1"/>
    <s v="OFF-ST-10002756"/>
    <x v="1"/>
    <x v="11"/>
    <s v="Tennsco Stur-D-Stor Boltless Shelving, 5 Shelves, 24&quot; Deep, Sand"/>
    <x v="4738"/>
    <n v="2"/>
    <n v="0"/>
    <n v="2.7062000000000239"/>
  </r>
  <r>
    <x v="1"/>
    <s v="BW-11065"/>
    <s v="Barry Weirich"/>
    <x v="1"/>
    <s v="United States"/>
    <x v="18"/>
    <x v="13"/>
    <n v="19120"/>
    <x v="3"/>
    <s v="OFF-ST-10002756"/>
    <x v="1"/>
    <x v="11"/>
    <s v="Tennsco Stur-D-Stor Boltless Shelving, 5 Shelves, 24&quot; Deep, Sand"/>
    <x v="4739"/>
    <n v="3"/>
    <n v="0.2"/>
    <n v="-77.126699999999971"/>
  </r>
  <r>
    <x v="1"/>
    <s v="AA-10645"/>
    <s v="Anna Andreadi"/>
    <x v="1"/>
    <s v="United States"/>
    <x v="84"/>
    <x v="30"/>
    <n v="73120"/>
    <x v="0"/>
    <s v="OFF-ST-10002756"/>
    <x v="1"/>
    <x v="11"/>
    <s v="Tennsco Stur-D-Stor Boltless Shelving, 5 Shelves, 24&quot; Deep, Sand"/>
    <x v="4740"/>
    <n v="4"/>
    <n v="0"/>
    <n v="5.4124000000000478"/>
  </r>
  <r>
    <x v="1"/>
    <s v="SH-19975"/>
    <s v="Sally Hughsby"/>
    <x v="0"/>
    <s v="United States"/>
    <x v="11"/>
    <x v="8"/>
    <n v="98105"/>
    <x v="1"/>
    <s v="OFF-ST-10002756"/>
    <x v="1"/>
    <x v="11"/>
    <s v="Tennsco Stur-D-Stor Boltless Shelving, 5 Shelves, 24&quot; Deep, Sand"/>
    <x v="4740"/>
    <n v="4"/>
    <n v="0"/>
    <n v="5.4124000000000478"/>
  </r>
  <r>
    <x v="3"/>
    <s v="CC-12670"/>
    <s v="Craig Carreira"/>
    <x v="1"/>
    <s v="United States"/>
    <x v="6"/>
    <x v="3"/>
    <n v="10009"/>
    <x v="3"/>
    <s v="OFF-ST-10002790"/>
    <x v="1"/>
    <x v="11"/>
    <s v="Safco Industrial Shelving"/>
    <x v="4741"/>
    <n v="3"/>
    <n v="0"/>
    <n v="6.6465000000000174"/>
  </r>
  <r>
    <x v="0"/>
    <s v="CK-12205"/>
    <s v="Chloris Kastensmidt"/>
    <x v="1"/>
    <s v="United States"/>
    <x v="19"/>
    <x v="12"/>
    <n v="75081"/>
    <x v="0"/>
    <s v="OFF-ST-10002790"/>
    <x v="1"/>
    <x v="11"/>
    <s v="Safco Industrial Shelving"/>
    <x v="4742"/>
    <n v="2"/>
    <n v="0.2"/>
    <n v="-25.108999999999988"/>
  </r>
  <r>
    <x v="1"/>
    <s v="BF-11170"/>
    <s v="Ben Ferrer"/>
    <x v="2"/>
    <s v="United States"/>
    <x v="224"/>
    <x v="26"/>
    <n v="1841"/>
    <x v="3"/>
    <s v="OFF-ST-10002790"/>
    <x v="1"/>
    <x v="11"/>
    <s v="Safco Industrial Shelving"/>
    <x v="4743"/>
    <n v="1"/>
    <n v="0"/>
    <n v="2.2155000000000058"/>
  </r>
  <r>
    <x v="3"/>
    <s v="KB-16315"/>
    <s v="Karl Braun"/>
    <x v="1"/>
    <s v="United States"/>
    <x v="90"/>
    <x v="22"/>
    <n v="44105"/>
    <x v="3"/>
    <s v="OFF-ST-10002790"/>
    <x v="1"/>
    <x v="11"/>
    <s v="Safco Industrial Shelving"/>
    <x v="4742"/>
    <n v="2"/>
    <n v="0.2"/>
    <n v="-25.108999999999988"/>
  </r>
  <r>
    <x v="3"/>
    <s v="TS-21610"/>
    <s v="Troy Staebel"/>
    <x v="1"/>
    <s v="United States"/>
    <x v="33"/>
    <x v="22"/>
    <n v="45503"/>
    <x v="3"/>
    <s v="OFF-ST-10002790"/>
    <x v="1"/>
    <x v="11"/>
    <s v="Safco Industrial Shelving"/>
    <x v="4744"/>
    <n v="5"/>
    <n v="0.2"/>
    <n v="-62.772499999999965"/>
  </r>
  <r>
    <x v="1"/>
    <s v="DR-12940"/>
    <s v="Daniel Raglin"/>
    <x v="2"/>
    <s v="United States"/>
    <x v="0"/>
    <x v="0"/>
    <n v="60610"/>
    <x v="0"/>
    <s v="OFF-ST-10002957"/>
    <x v="1"/>
    <x v="11"/>
    <s v="Sterilite Show Offs Storage Containers"/>
    <x v="2187"/>
    <n v="3"/>
    <n v="0.2"/>
    <n v="-3.1680000000000001"/>
  </r>
  <r>
    <x v="1"/>
    <s v="GH-14410"/>
    <s v="Gary Hansen"/>
    <x v="2"/>
    <s v="United States"/>
    <x v="2"/>
    <x v="1"/>
    <n v="94122"/>
    <x v="1"/>
    <s v="OFF-ST-10002957"/>
    <x v="1"/>
    <x v="11"/>
    <s v="Sterilite Show Offs Storage Containers"/>
    <x v="2751"/>
    <n v="5"/>
    <n v="0"/>
    <n v="0"/>
  </r>
  <r>
    <x v="1"/>
    <s v="Dl-13600"/>
    <s v="Dorris liebe"/>
    <x v="0"/>
    <s v="United States"/>
    <x v="11"/>
    <x v="8"/>
    <n v="98105"/>
    <x v="1"/>
    <s v="OFF-ST-10002957"/>
    <x v="1"/>
    <x v="11"/>
    <s v="Sterilite Show Offs Storage Containers"/>
    <x v="1096"/>
    <n v="3"/>
    <n v="0"/>
    <n v="0"/>
  </r>
  <r>
    <x v="3"/>
    <s v="AJ-10795"/>
    <s v="Anthony Johnson"/>
    <x v="0"/>
    <s v="United States"/>
    <x v="59"/>
    <x v="1"/>
    <n v="92307"/>
    <x v="1"/>
    <s v="OFF-ST-10002957"/>
    <x v="1"/>
    <x v="11"/>
    <s v="Sterilite Show Offs Storage Containers"/>
    <x v="1119"/>
    <n v="2"/>
    <n v="0"/>
    <n v="0"/>
  </r>
  <r>
    <x v="1"/>
    <s v="AS-10090"/>
    <s v="Adam Shillingsburg"/>
    <x v="1"/>
    <s v="United States"/>
    <x v="387"/>
    <x v="12"/>
    <n v="75061"/>
    <x v="0"/>
    <s v="OFF-ST-10002957"/>
    <x v="1"/>
    <x v="11"/>
    <s v="Sterilite Show Offs Storage Containers"/>
    <x v="2187"/>
    <n v="3"/>
    <n v="0.2"/>
    <n v="-3.1680000000000001"/>
  </r>
  <r>
    <x v="1"/>
    <s v="TS-21610"/>
    <s v="Troy Staebel"/>
    <x v="1"/>
    <s v="United States"/>
    <x v="97"/>
    <x v="20"/>
    <n v="85023"/>
    <x v="1"/>
    <s v="OFF-ST-10002974"/>
    <x v="1"/>
    <x v="11"/>
    <s v="Trav-L-File Heavy-Duty Shuttle II, Black"/>
    <x v="4745"/>
    <n v="7"/>
    <n v="0.2"/>
    <n v="30.498999999999981"/>
  </r>
  <r>
    <x v="1"/>
    <s v="NM-18445"/>
    <s v="Nathan Mautz"/>
    <x v="2"/>
    <s v="United States"/>
    <x v="6"/>
    <x v="3"/>
    <n v="10024"/>
    <x v="3"/>
    <s v="OFF-ST-10002974"/>
    <x v="1"/>
    <x v="11"/>
    <s v="Trav-L-File Heavy-Duty Shuttle II, Black"/>
    <x v="4746"/>
    <n v="1"/>
    <n v="0"/>
    <n v="13.070999999999998"/>
  </r>
  <r>
    <x v="1"/>
    <s v="CS-11950"/>
    <s v="Carlos Soltero"/>
    <x v="1"/>
    <s v="United States"/>
    <x v="0"/>
    <x v="0"/>
    <n v="60610"/>
    <x v="0"/>
    <s v="OFF-ST-10002974"/>
    <x v="1"/>
    <x v="11"/>
    <s v="Trav-L-File Heavy-Duty Shuttle II, Black"/>
    <x v="4747"/>
    <n v="2"/>
    <n v="0.2"/>
    <n v="8.7139999999999951"/>
  </r>
  <r>
    <x v="1"/>
    <s v="SC-20440"/>
    <s v="Shaun Chance"/>
    <x v="0"/>
    <s v="United States"/>
    <x v="49"/>
    <x v="7"/>
    <n v="80013"/>
    <x v="1"/>
    <s v="OFF-ST-10002974"/>
    <x v="1"/>
    <x v="11"/>
    <s v="Trav-L-File Heavy-Duty Shuttle II, Black"/>
    <x v="4748"/>
    <n v="4"/>
    <n v="0.2"/>
    <n v="17.42799999999999"/>
  </r>
  <r>
    <x v="1"/>
    <s v="RA-19285"/>
    <s v="Ralph Arnett"/>
    <x v="1"/>
    <s v="United States"/>
    <x v="5"/>
    <x v="1"/>
    <n v="90004"/>
    <x v="1"/>
    <s v="OFF-ST-10002974"/>
    <x v="1"/>
    <x v="11"/>
    <s v="Trav-L-File Heavy-Duty Shuttle II, Black"/>
    <x v="4749"/>
    <n v="5"/>
    <n v="0"/>
    <n v="65.35499999999999"/>
  </r>
  <r>
    <x v="0"/>
    <s v="WB-21850"/>
    <s v="William Brown"/>
    <x v="1"/>
    <s v="United States"/>
    <x v="5"/>
    <x v="1"/>
    <n v="90049"/>
    <x v="1"/>
    <s v="OFF-ST-10002974"/>
    <x v="1"/>
    <x v="11"/>
    <s v="Trav-L-File Heavy-Duty Shuttle II, Black"/>
    <x v="4750"/>
    <n v="3"/>
    <n v="0"/>
    <n v="39.212999999999994"/>
  </r>
  <r>
    <x v="0"/>
    <s v="AH-10210"/>
    <s v="Alan Hwang"/>
    <x v="1"/>
    <s v="United States"/>
    <x v="98"/>
    <x v="21"/>
    <n v="40214"/>
    <x v="2"/>
    <s v="OFF-ST-10002974"/>
    <x v="1"/>
    <x v="11"/>
    <s v="Trav-L-File Heavy-Duty Shuttle II, Black"/>
    <x v="4751"/>
    <n v="8"/>
    <n v="0"/>
    <n v="104.56799999999998"/>
  </r>
  <r>
    <x v="3"/>
    <s v="PK-19075"/>
    <s v="Pete Kriz"/>
    <x v="1"/>
    <s v="United States"/>
    <x v="15"/>
    <x v="6"/>
    <n v="48227"/>
    <x v="0"/>
    <s v="OFF-ST-10003058"/>
    <x v="1"/>
    <x v="11"/>
    <s v="Eldon Mobile Mega Data Cart  Mega Stackable  Add-On Trays"/>
    <x v="2235"/>
    <n v="3"/>
    <n v="0"/>
    <n v="20.575499999999998"/>
  </r>
  <r>
    <x v="3"/>
    <s v="RA-19915"/>
    <s v="Russell Applegate"/>
    <x v="1"/>
    <s v="United States"/>
    <x v="32"/>
    <x v="18"/>
    <n v="31907"/>
    <x v="2"/>
    <s v="OFF-ST-10003058"/>
    <x v="1"/>
    <x v="11"/>
    <s v="Eldon Mobile Mega Data Cart  Mega Stackable  Add-On Trays"/>
    <x v="4752"/>
    <n v="5"/>
    <n v="0"/>
    <n v="34.292499999999997"/>
  </r>
  <r>
    <x v="1"/>
    <s v="PF-19120"/>
    <s v="Peter Fuller"/>
    <x v="1"/>
    <s v="United States"/>
    <x v="6"/>
    <x v="3"/>
    <n v="10035"/>
    <x v="3"/>
    <s v="OFF-ST-10003058"/>
    <x v="1"/>
    <x v="11"/>
    <s v="Eldon Mobile Mega Data Cart  Mega Stackable  Add-On Trays"/>
    <x v="4753"/>
    <n v="4"/>
    <n v="0"/>
    <n v="27.433999999999997"/>
  </r>
  <r>
    <x v="0"/>
    <s v="MH-17785"/>
    <s v="Maya Herman"/>
    <x v="0"/>
    <s v="United States"/>
    <x v="6"/>
    <x v="3"/>
    <n v="10035"/>
    <x v="3"/>
    <s v="OFF-ST-10003058"/>
    <x v="1"/>
    <x v="11"/>
    <s v="Eldon Mobile Mega Data Cart  Mega Stackable  Add-On Trays"/>
    <x v="2235"/>
    <n v="3"/>
    <n v="0"/>
    <n v="20.575499999999998"/>
  </r>
  <r>
    <x v="3"/>
    <s v="NP-18325"/>
    <s v="Naresj Patel"/>
    <x v="1"/>
    <s v="United States"/>
    <x v="2"/>
    <x v="1"/>
    <n v="94122"/>
    <x v="1"/>
    <s v="OFF-ST-10003058"/>
    <x v="1"/>
    <x v="11"/>
    <s v="Eldon Mobile Mega Data Cart  Mega Stackable  Add-On Trays"/>
    <x v="4754"/>
    <n v="10"/>
    <n v="0"/>
    <n v="68.584999999999994"/>
  </r>
  <r>
    <x v="1"/>
    <s v="SV-20935"/>
    <s v="Susan Vittorini"/>
    <x v="1"/>
    <s v="United States"/>
    <x v="403"/>
    <x v="41"/>
    <n v="87105"/>
    <x v="1"/>
    <s v="OFF-ST-10003058"/>
    <x v="1"/>
    <x v="11"/>
    <s v="Eldon Mobile Mega Data Cart  Mega Stackable  Add-On Trays"/>
    <x v="4752"/>
    <n v="5"/>
    <n v="0"/>
    <n v="34.292499999999997"/>
  </r>
  <r>
    <x v="1"/>
    <s v="CS-12130"/>
    <s v="Chad Sievert"/>
    <x v="1"/>
    <s v="United States"/>
    <x v="11"/>
    <x v="8"/>
    <n v="98105"/>
    <x v="1"/>
    <s v="OFF-ST-10003123"/>
    <x v="1"/>
    <x v="11"/>
    <s v="Fellowes Bases and Tops For Staxonsteel/High-Stak Systems"/>
    <x v="4755"/>
    <n v="6"/>
    <n v="0"/>
    <n v="47.937599999999996"/>
  </r>
  <r>
    <x v="3"/>
    <s v="ST-20530"/>
    <s v="Shui Tom"/>
    <x v="1"/>
    <s v="United States"/>
    <x v="403"/>
    <x v="41"/>
    <n v="87105"/>
    <x v="1"/>
    <s v="OFF-ST-10003123"/>
    <x v="1"/>
    <x v="11"/>
    <s v="Fellowes Bases and Tops For Staxonsteel/High-Stak Systems"/>
    <x v="4756"/>
    <n v="1"/>
    <n v="0"/>
    <n v="7.9895999999999994"/>
  </r>
  <r>
    <x v="1"/>
    <s v="GH-14410"/>
    <s v="Gary Hansen"/>
    <x v="2"/>
    <s v="United States"/>
    <x v="26"/>
    <x v="16"/>
    <n v="8861"/>
    <x v="3"/>
    <s v="OFF-ST-10003123"/>
    <x v="1"/>
    <x v="11"/>
    <s v="Fellowes Bases and Tops For Staxonsteel/High-Stak Systems"/>
    <x v="4757"/>
    <n v="5"/>
    <n v="0"/>
    <n v="39.947999999999993"/>
  </r>
  <r>
    <x v="1"/>
    <s v="KD-16495"/>
    <s v="Keith Dawkins"/>
    <x v="0"/>
    <s v="United States"/>
    <x v="5"/>
    <x v="1"/>
    <n v="90036"/>
    <x v="1"/>
    <s v="OFF-ST-10003123"/>
    <x v="1"/>
    <x v="11"/>
    <s v="Fellowes Bases and Tops For Staxonsteel/High-Stak Systems"/>
    <x v="4758"/>
    <n v="3"/>
    <n v="0"/>
    <n v="23.968799999999998"/>
  </r>
  <r>
    <x v="1"/>
    <s v="XP-21865"/>
    <s v="Xylona Preis"/>
    <x v="1"/>
    <s v="United States"/>
    <x v="301"/>
    <x v="6"/>
    <n v="48185"/>
    <x v="0"/>
    <s v="OFF-ST-10003123"/>
    <x v="1"/>
    <x v="11"/>
    <s v="Fellowes Bases and Tops For Staxonsteel/High-Stak Systems"/>
    <x v="4759"/>
    <n v="2"/>
    <n v="0"/>
    <n v="15.979199999999999"/>
  </r>
  <r>
    <x v="1"/>
    <s v="BW-11110"/>
    <s v="Bart Watters"/>
    <x v="0"/>
    <s v="United States"/>
    <x v="6"/>
    <x v="3"/>
    <n v="10024"/>
    <x v="3"/>
    <s v="OFF-ST-10003123"/>
    <x v="1"/>
    <x v="11"/>
    <s v="Fellowes Bases and Tops For Staxonsteel/High-Stak Systems"/>
    <x v="4758"/>
    <n v="3"/>
    <n v="0"/>
    <n v="23.968799999999998"/>
  </r>
  <r>
    <x v="0"/>
    <s v="CC-12220"/>
    <s v="Chris Cortes"/>
    <x v="1"/>
    <s v="United States"/>
    <x v="11"/>
    <x v="8"/>
    <n v="98103"/>
    <x v="1"/>
    <s v="OFF-ST-10003123"/>
    <x v="1"/>
    <x v="11"/>
    <s v="Fellowes Bases and Tops For Staxonsteel/High-Stak Systems"/>
    <x v="4756"/>
    <n v="1"/>
    <n v="0"/>
    <n v="7.9895999999999994"/>
  </r>
  <r>
    <x v="3"/>
    <s v="GA-14515"/>
    <s v="George Ashbrook"/>
    <x v="1"/>
    <s v="United States"/>
    <x v="5"/>
    <x v="1"/>
    <n v="90004"/>
    <x v="1"/>
    <s v="OFF-ST-10003123"/>
    <x v="1"/>
    <x v="11"/>
    <s v="Fellowes Bases and Tops For Staxonsteel/High-Stak Systems"/>
    <x v="4758"/>
    <n v="3"/>
    <n v="0"/>
    <n v="23.968799999999998"/>
  </r>
  <r>
    <x v="2"/>
    <s v="BG-11695"/>
    <s v="Brooke Gillingham"/>
    <x v="0"/>
    <s v="United States"/>
    <x v="404"/>
    <x v="44"/>
    <n v="67846"/>
    <x v="0"/>
    <s v="OFF-ST-10003123"/>
    <x v="1"/>
    <x v="11"/>
    <s v="Fellowes Bases and Tops For Staxonsteel/High-Stak Systems"/>
    <x v="4756"/>
    <n v="1"/>
    <n v="0"/>
    <n v="7.9895999999999994"/>
  </r>
  <r>
    <x v="3"/>
    <s v="JL-15850"/>
    <s v="John Lucas"/>
    <x v="1"/>
    <s v="United States"/>
    <x v="17"/>
    <x v="12"/>
    <n v="77095"/>
    <x v="0"/>
    <s v="OFF-ST-10003123"/>
    <x v="1"/>
    <x v="11"/>
    <s v="Fellowes Bases and Tops For Staxonsteel/High-Stak Systems"/>
    <x v="4760"/>
    <n v="1"/>
    <n v="0.2"/>
    <n v="1.331599999999999"/>
  </r>
  <r>
    <x v="3"/>
    <s v="KH-16690"/>
    <s v="Kristen Hastings"/>
    <x v="0"/>
    <s v="United States"/>
    <x v="2"/>
    <x v="1"/>
    <n v="94110"/>
    <x v="1"/>
    <s v="OFF-ST-10003208"/>
    <x v="1"/>
    <x v="11"/>
    <s v="Adjustable Depth Letter/Legal Cart"/>
    <x v="4761"/>
    <n v="4"/>
    <n v="0"/>
    <n v="210.4935999999999"/>
  </r>
  <r>
    <x v="1"/>
    <s v="KD-16270"/>
    <s v="Karen Daniels"/>
    <x v="1"/>
    <s v="United States"/>
    <x v="342"/>
    <x v="3"/>
    <n v="10701"/>
    <x v="3"/>
    <s v="OFF-ST-10003208"/>
    <x v="1"/>
    <x v="11"/>
    <s v="Adjustable Depth Letter/Legal Cart"/>
    <x v="4762"/>
    <n v="2"/>
    <n v="0"/>
    <n v="105.24679999999995"/>
  </r>
  <r>
    <x v="1"/>
    <s v="DR-12940"/>
    <s v="Daniel Raglin"/>
    <x v="2"/>
    <s v="United States"/>
    <x v="54"/>
    <x v="26"/>
    <n v="2038"/>
    <x v="3"/>
    <s v="OFF-ST-10003208"/>
    <x v="1"/>
    <x v="11"/>
    <s v="Adjustable Depth Letter/Legal Cart"/>
    <x v="4763"/>
    <n v="6"/>
    <n v="0"/>
    <n v="315.74039999999985"/>
  </r>
  <r>
    <x v="3"/>
    <s v="BM-11650"/>
    <s v="Brian Moss"/>
    <x v="0"/>
    <s v="United States"/>
    <x v="23"/>
    <x v="15"/>
    <n v="21044"/>
    <x v="3"/>
    <s v="OFF-ST-10003208"/>
    <x v="1"/>
    <x v="11"/>
    <s v="Adjustable Depth Letter/Legal Cart"/>
    <x v="4764"/>
    <n v="9"/>
    <n v="0"/>
    <n v="473.61059999999975"/>
  </r>
  <r>
    <x v="3"/>
    <s v="BM-11650"/>
    <s v="Brian Moss"/>
    <x v="0"/>
    <s v="United States"/>
    <x v="23"/>
    <x v="15"/>
    <n v="21044"/>
    <x v="3"/>
    <s v="OFF-ST-10003208"/>
    <x v="1"/>
    <x v="11"/>
    <s v="Adjustable Depth Letter/Legal Cart"/>
    <x v="4765"/>
    <n v="3"/>
    <n v="0"/>
    <n v="157.87019999999993"/>
  </r>
  <r>
    <x v="1"/>
    <s v="Dp-13240"/>
    <s v="Dean percer"/>
    <x v="2"/>
    <s v="United States"/>
    <x v="217"/>
    <x v="9"/>
    <n v="28205"/>
    <x v="2"/>
    <s v="OFF-ST-10003208"/>
    <x v="1"/>
    <x v="11"/>
    <s v="Adjustable Depth Letter/Legal Cart"/>
    <x v="4766"/>
    <n v="4"/>
    <n v="0.2"/>
    <n v="65.325599999999895"/>
  </r>
  <r>
    <x v="1"/>
    <s v="RH-19600"/>
    <s v="Rob Haberlin"/>
    <x v="1"/>
    <s v="United States"/>
    <x v="204"/>
    <x v="0"/>
    <n v="60188"/>
    <x v="0"/>
    <s v="OFF-ST-10003208"/>
    <x v="1"/>
    <x v="11"/>
    <s v="Adjustable Depth Letter/Legal Cart"/>
    <x v="4767"/>
    <n v="3"/>
    <n v="0.2"/>
    <n v="48.994199999999921"/>
  </r>
  <r>
    <x v="1"/>
    <s v="GB-14575"/>
    <s v="Giulietta Baptist"/>
    <x v="1"/>
    <s v="United States"/>
    <x v="71"/>
    <x v="17"/>
    <n v="22204"/>
    <x v="2"/>
    <s v="OFF-ST-10003208"/>
    <x v="1"/>
    <x v="11"/>
    <s v="Adjustable Depth Letter/Legal Cart"/>
    <x v="4765"/>
    <n v="3"/>
    <n v="0"/>
    <n v="157.87019999999993"/>
  </r>
  <r>
    <x v="3"/>
    <s v="SC-20725"/>
    <s v="Steven Cartwright"/>
    <x v="1"/>
    <s v="United States"/>
    <x v="5"/>
    <x v="1"/>
    <n v="90045"/>
    <x v="1"/>
    <s v="OFF-ST-10003208"/>
    <x v="1"/>
    <x v="11"/>
    <s v="Adjustable Depth Letter/Legal Cart"/>
    <x v="4761"/>
    <n v="4"/>
    <n v="0"/>
    <n v="210.4935999999999"/>
  </r>
  <r>
    <x v="1"/>
    <s v="SH-20395"/>
    <s v="Shahid Hopkins"/>
    <x v="1"/>
    <s v="United States"/>
    <x v="2"/>
    <x v="1"/>
    <n v="94122"/>
    <x v="1"/>
    <s v="OFF-ST-10003208"/>
    <x v="1"/>
    <x v="11"/>
    <s v="Adjustable Depth Letter/Legal Cart"/>
    <x v="4762"/>
    <n v="2"/>
    <n v="0"/>
    <n v="105.24679999999995"/>
  </r>
  <r>
    <x v="3"/>
    <s v="MS-17710"/>
    <s v="Maurice Satty"/>
    <x v="1"/>
    <s v="United States"/>
    <x v="140"/>
    <x v="22"/>
    <n v="43402"/>
    <x v="3"/>
    <s v="OFF-ST-10003208"/>
    <x v="1"/>
    <x v="11"/>
    <s v="Adjustable Depth Letter/Legal Cart"/>
    <x v="4767"/>
    <n v="3"/>
    <n v="0.2"/>
    <n v="48.994199999999921"/>
  </r>
  <r>
    <x v="2"/>
    <s v="MH-17455"/>
    <s v="Mark Hamilton"/>
    <x v="1"/>
    <s v="United States"/>
    <x v="0"/>
    <x v="0"/>
    <n v="60623"/>
    <x v="0"/>
    <s v="OFF-ST-10003208"/>
    <x v="1"/>
    <x v="11"/>
    <s v="Adjustable Depth Letter/Legal Cart"/>
    <x v="4768"/>
    <n v="2"/>
    <n v="0.2"/>
    <n v="32.662799999999947"/>
  </r>
  <r>
    <x v="1"/>
    <s v="BK-11260"/>
    <s v="Berenike Kampe"/>
    <x v="1"/>
    <s v="United States"/>
    <x v="6"/>
    <x v="3"/>
    <n v="10035"/>
    <x v="3"/>
    <s v="OFF-ST-10003221"/>
    <x v="1"/>
    <x v="11"/>
    <s v="Staple magnet"/>
    <x v="897"/>
    <n v="2"/>
    <n v="0"/>
    <n v="5.7672000000000008"/>
  </r>
  <r>
    <x v="1"/>
    <s v="JF-15295"/>
    <s v="Jason Fortune-"/>
    <x v="1"/>
    <s v="United States"/>
    <x v="447"/>
    <x v="28"/>
    <n v="84321"/>
    <x v="1"/>
    <s v="OFF-ST-10003221"/>
    <x v="1"/>
    <x v="11"/>
    <s v="Staple magnet"/>
    <x v="897"/>
    <n v="2"/>
    <n v="0"/>
    <n v="5.7672000000000008"/>
  </r>
  <r>
    <x v="3"/>
    <s v="BN-11470"/>
    <s v="Brad Norvell"/>
    <x v="0"/>
    <s v="United States"/>
    <x v="289"/>
    <x v="1"/>
    <n v="94513"/>
    <x v="1"/>
    <s v="OFF-ST-10003221"/>
    <x v="1"/>
    <x v="11"/>
    <s v="Staple magnet"/>
    <x v="896"/>
    <n v="1"/>
    <n v="0"/>
    <n v="2.8836000000000004"/>
  </r>
  <r>
    <x v="1"/>
    <s v="ES-14080"/>
    <s v="Erin Smith"/>
    <x v="0"/>
    <s v="United States"/>
    <x v="512"/>
    <x v="10"/>
    <n v="32935"/>
    <x v="2"/>
    <s v="OFF-ST-10003282"/>
    <x v="1"/>
    <x v="11"/>
    <s v="Advantus 10-Drawer Portable Organizer, Chrome Metal Frame, Smoke Drawers"/>
    <x v="4769"/>
    <n v="2"/>
    <n v="0.2"/>
    <n v="9.5616000000000092"/>
  </r>
  <r>
    <x v="1"/>
    <s v="SP-20620"/>
    <s v="Stefania Perrino"/>
    <x v="0"/>
    <s v="United States"/>
    <x v="6"/>
    <x v="3"/>
    <n v="10011"/>
    <x v="3"/>
    <s v="OFF-ST-10003282"/>
    <x v="1"/>
    <x v="11"/>
    <s v="Advantus 10-Drawer Portable Organizer, Chrome Metal Frame, Smoke Drawers"/>
    <x v="4770"/>
    <n v="8"/>
    <n v="0"/>
    <n v="133.86240000000004"/>
  </r>
  <r>
    <x v="1"/>
    <s v="ME-17320"/>
    <s v="Maria Etezadi"/>
    <x v="2"/>
    <s v="United States"/>
    <x v="32"/>
    <x v="18"/>
    <n v="31907"/>
    <x v="2"/>
    <s v="OFF-ST-10003282"/>
    <x v="1"/>
    <x v="11"/>
    <s v="Advantus 10-Drawer Portable Organizer, Chrome Metal Frame, Smoke Drawers"/>
    <x v="4771"/>
    <n v="1"/>
    <n v="0"/>
    <n v="16.732800000000005"/>
  </r>
  <r>
    <x v="2"/>
    <s v="AG-10495"/>
    <s v="Andrew Gjertsen"/>
    <x v="0"/>
    <s v="United States"/>
    <x v="15"/>
    <x v="6"/>
    <n v="48234"/>
    <x v="0"/>
    <s v="OFF-ST-10003282"/>
    <x v="1"/>
    <x v="11"/>
    <s v="Advantus 10-Drawer Portable Organizer, Chrome Metal Frame, Smoke Drawers"/>
    <x v="4772"/>
    <n v="7"/>
    <n v="0"/>
    <n v="117.12960000000004"/>
  </r>
  <r>
    <x v="0"/>
    <s v="DB-13060"/>
    <s v="Dave Brooks"/>
    <x v="1"/>
    <s v="United States"/>
    <x v="202"/>
    <x v="26"/>
    <n v="1852"/>
    <x v="3"/>
    <s v="OFF-ST-10003306"/>
    <x v="1"/>
    <x v="11"/>
    <s v="Letter Size Cart"/>
    <x v="4773"/>
    <n v="5"/>
    <n v="0"/>
    <n v="207.14699999999993"/>
  </r>
  <r>
    <x v="1"/>
    <s v="JC-16105"/>
    <s v="Julie Creighton"/>
    <x v="0"/>
    <s v="United States"/>
    <x v="5"/>
    <x v="1"/>
    <n v="90045"/>
    <x v="1"/>
    <s v="OFF-ST-10003306"/>
    <x v="1"/>
    <x v="11"/>
    <s v="Letter Size Cart"/>
    <x v="4774"/>
    <n v="1"/>
    <n v="0"/>
    <n v="41.429399999999987"/>
  </r>
  <r>
    <x v="1"/>
    <s v="YS-21880"/>
    <s v="Yana Sorensen"/>
    <x v="0"/>
    <s v="United States"/>
    <x v="131"/>
    <x v="1"/>
    <n v="94601"/>
    <x v="1"/>
    <s v="OFF-ST-10003306"/>
    <x v="1"/>
    <x v="11"/>
    <s v="Letter Size Cart"/>
    <x v="4775"/>
    <n v="7"/>
    <n v="0"/>
    <n v="290.00579999999991"/>
  </r>
  <r>
    <x v="1"/>
    <s v="MK-18160"/>
    <s v="Mike Kennedy"/>
    <x v="1"/>
    <s v="United States"/>
    <x v="369"/>
    <x v="17"/>
    <n v="23602"/>
    <x v="2"/>
    <s v="OFF-ST-10003306"/>
    <x v="1"/>
    <x v="11"/>
    <s v="Letter Size Cart"/>
    <x v="4776"/>
    <n v="4"/>
    <n v="0"/>
    <n v="165.71759999999995"/>
  </r>
  <r>
    <x v="1"/>
    <s v="KM-16375"/>
    <s v="Katherine Murray"/>
    <x v="2"/>
    <s v="United States"/>
    <x v="19"/>
    <x v="12"/>
    <n v="75217"/>
    <x v="0"/>
    <s v="OFF-ST-10003306"/>
    <x v="1"/>
    <x v="11"/>
    <s v="Letter Size Cart"/>
    <x v="4777"/>
    <n v="3"/>
    <n v="0.2"/>
    <n v="38.572199999999953"/>
  </r>
  <r>
    <x v="3"/>
    <s v="SC-20695"/>
    <s v="Steve Chapman"/>
    <x v="0"/>
    <s v="United States"/>
    <x v="110"/>
    <x v="33"/>
    <n v="47374"/>
    <x v="0"/>
    <s v="OFF-ST-10003306"/>
    <x v="1"/>
    <x v="11"/>
    <s v="Letter Size Cart"/>
    <x v="4773"/>
    <n v="5"/>
    <n v="0"/>
    <n v="207.14699999999993"/>
  </r>
  <r>
    <x v="1"/>
    <s v="YS-21880"/>
    <s v="Yana Sorensen"/>
    <x v="0"/>
    <s v="United States"/>
    <x v="11"/>
    <x v="8"/>
    <n v="98103"/>
    <x v="1"/>
    <s v="OFF-ST-10003306"/>
    <x v="1"/>
    <x v="11"/>
    <s v="Letter Size Cart"/>
    <x v="4775"/>
    <n v="7"/>
    <n v="0"/>
    <n v="290.00579999999991"/>
  </r>
  <r>
    <x v="1"/>
    <s v="BS-11380"/>
    <s v="Bill Stewart"/>
    <x v="0"/>
    <s v="United States"/>
    <x v="29"/>
    <x v="7"/>
    <n v="80219"/>
    <x v="1"/>
    <s v="OFF-ST-10003306"/>
    <x v="1"/>
    <x v="11"/>
    <s v="Letter Size Cart"/>
    <x v="4778"/>
    <n v="1"/>
    <n v="0.2"/>
    <n v="12.857399999999984"/>
  </r>
  <r>
    <x v="1"/>
    <s v="EB-13840"/>
    <s v="Ellis Ballard"/>
    <x v="0"/>
    <s v="United States"/>
    <x v="6"/>
    <x v="3"/>
    <n v="10035"/>
    <x v="3"/>
    <s v="OFF-ST-10003324"/>
    <x v="1"/>
    <x v="11"/>
    <s v="Belkin OmniView SE Rackmount Kit"/>
    <x v="4779"/>
    <n v="6"/>
    <n v="0"/>
    <n v="0"/>
  </r>
  <r>
    <x v="1"/>
    <s v="MT-17815"/>
    <s v="Meg Tillman"/>
    <x v="1"/>
    <s v="United States"/>
    <x v="6"/>
    <x v="3"/>
    <n v="10009"/>
    <x v="3"/>
    <s v="OFF-ST-10003324"/>
    <x v="1"/>
    <x v="11"/>
    <s v="Belkin OmniView SE Rackmount Kit"/>
    <x v="4780"/>
    <n v="1"/>
    <n v="0"/>
    <n v="0"/>
  </r>
  <r>
    <x v="1"/>
    <s v="RA-19915"/>
    <s v="Russell Applegate"/>
    <x v="1"/>
    <s v="United States"/>
    <x v="17"/>
    <x v="12"/>
    <n v="77095"/>
    <x v="0"/>
    <s v="OFF-ST-10003327"/>
    <x v="1"/>
    <x v="11"/>
    <s v="Akro-Mils 12-Gallon Tote"/>
    <x v="2264"/>
    <n v="3"/>
    <n v="0.2"/>
    <n v="2.6810999999999954"/>
  </r>
  <r>
    <x v="0"/>
    <s v="LF-17185"/>
    <s v="Luke Foster"/>
    <x v="1"/>
    <s v="United States"/>
    <x v="234"/>
    <x v="1"/>
    <n v="90301"/>
    <x v="1"/>
    <s v="OFF-ST-10003327"/>
    <x v="1"/>
    <x v="11"/>
    <s v="Akro-Mils 12-Gallon Tote"/>
    <x v="2261"/>
    <n v="3"/>
    <n v="0"/>
    <n v="8.6390999999999956"/>
  </r>
  <r>
    <x v="1"/>
    <s v="RB-19465"/>
    <s v="Rick Bensley"/>
    <x v="2"/>
    <s v="United States"/>
    <x v="160"/>
    <x v="30"/>
    <n v="74133"/>
    <x v="0"/>
    <s v="OFF-ST-10003327"/>
    <x v="1"/>
    <x v="11"/>
    <s v="Akro-Mils 12-Gallon Tote"/>
    <x v="4781"/>
    <n v="2"/>
    <n v="0"/>
    <n v="5.7593999999999976"/>
  </r>
  <r>
    <x v="1"/>
    <s v="FA-14230"/>
    <s v="Frank Atkinson"/>
    <x v="0"/>
    <s v="United States"/>
    <x v="103"/>
    <x v="10"/>
    <n v="32839"/>
    <x v="2"/>
    <s v="OFF-ST-10003327"/>
    <x v="1"/>
    <x v="11"/>
    <s v="Akro-Mils 12-Gallon Tote"/>
    <x v="4782"/>
    <n v="5"/>
    <n v="0.2"/>
    <n v="4.4684999999999953"/>
  </r>
  <r>
    <x v="3"/>
    <s v="GM-14455"/>
    <s v="Gary Mitchum"/>
    <x v="2"/>
    <s v="United States"/>
    <x v="17"/>
    <x v="12"/>
    <n v="77095"/>
    <x v="0"/>
    <s v="OFF-ST-10003442"/>
    <x v="1"/>
    <x v="11"/>
    <s v="Eldon Portable Mobile Manager"/>
    <x v="4783"/>
    <n v="7"/>
    <n v="0.2"/>
    <n v="13.857199999999999"/>
  </r>
  <r>
    <x v="0"/>
    <s v="CD-12280"/>
    <s v="Christina DeMoss"/>
    <x v="1"/>
    <s v="United States"/>
    <x v="11"/>
    <x v="8"/>
    <n v="98105"/>
    <x v="1"/>
    <s v="OFF-ST-10003442"/>
    <x v="1"/>
    <x v="11"/>
    <s v="Eldon Portable Mobile Manager"/>
    <x v="4784"/>
    <n v="6"/>
    <n v="0"/>
    <n v="45.813600000000001"/>
  </r>
  <r>
    <x v="3"/>
    <s v="RK-19300"/>
    <s v="Ralph Kennedy"/>
    <x v="1"/>
    <s v="United States"/>
    <x v="471"/>
    <x v="33"/>
    <n v="46614"/>
    <x v="0"/>
    <s v="OFF-ST-10003442"/>
    <x v="1"/>
    <x v="11"/>
    <s v="Eldon Portable Mobile Manager"/>
    <x v="4785"/>
    <n v="5"/>
    <n v="0"/>
    <n v="38.177999999999997"/>
  </r>
  <r>
    <x v="1"/>
    <s v="BF-11005"/>
    <s v="Barry Franz"/>
    <x v="2"/>
    <s v="United States"/>
    <x v="116"/>
    <x v="1"/>
    <n v="91104"/>
    <x v="1"/>
    <s v="OFF-ST-10003442"/>
    <x v="1"/>
    <x v="11"/>
    <s v="Eldon Portable Mobile Manager"/>
    <x v="1324"/>
    <n v="2"/>
    <n v="0"/>
    <n v="15.2712"/>
  </r>
  <r>
    <x v="0"/>
    <s v="TS-21370"/>
    <s v="Todd Sumrall"/>
    <x v="0"/>
    <s v="United States"/>
    <x v="5"/>
    <x v="1"/>
    <n v="90049"/>
    <x v="1"/>
    <s v="OFF-ST-10003442"/>
    <x v="1"/>
    <x v="11"/>
    <s v="Eldon Portable Mobile Manager"/>
    <x v="4785"/>
    <n v="5"/>
    <n v="0"/>
    <n v="38.177999999999997"/>
  </r>
  <r>
    <x v="1"/>
    <s v="KH-16330"/>
    <s v="Katharine Harms"/>
    <x v="0"/>
    <s v="United States"/>
    <x v="151"/>
    <x v="0"/>
    <n v="61032"/>
    <x v="0"/>
    <s v="OFF-ST-10003442"/>
    <x v="1"/>
    <x v="11"/>
    <s v="Eldon Portable Mobile Manager"/>
    <x v="4786"/>
    <n v="2"/>
    <n v="0.2"/>
    <n v="3.9591999999999992"/>
  </r>
  <r>
    <x v="3"/>
    <s v="IM-15070"/>
    <s v="Irene Maddox"/>
    <x v="1"/>
    <s v="United States"/>
    <x v="1"/>
    <x v="1"/>
    <n v="92105"/>
    <x v="1"/>
    <s v="OFF-ST-10003442"/>
    <x v="1"/>
    <x v="11"/>
    <s v="Eldon Portable Mobile Manager"/>
    <x v="4787"/>
    <n v="3"/>
    <n v="0"/>
    <n v="22.9068"/>
  </r>
  <r>
    <x v="0"/>
    <s v="EC-14050"/>
    <s v="Erin Creighton"/>
    <x v="1"/>
    <s v="United States"/>
    <x v="2"/>
    <x v="1"/>
    <n v="94110"/>
    <x v="1"/>
    <s v="OFF-ST-10003442"/>
    <x v="1"/>
    <x v="11"/>
    <s v="Eldon Portable Mobile Manager"/>
    <x v="1324"/>
    <n v="2"/>
    <n v="0"/>
    <n v="15.2712"/>
  </r>
  <r>
    <x v="3"/>
    <s v="ER-13855"/>
    <s v="Elpida Rittenbach"/>
    <x v="0"/>
    <s v="United States"/>
    <x v="217"/>
    <x v="9"/>
    <n v="28205"/>
    <x v="2"/>
    <s v="OFF-ST-10003442"/>
    <x v="1"/>
    <x v="11"/>
    <s v="Eldon Portable Mobile Manager"/>
    <x v="4786"/>
    <n v="2"/>
    <n v="0.2"/>
    <n v="3.9591999999999992"/>
  </r>
  <r>
    <x v="3"/>
    <s v="DK-13150"/>
    <s v="David Kendrick"/>
    <x v="0"/>
    <s v="United States"/>
    <x v="121"/>
    <x v="0"/>
    <n v="62521"/>
    <x v="0"/>
    <s v="OFF-ST-10003455"/>
    <x v="1"/>
    <x v="11"/>
    <s v="Tenex File Box, Personal Filing Tote with Lid, Black"/>
    <x v="2858"/>
    <n v="2"/>
    <n v="0.2"/>
    <n v="1.8612000000000002"/>
  </r>
  <r>
    <x v="3"/>
    <s v="DB-13405"/>
    <s v="Denny Blanton"/>
    <x v="1"/>
    <s v="United States"/>
    <x v="6"/>
    <x v="3"/>
    <n v="10011"/>
    <x v="3"/>
    <s v="OFF-ST-10003455"/>
    <x v="1"/>
    <x v="11"/>
    <s v="Tenex File Box, Personal Filing Tote with Lid, Black"/>
    <x v="4575"/>
    <n v="3"/>
    <n v="0"/>
    <n v="12.097800000000001"/>
  </r>
  <r>
    <x v="0"/>
    <s v="JG-15805"/>
    <s v="John Grady"/>
    <x v="0"/>
    <s v="United States"/>
    <x v="121"/>
    <x v="0"/>
    <n v="62521"/>
    <x v="0"/>
    <s v="OFF-ST-10003455"/>
    <x v="1"/>
    <x v="11"/>
    <s v="Tenex File Box, Personal Filing Tote with Lid, Black"/>
    <x v="2862"/>
    <n v="4"/>
    <n v="0.2"/>
    <n v="3.7224000000000004"/>
  </r>
  <r>
    <x v="1"/>
    <s v="CK-12760"/>
    <s v="Cyma Kinney"/>
    <x v="0"/>
    <s v="United States"/>
    <x v="6"/>
    <x v="3"/>
    <n v="10011"/>
    <x v="3"/>
    <s v="OFF-ST-10003455"/>
    <x v="1"/>
    <x v="11"/>
    <s v="Tenex File Box, Personal Filing Tote with Lid, Black"/>
    <x v="4574"/>
    <n v="5"/>
    <n v="0"/>
    <n v="20.163000000000004"/>
  </r>
  <r>
    <x v="0"/>
    <s v="SZ-20035"/>
    <s v="Sam Zeldin"/>
    <x v="2"/>
    <s v="United States"/>
    <x v="2"/>
    <x v="1"/>
    <n v="94122"/>
    <x v="1"/>
    <s v="OFF-ST-10003455"/>
    <x v="1"/>
    <x v="11"/>
    <s v="Tenex File Box, Personal Filing Tote with Lid, Black"/>
    <x v="4575"/>
    <n v="3"/>
    <n v="0"/>
    <n v="12.097800000000001"/>
  </r>
  <r>
    <x v="1"/>
    <s v="JL-15835"/>
    <s v="John Lee"/>
    <x v="1"/>
    <s v="United States"/>
    <x v="32"/>
    <x v="22"/>
    <n v="43229"/>
    <x v="3"/>
    <s v="OFF-ST-10003455"/>
    <x v="1"/>
    <x v="11"/>
    <s v="Tenex File Box, Personal Filing Tote with Lid, Black"/>
    <x v="4788"/>
    <n v="5"/>
    <n v="0.2"/>
    <n v="4.6530000000000022"/>
  </r>
  <r>
    <x v="3"/>
    <s v="BC-11125"/>
    <s v="Becky Castell"/>
    <x v="2"/>
    <s v="United States"/>
    <x v="39"/>
    <x v="3"/>
    <n v="12180"/>
    <x v="3"/>
    <s v="OFF-ST-10003455"/>
    <x v="1"/>
    <x v="11"/>
    <s v="Tenex File Box, Personal Filing Tote with Lid, Black"/>
    <x v="4789"/>
    <n v="2"/>
    <n v="0"/>
    <n v="8.0652000000000008"/>
  </r>
  <r>
    <x v="1"/>
    <s v="AW-10930"/>
    <s v="Arthur Wiediger"/>
    <x v="2"/>
    <s v="United States"/>
    <x v="84"/>
    <x v="30"/>
    <n v="73120"/>
    <x v="0"/>
    <s v="OFF-ST-10003470"/>
    <x v="1"/>
    <x v="11"/>
    <s v="Tennsco Snap-Together Open Shelving Units, Starter Sets and Add-On Units"/>
    <x v="4790"/>
    <n v="4"/>
    <n v="0"/>
    <n v="55.895999999999958"/>
  </r>
  <r>
    <x v="3"/>
    <s v="MP-18175"/>
    <s v="Mike Pelletier"/>
    <x v="2"/>
    <s v="United States"/>
    <x v="6"/>
    <x v="3"/>
    <n v="10009"/>
    <x v="3"/>
    <s v="OFF-ST-10003470"/>
    <x v="1"/>
    <x v="11"/>
    <s v="Tennsco Snap-Together Open Shelving Units, Starter Sets and Add-On Units"/>
    <x v="4790"/>
    <n v="4"/>
    <n v="0"/>
    <n v="55.895999999999958"/>
  </r>
  <r>
    <x v="1"/>
    <s v="EH-13765"/>
    <s v="Edward Hooks"/>
    <x v="0"/>
    <s v="United States"/>
    <x v="11"/>
    <x v="8"/>
    <n v="98103"/>
    <x v="1"/>
    <s v="OFF-ST-10003470"/>
    <x v="1"/>
    <x v="11"/>
    <s v="Tennsco Snap-Together Open Shelving Units, Starter Sets and Add-On Units"/>
    <x v="4790"/>
    <n v="4"/>
    <n v="0"/>
    <n v="55.895999999999958"/>
  </r>
  <r>
    <x v="1"/>
    <s v="HG-15025"/>
    <s v="Hunter Glantz"/>
    <x v="1"/>
    <s v="United States"/>
    <x v="5"/>
    <x v="1"/>
    <n v="90032"/>
    <x v="1"/>
    <s v="OFF-ST-10003470"/>
    <x v="1"/>
    <x v="11"/>
    <s v="Tennsco Snap-Together Open Shelving Units, Starter Sets and Add-On Units"/>
    <x v="4790"/>
    <n v="4"/>
    <n v="0"/>
    <n v="55.895999999999958"/>
  </r>
  <r>
    <x v="1"/>
    <s v="TS-21655"/>
    <s v="Trudy Schmidt"/>
    <x v="1"/>
    <s v="United States"/>
    <x v="17"/>
    <x v="12"/>
    <n v="77070"/>
    <x v="0"/>
    <s v="OFF-ST-10003470"/>
    <x v="1"/>
    <x v="11"/>
    <s v="Tennsco Snap-Together Open Shelving Units, Starter Sets and Add-On Units"/>
    <x v="4791"/>
    <n v="3"/>
    <n v="0.2"/>
    <n v="-125.76600000000005"/>
  </r>
  <r>
    <x v="1"/>
    <s v="RD-19480"/>
    <s v="Rick Duston"/>
    <x v="1"/>
    <s v="United States"/>
    <x v="68"/>
    <x v="3"/>
    <n v="11561"/>
    <x v="3"/>
    <s v="OFF-ST-10003470"/>
    <x v="1"/>
    <x v="11"/>
    <s v="Tennsco Snap-Together Open Shelving Units, Starter Sets and Add-On Units"/>
    <x v="4792"/>
    <n v="6"/>
    <n v="0"/>
    <n v="83.843999999999937"/>
  </r>
  <r>
    <x v="1"/>
    <s v="RA-19885"/>
    <s v="Ruben Ausman"/>
    <x v="0"/>
    <s v="United States"/>
    <x v="5"/>
    <x v="1"/>
    <n v="90049"/>
    <x v="1"/>
    <s v="OFF-ST-10003479"/>
    <x v="1"/>
    <x v="11"/>
    <s v="Eldon Base for stackable storage shelf, platinum"/>
    <x v="1683"/>
    <n v="2"/>
    <n v="0"/>
    <n v="3.8939999999999912"/>
  </r>
  <r>
    <x v="1"/>
    <s v="JS-15940"/>
    <s v="Joni Sundaresam"/>
    <x v="2"/>
    <s v="United States"/>
    <x v="18"/>
    <x v="13"/>
    <n v="19134"/>
    <x v="3"/>
    <s v="OFF-ST-10003479"/>
    <x v="1"/>
    <x v="11"/>
    <s v="Eldon Base for stackable storage shelf, platinum"/>
    <x v="4793"/>
    <n v="4"/>
    <n v="0.2"/>
    <n v="-23.364000000000019"/>
  </r>
  <r>
    <x v="2"/>
    <s v="CM-12190"/>
    <s v="Charlotte Melton"/>
    <x v="1"/>
    <s v="United States"/>
    <x v="5"/>
    <x v="1"/>
    <n v="90004"/>
    <x v="1"/>
    <s v="OFF-ST-10003479"/>
    <x v="1"/>
    <x v="11"/>
    <s v="Eldon Base for stackable storage shelf, platinum"/>
    <x v="1683"/>
    <n v="2"/>
    <n v="0"/>
    <n v="3.8939999999999912"/>
  </r>
  <r>
    <x v="1"/>
    <s v="EH-13765"/>
    <s v="Edward Hooks"/>
    <x v="0"/>
    <s v="United States"/>
    <x v="18"/>
    <x v="13"/>
    <n v="19134"/>
    <x v="3"/>
    <s v="OFF-ST-10003479"/>
    <x v="1"/>
    <x v="11"/>
    <s v="Eldon Base for stackable storage shelf, platinum"/>
    <x v="4794"/>
    <n v="6"/>
    <n v="0.2"/>
    <n v="-35.046000000000028"/>
  </r>
  <r>
    <x v="1"/>
    <s v="PT-19090"/>
    <s v="Pete Takahito"/>
    <x v="1"/>
    <s v="United States"/>
    <x v="138"/>
    <x v="12"/>
    <n v="78207"/>
    <x v="0"/>
    <s v="OFF-ST-10003479"/>
    <x v="1"/>
    <x v="11"/>
    <s v="Eldon Base for stackable storage shelf, platinum"/>
    <x v="4795"/>
    <n v="3"/>
    <n v="0.2"/>
    <n v="-17.523000000000014"/>
  </r>
  <r>
    <x v="1"/>
    <s v="FH-14275"/>
    <s v="Frank Hawley"/>
    <x v="0"/>
    <s v="United States"/>
    <x v="369"/>
    <x v="17"/>
    <n v="23602"/>
    <x v="2"/>
    <s v="OFF-ST-10003479"/>
    <x v="1"/>
    <x v="11"/>
    <s v="Eldon Base for stackable storage shelf, platinum"/>
    <x v="4796"/>
    <n v="5"/>
    <n v="0"/>
    <n v="9.7349999999999781"/>
  </r>
  <r>
    <x v="0"/>
    <s v="LW-17215"/>
    <s v="Luke Weiss"/>
    <x v="1"/>
    <s v="United States"/>
    <x v="187"/>
    <x v="3"/>
    <n v="14609"/>
    <x v="3"/>
    <s v="OFF-ST-10003479"/>
    <x v="1"/>
    <x v="11"/>
    <s v="Eldon Base for stackable storage shelf, platinum"/>
    <x v="4797"/>
    <n v="3"/>
    <n v="0"/>
    <n v="5.8409999999999869"/>
  </r>
  <r>
    <x v="3"/>
    <s v="TB-21355"/>
    <s v="Todd Boyes"/>
    <x v="0"/>
    <s v="United States"/>
    <x v="17"/>
    <x v="12"/>
    <n v="77041"/>
    <x v="0"/>
    <s v="OFF-ST-10003572"/>
    <x v="1"/>
    <x v="11"/>
    <s v="Portfile Personal File Boxes"/>
    <x v="3409"/>
    <n v="1"/>
    <n v="0.2"/>
    <n v="1.0620000000000003"/>
  </r>
  <r>
    <x v="1"/>
    <s v="AA-10375"/>
    <s v="Allen Armold"/>
    <x v="1"/>
    <s v="United States"/>
    <x v="492"/>
    <x v="24"/>
    <n v="37087"/>
    <x v="2"/>
    <s v="OFF-ST-10003572"/>
    <x v="1"/>
    <x v="11"/>
    <s v="Portfile Personal File Boxes"/>
    <x v="4798"/>
    <n v="6"/>
    <n v="0.2"/>
    <n v="6.3719999999999999"/>
  </r>
  <r>
    <x v="2"/>
    <s v="SG-20080"/>
    <s v="Sandra Glassco"/>
    <x v="1"/>
    <s v="United States"/>
    <x v="46"/>
    <x v="1"/>
    <n v="92374"/>
    <x v="1"/>
    <s v="OFF-ST-10003638"/>
    <x v="1"/>
    <x v="11"/>
    <s v="Mobile Personal File Cube"/>
    <x v="4799"/>
    <n v="2"/>
    <n v="0"/>
    <n v="12.646799999999999"/>
  </r>
  <r>
    <x v="0"/>
    <s v="TP-21565"/>
    <s v="Tracy Poddar"/>
    <x v="0"/>
    <s v="United States"/>
    <x v="49"/>
    <x v="7"/>
    <n v="80013"/>
    <x v="1"/>
    <s v="OFF-ST-10003638"/>
    <x v="1"/>
    <x v="11"/>
    <s v="Mobile Personal File Cube"/>
    <x v="4800"/>
    <n v="9"/>
    <n v="0.2"/>
    <n v="14.754599999999996"/>
  </r>
  <r>
    <x v="1"/>
    <s v="RE-19450"/>
    <s v="Richard Eichhorn"/>
    <x v="1"/>
    <s v="United States"/>
    <x v="131"/>
    <x v="1"/>
    <n v="94601"/>
    <x v="1"/>
    <s v="OFF-ST-10003638"/>
    <x v="1"/>
    <x v="11"/>
    <s v="Mobile Personal File Cube"/>
    <x v="4801"/>
    <n v="3"/>
    <n v="0"/>
    <n v="18.970199999999998"/>
  </r>
  <r>
    <x v="3"/>
    <s v="RD-19900"/>
    <s v="Ruben Dartt"/>
    <x v="1"/>
    <s v="United States"/>
    <x v="2"/>
    <x v="1"/>
    <n v="94109"/>
    <x v="1"/>
    <s v="OFF-ST-10003638"/>
    <x v="1"/>
    <x v="11"/>
    <s v="Mobile Personal File Cube"/>
    <x v="4802"/>
    <n v="4"/>
    <n v="0"/>
    <n v="25.293599999999998"/>
  </r>
  <r>
    <x v="1"/>
    <s v="AG-10525"/>
    <s v="Andy Gerbode"/>
    <x v="0"/>
    <s v="United States"/>
    <x v="6"/>
    <x v="3"/>
    <n v="10011"/>
    <x v="3"/>
    <s v="OFF-ST-10003638"/>
    <x v="1"/>
    <x v="11"/>
    <s v="Mobile Personal File Cube"/>
    <x v="4801"/>
    <n v="3"/>
    <n v="0"/>
    <n v="18.970199999999998"/>
  </r>
  <r>
    <x v="3"/>
    <s v="SC-20770"/>
    <s v="Stewart Carmichael"/>
    <x v="0"/>
    <s v="United States"/>
    <x v="18"/>
    <x v="13"/>
    <n v="19134"/>
    <x v="3"/>
    <s v="OFF-ST-10003641"/>
    <x v="1"/>
    <x v="11"/>
    <s v="Space Solutions Industrial Galvanized Steel Shelving."/>
    <x v="4803"/>
    <n v="2"/>
    <n v="0.2"/>
    <n v="-28.367999999999984"/>
  </r>
  <r>
    <x v="3"/>
    <s v="DM-13525"/>
    <s v="Don Miller"/>
    <x v="0"/>
    <s v="United States"/>
    <x v="6"/>
    <x v="3"/>
    <n v="10035"/>
    <x v="3"/>
    <s v="OFF-ST-10003641"/>
    <x v="1"/>
    <x v="11"/>
    <s v="Space Solutions Industrial Galvanized Steel Shelving."/>
    <x v="4804"/>
    <n v="1"/>
    <n v="0"/>
    <n v="1.5760000000000076"/>
  </r>
  <r>
    <x v="0"/>
    <s v="MA-17995"/>
    <s v="Michelle Arnett"/>
    <x v="2"/>
    <s v="United States"/>
    <x v="110"/>
    <x v="17"/>
    <n v="23223"/>
    <x v="2"/>
    <s v="OFF-ST-10003641"/>
    <x v="1"/>
    <x v="11"/>
    <s v="Space Solutions Industrial Galvanized Steel Shelving."/>
    <x v="4805"/>
    <n v="4"/>
    <n v="0"/>
    <n v="6.3040000000000305"/>
  </r>
  <r>
    <x v="0"/>
    <s v="CS-12400"/>
    <s v="Christopher Schild"/>
    <x v="2"/>
    <s v="United States"/>
    <x v="0"/>
    <x v="0"/>
    <n v="60623"/>
    <x v="0"/>
    <s v="OFF-ST-10003656"/>
    <x v="1"/>
    <x v="11"/>
    <s v="Safco Industrial Wire Shelving"/>
    <x v="4806"/>
    <n v="3"/>
    <n v="0.2"/>
    <n v="-48.954900000000002"/>
  </r>
  <r>
    <x v="1"/>
    <s v="HA-14920"/>
    <s v="Helen Andreada"/>
    <x v="1"/>
    <s v="United States"/>
    <x v="116"/>
    <x v="1"/>
    <n v="91104"/>
    <x v="1"/>
    <s v="OFF-ST-10003656"/>
    <x v="1"/>
    <x v="11"/>
    <s v="Safco Industrial Wire Shelving"/>
    <x v="4807"/>
    <n v="7"/>
    <n v="0"/>
    <n v="20.157899999999998"/>
  </r>
  <r>
    <x v="1"/>
    <s v="CR-12580"/>
    <s v="Clay Rozendal"/>
    <x v="2"/>
    <s v="United States"/>
    <x v="137"/>
    <x v="0"/>
    <n v="60126"/>
    <x v="0"/>
    <s v="OFF-ST-10003656"/>
    <x v="1"/>
    <x v="11"/>
    <s v="Safco Industrial Wire Shelving"/>
    <x v="4806"/>
    <n v="3"/>
    <n v="0.2"/>
    <n v="-48.954900000000002"/>
  </r>
  <r>
    <x v="1"/>
    <s v="FO-14305"/>
    <s v="Frank Olsen"/>
    <x v="1"/>
    <s v="United States"/>
    <x v="19"/>
    <x v="12"/>
    <n v="75220"/>
    <x v="0"/>
    <s v="OFF-ST-10003656"/>
    <x v="1"/>
    <x v="11"/>
    <s v="Safco Industrial Wire Shelving"/>
    <x v="4808"/>
    <n v="2"/>
    <n v="0.2"/>
    <n v="-32.636600000000001"/>
  </r>
  <r>
    <x v="1"/>
    <s v="CS-11950"/>
    <s v="Carlos Soltero"/>
    <x v="1"/>
    <s v="United States"/>
    <x v="18"/>
    <x v="13"/>
    <n v="19140"/>
    <x v="3"/>
    <s v="OFF-ST-10003656"/>
    <x v="1"/>
    <x v="11"/>
    <s v="Safco Industrial Wire Shelving"/>
    <x v="4809"/>
    <n v="1"/>
    <n v="0.2"/>
    <n v="-16.318300000000001"/>
  </r>
  <r>
    <x v="1"/>
    <s v="JH-15820"/>
    <s v="John Huston"/>
    <x v="1"/>
    <s v="United States"/>
    <x v="0"/>
    <x v="0"/>
    <n v="60610"/>
    <x v="0"/>
    <s v="OFF-ST-10003692"/>
    <x v="1"/>
    <x v="11"/>
    <s v="Recycled Steel Personal File for Hanging File Folders"/>
    <x v="4810"/>
    <n v="5"/>
    <n v="0.2"/>
    <n v="14.307499999999997"/>
  </r>
  <r>
    <x v="0"/>
    <s v="LR-16915"/>
    <s v="Lena Radford"/>
    <x v="1"/>
    <s v="United States"/>
    <x v="5"/>
    <x v="1"/>
    <n v="90045"/>
    <x v="1"/>
    <s v="OFF-ST-10003692"/>
    <x v="1"/>
    <x v="11"/>
    <s v="Recycled Steel Personal File for Hanging File Folders"/>
    <x v="4811"/>
    <n v="2"/>
    <n v="0"/>
    <n v="28.614999999999995"/>
  </r>
  <r>
    <x v="1"/>
    <s v="EJ-13720"/>
    <s v="Ed Jacobs"/>
    <x v="1"/>
    <s v="United States"/>
    <x v="1"/>
    <x v="1"/>
    <n v="92037"/>
    <x v="1"/>
    <s v="OFF-ST-10003692"/>
    <x v="1"/>
    <x v="11"/>
    <s v="Recycled Steel Personal File for Hanging File Folders"/>
    <x v="4812"/>
    <n v="1"/>
    <n v="0"/>
    <n v="14.307499999999997"/>
  </r>
  <r>
    <x v="1"/>
    <s v="DB-13360"/>
    <s v="Dennis Bolton"/>
    <x v="2"/>
    <s v="United States"/>
    <x v="340"/>
    <x v="25"/>
    <n v="6708"/>
    <x v="3"/>
    <s v="OFF-ST-10003692"/>
    <x v="1"/>
    <x v="11"/>
    <s v="Recycled Steel Personal File for Hanging File Folders"/>
    <x v="4813"/>
    <n v="5"/>
    <n v="0"/>
    <n v="71.537499999999994"/>
  </r>
  <r>
    <x v="1"/>
    <s v="GW-14605"/>
    <s v="Giulietta Weimer"/>
    <x v="1"/>
    <s v="United States"/>
    <x v="17"/>
    <x v="12"/>
    <n v="77036"/>
    <x v="0"/>
    <s v="OFF-ST-10003692"/>
    <x v="1"/>
    <x v="11"/>
    <s v="Recycled Steel Personal File for Hanging File Folders"/>
    <x v="4814"/>
    <n v="3"/>
    <n v="0.2"/>
    <n v="8.5844999999999914"/>
  </r>
  <r>
    <x v="1"/>
    <s v="KM-16375"/>
    <s v="Katherine Murray"/>
    <x v="2"/>
    <s v="United States"/>
    <x v="17"/>
    <x v="12"/>
    <n v="77070"/>
    <x v="0"/>
    <s v="OFF-ST-10003692"/>
    <x v="1"/>
    <x v="11"/>
    <s v="Recycled Steel Personal File for Hanging File Folders"/>
    <x v="4810"/>
    <n v="5"/>
    <n v="0.2"/>
    <n v="14.307499999999997"/>
  </r>
  <r>
    <x v="3"/>
    <s v="RB-19795"/>
    <s v="Ross Baird"/>
    <x v="2"/>
    <s v="United States"/>
    <x v="217"/>
    <x v="9"/>
    <n v="28205"/>
    <x v="2"/>
    <s v="OFF-ST-10003716"/>
    <x v="1"/>
    <x v="11"/>
    <s v="Tennsco Double-Tier Lockers"/>
    <x v="4815"/>
    <n v="3"/>
    <n v="0.2"/>
    <n v="-47.254199999999997"/>
  </r>
  <r>
    <x v="1"/>
    <s v="NG-18430"/>
    <s v="Nathan Gelder"/>
    <x v="1"/>
    <s v="United States"/>
    <x v="176"/>
    <x v="12"/>
    <n v="78745"/>
    <x v="0"/>
    <s v="OFF-ST-10003716"/>
    <x v="1"/>
    <x v="11"/>
    <s v="Tennsco Double-Tier Lockers"/>
    <x v="4815"/>
    <n v="3"/>
    <n v="0.2"/>
    <n v="-47.254199999999997"/>
  </r>
  <r>
    <x v="1"/>
    <s v="AM-10705"/>
    <s v="Anne McFarland"/>
    <x v="1"/>
    <s v="United States"/>
    <x v="157"/>
    <x v="36"/>
    <n v="36830"/>
    <x v="2"/>
    <s v="OFF-ST-10003716"/>
    <x v="1"/>
    <x v="11"/>
    <s v="Tennsco Double-Tier Lockers"/>
    <x v="4816"/>
    <n v="4"/>
    <n v="0"/>
    <n v="117.0104"/>
  </r>
  <r>
    <x v="3"/>
    <s v="JK-16120"/>
    <s v="Julie Kriz"/>
    <x v="2"/>
    <s v="United States"/>
    <x v="6"/>
    <x v="3"/>
    <n v="10009"/>
    <x v="3"/>
    <s v="OFF-ST-10003716"/>
    <x v="1"/>
    <x v="11"/>
    <s v="Tennsco Double-Tier Lockers"/>
    <x v="4816"/>
    <n v="4"/>
    <n v="0"/>
    <n v="117.0104"/>
  </r>
  <r>
    <x v="3"/>
    <s v="MN-17935"/>
    <s v="Michael Nguyen"/>
    <x v="1"/>
    <s v="United States"/>
    <x v="128"/>
    <x v="24"/>
    <n v="38109"/>
    <x v="2"/>
    <s v="OFF-ST-10003716"/>
    <x v="1"/>
    <x v="11"/>
    <s v="Tennsco Double-Tier Lockers"/>
    <x v="4817"/>
    <n v="4"/>
    <n v="0.2"/>
    <n v="-63.005600000000015"/>
  </r>
  <r>
    <x v="1"/>
    <s v="PV-18985"/>
    <s v="Paul Van Hugh"/>
    <x v="2"/>
    <s v="United States"/>
    <x v="5"/>
    <x v="1"/>
    <n v="90036"/>
    <x v="1"/>
    <s v="OFF-ST-10003716"/>
    <x v="1"/>
    <x v="11"/>
    <s v="Tennsco Double-Tier Lockers"/>
    <x v="4818"/>
    <n v="7"/>
    <n v="0"/>
    <n v="204.76820000000001"/>
  </r>
  <r>
    <x v="1"/>
    <s v="MC-18100"/>
    <s v="Mick Crebagga"/>
    <x v="1"/>
    <s v="United States"/>
    <x v="261"/>
    <x v="0"/>
    <n v="61701"/>
    <x v="0"/>
    <s v="OFF-ST-10003716"/>
    <x v="1"/>
    <x v="11"/>
    <s v="Tennsco Double-Tier Lockers"/>
    <x v="4819"/>
    <n v="1"/>
    <n v="0.2"/>
    <n v="-15.751400000000004"/>
  </r>
  <r>
    <x v="0"/>
    <s v="JS-15880"/>
    <s v="John Stevenson"/>
    <x v="1"/>
    <s v="United States"/>
    <x v="101"/>
    <x v="18"/>
    <n v="30318"/>
    <x v="2"/>
    <s v="OFF-ST-10003716"/>
    <x v="1"/>
    <x v="11"/>
    <s v="Tennsco Double-Tier Lockers"/>
    <x v="4820"/>
    <n v="6"/>
    <n v="0"/>
    <n v="175.51560000000001"/>
  </r>
  <r>
    <x v="1"/>
    <s v="KH-16510"/>
    <s v="Keith Herrera"/>
    <x v="1"/>
    <s v="United States"/>
    <x v="71"/>
    <x v="17"/>
    <n v="22204"/>
    <x v="2"/>
    <s v="OFF-ST-10003716"/>
    <x v="1"/>
    <x v="11"/>
    <s v="Tennsco Double-Tier Lockers"/>
    <x v="4821"/>
    <n v="2"/>
    <n v="0"/>
    <n v="58.505200000000002"/>
  </r>
  <r>
    <x v="1"/>
    <s v="SJ-20125"/>
    <s v="Sanjit Jacobs"/>
    <x v="2"/>
    <s v="United States"/>
    <x v="54"/>
    <x v="24"/>
    <n v="37064"/>
    <x v="2"/>
    <s v="OFF-ST-10003716"/>
    <x v="1"/>
    <x v="11"/>
    <s v="Tennsco Double-Tier Lockers"/>
    <x v="4817"/>
    <n v="4"/>
    <n v="0.2"/>
    <n v="-63.005600000000015"/>
  </r>
  <r>
    <x v="1"/>
    <s v="BD-11725"/>
    <s v="Bruce Degenhardt"/>
    <x v="1"/>
    <s v="United States"/>
    <x v="32"/>
    <x v="18"/>
    <n v="31907"/>
    <x v="2"/>
    <s v="OFF-ST-10003716"/>
    <x v="1"/>
    <x v="11"/>
    <s v="Tennsco Double-Tier Lockers"/>
    <x v="4822"/>
    <n v="3"/>
    <n v="0"/>
    <n v="87.757800000000003"/>
  </r>
  <r>
    <x v="1"/>
    <s v="MD-17350"/>
    <s v="Maribeth Dona"/>
    <x v="1"/>
    <s v="United States"/>
    <x v="18"/>
    <x v="13"/>
    <n v="19143"/>
    <x v="3"/>
    <s v="OFF-ST-10003716"/>
    <x v="1"/>
    <x v="11"/>
    <s v="Tennsco Double-Tier Lockers"/>
    <x v="4823"/>
    <n v="6"/>
    <n v="0.2"/>
    <n v="-94.508399999999995"/>
  </r>
  <r>
    <x v="3"/>
    <s v="PF-19165"/>
    <s v="Philip Fox"/>
    <x v="1"/>
    <s v="United States"/>
    <x v="174"/>
    <x v="8"/>
    <n v="98502"/>
    <x v="1"/>
    <s v="OFF-ST-10003722"/>
    <x v="1"/>
    <x v="11"/>
    <s v="Project Tote Personal File"/>
    <x v="4824"/>
    <n v="1"/>
    <n v="0"/>
    <n v="4.068699999999998"/>
  </r>
  <r>
    <x v="1"/>
    <s v="BT-11680"/>
    <s v="Brian Thompson"/>
    <x v="1"/>
    <s v="United States"/>
    <x v="122"/>
    <x v="15"/>
    <n v="20735"/>
    <x v="3"/>
    <s v="OFF-ST-10003722"/>
    <x v="1"/>
    <x v="11"/>
    <s v="Project Tote Personal File"/>
    <x v="4825"/>
    <n v="7"/>
    <n v="0"/>
    <n v="28.480899999999984"/>
  </r>
  <r>
    <x v="1"/>
    <s v="JL-15835"/>
    <s v="John Lee"/>
    <x v="1"/>
    <s v="United States"/>
    <x v="217"/>
    <x v="9"/>
    <n v="28205"/>
    <x v="2"/>
    <s v="OFF-ST-10003722"/>
    <x v="1"/>
    <x v="11"/>
    <s v="Project Tote Personal File"/>
    <x v="4826"/>
    <n v="6"/>
    <n v="0.2"/>
    <n v="7.5761999999999894"/>
  </r>
  <r>
    <x v="1"/>
    <s v="FO-14305"/>
    <s v="Frank Olsen"/>
    <x v="1"/>
    <s v="United States"/>
    <x v="154"/>
    <x v="1"/>
    <n v="95823"/>
    <x v="1"/>
    <s v="OFF-ST-10003722"/>
    <x v="1"/>
    <x v="11"/>
    <s v="Project Tote Personal File"/>
    <x v="4824"/>
    <n v="1"/>
    <n v="0"/>
    <n v="4.068699999999998"/>
  </r>
  <r>
    <x v="1"/>
    <s v="ND-18460"/>
    <s v="Neil Ducich"/>
    <x v="0"/>
    <s v="United States"/>
    <x v="13"/>
    <x v="10"/>
    <n v="32216"/>
    <x v="2"/>
    <s v="OFF-ST-10003805"/>
    <x v="1"/>
    <x v="11"/>
    <s v="24 Capacity Maxi Data Binder Racks, Pearl"/>
    <x v="4827"/>
    <n v="8"/>
    <n v="0.2"/>
    <n v="84.219999999999857"/>
  </r>
  <r>
    <x v="3"/>
    <s v="RF-19345"/>
    <s v="Randy Ferguson"/>
    <x v="0"/>
    <s v="United States"/>
    <x v="221"/>
    <x v="18"/>
    <n v="30062"/>
    <x v="2"/>
    <s v="OFF-ST-10003805"/>
    <x v="1"/>
    <x v="11"/>
    <s v="24 Capacity Maxi Data Binder Racks, Pearl"/>
    <x v="4828"/>
    <n v="6"/>
    <n v="0"/>
    <n v="315.82499999999993"/>
  </r>
  <r>
    <x v="3"/>
    <s v="LS-16975"/>
    <s v="Lindsay Shagiari"/>
    <x v="2"/>
    <s v="United States"/>
    <x v="0"/>
    <x v="0"/>
    <n v="60653"/>
    <x v="0"/>
    <s v="OFF-ST-10003805"/>
    <x v="1"/>
    <x v="11"/>
    <s v="24 Capacity Maxi Data Binder Racks, Pearl"/>
    <x v="4829"/>
    <n v="3"/>
    <n v="0.2"/>
    <n v="31.582499999999953"/>
  </r>
  <r>
    <x v="1"/>
    <s v="EJ-14155"/>
    <s v="Eva Jacobs"/>
    <x v="1"/>
    <s v="United States"/>
    <x v="231"/>
    <x v="1"/>
    <n v="92704"/>
    <x v="1"/>
    <s v="OFF-ST-10003805"/>
    <x v="1"/>
    <x v="11"/>
    <s v="24 Capacity Maxi Data Binder Racks, Pearl"/>
    <x v="4830"/>
    <n v="2"/>
    <n v="0"/>
    <n v="105.27499999999998"/>
  </r>
  <r>
    <x v="1"/>
    <s v="BE-11335"/>
    <s v="Bill Eplett"/>
    <x v="2"/>
    <s v="United States"/>
    <x v="109"/>
    <x v="6"/>
    <n v="49201"/>
    <x v="0"/>
    <s v="OFF-ST-10003816"/>
    <x v="1"/>
    <x v="11"/>
    <s v="Fellowes High-Stak Drawer Files"/>
    <x v="4831"/>
    <n v="2"/>
    <n v="0"/>
    <n v="81.047399999999982"/>
  </r>
  <r>
    <x v="0"/>
    <s v="JE-15610"/>
    <s v="Jim Epp"/>
    <x v="0"/>
    <s v="United States"/>
    <x v="194"/>
    <x v="10"/>
    <n v="33801"/>
    <x v="2"/>
    <s v="OFF-ST-10003816"/>
    <x v="1"/>
    <x v="11"/>
    <s v="Fellowes High-Stak Drawer Files"/>
    <x v="4832"/>
    <n v="4"/>
    <n v="0.2"/>
    <n v="21.142799999999966"/>
  </r>
  <r>
    <x v="1"/>
    <s v="JF-15565"/>
    <s v="Jill Fjeld"/>
    <x v="1"/>
    <s v="United States"/>
    <x v="18"/>
    <x v="13"/>
    <n v="19120"/>
    <x v="3"/>
    <s v="OFF-ST-10003816"/>
    <x v="1"/>
    <x v="11"/>
    <s v="Fellowes High-Stak Drawer Files"/>
    <x v="4833"/>
    <n v="2"/>
    <n v="0.2"/>
    <n v="10.571399999999983"/>
  </r>
  <r>
    <x v="1"/>
    <s v="VT-21700"/>
    <s v="Valerie Takahito"/>
    <x v="2"/>
    <s v="United States"/>
    <x v="18"/>
    <x v="13"/>
    <n v="19143"/>
    <x v="3"/>
    <s v="OFF-ST-10003816"/>
    <x v="1"/>
    <x v="11"/>
    <s v="Fellowes High-Stak Drawer Files"/>
    <x v="4832"/>
    <n v="4"/>
    <n v="0.2"/>
    <n v="21.142799999999966"/>
  </r>
  <r>
    <x v="3"/>
    <s v="NC-18340"/>
    <s v="Nat Carroll"/>
    <x v="1"/>
    <s v="United States"/>
    <x v="400"/>
    <x v="48"/>
    <n v="58103"/>
    <x v="0"/>
    <s v="OFF-ST-10003816"/>
    <x v="1"/>
    <x v="11"/>
    <s v="Fellowes High-Stak Drawer Files"/>
    <x v="4834"/>
    <n v="4"/>
    <n v="0"/>
    <n v="162.09479999999996"/>
  </r>
  <r>
    <x v="3"/>
    <s v="DB-13615"/>
    <s v="Doug Bickford"/>
    <x v="1"/>
    <s v="United States"/>
    <x v="2"/>
    <x v="1"/>
    <n v="94110"/>
    <x v="1"/>
    <s v="OFF-ST-10003816"/>
    <x v="1"/>
    <x v="11"/>
    <s v="Fellowes High-Stak Drawer Files"/>
    <x v="4831"/>
    <n v="2"/>
    <n v="0"/>
    <n v="81.047399999999982"/>
  </r>
  <r>
    <x v="0"/>
    <s v="EJ-13720"/>
    <s v="Ed Jacobs"/>
    <x v="1"/>
    <s v="United States"/>
    <x v="18"/>
    <x v="13"/>
    <n v="19143"/>
    <x v="3"/>
    <s v="OFF-ST-10003816"/>
    <x v="1"/>
    <x v="11"/>
    <s v="Fellowes High-Stak Drawer Files"/>
    <x v="4835"/>
    <n v="3"/>
    <n v="0.2"/>
    <n v="15.857099999999974"/>
  </r>
  <r>
    <x v="1"/>
    <s v="RH-19555"/>
    <s v="Ritsa Hightower"/>
    <x v="1"/>
    <s v="United States"/>
    <x v="217"/>
    <x v="9"/>
    <n v="28205"/>
    <x v="2"/>
    <s v="OFF-ST-10003816"/>
    <x v="1"/>
    <x v="11"/>
    <s v="Fellowes High-Stak Drawer Files"/>
    <x v="4834"/>
    <n v="5"/>
    <n v="0.2"/>
    <n v="26.428499999999957"/>
  </r>
  <r>
    <x v="1"/>
    <s v="AB-10105"/>
    <s v="Adrian Barton"/>
    <x v="1"/>
    <s v="United States"/>
    <x v="6"/>
    <x v="3"/>
    <n v="10011"/>
    <x v="3"/>
    <s v="OFF-ST-10003994"/>
    <x v="1"/>
    <x v="11"/>
    <s v="Belkin 19&quot; Center-Weighted Shelf, Gray"/>
    <x v="4836"/>
    <n v="2"/>
    <n v="0"/>
    <n v="5.8979999999999961"/>
  </r>
  <r>
    <x v="3"/>
    <s v="MC-17575"/>
    <s v="Matt Collins"/>
    <x v="1"/>
    <s v="United States"/>
    <x v="11"/>
    <x v="8"/>
    <n v="98103"/>
    <x v="1"/>
    <s v="OFF-ST-10003994"/>
    <x v="1"/>
    <x v="11"/>
    <s v="Belkin 19&quot; Center-Weighted Shelf, Gray"/>
    <x v="4837"/>
    <n v="6"/>
    <n v="0"/>
    <n v="17.693999999999988"/>
  </r>
  <r>
    <x v="1"/>
    <s v="JK-15205"/>
    <s v="Jamie Kunitz"/>
    <x v="1"/>
    <s v="United States"/>
    <x v="230"/>
    <x v="22"/>
    <n v="43302"/>
    <x v="3"/>
    <s v="OFF-ST-10003994"/>
    <x v="1"/>
    <x v="11"/>
    <s v="Belkin 19&quot; Center-Weighted Shelf, Gray"/>
    <x v="4838"/>
    <n v="3"/>
    <n v="0.2"/>
    <n v="-26.541000000000004"/>
  </r>
  <r>
    <x v="1"/>
    <s v="JS-15595"/>
    <s v="Jill Stevenson"/>
    <x v="0"/>
    <s v="United States"/>
    <x v="0"/>
    <x v="0"/>
    <n v="60653"/>
    <x v="0"/>
    <s v="OFF-ST-10003994"/>
    <x v="1"/>
    <x v="11"/>
    <s v="Belkin 19&quot; Center-Weighted Shelf, Gray"/>
    <x v="4839"/>
    <n v="5"/>
    <n v="0.2"/>
    <n v="-44.235000000000007"/>
  </r>
  <r>
    <x v="1"/>
    <s v="GG-14650"/>
    <s v="Greg Guthrie"/>
    <x v="0"/>
    <s v="United States"/>
    <x v="5"/>
    <x v="1"/>
    <n v="90049"/>
    <x v="1"/>
    <s v="OFF-ST-10003996"/>
    <x v="1"/>
    <x v="11"/>
    <s v="Letter/Legal File Tote with Clear Snap-On Lid, Black Granite"/>
    <x v="4840"/>
    <n v="5"/>
    <n v="0"/>
    <n v="20.877999999999997"/>
  </r>
  <r>
    <x v="0"/>
    <s v="JE-15715"/>
    <s v="Joe Elijah"/>
    <x v="1"/>
    <s v="United States"/>
    <x v="90"/>
    <x v="22"/>
    <n v="44105"/>
    <x v="3"/>
    <s v="OFF-ST-10003996"/>
    <x v="1"/>
    <x v="11"/>
    <s v="Letter/Legal File Tote with Clear Snap-On Lid, Black Granite"/>
    <x v="4841"/>
    <n v="2"/>
    <n v="0.2"/>
    <n v="1.9271999999999991"/>
  </r>
  <r>
    <x v="3"/>
    <s v="PW-19030"/>
    <s v="Pauline Webber"/>
    <x v="0"/>
    <s v="United States"/>
    <x v="58"/>
    <x v="3"/>
    <n v="13601"/>
    <x v="3"/>
    <s v="OFF-ST-10003996"/>
    <x v="1"/>
    <x v="11"/>
    <s v="Letter/Legal File Tote with Clear Snap-On Lid, Black Granite"/>
    <x v="4842"/>
    <n v="6"/>
    <n v="0"/>
    <n v="25.053599999999996"/>
  </r>
  <r>
    <x v="3"/>
    <s v="SC-20230"/>
    <s v="Scot Coram"/>
    <x v="0"/>
    <s v="United States"/>
    <x v="11"/>
    <x v="8"/>
    <n v="98105"/>
    <x v="1"/>
    <s v="OFF-ST-10003996"/>
    <x v="1"/>
    <x v="11"/>
    <s v="Letter/Legal File Tote with Clear Snap-On Lid, Black Granite"/>
    <x v="4843"/>
    <n v="1"/>
    <n v="0"/>
    <n v="4.1755999999999993"/>
  </r>
  <r>
    <x v="1"/>
    <s v="JE-15745"/>
    <s v="Joel Eaton"/>
    <x v="1"/>
    <s v="United States"/>
    <x v="128"/>
    <x v="24"/>
    <n v="38109"/>
    <x v="2"/>
    <s v="OFF-ST-10004123"/>
    <x v="1"/>
    <x v="11"/>
    <s v="Safco Industrial Wire Shelving System"/>
    <x v="457"/>
    <n v="1"/>
    <n v="0.2"/>
    <n v="-18.196000000000002"/>
  </r>
  <r>
    <x v="3"/>
    <s v="DL-13315"/>
    <s v="Delfina Latchford"/>
    <x v="1"/>
    <s v="United States"/>
    <x v="6"/>
    <x v="3"/>
    <n v="10035"/>
    <x v="3"/>
    <s v="OFF-ST-10004123"/>
    <x v="1"/>
    <x v="11"/>
    <s v="Safco Industrial Wire Shelving System"/>
    <x v="1074"/>
    <n v="3"/>
    <n v="0"/>
    <n v="0"/>
  </r>
  <r>
    <x v="1"/>
    <s v="BN-11515"/>
    <s v="Bradley Nguyen"/>
    <x v="1"/>
    <s v="United States"/>
    <x v="6"/>
    <x v="3"/>
    <n v="10011"/>
    <x v="3"/>
    <s v="OFF-ST-10004123"/>
    <x v="1"/>
    <x v="11"/>
    <s v="Safco Industrial Wire Shelving System"/>
    <x v="4844"/>
    <n v="5"/>
    <n v="0"/>
    <n v="0"/>
  </r>
  <r>
    <x v="1"/>
    <s v="SC-20020"/>
    <s v="Sam Craven"/>
    <x v="1"/>
    <s v="United States"/>
    <x v="31"/>
    <x v="12"/>
    <n v="75023"/>
    <x v="0"/>
    <s v="OFF-ST-10004123"/>
    <x v="1"/>
    <x v="11"/>
    <s v="Safco Industrial Wire Shelving System"/>
    <x v="4845"/>
    <n v="7"/>
    <n v="0.2"/>
    <n v="-127.37200000000001"/>
  </r>
  <r>
    <x v="1"/>
    <s v="KH-16630"/>
    <s v="Ken Heidel"/>
    <x v="0"/>
    <s v="United States"/>
    <x v="122"/>
    <x v="15"/>
    <n v="20735"/>
    <x v="3"/>
    <s v="OFF-ST-10004123"/>
    <x v="1"/>
    <x v="11"/>
    <s v="Safco Industrial Wire Shelving System"/>
    <x v="4846"/>
    <n v="7"/>
    <n v="0"/>
    <n v="0"/>
  </r>
  <r>
    <x v="1"/>
    <s v="DK-12985"/>
    <s v="Darren Koutras"/>
    <x v="1"/>
    <s v="United States"/>
    <x v="240"/>
    <x v="24"/>
    <n v="37075"/>
    <x v="2"/>
    <s v="OFF-ST-10004123"/>
    <x v="1"/>
    <x v="11"/>
    <s v="Safco Industrial Wire Shelving System"/>
    <x v="459"/>
    <n v="3"/>
    <n v="0.2"/>
    <n v="-54.588000000000008"/>
  </r>
  <r>
    <x v="1"/>
    <s v="DO-13435"/>
    <s v="Denny Ordway"/>
    <x v="1"/>
    <s v="United States"/>
    <x v="6"/>
    <x v="3"/>
    <n v="10035"/>
    <x v="3"/>
    <s v="OFF-ST-10004123"/>
    <x v="1"/>
    <x v="11"/>
    <s v="Safco Industrial Wire Shelving System"/>
    <x v="1074"/>
    <n v="3"/>
    <n v="0"/>
    <n v="0"/>
  </r>
  <r>
    <x v="1"/>
    <s v="AF-10870"/>
    <s v="Art Ferguson"/>
    <x v="1"/>
    <s v="United States"/>
    <x v="0"/>
    <x v="0"/>
    <n v="60610"/>
    <x v="0"/>
    <s v="OFF-ST-10004123"/>
    <x v="1"/>
    <x v="11"/>
    <s v="Safco Industrial Wire Shelving System"/>
    <x v="457"/>
    <n v="1"/>
    <n v="0.2"/>
    <n v="-18.196000000000002"/>
  </r>
  <r>
    <x v="1"/>
    <s v="CA-12310"/>
    <s v="Christine Abelman"/>
    <x v="0"/>
    <s v="United States"/>
    <x v="319"/>
    <x v="22"/>
    <n v="45231"/>
    <x v="3"/>
    <s v="OFF-ST-10004180"/>
    <x v="1"/>
    <x v="11"/>
    <s v="Safco Commercial Shelving"/>
    <x v="4847"/>
    <n v="1"/>
    <n v="0.2"/>
    <n v="-7.4416000000000011"/>
  </r>
  <r>
    <x v="3"/>
    <s v="VM-21685"/>
    <s v="Valerie Mitchum"/>
    <x v="2"/>
    <s v="United States"/>
    <x v="11"/>
    <x v="8"/>
    <n v="98105"/>
    <x v="1"/>
    <s v="OFF-ST-10004180"/>
    <x v="1"/>
    <x v="11"/>
    <s v="Safco Commercial Shelving"/>
    <x v="4848"/>
    <n v="1"/>
    <n v="0"/>
    <n v="1.8603999999999985"/>
  </r>
  <r>
    <x v="1"/>
    <s v="JK-16120"/>
    <s v="Julie Kriz"/>
    <x v="2"/>
    <s v="United States"/>
    <x v="176"/>
    <x v="12"/>
    <n v="78745"/>
    <x v="0"/>
    <s v="OFF-ST-10004180"/>
    <x v="1"/>
    <x v="11"/>
    <s v="Safco Commercial Shelving"/>
    <x v="4849"/>
    <n v="2"/>
    <n v="0.2"/>
    <n v="-14.883200000000002"/>
  </r>
  <r>
    <x v="1"/>
    <s v="KB-16585"/>
    <s v="Ken Black"/>
    <x v="0"/>
    <s v="United States"/>
    <x v="3"/>
    <x v="2"/>
    <n v="70506"/>
    <x v="2"/>
    <s v="OFF-ST-10004180"/>
    <x v="1"/>
    <x v="11"/>
    <s v="Safco Commercial Shelving"/>
    <x v="4850"/>
    <n v="5"/>
    <n v="0"/>
    <n v="9.3019999999999925"/>
  </r>
  <r>
    <x v="1"/>
    <s v="JB-15400"/>
    <s v="Jennifer Braxton"/>
    <x v="0"/>
    <s v="United States"/>
    <x v="5"/>
    <x v="1"/>
    <n v="90049"/>
    <x v="1"/>
    <s v="OFF-ST-10004180"/>
    <x v="1"/>
    <x v="11"/>
    <s v="Safco Commercial Shelving"/>
    <x v="4851"/>
    <n v="2"/>
    <n v="0"/>
    <n v="3.720799999999997"/>
  </r>
  <r>
    <x v="1"/>
    <s v="PK-19075"/>
    <s v="Pete Kriz"/>
    <x v="1"/>
    <s v="United States"/>
    <x v="66"/>
    <x v="14"/>
    <n v="53711"/>
    <x v="0"/>
    <s v="OFF-ST-10004186"/>
    <x v="1"/>
    <x v="11"/>
    <s v="Stur-D-Stor Shelving, Vertical 5-Shelf: 72&quot;H x 36&quot;W x 18 1/2&quot;D"/>
    <x v="1000"/>
    <n v="6"/>
    <n v="0"/>
    <n v="13.317599999999999"/>
  </r>
  <r>
    <x v="1"/>
    <s v="EB-14110"/>
    <s v="Eugene Barchas"/>
    <x v="1"/>
    <s v="United States"/>
    <x v="20"/>
    <x v="1"/>
    <n v="95123"/>
    <x v="1"/>
    <s v="OFF-ST-10004186"/>
    <x v="1"/>
    <x v="11"/>
    <s v="Stur-D-Stor Shelving, Vertical 5-Shelf: 72&quot;H x 36&quot;W x 18 1/2&quot;D"/>
    <x v="474"/>
    <n v="3"/>
    <n v="0"/>
    <n v="6.6587999999999994"/>
  </r>
  <r>
    <x v="0"/>
    <s v="CM-12190"/>
    <s v="Charlotte Melton"/>
    <x v="1"/>
    <s v="United States"/>
    <x v="1"/>
    <x v="1"/>
    <n v="92105"/>
    <x v="1"/>
    <s v="OFF-ST-10004186"/>
    <x v="1"/>
    <x v="11"/>
    <s v="Stur-D-Stor Shelving, Vertical 5-Shelf: 72&quot;H x 36&quot;W x 18 1/2&quot;D"/>
    <x v="4547"/>
    <n v="4"/>
    <n v="0"/>
    <n v="8.8783999999999992"/>
  </r>
  <r>
    <x v="1"/>
    <s v="GB-14575"/>
    <s v="Giulietta Baptist"/>
    <x v="1"/>
    <s v="United States"/>
    <x v="23"/>
    <x v="35"/>
    <n v="29203"/>
    <x v="2"/>
    <s v="OFF-ST-10004186"/>
    <x v="1"/>
    <x v="11"/>
    <s v="Stur-D-Stor Shelving, Vertical 5-Shelf: 72&quot;H x 36&quot;W x 18 1/2&quot;D"/>
    <x v="4852"/>
    <n v="8"/>
    <n v="0"/>
    <n v="17.756799999999998"/>
  </r>
  <r>
    <x v="1"/>
    <s v="YS-21880"/>
    <s v="Yana Sorensen"/>
    <x v="0"/>
    <s v="United States"/>
    <x v="5"/>
    <x v="1"/>
    <n v="90036"/>
    <x v="1"/>
    <s v="OFF-ST-10004186"/>
    <x v="1"/>
    <x v="11"/>
    <s v="Stur-D-Stor Shelving, Vertical 5-Shelf: 72&quot;H x 36&quot;W x 18 1/2&quot;D"/>
    <x v="4853"/>
    <n v="2"/>
    <n v="0"/>
    <n v="4.4391999999999996"/>
  </r>
  <r>
    <x v="1"/>
    <s v="RD-19585"/>
    <s v="Rob Dowd"/>
    <x v="1"/>
    <s v="United States"/>
    <x v="36"/>
    <x v="21"/>
    <n v="42420"/>
    <x v="2"/>
    <s v="OFF-ST-10004258"/>
    <x v="1"/>
    <x v="11"/>
    <s v="Portable Personal File Box"/>
    <x v="4854"/>
    <n v="3"/>
    <n v="0"/>
    <n v="9.8901000000000039"/>
  </r>
  <r>
    <x v="1"/>
    <s v="CK-12760"/>
    <s v="Cyma Kinney"/>
    <x v="0"/>
    <s v="United States"/>
    <x v="6"/>
    <x v="3"/>
    <n v="10011"/>
    <x v="3"/>
    <s v="OFF-ST-10004258"/>
    <x v="1"/>
    <x v="11"/>
    <s v="Portable Personal File Box"/>
    <x v="4854"/>
    <n v="3"/>
    <n v="0"/>
    <n v="9.8901000000000039"/>
  </r>
  <r>
    <x v="1"/>
    <s v="MS-17365"/>
    <s v="Maribeth Schnelling"/>
    <x v="1"/>
    <s v="United States"/>
    <x v="378"/>
    <x v="14"/>
    <n v="54401"/>
    <x v="0"/>
    <s v="OFF-ST-10004258"/>
    <x v="1"/>
    <x v="11"/>
    <s v="Portable Personal File Box"/>
    <x v="4854"/>
    <n v="3"/>
    <n v="0"/>
    <n v="9.8901000000000039"/>
  </r>
  <r>
    <x v="3"/>
    <s v="AZ-10750"/>
    <s v="Annie Zypern"/>
    <x v="1"/>
    <s v="United States"/>
    <x v="6"/>
    <x v="3"/>
    <n v="10024"/>
    <x v="3"/>
    <s v="OFF-ST-10004258"/>
    <x v="1"/>
    <x v="11"/>
    <s v="Portable Personal File Box"/>
    <x v="4854"/>
    <n v="3"/>
    <n v="0"/>
    <n v="9.8901000000000039"/>
  </r>
  <r>
    <x v="1"/>
    <s v="JM-15265"/>
    <s v="Janet Molinari"/>
    <x v="0"/>
    <s v="United States"/>
    <x v="5"/>
    <x v="1"/>
    <n v="90036"/>
    <x v="1"/>
    <s v="OFF-ST-10004258"/>
    <x v="1"/>
    <x v="11"/>
    <s v="Portable Personal File Box"/>
    <x v="4855"/>
    <n v="4"/>
    <n v="0"/>
    <n v="13.186800000000005"/>
  </r>
  <r>
    <x v="3"/>
    <s v="BM-11785"/>
    <s v="Bryan Mills"/>
    <x v="1"/>
    <s v="United States"/>
    <x v="72"/>
    <x v="23"/>
    <n v="97301"/>
    <x v="1"/>
    <s v="OFF-ST-10004258"/>
    <x v="1"/>
    <x v="11"/>
    <s v="Portable Personal File Box"/>
    <x v="4856"/>
    <n v="3"/>
    <n v="0.2"/>
    <n v="2.5641000000000034"/>
  </r>
  <r>
    <x v="0"/>
    <s v="PS-19045"/>
    <s v="Penelope Sewall"/>
    <x v="2"/>
    <s v="United States"/>
    <x v="313"/>
    <x v="17"/>
    <n v="22801"/>
    <x v="2"/>
    <s v="OFF-ST-10004337"/>
    <x v="1"/>
    <x v="11"/>
    <s v="SAFCO Commercial Wire Shelving, 72h"/>
    <x v="4857"/>
    <n v="2"/>
    <n v="0"/>
    <n v="0"/>
  </r>
  <r>
    <x v="3"/>
    <s v="GG-14650"/>
    <s v="Greg Guthrie"/>
    <x v="0"/>
    <s v="United States"/>
    <x v="0"/>
    <x v="0"/>
    <n v="60623"/>
    <x v="0"/>
    <s v="OFF-ST-10004337"/>
    <x v="1"/>
    <x v="11"/>
    <s v="SAFCO Commercial Wire Shelving, 72h"/>
    <x v="4858"/>
    <n v="2"/>
    <n v="0.2"/>
    <n v="-24.496000000000002"/>
  </r>
  <r>
    <x v="1"/>
    <s v="LM-17065"/>
    <s v="Liz MacKendrick"/>
    <x v="1"/>
    <s v="United States"/>
    <x v="358"/>
    <x v="29"/>
    <n v="38671"/>
    <x v="2"/>
    <s v="OFF-ST-10004337"/>
    <x v="1"/>
    <x v="11"/>
    <s v="SAFCO Commercial Wire Shelving, 72h"/>
    <x v="4859"/>
    <n v="5"/>
    <n v="0"/>
    <n v="0"/>
  </r>
  <r>
    <x v="1"/>
    <s v="SD-20485"/>
    <s v="Shirley Daniels"/>
    <x v="2"/>
    <s v="United States"/>
    <x v="272"/>
    <x v="17"/>
    <n v="22304"/>
    <x v="2"/>
    <s v="OFF-ST-10004337"/>
    <x v="1"/>
    <x v="11"/>
    <s v="SAFCO Commercial Wire Shelving, 72h"/>
    <x v="4860"/>
    <n v="8"/>
    <n v="0"/>
    <n v="0"/>
  </r>
  <r>
    <x v="3"/>
    <s v="JD-15895"/>
    <s v="Jonathan Doherty"/>
    <x v="0"/>
    <s v="United States"/>
    <x v="6"/>
    <x v="3"/>
    <n v="10024"/>
    <x v="3"/>
    <s v="OFF-ST-10004337"/>
    <x v="1"/>
    <x v="11"/>
    <s v="SAFCO Commercial Wire Shelving, 72h"/>
    <x v="4861"/>
    <n v="7"/>
    <n v="0"/>
    <n v="0"/>
  </r>
  <r>
    <x v="1"/>
    <s v="PS-19045"/>
    <s v="Penelope Sewall"/>
    <x v="2"/>
    <s v="United States"/>
    <x v="217"/>
    <x v="9"/>
    <n v="28205"/>
    <x v="2"/>
    <s v="OFF-ST-10004340"/>
    <x v="1"/>
    <x v="11"/>
    <s v="Fellowes Mobile File Cart, Black"/>
    <x v="4862"/>
    <n v="7"/>
    <n v="0.2"/>
    <n v="30.468200000000024"/>
  </r>
  <r>
    <x v="1"/>
    <s v="AP-10915"/>
    <s v="Arthur Prichep"/>
    <x v="1"/>
    <s v="United States"/>
    <x v="5"/>
    <x v="1"/>
    <n v="90045"/>
    <x v="1"/>
    <s v="OFF-ST-10004340"/>
    <x v="1"/>
    <x v="11"/>
    <s v="Fellowes Mobile File Cart, Black"/>
    <x v="4863"/>
    <n v="1"/>
    <n v="0"/>
    <n v="16.788600000000002"/>
  </r>
  <r>
    <x v="0"/>
    <s v="VW-21775"/>
    <s v="Victoria Wilson"/>
    <x v="0"/>
    <s v="United States"/>
    <x v="2"/>
    <x v="1"/>
    <n v="94122"/>
    <x v="1"/>
    <s v="OFF-ST-10004340"/>
    <x v="1"/>
    <x v="11"/>
    <s v="Fellowes Mobile File Cart, Black"/>
    <x v="4864"/>
    <n v="9"/>
    <n v="0"/>
    <n v="151.09740000000002"/>
  </r>
  <r>
    <x v="1"/>
    <s v="SE-20110"/>
    <s v="Sanjit Engle"/>
    <x v="1"/>
    <s v="United States"/>
    <x v="172"/>
    <x v="1"/>
    <n v="92627"/>
    <x v="1"/>
    <s v="OFF-ST-10004340"/>
    <x v="1"/>
    <x v="11"/>
    <s v="Fellowes Mobile File Cart, Black"/>
    <x v="721"/>
    <n v="2"/>
    <n v="0"/>
    <n v="33.577200000000005"/>
  </r>
  <r>
    <x v="1"/>
    <s v="FG-14260"/>
    <s v="Frank Gastineau"/>
    <x v="2"/>
    <s v="United States"/>
    <x v="49"/>
    <x v="0"/>
    <n v="60505"/>
    <x v="0"/>
    <s v="OFF-ST-10004340"/>
    <x v="1"/>
    <x v="11"/>
    <s v="Fellowes Mobile File Cart, Black"/>
    <x v="4865"/>
    <n v="6"/>
    <n v="0.2"/>
    <n v="26.115600000000015"/>
  </r>
  <r>
    <x v="2"/>
    <s v="JG-15310"/>
    <s v="Jason Gross"/>
    <x v="0"/>
    <s v="United States"/>
    <x v="79"/>
    <x v="22"/>
    <n v="43055"/>
    <x v="3"/>
    <s v="OFF-ST-10004340"/>
    <x v="1"/>
    <x v="11"/>
    <s v="Fellowes Mobile File Cart, Black"/>
    <x v="4866"/>
    <n v="2"/>
    <n v="0.2"/>
    <n v="8.7052000000000049"/>
  </r>
  <r>
    <x v="3"/>
    <s v="EM-13960"/>
    <s v="Eric Murdock"/>
    <x v="1"/>
    <s v="United States"/>
    <x v="2"/>
    <x v="1"/>
    <n v="94109"/>
    <x v="1"/>
    <s v="OFF-ST-10004340"/>
    <x v="1"/>
    <x v="11"/>
    <s v="Fellowes Mobile File Cart, Black"/>
    <x v="724"/>
    <n v="3"/>
    <n v="0"/>
    <n v="50.365800000000007"/>
  </r>
  <r>
    <x v="1"/>
    <s v="AG-10270"/>
    <s v="Alejandro Grove"/>
    <x v="1"/>
    <s v="United States"/>
    <x v="236"/>
    <x v="42"/>
    <n v="68104"/>
    <x v="0"/>
    <s v="OFF-ST-10004340"/>
    <x v="1"/>
    <x v="11"/>
    <s v="Fellowes Mobile File Cart, Black"/>
    <x v="723"/>
    <n v="6"/>
    <n v="0"/>
    <n v="100.73160000000001"/>
  </r>
  <r>
    <x v="1"/>
    <s v="AZ-10750"/>
    <s v="Annie Zypern"/>
    <x v="1"/>
    <s v="United States"/>
    <x v="1"/>
    <x v="1"/>
    <n v="92037"/>
    <x v="1"/>
    <s v="OFF-ST-10004340"/>
    <x v="1"/>
    <x v="11"/>
    <s v="Fellowes Mobile File Cart, Black"/>
    <x v="724"/>
    <n v="3"/>
    <n v="0"/>
    <n v="50.365800000000007"/>
  </r>
  <r>
    <x v="3"/>
    <s v="EM-13825"/>
    <s v="Elizabeth Moffitt"/>
    <x v="0"/>
    <s v="United States"/>
    <x v="200"/>
    <x v="16"/>
    <n v="7501"/>
    <x v="3"/>
    <s v="OFF-ST-10004340"/>
    <x v="1"/>
    <x v="11"/>
    <s v="Fellowes Mobile File Cart, Black"/>
    <x v="4863"/>
    <n v="1"/>
    <n v="0"/>
    <n v="16.788600000000002"/>
  </r>
  <r>
    <x v="1"/>
    <s v="AD-10180"/>
    <s v="Alan Dominguez"/>
    <x v="2"/>
    <s v="United States"/>
    <x v="451"/>
    <x v="45"/>
    <n v="59405"/>
    <x v="1"/>
    <s v="OFF-ST-10004459"/>
    <x v="1"/>
    <x v="11"/>
    <s v="Tennsco Single-Tier Lockers"/>
    <x v="4867"/>
    <n v="3"/>
    <n v="0"/>
    <n v="56.300999999999988"/>
  </r>
  <r>
    <x v="3"/>
    <s v="DL-13495"/>
    <s v="Dionis Lloyd"/>
    <x v="0"/>
    <s v="United States"/>
    <x v="18"/>
    <x v="13"/>
    <n v="19120"/>
    <x v="3"/>
    <s v="OFF-ST-10004459"/>
    <x v="1"/>
    <x v="11"/>
    <s v="Tennsco Single-Tier Lockers"/>
    <x v="4868"/>
    <n v="6"/>
    <n v="0.2"/>
    <n v="-337.80600000000004"/>
  </r>
  <r>
    <x v="1"/>
    <s v="KL-16645"/>
    <s v="Ken Lonsdale"/>
    <x v="1"/>
    <s v="United States"/>
    <x v="6"/>
    <x v="3"/>
    <n v="10035"/>
    <x v="3"/>
    <s v="OFF-ST-10004459"/>
    <x v="1"/>
    <x v="11"/>
    <s v="Tennsco Single-Tier Lockers"/>
    <x v="4869"/>
    <n v="1"/>
    <n v="0"/>
    <n v="18.766999999999996"/>
  </r>
  <r>
    <x v="1"/>
    <s v="SM-20950"/>
    <s v="Suzanne McNair"/>
    <x v="0"/>
    <s v="United States"/>
    <x v="18"/>
    <x v="13"/>
    <n v="19134"/>
    <x v="3"/>
    <s v="OFF-ST-10004459"/>
    <x v="1"/>
    <x v="11"/>
    <s v="Tennsco Single-Tier Lockers"/>
    <x v="4868"/>
    <n v="6"/>
    <n v="0.2"/>
    <n v="-337.80600000000004"/>
  </r>
  <r>
    <x v="3"/>
    <s v="RF-19345"/>
    <s v="Randy Ferguson"/>
    <x v="0"/>
    <s v="United States"/>
    <x v="221"/>
    <x v="18"/>
    <n v="30062"/>
    <x v="2"/>
    <s v="OFF-ST-10004459"/>
    <x v="1"/>
    <x v="11"/>
    <s v="Tennsco Single-Tier Lockers"/>
    <x v="4867"/>
    <n v="3"/>
    <n v="0"/>
    <n v="56.300999999999988"/>
  </r>
  <r>
    <x v="1"/>
    <s v="LP-17095"/>
    <s v="Liz Preis"/>
    <x v="1"/>
    <s v="United States"/>
    <x v="3"/>
    <x v="33"/>
    <n v="47905"/>
    <x v="0"/>
    <s v="OFF-ST-10004459"/>
    <x v="1"/>
    <x v="11"/>
    <s v="Tennsco Single-Tier Lockers"/>
    <x v="4869"/>
    <n v="1"/>
    <n v="0"/>
    <n v="18.766999999999996"/>
  </r>
  <r>
    <x v="1"/>
    <s v="JD-15790"/>
    <s v="John Dryer"/>
    <x v="1"/>
    <s v="United States"/>
    <x v="13"/>
    <x v="10"/>
    <n v="32216"/>
    <x v="2"/>
    <s v="OFF-ST-10004459"/>
    <x v="1"/>
    <x v="11"/>
    <s v="Tennsco Single-Tier Lockers"/>
    <x v="4868"/>
    <n v="6"/>
    <n v="0.2"/>
    <n v="-337.80600000000004"/>
  </r>
  <r>
    <x v="2"/>
    <s v="YC-21895"/>
    <s v="Yoseph Carroll"/>
    <x v="0"/>
    <s v="United States"/>
    <x v="292"/>
    <x v="42"/>
    <n v="68025"/>
    <x v="0"/>
    <s v="OFF-ST-10004459"/>
    <x v="1"/>
    <x v="11"/>
    <s v="Tennsco Single-Tier Lockers"/>
    <x v="4870"/>
    <n v="2"/>
    <n v="0"/>
    <n v="37.533999999999992"/>
  </r>
  <r>
    <x v="1"/>
    <s v="AD-10180"/>
    <s v="Alan Dominguez"/>
    <x v="2"/>
    <s v="United States"/>
    <x v="451"/>
    <x v="45"/>
    <n v="59405"/>
    <x v="1"/>
    <s v="OFF-ST-10004507"/>
    <x v="1"/>
    <x v="11"/>
    <s v="Advantus Rolling Storage Box"/>
    <x v="4871"/>
    <n v="3"/>
    <n v="0"/>
    <n v="13.891499999999999"/>
  </r>
  <r>
    <x v="1"/>
    <s v="DJ-13630"/>
    <s v="Doug Jacobs"/>
    <x v="1"/>
    <s v="United States"/>
    <x v="6"/>
    <x v="3"/>
    <n v="10024"/>
    <x v="3"/>
    <s v="OFF-ST-10004507"/>
    <x v="1"/>
    <x v="11"/>
    <s v="Advantus Rolling Storage Box"/>
    <x v="4872"/>
    <n v="4"/>
    <n v="0"/>
    <n v="18.521999999999998"/>
  </r>
  <r>
    <x v="1"/>
    <s v="AB-10255"/>
    <s v="Alejandro Ballentine"/>
    <x v="2"/>
    <s v="United States"/>
    <x v="338"/>
    <x v="22"/>
    <n v="44052"/>
    <x v="3"/>
    <s v="OFF-ST-10004507"/>
    <x v="1"/>
    <x v="11"/>
    <s v="Advantus Rolling Storage Box"/>
    <x v="4873"/>
    <n v="2"/>
    <n v="0.2"/>
    <n v="2.4009999999999998"/>
  </r>
  <r>
    <x v="0"/>
    <s v="CP-12085"/>
    <s v="Cathy Prescott"/>
    <x v="0"/>
    <s v="United States"/>
    <x v="341"/>
    <x v="0"/>
    <n v="62301"/>
    <x v="0"/>
    <s v="OFF-ST-10004507"/>
    <x v="1"/>
    <x v="11"/>
    <s v="Advantus Rolling Storage Box"/>
    <x v="4873"/>
    <n v="2"/>
    <n v="0.2"/>
    <n v="2.4009999999999998"/>
  </r>
  <r>
    <x v="1"/>
    <s v="RH-19600"/>
    <s v="Rob Haberlin"/>
    <x v="1"/>
    <s v="United States"/>
    <x v="204"/>
    <x v="0"/>
    <n v="60188"/>
    <x v="0"/>
    <s v="OFF-ST-10004507"/>
    <x v="1"/>
    <x v="11"/>
    <s v="Advantus Rolling Storage Box"/>
    <x v="4872"/>
    <n v="5"/>
    <n v="0.2"/>
    <n v="6.0024999999999977"/>
  </r>
  <r>
    <x v="1"/>
    <s v="RB-19330"/>
    <s v="Randy Bradley"/>
    <x v="1"/>
    <s v="United States"/>
    <x v="176"/>
    <x v="12"/>
    <n v="78745"/>
    <x v="0"/>
    <s v="OFF-ST-10004507"/>
    <x v="1"/>
    <x v="11"/>
    <s v="Advantus Rolling Storage Box"/>
    <x v="4874"/>
    <n v="1"/>
    <n v="0.2"/>
    <n v="1.2004999999999999"/>
  </r>
  <r>
    <x v="1"/>
    <s v="KH-16690"/>
    <s v="Kristen Hastings"/>
    <x v="0"/>
    <s v="United States"/>
    <x v="264"/>
    <x v="5"/>
    <n v="2895"/>
    <x v="3"/>
    <s v="OFF-ST-10004507"/>
    <x v="1"/>
    <x v="11"/>
    <s v="Advantus Rolling Storage Box"/>
    <x v="4871"/>
    <n v="3"/>
    <n v="0"/>
    <n v="13.891499999999999"/>
  </r>
  <r>
    <x v="2"/>
    <s v="CM-12445"/>
    <s v="Chuck Magee"/>
    <x v="1"/>
    <s v="United States"/>
    <x v="46"/>
    <x v="1"/>
    <n v="92374"/>
    <x v="1"/>
    <s v="OFF-ST-10004507"/>
    <x v="1"/>
    <x v="11"/>
    <s v="Advantus Rolling Storage Box"/>
    <x v="4871"/>
    <n v="3"/>
    <n v="0"/>
    <n v="13.891499999999999"/>
  </r>
  <r>
    <x v="1"/>
    <s v="PK-19075"/>
    <s v="Pete Kriz"/>
    <x v="1"/>
    <s v="United States"/>
    <x v="6"/>
    <x v="3"/>
    <n v="10011"/>
    <x v="3"/>
    <s v="OFF-ST-10004507"/>
    <x v="1"/>
    <x v="11"/>
    <s v="Advantus Rolling Storage Box"/>
    <x v="4875"/>
    <n v="1"/>
    <n v="0"/>
    <n v="4.6304999999999996"/>
  </r>
  <r>
    <x v="1"/>
    <s v="CD-12790"/>
    <s v="Cynthia Delaney"/>
    <x v="2"/>
    <s v="United States"/>
    <x v="244"/>
    <x v="1"/>
    <n v="92553"/>
    <x v="1"/>
    <s v="OFF-ST-10004507"/>
    <x v="1"/>
    <x v="11"/>
    <s v="Advantus Rolling Storage Box"/>
    <x v="4871"/>
    <n v="3"/>
    <n v="0"/>
    <n v="13.891499999999999"/>
  </r>
  <r>
    <x v="0"/>
    <s v="EG-13900"/>
    <s v="Emily Grady"/>
    <x v="1"/>
    <s v="United States"/>
    <x v="173"/>
    <x v="3"/>
    <n v="11572"/>
    <x v="3"/>
    <s v="OFF-ST-10004634"/>
    <x v="1"/>
    <x v="11"/>
    <s v="Personal Folder Holder, Ebony"/>
    <x v="4876"/>
    <n v="3"/>
    <n v="0"/>
    <n v="10.088999999999999"/>
  </r>
  <r>
    <x v="3"/>
    <s v="SW-20755"/>
    <s v="Steven Ward"/>
    <x v="0"/>
    <s v="United States"/>
    <x v="6"/>
    <x v="3"/>
    <n v="10009"/>
    <x v="3"/>
    <s v="OFF-ST-10004634"/>
    <x v="1"/>
    <x v="11"/>
    <s v="Personal Folder Holder, Ebony"/>
    <x v="4877"/>
    <n v="1"/>
    <n v="0"/>
    <n v="3.3629999999999995"/>
  </r>
  <r>
    <x v="3"/>
    <s v="NG-18430"/>
    <s v="Nathan Gelder"/>
    <x v="1"/>
    <s v="United States"/>
    <x v="5"/>
    <x v="1"/>
    <n v="90008"/>
    <x v="1"/>
    <s v="OFF-ST-10004634"/>
    <x v="1"/>
    <x v="11"/>
    <s v="Personal Folder Holder, Ebony"/>
    <x v="4876"/>
    <n v="3"/>
    <n v="0"/>
    <n v="10.088999999999999"/>
  </r>
  <r>
    <x v="3"/>
    <s v="SV-20365"/>
    <s v="Seth Vernon"/>
    <x v="1"/>
    <s v="United States"/>
    <x v="17"/>
    <x v="12"/>
    <n v="77070"/>
    <x v="0"/>
    <s v="OFF-ST-10004634"/>
    <x v="1"/>
    <x v="11"/>
    <s v="Personal Folder Holder, Ebony"/>
    <x v="4878"/>
    <n v="5"/>
    <n v="0.2"/>
    <n v="5.6049999999999951"/>
  </r>
  <r>
    <x v="1"/>
    <s v="EM-14065"/>
    <s v="Erin Mull"/>
    <x v="1"/>
    <s v="United States"/>
    <x v="6"/>
    <x v="3"/>
    <n v="10009"/>
    <x v="3"/>
    <s v="OFF-ST-10004634"/>
    <x v="1"/>
    <x v="11"/>
    <s v="Personal Folder Holder, Ebony"/>
    <x v="4877"/>
    <n v="1"/>
    <n v="0"/>
    <n v="3.3629999999999995"/>
  </r>
  <r>
    <x v="0"/>
    <s v="PS-18760"/>
    <s v="Pamela Stobb"/>
    <x v="1"/>
    <s v="United States"/>
    <x v="180"/>
    <x v="26"/>
    <n v="1810"/>
    <x v="3"/>
    <s v="OFF-ST-10004634"/>
    <x v="1"/>
    <x v="11"/>
    <s v="Personal Folder Holder, Ebony"/>
    <x v="4877"/>
    <n v="1"/>
    <n v="0"/>
    <n v="3.3629999999999995"/>
  </r>
  <r>
    <x v="1"/>
    <s v="DR-12880"/>
    <s v="Dan Reichenbach"/>
    <x v="0"/>
    <s v="United States"/>
    <x v="0"/>
    <x v="0"/>
    <n v="60623"/>
    <x v="0"/>
    <s v="OFF-ST-10004804"/>
    <x v="1"/>
    <x v="11"/>
    <s v="Belkin 19&quot; Vented Equipment Shelf, Black"/>
    <x v="4879"/>
    <n v="2"/>
    <n v="0.2"/>
    <n v="-19.562399999999997"/>
  </r>
  <r>
    <x v="2"/>
    <s v="PP-18955"/>
    <s v="Paul Prost"/>
    <x v="2"/>
    <s v="United States"/>
    <x v="85"/>
    <x v="18"/>
    <n v="30080"/>
    <x v="2"/>
    <s v="OFF-ST-10004804"/>
    <x v="1"/>
    <x v="11"/>
    <s v="Belkin 19&quot; Vented Equipment Shelf, Black"/>
    <x v="4880"/>
    <n v="3"/>
    <n v="0"/>
    <n v="1.5444000000000031"/>
  </r>
  <r>
    <x v="0"/>
    <s v="SD-20485"/>
    <s v="Shirley Daniels"/>
    <x v="2"/>
    <s v="United States"/>
    <x v="0"/>
    <x v="0"/>
    <n v="60653"/>
    <x v="0"/>
    <s v="OFF-ST-10004804"/>
    <x v="1"/>
    <x v="11"/>
    <s v="Belkin 19&quot; Vented Equipment Shelf, Black"/>
    <x v="4881"/>
    <n v="4"/>
    <n v="0.2"/>
    <n v="-39.124799999999993"/>
  </r>
  <r>
    <x v="1"/>
    <s v="GH-14425"/>
    <s v="Gary Hwang"/>
    <x v="1"/>
    <s v="United States"/>
    <x v="149"/>
    <x v="20"/>
    <n v="85705"/>
    <x v="1"/>
    <s v="OFF-ST-10004804"/>
    <x v="1"/>
    <x v="11"/>
    <s v="Belkin 19&quot; Vented Equipment Shelf, Black"/>
    <x v="4882"/>
    <n v="6"/>
    <n v="0.2"/>
    <n v="-58.68719999999999"/>
  </r>
  <r>
    <x v="3"/>
    <s v="CL-11890"/>
    <s v="Carl Ludwig"/>
    <x v="1"/>
    <s v="United States"/>
    <x v="0"/>
    <x v="0"/>
    <n v="60623"/>
    <x v="0"/>
    <s v="OFF-ST-10004804"/>
    <x v="1"/>
    <x v="11"/>
    <s v="Belkin 19&quot; Vented Equipment Shelf, Black"/>
    <x v="4883"/>
    <n v="3"/>
    <n v="0.2"/>
    <n v="-29.343599999999995"/>
  </r>
  <r>
    <x v="1"/>
    <s v="JE-15745"/>
    <s v="Joel Eaton"/>
    <x v="1"/>
    <s v="United States"/>
    <x v="20"/>
    <x v="1"/>
    <n v="95123"/>
    <x v="1"/>
    <s v="OFF-ST-10004804"/>
    <x v="1"/>
    <x v="11"/>
    <s v="Belkin 19&quot; Vented Equipment Shelf, Black"/>
    <x v="4884"/>
    <n v="4"/>
    <n v="0"/>
    <n v="2.0592000000000041"/>
  </r>
  <r>
    <x v="1"/>
    <s v="JE-15745"/>
    <s v="Joel Eaton"/>
    <x v="1"/>
    <s v="United States"/>
    <x v="1"/>
    <x v="1"/>
    <n v="92037"/>
    <x v="1"/>
    <s v="OFF-ST-10004804"/>
    <x v="1"/>
    <x v="11"/>
    <s v="Belkin 19&quot; Vented Equipment Shelf, Black"/>
    <x v="4880"/>
    <n v="3"/>
    <n v="0"/>
    <n v="1.5444000000000031"/>
  </r>
  <r>
    <x v="1"/>
    <s v="FM-14215"/>
    <s v="Filia McAdams"/>
    <x v="0"/>
    <s v="United States"/>
    <x v="18"/>
    <x v="13"/>
    <n v="19140"/>
    <x v="3"/>
    <s v="OFF-ST-10004804"/>
    <x v="1"/>
    <x v="11"/>
    <s v="Belkin 19&quot; Vented Equipment Shelf, Black"/>
    <x v="4879"/>
    <n v="2"/>
    <n v="0.2"/>
    <n v="-19.562399999999997"/>
  </r>
  <r>
    <x v="1"/>
    <s v="PF-19120"/>
    <s v="Peter Fuller"/>
    <x v="1"/>
    <s v="United States"/>
    <x v="219"/>
    <x v="20"/>
    <n v="85234"/>
    <x v="1"/>
    <s v="OFF-ST-10004804"/>
    <x v="1"/>
    <x v="11"/>
    <s v="Belkin 19&quot; Vented Equipment Shelf, Black"/>
    <x v="4879"/>
    <n v="2"/>
    <n v="0.2"/>
    <n v="-19.562399999999997"/>
  </r>
  <r>
    <x v="3"/>
    <s v="TB-21400"/>
    <s v="Tom Boeckenhauer"/>
    <x v="1"/>
    <s v="United States"/>
    <x v="11"/>
    <x v="8"/>
    <n v="98103"/>
    <x v="1"/>
    <s v="OFF-ST-10004804"/>
    <x v="1"/>
    <x v="11"/>
    <s v="Belkin 19&quot; Vented Equipment Shelf, Black"/>
    <x v="4885"/>
    <n v="2"/>
    <n v="0"/>
    <n v="1.0296000000000021"/>
  </r>
  <r>
    <x v="1"/>
    <s v="PL-18925"/>
    <s v="Paul Lucas"/>
    <x v="2"/>
    <s v="United States"/>
    <x v="18"/>
    <x v="13"/>
    <n v="19140"/>
    <x v="3"/>
    <s v="OFF-ST-10004835"/>
    <x v="1"/>
    <x v="11"/>
    <s v="Plastic Stacking Crates &amp; Casters"/>
    <x v="2049"/>
    <n v="2"/>
    <n v="0.2"/>
    <n v="0.66959999999999997"/>
  </r>
  <r>
    <x v="1"/>
    <s v="SG-20890"/>
    <s v="Susan Gilcrest"/>
    <x v="0"/>
    <s v="United States"/>
    <x v="115"/>
    <x v="12"/>
    <n v="78501"/>
    <x v="0"/>
    <s v="OFF-ST-10004835"/>
    <x v="1"/>
    <x v="11"/>
    <s v="Plastic Stacking Crates &amp; Casters"/>
    <x v="2049"/>
    <n v="2"/>
    <n v="0.2"/>
    <n v="0.66959999999999997"/>
  </r>
  <r>
    <x v="0"/>
    <s v="PJ-19015"/>
    <s v="Pauline Johnson"/>
    <x v="1"/>
    <s v="United States"/>
    <x v="24"/>
    <x v="10"/>
    <n v="33180"/>
    <x v="2"/>
    <s v="OFF-ST-10004835"/>
    <x v="1"/>
    <x v="11"/>
    <s v="Plastic Stacking Crates &amp; Casters"/>
    <x v="3641"/>
    <n v="1"/>
    <n v="0.2"/>
    <n v="0.33479999999999999"/>
  </r>
  <r>
    <x v="0"/>
    <s v="RL-19615"/>
    <s v="Rob Lucas"/>
    <x v="1"/>
    <s v="United States"/>
    <x v="18"/>
    <x v="13"/>
    <n v="19120"/>
    <x v="3"/>
    <s v="OFF-ST-10004835"/>
    <x v="1"/>
    <x v="11"/>
    <s v="Plastic Stacking Crates &amp; Casters"/>
    <x v="2123"/>
    <n v="3"/>
    <n v="0.2"/>
    <n v="1.0044"/>
  </r>
  <r>
    <x v="1"/>
    <s v="BT-11530"/>
    <s v="Bradley Talbott"/>
    <x v="2"/>
    <s v="United States"/>
    <x v="6"/>
    <x v="3"/>
    <n v="10024"/>
    <x v="3"/>
    <s v="OFF-ST-10004946"/>
    <x v="1"/>
    <x v="11"/>
    <s v="Desktop 3-Pocket Hot File"/>
    <x v="4886"/>
    <n v="4"/>
    <n v="0"/>
    <n v="56.26400000000001"/>
  </r>
  <r>
    <x v="1"/>
    <s v="MH-17290"/>
    <s v="Marc Harrigan"/>
    <x v="2"/>
    <s v="United States"/>
    <x v="18"/>
    <x v="13"/>
    <n v="19140"/>
    <x v="3"/>
    <s v="OFF-ST-10004946"/>
    <x v="1"/>
    <x v="11"/>
    <s v="Desktop 3-Pocket Hot File"/>
    <x v="4887"/>
    <n v="1"/>
    <n v="0.2"/>
    <n v="3.2460000000000022"/>
  </r>
  <r>
    <x v="1"/>
    <s v="JD-15790"/>
    <s v="John Dryer"/>
    <x v="1"/>
    <s v="United States"/>
    <x v="412"/>
    <x v="12"/>
    <n v="75019"/>
    <x v="0"/>
    <s v="OFF-ST-10004950"/>
    <x v="1"/>
    <x v="11"/>
    <s v="Acco Perma 3000 Stacking Storage Drawers"/>
    <x v="1108"/>
    <n v="1"/>
    <n v="0.2"/>
    <n v="-0.20980000000000043"/>
  </r>
  <r>
    <x v="0"/>
    <s v="CS-12490"/>
    <s v="Cindy Schnelling"/>
    <x v="0"/>
    <s v="United States"/>
    <x v="513"/>
    <x v="12"/>
    <n v="77301"/>
    <x v="0"/>
    <s v="OFF-ST-10004950"/>
    <x v="1"/>
    <x v="11"/>
    <s v="Tenex Personal Filing Tote With Secure Closure Lid, Black/Frost"/>
    <x v="4888"/>
    <n v="9"/>
    <n v="0.2"/>
    <n v="6.9794999999999909"/>
  </r>
  <r>
    <x v="1"/>
    <s v="KH-16630"/>
    <s v="Ken Heidel"/>
    <x v="0"/>
    <s v="United States"/>
    <x v="122"/>
    <x v="15"/>
    <n v="20735"/>
    <x v="3"/>
    <s v="OFF-ST-10004950"/>
    <x v="1"/>
    <x v="11"/>
    <s v="Acco Perma 3000 Stacking Storage Drawers"/>
    <x v="936"/>
    <n v="2"/>
    <n v="0"/>
    <n v="7.9724000000000004"/>
  </r>
  <r>
    <x v="1"/>
    <s v="FH-14350"/>
    <s v="Fred Harton"/>
    <x v="1"/>
    <s v="United States"/>
    <x v="0"/>
    <x v="0"/>
    <n v="60623"/>
    <x v="0"/>
    <s v="OFF-ST-10004950"/>
    <x v="1"/>
    <x v="11"/>
    <s v="Tenex Personal Filing Tote With Secure Closure Lid, Black/Frost"/>
    <x v="2858"/>
    <n v="2"/>
    <n v="0.2"/>
    <n v="1.5509999999999984"/>
  </r>
  <r>
    <x v="1"/>
    <s v="DM-12955"/>
    <s v="Dario Medina"/>
    <x v="0"/>
    <s v="United States"/>
    <x v="34"/>
    <x v="20"/>
    <n v="85204"/>
    <x v="1"/>
    <s v="OFF-ST-10004950"/>
    <x v="1"/>
    <x v="11"/>
    <s v="Acco Perma 3000 Stacking Storage Drawers"/>
    <x v="3468"/>
    <n v="6"/>
    <n v="0.2"/>
    <n v="-1.2588000000000008"/>
  </r>
  <r>
    <x v="1"/>
    <s v="SC-20020"/>
    <s v="Sam Craven"/>
    <x v="1"/>
    <s v="United States"/>
    <x v="235"/>
    <x v="6"/>
    <n v="48640"/>
    <x v="0"/>
    <s v="OFF-ST-10004950"/>
    <x v="1"/>
    <x v="11"/>
    <s v="Acco Perma 3000 Stacking Storage Drawers"/>
    <x v="2950"/>
    <n v="3"/>
    <n v="0"/>
    <n v="11.958600000000001"/>
  </r>
  <r>
    <x v="2"/>
    <s v="SJ-20215"/>
    <s v="Sarah Jordon"/>
    <x v="1"/>
    <s v="United States"/>
    <x v="23"/>
    <x v="24"/>
    <n v="38401"/>
    <x v="2"/>
    <s v="OFF-ST-10004950"/>
    <x v="1"/>
    <x v="11"/>
    <s v="Acco Perma 3000 Stacking Storage Drawers"/>
    <x v="2949"/>
    <n v="4"/>
    <n v="0.2"/>
    <n v="-0.83920000000000172"/>
  </r>
  <r>
    <x v="0"/>
    <s v="BM-11575"/>
    <s v="Brendan Murry"/>
    <x v="0"/>
    <s v="United States"/>
    <x v="5"/>
    <x v="1"/>
    <n v="90045"/>
    <x v="1"/>
    <s v="OFF-ST-10004950"/>
    <x v="1"/>
    <x v="11"/>
    <s v="Tenex Personal Filing Tote With Secure Closure Lid, Black/Frost"/>
    <x v="4577"/>
    <n v="1"/>
    <n v="0"/>
    <n v="3.8774999999999995"/>
  </r>
  <r>
    <x v="3"/>
    <s v="GW-14605"/>
    <s v="Giulietta Weimer"/>
    <x v="1"/>
    <s v="United States"/>
    <x v="109"/>
    <x v="24"/>
    <n v="38301"/>
    <x v="2"/>
    <s v="OFF-ST-10004950"/>
    <x v="1"/>
    <x v="11"/>
    <s v="Tenex Personal Filing Tote With Secure Closure Lid, Black/Frost"/>
    <x v="4888"/>
    <n v="9"/>
    <n v="0.2"/>
    <n v="6.9794999999999909"/>
  </r>
  <r>
    <x v="1"/>
    <s v="KF-16285"/>
    <s v="Karen Ferguson"/>
    <x v="2"/>
    <s v="United States"/>
    <x v="75"/>
    <x v="18"/>
    <n v="30328"/>
    <x v="2"/>
    <s v="OFF-ST-10004950"/>
    <x v="1"/>
    <x v="11"/>
    <s v="Tenex Personal Filing Tote With Secure Closure Lid, Black/Frost"/>
    <x v="4577"/>
    <n v="1"/>
    <n v="0"/>
    <n v="3.8774999999999995"/>
  </r>
  <r>
    <x v="3"/>
    <s v="CC-12670"/>
    <s v="Craig Carreira"/>
    <x v="1"/>
    <s v="United States"/>
    <x v="185"/>
    <x v="10"/>
    <n v="33614"/>
    <x v="2"/>
    <s v="OFF-ST-10004950"/>
    <x v="1"/>
    <x v="11"/>
    <s v="Acco Perma 3000 Stacking Storage Drawers"/>
    <x v="2823"/>
    <n v="5"/>
    <n v="0.2"/>
    <n v="-1.049000000000003"/>
  </r>
  <r>
    <x v="1"/>
    <s v="MG-18145"/>
    <s v="Mike Gockenbach"/>
    <x v="1"/>
    <s v="United States"/>
    <x v="18"/>
    <x v="13"/>
    <n v="19134"/>
    <x v="3"/>
    <s v="OFF-ST-10004963"/>
    <x v="1"/>
    <x v="11"/>
    <s v="Eldon Gobal File Keepers"/>
    <x v="4889"/>
    <n v="3"/>
    <n v="0.2"/>
    <n v="-7.2672000000000043"/>
  </r>
  <r>
    <x v="0"/>
    <s v="RD-19810"/>
    <s v="Ross DeVincentis"/>
    <x v="2"/>
    <s v="United States"/>
    <x v="110"/>
    <x v="21"/>
    <n v="40475"/>
    <x v="2"/>
    <s v="OFF-ST-10004963"/>
    <x v="1"/>
    <x v="11"/>
    <s v="Eldon Gobal File Keepers"/>
    <x v="4639"/>
    <n v="7"/>
    <n v="0"/>
    <n v="4.2391999999999932"/>
  </r>
  <r>
    <x v="1"/>
    <s v="BN-11515"/>
    <s v="Bradley Nguyen"/>
    <x v="1"/>
    <s v="United States"/>
    <x v="11"/>
    <x v="8"/>
    <n v="98103"/>
    <x v="1"/>
    <s v="OFF-ST-10004963"/>
    <x v="1"/>
    <x v="11"/>
    <s v="Eldon Gobal File Keepers"/>
    <x v="4890"/>
    <n v="2"/>
    <n v="0"/>
    <n v="1.2111999999999981"/>
  </r>
  <r>
    <x v="3"/>
    <s v="JL-15835"/>
    <s v="John Lee"/>
    <x v="1"/>
    <s v="United States"/>
    <x v="110"/>
    <x v="21"/>
    <n v="40475"/>
    <x v="2"/>
    <s v="OFF-ST-10004963"/>
    <x v="1"/>
    <x v="11"/>
    <s v="Eldon Gobal File Keepers"/>
    <x v="4891"/>
    <n v="1"/>
    <n v="0"/>
    <n v="0.60559999999999903"/>
  </r>
  <r>
    <x v="1"/>
    <s v="TS-21505"/>
    <s v="Tony Sayre"/>
    <x v="1"/>
    <s v="United States"/>
    <x v="90"/>
    <x v="22"/>
    <n v="44105"/>
    <x v="3"/>
    <s v="OFF-ST-10004963"/>
    <x v="1"/>
    <x v="11"/>
    <s v="Eldon Gobal File Keepers"/>
    <x v="4892"/>
    <n v="2"/>
    <n v="0.2"/>
    <n v="-4.8448000000000029"/>
  </r>
  <r>
    <x v="1"/>
    <s v="MO-17800"/>
    <s v="Meg O'Connel"/>
    <x v="2"/>
    <s v="United States"/>
    <x v="168"/>
    <x v="8"/>
    <n v="99207"/>
    <x v="1"/>
    <s v="OFF-ST-10004963"/>
    <x v="1"/>
    <x v="11"/>
    <s v="Eldon Gobal File Keepers"/>
    <x v="4893"/>
    <n v="9"/>
    <n v="0"/>
    <n v="5.4503999999999913"/>
  </r>
  <r>
    <x v="3"/>
    <s v="KL-16645"/>
    <s v="Ken Lonsdale"/>
    <x v="1"/>
    <s v="United States"/>
    <x v="2"/>
    <x v="1"/>
    <n v="94122"/>
    <x v="1"/>
    <s v="OFF-SU-10000151"/>
    <x v="1"/>
    <x v="12"/>
    <s v="High Speed Automatic Electric Letter Opener"/>
    <x v="4894"/>
    <n v="5"/>
    <n v="0"/>
    <n v="327.50599999999963"/>
  </r>
  <r>
    <x v="1"/>
    <s v="AA-10315"/>
    <s v="Alex Avila"/>
    <x v="1"/>
    <s v="United States"/>
    <x v="104"/>
    <x v="12"/>
    <n v="78664"/>
    <x v="0"/>
    <s v="OFF-SU-10000151"/>
    <x v="1"/>
    <x v="12"/>
    <s v="High Speed Automatic Electric Letter Opener"/>
    <x v="4895"/>
    <n v="3"/>
    <n v="0.2"/>
    <n v="-786.01440000000025"/>
  </r>
  <r>
    <x v="3"/>
    <s v="EH-13765"/>
    <s v="Edward Hooks"/>
    <x v="0"/>
    <s v="United States"/>
    <x v="2"/>
    <x v="1"/>
    <n v="94109"/>
    <x v="1"/>
    <s v="OFF-SU-10000151"/>
    <x v="1"/>
    <x v="12"/>
    <s v="High Speed Automatic Electric Letter Opener"/>
    <x v="4896"/>
    <n v="3"/>
    <n v="0"/>
    <n v="196.50359999999978"/>
  </r>
  <r>
    <x v="0"/>
    <s v="EB-13750"/>
    <s v="Edward Becker"/>
    <x v="0"/>
    <s v="United States"/>
    <x v="409"/>
    <x v="36"/>
    <n v="35244"/>
    <x v="2"/>
    <s v="OFF-SU-10000157"/>
    <x v="1"/>
    <x v="12"/>
    <s v="Compact Automatic Electric Letter Opener"/>
    <x v="4897"/>
    <n v="4"/>
    <n v="0"/>
    <n v="9.5448000000000093"/>
  </r>
  <r>
    <x v="1"/>
    <s v="MG-17695"/>
    <s v="Maureen Gnade"/>
    <x v="1"/>
    <s v="United States"/>
    <x v="48"/>
    <x v="3"/>
    <n v="14215"/>
    <x v="3"/>
    <s v="OFF-SU-10000157"/>
    <x v="1"/>
    <x v="12"/>
    <s v="Compact Automatic Electric Letter Opener"/>
    <x v="4898"/>
    <n v="7"/>
    <n v="0"/>
    <n v="16.703400000000016"/>
  </r>
  <r>
    <x v="1"/>
    <s v="MS-17770"/>
    <s v="Maxwell Schwartz"/>
    <x v="1"/>
    <s v="United States"/>
    <x v="127"/>
    <x v="13"/>
    <n v="17602"/>
    <x v="3"/>
    <s v="OFF-SU-10000157"/>
    <x v="1"/>
    <x v="12"/>
    <s v="Compact Automatic Electric Letter Opener"/>
    <x v="4899"/>
    <n v="3"/>
    <n v="0.2"/>
    <n v="-64.427400000000006"/>
  </r>
  <r>
    <x v="1"/>
    <s v="TA-21385"/>
    <s v="Tom Ashbrook"/>
    <x v="2"/>
    <s v="United States"/>
    <x v="328"/>
    <x v="44"/>
    <n v="66062"/>
    <x v="0"/>
    <s v="OFF-SU-10000157"/>
    <x v="1"/>
    <x v="12"/>
    <s v="Compact Automatic Electric Letter Opener"/>
    <x v="4900"/>
    <n v="3"/>
    <n v="0"/>
    <n v="7.158600000000007"/>
  </r>
  <r>
    <x v="1"/>
    <s v="NW-18400"/>
    <s v="Natalie Webber"/>
    <x v="1"/>
    <s v="United States"/>
    <x v="6"/>
    <x v="3"/>
    <n v="10024"/>
    <x v="3"/>
    <s v="OFF-SU-10000157"/>
    <x v="1"/>
    <x v="12"/>
    <s v="Compact Automatic Electric Letter Opener"/>
    <x v="4900"/>
    <n v="3"/>
    <n v="0"/>
    <n v="7.158600000000007"/>
  </r>
  <r>
    <x v="1"/>
    <s v="CS-12175"/>
    <s v="Charles Sheldon"/>
    <x v="0"/>
    <s v="United States"/>
    <x v="2"/>
    <x v="1"/>
    <n v="94122"/>
    <x v="1"/>
    <s v="OFF-SU-10000157"/>
    <x v="1"/>
    <x v="12"/>
    <s v="Compact Automatic Electric Letter Opener"/>
    <x v="4901"/>
    <n v="2"/>
    <n v="0"/>
    <n v="4.7724000000000046"/>
  </r>
  <r>
    <x v="0"/>
    <s v="AH-10075"/>
    <s v="Adam Hart"/>
    <x v="0"/>
    <s v="United States"/>
    <x v="123"/>
    <x v="13"/>
    <n v="19013"/>
    <x v="3"/>
    <s v="OFF-SU-10000157"/>
    <x v="1"/>
    <x v="12"/>
    <s v="Compact Automatic Electric Letter Opener"/>
    <x v="4902"/>
    <n v="2"/>
    <n v="0.2"/>
    <n v="-42.951599999999999"/>
  </r>
  <r>
    <x v="1"/>
    <s v="ML-17395"/>
    <s v="Marina Lichtenstein"/>
    <x v="0"/>
    <s v="United States"/>
    <x v="11"/>
    <x v="8"/>
    <n v="98103"/>
    <x v="1"/>
    <s v="OFF-SU-10000157"/>
    <x v="1"/>
    <x v="12"/>
    <s v="Compact Automatic Electric Letter Opener"/>
    <x v="4901"/>
    <n v="2"/>
    <n v="0"/>
    <n v="4.7724000000000046"/>
  </r>
  <r>
    <x v="1"/>
    <s v="GT-14710"/>
    <s v="Greg Tran"/>
    <x v="1"/>
    <s v="United States"/>
    <x v="164"/>
    <x v="37"/>
    <n v="55044"/>
    <x v="0"/>
    <s v="OFF-SU-10000381"/>
    <x v="1"/>
    <x v="12"/>
    <s v="Acme Forged Steel Scissors with Black Enamel Handles"/>
    <x v="4903"/>
    <n v="4"/>
    <n v="0"/>
    <n v="10.799599999999998"/>
  </r>
  <r>
    <x v="1"/>
    <s v="AB-10060"/>
    <s v="Adam Bellavance"/>
    <x v="2"/>
    <s v="United States"/>
    <x v="88"/>
    <x v="43"/>
    <n v="3301"/>
    <x v="3"/>
    <s v="OFF-SU-10000381"/>
    <x v="1"/>
    <x v="12"/>
    <s v="Acme Forged Steel Scissors with Black Enamel Handles"/>
    <x v="4904"/>
    <n v="3"/>
    <n v="0"/>
    <n v="8.0996999999999986"/>
  </r>
  <r>
    <x v="1"/>
    <s v="CS-12505"/>
    <s v="Cindy Stewart"/>
    <x v="1"/>
    <s v="United States"/>
    <x v="442"/>
    <x v="9"/>
    <n v="27360"/>
    <x v="2"/>
    <s v="OFF-SU-10000381"/>
    <x v="1"/>
    <x v="12"/>
    <s v="Acme Forged Steel Scissors with Black Enamel Handles"/>
    <x v="4905"/>
    <n v="7"/>
    <n v="0.2"/>
    <n v="5.865299999999996"/>
  </r>
  <r>
    <x v="3"/>
    <s v="SD-20485"/>
    <s v="Shirley Daniels"/>
    <x v="2"/>
    <s v="United States"/>
    <x v="394"/>
    <x v="16"/>
    <n v="7050"/>
    <x v="3"/>
    <s v="OFF-SU-10000381"/>
    <x v="1"/>
    <x v="12"/>
    <s v="Acme Forged Steel Scissors with Black Enamel Handles"/>
    <x v="4904"/>
    <n v="3"/>
    <n v="0"/>
    <n v="8.0996999999999986"/>
  </r>
  <r>
    <x v="0"/>
    <s v="AG-10900"/>
    <s v="Arthur Gainer"/>
    <x v="1"/>
    <s v="United States"/>
    <x v="340"/>
    <x v="25"/>
    <n v="6708"/>
    <x v="3"/>
    <s v="OFF-SU-10000381"/>
    <x v="1"/>
    <x v="12"/>
    <s v="Acme Forged Steel Scissors with Black Enamel Handles"/>
    <x v="4906"/>
    <n v="7"/>
    <n v="0"/>
    <n v="18.899299999999997"/>
  </r>
  <r>
    <x v="1"/>
    <s v="CS-12355"/>
    <s v="Christine Sundaresam"/>
    <x v="1"/>
    <s v="United States"/>
    <x v="11"/>
    <x v="8"/>
    <n v="98115"/>
    <x v="1"/>
    <s v="OFF-SU-10000381"/>
    <x v="1"/>
    <x v="12"/>
    <s v="Acme Forged Steel Scissors with Black Enamel Handles"/>
    <x v="4904"/>
    <n v="3"/>
    <n v="0"/>
    <n v="8.0996999999999986"/>
  </r>
  <r>
    <x v="1"/>
    <s v="LE-16810"/>
    <s v="Laurel Elliston"/>
    <x v="1"/>
    <s v="United States"/>
    <x v="0"/>
    <x v="0"/>
    <n v="60653"/>
    <x v="0"/>
    <s v="OFF-SU-10000381"/>
    <x v="1"/>
    <x v="12"/>
    <s v="Acme Forged Steel Scissors with Black Enamel Handles"/>
    <x v="4907"/>
    <n v="3"/>
    <n v="0.2"/>
    <n v="2.5136999999999983"/>
  </r>
  <r>
    <x v="3"/>
    <s v="AB-10150"/>
    <s v="Aimee Bixby"/>
    <x v="1"/>
    <s v="United States"/>
    <x v="342"/>
    <x v="3"/>
    <n v="10701"/>
    <x v="3"/>
    <s v="OFF-SU-10000381"/>
    <x v="1"/>
    <x v="12"/>
    <s v="Acme Forged Steel Scissors with Black Enamel Handles"/>
    <x v="4908"/>
    <n v="2"/>
    <n v="0"/>
    <n v="5.399799999999999"/>
  </r>
  <r>
    <x v="1"/>
    <s v="TB-21250"/>
    <s v="Tim Brockman"/>
    <x v="1"/>
    <s v="United States"/>
    <x v="72"/>
    <x v="23"/>
    <n v="97301"/>
    <x v="1"/>
    <s v="OFF-SU-10000432"/>
    <x v="1"/>
    <x v="12"/>
    <s v="Acco Side-Punched Conventional Columnar Pads"/>
    <x v="4909"/>
    <n v="5"/>
    <n v="0.2"/>
    <n v="-2.6025000000000014"/>
  </r>
  <r>
    <x v="1"/>
    <s v="DB-12970"/>
    <s v="Darren Budd"/>
    <x v="0"/>
    <s v="United States"/>
    <x v="17"/>
    <x v="12"/>
    <n v="77036"/>
    <x v="0"/>
    <s v="OFF-SU-10000432"/>
    <x v="1"/>
    <x v="12"/>
    <s v="Acco Side-Punched Conventional Columnar Pads"/>
    <x v="2249"/>
    <n v="6"/>
    <n v="0.2"/>
    <n v="-3.123000000000002"/>
  </r>
  <r>
    <x v="1"/>
    <s v="ED-13885"/>
    <s v="Emily Ducich"/>
    <x v="2"/>
    <s v="United States"/>
    <x v="17"/>
    <x v="12"/>
    <n v="77095"/>
    <x v="0"/>
    <s v="OFF-SU-10000432"/>
    <x v="1"/>
    <x v="12"/>
    <s v="Acco Side-Punched Conventional Columnar Pads"/>
    <x v="4910"/>
    <n v="2"/>
    <n v="0.2"/>
    <n v="-1.0410000000000006"/>
  </r>
  <r>
    <x v="1"/>
    <s v="DH-13675"/>
    <s v="Duane Huffman"/>
    <x v="2"/>
    <s v="United States"/>
    <x v="24"/>
    <x v="10"/>
    <n v="33180"/>
    <x v="2"/>
    <s v="OFF-SU-10000432"/>
    <x v="1"/>
    <x v="12"/>
    <s v="Acco Side-Punched Conventional Columnar Pads"/>
    <x v="4910"/>
    <n v="2"/>
    <n v="0.2"/>
    <n v="-1.0410000000000006"/>
  </r>
  <r>
    <x v="3"/>
    <s v="AH-10195"/>
    <s v="Alan Haines"/>
    <x v="0"/>
    <s v="United States"/>
    <x v="389"/>
    <x v="10"/>
    <n v="33319"/>
    <x v="2"/>
    <s v="OFF-SU-10000646"/>
    <x v="1"/>
    <x v="12"/>
    <s v="Premier Automatic Letter Opener"/>
    <x v="4911"/>
    <n v="5"/>
    <n v="0.2"/>
    <n v="-204.31449999999995"/>
  </r>
  <r>
    <x v="0"/>
    <s v="TS-21370"/>
    <s v="Todd Sumrall"/>
    <x v="0"/>
    <s v="United States"/>
    <x v="5"/>
    <x v="1"/>
    <n v="90049"/>
    <x v="1"/>
    <s v="OFF-SU-10000646"/>
    <x v="1"/>
    <x v="12"/>
    <s v="Premier Automatic Letter Opener"/>
    <x v="4912"/>
    <n v="2"/>
    <n v="0"/>
    <n v="14.422200000000032"/>
  </r>
  <r>
    <x v="3"/>
    <s v="AR-10825"/>
    <s v="Anthony Rawles"/>
    <x v="0"/>
    <s v="United States"/>
    <x v="32"/>
    <x v="22"/>
    <n v="43229"/>
    <x v="3"/>
    <s v="OFF-SU-10000646"/>
    <x v="1"/>
    <x v="12"/>
    <s v="Premier Automatic Letter Opener"/>
    <x v="4913"/>
    <n v="2"/>
    <n v="0.2"/>
    <n v="-81.725799999999978"/>
  </r>
  <r>
    <x v="0"/>
    <s v="DS-13030"/>
    <s v="Darrin Sayre"/>
    <x v="2"/>
    <s v="United States"/>
    <x v="6"/>
    <x v="3"/>
    <n v="10009"/>
    <x v="3"/>
    <s v="OFF-SU-10000646"/>
    <x v="1"/>
    <x v="12"/>
    <s v="Premier Automatic Letter Opener"/>
    <x v="4914"/>
    <n v="1"/>
    <n v="0"/>
    <n v="7.2111000000000161"/>
  </r>
  <r>
    <x v="1"/>
    <s v="JH-16180"/>
    <s v="Justin Hirsh"/>
    <x v="1"/>
    <s v="United States"/>
    <x v="18"/>
    <x v="13"/>
    <n v="19140"/>
    <x v="3"/>
    <s v="OFF-SU-10000646"/>
    <x v="1"/>
    <x v="12"/>
    <s v="Premier Automatic Letter Opener"/>
    <x v="4915"/>
    <n v="4"/>
    <n v="0.2"/>
    <n v="-163.45159999999996"/>
  </r>
  <r>
    <x v="1"/>
    <s v="DB-13210"/>
    <s v="Dean Braden"/>
    <x v="1"/>
    <s v="United States"/>
    <x v="200"/>
    <x v="16"/>
    <n v="7501"/>
    <x v="3"/>
    <s v="OFF-SU-10000898"/>
    <x v="1"/>
    <x v="12"/>
    <s v="Acme Hot Forged Carbon Steel Scissors with Nickel-Plated Handles, 3 7/8&quot; Cut, 8&quot;L"/>
    <x v="4916"/>
    <n v="5"/>
    <n v="0"/>
    <n v="20.154999999999994"/>
  </r>
  <r>
    <x v="2"/>
    <s v="EH-14125"/>
    <s v="Eugene Hildebrand"/>
    <x v="2"/>
    <s v="United States"/>
    <x v="369"/>
    <x v="17"/>
    <n v="23602"/>
    <x v="2"/>
    <s v="OFF-SU-10000898"/>
    <x v="1"/>
    <x v="12"/>
    <s v="Acme Hot Forged Carbon Steel Scissors with Nickel-Plated Handles, 3 7/8&quot; Cut, 8&quot;L"/>
    <x v="4916"/>
    <n v="5"/>
    <n v="0"/>
    <n v="20.154999999999994"/>
  </r>
  <r>
    <x v="1"/>
    <s v="AH-10465"/>
    <s v="Amy Hunt"/>
    <x v="1"/>
    <s v="United States"/>
    <x v="514"/>
    <x v="24"/>
    <n v="38134"/>
    <x v="2"/>
    <s v="OFF-SU-10000898"/>
    <x v="1"/>
    <x v="12"/>
    <s v="Acme Hot Forged Carbon Steel Scissors with Nickel-Plated Handles, 3 7/8&quot; Cut, 8&quot;L"/>
    <x v="4917"/>
    <n v="8"/>
    <n v="0.2"/>
    <n v="10.007999999999988"/>
  </r>
  <r>
    <x v="0"/>
    <s v="FO-14305"/>
    <s v="Frank Olsen"/>
    <x v="1"/>
    <s v="United States"/>
    <x v="18"/>
    <x v="13"/>
    <n v="19143"/>
    <x v="3"/>
    <s v="OFF-SU-10000898"/>
    <x v="1"/>
    <x v="12"/>
    <s v="Acme Hot Forged Carbon Steel Scissors with Nickel-Plated Handles, 3 7/8&quot; Cut, 8&quot;L"/>
    <x v="4918"/>
    <n v="5"/>
    <n v="0.2"/>
    <n v="6.2549999999999919"/>
  </r>
  <r>
    <x v="1"/>
    <s v="BP-11050"/>
    <s v="Barry Pond"/>
    <x v="0"/>
    <s v="United States"/>
    <x v="0"/>
    <x v="0"/>
    <n v="60623"/>
    <x v="0"/>
    <s v="OFF-SU-10000898"/>
    <x v="1"/>
    <x v="12"/>
    <s v="Acme Hot Forged Carbon Steel Scissors with Nickel-Plated Handles, 3 7/8&quot; Cut, 8&quot;L"/>
    <x v="4919"/>
    <n v="2"/>
    <n v="0.2"/>
    <n v="2.5019999999999971"/>
  </r>
  <r>
    <x v="1"/>
    <s v="JK-15730"/>
    <s v="Joe Kamberova"/>
    <x v="1"/>
    <s v="United States"/>
    <x v="418"/>
    <x v="1"/>
    <n v="95240"/>
    <x v="1"/>
    <s v="OFF-SU-10000898"/>
    <x v="1"/>
    <x v="12"/>
    <s v="Acme Hot Forged Carbon Steel Scissors with Nickel-Plated Handles, 3 7/8&quot; Cut, 8&quot;L"/>
    <x v="4920"/>
    <n v="7"/>
    <n v="0"/>
    <n v="28.216999999999992"/>
  </r>
  <r>
    <x v="1"/>
    <s v="DV-13465"/>
    <s v="Dianna Vittorini"/>
    <x v="1"/>
    <s v="United States"/>
    <x v="68"/>
    <x v="3"/>
    <n v="11561"/>
    <x v="3"/>
    <s v="OFF-SU-10000898"/>
    <x v="1"/>
    <x v="12"/>
    <s v="Acme Hot Forged Carbon Steel Scissors with Nickel-Plated Handles, 3 7/8&quot; Cut, 8&quot;L"/>
    <x v="4921"/>
    <n v="4"/>
    <n v="0"/>
    <n v="16.123999999999995"/>
  </r>
  <r>
    <x v="2"/>
    <s v="JK-15370"/>
    <s v="Jay Kimmel"/>
    <x v="1"/>
    <s v="United States"/>
    <x v="2"/>
    <x v="1"/>
    <n v="94122"/>
    <x v="1"/>
    <s v="OFF-SU-10000946"/>
    <x v="1"/>
    <x v="12"/>
    <s v="Staple remover"/>
    <x v="4693"/>
    <n v="4"/>
    <n v="0"/>
    <n v="9.2567999999999984"/>
  </r>
  <r>
    <x v="1"/>
    <s v="NC-18415"/>
    <s v="Nathan Cano"/>
    <x v="1"/>
    <s v="United States"/>
    <x v="13"/>
    <x v="9"/>
    <n v="28540"/>
    <x v="2"/>
    <s v="OFF-SU-10000946"/>
    <x v="1"/>
    <x v="12"/>
    <s v="Staple remover"/>
    <x v="3749"/>
    <n v="2"/>
    <n v="0.2"/>
    <n v="1.436399999999999"/>
  </r>
  <r>
    <x v="1"/>
    <s v="FP-14320"/>
    <s v="Frank Preis"/>
    <x v="1"/>
    <s v="United States"/>
    <x v="6"/>
    <x v="3"/>
    <n v="10009"/>
    <x v="3"/>
    <s v="OFF-SU-10000946"/>
    <x v="1"/>
    <x v="12"/>
    <s v="Staple remover"/>
    <x v="4694"/>
    <n v="8"/>
    <n v="0"/>
    <n v="18.513599999999997"/>
  </r>
  <r>
    <x v="1"/>
    <s v="GA-14725"/>
    <s v="Guy Armstrong"/>
    <x v="1"/>
    <s v="United States"/>
    <x v="19"/>
    <x v="12"/>
    <n v="75081"/>
    <x v="0"/>
    <s v="OFF-SU-10000946"/>
    <x v="1"/>
    <x v="12"/>
    <s v="Staple remover"/>
    <x v="4695"/>
    <n v="7"/>
    <n v="0.2"/>
    <n v="5.0273999999999965"/>
  </r>
  <r>
    <x v="1"/>
    <s v="RH-19510"/>
    <s v="Rick Huthwaite"/>
    <x v="2"/>
    <s v="United States"/>
    <x v="69"/>
    <x v="28"/>
    <n v="84604"/>
    <x v="1"/>
    <s v="OFF-SU-10000952"/>
    <x v="1"/>
    <x v="12"/>
    <s v="Fiskars Home &amp; Office Scissors"/>
    <x v="1309"/>
    <n v="5"/>
    <n v="0"/>
    <n v="12.432000000000002"/>
  </r>
  <r>
    <x v="1"/>
    <s v="MC-18130"/>
    <s v="Mike Caudle"/>
    <x v="0"/>
    <s v="United States"/>
    <x v="5"/>
    <x v="1"/>
    <n v="90004"/>
    <x v="1"/>
    <s v="OFF-SU-10000952"/>
    <x v="1"/>
    <x v="12"/>
    <s v="Fiskars Home &amp; Office Scissors"/>
    <x v="2901"/>
    <n v="2"/>
    <n v="0"/>
    <n v="4.9728000000000012"/>
  </r>
  <r>
    <x v="1"/>
    <s v="NS-18640"/>
    <s v="Noel Staavos"/>
    <x v="0"/>
    <s v="United States"/>
    <x v="6"/>
    <x v="3"/>
    <n v="10009"/>
    <x v="3"/>
    <s v="OFF-SU-10000952"/>
    <x v="1"/>
    <x v="12"/>
    <s v="Fiskars Home &amp; Office Scissors"/>
    <x v="3981"/>
    <n v="4"/>
    <n v="0"/>
    <n v="9.9456000000000024"/>
  </r>
  <r>
    <x v="3"/>
    <s v="AB-10150"/>
    <s v="Aimee Bixby"/>
    <x v="1"/>
    <s v="United States"/>
    <x v="293"/>
    <x v="12"/>
    <n v="75007"/>
    <x v="0"/>
    <s v="OFF-SU-10001165"/>
    <x v="1"/>
    <x v="12"/>
    <s v="Acme Elite Stainless Steel Scissors"/>
    <x v="4051"/>
    <n v="1"/>
    <n v="0.2"/>
    <n v="0.50039999999999996"/>
  </r>
  <r>
    <x v="1"/>
    <s v="BK-11260"/>
    <s v="Berenike Kampe"/>
    <x v="1"/>
    <s v="United States"/>
    <x v="91"/>
    <x v="1"/>
    <n v="92404"/>
    <x v="1"/>
    <s v="OFF-SU-10001165"/>
    <x v="1"/>
    <x v="12"/>
    <s v="Acme Elite Stainless Steel Scissors"/>
    <x v="4050"/>
    <n v="4"/>
    <n v="0"/>
    <n v="8.6736000000000004"/>
  </r>
  <r>
    <x v="1"/>
    <s v="AB-10255"/>
    <s v="Alejandro Ballentine"/>
    <x v="2"/>
    <s v="United States"/>
    <x v="398"/>
    <x v="41"/>
    <n v="88220"/>
    <x v="1"/>
    <s v="OFF-SU-10001165"/>
    <x v="1"/>
    <x v="12"/>
    <s v="Acme Elite Stainless Steel Scissors"/>
    <x v="2061"/>
    <n v="2"/>
    <n v="0"/>
    <n v="4.3368000000000002"/>
  </r>
  <r>
    <x v="1"/>
    <s v="SV-20785"/>
    <s v="Stewart Visinsky"/>
    <x v="1"/>
    <s v="United States"/>
    <x v="67"/>
    <x v="15"/>
    <n v="21215"/>
    <x v="3"/>
    <s v="OFF-SU-10001165"/>
    <x v="1"/>
    <x v="12"/>
    <s v="Acme Elite Stainless Steel Scissors"/>
    <x v="1032"/>
    <n v="3"/>
    <n v="0"/>
    <n v="6.5052000000000003"/>
  </r>
  <r>
    <x v="1"/>
    <s v="CK-12205"/>
    <s v="Chloris Kastensmidt"/>
    <x v="1"/>
    <s v="United States"/>
    <x v="115"/>
    <x v="12"/>
    <n v="78501"/>
    <x v="0"/>
    <s v="OFF-SU-10001165"/>
    <x v="1"/>
    <x v="12"/>
    <s v="Acme Elite Stainless Steel Scissors"/>
    <x v="4922"/>
    <n v="2"/>
    <n v="0.2"/>
    <n v="1.0007999999999999"/>
  </r>
  <r>
    <x v="3"/>
    <s v="CC-12430"/>
    <s v="Chuck Clark"/>
    <x v="2"/>
    <s v="United States"/>
    <x v="2"/>
    <x v="1"/>
    <n v="94109"/>
    <x v="1"/>
    <s v="OFF-SU-10001212"/>
    <x v="1"/>
    <x v="12"/>
    <s v="Kleencut Forged Office Shears by Acme United Corporation"/>
    <x v="1224"/>
    <n v="3"/>
    <n v="0"/>
    <n v="1.8719999999999997"/>
  </r>
  <r>
    <x v="1"/>
    <s v="CJ-12010"/>
    <s v="Caroline Jumper"/>
    <x v="1"/>
    <s v="United States"/>
    <x v="13"/>
    <x v="10"/>
    <n v="32216"/>
    <x v="2"/>
    <s v="OFF-SU-10001212"/>
    <x v="1"/>
    <x v="12"/>
    <s v="Kleencut Forged Office Shears by Acme United Corporation"/>
    <x v="3433"/>
    <n v="2"/>
    <n v="0.2"/>
    <n v="0.4159999999999997"/>
  </r>
  <r>
    <x v="1"/>
    <s v="LC-16885"/>
    <s v="Lena Creighton"/>
    <x v="1"/>
    <s v="United States"/>
    <x v="266"/>
    <x v="1"/>
    <n v="95661"/>
    <x v="1"/>
    <s v="OFF-SU-10001218"/>
    <x v="1"/>
    <x v="12"/>
    <s v="Fiskars Softgrip Scissors"/>
    <x v="4923"/>
    <n v="6"/>
    <n v="0"/>
    <n v="18.446400000000004"/>
  </r>
  <r>
    <x v="1"/>
    <s v="PF-19165"/>
    <s v="Philip Fox"/>
    <x v="1"/>
    <s v="United States"/>
    <x v="1"/>
    <x v="1"/>
    <n v="92105"/>
    <x v="1"/>
    <s v="OFF-SU-10001218"/>
    <x v="1"/>
    <x v="12"/>
    <s v="Fiskars Softgrip Scissors"/>
    <x v="4924"/>
    <n v="3"/>
    <n v="0"/>
    <n v="9.2232000000000021"/>
  </r>
  <r>
    <x v="2"/>
    <s v="EH-13765"/>
    <s v="Edward Hooks"/>
    <x v="0"/>
    <s v="United States"/>
    <x v="6"/>
    <x v="3"/>
    <n v="10035"/>
    <x v="3"/>
    <s v="OFF-SU-10001218"/>
    <x v="1"/>
    <x v="12"/>
    <s v="Fiskars Softgrip Scissors"/>
    <x v="2528"/>
    <n v="5"/>
    <n v="0"/>
    <n v="15.372000000000003"/>
  </r>
  <r>
    <x v="0"/>
    <s v="TD-20995"/>
    <s v="Tamara Dahlen"/>
    <x v="1"/>
    <s v="United States"/>
    <x v="6"/>
    <x v="3"/>
    <n v="10011"/>
    <x v="3"/>
    <s v="OFF-SU-10001218"/>
    <x v="1"/>
    <x v="12"/>
    <s v="Fiskars Softgrip Scissors"/>
    <x v="2528"/>
    <n v="5"/>
    <n v="0"/>
    <n v="15.372000000000003"/>
  </r>
  <r>
    <x v="1"/>
    <s v="HW-14935"/>
    <s v="Helen Wasserman"/>
    <x v="0"/>
    <s v="United States"/>
    <x v="160"/>
    <x v="30"/>
    <n v="74133"/>
    <x v="0"/>
    <s v="OFF-SU-10001218"/>
    <x v="1"/>
    <x v="12"/>
    <s v="Fiskars Softgrip Scissors"/>
    <x v="2525"/>
    <n v="2"/>
    <n v="0"/>
    <n v="6.1488000000000014"/>
  </r>
  <r>
    <x v="1"/>
    <s v="KM-16720"/>
    <s v="Kunst Miller"/>
    <x v="1"/>
    <s v="United States"/>
    <x v="6"/>
    <x v="3"/>
    <n v="10035"/>
    <x v="3"/>
    <s v="OFF-SU-10001218"/>
    <x v="1"/>
    <x v="12"/>
    <s v="Fiskars Softgrip Scissors"/>
    <x v="2528"/>
    <n v="5"/>
    <n v="0"/>
    <n v="15.372000000000003"/>
  </r>
  <r>
    <x v="1"/>
    <s v="BK-11260"/>
    <s v="Berenike Kampe"/>
    <x v="1"/>
    <s v="United States"/>
    <x v="231"/>
    <x v="1"/>
    <n v="92704"/>
    <x v="1"/>
    <s v="OFF-SU-10001218"/>
    <x v="1"/>
    <x v="12"/>
    <s v="Fiskars Softgrip Scissors"/>
    <x v="2525"/>
    <n v="2"/>
    <n v="0"/>
    <n v="6.1488000000000014"/>
  </r>
  <r>
    <x v="2"/>
    <s v="MK-17905"/>
    <s v="Michael Kennedy"/>
    <x v="0"/>
    <s v="United States"/>
    <x v="50"/>
    <x v="25"/>
    <n v="6040"/>
    <x v="3"/>
    <s v="OFF-SU-10001225"/>
    <x v="1"/>
    <x v="12"/>
    <s v="Staple remover"/>
    <x v="4925"/>
    <n v="2"/>
    <n v="0"/>
    <n v="0.14719999999999978"/>
  </r>
  <r>
    <x v="1"/>
    <s v="CM-12445"/>
    <s v="Chuck Magee"/>
    <x v="1"/>
    <s v="United States"/>
    <x v="2"/>
    <x v="1"/>
    <n v="94122"/>
    <x v="1"/>
    <s v="OFF-SU-10001225"/>
    <x v="1"/>
    <x v="12"/>
    <s v="Staple remover"/>
    <x v="4925"/>
    <n v="2"/>
    <n v="0"/>
    <n v="0.14719999999999978"/>
  </r>
  <r>
    <x v="3"/>
    <s v="AF-10885"/>
    <s v="Art Foster"/>
    <x v="1"/>
    <s v="United States"/>
    <x v="306"/>
    <x v="22"/>
    <n v="43615"/>
    <x v="3"/>
    <s v="OFF-SU-10001225"/>
    <x v="1"/>
    <x v="12"/>
    <s v="Staple remover"/>
    <x v="4926"/>
    <n v="5"/>
    <n v="0.2"/>
    <n v="-3.3120000000000012"/>
  </r>
  <r>
    <x v="1"/>
    <s v="AF-10870"/>
    <s v="Art Ferguson"/>
    <x v="1"/>
    <s v="United States"/>
    <x v="496"/>
    <x v="10"/>
    <n v="33030"/>
    <x v="2"/>
    <s v="OFF-SU-10001225"/>
    <x v="1"/>
    <x v="12"/>
    <s v="Staple remover"/>
    <x v="4927"/>
    <n v="1"/>
    <n v="0.2"/>
    <n v="-0.66240000000000021"/>
  </r>
  <r>
    <x v="1"/>
    <s v="SO-20335"/>
    <s v="Sean O'Donnell"/>
    <x v="1"/>
    <s v="United States"/>
    <x v="23"/>
    <x v="24"/>
    <n v="38401"/>
    <x v="2"/>
    <s v="OFF-SU-10001225"/>
    <x v="1"/>
    <x v="12"/>
    <s v="Staple remover"/>
    <x v="4928"/>
    <n v="3"/>
    <n v="0.2"/>
    <n v="-1.9872000000000005"/>
  </r>
  <r>
    <x v="2"/>
    <s v="DH-13675"/>
    <s v="Duane Huffman"/>
    <x v="2"/>
    <s v="United States"/>
    <x v="2"/>
    <x v="1"/>
    <n v="94122"/>
    <x v="1"/>
    <s v="OFF-SU-10001225"/>
    <x v="1"/>
    <x v="12"/>
    <s v="Staple remover"/>
    <x v="4925"/>
    <n v="2"/>
    <n v="0"/>
    <n v="0.14719999999999978"/>
  </r>
  <r>
    <x v="1"/>
    <s v="BG-11035"/>
    <s v="Barry Gonzalez"/>
    <x v="1"/>
    <s v="United States"/>
    <x v="176"/>
    <x v="12"/>
    <n v="78745"/>
    <x v="0"/>
    <s v="OFF-SU-10001225"/>
    <x v="1"/>
    <x v="12"/>
    <s v="Staple remover"/>
    <x v="4929"/>
    <n v="2"/>
    <n v="0.2"/>
    <n v="-1.3248000000000004"/>
  </r>
  <r>
    <x v="0"/>
    <s v="KD-16270"/>
    <s v="Karen Daniels"/>
    <x v="1"/>
    <s v="United States"/>
    <x v="5"/>
    <x v="1"/>
    <n v="90032"/>
    <x v="1"/>
    <s v="OFF-SU-10001225"/>
    <x v="1"/>
    <x v="12"/>
    <s v="Staple remover"/>
    <x v="4930"/>
    <n v="7"/>
    <n v="0"/>
    <n v="0.51519999999999921"/>
  </r>
  <r>
    <x v="3"/>
    <s v="TG-21640"/>
    <s v="Trudy Glocke"/>
    <x v="1"/>
    <s v="United States"/>
    <x v="68"/>
    <x v="1"/>
    <n v="90805"/>
    <x v="1"/>
    <s v="OFF-SU-10001574"/>
    <x v="1"/>
    <x v="12"/>
    <s v="Acme Value Line Scissors"/>
    <x v="4131"/>
    <n v="2"/>
    <n v="0"/>
    <n v="2.1899999999999995"/>
  </r>
  <r>
    <x v="1"/>
    <s v="CK-12205"/>
    <s v="Chloris Kastensmidt"/>
    <x v="1"/>
    <s v="United States"/>
    <x v="18"/>
    <x v="13"/>
    <n v="19120"/>
    <x v="3"/>
    <s v="OFF-SU-10001574"/>
    <x v="1"/>
    <x v="12"/>
    <s v="Acme Value Line Scissors"/>
    <x v="2508"/>
    <n v="2"/>
    <n v="0.2"/>
    <n v="0.72999999999999954"/>
  </r>
  <r>
    <x v="1"/>
    <s v="TC-21475"/>
    <s v="Tony Chapman"/>
    <x v="2"/>
    <s v="United States"/>
    <x v="49"/>
    <x v="7"/>
    <n v="80013"/>
    <x v="1"/>
    <s v="OFF-SU-10001574"/>
    <x v="1"/>
    <x v="12"/>
    <s v="Acme Value Line Scissors"/>
    <x v="2508"/>
    <n v="2"/>
    <n v="0.2"/>
    <n v="0.72999999999999954"/>
  </r>
  <r>
    <x v="3"/>
    <s v="RA-19285"/>
    <s v="Ralph Arnett"/>
    <x v="1"/>
    <s v="United States"/>
    <x v="17"/>
    <x v="12"/>
    <n v="77070"/>
    <x v="0"/>
    <s v="OFF-SU-10001574"/>
    <x v="1"/>
    <x v="12"/>
    <s v="Acme Value Line Scissors"/>
    <x v="4931"/>
    <n v="1"/>
    <n v="0.2"/>
    <n v="0.36499999999999977"/>
  </r>
  <r>
    <x v="1"/>
    <s v="TB-21175"/>
    <s v="Thomas Boland"/>
    <x v="0"/>
    <s v="United States"/>
    <x v="6"/>
    <x v="3"/>
    <n v="10035"/>
    <x v="3"/>
    <s v="OFF-SU-10001574"/>
    <x v="1"/>
    <x v="12"/>
    <s v="Acme Value Line Scissors"/>
    <x v="4132"/>
    <n v="3"/>
    <n v="0"/>
    <n v="3.2849999999999993"/>
  </r>
  <r>
    <x v="1"/>
    <s v="PG-18820"/>
    <s v="Patrick Gardner"/>
    <x v="1"/>
    <s v="United States"/>
    <x v="6"/>
    <x v="3"/>
    <n v="10011"/>
    <x v="3"/>
    <s v="OFF-SU-10001574"/>
    <x v="1"/>
    <x v="12"/>
    <s v="Acme Value Line Scissors"/>
    <x v="4132"/>
    <n v="3"/>
    <n v="0"/>
    <n v="3.2849999999999993"/>
  </r>
  <r>
    <x v="2"/>
    <s v="RP-19390"/>
    <s v="Resi Pölking"/>
    <x v="1"/>
    <s v="United States"/>
    <x v="11"/>
    <x v="8"/>
    <n v="98103"/>
    <x v="1"/>
    <s v="OFF-SU-10001574"/>
    <x v="1"/>
    <x v="12"/>
    <s v="Acme Value Line Scissors"/>
    <x v="4131"/>
    <n v="2"/>
    <n v="0"/>
    <n v="2.1899999999999995"/>
  </r>
  <r>
    <x v="3"/>
    <s v="SC-20260"/>
    <s v="Scott Cohen"/>
    <x v="0"/>
    <s v="United States"/>
    <x v="2"/>
    <x v="1"/>
    <n v="94110"/>
    <x v="1"/>
    <s v="OFF-SU-10001574"/>
    <x v="1"/>
    <x v="12"/>
    <s v="Acme Value Line Scissors"/>
    <x v="4132"/>
    <n v="3"/>
    <n v="0"/>
    <n v="3.2849999999999993"/>
  </r>
  <r>
    <x v="3"/>
    <s v="NK-18490"/>
    <s v="Neil Knudson"/>
    <x v="2"/>
    <s v="United States"/>
    <x v="2"/>
    <x v="1"/>
    <n v="94110"/>
    <x v="1"/>
    <s v="OFF-SU-10001574"/>
    <x v="1"/>
    <x v="12"/>
    <s v="Acme Value Line Scissors"/>
    <x v="4131"/>
    <n v="2"/>
    <n v="0"/>
    <n v="2.1899999999999995"/>
  </r>
  <r>
    <x v="1"/>
    <s v="KN-16705"/>
    <s v="Kristina Nunn"/>
    <x v="2"/>
    <s v="United States"/>
    <x v="146"/>
    <x v="3"/>
    <n v="10801"/>
    <x v="3"/>
    <s v="OFF-SU-10001574"/>
    <x v="1"/>
    <x v="12"/>
    <s v="Acme Value Line Scissors"/>
    <x v="4131"/>
    <n v="2"/>
    <n v="0"/>
    <n v="2.1899999999999995"/>
  </r>
  <r>
    <x v="1"/>
    <s v="GT-14635"/>
    <s v="Grant Thornton"/>
    <x v="0"/>
    <s v="United States"/>
    <x v="68"/>
    <x v="3"/>
    <n v="11561"/>
    <x v="3"/>
    <s v="OFF-SU-10001664"/>
    <x v="1"/>
    <x v="12"/>
    <s v="Acme Office Executive Series Stainless Steel Trimmers"/>
    <x v="761"/>
    <n v="2"/>
    <n v="0"/>
    <n v="4.4564000000000004"/>
  </r>
  <r>
    <x v="1"/>
    <s v="BM-11785"/>
    <s v="Bryan Mills"/>
    <x v="1"/>
    <s v="United States"/>
    <x v="32"/>
    <x v="22"/>
    <n v="43229"/>
    <x v="3"/>
    <s v="OFF-SU-10001664"/>
    <x v="1"/>
    <x v="12"/>
    <s v="Acme Office Executive Series Stainless Steel Trimmers"/>
    <x v="4932"/>
    <n v="2"/>
    <n v="0.2"/>
    <n v="1.0284"/>
  </r>
  <r>
    <x v="3"/>
    <s v="CK-12760"/>
    <s v="Cyma Kinney"/>
    <x v="0"/>
    <s v="United States"/>
    <x v="68"/>
    <x v="3"/>
    <n v="11561"/>
    <x v="3"/>
    <s v="OFF-SU-10001664"/>
    <x v="1"/>
    <x v="12"/>
    <s v="Acme Office Executive Series Stainless Steel Trimmers"/>
    <x v="764"/>
    <n v="3"/>
    <n v="0"/>
    <n v="6.6846000000000005"/>
  </r>
  <r>
    <x v="3"/>
    <s v="RW-19630"/>
    <s v="Rob Williams"/>
    <x v="0"/>
    <s v="United States"/>
    <x v="0"/>
    <x v="0"/>
    <n v="60610"/>
    <x v="0"/>
    <s v="OFF-SU-10001664"/>
    <x v="1"/>
    <x v="12"/>
    <s v="Acme Office Executive Series Stainless Steel Trimmers"/>
    <x v="4933"/>
    <n v="3"/>
    <n v="0.2"/>
    <n v="1.5426000000000002"/>
  </r>
  <r>
    <x v="1"/>
    <s v="VG-21790"/>
    <s v="Vivek Gonzalez"/>
    <x v="1"/>
    <s v="United States"/>
    <x v="2"/>
    <x v="1"/>
    <n v="94109"/>
    <x v="1"/>
    <s v="OFF-SU-10001664"/>
    <x v="1"/>
    <x v="12"/>
    <s v="Acme Office Executive Series Stainless Steel Trimmers"/>
    <x v="4934"/>
    <n v="1"/>
    <n v="0"/>
    <n v="2.2282000000000002"/>
  </r>
  <r>
    <x v="1"/>
    <s v="BF-11170"/>
    <s v="Ben Ferrer"/>
    <x v="2"/>
    <s v="United States"/>
    <x v="224"/>
    <x v="26"/>
    <n v="1841"/>
    <x v="3"/>
    <s v="OFF-SU-10001664"/>
    <x v="1"/>
    <x v="12"/>
    <s v="Acme Office Executive Series Stainless Steel Trimmers"/>
    <x v="764"/>
    <n v="3"/>
    <n v="0"/>
    <n v="6.6846000000000005"/>
  </r>
  <r>
    <x v="1"/>
    <s v="PB-19150"/>
    <s v="Philip Brown"/>
    <x v="1"/>
    <s v="United States"/>
    <x v="407"/>
    <x v="20"/>
    <n v="85323"/>
    <x v="1"/>
    <s v="OFF-SU-10001664"/>
    <x v="1"/>
    <x v="12"/>
    <s v="Acme Office Executive Series Stainless Steel Trimmers"/>
    <x v="4935"/>
    <n v="7"/>
    <n v="0.2"/>
    <n v="3.5993999999999993"/>
  </r>
  <r>
    <x v="3"/>
    <s v="DK-13225"/>
    <s v="Dean Katz"/>
    <x v="0"/>
    <s v="United States"/>
    <x v="0"/>
    <x v="0"/>
    <n v="60653"/>
    <x v="0"/>
    <s v="OFF-SU-10001935"/>
    <x v="1"/>
    <x v="12"/>
    <s v="Staple remover"/>
    <x v="3766"/>
    <n v="5"/>
    <n v="0.2"/>
    <n v="-1.7440000000000015"/>
  </r>
  <r>
    <x v="3"/>
    <s v="CM-12160"/>
    <s v="Charles McCrossin"/>
    <x v="1"/>
    <s v="United States"/>
    <x v="44"/>
    <x v="12"/>
    <n v="78521"/>
    <x v="0"/>
    <s v="OFF-SU-10001935"/>
    <x v="1"/>
    <x v="12"/>
    <s v="Staple remover"/>
    <x v="4936"/>
    <n v="1"/>
    <n v="0.2"/>
    <n v="-0.34880000000000033"/>
  </r>
  <r>
    <x v="1"/>
    <s v="SC-20770"/>
    <s v="Stewart Carmichael"/>
    <x v="0"/>
    <s v="United States"/>
    <x v="19"/>
    <x v="12"/>
    <n v="75081"/>
    <x v="0"/>
    <s v="OFF-SU-10001935"/>
    <x v="1"/>
    <x v="12"/>
    <s v="Staple remover"/>
    <x v="3767"/>
    <n v="4"/>
    <n v="0.2"/>
    <n v="-1.3952000000000013"/>
  </r>
  <r>
    <x v="0"/>
    <s v="DC-12850"/>
    <s v="Dan Campbell"/>
    <x v="1"/>
    <s v="United States"/>
    <x v="266"/>
    <x v="6"/>
    <n v="48066"/>
    <x v="0"/>
    <s v="OFF-SU-10001935"/>
    <x v="1"/>
    <x v="12"/>
    <s v="Staple remover"/>
    <x v="3769"/>
    <n v="2"/>
    <n v="0"/>
    <n v="0.17439999999999944"/>
  </r>
  <r>
    <x v="1"/>
    <s v="SM-20320"/>
    <s v="Sean Miller"/>
    <x v="2"/>
    <s v="United States"/>
    <x v="308"/>
    <x v="13"/>
    <n v="18103"/>
    <x v="3"/>
    <s v="OFF-SU-10001935"/>
    <x v="1"/>
    <x v="12"/>
    <s v="Staple remover"/>
    <x v="3806"/>
    <n v="2"/>
    <n v="0.2"/>
    <n v="-0.69760000000000066"/>
  </r>
  <r>
    <x v="0"/>
    <s v="KM-16720"/>
    <s v="Kunst Miller"/>
    <x v="1"/>
    <s v="United States"/>
    <x v="202"/>
    <x v="26"/>
    <n v="1852"/>
    <x v="3"/>
    <s v="OFF-SU-10001935"/>
    <x v="1"/>
    <x v="12"/>
    <s v="Staple remover"/>
    <x v="3769"/>
    <n v="2"/>
    <n v="0"/>
    <n v="0.17439999999999944"/>
  </r>
  <r>
    <x v="3"/>
    <s v="JE-15745"/>
    <s v="Joel Eaton"/>
    <x v="1"/>
    <s v="United States"/>
    <x v="79"/>
    <x v="22"/>
    <n v="43055"/>
    <x v="3"/>
    <s v="OFF-SU-10002189"/>
    <x v="1"/>
    <x v="12"/>
    <s v="Acme Rosewood Handle Letter Opener"/>
    <x v="4937"/>
    <n v="5"/>
    <n v="0.2"/>
    <n v="-3.771500000000001"/>
  </r>
  <r>
    <x v="1"/>
    <s v="MS-17770"/>
    <s v="Maxwell Schwartz"/>
    <x v="1"/>
    <s v="United States"/>
    <x v="11"/>
    <x v="8"/>
    <n v="98105"/>
    <x v="1"/>
    <s v="OFF-SU-10002189"/>
    <x v="1"/>
    <x v="12"/>
    <s v="Acme Rosewood Handle Letter Opener"/>
    <x v="4937"/>
    <n v="4"/>
    <n v="0"/>
    <n v="0.15879999999999939"/>
  </r>
  <r>
    <x v="1"/>
    <s v="CK-12595"/>
    <s v="Clytie Kelty"/>
    <x v="1"/>
    <s v="United States"/>
    <x v="1"/>
    <x v="1"/>
    <n v="92024"/>
    <x v="1"/>
    <s v="OFF-SU-10002189"/>
    <x v="1"/>
    <x v="12"/>
    <s v="Acme Rosewood Handle Letter Opener"/>
    <x v="4938"/>
    <n v="3"/>
    <n v="0"/>
    <n v="0.11909999999999954"/>
  </r>
  <r>
    <x v="0"/>
    <s v="TS-21370"/>
    <s v="Todd Sumrall"/>
    <x v="0"/>
    <s v="United States"/>
    <x v="5"/>
    <x v="1"/>
    <n v="90049"/>
    <x v="1"/>
    <s v="OFF-SU-10002301"/>
    <x v="1"/>
    <x v="12"/>
    <s v="Serrated Blade or Curved Handle Hand Letter Openers"/>
    <x v="788"/>
    <n v="2"/>
    <n v="0"/>
    <n v="6.2800000000000189E-2"/>
  </r>
  <r>
    <x v="3"/>
    <s v="TP-21565"/>
    <s v="Tracy Poddar"/>
    <x v="0"/>
    <s v="United States"/>
    <x v="117"/>
    <x v="23"/>
    <n v="97405"/>
    <x v="1"/>
    <s v="OFF-SU-10002301"/>
    <x v="1"/>
    <x v="12"/>
    <s v="Serrated Blade or Curved Handle Hand Letter Openers"/>
    <x v="4939"/>
    <n v="7"/>
    <n v="0.2"/>
    <n v="-4.1761999999999997"/>
  </r>
  <r>
    <x v="0"/>
    <s v="EM-14095"/>
    <s v="Eudokia Martin"/>
    <x v="0"/>
    <s v="United States"/>
    <x v="5"/>
    <x v="1"/>
    <n v="90036"/>
    <x v="1"/>
    <s v="OFF-SU-10002503"/>
    <x v="1"/>
    <x v="12"/>
    <s v="Acme Preferred Stainless Steel Scissors"/>
    <x v="3264"/>
    <n v="2"/>
    <n v="0"/>
    <n v="3.2943999999999996"/>
  </r>
  <r>
    <x v="3"/>
    <s v="DR-12880"/>
    <s v="Dan Reichenbach"/>
    <x v="0"/>
    <s v="United States"/>
    <x v="234"/>
    <x v="1"/>
    <n v="90301"/>
    <x v="1"/>
    <s v="OFF-SU-10002503"/>
    <x v="1"/>
    <x v="12"/>
    <s v="Acme Preferred Stainless Steel Scissors"/>
    <x v="1120"/>
    <n v="5"/>
    <n v="0"/>
    <n v="8.2359999999999989"/>
  </r>
  <r>
    <x v="1"/>
    <s v="CV-12295"/>
    <s v="Christina VanderZanden"/>
    <x v="1"/>
    <s v="United States"/>
    <x v="6"/>
    <x v="3"/>
    <n v="10011"/>
    <x v="3"/>
    <s v="OFF-SU-10002503"/>
    <x v="1"/>
    <x v="12"/>
    <s v="Acme Preferred Stainless Steel Scissors"/>
    <x v="679"/>
    <n v="4"/>
    <n v="0"/>
    <n v="6.5887999999999991"/>
  </r>
  <r>
    <x v="1"/>
    <s v="SC-20260"/>
    <s v="Scott Cohen"/>
    <x v="0"/>
    <s v="United States"/>
    <x v="6"/>
    <x v="3"/>
    <n v="10009"/>
    <x v="3"/>
    <s v="OFF-SU-10002503"/>
    <x v="1"/>
    <x v="12"/>
    <s v="Acme Preferred Stainless Steel Scissors"/>
    <x v="1120"/>
    <n v="5"/>
    <n v="0"/>
    <n v="8.2359999999999989"/>
  </r>
  <r>
    <x v="3"/>
    <s v="VF-21715"/>
    <s v="Vicky Freymann"/>
    <x v="2"/>
    <s v="United States"/>
    <x v="5"/>
    <x v="1"/>
    <n v="90045"/>
    <x v="1"/>
    <s v="OFF-SU-10002522"/>
    <x v="1"/>
    <x v="12"/>
    <s v="Acme Kleen Earth Office Shears"/>
    <x v="3712"/>
    <n v="4"/>
    <n v="0"/>
    <n v="4.5007999999999981"/>
  </r>
  <r>
    <x v="0"/>
    <s v="DL-13330"/>
    <s v="Denise Leinenbach"/>
    <x v="1"/>
    <s v="United States"/>
    <x v="88"/>
    <x v="9"/>
    <n v="28027"/>
    <x v="2"/>
    <s v="OFF-SU-10002522"/>
    <x v="1"/>
    <x v="12"/>
    <s v="Acme Kleen Earth Office Shears"/>
    <x v="4940"/>
    <n v="1"/>
    <n v="0.2"/>
    <n v="0.34919999999999951"/>
  </r>
  <r>
    <x v="1"/>
    <s v="RP-19390"/>
    <s v="Resi Pölking"/>
    <x v="1"/>
    <s v="United States"/>
    <x v="111"/>
    <x v="25"/>
    <n v="6824"/>
    <x v="3"/>
    <s v="OFF-SU-10002522"/>
    <x v="1"/>
    <x v="12"/>
    <s v="Acme Kleen Earth Office Shears"/>
    <x v="4941"/>
    <n v="3"/>
    <n v="0"/>
    <n v="3.3755999999999986"/>
  </r>
  <r>
    <x v="1"/>
    <s v="MG-17890"/>
    <s v="Michael Granlund"/>
    <x v="2"/>
    <s v="United States"/>
    <x v="72"/>
    <x v="23"/>
    <n v="97301"/>
    <x v="1"/>
    <s v="OFF-SU-10002522"/>
    <x v="1"/>
    <x v="12"/>
    <s v="Acme Kleen Earth Office Shears"/>
    <x v="3711"/>
    <n v="2"/>
    <n v="0.2"/>
    <n v="0.69839999999999902"/>
  </r>
  <r>
    <x v="1"/>
    <s v="KM-16720"/>
    <s v="Kunst Miller"/>
    <x v="1"/>
    <s v="United States"/>
    <x v="6"/>
    <x v="3"/>
    <n v="10035"/>
    <x v="3"/>
    <s v="OFF-SU-10002522"/>
    <x v="1"/>
    <x v="12"/>
    <s v="Acme Kleen Earth Office Shears"/>
    <x v="917"/>
    <n v="2"/>
    <n v="0"/>
    <n v="2.2503999999999991"/>
  </r>
  <r>
    <x v="1"/>
    <s v="BK-11260"/>
    <s v="Berenike Kampe"/>
    <x v="1"/>
    <s v="United States"/>
    <x v="6"/>
    <x v="3"/>
    <n v="10035"/>
    <x v="3"/>
    <s v="OFF-SU-10002537"/>
    <x v="1"/>
    <x v="12"/>
    <s v="Acme Box Cutter Scissors"/>
    <x v="4942"/>
    <n v="10"/>
    <n v="0"/>
    <n v="26.598000000000006"/>
  </r>
  <r>
    <x v="3"/>
    <s v="GH-14665"/>
    <s v="Greg Hansen"/>
    <x v="1"/>
    <s v="United States"/>
    <x v="0"/>
    <x v="0"/>
    <n v="60610"/>
    <x v="0"/>
    <s v="OFF-SU-10002537"/>
    <x v="1"/>
    <x v="12"/>
    <s v="Acme Box Cutter Scissors"/>
    <x v="4943"/>
    <n v="5"/>
    <n v="0.2"/>
    <n v="3.0690000000000026"/>
  </r>
  <r>
    <x v="0"/>
    <s v="SS-20410"/>
    <s v="Shahid Shariari"/>
    <x v="1"/>
    <s v="United States"/>
    <x v="5"/>
    <x v="1"/>
    <n v="90008"/>
    <x v="1"/>
    <s v="OFF-SU-10002537"/>
    <x v="1"/>
    <x v="12"/>
    <s v="Acme Box Cutter Scissors"/>
    <x v="4944"/>
    <n v="2"/>
    <n v="0"/>
    <n v="5.3196000000000012"/>
  </r>
  <r>
    <x v="0"/>
    <s v="DR-12880"/>
    <s v="Dan Reichenbach"/>
    <x v="0"/>
    <s v="United States"/>
    <x v="56"/>
    <x v="25"/>
    <n v="6460"/>
    <x v="3"/>
    <s v="OFF-SU-10002537"/>
    <x v="1"/>
    <x v="12"/>
    <s v="Acme Box Cutter Scissors"/>
    <x v="4945"/>
    <n v="3"/>
    <n v="0"/>
    <n v="7.9794000000000018"/>
  </r>
  <r>
    <x v="1"/>
    <s v="KB-16600"/>
    <s v="Ken Brennan"/>
    <x v="0"/>
    <s v="United States"/>
    <x v="11"/>
    <x v="8"/>
    <n v="98105"/>
    <x v="1"/>
    <s v="OFF-SU-10002537"/>
    <x v="1"/>
    <x v="12"/>
    <s v="Acme Box Cutter Scissors"/>
    <x v="4946"/>
    <n v="6"/>
    <n v="0"/>
    <n v="15.958800000000004"/>
  </r>
  <r>
    <x v="1"/>
    <s v="MD-17350"/>
    <s v="Maribeth Dona"/>
    <x v="1"/>
    <s v="United States"/>
    <x v="113"/>
    <x v="1"/>
    <n v="92804"/>
    <x v="1"/>
    <s v="OFF-SU-10002537"/>
    <x v="1"/>
    <x v="12"/>
    <s v="Acme Box Cutter Scissors"/>
    <x v="4947"/>
    <n v="5"/>
    <n v="0"/>
    <n v="13.299000000000003"/>
  </r>
  <r>
    <x v="1"/>
    <s v="FO-14305"/>
    <s v="Frank Olsen"/>
    <x v="1"/>
    <s v="United States"/>
    <x v="19"/>
    <x v="12"/>
    <n v="75220"/>
    <x v="0"/>
    <s v="OFF-SU-10002557"/>
    <x v="1"/>
    <x v="12"/>
    <s v="Fiskars Spring-Action Scissors"/>
    <x v="4948"/>
    <n v="1"/>
    <n v="0.2"/>
    <n v="0.83879999999999999"/>
  </r>
  <r>
    <x v="1"/>
    <s v="CA-12310"/>
    <s v="Christine Abelman"/>
    <x v="0"/>
    <s v="United States"/>
    <x v="113"/>
    <x v="1"/>
    <n v="92804"/>
    <x v="1"/>
    <s v="OFF-SU-10002557"/>
    <x v="1"/>
    <x v="12"/>
    <s v="Fiskars Spring-Action Scissors"/>
    <x v="4501"/>
    <n v="1"/>
    <n v="0"/>
    <n v="3.6348000000000003"/>
  </r>
  <r>
    <x v="1"/>
    <s v="FO-14305"/>
    <s v="Frank Olsen"/>
    <x v="1"/>
    <s v="United States"/>
    <x v="154"/>
    <x v="1"/>
    <n v="95823"/>
    <x v="1"/>
    <s v="OFF-SU-10002557"/>
    <x v="1"/>
    <x v="12"/>
    <s v="Fiskars Spring-Action Scissors"/>
    <x v="4949"/>
    <n v="2"/>
    <n v="0"/>
    <n v="7.2696000000000005"/>
  </r>
  <r>
    <x v="0"/>
    <s v="MM-18280"/>
    <s v="Muhammed MacIntyre"/>
    <x v="0"/>
    <s v="United States"/>
    <x v="472"/>
    <x v="12"/>
    <n v="76117"/>
    <x v="0"/>
    <s v="OFF-SU-10002557"/>
    <x v="1"/>
    <x v="12"/>
    <s v="Fiskars Spring-Action Scissors"/>
    <x v="4499"/>
    <n v="2"/>
    <n v="0.2"/>
    <n v="1.6776"/>
  </r>
  <r>
    <x v="1"/>
    <s v="HP-14815"/>
    <s v="Harold Pawlan"/>
    <x v="2"/>
    <s v="United States"/>
    <x v="109"/>
    <x v="6"/>
    <n v="49201"/>
    <x v="0"/>
    <s v="OFF-SU-10002573"/>
    <x v="1"/>
    <x v="12"/>
    <s v="Acme 10&quot; Easy Grip Assistive Scissors"/>
    <x v="4950"/>
    <n v="4"/>
    <n v="0"/>
    <n v="21.035999999999994"/>
  </r>
  <r>
    <x v="1"/>
    <s v="ML-17755"/>
    <s v="Max Ludwig"/>
    <x v="2"/>
    <s v="United States"/>
    <x v="277"/>
    <x v="17"/>
    <n v="23434"/>
    <x v="2"/>
    <s v="OFF-SU-10002573"/>
    <x v="1"/>
    <x v="12"/>
    <s v="Acme 10&quot; Easy Grip Assistive Scissors"/>
    <x v="4951"/>
    <n v="2"/>
    <n v="0"/>
    <n v="10.517999999999997"/>
  </r>
  <r>
    <x v="1"/>
    <s v="SK-19990"/>
    <s v="Sally Knutson"/>
    <x v="1"/>
    <s v="United States"/>
    <x v="6"/>
    <x v="3"/>
    <n v="10024"/>
    <x v="3"/>
    <s v="OFF-SU-10002573"/>
    <x v="1"/>
    <x v="12"/>
    <s v="Acme 10&quot; Easy Grip Assistive Scissors"/>
    <x v="4952"/>
    <n v="7"/>
    <n v="0"/>
    <n v="36.812999999999988"/>
  </r>
  <r>
    <x v="0"/>
    <s v="RD-19810"/>
    <s v="Ross DeVincentis"/>
    <x v="2"/>
    <s v="United States"/>
    <x v="110"/>
    <x v="21"/>
    <n v="40475"/>
    <x v="2"/>
    <s v="OFF-SU-10002573"/>
    <x v="1"/>
    <x v="12"/>
    <s v="Acme 10&quot; Easy Grip Assistive Scissors"/>
    <x v="4951"/>
    <n v="2"/>
    <n v="0"/>
    <n v="10.517999999999997"/>
  </r>
  <r>
    <x v="1"/>
    <s v="SU-20665"/>
    <s v="Stephanie Ulpright"/>
    <x v="2"/>
    <s v="United States"/>
    <x v="107"/>
    <x v="9"/>
    <n v="27834"/>
    <x v="2"/>
    <s v="OFF-SU-10002573"/>
    <x v="1"/>
    <x v="12"/>
    <s v="Acme 10&quot; Easy Grip Assistive Scissors"/>
    <x v="4953"/>
    <n v="2"/>
    <n v="0.2"/>
    <n v="3.5059999999999967"/>
  </r>
  <r>
    <x v="1"/>
    <s v="PO-18850"/>
    <s v="Patrick O'Brill"/>
    <x v="1"/>
    <s v="United States"/>
    <x v="2"/>
    <x v="1"/>
    <n v="94109"/>
    <x v="1"/>
    <s v="OFF-SU-10002573"/>
    <x v="1"/>
    <x v="12"/>
    <s v="Acme 10&quot; Easy Grip Assistive Scissors"/>
    <x v="4951"/>
    <n v="2"/>
    <n v="0"/>
    <n v="10.517999999999997"/>
  </r>
  <r>
    <x v="1"/>
    <s v="SH-20395"/>
    <s v="Shahid Hopkins"/>
    <x v="1"/>
    <s v="United States"/>
    <x v="6"/>
    <x v="3"/>
    <n v="10011"/>
    <x v="3"/>
    <s v="OFF-SU-10002573"/>
    <x v="1"/>
    <x v="12"/>
    <s v="Acme 10&quot; Easy Grip Assistive Scissors"/>
    <x v="4950"/>
    <n v="4"/>
    <n v="0"/>
    <n v="21.035999999999994"/>
  </r>
  <r>
    <x v="1"/>
    <s v="SC-20695"/>
    <s v="Steve Chapman"/>
    <x v="0"/>
    <s v="United States"/>
    <x v="383"/>
    <x v="19"/>
    <n v="63116"/>
    <x v="0"/>
    <s v="OFF-SU-10002573"/>
    <x v="1"/>
    <x v="12"/>
    <s v="Acme 10&quot; Easy Grip Assistive Scissors"/>
    <x v="4954"/>
    <n v="3"/>
    <n v="0"/>
    <n v="15.776999999999996"/>
  </r>
  <r>
    <x v="1"/>
    <s v="MG-18145"/>
    <s v="Mike Gockenbach"/>
    <x v="1"/>
    <s v="United States"/>
    <x v="18"/>
    <x v="13"/>
    <n v="19134"/>
    <x v="3"/>
    <s v="OFF-SU-10002881"/>
    <x v="1"/>
    <x v="12"/>
    <s v="Martin Yale Chadless Opener Electric Letter Opener"/>
    <x v="4955"/>
    <n v="1"/>
    <n v="0.2"/>
    <n v="-149.9058"/>
  </r>
  <r>
    <x v="3"/>
    <s v="JA-15970"/>
    <s v="Joseph Airdo"/>
    <x v="1"/>
    <s v="United States"/>
    <x v="18"/>
    <x v="13"/>
    <n v="19134"/>
    <x v="3"/>
    <s v="OFF-SU-10002881"/>
    <x v="1"/>
    <x v="12"/>
    <s v="Martin Yale Chadless Opener Electric Letter Opener"/>
    <x v="4956"/>
    <n v="7"/>
    <n v="0.2"/>
    <n v="-1049.3406"/>
  </r>
  <r>
    <x v="3"/>
    <s v="GM-14695"/>
    <s v="Greg Maxwell"/>
    <x v="0"/>
    <s v="United States"/>
    <x v="272"/>
    <x v="17"/>
    <n v="22304"/>
    <x v="2"/>
    <s v="OFF-SU-10002881"/>
    <x v="1"/>
    <x v="12"/>
    <s v="Martin Yale Chadless Opener Electric Letter Opener"/>
    <x v="4957"/>
    <n v="5"/>
    <n v="0"/>
    <n v="83.281000000000063"/>
  </r>
  <r>
    <x v="0"/>
    <s v="AC-10450"/>
    <s v="Amy Cox"/>
    <x v="1"/>
    <s v="United States"/>
    <x v="3"/>
    <x v="2"/>
    <n v="70506"/>
    <x v="2"/>
    <s v="OFF-SU-10002881"/>
    <x v="1"/>
    <x v="12"/>
    <s v="Martin Yale Chadless Opener Electric Letter Opener"/>
    <x v="4958"/>
    <n v="2"/>
    <n v="0"/>
    <n v="33.312400000000025"/>
  </r>
  <r>
    <x v="1"/>
    <s v="SE-20110"/>
    <s v="Sanjit Engle"/>
    <x v="1"/>
    <s v="United States"/>
    <x v="29"/>
    <x v="7"/>
    <n v="80219"/>
    <x v="1"/>
    <s v="OFF-SU-10002881"/>
    <x v="1"/>
    <x v="12"/>
    <s v="Martin Yale Chadless Opener Electric Letter Opener"/>
    <x v="4959"/>
    <n v="2"/>
    <n v="0.2"/>
    <n v="-299.8116"/>
  </r>
  <r>
    <x v="3"/>
    <s v="CP-12085"/>
    <s v="Cathy Prescott"/>
    <x v="0"/>
    <s v="United States"/>
    <x v="33"/>
    <x v="19"/>
    <n v="65807"/>
    <x v="0"/>
    <s v="OFF-SU-10002881"/>
    <x v="1"/>
    <x v="12"/>
    <s v="Martin Yale Chadless Opener Electric Letter Opener"/>
    <x v="4957"/>
    <n v="5"/>
    <n v="0"/>
    <n v="83.281000000000063"/>
  </r>
  <r>
    <x v="1"/>
    <s v="TP-21130"/>
    <s v="Theone Pippenger"/>
    <x v="1"/>
    <s v="United States"/>
    <x v="32"/>
    <x v="18"/>
    <n v="31907"/>
    <x v="2"/>
    <s v="OFF-SU-10003002"/>
    <x v="1"/>
    <x v="12"/>
    <s v="Letter Slitter"/>
    <x v="2459"/>
    <n v="2"/>
    <n v="0"/>
    <n v="0.15120000000000022"/>
  </r>
  <r>
    <x v="1"/>
    <s v="GT-14710"/>
    <s v="Greg Tran"/>
    <x v="1"/>
    <s v="United States"/>
    <x v="6"/>
    <x v="3"/>
    <n v="10035"/>
    <x v="3"/>
    <s v="OFF-SU-10003002"/>
    <x v="1"/>
    <x v="12"/>
    <s v="Letter Slitter"/>
    <x v="2459"/>
    <n v="2"/>
    <n v="0"/>
    <n v="0.15120000000000022"/>
  </r>
  <r>
    <x v="1"/>
    <s v="TN-21040"/>
    <s v="Tanja Norvell"/>
    <x v="2"/>
    <s v="United States"/>
    <x v="97"/>
    <x v="20"/>
    <n v="85023"/>
    <x v="1"/>
    <s v="OFF-SU-10003505"/>
    <x v="1"/>
    <x v="12"/>
    <s v="Premier Electric Letter Opener"/>
    <x v="4960"/>
    <n v="2"/>
    <n v="0.2"/>
    <n v="-34.758000000000017"/>
  </r>
  <r>
    <x v="1"/>
    <s v="HG-14965"/>
    <s v="Henry Goldwyn"/>
    <x v="0"/>
    <s v="United States"/>
    <x v="5"/>
    <x v="1"/>
    <n v="90032"/>
    <x v="1"/>
    <s v="OFF-SU-10003505"/>
    <x v="1"/>
    <x v="12"/>
    <s v="Premier Electric Letter Opener"/>
    <x v="4961"/>
    <n v="5"/>
    <n v="0"/>
    <n v="28.964999999999961"/>
  </r>
  <r>
    <x v="3"/>
    <s v="JG-15310"/>
    <s v="Jason Gross"/>
    <x v="0"/>
    <s v="United States"/>
    <x v="8"/>
    <x v="5"/>
    <n v="2908"/>
    <x v="3"/>
    <s v="OFF-SU-10003505"/>
    <x v="1"/>
    <x v="12"/>
    <s v="Premier Electric Letter Opener"/>
    <x v="4962"/>
    <n v="6"/>
    <n v="0"/>
    <n v="34.757999999999953"/>
  </r>
  <r>
    <x v="3"/>
    <s v="MZ-17515"/>
    <s v="Mary Zewe"/>
    <x v="0"/>
    <s v="United States"/>
    <x v="6"/>
    <x v="3"/>
    <n v="10011"/>
    <x v="3"/>
    <s v="OFF-SU-10003505"/>
    <x v="1"/>
    <x v="12"/>
    <s v="Premier Electric Letter Opener"/>
    <x v="4963"/>
    <n v="3"/>
    <n v="0"/>
    <n v="17.378999999999976"/>
  </r>
  <r>
    <x v="1"/>
    <s v="AM-10705"/>
    <s v="Anne McFarland"/>
    <x v="1"/>
    <s v="United States"/>
    <x v="72"/>
    <x v="17"/>
    <n v="24153"/>
    <x v="2"/>
    <s v="OFF-SU-10003505"/>
    <x v="1"/>
    <x v="12"/>
    <s v="Premier Electric Letter Opener"/>
    <x v="4964"/>
    <n v="2"/>
    <n v="0"/>
    <n v="11.585999999999984"/>
  </r>
  <r>
    <x v="3"/>
    <s v="ER-13855"/>
    <s v="Elpida Rittenbach"/>
    <x v="0"/>
    <s v="United States"/>
    <x v="217"/>
    <x v="9"/>
    <n v="28205"/>
    <x v="2"/>
    <s v="OFF-SU-10003505"/>
    <x v="1"/>
    <x v="12"/>
    <s v="Premier Electric Letter Opener"/>
    <x v="4960"/>
    <n v="2"/>
    <n v="0.2"/>
    <n v="-34.758000000000017"/>
  </r>
  <r>
    <x v="2"/>
    <s v="AH-10075"/>
    <s v="Adam Hart"/>
    <x v="0"/>
    <s v="United States"/>
    <x v="5"/>
    <x v="1"/>
    <n v="90036"/>
    <x v="1"/>
    <s v="OFF-SU-10003505"/>
    <x v="1"/>
    <x v="12"/>
    <s v="Premier Electric Letter Opener"/>
    <x v="4964"/>
    <n v="2"/>
    <n v="0"/>
    <n v="11.585999999999984"/>
  </r>
  <r>
    <x v="1"/>
    <s v="CT-11995"/>
    <s v="Carol Triggs"/>
    <x v="1"/>
    <s v="United States"/>
    <x v="387"/>
    <x v="12"/>
    <n v="75061"/>
    <x v="0"/>
    <s v="OFF-SU-10003505"/>
    <x v="1"/>
    <x v="12"/>
    <s v="Premier Electric Letter Opener"/>
    <x v="4960"/>
    <n v="2"/>
    <n v="0.2"/>
    <n v="-34.758000000000017"/>
  </r>
  <r>
    <x v="0"/>
    <s v="ES-14080"/>
    <s v="Erin Smith"/>
    <x v="0"/>
    <s v="United States"/>
    <x v="199"/>
    <x v="20"/>
    <n v="85281"/>
    <x v="1"/>
    <s v="OFF-SU-10003567"/>
    <x v="1"/>
    <x v="12"/>
    <s v="Stiletto Hand Letter Openers"/>
    <x v="3412"/>
    <n v="2"/>
    <n v="0.2"/>
    <n v="-3.2639999999999993"/>
  </r>
  <r>
    <x v="1"/>
    <s v="CA-12055"/>
    <s v="Cathy Armstrong"/>
    <x v="2"/>
    <s v="United States"/>
    <x v="17"/>
    <x v="12"/>
    <n v="77036"/>
    <x v="0"/>
    <s v="OFF-SU-10003567"/>
    <x v="1"/>
    <x v="12"/>
    <s v="Stiletto Hand Letter Openers"/>
    <x v="4965"/>
    <n v="9"/>
    <n v="0.2"/>
    <n v="-14.687999999999999"/>
  </r>
  <r>
    <x v="1"/>
    <s v="AH-10690"/>
    <s v="Anna Häberlin"/>
    <x v="0"/>
    <s v="United States"/>
    <x v="19"/>
    <x v="12"/>
    <n v="75220"/>
    <x v="0"/>
    <s v="OFF-SU-10003567"/>
    <x v="1"/>
    <x v="12"/>
    <s v="Stiletto Hand Letter Openers"/>
    <x v="2169"/>
    <n v="3"/>
    <n v="0.2"/>
    <n v="-4.895999999999999"/>
  </r>
  <r>
    <x v="3"/>
    <s v="BM-11785"/>
    <s v="Bryan Mills"/>
    <x v="1"/>
    <s v="United States"/>
    <x v="11"/>
    <x v="8"/>
    <n v="98115"/>
    <x v="1"/>
    <s v="OFF-SU-10003567"/>
    <x v="1"/>
    <x v="12"/>
    <s v="Stiletto Hand Letter Openers"/>
    <x v="4966"/>
    <n v="3"/>
    <n v="0"/>
    <n v="0.86400000000000077"/>
  </r>
  <r>
    <x v="3"/>
    <s v="JP-15520"/>
    <s v="Jeremy Pistek"/>
    <x v="1"/>
    <s v="United States"/>
    <x v="493"/>
    <x v="10"/>
    <n v="33161"/>
    <x v="2"/>
    <s v="OFF-SU-10003936"/>
    <x v="1"/>
    <x v="12"/>
    <s v="Acme Serrated Blade Letter Opener"/>
    <x v="4967"/>
    <n v="3"/>
    <n v="0.2"/>
    <n v="-1.8126000000000002"/>
  </r>
  <r>
    <x v="1"/>
    <s v="RF-19840"/>
    <s v="Roy Französisch"/>
    <x v="1"/>
    <s v="United States"/>
    <x v="6"/>
    <x v="3"/>
    <n v="10035"/>
    <x v="3"/>
    <s v="OFF-SU-10003936"/>
    <x v="1"/>
    <x v="12"/>
    <s v="Acme Serrated Blade Letter Opener"/>
    <x v="4968"/>
    <n v="2"/>
    <n v="0"/>
    <n v="6.3600000000000101E-2"/>
  </r>
  <r>
    <x v="0"/>
    <s v="TP-21130"/>
    <s v="Theone Pippenger"/>
    <x v="1"/>
    <s v="United States"/>
    <x v="18"/>
    <x v="13"/>
    <n v="19134"/>
    <x v="3"/>
    <s v="OFF-SU-10004115"/>
    <x v="1"/>
    <x v="12"/>
    <s v="Acme Stainless Steel Office Snips"/>
    <x v="4969"/>
    <n v="2"/>
    <n v="0.2"/>
    <n v="1.0178000000000007"/>
  </r>
  <r>
    <x v="3"/>
    <s v="IM-15070"/>
    <s v="Irene Maddox"/>
    <x v="1"/>
    <s v="United States"/>
    <x v="129"/>
    <x v="36"/>
    <n v="35630"/>
    <x v="2"/>
    <s v="OFF-SU-10004115"/>
    <x v="1"/>
    <x v="12"/>
    <s v="Acme Stainless Steel Office Snips"/>
    <x v="4970"/>
    <n v="1"/>
    <n v="0"/>
    <n v="1.9629000000000003"/>
  </r>
  <r>
    <x v="1"/>
    <s v="MG-17650"/>
    <s v="Matthew Grinstein"/>
    <x v="2"/>
    <s v="United States"/>
    <x v="99"/>
    <x v="14"/>
    <n v="53209"/>
    <x v="0"/>
    <s v="OFF-SU-10004115"/>
    <x v="1"/>
    <x v="12"/>
    <s v="Acme Stainless Steel Office Snips"/>
    <x v="4971"/>
    <n v="3"/>
    <n v="0"/>
    <n v="5.8887000000000009"/>
  </r>
  <r>
    <x v="1"/>
    <s v="SC-20725"/>
    <s v="Steven Cartwright"/>
    <x v="1"/>
    <s v="United States"/>
    <x v="17"/>
    <x v="12"/>
    <n v="77070"/>
    <x v="0"/>
    <s v="OFF-SU-10004115"/>
    <x v="1"/>
    <x v="12"/>
    <s v="Acme Stainless Steel Office Snips"/>
    <x v="4972"/>
    <n v="7"/>
    <n v="0.2"/>
    <n v="3.5623000000000022"/>
  </r>
  <r>
    <x v="3"/>
    <s v="TH-21235"/>
    <s v="Tiffany House"/>
    <x v="0"/>
    <s v="United States"/>
    <x v="19"/>
    <x v="12"/>
    <n v="75081"/>
    <x v="0"/>
    <s v="OFF-SU-10004231"/>
    <x v="1"/>
    <x v="12"/>
    <s v="Acme Tagit Stainless Steel Antibacterial Scissors"/>
    <x v="4973"/>
    <n v="3"/>
    <n v="0.2"/>
    <n v="2.0789999999999997"/>
  </r>
  <r>
    <x v="2"/>
    <s v="SG-20080"/>
    <s v="Sandra Glassco"/>
    <x v="1"/>
    <s v="United States"/>
    <x v="46"/>
    <x v="1"/>
    <n v="92374"/>
    <x v="1"/>
    <s v="OFF-SU-10004231"/>
    <x v="1"/>
    <x v="12"/>
    <s v="Acme Tagit Stainless Steel Antibacterial Scissors"/>
    <x v="3481"/>
    <n v="3"/>
    <n v="0"/>
    <n v="8.0190000000000001"/>
  </r>
  <r>
    <x v="2"/>
    <s v="TD-20995"/>
    <s v="Tamara Dahlen"/>
    <x v="1"/>
    <s v="United States"/>
    <x v="373"/>
    <x v="0"/>
    <n v="60440"/>
    <x v="0"/>
    <s v="OFF-SU-10004231"/>
    <x v="1"/>
    <x v="12"/>
    <s v="Acme Tagit Stainless Steel Antibacterial Scissors"/>
    <x v="3710"/>
    <n v="4"/>
    <n v="0.2"/>
    <n v="2.7719999999999994"/>
  </r>
  <r>
    <x v="1"/>
    <s v="HG-14965"/>
    <s v="Henry Goldwyn"/>
    <x v="0"/>
    <s v="United States"/>
    <x v="5"/>
    <x v="1"/>
    <n v="90004"/>
    <x v="1"/>
    <s v="OFF-SU-10004231"/>
    <x v="1"/>
    <x v="12"/>
    <s v="Acme Tagit Stainless Steel Antibacterial Scissors"/>
    <x v="3481"/>
    <n v="3"/>
    <n v="0"/>
    <n v="8.0190000000000001"/>
  </r>
  <r>
    <x v="1"/>
    <s v="LP-17095"/>
    <s v="Liz Preis"/>
    <x v="1"/>
    <s v="United States"/>
    <x v="49"/>
    <x v="0"/>
    <n v="60505"/>
    <x v="0"/>
    <s v="OFF-SU-10004231"/>
    <x v="1"/>
    <x v="12"/>
    <s v="Acme Tagit Stainless Steel Antibacterial Scissors"/>
    <x v="3710"/>
    <n v="4"/>
    <n v="0.2"/>
    <n v="2.7719999999999994"/>
  </r>
  <r>
    <x v="0"/>
    <s v="HJ-14875"/>
    <s v="Heather Jas"/>
    <x v="2"/>
    <s v="United States"/>
    <x v="2"/>
    <x v="1"/>
    <n v="94122"/>
    <x v="1"/>
    <s v="OFF-SU-10004231"/>
    <x v="1"/>
    <x v="12"/>
    <s v="Acme Tagit Stainless Steel Antibacterial Scissors"/>
    <x v="4974"/>
    <n v="5"/>
    <n v="0"/>
    <n v="13.365"/>
  </r>
  <r>
    <x v="1"/>
    <s v="SS-20875"/>
    <s v="Sung Shariari"/>
    <x v="1"/>
    <s v="United States"/>
    <x v="19"/>
    <x v="12"/>
    <n v="75220"/>
    <x v="0"/>
    <s v="OFF-SU-10004261"/>
    <x v="1"/>
    <x v="12"/>
    <s v="Fiskars 8&quot; Scissors, 2/Pack"/>
    <x v="4975"/>
    <n v="4"/>
    <n v="0.2"/>
    <n v="6.2063999999999897"/>
  </r>
  <r>
    <x v="1"/>
    <s v="DB-13120"/>
    <s v="David Bremer"/>
    <x v="0"/>
    <s v="United States"/>
    <x v="185"/>
    <x v="10"/>
    <n v="33614"/>
    <x v="2"/>
    <s v="OFF-SU-10004261"/>
    <x v="1"/>
    <x v="12"/>
    <s v="Fiskars 8&quot; Scissors, 2/Pack"/>
    <x v="1782"/>
    <n v="3"/>
    <n v="0.2"/>
    <n v="4.6547999999999927"/>
  </r>
  <r>
    <x v="1"/>
    <s v="KN-16705"/>
    <s v="Kristina Nunn"/>
    <x v="2"/>
    <s v="United States"/>
    <x v="413"/>
    <x v="27"/>
    <n v="89431"/>
    <x v="1"/>
    <s v="OFF-SU-10004261"/>
    <x v="1"/>
    <x v="12"/>
    <s v="Fiskars 8&quot; Scissors, 2/Pack"/>
    <x v="4976"/>
    <n v="5"/>
    <n v="0"/>
    <n v="24.997999999999987"/>
  </r>
  <r>
    <x v="1"/>
    <s v="SS-20140"/>
    <s v="Saphhira Shifley"/>
    <x v="0"/>
    <s v="United States"/>
    <x v="32"/>
    <x v="18"/>
    <n v="31907"/>
    <x v="2"/>
    <s v="OFF-SU-10004261"/>
    <x v="1"/>
    <x v="12"/>
    <s v="Fiskars 8&quot; Scissors, 2/Pack"/>
    <x v="4977"/>
    <n v="2"/>
    <n v="0"/>
    <n v="9.9991999999999948"/>
  </r>
  <r>
    <x v="3"/>
    <s v="LR-17035"/>
    <s v="Lisa Ryan"/>
    <x v="0"/>
    <s v="United States"/>
    <x v="395"/>
    <x v="1"/>
    <n v="95051"/>
    <x v="1"/>
    <s v="OFF-SU-10004290"/>
    <x v="1"/>
    <x v="12"/>
    <s v="Acme Design Line 8&quot; Stainless Steel Bent Scissors w/Champagne Handles, 3-1/8&quot; Cut"/>
    <x v="2129"/>
    <n v="4"/>
    <n v="0"/>
    <n v="7.3872"/>
  </r>
  <r>
    <x v="1"/>
    <s v="RP-19390"/>
    <s v="Resi Pölking"/>
    <x v="1"/>
    <s v="United States"/>
    <x v="344"/>
    <x v="7"/>
    <n v="80229"/>
    <x v="1"/>
    <s v="OFF-SU-10004290"/>
    <x v="1"/>
    <x v="12"/>
    <s v="Acme Design Line 8&quot; Stainless Steel Bent Scissors w/Champagne Handles, 3-1/8&quot; Cut"/>
    <x v="4978"/>
    <n v="2"/>
    <n v="0.2"/>
    <n v="0.95759999999999978"/>
  </r>
  <r>
    <x v="1"/>
    <s v="CS-12490"/>
    <s v="Cindy Schnelling"/>
    <x v="0"/>
    <s v="United States"/>
    <x v="6"/>
    <x v="3"/>
    <n v="10009"/>
    <x v="3"/>
    <s v="OFF-SU-10004290"/>
    <x v="1"/>
    <x v="12"/>
    <s v="Acme Design Line 8&quot; Stainless Steel Bent Scissors w/Champagne Handles, 3-1/8&quot; Cut"/>
    <x v="4979"/>
    <n v="1"/>
    <n v="0"/>
    <n v="1.8468"/>
  </r>
  <r>
    <x v="1"/>
    <s v="CC-12145"/>
    <s v="Charles Crestani"/>
    <x v="1"/>
    <s v="United States"/>
    <x v="5"/>
    <x v="1"/>
    <n v="90004"/>
    <x v="1"/>
    <s v="OFF-SU-10004498"/>
    <x v="1"/>
    <x v="12"/>
    <s v="Martin-Yale Premier Letter Opener"/>
    <x v="4980"/>
    <n v="4"/>
    <n v="0"/>
    <n v="1.5456000000000003"/>
  </r>
  <r>
    <x v="1"/>
    <s v="SS-20875"/>
    <s v="Sung Shariari"/>
    <x v="1"/>
    <s v="United States"/>
    <x v="19"/>
    <x v="12"/>
    <n v="75220"/>
    <x v="0"/>
    <s v="OFF-SU-10004498"/>
    <x v="1"/>
    <x v="12"/>
    <s v="Martin-Yale Premier Letter Opener"/>
    <x v="4981"/>
    <n v="5"/>
    <n v="0.2"/>
    <n v="-10.948000000000002"/>
  </r>
  <r>
    <x v="0"/>
    <s v="SD-20485"/>
    <s v="Shirley Daniels"/>
    <x v="2"/>
    <s v="United States"/>
    <x v="18"/>
    <x v="13"/>
    <n v="19143"/>
    <x v="3"/>
    <s v="OFF-SU-10004498"/>
    <x v="1"/>
    <x v="12"/>
    <s v="Martin-Yale Premier Letter Opener"/>
    <x v="4982"/>
    <n v="1"/>
    <n v="0.2"/>
    <n v="-2.1896000000000004"/>
  </r>
  <r>
    <x v="3"/>
    <s v="AW-10840"/>
    <s v="Anthony Witt"/>
    <x v="1"/>
    <s v="United States"/>
    <x v="334"/>
    <x v="41"/>
    <n v="87401"/>
    <x v="1"/>
    <s v="OFF-SU-10004498"/>
    <x v="1"/>
    <x v="12"/>
    <s v="Martin-Yale Premier Letter Opener"/>
    <x v="4983"/>
    <n v="1"/>
    <n v="0"/>
    <n v="0.38640000000000008"/>
  </r>
  <r>
    <x v="1"/>
    <s v="KB-16585"/>
    <s v="Ken Black"/>
    <x v="0"/>
    <s v="United States"/>
    <x v="11"/>
    <x v="8"/>
    <n v="98103"/>
    <x v="1"/>
    <s v="OFF-SU-10004498"/>
    <x v="1"/>
    <x v="12"/>
    <s v="Martin-Yale Premier Letter Opener"/>
    <x v="4984"/>
    <n v="5"/>
    <n v="0"/>
    <n v="1.9320000000000004"/>
  </r>
  <r>
    <x v="0"/>
    <s v="KC-16675"/>
    <s v="Kimberly Carter"/>
    <x v="0"/>
    <s v="United States"/>
    <x v="98"/>
    <x v="21"/>
    <n v="40214"/>
    <x v="2"/>
    <s v="OFF-SU-10004498"/>
    <x v="1"/>
    <x v="12"/>
    <s v="Martin-Yale Premier Letter Opener"/>
    <x v="4930"/>
    <n v="2"/>
    <n v="0"/>
    <n v="0.77280000000000015"/>
  </r>
  <r>
    <x v="1"/>
    <s v="EB-13975"/>
    <s v="Erica Bern"/>
    <x v="0"/>
    <s v="United States"/>
    <x v="163"/>
    <x v="9"/>
    <n v="27405"/>
    <x v="2"/>
    <s v="OFF-SU-10004498"/>
    <x v="1"/>
    <x v="12"/>
    <s v="Martin-Yale Premier Letter Opener"/>
    <x v="4985"/>
    <n v="2"/>
    <n v="0.2"/>
    <n v="-4.3792000000000009"/>
  </r>
  <r>
    <x v="3"/>
    <s v="DW-13585"/>
    <s v="Dorothy Wardle"/>
    <x v="0"/>
    <s v="United States"/>
    <x v="495"/>
    <x v="21"/>
    <n v="42301"/>
    <x v="2"/>
    <s v="OFF-SU-10004661"/>
    <x v="1"/>
    <x v="12"/>
    <s v="Acme Titanium Bonded Scissors"/>
    <x v="4986"/>
    <n v="3"/>
    <n v="0"/>
    <n v="6.63"/>
  </r>
  <r>
    <x v="3"/>
    <s v="CA-12775"/>
    <s v="Cynthia Arntzen"/>
    <x v="1"/>
    <s v="United States"/>
    <x v="211"/>
    <x v="16"/>
    <n v="8360"/>
    <x v="3"/>
    <s v="OFF-SU-10004661"/>
    <x v="1"/>
    <x v="12"/>
    <s v="Acme Titanium Bonded Scissors"/>
    <x v="4987"/>
    <n v="2"/>
    <n v="0"/>
    <n v="4.42"/>
  </r>
  <r>
    <x v="1"/>
    <s v="AP-10915"/>
    <s v="Arthur Prichep"/>
    <x v="1"/>
    <s v="United States"/>
    <x v="29"/>
    <x v="7"/>
    <n v="80219"/>
    <x v="1"/>
    <s v="OFF-SU-10004661"/>
    <x v="1"/>
    <x v="12"/>
    <s v="Acme Titanium Bonded Scissors"/>
    <x v="4988"/>
    <n v="1"/>
    <n v="0.2"/>
    <n v="0.50999999999999979"/>
  </r>
  <r>
    <x v="0"/>
    <s v="CB-12415"/>
    <s v="Christy Brittain"/>
    <x v="1"/>
    <s v="United States"/>
    <x v="70"/>
    <x v="22"/>
    <n v="44107"/>
    <x v="3"/>
    <s v="OFF-SU-10004661"/>
    <x v="1"/>
    <x v="12"/>
    <s v="Acme Titanium Bonded Scissors"/>
    <x v="4989"/>
    <n v="4"/>
    <n v="0.2"/>
    <n v="2.0399999999999991"/>
  </r>
  <r>
    <x v="3"/>
    <s v="JL-15505"/>
    <s v="Jeremy Lonsdale"/>
    <x v="1"/>
    <s v="United States"/>
    <x v="515"/>
    <x v="31"/>
    <n v="57401"/>
    <x v="0"/>
    <s v="OFF-SU-10004661"/>
    <x v="1"/>
    <x v="12"/>
    <s v="Acme Titanium Bonded Scissors"/>
    <x v="4986"/>
    <n v="3"/>
    <n v="0"/>
    <n v="6.63"/>
  </r>
  <r>
    <x v="1"/>
    <s v="SC-20695"/>
    <s v="Steve Chapman"/>
    <x v="0"/>
    <s v="United States"/>
    <x v="35"/>
    <x v="10"/>
    <n v="33012"/>
    <x v="2"/>
    <s v="OFF-SU-10004664"/>
    <x v="1"/>
    <x v="12"/>
    <s v="Acme Softgrip Scissors"/>
    <x v="3405"/>
    <n v="7"/>
    <n v="0.2"/>
    <n v="5.1281999999999996"/>
  </r>
  <r>
    <x v="1"/>
    <s v="JK-16090"/>
    <s v="Juliana Krohn"/>
    <x v="1"/>
    <s v="United States"/>
    <x v="33"/>
    <x v="23"/>
    <n v="97477"/>
    <x v="1"/>
    <s v="OFF-SU-10004664"/>
    <x v="1"/>
    <x v="12"/>
    <s v="Acme Softgrip Scissors"/>
    <x v="2391"/>
    <n v="6"/>
    <n v="0.2"/>
    <n v="4.3955999999999982"/>
  </r>
  <r>
    <x v="3"/>
    <s v="JD-15895"/>
    <s v="Jonathan Doherty"/>
    <x v="0"/>
    <s v="United States"/>
    <x v="110"/>
    <x v="17"/>
    <n v="23223"/>
    <x v="2"/>
    <s v="OFF-SU-10004664"/>
    <x v="1"/>
    <x v="12"/>
    <s v="Acme Softgrip Scissors"/>
    <x v="4990"/>
    <n v="5"/>
    <n v="0"/>
    <n v="11.802999999999999"/>
  </r>
  <r>
    <x v="1"/>
    <s v="NC-18535"/>
    <s v="Nick Crebassa"/>
    <x v="0"/>
    <s v="United States"/>
    <x v="2"/>
    <x v="1"/>
    <n v="94122"/>
    <x v="1"/>
    <s v="OFF-SU-10004664"/>
    <x v="1"/>
    <x v="12"/>
    <s v="Acme Softgrip Scissors"/>
    <x v="4990"/>
    <n v="5"/>
    <n v="0"/>
    <n v="11.802999999999999"/>
  </r>
  <r>
    <x v="3"/>
    <s v="CM-11815"/>
    <s v="Candace McMahon"/>
    <x v="0"/>
    <s v="United States"/>
    <x v="11"/>
    <x v="8"/>
    <n v="98115"/>
    <x v="1"/>
    <s v="OFF-SU-10004737"/>
    <x v="1"/>
    <x v="12"/>
    <s v="Acme Design Stainless Steel Bent Scissors"/>
    <x v="4991"/>
    <n v="2"/>
    <n v="0"/>
    <n v="3.6936"/>
  </r>
  <r>
    <x v="1"/>
    <s v="GM-14680"/>
    <s v="Greg Matthias"/>
    <x v="1"/>
    <s v="United States"/>
    <x v="20"/>
    <x v="1"/>
    <n v="95123"/>
    <x v="1"/>
    <s v="OFF-SU-10004737"/>
    <x v="1"/>
    <x v="12"/>
    <s v="Acme Design Stainless Steel Bent Scissors"/>
    <x v="4992"/>
    <n v="6"/>
    <n v="0"/>
    <n v="11.0808"/>
  </r>
  <r>
    <x v="0"/>
    <s v="TD-20995"/>
    <s v="Tamara Dahlen"/>
    <x v="1"/>
    <s v="United States"/>
    <x v="296"/>
    <x v="17"/>
    <n v="23464"/>
    <x v="2"/>
    <s v="OFF-SU-10004737"/>
    <x v="1"/>
    <x v="12"/>
    <s v="Acme Design Stainless Steel Bent Scissors"/>
    <x v="4993"/>
    <n v="5"/>
    <n v="0"/>
    <n v="9.234"/>
  </r>
  <r>
    <x v="3"/>
    <s v="MS-17770"/>
    <s v="Maxwell Schwartz"/>
    <x v="1"/>
    <s v="United States"/>
    <x v="32"/>
    <x v="22"/>
    <n v="43229"/>
    <x v="3"/>
    <s v="OFF-SU-10004768"/>
    <x v="1"/>
    <x v="12"/>
    <s v="Acme Kleencut Forged Steel Scissors"/>
    <x v="2470"/>
    <n v="2"/>
    <n v="0.2"/>
    <n v="1.1479999999999988"/>
  </r>
  <r>
    <x v="1"/>
    <s v="LR-17035"/>
    <s v="Lisa Ryan"/>
    <x v="0"/>
    <s v="United States"/>
    <x v="2"/>
    <x v="1"/>
    <n v="94109"/>
    <x v="1"/>
    <s v="OFF-SU-10004768"/>
    <x v="1"/>
    <x v="12"/>
    <s v="Acme Kleencut Forged Steel Scissors"/>
    <x v="3039"/>
    <n v="3"/>
    <n v="0"/>
    <n v="5.1659999999999986"/>
  </r>
  <r>
    <x v="1"/>
    <s v="SV-20365"/>
    <s v="Seth Vernon"/>
    <x v="1"/>
    <s v="United States"/>
    <x v="18"/>
    <x v="13"/>
    <n v="19134"/>
    <x v="3"/>
    <s v="OFF-SU-10004768"/>
    <x v="1"/>
    <x v="12"/>
    <s v="Acme Kleencut Forged Steel Scissors"/>
    <x v="2470"/>
    <n v="2"/>
    <n v="0.2"/>
    <n v="1.1479999999999988"/>
  </r>
  <r>
    <x v="1"/>
    <s v="JP-15460"/>
    <s v="Jennifer Patt"/>
    <x v="0"/>
    <s v="United States"/>
    <x v="190"/>
    <x v="20"/>
    <n v="85301"/>
    <x v="1"/>
    <s v="OFF-SU-10004782"/>
    <x v="1"/>
    <x v="12"/>
    <s v="Elite 5&quot; Scissors"/>
    <x v="4994"/>
    <n v="5"/>
    <n v="0.2"/>
    <n v="4.2249999999999979"/>
  </r>
  <r>
    <x v="1"/>
    <s v="GB-14530"/>
    <s v="George Bell"/>
    <x v="0"/>
    <s v="United States"/>
    <x v="5"/>
    <x v="1"/>
    <n v="90049"/>
    <x v="1"/>
    <s v="OFF-SU-10004782"/>
    <x v="1"/>
    <x v="12"/>
    <s v="Elite 5&quot; Scissors"/>
    <x v="2413"/>
    <n v="2"/>
    <n v="0"/>
    <n v="5.0699999999999985"/>
  </r>
  <r>
    <x v="2"/>
    <s v="TS-21160"/>
    <s v="Theresa Swint"/>
    <x v="0"/>
    <s v="United States"/>
    <x v="2"/>
    <x v="1"/>
    <n v="94110"/>
    <x v="1"/>
    <s v="OFF-SU-10004782"/>
    <x v="1"/>
    <x v="12"/>
    <s v="Elite 5&quot; Scissors"/>
    <x v="4995"/>
    <n v="3"/>
    <n v="0"/>
    <n v="7.6049999999999978"/>
  </r>
  <r>
    <x v="2"/>
    <s v="NS-18640"/>
    <s v="Noel Staavos"/>
    <x v="0"/>
    <s v="United States"/>
    <x v="32"/>
    <x v="22"/>
    <n v="43229"/>
    <x v="3"/>
    <s v="OFF-SU-10004782"/>
    <x v="1"/>
    <x v="12"/>
    <s v="Elite 5&quot; Scissors"/>
    <x v="4277"/>
    <n v="2"/>
    <n v="0.2"/>
    <n v="1.6899999999999986"/>
  </r>
  <r>
    <x v="1"/>
    <s v="CR-12580"/>
    <s v="Clay Rozendal"/>
    <x v="2"/>
    <s v="United States"/>
    <x v="337"/>
    <x v="8"/>
    <n v="98006"/>
    <x v="1"/>
    <s v="OFF-SU-10004782"/>
    <x v="1"/>
    <x v="12"/>
    <s v="Elite 5&quot; Scissors"/>
    <x v="4995"/>
    <n v="3"/>
    <n v="0"/>
    <n v="7.6049999999999978"/>
  </r>
  <r>
    <x v="1"/>
    <s v="AG-10270"/>
    <s v="Alejandro Grove"/>
    <x v="1"/>
    <s v="United States"/>
    <x v="236"/>
    <x v="42"/>
    <n v="68104"/>
    <x v="0"/>
    <s v="OFF-SU-10004782"/>
    <x v="1"/>
    <x v="12"/>
    <s v="Elite 5&quot; Scissors"/>
    <x v="2413"/>
    <n v="2"/>
    <n v="0"/>
    <n v="5.0699999999999985"/>
  </r>
  <r>
    <x v="3"/>
    <s v="LC-16870"/>
    <s v="Lena Cacioppo"/>
    <x v="1"/>
    <s v="United States"/>
    <x v="344"/>
    <x v="7"/>
    <n v="80229"/>
    <x v="1"/>
    <s v="OFF-SU-10004782"/>
    <x v="1"/>
    <x v="12"/>
    <s v="Elite 5&quot; Scissors"/>
    <x v="4996"/>
    <n v="7"/>
    <n v="0.2"/>
    <n v="5.9149999999999938"/>
  </r>
  <r>
    <x v="3"/>
    <s v="JC-15775"/>
    <s v="John Castell"/>
    <x v="1"/>
    <s v="United States"/>
    <x v="18"/>
    <x v="13"/>
    <n v="19143"/>
    <x v="3"/>
    <s v="OFF-SU-10004884"/>
    <x v="1"/>
    <x v="12"/>
    <s v="Acme Galleria Hot Forged Steel Scissors with Colored Handles"/>
    <x v="4997"/>
    <n v="3"/>
    <n v="0.2"/>
    <n v="4.2470999999999943"/>
  </r>
  <r>
    <x v="3"/>
    <s v="JF-15190"/>
    <s v="Jamie Frazer"/>
    <x v="1"/>
    <s v="United States"/>
    <x v="68"/>
    <x v="1"/>
    <n v="90805"/>
    <x v="1"/>
    <s v="OFF-SU-10004884"/>
    <x v="1"/>
    <x v="12"/>
    <s v="Acme Galleria Hot Forged Steel Scissors with Colored Handles"/>
    <x v="4998"/>
    <n v="7"/>
    <n v="0"/>
    <n v="31.931899999999988"/>
  </r>
  <r>
    <x v="1"/>
    <s v="RP-19855"/>
    <s v="Roy Phan"/>
    <x v="0"/>
    <s v="United States"/>
    <x v="5"/>
    <x v="1"/>
    <n v="90032"/>
    <x v="1"/>
    <s v="OFF-SU-10004884"/>
    <x v="1"/>
    <x v="12"/>
    <s v="Acme Galleria Hot Forged Steel Scissors with Colored Handles"/>
    <x v="4999"/>
    <n v="3"/>
    <n v="0"/>
    <n v="13.685099999999995"/>
  </r>
  <r>
    <x v="0"/>
    <s v="KC-16255"/>
    <s v="Karen Carlisle"/>
    <x v="0"/>
    <s v="United States"/>
    <x v="315"/>
    <x v="18"/>
    <n v="31204"/>
    <x v="2"/>
    <s v="TEC-AC-10000023"/>
    <x v="2"/>
    <x v="13"/>
    <s v="Maxell 74 Minute CD-R Spindle, 50/Pack"/>
    <x v="4320"/>
    <n v="4"/>
    <n v="0"/>
    <n v="30.196799999999996"/>
  </r>
  <r>
    <x v="3"/>
    <s v="RF-19735"/>
    <s v="Roland Fjeld"/>
    <x v="1"/>
    <s v="United States"/>
    <x v="23"/>
    <x v="35"/>
    <n v="29203"/>
    <x v="2"/>
    <s v="TEC-AC-10000023"/>
    <x v="2"/>
    <x v="13"/>
    <s v="Maxell 74 Minute CD-R Spindle, 50/Pack"/>
    <x v="5000"/>
    <n v="3"/>
    <n v="0"/>
    <n v="22.647599999999997"/>
  </r>
  <r>
    <x v="3"/>
    <s v="SW-20755"/>
    <s v="Steven Ward"/>
    <x v="0"/>
    <s v="United States"/>
    <x v="11"/>
    <x v="8"/>
    <n v="98115"/>
    <x v="1"/>
    <s v="TEC-AC-10000023"/>
    <x v="2"/>
    <x v="13"/>
    <s v="Maxell 74 Minute CD-R Spindle, 50/Pack"/>
    <x v="5001"/>
    <n v="2"/>
    <n v="0"/>
    <n v="15.098399999999998"/>
  </r>
  <r>
    <x v="0"/>
    <s v="JD-15895"/>
    <s v="Jonathan Doherty"/>
    <x v="0"/>
    <s v="United States"/>
    <x v="390"/>
    <x v="1"/>
    <n v="92503"/>
    <x v="1"/>
    <s v="TEC-AC-10000023"/>
    <x v="2"/>
    <x v="13"/>
    <s v="Maxell 74 Minute CD-R Spindle, 50/Pack"/>
    <x v="5001"/>
    <n v="2"/>
    <n v="0"/>
    <n v="15.098399999999998"/>
  </r>
  <r>
    <x v="0"/>
    <s v="LL-16840"/>
    <s v="Lauren Leatherbury"/>
    <x v="1"/>
    <s v="United States"/>
    <x v="227"/>
    <x v="18"/>
    <n v="30188"/>
    <x v="2"/>
    <s v="TEC-AC-10000023"/>
    <x v="2"/>
    <x v="13"/>
    <s v="Maxell 74 Minute CD-R Spindle, 50/Pack"/>
    <x v="5002"/>
    <n v="13"/>
    <n v="0"/>
    <n v="98.139599999999987"/>
  </r>
  <r>
    <x v="3"/>
    <s v="BM-11785"/>
    <s v="Bryan Mills"/>
    <x v="1"/>
    <s v="United States"/>
    <x v="32"/>
    <x v="22"/>
    <n v="43229"/>
    <x v="3"/>
    <s v="TEC-AC-10000057"/>
    <x v="2"/>
    <x v="13"/>
    <s v="Microsoft Natural Ergonomic Keyboard 4000"/>
    <x v="5003"/>
    <n v="2"/>
    <n v="0.2"/>
    <n v="0.59979999999999656"/>
  </r>
  <r>
    <x v="1"/>
    <s v="DP-13105"/>
    <s v="Dave Poirier"/>
    <x v="0"/>
    <s v="United States"/>
    <x v="5"/>
    <x v="1"/>
    <n v="90032"/>
    <x v="1"/>
    <s v="TEC-AC-10000057"/>
    <x v="2"/>
    <x v="13"/>
    <s v="Microsoft Natural Ergonomic Keyboard 4000"/>
    <x v="5004"/>
    <n v="5"/>
    <n v="0"/>
    <n v="31.489499999999992"/>
  </r>
  <r>
    <x v="2"/>
    <s v="WB-21850"/>
    <s v="William Brown"/>
    <x v="1"/>
    <s v="United States"/>
    <x v="113"/>
    <x v="1"/>
    <n v="92804"/>
    <x v="1"/>
    <s v="TEC-AC-10000057"/>
    <x v="2"/>
    <x v="13"/>
    <s v="Microsoft Natural Ergonomic Keyboard 4000"/>
    <x v="1822"/>
    <n v="4"/>
    <n v="0"/>
    <n v="25.191599999999994"/>
  </r>
  <r>
    <x v="0"/>
    <s v="LW-17125"/>
    <s v="Liz Willingham"/>
    <x v="1"/>
    <s v="United States"/>
    <x v="296"/>
    <x v="17"/>
    <n v="23464"/>
    <x v="2"/>
    <s v="TEC-AC-10000057"/>
    <x v="2"/>
    <x v="13"/>
    <s v="Microsoft Natural Ergonomic Keyboard 4000"/>
    <x v="5005"/>
    <n v="3"/>
    <n v="0"/>
    <n v="18.893699999999995"/>
  </r>
  <r>
    <x v="3"/>
    <s v="KM-16225"/>
    <s v="Kalyca Meade"/>
    <x v="0"/>
    <s v="United States"/>
    <x v="188"/>
    <x v="1"/>
    <n v="94086"/>
    <x v="1"/>
    <s v="TEC-AC-10000057"/>
    <x v="2"/>
    <x v="13"/>
    <s v="Microsoft Natural Ergonomic Keyboard 4000"/>
    <x v="5004"/>
    <n v="5"/>
    <n v="0"/>
    <n v="31.489499999999992"/>
  </r>
  <r>
    <x v="1"/>
    <s v="VW-21775"/>
    <s v="Victoria Wilson"/>
    <x v="0"/>
    <s v="United States"/>
    <x v="100"/>
    <x v="22"/>
    <n v="44256"/>
    <x v="3"/>
    <s v="TEC-AC-10000109"/>
    <x v="2"/>
    <x v="13"/>
    <s v="Sony Micro Vault Click 16 GB USB 2.0 Flash Drive"/>
    <x v="5006"/>
    <n v="2"/>
    <n v="0.2"/>
    <n v="4.4792000000000058"/>
  </r>
  <r>
    <x v="1"/>
    <s v="PG-18820"/>
    <s v="Patrick Gardner"/>
    <x v="1"/>
    <s v="United States"/>
    <x v="2"/>
    <x v="1"/>
    <n v="94110"/>
    <x v="1"/>
    <s v="TEC-AC-10000109"/>
    <x v="2"/>
    <x v="13"/>
    <s v="Sony Micro Vault Click 16 GB USB 2.0 Flash Drive"/>
    <x v="5007"/>
    <n v="3"/>
    <n v="0"/>
    <n v="40.31280000000001"/>
  </r>
  <r>
    <x v="1"/>
    <s v="AC-10615"/>
    <s v="Ann Chong"/>
    <x v="0"/>
    <s v="United States"/>
    <x v="6"/>
    <x v="3"/>
    <n v="10009"/>
    <x v="3"/>
    <s v="TEC-AC-10000109"/>
    <x v="2"/>
    <x v="13"/>
    <s v="Sony Micro Vault Click 16 GB USB 2.0 Flash Drive"/>
    <x v="5007"/>
    <n v="3"/>
    <n v="0"/>
    <n v="40.31280000000001"/>
  </r>
  <r>
    <x v="1"/>
    <s v="LM-17065"/>
    <s v="Liz MacKendrick"/>
    <x v="1"/>
    <s v="United States"/>
    <x v="358"/>
    <x v="29"/>
    <n v="38671"/>
    <x v="2"/>
    <s v="TEC-AC-10000109"/>
    <x v="2"/>
    <x v="13"/>
    <s v="Sony Micro Vault Click 16 GB USB 2.0 Flash Drive"/>
    <x v="5008"/>
    <n v="4"/>
    <n v="0"/>
    <n v="53.750400000000013"/>
  </r>
  <r>
    <x v="3"/>
    <s v="DS-13180"/>
    <s v="David Smith"/>
    <x v="0"/>
    <s v="United States"/>
    <x v="17"/>
    <x v="12"/>
    <n v="77095"/>
    <x v="0"/>
    <s v="TEC-AC-10000109"/>
    <x v="2"/>
    <x v="13"/>
    <s v="Sony Micro Vault Click 16 GB USB 2.0 Flash Drive"/>
    <x v="5009"/>
    <n v="3"/>
    <n v="0.2"/>
    <n v="6.7188000000000088"/>
  </r>
  <r>
    <x v="1"/>
    <s v="AB-10105"/>
    <s v="Adrian Barton"/>
    <x v="1"/>
    <s v="United States"/>
    <x v="97"/>
    <x v="20"/>
    <n v="85023"/>
    <x v="1"/>
    <s v="TEC-AC-10000109"/>
    <x v="2"/>
    <x v="13"/>
    <s v="Sony Micro Vault Click 16 GB USB 2.0 Flash Drive"/>
    <x v="5006"/>
    <n v="2"/>
    <n v="0.2"/>
    <n v="4.4792000000000058"/>
  </r>
  <r>
    <x v="1"/>
    <s v="EB-13750"/>
    <s v="Edward Becker"/>
    <x v="0"/>
    <s v="United States"/>
    <x v="71"/>
    <x v="17"/>
    <n v="22204"/>
    <x v="2"/>
    <s v="TEC-AC-10000109"/>
    <x v="2"/>
    <x v="13"/>
    <s v="Sony Micro Vault Click 16 GB USB 2.0 Flash Drive"/>
    <x v="5010"/>
    <n v="2"/>
    <n v="0"/>
    <n v="26.875200000000007"/>
  </r>
  <r>
    <x v="1"/>
    <s v="MB-18085"/>
    <s v="Mick Brown"/>
    <x v="1"/>
    <s v="United States"/>
    <x v="33"/>
    <x v="19"/>
    <n v="65807"/>
    <x v="0"/>
    <s v="TEC-AC-10000109"/>
    <x v="2"/>
    <x v="13"/>
    <s v="Sony Micro Vault Click 16 GB USB 2.0 Flash Drive"/>
    <x v="5011"/>
    <n v="5"/>
    <n v="0"/>
    <n v="67.188000000000017"/>
  </r>
  <r>
    <x v="2"/>
    <s v="AT-10735"/>
    <s v="Annie Thurman"/>
    <x v="1"/>
    <s v="United States"/>
    <x v="17"/>
    <x v="12"/>
    <n v="77041"/>
    <x v="0"/>
    <s v="TEC-AC-10000109"/>
    <x v="2"/>
    <x v="13"/>
    <s v="Sony Micro Vault Click 16 GB USB 2.0 Flash Drive"/>
    <x v="5008"/>
    <n v="5"/>
    <n v="0.2"/>
    <n v="11.198000000000015"/>
  </r>
  <r>
    <x v="3"/>
    <s v="AG-10675"/>
    <s v="Anna Gayman"/>
    <x v="1"/>
    <s v="United States"/>
    <x v="17"/>
    <x v="12"/>
    <n v="77036"/>
    <x v="0"/>
    <s v="TEC-AC-10000158"/>
    <x v="2"/>
    <x v="13"/>
    <s v="Sony 64GB Class 10 Micro SDHC R40 Memory Card"/>
    <x v="2842"/>
    <n v="2"/>
    <n v="0.2"/>
    <n v="0.71979999999999933"/>
  </r>
  <r>
    <x v="1"/>
    <s v="KH-16510"/>
    <s v="Keith Herrera"/>
    <x v="1"/>
    <s v="United States"/>
    <x v="2"/>
    <x v="1"/>
    <n v="94110"/>
    <x v="1"/>
    <s v="TEC-AC-10000158"/>
    <x v="2"/>
    <x v="13"/>
    <s v="Sony 64GB Class 10 Micro SDHC R40 Memory Card"/>
    <x v="5012"/>
    <n v="5"/>
    <n v="0"/>
    <n v="37.789500000000004"/>
  </r>
  <r>
    <x v="1"/>
    <s v="BS-11665"/>
    <s v="Brian Stugart"/>
    <x v="1"/>
    <s v="United States"/>
    <x v="18"/>
    <x v="13"/>
    <n v="19143"/>
    <x v="3"/>
    <s v="TEC-AC-10000158"/>
    <x v="2"/>
    <x v="13"/>
    <s v="Sony 64GB Class 10 Micro SDHC R40 Memory Card"/>
    <x v="2839"/>
    <n v="3"/>
    <n v="0.2"/>
    <n v="1.079699999999999"/>
  </r>
  <r>
    <x v="1"/>
    <s v="SC-20680"/>
    <s v="Steve Carroll"/>
    <x v="2"/>
    <s v="United States"/>
    <x v="32"/>
    <x v="18"/>
    <n v="31907"/>
    <x v="2"/>
    <s v="TEC-AC-10000158"/>
    <x v="2"/>
    <x v="13"/>
    <s v="Sony 64GB Class 10 Micro SDHC R40 Memory Card"/>
    <x v="5013"/>
    <n v="2"/>
    <n v="0"/>
    <n v="15.1158"/>
  </r>
  <r>
    <x v="1"/>
    <s v="SN-20710"/>
    <s v="Steve Nguyen"/>
    <x v="2"/>
    <s v="United States"/>
    <x v="5"/>
    <x v="1"/>
    <n v="90049"/>
    <x v="1"/>
    <s v="TEC-AC-10000158"/>
    <x v="2"/>
    <x v="13"/>
    <s v="Sony 64GB Class 10 Micro SDHC R40 Memory Card"/>
    <x v="5014"/>
    <n v="3"/>
    <n v="0"/>
    <n v="22.6737"/>
  </r>
  <r>
    <x v="0"/>
    <s v="ML-18265"/>
    <s v="Muhammed Lee"/>
    <x v="1"/>
    <s v="United States"/>
    <x v="11"/>
    <x v="8"/>
    <n v="98103"/>
    <x v="1"/>
    <s v="TEC-AC-10000158"/>
    <x v="2"/>
    <x v="13"/>
    <s v="Sony 64GB Class 10 Micro SDHC R40 Memory Card"/>
    <x v="5013"/>
    <n v="2"/>
    <n v="0"/>
    <n v="15.1158"/>
  </r>
  <r>
    <x v="2"/>
    <s v="HG-15025"/>
    <s v="Hunter Glantz"/>
    <x v="1"/>
    <s v="United States"/>
    <x v="386"/>
    <x v="2"/>
    <n v="70065"/>
    <x v="2"/>
    <s v="TEC-AC-10000158"/>
    <x v="2"/>
    <x v="13"/>
    <s v="Sony 64GB Class 10 Micro SDHC R40 Memory Card"/>
    <x v="5013"/>
    <n v="2"/>
    <n v="0"/>
    <n v="15.1158"/>
  </r>
  <r>
    <x v="3"/>
    <s v="SG-20605"/>
    <s v="Speros Goranitis"/>
    <x v="1"/>
    <s v="United States"/>
    <x v="2"/>
    <x v="1"/>
    <n v="94109"/>
    <x v="1"/>
    <s v="TEC-AC-10000158"/>
    <x v="2"/>
    <x v="13"/>
    <s v="Sony 64GB Class 10 Micro SDHC R40 Memory Card"/>
    <x v="5014"/>
    <n v="3"/>
    <n v="0"/>
    <n v="22.6737"/>
  </r>
  <r>
    <x v="1"/>
    <s v="HK-14890"/>
    <s v="Heather Kirkland"/>
    <x v="0"/>
    <s v="United States"/>
    <x v="17"/>
    <x v="12"/>
    <n v="77070"/>
    <x v="0"/>
    <s v="TEC-AC-10000158"/>
    <x v="2"/>
    <x v="13"/>
    <s v="Sony 64GB Class 10 Micro SDHC R40 Memory Card"/>
    <x v="2837"/>
    <n v="5"/>
    <n v="0.2"/>
    <n v="1.7995000000000019"/>
  </r>
  <r>
    <x v="0"/>
    <s v="ON-18715"/>
    <s v="Odella Nelson"/>
    <x v="0"/>
    <s v="United States"/>
    <x v="411"/>
    <x v="37"/>
    <n v="55122"/>
    <x v="0"/>
    <s v="TEC-AC-10000171"/>
    <x v="2"/>
    <x v="13"/>
    <s v="Verbatim 25 GB 6x Blu-ray Single Layer Recordable Disc, 25/Pack"/>
    <x v="779"/>
    <n v="2"/>
    <n v="0"/>
    <n v="19.7714"/>
  </r>
  <r>
    <x v="1"/>
    <s v="DB-13210"/>
    <s v="Dean Braden"/>
    <x v="1"/>
    <s v="United States"/>
    <x v="17"/>
    <x v="12"/>
    <n v="77041"/>
    <x v="0"/>
    <s v="TEC-AC-10000171"/>
    <x v="2"/>
    <x v="13"/>
    <s v="Verbatim 25 GB 6x Blu-ray Single Layer Recordable Disc, 25/Pack"/>
    <x v="5015"/>
    <n v="1"/>
    <n v="0.2"/>
    <n v="5.2877000000000001"/>
  </r>
  <r>
    <x v="1"/>
    <s v="AB-10150"/>
    <s v="Aimee Bixby"/>
    <x v="1"/>
    <s v="United States"/>
    <x v="68"/>
    <x v="3"/>
    <n v="11561"/>
    <x v="3"/>
    <s v="TEC-AC-10000171"/>
    <x v="2"/>
    <x v="13"/>
    <s v="Verbatim 25 GB 6x Blu-ray Single Layer Recordable Disc, 25/Pack"/>
    <x v="775"/>
    <n v="4"/>
    <n v="0"/>
    <n v="39.5428"/>
  </r>
  <r>
    <x v="1"/>
    <s v="AB-10255"/>
    <s v="Alejandro Ballentine"/>
    <x v="2"/>
    <s v="United States"/>
    <x v="18"/>
    <x v="13"/>
    <n v="19134"/>
    <x v="3"/>
    <s v="TEC-AC-10000171"/>
    <x v="2"/>
    <x v="13"/>
    <s v="Verbatim 25 GB 6x Blu-ray Single Layer Recordable Disc, 25/Pack"/>
    <x v="2476"/>
    <n v="2"/>
    <n v="0.2"/>
    <n v="10.5754"/>
  </r>
  <r>
    <x v="1"/>
    <s v="BT-11530"/>
    <s v="Bradley Talbott"/>
    <x v="2"/>
    <s v="United States"/>
    <x v="90"/>
    <x v="22"/>
    <n v="44105"/>
    <x v="3"/>
    <s v="TEC-AC-10000171"/>
    <x v="2"/>
    <x v="13"/>
    <s v="Verbatim 25 GB 6x Blu-ray Single Layer Recordable Disc, 25/Pack"/>
    <x v="5016"/>
    <n v="3"/>
    <n v="0.2"/>
    <n v="15.863099999999999"/>
  </r>
  <r>
    <x v="1"/>
    <s v="MM-17920"/>
    <s v="Michael Moore"/>
    <x v="1"/>
    <s v="United States"/>
    <x v="18"/>
    <x v="13"/>
    <n v="19120"/>
    <x v="3"/>
    <s v="TEC-AC-10000199"/>
    <x v="2"/>
    <x v="13"/>
    <s v="Kingston Digital DataTraveler 8GB USB 2.0"/>
    <x v="5017"/>
    <n v="4"/>
    <n v="0.2"/>
    <n v="-1.4279999999999999"/>
  </r>
  <r>
    <x v="3"/>
    <s v="RW-19630"/>
    <s v="Rob Williams"/>
    <x v="0"/>
    <s v="United States"/>
    <x v="0"/>
    <x v="0"/>
    <n v="60610"/>
    <x v="0"/>
    <s v="TEC-AC-10000199"/>
    <x v="2"/>
    <x v="13"/>
    <s v="Kingston Digital DataTraveler 8GB USB 2.0"/>
    <x v="5017"/>
    <n v="4"/>
    <n v="0.2"/>
    <n v="-1.4279999999999999"/>
  </r>
  <r>
    <x v="1"/>
    <s v="EM-13825"/>
    <s v="Elizabeth Moffitt"/>
    <x v="0"/>
    <s v="United States"/>
    <x v="75"/>
    <x v="18"/>
    <n v="30328"/>
    <x v="2"/>
    <s v="TEC-AC-10000199"/>
    <x v="2"/>
    <x v="13"/>
    <s v="Kingston Digital DataTraveler 8GB USB 2.0"/>
    <x v="5018"/>
    <n v="1"/>
    <n v="0"/>
    <n v="0.83300000000000018"/>
  </r>
  <r>
    <x v="3"/>
    <s v="CC-12670"/>
    <s v="Craig Carreira"/>
    <x v="1"/>
    <s v="United States"/>
    <x v="6"/>
    <x v="3"/>
    <n v="10009"/>
    <x v="3"/>
    <s v="TEC-AC-10000290"/>
    <x v="2"/>
    <x v="13"/>
    <s v="Sabrent 4-Port USB 2.0 Hub"/>
    <x v="5019"/>
    <n v="3"/>
    <n v="0"/>
    <n v="6.9258000000000006"/>
  </r>
  <r>
    <x v="0"/>
    <s v="AB-10060"/>
    <s v="Adam Bellavance"/>
    <x v="2"/>
    <s v="United States"/>
    <x v="6"/>
    <x v="3"/>
    <n v="10009"/>
    <x v="3"/>
    <s v="TEC-AC-10000290"/>
    <x v="2"/>
    <x v="13"/>
    <s v="Sabrent 4-Port USB 2.0 Hub"/>
    <x v="5020"/>
    <n v="1"/>
    <n v="0"/>
    <n v="2.3086000000000002"/>
  </r>
  <r>
    <x v="1"/>
    <s v="RW-19630"/>
    <s v="Rob Williams"/>
    <x v="0"/>
    <s v="United States"/>
    <x v="23"/>
    <x v="19"/>
    <n v="65203"/>
    <x v="0"/>
    <s v="TEC-AC-10000290"/>
    <x v="2"/>
    <x v="13"/>
    <s v="Sabrent 4-Port USB 2.0 Hub"/>
    <x v="5021"/>
    <n v="7"/>
    <n v="0"/>
    <n v="16.160200000000003"/>
  </r>
  <r>
    <x v="1"/>
    <s v="SM-20320"/>
    <s v="Sean Miller"/>
    <x v="2"/>
    <s v="United States"/>
    <x v="308"/>
    <x v="13"/>
    <n v="18103"/>
    <x v="3"/>
    <s v="TEC-AC-10000290"/>
    <x v="2"/>
    <x v="13"/>
    <s v="Sabrent 4-Port USB 2.0 Hub"/>
    <x v="3713"/>
    <n v="4"/>
    <n v="0.2"/>
    <n v="3.8024000000000004"/>
  </r>
  <r>
    <x v="3"/>
    <s v="CW-11905"/>
    <s v="Carl Weiss"/>
    <x v="2"/>
    <s v="United States"/>
    <x v="16"/>
    <x v="12"/>
    <n v="77340"/>
    <x v="0"/>
    <s v="TEC-AC-10000303"/>
    <x v="2"/>
    <x v="13"/>
    <s v="Logitech M510 Wireless Mouse"/>
    <x v="5022"/>
    <n v="2"/>
    <n v="0.2"/>
    <n v="10.397399999999998"/>
  </r>
  <r>
    <x v="0"/>
    <s v="ML-18265"/>
    <s v="Muhammed Lee"/>
    <x v="1"/>
    <s v="United States"/>
    <x v="11"/>
    <x v="8"/>
    <n v="98103"/>
    <x v="1"/>
    <s v="TEC-AC-10000303"/>
    <x v="2"/>
    <x v="13"/>
    <s v="Logitech M510 Wireless Mouse"/>
    <x v="5023"/>
    <n v="2"/>
    <n v="0"/>
    <n v="26.3934"/>
  </r>
  <r>
    <x v="1"/>
    <s v="CA-12265"/>
    <s v="Christina Anderson"/>
    <x v="1"/>
    <s v="United States"/>
    <x v="126"/>
    <x v="24"/>
    <n v="37421"/>
    <x v="2"/>
    <s v="TEC-AC-10000303"/>
    <x v="2"/>
    <x v="13"/>
    <s v="Logitech M510 Wireless Mouse"/>
    <x v="5024"/>
    <n v="3"/>
    <n v="0.2"/>
    <n v="15.596099999999996"/>
  </r>
  <r>
    <x v="1"/>
    <s v="HW-14935"/>
    <s v="Helen Wasserman"/>
    <x v="0"/>
    <s v="United States"/>
    <x v="11"/>
    <x v="8"/>
    <n v="98115"/>
    <x v="1"/>
    <s v="TEC-AC-10000358"/>
    <x v="2"/>
    <x v="13"/>
    <s v="Imation Secure Drive + Hardware Encrypted USB flash drive - 16 GB"/>
    <x v="5025"/>
    <n v="7"/>
    <n v="0"/>
    <n v="63.8232"/>
  </r>
  <r>
    <x v="0"/>
    <s v="GM-14455"/>
    <s v="Gary Mitchum"/>
    <x v="2"/>
    <s v="United States"/>
    <x v="54"/>
    <x v="26"/>
    <n v="2038"/>
    <x v="3"/>
    <s v="TEC-AC-10000358"/>
    <x v="2"/>
    <x v="13"/>
    <s v="Imation Secure Drive + Hardware Encrypted USB flash drive - 16 GB"/>
    <x v="5026"/>
    <n v="3"/>
    <n v="0"/>
    <n v="27.352799999999998"/>
  </r>
  <r>
    <x v="0"/>
    <s v="KB-16585"/>
    <s v="Ken Black"/>
    <x v="0"/>
    <s v="United States"/>
    <x v="33"/>
    <x v="23"/>
    <n v="97477"/>
    <x v="1"/>
    <s v="TEC-AC-10000358"/>
    <x v="2"/>
    <x v="13"/>
    <s v="Imation Secure Drive + Hardware Encrypted USB flash drive - 16 GB"/>
    <x v="5027"/>
    <n v="3"/>
    <n v="0.2"/>
    <n v="4.5587999999999944"/>
  </r>
  <r>
    <x v="3"/>
    <s v="JD-15895"/>
    <s v="Jonathan Doherty"/>
    <x v="0"/>
    <s v="United States"/>
    <x v="23"/>
    <x v="35"/>
    <n v="29203"/>
    <x v="2"/>
    <s v="TEC-AC-10000358"/>
    <x v="2"/>
    <x v="13"/>
    <s v="Imation Secure Drive + Hardware Encrypted USB flash drive - 16 GB"/>
    <x v="5028"/>
    <n v="2"/>
    <n v="0"/>
    <n v="18.235199999999999"/>
  </r>
  <r>
    <x v="3"/>
    <s v="KM-16225"/>
    <s v="Kalyca Meade"/>
    <x v="0"/>
    <s v="United States"/>
    <x v="188"/>
    <x v="1"/>
    <n v="94086"/>
    <x v="1"/>
    <s v="TEC-AC-10000358"/>
    <x v="2"/>
    <x v="13"/>
    <s v="Imation Secure Drive + Hardware Encrypted USB flash drive - 16 GB"/>
    <x v="5029"/>
    <n v="5"/>
    <n v="0"/>
    <n v="45.587999999999994"/>
  </r>
  <r>
    <x v="1"/>
    <s v="BD-11560"/>
    <s v="Brendan Dodson"/>
    <x v="2"/>
    <s v="United States"/>
    <x v="33"/>
    <x v="17"/>
    <n v="22153"/>
    <x v="2"/>
    <s v="TEC-AC-10000358"/>
    <x v="2"/>
    <x v="13"/>
    <s v="Imation Secure Drive + Hardware Encrypted USB flash drive - 16 GB"/>
    <x v="1351"/>
    <n v="4"/>
    <n v="0"/>
    <n v="36.470399999999998"/>
  </r>
  <r>
    <x v="3"/>
    <s v="HR-14830"/>
    <s v="Harold Ryan"/>
    <x v="0"/>
    <s v="United States"/>
    <x v="6"/>
    <x v="3"/>
    <n v="10009"/>
    <x v="3"/>
    <s v="TEC-AC-10000387"/>
    <x v="2"/>
    <x v="13"/>
    <s v="KeyTronic KT800P2 - Keyboard - Black"/>
    <x v="5030"/>
    <n v="1"/>
    <n v="0"/>
    <n v="2.7035999999999998"/>
  </r>
  <r>
    <x v="1"/>
    <s v="BH-11710"/>
    <s v="Brosina Hoffman"/>
    <x v="1"/>
    <s v="United States"/>
    <x v="18"/>
    <x v="13"/>
    <n v="19140"/>
    <x v="3"/>
    <s v="TEC-AC-10000387"/>
    <x v="2"/>
    <x v="13"/>
    <s v="KeyTronic KT800P2 - Keyboard - Black"/>
    <x v="5031"/>
    <n v="3"/>
    <n v="0.2"/>
    <n v="-0.90120000000000111"/>
  </r>
  <r>
    <x v="1"/>
    <s v="JE-15475"/>
    <s v="Jeremy Ellison"/>
    <x v="1"/>
    <s v="United States"/>
    <x v="17"/>
    <x v="12"/>
    <n v="77095"/>
    <x v="0"/>
    <s v="TEC-AC-10000387"/>
    <x v="2"/>
    <x v="13"/>
    <s v="KeyTronic KT800P2 - Keyboard - Black"/>
    <x v="5032"/>
    <n v="2"/>
    <n v="0.2"/>
    <n v="-0.60080000000000044"/>
  </r>
  <r>
    <x v="0"/>
    <s v="JD-16150"/>
    <s v="Justin Deggeller"/>
    <x v="0"/>
    <s v="United States"/>
    <x v="79"/>
    <x v="4"/>
    <n v="19711"/>
    <x v="3"/>
    <s v="TEC-AC-10000397"/>
    <x v="2"/>
    <x v="13"/>
    <s v="Perixx PERIBOARD-512B, Ergonomic Split Keyboard"/>
    <x v="5033"/>
    <n v="3"/>
    <n v="0"/>
    <n v="7.3479000000000028"/>
  </r>
  <r>
    <x v="1"/>
    <s v="DK-12895"/>
    <s v="Dana Kaydos"/>
    <x v="1"/>
    <s v="United States"/>
    <x v="11"/>
    <x v="8"/>
    <n v="98103"/>
    <x v="1"/>
    <s v="TEC-AC-10000397"/>
    <x v="2"/>
    <x v="13"/>
    <s v="Perixx PERIBOARD-512B, Ergonomic Split Keyboard"/>
    <x v="2435"/>
    <n v="5"/>
    <n v="0"/>
    <n v="12.246500000000005"/>
  </r>
  <r>
    <x v="1"/>
    <s v="VP-21760"/>
    <s v="Victoria Pisteka"/>
    <x v="0"/>
    <s v="United States"/>
    <x v="6"/>
    <x v="3"/>
    <n v="10035"/>
    <x v="3"/>
    <s v="TEC-AC-10000397"/>
    <x v="2"/>
    <x v="13"/>
    <s v="Perixx PERIBOARD-512B, Ergonomic Split Keyboard"/>
    <x v="5034"/>
    <n v="4"/>
    <n v="0"/>
    <n v="9.7972000000000037"/>
  </r>
  <r>
    <x v="1"/>
    <s v="LA-16780"/>
    <s v="Laura Armstrong"/>
    <x v="0"/>
    <s v="United States"/>
    <x v="80"/>
    <x v="1"/>
    <n v="93727"/>
    <x v="1"/>
    <s v="TEC-AC-10000420"/>
    <x v="2"/>
    <x v="13"/>
    <s v="Logitech G500s Laser Gaming Mouse with Adjustable Weight Tuning"/>
    <x v="5035"/>
    <n v="5"/>
    <n v="0"/>
    <n v="118.98299999999999"/>
  </r>
  <r>
    <x v="1"/>
    <s v="JK-15730"/>
    <s v="Joe Kamberova"/>
    <x v="1"/>
    <s v="United States"/>
    <x v="228"/>
    <x v="36"/>
    <n v="36608"/>
    <x v="2"/>
    <s v="TEC-AC-10000420"/>
    <x v="2"/>
    <x v="13"/>
    <s v="Logitech G500s Laser Gaming Mouse with Adjustable Weight Tuning"/>
    <x v="5036"/>
    <n v="3"/>
    <n v="0"/>
    <n v="71.389799999999994"/>
  </r>
  <r>
    <x v="1"/>
    <s v="SP-20860"/>
    <s v="Sung Pak"/>
    <x v="0"/>
    <s v="United States"/>
    <x v="5"/>
    <x v="1"/>
    <n v="90036"/>
    <x v="1"/>
    <s v="TEC-AC-10000420"/>
    <x v="2"/>
    <x v="13"/>
    <s v="Logitech G500s Laser Gaming Mouse with Adjustable Weight Tuning"/>
    <x v="5037"/>
    <n v="8"/>
    <n v="0"/>
    <n v="190.37279999999998"/>
  </r>
  <r>
    <x v="1"/>
    <s v="SP-20650"/>
    <s v="Stephanie Phelps"/>
    <x v="0"/>
    <s v="United States"/>
    <x v="247"/>
    <x v="22"/>
    <n v="44312"/>
    <x v="3"/>
    <s v="TEC-AC-10000420"/>
    <x v="2"/>
    <x v="13"/>
    <s v="Logitech G500s Laser Gaming Mouse with Adjustable Weight Tuning"/>
    <x v="5038"/>
    <n v="5"/>
    <n v="0.2"/>
    <n v="48.992999999999995"/>
  </r>
  <r>
    <x v="1"/>
    <s v="GM-14455"/>
    <s v="Gary Mitchum"/>
    <x v="2"/>
    <s v="United States"/>
    <x v="0"/>
    <x v="0"/>
    <n v="60653"/>
    <x v="0"/>
    <s v="TEC-AC-10000474"/>
    <x v="2"/>
    <x v="13"/>
    <s v="Kensington Expert Mouse Optical USB Trackball for PC or Mac"/>
    <x v="5039"/>
    <n v="3"/>
    <n v="0.2"/>
    <n v="28.496999999999957"/>
  </r>
  <r>
    <x v="1"/>
    <s v="SC-20050"/>
    <s v="Sample Company A"/>
    <x v="2"/>
    <s v="United States"/>
    <x v="456"/>
    <x v="1"/>
    <n v="91941"/>
    <x v="1"/>
    <s v="TEC-AC-10000474"/>
    <x v="2"/>
    <x v="13"/>
    <s v="Kensington Expert Mouse Optical USB Trackball for PC or Mac"/>
    <x v="5040"/>
    <n v="3"/>
    <n v="0"/>
    <n v="85.490999999999957"/>
  </r>
  <r>
    <x v="1"/>
    <s v="KM-16720"/>
    <s v="Kunst Miller"/>
    <x v="1"/>
    <s v="United States"/>
    <x v="17"/>
    <x v="12"/>
    <n v="77095"/>
    <x v="0"/>
    <s v="TEC-AC-10000474"/>
    <x v="2"/>
    <x v="13"/>
    <s v="Kensington Expert Mouse Optical USB Trackball for PC or Mac"/>
    <x v="5039"/>
    <n v="3"/>
    <n v="0.2"/>
    <n v="28.496999999999957"/>
  </r>
  <r>
    <x v="3"/>
    <s v="SC-20770"/>
    <s v="Stewart Carmichael"/>
    <x v="0"/>
    <s v="United States"/>
    <x v="18"/>
    <x v="13"/>
    <n v="19134"/>
    <x v="3"/>
    <s v="TEC-AC-10000474"/>
    <x v="2"/>
    <x v="13"/>
    <s v="Kensington Expert Mouse Optical USB Trackball for PC or Mac"/>
    <x v="5041"/>
    <n v="5"/>
    <n v="0.2"/>
    <n v="47.494999999999919"/>
  </r>
  <r>
    <x v="1"/>
    <s v="SC-20680"/>
    <s v="Steve Carroll"/>
    <x v="2"/>
    <s v="United States"/>
    <x v="2"/>
    <x v="1"/>
    <n v="94110"/>
    <x v="1"/>
    <s v="TEC-AC-10000474"/>
    <x v="2"/>
    <x v="13"/>
    <s v="Kensington Expert Mouse Optical USB Trackball for PC or Mac"/>
    <x v="5042"/>
    <n v="1"/>
    <n v="0"/>
    <n v="28.496999999999986"/>
  </r>
  <r>
    <x v="0"/>
    <s v="CM-12115"/>
    <s v="Chad McGuire"/>
    <x v="1"/>
    <s v="United States"/>
    <x v="5"/>
    <x v="1"/>
    <n v="90008"/>
    <x v="1"/>
    <s v="TEC-AC-10000474"/>
    <x v="2"/>
    <x v="13"/>
    <s v="Kensington Expert Mouse Optical USB Trackball for PC or Mac"/>
    <x v="5043"/>
    <n v="5"/>
    <n v="0"/>
    <n v="142.48499999999993"/>
  </r>
  <r>
    <x v="3"/>
    <s v="SV-20935"/>
    <s v="Susan Vittorini"/>
    <x v="1"/>
    <s v="United States"/>
    <x v="19"/>
    <x v="12"/>
    <n v="75217"/>
    <x v="0"/>
    <s v="TEC-AC-10000487"/>
    <x v="2"/>
    <x v="13"/>
    <s v="SanDisk Cruzer 4 GB USB Flash Drive"/>
    <x v="5044"/>
    <n v="3"/>
    <n v="0.2"/>
    <n v="3.3098999999999998"/>
  </r>
  <r>
    <x v="1"/>
    <s v="CS-12490"/>
    <s v="Cindy Schnelling"/>
    <x v="0"/>
    <s v="United States"/>
    <x v="306"/>
    <x v="22"/>
    <n v="43615"/>
    <x v="3"/>
    <s v="TEC-AC-10000487"/>
    <x v="2"/>
    <x v="13"/>
    <s v="SanDisk Cruzer 4 GB USB Flash Drive"/>
    <x v="5045"/>
    <n v="2"/>
    <n v="0.2"/>
    <n v="2.2065999999999999"/>
  </r>
  <r>
    <x v="0"/>
    <s v="JW-15955"/>
    <s v="Joni Wasserman"/>
    <x v="1"/>
    <s v="United States"/>
    <x v="11"/>
    <x v="8"/>
    <n v="98103"/>
    <x v="1"/>
    <s v="TEC-AC-10000521"/>
    <x v="2"/>
    <x v="13"/>
    <s v="Verbatim Slim CD and DVD Storage Cases, 50/Pack"/>
    <x v="828"/>
    <n v="1"/>
    <n v="0"/>
    <n v="3.4619999999999997"/>
  </r>
  <r>
    <x v="1"/>
    <s v="KN-16705"/>
    <s v="Kristina Nunn"/>
    <x v="2"/>
    <s v="United States"/>
    <x v="115"/>
    <x v="12"/>
    <n v="78501"/>
    <x v="0"/>
    <s v="TEC-AC-10000521"/>
    <x v="2"/>
    <x v="13"/>
    <s v="Verbatim Slim CD and DVD Storage Cases, 50/Pack"/>
    <x v="4316"/>
    <n v="3"/>
    <n v="0.2"/>
    <n v="3.4619999999999997"/>
  </r>
  <r>
    <x v="0"/>
    <s v="VM-21835"/>
    <s v="Vivian Mathis"/>
    <x v="1"/>
    <s v="United States"/>
    <x v="455"/>
    <x v="10"/>
    <n v="33433"/>
    <x v="2"/>
    <s v="TEC-AC-10000521"/>
    <x v="2"/>
    <x v="13"/>
    <s v="Verbatim Slim CD and DVD Storage Cases, 50/Pack"/>
    <x v="3550"/>
    <n v="2"/>
    <n v="0.2"/>
    <n v="2.3079999999999998"/>
  </r>
  <r>
    <x v="1"/>
    <s v="BM-11785"/>
    <s v="Bryan Mills"/>
    <x v="1"/>
    <s v="United States"/>
    <x v="313"/>
    <x v="17"/>
    <n v="22801"/>
    <x v="2"/>
    <s v="TEC-AC-10000521"/>
    <x v="2"/>
    <x v="13"/>
    <s v="Verbatim Slim CD and DVD Storage Cases, 50/Pack"/>
    <x v="5046"/>
    <n v="2"/>
    <n v="0"/>
    <n v="6.9239999999999995"/>
  </r>
  <r>
    <x v="2"/>
    <s v="MS-17710"/>
    <s v="Maurice Satty"/>
    <x v="1"/>
    <s v="United States"/>
    <x v="30"/>
    <x v="12"/>
    <n v="76106"/>
    <x v="0"/>
    <s v="TEC-AC-10000580"/>
    <x v="2"/>
    <x v="13"/>
    <s v="Logitech G13 Programmable Gameboard with LCD Display"/>
    <x v="5047"/>
    <n v="1"/>
    <n v="0.2"/>
    <n v="-7.1990999999999961"/>
  </r>
  <r>
    <x v="3"/>
    <s v="BT-11305"/>
    <s v="Beth Thompson"/>
    <x v="2"/>
    <s v="United States"/>
    <x v="172"/>
    <x v="1"/>
    <n v="92627"/>
    <x v="1"/>
    <s v="TEC-AC-10000580"/>
    <x v="2"/>
    <x v="13"/>
    <s v="Logitech G13 Programmable Gameboard with LCD Display"/>
    <x v="5048"/>
    <n v="3"/>
    <n v="0"/>
    <n v="26.39670000000001"/>
  </r>
  <r>
    <x v="1"/>
    <s v="MY-17380"/>
    <s v="Maribeth Yedwab"/>
    <x v="0"/>
    <s v="United States"/>
    <x v="5"/>
    <x v="1"/>
    <n v="90045"/>
    <x v="1"/>
    <s v="TEC-AC-10000580"/>
    <x v="2"/>
    <x v="13"/>
    <s v="Logitech G13 Programmable Gameboard with LCD Display"/>
    <x v="5049"/>
    <n v="6"/>
    <n v="0"/>
    <n v="52.79340000000002"/>
  </r>
  <r>
    <x v="1"/>
    <s v="MS-17980"/>
    <s v="Michael Stewart"/>
    <x v="0"/>
    <s v="United States"/>
    <x v="18"/>
    <x v="13"/>
    <n v="19134"/>
    <x v="3"/>
    <s v="TEC-AC-10000580"/>
    <x v="2"/>
    <x v="13"/>
    <s v="Logitech G13 Programmable Gameboard with LCD Display"/>
    <x v="5050"/>
    <n v="4"/>
    <n v="0.2"/>
    <n v="-28.796399999999984"/>
  </r>
  <r>
    <x v="0"/>
    <s v="PF-19225"/>
    <s v="Phillip Flathmann"/>
    <x v="1"/>
    <s v="United States"/>
    <x v="5"/>
    <x v="1"/>
    <n v="90032"/>
    <x v="1"/>
    <s v="TEC-AC-10000682"/>
    <x v="2"/>
    <x v="13"/>
    <s v="Kensington K72356US Mouse-in-a-Box USB Desktop Mouse"/>
    <x v="5051"/>
    <n v="5"/>
    <n v="0"/>
    <n v="29.032499999999999"/>
  </r>
  <r>
    <x v="1"/>
    <s v="NH-18610"/>
    <s v="Nicole Hansen"/>
    <x v="0"/>
    <s v="United States"/>
    <x v="32"/>
    <x v="18"/>
    <n v="31907"/>
    <x v="2"/>
    <s v="TEC-AC-10000682"/>
    <x v="2"/>
    <x v="13"/>
    <s v="Kensington K72356US Mouse-in-a-Box USB Desktop Mouse"/>
    <x v="1014"/>
    <n v="4"/>
    <n v="0"/>
    <n v="23.225999999999999"/>
  </r>
  <r>
    <x v="3"/>
    <s v="CM-11815"/>
    <s v="Candace McMahon"/>
    <x v="0"/>
    <s v="United States"/>
    <x v="11"/>
    <x v="8"/>
    <n v="98115"/>
    <x v="1"/>
    <s v="TEC-AC-10000682"/>
    <x v="2"/>
    <x v="13"/>
    <s v="Kensington K72356US Mouse-in-a-Box USB Desktop Mouse"/>
    <x v="5052"/>
    <n v="2"/>
    <n v="0"/>
    <n v="11.613"/>
  </r>
  <r>
    <x v="3"/>
    <s v="SE-20110"/>
    <s v="Sanjit Engle"/>
    <x v="1"/>
    <s v="United States"/>
    <x v="249"/>
    <x v="1"/>
    <n v="93030"/>
    <x v="1"/>
    <s v="TEC-AC-10000682"/>
    <x v="2"/>
    <x v="13"/>
    <s v="Kensington K72356US Mouse-in-a-Box USB Desktop Mouse"/>
    <x v="5051"/>
    <n v="5"/>
    <n v="0"/>
    <n v="29.032499999999999"/>
  </r>
  <r>
    <x v="1"/>
    <s v="AB-10105"/>
    <s v="Adrian Barton"/>
    <x v="1"/>
    <s v="United States"/>
    <x v="261"/>
    <x v="0"/>
    <n v="61701"/>
    <x v="0"/>
    <s v="TEC-AC-10000682"/>
    <x v="2"/>
    <x v="13"/>
    <s v="Kensington K72356US Mouse-in-a-Box USB Desktop Mouse"/>
    <x v="5053"/>
    <n v="3"/>
    <n v="0.2"/>
    <n v="7.4654999999999987"/>
  </r>
  <r>
    <x v="3"/>
    <s v="FW-14395"/>
    <s v="Fred Wasserman"/>
    <x v="0"/>
    <s v="United States"/>
    <x v="5"/>
    <x v="1"/>
    <n v="90032"/>
    <x v="1"/>
    <s v="TEC-AC-10000682"/>
    <x v="2"/>
    <x v="13"/>
    <s v="Kensington K72356US Mouse-in-a-Box USB Desktop Mouse"/>
    <x v="5054"/>
    <n v="1"/>
    <n v="0"/>
    <n v="5.8064999999999998"/>
  </r>
  <r>
    <x v="1"/>
    <s v="CK-12760"/>
    <s v="Cyma Kinney"/>
    <x v="0"/>
    <s v="United States"/>
    <x v="516"/>
    <x v="16"/>
    <n v="7036"/>
    <x v="3"/>
    <s v="TEC-AC-10000710"/>
    <x v="2"/>
    <x v="13"/>
    <s v="Maxell DVD-RAM Discs"/>
    <x v="3138"/>
    <n v="7"/>
    <n v="0"/>
    <n v="49.604800000000012"/>
  </r>
  <r>
    <x v="3"/>
    <s v="JF-15355"/>
    <s v="Jay Fein"/>
    <x v="1"/>
    <s v="United States"/>
    <x v="1"/>
    <x v="1"/>
    <n v="92105"/>
    <x v="1"/>
    <s v="TEC-AC-10000710"/>
    <x v="2"/>
    <x v="13"/>
    <s v="Maxell DVD-RAM Discs"/>
    <x v="5055"/>
    <n v="9"/>
    <n v="0"/>
    <n v="63.777600000000007"/>
  </r>
  <r>
    <x v="3"/>
    <s v="FM-14215"/>
    <s v="Filia McAdams"/>
    <x v="0"/>
    <s v="United States"/>
    <x v="110"/>
    <x v="21"/>
    <n v="40475"/>
    <x v="2"/>
    <s v="TEC-AC-10000710"/>
    <x v="2"/>
    <x v="13"/>
    <s v="Maxell DVD-RAM Discs"/>
    <x v="3129"/>
    <n v="2"/>
    <n v="0"/>
    <n v="14.172800000000002"/>
  </r>
  <r>
    <x v="1"/>
    <s v="KD-16345"/>
    <s v="Katherine Ducich"/>
    <x v="1"/>
    <s v="United States"/>
    <x v="0"/>
    <x v="0"/>
    <n v="60623"/>
    <x v="0"/>
    <s v="TEC-AC-10000736"/>
    <x v="2"/>
    <x v="13"/>
    <s v="Logitech G600 MMO Gaming Mouse"/>
    <x v="5050"/>
    <n v="4"/>
    <n v="0.2"/>
    <n v="51.193599999999996"/>
  </r>
  <r>
    <x v="1"/>
    <s v="AB-10060"/>
    <s v="Adam Bellavance"/>
    <x v="2"/>
    <s v="United States"/>
    <x v="5"/>
    <x v="1"/>
    <n v="90004"/>
    <x v="1"/>
    <s v="TEC-AC-10000736"/>
    <x v="2"/>
    <x v="13"/>
    <s v="Logitech G600 MMO Gaming Mouse"/>
    <x v="5056"/>
    <n v="1"/>
    <n v="0"/>
    <n v="28.796399999999998"/>
  </r>
  <r>
    <x v="0"/>
    <s v="PO-19180"/>
    <s v="Philisse Overcash"/>
    <x v="2"/>
    <s v="United States"/>
    <x v="64"/>
    <x v="14"/>
    <n v="53142"/>
    <x v="0"/>
    <s v="TEC-AC-10000736"/>
    <x v="2"/>
    <x v="13"/>
    <s v="Logitech G600 MMO Gaming Mouse"/>
    <x v="5057"/>
    <n v="5"/>
    <n v="0"/>
    <n v="143.982"/>
  </r>
  <r>
    <x v="0"/>
    <s v="AM-10360"/>
    <s v="Alice McCarthy"/>
    <x v="0"/>
    <s v="United States"/>
    <x v="5"/>
    <x v="1"/>
    <n v="90008"/>
    <x v="1"/>
    <s v="TEC-AC-10000736"/>
    <x v="2"/>
    <x v="13"/>
    <s v="Logitech G600 MMO Gaming Mouse"/>
    <x v="5048"/>
    <n v="3"/>
    <n v="0"/>
    <n v="86.389199999999988"/>
  </r>
  <r>
    <x v="1"/>
    <s v="DS-13180"/>
    <s v="David Smith"/>
    <x v="0"/>
    <s v="United States"/>
    <x v="517"/>
    <x v="3"/>
    <n v="14701"/>
    <x v="3"/>
    <s v="TEC-AC-10000736"/>
    <x v="2"/>
    <x v="13"/>
    <s v="Logitech G600 MMO Gaming Mouse"/>
    <x v="5058"/>
    <n v="2"/>
    <n v="0"/>
    <n v="57.592799999999997"/>
  </r>
  <r>
    <x v="1"/>
    <s v="ML-17395"/>
    <s v="Marina Lichtenstein"/>
    <x v="0"/>
    <s v="United States"/>
    <x v="11"/>
    <x v="8"/>
    <n v="98103"/>
    <x v="1"/>
    <s v="TEC-AC-10000736"/>
    <x v="2"/>
    <x v="13"/>
    <s v="Logitech G600 MMO Gaming Mouse"/>
    <x v="5048"/>
    <n v="3"/>
    <n v="0"/>
    <n v="86.389199999999988"/>
  </r>
  <r>
    <x v="1"/>
    <s v="KE-16420"/>
    <s v="Katrina Edelman"/>
    <x v="0"/>
    <s v="United States"/>
    <x v="5"/>
    <x v="1"/>
    <n v="90008"/>
    <x v="1"/>
    <s v="TEC-AC-10000736"/>
    <x v="2"/>
    <x v="13"/>
    <s v="Logitech G600 MMO Gaming Mouse"/>
    <x v="5058"/>
    <n v="2"/>
    <n v="0"/>
    <n v="57.592799999999997"/>
  </r>
  <r>
    <x v="1"/>
    <s v="RD-19585"/>
    <s v="Rob Dowd"/>
    <x v="1"/>
    <s v="United States"/>
    <x v="314"/>
    <x v="3"/>
    <n v="13501"/>
    <x v="3"/>
    <s v="TEC-AC-10000736"/>
    <x v="2"/>
    <x v="13"/>
    <s v="Logitech G600 MMO Gaming Mouse"/>
    <x v="5056"/>
    <n v="1"/>
    <n v="0"/>
    <n v="28.796399999999998"/>
  </r>
  <r>
    <x v="1"/>
    <s v="PA-19060"/>
    <s v="Pete Armstrong"/>
    <x v="2"/>
    <s v="United States"/>
    <x v="518"/>
    <x v="0"/>
    <n v="60462"/>
    <x v="0"/>
    <s v="TEC-AC-10000844"/>
    <x v="2"/>
    <x v="13"/>
    <s v="Logitech Gaming G510s - Keyboard"/>
    <x v="5059"/>
    <n v="5"/>
    <n v="0.2"/>
    <n v="67.991999999999962"/>
  </r>
  <r>
    <x v="0"/>
    <s v="TP-21130"/>
    <s v="Theone Pippenger"/>
    <x v="1"/>
    <s v="United States"/>
    <x v="15"/>
    <x v="6"/>
    <n v="48227"/>
    <x v="0"/>
    <s v="TEC-AC-10000844"/>
    <x v="2"/>
    <x v="13"/>
    <s v="Logitech Gaming G510s - Keyboard"/>
    <x v="5060"/>
    <n v="1"/>
    <n v="0"/>
    <n v="30.596399999999996"/>
  </r>
  <r>
    <x v="1"/>
    <s v="DJ-13510"/>
    <s v="Don Jones"/>
    <x v="0"/>
    <s v="United States"/>
    <x v="287"/>
    <x v="11"/>
    <n v="72209"/>
    <x v="2"/>
    <s v="TEC-AC-10000844"/>
    <x v="2"/>
    <x v="13"/>
    <s v="Logitech Gaming G510s - Keyboard"/>
    <x v="5061"/>
    <n v="4"/>
    <n v="0"/>
    <n v="122.38559999999998"/>
  </r>
  <r>
    <x v="1"/>
    <s v="Dp-13240"/>
    <s v="Dean percer"/>
    <x v="2"/>
    <s v="United States"/>
    <x v="282"/>
    <x v="16"/>
    <n v="7090"/>
    <x v="3"/>
    <s v="TEC-AC-10000844"/>
    <x v="2"/>
    <x v="13"/>
    <s v="Logitech Gaming G510s - Keyboard"/>
    <x v="5062"/>
    <n v="3"/>
    <n v="0"/>
    <n v="91.789199999999994"/>
  </r>
  <r>
    <x v="1"/>
    <s v="SC-20230"/>
    <s v="Scot Coram"/>
    <x v="0"/>
    <s v="United States"/>
    <x v="5"/>
    <x v="1"/>
    <n v="90004"/>
    <x v="1"/>
    <s v="TEC-AC-10000844"/>
    <x v="2"/>
    <x v="13"/>
    <s v="Logitech Gaming G510s - Keyboard"/>
    <x v="5062"/>
    <n v="3"/>
    <n v="0"/>
    <n v="91.789199999999994"/>
  </r>
  <r>
    <x v="0"/>
    <s v="LC-16870"/>
    <s v="Lena Cacioppo"/>
    <x v="1"/>
    <s v="United States"/>
    <x v="2"/>
    <x v="1"/>
    <n v="94109"/>
    <x v="1"/>
    <s v="TEC-AC-10000844"/>
    <x v="2"/>
    <x v="13"/>
    <s v="Logitech Gaming G510s - Keyboard"/>
    <x v="5061"/>
    <n v="4"/>
    <n v="0"/>
    <n v="122.38559999999998"/>
  </r>
  <r>
    <x v="1"/>
    <s v="CM-11815"/>
    <s v="Candace McMahon"/>
    <x v="0"/>
    <s v="United States"/>
    <x v="97"/>
    <x v="20"/>
    <n v="85023"/>
    <x v="1"/>
    <s v="TEC-AC-10000844"/>
    <x v="2"/>
    <x v="13"/>
    <s v="Logitech Gaming G510s - Keyboard"/>
    <x v="5063"/>
    <n v="4"/>
    <n v="0.2"/>
    <n v="54.393599999999978"/>
  </r>
  <r>
    <x v="1"/>
    <s v="BM-11785"/>
    <s v="Bryan Mills"/>
    <x v="1"/>
    <s v="United States"/>
    <x v="361"/>
    <x v="0"/>
    <n v="60089"/>
    <x v="0"/>
    <s v="TEC-AC-10000844"/>
    <x v="2"/>
    <x v="13"/>
    <s v="Logitech Gaming G510s - Keyboard"/>
    <x v="5064"/>
    <n v="7"/>
    <n v="0.2"/>
    <n v="95.188799999999972"/>
  </r>
  <r>
    <x v="1"/>
    <s v="CP-12340"/>
    <s v="Christine Phan"/>
    <x v="0"/>
    <s v="United States"/>
    <x v="11"/>
    <x v="8"/>
    <n v="98115"/>
    <x v="1"/>
    <s v="TEC-AC-10000865"/>
    <x v="2"/>
    <x v="13"/>
    <s v="WD My Passport Ultra 500GB Portable External Hard Drive"/>
    <x v="5065"/>
    <n v="3"/>
    <n v="0"/>
    <n v="30.089999999999982"/>
  </r>
  <r>
    <x v="1"/>
    <s v="YS-21880"/>
    <s v="Yana Sorensen"/>
    <x v="0"/>
    <s v="United States"/>
    <x v="5"/>
    <x v="1"/>
    <n v="90036"/>
    <x v="1"/>
    <s v="TEC-AC-10000865"/>
    <x v="2"/>
    <x v="13"/>
    <s v="WD My Passport Ultra 500GB Portable External Hard Drive"/>
    <x v="5066"/>
    <n v="4"/>
    <n v="0"/>
    <n v="40.119999999999976"/>
  </r>
  <r>
    <x v="2"/>
    <s v="RP-19390"/>
    <s v="Resi Pölking"/>
    <x v="1"/>
    <s v="United States"/>
    <x v="11"/>
    <x v="8"/>
    <n v="98103"/>
    <x v="1"/>
    <s v="TEC-AC-10000865"/>
    <x v="2"/>
    <x v="13"/>
    <s v="WD My Passport Ultra 500GB Portable External Hard Drive"/>
    <x v="5067"/>
    <n v="2"/>
    <n v="0"/>
    <n v="20.059999999999988"/>
  </r>
  <r>
    <x v="0"/>
    <s v="TC-21295"/>
    <s v="Toby Carlisle"/>
    <x v="1"/>
    <s v="United States"/>
    <x v="51"/>
    <x v="26"/>
    <n v="2149"/>
    <x v="3"/>
    <s v="TEC-AC-10000865"/>
    <x v="2"/>
    <x v="13"/>
    <s v="WD My Passport Ultra 500GB Portable External Hard Drive"/>
    <x v="5065"/>
    <n v="3"/>
    <n v="0"/>
    <n v="30.089999999999982"/>
  </r>
  <r>
    <x v="1"/>
    <s v="NM-18445"/>
    <s v="Nathan Mautz"/>
    <x v="2"/>
    <s v="United States"/>
    <x v="6"/>
    <x v="3"/>
    <n v="10024"/>
    <x v="3"/>
    <s v="TEC-AC-10000892"/>
    <x v="2"/>
    <x v="13"/>
    <s v="NETGEAR N750 Dual Band Wi-Fi Gigabit Router"/>
    <x v="5068"/>
    <n v="4"/>
    <n v="0"/>
    <n v="129.6"/>
  </r>
  <r>
    <x v="0"/>
    <s v="TC-21475"/>
    <s v="Tony Chapman"/>
    <x v="2"/>
    <s v="United States"/>
    <x v="32"/>
    <x v="18"/>
    <n v="31907"/>
    <x v="2"/>
    <s v="TEC-AC-10000892"/>
    <x v="2"/>
    <x v="13"/>
    <s v="NETGEAR N750 Dual Band Wi-Fi Gigabit Router"/>
    <x v="5068"/>
    <n v="4"/>
    <n v="0"/>
    <n v="129.6"/>
  </r>
  <r>
    <x v="1"/>
    <s v="JP-15460"/>
    <s v="Jennifer Patt"/>
    <x v="0"/>
    <s v="United States"/>
    <x v="70"/>
    <x v="16"/>
    <n v="8701"/>
    <x v="3"/>
    <s v="TEC-AC-10000892"/>
    <x v="2"/>
    <x v="13"/>
    <s v="NETGEAR N750 Dual Band Wi-Fi Gigabit Router"/>
    <x v="5069"/>
    <n v="1"/>
    <n v="0"/>
    <n v="32.4"/>
  </r>
  <r>
    <x v="1"/>
    <s v="RM-19675"/>
    <s v="Robert Marley"/>
    <x v="2"/>
    <s v="United States"/>
    <x v="5"/>
    <x v="1"/>
    <n v="90008"/>
    <x v="1"/>
    <s v="TEC-AC-10000892"/>
    <x v="2"/>
    <x v="13"/>
    <s v="NETGEAR N750 Dual Band Wi-Fi Gigabit Router"/>
    <x v="5070"/>
    <n v="3"/>
    <n v="0"/>
    <n v="97.199999999999989"/>
  </r>
  <r>
    <x v="1"/>
    <s v="ED-13885"/>
    <s v="Emily Ducich"/>
    <x v="2"/>
    <s v="United States"/>
    <x v="2"/>
    <x v="1"/>
    <n v="94110"/>
    <x v="1"/>
    <s v="TEC-AC-10000892"/>
    <x v="2"/>
    <x v="13"/>
    <s v="NETGEAR N750 Dual Band Wi-Fi Gigabit Router"/>
    <x v="5071"/>
    <n v="5"/>
    <n v="0"/>
    <n v="162"/>
  </r>
  <r>
    <x v="1"/>
    <s v="IL-15100"/>
    <s v="Ivan Liston"/>
    <x v="1"/>
    <s v="United States"/>
    <x v="32"/>
    <x v="22"/>
    <n v="43229"/>
    <x v="3"/>
    <s v="TEC-AC-10000892"/>
    <x v="2"/>
    <x v="13"/>
    <s v="NETGEAR N750 Dual Band Wi-Fi Gigabit Router"/>
    <x v="5072"/>
    <n v="4"/>
    <n v="0.2"/>
    <n v="57.599999999999994"/>
  </r>
  <r>
    <x v="1"/>
    <s v="JP-16135"/>
    <s v="Julie Prescott"/>
    <x v="2"/>
    <s v="United States"/>
    <x v="18"/>
    <x v="13"/>
    <n v="19120"/>
    <x v="3"/>
    <s v="TEC-AC-10000892"/>
    <x v="2"/>
    <x v="13"/>
    <s v="NETGEAR N750 Dual Band Wi-Fi Gigabit Router"/>
    <x v="5073"/>
    <n v="1"/>
    <n v="0.2"/>
    <n v="14.399999999999999"/>
  </r>
  <r>
    <x v="1"/>
    <s v="CS-12505"/>
    <s v="Cindy Stewart"/>
    <x v="1"/>
    <s v="United States"/>
    <x v="127"/>
    <x v="22"/>
    <n v="43130"/>
    <x v="3"/>
    <s v="TEC-AC-10000926"/>
    <x v="2"/>
    <x v="13"/>
    <s v="NETGEAR RangeMax WNR1000 Wireless Router"/>
    <x v="5074"/>
    <n v="3"/>
    <n v="0.2"/>
    <n v="11.995199999999997"/>
  </r>
  <r>
    <x v="1"/>
    <s v="JE-15475"/>
    <s v="Jeremy Ellison"/>
    <x v="1"/>
    <s v="United States"/>
    <x v="146"/>
    <x v="3"/>
    <n v="10801"/>
    <x v="3"/>
    <s v="TEC-AC-10000927"/>
    <x v="2"/>
    <x v="13"/>
    <s v="Anker Ultrathin Bluetooth Wireless Keyboard Aluminum Cover with Stand "/>
    <x v="5004"/>
    <n v="5"/>
    <n v="0"/>
    <n v="14.994999999999994"/>
  </r>
  <r>
    <x v="3"/>
    <s v="JH-15820"/>
    <s v="John Huston"/>
    <x v="1"/>
    <s v="United States"/>
    <x v="318"/>
    <x v="22"/>
    <n v="44240"/>
    <x v="3"/>
    <s v="TEC-AC-10000927"/>
    <x v="2"/>
    <x v="13"/>
    <s v="Anker Ultrathin Bluetooth Wireless Keyboard Aluminum Cover with Stand "/>
    <x v="5075"/>
    <n v="3"/>
    <n v="0.2"/>
    <n v="-8.9970000000000034"/>
  </r>
  <r>
    <x v="1"/>
    <s v="LM-17065"/>
    <s v="Liz MacKendrick"/>
    <x v="1"/>
    <s v="United States"/>
    <x v="323"/>
    <x v="11"/>
    <n v="71901"/>
    <x v="2"/>
    <s v="TEC-AC-10000927"/>
    <x v="2"/>
    <x v="13"/>
    <s v="Anker Ultrathin Bluetooth Wireless Keyboard Aluminum Cover with Stand "/>
    <x v="5076"/>
    <n v="1"/>
    <n v="0"/>
    <n v="2.9989999999999988"/>
  </r>
  <r>
    <x v="1"/>
    <s v="CB-12025"/>
    <s v="Cassandra Brandow"/>
    <x v="1"/>
    <s v="United States"/>
    <x v="121"/>
    <x v="36"/>
    <n v="35601"/>
    <x v="2"/>
    <s v="TEC-AC-10000927"/>
    <x v="2"/>
    <x v="13"/>
    <s v="Anker Ultrathin Bluetooth Wireless Keyboard Aluminum Cover with Stand "/>
    <x v="5077"/>
    <n v="8"/>
    <n v="0"/>
    <n v="23.99199999999999"/>
  </r>
  <r>
    <x v="1"/>
    <s v="KB-16240"/>
    <s v="Karen Bern"/>
    <x v="0"/>
    <s v="United States"/>
    <x v="132"/>
    <x v="37"/>
    <n v="56301"/>
    <x v="0"/>
    <s v="TEC-AC-10000990"/>
    <x v="2"/>
    <x v="13"/>
    <s v="Imation Bio 2GB USB Flash Drive Imation Corp"/>
    <x v="5078"/>
    <n v="5"/>
    <n v="0"/>
    <n v="275.47800000000001"/>
  </r>
  <r>
    <x v="1"/>
    <s v="EJ-13720"/>
    <s v="Ed Jacobs"/>
    <x v="1"/>
    <s v="United States"/>
    <x v="5"/>
    <x v="1"/>
    <n v="90008"/>
    <x v="1"/>
    <s v="TEC-AC-10000990"/>
    <x v="2"/>
    <x v="13"/>
    <s v="Imation Bio 2GB USB Flash Drive Imation Corp"/>
    <x v="5079"/>
    <n v="8"/>
    <n v="0"/>
    <n v="440.76480000000004"/>
  </r>
  <r>
    <x v="3"/>
    <s v="DL-13330"/>
    <s v="Denise Leinenbach"/>
    <x v="1"/>
    <s v="United States"/>
    <x v="224"/>
    <x v="33"/>
    <n v="46226"/>
    <x v="0"/>
    <s v="TEC-AC-10000990"/>
    <x v="2"/>
    <x v="13"/>
    <s v="Imation Bio 2GB USB Flash Drive Imation Corp"/>
    <x v="5080"/>
    <n v="3"/>
    <n v="0"/>
    <n v="165.28680000000003"/>
  </r>
  <r>
    <x v="1"/>
    <s v="SS-20590"/>
    <s v="Sonia Sunley"/>
    <x v="1"/>
    <s v="United States"/>
    <x v="11"/>
    <x v="8"/>
    <n v="98115"/>
    <x v="1"/>
    <s v="TEC-AC-10000991"/>
    <x v="2"/>
    <x v="13"/>
    <s v="Sony Micro Vault Click 8 GB USB 2.0 Flash Drive"/>
    <x v="5081"/>
    <n v="2"/>
    <n v="0"/>
    <n v="13.157200000000003"/>
  </r>
  <r>
    <x v="0"/>
    <s v="AH-10120"/>
    <s v="Adrian Hane"/>
    <x v="2"/>
    <s v="United States"/>
    <x v="72"/>
    <x v="23"/>
    <n v="97301"/>
    <x v="1"/>
    <s v="TEC-AC-10000991"/>
    <x v="2"/>
    <x v="13"/>
    <s v="Sony Micro Vault Click 8 GB USB 2.0 Flash Drive"/>
    <x v="5082"/>
    <n v="3"/>
    <n v="0.2"/>
    <n v="-8.4581999999999979"/>
  </r>
  <r>
    <x v="1"/>
    <s v="TC-21295"/>
    <s v="Toby Carlisle"/>
    <x v="1"/>
    <s v="United States"/>
    <x v="165"/>
    <x v="1"/>
    <n v="92683"/>
    <x v="1"/>
    <s v="TEC-AC-10000991"/>
    <x v="2"/>
    <x v="13"/>
    <s v="Sony Micro Vault Click 8 GB USB 2.0 Flash Drive"/>
    <x v="5083"/>
    <n v="3"/>
    <n v="0"/>
    <n v="19.735800000000005"/>
  </r>
  <r>
    <x v="3"/>
    <s v="DK-13375"/>
    <s v="Dennis Kane"/>
    <x v="1"/>
    <s v="United States"/>
    <x v="11"/>
    <x v="8"/>
    <n v="98115"/>
    <x v="1"/>
    <s v="TEC-AC-10000991"/>
    <x v="2"/>
    <x v="13"/>
    <s v="Sony Micro Vault Click 8 GB USB 2.0 Flash Drive"/>
    <x v="5084"/>
    <n v="5"/>
    <n v="0"/>
    <n v="32.893000000000008"/>
  </r>
  <r>
    <x v="0"/>
    <s v="PV-18985"/>
    <s v="Paul Van Hugh"/>
    <x v="2"/>
    <s v="United States"/>
    <x v="2"/>
    <x v="1"/>
    <n v="94122"/>
    <x v="1"/>
    <s v="TEC-AC-10001013"/>
    <x v="2"/>
    <x v="13"/>
    <s v="Logitech ClearChat Comfort/USB Headset H390"/>
    <x v="5085"/>
    <n v="1"/>
    <n v="0"/>
    <n v="9.6656999999999975"/>
  </r>
  <r>
    <x v="0"/>
    <s v="RB-19645"/>
    <s v="Robert Barroso"/>
    <x v="0"/>
    <s v="United States"/>
    <x v="195"/>
    <x v="27"/>
    <n v="89031"/>
    <x v="1"/>
    <s v="TEC-AC-10001013"/>
    <x v="2"/>
    <x v="13"/>
    <s v="Logitech ClearChat Comfort/USB Headset H390"/>
    <x v="5086"/>
    <n v="2"/>
    <n v="0"/>
    <n v="19.331399999999995"/>
  </r>
  <r>
    <x v="1"/>
    <s v="RM-19375"/>
    <s v="Raymond Messe"/>
    <x v="1"/>
    <s v="United States"/>
    <x v="17"/>
    <x v="12"/>
    <n v="77095"/>
    <x v="0"/>
    <s v="TEC-AC-10001013"/>
    <x v="2"/>
    <x v="13"/>
    <s v="Logitech ClearChat Comfort/USB Headset H390"/>
    <x v="5087"/>
    <n v="2"/>
    <n v="0.2"/>
    <n v="7.615399999999994"/>
  </r>
  <r>
    <x v="1"/>
    <s v="QJ-19255"/>
    <s v="Quincy Jones"/>
    <x v="0"/>
    <s v="United States"/>
    <x v="108"/>
    <x v="32"/>
    <s v="05408"/>
    <x v="3"/>
    <s v="TEC-AC-10001013"/>
    <x v="2"/>
    <x v="13"/>
    <s v="Logitech ClearChat Comfort/USB Headset H390"/>
    <x v="5088"/>
    <n v="7"/>
    <n v="0"/>
    <n v="67.659899999999979"/>
  </r>
  <r>
    <x v="3"/>
    <s v="JL-15835"/>
    <s v="John Lee"/>
    <x v="1"/>
    <s v="United States"/>
    <x v="110"/>
    <x v="21"/>
    <n v="40475"/>
    <x v="2"/>
    <s v="TEC-AC-10001013"/>
    <x v="2"/>
    <x v="13"/>
    <s v="Logitech ClearChat Comfort/USB Headset H390"/>
    <x v="5089"/>
    <n v="5"/>
    <n v="0"/>
    <n v="48.328499999999991"/>
  </r>
  <r>
    <x v="1"/>
    <s v="JL-15130"/>
    <s v="Jack Lebron"/>
    <x v="1"/>
    <s v="United States"/>
    <x v="109"/>
    <x v="24"/>
    <n v="38301"/>
    <x v="2"/>
    <s v="TEC-AC-10001013"/>
    <x v="2"/>
    <x v="13"/>
    <s v="Logitech ClearChat Comfort/USB Headset H390"/>
    <x v="5087"/>
    <n v="2"/>
    <n v="0.2"/>
    <n v="7.615399999999994"/>
  </r>
  <r>
    <x v="1"/>
    <s v="MG-17680"/>
    <s v="Maureen Gastineau"/>
    <x v="2"/>
    <s v="United States"/>
    <x v="18"/>
    <x v="13"/>
    <n v="19143"/>
    <x v="3"/>
    <s v="TEC-AC-10001090"/>
    <x v="2"/>
    <x v="13"/>
    <s v="Micro Innovations Wireless Classic Keyboard with Mouse"/>
    <x v="5003"/>
    <n v="2"/>
    <n v="0.2"/>
    <n v="-1.199600000000002"/>
  </r>
  <r>
    <x v="1"/>
    <s v="Dp-13240"/>
    <s v="Dean percer"/>
    <x v="2"/>
    <s v="United States"/>
    <x v="340"/>
    <x v="25"/>
    <n v="6708"/>
    <x v="3"/>
    <s v="TEC-AC-10001090"/>
    <x v="2"/>
    <x v="13"/>
    <s v="Micro Innovations Wireless Classic Keyboard with Mouse"/>
    <x v="5090"/>
    <n v="2"/>
    <n v="0"/>
    <n v="10.796399999999998"/>
  </r>
  <r>
    <x v="1"/>
    <s v="AR-10405"/>
    <s v="Allen Rosenblatt"/>
    <x v="0"/>
    <s v="United States"/>
    <x v="6"/>
    <x v="3"/>
    <n v="10035"/>
    <x v="3"/>
    <s v="TEC-AC-10001101"/>
    <x v="2"/>
    <x v="13"/>
    <s v="Sony 16GB Class 10 Micro SDHC R40 Memory Card"/>
    <x v="5091"/>
    <n v="8"/>
    <n v="0"/>
    <n v="10.311999999999998"/>
  </r>
  <r>
    <x v="0"/>
    <s v="ZC-21910"/>
    <s v="Zuschuss Carroll"/>
    <x v="1"/>
    <s v="United States"/>
    <x v="345"/>
    <x v="8"/>
    <n v="98026"/>
    <x v="1"/>
    <s v="TEC-AC-10001101"/>
    <x v="2"/>
    <x v="13"/>
    <s v="Sony 16GB Class 10 Micro SDHC R40 Memory Card"/>
    <x v="5092"/>
    <n v="2"/>
    <n v="0"/>
    <n v="2.5779999999999994"/>
  </r>
  <r>
    <x v="1"/>
    <s v="KN-16390"/>
    <s v="Katherine Nockton"/>
    <x v="0"/>
    <s v="United States"/>
    <x v="18"/>
    <x v="13"/>
    <n v="19120"/>
    <x v="3"/>
    <s v="TEC-AC-10001101"/>
    <x v="2"/>
    <x v="13"/>
    <s v="Sony 16GB Class 10 Micro SDHC R40 Memory Card"/>
    <x v="5093"/>
    <n v="1"/>
    <n v="0.2"/>
    <n v="-1.2890000000000006"/>
  </r>
  <r>
    <x v="1"/>
    <s v="MD-17350"/>
    <s v="Maribeth Dona"/>
    <x v="1"/>
    <s v="United States"/>
    <x v="18"/>
    <x v="13"/>
    <n v="19143"/>
    <x v="3"/>
    <s v="TEC-AC-10001101"/>
    <x v="2"/>
    <x v="13"/>
    <s v="Sony 16GB Class 10 Micro SDHC R40 Memory Card"/>
    <x v="1052"/>
    <n v="5"/>
    <n v="0.2"/>
    <n v="-6.4450000000000021"/>
  </r>
  <r>
    <x v="1"/>
    <s v="CM-12655"/>
    <s v="Corinna Mitchell"/>
    <x v="2"/>
    <s v="United States"/>
    <x v="5"/>
    <x v="1"/>
    <n v="90008"/>
    <x v="1"/>
    <s v="TEC-AC-10001109"/>
    <x v="2"/>
    <x v="13"/>
    <s v="Logitech Trackman Marble Mouse"/>
    <x v="5005"/>
    <n v="3"/>
    <n v="0"/>
    <n v="37.787400000000005"/>
  </r>
  <r>
    <x v="1"/>
    <s v="EA-14035"/>
    <s v="Erin Ashbrook"/>
    <x v="0"/>
    <s v="United States"/>
    <x v="293"/>
    <x v="12"/>
    <n v="75007"/>
    <x v="0"/>
    <s v="TEC-AC-10001109"/>
    <x v="2"/>
    <x v="13"/>
    <s v="Logitech Trackman Marble Mouse"/>
    <x v="5094"/>
    <n v="4"/>
    <n v="0.2"/>
    <n v="26.391200000000001"/>
  </r>
  <r>
    <x v="1"/>
    <s v="KT-16465"/>
    <s v="Kean Takahito"/>
    <x v="1"/>
    <s v="United States"/>
    <x v="142"/>
    <x v="9"/>
    <n v="27604"/>
    <x v="2"/>
    <s v="TEC-AC-10001109"/>
    <x v="2"/>
    <x v="13"/>
    <s v="Logitech Trackman Marble Mouse"/>
    <x v="5003"/>
    <n v="2"/>
    <n v="0.2"/>
    <n v="13.195600000000001"/>
  </r>
  <r>
    <x v="0"/>
    <s v="AS-10090"/>
    <s v="Adam Shillingsburg"/>
    <x v="1"/>
    <s v="United States"/>
    <x v="18"/>
    <x v="13"/>
    <n v="19143"/>
    <x v="3"/>
    <s v="TEC-AC-10001109"/>
    <x v="2"/>
    <x v="13"/>
    <s v="Logitech Trackman Marble Mouse"/>
    <x v="5075"/>
    <n v="3"/>
    <n v="0.2"/>
    <n v="19.793400000000005"/>
  </r>
  <r>
    <x v="1"/>
    <s v="LH-17155"/>
    <s v="Logan Haushalter"/>
    <x v="1"/>
    <s v="United States"/>
    <x v="109"/>
    <x v="6"/>
    <n v="49201"/>
    <x v="0"/>
    <s v="TEC-AC-10001109"/>
    <x v="2"/>
    <x v="13"/>
    <s v="Logitech Trackman Marble Mouse"/>
    <x v="5090"/>
    <n v="2"/>
    <n v="0"/>
    <n v="25.191600000000001"/>
  </r>
  <r>
    <x v="1"/>
    <s v="VG-21805"/>
    <s v="Vivek Grady"/>
    <x v="0"/>
    <s v="United States"/>
    <x v="18"/>
    <x v="13"/>
    <n v="19140"/>
    <x v="3"/>
    <s v="TEC-AC-10001109"/>
    <x v="2"/>
    <x v="13"/>
    <s v="Logitech Trackman Marble Mouse"/>
    <x v="5003"/>
    <n v="2"/>
    <n v="0.2"/>
    <n v="13.195600000000001"/>
  </r>
  <r>
    <x v="0"/>
    <s v="CK-12595"/>
    <s v="Clytie Kelty"/>
    <x v="1"/>
    <s v="United States"/>
    <x v="287"/>
    <x v="11"/>
    <n v="72209"/>
    <x v="2"/>
    <s v="TEC-AC-10001109"/>
    <x v="2"/>
    <x v="13"/>
    <s v="Logitech Trackman Marble Mouse"/>
    <x v="1825"/>
    <n v="6"/>
    <n v="0"/>
    <n v="75.57480000000001"/>
  </r>
  <r>
    <x v="3"/>
    <s v="BC-11125"/>
    <s v="Becky Castell"/>
    <x v="2"/>
    <s v="United States"/>
    <x v="39"/>
    <x v="3"/>
    <n v="12180"/>
    <x v="3"/>
    <s v="TEC-AC-10001109"/>
    <x v="2"/>
    <x v="13"/>
    <s v="Logitech Trackman Marble Mouse"/>
    <x v="5005"/>
    <n v="3"/>
    <n v="0"/>
    <n v="37.787400000000005"/>
  </r>
  <r>
    <x v="0"/>
    <s v="SC-20380"/>
    <s v="Shahid Collister"/>
    <x v="1"/>
    <s v="United States"/>
    <x v="355"/>
    <x v="40"/>
    <n v="83704"/>
    <x v="1"/>
    <s v="TEC-AC-10001109"/>
    <x v="2"/>
    <x v="13"/>
    <s v="Logitech Trackman Marble Mouse"/>
    <x v="5005"/>
    <n v="3"/>
    <n v="0"/>
    <n v="37.787400000000005"/>
  </r>
  <r>
    <x v="0"/>
    <s v="TP-21130"/>
    <s v="Theone Pippenger"/>
    <x v="1"/>
    <s v="United States"/>
    <x v="15"/>
    <x v="6"/>
    <n v="48227"/>
    <x v="0"/>
    <s v="TEC-AC-10001114"/>
    <x v="2"/>
    <x v="13"/>
    <s v="Microsoft Wireless Mobile Mouse 4000"/>
    <x v="5095"/>
    <n v="5"/>
    <n v="0"/>
    <n v="63.983999999999988"/>
  </r>
  <r>
    <x v="1"/>
    <s v="KM-16375"/>
    <s v="Katherine Murray"/>
    <x v="2"/>
    <s v="United States"/>
    <x v="219"/>
    <x v="20"/>
    <n v="85234"/>
    <x v="1"/>
    <s v="TEC-AC-10001114"/>
    <x v="2"/>
    <x v="13"/>
    <s v="Microsoft Wireless Mobile Mouse 4000"/>
    <x v="5096"/>
    <n v="1"/>
    <n v="0.2"/>
    <n v="4.7987999999999964"/>
  </r>
  <r>
    <x v="1"/>
    <s v="MC-17605"/>
    <s v="Matt Connell"/>
    <x v="0"/>
    <s v="United States"/>
    <x v="5"/>
    <x v="1"/>
    <n v="90032"/>
    <x v="1"/>
    <s v="TEC-AC-10001114"/>
    <x v="2"/>
    <x v="13"/>
    <s v="Microsoft Wireless Mobile Mouse 4000"/>
    <x v="5097"/>
    <n v="4"/>
    <n v="0"/>
    <n v="51.18719999999999"/>
  </r>
  <r>
    <x v="3"/>
    <s v="DO-13645"/>
    <s v="Doug O'Connell"/>
    <x v="1"/>
    <s v="United States"/>
    <x v="497"/>
    <x v="11"/>
    <n v="71603"/>
    <x v="2"/>
    <s v="TEC-AC-10001114"/>
    <x v="2"/>
    <x v="13"/>
    <s v="Microsoft Wireless Mobile Mouse 4000"/>
    <x v="5095"/>
    <n v="5"/>
    <n v="0"/>
    <n v="63.983999999999988"/>
  </r>
  <r>
    <x v="3"/>
    <s v="AR-10825"/>
    <s v="Anthony Rawles"/>
    <x v="0"/>
    <s v="United States"/>
    <x v="284"/>
    <x v="8"/>
    <n v="98661"/>
    <x v="1"/>
    <s v="TEC-AC-10001142"/>
    <x v="2"/>
    <x v="13"/>
    <s v="First Data FD10 PIN Pad"/>
    <x v="5098"/>
    <n v="4"/>
    <n v="0"/>
    <n v="31.599999999999966"/>
  </r>
  <r>
    <x v="1"/>
    <s v="MC-18100"/>
    <s v="Mick Crebagga"/>
    <x v="1"/>
    <s v="United States"/>
    <x v="18"/>
    <x v="13"/>
    <n v="19140"/>
    <x v="3"/>
    <s v="TEC-AC-10001142"/>
    <x v="2"/>
    <x v="13"/>
    <s v="First Data FD10 PIN Pad"/>
    <x v="5099"/>
    <n v="7"/>
    <n v="0.2"/>
    <n v="-55.300000000000068"/>
  </r>
  <r>
    <x v="1"/>
    <s v="DL-13495"/>
    <s v="Dionis Lloyd"/>
    <x v="0"/>
    <s v="United States"/>
    <x v="32"/>
    <x v="18"/>
    <n v="31907"/>
    <x v="2"/>
    <s v="TEC-AC-10001142"/>
    <x v="2"/>
    <x v="13"/>
    <s v="First Data FD10 PIN Pad"/>
    <x v="5098"/>
    <n v="4"/>
    <n v="0"/>
    <n v="31.599999999999966"/>
  </r>
  <r>
    <x v="0"/>
    <s v="CC-12100"/>
    <s v="Chad Cunningham"/>
    <x v="2"/>
    <s v="United States"/>
    <x v="5"/>
    <x v="1"/>
    <n v="90049"/>
    <x v="1"/>
    <s v="TEC-AC-10001142"/>
    <x v="2"/>
    <x v="13"/>
    <s v="First Data FD10 PIN Pad"/>
    <x v="5100"/>
    <n v="5"/>
    <n v="0"/>
    <n v="39.499999999999957"/>
  </r>
  <r>
    <x v="1"/>
    <s v="SC-20725"/>
    <s v="Steven Cartwright"/>
    <x v="1"/>
    <s v="United States"/>
    <x v="4"/>
    <x v="20"/>
    <n v="85345"/>
    <x v="1"/>
    <s v="TEC-AC-10001142"/>
    <x v="2"/>
    <x v="13"/>
    <s v="First Data FD10 PIN Pad"/>
    <x v="5101"/>
    <n v="4"/>
    <n v="0.2"/>
    <n v="-31.600000000000037"/>
  </r>
  <r>
    <x v="3"/>
    <s v="MS-17980"/>
    <s v="Michael Stewart"/>
    <x v="0"/>
    <s v="United States"/>
    <x v="19"/>
    <x v="12"/>
    <n v="75220"/>
    <x v="0"/>
    <s v="TEC-AC-10001266"/>
    <x v="2"/>
    <x v="13"/>
    <s v="Memorex Micro Travel Drive 8 GB"/>
    <x v="5102"/>
    <n v="2"/>
    <n v="0.2"/>
    <n v="6.4999999999999991"/>
  </r>
  <r>
    <x v="1"/>
    <s v="MS-17830"/>
    <s v="Melanie Seite"/>
    <x v="1"/>
    <s v="United States"/>
    <x v="326"/>
    <x v="12"/>
    <n v="78041"/>
    <x v="0"/>
    <s v="TEC-AC-10001266"/>
    <x v="2"/>
    <x v="13"/>
    <s v="Memorex Micro Travel Drive 8 GB"/>
    <x v="5103"/>
    <n v="3"/>
    <n v="0.2"/>
    <n v="9.7499999999999964"/>
  </r>
  <r>
    <x v="3"/>
    <s v="GG-14650"/>
    <s v="Greg Guthrie"/>
    <x v="0"/>
    <s v="United States"/>
    <x v="0"/>
    <x v="0"/>
    <n v="60623"/>
    <x v="0"/>
    <s v="TEC-AC-10001266"/>
    <x v="2"/>
    <x v="13"/>
    <s v="Memorex Micro Travel Drive 8 GB"/>
    <x v="5104"/>
    <n v="6"/>
    <n v="0.2"/>
    <n v="19.499999999999993"/>
  </r>
  <r>
    <x v="3"/>
    <s v="BM-11650"/>
    <s v="Brian Moss"/>
    <x v="0"/>
    <s v="United States"/>
    <x v="6"/>
    <x v="3"/>
    <n v="10009"/>
    <x v="3"/>
    <s v="TEC-AC-10001266"/>
    <x v="2"/>
    <x v="13"/>
    <s v="Memorex Micro Travel Drive 8 GB"/>
    <x v="5105"/>
    <n v="2"/>
    <n v="0"/>
    <n v="11.7"/>
  </r>
  <r>
    <x v="2"/>
    <s v="EM-14140"/>
    <s v="Eugene Moren"/>
    <x v="2"/>
    <s v="United States"/>
    <x v="190"/>
    <x v="20"/>
    <n v="85301"/>
    <x v="1"/>
    <s v="TEC-AC-10001266"/>
    <x v="2"/>
    <x v="13"/>
    <s v="Memorex Micro Travel Drive 8 GB"/>
    <x v="888"/>
    <n v="4"/>
    <n v="0.2"/>
    <n v="12.999999999999998"/>
  </r>
  <r>
    <x v="1"/>
    <s v="EM-13810"/>
    <s v="Eleni McCrary"/>
    <x v="0"/>
    <s v="United States"/>
    <x v="6"/>
    <x v="3"/>
    <n v="10009"/>
    <x v="3"/>
    <s v="TEC-AC-10001266"/>
    <x v="2"/>
    <x v="13"/>
    <s v="Memorex Micro Travel Drive 8 GB"/>
    <x v="5105"/>
    <n v="2"/>
    <n v="0"/>
    <n v="11.7"/>
  </r>
  <r>
    <x v="1"/>
    <s v="BH-11710"/>
    <s v="Brosina Hoffman"/>
    <x v="1"/>
    <s v="United States"/>
    <x v="76"/>
    <x v="29"/>
    <n v="39401"/>
    <x v="2"/>
    <s v="TEC-AC-10001266"/>
    <x v="2"/>
    <x v="13"/>
    <s v="Memorex Micro Travel Drive 8 GB"/>
    <x v="5106"/>
    <n v="4"/>
    <n v="0"/>
    <n v="23.4"/>
  </r>
  <r>
    <x v="1"/>
    <s v="GB-14530"/>
    <s v="George Bell"/>
    <x v="0"/>
    <s v="United States"/>
    <x v="5"/>
    <x v="1"/>
    <n v="90049"/>
    <x v="1"/>
    <s v="TEC-AC-10001266"/>
    <x v="2"/>
    <x v="13"/>
    <s v="Memorex Micro Travel Drive 8 GB"/>
    <x v="1956"/>
    <n v="3"/>
    <n v="0"/>
    <n v="17.549999999999997"/>
  </r>
  <r>
    <x v="3"/>
    <s v="FM-14380"/>
    <s v="Fred McMath"/>
    <x v="1"/>
    <s v="United States"/>
    <x v="49"/>
    <x v="7"/>
    <n v="80013"/>
    <x v="1"/>
    <s v="TEC-AC-10001267"/>
    <x v="2"/>
    <x v="13"/>
    <s v="Imation 32GB Pocket Pro USB 3.0 Flash Drive - 32 GB - Black - 1 P ..."/>
    <x v="5107"/>
    <n v="5"/>
    <n v="0.2"/>
    <n v="29.950000000000003"/>
  </r>
  <r>
    <x v="1"/>
    <s v="DC-13285"/>
    <s v="Debra Catini"/>
    <x v="1"/>
    <s v="United States"/>
    <x v="511"/>
    <x v="37"/>
    <n v="55016"/>
    <x v="0"/>
    <s v="TEC-AC-10001267"/>
    <x v="2"/>
    <x v="13"/>
    <s v="Imation 32GB Pocket Pro USB 3.0 Flash Drive - 32 GB - Black - 1 P ..."/>
    <x v="5108"/>
    <n v="4"/>
    <n v="0"/>
    <n v="47.92"/>
  </r>
  <r>
    <x v="1"/>
    <s v="PJ-18835"/>
    <s v="Patrick Jones"/>
    <x v="0"/>
    <s v="United States"/>
    <x v="6"/>
    <x v="3"/>
    <n v="10035"/>
    <x v="3"/>
    <s v="TEC-AC-10001267"/>
    <x v="2"/>
    <x v="13"/>
    <s v="Imation 32GB Pocket Pro USB 3.0 Flash Drive - 32 GB - Black - 1 P ..."/>
    <x v="5109"/>
    <n v="2"/>
    <n v="0"/>
    <n v="23.96"/>
  </r>
  <r>
    <x v="1"/>
    <s v="KN-16390"/>
    <s v="Katherine Nockton"/>
    <x v="0"/>
    <s v="United States"/>
    <x v="32"/>
    <x v="22"/>
    <n v="43229"/>
    <x v="3"/>
    <s v="TEC-AC-10001267"/>
    <x v="2"/>
    <x v="13"/>
    <s v="Imation 32GB Pocket Pro USB 3.0 Flash Drive - 32 GB - Black - 1 P ..."/>
    <x v="5107"/>
    <n v="5"/>
    <n v="0.2"/>
    <n v="29.950000000000003"/>
  </r>
  <r>
    <x v="3"/>
    <s v="CP-12085"/>
    <s v="Cathy Prescott"/>
    <x v="0"/>
    <s v="United States"/>
    <x v="488"/>
    <x v="10"/>
    <n v="33445"/>
    <x v="2"/>
    <s v="TEC-AC-10001267"/>
    <x v="2"/>
    <x v="13"/>
    <s v="Imation 32GB Pocket Pro USB 3.0 Flash Drive - 32 GB - Black - 1 P ..."/>
    <x v="5110"/>
    <n v="2"/>
    <n v="0.2"/>
    <n v="11.98"/>
  </r>
  <r>
    <x v="1"/>
    <s v="LW-16990"/>
    <s v="Lindsay Williams"/>
    <x v="0"/>
    <s v="United States"/>
    <x v="2"/>
    <x v="1"/>
    <n v="94109"/>
    <x v="1"/>
    <s v="TEC-AC-10001284"/>
    <x v="2"/>
    <x v="13"/>
    <s v="Enermax Briskie RF Wireless Keyboard and Mouse Combo"/>
    <x v="5111"/>
    <n v="8"/>
    <n v="0"/>
    <n v="59.817599999999999"/>
  </r>
  <r>
    <x v="1"/>
    <s v="LC-16930"/>
    <s v="Linda Cazamias"/>
    <x v="0"/>
    <s v="United States"/>
    <x v="110"/>
    <x v="33"/>
    <n v="47374"/>
    <x v="0"/>
    <s v="TEC-AC-10001284"/>
    <x v="2"/>
    <x v="13"/>
    <s v="Enermax Briskie RF Wireless Keyboard and Mouse Combo"/>
    <x v="3367"/>
    <n v="3"/>
    <n v="0"/>
    <n v="22.4316"/>
  </r>
  <r>
    <x v="0"/>
    <s v="WB-21850"/>
    <s v="William Brown"/>
    <x v="1"/>
    <s v="United States"/>
    <x v="5"/>
    <x v="1"/>
    <n v="90049"/>
    <x v="1"/>
    <s v="TEC-AC-10001284"/>
    <x v="2"/>
    <x v="13"/>
    <s v="Enermax Briskie RF Wireless Keyboard and Mouse Combo"/>
    <x v="3367"/>
    <n v="3"/>
    <n v="0"/>
    <n v="22.4316"/>
  </r>
  <r>
    <x v="0"/>
    <s v="AS-10285"/>
    <s v="Alejandro Savely"/>
    <x v="0"/>
    <s v="United States"/>
    <x v="519"/>
    <x v="0"/>
    <n v="60067"/>
    <x v="0"/>
    <s v="TEC-AC-10001284"/>
    <x v="2"/>
    <x v="13"/>
    <s v="Enermax Briskie RF Wireless Keyboard and Mouse Combo"/>
    <x v="5112"/>
    <n v="7"/>
    <n v="0.2"/>
    <n v="23.262400000000003"/>
  </r>
  <r>
    <x v="1"/>
    <s v="KE-16420"/>
    <s v="Katrina Edelman"/>
    <x v="0"/>
    <s v="United States"/>
    <x v="5"/>
    <x v="1"/>
    <n v="90008"/>
    <x v="1"/>
    <s v="TEC-AC-10001284"/>
    <x v="2"/>
    <x v="13"/>
    <s v="Enermax Briskie RF Wireless Keyboard and Mouse Combo"/>
    <x v="3367"/>
    <n v="3"/>
    <n v="0"/>
    <n v="22.4316"/>
  </r>
  <r>
    <x v="0"/>
    <s v="AB-10600"/>
    <s v="Ann Blume"/>
    <x v="0"/>
    <s v="United States"/>
    <x v="149"/>
    <x v="20"/>
    <n v="85705"/>
    <x v="1"/>
    <s v="TEC-AC-10001314"/>
    <x v="2"/>
    <x v="13"/>
    <s v="Case Logic 2.4GHz Wireless Keyboard"/>
    <x v="5113"/>
    <n v="6"/>
    <n v="0.2"/>
    <n v="-35.992800000000038"/>
  </r>
  <r>
    <x v="0"/>
    <s v="DB-13210"/>
    <s v="Dean Braden"/>
    <x v="1"/>
    <s v="United States"/>
    <x v="13"/>
    <x v="9"/>
    <n v="28540"/>
    <x v="2"/>
    <s v="TEC-AC-10001314"/>
    <x v="2"/>
    <x v="13"/>
    <s v="Case Logic 2.4GHz Wireless Keyboard"/>
    <x v="5114"/>
    <n v="3"/>
    <n v="0.2"/>
    <n v="-17.996400000000019"/>
  </r>
  <r>
    <x v="0"/>
    <s v="TS-21205"/>
    <s v="Thomas Seio"/>
    <x v="0"/>
    <s v="United States"/>
    <x v="2"/>
    <x v="1"/>
    <n v="94109"/>
    <x v="1"/>
    <s v="TEC-AC-10001314"/>
    <x v="2"/>
    <x v="13"/>
    <s v="Case Logic 2.4GHz Wireless Keyboard"/>
    <x v="5115"/>
    <n v="2"/>
    <n v="0"/>
    <n v="7.9983999999999895"/>
  </r>
  <r>
    <x v="1"/>
    <s v="ZC-21910"/>
    <s v="Zuschuss Carroll"/>
    <x v="1"/>
    <s v="United States"/>
    <x v="32"/>
    <x v="33"/>
    <n v="47201"/>
    <x v="0"/>
    <s v="TEC-AC-10001314"/>
    <x v="2"/>
    <x v="13"/>
    <s v="Case Logic 2.4GHz Wireless Keyboard"/>
    <x v="5116"/>
    <n v="4"/>
    <n v="0"/>
    <n v="15.996799999999979"/>
  </r>
  <r>
    <x v="1"/>
    <s v="EC-14050"/>
    <s v="Erin Creighton"/>
    <x v="1"/>
    <s v="United States"/>
    <x v="32"/>
    <x v="18"/>
    <n v="31907"/>
    <x v="2"/>
    <s v="TEC-AC-10001314"/>
    <x v="2"/>
    <x v="13"/>
    <s v="Case Logic 2.4GHz Wireless Keyboard"/>
    <x v="5117"/>
    <n v="5"/>
    <n v="0"/>
    <n v="19.995999999999974"/>
  </r>
  <r>
    <x v="3"/>
    <s v="TB-21520"/>
    <s v="Tracy Blumstein"/>
    <x v="1"/>
    <s v="United States"/>
    <x v="280"/>
    <x v="12"/>
    <n v="77705"/>
    <x v="0"/>
    <s v="TEC-AC-10001314"/>
    <x v="2"/>
    <x v="13"/>
    <s v="Case Logic 2.4GHz Wireless Keyboard"/>
    <x v="5114"/>
    <n v="3"/>
    <n v="0.2"/>
    <n v="-17.996400000000019"/>
  </r>
  <r>
    <x v="0"/>
    <s v="AG-10270"/>
    <s v="Alejandro Grove"/>
    <x v="1"/>
    <s v="United States"/>
    <x v="6"/>
    <x v="3"/>
    <n v="10011"/>
    <x v="3"/>
    <s v="TEC-AC-10001314"/>
    <x v="2"/>
    <x v="13"/>
    <s v="Case Logic 2.4GHz Wireless Keyboard"/>
    <x v="5115"/>
    <n v="2"/>
    <n v="0"/>
    <n v="7.9983999999999895"/>
  </r>
  <r>
    <x v="3"/>
    <s v="LE-16810"/>
    <s v="Laurel Elliston"/>
    <x v="1"/>
    <s v="United States"/>
    <x v="33"/>
    <x v="17"/>
    <n v="22153"/>
    <x v="2"/>
    <s v="TEC-AC-10001314"/>
    <x v="2"/>
    <x v="13"/>
    <s v="Case Logic 2.4GHz Wireless Keyboard"/>
    <x v="5115"/>
    <n v="2"/>
    <n v="0"/>
    <n v="7.9983999999999895"/>
  </r>
  <r>
    <x v="1"/>
    <s v="GZ-14470"/>
    <s v="Gary Zandusky"/>
    <x v="1"/>
    <s v="United States"/>
    <x v="2"/>
    <x v="1"/>
    <n v="94110"/>
    <x v="1"/>
    <s v="TEC-AC-10001383"/>
    <x v="2"/>
    <x v="13"/>
    <s v="Logitech Wireless Touch Keyboard K400"/>
    <x v="5118"/>
    <n v="2"/>
    <n v="0"/>
    <n v="8.4965999999999937"/>
  </r>
  <r>
    <x v="1"/>
    <s v="PS-18760"/>
    <s v="Pamela Stobb"/>
    <x v="1"/>
    <s v="United States"/>
    <x v="5"/>
    <x v="1"/>
    <n v="90008"/>
    <x v="1"/>
    <s v="TEC-AC-10001383"/>
    <x v="2"/>
    <x v="13"/>
    <s v="Logitech Wireless Touch Keyboard K400"/>
    <x v="5119"/>
    <n v="11"/>
    <n v="0"/>
    <n v="46.731299999999962"/>
  </r>
  <r>
    <x v="0"/>
    <s v="SP-20860"/>
    <s v="Sung Pak"/>
    <x v="0"/>
    <s v="United States"/>
    <x v="19"/>
    <x v="12"/>
    <n v="75217"/>
    <x v="0"/>
    <s v="TEC-AC-10001383"/>
    <x v="2"/>
    <x v="13"/>
    <s v="Logitech Wireless Touch Keyboard K400"/>
    <x v="5120"/>
    <n v="2"/>
    <n v="0.2"/>
    <n v="-1.4994000000000067"/>
  </r>
  <r>
    <x v="0"/>
    <s v="BD-11500"/>
    <s v="Bradley Drucker"/>
    <x v="1"/>
    <s v="United States"/>
    <x v="307"/>
    <x v="14"/>
    <n v="54302"/>
    <x v="0"/>
    <s v="TEC-AC-10001432"/>
    <x v="2"/>
    <x v="13"/>
    <s v="Enermax Aurora Lite Keyboard"/>
    <x v="5121"/>
    <n v="6"/>
    <n v="0"/>
    <n v="206.31600000000006"/>
  </r>
  <r>
    <x v="0"/>
    <s v="BM-11140"/>
    <s v="Becky Martin"/>
    <x v="1"/>
    <s v="United States"/>
    <x v="6"/>
    <x v="3"/>
    <n v="10024"/>
    <x v="3"/>
    <s v="TEC-AC-10001432"/>
    <x v="2"/>
    <x v="13"/>
    <s v="Enermax Aurora Lite Keyboard"/>
    <x v="5122"/>
    <n v="1"/>
    <n v="0"/>
    <n v="34.38600000000001"/>
  </r>
  <r>
    <x v="1"/>
    <s v="SV-20935"/>
    <s v="Susan Vittorini"/>
    <x v="1"/>
    <s v="United States"/>
    <x v="6"/>
    <x v="3"/>
    <n v="10009"/>
    <x v="3"/>
    <s v="TEC-AC-10001432"/>
    <x v="2"/>
    <x v="13"/>
    <s v="Enermax Aurora Lite Keyboard"/>
    <x v="5123"/>
    <n v="5"/>
    <n v="0"/>
    <n v="171.93000000000006"/>
  </r>
  <r>
    <x v="1"/>
    <s v="NF-18385"/>
    <s v="Natalie Fritzler"/>
    <x v="1"/>
    <s v="United States"/>
    <x v="197"/>
    <x v="17"/>
    <n v="23320"/>
    <x v="2"/>
    <s v="TEC-AC-10001432"/>
    <x v="2"/>
    <x v="13"/>
    <s v="Enermax Aurora Lite Keyboard"/>
    <x v="5124"/>
    <n v="3"/>
    <n v="0"/>
    <n v="103.15800000000003"/>
  </r>
  <r>
    <x v="1"/>
    <s v="PG-18820"/>
    <s v="Patrick Gardner"/>
    <x v="1"/>
    <s v="United States"/>
    <x v="6"/>
    <x v="3"/>
    <n v="10011"/>
    <x v="3"/>
    <s v="TEC-AC-10001432"/>
    <x v="2"/>
    <x v="13"/>
    <s v="Enermax Aurora Lite Keyboard"/>
    <x v="5121"/>
    <n v="6"/>
    <n v="0"/>
    <n v="206.31600000000006"/>
  </r>
  <r>
    <x v="1"/>
    <s v="XP-21865"/>
    <s v="Xylona Preis"/>
    <x v="1"/>
    <s v="United States"/>
    <x v="1"/>
    <x v="1"/>
    <n v="92024"/>
    <x v="1"/>
    <s v="TEC-AC-10001445"/>
    <x v="2"/>
    <x v="13"/>
    <s v="Imation USB 2.0 Swivel Flash Drive USB flash drive - 4 GB - Pink"/>
    <x v="5125"/>
    <n v="3"/>
    <n v="0"/>
    <n v="1.9088999999999996"/>
  </r>
  <r>
    <x v="1"/>
    <s v="TN-21040"/>
    <s v="Tanja Norvell"/>
    <x v="2"/>
    <s v="United States"/>
    <x v="1"/>
    <x v="1"/>
    <n v="92024"/>
    <x v="1"/>
    <s v="TEC-AC-10001445"/>
    <x v="2"/>
    <x v="13"/>
    <s v="Imation USB 2.0 Swivel Flash Drive USB flash drive - 4 GB - Pink"/>
    <x v="5126"/>
    <n v="7"/>
    <n v="0"/>
    <n v="4.4540999999999986"/>
  </r>
  <r>
    <x v="1"/>
    <s v="HR-14770"/>
    <s v="Hallie Redmond"/>
    <x v="2"/>
    <s v="United States"/>
    <x v="110"/>
    <x v="33"/>
    <n v="47374"/>
    <x v="0"/>
    <s v="TEC-AC-10001445"/>
    <x v="2"/>
    <x v="13"/>
    <s v="Imation USB 2.0 Swivel Flash Drive USB flash drive - 4 GB - Pink"/>
    <x v="5127"/>
    <n v="4"/>
    <n v="0"/>
    <n v="2.5451999999999995"/>
  </r>
  <r>
    <x v="1"/>
    <s v="PG-18895"/>
    <s v="Paul Gonzalez"/>
    <x v="1"/>
    <s v="United States"/>
    <x v="30"/>
    <x v="12"/>
    <n v="76106"/>
    <x v="0"/>
    <s v="TEC-AC-10001465"/>
    <x v="2"/>
    <x v="13"/>
    <s v="SanDisk Cruzer 64 GB USB Flash Drive"/>
    <x v="5128"/>
    <n v="2"/>
    <n v="0.2"/>
    <n v="7.263999999999994"/>
  </r>
  <r>
    <x v="2"/>
    <s v="CL-12565"/>
    <s v="Clay Ludtke"/>
    <x v="1"/>
    <s v="United States"/>
    <x v="90"/>
    <x v="22"/>
    <n v="44105"/>
    <x v="3"/>
    <s v="TEC-AC-10001465"/>
    <x v="2"/>
    <x v="13"/>
    <s v="SanDisk Cruzer 64 GB USB Flash Drive"/>
    <x v="5128"/>
    <n v="2"/>
    <n v="0.2"/>
    <n v="7.263999999999994"/>
  </r>
  <r>
    <x v="0"/>
    <s v="GK-14620"/>
    <s v="Grace Kelly"/>
    <x v="0"/>
    <s v="United States"/>
    <x v="5"/>
    <x v="1"/>
    <n v="90049"/>
    <x v="1"/>
    <s v="TEC-AC-10001465"/>
    <x v="2"/>
    <x v="13"/>
    <s v="SanDisk Cruzer 64 GB USB Flash Drive"/>
    <x v="5129"/>
    <n v="7"/>
    <n v="0"/>
    <n v="76.271999999999977"/>
  </r>
  <r>
    <x v="1"/>
    <s v="DB-13405"/>
    <s v="Denny Blanton"/>
    <x v="1"/>
    <s v="United States"/>
    <x v="103"/>
    <x v="10"/>
    <n v="32839"/>
    <x v="2"/>
    <s v="TEC-AC-10001465"/>
    <x v="2"/>
    <x v="13"/>
    <s v="SanDisk Cruzer 64 GB USB Flash Drive"/>
    <x v="1738"/>
    <n v="3"/>
    <n v="0.2"/>
    <n v="10.895999999999987"/>
  </r>
  <r>
    <x v="3"/>
    <s v="BC-11125"/>
    <s v="Becky Castell"/>
    <x v="2"/>
    <s v="United States"/>
    <x v="2"/>
    <x v="1"/>
    <n v="94109"/>
    <x v="1"/>
    <s v="TEC-AC-10001465"/>
    <x v="2"/>
    <x v="13"/>
    <s v="SanDisk Cruzer 64 GB USB Flash Drive"/>
    <x v="5130"/>
    <n v="1"/>
    <n v="0"/>
    <n v="10.895999999999997"/>
  </r>
  <r>
    <x v="1"/>
    <s v="JE-15475"/>
    <s v="Jeremy Ellison"/>
    <x v="1"/>
    <s v="United States"/>
    <x v="1"/>
    <x v="1"/>
    <n v="92037"/>
    <x v="1"/>
    <s v="TEC-AC-10001465"/>
    <x v="2"/>
    <x v="13"/>
    <s v="SanDisk Cruzer 64 GB USB Flash Drive"/>
    <x v="5131"/>
    <n v="2"/>
    <n v="0"/>
    <n v="21.791999999999994"/>
  </r>
  <r>
    <x v="3"/>
    <s v="RW-19690"/>
    <s v="Robert Waldorf"/>
    <x v="1"/>
    <s v="United States"/>
    <x v="5"/>
    <x v="1"/>
    <n v="90049"/>
    <x v="1"/>
    <s v="TEC-AC-10001465"/>
    <x v="2"/>
    <x v="13"/>
    <s v="SanDisk Cruzer 64 GB USB Flash Drive"/>
    <x v="5132"/>
    <n v="12"/>
    <n v="0"/>
    <n v="130.75199999999995"/>
  </r>
  <r>
    <x v="1"/>
    <s v="SV-20365"/>
    <s v="Seth Vernon"/>
    <x v="1"/>
    <s v="United States"/>
    <x v="6"/>
    <x v="3"/>
    <n v="10035"/>
    <x v="3"/>
    <s v="TEC-AC-10001465"/>
    <x v="2"/>
    <x v="13"/>
    <s v="SanDisk Cruzer 64 GB USB Flash Drive"/>
    <x v="5131"/>
    <n v="2"/>
    <n v="0"/>
    <n v="21.791999999999994"/>
  </r>
  <r>
    <x v="1"/>
    <s v="AB-10060"/>
    <s v="Adam Bellavance"/>
    <x v="2"/>
    <s v="United States"/>
    <x v="11"/>
    <x v="8"/>
    <n v="98105"/>
    <x v="1"/>
    <s v="TEC-AC-10001465"/>
    <x v="2"/>
    <x v="13"/>
    <s v="SanDisk Cruzer 64 GB USB Flash Drive"/>
    <x v="5133"/>
    <n v="3"/>
    <n v="0"/>
    <n v="32.687999999999988"/>
  </r>
  <r>
    <x v="2"/>
    <s v="TC-21295"/>
    <s v="Toby Carlisle"/>
    <x v="1"/>
    <s v="United States"/>
    <x v="344"/>
    <x v="7"/>
    <n v="80229"/>
    <x v="1"/>
    <s v="TEC-AC-10001539"/>
    <x v="2"/>
    <x v="13"/>
    <s v="Logitech G430 Surround Sound Gaming Headset with Dolby 7.1 Technology"/>
    <x v="5134"/>
    <n v="7"/>
    <n v="0.2"/>
    <n v="89.588799999999992"/>
  </r>
  <r>
    <x v="1"/>
    <s v="CR-12820"/>
    <s v="Cyra Reiten"/>
    <x v="2"/>
    <s v="United States"/>
    <x v="6"/>
    <x v="3"/>
    <n v="10035"/>
    <x v="3"/>
    <s v="TEC-AC-10001539"/>
    <x v="2"/>
    <x v="13"/>
    <s v="Logitech G430 Surround Sound Gaming Headset with Dolby 7.1 Technology"/>
    <x v="5135"/>
    <n v="4"/>
    <n v="0"/>
    <n v="115.18559999999999"/>
  </r>
  <r>
    <x v="1"/>
    <s v="TP-21130"/>
    <s v="Theone Pippenger"/>
    <x v="1"/>
    <s v="United States"/>
    <x v="187"/>
    <x v="37"/>
    <n v="55901"/>
    <x v="0"/>
    <s v="TEC-AC-10001539"/>
    <x v="2"/>
    <x v="13"/>
    <s v="Logitech G430 Surround Sound Gaming Headset with Dolby 7.1 Technology"/>
    <x v="5057"/>
    <n v="5"/>
    <n v="0"/>
    <n v="143.982"/>
  </r>
  <r>
    <x v="1"/>
    <s v="RA-19885"/>
    <s v="Ruben Ausman"/>
    <x v="0"/>
    <s v="United States"/>
    <x v="248"/>
    <x v="18"/>
    <n v="30605"/>
    <x v="2"/>
    <s v="TEC-AC-10001539"/>
    <x v="2"/>
    <x v="13"/>
    <s v="Logitech G430 Surround Sound Gaming Headset with Dolby 7.1 Technology"/>
    <x v="5056"/>
    <n v="1"/>
    <n v="0"/>
    <n v="28.796399999999998"/>
  </r>
  <r>
    <x v="1"/>
    <s v="SV-20785"/>
    <s v="Stewart Visinsky"/>
    <x v="1"/>
    <s v="United States"/>
    <x v="18"/>
    <x v="13"/>
    <n v="19140"/>
    <x v="3"/>
    <s v="TEC-AC-10001542"/>
    <x v="2"/>
    <x v="13"/>
    <s v="SanDisk Cruzer 16 GB USB Flash Drive"/>
    <x v="3868"/>
    <n v="3"/>
    <n v="0.2"/>
    <n v="-0.3444000000000047"/>
  </r>
  <r>
    <x v="1"/>
    <s v="TA-21385"/>
    <s v="Tom Ashbrook"/>
    <x v="2"/>
    <s v="United States"/>
    <x v="328"/>
    <x v="44"/>
    <n v="66062"/>
    <x v="0"/>
    <s v="TEC-AC-10001542"/>
    <x v="2"/>
    <x v="13"/>
    <s v="SanDisk Cruzer 16 GB USB Flash Drive"/>
    <x v="5136"/>
    <n v="5"/>
    <n v="0"/>
    <n v="10.905999999999993"/>
  </r>
  <r>
    <x v="0"/>
    <s v="MA-17995"/>
    <s v="Michelle Arnett"/>
    <x v="2"/>
    <s v="United States"/>
    <x v="110"/>
    <x v="17"/>
    <n v="23223"/>
    <x v="2"/>
    <s v="TEC-AC-10001542"/>
    <x v="2"/>
    <x v="13"/>
    <s v="SanDisk Cruzer 16 GB USB Flash Drive"/>
    <x v="3869"/>
    <n v="2"/>
    <n v="0"/>
    <n v="4.3623999999999974"/>
  </r>
  <r>
    <x v="1"/>
    <s v="LC-16870"/>
    <s v="Lena Cacioppo"/>
    <x v="1"/>
    <s v="United States"/>
    <x v="49"/>
    <x v="7"/>
    <n v="80013"/>
    <x v="1"/>
    <s v="TEC-AC-10001552"/>
    <x v="2"/>
    <x v="13"/>
    <s v="Logitech K350 2.4Ghz Wireless Keyboard"/>
    <x v="5137"/>
    <n v="6"/>
    <n v="0.2"/>
    <n v="-26.875800000000012"/>
  </r>
  <r>
    <x v="2"/>
    <s v="KC-16540"/>
    <s v="Kelly Collister"/>
    <x v="1"/>
    <s v="United States"/>
    <x v="11"/>
    <x v="8"/>
    <n v="98115"/>
    <x v="1"/>
    <s v="TEC-AC-10001552"/>
    <x v="2"/>
    <x v="13"/>
    <s v="Logitech K350 2.4Ghz Wireless Keyboard"/>
    <x v="5138"/>
    <n v="9"/>
    <n v="0"/>
    <n v="49.272299999999987"/>
  </r>
  <r>
    <x v="0"/>
    <s v="RD-19585"/>
    <s v="Rob Dowd"/>
    <x v="1"/>
    <s v="United States"/>
    <x v="432"/>
    <x v="1"/>
    <n v="92592"/>
    <x v="1"/>
    <s v="TEC-AC-10001552"/>
    <x v="2"/>
    <x v="13"/>
    <s v="Logitech K350 2.4Ghz Wireless Keyboard"/>
    <x v="5139"/>
    <n v="5"/>
    <n v="0"/>
    <n v="27.373499999999993"/>
  </r>
  <r>
    <x v="0"/>
    <s v="ND-18370"/>
    <s v="Natalie DeCherney"/>
    <x v="1"/>
    <s v="United States"/>
    <x v="2"/>
    <x v="1"/>
    <n v="94110"/>
    <x v="1"/>
    <s v="TEC-AC-10001552"/>
    <x v="2"/>
    <x v="13"/>
    <s v="Logitech K350 2.4Ghz Wireless Keyboard"/>
    <x v="5140"/>
    <n v="2"/>
    <n v="0"/>
    <n v="10.949399999999997"/>
  </r>
  <r>
    <x v="0"/>
    <s v="CK-12205"/>
    <s v="Chloris Kastensmidt"/>
    <x v="1"/>
    <s v="United States"/>
    <x v="19"/>
    <x v="12"/>
    <n v="75081"/>
    <x v="0"/>
    <s v="TEC-AC-10001552"/>
    <x v="2"/>
    <x v="13"/>
    <s v="Logitech K350 2.4Ghz Wireless Keyboard"/>
    <x v="5141"/>
    <n v="3"/>
    <n v="0.2"/>
    <n v="-13.437900000000006"/>
  </r>
  <r>
    <x v="1"/>
    <s v="KM-16660"/>
    <s v="Khloe Miller"/>
    <x v="1"/>
    <s v="United States"/>
    <x v="133"/>
    <x v="18"/>
    <n v="30076"/>
    <x v="2"/>
    <s v="TEC-AC-10001553"/>
    <x v="2"/>
    <x v="13"/>
    <s v="Memorex 25GB 6X Branded Blu-Ray Recordable Disc, 15/Pack"/>
    <x v="1092"/>
    <n v="6"/>
    <n v="0"/>
    <n v="21.407399999999999"/>
  </r>
  <r>
    <x v="3"/>
    <s v="KH-16330"/>
    <s v="Katharine Harms"/>
    <x v="0"/>
    <s v="United States"/>
    <x v="79"/>
    <x v="22"/>
    <n v="43055"/>
    <x v="3"/>
    <s v="TEC-AC-10001553"/>
    <x v="2"/>
    <x v="13"/>
    <s v="Memorex 25GB 6X Branded Blu-Ray Recordable Disc, 15/Pack"/>
    <x v="5142"/>
    <n v="9"/>
    <n v="0.2"/>
    <n v="1.5291000000000032"/>
  </r>
  <r>
    <x v="0"/>
    <s v="LB-16795"/>
    <s v="Laurel Beltran"/>
    <x v="2"/>
    <s v="United States"/>
    <x v="393"/>
    <x v="7"/>
    <n v="81001"/>
    <x v="1"/>
    <s v="TEC-AC-10001553"/>
    <x v="2"/>
    <x v="13"/>
    <s v="Memorex 25GB 6X Branded Blu-Ray Recordable Disc, 15/Pack"/>
    <x v="793"/>
    <n v="5"/>
    <n v="0.2"/>
    <n v="0.84950000000000259"/>
  </r>
  <r>
    <x v="1"/>
    <s v="EH-14185"/>
    <s v="Evan Henry"/>
    <x v="1"/>
    <s v="United States"/>
    <x v="18"/>
    <x v="13"/>
    <n v="19120"/>
    <x v="3"/>
    <s v="TEC-AC-10001553"/>
    <x v="2"/>
    <x v="13"/>
    <s v="Memorex 25GB 6X Branded Blu-Ray Recordable Disc, 15/Pack"/>
    <x v="2415"/>
    <n v="3"/>
    <n v="0.2"/>
    <n v="0.50970000000000049"/>
  </r>
  <r>
    <x v="1"/>
    <s v="PB-19105"/>
    <s v="Peter Bühler"/>
    <x v="1"/>
    <s v="United States"/>
    <x v="18"/>
    <x v="13"/>
    <n v="19140"/>
    <x v="3"/>
    <s v="TEC-AC-10001553"/>
    <x v="2"/>
    <x v="13"/>
    <s v="Memorex 25GB 6X Branded Blu-Ray Recordable Disc, 15/Pack"/>
    <x v="2415"/>
    <n v="3"/>
    <n v="0.2"/>
    <n v="0.50970000000000049"/>
  </r>
  <r>
    <x v="1"/>
    <s v="PF-19165"/>
    <s v="Philip Fox"/>
    <x v="1"/>
    <s v="United States"/>
    <x v="6"/>
    <x v="3"/>
    <n v="10035"/>
    <x v="3"/>
    <s v="TEC-AC-10001590"/>
    <x v="2"/>
    <x v="13"/>
    <s v="Dell Slim USB Multimedia Keyboard"/>
    <x v="5143"/>
    <n v="2"/>
    <n v="0"/>
    <n v="12"/>
  </r>
  <r>
    <x v="1"/>
    <s v="RF-19345"/>
    <s v="Randy Ferguson"/>
    <x v="0"/>
    <s v="United States"/>
    <x v="258"/>
    <x v="18"/>
    <n v="30344"/>
    <x v="2"/>
    <s v="TEC-AC-10001590"/>
    <x v="2"/>
    <x v="13"/>
    <s v="Dell Slim USB Multimedia Keyboard"/>
    <x v="5144"/>
    <n v="3"/>
    <n v="0"/>
    <n v="18"/>
  </r>
  <r>
    <x v="1"/>
    <s v="RS-19765"/>
    <s v="Roland Schwarz"/>
    <x v="0"/>
    <s v="United States"/>
    <x v="375"/>
    <x v="3"/>
    <n v="10550"/>
    <x v="3"/>
    <s v="TEC-AC-10001606"/>
    <x v="2"/>
    <x v="13"/>
    <s v="Logitech Wireless Performance Mouse MX for PC and Mac"/>
    <x v="174"/>
    <n v="3"/>
    <n v="0"/>
    <n v="113.98860000000001"/>
  </r>
  <r>
    <x v="3"/>
    <s v="LC-16885"/>
    <s v="Lena Creighton"/>
    <x v="1"/>
    <s v="United States"/>
    <x v="2"/>
    <x v="1"/>
    <n v="94109"/>
    <x v="1"/>
    <s v="TEC-AC-10001606"/>
    <x v="2"/>
    <x v="13"/>
    <s v="Logitech Wireless Performance Mouse MX for PC and Mac"/>
    <x v="5145"/>
    <n v="1"/>
    <n v="0"/>
    <n v="37.996200000000002"/>
  </r>
  <r>
    <x v="2"/>
    <s v="SC-20800"/>
    <s v="Stuart Calhoun"/>
    <x v="1"/>
    <s v="United States"/>
    <x v="17"/>
    <x v="12"/>
    <n v="77041"/>
    <x v="0"/>
    <s v="TEC-AC-10001606"/>
    <x v="2"/>
    <x v="13"/>
    <s v="Logitech Wireless Performance Mouse MX for PC and Mac"/>
    <x v="5146"/>
    <n v="2"/>
    <n v="0.2"/>
    <n v="35.996400000000001"/>
  </r>
  <r>
    <x v="3"/>
    <s v="CV-12295"/>
    <s v="Christina VanderZanden"/>
    <x v="1"/>
    <s v="United States"/>
    <x v="0"/>
    <x v="0"/>
    <n v="60653"/>
    <x v="0"/>
    <s v="TEC-AC-10001606"/>
    <x v="2"/>
    <x v="13"/>
    <s v="Logitech Wireless Performance Mouse MX for PC and Mac"/>
    <x v="5147"/>
    <n v="3"/>
    <n v="0.2"/>
    <n v="53.994600000000005"/>
  </r>
  <r>
    <x v="3"/>
    <s v="LS-16975"/>
    <s v="Lindsay Shagiari"/>
    <x v="2"/>
    <s v="United States"/>
    <x v="0"/>
    <x v="0"/>
    <n v="60653"/>
    <x v="0"/>
    <s v="TEC-AC-10001606"/>
    <x v="2"/>
    <x v="13"/>
    <s v="Logitech Wireless Performance Mouse MX for PC and Mac"/>
    <x v="5148"/>
    <n v="4"/>
    <n v="0.2"/>
    <n v="71.992800000000003"/>
  </r>
  <r>
    <x v="3"/>
    <s v="CS-12355"/>
    <s v="Christine Sundaresam"/>
    <x v="1"/>
    <s v="United States"/>
    <x v="239"/>
    <x v="22"/>
    <n v="43017"/>
    <x v="3"/>
    <s v="TEC-AC-10001606"/>
    <x v="2"/>
    <x v="13"/>
    <s v="Logitech Wireless Performance Mouse MX for PC and Mac"/>
    <x v="5149"/>
    <n v="6"/>
    <n v="0.2"/>
    <n v="107.98920000000001"/>
  </r>
  <r>
    <x v="2"/>
    <s v="RP-19390"/>
    <s v="Resi Pölking"/>
    <x v="1"/>
    <s v="United States"/>
    <x v="11"/>
    <x v="8"/>
    <n v="98103"/>
    <x v="1"/>
    <s v="TEC-AC-10001606"/>
    <x v="2"/>
    <x v="13"/>
    <s v="Logitech Wireless Performance Mouse MX for PC and Mac"/>
    <x v="172"/>
    <n v="2"/>
    <n v="0"/>
    <n v="75.992400000000004"/>
  </r>
  <r>
    <x v="1"/>
    <s v="MC-17590"/>
    <s v="Matt Collister"/>
    <x v="0"/>
    <s v="United States"/>
    <x v="71"/>
    <x v="12"/>
    <n v="76017"/>
    <x v="0"/>
    <s v="TEC-AC-10001635"/>
    <x v="2"/>
    <x v="13"/>
    <s v="KeyTronic KT400U2 - Keyboard - Black"/>
    <x v="3355"/>
    <n v="3"/>
    <n v="0.2"/>
    <n v="0"/>
  </r>
  <r>
    <x v="1"/>
    <s v="SJ-20500"/>
    <s v="Shirley Jackson"/>
    <x v="1"/>
    <s v="United States"/>
    <x v="414"/>
    <x v="41"/>
    <n v="87505"/>
    <x v="1"/>
    <s v="TEC-AC-10001635"/>
    <x v="2"/>
    <x v="13"/>
    <s v="KeyTronic KT400U2 - Keyboard - Black"/>
    <x v="4565"/>
    <n v="9"/>
    <n v="0"/>
    <n v="18.503999999999991"/>
  </r>
  <r>
    <x v="2"/>
    <s v="SU-20665"/>
    <s v="Stephanie Ulpright"/>
    <x v="2"/>
    <s v="United States"/>
    <x v="6"/>
    <x v="3"/>
    <n v="10009"/>
    <x v="3"/>
    <s v="TEC-AC-10001635"/>
    <x v="2"/>
    <x v="13"/>
    <s v="KeyTronic KT400U2 - Keyboard - Black"/>
    <x v="5150"/>
    <n v="3"/>
    <n v="0"/>
    <n v="6.1679999999999975"/>
  </r>
  <r>
    <x v="3"/>
    <s v="AJ-10795"/>
    <s v="Anthony Johnson"/>
    <x v="0"/>
    <s v="United States"/>
    <x v="13"/>
    <x v="10"/>
    <n v="32216"/>
    <x v="2"/>
    <s v="TEC-AC-10001714"/>
    <x v="2"/>
    <x v="13"/>
    <s v="Logitech MX Performance Wireless Mouse"/>
    <x v="5151"/>
    <n v="6"/>
    <n v="0.2"/>
    <n v="40.687800000000003"/>
  </r>
  <r>
    <x v="2"/>
    <s v="RD-19930"/>
    <s v="Russell D'Ascenzo"/>
    <x v="1"/>
    <s v="United States"/>
    <x v="176"/>
    <x v="12"/>
    <n v="78745"/>
    <x v="0"/>
    <s v="TEC-AC-10001714"/>
    <x v="2"/>
    <x v="13"/>
    <s v="Logitech MX Performance Wireless Mouse"/>
    <x v="5152"/>
    <n v="3"/>
    <n v="0.2"/>
    <n v="20.343900000000001"/>
  </r>
  <r>
    <x v="1"/>
    <s v="PO-18865"/>
    <s v="Patrick O'Donnell"/>
    <x v="1"/>
    <s v="United States"/>
    <x v="201"/>
    <x v="33"/>
    <n v="46203"/>
    <x v="0"/>
    <s v="TEC-AC-10001714"/>
    <x v="2"/>
    <x v="13"/>
    <s v="Logitech MX Performance Wireless Mouse"/>
    <x v="5153"/>
    <n v="2"/>
    <n v="0"/>
    <n v="29.518599999999999"/>
  </r>
  <r>
    <x v="3"/>
    <s v="EM-13825"/>
    <s v="Elizabeth Moffitt"/>
    <x v="0"/>
    <s v="United States"/>
    <x v="5"/>
    <x v="1"/>
    <n v="90049"/>
    <x v="1"/>
    <s v="TEC-AC-10001714"/>
    <x v="2"/>
    <x v="13"/>
    <s v="Logitech MX Performance Wireless Mouse"/>
    <x v="5154"/>
    <n v="4"/>
    <n v="0"/>
    <n v="59.037199999999999"/>
  </r>
  <r>
    <x v="0"/>
    <s v="RB-19795"/>
    <s v="Ross Baird"/>
    <x v="2"/>
    <s v="United States"/>
    <x v="29"/>
    <x v="7"/>
    <n v="80219"/>
    <x v="1"/>
    <s v="TEC-AC-10001714"/>
    <x v="2"/>
    <x v="13"/>
    <s v="Logitech MX Performance Wireless Mouse"/>
    <x v="1061"/>
    <n v="2"/>
    <n v="0.2"/>
    <n v="13.562599999999998"/>
  </r>
  <r>
    <x v="3"/>
    <s v="RD-19810"/>
    <s v="Ross DeVincentis"/>
    <x v="2"/>
    <s v="United States"/>
    <x v="17"/>
    <x v="12"/>
    <n v="77070"/>
    <x v="0"/>
    <s v="TEC-AC-10001714"/>
    <x v="2"/>
    <x v="13"/>
    <s v="Logitech MX Performance Wireless Mouse"/>
    <x v="5154"/>
    <n v="5"/>
    <n v="0.2"/>
    <n v="33.906499999999994"/>
  </r>
  <r>
    <x v="3"/>
    <s v="HW-14935"/>
    <s v="Helen Wasserman"/>
    <x v="0"/>
    <s v="United States"/>
    <x v="201"/>
    <x v="33"/>
    <n v="46203"/>
    <x v="0"/>
    <s v="TEC-AC-10001714"/>
    <x v="2"/>
    <x v="13"/>
    <s v="Logitech MX Performance Wireless Mouse"/>
    <x v="5155"/>
    <n v="1"/>
    <n v="0"/>
    <n v="14.7593"/>
  </r>
  <r>
    <x v="1"/>
    <s v="RB-19465"/>
    <s v="Rick Bensley"/>
    <x v="2"/>
    <s v="United States"/>
    <x v="0"/>
    <x v="0"/>
    <n v="60610"/>
    <x v="0"/>
    <s v="TEC-AC-10001767"/>
    <x v="2"/>
    <x v="13"/>
    <s v="SanDisk Ultra 64 GB MicroSDHC Class 10 Memory Card"/>
    <x v="5024"/>
    <n v="3"/>
    <n v="0.2"/>
    <n v="-10.797300000000011"/>
  </r>
  <r>
    <x v="1"/>
    <s v="MB-17305"/>
    <s v="Maria Bertelson"/>
    <x v="1"/>
    <s v="United States"/>
    <x v="190"/>
    <x v="20"/>
    <n v="85301"/>
    <x v="1"/>
    <s v="TEC-AC-10001767"/>
    <x v="2"/>
    <x v="13"/>
    <s v="SanDisk Ultra 64 GB MicroSDHC Class 10 Memory Card"/>
    <x v="5024"/>
    <n v="3"/>
    <n v="0.2"/>
    <n v="-10.797300000000011"/>
  </r>
  <r>
    <x v="1"/>
    <s v="LW-17215"/>
    <s v="Luke Weiss"/>
    <x v="1"/>
    <s v="United States"/>
    <x v="116"/>
    <x v="1"/>
    <n v="91104"/>
    <x v="1"/>
    <s v="TEC-AC-10001767"/>
    <x v="2"/>
    <x v="13"/>
    <s v="SanDisk Ultra 64 GB MicroSDHC Class 10 Memory Card"/>
    <x v="5095"/>
    <n v="5"/>
    <n v="0"/>
    <n v="21.994499999999988"/>
  </r>
  <r>
    <x v="1"/>
    <s v="CJ-12010"/>
    <s v="Caroline Jumper"/>
    <x v="1"/>
    <s v="United States"/>
    <x v="6"/>
    <x v="3"/>
    <n v="10009"/>
    <x v="3"/>
    <s v="TEC-AC-10001767"/>
    <x v="2"/>
    <x v="13"/>
    <s v="SanDisk Ultra 64 GB MicroSDHC Class 10 Memory Card"/>
    <x v="5095"/>
    <n v="5"/>
    <n v="0"/>
    <n v="21.994499999999988"/>
  </r>
  <r>
    <x v="3"/>
    <s v="BP-11095"/>
    <s v="Bart Pistole"/>
    <x v="0"/>
    <s v="United States"/>
    <x v="130"/>
    <x v="12"/>
    <n v="79907"/>
    <x v="0"/>
    <s v="TEC-AC-10001767"/>
    <x v="2"/>
    <x v="13"/>
    <s v="SanDisk Ultra 64 GB MicroSDHC Class 10 Memory Card"/>
    <x v="5024"/>
    <n v="3"/>
    <n v="0.2"/>
    <n v="-10.797300000000011"/>
  </r>
  <r>
    <x v="2"/>
    <s v="JF-15415"/>
    <s v="Jennifer Ferguson"/>
    <x v="1"/>
    <s v="United States"/>
    <x v="168"/>
    <x v="8"/>
    <n v="99207"/>
    <x v="1"/>
    <s v="TEC-AC-10001767"/>
    <x v="2"/>
    <x v="13"/>
    <s v="SanDisk Ultra 64 GB MicroSDHC Class 10 Memory Card"/>
    <x v="5156"/>
    <n v="6"/>
    <n v="0"/>
    <n v="26.393399999999986"/>
  </r>
  <r>
    <x v="1"/>
    <s v="KH-16630"/>
    <s v="Ken Heidel"/>
    <x v="0"/>
    <s v="United States"/>
    <x v="520"/>
    <x v="30"/>
    <n v="73071"/>
    <x v="0"/>
    <s v="TEC-AC-10001772"/>
    <x v="2"/>
    <x v="13"/>
    <s v="Memorex Mini Travel Drive 16 GB USB 2.0 Flash Drive"/>
    <x v="5157"/>
    <n v="4"/>
    <n v="0"/>
    <n v="24.913200000000003"/>
  </r>
  <r>
    <x v="0"/>
    <s v="BM-11650"/>
    <s v="Brian Moss"/>
    <x v="0"/>
    <s v="United States"/>
    <x v="99"/>
    <x v="14"/>
    <n v="53209"/>
    <x v="0"/>
    <s v="TEC-AC-10001772"/>
    <x v="2"/>
    <x v="13"/>
    <s v="Memorex Mini Travel Drive 16 GB USB 2.0 Flash Drive"/>
    <x v="5158"/>
    <n v="9"/>
    <n v="0"/>
    <n v="56.054700000000011"/>
  </r>
  <r>
    <x v="3"/>
    <s v="RB-19435"/>
    <s v="Richard Bierner"/>
    <x v="1"/>
    <s v="United States"/>
    <x v="383"/>
    <x v="19"/>
    <n v="63116"/>
    <x v="0"/>
    <s v="TEC-AC-10001772"/>
    <x v="2"/>
    <x v="13"/>
    <s v="Memorex Mini Travel Drive 16 GB USB 2.0 Flash Drive"/>
    <x v="5159"/>
    <n v="7"/>
    <n v="0"/>
    <n v="43.598100000000002"/>
  </r>
  <r>
    <x v="1"/>
    <s v="GH-14425"/>
    <s v="Gary Hwang"/>
    <x v="1"/>
    <s v="United States"/>
    <x v="232"/>
    <x v="1"/>
    <n v="95351"/>
    <x v="1"/>
    <s v="TEC-AC-10001772"/>
    <x v="2"/>
    <x v="13"/>
    <s v="Memorex Mini Travel Drive 16 GB USB 2.0 Flash Drive"/>
    <x v="5159"/>
    <n v="7"/>
    <n v="0"/>
    <n v="43.598100000000002"/>
  </r>
  <r>
    <x v="1"/>
    <s v="PV-18985"/>
    <s v="Paul Van Hugh"/>
    <x v="2"/>
    <s v="United States"/>
    <x v="269"/>
    <x v="26"/>
    <n v="2138"/>
    <x v="3"/>
    <s v="TEC-AC-10001772"/>
    <x v="2"/>
    <x v="13"/>
    <s v="Memorex Mini Travel Drive 16 GB USB 2.0 Flash Drive"/>
    <x v="5157"/>
    <n v="4"/>
    <n v="0"/>
    <n v="24.913200000000003"/>
  </r>
  <r>
    <x v="1"/>
    <s v="JL-15835"/>
    <s v="John Lee"/>
    <x v="1"/>
    <s v="United States"/>
    <x v="2"/>
    <x v="1"/>
    <n v="94122"/>
    <x v="1"/>
    <s v="TEC-AC-10001772"/>
    <x v="2"/>
    <x v="13"/>
    <s v="Memorex Mini Travel Drive 16 GB USB 2.0 Flash Drive"/>
    <x v="5160"/>
    <n v="14"/>
    <n v="0"/>
    <n v="87.196200000000005"/>
  </r>
  <r>
    <x v="2"/>
    <s v="PJ-19015"/>
    <s v="Pauline Johnson"/>
    <x v="1"/>
    <s v="United States"/>
    <x v="231"/>
    <x v="1"/>
    <n v="92704"/>
    <x v="1"/>
    <s v="TEC-AC-10001838"/>
    <x v="2"/>
    <x v="13"/>
    <s v="Razer Tiamat Over Ear 7.1 Surround Sound PC Gaming Headset"/>
    <x v="5161"/>
    <n v="7"/>
    <n v="0"/>
    <n v="601.96990000000005"/>
  </r>
  <r>
    <x v="1"/>
    <s v="VD-21670"/>
    <s v="Valerie Dominguez"/>
    <x v="1"/>
    <s v="United States"/>
    <x v="6"/>
    <x v="3"/>
    <n v="10011"/>
    <x v="3"/>
    <s v="TEC-AC-10001838"/>
    <x v="2"/>
    <x v="13"/>
    <s v="Razer Tiamat Over Ear 7.1 Surround Sound PC Gaming Headset"/>
    <x v="5161"/>
    <n v="7"/>
    <n v="0"/>
    <n v="601.96990000000005"/>
  </r>
  <r>
    <x v="1"/>
    <s v="FH-14350"/>
    <s v="Fred Harton"/>
    <x v="1"/>
    <s v="United States"/>
    <x v="11"/>
    <x v="8"/>
    <n v="98105"/>
    <x v="1"/>
    <s v="TEC-AC-10001838"/>
    <x v="2"/>
    <x v="13"/>
    <s v="Razer Tiamat Over Ear 7.1 Surround Sound PC Gaming Headset"/>
    <x v="5162"/>
    <n v="4"/>
    <n v="0"/>
    <n v="343.98280000000005"/>
  </r>
  <r>
    <x v="3"/>
    <s v="SU-20665"/>
    <s v="Stephanie Ulpright"/>
    <x v="2"/>
    <s v="United States"/>
    <x v="109"/>
    <x v="29"/>
    <n v="39212"/>
    <x v="2"/>
    <s v="TEC-AC-10001838"/>
    <x v="2"/>
    <x v="13"/>
    <s v="Razer Tiamat Over Ear 7.1 Surround Sound PC Gaming Headset"/>
    <x v="5163"/>
    <n v="3"/>
    <n v="0"/>
    <n v="257.98710000000005"/>
  </r>
  <r>
    <x v="2"/>
    <s v="SS-20590"/>
    <s v="Sonia Sunley"/>
    <x v="1"/>
    <s v="United States"/>
    <x v="2"/>
    <x v="1"/>
    <n v="94109"/>
    <x v="1"/>
    <s v="TEC-AC-10001838"/>
    <x v="2"/>
    <x v="13"/>
    <s v="Razer Tiamat Over Ear 7.1 Surround Sound PC Gaming Headset"/>
    <x v="5164"/>
    <n v="1"/>
    <n v="0"/>
    <n v="85.995700000000014"/>
  </r>
  <r>
    <x v="1"/>
    <s v="TS-21655"/>
    <s v="Trudy Schmidt"/>
    <x v="1"/>
    <s v="United States"/>
    <x v="47"/>
    <x v="11"/>
    <n v="72701"/>
    <x v="2"/>
    <s v="TEC-AC-10001838"/>
    <x v="2"/>
    <x v="13"/>
    <s v="Razer Tiamat Over Ear 7.1 Surround Sound PC Gaming Headset"/>
    <x v="5165"/>
    <n v="2"/>
    <n v="0"/>
    <n v="171.99140000000003"/>
  </r>
  <r>
    <x v="3"/>
    <s v="BC-11125"/>
    <s v="Becky Castell"/>
    <x v="2"/>
    <s v="United States"/>
    <x v="18"/>
    <x v="13"/>
    <n v="19134"/>
    <x v="3"/>
    <s v="TEC-AC-10001838"/>
    <x v="2"/>
    <x v="13"/>
    <s v="Razer Tiamat Over Ear 7.1 Surround Sound PC Gaming Headset"/>
    <x v="5166"/>
    <n v="2"/>
    <n v="0.2"/>
    <n v="91.995400000000018"/>
  </r>
  <r>
    <x v="3"/>
    <s v="JK-15370"/>
    <s v="Jay Kimmel"/>
    <x v="1"/>
    <s v="United States"/>
    <x v="24"/>
    <x v="10"/>
    <n v="33180"/>
    <x v="2"/>
    <s v="TEC-AC-10001874"/>
    <x v="2"/>
    <x v="13"/>
    <s v="Logitech Wireless Anywhere Mouse MX for PC and Mac"/>
    <x v="5167"/>
    <n v="7"/>
    <n v="0.2"/>
    <n v="41.992999999999995"/>
  </r>
  <r>
    <x v="3"/>
    <s v="BP-11155"/>
    <s v="Becky Pak"/>
    <x v="1"/>
    <s v="United States"/>
    <x v="5"/>
    <x v="1"/>
    <n v="90008"/>
    <x v="1"/>
    <s v="TEC-AC-10001874"/>
    <x v="2"/>
    <x v="13"/>
    <s v="Logitech Wireless Anywhere Mouse MX for PC and Mac"/>
    <x v="5168"/>
    <n v="2"/>
    <n v="0"/>
    <n v="35.994"/>
  </r>
  <r>
    <x v="1"/>
    <s v="HP-14815"/>
    <s v="Harold Pawlan"/>
    <x v="2"/>
    <s v="United States"/>
    <x v="149"/>
    <x v="20"/>
    <n v="85705"/>
    <x v="1"/>
    <s v="TEC-AC-10001874"/>
    <x v="2"/>
    <x v="13"/>
    <s v="Logitech Wireless Anywhere Mouse MX for PC and Mac"/>
    <x v="5169"/>
    <n v="2"/>
    <n v="0.2"/>
    <n v="11.997999999999998"/>
  </r>
  <r>
    <x v="1"/>
    <s v="GK-14620"/>
    <s v="Grace Kelly"/>
    <x v="0"/>
    <s v="United States"/>
    <x v="96"/>
    <x v="1"/>
    <n v="92345"/>
    <x v="1"/>
    <s v="TEC-AC-10001908"/>
    <x v="2"/>
    <x v="13"/>
    <s v="Logitech Wireless Headset h800"/>
    <x v="5145"/>
    <n v="1"/>
    <n v="0"/>
    <n v="34.996499999999997"/>
  </r>
  <r>
    <x v="1"/>
    <s v="LW-16990"/>
    <s v="Lindsay Williams"/>
    <x v="0"/>
    <s v="United States"/>
    <x v="2"/>
    <x v="1"/>
    <n v="94110"/>
    <x v="1"/>
    <s v="TEC-AC-10001908"/>
    <x v="2"/>
    <x v="13"/>
    <s v="Logitech Wireless Headset h800"/>
    <x v="172"/>
    <n v="2"/>
    <n v="0"/>
    <n v="69.992999999999995"/>
  </r>
  <r>
    <x v="1"/>
    <s v="SC-20695"/>
    <s v="Steve Chapman"/>
    <x v="0"/>
    <s v="United States"/>
    <x v="215"/>
    <x v="14"/>
    <n v="54601"/>
    <x v="0"/>
    <s v="TEC-AC-10001908"/>
    <x v="2"/>
    <x v="13"/>
    <s v="Logitech Wireless Headset h800"/>
    <x v="5170"/>
    <n v="5"/>
    <n v="0"/>
    <n v="174.98249999999999"/>
  </r>
  <r>
    <x v="1"/>
    <s v="NM-18445"/>
    <s v="Nathan Mautz"/>
    <x v="2"/>
    <s v="United States"/>
    <x v="88"/>
    <x v="1"/>
    <n v="94521"/>
    <x v="1"/>
    <s v="TEC-AC-10001908"/>
    <x v="2"/>
    <x v="13"/>
    <s v="Logitech Wireless Headset h800"/>
    <x v="5171"/>
    <n v="4"/>
    <n v="0"/>
    <n v="139.98599999999999"/>
  </r>
  <r>
    <x v="3"/>
    <s v="JF-15565"/>
    <s v="Jill Fjeld"/>
    <x v="1"/>
    <s v="United States"/>
    <x v="121"/>
    <x v="0"/>
    <n v="62521"/>
    <x v="0"/>
    <s v="TEC-AC-10001908"/>
    <x v="2"/>
    <x v="13"/>
    <s v="Logitech Wireless Headset h800"/>
    <x v="5149"/>
    <n v="6"/>
    <n v="0.2"/>
    <n v="89.990999999999985"/>
  </r>
  <r>
    <x v="2"/>
    <s v="BP-11185"/>
    <s v="Ben Peterman"/>
    <x v="0"/>
    <s v="United States"/>
    <x v="18"/>
    <x v="13"/>
    <n v="19120"/>
    <x v="3"/>
    <s v="TEC-AC-10001908"/>
    <x v="2"/>
    <x v="13"/>
    <s v="Logitech Wireless Headset h800"/>
    <x v="5172"/>
    <n v="14"/>
    <n v="0.2"/>
    <n v="209.97899999999993"/>
  </r>
  <r>
    <x v="1"/>
    <s v="TB-21520"/>
    <s v="Tracy Blumstein"/>
    <x v="1"/>
    <s v="United States"/>
    <x v="78"/>
    <x v="23"/>
    <n v="97206"/>
    <x v="1"/>
    <s v="TEC-AC-10001956"/>
    <x v="2"/>
    <x v="13"/>
    <s v="Microsoft Arc Touch Mouse"/>
    <x v="5173"/>
    <n v="5"/>
    <n v="0.2"/>
    <n v="47.959999999999987"/>
  </r>
  <r>
    <x v="1"/>
    <s v="SW-20455"/>
    <s v="Shaun Weien"/>
    <x v="1"/>
    <s v="United States"/>
    <x v="2"/>
    <x v="1"/>
    <n v="94109"/>
    <x v="1"/>
    <s v="TEC-AC-10001956"/>
    <x v="2"/>
    <x v="13"/>
    <s v="Microsoft Arc Touch Mouse"/>
    <x v="5174"/>
    <n v="2"/>
    <n v="0"/>
    <n v="43.164000000000001"/>
  </r>
  <r>
    <x v="1"/>
    <s v="ZC-21910"/>
    <s v="Zuschuss Carroll"/>
    <x v="1"/>
    <s v="United States"/>
    <x v="17"/>
    <x v="12"/>
    <n v="77041"/>
    <x v="0"/>
    <s v="TEC-AC-10001990"/>
    <x v="2"/>
    <x v="13"/>
    <s v="Kensington Orbit Wireless Mobile Trackball for PC and Mac"/>
    <x v="5175"/>
    <n v="9"/>
    <n v="0.2"/>
    <n v="64.789199999999951"/>
  </r>
  <r>
    <x v="3"/>
    <s v="ND-18370"/>
    <s v="Natalie DeCherney"/>
    <x v="1"/>
    <s v="United States"/>
    <x v="13"/>
    <x v="10"/>
    <n v="32216"/>
    <x v="2"/>
    <s v="TEC-AC-10001990"/>
    <x v="2"/>
    <x v="13"/>
    <s v="Kensington Orbit Wireless Mobile Trackball for PC and Mac"/>
    <x v="4935"/>
    <n v="1"/>
    <n v="0.2"/>
    <n v="7.198799999999995"/>
  </r>
  <r>
    <x v="1"/>
    <s v="NP-18700"/>
    <s v="Nora Preis"/>
    <x v="1"/>
    <s v="United States"/>
    <x v="29"/>
    <x v="7"/>
    <n v="80219"/>
    <x v="1"/>
    <s v="TEC-AC-10001990"/>
    <x v="2"/>
    <x v="13"/>
    <s v="Kensington Orbit Wireless Mobile Trackball for PC and Mac"/>
    <x v="5175"/>
    <n v="9"/>
    <n v="0.2"/>
    <n v="64.789199999999951"/>
  </r>
  <r>
    <x v="0"/>
    <s v="KE-16420"/>
    <s v="Katrina Edelman"/>
    <x v="0"/>
    <s v="United States"/>
    <x v="6"/>
    <x v="3"/>
    <n v="10035"/>
    <x v="3"/>
    <s v="TEC-AC-10001990"/>
    <x v="2"/>
    <x v="13"/>
    <s v="Kensington Orbit Wireless Mobile Trackball for PC and Mac"/>
    <x v="5176"/>
    <n v="10"/>
    <n v="0"/>
    <n v="191.96799999999996"/>
  </r>
  <r>
    <x v="1"/>
    <s v="JF-15490"/>
    <s v="Jeremy Farry"/>
    <x v="1"/>
    <s v="United States"/>
    <x v="0"/>
    <x v="0"/>
    <n v="60653"/>
    <x v="0"/>
    <s v="TEC-AC-10001990"/>
    <x v="2"/>
    <x v="13"/>
    <s v="Kensington Orbit Wireless Mobile Trackball for PC and Mac"/>
    <x v="604"/>
    <n v="4"/>
    <n v="0.2"/>
    <n v="28.79519999999998"/>
  </r>
  <r>
    <x v="1"/>
    <s v="PG-18895"/>
    <s v="Paul Gonzalez"/>
    <x v="1"/>
    <s v="United States"/>
    <x v="187"/>
    <x v="37"/>
    <n v="55901"/>
    <x v="0"/>
    <s v="TEC-AC-10001998"/>
    <x v="2"/>
    <x v="13"/>
    <s v="Logitech LS21 Speaker System - PC Multimedia - 2.1-CH - Wired"/>
    <x v="5177"/>
    <n v="1"/>
    <n v="0"/>
    <n v="6.796599999999998"/>
  </r>
  <r>
    <x v="1"/>
    <s v="MV-18190"/>
    <s v="Mike Vittorini"/>
    <x v="1"/>
    <s v="United States"/>
    <x v="6"/>
    <x v="3"/>
    <n v="10009"/>
    <x v="3"/>
    <s v="TEC-AC-10001998"/>
    <x v="2"/>
    <x v="13"/>
    <s v="Logitech LS21 Speaker System - PC Multimedia - 2.1-CH - Wired"/>
    <x v="812"/>
    <n v="2"/>
    <n v="0"/>
    <n v="13.593199999999996"/>
  </r>
  <r>
    <x v="1"/>
    <s v="SS-20875"/>
    <s v="Sung Shariari"/>
    <x v="1"/>
    <s v="United States"/>
    <x v="286"/>
    <x v="8"/>
    <n v="98052"/>
    <x v="1"/>
    <s v="TEC-AC-10001998"/>
    <x v="2"/>
    <x v="13"/>
    <s v="Logitech LS21 Speaker System - PC Multimedia - 2.1-CH - Wired"/>
    <x v="5177"/>
    <n v="1"/>
    <n v="0"/>
    <n v="6.796599999999998"/>
  </r>
  <r>
    <x v="1"/>
    <s v="SV-20365"/>
    <s v="Seth Vernon"/>
    <x v="1"/>
    <s v="United States"/>
    <x v="6"/>
    <x v="3"/>
    <n v="10035"/>
    <x v="3"/>
    <s v="TEC-AC-10001998"/>
    <x v="2"/>
    <x v="13"/>
    <s v="Logitech LS21 Speaker System - PC Multimedia - 2.1-CH - Wired"/>
    <x v="5178"/>
    <n v="3"/>
    <n v="0"/>
    <n v="20.389799999999994"/>
  </r>
  <r>
    <x v="0"/>
    <s v="KN-16390"/>
    <s v="Katherine Nockton"/>
    <x v="0"/>
    <s v="United States"/>
    <x v="17"/>
    <x v="12"/>
    <n v="77070"/>
    <x v="0"/>
    <s v="TEC-AC-10001998"/>
    <x v="2"/>
    <x v="13"/>
    <s v="Logitech LS21 Speaker System - PC Multimedia - 2.1-CH - Wired"/>
    <x v="5179"/>
    <n v="3"/>
    <n v="0.2"/>
    <n v="8.3957999999999942"/>
  </r>
  <r>
    <x v="3"/>
    <s v="DM-13525"/>
    <s v="Don Miller"/>
    <x v="0"/>
    <s v="United States"/>
    <x v="6"/>
    <x v="3"/>
    <n v="10035"/>
    <x v="3"/>
    <s v="TEC-AC-10001998"/>
    <x v="2"/>
    <x v="13"/>
    <s v="Logitech LS21 Speaker System - PC Multimedia - 2.1-CH - Wired"/>
    <x v="5177"/>
    <n v="1"/>
    <n v="0"/>
    <n v="6.796599999999998"/>
  </r>
  <r>
    <x v="3"/>
    <s v="NZ-18565"/>
    <s v="Nick Zandusky"/>
    <x v="2"/>
    <s v="United States"/>
    <x v="32"/>
    <x v="22"/>
    <n v="43229"/>
    <x v="3"/>
    <s v="TEC-AC-10002001"/>
    <x v="2"/>
    <x v="13"/>
    <s v="Logitech Wireless Gaming Headset G930"/>
    <x v="5180"/>
    <n v="2"/>
    <n v="0.2"/>
    <n v="54.396600000000007"/>
  </r>
  <r>
    <x v="3"/>
    <s v="JK-15370"/>
    <s v="Jay Kimmel"/>
    <x v="1"/>
    <s v="United States"/>
    <x v="24"/>
    <x v="10"/>
    <n v="33180"/>
    <x v="2"/>
    <s v="TEC-AC-10002001"/>
    <x v="2"/>
    <x v="13"/>
    <s v="Logitech Wireless Gaming Headset G930"/>
    <x v="5181"/>
    <n v="3"/>
    <n v="0.2"/>
    <n v="81.59490000000001"/>
  </r>
  <r>
    <x v="1"/>
    <s v="SC-20380"/>
    <s v="Shahid Collister"/>
    <x v="1"/>
    <s v="United States"/>
    <x v="108"/>
    <x v="9"/>
    <n v="27217"/>
    <x v="2"/>
    <s v="TEC-AC-10002001"/>
    <x v="2"/>
    <x v="13"/>
    <s v="Logitech Wireless Gaming Headset G930"/>
    <x v="5181"/>
    <n v="3"/>
    <n v="0.2"/>
    <n v="81.59490000000001"/>
  </r>
  <r>
    <x v="3"/>
    <s v="AB-10150"/>
    <s v="Aimee Bixby"/>
    <x v="1"/>
    <s v="United States"/>
    <x v="342"/>
    <x v="3"/>
    <n v="10701"/>
    <x v="3"/>
    <s v="TEC-AC-10002001"/>
    <x v="2"/>
    <x v="13"/>
    <s v="Logitech Wireless Gaming Headset G930"/>
    <x v="5182"/>
    <n v="3"/>
    <n v="0"/>
    <n v="177.58890000000002"/>
  </r>
  <r>
    <x v="1"/>
    <s v="PF-19165"/>
    <s v="Philip Fox"/>
    <x v="1"/>
    <s v="United States"/>
    <x v="131"/>
    <x v="1"/>
    <n v="94601"/>
    <x v="1"/>
    <s v="TEC-AC-10002001"/>
    <x v="2"/>
    <x v="13"/>
    <s v="Logitech Wireless Gaming Headset G930"/>
    <x v="5182"/>
    <n v="3"/>
    <n v="0"/>
    <n v="177.58890000000002"/>
  </r>
  <r>
    <x v="1"/>
    <s v="CY-12745"/>
    <s v="Craig Yedwab"/>
    <x v="0"/>
    <s v="United States"/>
    <x v="33"/>
    <x v="22"/>
    <n v="45503"/>
    <x v="3"/>
    <s v="TEC-AC-10002001"/>
    <x v="2"/>
    <x v="13"/>
    <s v="Logitech Wireless Gaming Headset G930"/>
    <x v="5183"/>
    <n v="7"/>
    <n v="0.2"/>
    <n v="190.38810000000001"/>
  </r>
  <r>
    <x v="3"/>
    <s v="PO-19195"/>
    <s v="Phillina Ober"/>
    <x v="2"/>
    <s v="United States"/>
    <x v="465"/>
    <x v="16"/>
    <n v="7002"/>
    <x v="3"/>
    <s v="TEC-AC-10002006"/>
    <x v="2"/>
    <x v="13"/>
    <s v="Memorex Micro Travel Drive 16 GB"/>
    <x v="3453"/>
    <n v="4"/>
    <n v="0"/>
    <n v="19.827599999999997"/>
  </r>
  <r>
    <x v="1"/>
    <s v="CC-12475"/>
    <s v="Cindy Chapman"/>
    <x v="1"/>
    <s v="United States"/>
    <x v="220"/>
    <x v="37"/>
    <n v="56560"/>
    <x v="0"/>
    <s v="TEC-AC-10002006"/>
    <x v="2"/>
    <x v="13"/>
    <s v="Memorex Micro Travel Drive 16 GB"/>
    <x v="3453"/>
    <n v="4"/>
    <n v="0"/>
    <n v="19.827599999999997"/>
  </r>
  <r>
    <x v="1"/>
    <s v="JO-15145"/>
    <s v="Jack O'Briant"/>
    <x v="0"/>
    <s v="United States"/>
    <x v="304"/>
    <x v="28"/>
    <n v="84020"/>
    <x v="1"/>
    <s v="TEC-AC-10002006"/>
    <x v="2"/>
    <x v="13"/>
    <s v="Memorex Micro Travel Drive 16 GB"/>
    <x v="5184"/>
    <n v="7"/>
    <n v="0"/>
    <n v="34.698299999999996"/>
  </r>
  <r>
    <x v="1"/>
    <s v="SS-20515"/>
    <s v="Shirley Schmidt"/>
    <x v="2"/>
    <s v="United States"/>
    <x v="54"/>
    <x v="14"/>
    <n v="53132"/>
    <x v="0"/>
    <s v="TEC-AC-10002006"/>
    <x v="2"/>
    <x v="13"/>
    <s v="Memorex Micro Travel Drive 16 GB"/>
    <x v="5185"/>
    <n v="3"/>
    <n v="0"/>
    <n v="14.870699999999998"/>
  </r>
  <r>
    <x v="3"/>
    <s v="LC-16870"/>
    <s v="Lena Cacioppo"/>
    <x v="1"/>
    <s v="United States"/>
    <x v="344"/>
    <x v="7"/>
    <n v="80229"/>
    <x v="1"/>
    <s v="TEC-AC-10002006"/>
    <x v="2"/>
    <x v="13"/>
    <s v="Memorex Micro Travel Drive 16 GB"/>
    <x v="4463"/>
    <n v="6"/>
    <n v="0.2"/>
    <n v="10.553399999999993"/>
  </r>
  <r>
    <x v="3"/>
    <s v="LC-16870"/>
    <s v="Lena Cacioppo"/>
    <x v="1"/>
    <s v="United States"/>
    <x v="344"/>
    <x v="7"/>
    <n v="80229"/>
    <x v="1"/>
    <s v="TEC-AC-10002006"/>
    <x v="2"/>
    <x v="13"/>
    <s v="Memorex Micro Travel Drive 16 GB"/>
    <x v="4458"/>
    <n v="8"/>
    <n v="0.2"/>
    <n v="14.07119999999999"/>
  </r>
  <r>
    <x v="1"/>
    <s v="FO-14305"/>
    <s v="Frank Olsen"/>
    <x v="1"/>
    <s v="United States"/>
    <x v="190"/>
    <x v="20"/>
    <n v="85301"/>
    <x v="1"/>
    <s v="TEC-AC-10002006"/>
    <x v="2"/>
    <x v="13"/>
    <s v="Memorex Micro Travel Drive 16 GB"/>
    <x v="5186"/>
    <n v="7"/>
    <n v="0.2"/>
    <n v="12.312299999999993"/>
  </r>
  <r>
    <x v="1"/>
    <s v="JB-15925"/>
    <s v="Joni Blumstein"/>
    <x v="1"/>
    <s v="United States"/>
    <x v="176"/>
    <x v="12"/>
    <n v="78745"/>
    <x v="0"/>
    <s v="TEC-AC-10002018"/>
    <x v="2"/>
    <x v="13"/>
    <s v="AmazonBasics 3-Button USB Wired Mouse"/>
    <x v="4499"/>
    <n v="4"/>
    <n v="0.2"/>
    <n v="6.4308000000000014"/>
  </r>
  <r>
    <x v="3"/>
    <s v="DV-13465"/>
    <s v="Dianna Vittorini"/>
    <x v="1"/>
    <s v="United States"/>
    <x v="173"/>
    <x v="3"/>
    <n v="11572"/>
    <x v="3"/>
    <s v="TEC-AC-10002018"/>
    <x v="2"/>
    <x v="13"/>
    <s v="AmazonBasics 3-Button USB Wired Mouse"/>
    <x v="4501"/>
    <n v="2"/>
    <n v="0"/>
    <n v="6.011400000000001"/>
  </r>
  <r>
    <x v="0"/>
    <s v="RL-19615"/>
    <s v="Rob Lucas"/>
    <x v="1"/>
    <s v="United States"/>
    <x v="18"/>
    <x v="13"/>
    <n v="19120"/>
    <x v="3"/>
    <s v="TEC-AC-10002018"/>
    <x v="2"/>
    <x v="13"/>
    <s v="AmazonBasics 3-Button USB Wired Mouse"/>
    <x v="5187"/>
    <n v="3"/>
    <n v="0.2"/>
    <n v="4.8231000000000002"/>
  </r>
  <r>
    <x v="1"/>
    <s v="KB-16405"/>
    <s v="Katrina Bavinger"/>
    <x v="2"/>
    <s v="United States"/>
    <x v="11"/>
    <x v="8"/>
    <n v="98105"/>
    <x v="1"/>
    <s v="TEC-AC-10002018"/>
    <x v="2"/>
    <x v="13"/>
    <s v="AmazonBasics 3-Button USB Wired Mouse"/>
    <x v="4501"/>
    <n v="2"/>
    <n v="0"/>
    <n v="6.011400000000001"/>
  </r>
  <r>
    <x v="1"/>
    <s v="VP-21760"/>
    <s v="Victoria Pisteka"/>
    <x v="0"/>
    <s v="United States"/>
    <x v="6"/>
    <x v="3"/>
    <n v="10035"/>
    <x v="3"/>
    <s v="TEC-AC-10002018"/>
    <x v="2"/>
    <x v="13"/>
    <s v="AmazonBasics 3-Button USB Wired Mouse"/>
    <x v="5188"/>
    <n v="3"/>
    <n v="0"/>
    <n v="9.017100000000001"/>
  </r>
  <r>
    <x v="1"/>
    <s v="CC-12430"/>
    <s v="Chuck Clark"/>
    <x v="2"/>
    <s v="United States"/>
    <x v="88"/>
    <x v="43"/>
    <n v="3301"/>
    <x v="3"/>
    <s v="TEC-AC-10002049"/>
    <x v="2"/>
    <x v="13"/>
    <s v="Logitech G19 Programmable Gaming Keyboard"/>
    <x v="5189"/>
    <n v="3"/>
    <n v="0"/>
    <n v="66.954599999999971"/>
  </r>
  <r>
    <x v="1"/>
    <s v="CS-12355"/>
    <s v="Christine Sundaresam"/>
    <x v="1"/>
    <s v="United States"/>
    <x v="133"/>
    <x v="18"/>
    <n v="30076"/>
    <x v="2"/>
    <s v="TEC-AC-10002049"/>
    <x v="2"/>
    <x v="13"/>
    <s v="Logitech G19 Programmable Gaming Keyboard"/>
    <x v="5190"/>
    <n v="5"/>
    <n v="0"/>
    <n v="111.59099999999995"/>
  </r>
  <r>
    <x v="1"/>
    <s v="JG-15160"/>
    <s v="James Galang"/>
    <x v="1"/>
    <s v="United States"/>
    <x v="5"/>
    <x v="1"/>
    <n v="90049"/>
    <x v="1"/>
    <s v="TEC-AC-10002049"/>
    <x v="2"/>
    <x v="13"/>
    <s v="Plantronics Savi W720 Multi-Device Wireless Headset System"/>
    <x v="5191"/>
    <n v="3"/>
    <n v="0"/>
    <n v="556.97400000000005"/>
  </r>
  <r>
    <x v="3"/>
    <s v="NS-18505"/>
    <s v="Neola Schneider"/>
    <x v="1"/>
    <s v="United States"/>
    <x v="19"/>
    <x v="12"/>
    <n v="75217"/>
    <x v="0"/>
    <s v="TEC-AC-10002049"/>
    <x v="2"/>
    <x v="13"/>
    <s v="Logitech G19 Programmable Gaming Keyboard"/>
    <x v="5192"/>
    <n v="3"/>
    <n v="0.2"/>
    <n v="-7.4394000000000347"/>
  </r>
  <r>
    <x v="3"/>
    <s v="MZ-17335"/>
    <s v="Maria Zettner"/>
    <x v="2"/>
    <s v="United States"/>
    <x v="1"/>
    <x v="1"/>
    <n v="92024"/>
    <x v="1"/>
    <s v="TEC-AC-10002049"/>
    <x v="2"/>
    <x v="13"/>
    <s v="Logitech G19 Programmable Gaming Keyboard"/>
    <x v="5189"/>
    <n v="3"/>
    <n v="0"/>
    <n v="66.954599999999971"/>
  </r>
  <r>
    <x v="1"/>
    <s v="MG-18145"/>
    <s v="Mike Gockenbach"/>
    <x v="1"/>
    <s v="United States"/>
    <x v="5"/>
    <x v="1"/>
    <n v="90045"/>
    <x v="1"/>
    <s v="TEC-AC-10002049"/>
    <x v="2"/>
    <x v="13"/>
    <s v="Logitech G19 Programmable Gaming Keyboard"/>
    <x v="5193"/>
    <n v="9"/>
    <n v="0"/>
    <n v="200.86379999999991"/>
  </r>
  <r>
    <x v="1"/>
    <s v="MH-18115"/>
    <s v="Mick Hernandez"/>
    <x v="2"/>
    <s v="United States"/>
    <x v="109"/>
    <x v="6"/>
    <n v="49201"/>
    <x v="0"/>
    <s v="TEC-AC-10002049"/>
    <x v="2"/>
    <x v="13"/>
    <s v="Logitech G19 Programmable Gaming Keyboard"/>
    <x v="5190"/>
    <n v="5"/>
    <n v="0"/>
    <n v="111.59099999999995"/>
  </r>
  <r>
    <x v="0"/>
    <s v="NF-18385"/>
    <s v="Natalie Fritzler"/>
    <x v="1"/>
    <s v="United States"/>
    <x v="79"/>
    <x v="22"/>
    <n v="43055"/>
    <x v="3"/>
    <s v="TEC-AC-10002049"/>
    <x v="2"/>
    <x v="13"/>
    <s v="Plantronics Savi W720 Multi-Device Wireless Headset System"/>
    <x v="5194"/>
    <n v="6"/>
    <n v="0.2"/>
    <n v="607.60800000000006"/>
  </r>
  <r>
    <x v="2"/>
    <s v="JK-15640"/>
    <s v="Jim Kriz"/>
    <x v="2"/>
    <s v="United States"/>
    <x v="11"/>
    <x v="8"/>
    <n v="98105"/>
    <x v="1"/>
    <s v="TEC-AC-10002049"/>
    <x v="2"/>
    <x v="13"/>
    <s v="Plantronics Savi W720 Multi-Device Wireless Headset System"/>
    <x v="5195"/>
    <n v="4"/>
    <n v="0"/>
    <n v="742.63200000000006"/>
  </r>
  <r>
    <x v="1"/>
    <s v="HW-14935"/>
    <s v="Helen Wasserman"/>
    <x v="0"/>
    <s v="United States"/>
    <x v="11"/>
    <x v="8"/>
    <n v="98105"/>
    <x v="1"/>
    <s v="TEC-AC-10002049"/>
    <x v="2"/>
    <x v="13"/>
    <s v="Plantronics Savi W720 Multi-Device Wireless Headset System"/>
    <x v="5196"/>
    <n v="2"/>
    <n v="0"/>
    <n v="371.31600000000003"/>
  </r>
  <r>
    <x v="3"/>
    <s v="BM-11650"/>
    <s v="Brian Moss"/>
    <x v="0"/>
    <s v="United States"/>
    <x v="392"/>
    <x v="6"/>
    <n v="48104"/>
    <x v="0"/>
    <s v="TEC-AC-10002049"/>
    <x v="2"/>
    <x v="13"/>
    <s v="Logitech G19 Programmable Gaming Keyboard"/>
    <x v="5190"/>
    <n v="5"/>
    <n v="0"/>
    <n v="111.59099999999995"/>
  </r>
  <r>
    <x v="3"/>
    <s v="CC-12430"/>
    <s v="Chuck Clark"/>
    <x v="2"/>
    <s v="United States"/>
    <x v="6"/>
    <x v="3"/>
    <n v="10009"/>
    <x v="3"/>
    <s v="TEC-AC-10002049"/>
    <x v="2"/>
    <x v="13"/>
    <s v="Logitech G19 Programmable Gaming Keyboard"/>
    <x v="5189"/>
    <n v="3"/>
    <n v="0"/>
    <n v="66.954599999999971"/>
  </r>
  <r>
    <x v="1"/>
    <s v="JE-15715"/>
    <s v="Joe Elijah"/>
    <x v="1"/>
    <s v="United States"/>
    <x v="217"/>
    <x v="9"/>
    <n v="28205"/>
    <x v="2"/>
    <s v="TEC-AC-10002049"/>
    <x v="2"/>
    <x v="13"/>
    <s v="Plantronics Savi W720 Multi-Device Wireless Headset System"/>
    <x v="5197"/>
    <n v="3"/>
    <n v="0.2"/>
    <n v="303.80400000000003"/>
  </r>
  <r>
    <x v="1"/>
    <s v="JK-15625"/>
    <s v="Jim Karlsson"/>
    <x v="1"/>
    <s v="United States"/>
    <x v="6"/>
    <x v="3"/>
    <n v="10024"/>
    <x v="3"/>
    <s v="TEC-AC-10002049"/>
    <x v="2"/>
    <x v="13"/>
    <s v="Plantronics Savi W720 Multi-Device Wireless Headset System"/>
    <x v="5196"/>
    <n v="2"/>
    <n v="0"/>
    <n v="371.31600000000003"/>
  </r>
  <r>
    <x v="1"/>
    <s v="KM-16375"/>
    <s v="Katherine Murray"/>
    <x v="2"/>
    <s v="United States"/>
    <x v="8"/>
    <x v="5"/>
    <n v="2908"/>
    <x v="3"/>
    <s v="TEC-AC-10002049"/>
    <x v="2"/>
    <x v="13"/>
    <s v="Plantronics Savi W720 Multi-Device Wireless Headset System"/>
    <x v="5195"/>
    <n v="4"/>
    <n v="0"/>
    <n v="742.63200000000006"/>
  </r>
  <r>
    <x v="1"/>
    <s v="AG-10900"/>
    <s v="Arthur Gainer"/>
    <x v="1"/>
    <s v="United States"/>
    <x v="149"/>
    <x v="20"/>
    <n v="85705"/>
    <x v="1"/>
    <s v="TEC-AC-10002076"/>
    <x v="2"/>
    <x v="13"/>
    <s v="Microsoft Natural Keyboard Elite"/>
    <x v="5198"/>
    <n v="10"/>
    <n v="0.2"/>
    <n v="-29.940000000000012"/>
  </r>
  <r>
    <x v="3"/>
    <s v="NP-18670"/>
    <s v="Nora Paige"/>
    <x v="1"/>
    <s v="United States"/>
    <x v="11"/>
    <x v="8"/>
    <n v="98105"/>
    <x v="1"/>
    <s v="TEC-AC-10002076"/>
    <x v="2"/>
    <x v="13"/>
    <s v="Microsoft Natural Keyboard Elite"/>
    <x v="5199"/>
    <n v="9"/>
    <n v="0"/>
    <n v="80.837999999999994"/>
  </r>
  <r>
    <x v="1"/>
    <s v="DK-13090"/>
    <s v="Dave Kipp"/>
    <x v="1"/>
    <s v="United States"/>
    <x v="293"/>
    <x v="12"/>
    <n v="75007"/>
    <x v="0"/>
    <s v="TEC-AC-10002076"/>
    <x v="2"/>
    <x v="13"/>
    <s v="Microsoft Natural Keyboard Elite"/>
    <x v="5200"/>
    <n v="1"/>
    <n v="0.2"/>
    <n v="-2.9940000000000015"/>
  </r>
  <r>
    <x v="1"/>
    <s v="LF-17185"/>
    <s v="Luke Foster"/>
    <x v="1"/>
    <s v="United States"/>
    <x v="138"/>
    <x v="12"/>
    <n v="78207"/>
    <x v="0"/>
    <s v="TEC-AC-10002076"/>
    <x v="2"/>
    <x v="13"/>
    <s v="Microsoft Natural Keyboard Elite"/>
    <x v="5201"/>
    <n v="9"/>
    <n v="0.2"/>
    <n v="-26.946000000000012"/>
  </r>
  <r>
    <x v="3"/>
    <s v="LC-17140"/>
    <s v="Logan Currie"/>
    <x v="1"/>
    <s v="United States"/>
    <x v="18"/>
    <x v="13"/>
    <n v="19140"/>
    <x v="3"/>
    <s v="TEC-AC-10002134"/>
    <x v="2"/>
    <x v="13"/>
    <s v="Rosewill 107 Normal Keys USB Wired Standard Keyboard"/>
    <x v="4074"/>
    <n v="6"/>
    <n v="0.2"/>
    <n v="-4.852800000000002"/>
  </r>
  <r>
    <x v="1"/>
    <s v="AG-10675"/>
    <s v="Anna Gayman"/>
    <x v="1"/>
    <s v="United States"/>
    <x v="99"/>
    <x v="14"/>
    <n v="53209"/>
    <x v="0"/>
    <s v="TEC-AC-10002134"/>
    <x v="2"/>
    <x v="13"/>
    <s v="Rosewill 107 Normal Keys USB Wired Standard Keyboard"/>
    <x v="2161"/>
    <n v="1"/>
    <n v="0"/>
    <n v="1.8872"/>
  </r>
  <r>
    <x v="1"/>
    <s v="ME-17320"/>
    <s v="Maria Etezadi"/>
    <x v="2"/>
    <s v="United States"/>
    <x v="155"/>
    <x v="1"/>
    <n v="93101"/>
    <x v="1"/>
    <s v="TEC-AC-10002134"/>
    <x v="2"/>
    <x v="13"/>
    <s v="Rosewill 107 Normal Keys USB Wired Standard Keyboard"/>
    <x v="4631"/>
    <n v="2"/>
    <n v="0"/>
    <n v="3.7744"/>
  </r>
  <r>
    <x v="1"/>
    <s v="LH-16900"/>
    <s v="Lena Hernandez"/>
    <x v="1"/>
    <s v="United States"/>
    <x v="237"/>
    <x v="4"/>
    <n v="19901"/>
    <x v="3"/>
    <s v="TEC-AC-10002167"/>
    <x v="2"/>
    <x v="13"/>
    <s v="Imation 8gb Micro Traveldrive Usb 2.0 Flash Drive"/>
    <x v="3815"/>
    <n v="3"/>
    <n v="0"/>
    <n v="4.9500000000000011"/>
  </r>
  <r>
    <x v="0"/>
    <s v="TB-21055"/>
    <s v="Ted Butterfield"/>
    <x v="1"/>
    <s v="United States"/>
    <x v="39"/>
    <x v="3"/>
    <n v="12180"/>
    <x v="3"/>
    <s v="TEC-AC-10002167"/>
    <x v="2"/>
    <x v="13"/>
    <s v="Imation 8gb Micro Traveldrive Usb 2.0 Flash Drive"/>
    <x v="3817"/>
    <n v="2"/>
    <n v="0"/>
    <n v="3.3000000000000007"/>
  </r>
  <r>
    <x v="3"/>
    <s v="BM-11785"/>
    <s v="Bryan Mills"/>
    <x v="1"/>
    <s v="United States"/>
    <x v="32"/>
    <x v="22"/>
    <n v="43229"/>
    <x v="3"/>
    <s v="TEC-AC-10002167"/>
    <x v="2"/>
    <x v="13"/>
    <s v="Imation 8gb Micro Traveldrive Usb 2.0 Flash Drive"/>
    <x v="5202"/>
    <n v="2"/>
    <n v="0.2"/>
    <n v="-2.6999999999999993"/>
  </r>
  <r>
    <x v="3"/>
    <s v="KH-16510"/>
    <s v="Keith Herrera"/>
    <x v="1"/>
    <s v="United States"/>
    <x v="17"/>
    <x v="12"/>
    <n v="77095"/>
    <x v="0"/>
    <s v="TEC-AC-10002167"/>
    <x v="2"/>
    <x v="13"/>
    <s v="Imation 8gb Micro Traveldrive Usb 2.0 Flash Drive"/>
    <x v="5202"/>
    <n v="2"/>
    <n v="0.2"/>
    <n v="-2.6999999999999993"/>
  </r>
  <r>
    <x v="1"/>
    <s v="MO-17950"/>
    <s v="Michael Oakman"/>
    <x v="1"/>
    <s v="United States"/>
    <x v="13"/>
    <x v="9"/>
    <n v="28540"/>
    <x v="2"/>
    <s v="TEC-AC-10002167"/>
    <x v="2"/>
    <x v="13"/>
    <s v="Imation 8gb Micro Traveldrive Usb 2.0 Flash Drive"/>
    <x v="5202"/>
    <n v="2"/>
    <n v="0.2"/>
    <n v="-2.6999999999999993"/>
  </r>
  <r>
    <x v="2"/>
    <s v="TB-21625"/>
    <s v="Trudy Brown"/>
    <x v="1"/>
    <s v="United States"/>
    <x v="6"/>
    <x v="3"/>
    <n v="10009"/>
    <x v="3"/>
    <s v="TEC-AC-10002167"/>
    <x v="2"/>
    <x v="13"/>
    <s v="Imation 8gb Micro Traveldrive Usb 2.0 Flash Drive"/>
    <x v="5203"/>
    <n v="8"/>
    <n v="0"/>
    <n v="13.200000000000003"/>
  </r>
  <r>
    <x v="1"/>
    <s v="NP-18670"/>
    <s v="Nora Paige"/>
    <x v="1"/>
    <s v="United States"/>
    <x v="70"/>
    <x v="16"/>
    <n v="8701"/>
    <x v="3"/>
    <s v="TEC-AC-10002167"/>
    <x v="2"/>
    <x v="13"/>
    <s v="Imation 8gb Micro Traveldrive Usb 2.0 Flash Drive"/>
    <x v="3815"/>
    <n v="3"/>
    <n v="0"/>
    <n v="4.9500000000000011"/>
  </r>
  <r>
    <x v="1"/>
    <s v="NC-18535"/>
    <s v="Nick Crebassa"/>
    <x v="0"/>
    <s v="United States"/>
    <x v="2"/>
    <x v="1"/>
    <n v="94122"/>
    <x v="1"/>
    <s v="TEC-AC-10002167"/>
    <x v="2"/>
    <x v="13"/>
    <s v="Imation 8gb Micro Traveldrive Usb 2.0 Flash Drive"/>
    <x v="3815"/>
    <n v="3"/>
    <n v="0"/>
    <n v="4.9500000000000011"/>
  </r>
  <r>
    <x v="3"/>
    <s v="RW-19690"/>
    <s v="Robert Waldorf"/>
    <x v="1"/>
    <s v="United States"/>
    <x v="33"/>
    <x v="19"/>
    <n v="65807"/>
    <x v="0"/>
    <s v="TEC-AC-10002217"/>
    <x v="2"/>
    <x v="13"/>
    <s v="Imation Clip USB flash drive - 8 GB"/>
    <x v="5204"/>
    <n v="6"/>
    <n v="0"/>
    <n v="6.7680000000000007"/>
  </r>
  <r>
    <x v="1"/>
    <s v="PJ-18835"/>
    <s v="Patrick Jones"/>
    <x v="0"/>
    <s v="United States"/>
    <x v="6"/>
    <x v="3"/>
    <n v="10035"/>
    <x v="3"/>
    <s v="TEC-AC-10002217"/>
    <x v="2"/>
    <x v="13"/>
    <s v="Imation Clip USB flash drive - 8 GB"/>
    <x v="5205"/>
    <n v="2"/>
    <n v="0"/>
    <n v="2.2560000000000002"/>
  </r>
  <r>
    <x v="1"/>
    <s v="CL-12565"/>
    <s v="Clay Ludtke"/>
    <x v="1"/>
    <s v="United States"/>
    <x v="5"/>
    <x v="1"/>
    <n v="90004"/>
    <x v="1"/>
    <s v="TEC-AC-10002217"/>
    <x v="2"/>
    <x v="13"/>
    <s v="Imation Clip USB flash drive - 8 GB"/>
    <x v="5206"/>
    <n v="7"/>
    <n v="0"/>
    <n v="7.8960000000000008"/>
  </r>
  <r>
    <x v="1"/>
    <s v="LW-16825"/>
    <s v="Laurel Workman"/>
    <x v="0"/>
    <s v="United States"/>
    <x v="97"/>
    <x v="20"/>
    <n v="85023"/>
    <x v="1"/>
    <s v="TEC-AC-10002217"/>
    <x v="2"/>
    <x v="13"/>
    <s v="Imation Clip USB flash drive - 8 GB"/>
    <x v="5207"/>
    <n v="3"/>
    <n v="0.2"/>
    <n v="-7.8960000000000008"/>
  </r>
  <r>
    <x v="1"/>
    <s v="CC-12475"/>
    <s v="Cindy Chapman"/>
    <x v="1"/>
    <s v="United States"/>
    <x v="2"/>
    <x v="1"/>
    <n v="94122"/>
    <x v="1"/>
    <s v="TEC-AC-10002217"/>
    <x v="2"/>
    <x v="13"/>
    <s v="Imation Clip USB flash drive - 8 GB"/>
    <x v="5208"/>
    <n v="3"/>
    <n v="0"/>
    <n v="3.3840000000000003"/>
  </r>
  <r>
    <x v="1"/>
    <s v="CA-12310"/>
    <s v="Christine Abelman"/>
    <x v="0"/>
    <s v="United States"/>
    <x v="138"/>
    <x v="12"/>
    <n v="78207"/>
    <x v="0"/>
    <s v="TEC-AC-10002217"/>
    <x v="2"/>
    <x v="13"/>
    <s v="Imation Clip USB flash drive - 8 GB"/>
    <x v="5209"/>
    <n v="2"/>
    <n v="0.2"/>
    <n v="-5.2640000000000002"/>
  </r>
  <r>
    <x v="1"/>
    <s v="SC-20725"/>
    <s v="Steven Cartwright"/>
    <x v="1"/>
    <s v="United States"/>
    <x v="4"/>
    <x v="20"/>
    <n v="85345"/>
    <x v="1"/>
    <s v="TEC-AC-10002217"/>
    <x v="2"/>
    <x v="13"/>
    <s v="Imation Clip USB flash drive - 8 GB"/>
    <x v="5209"/>
    <n v="2"/>
    <n v="0.2"/>
    <n v="-5.2640000000000002"/>
  </r>
  <r>
    <x v="1"/>
    <s v="AB-10165"/>
    <s v="Alan Barnes"/>
    <x v="1"/>
    <s v="United States"/>
    <x v="5"/>
    <x v="1"/>
    <n v="90036"/>
    <x v="1"/>
    <s v="TEC-AC-10002253"/>
    <x v="2"/>
    <x v="13"/>
    <s v="Imation Bio 8GB USB Flash Drive Imation Corp"/>
    <x v="5210"/>
    <n v="1"/>
    <n v="0"/>
    <n v="24.936000000000007"/>
  </r>
  <r>
    <x v="3"/>
    <s v="RK-19300"/>
    <s v="Ralph Kennedy"/>
    <x v="1"/>
    <s v="United States"/>
    <x v="471"/>
    <x v="33"/>
    <n v="46614"/>
    <x v="0"/>
    <s v="TEC-AC-10002253"/>
    <x v="2"/>
    <x v="13"/>
    <s v="Imation Bio 8GB USB Flash Drive Imation Corp"/>
    <x v="5211"/>
    <n v="5"/>
    <n v="0"/>
    <n v="124.68000000000004"/>
  </r>
  <r>
    <x v="2"/>
    <s v="MW-18220"/>
    <s v="Mitch Webber"/>
    <x v="1"/>
    <s v="United States"/>
    <x v="6"/>
    <x v="3"/>
    <n v="10035"/>
    <x v="3"/>
    <s v="TEC-AC-10002253"/>
    <x v="2"/>
    <x v="13"/>
    <s v="Imation Bio 8GB USB Flash Drive Imation Corp"/>
    <x v="5210"/>
    <n v="1"/>
    <n v="0"/>
    <n v="24.936000000000007"/>
  </r>
  <r>
    <x v="1"/>
    <s v="HW-14935"/>
    <s v="Helen Wasserman"/>
    <x v="0"/>
    <s v="United States"/>
    <x v="11"/>
    <x v="8"/>
    <n v="98105"/>
    <x v="1"/>
    <s v="TEC-AC-10002253"/>
    <x v="2"/>
    <x v="13"/>
    <s v="Imation Bio 8GB USB Flash Drive Imation Corp"/>
    <x v="5212"/>
    <n v="9"/>
    <n v="0"/>
    <n v="224.42400000000006"/>
  </r>
  <r>
    <x v="1"/>
    <s v="KB-16240"/>
    <s v="Karen Bern"/>
    <x v="0"/>
    <s v="United States"/>
    <x v="132"/>
    <x v="37"/>
    <n v="56301"/>
    <x v="0"/>
    <s v="TEC-AC-10002305"/>
    <x v="2"/>
    <x v="13"/>
    <s v="KeyTronic E03601U1 - Keyboard - Beige"/>
    <x v="5073"/>
    <n v="4"/>
    <n v="0"/>
    <n v="12.959999999999994"/>
  </r>
  <r>
    <x v="1"/>
    <s v="CS-12250"/>
    <s v="Chris Selesnick"/>
    <x v="0"/>
    <s v="United States"/>
    <x v="1"/>
    <x v="1"/>
    <n v="92105"/>
    <x v="1"/>
    <s v="TEC-AC-10002305"/>
    <x v="2"/>
    <x v="13"/>
    <s v="KeyTronic E03601U1 - Keyboard - Beige"/>
    <x v="5213"/>
    <n v="2"/>
    <n v="0"/>
    <n v="6.4799999999999969"/>
  </r>
  <r>
    <x v="1"/>
    <s v="EB-13750"/>
    <s v="Edward Becker"/>
    <x v="0"/>
    <s v="United States"/>
    <x v="6"/>
    <x v="3"/>
    <n v="10011"/>
    <x v="3"/>
    <s v="TEC-AC-10002305"/>
    <x v="2"/>
    <x v="13"/>
    <s v="KeyTronic E03601U1 - Keyboard - Beige"/>
    <x v="5213"/>
    <n v="2"/>
    <n v="0"/>
    <n v="6.4799999999999969"/>
  </r>
  <r>
    <x v="3"/>
    <s v="LH-17155"/>
    <s v="Logan Haushalter"/>
    <x v="1"/>
    <s v="United States"/>
    <x v="20"/>
    <x v="1"/>
    <n v="95123"/>
    <x v="1"/>
    <s v="TEC-AC-10002305"/>
    <x v="2"/>
    <x v="13"/>
    <s v="KeyTronic E03601U1 - Keyboard - Beige"/>
    <x v="5073"/>
    <n v="4"/>
    <n v="0"/>
    <n v="12.959999999999994"/>
  </r>
  <r>
    <x v="1"/>
    <s v="AG-10525"/>
    <s v="Andy Gerbode"/>
    <x v="0"/>
    <s v="United States"/>
    <x v="6"/>
    <x v="3"/>
    <n v="10011"/>
    <x v="3"/>
    <s v="TEC-AC-10002305"/>
    <x v="2"/>
    <x v="13"/>
    <s v="KeyTronic E03601U1 - Keyboard - Beige"/>
    <x v="5069"/>
    <n v="5"/>
    <n v="0"/>
    <n v="16.199999999999992"/>
  </r>
  <r>
    <x v="3"/>
    <s v="CL-12700"/>
    <s v="Craig Leslie"/>
    <x v="2"/>
    <s v="United States"/>
    <x v="129"/>
    <x v="21"/>
    <n v="41042"/>
    <x v="2"/>
    <s v="TEC-AC-10002305"/>
    <x v="2"/>
    <x v="13"/>
    <s v="KeyTronic E03601U1 - Keyboard - Beige"/>
    <x v="3988"/>
    <n v="1"/>
    <n v="0"/>
    <n v="3.2399999999999984"/>
  </r>
  <r>
    <x v="1"/>
    <s v="FM-14290"/>
    <s v="Frank Merwin"/>
    <x v="2"/>
    <s v="United States"/>
    <x v="5"/>
    <x v="1"/>
    <n v="90032"/>
    <x v="1"/>
    <s v="TEC-AC-10002323"/>
    <x v="2"/>
    <x v="13"/>
    <s v="SanDisk Ultra 32 GB MicroSDHC Class 10 Memory Card"/>
    <x v="5214"/>
    <n v="8"/>
    <n v="0"/>
    <n v="22.984000000000009"/>
  </r>
  <r>
    <x v="0"/>
    <s v="NC-18340"/>
    <s v="Nat Carroll"/>
    <x v="1"/>
    <s v="United States"/>
    <x v="6"/>
    <x v="3"/>
    <n v="10035"/>
    <x v="3"/>
    <s v="TEC-AC-10002323"/>
    <x v="2"/>
    <x v="13"/>
    <s v="SanDisk Ultra 32 GB MicroSDHC Class 10 Memory Card"/>
    <x v="5215"/>
    <n v="4"/>
    <n v="0"/>
    <n v="11.492000000000004"/>
  </r>
  <r>
    <x v="0"/>
    <s v="VM-21685"/>
    <s v="Valerie Mitchum"/>
    <x v="2"/>
    <s v="United States"/>
    <x v="18"/>
    <x v="13"/>
    <n v="19140"/>
    <x v="3"/>
    <s v="TEC-AC-10002323"/>
    <x v="2"/>
    <x v="13"/>
    <s v="SanDisk Ultra 32 GB MicroSDHC Class 10 Memory Card"/>
    <x v="5216"/>
    <n v="2"/>
    <n v="0.2"/>
    <n v="-3.0939999999999994"/>
  </r>
  <r>
    <x v="3"/>
    <s v="JD-16015"/>
    <s v="Joy Daniels"/>
    <x v="1"/>
    <s v="United States"/>
    <x v="6"/>
    <x v="3"/>
    <n v="10009"/>
    <x v="3"/>
    <s v="TEC-AC-10002323"/>
    <x v="2"/>
    <x v="13"/>
    <s v="SanDisk Ultra 32 GB MicroSDHC Class 10 Memory Card"/>
    <x v="5217"/>
    <n v="6"/>
    <n v="0"/>
    <n v="17.238000000000007"/>
  </r>
  <r>
    <x v="1"/>
    <s v="SC-20800"/>
    <s v="Stuart Calhoun"/>
    <x v="1"/>
    <s v="United States"/>
    <x v="109"/>
    <x v="29"/>
    <n v="39212"/>
    <x v="2"/>
    <s v="TEC-AC-10002323"/>
    <x v="2"/>
    <x v="13"/>
    <s v="SanDisk Ultra 32 GB MicroSDHC Class 10 Memory Card"/>
    <x v="5218"/>
    <n v="3"/>
    <n v="0"/>
    <n v="8.6190000000000033"/>
  </r>
  <r>
    <x v="1"/>
    <s v="JD-15895"/>
    <s v="Jonathan Doherty"/>
    <x v="0"/>
    <s v="United States"/>
    <x v="5"/>
    <x v="1"/>
    <n v="90036"/>
    <x v="1"/>
    <s v="TEC-AC-10002323"/>
    <x v="2"/>
    <x v="13"/>
    <s v="SanDisk Ultra 32 GB MicroSDHC Class 10 Memory Card"/>
    <x v="5218"/>
    <n v="3"/>
    <n v="0"/>
    <n v="8.6190000000000033"/>
  </r>
  <r>
    <x v="0"/>
    <s v="MB-17305"/>
    <s v="Maria Bertelson"/>
    <x v="1"/>
    <s v="United States"/>
    <x v="319"/>
    <x v="22"/>
    <n v="45231"/>
    <x v="3"/>
    <s v="TEC-AC-10002323"/>
    <x v="2"/>
    <x v="13"/>
    <s v="SanDisk Ultra 32 GB MicroSDHC Class 10 Memory Card"/>
    <x v="5219"/>
    <n v="3"/>
    <n v="0.2"/>
    <n v="-4.6409999999999982"/>
  </r>
  <r>
    <x v="1"/>
    <s v="MG-17890"/>
    <s v="Michael Granlund"/>
    <x v="2"/>
    <s v="United States"/>
    <x v="260"/>
    <x v="23"/>
    <n v="97224"/>
    <x v="1"/>
    <s v="TEC-AC-10002323"/>
    <x v="2"/>
    <x v="13"/>
    <s v="SanDisk Ultra 32 GB MicroSDHC Class 10 Memory Card"/>
    <x v="5216"/>
    <n v="2"/>
    <n v="0.2"/>
    <n v="-3.0939999999999994"/>
  </r>
  <r>
    <x v="1"/>
    <s v="JF-15565"/>
    <s v="Jill Fjeld"/>
    <x v="1"/>
    <s v="United States"/>
    <x v="138"/>
    <x v="12"/>
    <n v="78207"/>
    <x v="0"/>
    <s v="TEC-AC-10002323"/>
    <x v="2"/>
    <x v="13"/>
    <s v="SanDisk Ultra 32 GB MicroSDHC Class 10 Memory Card"/>
    <x v="5220"/>
    <n v="6"/>
    <n v="0.2"/>
    <n v="-9.2819999999999965"/>
  </r>
  <r>
    <x v="0"/>
    <s v="CK-12205"/>
    <s v="Chloris Kastensmidt"/>
    <x v="1"/>
    <s v="United States"/>
    <x v="254"/>
    <x v="23"/>
    <n v="97123"/>
    <x v="1"/>
    <s v="TEC-AC-10002323"/>
    <x v="2"/>
    <x v="13"/>
    <s v="SanDisk Ultra 32 GB MicroSDHC Class 10 Memory Card"/>
    <x v="5219"/>
    <n v="3"/>
    <n v="0.2"/>
    <n v="-4.6409999999999982"/>
  </r>
  <r>
    <x v="1"/>
    <s v="HG-14965"/>
    <s v="Henry Goldwyn"/>
    <x v="0"/>
    <s v="United States"/>
    <x v="127"/>
    <x v="22"/>
    <n v="43130"/>
    <x v="3"/>
    <s v="TEC-AC-10002323"/>
    <x v="2"/>
    <x v="13"/>
    <s v="SanDisk Ultra 32 GB MicroSDHC Class 10 Memory Card"/>
    <x v="5221"/>
    <n v="4"/>
    <n v="0.2"/>
    <n v="-6.1879999999999988"/>
  </r>
  <r>
    <x v="1"/>
    <s v="SJ-20125"/>
    <s v="Sanjit Jacobs"/>
    <x v="2"/>
    <s v="United States"/>
    <x v="223"/>
    <x v="11"/>
    <n v="71854"/>
    <x v="2"/>
    <s v="TEC-AC-10002331"/>
    <x v="2"/>
    <x v="13"/>
    <s v="Maxell 74 Minute CDR, 10/Pack"/>
    <x v="5222"/>
    <n v="5"/>
    <n v="0"/>
    <n v="18.093"/>
  </r>
  <r>
    <x v="0"/>
    <s v="TB-21250"/>
    <s v="Tim Brockman"/>
    <x v="1"/>
    <s v="United States"/>
    <x v="176"/>
    <x v="12"/>
    <n v="78745"/>
    <x v="0"/>
    <s v="TEC-AC-10002331"/>
    <x v="2"/>
    <x v="13"/>
    <s v="Maxell 74 Minute CDR, 10/Pack"/>
    <x v="5223"/>
    <n v="8"/>
    <n v="0.2"/>
    <n v="13.300799999999999"/>
  </r>
  <r>
    <x v="3"/>
    <s v="EH-13945"/>
    <s v="Eric Hoffmann"/>
    <x v="1"/>
    <s v="United States"/>
    <x v="5"/>
    <x v="1"/>
    <n v="90008"/>
    <x v="1"/>
    <s v="TEC-AC-10002331"/>
    <x v="2"/>
    <x v="13"/>
    <s v="Maxell 74 Minute CDR, 10/Pack"/>
    <x v="1261"/>
    <n v="7"/>
    <n v="0"/>
    <n v="25.330199999999998"/>
  </r>
  <r>
    <x v="2"/>
    <s v="JG-15115"/>
    <s v="Jack Garza"/>
    <x v="1"/>
    <s v="United States"/>
    <x v="217"/>
    <x v="9"/>
    <n v="28205"/>
    <x v="2"/>
    <s v="TEC-AC-10002331"/>
    <x v="2"/>
    <x v="13"/>
    <s v="Maxell 74 Minute CDR, 10/Pack"/>
    <x v="3630"/>
    <n v="3"/>
    <n v="0.2"/>
    <n v="4.9877999999999982"/>
  </r>
  <r>
    <x v="1"/>
    <s v="HE-14800"/>
    <s v="Harold Engle"/>
    <x v="0"/>
    <s v="United States"/>
    <x v="99"/>
    <x v="14"/>
    <n v="53209"/>
    <x v="0"/>
    <s v="TEC-AC-10002331"/>
    <x v="2"/>
    <x v="13"/>
    <s v="Maxell 74 Minute CDR, 10/Pack"/>
    <x v="2281"/>
    <n v="3"/>
    <n v="0"/>
    <n v="10.855799999999999"/>
  </r>
  <r>
    <x v="1"/>
    <s v="DO-13435"/>
    <s v="Denny Ordway"/>
    <x v="1"/>
    <s v="United States"/>
    <x v="62"/>
    <x v="10"/>
    <n v="33024"/>
    <x v="2"/>
    <s v="TEC-AC-10002335"/>
    <x v="2"/>
    <x v="13"/>
    <s v="Logitech Media Keyboard K200"/>
    <x v="5224"/>
    <n v="3"/>
    <n v="0.2"/>
    <n v="-1.049700000000005"/>
  </r>
  <r>
    <x v="1"/>
    <s v="KB-16585"/>
    <s v="Ken Black"/>
    <x v="0"/>
    <s v="United States"/>
    <x v="11"/>
    <x v="8"/>
    <n v="98115"/>
    <x v="1"/>
    <s v="TEC-AC-10002335"/>
    <x v="2"/>
    <x v="13"/>
    <s v="Logitech Media Keyboard K200"/>
    <x v="5225"/>
    <n v="2"/>
    <n v="0"/>
    <n v="13.296199999999999"/>
  </r>
  <r>
    <x v="1"/>
    <s v="JW-15220"/>
    <s v="Jane Waco"/>
    <x v="0"/>
    <s v="United States"/>
    <x v="154"/>
    <x v="1"/>
    <n v="95823"/>
    <x v="1"/>
    <s v="TEC-AC-10002335"/>
    <x v="2"/>
    <x v="13"/>
    <s v="Logitech Media Keyboard K200"/>
    <x v="2434"/>
    <n v="6"/>
    <n v="0"/>
    <n v="39.888599999999997"/>
  </r>
  <r>
    <x v="1"/>
    <s v="BS-11380"/>
    <s v="Bill Stewart"/>
    <x v="0"/>
    <s v="United States"/>
    <x v="140"/>
    <x v="22"/>
    <n v="43402"/>
    <x v="3"/>
    <s v="TEC-AC-10002335"/>
    <x v="2"/>
    <x v="13"/>
    <s v="Logitech Media Keyboard K200"/>
    <x v="5226"/>
    <n v="5"/>
    <n v="0.2"/>
    <n v="-1.7495000000000118"/>
  </r>
  <r>
    <x v="3"/>
    <s v="RM-19675"/>
    <s v="Robert Marley"/>
    <x v="2"/>
    <s v="United States"/>
    <x v="12"/>
    <x v="2"/>
    <n v="71203"/>
    <x v="2"/>
    <s v="TEC-AC-10002345"/>
    <x v="2"/>
    <x v="13"/>
    <s v="HP Standard 104 key PS/2 Keyboard"/>
    <x v="2544"/>
    <n v="2"/>
    <n v="0"/>
    <n v="7.25"/>
  </r>
  <r>
    <x v="2"/>
    <s v="RH-19600"/>
    <s v="Rob Haberlin"/>
    <x v="1"/>
    <s v="United States"/>
    <x v="16"/>
    <x v="36"/>
    <n v="35810"/>
    <x v="2"/>
    <s v="TEC-AC-10002345"/>
    <x v="2"/>
    <x v="13"/>
    <s v="HP Standard 104 key PS/2 Keyboard"/>
    <x v="2544"/>
    <n v="2"/>
    <n v="0"/>
    <n v="7.25"/>
  </r>
  <r>
    <x v="1"/>
    <s v="ML-17395"/>
    <s v="Marina Lichtenstein"/>
    <x v="0"/>
    <s v="United States"/>
    <x v="1"/>
    <x v="1"/>
    <n v="92105"/>
    <x v="1"/>
    <s v="TEC-AC-10002345"/>
    <x v="2"/>
    <x v="13"/>
    <s v="HP Standard 104 key PS/2 Keyboard"/>
    <x v="5227"/>
    <n v="8"/>
    <n v="0"/>
    <n v="29"/>
  </r>
  <r>
    <x v="1"/>
    <s v="MW-18220"/>
    <s v="Mitch Webber"/>
    <x v="1"/>
    <s v="United States"/>
    <x v="18"/>
    <x v="13"/>
    <n v="19140"/>
    <x v="3"/>
    <s v="TEC-AC-10002345"/>
    <x v="2"/>
    <x v="13"/>
    <s v="HP Standard 104 key PS/2 Keyboard"/>
    <x v="5228"/>
    <n v="3"/>
    <n v="0.2"/>
    <n v="2.1749999999999989"/>
  </r>
  <r>
    <x v="3"/>
    <s v="EJ-14155"/>
    <s v="Eva Jacobs"/>
    <x v="1"/>
    <s v="United States"/>
    <x v="11"/>
    <x v="8"/>
    <n v="98105"/>
    <x v="1"/>
    <s v="TEC-AC-10002345"/>
    <x v="2"/>
    <x v="13"/>
    <s v="HP Standard 104 key PS/2 Keyboard"/>
    <x v="5229"/>
    <n v="3"/>
    <n v="0"/>
    <n v="10.875"/>
  </r>
  <r>
    <x v="3"/>
    <s v="KM-16720"/>
    <s v="Kunst Miller"/>
    <x v="1"/>
    <s v="United States"/>
    <x v="407"/>
    <x v="20"/>
    <n v="85323"/>
    <x v="1"/>
    <s v="TEC-AC-10002345"/>
    <x v="2"/>
    <x v="13"/>
    <s v="HP Standard 104 key PS/2 Keyboard"/>
    <x v="5230"/>
    <n v="2"/>
    <n v="0.2"/>
    <n v="1.4499999999999993"/>
  </r>
  <r>
    <x v="1"/>
    <s v="FP-14320"/>
    <s v="Frank Preis"/>
    <x v="1"/>
    <s v="United States"/>
    <x v="6"/>
    <x v="3"/>
    <n v="10024"/>
    <x v="3"/>
    <s v="TEC-AC-10002370"/>
    <x v="2"/>
    <x v="13"/>
    <s v="Maxell CD-R Discs"/>
    <x v="2231"/>
    <n v="4"/>
    <n v="0"/>
    <n v="2.5215999999999994"/>
  </r>
  <r>
    <x v="1"/>
    <s v="SP-20860"/>
    <s v="Sung Pak"/>
    <x v="0"/>
    <s v="United States"/>
    <x v="63"/>
    <x v="24"/>
    <n v="37130"/>
    <x v="2"/>
    <s v="TEC-AC-10002370"/>
    <x v="2"/>
    <x v="13"/>
    <s v="Maxell CD-R Discs"/>
    <x v="5231"/>
    <n v="3"/>
    <n v="0.2"/>
    <n v="0.70919999999999961"/>
  </r>
  <r>
    <x v="1"/>
    <s v="DA-13450"/>
    <s v="Dianna Arnett"/>
    <x v="2"/>
    <s v="United States"/>
    <x v="127"/>
    <x v="22"/>
    <n v="43130"/>
    <x v="3"/>
    <s v="TEC-AC-10002370"/>
    <x v="2"/>
    <x v="13"/>
    <s v="Maxell CD-R Discs"/>
    <x v="5232"/>
    <n v="2"/>
    <n v="0.2"/>
    <n v="0.47279999999999966"/>
  </r>
  <r>
    <x v="1"/>
    <s v="BW-11110"/>
    <s v="Bart Watters"/>
    <x v="0"/>
    <s v="United States"/>
    <x v="163"/>
    <x v="9"/>
    <n v="27405"/>
    <x v="2"/>
    <s v="TEC-AC-10002380"/>
    <x v="2"/>
    <x v="13"/>
    <s v="Sony 8GB Class 10 Micro SDHC R40 Memory Card"/>
    <x v="5233"/>
    <n v="3"/>
    <n v="0.2"/>
    <n v="0.33989999999999654"/>
  </r>
  <r>
    <x v="0"/>
    <s v="LS-17245"/>
    <s v="Lynn Smith"/>
    <x v="1"/>
    <s v="United States"/>
    <x v="268"/>
    <x v="19"/>
    <n v="64118"/>
    <x v="0"/>
    <s v="TEC-AC-10002399"/>
    <x v="2"/>
    <x v="13"/>
    <s v="SanDisk Cruzer 32 GB USB Flash Drive"/>
    <x v="5234"/>
    <n v="2"/>
    <n v="0"/>
    <n v="12.172799999999999"/>
  </r>
  <r>
    <x v="1"/>
    <s v="BN-11470"/>
    <s v="Brad Norvell"/>
    <x v="0"/>
    <s v="United States"/>
    <x v="379"/>
    <x v="9"/>
    <n v="27511"/>
    <x v="2"/>
    <s v="TEC-AC-10002399"/>
    <x v="2"/>
    <x v="13"/>
    <s v="SanDisk Cruzer 32 GB USB Flash Drive"/>
    <x v="5235"/>
    <n v="1"/>
    <n v="0.2"/>
    <n v="2.2823999999999991"/>
  </r>
  <r>
    <x v="1"/>
    <s v="AF-10870"/>
    <s v="Art Ferguson"/>
    <x v="1"/>
    <s v="United States"/>
    <x v="366"/>
    <x v="16"/>
    <n v="7055"/>
    <x v="3"/>
    <s v="TEC-AC-10002399"/>
    <x v="2"/>
    <x v="13"/>
    <s v="SanDisk Cruzer 32 GB USB Flash Drive"/>
    <x v="5236"/>
    <n v="5"/>
    <n v="0"/>
    <n v="30.431999999999995"/>
  </r>
  <r>
    <x v="3"/>
    <s v="DB-13405"/>
    <s v="Denny Blanton"/>
    <x v="1"/>
    <s v="United States"/>
    <x v="6"/>
    <x v="3"/>
    <n v="10011"/>
    <x v="3"/>
    <s v="TEC-AC-10002399"/>
    <x v="2"/>
    <x v="13"/>
    <s v="SanDisk Cruzer 32 GB USB Flash Drive"/>
    <x v="5237"/>
    <n v="3"/>
    <n v="0"/>
    <n v="18.2592"/>
  </r>
  <r>
    <x v="0"/>
    <s v="SB-20290"/>
    <s v="Sean Braxton"/>
    <x v="0"/>
    <s v="United States"/>
    <x v="33"/>
    <x v="22"/>
    <n v="45503"/>
    <x v="3"/>
    <s v="TEC-AC-10002399"/>
    <x v="2"/>
    <x v="13"/>
    <s v="SanDisk Cruzer 32 GB USB Flash Drive"/>
    <x v="5238"/>
    <n v="4"/>
    <n v="0.2"/>
    <n v="9.1295999999999964"/>
  </r>
  <r>
    <x v="1"/>
    <s v="JM-15265"/>
    <s v="Janet Molinari"/>
    <x v="0"/>
    <s v="United States"/>
    <x v="5"/>
    <x v="1"/>
    <n v="90036"/>
    <x v="1"/>
    <s v="TEC-AC-10002399"/>
    <x v="2"/>
    <x v="13"/>
    <s v="SanDisk Cruzer 32 GB USB Flash Drive"/>
    <x v="5236"/>
    <n v="5"/>
    <n v="0"/>
    <n v="30.431999999999995"/>
  </r>
  <r>
    <x v="1"/>
    <s v="TR-21325"/>
    <s v="Toby Ritter"/>
    <x v="1"/>
    <s v="United States"/>
    <x v="150"/>
    <x v="16"/>
    <n v="7109"/>
    <x v="3"/>
    <s v="TEC-AC-10002402"/>
    <x v="2"/>
    <x v="13"/>
    <s v="Razer Kraken PRO Over Ear PC and Music Headset"/>
    <x v="5048"/>
    <n v="3"/>
    <n v="0"/>
    <n v="71.990999999999985"/>
  </r>
  <r>
    <x v="2"/>
    <s v="TH-21550"/>
    <s v="Tracy Hopkins"/>
    <x v="2"/>
    <s v="United States"/>
    <x v="13"/>
    <x v="10"/>
    <n v="32216"/>
    <x v="2"/>
    <s v="TEC-AC-10002402"/>
    <x v="2"/>
    <x v="13"/>
    <s v="Razer Kraken PRO Over Ear PC and Music Headset"/>
    <x v="5050"/>
    <n v="4"/>
    <n v="0.2"/>
    <n v="31.995999999999974"/>
  </r>
  <r>
    <x v="1"/>
    <s v="HA-14920"/>
    <s v="Helen Andreada"/>
    <x v="1"/>
    <s v="United States"/>
    <x v="326"/>
    <x v="12"/>
    <n v="78041"/>
    <x v="0"/>
    <s v="TEC-AC-10002402"/>
    <x v="2"/>
    <x v="13"/>
    <s v="Razer Kraken PRO Over Ear PC and Music Headset"/>
    <x v="5239"/>
    <n v="3"/>
    <n v="0.2"/>
    <n v="23.996999999999986"/>
  </r>
  <r>
    <x v="3"/>
    <s v="ES-14020"/>
    <s v="Erica Smith"/>
    <x v="1"/>
    <s v="United States"/>
    <x v="6"/>
    <x v="3"/>
    <n v="10035"/>
    <x v="3"/>
    <s v="TEC-AC-10002402"/>
    <x v="2"/>
    <x v="13"/>
    <s v="Razer Kraken PRO Over Ear PC and Music Headset"/>
    <x v="5048"/>
    <n v="3"/>
    <n v="0"/>
    <n v="71.990999999999985"/>
  </r>
  <r>
    <x v="1"/>
    <s v="TP-21415"/>
    <s v="Tom Prescott"/>
    <x v="1"/>
    <s v="United States"/>
    <x v="17"/>
    <x v="12"/>
    <n v="77070"/>
    <x v="0"/>
    <s v="TEC-AC-10002402"/>
    <x v="2"/>
    <x v="13"/>
    <s v="Razer Kraken PRO Over Ear PC and Music Headset"/>
    <x v="5240"/>
    <n v="2"/>
    <n v="0.2"/>
    <n v="15.997999999999987"/>
  </r>
  <r>
    <x v="1"/>
    <s v="PF-19120"/>
    <s v="Peter Fuller"/>
    <x v="1"/>
    <s v="United States"/>
    <x v="138"/>
    <x v="12"/>
    <n v="78207"/>
    <x v="0"/>
    <s v="TEC-AC-10002402"/>
    <x v="2"/>
    <x v="13"/>
    <s v="Razer Kraken PRO Over Ear PC and Music Headset"/>
    <x v="5241"/>
    <n v="6"/>
    <n v="0.2"/>
    <n v="47.993999999999971"/>
  </r>
  <r>
    <x v="1"/>
    <s v="TN-21040"/>
    <s v="Tanja Norvell"/>
    <x v="2"/>
    <s v="United States"/>
    <x v="6"/>
    <x v="3"/>
    <n v="10009"/>
    <x v="3"/>
    <s v="TEC-AC-10002402"/>
    <x v="2"/>
    <x v="13"/>
    <s v="Razer Kraken PRO Over Ear PC and Music Headset"/>
    <x v="5242"/>
    <n v="7"/>
    <n v="0"/>
    <n v="167.97899999999996"/>
  </r>
  <r>
    <x v="3"/>
    <s v="BT-11530"/>
    <s v="Bradley Talbott"/>
    <x v="2"/>
    <s v="United States"/>
    <x v="5"/>
    <x v="1"/>
    <n v="90049"/>
    <x v="1"/>
    <s v="TEC-AC-10002402"/>
    <x v="2"/>
    <x v="13"/>
    <s v="Razer Kraken PRO Over Ear PC and Music Headset"/>
    <x v="5058"/>
    <n v="2"/>
    <n v="0"/>
    <n v="47.993999999999986"/>
  </r>
  <r>
    <x v="1"/>
    <s v="SE-20110"/>
    <s v="Sanjit Engle"/>
    <x v="1"/>
    <s v="United States"/>
    <x v="6"/>
    <x v="3"/>
    <n v="10009"/>
    <x v="3"/>
    <s v="TEC-AC-10002473"/>
    <x v="2"/>
    <x v="13"/>
    <s v="Maxell 4.7GB DVD-R"/>
    <x v="5243"/>
    <n v="3"/>
    <n v="0"/>
    <n v="34.907399999999996"/>
  </r>
  <r>
    <x v="1"/>
    <s v="SV-20935"/>
    <s v="Susan Vittorini"/>
    <x v="1"/>
    <s v="United States"/>
    <x v="111"/>
    <x v="22"/>
    <n v="45014"/>
    <x v="3"/>
    <s v="TEC-AC-10002473"/>
    <x v="2"/>
    <x v="13"/>
    <s v="Maxell 4.7GB DVD-R"/>
    <x v="5244"/>
    <n v="7"/>
    <n v="0.2"/>
    <n v="41.718599999999995"/>
  </r>
  <r>
    <x v="1"/>
    <s v="NC-18415"/>
    <s v="Nathan Cano"/>
    <x v="1"/>
    <s v="United States"/>
    <x v="13"/>
    <x v="9"/>
    <n v="28540"/>
    <x v="2"/>
    <s v="TEC-AC-10002473"/>
    <x v="2"/>
    <x v="13"/>
    <s v="Maxell 4.7GB DVD-R"/>
    <x v="5245"/>
    <n v="1"/>
    <n v="0.2"/>
    <n v="5.9597999999999995"/>
  </r>
  <r>
    <x v="1"/>
    <s v="XP-21865"/>
    <s v="Xylona Preis"/>
    <x v="1"/>
    <s v="United States"/>
    <x v="0"/>
    <x v="0"/>
    <n v="60610"/>
    <x v="0"/>
    <s v="TEC-AC-10002473"/>
    <x v="2"/>
    <x v="13"/>
    <s v="Maxell 4.7GB DVD-R"/>
    <x v="5246"/>
    <n v="3"/>
    <n v="0.2"/>
    <n v="17.879399999999997"/>
  </r>
  <r>
    <x v="0"/>
    <s v="NS-18640"/>
    <s v="Noel Staavos"/>
    <x v="0"/>
    <s v="United States"/>
    <x v="138"/>
    <x v="12"/>
    <n v="78207"/>
    <x v="0"/>
    <s v="TEC-AC-10002473"/>
    <x v="2"/>
    <x v="13"/>
    <s v="Maxell 4.7GB DVD-R"/>
    <x v="5247"/>
    <n v="5"/>
    <n v="0.2"/>
    <n v="29.798999999999999"/>
  </r>
  <r>
    <x v="1"/>
    <s v="LH-16900"/>
    <s v="Lena Hernandez"/>
    <x v="1"/>
    <s v="United States"/>
    <x v="107"/>
    <x v="9"/>
    <n v="27834"/>
    <x v="2"/>
    <s v="TEC-AC-10002473"/>
    <x v="2"/>
    <x v="13"/>
    <s v="Maxell 4.7GB DVD-R"/>
    <x v="5246"/>
    <n v="3"/>
    <n v="0.2"/>
    <n v="17.879399999999997"/>
  </r>
  <r>
    <x v="2"/>
    <s v="TG-21640"/>
    <s v="Trudy Glocke"/>
    <x v="1"/>
    <s v="United States"/>
    <x v="279"/>
    <x v="19"/>
    <n v="63301"/>
    <x v="0"/>
    <s v="TEC-AC-10002473"/>
    <x v="2"/>
    <x v="13"/>
    <s v="Maxell 4.7GB DVD-R"/>
    <x v="5248"/>
    <n v="4"/>
    <n v="0"/>
    <n v="46.543199999999999"/>
  </r>
  <r>
    <x v="1"/>
    <s v="DH-13675"/>
    <s v="Duane Huffman"/>
    <x v="2"/>
    <s v="United States"/>
    <x v="24"/>
    <x v="10"/>
    <n v="33180"/>
    <x v="2"/>
    <s v="TEC-AC-10002473"/>
    <x v="2"/>
    <x v="13"/>
    <s v="Maxell 4.7GB DVD-R"/>
    <x v="5244"/>
    <n v="7"/>
    <n v="0.2"/>
    <n v="41.718599999999995"/>
  </r>
  <r>
    <x v="1"/>
    <s v="HE-14800"/>
    <s v="Harold Engle"/>
    <x v="0"/>
    <s v="United States"/>
    <x v="79"/>
    <x v="4"/>
    <n v="19711"/>
    <x v="3"/>
    <s v="TEC-AC-10002473"/>
    <x v="2"/>
    <x v="13"/>
    <s v="Maxell 4.7GB DVD-R"/>
    <x v="5249"/>
    <n v="5"/>
    <n v="0"/>
    <n v="58.179000000000002"/>
  </r>
  <r>
    <x v="1"/>
    <s v="PN-18775"/>
    <s v="Parhena Norris"/>
    <x v="2"/>
    <s v="United States"/>
    <x v="42"/>
    <x v="24"/>
    <n v="37042"/>
    <x v="2"/>
    <s v="TEC-AC-10002473"/>
    <x v="2"/>
    <x v="13"/>
    <s v="Maxell 4.7GB DVD-R"/>
    <x v="5250"/>
    <n v="2"/>
    <n v="0.2"/>
    <n v="11.919599999999999"/>
  </r>
  <r>
    <x v="1"/>
    <s v="ML-17395"/>
    <s v="Marina Lichtenstein"/>
    <x v="0"/>
    <s v="United States"/>
    <x v="352"/>
    <x v="46"/>
    <n v="4401"/>
    <x v="3"/>
    <s v="TEC-AC-10002473"/>
    <x v="2"/>
    <x v="13"/>
    <s v="Maxell 4.7GB DVD-R"/>
    <x v="5251"/>
    <n v="9"/>
    <n v="0"/>
    <n v="104.7222"/>
  </r>
  <r>
    <x v="1"/>
    <s v="TT-21220"/>
    <s v="Thomas Thornton"/>
    <x v="1"/>
    <s v="United States"/>
    <x v="17"/>
    <x v="12"/>
    <n v="77041"/>
    <x v="0"/>
    <s v="TEC-AC-10002550"/>
    <x v="2"/>
    <x v="13"/>
    <s v="Maxell 4.7GB DVD-RW 3/Pack"/>
    <x v="5252"/>
    <n v="2"/>
    <n v="0.2"/>
    <n v="4.4603999999999999"/>
  </r>
  <r>
    <x v="1"/>
    <s v="PP-18955"/>
    <s v="Paul Prost"/>
    <x v="2"/>
    <s v="United States"/>
    <x v="33"/>
    <x v="22"/>
    <n v="45503"/>
    <x v="3"/>
    <s v="TEC-AC-10002550"/>
    <x v="2"/>
    <x v="13"/>
    <s v="Memorex 25GB 6X Branded Blu-Ray Recordable Disc, 30/Pack"/>
    <x v="5253"/>
    <n v="7"/>
    <n v="0.2"/>
    <n v="-29.074500000000008"/>
  </r>
  <r>
    <x v="3"/>
    <s v="LH-16900"/>
    <s v="Lena Hernandez"/>
    <x v="1"/>
    <s v="United States"/>
    <x v="425"/>
    <x v="33"/>
    <n v="46514"/>
    <x v="0"/>
    <s v="TEC-AC-10002550"/>
    <x v="2"/>
    <x v="13"/>
    <s v="Memorex 25GB 6X Branded Blu-Ray Recordable Disc, 30/Pack"/>
    <x v="5254"/>
    <n v="5"/>
    <n v="0"/>
    <n v="11.182499999999997"/>
  </r>
  <r>
    <x v="3"/>
    <s v="TM-21010"/>
    <s v="Tamara Manning"/>
    <x v="1"/>
    <s v="United States"/>
    <x v="109"/>
    <x v="29"/>
    <n v="39212"/>
    <x v="2"/>
    <s v="TEC-AC-10002550"/>
    <x v="2"/>
    <x v="13"/>
    <s v="Maxell 4.7GB DVD-RW 3/Pack"/>
    <x v="5255"/>
    <n v="3"/>
    <n v="0"/>
    <n v="16.2486"/>
  </r>
  <r>
    <x v="3"/>
    <s v="SH-20395"/>
    <s v="Shahid Hopkins"/>
    <x v="1"/>
    <s v="United States"/>
    <x v="187"/>
    <x v="3"/>
    <n v="14609"/>
    <x v="3"/>
    <s v="TEC-AC-10002550"/>
    <x v="2"/>
    <x v="13"/>
    <s v="Memorex 25GB 6X Branded Blu-Ray Recordable Disc, 30/Pack"/>
    <x v="5256"/>
    <n v="1"/>
    <n v="0"/>
    <n v="2.2364999999999995"/>
  </r>
  <r>
    <x v="1"/>
    <s v="RA-19945"/>
    <s v="Ryan Akin"/>
    <x v="1"/>
    <s v="United States"/>
    <x v="90"/>
    <x v="22"/>
    <n v="44105"/>
    <x v="3"/>
    <s v="TEC-AC-10002550"/>
    <x v="2"/>
    <x v="13"/>
    <s v="Maxell 4.7GB DVD-RW 3/Pack"/>
    <x v="5252"/>
    <n v="2"/>
    <n v="0.2"/>
    <n v="4.4603999999999999"/>
  </r>
  <r>
    <x v="1"/>
    <s v="SR-20740"/>
    <s v="Steven Roelle"/>
    <x v="2"/>
    <s v="United States"/>
    <x v="71"/>
    <x v="17"/>
    <n v="22204"/>
    <x v="2"/>
    <s v="TEC-AC-10002550"/>
    <x v="2"/>
    <x v="13"/>
    <s v="Maxell 4.7GB DVD-RW 3/Pack"/>
    <x v="5255"/>
    <n v="3"/>
    <n v="0"/>
    <n v="16.2486"/>
  </r>
  <r>
    <x v="1"/>
    <s v="PB-19150"/>
    <s v="Philip Brown"/>
    <x v="1"/>
    <s v="United States"/>
    <x v="407"/>
    <x v="20"/>
    <n v="85323"/>
    <x v="1"/>
    <s v="TEC-AC-10002550"/>
    <x v="2"/>
    <x v="13"/>
    <s v="Memorex 25GB 6X Branded Blu-Ray Recordable Disc, 30/Pack"/>
    <x v="5257"/>
    <n v="4"/>
    <n v="0.2"/>
    <n v="-16.614000000000004"/>
  </r>
  <r>
    <x v="1"/>
    <s v="DB-13555"/>
    <s v="Dorothy Badders"/>
    <x v="0"/>
    <s v="United States"/>
    <x v="239"/>
    <x v="22"/>
    <n v="43017"/>
    <x v="3"/>
    <s v="TEC-AC-10002558"/>
    <x v="2"/>
    <x v="13"/>
    <s v="Imation Swivel Flash Drive USB flash drive - 8 GB"/>
    <x v="5258"/>
    <n v="1"/>
    <n v="0.2"/>
    <n v="1.7054999999999998"/>
  </r>
  <r>
    <x v="1"/>
    <s v="CA-12265"/>
    <s v="Christina Anderson"/>
    <x v="1"/>
    <s v="United States"/>
    <x v="2"/>
    <x v="1"/>
    <n v="94110"/>
    <x v="1"/>
    <s v="TEC-AC-10002558"/>
    <x v="2"/>
    <x v="13"/>
    <s v="Imation Swivel Flash Drive USB flash drive - 8 GB"/>
    <x v="5259"/>
    <n v="4"/>
    <n v="0"/>
    <n v="15.917999999999999"/>
  </r>
  <r>
    <x v="1"/>
    <s v="EM-14065"/>
    <s v="Erin Mull"/>
    <x v="1"/>
    <s v="United States"/>
    <x v="6"/>
    <x v="3"/>
    <n v="10024"/>
    <x v="3"/>
    <s v="TEC-AC-10002567"/>
    <x v="2"/>
    <x v="13"/>
    <s v="Logitech G602 Wireless Gaming Mouse"/>
    <x v="5058"/>
    <n v="2"/>
    <n v="0"/>
    <n v="57.592799999999997"/>
  </r>
  <r>
    <x v="0"/>
    <s v="SH-20395"/>
    <s v="Shahid Hopkins"/>
    <x v="1"/>
    <s v="United States"/>
    <x v="306"/>
    <x v="22"/>
    <n v="43615"/>
    <x v="3"/>
    <s v="TEC-AC-10002567"/>
    <x v="2"/>
    <x v="13"/>
    <s v="Logitech G602 Wireless Gaming Mouse"/>
    <x v="5240"/>
    <n v="2"/>
    <n v="0.2"/>
    <n v="25.596799999999998"/>
  </r>
  <r>
    <x v="2"/>
    <s v="JM-15655"/>
    <s v="Jim Mitchum"/>
    <x v="0"/>
    <s v="United States"/>
    <x v="338"/>
    <x v="22"/>
    <n v="44052"/>
    <x v="3"/>
    <s v="TEC-AC-10002567"/>
    <x v="2"/>
    <x v="13"/>
    <s v="Logitech G602 Wireless Gaming Mouse"/>
    <x v="5241"/>
    <n v="6"/>
    <n v="0.2"/>
    <n v="76.790399999999977"/>
  </r>
  <r>
    <x v="1"/>
    <s v="SH-19975"/>
    <s v="Sally Hughsby"/>
    <x v="0"/>
    <s v="United States"/>
    <x v="11"/>
    <x v="8"/>
    <n v="98103"/>
    <x v="1"/>
    <s v="TEC-AC-10002567"/>
    <x v="2"/>
    <x v="13"/>
    <s v="Logitech G602 Wireless Gaming Mouse"/>
    <x v="5058"/>
    <n v="2"/>
    <n v="0"/>
    <n v="57.592799999999997"/>
  </r>
  <r>
    <x v="1"/>
    <s v="NS-18640"/>
    <s v="Noel Staavos"/>
    <x v="0"/>
    <s v="United States"/>
    <x v="2"/>
    <x v="1"/>
    <n v="94109"/>
    <x v="1"/>
    <s v="TEC-AC-10002567"/>
    <x v="2"/>
    <x v="13"/>
    <s v="Logitech G602 Wireless Gaming Mouse"/>
    <x v="5048"/>
    <n v="3"/>
    <n v="0"/>
    <n v="86.389199999999988"/>
  </r>
  <r>
    <x v="2"/>
    <s v="DC-13285"/>
    <s v="Debra Catini"/>
    <x v="1"/>
    <s v="United States"/>
    <x v="191"/>
    <x v="10"/>
    <n v="33317"/>
    <x v="2"/>
    <s v="TEC-AC-10002567"/>
    <x v="2"/>
    <x v="13"/>
    <s v="Logitech G602 Wireless Gaming Mouse"/>
    <x v="5134"/>
    <n v="7"/>
    <n v="0.2"/>
    <n v="89.588799999999992"/>
  </r>
  <r>
    <x v="1"/>
    <s v="PM-19135"/>
    <s v="Peter McVee"/>
    <x v="2"/>
    <s v="United States"/>
    <x v="13"/>
    <x v="10"/>
    <n v="32216"/>
    <x v="2"/>
    <s v="TEC-AC-10002567"/>
    <x v="2"/>
    <x v="13"/>
    <s v="Logitech G602 Wireless Gaming Mouse"/>
    <x v="5239"/>
    <n v="3"/>
    <n v="0.2"/>
    <n v="38.395199999999988"/>
  </r>
  <r>
    <x v="1"/>
    <s v="EM-13810"/>
    <s v="Eleni McCrary"/>
    <x v="0"/>
    <s v="United States"/>
    <x v="237"/>
    <x v="43"/>
    <n v="3820"/>
    <x v="3"/>
    <s v="TEC-AC-10002567"/>
    <x v="2"/>
    <x v="13"/>
    <s v="Logitech G602 Wireless Gaming Mouse"/>
    <x v="5058"/>
    <n v="2"/>
    <n v="0"/>
    <n v="57.592799999999997"/>
  </r>
  <r>
    <x v="1"/>
    <s v="DP-13000"/>
    <s v="Darren Powers"/>
    <x v="1"/>
    <s v="United States"/>
    <x v="293"/>
    <x v="12"/>
    <n v="75007"/>
    <x v="0"/>
    <s v="TEC-AC-10002567"/>
    <x v="2"/>
    <x v="13"/>
    <s v="Logitech G602 Wireless Gaming Mouse"/>
    <x v="5240"/>
    <n v="2"/>
    <n v="0.2"/>
    <n v="25.596799999999998"/>
  </r>
  <r>
    <x v="1"/>
    <s v="MK-18160"/>
    <s v="Mike Kennedy"/>
    <x v="1"/>
    <s v="United States"/>
    <x v="13"/>
    <x v="10"/>
    <n v="32216"/>
    <x v="2"/>
    <s v="TEC-AC-10002600"/>
    <x v="2"/>
    <x v="13"/>
    <s v="Belkin QODE FastFit Bluetooth Keyboard"/>
    <x v="5260"/>
    <n v="5"/>
    <n v="0.2"/>
    <n v="-18.584999999999994"/>
  </r>
  <r>
    <x v="0"/>
    <s v="NP-18325"/>
    <s v="Naresj Patel"/>
    <x v="1"/>
    <s v="United States"/>
    <x v="6"/>
    <x v="3"/>
    <n v="10024"/>
    <x v="3"/>
    <s v="TEC-AC-10002600"/>
    <x v="2"/>
    <x v="13"/>
    <s v="Belkin QODE FastFit Bluetooth Keyboard"/>
    <x v="5260"/>
    <n v="4"/>
    <n v="0"/>
    <n v="34.692000000000007"/>
  </r>
  <r>
    <x v="1"/>
    <s v="SG-20605"/>
    <s v="Speros Goranitis"/>
    <x v="1"/>
    <s v="United States"/>
    <x v="6"/>
    <x v="3"/>
    <n v="10009"/>
    <x v="3"/>
    <s v="TEC-AC-10002637"/>
    <x v="2"/>
    <x v="13"/>
    <s v="Logitech VX Revolution Cordless Laser Mouse for Notebooks (Black)"/>
    <x v="5261"/>
    <n v="9"/>
    <n v="0"/>
    <n v="97.194599999999923"/>
  </r>
  <r>
    <x v="3"/>
    <s v="DV-13465"/>
    <s v="Dianna Vittorini"/>
    <x v="1"/>
    <s v="United States"/>
    <x v="173"/>
    <x v="3"/>
    <n v="11572"/>
    <x v="3"/>
    <s v="TEC-AC-10002637"/>
    <x v="2"/>
    <x v="13"/>
    <s v="Logitech VX Revolution Cordless Laser Mouse for Notebooks (Black)"/>
    <x v="5262"/>
    <n v="5"/>
    <n v="0"/>
    <n v="53.996999999999957"/>
  </r>
  <r>
    <x v="3"/>
    <s v="VW-21775"/>
    <s v="Victoria Wilson"/>
    <x v="0"/>
    <s v="United States"/>
    <x v="5"/>
    <x v="1"/>
    <n v="90032"/>
    <x v="1"/>
    <s v="TEC-AC-10002637"/>
    <x v="2"/>
    <x v="13"/>
    <s v="Logitech VX Revolution Cordless Laser Mouse for Notebooks (Black)"/>
    <x v="5263"/>
    <n v="2"/>
    <n v="0"/>
    <n v="21.598799999999983"/>
  </r>
  <r>
    <x v="1"/>
    <s v="TN-21040"/>
    <s v="Tanja Norvell"/>
    <x v="2"/>
    <s v="United States"/>
    <x v="209"/>
    <x v="10"/>
    <n v="32303"/>
    <x v="2"/>
    <s v="TEC-AC-10002637"/>
    <x v="2"/>
    <x v="13"/>
    <s v="Logitech VX Revolution Cordless Laser Mouse for Notebooks (Black)"/>
    <x v="5264"/>
    <n v="3"/>
    <n v="0.2"/>
    <n v="-75.59580000000004"/>
  </r>
  <r>
    <x v="0"/>
    <s v="SM-20905"/>
    <s v="Susan MacKendrick"/>
    <x v="1"/>
    <s v="United States"/>
    <x v="79"/>
    <x v="22"/>
    <n v="43055"/>
    <x v="3"/>
    <s v="TEC-AC-10002637"/>
    <x v="2"/>
    <x v="13"/>
    <s v="Logitech VX Revolution Cordless Laser Mouse for Notebooks (Black)"/>
    <x v="5264"/>
    <n v="3"/>
    <n v="0.2"/>
    <n v="-75.59580000000004"/>
  </r>
  <r>
    <x v="1"/>
    <s v="SV-20365"/>
    <s v="Seth Vernon"/>
    <x v="1"/>
    <s v="United States"/>
    <x v="6"/>
    <x v="3"/>
    <n v="10035"/>
    <x v="3"/>
    <s v="TEC-AC-10002647"/>
    <x v="2"/>
    <x v="13"/>
    <s v="Logitech Wireless Boombox Speaker - portable - wireless, wired"/>
    <x v="5265"/>
    <n v="2"/>
    <n v="0"/>
    <n v="95.759999999999991"/>
  </r>
  <r>
    <x v="0"/>
    <s v="MC-17605"/>
    <s v="Matt Connell"/>
    <x v="0"/>
    <s v="United States"/>
    <x v="194"/>
    <x v="10"/>
    <n v="33801"/>
    <x v="2"/>
    <s v="TEC-AC-10002647"/>
    <x v="2"/>
    <x v="13"/>
    <s v="Logitech Wireless Boombox Speaker - portable - wireless, wired"/>
    <x v="5266"/>
    <n v="2"/>
    <n v="0.2"/>
    <n v="53.199999999999989"/>
  </r>
  <r>
    <x v="1"/>
    <s v="JD-16015"/>
    <s v="Joy Daniels"/>
    <x v="1"/>
    <s v="United States"/>
    <x v="0"/>
    <x v="0"/>
    <n v="60610"/>
    <x v="0"/>
    <s v="TEC-AC-10002718"/>
    <x v="2"/>
    <x v="13"/>
    <s v="Belkin Standard 104 key USB Keyboard"/>
    <x v="5267"/>
    <n v="3"/>
    <n v="0.2"/>
    <n v="-2.188500000000003"/>
  </r>
  <r>
    <x v="0"/>
    <s v="SZ-20035"/>
    <s v="Sam Zeldin"/>
    <x v="2"/>
    <s v="United States"/>
    <x v="17"/>
    <x v="12"/>
    <n v="77036"/>
    <x v="0"/>
    <s v="TEC-AC-10002718"/>
    <x v="2"/>
    <x v="13"/>
    <s v="Belkin Standard 104 key USB Keyboard"/>
    <x v="5268"/>
    <n v="4"/>
    <n v="0.2"/>
    <n v="-2.9180000000000028"/>
  </r>
  <r>
    <x v="0"/>
    <s v="AC-10450"/>
    <s v="Amy Cox"/>
    <x v="1"/>
    <s v="United States"/>
    <x v="185"/>
    <x v="10"/>
    <n v="33614"/>
    <x v="2"/>
    <s v="TEC-AC-10002718"/>
    <x v="2"/>
    <x v="13"/>
    <s v="Belkin Standard 104 key USB Keyboard"/>
    <x v="5269"/>
    <n v="1"/>
    <n v="0.2"/>
    <n v="-0.7295000000000007"/>
  </r>
  <r>
    <x v="3"/>
    <s v="EM-14095"/>
    <s v="Eudokia Martin"/>
    <x v="0"/>
    <s v="United States"/>
    <x v="97"/>
    <x v="20"/>
    <n v="85023"/>
    <x v="1"/>
    <s v="TEC-AC-10002718"/>
    <x v="2"/>
    <x v="13"/>
    <s v="Belkin Standard 104 key USB Keyboard"/>
    <x v="5270"/>
    <n v="2"/>
    <n v="0.2"/>
    <n v="-1.4590000000000014"/>
  </r>
  <r>
    <x v="1"/>
    <s v="AB-10165"/>
    <s v="Alan Barnes"/>
    <x v="1"/>
    <s v="United States"/>
    <x v="98"/>
    <x v="7"/>
    <n v="80027"/>
    <x v="1"/>
    <s v="TEC-AC-10002718"/>
    <x v="2"/>
    <x v="13"/>
    <s v="Belkin Standard 104 key USB Keyboard"/>
    <x v="5268"/>
    <n v="4"/>
    <n v="0.2"/>
    <n v="-2.9180000000000028"/>
  </r>
  <r>
    <x v="0"/>
    <s v="MZ-17515"/>
    <s v="Mary Zewe"/>
    <x v="0"/>
    <s v="United States"/>
    <x v="11"/>
    <x v="8"/>
    <n v="98115"/>
    <x v="1"/>
    <s v="TEC-AC-10002718"/>
    <x v="2"/>
    <x v="13"/>
    <s v="Belkin Standard 104 key USB Keyboard"/>
    <x v="5271"/>
    <n v="7"/>
    <n v="0"/>
    <n v="15.319499999999996"/>
  </r>
  <r>
    <x v="1"/>
    <s v="ZC-21910"/>
    <s v="Zuschuss Carroll"/>
    <x v="1"/>
    <s v="United States"/>
    <x v="283"/>
    <x v="1"/>
    <n v="91767"/>
    <x v="1"/>
    <s v="TEC-AC-10002800"/>
    <x v="2"/>
    <x v="13"/>
    <s v="Plantronics Audio 478 Stereo USB Headset"/>
    <x v="5116"/>
    <n v="4"/>
    <n v="0"/>
    <n v="69.98599999999999"/>
  </r>
  <r>
    <x v="1"/>
    <s v="DM-13345"/>
    <s v="Denise Monton"/>
    <x v="0"/>
    <s v="United States"/>
    <x v="79"/>
    <x v="22"/>
    <n v="43055"/>
    <x v="3"/>
    <s v="TEC-AC-10002800"/>
    <x v="2"/>
    <x v="13"/>
    <s v="Plantronics Audio 478 Stereo USB Headset"/>
    <x v="5114"/>
    <n v="3"/>
    <n v="0.2"/>
    <n v="22.495499999999989"/>
  </r>
  <r>
    <x v="1"/>
    <s v="NP-18325"/>
    <s v="Naresj Patel"/>
    <x v="1"/>
    <s v="United States"/>
    <x v="131"/>
    <x v="1"/>
    <n v="94601"/>
    <x v="1"/>
    <s v="TEC-AC-10002800"/>
    <x v="2"/>
    <x v="13"/>
    <s v="Plantronics Audio 478 Stereo USB Headset"/>
    <x v="5272"/>
    <n v="3"/>
    <n v="0"/>
    <n v="52.489499999999992"/>
  </r>
  <r>
    <x v="1"/>
    <s v="BD-11770"/>
    <s v="Bryan Davis"/>
    <x v="1"/>
    <s v="United States"/>
    <x v="18"/>
    <x v="13"/>
    <n v="19143"/>
    <x v="3"/>
    <s v="TEC-AC-10002800"/>
    <x v="2"/>
    <x v="13"/>
    <s v="Plantronics Audio 478 Stereo USB Headset"/>
    <x v="5273"/>
    <n v="1"/>
    <n v="0.2"/>
    <n v="7.4984999999999964"/>
  </r>
  <r>
    <x v="1"/>
    <s v="DR-12880"/>
    <s v="Dan Reichenbach"/>
    <x v="0"/>
    <s v="United States"/>
    <x v="6"/>
    <x v="3"/>
    <n v="10035"/>
    <x v="3"/>
    <s v="TEC-AC-10002800"/>
    <x v="2"/>
    <x v="13"/>
    <s v="Plantronics Audio 478 Stereo USB Headset"/>
    <x v="5117"/>
    <n v="5"/>
    <n v="0"/>
    <n v="87.482499999999987"/>
  </r>
  <r>
    <x v="0"/>
    <s v="KB-16585"/>
    <s v="Ken Black"/>
    <x v="0"/>
    <s v="United States"/>
    <x v="33"/>
    <x v="23"/>
    <n v="97477"/>
    <x v="1"/>
    <s v="TEC-AC-10002800"/>
    <x v="2"/>
    <x v="13"/>
    <s v="Plantronics Audio 478 Stereo USB Headset"/>
    <x v="5274"/>
    <n v="4"/>
    <n v="0.2"/>
    <n v="29.993999999999986"/>
  </r>
  <r>
    <x v="1"/>
    <s v="CL-12700"/>
    <s v="Craig Leslie"/>
    <x v="2"/>
    <s v="United States"/>
    <x v="6"/>
    <x v="3"/>
    <n v="10009"/>
    <x v="3"/>
    <s v="TEC-AC-10002800"/>
    <x v="2"/>
    <x v="13"/>
    <s v="Plantronics Audio 478 Stereo USB Headset"/>
    <x v="5275"/>
    <n v="9"/>
    <n v="0"/>
    <n v="157.46849999999998"/>
  </r>
  <r>
    <x v="0"/>
    <s v="KH-16510"/>
    <s v="Keith Herrera"/>
    <x v="1"/>
    <s v="United States"/>
    <x v="283"/>
    <x v="1"/>
    <n v="91767"/>
    <x v="1"/>
    <s v="TEC-AC-10002800"/>
    <x v="2"/>
    <x v="13"/>
    <s v="Plantronics Audio 478 Stereo USB Headset"/>
    <x v="5115"/>
    <n v="2"/>
    <n v="0"/>
    <n v="34.992999999999995"/>
  </r>
  <r>
    <x v="1"/>
    <s v="PP-18955"/>
    <s v="Paul Prost"/>
    <x v="2"/>
    <s v="United States"/>
    <x v="79"/>
    <x v="4"/>
    <n v="19711"/>
    <x v="3"/>
    <s v="TEC-AC-10002800"/>
    <x v="2"/>
    <x v="13"/>
    <s v="Plantronics Audio 478 Stereo USB Headset"/>
    <x v="5272"/>
    <n v="3"/>
    <n v="0"/>
    <n v="52.489499999999992"/>
  </r>
  <r>
    <x v="1"/>
    <s v="AC-10615"/>
    <s v="Ann Chong"/>
    <x v="0"/>
    <s v="United States"/>
    <x v="6"/>
    <x v="3"/>
    <n v="10009"/>
    <x v="3"/>
    <s v="TEC-AC-10002842"/>
    <x v="2"/>
    <x v="13"/>
    <s v="WD My Passport Ultra 2TB Portable External Hard Drive"/>
    <x v="5276"/>
    <n v="2"/>
    <n v="0"/>
    <n v="38.080000000000013"/>
  </r>
  <r>
    <x v="1"/>
    <s v="ML-18040"/>
    <s v="Michelle Lonsdale"/>
    <x v="0"/>
    <s v="United States"/>
    <x v="403"/>
    <x v="41"/>
    <n v="87105"/>
    <x v="1"/>
    <s v="TEC-AC-10002842"/>
    <x v="2"/>
    <x v="13"/>
    <s v="WD My Passport Ultra 2TB Portable External Hard Drive"/>
    <x v="5277"/>
    <n v="5"/>
    <n v="0"/>
    <n v="95.200000000000031"/>
  </r>
  <r>
    <x v="1"/>
    <s v="MH-18115"/>
    <s v="Mick Hernandez"/>
    <x v="2"/>
    <s v="United States"/>
    <x v="353"/>
    <x v="12"/>
    <n v="78577"/>
    <x v="0"/>
    <s v="TEC-AC-10002842"/>
    <x v="2"/>
    <x v="13"/>
    <s v="WD My Passport Ultra 2TB Portable External Hard Drive"/>
    <x v="5278"/>
    <n v="7"/>
    <n v="0.2"/>
    <n v="-33.319999999999965"/>
  </r>
  <r>
    <x v="3"/>
    <s v="GW-14605"/>
    <s v="Giulietta Weimer"/>
    <x v="1"/>
    <s v="United States"/>
    <x v="2"/>
    <x v="1"/>
    <n v="94122"/>
    <x v="1"/>
    <s v="TEC-AC-10002842"/>
    <x v="2"/>
    <x v="13"/>
    <s v="WD My Passport Ultra 2TB Portable External Hard Drive"/>
    <x v="5276"/>
    <n v="2"/>
    <n v="0"/>
    <n v="38.080000000000013"/>
  </r>
  <r>
    <x v="1"/>
    <s v="RD-19720"/>
    <s v="Roger Demir"/>
    <x v="1"/>
    <s v="United States"/>
    <x v="270"/>
    <x v="25"/>
    <n v="6457"/>
    <x v="3"/>
    <s v="TEC-AC-10002842"/>
    <x v="2"/>
    <x v="13"/>
    <s v="WD My Passport Ultra 2TB Portable External Hard Drive"/>
    <x v="5276"/>
    <n v="2"/>
    <n v="0"/>
    <n v="38.080000000000013"/>
  </r>
  <r>
    <x v="1"/>
    <s v="PG-18820"/>
    <s v="Patrick Gardner"/>
    <x v="1"/>
    <s v="United States"/>
    <x v="1"/>
    <x v="1"/>
    <n v="92105"/>
    <x v="1"/>
    <s v="TEC-AC-10002842"/>
    <x v="2"/>
    <x v="13"/>
    <s v="WD My Passport Ultra 2TB Portable External Hard Drive"/>
    <x v="5277"/>
    <n v="5"/>
    <n v="0"/>
    <n v="95.200000000000031"/>
  </r>
  <r>
    <x v="1"/>
    <s v="LH-16900"/>
    <s v="Lena Hernandez"/>
    <x v="1"/>
    <s v="United States"/>
    <x v="6"/>
    <x v="3"/>
    <n v="10009"/>
    <x v="3"/>
    <s v="TEC-AC-10002842"/>
    <x v="2"/>
    <x v="13"/>
    <s v="WD My Passport Ultra 2TB Portable External Hard Drive"/>
    <x v="5279"/>
    <n v="3"/>
    <n v="0"/>
    <n v="57.120000000000019"/>
  </r>
  <r>
    <x v="3"/>
    <s v="LC-17140"/>
    <s v="Logan Currie"/>
    <x v="1"/>
    <s v="United States"/>
    <x v="6"/>
    <x v="3"/>
    <n v="10035"/>
    <x v="3"/>
    <s v="TEC-AC-10002842"/>
    <x v="2"/>
    <x v="13"/>
    <s v="WD My Passport Ultra 2TB Portable External Hard Drive"/>
    <x v="5280"/>
    <n v="9"/>
    <n v="0"/>
    <n v="171.36000000000007"/>
  </r>
  <r>
    <x v="3"/>
    <s v="BD-11605"/>
    <s v="Brian Dahlen"/>
    <x v="1"/>
    <s v="United States"/>
    <x v="24"/>
    <x v="10"/>
    <n v="33180"/>
    <x v="2"/>
    <s v="TEC-AC-10002857"/>
    <x v="2"/>
    <x v="13"/>
    <s v="Verbatim 25 GB 6x Blu-ray Single Layer Recordable Disc, 1/Pack"/>
    <x v="3323"/>
    <n v="3"/>
    <n v="0.2"/>
    <n v="2.458499999999999"/>
  </r>
  <r>
    <x v="1"/>
    <s v="AA-10315"/>
    <s v="Alex Avila"/>
    <x v="1"/>
    <s v="United States"/>
    <x v="104"/>
    <x v="12"/>
    <n v="78664"/>
    <x v="0"/>
    <s v="TEC-AC-10002857"/>
    <x v="2"/>
    <x v="13"/>
    <s v="Verbatim 25 GB 6x Blu-ray Single Layer Recordable Disc, 1/Pack"/>
    <x v="5281"/>
    <n v="7"/>
    <n v="0.2"/>
    <n v="5.7364999999999977"/>
  </r>
  <r>
    <x v="3"/>
    <s v="ME-17725"/>
    <s v="Max Engle"/>
    <x v="1"/>
    <s v="United States"/>
    <x v="0"/>
    <x v="0"/>
    <n v="60610"/>
    <x v="0"/>
    <s v="TEC-AC-10002857"/>
    <x v="2"/>
    <x v="13"/>
    <s v="Verbatim 25 GB 6x Blu-ray Single Layer Recordable Disc, 1/Pack"/>
    <x v="5282"/>
    <n v="4"/>
    <n v="0.2"/>
    <n v="3.2779999999999987"/>
  </r>
  <r>
    <x v="3"/>
    <s v="JA-15970"/>
    <s v="Joseph Airdo"/>
    <x v="1"/>
    <s v="United States"/>
    <x v="18"/>
    <x v="13"/>
    <n v="19134"/>
    <x v="3"/>
    <s v="TEC-AC-10002926"/>
    <x v="2"/>
    <x v="13"/>
    <s v="Logitech Wireless Marathon Mouse M705"/>
    <x v="5283"/>
    <n v="2"/>
    <n v="0.2"/>
    <n v="22.995400000000004"/>
  </r>
  <r>
    <x v="1"/>
    <s v="RD-19900"/>
    <s v="Ruben Dartt"/>
    <x v="1"/>
    <s v="United States"/>
    <x v="78"/>
    <x v="23"/>
    <n v="97206"/>
    <x v="1"/>
    <s v="TEC-AC-10002926"/>
    <x v="2"/>
    <x v="13"/>
    <s v="Logitech Wireless Marathon Mouse M705"/>
    <x v="5284"/>
    <n v="7"/>
    <n v="0.2"/>
    <n v="80.48390000000002"/>
  </r>
  <r>
    <x v="1"/>
    <s v="EP-13915"/>
    <s v="Emily Phan"/>
    <x v="1"/>
    <s v="United States"/>
    <x v="134"/>
    <x v="6"/>
    <n v="48127"/>
    <x v="0"/>
    <s v="TEC-AC-10002926"/>
    <x v="2"/>
    <x v="13"/>
    <s v="Logitech Wireless Marathon Mouse M705"/>
    <x v="5115"/>
    <n v="2"/>
    <n v="0"/>
    <n v="42.991400000000006"/>
  </r>
  <r>
    <x v="1"/>
    <s v="TP-21130"/>
    <s v="Theone Pippenger"/>
    <x v="1"/>
    <s v="United States"/>
    <x v="32"/>
    <x v="18"/>
    <n v="31907"/>
    <x v="2"/>
    <s v="TEC-AC-10002926"/>
    <x v="2"/>
    <x v="13"/>
    <s v="Logitech Wireless Marathon Mouse M705"/>
    <x v="5117"/>
    <n v="5"/>
    <n v="0"/>
    <n v="107.47850000000001"/>
  </r>
  <r>
    <x v="0"/>
    <s v="ND-18370"/>
    <s v="Natalie DeCherney"/>
    <x v="1"/>
    <s v="United States"/>
    <x v="2"/>
    <x v="1"/>
    <n v="94110"/>
    <x v="1"/>
    <s v="TEC-AC-10002926"/>
    <x v="2"/>
    <x v="13"/>
    <s v="Logitech Wireless Marathon Mouse M705"/>
    <x v="5116"/>
    <n v="4"/>
    <n v="0"/>
    <n v="85.982800000000012"/>
  </r>
  <r>
    <x v="1"/>
    <s v="KB-16585"/>
    <s v="Ken Black"/>
    <x v="0"/>
    <s v="United States"/>
    <x v="3"/>
    <x v="2"/>
    <n v="70506"/>
    <x v="2"/>
    <s v="TEC-AC-10002926"/>
    <x v="2"/>
    <x v="13"/>
    <s v="Logitech Wireless Marathon Mouse M705"/>
    <x v="5115"/>
    <n v="2"/>
    <n v="0"/>
    <n v="42.991400000000006"/>
  </r>
  <r>
    <x v="0"/>
    <s v="KD-16270"/>
    <s v="Karen Daniels"/>
    <x v="1"/>
    <s v="United States"/>
    <x v="5"/>
    <x v="1"/>
    <n v="90032"/>
    <x v="1"/>
    <s v="TEC-AC-10002926"/>
    <x v="2"/>
    <x v="13"/>
    <s v="Logitech Wireless Marathon Mouse M705"/>
    <x v="5285"/>
    <n v="6"/>
    <n v="0"/>
    <n v="128.97420000000002"/>
  </r>
  <r>
    <x v="1"/>
    <s v="CB-12535"/>
    <s v="Claudia Bergmann"/>
    <x v="0"/>
    <s v="United States"/>
    <x v="108"/>
    <x v="32"/>
    <s v="05408"/>
    <x v="3"/>
    <s v="TEC-AC-10002926"/>
    <x v="2"/>
    <x v="13"/>
    <s v="Logitech Wireless Marathon Mouse M705"/>
    <x v="5115"/>
    <n v="2"/>
    <n v="0"/>
    <n v="42.991400000000006"/>
  </r>
  <r>
    <x v="1"/>
    <s v="Dp-13240"/>
    <s v="Dean percer"/>
    <x v="2"/>
    <s v="United States"/>
    <x v="11"/>
    <x v="8"/>
    <n v="98115"/>
    <x v="1"/>
    <s v="TEC-AC-10002942"/>
    <x v="2"/>
    <x v="13"/>
    <s v="WD My Passport Ultra 1TB Portable External Hard Drive"/>
    <x v="5286"/>
    <n v="5"/>
    <n v="0"/>
    <n v="58.649999999999984"/>
  </r>
  <r>
    <x v="1"/>
    <s v="RB-19330"/>
    <s v="Randy Bradley"/>
    <x v="1"/>
    <s v="United States"/>
    <x v="176"/>
    <x v="12"/>
    <n v="78745"/>
    <x v="0"/>
    <s v="TEC-AC-10002942"/>
    <x v="2"/>
    <x v="13"/>
    <s v="WD My Passport Ultra 1TB Portable External Hard Drive"/>
    <x v="5287"/>
    <n v="1"/>
    <n v="0.2"/>
    <n v="-2.0700000000000038"/>
  </r>
  <r>
    <x v="1"/>
    <s v="NR-18550"/>
    <s v="Nick Radford"/>
    <x v="1"/>
    <s v="United States"/>
    <x v="62"/>
    <x v="10"/>
    <n v="33024"/>
    <x v="2"/>
    <s v="TEC-AC-10002942"/>
    <x v="2"/>
    <x v="13"/>
    <s v="WD My Passport Ultra 1TB Portable External Hard Drive"/>
    <x v="5288"/>
    <n v="2"/>
    <n v="0.2"/>
    <n v="-4.1400000000000077"/>
  </r>
  <r>
    <x v="1"/>
    <s v="AH-10075"/>
    <s v="Adam Hart"/>
    <x v="0"/>
    <s v="United States"/>
    <x v="71"/>
    <x v="12"/>
    <n v="76017"/>
    <x v="0"/>
    <s v="TEC-AC-10002942"/>
    <x v="2"/>
    <x v="13"/>
    <s v="WD My Passport Ultra 1TB Portable External Hard Drive"/>
    <x v="5289"/>
    <n v="3"/>
    <n v="0.2"/>
    <n v="-6.2100000000000151"/>
  </r>
  <r>
    <x v="1"/>
    <s v="AS-10225"/>
    <s v="Alan Schoenberger"/>
    <x v="0"/>
    <s v="United States"/>
    <x v="229"/>
    <x v="7"/>
    <n v="80501"/>
    <x v="1"/>
    <s v="TEC-AC-10002942"/>
    <x v="2"/>
    <x v="13"/>
    <s v="WD My Passport Ultra 1TB Portable External Hard Drive"/>
    <x v="5289"/>
    <n v="3"/>
    <n v="0.2"/>
    <n v="-6.2100000000000151"/>
  </r>
  <r>
    <x v="1"/>
    <s v="CA-12310"/>
    <s v="Christine Abelman"/>
    <x v="0"/>
    <s v="United States"/>
    <x v="138"/>
    <x v="12"/>
    <n v="78207"/>
    <x v="0"/>
    <s v="TEC-AC-10002942"/>
    <x v="2"/>
    <x v="13"/>
    <s v="WD My Passport Ultra 1TB Portable External Hard Drive"/>
    <x v="5289"/>
    <n v="3"/>
    <n v="0.2"/>
    <n v="-6.2100000000000151"/>
  </r>
  <r>
    <x v="3"/>
    <s v="NS-18505"/>
    <s v="Neola Schneider"/>
    <x v="1"/>
    <s v="United States"/>
    <x v="19"/>
    <x v="12"/>
    <n v="75217"/>
    <x v="0"/>
    <s v="TEC-AC-10003023"/>
    <x v="2"/>
    <x v="13"/>
    <s v="Logitech G105 Gaming Keyboard"/>
    <x v="5290"/>
    <n v="2"/>
    <n v="0.2"/>
    <n v="-2.374800000000004"/>
  </r>
  <r>
    <x v="3"/>
    <s v="RW-19690"/>
    <s v="Robert Waldorf"/>
    <x v="1"/>
    <s v="United States"/>
    <x v="33"/>
    <x v="19"/>
    <n v="65807"/>
    <x v="0"/>
    <s v="TEC-AC-10003023"/>
    <x v="2"/>
    <x v="13"/>
    <s v="Logitech G105 Gaming Keyboard"/>
    <x v="5291"/>
    <n v="5"/>
    <n v="0"/>
    <n v="53.432999999999993"/>
  </r>
  <r>
    <x v="2"/>
    <s v="DO-13435"/>
    <s v="Denny Ordway"/>
    <x v="1"/>
    <s v="United States"/>
    <x v="32"/>
    <x v="22"/>
    <n v="43229"/>
    <x v="3"/>
    <s v="TEC-AC-10003023"/>
    <x v="2"/>
    <x v="13"/>
    <s v="Logitech G105 Gaming Keyboard"/>
    <x v="5292"/>
    <n v="3"/>
    <n v="0.2"/>
    <n v="-3.5622000000000043"/>
  </r>
  <r>
    <x v="1"/>
    <s v="JP-15520"/>
    <s v="Jeremy Pistek"/>
    <x v="1"/>
    <s v="United States"/>
    <x v="66"/>
    <x v="14"/>
    <n v="53711"/>
    <x v="0"/>
    <s v="TEC-AC-10003023"/>
    <x v="2"/>
    <x v="13"/>
    <s v="Logitech G105 Gaming Keyboard"/>
    <x v="5293"/>
    <n v="3"/>
    <n v="0"/>
    <n v="32.059799999999996"/>
  </r>
  <r>
    <x v="0"/>
    <s v="RD-19900"/>
    <s v="Ruben Dartt"/>
    <x v="1"/>
    <s v="United States"/>
    <x v="18"/>
    <x v="13"/>
    <n v="19120"/>
    <x v="3"/>
    <s v="TEC-AC-10003023"/>
    <x v="2"/>
    <x v="13"/>
    <s v="Logitech G105 Gaming Keyboard"/>
    <x v="5294"/>
    <n v="1"/>
    <n v="0.2"/>
    <n v="-1.187400000000002"/>
  </r>
  <r>
    <x v="3"/>
    <s v="EH-13945"/>
    <s v="Eric Hoffmann"/>
    <x v="1"/>
    <s v="United States"/>
    <x v="5"/>
    <x v="1"/>
    <n v="90049"/>
    <x v="1"/>
    <s v="TEC-AC-10003027"/>
    <x v="2"/>
    <x v="13"/>
    <s v="Imation 8GB Mini TravelDrive USB 2.0 Flash Drive"/>
    <x v="5295"/>
    <n v="3"/>
    <n v="0"/>
    <n v="11.774100000000004"/>
  </r>
  <r>
    <x v="1"/>
    <s v="GW-14605"/>
    <s v="Giulietta Weimer"/>
    <x v="1"/>
    <s v="United States"/>
    <x v="11"/>
    <x v="8"/>
    <n v="98115"/>
    <x v="1"/>
    <s v="TEC-AC-10003027"/>
    <x v="2"/>
    <x v="13"/>
    <s v="Imation 8GB Mini TravelDrive USB 2.0 Flash Drive"/>
    <x v="5295"/>
    <n v="3"/>
    <n v="0"/>
    <n v="11.774100000000004"/>
  </r>
  <r>
    <x v="0"/>
    <s v="TP-21565"/>
    <s v="Tracy Poddar"/>
    <x v="0"/>
    <s v="United States"/>
    <x v="49"/>
    <x v="7"/>
    <n v="80013"/>
    <x v="1"/>
    <s v="TEC-AC-10003027"/>
    <x v="2"/>
    <x v="13"/>
    <s v="Imation 8GB Mini TravelDrive USB 2.0 Flash Drive"/>
    <x v="5296"/>
    <n v="7"/>
    <n v="0.2"/>
    <n v="-14.793099999999995"/>
  </r>
  <r>
    <x v="2"/>
    <s v="RH-19495"/>
    <s v="Rick Hansen"/>
    <x v="1"/>
    <s v="United States"/>
    <x v="6"/>
    <x v="3"/>
    <n v="10024"/>
    <x v="3"/>
    <s v="TEC-AC-10003033"/>
    <x v="2"/>
    <x v="13"/>
    <s v="Plantronics CS510 - Over-the-Head monaural Wireless Headset System"/>
    <x v="5297"/>
    <n v="7"/>
    <n v="0"/>
    <n v="762.18449999999984"/>
  </r>
  <r>
    <x v="1"/>
    <s v="SP-20860"/>
    <s v="Sung Pak"/>
    <x v="0"/>
    <s v="United States"/>
    <x v="5"/>
    <x v="1"/>
    <n v="90036"/>
    <x v="1"/>
    <s v="TEC-AC-10003033"/>
    <x v="2"/>
    <x v="13"/>
    <s v="Plantronics CS510 - Over-the-Head monaural Wireless Headset System"/>
    <x v="5298"/>
    <n v="2"/>
    <n v="0"/>
    <n v="217.76699999999994"/>
  </r>
  <r>
    <x v="1"/>
    <s v="AH-10690"/>
    <s v="Anna Häberlin"/>
    <x v="0"/>
    <s v="United States"/>
    <x v="33"/>
    <x v="17"/>
    <n v="22153"/>
    <x v="2"/>
    <s v="TEC-AC-10003033"/>
    <x v="2"/>
    <x v="13"/>
    <s v="Plantronics CS510 - Over-the-Head monaural Wireless Headset System"/>
    <x v="5299"/>
    <n v="6"/>
    <n v="0"/>
    <n v="653.30099999999982"/>
  </r>
  <r>
    <x v="1"/>
    <s v="BG-11035"/>
    <s v="Barry Gonzalez"/>
    <x v="1"/>
    <s v="United States"/>
    <x v="12"/>
    <x v="2"/>
    <n v="71203"/>
    <x v="2"/>
    <s v="TEC-AC-10003033"/>
    <x v="2"/>
    <x v="13"/>
    <s v="Plantronics CS510 - Over-the-Head monaural Wireless Headset System"/>
    <x v="5298"/>
    <n v="2"/>
    <n v="0"/>
    <n v="217.76699999999994"/>
  </r>
  <r>
    <x v="1"/>
    <s v="SS-20875"/>
    <s v="Sung Shariari"/>
    <x v="1"/>
    <s v="United States"/>
    <x v="230"/>
    <x v="22"/>
    <n v="43302"/>
    <x v="3"/>
    <s v="TEC-AC-10003033"/>
    <x v="2"/>
    <x v="13"/>
    <s v="Plantronics CS510 - Over-the-Head monaural Wireless Headset System"/>
    <x v="5300"/>
    <n v="1"/>
    <n v="0.2"/>
    <n v="42.893499999999975"/>
  </r>
  <r>
    <x v="1"/>
    <s v="PF-19120"/>
    <s v="Peter Fuller"/>
    <x v="1"/>
    <s v="United States"/>
    <x v="6"/>
    <x v="3"/>
    <n v="10035"/>
    <x v="3"/>
    <s v="TEC-AC-10003033"/>
    <x v="2"/>
    <x v="13"/>
    <s v="Plantronics CS510 - Over-the-Head monaural Wireless Headset System"/>
    <x v="5298"/>
    <n v="2"/>
    <n v="0"/>
    <n v="217.76699999999994"/>
  </r>
  <r>
    <x v="0"/>
    <s v="RL-19615"/>
    <s v="Rob Lucas"/>
    <x v="1"/>
    <s v="United States"/>
    <x v="18"/>
    <x v="13"/>
    <n v="19120"/>
    <x v="3"/>
    <s v="TEC-AC-10003033"/>
    <x v="2"/>
    <x v="13"/>
    <s v="Plantronics CS510 - Over-the-Head monaural Wireless Headset System"/>
    <x v="5301"/>
    <n v="2"/>
    <n v="0.2"/>
    <n v="85.786999999999949"/>
  </r>
  <r>
    <x v="1"/>
    <s v="ES-14080"/>
    <s v="Erin Smith"/>
    <x v="0"/>
    <s v="United States"/>
    <x v="18"/>
    <x v="13"/>
    <n v="19134"/>
    <x v="3"/>
    <s v="TEC-AC-10003033"/>
    <x v="2"/>
    <x v="13"/>
    <s v="Plantronics CS510 - Over-the-Head monaural Wireless Headset System"/>
    <x v="5302"/>
    <n v="5"/>
    <n v="0.2"/>
    <n v="214.4674999999998"/>
  </r>
  <r>
    <x v="1"/>
    <s v="MG-17650"/>
    <s v="Matthew Grinstein"/>
    <x v="2"/>
    <s v="United States"/>
    <x v="19"/>
    <x v="12"/>
    <n v="75081"/>
    <x v="0"/>
    <s v="TEC-AC-10003033"/>
    <x v="2"/>
    <x v="13"/>
    <s v="Plantronics CS510 - Over-the-Head monaural Wireless Headset System"/>
    <x v="5303"/>
    <n v="3"/>
    <n v="0.2"/>
    <n v="128.68049999999994"/>
  </r>
  <r>
    <x v="1"/>
    <s v="BE-11410"/>
    <s v="Bobby Elias"/>
    <x v="1"/>
    <s v="United States"/>
    <x v="482"/>
    <x v="14"/>
    <n v="54915"/>
    <x v="0"/>
    <s v="TEC-AC-10003033"/>
    <x v="2"/>
    <x v="13"/>
    <s v="Plantronics CS510 - Over-the-Head monaural Wireless Headset System"/>
    <x v="5304"/>
    <n v="5"/>
    <n v="0"/>
    <n v="544.41749999999979"/>
  </r>
  <r>
    <x v="0"/>
    <s v="AW-10840"/>
    <s v="Anthony Witt"/>
    <x v="1"/>
    <s v="United States"/>
    <x v="360"/>
    <x v="12"/>
    <n v="75002"/>
    <x v="0"/>
    <s v="TEC-AC-10003038"/>
    <x v="2"/>
    <x v="13"/>
    <s v="Kingston Digital DataTraveler 16GB USB 2.0"/>
    <x v="3786"/>
    <n v="3"/>
    <n v="0.2"/>
    <n v="-0.26850000000000307"/>
  </r>
  <r>
    <x v="1"/>
    <s v="DB-13120"/>
    <s v="David Bremer"/>
    <x v="0"/>
    <s v="United States"/>
    <x v="2"/>
    <x v="1"/>
    <n v="94122"/>
    <x v="1"/>
    <s v="TEC-AC-10003038"/>
    <x v="2"/>
    <x v="13"/>
    <s v="Kingston Digital DataTraveler 16GB USB 2.0"/>
    <x v="3788"/>
    <n v="2"/>
    <n v="0"/>
    <n v="3.400999999999998"/>
  </r>
  <r>
    <x v="1"/>
    <s v="AP-10915"/>
    <s v="Arthur Prichep"/>
    <x v="1"/>
    <s v="United States"/>
    <x v="11"/>
    <x v="8"/>
    <n v="98105"/>
    <x v="1"/>
    <s v="TEC-AC-10003038"/>
    <x v="2"/>
    <x v="13"/>
    <s v="Kingston Digital DataTraveler 16GB USB 2.0"/>
    <x v="4159"/>
    <n v="5"/>
    <n v="0"/>
    <n v="8.5024999999999942"/>
  </r>
  <r>
    <x v="3"/>
    <s v="DB-13405"/>
    <s v="Denny Blanton"/>
    <x v="1"/>
    <s v="United States"/>
    <x v="6"/>
    <x v="3"/>
    <n v="10011"/>
    <x v="3"/>
    <s v="TEC-AC-10003038"/>
    <x v="2"/>
    <x v="13"/>
    <s v="Kingston Digital DataTraveler 16GB USB 2.0"/>
    <x v="4160"/>
    <n v="8"/>
    <n v="0"/>
    <n v="13.603999999999992"/>
  </r>
  <r>
    <x v="1"/>
    <s v="MO-17950"/>
    <s v="Michael Oakman"/>
    <x v="1"/>
    <s v="United States"/>
    <x v="19"/>
    <x v="12"/>
    <n v="75220"/>
    <x v="0"/>
    <s v="TEC-AC-10003038"/>
    <x v="2"/>
    <x v="13"/>
    <s v="Kingston Digital DataTraveler 16GB USB 2.0"/>
    <x v="5305"/>
    <n v="7"/>
    <n v="0.2"/>
    <n v="-0.62650000000000716"/>
  </r>
  <r>
    <x v="1"/>
    <s v="BD-11605"/>
    <s v="Brian Dahlen"/>
    <x v="1"/>
    <s v="United States"/>
    <x v="12"/>
    <x v="2"/>
    <n v="71203"/>
    <x v="2"/>
    <s v="TEC-AC-10003038"/>
    <x v="2"/>
    <x v="13"/>
    <s v="Kingston Digital DataTraveler 16GB USB 2.0"/>
    <x v="5306"/>
    <n v="6"/>
    <n v="0"/>
    <n v="10.202999999999994"/>
  </r>
  <r>
    <x v="0"/>
    <s v="ES-14080"/>
    <s v="Erin Smith"/>
    <x v="0"/>
    <s v="United States"/>
    <x v="199"/>
    <x v="20"/>
    <n v="85281"/>
    <x v="1"/>
    <s v="TEC-AC-10003038"/>
    <x v="2"/>
    <x v="13"/>
    <s v="Kingston Digital DataTraveler 16GB USB 2.0"/>
    <x v="2929"/>
    <n v="1"/>
    <n v="0.2"/>
    <n v="-8.9500000000001023E-2"/>
  </r>
  <r>
    <x v="1"/>
    <s v="KL-16555"/>
    <s v="Kelly Lampkin"/>
    <x v="0"/>
    <s v="United States"/>
    <x v="47"/>
    <x v="11"/>
    <n v="72701"/>
    <x v="2"/>
    <s v="TEC-AC-10003038"/>
    <x v="2"/>
    <x v="13"/>
    <s v="Kingston Digital DataTraveler 16GB USB 2.0"/>
    <x v="4159"/>
    <n v="5"/>
    <n v="0"/>
    <n v="8.5024999999999942"/>
  </r>
  <r>
    <x v="0"/>
    <s v="CK-12595"/>
    <s v="Clytie Kelty"/>
    <x v="1"/>
    <s v="United States"/>
    <x v="287"/>
    <x v="11"/>
    <n v="72209"/>
    <x v="2"/>
    <s v="TEC-AC-10003038"/>
    <x v="2"/>
    <x v="13"/>
    <s v="Kingston Digital DataTraveler 16GB USB 2.0"/>
    <x v="5307"/>
    <n v="3"/>
    <n v="0"/>
    <n v="5.101499999999997"/>
  </r>
  <r>
    <x v="1"/>
    <s v="SS-20140"/>
    <s v="Saphhira Shifley"/>
    <x v="0"/>
    <s v="United States"/>
    <x v="5"/>
    <x v="1"/>
    <n v="90036"/>
    <x v="1"/>
    <s v="TEC-AC-10003038"/>
    <x v="2"/>
    <x v="13"/>
    <s v="Kingston Digital DataTraveler 16GB USB 2.0"/>
    <x v="4159"/>
    <n v="5"/>
    <n v="0"/>
    <n v="8.5024999999999942"/>
  </r>
  <r>
    <x v="1"/>
    <s v="KA-16525"/>
    <s v="Kelly Andreada"/>
    <x v="1"/>
    <s v="United States"/>
    <x v="11"/>
    <x v="8"/>
    <n v="98103"/>
    <x v="1"/>
    <s v="TEC-AC-10003038"/>
    <x v="2"/>
    <x v="13"/>
    <s v="Kingston Digital DataTraveler 16GB USB 2.0"/>
    <x v="3788"/>
    <n v="2"/>
    <n v="0"/>
    <n v="3.400999999999998"/>
  </r>
  <r>
    <x v="0"/>
    <s v="RH-19510"/>
    <s v="Rick Huthwaite"/>
    <x v="2"/>
    <s v="United States"/>
    <x v="5"/>
    <x v="1"/>
    <n v="90045"/>
    <x v="1"/>
    <s v="TEC-AC-10003038"/>
    <x v="2"/>
    <x v="13"/>
    <s v="Kingston Digital DataTraveler 16GB USB 2.0"/>
    <x v="5307"/>
    <n v="3"/>
    <n v="0"/>
    <n v="5.101499999999997"/>
  </r>
  <r>
    <x v="3"/>
    <s v="AH-10120"/>
    <s v="Adrian Hane"/>
    <x v="2"/>
    <s v="United States"/>
    <x v="49"/>
    <x v="0"/>
    <n v="60505"/>
    <x v="0"/>
    <s v="TEC-AC-10003038"/>
    <x v="2"/>
    <x v="13"/>
    <s v="Kingston Digital DataTraveler 16GB USB 2.0"/>
    <x v="5305"/>
    <n v="7"/>
    <n v="0.2"/>
    <n v="-0.62650000000000716"/>
  </r>
  <r>
    <x v="1"/>
    <s v="JC-15385"/>
    <s v="Jenna Caffey"/>
    <x v="1"/>
    <s v="United States"/>
    <x v="318"/>
    <x v="8"/>
    <n v="98031"/>
    <x v="1"/>
    <s v="TEC-AC-10003063"/>
    <x v="2"/>
    <x v="13"/>
    <s v="Micro Innovations USB RF Wireless Keyboard with Mouse"/>
    <x v="5143"/>
    <n v="2"/>
    <n v="0"/>
    <n v="10.5"/>
  </r>
  <r>
    <x v="2"/>
    <s v="CA-12265"/>
    <s v="Christina Anderson"/>
    <x v="1"/>
    <s v="United States"/>
    <x v="33"/>
    <x v="17"/>
    <n v="22153"/>
    <x v="2"/>
    <s v="TEC-AC-10003063"/>
    <x v="2"/>
    <x v="13"/>
    <s v="Micro Innovations USB RF Wireless Keyboard with Mouse"/>
    <x v="5308"/>
    <n v="4"/>
    <n v="0"/>
    <n v="21"/>
  </r>
  <r>
    <x v="1"/>
    <s v="SN-20710"/>
    <s v="Steve Nguyen"/>
    <x v="2"/>
    <s v="United States"/>
    <x v="336"/>
    <x v="8"/>
    <n v="98042"/>
    <x v="1"/>
    <s v="TEC-AC-10003063"/>
    <x v="2"/>
    <x v="13"/>
    <s v="Micro Innovations USB RF Wireless Keyboard with Mouse"/>
    <x v="5308"/>
    <n v="4"/>
    <n v="0"/>
    <n v="21"/>
  </r>
  <r>
    <x v="3"/>
    <s v="VW-21775"/>
    <s v="Victoria Wilson"/>
    <x v="0"/>
    <s v="United States"/>
    <x v="5"/>
    <x v="1"/>
    <n v="90032"/>
    <x v="1"/>
    <s v="TEC-AC-10003063"/>
    <x v="2"/>
    <x v="13"/>
    <s v="Micro Innovations USB RF Wireless Keyboard with Mouse"/>
    <x v="5308"/>
    <n v="4"/>
    <n v="0"/>
    <n v="21"/>
  </r>
  <r>
    <x v="3"/>
    <s v="MW-18220"/>
    <s v="Mitch Webber"/>
    <x v="1"/>
    <s v="United States"/>
    <x v="127"/>
    <x v="22"/>
    <n v="43130"/>
    <x v="3"/>
    <s v="TEC-AC-10003063"/>
    <x v="2"/>
    <x v="13"/>
    <s v="Micro Innovations USB RF Wireless Keyboard with Mouse"/>
    <x v="5309"/>
    <n v="2"/>
    <n v="0.2"/>
    <n v="0.5"/>
  </r>
  <r>
    <x v="3"/>
    <s v="AJ-10945"/>
    <s v="Ashley Jarboe"/>
    <x v="1"/>
    <s v="United States"/>
    <x v="5"/>
    <x v="1"/>
    <n v="90045"/>
    <x v="1"/>
    <s v="TEC-AC-10003063"/>
    <x v="2"/>
    <x v="13"/>
    <s v="Micro Innovations USB RF Wireless Keyboard with Mouse"/>
    <x v="5143"/>
    <n v="2"/>
    <n v="0"/>
    <n v="10.5"/>
  </r>
  <r>
    <x v="1"/>
    <s v="EM-13825"/>
    <s v="Elizabeth Moffitt"/>
    <x v="0"/>
    <s v="United States"/>
    <x v="207"/>
    <x v="31"/>
    <n v="57103"/>
    <x v="0"/>
    <s v="TEC-AC-10003095"/>
    <x v="2"/>
    <x v="13"/>
    <s v="Logitech G35 7.1-Channel Surround Sound Headset"/>
    <x v="246"/>
    <n v="3"/>
    <n v="0"/>
    <n v="132.58980000000003"/>
  </r>
  <r>
    <x v="1"/>
    <s v="SE-20110"/>
    <s v="Sanjit Engle"/>
    <x v="1"/>
    <s v="United States"/>
    <x v="11"/>
    <x v="8"/>
    <n v="98103"/>
    <x v="1"/>
    <s v="TEC-AC-10003095"/>
    <x v="2"/>
    <x v="13"/>
    <s v="Logitech G35 7.1-Channel Surround Sound Headset"/>
    <x v="246"/>
    <n v="3"/>
    <n v="0"/>
    <n v="132.58980000000003"/>
  </r>
  <r>
    <x v="1"/>
    <s v="RF-19735"/>
    <s v="Roland Fjeld"/>
    <x v="1"/>
    <s v="United States"/>
    <x v="1"/>
    <x v="1"/>
    <n v="92105"/>
    <x v="1"/>
    <s v="TEC-AC-10003095"/>
    <x v="2"/>
    <x v="13"/>
    <s v="Logitech G35 7.1-Channel Surround Sound Headset"/>
    <x v="5310"/>
    <n v="4"/>
    <n v="0"/>
    <n v="176.78640000000001"/>
  </r>
  <r>
    <x v="0"/>
    <s v="TC-21535"/>
    <s v="Tracy Collins"/>
    <x v="2"/>
    <s v="United States"/>
    <x v="2"/>
    <x v="1"/>
    <n v="94110"/>
    <x v="1"/>
    <s v="TEC-AC-10003095"/>
    <x v="2"/>
    <x v="13"/>
    <s v="Logitech G35 7.1-Channel Surround Sound Headset"/>
    <x v="246"/>
    <n v="3"/>
    <n v="0"/>
    <n v="132.58980000000003"/>
  </r>
  <r>
    <x v="3"/>
    <s v="MA-17560"/>
    <s v="Matt Abelman"/>
    <x v="2"/>
    <s v="United States"/>
    <x v="51"/>
    <x v="26"/>
    <n v="2149"/>
    <x v="3"/>
    <s v="TEC-AC-10003095"/>
    <x v="2"/>
    <x v="13"/>
    <s v="Logitech G35 7.1-Channel Surround Sound Headset"/>
    <x v="5311"/>
    <n v="2"/>
    <n v="0"/>
    <n v="88.393200000000007"/>
  </r>
  <r>
    <x v="0"/>
    <s v="MM-18280"/>
    <s v="Muhammed MacIntyre"/>
    <x v="0"/>
    <s v="United States"/>
    <x v="472"/>
    <x v="12"/>
    <n v="76117"/>
    <x v="0"/>
    <s v="TEC-AC-10003095"/>
    <x v="2"/>
    <x v="13"/>
    <s v="Logitech G35 7.1-Channel Surround Sound Headset"/>
    <x v="245"/>
    <n v="2"/>
    <n v="0.2"/>
    <n v="36.397199999999998"/>
  </r>
  <r>
    <x v="1"/>
    <s v="HA-14920"/>
    <s v="Helen Andreada"/>
    <x v="1"/>
    <s v="United States"/>
    <x v="18"/>
    <x v="13"/>
    <n v="19120"/>
    <x v="3"/>
    <s v="TEC-AC-10003116"/>
    <x v="2"/>
    <x v="13"/>
    <s v="Memorex Froggy Flash Drive 8 GB"/>
    <x v="5312"/>
    <n v="1"/>
    <n v="0.2"/>
    <n v="3.3724999999999992"/>
  </r>
  <r>
    <x v="0"/>
    <s v="DK-12835"/>
    <s v="Damala Kotsonis"/>
    <x v="0"/>
    <s v="United States"/>
    <x v="33"/>
    <x v="23"/>
    <n v="97477"/>
    <x v="1"/>
    <s v="TEC-AC-10003116"/>
    <x v="2"/>
    <x v="13"/>
    <s v="Memorex Froggy Flash Drive 8 GB"/>
    <x v="5313"/>
    <n v="2"/>
    <n v="0.2"/>
    <n v="6.7449999999999983"/>
  </r>
  <r>
    <x v="0"/>
    <s v="KW-16570"/>
    <s v="Kelly Williams"/>
    <x v="1"/>
    <s v="United States"/>
    <x v="12"/>
    <x v="2"/>
    <n v="71203"/>
    <x v="2"/>
    <s v="TEC-AC-10003116"/>
    <x v="2"/>
    <x v="13"/>
    <s v="Memorex Froggy Flash Drive 8 GB"/>
    <x v="5314"/>
    <n v="6"/>
    <n v="0"/>
    <n v="41.534999999999997"/>
  </r>
  <r>
    <x v="0"/>
    <s v="BD-11635"/>
    <s v="Brian Derr"/>
    <x v="1"/>
    <s v="United States"/>
    <x v="140"/>
    <x v="21"/>
    <n v="42104"/>
    <x v="2"/>
    <s v="TEC-AC-10003116"/>
    <x v="2"/>
    <x v="13"/>
    <s v="Memorex Froggy Flash Drive 8 GB"/>
    <x v="5315"/>
    <n v="4"/>
    <n v="0"/>
    <n v="27.689999999999998"/>
  </r>
  <r>
    <x v="3"/>
    <s v="RB-19435"/>
    <s v="Richard Bierner"/>
    <x v="1"/>
    <s v="United States"/>
    <x v="1"/>
    <x v="1"/>
    <n v="92105"/>
    <x v="1"/>
    <s v="TEC-AC-10003116"/>
    <x v="2"/>
    <x v="13"/>
    <s v="Memorex Froggy Flash Drive 8 GB"/>
    <x v="5316"/>
    <n v="3"/>
    <n v="0"/>
    <n v="20.767499999999998"/>
  </r>
  <r>
    <x v="3"/>
    <s v="AR-10345"/>
    <s v="Alex Russell"/>
    <x v="0"/>
    <s v="United States"/>
    <x v="17"/>
    <x v="12"/>
    <n v="77070"/>
    <x v="0"/>
    <s v="TEC-AC-10003116"/>
    <x v="2"/>
    <x v="13"/>
    <s v="Memorex Froggy Flash Drive 8 GB"/>
    <x v="5317"/>
    <n v="6"/>
    <n v="0.2"/>
    <n v="20.234999999999996"/>
  </r>
  <r>
    <x v="1"/>
    <s v="EM-14200"/>
    <s v="Evan Minnotte"/>
    <x v="2"/>
    <s v="United States"/>
    <x v="296"/>
    <x v="17"/>
    <n v="23464"/>
    <x v="2"/>
    <s v="TEC-AC-10003116"/>
    <x v="2"/>
    <x v="13"/>
    <s v="Memorex Froggy Flash Drive 8 GB"/>
    <x v="5316"/>
    <n v="3"/>
    <n v="0"/>
    <n v="20.767499999999998"/>
  </r>
  <r>
    <x v="3"/>
    <s v="SH-19975"/>
    <s v="Sally Hughsby"/>
    <x v="0"/>
    <s v="United States"/>
    <x v="99"/>
    <x v="14"/>
    <n v="53209"/>
    <x v="0"/>
    <s v="TEC-AC-10003116"/>
    <x v="2"/>
    <x v="13"/>
    <s v="Memorex Froggy Flash Drive 8 GB"/>
    <x v="5318"/>
    <n v="7"/>
    <n v="0"/>
    <n v="48.457499999999996"/>
  </r>
  <r>
    <x v="3"/>
    <s v="AB-10255"/>
    <s v="Alejandro Ballentine"/>
    <x v="2"/>
    <s v="United States"/>
    <x v="31"/>
    <x v="12"/>
    <n v="75023"/>
    <x v="0"/>
    <s v="TEC-AC-10003133"/>
    <x v="2"/>
    <x v="13"/>
    <s v="Memorex Mini Travel Drive 4 GB USB 2.0 Flash Drive"/>
    <x v="5319"/>
    <n v="2"/>
    <n v="0.2"/>
    <n v="3.5742000000000012"/>
  </r>
  <r>
    <x v="3"/>
    <s v="CS-12250"/>
    <s v="Chris Selesnick"/>
    <x v="0"/>
    <s v="United States"/>
    <x v="242"/>
    <x v="2"/>
    <n v="71111"/>
    <x v="2"/>
    <s v="TEC-AC-10003174"/>
    <x v="2"/>
    <x v="13"/>
    <s v="Plantronics S12 Corded Telephone Headset System"/>
    <x v="5320"/>
    <n v="6"/>
    <n v="0"/>
    <n v="258.69600000000003"/>
  </r>
  <r>
    <x v="3"/>
    <s v="CA-12055"/>
    <s v="Cathy Armstrong"/>
    <x v="2"/>
    <s v="United States"/>
    <x v="17"/>
    <x v="12"/>
    <n v="77070"/>
    <x v="0"/>
    <s v="TEC-AC-10003174"/>
    <x v="2"/>
    <x v="13"/>
    <s v="Plantronics S12 Corded Telephone Headset System"/>
    <x v="5321"/>
    <n v="3"/>
    <n v="0.2"/>
    <n v="64.674000000000007"/>
  </r>
  <r>
    <x v="1"/>
    <s v="SP-20620"/>
    <s v="Stefania Perrino"/>
    <x v="0"/>
    <s v="United States"/>
    <x v="18"/>
    <x v="13"/>
    <n v="19134"/>
    <x v="3"/>
    <s v="TEC-AC-10003174"/>
    <x v="2"/>
    <x v="13"/>
    <s v="Plantronics S12 Corded Telephone Headset System"/>
    <x v="5321"/>
    <n v="3"/>
    <n v="0.2"/>
    <n v="64.674000000000007"/>
  </r>
  <r>
    <x v="1"/>
    <s v="GA-14515"/>
    <s v="George Ashbrook"/>
    <x v="1"/>
    <s v="United States"/>
    <x v="2"/>
    <x v="1"/>
    <n v="94122"/>
    <x v="1"/>
    <s v="TEC-AC-10003174"/>
    <x v="2"/>
    <x v="13"/>
    <s v="Plantronics S12 Corded Telephone Headset System"/>
    <x v="5322"/>
    <n v="3"/>
    <n v="0"/>
    <n v="129.34800000000001"/>
  </r>
  <r>
    <x v="0"/>
    <s v="CK-12595"/>
    <s v="Clytie Kelty"/>
    <x v="1"/>
    <s v="United States"/>
    <x v="287"/>
    <x v="11"/>
    <n v="72209"/>
    <x v="2"/>
    <s v="TEC-AC-10003174"/>
    <x v="2"/>
    <x v="13"/>
    <s v="Plantronics S12 Corded Telephone Headset System"/>
    <x v="5322"/>
    <n v="3"/>
    <n v="0"/>
    <n v="129.34800000000001"/>
  </r>
  <r>
    <x v="1"/>
    <s v="CK-12595"/>
    <s v="Clytie Kelty"/>
    <x v="1"/>
    <s v="United States"/>
    <x v="217"/>
    <x v="9"/>
    <n v="28205"/>
    <x v="2"/>
    <s v="TEC-AC-10003174"/>
    <x v="2"/>
    <x v="13"/>
    <s v="Plantronics S12 Corded Telephone Headset System"/>
    <x v="5323"/>
    <n v="5"/>
    <n v="0.2"/>
    <n v="107.78999999999996"/>
  </r>
  <r>
    <x v="3"/>
    <s v="JS-15880"/>
    <s v="John Stevenson"/>
    <x v="1"/>
    <s v="United States"/>
    <x v="11"/>
    <x v="8"/>
    <n v="98103"/>
    <x v="1"/>
    <s v="TEC-AC-10003198"/>
    <x v="2"/>
    <x v="13"/>
    <s v="Enermax Acrylux Wireless Keyboard"/>
    <x v="5324"/>
    <n v="1"/>
    <n v="0"/>
    <n v="36.851999999999997"/>
  </r>
  <r>
    <x v="3"/>
    <s v="JR-16210"/>
    <s v="Justin Ritter"/>
    <x v="0"/>
    <s v="United States"/>
    <x v="13"/>
    <x v="10"/>
    <n v="32216"/>
    <x v="2"/>
    <s v="TEC-AC-10003198"/>
    <x v="2"/>
    <x v="13"/>
    <s v="Enermax Acrylux Wireless Keyboard"/>
    <x v="5325"/>
    <n v="9"/>
    <n v="0.2"/>
    <n v="152.38799999999992"/>
  </r>
  <r>
    <x v="3"/>
    <s v="AH-10465"/>
    <s v="Amy Hunt"/>
    <x v="1"/>
    <s v="United States"/>
    <x v="19"/>
    <x v="12"/>
    <n v="75217"/>
    <x v="0"/>
    <s v="TEC-AC-10003198"/>
    <x v="2"/>
    <x v="13"/>
    <s v="Enermax Acrylux Wireless Keyboard"/>
    <x v="5326"/>
    <n v="5"/>
    <n v="0.2"/>
    <n v="84.659999999999982"/>
  </r>
  <r>
    <x v="1"/>
    <s v="JM-15535"/>
    <s v="Jessica Myrick"/>
    <x v="1"/>
    <s v="United States"/>
    <x v="6"/>
    <x v="3"/>
    <n v="10035"/>
    <x v="3"/>
    <s v="TEC-AC-10003198"/>
    <x v="2"/>
    <x v="13"/>
    <s v="Enermax Acrylux Wireless Keyboard"/>
    <x v="5324"/>
    <n v="1"/>
    <n v="0"/>
    <n v="36.851999999999997"/>
  </r>
  <r>
    <x v="3"/>
    <s v="SZ-20035"/>
    <s v="Sam Zeldin"/>
    <x v="2"/>
    <s v="United States"/>
    <x v="279"/>
    <x v="0"/>
    <n v="60174"/>
    <x v="0"/>
    <s v="TEC-AC-10003198"/>
    <x v="2"/>
    <x v="13"/>
    <s v="Enermax Acrylux Wireless Keyboard"/>
    <x v="5327"/>
    <n v="8"/>
    <n v="0.2"/>
    <n v="135.45599999999996"/>
  </r>
  <r>
    <x v="1"/>
    <s v="TC-20980"/>
    <s v="Tamara Chand"/>
    <x v="0"/>
    <s v="United States"/>
    <x v="121"/>
    <x v="36"/>
    <n v="35601"/>
    <x v="2"/>
    <s v="TEC-AC-10003198"/>
    <x v="2"/>
    <x v="13"/>
    <s v="Enermax Acrylux Wireless Keyboard"/>
    <x v="5328"/>
    <n v="5"/>
    <n v="0"/>
    <n v="184.26"/>
  </r>
  <r>
    <x v="1"/>
    <s v="RD-19720"/>
    <s v="Roger Demir"/>
    <x v="1"/>
    <s v="United States"/>
    <x v="356"/>
    <x v="10"/>
    <n v="32114"/>
    <x v="2"/>
    <s v="TEC-AC-10003237"/>
    <x v="2"/>
    <x v="13"/>
    <s v="Memorex Micro Travel Drive 4 GB"/>
    <x v="5329"/>
    <n v="6"/>
    <n v="0.2"/>
    <n v="14.628000000000005"/>
  </r>
  <r>
    <x v="1"/>
    <s v="NZ-18565"/>
    <s v="Nick Zandusky"/>
    <x v="2"/>
    <s v="United States"/>
    <x v="33"/>
    <x v="19"/>
    <n v="65807"/>
    <x v="0"/>
    <s v="TEC-AC-10003237"/>
    <x v="2"/>
    <x v="13"/>
    <s v="Memorex Micro Travel Drive 4 GB"/>
    <x v="5330"/>
    <n v="2"/>
    <n v="0"/>
    <n v="9.1160000000000014"/>
  </r>
  <r>
    <x v="1"/>
    <s v="PO-18865"/>
    <s v="Patrick O'Donnell"/>
    <x v="1"/>
    <s v="United States"/>
    <x v="402"/>
    <x v="16"/>
    <n v="7017"/>
    <x v="3"/>
    <s v="TEC-AC-10003237"/>
    <x v="2"/>
    <x v="13"/>
    <s v="Memorex Micro Travel Drive 4 GB"/>
    <x v="5331"/>
    <n v="3"/>
    <n v="0"/>
    <n v="13.674000000000003"/>
  </r>
  <r>
    <x v="0"/>
    <s v="SC-20095"/>
    <s v="Sanjit Chand"/>
    <x v="1"/>
    <s v="United States"/>
    <x v="5"/>
    <x v="1"/>
    <n v="90004"/>
    <x v="1"/>
    <s v="TEC-AC-10003280"/>
    <x v="2"/>
    <x v="13"/>
    <s v="Belkin F8E887 USB Wired Ergonomic Keyboard"/>
    <x v="5076"/>
    <n v="1"/>
    <n v="0"/>
    <n v="6.2978999999999985"/>
  </r>
  <r>
    <x v="1"/>
    <s v="BB-11545"/>
    <s v="Brenda Bowman"/>
    <x v="0"/>
    <s v="United States"/>
    <x v="0"/>
    <x v="0"/>
    <n v="60623"/>
    <x v="0"/>
    <s v="TEC-AC-10003280"/>
    <x v="2"/>
    <x v="13"/>
    <s v="Belkin F8E887 USB Wired Ergonomic Keyboard"/>
    <x v="5094"/>
    <n v="4"/>
    <n v="0.2"/>
    <n v="1.1995999999999931"/>
  </r>
  <r>
    <x v="1"/>
    <s v="AP-10915"/>
    <s v="Arthur Prichep"/>
    <x v="1"/>
    <s v="United States"/>
    <x v="38"/>
    <x v="7"/>
    <n v="80525"/>
    <x v="1"/>
    <s v="TEC-AC-10003280"/>
    <x v="2"/>
    <x v="13"/>
    <s v="Belkin F8E887 USB Wired Ergonomic Keyboard"/>
    <x v="5003"/>
    <n v="2"/>
    <n v="0.2"/>
    <n v="0.59979999999999656"/>
  </r>
  <r>
    <x v="1"/>
    <s v="AR-10510"/>
    <s v="Andrew Roberts"/>
    <x v="1"/>
    <s v="United States"/>
    <x v="6"/>
    <x v="3"/>
    <n v="10024"/>
    <x v="3"/>
    <s v="TEC-AC-10003280"/>
    <x v="2"/>
    <x v="13"/>
    <s v="Belkin F8E887 USB Wired Ergonomic Keyboard"/>
    <x v="5005"/>
    <n v="3"/>
    <n v="0"/>
    <n v="18.893699999999995"/>
  </r>
  <r>
    <x v="3"/>
    <s v="SW-20245"/>
    <s v="Scot Wooten"/>
    <x v="1"/>
    <s v="United States"/>
    <x v="18"/>
    <x v="13"/>
    <n v="19140"/>
    <x v="3"/>
    <s v="TEC-AC-10003280"/>
    <x v="2"/>
    <x v="13"/>
    <s v="Belkin F8E887 USB Wired Ergonomic Keyboard"/>
    <x v="5003"/>
    <n v="2"/>
    <n v="0.2"/>
    <n v="0.59979999999999656"/>
  </r>
  <r>
    <x v="1"/>
    <s v="KB-16315"/>
    <s v="Karl Braun"/>
    <x v="1"/>
    <s v="United States"/>
    <x v="247"/>
    <x v="22"/>
    <n v="44312"/>
    <x v="3"/>
    <s v="TEC-AC-10003280"/>
    <x v="2"/>
    <x v="13"/>
    <s v="Belkin F8E887 USB Wired Ergonomic Keyboard"/>
    <x v="5075"/>
    <n v="3"/>
    <n v="0.2"/>
    <n v="0.89969999999999573"/>
  </r>
  <r>
    <x v="0"/>
    <s v="AJ-10780"/>
    <s v="Anthony Jacobs"/>
    <x v="0"/>
    <s v="United States"/>
    <x v="67"/>
    <x v="15"/>
    <n v="21215"/>
    <x v="3"/>
    <s v="TEC-AC-10003280"/>
    <x v="2"/>
    <x v="13"/>
    <s v="Belkin F8E887 USB Wired Ergonomic Keyboard"/>
    <x v="5005"/>
    <n v="3"/>
    <n v="0"/>
    <n v="18.893699999999995"/>
  </r>
  <r>
    <x v="1"/>
    <s v="SP-20650"/>
    <s v="Stephanie Phelps"/>
    <x v="0"/>
    <s v="United States"/>
    <x v="236"/>
    <x v="42"/>
    <n v="68104"/>
    <x v="0"/>
    <s v="TEC-AC-10003280"/>
    <x v="2"/>
    <x v="13"/>
    <s v="Belkin F8E887 USB Wired Ergonomic Keyboard"/>
    <x v="5005"/>
    <n v="3"/>
    <n v="0"/>
    <n v="18.893699999999995"/>
  </r>
  <r>
    <x v="3"/>
    <s v="DB-13270"/>
    <s v="Deborah Brumfield"/>
    <x v="2"/>
    <s v="United States"/>
    <x v="289"/>
    <x v="1"/>
    <n v="94513"/>
    <x v="1"/>
    <s v="TEC-AC-10003289"/>
    <x v="2"/>
    <x v="13"/>
    <s v="Anker Ultra-Slim Mini Bluetooth 3.0 Wireless Keyboard"/>
    <x v="5178"/>
    <n v="3"/>
    <n v="0"/>
    <n v="13.793099999999999"/>
  </r>
  <r>
    <x v="1"/>
    <s v="MO-17950"/>
    <s v="Michael Oakman"/>
    <x v="1"/>
    <s v="United States"/>
    <x v="19"/>
    <x v="12"/>
    <n v="75220"/>
    <x v="0"/>
    <s v="TEC-AC-10003289"/>
    <x v="2"/>
    <x v="13"/>
    <s v="Anker Ultra-Slim Mini Bluetooth 3.0 Wireless Keyboard"/>
    <x v="5179"/>
    <n v="3"/>
    <n v="0.2"/>
    <n v="1.7990999999999993"/>
  </r>
  <r>
    <x v="1"/>
    <s v="KW-16435"/>
    <s v="Katrina Willman"/>
    <x v="1"/>
    <s v="United States"/>
    <x v="129"/>
    <x v="21"/>
    <n v="41042"/>
    <x v="2"/>
    <s v="TEC-AC-10003289"/>
    <x v="2"/>
    <x v="13"/>
    <s v="Anker Ultra-Slim Mini Bluetooth 3.0 Wireless Keyboard"/>
    <x v="3705"/>
    <n v="4"/>
    <n v="0"/>
    <n v="18.390799999999999"/>
  </r>
  <r>
    <x v="3"/>
    <s v="CS-11950"/>
    <s v="Carlos Soltero"/>
    <x v="1"/>
    <s v="United States"/>
    <x v="18"/>
    <x v="13"/>
    <n v="19134"/>
    <x v="3"/>
    <s v="TEC-AC-10003289"/>
    <x v="2"/>
    <x v="13"/>
    <s v="Anker Ultra-Slim Mini Bluetooth 3.0 Wireless Keyboard"/>
    <x v="811"/>
    <n v="2"/>
    <n v="0.2"/>
    <n v="1.1993999999999998"/>
  </r>
  <r>
    <x v="1"/>
    <s v="SS-20515"/>
    <s v="Shirley Schmidt"/>
    <x v="2"/>
    <s v="United States"/>
    <x v="98"/>
    <x v="21"/>
    <n v="40214"/>
    <x v="2"/>
    <s v="TEC-AC-10003289"/>
    <x v="2"/>
    <x v="13"/>
    <s v="Anker Ultra-Slim Mini Bluetooth 3.0 Wireless Keyboard"/>
    <x v="5332"/>
    <n v="14"/>
    <n v="0"/>
    <n v="64.367799999999988"/>
  </r>
  <r>
    <x v="0"/>
    <s v="RD-19585"/>
    <s v="Rob Dowd"/>
    <x v="1"/>
    <s v="United States"/>
    <x v="432"/>
    <x v="1"/>
    <n v="92592"/>
    <x v="1"/>
    <s v="TEC-AC-10003399"/>
    <x v="2"/>
    <x v="13"/>
    <s v="Memorex Mini Travel Drive 64 GB USB 2.0 Flash Drive"/>
    <x v="5333"/>
    <n v="1"/>
    <n v="0"/>
    <n v="15.220800000000001"/>
  </r>
  <r>
    <x v="1"/>
    <s v="TZ-21580"/>
    <s v="Tracy Zic"/>
    <x v="1"/>
    <s v="United States"/>
    <x v="5"/>
    <x v="1"/>
    <n v="90045"/>
    <x v="1"/>
    <s v="TEC-AC-10003399"/>
    <x v="2"/>
    <x v="13"/>
    <s v="Memorex Mini Travel Drive 64 GB USB 2.0 Flash Drive"/>
    <x v="5333"/>
    <n v="1"/>
    <n v="0"/>
    <n v="15.220800000000001"/>
  </r>
  <r>
    <x v="1"/>
    <s v="PG-18820"/>
    <s v="Patrick Gardner"/>
    <x v="1"/>
    <s v="United States"/>
    <x v="6"/>
    <x v="3"/>
    <n v="10011"/>
    <x v="3"/>
    <s v="TEC-AC-10003399"/>
    <x v="2"/>
    <x v="13"/>
    <s v="Memorex Mini Travel Drive 64 GB USB 2.0 Flash Drive"/>
    <x v="5334"/>
    <n v="2"/>
    <n v="0"/>
    <n v="30.441600000000001"/>
  </r>
  <r>
    <x v="1"/>
    <s v="MM-18055"/>
    <s v="Michelle Moray"/>
    <x v="1"/>
    <s v="United States"/>
    <x v="451"/>
    <x v="45"/>
    <n v="59405"/>
    <x v="1"/>
    <s v="TEC-AC-10003399"/>
    <x v="2"/>
    <x v="13"/>
    <s v="Memorex Mini Travel Drive 64 GB USB 2.0 Flash Drive"/>
    <x v="5335"/>
    <n v="6"/>
    <n v="0"/>
    <n v="91.32480000000001"/>
  </r>
  <r>
    <x v="2"/>
    <s v="RP-19390"/>
    <s v="Resi Pölking"/>
    <x v="1"/>
    <s v="United States"/>
    <x v="11"/>
    <x v="8"/>
    <n v="98103"/>
    <x v="1"/>
    <s v="TEC-AC-10003399"/>
    <x v="2"/>
    <x v="13"/>
    <s v="Memorex Mini Travel Drive 64 GB USB 2.0 Flash Drive"/>
    <x v="5336"/>
    <n v="4"/>
    <n v="0"/>
    <n v="60.883200000000002"/>
  </r>
  <r>
    <x v="1"/>
    <s v="ML-17410"/>
    <s v="Maris LaWare"/>
    <x v="1"/>
    <s v="United States"/>
    <x v="5"/>
    <x v="1"/>
    <n v="90008"/>
    <x v="1"/>
    <s v="TEC-AC-10003399"/>
    <x v="2"/>
    <x v="13"/>
    <s v="Memorex Mini Travel Drive 64 GB USB 2.0 Flash Drive"/>
    <x v="5333"/>
    <n v="1"/>
    <n v="0"/>
    <n v="15.220800000000001"/>
  </r>
  <r>
    <x v="1"/>
    <s v="SS-20140"/>
    <s v="Saphhira Shifley"/>
    <x v="0"/>
    <s v="United States"/>
    <x v="288"/>
    <x v="10"/>
    <n v="33068"/>
    <x v="2"/>
    <s v="TEC-AC-10003433"/>
    <x v="2"/>
    <x v="13"/>
    <s v="Maxell 4.7GB DVD+R 5/Pack"/>
    <x v="2677"/>
    <n v="3"/>
    <n v="0.2"/>
    <n v="0.74249999999999994"/>
  </r>
  <r>
    <x v="3"/>
    <s v="KH-16330"/>
    <s v="Katharine Harms"/>
    <x v="0"/>
    <s v="United States"/>
    <x v="6"/>
    <x v="3"/>
    <n v="10035"/>
    <x v="3"/>
    <s v="TEC-AC-10003433"/>
    <x v="2"/>
    <x v="13"/>
    <s v="Maxell 4.7GB DVD+R 5/Pack"/>
    <x v="5337"/>
    <n v="3"/>
    <n v="0"/>
    <n v="1.3365"/>
  </r>
  <r>
    <x v="1"/>
    <s v="MA-17560"/>
    <s v="Matt Abelman"/>
    <x v="2"/>
    <s v="United States"/>
    <x v="485"/>
    <x v="14"/>
    <n v="53081"/>
    <x v="0"/>
    <s v="TEC-AC-10003433"/>
    <x v="2"/>
    <x v="13"/>
    <s v="Maxell 4.7GB DVD+R 5/Pack"/>
    <x v="5338"/>
    <n v="2"/>
    <n v="0"/>
    <n v="0.89100000000000001"/>
  </r>
  <r>
    <x v="1"/>
    <s v="MG-17695"/>
    <s v="Maureen Gnade"/>
    <x v="1"/>
    <s v="United States"/>
    <x v="0"/>
    <x v="0"/>
    <n v="60610"/>
    <x v="0"/>
    <s v="TEC-AC-10003433"/>
    <x v="2"/>
    <x v="13"/>
    <s v="Maxell 4.7GB DVD+R 5/Pack"/>
    <x v="2677"/>
    <n v="3"/>
    <n v="0.2"/>
    <n v="0.74249999999999994"/>
  </r>
  <r>
    <x v="1"/>
    <s v="NC-18625"/>
    <s v="Noah Childs"/>
    <x v="0"/>
    <s v="United States"/>
    <x v="32"/>
    <x v="33"/>
    <n v="47201"/>
    <x v="0"/>
    <s v="TEC-AC-10003433"/>
    <x v="2"/>
    <x v="13"/>
    <s v="Maxell 4.7GB DVD+R 5/Pack"/>
    <x v="5338"/>
    <n v="2"/>
    <n v="0"/>
    <n v="0.89100000000000001"/>
  </r>
  <r>
    <x v="1"/>
    <s v="PG-18820"/>
    <s v="Patrick Gardner"/>
    <x v="1"/>
    <s v="United States"/>
    <x v="2"/>
    <x v="1"/>
    <n v="94110"/>
    <x v="1"/>
    <s v="TEC-AC-10003441"/>
    <x v="2"/>
    <x v="13"/>
    <s v="Kingston Digital DataTraveler 32GB USB 2.0"/>
    <x v="4338"/>
    <n v="4"/>
    <n v="0"/>
    <n v="4.0679999999999978"/>
  </r>
  <r>
    <x v="1"/>
    <s v="SC-20380"/>
    <s v="Shahid Collister"/>
    <x v="1"/>
    <s v="United States"/>
    <x v="101"/>
    <x v="18"/>
    <n v="30318"/>
    <x v="2"/>
    <s v="TEC-AC-10003441"/>
    <x v="2"/>
    <x v="13"/>
    <s v="Kingston Digital DataTraveler 32GB USB 2.0"/>
    <x v="4338"/>
    <n v="4"/>
    <n v="0"/>
    <n v="4.0679999999999978"/>
  </r>
  <r>
    <x v="1"/>
    <s v="JL-15130"/>
    <s v="Jack Lebron"/>
    <x v="1"/>
    <s v="United States"/>
    <x v="127"/>
    <x v="22"/>
    <n v="43130"/>
    <x v="3"/>
    <s v="TEC-AC-10003441"/>
    <x v="2"/>
    <x v="13"/>
    <s v="Kingston Digital DataTraveler 32GB USB 2.0"/>
    <x v="4335"/>
    <n v="2"/>
    <n v="0.2"/>
    <n v="-4.7460000000000013"/>
  </r>
  <r>
    <x v="3"/>
    <s v="RF-19345"/>
    <s v="Randy Ferguson"/>
    <x v="0"/>
    <s v="United States"/>
    <x v="221"/>
    <x v="18"/>
    <n v="30062"/>
    <x v="2"/>
    <s v="TEC-AC-10003441"/>
    <x v="2"/>
    <x v="13"/>
    <s v="Kingston Digital DataTraveler 32GB USB 2.0"/>
    <x v="5339"/>
    <n v="6"/>
    <n v="0"/>
    <n v="6.1019999999999968"/>
  </r>
  <r>
    <x v="1"/>
    <s v="SC-20260"/>
    <s v="Scott Cohen"/>
    <x v="0"/>
    <s v="United States"/>
    <x v="11"/>
    <x v="8"/>
    <n v="98115"/>
    <x v="1"/>
    <s v="TEC-AC-10003441"/>
    <x v="2"/>
    <x v="13"/>
    <s v="Kingston Digital DataTraveler 32GB USB 2.0"/>
    <x v="4331"/>
    <n v="2"/>
    <n v="0"/>
    <n v="2.0339999999999989"/>
  </r>
  <r>
    <x v="2"/>
    <s v="FM-14290"/>
    <s v="Frank Merwin"/>
    <x v="2"/>
    <s v="United States"/>
    <x v="2"/>
    <x v="1"/>
    <n v="94122"/>
    <x v="1"/>
    <s v="TEC-AC-10003441"/>
    <x v="2"/>
    <x v="13"/>
    <s v="Kingston Digital DataTraveler 32GB USB 2.0"/>
    <x v="5340"/>
    <n v="1"/>
    <n v="0"/>
    <n v="1.0169999999999995"/>
  </r>
  <r>
    <x v="1"/>
    <s v="MC-18100"/>
    <s v="Mick Crebagga"/>
    <x v="1"/>
    <s v="United States"/>
    <x v="0"/>
    <x v="0"/>
    <n v="60623"/>
    <x v="0"/>
    <s v="TEC-AC-10003441"/>
    <x v="2"/>
    <x v="13"/>
    <s v="Kingston Digital DataTraveler 32GB USB 2.0"/>
    <x v="4690"/>
    <n v="3"/>
    <n v="0.2"/>
    <n v="-7.1190000000000015"/>
  </r>
  <r>
    <x v="1"/>
    <s v="MS-17710"/>
    <s v="Maurice Satty"/>
    <x v="1"/>
    <s v="United States"/>
    <x v="34"/>
    <x v="20"/>
    <n v="85204"/>
    <x v="1"/>
    <s v="TEC-AC-10003447"/>
    <x v="2"/>
    <x v="13"/>
    <s v="Micropad Numeric Keypads"/>
    <x v="811"/>
    <n v="2"/>
    <n v="0.2"/>
    <n v="1.9989999999999979"/>
  </r>
  <r>
    <x v="1"/>
    <s v="BD-11770"/>
    <s v="Bryan Davis"/>
    <x v="1"/>
    <s v="United States"/>
    <x v="6"/>
    <x v="3"/>
    <n v="10011"/>
    <x v="3"/>
    <s v="TEC-AC-10003447"/>
    <x v="2"/>
    <x v="13"/>
    <s v="Micropad Numeric Keypads"/>
    <x v="5178"/>
    <n v="3"/>
    <n v="0"/>
    <n v="14.992499999999996"/>
  </r>
  <r>
    <x v="0"/>
    <s v="SG-20470"/>
    <s v="Sheri Gordon"/>
    <x v="1"/>
    <s v="United States"/>
    <x v="2"/>
    <x v="1"/>
    <n v="94109"/>
    <x v="1"/>
    <s v="TEC-AC-10003447"/>
    <x v="2"/>
    <x v="13"/>
    <s v="Micropad Numeric Keypads"/>
    <x v="5341"/>
    <n v="7"/>
    <n v="0"/>
    <n v="34.982499999999987"/>
  </r>
  <r>
    <x v="0"/>
    <s v="CD-12790"/>
    <s v="Cynthia Delaney"/>
    <x v="2"/>
    <s v="United States"/>
    <x v="503"/>
    <x v="25"/>
    <n v="6484"/>
    <x v="3"/>
    <s v="TEC-AC-10003447"/>
    <x v="2"/>
    <x v="13"/>
    <s v="Micropad Numeric Keypads"/>
    <x v="5178"/>
    <n v="3"/>
    <n v="0"/>
    <n v="14.992499999999996"/>
  </r>
  <r>
    <x v="1"/>
    <s v="JM-15250"/>
    <s v="Janet Martin"/>
    <x v="1"/>
    <s v="United States"/>
    <x v="217"/>
    <x v="9"/>
    <n v="28205"/>
    <x v="2"/>
    <s v="TEC-AC-10003499"/>
    <x v="2"/>
    <x v="13"/>
    <s v="Memorex Mini Travel Drive 8 GB USB 2.0 Flash Drive"/>
    <x v="5342"/>
    <n v="8"/>
    <n v="0.2"/>
    <n v="17.601600000000001"/>
  </r>
  <r>
    <x v="0"/>
    <s v="LO-17170"/>
    <s v="Lori Olson"/>
    <x v="0"/>
    <s v="United States"/>
    <x v="521"/>
    <x v="1"/>
    <n v="92253"/>
    <x v="1"/>
    <s v="TEC-AC-10003499"/>
    <x v="2"/>
    <x v="13"/>
    <s v="Memorex Mini Travel Drive 8 GB USB 2.0 Flash Drive"/>
    <x v="5343"/>
    <n v="4"/>
    <n v="0"/>
    <n v="18.064800000000002"/>
  </r>
  <r>
    <x v="1"/>
    <s v="HA-14905"/>
    <s v="Helen Abelman"/>
    <x v="1"/>
    <s v="United States"/>
    <x v="33"/>
    <x v="22"/>
    <n v="45503"/>
    <x v="3"/>
    <s v="TEC-AC-10003499"/>
    <x v="2"/>
    <x v="13"/>
    <s v="Memorex Mini Travel Drive 8 GB USB 2.0 Flash Drive"/>
    <x v="5344"/>
    <n v="4"/>
    <n v="0.2"/>
    <n v="8.8008000000000006"/>
  </r>
  <r>
    <x v="1"/>
    <s v="TS-21655"/>
    <s v="Trudy Schmidt"/>
    <x v="1"/>
    <s v="United States"/>
    <x v="17"/>
    <x v="12"/>
    <n v="77070"/>
    <x v="0"/>
    <s v="TEC-AC-10003499"/>
    <x v="2"/>
    <x v="13"/>
    <s v="Memorex Mini Travel Drive 8 GB USB 2.0 Flash Drive"/>
    <x v="3037"/>
    <n v="2"/>
    <n v="0.2"/>
    <n v="4.4004000000000003"/>
  </r>
  <r>
    <x v="1"/>
    <s v="VP-21760"/>
    <s v="Victoria Pisteka"/>
    <x v="0"/>
    <s v="United States"/>
    <x v="23"/>
    <x v="24"/>
    <n v="38401"/>
    <x v="2"/>
    <s v="TEC-AC-10003499"/>
    <x v="2"/>
    <x v="13"/>
    <s v="Memorex Mini Travel Drive 8 GB USB 2.0 Flash Drive"/>
    <x v="3037"/>
    <n v="2"/>
    <n v="0.2"/>
    <n v="4.4004000000000003"/>
  </r>
  <r>
    <x v="1"/>
    <s v="DB-13120"/>
    <s v="David Bremer"/>
    <x v="0"/>
    <s v="United States"/>
    <x v="2"/>
    <x v="1"/>
    <n v="94122"/>
    <x v="1"/>
    <s v="TEC-AC-10003590"/>
    <x v="2"/>
    <x v="13"/>
    <s v="TRENDnet 56K USB 2.0 Phone, Internet and Fax Modem"/>
    <x v="5345"/>
    <n v="5"/>
    <n v="0"/>
    <n v="46.601999999999997"/>
  </r>
  <r>
    <x v="1"/>
    <s v="FM-14290"/>
    <s v="Frank Merwin"/>
    <x v="2"/>
    <s v="United States"/>
    <x v="341"/>
    <x v="26"/>
    <n v="2169"/>
    <x v="3"/>
    <s v="TEC-AC-10003590"/>
    <x v="2"/>
    <x v="13"/>
    <s v="TRENDnet 56K USB 2.0 Phone, Internet and Fax Modem"/>
    <x v="5346"/>
    <n v="10"/>
    <n v="0"/>
    <n v="93.203999999999994"/>
  </r>
  <r>
    <x v="1"/>
    <s v="EH-14125"/>
    <s v="Eugene Hildebrand"/>
    <x v="2"/>
    <s v="United States"/>
    <x v="82"/>
    <x v="10"/>
    <n v="33311"/>
    <x v="2"/>
    <s v="TEC-AC-10003590"/>
    <x v="2"/>
    <x v="13"/>
    <s v="TRENDnet 56K USB 2.0 Phone, Internet and Fax Modem"/>
    <x v="5347"/>
    <n v="2"/>
    <n v="0.2"/>
    <n v="8.2847999999999971"/>
  </r>
  <r>
    <x v="3"/>
    <s v="SC-20305"/>
    <s v="Sean Christensen"/>
    <x v="1"/>
    <s v="United States"/>
    <x v="224"/>
    <x v="33"/>
    <n v="46226"/>
    <x v="0"/>
    <s v="TEC-AC-10003590"/>
    <x v="2"/>
    <x v="13"/>
    <s v="TRENDnet 56K USB 2.0 Phone, Internet and Fax Modem"/>
    <x v="5348"/>
    <n v="6"/>
    <n v="0"/>
    <n v="55.922399999999996"/>
  </r>
  <r>
    <x v="3"/>
    <s v="MP-17965"/>
    <s v="Michael Paige"/>
    <x v="0"/>
    <s v="United States"/>
    <x v="115"/>
    <x v="12"/>
    <n v="78501"/>
    <x v="0"/>
    <s v="TEC-AC-10003590"/>
    <x v="2"/>
    <x v="13"/>
    <s v="TRENDnet 56K USB 2.0 Phone, Internet and Fax Modem"/>
    <x v="5347"/>
    <n v="2"/>
    <n v="0.2"/>
    <n v="8.2847999999999971"/>
  </r>
  <r>
    <x v="1"/>
    <s v="DS-13030"/>
    <s v="Darrin Sayre"/>
    <x v="2"/>
    <s v="United States"/>
    <x v="11"/>
    <x v="8"/>
    <n v="98115"/>
    <x v="1"/>
    <s v="TEC-AC-10003610"/>
    <x v="2"/>
    <x v="13"/>
    <s v="Logitech Illuminated - Keyboard"/>
    <x v="5349"/>
    <n v="3"/>
    <n v="0"/>
    <n v="86.385600000000011"/>
  </r>
  <r>
    <x v="3"/>
    <s v="RA-19915"/>
    <s v="Russell Applegate"/>
    <x v="1"/>
    <s v="United States"/>
    <x v="45"/>
    <x v="1"/>
    <n v="92024"/>
    <x v="1"/>
    <s v="TEC-AC-10003610"/>
    <x v="2"/>
    <x v="13"/>
    <s v="Logitech Illuminated - Keyboard"/>
    <x v="5168"/>
    <n v="2"/>
    <n v="0"/>
    <n v="57.590400000000002"/>
  </r>
  <r>
    <x v="3"/>
    <s v="EG-13900"/>
    <s v="Emily Grady"/>
    <x v="1"/>
    <s v="United States"/>
    <x v="183"/>
    <x v="0"/>
    <n v="60540"/>
    <x v="0"/>
    <s v="TEC-AC-10003610"/>
    <x v="2"/>
    <x v="13"/>
    <s v="Logitech Illuminated - Keyboard"/>
    <x v="5350"/>
    <n v="5"/>
    <n v="0.2"/>
    <n v="83.98599999999999"/>
  </r>
  <r>
    <x v="1"/>
    <s v="CS-12250"/>
    <s v="Chris Selesnick"/>
    <x v="0"/>
    <s v="United States"/>
    <x v="1"/>
    <x v="1"/>
    <n v="92105"/>
    <x v="1"/>
    <s v="TEC-AC-10003610"/>
    <x v="2"/>
    <x v="13"/>
    <s v="Logitech Illuminated - Keyboard"/>
    <x v="5351"/>
    <n v="4"/>
    <n v="0"/>
    <n v="115.1808"/>
  </r>
  <r>
    <x v="2"/>
    <s v="LS-17245"/>
    <s v="Lynn Smith"/>
    <x v="1"/>
    <s v="United States"/>
    <x v="2"/>
    <x v="1"/>
    <n v="94110"/>
    <x v="1"/>
    <s v="TEC-AC-10003610"/>
    <x v="2"/>
    <x v="13"/>
    <s v="Logitech Illuminated - Keyboard"/>
    <x v="5349"/>
    <n v="3"/>
    <n v="0"/>
    <n v="86.385600000000011"/>
  </r>
  <r>
    <x v="1"/>
    <s v="DW-13585"/>
    <s v="Dorothy Wardle"/>
    <x v="0"/>
    <s v="United States"/>
    <x v="345"/>
    <x v="8"/>
    <n v="98026"/>
    <x v="1"/>
    <s v="TEC-AC-10003610"/>
    <x v="2"/>
    <x v="13"/>
    <s v="Logitech Illuminated - Keyboard"/>
    <x v="5349"/>
    <n v="3"/>
    <n v="0"/>
    <n v="86.385600000000011"/>
  </r>
  <r>
    <x v="1"/>
    <s v="CD-11980"/>
    <s v="Carol Darley"/>
    <x v="1"/>
    <s v="United States"/>
    <x v="330"/>
    <x v="12"/>
    <n v="75701"/>
    <x v="0"/>
    <s v="TEC-AC-10003614"/>
    <x v="2"/>
    <x v="13"/>
    <s v="Verbatim 25 GB 6x Blu-ray Single Layer Recordable Disc, 10/Pack"/>
    <x v="5352"/>
    <n v="3"/>
    <n v="0.2"/>
    <n v="4.5200999999999958"/>
  </r>
  <r>
    <x v="1"/>
    <s v="SF-20965"/>
    <s v="Sylvia Foulston"/>
    <x v="0"/>
    <s v="United States"/>
    <x v="32"/>
    <x v="22"/>
    <n v="43229"/>
    <x v="3"/>
    <s v="TEC-AC-10003614"/>
    <x v="2"/>
    <x v="13"/>
    <s v="Verbatim 25 GB 6x Blu-ray Single Layer Recordable Disc, 10/Pack"/>
    <x v="5353"/>
    <n v="2"/>
    <n v="0.2"/>
    <n v="3.0133999999999981"/>
  </r>
  <r>
    <x v="1"/>
    <s v="BK-11260"/>
    <s v="Berenike Kampe"/>
    <x v="1"/>
    <s v="United States"/>
    <x v="2"/>
    <x v="1"/>
    <n v="94110"/>
    <x v="1"/>
    <s v="TEC-AC-10003614"/>
    <x v="2"/>
    <x v="13"/>
    <s v="Verbatim 25 GB 6x Blu-ray Single Layer Recordable Disc, 10/Pack"/>
    <x v="5354"/>
    <n v="4"/>
    <n v="0"/>
    <n v="15.298799999999996"/>
  </r>
  <r>
    <x v="1"/>
    <s v="CM-12160"/>
    <s v="Charles McCrossin"/>
    <x v="1"/>
    <s v="United States"/>
    <x v="437"/>
    <x v="26"/>
    <n v="2740"/>
    <x v="3"/>
    <s v="TEC-AC-10003614"/>
    <x v="2"/>
    <x v="13"/>
    <s v="Verbatim 25 GB 6x Blu-ray Single Layer Recordable Disc, 10/Pack"/>
    <x v="5355"/>
    <n v="2"/>
    <n v="0"/>
    <n v="7.6493999999999982"/>
  </r>
  <r>
    <x v="0"/>
    <s v="AH-10030"/>
    <s v="Aaron Hawkins"/>
    <x v="0"/>
    <s v="United States"/>
    <x v="6"/>
    <x v="3"/>
    <n v="10035"/>
    <x v="3"/>
    <s v="TEC-AC-10003614"/>
    <x v="2"/>
    <x v="13"/>
    <s v="Verbatim 25 GB 6x Blu-ray Single Layer Recordable Disc, 10/Pack"/>
    <x v="5356"/>
    <n v="3"/>
    <n v="0"/>
    <n v="11.474099999999996"/>
  </r>
  <r>
    <x v="0"/>
    <s v="HA-14920"/>
    <s v="Helen Andreada"/>
    <x v="1"/>
    <s v="United States"/>
    <x v="2"/>
    <x v="1"/>
    <n v="94109"/>
    <x v="1"/>
    <s v="TEC-AC-10003628"/>
    <x v="2"/>
    <x v="13"/>
    <s v="Logitech 910-002974 M325 Wireless Mouse for Web Scrolling"/>
    <x v="5357"/>
    <n v="7"/>
    <n v="0"/>
    <n v="92.369200000000021"/>
  </r>
  <r>
    <x v="0"/>
    <s v="DP-13165"/>
    <s v="David Philippe"/>
    <x v="1"/>
    <s v="United States"/>
    <x v="6"/>
    <x v="3"/>
    <n v="10035"/>
    <x v="3"/>
    <s v="TEC-AC-10003628"/>
    <x v="2"/>
    <x v="13"/>
    <s v="Logitech 910-002974 M325 Wireless Mouse for Web Scrolling"/>
    <x v="1822"/>
    <n v="4"/>
    <n v="0"/>
    <n v="52.78240000000001"/>
  </r>
  <r>
    <x v="1"/>
    <s v="CC-12430"/>
    <s v="Chuck Clark"/>
    <x v="2"/>
    <s v="United States"/>
    <x v="88"/>
    <x v="43"/>
    <n v="3301"/>
    <x v="3"/>
    <s v="TEC-AC-10003628"/>
    <x v="2"/>
    <x v="13"/>
    <s v="Logitech 910-002974 M325 Wireless Mouse for Web Scrolling"/>
    <x v="5076"/>
    <n v="1"/>
    <n v="0"/>
    <n v="13.195600000000002"/>
  </r>
  <r>
    <x v="0"/>
    <s v="EH-13990"/>
    <s v="Erica Hackney"/>
    <x v="1"/>
    <s v="United States"/>
    <x v="133"/>
    <x v="18"/>
    <n v="30076"/>
    <x v="2"/>
    <s v="TEC-AC-10003628"/>
    <x v="2"/>
    <x v="13"/>
    <s v="Logitech 910-002974 M325 Wireless Mouse for Web Scrolling"/>
    <x v="5004"/>
    <n v="5"/>
    <n v="0"/>
    <n v="65.978000000000009"/>
  </r>
  <r>
    <x v="1"/>
    <s v="NW-18400"/>
    <s v="Natalie Webber"/>
    <x v="1"/>
    <s v="United States"/>
    <x v="18"/>
    <x v="13"/>
    <n v="19120"/>
    <x v="3"/>
    <s v="TEC-AC-10003628"/>
    <x v="2"/>
    <x v="13"/>
    <s v="Logitech 910-002974 M325 Wireless Mouse for Web Scrolling"/>
    <x v="5094"/>
    <n v="4"/>
    <n v="0.2"/>
    <n v="28.790400000000009"/>
  </r>
  <r>
    <x v="3"/>
    <s v="RB-19360"/>
    <s v="Raymond Buch"/>
    <x v="1"/>
    <s v="United States"/>
    <x v="319"/>
    <x v="22"/>
    <n v="45231"/>
    <x v="3"/>
    <s v="TEC-AC-10003628"/>
    <x v="2"/>
    <x v="13"/>
    <s v="Logitech 910-002974 M325 Wireless Mouse for Web Scrolling"/>
    <x v="5358"/>
    <n v="5"/>
    <n v="0.2"/>
    <n v="35.988000000000007"/>
  </r>
  <r>
    <x v="3"/>
    <s v="SP-20620"/>
    <s v="Stefania Perrino"/>
    <x v="0"/>
    <s v="United States"/>
    <x v="326"/>
    <x v="12"/>
    <n v="78041"/>
    <x v="0"/>
    <s v="TEC-AC-10003628"/>
    <x v="2"/>
    <x v="13"/>
    <s v="Logitech 910-002974 M325 Wireless Mouse for Web Scrolling"/>
    <x v="5003"/>
    <n v="2"/>
    <n v="0.2"/>
    <n v="14.395200000000004"/>
  </r>
  <r>
    <x v="0"/>
    <s v="AS-10090"/>
    <s v="Adam Shillingsburg"/>
    <x v="1"/>
    <s v="United States"/>
    <x v="18"/>
    <x v="13"/>
    <n v="19143"/>
    <x v="3"/>
    <s v="TEC-AC-10003628"/>
    <x v="2"/>
    <x v="13"/>
    <s v="Logitech 910-002974 M325 Wireless Mouse for Web Scrolling"/>
    <x v="5003"/>
    <n v="2"/>
    <n v="0.2"/>
    <n v="14.395200000000004"/>
  </r>
  <r>
    <x v="2"/>
    <s v="JK-15640"/>
    <s v="Jim Kriz"/>
    <x v="2"/>
    <s v="United States"/>
    <x v="11"/>
    <x v="8"/>
    <n v="98105"/>
    <x v="1"/>
    <s v="TEC-AC-10003628"/>
    <x v="2"/>
    <x v="13"/>
    <s v="Logitech 910-002974 M325 Wireless Mouse for Web Scrolling"/>
    <x v="5090"/>
    <n v="2"/>
    <n v="0"/>
    <n v="26.391200000000005"/>
  </r>
  <r>
    <x v="3"/>
    <s v="BF-11170"/>
    <s v="Ben Ferrer"/>
    <x v="2"/>
    <s v="United States"/>
    <x v="13"/>
    <x v="9"/>
    <n v="28540"/>
    <x v="2"/>
    <s v="TEC-AC-10003628"/>
    <x v="2"/>
    <x v="13"/>
    <s v="Logitech 910-002974 M325 Wireless Mouse for Web Scrolling"/>
    <x v="5359"/>
    <n v="7"/>
    <n v="0.2"/>
    <n v="50.383200000000016"/>
  </r>
  <r>
    <x v="0"/>
    <s v="CT-11995"/>
    <s v="Carol Triggs"/>
    <x v="1"/>
    <s v="United States"/>
    <x v="149"/>
    <x v="20"/>
    <n v="85705"/>
    <x v="1"/>
    <s v="TEC-AC-10003628"/>
    <x v="2"/>
    <x v="13"/>
    <s v="Logitech 910-002974 M325 Wireless Mouse for Web Scrolling"/>
    <x v="5075"/>
    <n v="3"/>
    <n v="0.2"/>
    <n v="21.592800000000011"/>
  </r>
  <r>
    <x v="1"/>
    <s v="DN-13690"/>
    <s v="Duane Noonan"/>
    <x v="1"/>
    <s v="United States"/>
    <x v="23"/>
    <x v="15"/>
    <n v="21044"/>
    <x v="3"/>
    <s v="TEC-AC-10003628"/>
    <x v="2"/>
    <x v="13"/>
    <s v="Logitech 910-002974 M325 Wireless Mouse for Web Scrolling"/>
    <x v="5090"/>
    <n v="2"/>
    <n v="0"/>
    <n v="26.391200000000005"/>
  </r>
  <r>
    <x v="0"/>
    <s v="TB-21250"/>
    <s v="Tim Brockman"/>
    <x v="1"/>
    <s v="United States"/>
    <x v="176"/>
    <x v="12"/>
    <n v="78745"/>
    <x v="0"/>
    <s v="TEC-AC-10003628"/>
    <x v="2"/>
    <x v="13"/>
    <s v="Logitech 910-002974 M325 Wireless Mouse for Web Scrolling"/>
    <x v="5003"/>
    <n v="2"/>
    <n v="0.2"/>
    <n v="14.395200000000004"/>
  </r>
  <r>
    <x v="1"/>
    <s v="JR-16210"/>
    <s v="Justin Ritter"/>
    <x v="0"/>
    <s v="United States"/>
    <x v="2"/>
    <x v="1"/>
    <n v="94110"/>
    <x v="1"/>
    <s v="TEC-AC-10003628"/>
    <x v="2"/>
    <x v="13"/>
    <s v="Logitech 910-002974 M325 Wireless Mouse for Web Scrolling"/>
    <x v="5005"/>
    <n v="3"/>
    <n v="0"/>
    <n v="39.586800000000011"/>
  </r>
  <r>
    <x v="1"/>
    <s v="JF-15565"/>
    <s v="Jill Fjeld"/>
    <x v="1"/>
    <s v="United States"/>
    <x v="6"/>
    <x v="3"/>
    <n v="10024"/>
    <x v="3"/>
    <s v="TEC-AC-10003628"/>
    <x v="2"/>
    <x v="13"/>
    <s v="Logitech 910-002974 M325 Wireless Mouse for Web Scrolling"/>
    <x v="5005"/>
    <n v="3"/>
    <n v="0"/>
    <n v="39.586800000000011"/>
  </r>
  <r>
    <x v="3"/>
    <s v="EM-13960"/>
    <s v="Eric Murdock"/>
    <x v="1"/>
    <s v="United States"/>
    <x v="18"/>
    <x v="13"/>
    <n v="19134"/>
    <x v="3"/>
    <s v="TEC-AC-10003657"/>
    <x v="2"/>
    <x v="13"/>
    <s v="Lenovo 17-Key USB Numeric Keypad"/>
    <x v="5360"/>
    <n v="2"/>
    <n v="0.2"/>
    <n v="1.359599999999995"/>
  </r>
  <r>
    <x v="0"/>
    <s v="DS-13030"/>
    <s v="Darrin Sayre"/>
    <x v="2"/>
    <s v="United States"/>
    <x v="49"/>
    <x v="7"/>
    <n v="80013"/>
    <x v="1"/>
    <s v="TEC-AC-10003657"/>
    <x v="2"/>
    <x v="13"/>
    <s v="Lenovo 17-Key USB Numeric Keypad"/>
    <x v="5360"/>
    <n v="2"/>
    <n v="0.2"/>
    <n v="1.359599999999995"/>
  </r>
  <r>
    <x v="1"/>
    <s v="PS-19045"/>
    <s v="Penelope Sewall"/>
    <x v="2"/>
    <s v="United States"/>
    <x v="461"/>
    <x v="46"/>
    <n v="4240"/>
    <x v="3"/>
    <s v="TEC-AC-10003657"/>
    <x v="2"/>
    <x v="13"/>
    <s v="Lenovo 17-Key USB Numeric Keypad"/>
    <x v="5361"/>
    <n v="2"/>
    <n v="0"/>
    <n v="14.955599999999997"/>
  </r>
  <r>
    <x v="1"/>
    <s v="RD-19720"/>
    <s v="Roger Demir"/>
    <x v="1"/>
    <s v="United States"/>
    <x v="0"/>
    <x v="0"/>
    <n v="60610"/>
    <x v="0"/>
    <s v="TEC-AC-10003657"/>
    <x v="2"/>
    <x v="13"/>
    <s v="Lenovo 17-Key USB Numeric Keypad"/>
    <x v="5362"/>
    <n v="3"/>
    <n v="0.2"/>
    <n v="2.0393999999999934"/>
  </r>
  <r>
    <x v="1"/>
    <s v="EM-13960"/>
    <s v="Eric Murdock"/>
    <x v="1"/>
    <s v="United States"/>
    <x v="341"/>
    <x v="0"/>
    <n v="62301"/>
    <x v="0"/>
    <s v="TEC-AC-10003657"/>
    <x v="2"/>
    <x v="13"/>
    <s v="Lenovo 17-Key USB Numeric Keypad"/>
    <x v="5363"/>
    <n v="4"/>
    <n v="0.2"/>
    <n v="2.7191999999999901"/>
  </r>
  <r>
    <x v="0"/>
    <s v="NK-18490"/>
    <s v="Neil Knudson"/>
    <x v="2"/>
    <s v="United States"/>
    <x v="2"/>
    <x v="1"/>
    <n v="94110"/>
    <x v="1"/>
    <s v="TEC-AC-10003709"/>
    <x v="2"/>
    <x v="13"/>
    <s v="Maxell 4.7GB DVD-R 5/Pack"/>
    <x v="5364"/>
    <n v="1"/>
    <n v="0"/>
    <n v="0.4356000000000001"/>
  </r>
  <r>
    <x v="1"/>
    <s v="VW-21775"/>
    <s v="Victoria Wilson"/>
    <x v="0"/>
    <s v="United States"/>
    <x v="207"/>
    <x v="31"/>
    <n v="57103"/>
    <x v="0"/>
    <s v="TEC-AC-10003709"/>
    <x v="2"/>
    <x v="13"/>
    <s v="Maxell 4.7GB DVD-R 5/Pack"/>
    <x v="5337"/>
    <n v="3"/>
    <n v="0"/>
    <n v="1.3068000000000004"/>
  </r>
  <r>
    <x v="3"/>
    <s v="KN-16450"/>
    <s v="Kean Nguyen"/>
    <x v="0"/>
    <s v="United States"/>
    <x v="420"/>
    <x v="1"/>
    <n v="93277"/>
    <x v="1"/>
    <s v="TEC-AC-10003709"/>
    <x v="2"/>
    <x v="13"/>
    <s v="Maxell 4.7GB DVD-R 5/Pack"/>
    <x v="3113"/>
    <n v="8"/>
    <n v="0"/>
    <n v="3.4848000000000008"/>
  </r>
  <r>
    <x v="1"/>
    <s v="SS-20140"/>
    <s v="Saphhira Shifley"/>
    <x v="0"/>
    <s v="United States"/>
    <x v="291"/>
    <x v="12"/>
    <n v="75150"/>
    <x v="0"/>
    <s v="TEC-AC-10003709"/>
    <x v="2"/>
    <x v="13"/>
    <s v="Maxell 4.7GB DVD-R 5/Pack"/>
    <x v="5365"/>
    <n v="7"/>
    <n v="0.2"/>
    <n v="1.6632000000000007"/>
  </r>
  <r>
    <x v="1"/>
    <s v="DC-12850"/>
    <s v="Dan Campbell"/>
    <x v="1"/>
    <s v="United States"/>
    <x v="128"/>
    <x v="24"/>
    <n v="38109"/>
    <x v="2"/>
    <s v="TEC-AC-10003709"/>
    <x v="2"/>
    <x v="13"/>
    <s v="Maxell 4.7GB DVD-R 5/Pack"/>
    <x v="5366"/>
    <n v="2"/>
    <n v="0.2"/>
    <n v="0.47520000000000018"/>
  </r>
  <r>
    <x v="1"/>
    <s v="CS-12400"/>
    <s v="Christopher Schild"/>
    <x v="2"/>
    <s v="United States"/>
    <x v="185"/>
    <x v="10"/>
    <n v="33614"/>
    <x v="2"/>
    <s v="TEC-AC-10003832"/>
    <x v="2"/>
    <x v="13"/>
    <s v="Logitech P710e Mobile Speakerphone"/>
    <x v="5367"/>
    <n v="3"/>
    <n v="0.2"/>
    <n v="-7.724700000000098"/>
  </r>
  <r>
    <x v="1"/>
    <s v="KC-16540"/>
    <s v="Kelly Collister"/>
    <x v="1"/>
    <s v="United States"/>
    <x v="1"/>
    <x v="1"/>
    <n v="92037"/>
    <x v="1"/>
    <s v="TEC-AC-10003832"/>
    <x v="2"/>
    <x v="13"/>
    <s v="Logitech P710e Mobile Speakerphone"/>
    <x v="5368"/>
    <n v="13"/>
    <n v="0"/>
    <n v="636.0002999999997"/>
  </r>
  <r>
    <x v="0"/>
    <s v="LH-17155"/>
    <s v="Logan Haushalter"/>
    <x v="1"/>
    <s v="United States"/>
    <x v="5"/>
    <x v="1"/>
    <n v="90032"/>
    <x v="1"/>
    <s v="TEC-AC-10003832"/>
    <x v="2"/>
    <x v="13"/>
    <s v="Imation 16GB Mini TravelDrive USB 2.0 Flash Drive"/>
    <x v="5369"/>
    <n v="2"/>
    <n v="0"/>
    <n v="27.166600000000003"/>
  </r>
  <r>
    <x v="1"/>
    <s v="SC-20305"/>
    <s v="Sean Christensen"/>
    <x v="1"/>
    <s v="United States"/>
    <x v="522"/>
    <x v="6"/>
    <n v="48307"/>
    <x v="0"/>
    <s v="TEC-AC-10003832"/>
    <x v="2"/>
    <x v="13"/>
    <s v="Imation 16GB Mini TravelDrive USB 2.0 Flash Drive"/>
    <x v="5370"/>
    <n v="4"/>
    <n v="0"/>
    <n v="54.333200000000005"/>
  </r>
  <r>
    <x v="0"/>
    <s v="RB-19570"/>
    <s v="Rob Beeghly"/>
    <x v="1"/>
    <s v="United States"/>
    <x v="32"/>
    <x v="33"/>
    <n v="47201"/>
    <x v="0"/>
    <s v="TEC-AC-10003832"/>
    <x v="2"/>
    <x v="13"/>
    <s v="Imation 16GB Mini TravelDrive USB 2.0 Flash Drive"/>
    <x v="5371"/>
    <n v="3"/>
    <n v="0"/>
    <n v="40.749900000000004"/>
  </r>
  <r>
    <x v="0"/>
    <s v="CD-12280"/>
    <s v="Christina DeMoss"/>
    <x v="1"/>
    <s v="United States"/>
    <x v="11"/>
    <x v="8"/>
    <n v="98105"/>
    <x v="1"/>
    <s v="TEC-AC-10003832"/>
    <x v="2"/>
    <x v="13"/>
    <s v="Imation 16GB Mini TravelDrive USB 2.0 Flash Drive"/>
    <x v="5370"/>
    <n v="4"/>
    <n v="0"/>
    <n v="54.333200000000005"/>
  </r>
  <r>
    <x v="1"/>
    <s v="SC-20770"/>
    <s v="Stewart Carmichael"/>
    <x v="0"/>
    <s v="United States"/>
    <x v="5"/>
    <x v="1"/>
    <n v="90008"/>
    <x v="1"/>
    <s v="TEC-AC-10003832"/>
    <x v="2"/>
    <x v="13"/>
    <s v="Imation 16GB Mini TravelDrive USB 2.0 Flash Drive"/>
    <x v="5371"/>
    <n v="3"/>
    <n v="0"/>
    <n v="40.749900000000004"/>
  </r>
  <r>
    <x v="2"/>
    <s v="HG-15025"/>
    <s v="Hunter Glantz"/>
    <x v="1"/>
    <s v="United States"/>
    <x v="60"/>
    <x v="12"/>
    <n v="79109"/>
    <x v="0"/>
    <s v="TEC-AC-10003832"/>
    <x v="2"/>
    <x v="13"/>
    <s v="Imation 16GB Mini TravelDrive USB 2.0 Flash Drive"/>
    <x v="5372"/>
    <n v="3"/>
    <n v="0.2"/>
    <n v="20.8719"/>
  </r>
  <r>
    <x v="2"/>
    <s v="TB-21280"/>
    <s v="Toby Braunhardt"/>
    <x v="1"/>
    <s v="United States"/>
    <x v="520"/>
    <x v="30"/>
    <n v="73071"/>
    <x v="0"/>
    <s v="TEC-AC-10003832"/>
    <x v="2"/>
    <x v="13"/>
    <s v="Logitech P710e Mobile Speakerphone"/>
    <x v="5373"/>
    <n v="5"/>
    <n v="0"/>
    <n v="244.61549999999988"/>
  </r>
  <r>
    <x v="0"/>
    <s v="SS-20410"/>
    <s v="Shahid Shariari"/>
    <x v="1"/>
    <s v="United States"/>
    <x v="5"/>
    <x v="1"/>
    <n v="90008"/>
    <x v="1"/>
    <s v="TEC-AC-10003832"/>
    <x v="2"/>
    <x v="13"/>
    <s v="Logitech P710e Mobile Speakerphone"/>
    <x v="5374"/>
    <n v="3"/>
    <n v="0"/>
    <n v="146.76929999999993"/>
  </r>
  <r>
    <x v="1"/>
    <s v="JE-15475"/>
    <s v="Jeremy Ellison"/>
    <x v="1"/>
    <s v="United States"/>
    <x v="1"/>
    <x v="1"/>
    <n v="92037"/>
    <x v="1"/>
    <s v="TEC-AC-10003832"/>
    <x v="2"/>
    <x v="13"/>
    <s v="Logitech P710e Mobile Speakerphone"/>
    <x v="5374"/>
    <n v="3"/>
    <n v="0"/>
    <n v="146.76929999999993"/>
  </r>
  <r>
    <x v="1"/>
    <s v="DB-12970"/>
    <s v="Darren Budd"/>
    <x v="0"/>
    <s v="United States"/>
    <x v="17"/>
    <x v="12"/>
    <n v="77036"/>
    <x v="0"/>
    <s v="TEC-AC-10003832"/>
    <x v="2"/>
    <x v="13"/>
    <s v="Imation 16GB Mini TravelDrive USB 2.0 Flash Drive"/>
    <x v="5372"/>
    <n v="3"/>
    <n v="0.2"/>
    <n v="20.8719"/>
  </r>
  <r>
    <x v="1"/>
    <s v="NR-18550"/>
    <s v="Nick Radford"/>
    <x v="1"/>
    <s v="United States"/>
    <x v="62"/>
    <x v="10"/>
    <n v="33024"/>
    <x v="2"/>
    <s v="TEC-AC-10003832"/>
    <x v="2"/>
    <x v="13"/>
    <s v="Logitech P710e Mobile Speakerphone"/>
    <x v="5375"/>
    <n v="1"/>
    <n v="0.2"/>
    <n v="-2.5749000000000279"/>
  </r>
  <r>
    <x v="2"/>
    <s v="TH-21235"/>
    <s v="Tiffany House"/>
    <x v="0"/>
    <s v="United States"/>
    <x v="417"/>
    <x v="20"/>
    <n v="85364"/>
    <x v="1"/>
    <s v="TEC-AC-10003832"/>
    <x v="2"/>
    <x v="13"/>
    <s v="Imation 16GB Mini TravelDrive USB 2.0 Flash Drive"/>
    <x v="5376"/>
    <n v="7"/>
    <n v="0.2"/>
    <n v="48.701099999999997"/>
  </r>
  <r>
    <x v="1"/>
    <s v="KB-16240"/>
    <s v="Karen Bern"/>
    <x v="0"/>
    <s v="United States"/>
    <x v="5"/>
    <x v="1"/>
    <n v="90049"/>
    <x v="1"/>
    <s v="TEC-AC-10003832"/>
    <x v="2"/>
    <x v="13"/>
    <s v="Logitech P710e Mobile Speakerphone"/>
    <x v="5373"/>
    <n v="5"/>
    <n v="0"/>
    <n v="244.61549999999988"/>
  </r>
  <r>
    <x v="3"/>
    <s v="PW-19030"/>
    <s v="Pauline Webber"/>
    <x v="0"/>
    <s v="United States"/>
    <x v="11"/>
    <x v="8"/>
    <n v="98105"/>
    <x v="1"/>
    <s v="TEC-AC-10003832"/>
    <x v="2"/>
    <x v="13"/>
    <s v="Logitech P710e Mobile Speakerphone"/>
    <x v="5373"/>
    <n v="5"/>
    <n v="0"/>
    <n v="244.61549999999988"/>
  </r>
  <r>
    <x v="0"/>
    <s v="FO-14305"/>
    <s v="Frank Olsen"/>
    <x v="1"/>
    <s v="United States"/>
    <x v="18"/>
    <x v="13"/>
    <n v="19143"/>
    <x v="3"/>
    <s v="TEC-AC-10003832"/>
    <x v="2"/>
    <x v="13"/>
    <s v="Logitech P710e Mobile Speakerphone"/>
    <x v="5367"/>
    <n v="3"/>
    <n v="0.2"/>
    <n v="-7.724700000000098"/>
  </r>
  <r>
    <x v="0"/>
    <s v="SM-20905"/>
    <s v="Susan MacKendrick"/>
    <x v="1"/>
    <s v="United States"/>
    <x v="79"/>
    <x v="22"/>
    <n v="43055"/>
    <x v="3"/>
    <s v="TEC-AC-10003832"/>
    <x v="2"/>
    <x v="13"/>
    <s v="Imation 16GB Mini TravelDrive USB 2.0 Flash Drive"/>
    <x v="5377"/>
    <n v="5"/>
    <n v="0.2"/>
    <n v="34.786500000000004"/>
  </r>
  <r>
    <x v="0"/>
    <s v="NM-18520"/>
    <s v="Neoma Murray"/>
    <x v="1"/>
    <s v="United States"/>
    <x v="5"/>
    <x v="1"/>
    <n v="90045"/>
    <x v="1"/>
    <s v="TEC-AC-10003870"/>
    <x v="2"/>
    <x v="13"/>
    <s v="Logitech Z-906 Speaker sys - home theater - 5.1-CH"/>
    <x v="5378"/>
    <n v="5"/>
    <n v="0"/>
    <n v="659.98"/>
  </r>
  <r>
    <x v="3"/>
    <s v="KC-16255"/>
    <s v="Karen Carlisle"/>
    <x v="0"/>
    <s v="United States"/>
    <x v="16"/>
    <x v="36"/>
    <n v="35810"/>
    <x v="2"/>
    <s v="TEC-AC-10003870"/>
    <x v="2"/>
    <x v="13"/>
    <s v="Logitech Z-906 Speaker sys - home theater - 5.1-CH"/>
    <x v="5379"/>
    <n v="4"/>
    <n v="0"/>
    <n v="527.98400000000004"/>
  </r>
  <r>
    <x v="3"/>
    <s v="BP-11155"/>
    <s v="Becky Pak"/>
    <x v="1"/>
    <s v="United States"/>
    <x v="5"/>
    <x v="1"/>
    <n v="90008"/>
    <x v="1"/>
    <s v="TEC-AC-10003870"/>
    <x v="2"/>
    <x v="13"/>
    <s v="Logitech Z-906 Speaker sys - home theater - 5.1-CH"/>
    <x v="5380"/>
    <n v="3"/>
    <n v="0"/>
    <n v="395.98800000000006"/>
  </r>
  <r>
    <x v="1"/>
    <s v="GZ-14545"/>
    <s v="George Zrebassa"/>
    <x v="0"/>
    <s v="United States"/>
    <x v="5"/>
    <x v="1"/>
    <n v="90036"/>
    <x v="1"/>
    <s v="TEC-AC-10003870"/>
    <x v="2"/>
    <x v="13"/>
    <s v="Logitech Z-906 Speaker sys - home theater - 5.1-CH"/>
    <x v="5378"/>
    <n v="5"/>
    <n v="0"/>
    <n v="659.98"/>
  </r>
  <r>
    <x v="1"/>
    <s v="AG-10900"/>
    <s v="Arthur Gainer"/>
    <x v="1"/>
    <s v="United States"/>
    <x v="149"/>
    <x v="20"/>
    <n v="85705"/>
    <x v="1"/>
    <s v="TEC-AC-10003911"/>
    <x v="2"/>
    <x v="13"/>
    <s v="NETGEAR AC1750 Dual Band Gigabit Smart WiFi Router"/>
    <x v="5381"/>
    <n v="8"/>
    <n v="0.2"/>
    <n v="179.1887999999999"/>
  </r>
  <r>
    <x v="0"/>
    <s v="MC-17845"/>
    <s v="Michael Chen"/>
    <x v="1"/>
    <s v="United States"/>
    <x v="109"/>
    <x v="29"/>
    <n v="39212"/>
    <x v="2"/>
    <s v="TEC-AC-10003911"/>
    <x v="2"/>
    <x v="13"/>
    <s v="NETGEAR AC1750 Dual Band Gigabit Smart WiFi Router"/>
    <x v="5182"/>
    <n v="3"/>
    <n v="0"/>
    <n v="163.18979999999999"/>
  </r>
  <r>
    <x v="0"/>
    <s v="RA-19885"/>
    <s v="Ruben Ausman"/>
    <x v="0"/>
    <s v="United States"/>
    <x v="334"/>
    <x v="41"/>
    <n v="87401"/>
    <x v="1"/>
    <s v="TEC-AC-10003911"/>
    <x v="2"/>
    <x v="13"/>
    <s v="NETGEAR AC1750 Dual Band Gigabit Smart WiFi Router"/>
    <x v="5382"/>
    <n v="1"/>
    <n v="0"/>
    <n v="54.396599999999992"/>
  </r>
  <r>
    <x v="1"/>
    <s v="AA-10480"/>
    <s v="Andrew Allen"/>
    <x v="1"/>
    <s v="United States"/>
    <x v="15"/>
    <x v="6"/>
    <n v="48234"/>
    <x v="0"/>
    <s v="TEC-AC-10003911"/>
    <x v="2"/>
    <x v="13"/>
    <s v="NETGEAR AC1750 Dual Band Gigabit Smart WiFi Router"/>
    <x v="5182"/>
    <n v="3"/>
    <n v="0"/>
    <n v="163.18979999999999"/>
  </r>
  <r>
    <x v="1"/>
    <s v="ML-17395"/>
    <s v="Marina Lichtenstein"/>
    <x v="0"/>
    <s v="United States"/>
    <x v="2"/>
    <x v="1"/>
    <n v="94122"/>
    <x v="1"/>
    <s v="TEC-AC-10003911"/>
    <x v="2"/>
    <x v="13"/>
    <s v="NETGEAR AC1750 Dual Band Gigabit Smart WiFi Router"/>
    <x v="5182"/>
    <n v="3"/>
    <n v="0"/>
    <n v="163.18979999999999"/>
  </r>
  <r>
    <x v="3"/>
    <s v="BF-11215"/>
    <s v="Benjamin Farhat"/>
    <x v="2"/>
    <s v="United States"/>
    <x v="403"/>
    <x v="41"/>
    <n v="87105"/>
    <x v="1"/>
    <s v="TEC-AC-10004001"/>
    <x v="2"/>
    <x v="13"/>
    <s v="Logitech Wireless Headset H600 Over-The-Head Design"/>
    <x v="1599"/>
    <n v="5"/>
    <n v="0"/>
    <n v="88.129500000000007"/>
  </r>
  <r>
    <x v="1"/>
    <s v="EP-13915"/>
    <s v="Emily Phan"/>
    <x v="1"/>
    <s v="United States"/>
    <x v="17"/>
    <x v="12"/>
    <n v="77036"/>
    <x v="0"/>
    <s v="TEC-AC-10004001"/>
    <x v="2"/>
    <x v="13"/>
    <s v="Logitech Wireless Headset H600 Over-The-Head Design"/>
    <x v="1405"/>
    <n v="5"/>
    <n v="0.2"/>
    <n v="45.139500000000005"/>
  </r>
  <r>
    <x v="0"/>
    <s v="JE-15745"/>
    <s v="Joel Eaton"/>
    <x v="1"/>
    <s v="United States"/>
    <x v="98"/>
    <x v="7"/>
    <n v="80027"/>
    <x v="1"/>
    <s v="TEC-AC-10004114"/>
    <x v="2"/>
    <x v="13"/>
    <s v="KeyTronic 6101 Series - Keyboard - Black"/>
    <x v="5383"/>
    <n v="6"/>
    <n v="0.2"/>
    <n v="56.566200000000009"/>
  </r>
  <r>
    <x v="3"/>
    <s v="AD-10180"/>
    <s v="Alan Dominguez"/>
    <x v="2"/>
    <s v="United States"/>
    <x v="342"/>
    <x v="3"/>
    <n v="10701"/>
    <x v="3"/>
    <s v="TEC-AC-10004114"/>
    <x v="2"/>
    <x v="13"/>
    <s v="KeyTronic 6101 Series - Keyboard - Black"/>
    <x v="4046"/>
    <n v="4"/>
    <n v="0"/>
    <n v="70.502800000000008"/>
  </r>
  <r>
    <x v="1"/>
    <s v="AP-10720"/>
    <s v="Anne Pryor"/>
    <x v="2"/>
    <s v="United States"/>
    <x v="309"/>
    <x v="12"/>
    <n v="75034"/>
    <x v="0"/>
    <s v="TEC-AC-10004127"/>
    <x v="2"/>
    <x v="13"/>
    <s v="SanDisk Cruzer 8 GB USB Flash Drive"/>
    <x v="2285"/>
    <n v="4"/>
    <n v="0.2"/>
    <n v="-1.3583999999999987"/>
  </r>
  <r>
    <x v="3"/>
    <s v="AA-10375"/>
    <s v="Allen Armold"/>
    <x v="1"/>
    <s v="United States"/>
    <x v="101"/>
    <x v="18"/>
    <n v="30318"/>
    <x v="2"/>
    <s v="TEC-AC-10004145"/>
    <x v="2"/>
    <x v="13"/>
    <s v="Logitech diNovo Edge Keyboard"/>
    <x v="5384"/>
    <n v="2"/>
    <n v="0"/>
    <n v="114.99540000000002"/>
  </r>
  <r>
    <x v="3"/>
    <s v="CM-12235"/>
    <s v="Chris McAfee"/>
    <x v="1"/>
    <s v="United States"/>
    <x v="293"/>
    <x v="12"/>
    <n v="75007"/>
    <x v="0"/>
    <s v="TEC-AC-10004145"/>
    <x v="2"/>
    <x v="13"/>
    <s v="Logitech diNovo Edge Keyboard"/>
    <x v="5385"/>
    <n v="7"/>
    <n v="0.2"/>
    <n v="52.497900000000016"/>
  </r>
  <r>
    <x v="3"/>
    <s v="MP-18175"/>
    <s v="Mike Pelletier"/>
    <x v="2"/>
    <s v="United States"/>
    <x v="99"/>
    <x v="14"/>
    <n v="53209"/>
    <x v="0"/>
    <s v="TEC-AC-10004145"/>
    <x v="2"/>
    <x v="13"/>
    <s v="Logitech diNovo Edge Keyboard"/>
    <x v="5386"/>
    <n v="4"/>
    <n v="0"/>
    <n v="229.99080000000004"/>
  </r>
  <r>
    <x v="3"/>
    <s v="TB-21175"/>
    <s v="Thomas Boland"/>
    <x v="0"/>
    <s v="United States"/>
    <x v="36"/>
    <x v="21"/>
    <n v="42420"/>
    <x v="2"/>
    <s v="TEC-AC-10004145"/>
    <x v="2"/>
    <x v="13"/>
    <s v="Logitech diNovo Edge Keyboard"/>
    <x v="5387"/>
    <n v="9"/>
    <n v="0"/>
    <n v="517.47930000000008"/>
  </r>
  <r>
    <x v="3"/>
    <s v="PM-19135"/>
    <s v="Peter McVee"/>
    <x v="2"/>
    <s v="United States"/>
    <x v="237"/>
    <x v="43"/>
    <n v="3820"/>
    <x v="3"/>
    <s v="TEC-AC-10004145"/>
    <x v="2"/>
    <x v="13"/>
    <s v="Logitech diNovo Edge Keyboard"/>
    <x v="5387"/>
    <n v="9"/>
    <n v="0"/>
    <n v="517.47930000000008"/>
  </r>
  <r>
    <x v="1"/>
    <s v="MC-17590"/>
    <s v="Matt Collister"/>
    <x v="0"/>
    <s v="United States"/>
    <x v="510"/>
    <x v="1"/>
    <n v="92236"/>
    <x v="1"/>
    <s v="TEC-AC-10004171"/>
    <x v="2"/>
    <x v="13"/>
    <s v="Razer Kraken 7.1 Surround Sound Over Ear USB Gaming Headset"/>
    <x v="5145"/>
    <n v="1"/>
    <n v="0"/>
    <n v="43.995600000000003"/>
  </r>
  <r>
    <x v="0"/>
    <s v="DR-12880"/>
    <s v="Dan Reichenbach"/>
    <x v="0"/>
    <s v="United States"/>
    <x v="6"/>
    <x v="3"/>
    <n v="10011"/>
    <x v="3"/>
    <s v="TEC-AC-10004171"/>
    <x v="2"/>
    <x v="13"/>
    <s v="Razer Kraken 7.1 Surround Sound Over Ear USB Gaming Headset"/>
    <x v="5388"/>
    <n v="9"/>
    <n v="0"/>
    <n v="395.96040000000005"/>
  </r>
  <r>
    <x v="1"/>
    <s v="JK-16120"/>
    <s v="Julie Kriz"/>
    <x v="2"/>
    <s v="United States"/>
    <x v="82"/>
    <x v="10"/>
    <n v="33311"/>
    <x v="2"/>
    <s v="TEC-AC-10004171"/>
    <x v="2"/>
    <x v="13"/>
    <s v="Razer Kraken 7.1 Surround Sound Over Ear USB Gaming Headset"/>
    <x v="5389"/>
    <n v="10"/>
    <n v="0.2"/>
    <n v="239.976"/>
  </r>
  <r>
    <x v="0"/>
    <s v="LB-16795"/>
    <s v="Laurel Beltran"/>
    <x v="2"/>
    <s v="United States"/>
    <x v="11"/>
    <x v="8"/>
    <n v="98105"/>
    <x v="1"/>
    <s v="TEC-AC-10004171"/>
    <x v="2"/>
    <x v="13"/>
    <s v="Razer Kraken 7.1 Surround Sound Over Ear USB Gaming Headset"/>
    <x v="172"/>
    <n v="2"/>
    <n v="0"/>
    <n v="87.991200000000006"/>
  </r>
  <r>
    <x v="3"/>
    <s v="FH-14275"/>
    <s v="Frank Hawley"/>
    <x v="0"/>
    <s v="United States"/>
    <x v="5"/>
    <x v="1"/>
    <n v="90004"/>
    <x v="1"/>
    <s v="TEC-AC-10004171"/>
    <x v="2"/>
    <x v="13"/>
    <s v="Razer Kraken 7.1 Surround Sound Over Ear USB Gaming Headset"/>
    <x v="174"/>
    <n v="3"/>
    <n v="0"/>
    <n v="131.98680000000002"/>
  </r>
  <r>
    <x v="3"/>
    <s v="SC-20305"/>
    <s v="Sean Christensen"/>
    <x v="1"/>
    <s v="United States"/>
    <x v="280"/>
    <x v="12"/>
    <n v="77705"/>
    <x v="0"/>
    <s v="TEC-AC-10004171"/>
    <x v="2"/>
    <x v="13"/>
    <s v="Razer Kraken 7.1 Surround Sound Over Ear USB Gaming Headset"/>
    <x v="5148"/>
    <n v="4"/>
    <n v="0.2"/>
    <n v="95.990400000000008"/>
  </r>
  <r>
    <x v="0"/>
    <s v="KC-16255"/>
    <s v="Karen Carlisle"/>
    <x v="0"/>
    <s v="United States"/>
    <x v="315"/>
    <x v="18"/>
    <n v="31204"/>
    <x v="2"/>
    <s v="TEC-AC-10004209"/>
    <x v="2"/>
    <x v="13"/>
    <s v="Memorex Froggy Flash Drive 4 GB"/>
    <x v="5390"/>
    <n v="3"/>
    <n v="0"/>
    <n v="12.8583"/>
  </r>
  <r>
    <x v="1"/>
    <s v="RD-19900"/>
    <s v="Ruben Dartt"/>
    <x v="1"/>
    <s v="United States"/>
    <x v="1"/>
    <x v="1"/>
    <n v="92037"/>
    <x v="1"/>
    <s v="TEC-AC-10004209"/>
    <x v="2"/>
    <x v="13"/>
    <s v="Memorex Froggy Flash Drive 4 GB"/>
    <x v="5391"/>
    <n v="1"/>
    <n v="0"/>
    <n v="4.2861000000000002"/>
  </r>
  <r>
    <x v="1"/>
    <s v="JM-15580"/>
    <s v="Jill Matthias"/>
    <x v="1"/>
    <s v="United States"/>
    <x v="12"/>
    <x v="9"/>
    <n v="28110"/>
    <x v="2"/>
    <s v="TEC-AC-10004209"/>
    <x v="2"/>
    <x v="13"/>
    <s v="Memorex Froggy Flash Drive 4 GB"/>
    <x v="4707"/>
    <n v="4"/>
    <n v="0.2"/>
    <n v="8.3524000000000012"/>
  </r>
  <r>
    <x v="1"/>
    <s v="PK-19075"/>
    <s v="Pete Kriz"/>
    <x v="1"/>
    <s v="United States"/>
    <x v="222"/>
    <x v="24"/>
    <n v="37211"/>
    <x v="2"/>
    <s v="TEC-AC-10004209"/>
    <x v="2"/>
    <x v="13"/>
    <s v="Memorex Froggy Flash Drive 4 GB"/>
    <x v="4707"/>
    <n v="4"/>
    <n v="0.2"/>
    <n v="8.3524000000000012"/>
  </r>
  <r>
    <x v="3"/>
    <s v="CC-12670"/>
    <s v="Craig Carreira"/>
    <x v="1"/>
    <s v="United States"/>
    <x v="11"/>
    <x v="8"/>
    <n v="98103"/>
    <x v="1"/>
    <s v="TEC-AC-10004209"/>
    <x v="2"/>
    <x v="13"/>
    <s v="Memorex Froggy Flash Drive 4 GB"/>
    <x v="4301"/>
    <n v="2"/>
    <n v="0"/>
    <n v="8.5722000000000005"/>
  </r>
  <r>
    <x v="0"/>
    <s v="EB-13750"/>
    <s v="Edward Becker"/>
    <x v="0"/>
    <s v="United States"/>
    <x v="409"/>
    <x v="36"/>
    <n v="35244"/>
    <x v="2"/>
    <s v="TEC-AC-10004227"/>
    <x v="2"/>
    <x v="13"/>
    <s v="SanDisk Ultra 16 GB MicroSDHC Class 10 Memory Card"/>
    <x v="2456"/>
    <n v="2"/>
    <n v="0"/>
    <n v="1.558799999999998"/>
  </r>
  <r>
    <x v="3"/>
    <s v="MC-17635"/>
    <s v="Matthew Clasen"/>
    <x v="0"/>
    <s v="United States"/>
    <x v="5"/>
    <x v="1"/>
    <n v="90032"/>
    <x v="1"/>
    <s v="TEC-AC-10004227"/>
    <x v="2"/>
    <x v="13"/>
    <s v="SanDisk Ultra 16 GB MicroSDHC Class 10 Memory Card"/>
    <x v="1031"/>
    <n v="1"/>
    <n v="0"/>
    <n v="0.77939999999999898"/>
  </r>
  <r>
    <x v="1"/>
    <s v="TB-21250"/>
    <s v="Tim Brockman"/>
    <x v="1"/>
    <s v="United States"/>
    <x v="72"/>
    <x v="23"/>
    <n v="97301"/>
    <x v="1"/>
    <s v="TEC-AC-10004227"/>
    <x v="2"/>
    <x v="13"/>
    <s v="SanDisk Ultra 16 GB MicroSDHC Class 10 Memory Card"/>
    <x v="5392"/>
    <n v="10"/>
    <n v="0.2"/>
    <n v="-18.186000000000014"/>
  </r>
  <r>
    <x v="1"/>
    <s v="SP-20860"/>
    <s v="Sung Pak"/>
    <x v="0"/>
    <s v="United States"/>
    <x v="18"/>
    <x v="13"/>
    <n v="19134"/>
    <x v="3"/>
    <s v="TEC-AC-10004227"/>
    <x v="2"/>
    <x v="13"/>
    <s v="SanDisk Ultra 16 GB MicroSDHC Class 10 Memory Card"/>
    <x v="5393"/>
    <n v="3"/>
    <n v="0.2"/>
    <n v="-5.4558000000000035"/>
  </r>
  <r>
    <x v="1"/>
    <s v="DJ-13510"/>
    <s v="Don Jones"/>
    <x v="0"/>
    <s v="United States"/>
    <x v="199"/>
    <x v="20"/>
    <n v="85281"/>
    <x v="1"/>
    <s v="TEC-AC-10004227"/>
    <x v="2"/>
    <x v="13"/>
    <s v="SanDisk Ultra 16 GB MicroSDHC Class 10 Memory Card"/>
    <x v="5394"/>
    <n v="6"/>
    <n v="0.2"/>
    <n v="-10.911600000000007"/>
  </r>
  <r>
    <x v="3"/>
    <s v="MC-17590"/>
    <s v="Matt Collister"/>
    <x v="0"/>
    <s v="United States"/>
    <x v="329"/>
    <x v="12"/>
    <n v="78666"/>
    <x v="0"/>
    <s v="TEC-AC-10004227"/>
    <x v="2"/>
    <x v="13"/>
    <s v="SanDisk Ultra 16 GB MicroSDHC Class 10 Memory Card"/>
    <x v="5395"/>
    <n v="2"/>
    <n v="0.2"/>
    <n v="-3.6372000000000027"/>
  </r>
  <r>
    <x v="1"/>
    <s v="SP-20860"/>
    <s v="Sung Pak"/>
    <x v="0"/>
    <s v="United States"/>
    <x v="63"/>
    <x v="24"/>
    <n v="37130"/>
    <x v="2"/>
    <s v="TEC-AC-10004227"/>
    <x v="2"/>
    <x v="13"/>
    <s v="SanDisk Ultra 16 GB MicroSDHC Class 10 Memory Card"/>
    <x v="5396"/>
    <n v="7"/>
    <n v="0.2"/>
    <n v="-12.730200000000011"/>
  </r>
  <r>
    <x v="0"/>
    <s v="JM-15535"/>
    <s v="Jessica Myrick"/>
    <x v="1"/>
    <s v="United States"/>
    <x v="18"/>
    <x v="13"/>
    <n v="19143"/>
    <x v="3"/>
    <s v="TEC-AC-10004353"/>
    <x v="2"/>
    <x v="13"/>
    <s v="Hypercom P1300 Pinpad"/>
    <x v="5397"/>
    <n v="5"/>
    <n v="0.2"/>
    <n v="53.550000000000004"/>
  </r>
  <r>
    <x v="0"/>
    <s v="SV-20815"/>
    <s v="Stuart Van"/>
    <x v="0"/>
    <s v="United States"/>
    <x v="17"/>
    <x v="12"/>
    <n v="77041"/>
    <x v="0"/>
    <s v="TEC-AC-10004353"/>
    <x v="2"/>
    <x v="13"/>
    <s v="Hypercom P1300 Pinpad"/>
    <x v="5398"/>
    <n v="3"/>
    <n v="0.2"/>
    <n v="32.130000000000003"/>
  </r>
  <r>
    <x v="3"/>
    <s v="MP-17965"/>
    <s v="Michael Paige"/>
    <x v="0"/>
    <s v="United States"/>
    <x v="491"/>
    <x v="5"/>
    <n v="2886"/>
    <x v="3"/>
    <s v="TEC-AC-10004353"/>
    <x v="2"/>
    <x v="13"/>
    <s v="Hypercom P1300 Pinpad"/>
    <x v="5399"/>
    <n v="4"/>
    <n v="0"/>
    <n v="93.240000000000009"/>
  </r>
  <r>
    <x v="1"/>
    <s v="LW-16825"/>
    <s v="Laurel Workman"/>
    <x v="0"/>
    <s v="United States"/>
    <x v="97"/>
    <x v="20"/>
    <n v="85023"/>
    <x v="1"/>
    <s v="TEC-AC-10004353"/>
    <x v="2"/>
    <x v="13"/>
    <s v="Hypercom P1300 Pinpad"/>
    <x v="5400"/>
    <n v="2"/>
    <n v="0.2"/>
    <n v="21.42"/>
  </r>
  <r>
    <x v="1"/>
    <s v="MY-18295"/>
    <s v="Muhammed Yedwab"/>
    <x v="0"/>
    <s v="United States"/>
    <x v="0"/>
    <x v="0"/>
    <n v="60623"/>
    <x v="0"/>
    <s v="TEC-AC-10004353"/>
    <x v="2"/>
    <x v="13"/>
    <s v="Hypercom P1300 Pinpad"/>
    <x v="5400"/>
    <n v="2"/>
    <n v="0.2"/>
    <n v="21.42"/>
  </r>
  <r>
    <x v="0"/>
    <s v="ED-13885"/>
    <s v="Emily Ducich"/>
    <x v="2"/>
    <s v="United States"/>
    <x v="17"/>
    <x v="12"/>
    <n v="77036"/>
    <x v="0"/>
    <s v="TEC-AC-10004353"/>
    <x v="2"/>
    <x v="13"/>
    <s v="Hypercom P1300 Pinpad"/>
    <x v="5400"/>
    <n v="2"/>
    <n v="0.2"/>
    <n v="21.42"/>
  </r>
  <r>
    <x v="1"/>
    <s v="NH-18610"/>
    <s v="Nicole Hansen"/>
    <x v="0"/>
    <s v="United States"/>
    <x v="18"/>
    <x v="13"/>
    <n v="19120"/>
    <x v="3"/>
    <s v="TEC-AC-10004353"/>
    <x v="2"/>
    <x v="13"/>
    <s v="Hypercom P1300 Pinpad"/>
    <x v="5398"/>
    <n v="3"/>
    <n v="0.2"/>
    <n v="32.130000000000003"/>
  </r>
  <r>
    <x v="1"/>
    <s v="IM-15070"/>
    <s v="Irene Maddox"/>
    <x v="1"/>
    <s v="United States"/>
    <x v="57"/>
    <x v="7"/>
    <n v="80906"/>
    <x v="1"/>
    <s v="TEC-AC-10004396"/>
    <x v="2"/>
    <x v="13"/>
    <s v="Logitech Keyboard K120"/>
    <x v="5401"/>
    <n v="4"/>
    <n v="0.2"/>
    <n v="-6.5339999999999954"/>
  </r>
  <r>
    <x v="1"/>
    <s v="MJ-17740"/>
    <s v="Max Jones"/>
    <x v="1"/>
    <s v="United States"/>
    <x v="24"/>
    <x v="10"/>
    <n v="33178"/>
    <x v="2"/>
    <s v="TEC-AC-10004396"/>
    <x v="2"/>
    <x v="13"/>
    <s v="Logitech Keyboard K120"/>
    <x v="5402"/>
    <n v="5"/>
    <n v="0.2"/>
    <n v="-8.1674999999999933"/>
  </r>
  <r>
    <x v="1"/>
    <s v="SB-20185"/>
    <s v="Sarah Brown"/>
    <x v="1"/>
    <s v="United States"/>
    <x v="182"/>
    <x v="0"/>
    <n v="60201"/>
    <x v="0"/>
    <s v="TEC-AC-10004396"/>
    <x v="2"/>
    <x v="13"/>
    <s v="Logitech Keyboard K120"/>
    <x v="1814"/>
    <n v="3"/>
    <n v="0.2"/>
    <n v="-4.9004999999999974"/>
  </r>
  <r>
    <x v="1"/>
    <s v="NP-18700"/>
    <s v="Nora Preis"/>
    <x v="1"/>
    <s v="United States"/>
    <x v="11"/>
    <x v="8"/>
    <n v="98105"/>
    <x v="1"/>
    <s v="TEC-AC-10004420"/>
    <x v="2"/>
    <x v="13"/>
    <s v="Cherry 142-key Programmable Keyboard"/>
    <x v="5403"/>
    <n v="4"/>
    <n v="0"/>
    <n v="52.769200000000012"/>
  </r>
  <r>
    <x v="1"/>
    <s v="AH-10210"/>
    <s v="Alan Hwang"/>
    <x v="1"/>
    <s v="United States"/>
    <x v="289"/>
    <x v="1"/>
    <n v="94513"/>
    <x v="1"/>
    <s v="TEC-AC-10004469"/>
    <x v="2"/>
    <x v="13"/>
    <s v="Microsoft Sculpt Comfort Mouse"/>
    <x v="5404"/>
    <n v="2"/>
    <n v="0"/>
    <n v="35.156000000000006"/>
  </r>
  <r>
    <x v="1"/>
    <s v="SP-20620"/>
    <s v="Stefania Perrino"/>
    <x v="0"/>
    <s v="United States"/>
    <x v="18"/>
    <x v="13"/>
    <n v="19134"/>
    <x v="3"/>
    <s v="TEC-AC-10004469"/>
    <x v="2"/>
    <x v="13"/>
    <s v="Microsoft Sculpt Comfort Mouse"/>
    <x v="5405"/>
    <n v="3"/>
    <n v="0.2"/>
    <n v="28.764000000000006"/>
  </r>
  <r>
    <x v="3"/>
    <s v="RB-19795"/>
    <s v="Ross Baird"/>
    <x v="2"/>
    <s v="United States"/>
    <x v="217"/>
    <x v="9"/>
    <n v="28205"/>
    <x v="2"/>
    <s v="TEC-AC-10004469"/>
    <x v="2"/>
    <x v="13"/>
    <s v="Microsoft Sculpt Comfort Mouse"/>
    <x v="5406"/>
    <n v="8"/>
    <n v="0.2"/>
    <n v="76.704000000000008"/>
  </r>
  <r>
    <x v="1"/>
    <s v="AR-10405"/>
    <s v="Allen Rosenblatt"/>
    <x v="0"/>
    <s v="United States"/>
    <x v="76"/>
    <x v="29"/>
    <n v="39401"/>
    <x v="2"/>
    <s v="TEC-AC-10004469"/>
    <x v="2"/>
    <x v="13"/>
    <s v="Microsoft Sculpt Comfort Mouse"/>
    <x v="5407"/>
    <n v="6"/>
    <n v="0"/>
    <n v="105.46800000000002"/>
  </r>
  <r>
    <x v="1"/>
    <s v="KL-16555"/>
    <s v="Kelly Lampkin"/>
    <x v="0"/>
    <s v="United States"/>
    <x v="47"/>
    <x v="11"/>
    <n v="72701"/>
    <x v="2"/>
    <s v="TEC-AC-10004469"/>
    <x v="2"/>
    <x v="13"/>
    <s v="Microsoft Sculpt Comfort Mouse"/>
    <x v="5408"/>
    <n v="4"/>
    <n v="0"/>
    <n v="70.312000000000012"/>
  </r>
  <r>
    <x v="1"/>
    <s v="HG-15025"/>
    <s v="Hunter Glantz"/>
    <x v="1"/>
    <s v="United States"/>
    <x v="230"/>
    <x v="22"/>
    <n v="43302"/>
    <x v="3"/>
    <s v="TEC-AC-10004469"/>
    <x v="2"/>
    <x v="13"/>
    <s v="Microsoft Sculpt Comfort Mouse"/>
    <x v="5409"/>
    <n v="2"/>
    <n v="0.2"/>
    <n v="19.176000000000002"/>
  </r>
  <r>
    <x v="0"/>
    <s v="EM-14140"/>
    <s v="Eugene Moren"/>
    <x v="2"/>
    <s v="United States"/>
    <x v="79"/>
    <x v="4"/>
    <n v="19711"/>
    <x v="3"/>
    <s v="TEC-AC-10004469"/>
    <x v="2"/>
    <x v="13"/>
    <s v="Microsoft Sculpt Comfort Mouse"/>
    <x v="5410"/>
    <n v="3"/>
    <n v="0"/>
    <n v="52.734000000000009"/>
  </r>
  <r>
    <x v="0"/>
    <s v="CR-12580"/>
    <s v="Clay Rozendal"/>
    <x v="2"/>
    <s v="United States"/>
    <x v="1"/>
    <x v="1"/>
    <n v="92037"/>
    <x v="1"/>
    <s v="TEC-AC-10004469"/>
    <x v="2"/>
    <x v="13"/>
    <s v="Microsoft Sculpt Comfort Mouse"/>
    <x v="5411"/>
    <n v="5"/>
    <n v="0"/>
    <n v="87.890000000000015"/>
  </r>
  <r>
    <x v="1"/>
    <s v="RB-19465"/>
    <s v="Rick Bensley"/>
    <x v="2"/>
    <s v="United States"/>
    <x v="56"/>
    <x v="25"/>
    <n v="6460"/>
    <x v="3"/>
    <s v="TEC-AC-10004469"/>
    <x v="2"/>
    <x v="13"/>
    <s v="Microsoft Sculpt Comfort Mouse"/>
    <x v="5411"/>
    <n v="5"/>
    <n v="0"/>
    <n v="87.890000000000015"/>
  </r>
  <r>
    <x v="1"/>
    <s v="HR-14770"/>
    <s v="Hallie Redmond"/>
    <x v="2"/>
    <s v="United States"/>
    <x v="110"/>
    <x v="33"/>
    <n v="47374"/>
    <x v="0"/>
    <s v="TEC-AC-10004469"/>
    <x v="2"/>
    <x v="13"/>
    <s v="Microsoft Sculpt Comfort Mouse"/>
    <x v="5408"/>
    <n v="4"/>
    <n v="0"/>
    <n v="70.312000000000012"/>
  </r>
  <r>
    <x v="1"/>
    <s v="MG-17890"/>
    <s v="Michael Granlund"/>
    <x v="2"/>
    <s v="United States"/>
    <x v="122"/>
    <x v="15"/>
    <n v="20735"/>
    <x v="3"/>
    <s v="TEC-AC-10004510"/>
    <x v="2"/>
    <x v="13"/>
    <s v="Logitech Desktop MK120 Mouse and keyboard Combo"/>
    <x v="5412"/>
    <n v="3"/>
    <n v="0"/>
    <n v="4.9079999999999977"/>
  </r>
  <r>
    <x v="1"/>
    <s v="JE-15610"/>
    <s v="Jim Epp"/>
    <x v="0"/>
    <s v="United States"/>
    <x v="99"/>
    <x v="14"/>
    <n v="53209"/>
    <x v="0"/>
    <s v="TEC-AC-10004510"/>
    <x v="2"/>
    <x v="13"/>
    <s v="Logitech Desktop MK120 Mouse and keyboard Combo"/>
    <x v="5413"/>
    <n v="6"/>
    <n v="0"/>
    <n v="9.8159999999999954"/>
  </r>
  <r>
    <x v="3"/>
    <s v="BP-11185"/>
    <s v="Ben Peterman"/>
    <x v="0"/>
    <s v="United States"/>
    <x v="11"/>
    <x v="8"/>
    <n v="98103"/>
    <x v="1"/>
    <s v="TEC-AC-10004510"/>
    <x v="2"/>
    <x v="13"/>
    <s v="Logitech Desktop MK120 Mouse and keyboard Combo"/>
    <x v="5412"/>
    <n v="3"/>
    <n v="0"/>
    <n v="4.9079999999999977"/>
  </r>
  <r>
    <x v="1"/>
    <s v="AF-10870"/>
    <s v="Art Ferguson"/>
    <x v="1"/>
    <s v="United States"/>
    <x v="0"/>
    <x v="0"/>
    <n v="60610"/>
    <x v="0"/>
    <s v="TEC-AC-10004510"/>
    <x v="2"/>
    <x v="13"/>
    <s v="Logitech Desktop MK120 Mouse and keyboard Combo"/>
    <x v="5414"/>
    <n v="2"/>
    <n v="0.2"/>
    <n v="-3.272000000000002"/>
  </r>
  <r>
    <x v="0"/>
    <s v="CM-12160"/>
    <s v="Charles McCrossin"/>
    <x v="1"/>
    <s v="United States"/>
    <x v="67"/>
    <x v="15"/>
    <n v="21215"/>
    <x v="3"/>
    <s v="TEC-AC-10004510"/>
    <x v="2"/>
    <x v="13"/>
    <s v="Logitech Desktop MK120 Mouse and keyboard Combo"/>
    <x v="5413"/>
    <n v="6"/>
    <n v="0"/>
    <n v="9.8159999999999954"/>
  </r>
  <r>
    <x v="1"/>
    <s v="SS-20590"/>
    <s v="Sonia Sunley"/>
    <x v="1"/>
    <s v="United States"/>
    <x v="2"/>
    <x v="1"/>
    <n v="94122"/>
    <x v="1"/>
    <s v="TEC-AC-10004510"/>
    <x v="2"/>
    <x v="13"/>
    <s v="Logitech Desktop MK120 Mouse and keyboard Combo"/>
    <x v="5415"/>
    <n v="1"/>
    <n v="0"/>
    <n v="1.6359999999999992"/>
  </r>
  <r>
    <x v="1"/>
    <s v="RP-19855"/>
    <s v="Roy Phan"/>
    <x v="0"/>
    <s v="United States"/>
    <x v="11"/>
    <x v="8"/>
    <n v="98103"/>
    <x v="1"/>
    <s v="TEC-AC-10004510"/>
    <x v="2"/>
    <x v="13"/>
    <s v="Logitech Desktop MK120 Mouse and keyboard Combo"/>
    <x v="5413"/>
    <n v="6"/>
    <n v="0"/>
    <n v="9.8159999999999954"/>
  </r>
  <r>
    <x v="1"/>
    <s v="WB-21850"/>
    <s v="William Brown"/>
    <x v="1"/>
    <s v="United States"/>
    <x v="152"/>
    <x v="12"/>
    <n v="75051"/>
    <x v="0"/>
    <s v="TEC-AC-10004510"/>
    <x v="2"/>
    <x v="13"/>
    <s v="Logitech Desktop MK120 Mouse and keyboard Combo"/>
    <x v="5416"/>
    <n v="5"/>
    <n v="0.2"/>
    <n v="-8.1800000000000033"/>
  </r>
  <r>
    <x v="1"/>
    <s v="AH-10120"/>
    <s v="Adrian Hane"/>
    <x v="2"/>
    <s v="United States"/>
    <x v="98"/>
    <x v="21"/>
    <n v="40214"/>
    <x v="2"/>
    <s v="TEC-AC-10004510"/>
    <x v="2"/>
    <x v="13"/>
    <s v="Logitech Desktop MK120 Mouse and keyboard Combo"/>
    <x v="5413"/>
    <n v="6"/>
    <n v="0"/>
    <n v="9.8159999999999954"/>
  </r>
  <r>
    <x v="1"/>
    <s v="CC-12100"/>
    <s v="Chad Cunningham"/>
    <x v="2"/>
    <s v="United States"/>
    <x v="15"/>
    <x v="6"/>
    <n v="48234"/>
    <x v="0"/>
    <s v="TEC-AC-10004510"/>
    <x v="2"/>
    <x v="13"/>
    <s v="Logitech Desktop MK120 Mouse and keyboard Combo"/>
    <x v="5417"/>
    <n v="7"/>
    <n v="0"/>
    <n v="11.451999999999995"/>
  </r>
  <r>
    <x v="3"/>
    <s v="KH-16510"/>
    <s v="Keith Herrera"/>
    <x v="1"/>
    <s v="United States"/>
    <x v="17"/>
    <x v="12"/>
    <n v="77095"/>
    <x v="0"/>
    <s v="TEC-AC-10004510"/>
    <x v="2"/>
    <x v="13"/>
    <s v="Logitech Desktop MK120 Mouse and keyboard Combo"/>
    <x v="5414"/>
    <n v="2"/>
    <n v="0.2"/>
    <n v="-3.272000000000002"/>
  </r>
  <r>
    <x v="2"/>
    <s v="DB-13060"/>
    <s v="Dave Brooks"/>
    <x v="1"/>
    <s v="United States"/>
    <x v="271"/>
    <x v="0"/>
    <n v="60076"/>
    <x v="0"/>
    <s v="TEC-AC-10004510"/>
    <x v="2"/>
    <x v="13"/>
    <s v="Logitech Desktop MK120 Mouse and keyboard Combo"/>
    <x v="5418"/>
    <n v="3"/>
    <n v="0.2"/>
    <n v="-4.908000000000003"/>
  </r>
  <r>
    <x v="1"/>
    <s v="BB-11545"/>
    <s v="Brenda Bowman"/>
    <x v="0"/>
    <s v="United States"/>
    <x v="109"/>
    <x v="6"/>
    <n v="49201"/>
    <x v="0"/>
    <s v="TEC-AC-10004518"/>
    <x v="2"/>
    <x v="13"/>
    <s v="Memorex Mini Travel Drive 32 GB USB 2.0 Flash Drive"/>
    <x v="5419"/>
    <n v="8"/>
    <n v="0"/>
    <n v="62.400000000000006"/>
  </r>
  <r>
    <x v="1"/>
    <s v="VM-21835"/>
    <s v="Vivian Mathis"/>
    <x v="1"/>
    <s v="United States"/>
    <x v="83"/>
    <x v="1"/>
    <n v="92691"/>
    <x v="1"/>
    <s v="TEC-AC-10004518"/>
    <x v="2"/>
    <x v="13"/>
    <s v="Memorex Mini Travel Drive 32 GB USB 2.0 Flash Drive"/>
    <x v="5203"/>
    <n v="6"/>
    <n v="0"/>
    <n v="46.800000000000004"/>
  </r>
  <r>
    <x v="1"/>
    <s v="RP-19855"/>
    <s v="Roy Phan"/>
    <x v="0"/>
    <s v="United States"/>
    <x v="64"/>
    <x v="14"/>
    <n v="53142"/>
    <x v="0"/>
    <s v="TEC-AC-10004568"/>
    <x v="2"/>
    <x v="13"/>
    <s v="Maxell LTO Ultrium - 800 GB"/>
    <x v="5420"/>
    <n v="5"/>
    <n v="0"/>
    <n v="26.590499999999988"/>
  </r>
  <r>
    <x v="1"/>
    <s v="GG-14650"/>
    <s v="Greg Guthrie"/>
    <x v="0"/>
    <s v="United States"/>
    <x v="5"/>
    <x v="1"/>
    <n v="90049"/>
    <x v="1"/>
    <s v="TEC-AC-10004568"/>
    <x v="2"/>
    <x v="13"/>
    <s v="Maxell LTO Ultrium - 800 GB"/>
    <x v="5421"/>
    <n v="9"/>
    <n v="0"/>
    <n v="47.862899999999982"/>
  </r>
  <r>
    <x v="1"/>
    <s v="LS-16975"/>
    <s v="Lindsay Shagiari"/>
    <x v="2"/>
    <s v="United States"/>
    <x v="19"/>
    <x v="12"/>
    <n v="75081"/>
    <x v="0"/>
    <s v="TEC-AC-10004568"/>
    <x v="2"/>
    <x v="13"/>
    <s v="Maxell LTO Ultrium - 800 GB"/>
    <x v="4353"/>
    <n v="2"/>
    <n v="0.2"/>
    <n v="-0.55980000000000452"/>
  </r>
  <r>
    <x v="1"/>
    <s v="FH-14350"/>
    <s v="Fred Harton"/>
    <x v="1"/>
    <s v="United States"/>
    <x v="101"/>
    <x v="18"/>
    <n v="30318"/>
    <x v="2"/>
    <s v="TEC-AC-10004568"/>
    <x v="2"/>
    <x v="13"/>
    <s v="Maxell LTO Ultrium - 800 GB"/>
    <x v="5421"/>
    <n v="9"/>
    <n v="0"/>
    <n v="47.862899999999982"/>
  </r>
  <r>
    <x v="3"/>
    <s v="CM-11815"/>
    <s v="Candace McMahon"/>
    <x v="0"/>
    <s v="United States"/>
    <x v="2"/>
    <x v="1"/>
    <n v="94109"/>
    <x v="1"/>
    <s v="TEC-AC-10004568"/>
    <x v="2"/>
    <x v="13"/>
    <s v="Maxell LTO Ultrium - 800 GB"/>
    <x v="4079"/>
    <n v="4"/>
    <n v="0"/>
    <n v="21.27239999999999"/>
  </r>
  <r>
    <x v="1"/>
    <s v="LP-17095"/>
    <s v="Liz Preis"/>
    <x v="1"/>
    <s v="United States"/>
    <x v="120"/>
    <x v="24"/>
    <n v="37918"/>
    <x v="2"/>
    <s v="TEC-AC-10004568"/>
    <x v="2"/>
    <x v="13"/>
    <s v="Maxell LTO Ultrium - 800 GB"/>
    <x v="4112"/>
    <n v="4"/>
    <n v="0.2"/>
    <n v="-1.119600000000009"/>
  </r>
  <r>
    <x v="1"/>
    <s v="FM-14380"/>
    <s v="Fred McMath"/>
    <x v="1"/>
    <s v="United States"/>
    <x v="24"/>
    <x v="10"/>
    <n v="33178"/>
    <x v="2"/>
    <s v="TEC-AC-10004568"/>
    <x v="2"/>
    <x v="13"/>
    <s v="Maxell LTO Ultrium - 800 GB"/>
    <x v="4079"/>
    <n v="5"/>
    <n v="0.2"/>
    <n v="-1.3995000000000104"/>
  </r>
  <r>
    <x v="3"/>
    <s v="HW-14935"/>
    <s v="Helen Wasserman"/>
    <x v="0"/>
    <s v="United States"/>
    <x v="201"/>
    <x v="33"/>
    <n v="46203"/>
    <x v="0"/>
    <s v="TEC-AC-10004568"/>
    <x v="2"/>
    <x v="13"/>
    <s v="Maxell LTO Ultrium - 800 GB"/>
    <x v="5422"/>
    <n v="3"/>
    <n v="0"/>
    <n v="15.954299999999993"/>
  </r>
  <r>
    <x v="1"/>
    <s v="JH-15985"/>
    <s v="Joseph Holt"/>
    <x v="1"/>
    <s v="United States"/>
    <x v="11"/>
    <x v="8"/>
    <n v="98115"/>
    <x v="1"/>
    <s v="TEC-AC-10004571"/>
    <x v="2"/>
    <x v="13"/>
    <s v="Logitech G700s Rechargeable Gaming Mouse"/>
    <x v="5388"/>
    <n v="9"/>
    <n v="0"/>
    <n v="377.96220000000005"/>
  </r>
  <r>
    <x v="0"/>
    <s v="LC-16930"/>
    <s v="Linda Cazamias"/>
    <x v="0"/>
    <s v="United States"/>
    <x v="116"/>
    <x v="12"/>
    <n v="77506"/>
    <x v="0"/>
    <s v="TEC-AC-10004571"/>
    <x v="2"/>
    <x v="13"/>
    <s v="Logitech G700s Rechargeable Gaming Mouse"/>
    <x v="5146"/>
    <n v="2"/>
    <n v="0.2"/>
    <n v="43.995600000000003"/>
  </r>
  <r>
    <x v="3"/>
    <s v="FM-14380"/>
    <s v="Fred McMath"/>
    <x v="1"/>
    <s v="United States"/>
    <x v="13"/>
    <x v="9"/>
    <n v="28540"/>
    <x v="2"/>
    <s v="TEC-AC-10004571"/>
    <x v="2"/>
    <x v="13"/>
    <s v="Logitech G700s Rechargeable Gaming Mouse"/>
    <x v="5423"/>
    <n v="1"/>
    <n v="0.2"/>
    <n v="21.997800000000002"/>
  </r>
  <r>
    <x v="2"/>
    <s v="MG-17680"/>
    <s v="Maureen Gastineau"/>
    <x v="2"/>
    <s v="United States"/>
    <x v="205"/>
    <x v="22"/>
    <n v="44060"/>
    <x v="3"/>
    <s v="TEC-AC-10004571"/>
    <x v="2"/>
    <x v="13"/>
    <s v="Logitech G700s Rechargeable Gaming Mouse"/>
    <x v="5147"/>
    <n v="3"/>
    <n v="0.2"/>
    <n v="65.993400000000008"/>
  </r>
  <r>
    <x v="3"/>
    <s v="BE-11455"/>
    <s v="Brad Eason"/>
    <x v="2"/>
    <s v="United States"/>
    <x v="8"/>
    <x v="5"/>
    <n v="2908"/>
    <x v="3"/>
    <s v="TEC-AC-10004571"/>
    <x v="2"/>
    <x v="13"/>
    <s v="Logitech G700s Rechargeable Gaming Mouse"/>
    <x v="172"/>
    <n v="2"/>
    <n v="0"/>
    <n v="83.991600000000005"/>
  </r>
  <r>
    <x v="2"/>
    <s v="CB-12535"/>
    <s v="Claudia Bergmann"/>
    <x v="0"/>
    <s v="United States"/>
    <x v="358"/>
    <x v="29"/>
    <n v="38671"/>
    <x v="2"/>
    <s v="TEC-AC-10004571"/>
    <x v="2"/>
    <x v="13"/>
    <s v="Logitech G700s Rechargeable Gaming Mouse"/>
    <x v="174"/>
    <n v="3"/>
    <n v="0"/>
    <n v="125.98740000000001"/>
  </r>
  <r>
    <x v="1"/>
    <s v="DB-13360"/>
    <s v="Dennis Bolton"/>
    <x v="2"/>
    <s v="United States"/>
    <x v="340"/>
    <x v="25"/>
    <n v="6708"/>
    <x v="3"/>
    <s v="TEC-AC-10004571"/>
    <x v="2"/>
    <x v="13"/>
    <s v="Logitech G700s Rechargeable Gaming Mouse"/>
    <x v="5145"/>
    <n v="1"/>
    <n v="0"/>
    <n v="41.995800000000003"/>
  </r>
  <r>
    <x v="2"/>
    <s v="SP-20920"/>
    <s v="Susan Pistek"/>
    <x v="1"/>
    <s v="United States"/>
    <x v="32"/>
    <x v="22"/>
    <n v="43229"/>
    <x v="3"/>
    <s v="TEC-AC-10004571"/>
    <x v="2"/>
    <x v="13"/>
    <s v="Logitech G700s Rechargeable Gaming Mouse"/>
    <x v="5146"/>
    <n v="2"/>
    <n v="0.2"/>
    <n v="43.995600000000003"/>
  </r>
  <r>
    <x v="1"/>
    <s v="TB-21625"/>
    <s v="Trudy Brown"/>
    <x v="1"/>
    <s v="United States"/>
    <x v="6"/>
    <x v="3"/>
    <n v="10035"/>
    <x v="3"/>
    <s v="TEC-AC-10004571"/>
    <x v="2"/>
    <x v="13"/>
    <s v="Logitech G700s Rechargeable Gaming Mouse"/>
    <x v="172"/>
    <n v="2"/>
    <n v="0"/>
    <n v="83.991600000000005"/>
  </r>
  <r>
    <x v="3"/>
    <s v="DK-13375"/>
    <s v="Dennis Kane"/>
    <x v="1"/>
    <s v="United States"/>
    <x v="11"/>
    <x v="8"/>
    <n v="98105"/>
    <x v="1"/>
    <s v="TEC-AC-10004595"/>
    <x v="2"/>
    <x v="13"/>
    <s v="First Data TMFD35 PIN Pad"/>
    <x v="5424"/>
    <n v="3"/>
    <n v="0"/>
    <n v="89.963999999999999"/>
  </r>
  <r>
    <x v="1"/>
    <s v="TP-21130"/>
    <s v="Theone Pippenger"/>
    <x v="1"/>
    <s v="United States"/>
    <x v="187"/>
    <x v="37"/>
    <n v="55901"/>
    <x v="0"/>
    <s v="TEC-AC-10004595"/>
    <x v="2"/>
    <x v="13"/>
    <s v="First Data TMFD35 PIN Pad"/>
    <x v="5425"/>
    <n v="1"/>
    <n v="0"/>
    <n v="29.988"/>
  </r>
  <r>
    <x v="1"/>
    <s v="KM-16720"/>
    <s v="Kunst Miller"/>
    <x v="1"/>
    <s v="United States"/>
    <x v="5"/>
    <x v="1"/>
    <n v="90004"/>
    <x v="1"/>
    <s v="TEC-AC-10004633"/>
    <x v="2"/>
    <x v="13"/>
    <s v="Verbatim 25 GB 6x Blu-ray Single Layer Recordable Disc, 3/Pack"/>
    <x v="4501"/>
    <n v="2"/>
    <n v="0"/>
    <n v="6.1512000000000011"/>
  </r>
  <r>
    <x v="0"/>
    <s v="RW-19630"/>
    <s v="Rob Williams"/>
    <x v="0"/>
    <s v="United States"/>
    <x v="430"/>
    <x v="44"/>
    <n v="66212"/>
    <x v="0"/>
    <s v="TEC-AC-10004633"/>
    <x v="2"/>
    <x v="13"/>
    <s v="Verbatim 25 GB 6x Blu-ray Single Layer Recordable Disc, 3/Pack"/>
    <x v="5426"/>
    <n v="5"/>
    <n v="0"/>
    <n v="15.378000000000004"/>
  </r>
  <r>
    <x v="0"/>
    <s v="JE-15745"/>
    <s v="Joel Eaton"/>
    <x v="1"/>
    <s v="United States"/>
    <x v="47"/>
    <x v="11"/>
    <n v="72701"/>
    <x v="2"/>
    <s v="TEC-AC-10004633"/>
    <x v="2"/>
    <x v="13"/>
    <s v="Verbatim 25 GB 6x Blu-ray Single Layer Recordable Disc, 3/Pack"/>
    <x v="5426"/>
    <n v="5"/>
    <n v="0"/>
    <n v="15.378000000000004"/>
  </r>
  <r>
    <x v="3"/>
    <s v="GM-14500"/>
    <s v="Gene McClure"/>
    <x v="1"/>
    <s v="United States"/>
    <x v="18"/>
    <x v="13"/>
    <n v="19140"/>
    <x v="3"/>
    <s v="TEC-AC-10004633"/>
    <x v="2"/>
    <x v="13"/>
    <s v="Verbatim 25 GB 6x Blu-ray Single Layer Recordable Disc, 3/Pack"/>
    <x v="5187"/>
    <n v="3"/>
    <n v="0.2"/>
    <n v="5.0327999999999999"/>
  </r>
  <r>
    <x v="1"/>
    <s v="JA-15970"/>
    <s v="Joseph Airdo"/>
    <x v="1"/>
    <s v="United States"/>
    <x v="33"/>
    <x v="23"/>
    <n v="97477"/>
    <x v="1"/>
    <s v="TEC-AC-10004633"/>
    <x v="2"/>
    <x v="13"/>
    <s v="Verbatim 25 GB 6x Blu-ray Single Layer Recordable Disc, 3/Pack"/>
    <x v="4500"/>
    <n v="10"/>
    <n v="0.2"/>
    <n v="16.776000000000007"/>
  </r>
  <r>
    <x v="1"/>
    <s v="SJ-20125"/>
    <s v="Sanjit Jacobs"/>
    <x v="2"/>
    <s v="United States"/>
    <x v="19"/>
    <x v="12"/>
    <n v="75217"/>
    <x v="0"/>
    <s v="TEC-AC-10004633"/>
    <x v="2"/>
    <x v="13"/>
    <s v="Verbatim 25 GB 6x Blu-ray Single Layer Recordable Disc, 3/Pack"/>
    <x v="4949"/>
    <n v="5"/>
    <n v="0.2"/>
    <n v="8.3880000000000035"/>
  </r>
  <r>
    <x v="3"/>
    <s v="DK-13150"/>
    <s v="David Kendrick"/>
    <x v="0"/>
    <s v="United States"/>
    <x v="121"/>
    <x v="0"/>
    <n v="62521"/>
    <x v="0"/>
    <s v="TEC-AC-10004659"/>
    <x v="2"/>
    <x v="13"/>
    <s v="Imation Secure+ Hardware Encrypted USB 2.0 Flash Drive; 16GB"/>
    <x v="5427"/>
    <n v="7"/>
    <n v="0.2"/>
    <n v="76.639499999999984"/>
  </r>
  <r>
    <x v="1"/>
    <s v="RB-19795"/>
    <s v="Ross Baird"/>
    <x v="2"/>
    <s v="United States"/>
    <x v="467"/>
    <x v="9"/>
    <n v="28052"/>
    <x v="2"/>
    <s v="TEC-AC-10004659"/>
    <x v="2"/>
    <x v="13"/>
    <s v="Imation Secure+ Hardware Encrypted USB 2.0 Flash Drive; 16GB"/>
    <x v="5427"/>
    <n v="7"/>
    <n v="0.2"/>
    <n v="76.639499999999984"/>
  </r>
  <r>
    <x v="1"/>
    <s v="RB-19795"/>
    <s v="Ross Baird"/>
    <x v="2"/>
    <s v="United States"/>
    <x v="467"/>
    <x v="9"/>
    <n v="28052"/>
    <x v="2"/>
    <s v="TEC-AC-10004659"/>
    <x v="2"/>
    <x v="13"/>
    <s v="Imation Secure+ Hardware Encrypted USB 2.0 Flash Drive; 16GB"/>
    <x v="5428"/>
    <n v="5"/>
    <n v="0.2"/>
    <n v="54.742499999999978"/>
  </r>
  <r>
    <x v="0"/>
    <s v="SD-20485"/>
    <s v="Shirley Daniels"/>
    <x v="2"/>
    <s v="United States"/>
    <x v="18"/>
    <x v="13"/>
    <n v="19143"/>
    <x v="3"/>
    <s v="TEC-AC-10004659"/>
    <x v="2"/>
    <x v="13"/>
    <s v="Imation Secure+ Hardware Encrypted USB 2.0 Flash Drive; 16GB"/>
    <x v="5429"/>
    <n v="2"/>
    <n v="0.2"/>
    <n v="21.896999999999991"/>
  </r>
  <r>
    <x v="1"/>
    <s v="BD-11320"/>
    <s v="Bill Donatelli"/>
    <x v="1"/>
    <s v="United States"/>
    <x v="160"/>
    <x v="30"/>
    <n v="74133"/>
    <x v="0"/>
    <s v="TEC-AC-10004659"/>
    <x v="2"/>
    <x v="13"/>
    <s v="Imation Secure+ Hardware Encrypted USB 2.0 Flash Drive; 16GB"/>
    <x v="5428"/>
    <n v="4"/>
    <n v="0"/>
    <n v="102.18599999999998"/>
  </r>
  <r>
    <x v="1"/>
    <s v="ML-17755"/>
    <s v="Max Ludwig"/>
    <x v="2"/>
    <s v="United States"/>
    <x v="0"/>
    <x v="0"/>
    <n v="60623"/>
    <x v="0"/>
    <s v="TEC-AC-10004659"/>
    <x v="2"/>
    <x v="13"/>
    <s v="Imation Secure+ Hardware Encrypted USB 2.0 Flash Drive; 16GB"/>
    <x v="5427"/>
    <n v="7"/>
    <n v="0.2"/>
    <n v="76.639499999999984"/>
  </r>
  <r>
    <x v="1"/>
    <s v="BE-11335"/>
    <s v="Bill Eplett"/>
    <x v="2"/>
    <s v="United States"/>
    <x v="109"/>
    <x v="6"/>
    <n v="49201"/>
    <x v="0"/>
    <s v="TEC-AC-10004666"/>
    <x v="2"/>
    <x v="13"/>
    <s v="Maxell iVDR EX 500GB Cartridge"/>
    <x v="5430"/>
    <n v="7"/>
    <n v="0"/>
    <n v="829.37540000000024"/>
  </r>
  <r>
    <x v="3"/>
    <s v="BM-11650"/>
    <s v="Brian Moss"/>
    <x v="0"/>
    <s v="United States"/>
    <x v="23"/>
    <x v="15"/>
    <n v="21044"/>
    <x v="3"/>
    <s v="TEC-AC-10004666"/>
    <x v="2"/>
    <x v="13"/>
    <s v="Maxell iVDR EX 500GB Cartridge"/>
    <x v="5431"/>
    <n v="3"/>
    <n v="0"/>
    <n v="355.4466000000001"/>
  </r>
  <r>
    <x v="3"/>
    <s v="LA-16780"/>
    <s v="Laura Armstrong"/>
    <x v="0"/>
    <s v="United States"/>
    <x v="136"/>
    <x v="6"/>
    <n v="48180"/>
    <x v="0"/>
    <s v="TEC-AC-10004708"/>
    <x v="2"/>
    <x v="13"/>
    <s v="Sony 32GB Class 10 Micro SDHC R40 Memory Card"/>
    <x v="5432"/>
    <n v="2"/>
    <n v="0"/>
    <n v="8.7989999999999995"/>
  </r>
  <r>
    <x v="1"/>
    <s v="BF-11170"/>
    <s v="Ben Ferrer"/>
    <x v="2"/>
    <s v="United States"/>
    <x v="5"/>
    <x v="1"/>
    <n v="90045"/>
    <x v="1"/>
    <s v="TEC-AC-10004708"/>
    <x v="2"/>
    <x v="13"/>
    <s v="Sony 32GB Class 10 Micro SDHC R40 Memory Card"/>
    <x v="5433"/>
    <n v="3"/>
    <n v="0"/>
    <n v="13.198499999999999"/>
  </r>
  <r>
    <x v="3"/>
    <s v="MM-18055"/>
    <s v="Michelle Moray"/>
    <x v="1"/>
    <s v="United States"/>
    <x v="6"/>
    <x v="3"/>
    <n v="10024"/>
    <x v="3"/>
    <s v="TEC-AC-10004708"/>
    <x v="2"/>
    <x v="13"/>
    <s v="Sony 32GB Class 10 Micro SDHC R40 Memory Card"/>
    <x v="5432"/>
    <n v="2"/>
    <n v="0"/>
    <n v="8.7989999999999995"/>
  </r>
  <r>
    <x v="1"/>
    <s v="TN-21040"/>
    <s v="Tanja Norvell"/>
    <x v="2"/>
    <s v="United States"/>
    <x v="2"/>
    <x v="1"/>
    <n v="94110"/>
    <x v="1"/>
    <s v="TEC-AC-10004708"/>
    <x v="2"/>
    <x v="13"/>
    <s v="Sony 32GB Class 10 Micro SDHC R40 Memory Card"/>
    <x v="5434"/>
    <n v="5"/>
    <n v="0"/>
    <n v="21.997499999999999"/>
  </r>
  <r>
    <x v="3"/>
    <s v="MO-17500"/>
    <s v="Mary O'Rourke"/>
    <x v="1"/>
    <s v="United States"/>
    <x v="6"/>
    <x v="3"/>
    <n v="10035"/>
    <x v="3"/>
    <s v="TEC-AC-10004761"/>
    <x v="2"/>
    <x v="13"/>
    <s v="Maxell 4.7GB DVD+RW 3/Pack"/>
    <x v="5435"/>
    <n v="2"/>
    <n v="0"/>
    <n v="11.151"/>
  </r>
  <r>
    <x v="1"/>
    <s v="EK-13795"/>
    <s v="Eileen Kiefer"/>
    <x v="2"/>
    <s v="United States"/>
    <x v="0"/>
    <x v="0"/>
    <n v="60610"/>
    <x v="0"/>
    <s v="TEC-AC-10004761"/>
    <x v="2"/>
    <x v="13"/>
    <s v="Maxell 4.7GB DVD+RW 3/Pack"/>
    <x v="5252"/>
    <n v="2"/>
    <n v="0.2"/>
    <n v="4.7789999999999999"/>
  </r>
  <r>
    <x v="0"/>
    <s v="CA-12775"/>
    <s v="Cynthia Arntzen"/>
    <x v="1"/>
    <s v="United States"/>
    <x v="15"/>
    <x v="6"/>
    <n v="48205"/>
    <x v="0"/>
    <s v="TEC-AC-10004761"/>
    <x v="2"/>
    <x v="13"/>
    <s v="Maxell 4.7GB DVD+RW 3/Pack"/>
    <x v="5436"/>
    <n v="11"/>
    <n v="0"/>
    <n v="61.330500000000001"/>
  </r>
  <r>
    <x v="1"/>
    <s v="JR-16210"/>
    <s v="Justin Ritter"/>
    <x v="0"/>
    <s v="United States"/>
    <x v="2"/>
    <x v="1"/>
    <n v="94110"/>
    <x v="1"/>
    <s v="TEC-AC-10004761"/>
    <x v="2"/>
    <x v="13"/>
    <s v="Maxell 4.7GB DVD+RW 3/Pack"/>
    <x v="5435"/>
    <n v="2"/>
    <n v="0"/>
    <n v="11.151"/>
  </r>
  <r>
    <x v="3"/>
    <s v="AG-10330"/>
    <s v="Alex Grayson"/>
    <x v="1"/>
    <s v="United States"/>
    <x v="160"/>
    <x v="30"/>
    <n v="74133"/>
    <x v="0"/>
    <s v="TEC-AC-10004803"/>
    <x v="2"/>
    <x v="13"/>
    <s v="Sony Micro Vault Click 4 GB USB 2.0 Flash Drive"/>
    <x v="5437"/>
    <n v="12"/>
    <n v="0"/>
    <n v="23.419200000000011"/>
  </r>
  <r>
    <x v="1"/>
    <s v="BM-11575"/>
    <s v="Brendan Murry"/>
    <x v="0"/>
    <s v="United States"/>
    <x v="523"/>
    <x v="1"/>
    <n v="90640"/>
    <x v="1"/>
    <s v="TEC-AC-10004803"/>
    <x v="2"/>
    <x v="13"/>
    <s v="Sony Micro Vault Click 4 GB USB 2.0 Flash Drive"/>
    <x v="5438"/>
    <n v="2"/>
    <n v="0"/>
    <n v="3.9032000000000018"/>
  </r>
  <r>
    <x v="1"/>
    <s v="JL-15505"/>
    <s v="Jeremy Lonsdale"/>
    <x v="1"/>
    <s v="United States"/>
    <x v="165"/>
    <x v="1"/>
    <n v="92683"/>
    <x v="1"/>
    <s v="TEC-AC-10004803"/>
    <x v="2"/>
    <x v="13"/>
    <s v="Sony Micro Vault Click 4 GB USB 2.0 Flash Drive"/>
    <x v="5439"/>
    <n v="4"/>
    <n v="0"/>
    <n v="7.8064000000000036"/>
  </r>
  <r>
    <x v="1"/>
    <s v="KM-16720"/>
    <s v="Kunst Miller"/>
    <x v="1"/>
    <s v="United States"/>
    <x v="195"/>
    <x v="27"/>
    <n v="89031"/>
    <x v="1"/>
    <s v="TEC-AC-10004814"/>
    <x v="2"/>
    <x v="13"/>
    <s v="Logitech Illuminated Ultrathin Keyboard with Backlighting"/>
    <x v="5440"/>
    <n v="3"/>
    <n v="0"/>
    <n v="70.097700000000003"/>
  </r>
  <r>
    <x v="1"/>
    <s v="PL-18925"/>
    <s v="Paul Lucas"/>
    <x v="2"/>
    <s v="United States"/>
    <x v="18"/>
    <x v="13"/>
    <n v="19143"/>
    <x v="3"/>
    <s v="TEC-AC-10004855"/>
    <x v="2"/>
    <x v="13"/>
    <s v="V7 USB Numeric Keypad"/>
    <x v="5224"/>
    <n v="3"/>
    <n v="0.2"/>
    <n v="-13.646100000000001"/>
  </r>
  <r>
    <x v="1"/>
    <s v="XP-21865"/>
    <s v="Xylona Preis"/>
    <x v="1"/>
    <s v="United States"/>
    <x v="116"/>
    <x v="12"/>
    <n v="77506"/>
    <x v="0"/>
    <s v="TEC-AC-10004855"/>
    <x v="2"/>
    <x v="13"/>
    <s v="V7 USB Numeric Keypad"/>
    <x v="5441"/>
    <n v="6"/>
    <n v="0.2"/>
    <n v="-27.292200000000001"/>
  </r>
  <r>
    <x v="0"/>
    <s v="CA-12055"/>
    <s v="Cathy Armstrong"/>
    <x v="2"/>
    <s v="United States"/>
    <x v="90"/>
    <x v="22"/>
    <n v="44105"/>
    <x v="3"/>
    <s v="TEC-AC-10004855"/>
    <x v="2"/>
    <x v="13"/>
    <s v="V7 USB Numeric Keypad"/>
    <x v="5226"/>
    <n v="5"/>
    <n v="0.2"/>
    <n v="-22.743500000000004"/>
  </r>
  <r>
    <x v="0"/>
    <s v="LS-16945"/>
    <s v="Linda Southworth"/>
    <x v="0"/>
    <s v="United States"/>
    <x v="8"/>
    <x v="5"/>
    <n v="2908"/>
    <x v="3"/>
    <s v="TEC-AC-10004855"/>
    <x v="2"/>
    <x v="13"/>
    <s v="V7 USB Numeric Keypad"/>
    <x v="5225"/>
    <n v="2"/>
    <n v="0"/>
    <n v="4.8986000000000018"/>
  </r>
  <r>
    <x v="3"/>
    <s v="DB-13210"/>
    <s v="Dean Braden"/>
    <x v="1"/>
    <s v="United States"/>
    <x v="15"/>
    <x v="6"/>
    <n v="48234"/>
    <x v="0"/>
    <s v="TEC-AC-10004859"/>
    <x v="2"/>
    <x v="13"/>
    <s v="Maxell Pro 80 Minute CD-R, 10/Pack"/>
    <x v="5442"/>
    <n v="6"/>
    <n v="0"/>
    <n v="41.952000000000005"/>
  </r>
  <r>
    <x v="1"/>
    <s v="GA-14725"/>
    <s v="Guy Armstrong"/>
    <x v="1"/>
    <s v="United States"/>
    <x v="18"/>
    <x v="13"/>
    <n v="19120"/>
    <x v="3"/>
    <s v="TEC-AC-10004859"/>
    <x v="2"/>
    <x v="13"/>
    <s v="Maxell Pro 80 Minute CD-R, 10/Pack"/>
    <x v="3614"/>
    <n v="2"/>
    <n v="0.2"/>
    <n v="6.9920000000000009"/>
  </r>
  <r>
    <x v="3"/>
    <s v="CA-12775"/>
    <s v="Cynthia Arntzen"/>
    <x v="1"/>
    <s v="United States"/>
    <x v="211"/>
    <x v="16"/>
    <n v="8360"/>
    <x v="3"/>
    <s v="TEC-AC-10004859"/>
    <x v="2"/>
    <x v="13"/>
    <s v="Maxell Pro 80 Minute CD-R, 10/Pack"/>
    <x v="5443"/>
    <n v="5"/>
    <n v="0"/>
    <n v="34.960000000000008"/>
  </r>
  <r>
    <x v="1"/>
    <s v="MM-17920"/>
    <s v="Michael Moore"/>
    <x v="1"/>
    <s v="United States"/>
    <x v="0"/>
    <x v="0"/>
    <n v="60623"/>
    <x v="0"/>
    <s v="TEC-AC-10004859"/>
    <x v="2"/>
    <x v="13"/>
    <s v="Maxell Pro 80 Minute CD-R, 10/Pack"/>
    <x v="5444"/>
    <n v="11"/>
    <n v="0.2"/>
    <n v="38.456000000000003"/>
  </r>
  <r>
    <x v="0"/>
    <s v="SC-20260"/>
    <s v="Scott Cohen"/>
    <x v="0"/>
    <s v="United States"/>
    <x v="2"/>
    <x v="1"/>
    <n v="94122"/>
    <x v="1"/>
    <s v="TEC-AC-10004864"/>
    <x v="2"/>
    <x v="13"/>
    <s v="Memorex Micro Travel Drive 32 GB"/>
    <x v="5445"/>
    <n v="1"/>
    <n v="0"/>
    <n v="15.699300000000001"/>
  </r>
  <r>
    <x v="3"/>
    <s v="NC-18535"/>
    <s v="Nick Crebassa"/>
    <x v="0"/>
    <s v="United States"/>
    <x v="19"/>
    <x v="12"/>
    <n v="75217"/>
    <x v="0"/>
    <s v="TEC-AC-10004864"/>
    <x v="2"/>
    <x v="13"/>
    <s v="Memorex Micro Travel Drive 32 GB"/>
    <x v="5446"/>
    <n v="2"/>
    <n v="0.2"/>
    <n v="16.794600000000003"/>
  </r>
  <r>
    <x v="3"/>
    <s v="RS-19765"/>
    <s v="Roland Schwarz"/>
    <x v="0"/>
    <s v="United States"/>
    <x v="230"/>
    <x v="22"/>
    <n v="43302"/>
    <x v="3"/>
    <s v="TEC-AC-10004864"/>
    <x v="2"/>
    <x v="13"/>
    <s v="Memorex Micro Travel Drive 32 GB"/>
    <x v="5447"/>
    <n v="4"/>
    <n v="0.2"/>
    <n v="33.589200000000005"/>
  </r>
  <r>
    <x v="3"/>
    <s v="CV-12805"/>
    <s v="Cynthia Voltz"/>
    <x v="0"/>
    <s v="United States"/>
    <x v="5"/>
    <x v="1"/>
    <n v="90045"/>
    <x v="1"/>
    <s v="TEC-AC-10004864"/>
    <x v="2"/>
    <x v="13"/>
    <s v="Memorex Micro Travel Drive 32 GB"/>
    <x v="5448"/>
    <n v="3"/>
    <n v="0"/>
    <n v="47.097900000000003"/>
  </r>
  <r>
    <x v="1"/>
    <s v="MD-17350"/>
    <s v="Maribeth Dona"/>
    <x v="1"/>
    <s v="United States"/>
    <x v="18"/>
    <x v="13"/>
    <n v="19143"/>
    <x v="3"/>
    <s v="TEC-AC-10004864"/>
    <x v="2"/>
    <x v="13"/>
    <s v="Memorex Micro Travel Drive 32 GB"/>
    <x v="5446"/>
    <n v="2"/>
    <n v="0.2"/>
    <n v="16.794600000000003"/>
  </r>
  <r>
    <x v="1"/>
    <s v="JF-15295"/>
    <s v="Jason Fortune-"/>
    <x v="1"/>
    <s v="United States"/>
    <x v="447"/>
    <x v="28"/>
    <n v="84321"/>
    <x v="1"/>
    <s v="TEC-AC-10004877"/>
    <x v="2"/>
    <x v="13"/>
    <s v="Imation 30456 USB Flash Drive 8GB"/>
    <x v="1332"/>
    <n v="12"/>
    <n v="0"/>
    <n v="6.6239999999999952"/>
  </r>
  <r>
    <x v="1"/>
    <s v="PJ-18835"/>
    <s v="Patrick Jones"/>
    <x v="0"/>
    <s v="United States"/>
    <x v="11"/>
    <x v="8"/>
    <n v="98115"/>
    <x v="1"/>
    <s v="TEC-AC-10004877"/>
    <x v="2"/>
    <x v="13"/>
    <s v="Imation 30456 USB Flash Drive 8GB"/>
    <x v="5449"/>
    <n v="4"/>
    <n v="0"/>
    <n v="2.2079999999999984"/>
  </r>
  <r>
    <x v="1"/>
    <s v="LH-16900"/>
    <s v="Lena Hernandez"/>
    <x v="1"/>
    <s v="United States"/>
    <x v="107"/>
    <x v="9"/>
    <n v="27834"/>
    <x v="2"/>
    <s v="TEC-AC-10004877"/>
    <x v="2"/>
    <x v="13"/>
    <s v="Imation 30456 USB Flash Drive 8GB"/>
    <x v="5450"/>
    <n v="3"/>
    <n v="0.2"/>
    <n v="-2.4840000000000018"/>
  </r>
  <r>
    <x v="1"/>
    <s v="AJ-10795"/>
    <s v="Anthony Johnson"/>
    <x v="0"/>
    <s v="United States"/>
    <x v="33"/>
    <x v="17"/>
    <n v="22153"/>
    <x v="2"/>
    <s v="TEC-AC-10004877"/>
    <x v="2"/>
    <x v="13"/>
    <s v="Imation 30456 USB Flash Drive 8GB"/>
    <x v="5451"/>
    <n v="3"/>
    <n v="0"/>
    <n v="1.6559999999999988"/>
  </r>
  <r>
    <x v="1"/>
    <s v="BS-11365"/>
    <s v="Bill Shonely"/>
    <x v="0"/>
    <s v="United States"/>
    <x v="84"/>
    <x v="30"/>
    <n v="73120"/>
    <x v="0"/>
    <s v="TEC-AC-10004877"/>
    <x v="2"/>
    <x v="13"/>
    <s v="Imation 30456 USB Flash Drive 8GB"/>
    <x v="5452"/>
    <n v="1"/>
    <n v="0"/>
    <n v="0.5519999999999996"/>
  </r>
  <r>
    <x v="0"/>
    <s v="AA-10375"/>
    <s v="Allen Armold"/>
    <x v="1"/>
    <s v="United States"/>
    <x v="236"/>
    <x v="42"/>
    <n v="68104"/>
    <x v="0"/>
    <s v="TEC-AC-10004901"/>
    <x v="2"/>
    <x v="13"/>
    <s v="Kensington SlimBlade Notebook Wireless Mouse with Nano Receiver "/>
    <x v="5272"/>
    <n v="3"/>
    <n v="0"/>
    <n v="50.989800000000002"/>
  </r>
  <r>
    <x v="1"/>
    <s v="MS-17770"/>
    <s v="Maxwell Schwartz"/>
    <x v="1"/>
    <s v="United States"/>
    <x v="17"/>
    <x v="12"/>
    <n v="77036"/>
    <x v="0"/>
    <s v="TEC-AC-10004901"/>
    <x v="2"/>
    <x v="13"/>
    <s v="Kensington SlimBlade Notebook Wireless Mouse with Nano Receiver "/>
    <x v="5284"/>
    <n v="7"/>
    <n v="0.2"/>
    <n v="48.990200000000002"/>
  </r>
  <r>
    <x v="1"/>
    <s v="DD-13570"/>
    <s v="Dorothy Dickinson"/>
    <x v="1"/>
    <s v="United States"/>
    <x v="0"/>
    <x v="0"/>
    <n v="60610"/>
    <x v="0"/>
    <s v="TEC-AC-10004901"/>
    <x v="2"/>
    <x v="13"/>
    <s v="Kensington SlimBlade Notebook Wireless Mouse with Nano Receiver "/>
    <x v="5283"/>
    <n v="2"/>
    <n v="0.2"/>
    <n v="13.997199999999999"/>
  </r>
  <r>
    <x v="1"/>
    <s v="CJ-12010"/>
    <s v="Caroline Jumper"/>
    <x v="1"/>
    <s v="United States"/>
    <x v="17"/>
    <x v="12"/>
    <n v="77070"/>
    <x v="0"/>
    <s v="TEC-AC-10004901"/>
    <x v="2"/>
    <x v="13"/>
    <s v="Kensington SlimBlade Notebook Wireless Mouse with Nano Receiver "/>
    <x v="5273"/>
    <n v="1"/>
    <n v="0.2"/>
    <n v="6.9985999999999997"/>
  </r>
  <r>
    <x v="2"/>
    <s v="JE-15745"/>
    <s v="Joel Eaton"/>
    <x v="1"/>
    <s v="United States"/>
    <x v="60"/>
    <x v="12"/>
    <n v="79109"/>
    <x v="0"/>
    <s v="TEC-AC-10004975"/>
    <x v="2"/>
    <x v="13"/>
    <s v="Plantronics Audio 995 Wireless Stereo Headset"/>
    <x v="2273"/>
    <n v="3"/>
    <n v="0.2"/>
    <n v="42.880500000000012"/>
  </r>
  <r>
    <x v="1"/>
    <s v="TS-21505"/>
    <s v="Tony Sayre"/>
    <x v="1"/>
    <s v="United States"/>
    <x v="2"/>
    <x v="1"/>
    <n v="94122"/>
    <x v="1"/>
    <s v="TEC-AC-10004975"/>
    <x v="2"/>
    <x v="13"/>
    <s v="Plantronics Audio 995 Wireless Stereo Headset"/>
    <x v="5453"/>
    <n v="4"/>
    <n v="0"/>
    <n v="145.13400000000001"/>
  </r>
  <r>
    <x v="1"/>
    <s v="DK-13375"/>
    <s v="Dennis Kane"/>
    <x v="1"/>
    <s v="United States"/>
    <x v="301"/>
    <x v="6"/>
    <n v="48185"/>
    <x v="0"/>
    <s v="TEC-AC-10004975"/>
    <x v="2"/>
    <x v="13"/>
    <s v="Plantronics Audio 995 Wireless Stereo Headset"/>
    <x v="5454"/>
    <n v="1"/>
    <n v="0"/>
    <n v="36.283500000000004"/>
  </r>
  <r>
    <x v="1"/>
    <s v="GD-14590"/>
    <s v="Giulietta Dortch"/>
    <x v="0"/>
    <s v="United States"/>
    <x v="368"/>
    <x v="8"/>
    <n v="98226"/>
    <x v="1"/>
    <s v="TEC-AC-10004975"/>
    <x v="2"/>
    <x v="13"/>
    <s v="Plantronics Audio 995 Wireless Stereo Headset"/>
    <x v="5455"/>
    <n v="10"/>
    <n v="0"/>
    <n v="362.83500000000004"/>
  </r>
  <r>
    <x v="1"/>
    <s v="TS-21505"/>
    <s v="Tony Sayre"/>
    <x v="1"/>
    <s v="United States"/>
    <x v="453"/>
    <x v="41"/>
    <n v="88101"/>
    <x v="1"/>
    <s v="TEC-AC-10004992"/>
    <x v="2"/>
    <x v="13"/>
    <s v="Kingston Digital DataTraveler 64GB USB 2.0"/>
    <x v="5456"/>
    <n v="3"/>
    <n v="0"/>
    <n v="8.1071999999999917"/>
  </r>
  <r>
    <x v="1"/>
    <s v="SR-20740"/>
    <s v="Steven Roelle"/>
    <x v="2"/>
    <s v="United States"/>
    <x v="6"/>
    <x v="3"/>
    <n v="10024"/>
    <x v="3"/>
    <s v="TEC-AC-10004992"/>
    <x v="2"/>
    <x v="13"/>
    <s v="Kingston Digital DataTraveler 64GB USB 2.0"/>
    <x v="5456"/>
    <n v="3"/>
    <n v="0"/>
    <n v="8.1071999999999917"/>
  </r>
  <r>
    <x v="0"/>
    <s v="CV-12295"/>
    <s v="Christina VanderZanden"/>
    <x v="1"/>
    <s v="United States"/>
    <x v="80"/>
    <x v="1"/>
    <n v="93727"/>
    <x v="1"/>
    <s v="TEC-CO-10000971"/>
    <x v="2"/>
    <x v="14"/>
    <s v="Hewlett Packard 310 Color Digital Copier"/>
    <x v="5457"/>
    <n v="2"/>
    <n v="0.2"/>
    <n v="59.997999999999962"/>
  </r>
  <r>
    <x v="1"/>
    <s v="EB-13975"/>
    <s v="Erica Bern"/>
    <x v="0"/>
    <s v="United States"/>
    <x v="217"/>
    <x v="9"/>
    <n v="28205"/>
    <x v="2"/>
    <s v="TEC-CO-10000971"/>
    <x v="2"/>
    <x v="14"/>
    <s v="Hewlett Packard 310 Color Digital Copier"/>
    <x v="5458"/>
    <n v="4"/>
    <n v="0.2"/>
    <n v="119.99599999999992"/>
  </r>
  <r>
    <x v="1"/>
    <s v="PG-18895"/>
    <s v="Paul Gonzalez"/>
    <x v="1"/>
    <s v="United States"/>
    <x v="6"/>
    <x v="3"/>
    <n v="10035"/>
    <x v="3"/>
    <s v="TEC-CO-10000971"/>
    <x v="2"/>
    <x v="14"/>
    <s v="Hewlett Packard 310 Color Digital Copier"/>
    <x v="5457"/>
    <n v="2"/>
    <n v="0.2"/>
    <n v="59.997999999999962"/>
  </r>
  <r>
    <x v="0"/>
    <s v="EM-14140"/>
    <s v="Eugene Moren"/>
    <x v="2"/>
    <s v="United States"/>
    <x v="524"/>
    <x v="28"/>
    <n v="84043"/>
    <x v="1"/>
    <s v="TEC-CO-10000971"/>
    <x v="2"/>
    <x v="14"/>
    <s v="Hewlett Packard 310 Color Digital Copier"/>
    <x v="5459"/>
    <n v="5"/>
    <n v="0"/>
    <n v="449.9849999999999"/>
  </r>
  <r>
    <x v="1"/>
    <s v="DK-12895"/>
    <s v="Dana Kaydos"/>
    <x v="1"/>
    <s v="United States"/>
    <x v="11"/>
    <x v="8"/>
    <n v="98103"/>
    <x v="1"/>
    <s v="TEC-CO-10000971"/>
    <x v="2"/>
    <x v="14"/>
    <s v="Hewlett Packard 310 Color Digital Copier"/>
    <x v="5460"/>
    <n v="1"/>
    <n v="0"/>
    <n v="89.996999999999986"/>
  </r>
  <r>
    <x v="1"/>
    <s v="KB-16315"/>
    <s v="Karl Braun"/>
    <x v="1"/>
    <s v="United States"/>
    <x v="5"/>
    <x v="1"/>
    <n v="90008"/>
    <x v="1"/>
    <s v="TEC-CO-10000971"/>
    <x v="2"/>
    <x v="14"/>
    <s v="Hewlett Packard 310 Color Digital Copier"/>
    <x v="5457"/>
    <n v="2"/>
    <n v="0.2"/>
    <n v="59.997999999999962"/>
  </r>
  <r>
    <x v="0"/>
    <s v="BG-11695"/>
    <s v="Brooke Gillingham"/>
    <x v="0"/>
    <s v="United States"/>
    <x v="319"/>
    <x v="22"/>
    <n v="45231"/>
    <x v="3"/>
    <s v="TEC-CO-10001046"/>
    <x v="2"/>
    <x v="14"/>
    <s v="Canon Imageclass D680 Copier / Fax"/>
    <x v="5461"/>
    <n v="2"/>
    <n v="0.4"/>
    <n v="69.99899999999991"/>
  </r>
  <r>
    <x v="0"/>
    <s v="EP-13915"/>
    <s v="Emily Phan"/>
    <x v="1"/>
    <s v="United States"/>
    <x v="6"/>
    <x v="3"/>
    <n v="10011"/>
    <x v="3"/>
    <s v="TEC-CO-10001046"/>
    <x v="2"/>
    <x v="14"/>
    <s v="Canon Imageclass D680 Copier / Fax"/>
    <x v="5462"/>
    <n v="1"/>
    <n v="0.2"/>
    <n v="174.99749999999997"/>
  </r>
  <r>
    <x v="1"/>
    <s v="TS-21370"/>
    <s v="Todd Sumrall"/>
    <x v="0"/>
    <s v="United States"/>
    <x v="0"/>
    <x v="0"/>
    <n v="60623"/>
    <x v="0"/>
    <s v="TEC-CO-10001046"/>
    <x v="2"/>
    <x v="14"/>
    <s v="Canon Imageclass D680 Copier / Fax"/>
    <x v="5463"/>
    <n v="5"/>
    <n v="0.2"/>
    <n v="874.98749999999984"/>
  </r>
  <r>
    <x v="1"/>
    <s v="PS-19045"/>
    <s v="Penelope Sewall"/>
    <x v="2"/>
    <s v="United States"/>
    <x v="5"/>
    <x v="1"/>
    <n v="90032"/>
    <x v="1"/>
    <s v="TEC-CO-10001046"/>
    <x v="2"/>
    <x v="14"/>
    <s v="Canon Imageclass D680 Copier / Fax"/>
    <x v="5464"/>
    <n v="6"/>
    <n v="0.2"/>
    <n v="1049.9849999999999"/>
  </r>
  <r>
    <x v="3"/>
    <s v="JL-15835"/>
    <s v="John Lee"/>
    <x v="1"/>
    <s v="United States"/>
    <x v="110"/>
    <x v="21"/>
    <n v="40475"/>
    <x v="2"/>
    <s v="TEC-CO-10001046"/>
    <x v="2"/>
    <x v="14"/>
    <s v="Canon Imageclass D680 Copier / Fax"/>
    <x v="5465"/>
    <n v="2"/>
    <n v="0"/>
    <n v="629.99099999999999"/>
  </r>
  <r>
    <x v="3"/>
    <s v="DB-13615"/>
    <s v="Doug Bickford"/>
    <x v="1"/>
    <s v="United States"/>
    <x v="5"/>
    <x v="1"/>
    <n v="90045"/>
    <x v="1"/>
    <s v="TEC-CO-10001449"/>
    <x v="2"/>
    <x v="14"/>
    <s v="Hewlett Packard LaserJet 3310 Copier"/>
    <x v="5466"/>
    <n v="2"/>
    <n v="0.2"/>
    <n v="335.99440000000004"/>
  </r>
  <r>
    <x v="0"/>
    <s v="CB-12415"/>
    <s v="Christy Brittain"/>
    <x v="1"/>
    <s v="United States"/>
    <x v="32"/>
    <x v="22"/>
    <n v="43229"/>
    <x v="3"/>
    <s v="TEC-CO-10001449"/>
    <x v="2"/>
    <x v="14"/>
    <s v="Hewlett Packard LaserJet 3310 Copier"/>
    <x v="5467"/>
    <n v="4"/>
    <n v="0.4"/>
    <n v="191.99680000000001"/>
  </r>
  <r>
    <x v="0"/>
    <s v="RM-19675"/>
    <s v="Robert Marley"/>
    <x v="2"/>
    <s v="United States"/>
    <x v="5"/>
    <x v="1"/>
    <n v="90049"/>
    <x v="1"/>
    <s v="TEC-CO-10001449"/>
    <x v="2"/>
    <x v="14"/>
    <s v="Hewlett Packard LaserJet 3310 Copier"/>
    <x v="5468"/>
    <n v="6"/>
    <n v="0.2"/>
    <n v="1007.9831999999999"/>
  </r>
  <r>
    <x v="3"/>
    <s v="JE-15610"/>
    <s v="Jim Epp"/>
    <x v="0"/>
    <s v="United States"/>
    <x v="101"/>
    <x v="18"/>
    <n v="30318"/>
    <x v="2"/>
    <s v="TEC-CO-10001449"/>
    <x v="2"/>
    <x v="14"/>
    <s v="Hewlett Packard LaserJet 3310 Copier"/>
    <x v="5469"/>
    <n v="5"/>
    <n v="0"/>
    <n v="1439.9760000000001"/>
  </r>
  <r>
    <x v="2"/>
    <s v="SU-20665"/>
    <s v="Stephanie Ulpright"/>
    <x v="2"/>
    <s v="United States"/>
    <x v="0"/>
    <x v="0"/>
    <n v="60610"/>
    <x v="0"/>
    <s v="TEC-CO-10001449"/>
    <x v="2"/>
    <x v="14"/>
    <s v="Hewlett Packard LaserJet 3310 Copier"/>
    <x v="5466"/>
    <n v="2"/>
    <n v="0.2"/>
    <n v="335.99440000000004"/>
  </r>
  <r>
    <x v="2"/>
    <s v="HR-14830"/>
    <s v="Harold Ryan"/>
    <x v="0"/>
    <s v="United States"/>
    <x v="426"/>
    <x v="1"/>
    <n v="92646"/>
    <x v="1"/>
    <s v="TEC-CO-10001449"/>
    <x v="2"/>
    <x v="14"/>
    <s v="Hewlett Packard LaserJet 3310 Copier"/>
    <x v="5470"/>
    <n v="5"/>
    <n v="0.2"/>
    <n v="839.9860000000001"/>
  </r>
  <r>
    <x v="1"/>
    <s v="DR-12940"/>
    <s v="Daniel Raglin"/>
    <x v="2"/>
    <s v="United States"/>
    <x v="8"/>
    <x v="5"/>
    <n v="2908"/>
    <x v="3"/>
    <s v="TEC-CO-10001449"/>
    <x v="2"/>
    <x v="14"/>
    <s v="Hewlett Packard LaserJet 3310 Copier"/>
    <x v="5471"/>
    <n v="9"/>
    <n v="0"/>
    <n v="2591.9567999999999"/>
  </r>
  <r>
    <x v="0"/>
    <s v="KT-16480"/>
    <s v="Kean Thornton"/>
    <x v="1"/>
    <s v="United States"/>
    <x v="18"/>
    <x v="13"/>
    <n v="19134"/>
    <x v="3"/>
    <s v="TEC-CO-10001449"/>
    <x v="2"/>
    <x v="14"/>
    <s v="Hewlett Packard LaserJet 3310 Copier"/>
    <x v="5472"/>
    <n v="5"/>
    <n v="0.4"/>
    <n v="239.99600000000009"/>
  </r>
  <r>
    <x v="3"/>
    <s v="FA-14230"/>
    <s v="Frank Atkinson"/>
    <x v="0"/>
    <s v="United States"/>
    <x v="29"/>
    <x v="7"/>
    <n v="80219"/>
    <x v="1"/>
    <s v="TEC-CO-10001571"/>
    <x v="2"/>
    <x v="14"/>
    <s v="Sharp 1540cs Digital Laser Copier"/>
    <x v="5473"/>
    <n v="1"/>
    <n v="0.2"/>
    <n v="164.99700000000001"/>
  </r>
  <r>
    <x v="3"/>
    <s v="DR-12880"/>
    <s v="Dan Reichenbach"/>
    <x v="0"/>
    <s v="United States"/>
    <x v="234"/>
    <x v="1"/>
    <n v="90301"/>
    <x v="1"/>
    <s v="TEC-CO-10001571"/>
    <x v="2"/>
    <x v="14"/>
    <s v="Sharp 1540cs Digital Laser Copier"/>
    <x v="5474"/>
    <n v="2"/>
    <n v="0.2"/>
    <n v="329.99400000000003"/>
  </r>
  <r>
    <x v="1"/>
    <s v="CC-12685"/>
    <s v="Craig Carroll"/>
    <x v="1"/>
    <s v="United States"/>
    <x v="6"/>
    <x v="3"/>
    <n v="10011"/>
    <x v="3"/>
    <s v="TEC-CO-10001571"/>
    <x v="2"/>
    <x v="14"/>
    <s v="Sharp 1540cs Digital Laser Copier"/>
    <x v="5474"/>
    <n v="2"/>
    <n v="0.2"/>
    <n v="329.99400000000003"/>
  </r>
  <r>
    <x v="3"/>
    <s v="CA-11965"/>
    <s v="Carol Adams"/>
    <x v="0"/>
    <s v="United States"/>
    <x v="81"/>
    <x v="12"/>
    <n v="77642"/>
    <x v="0"/>
    <s v="TEC-CO-10001571"/>
    <x v="2"/>
    <x v="14"/>
    <s v="Sharp 1540cs Digital Laser Copier"/>
    <x v="5473"/>
    <n v="1"/>
    <n v="0.2"/>
    <n v="164.99700000000001"/>
  </r>
  <r>
    <x v="3"/>
    <s v="JK-15730"/>
    <s v="Joe Kamberova"/>
    <x v="1"/>
    <s v="United States"/>
    <x v="32"/>
    <x v="22"/>
    <n v="43229"/>
    <x v="3"/>
    <s v="TEC-CO-10001571"/>
    <x v="2"/>
    <x v="14"/>
    <s v="Sharp 1540cs Digital Laser Copier"/>
    <x v="5475"/>
    <n v="2"/>
    <n v="0.4"/>
    <n v="109.99799999999999"/>
  </r>
  <r>
    <x v="1"/>
    <s v="MA-17560"/>
    <s v="Matt Abelman"/>
    <x v="2"/>
    <s v="United States"/>
    <x v="298"/>
    <x v="6"/>
    <n v="48183"/>
    <x v="0"/>
    <s v="TEC-CO-10001571"/>
    <x v="2"/>
    <x v="14"/>
    <s v="Sharp 1540cs Digital Laser Copier"/>
    <x v="5476"/>
    <n v="1"/>
    <n v="0"/>
    <n v="274.995"/>
  </r>
  <r>
    <x v="1"/>
    <s v="PO-19180"/>
    <s v="Philisse Overcash"/>
    <x v="2"/>
    <s v="United States"/>
    <x v="266"/>
    <x v="37"/>
    <n v="55113"/>
    <x v="0"/>
    <s v="TEC-CO-10001571"/>
    <x v="2"/>
    <x v="14"/>
    <s v="Sharp 1540cs Digital Laser Copier"/>
    <x v="5476"/>
    <n v="1"/>
    <n v="0"/>
    <n v="274.995"/>
  </r>
  <r>
    <x v="0"/>
    <s v="FH-14365"/>
    <s v="Fred Hopkins"/>
    <x v="0"/>
    <s v="United States"/>
    <x v="11"/>
    <x v="8"/>
    <n v="98115"/>
    <x v="1"/>
    <s v="TEC-CO-10001766"/>
    <x v="2"/>
    <x v="14"/>
    <s v="Canon PC940 Copier"/>
    <x v="5477"/>
    <n v="7"/>
    <n v="0"/>
    <n v="1480.4670999999998"/>
  </r>
  <r>
    <x v="1"/>
    <s v="SB-20185"/>
    <s v="Sarah Brown"/>
    <x v="1"/>
    <s v="United States"/>
    <x v="182"/>
    <x v="0"/>
    <n v="60201"/>
    <x v="0"/>
    <s v="TEC-CO-10001766"/>
    <x v="2"/>
    <x v="14"/>
    <s v="Canon PC940 Copier"/>
    <x v="5478"/>
    <n v="4"/>
    <n v="0.2"/>
    <n v="485.98919999999993"/>
  </r>
  <r>
    <x v="1"/>
    <s v="FP-14320"/>
    <s v="Frank Preis"/>
    <x v="1"/>
    <s v="United States"/>
    <x v="18"/>
    <x v="13"/>
    <n v="19134"/>
    <x v="3"/>
    <s v="TEC-CO-10001766"/>
    <x v="2"/>
    <x v="14"/>
    <s v="Canon PC940 Copier"/>
    <x v="5479"/>
    <n v="4"/>
    <n v="0.4"/>
    <n v="125.99719999999991"/>
  </r>
  <r>
    <x v="1"/>
    <s v="JF-15565"/>
    <s v="Jill Fjeld"/>
    <x v="1"/>
    <s v="United States"/>
    <x v="369"/>
    <x v="17"/>
    <n v="23602"/>
    <x v="2"/>
    <s v="TEC-CO-10001943"/>
    <x v="2"/>
    <x v="14"/>
    <s v="Canon PC-428 Personal Copier"/>
    <x v="5480"/>
    <n v="8"/>
    <n v="0"/>
    <n v="751.9624"/>
  </r>
  <r>
    <x v="0"/>
    <s v="BF-11020"/>
    <s v="Barry Französisch"/>
    <x v="0"/>
    <s v="United States"/>
    <x v="71"/>
    <x v="12"/>
    <n v="76017"/>
    <x v="0"/>
    <s v="TEC-CO-10001943"/>
    <x v="2"/>
    <x v="14"/>
    <s v="Canon PC-428 Personal Copier"/>
    <x v="5166"/>
    <n v="2"/>
    <n v="0.2"/>
    <n v="107.99459999999999"/>
  </r>
  <r>
    <x v="1"/>
    <s v="SV-20365"/>
    <s v="Seth Vernon"/>
    <x v="1"/>
    <s v="United States"/>
    <x v="18"/>
    <x v="13"/>
    <n v="19134"/>
    <x v="3"/>
    <s v="TEC-CO-10001943"/>
    <x v="2"/>
    <x v="14"/>
    <s v="Canon PC-428 Personal Copier"/>
    <x v="5163"/>
    <n v="5"/>
    <n v="0.4"/>
    <n v="69.996499999999969"/>
  </r>
  <r>
    <x v="3"/>
    <s v="AR-10540"/>
    <s v="Andy Reiter"/>
    <x v="1"/>
    <s v="United States"/>
    <x v="5"/>
    <x v="1"/>
    <n v="90004"/>
    <x v="1"/>
    <s v="TEC-CO-10001943"/>
    <x v="2"/>
    <x v="14"/>
    <s v="Canon PC-428 Personal Copier"/>
    <x v="5481"/>
    <n v="4"/>
    <n v="0.2"/>
    <n v="215.98919999999998"/>
  </r>
  <r>
    <x v="1"/>
    <s v="CC-12685"/>
    <s v="Craig Carroll"/>
    <x v="1"/>
    <s v="United States"/>
    <x v="305"/>
    <x v="12"/>
    <n v="79424"/>
    <x v="0"/>
    <s v="TEC-CO-10001943"/>
    <x v="2"/>
    <x v="14"/>
    <s v="Canon PC-428 Personal Copier"/>
    <x v="5482"/>
    <n v="3"/>
    <n v="0.2"/>
    <n v="161.99189999999999"/>
  </r>
  <r>
    <x v="1"/>
    <s v="DL-12865"/>
    <s v="Dan Lawera"/>
    <x v="1"/>
    <s v="United States"/>
    <x v="68"/>
    <x v="1"/>
    <n v="90805"/>
    <x v="1"/>
    <s v="TEC-CO-10001943"/>
    <x v="2"/>
    <x v="14"/>
    <s v="Canon PC-428 Personal Copier"/>
    <x v="5482"/>
    <n v="3"/>
    <n v="0.2"/>
    <n v="161.99189999999999"/>
  </r>
  <r>
    <x v="0"/>
    <s v="YC-21895"/>
    <s v="Yoseph Carroll"/>
    <x v="0"/>
    <s v="United States"/>
    <x v="2"/>
    <x v="1"/>
    <n v="94110"/>
    <x v="1"/>
    <s v="TEC-CO-10002095"/>
    <x v="2"/>
    <x v="14"/>
    <s v="Hewlett Packard 610 Color Digital Copier / Printer"/>
    <x v="5483"/>
    <n v="3"/>
    <n v="0.2"/>
    <n v="374.99249999999995"/>
  </r>
  <r>
    <x v="3"/>
    <s v="NP-18685"/>
    <s v="Nora Pelletier"/>
    <x v="2"/>
    <s v="United States"/>
    <x v="201"/>
    <x v="33"/>
    <n v="46203"/>
    <x v="0"/>
    <s v="TEC-CO-10002095"/>
    <x v="2"/>
    <x v="14"/>
    <s v="Hewlett Packard 610 Color Digital Copier / Printer"/>
    <x v="5484"/>
    <n v="2"/>
    <n v="0"/>
    <n v="449.99099999999999"/>
  </r>
  <r>
    <x v="2"/>
    <s v="MA-17560"/>
    <s v="Matt Abelman"/>
    <x v="2"/>
    <s v="United States"/>
    <x v="6"/>
    <x v="3"/>
    <n v="10024"/>
    <x v="3"/>
    <s v="TEC-CO-10002095"/>
    <x v="2"/>
    <x v="14"/>
    <s v="Hewlett Packard 610 Color Digital Copier / Printer"/>
    <x v="5485"/>
    <n v="2"/>
    <n v="0.2"/>
    <n v="249.99499999999998"/>
  </r>
  <r>
    <x v="1"/>
    <s v="HG-15025"/>
    <s v="Hunter Glantz"/>
    <x v="1"/>
    <s v="United States"/>
    <x v="30"/>
    <x v="12"/>
    <n v="76106"/>
    <x v="0"/>
    <s v="TEC-CO-10002095"/>
    <x v="2"/>
    <x v="14"/>
    <s v="Hewlett Packard 610 Color Digital Copier / Printer"/>
    <x v="5486"/>
    <n v="5"/>
    <n v="0.2"/>
    <n v="624.98749999999995"/>
  </r>
  <r>
    <x v="3"/>
    <s v="CA-11965"/>
    <s v="Carol Adams"/>
    <x v="0"/>
    <s v="United States"/>
    <x v="491"/>
    <x v="5"/>
    <n v="2886"/>
    <x v="3"/>
    <s v="TEC-CO-10002095"/>
    <x v="2"/>
    <x v="14"/>
    <s v="Hewlett Packard 610 Color Digital Copier / Printer"/>
    <x v="5486"/>
    <n v="4"/>
    <n v="0"/>
    <n v="899.98199999999997"/>
  </r>
  <r>
    <x v="1"/>
    <s v="TG-21310"/>
    <s v="Toby Gnade"/>
    <x v="1"/>
    <s v="United States"/>
    <x v="189"/>
    <x v="8"/>
    <n v="98198"/>
    <x v="1"/>
    <s v="TEC-CO-10002095"/>
    <x v="2"/>
    <x v="14"/>
    <s v="Hewlett Packard 610 Color Digital Copier / Printer"/>
    <x v="5484"/>
    <n v="2"/>
    <n v="0"/>
    <n v="449.99099999999999"/>
  </r>
  <r>
    <x v="1"/>
    <s v="BS-11380"/>
    <s v="Bill Stewart"/>
    <x v="0"/>
    <s v="United States"/>
    <x v="140"/>
    <x v="22"/>
    <n v="43402"/>
    <x v="3"/>
    <s v="TEC-CO-10002095"/>
    <x v="2"/>
    <x v="14"/>
    <s v="Hewlett Packard 610 Color Digital Copier / Printer"/>
    <x v="5487"/>
    <n v="3"/>
    <n v="0.4"/>
    <n v="74.998499999999922"/>
  </r>
  <r>
    <x v="3"/>
    <s v="JG-15115"/>
    <s v="Jack Garza"/>
    <x v="1"/>
    <s v="United States"/>
    <x v="189"/>
    <x v="8"/>
    <n v="98198"/>
    <x v="1"/>
    <s v="TEC-CO-10002313"/>
    <x v="2"/>
    <x v="14"/>
    <s v="Canon PC1080F Personal Copier"/>
    <x v="5488"/>
    <n v="3"/>
    <n v="0"/>
    <n v="701.98829999999998"/>
  </r>
  <r>
    <x v="1"/>
    <s v="EA-14035"/>
    <s v="Erin Ashbrook"/>
    <x v="0"/>
    <s v="United States"/>
    <x v="33"/>
    <x v="19"/>
    <n v="65807"/>
    <x v="0"/>
    <s v="TEC-CO-10002313"/>
    <x v="2"/>
    <x v="14"/>
    <s v="Canon PC1080F Personal Copier"/>
    <x v="5489"/>
    <n v="1"/>
    <n v="0"/>
    <n v="233.99610000000001"/>
  </r>
  <r>
    <x v="1"/>
    <s v="HK-14890"/>
    <s v="Heather Kirkland"/>
    <x v="0"/>
    <s v="United States"/>
    <x v="17"/>
    <x v="12"/>
    <n v="77070"/>
    <x v="0"/>
    <s v="TEC-CO-10002313"/>
    <x v="2"/>
    <x v="14"/>
    <s v="Canon PC1080F Personal Copier"/>
    <x v="5470"/>
    <n v="5"/>
    <n v="0.2"/>
    <n v="569.99050000000011"/>
  </r>
  <r>
    <x v="1"/>
    <s v="BF-11170"/>
    <s v="Ben Ferrer"/>
    <x v="2"/>
    <s v="United States"/>
    <x v="224"/>
    <x v="26"/>
    <n v="1841"/>
    <x v="3"/>
    <s v="TEC-CO-10002313"/>
    <x v="2"/>
    <x v="14"/>
    <s v="Canon PC1080F Personal Copier"/>
    <x v="5490"/>
    <n v="2"/>
    <n v="0"/>
    <n v="467.99220000000003"/>
  </r>
  <r>
    <x v="1"/>
    <s v="AD-10180"/>
    <s v="Alan Dominguez"/>
    <x v="2"/>
    <s v="United States"/>
    <x v="451"/>
    <x v="45"/>
    <n v="59405"/>
    <x v="1"/>
    <s v="TEC-CO-10003236"/>
    <x v="2"/>
    <x v="14"/>
    <s v="Canon Image Class D660 Copier"/>
    <x v="5469"/>
    <n v="5"/>
    <n v="0"/>
    <n v="1379.9769999999999"/>
  </r>
  <r>
    <x v="1"/>
    <s v="DK-13090"/>
    <s v="Dave Kipp"/>
    <x v="1"/>
    <s v="United States"/>
    <x v="103"/>
    <x v="10"/>
    <n v="32839"/>
    <x v="2"/>
    <s v="TEC-CO-10003236"/>
    <x v="2"/>
    <x v="14"/>
    <s v="Canon Image Class D660 Copier"/>
    <x v="5466"/>
    <n v="2"/>
    <n v="0.2"/>
    <n v="311.99479999999994"/>
  </r>
  <r>
    <x v="1"/>
    <s v="JL-15850"/>
    <s v="John Lucas"/>
    <x v="1"/>
    <s v="United States"/>
    <x v="2"/>
    <x v="1"/>
    <n v="94122"/>
    <x v="1"/>
    <s v="TEC-CO-10003763"/>
    <x v="2"/>
    <x v="14"/>
    <s v="Canon PC1060 Personal Laser Copier"/>
    <x v="5491"/>
    <n v="2"/>
    <n v="0.2"/>
    <n v="377.99459999999993"/>
  </r>
  <r>
    <x v="3"/>
    <s v="CC-12370"/>
    <s v="Christopher Conant"/>
    <x v="1"/>
    <s v="United States"/>
    <x v="5"/>
    <x v="1"/>
    <n v="90045"/>
    <x v="1"/>
    <s v="TEC-CO-10003763"/>
    <x v="2"/>
    <x v="14"/>
    <s v="Canon PC1060 Personal Laser Copier"/>
    <x v="5463"/>
    <n v="5"/>
    <n v="0.2"/>
    <n v="944.98649999999986"/>
  </r>
  <r>
    <x v="1"/>
    <s v="HM-14860"/>
    <s v="Harry Marie"/>
    <x v="0"/>
    <s v="United States"/>
    <x v="33"/>
    <x v="19"/>
    <n v="65807"/>
    <x v="0"/>
    <s v="TEC-CO-10003763"/>
    <x v="2"/>
    <x v="14"/>
    <s v="Canon PC1060 Personal Laser Copier"/>
    <x v="5492"/>
    <n v="7"/>
    <n v="0"/>
    <n v="2302.9670999999998"/>
  </r>
  <r>
    <x v="2"/>
    <s v="IM-15055"/>
    <s v="Ionia McGrath"/>
    <x v="1"/>
    <s v="United States"/>
    <x v="2"/>
    <x v="1"/>
    <n v="94122"/>
    <x v="1"/>
    <s v="TEC-CO-10003763"/>
    <x v="2"/>
    <x v="14"/>
    <s v="Canon PC1060 Personal Laser Copier"/>
    <x v="5463"/>
    <n v="5"/>
    <n v="0.2"/>
    <n v="944.98649999999986"/>
  </r>
  <r>
    <x v="1"/>
    <s v="KH-16510"/>
    <s v="Keith Herrera"/>
    <x v="1"/>
    <s v="United States"/>
    <x v="2"/>
    <x v="1"/>
    <n v="94110"/>
    <x v="1"/>
    <s v="TEC-CO-10004115"/>
    <x v="2"/>
    <x v="14"/>
    <s v="Sharp AL-1530CS Digital Copier"/>
    <x v="5483"/>
    <n v="3"/>
    <n v="0.2"/>
    <n v="434.99130000000002"/>
  </r>
  <r>
    <x v="1"/>
    <s v="LR-16915"/>
    <s v="Lena Radford"/>
    <x v="1"/>
    <s v="United States"/>
    <x v="1"/>
    <x v="1"/>
    <n v="92024"/>
    <x v="1"/>
    <s v="TEC-CO-10004115"/>
    <x v="2"/>
    <x v="14"/>
    <s v="Sharp AL-1530CS Digital Copier"/>
    <x v="5483"/>
    <n v="3"/>
    <n v="0.2"/>
    <n v="434.99130000000002"/>
  </r>
  <r>
    <x v="3"/>
    <s v="EB-14110"/>
    <s v="Eugene Barchas"/>
    <x v="1"/>
    <s v="United States"/>
    <x v="18"/>
    <x v="13"/>
    <n v="19134"/>
    <x v="3"/>
    <s v="TEC-CO-10004115"/>
    <x v="2"/>
    <x v="14"/>
    <s v="Sharp AL-1530CS Digital Copier"/>
    <x v="5493"/>
    <n v="4"/>
    <n v="0.4"/>
    <n v="179.99639999999999"/>
  </r>
  <r>
    <x v="1"/>
    <s v="NW-18400"/>
    <s v="Natalie Webber"/>
    <x v="1"/>
    <s v="United States"/>
    <x v="6"/>
    <x v="3"/>
    <n v="10024"/>
    <x v="3"/>
    <s v="TEC-CO-10004115"/>
    <x v="2"/>
    <x v="14"/>
    <s v="Sharp AL-1530CS Digital Copier"/>
    <x v="5494"/>
    <n v="7"/>
    <n v="0.2"/>
    <n v="1014.9797"/>
  </r>
  <r>
    <x v="2"/>
    <s v="NC-18340"/>
    <s v="Nat Carroll"/>
    <x v="1"/>
    <s v="United States"/>
    <x v="40"/>
    <x v="6"/>
    <n v="48911"/>
    <x v="0"/>
    <s v="TEC-CO-10004202"/>
    <x v="2"/>
    <x v="14"/>
    <s v="Brother DCP1000 Digital 3 in 1 Multifunction Machine"/>
    <x v="5495"/>
    <n v="2"/>
    <n v="0"/>
    <n v="209.99299999999999"/>
  </r>
  <r>
    <x v="1"/>
    <s v="DH-13075"/>
    <s v="Dave Hallsten"/>
    <x v="0"/>
    <s v="United States"/>
    <x v="121"/>
    <x v="36"/>
    <n v="35601"/>
    <x v="2"/>
    <s v="TEC-CO-10004202"/>
    <x v="2"/>
    <x v="14"/>
    <s v="Brother DCP1000 Digital 3 in 1 Multifunction Machine"/>
    <x v="5496"/>
    <n v="3"/>
    <n v="0"/>
    <n v="314.98950000000002"/>
  </r>
  <r>
    <x v="1"/>
    <s v="AB-10255"/>
    <s v="Alejandro Ballentine"/>
    <x v="2"/>
    <s v="United States"/>
    <x v="5"/>
    <x v="1"/>
    <n v="90036"/>
    <x v="1"/>
    <s v="TEC-CO-10004202"/>
    <x v="2"/>
    <x v="14"/>
    <s v="Brother DCP1000 Digital 3 in 1 Multifunction Machine"/>
    <x v="5457"/>
    <n v="2"/>
    <n v="0.2"/>
    <n v="89.996999999999986"/>
  </r>
  <r>
    <x v="3"/>
    <s v="RA-19285"/>
    <s v="Ralph Arnett"/>
    <x v="1"/>
    <s v="United States"/>
    <x v="1"/>
    <x v="1"/>
    <n v="92037"/>
    <x v="1"/>
    <s v="TEC-CO-10004202"/>
    <x v="2"/>
    <x v="14"/>
    <s v="Brother DCP1000 Digital 3 in 1 Multifunction Machine"/>
    <x v="5497"/>
    <n v="5"/>
    <n v="0.2"/>
    <n v="224.99249999999995"/>
  </r>
  <r>
    <x v="3"/>
    <s v="CS-11860"/>
    <s v="Cari Schnelling"/>
    <x v="1"/>
    <s v="United States"/>
    <x v="194"/>
    <x v="10"/>
    <n v="33801"/>
    <x v="2"/>
    <s v="TEC-CO-10004202"/>
    <x v="2"/>
    <x v="14"/>
    <s v="Brother DCP1000 Digital 3 in 1 Multifunction Machine"/>
    <x v="5457"/>
    <n v="2"/>
    <n v="0.2"/>
    <n v="89.996999999999986"/>
  </r>
  <r>
    <x v="1"/>
    <s v="MC-17425"/>
    <s v="Mark Cousins"/>
    <x v="0"/>
    <s v="United States"/>
    <x v="0"/>
    <x v="0"/>
    <n v="60623"/>
    <x v="0"/>
    <s v="TEC-CO-10004202"/>
    <x v="2"/>
    <x v="14"/>
    <s v="Brother DCP1000 Digital 3 in 1 Multifunction Machine"/>
    <x v="5498"/>
    <n v="3"/>
    <n v="0.2"/>
    <n v="134.99549999999999"/>
  </r>
  <r>
    <x v="1"/>
    <s v="DP-13105"/>
    <s v="Dave Poirier"/>
    <x v="0"/>
    <s v="United States"/>
    <x v="170"/>
    <x v="3"/>
    <n v="11550"/>
    <x v="3"/>
    <s v="TEC-CO-10004202"/>
    <x v="2"/>
    <x v="14"/>
    <s v="Brother DCP1000 Digital 3 in 1 Multifunction Machine"/>
    <x v="5457"/>
    <n v="2"/>
    <n v="0.2"/>
    <n v="89.996999999999986"/>
  </r>
  <r>
    <x v="0"/>
    <s v="TA-21385"/>
    <s v="Tom Ashbrook"/>
    <x v="2"/>
    <s v="United States"/>
    <x v="6"/>
    <x v="3"/>
    <n v="10024"/>
    <x v="3"/>
    <s v="TEC-CO-10004722"/>
    <x v="2"/>
    <x v="14"/>
    <s v="Canon imageCLASS 2200 Advanced Copier"/>
    <x v="5499"/>
    <n v="4"/>
    <n v="0.2"/>
    <n v="3919.9887999999992"/>
  </r>
  <r>
    <x v="1"/>
    <s v="HL-15040"/>
    <s v="Hunter Lopez"/>
    <x v="1"/>
    <s v="United States"/>
    <x v="79"/>
    <x v="4"/>
    <n v="19711"/>
    <x v="3"/>
    <s v="TEC-CO-10004722"/>
    <x v="2"/>
    <x v="14"/>
    <s v="Canon imageCLASS 2200 Advanced Copier"/>
    <x v="5500"/>
    <n v="3"/>
    <n v="0"/>
    <n v="5039.9856"/>
  </r>
  <r>
    <x v="1"/>
    <s v="CC-12370"/>
    <s v="Christopher Conant"/>
    <x v="1"/>
    <s v="United States"/>
    <x v="18"/>
    <x v="13"/>
    <n v="19120"/>
    <x v="3"/>
    <s v="TEC-CO-10004722"/>
    <x v="2"/>
    <x v="14"/>
    <s v="Canon imageCLASS 2200 Advanced Copier"/>
    <x v="5501"/>
    <n v="4"/>
    <n v="0.4"/>
    <n v="1119.996799999999"/>
  </r>
  <r>
    <x v="1"/>
    <s v="TC-20980"/>
    <s v="Tamara Chand"/>
    <x v="0"/>
    <s v="United States"/>
    <x v="3"/>
    <x v="33"/>
    <n v="47905"/>
    <x v="0"/>
    <s v="TEC-CO-10004722"/>
    <x v="2"/>
    <x v="14"/>
    <s v="Canon imageCLASS 2200 Advanced Copier"/>
    <x v="5502"/>
    <n v="5"/>
    <n v="0"/>
    <n v="8399.9759999999987"/>
  </r>
  <r>
    <x v="0"/>
    <s v="RB-19360"/>
    <s v="Raymond Buch"/>
    <x v="1"/>
    <s v="United States"/>
    <x v="11"/>
    <x v="8"/>
    <n v="98115"/>
    <x v="1"/>
    <s v="TEC-CO-10004722"/>
    <x v="2"/>
    <x v="14"/>
    <s v="Canon imageCLASS 2200 Advanced Copier"/>
    <x v="5503"/>
    <n v="4"/>
    <n v="0"/>
    <n v="6719.9807999999994"/>
  </r>
  <r>
    <x v="0"/>
    <s v="MC-17425"/>
    <s v="Mark Cousins"/>
    <x v="0"/>
    <s v="United States"/>
    <x v="228"/>
    <x v="36"/>
    <n v="36608"/>
    <x v="2"/>
    <s v="TEC-MA-10000010"/>
    <x v="2"/>
    <x v="15"/>
    <s v="Hewlett-Packard Deskjet 3050a All-in-One Color Inkjet Printer"/>
    <x v="5504"/>
    <n v="8"/>
    <n v="0"/>
    <n v="1459.2"/>
  </r>
  <r>
    <x v="0"/>
    <s v="SD-20485"/>
    <s v="Shirley Daniels"/>
    <x v="2"/>
    <s v="United States"/>
    <x v="146"/>
    <x v="3"/>
    <n v="10801"/>
    <x v="3"/>
    <s v="TEC-MA-10000029"/>
    <x v="2"/>
    <x v="15"/>
    <s v="Epson WorkForce WF-2530 All-in-One Printer, Copier Scanner"/>
    <x v="5505"/>
    <n v="1"/>
    <n v="0"/>
    <n v="30.095700000000001"/>
  </r>
  <r>
    <x v="1"/>
    <s v="TT-21070"/>
    <s v="Ted Trevino"/>
    <x v="1"/>
    <s v="United States"/>
    <x v="197"/>
    <x v="17"/>
    <n v="23320"/>
    <x v="2"/>
    <s v="TEC-MA-10000029"/>
    <x v="2"/>
    <x v="15"/>
    <s v="Epson WorkForce WF-2530 All-in-One Printer, Copier Scanner"/>
    <x v="5036"/>
    <n v="3"/>
    <n v="0"/>
    <n v="90.287100000000009"/>
  </r>
  <r>
    <x v="1"/>
    <s v="Dp-13240"/>
    <s v="Dean percer"/>
    <x v="2"/>
    <s v="United States"/>
    <x v="6"/>
    <x v="3"/>
    <n v="10035"/>
    <x v="3"/>
    <s v="TEC-MA-10000045"/>
    <x v="2"/>
    <x v="15"/>
    <s v="Zebra ZM400 Thermal Label Printer"/>
    <x v="5506"/>
    <n v="2"/>
    <n v="0"/>
    <n v="1114.5119999999999"/>
  </r>
  <r>
    <x v="2"/>
    <s v="KD-16495"/>
    <s v="Keith Dawkins"/>
    <x v="0"/>
    <s v="United States"/>
    <x v="6"/>
    <x v="3"/>
    <n v="10024"/>
    <x v="3"/>
    <s v="TEC-MA-10000045"/>
    <x v="2"/>
    <x v="15"/>
    <s v="Zebra ZM400 Thermal Label Printer"/>
    <x v="5507"/>
    <n v="4"/>
    <n v="0"/>
    <n v="2229.0239999999999"/>
  </r>
  <r>
    <x v="1"/>
    <s v="LC-16930"/>
    <s v="Linda Cazamias"/>
    <x v="0"/>
    <s v="United States"/>
    <x v="413"/>
    <x v="27"/>
    <n v="89431"/>
    <x v="1"/>
    <s v="TEC-MA-10000112"/>
    <x v="2"/>
    <x v="15"/>
    <s v="Panasonic KX MB2061 Multifunction Printer"/>
    <x v="5508"/>
    <n v="10"/>
    <n v="0.2"/>
    <n v="179.73000000000013"/>
  </r>
  <r>
    <x v="0"/>
    <s v="NF-18385"/>
    <s v="Natalie Fritzler"/>
    <x v="1"/>
    <s v="United States"/>
    <x v="79"/>
    <x v="22"/>
    <n v="43055"/>
    <x v="3"/>
    <s v="TEC-MA-10000418"/>
    <x v="2"/>
    <x v="15"/>
    <s v="Cubify CubeX 3D Printer Double Head Print"/>
    <x v="5509"/>
    <n v="2"/>
    <n v="0.7"/>
    <n v="-2639.9912000000004"/>
  </r>
  <r>
    <x v="0"/>
    <s v="NC-18535"/>
    <s v="Nick Crebassa"/>
    <x v="0"/>
    <s v="United States"/>
    <x v="2"/>
    <x v="1"/>
    <n v="94110"/>
    <x v="1"/>
    <s v="TEC-MA-10000418"/>
    <x v="2"/>
    <x v="15"/>
    <s v="Cubify CubeX 3D Printer Double Head Print"/>
    <x v="5510"/>
    <n v="2"/>
    <n v="0.2"/>
    <n v="359.99879999999962"/>
  </r>
  <r>
    <x v="1"/>
    <s v="CS-12505"/>
    <s v="Cindy Stewart"/>
    <x v="1"/>
    <s v="United States"/>
    <x v="127"/>
    <x v="22"/>
    <n v="43130"/>
    <x v="3"/>
    <s v="TEC-MA-10000418"/>
    <x v="2"/>
    <x v="15"/>
    <s v="Cubify CubeX 3D Printer Double Head Print"/>
    <x v="5511"/>
    <n v="5"/>
    <n v="0.7"/>
    <n v="-6599.978000000001"/>
  </r>
  <r>
    <x v="1"/>
    <s v="JM-15580"/>
    <s v="Jill Matthias"/>
    <x v="1"/>
    <s v="United States"/>
    <x v="5"/>
    <x v="1"/>
    <n v="90045"/>
    <x v="1"/>
    <s v="TEC-MA-10000423"/>
    <x v="2"/>
    <x v="15"/>
    <s v="Texas Instruments TI-34 Scientific Calculator"/>
    <x v="5512"/>
    <n v="6"/>
    <n v="0.2"/>
    <n v="35.623799999999996"/>
  </r>
  <r>
    <x v="0"/>
    <s v="BH-11710"/>
    <s v="Brosina Hoffman"/>
    <x v="1"/>
    <s v="United States"/>
    <x v="35"/>
    <x v="10"/>
    <n v="33012"/>
    <x v="2"/>
    <s v="TEC-MA-10000423"/>
    <x v="2"/>
    <x v="15"/>
    <s v="Texas Instruments TI-34 Scientific Calculator"/>
    <x v="5513"/>
    <n v="3"/>
    <n v="0.5"/>
    <n v="-1.9791000000000025"/>
  </r>
  <r>
    <x v="1"/>
    <s v="DB-13660"/>
    <s v="Duane Benoit"/>
    <x v="1"/>
    <s v="United States"/>
    <x v="79"/>
    <x v="4"/>
    <n v="19711"/>
    <x v="3"/>
    <s v="TEC-MA-10000423"/>
    <x v="2"/>
    <x v="15"/>
    <s v="Texas Instruments TI-34 Scientific Calculator"/>
    <x v="5514"/>
    <n v="3"/>
    <n v="0"/>
    <n v="31.005899999999997"/>
  </r>
  <r>
    <x v="1"/>
    <s v="AS-10045"/>
    <s v="Aaron Smayling"/>
    <x v="0"/>
    <s v="United States"/>
    <x v="176"/>
    <x v="12"/>
    <n v="78745"/>
    <x v="0"/>
    <s v="TEC-MA-10000488"/>
    <x v="2"/>
    <x v="15"/>
    <s v="Bady BDG101FRU Card Printer"/>
    <x v="5515"/>
    <n v="3"/>
    <n v="0.4"/>
    <n v="-263.99670000000026"/>
  </r>
  <r>
    <x v="1"/>
    <s v="CJ-12010"/>
    <s v="Caroline Jumper"/>
    <x v="1"/>
    <s v="United States"/>
    <x v="6"/>
    <x v="3"/>
    <n v="10009"/>
    <x v="3"/>
    <s v="TEC-MA-10000488"/>
    <x v="2"/>
    <x v="15"/>
    <s v="Bady BDG101FRU Card Printer"/>
    <x v="5516"/>
    <n v="5"/>
    <n v="0"/>
    <n v="1159.9854999999998"/>
  </r>
  <r>
    <x v="1"/>
    <s v="CC-12145"/>
    <s v="Charles Crestani"/>
    <x v="1"/>
    <s v="United States"/>
    <x v="5"/>
    <x v="1"/>
    <n v="90049"/>
    <x v="1"/>
    <s v="TEC-MA-10000488"/>
    <x v="2"/>
    <x v="15"/>
    <s v="Bady BDG101FRU Card Printer"/>
    <x v="5517"/>
    <n v="3"/>
    <n v="0.2"/>
    <n v="215.99729999999977"/>
  </r>
  <r>
    <x v="2"/>
    <s v="MW-18235"/>
    <s v="Mitch Willingham"/>
    <x v="0"/>
    <s v="United States"/>
    <x v="2"/>
    <x v="1"/>
    <n v="94122"/>
    <x v="1"/>
    <s v="TEC-MA-10000488"/>
    <x v="2"/>
    <x v="15"/>
    <s v="Bady BDG101FRU Card Printer"/>
    <x v="5517"/>
    <n v="3"/>
    <n v="0.2"/>
    <n v="215.99729999999977"/>
  </r>
  <r>
    <x v="0"/>
    <s v="SC-20260"/>
    <s v="Scott Cohen"/>
    <x v="0"/>
    <s v="United States"/>
    <x v="2"/>
    <x v="1"/>
    <n v="94122"/>
    <x v="1"/>
    <s v="TEC-MA-10000597"/>
    <x v="2"/>
    <x v="15"/>
    <s v="Lexmark S315 Color Inkjet Printer"/>
    <x v="5147"/>
    <n v="3"/>
    <n v="0.2"/>
    <n v="80.991899999999987"/>
  </r>
  <r>
    <x v="3"/>
    <s v="FA-14230"/>
    <s v="Frank Atkinson"/>
    <x v="0"/>
    <s v="United States"/>
    <x v="29"/>
    <x v="7"/>
    <n v="80219"/>
    <x v="1"/>
    <s v="TEC-MA-10000597"/>
    <x v="2"/>
    <x v="15"/>
    <s v="Lexmark S315 Color Inkjet Printer"/>
    <x v="5518"/>
    <n v="2"/>
    <n v="0.7"/>
    <n v="-45.995400000000004"/>
  </r>
  <r>
    <x v="1"/>
    <s v="CK-12205"/>
    <s v="Chloris Kastensmidt"/>
    <x v="1"/>
    <s v="United States"/>
    <x v="32"/>
    <x v="22"/>
    <n v="43229"/>
    <x v="3"/>
    <s v="TEC-MA-10000752"/>
    <x v="2"/>
    <x v="15"/>
    <s v="Texas Instrument TI-15 Fraction Calculator"/>
    <x v="5519"/>
    <n v="7"/>
    <n v="0.7"/>
    <n v="-24.275999999999996"/>
  </r>
  <r>
    <x v="3"/>
    <s v="ED-13885"/>
    <s v="Emily Ducich"/>
    <x v="2"/>
    <s v="United States"/>
    <x v="11"/>
    <x v="8"/>
    <n v="98115"/>
    <x v="1"/>
    <s v="TEC-MA-10000752"/>
    <x v="2"/>
    <x v="15"/>
    <s v="Texas Instrument TI-15 Fraction Calculator"/>
    <x v="3975"/>
    <n v="1"/>
    <n v="0.2"/>
    <n v="3.7569999999999992"/>
  </r>
  <r>
    <x v="1"/>
    <s v="BM-11140"/>
    <s v="Becky Martin"/>
    <x v="1"/>
    <s v="United States"/>
    <x v="138"/>
    <x v="12"/>
    <n v="78207"/>
    <x v="0"/>
    <s v="TEC-MA-10000822"/>
    <x v="2"/>
    <x v="15"/>
    <s v="Lexmark MX611dhe Monochrome Laser Printer"/>
    <x v="5520"/>
    <n v="8"/>
    <n v="0.4"/>
    <n v="-1359.992000000002"/>
  </r>
  <r>
    <x v="3"/>
    <s v="SB-20290"/>
    <s v="Sean Braxton"/>
    <x v="0"/>
    <s v="United States"/>
    <x v="17"/>
    <x v="12"/>
    <n v="77036"/>
    <x v="0"/>
    <s v="TEC-MA-10000822"/>
    <x v="2"/>
    <x v="15"/>
    <s v="Lexmark MX611dhe Monochrome Laser Printer"/>
    <x v="5521"/>
    <n v="3"/>
    <n v="0.4"/>
    <n v="-509.99700000000075"/>
  </r>
  <r>
    <x v="0"/>
    <s v="BW-11110"/>
    <s v="Bart Watters"/>
    <x v="0"/>
    <s v="United States"/>
    <x v="15"/>
    <x v="6"/>
    <n v="48205"/>
    <x v="0"/>
    <s v="TEC-MA-10000822"/>
    <x v="2"/>
    <x v="15"/>
    <s v="Lexmark MX611dhe Monochrome Laser Printer"/>
    <x v="5521"/>
    <n v="2"/>
    <n v="0.1"/>
    <n v="679.99599999999964"/>
  </r>
  <r>
    <x v="1"/>
    <s v="SR-20425"/>
    <s v="Sharelle Roach"/>
    <x v="2"/>
    <s v="United States"/>
    <x v="98"/>
    <x v="7"/>
    <n v="80027"/>
    <x v="1"/>
    <s v="TEC-MA-10000822"/>
    <x v="2"/>
    <x v="15"/>
    <s v="Lexmark MX611dhe Monochrome Laser Printer"/>
    <x v="5522"/>
    <n v="5"/>
    <n v="0.7"/>
    <n v="-3399.9800000000009"/>
  </r>
  <r>
    <x v="1"/>
    <s v="VW-21775"/>
    <s v="Victoria Wilson"/>
    <x v="0"/>
    <s v="United States"/>
    <x v="100"/>
    <x v="22"/>
    <n v="44256"/>
    <x v="3"/>
    <s v="TEC-MA-10000864"/>
    <x v="2"/>
    <x v="15"/>
    <s v="Cisco 9971 IP Video Phone Charcoal"/>
    <x v="5523"/>
    <n v="9"/>
    <n v="0.7"/>
    <n v="-950.40000000000009"/>
  </r>
  <r>
    <x v="1"/>
    <s v="KW-16435"/>
    <s v="Katrina Willman"/>
    <x v="1"/>
    <s v="United States"/>
    <x v="129"/>
    <x v="21"/>
    <n v="41042"/>
    <x v="2"/>
    <s v="TEC-MA-10000864"/>
    <x v="2"/>
    <x v="15"/>
    <s v="Cisco 9971 IP Video Phone Charcoal"/>
    <x v="5524"/>
    <n v="7"/>
    <n v="0"/>
    <n v="1416.7999999999997"/>
  </r>
  <r>
    <x v="2"/>
    <s v="EA-14035"/>
    <s v="Erin Ashbrook"/>
    <x v="0"/>
    <s v="United States"/>
    <x v="18"/>
    <x v="13"/>
    <n v="19143"/>
    <x v="3"/>
    <s v="TEC-MA-10000904"/>
    <x v="2"/>
    <x v="15"/>
    <s v="Brother MFC-9340CDW LED All-In-One Printer, Copier Scanner"/>
    <x v="5525"/>
    <n v="3"/>
    <n v="0.7"/>
    <n v="-319.19159999999999"/>
  </r>
  <r>
    <x v="0"/>
    <s v="RH-19510"/>
    <s v="Rick Huthwaite"/>
    <x v="2"/>
    <s v="United States"/>
    <x v="5"/>
    <x v="1"/>
    <n v="90045"/>
    <x v="1"/>
    <s v="TEC-MA-10000984"/>
    <x v="2"/>
    <x v="15"/>
    <s v="Okidata MB760 Printer"/>
    <x v="5526"/>
    <n v="3"/>
    <n v="0.2"/>
    <n v="377.72999999999956"/>
  </r>
  <r>
    <x v="3"/>
    <s v="MJ-17740"/>
    <s v="Max Jones"/>
    <x v="1"/>
    <s v="United States"/>
    <x v="1"/>
    <x v="1"/>
    <n v="92037"/>
    <x v="1"/>
    <s v="TEC-MA-10000984"/>
    <x v="2"/>
    <x v="15"/>
    <s v="Okidata MB760 Printer"/>
    <x v="5527"/>
    <n v="4"/>
    <n v="0.2"/>
    <n v="503.63999999999965"/>
  </r>
  <r>
    <x v="1"/>
    <s v="CC-12220"/>
    <s v="Chris Cortes"/>
    <x v="1"/>
    <s v="United States"/>
    <x v="138"/>
    <x v="12"/>
    <n v="78207"/>
    <x v="0"/>
    <s v="TEC-MA-10001016"/>
    <x v="2"/>
    <x v="15"/>
    <s v="Canon PC170 Desktop Personal Copier"/>
    <x v="5528"/>
    <n v="3"/>
    <n v="0.4"/>
    <n v="33.589499999999987"/>
  </r>
  <r>
    <x v="1"/>
    <s v="AB-10105"/>
    <s v="Adrian Barton"/>
    <x v="1"/>
    <s v="United States"/>
    <x v="17"/>
    <x v="12"/>
    <n v="77041"/>
    <x v="0"/>
    <s v="TEC-MA-10001016"/>
    <x v="2"/>
    <x v="15"/>
    <s v="Canon PC170 Desktop Personal Copier"/>
    <x v="5528"/>
    <n v="3"/>
    <n v="0.4"/>
    <n v="33.589499999999987"/>
  </r>
  <r>
    <x v="1"/>
    <s v="FA-14230"/>
    <s v="Frank Atkinson"/>
    <x v="0"/>
    <s v="United States"/>
    <x v="5"/>
    <x v="1"/>
    <n v="90008"/>
    <x v="1"/>
    <s v="TEC-MA-10001031"/>
    <x v="2"/>
    <x v="15"/>
    <s v="Socket Bluetooth Cordless Hand Scanner (CHS)"/>
    <x v="5529"/>
    <n v="3"/>
    <n v="0.2"/>
    <n v="177.19799999999998"/>
  </r>
  <r>
    <x v="1"/>
    <s v="BS-11365"/>
    <s v="Bill Shonely"/>
    <x v="0"/>
    <s v="United States"/>
    <x v="70"/>
    <x v="16"/>
    <n v="8701"/>
    <x v="3"/>
    <s v="TEC-MA-10001047"/>
    <x v="2"/>
    <x v="15"/>
    <s v="3D Systems Cube Printer, 2nd Generation, Magenta"/>
    <x v="5530"/>
    <n v="7"/>
    <n v="0"/>
    <n v="2365.9817999999996"/>
  </r>
  <r>
    <x v="1"/>
    <s v="TS-21370"/>
    <s v="Todd Sumrall"/>
    <x v="0"/>
    <s v="United States"/>
    <x v="6"/>
    <x v="3"/>
    <n v="10035"/>
    <x v="3"/>
    <s v="TEC-MA-10001047"/>
    <x v="2"/>
    <x v="15"/>
    <s v="3D Systems Cube Printer, 2nd Generation, Magenta"/>
    <x v="5531"/>
    <n v="4"/>
    <n v="0"/>
    <n v="1351.9895999999999"/>
  </r>
  <r>
    <x v="1"/>
    <s v="JL-15835"/>
    <s v="John Lee"/>
    <x v="1"/>
    <s v="United States"/>
    <x v="217"/>
    <x v="9"/>
    <n v="28205"/>
    <x v="2"/>
    <s v="TEC-MA-10001127"/>
    <x v="2"/>
    <x v="15"/>
    <s v="HP Designjet T520 Inkjet Large Format Printer - 24&quot; Color"/>
    <x v="5532"/>
    <n v="3"/>
    <n v="0.5"/>
    <n v="-944.99460000000045"/>
  </r>
  <r>
    <x v="1"/>
    <s v="TB-21400"/>
    <s v="Tom Boeckenhauer"/>
    <x v="1"/>
    <s v="United States"/>
    <x v="6"/>
    <x v="3"/>
    <n v="10024"/>
    <x v="3"/>
    <s v="TEC-MA-10001127"/>
    <x v="2"/>
    <x v="15"/>
    <s v="HP Designjet T520 Inkjet Large Format Printer - 24&quot; Color"/>
    <x v="5533"/>
    <n v="4"/>
    <n v="0"/>
    <n v="2239.9871999999996"/>
  </r>
  <r>
    <x v="3"/>
    <s v="SE-20110"/>
    <s v="Sanjit Engle"/>
    <x v="1"/>
    <s v="United States"/>
    <x v="71"/>
    <x v="17"/>
    <n v="22204"/>
    <x v="2"/>
    <s v="TEC-MA-10001127"/>
    <x v="2"/>
    <x v="15"/>
    <s v="HP Designjet T520 Inkjet Large Format Printer - 24&quot; Color"/>
    <x v="5534"/>
    <n v="5"/>
    <n v="0"/>
    <n v="2799.9839999999995"/>
  </r>
  <r>
    <x v="0"/>
    <s v="JB-15925"/>
    <s v="Joni Blumstein"/>
    <x v="1"/>
    <s v="United States"/>
    <x v="239"/>
    <x v="22"/>
    <n v="43017"/>
    <x v="3"/>
    <s v="TEC-MA-10001148"/>
    <x v="2"/>
    <x v="15"/>
    <s v="Swingline SM12-08 MicroCut Jam Free Shredder"/>
    <x v="5535"/>
    <n v="4"/>
    <n v="0.7"/>
    <n v="-383.99040000000002"/>
  </r>
  <r>
    <x v="2"/>
    <s v="JK-15640"/>
    <s v="Jim Kriz"/>
    <x v="2"/>
    <s v="United States"/>
    <x v="11"/>
    <x v="8"/>
    <n v="98105"/>
    <x v="1"/>
    <s v="TEC-MA-10001148"/>
    <x v="2"/>
    <x v="15"/>
    <s v="Okidata MB491 Multifunction Printer"/>
    <x v="5536"/>
    <n v="6"/>
    <n v="0.2"/>
    <n v="209.58000000000004"/>
  </r>
  <r>
    <x v="1"/>
    <s v="GH-14410"/>
    <s v="Gary Hansen"/>
    <x v="2"/>
    <s v="United States"/>
    <x v="417"/>
    <x v="20"/>
    <n v="85364"/>
    <x v="1"/>
    <s v="TEC-MA-10001148"/>
    <x v="2"/>
    <x v="15"/>
    <s v="Swingline SM12-08 MicroCut Jam Free Shredder"/>
    <x v="5537"/>
    <n v="5"/>
    <n v="0.7"/>
    <n v="-479.98799999999994"/>
  </r>
  <r>
    <x v="1"/>
    <s v="SC-20050"/>
    <s v="Sample Company A"/>
    <x v="2"/>
    <s v="United States"/>
    <x v="348"/>
    <x v="1"/>
    <n v="91505"/>
    <x v="1"/>
    <s v="TEC-MA-10001148"/>
    <x v="2"/>
    <x v="15"/>
    <s v="Swingline SM12-08 MicroCut Jam Free Shredder"/>
    <x v="5538"/>
    <n v="4"/>
    <n v="0.2"/>
    <n v="415.98959999999994"/>
  </r>
  <r>
    <x v="3"/>
    <s v="SC-20770"/>
    <s v="Stewart Carmichael"/>
    <x v="0"/>
    <s v="United States"/>
    <x v="18"/>
    <x v="13"/>
    <n v="19134"/>
    <x v="3"/>
    <s v="TEC-MA-10001148"/>
    <x v="2"/>
    <x v="15"/>
    <s v="Okidata MB491 Multifunction Printer"/>
    <x v="5539"/>
    <n v="3"/>
    <n v="0.7"/>
    <n v="-643.70999999999981"/>
  </r>
  <r>
    <x v="3"/>
    <s v="TB-21400"/>
    <s v="Tom Boeckenhauer"/>
    <x v="1"/>
    <s v="United States"/>
    <x v="11"/>
    <x v="8"/>
    <n v="98103"/>
    <x v="1"/>
    <s v="TEC-MA-10001570"/>
    <x v="2"/>
    <x v="15"/>
    <s v="Cisco Desktop Collaboration Experience DX650 IP Video Phone"/>
    <x v="5540"/>
    <n v="5"/>
    <n v="0.2"/>
    <n v="130.20749999999998"/>
  </r>
  <r>
    <x v="1"/>
    <s v="DK-13225"/>
    <s v="Dean Katz"/>
    <x v="0"/>
    <s v="United States"/>
    <x v="18"/>
    <x v="13"/>
    <n v="19140"/>
    <x v="3"/>
    <s v="TEC-MA-10001681"/>
    <x v="2"/>
    <x v="15"/>
    <s v="Lexmark MarkNet N8150 Wireless Print Server"/>
    <x v="5541"/>
    <n v="4"/>
    <n v="0.7"/>
    <n v="-337.63799999999981"/>
  </r>
  <r>
    <x v="0"/>
    <s v="PS-18760"/>
    <s v="Pamela Stobb"/>
    <x v="1"/>
    <s v="United States"/>
    <x v="18"/>
    <x v="13"/>
    <n v="19140"/>
    <x v="3"/>
    <s v="TEC-MA-10001681"/>
    <x v="2"/>
    <x v="15"/>
    <s v="Lexmark MarkNet N8150 Wireless Print Server"/>
    <x v="5542"/>
    <n v="2"/>
    <n v="0.7"/>
    <n v="-168.8189999999999"/>
  </r>
  <r>
    <x v="0"/>
    <s v="LB-16795"/>
    <s v="Laurel Beltran"/>
    <x v="2"/>
    <s v="United States"/>
    <x v="393"/>
    <x v="7"/>
    <n v="81001"/>
    <x v="1"/>
    <s v="TEC-MA-10001695"/>
    <x v="2"/>
    <x v="15"/>
    <s v="Zebra GK420t Direct Thermal/Thermal Transfer Printer"/>
    <x v="5543"/>
    <n v="6"/>
    <n v="0.7"/>
    <n v="-938.28"/>
  </r>
  <r>
    <x v="1"/>
    <s v="LR-16915"/>
    <s v="Lena Radford"/>
    <x v="1"/>
    <s v="United States"/>
    <x v="222"/>
    <x v="24"/>
    <n v="37211"/>
    <x v="2"/>
    <s v="TEC-MA-10001856"/>
    <x v="2"/>
    <x v="15"/>
    <s v="Okidata C610n Printer"/>
    <x v="5544"/>
    <n v="2"/>
    <n v="0.5"/>
    <n v="-272.58000000000015"/>
  </r>
  <r>
    <x v="1"/>
    <s v="MS-17770"/>
    <s v="Maxwell Schwartz"/>
    <x v="1"/>
    <s v="United States"/>
    <x v="11"/>
    <x v="8"/>
    <n v="98105"/>
    <x v="1"/>
    <s v="TEC-MA-10001972"/>
    <x v="2"/>
    <x v="15"/>
    <s v="Okidata C331dn Printer"/>
    <x v="5545"/>
    <n v="3"/>
    <n v="0.2"/>
    <n v="62.82000000000005"/>
  </r>
  <r>
    <x v="1"/>
    <s v="CL-12565"/>
    <s v="Clay Ludtke"/>
    <x v="1"/>
    <s v="United States"/>
    <x v="5"/>
    <x v="1"/>
    <n v="90004"/>
    <x v="1"/>
    <s v="TEC-MA-10001972"/>
    <x v="2"/>
    <x v="15"/>
    <s v="Okidata C331dn Printer"/>
    <x v="5546"/>
    <n v="2"/>
    <n v="0.2"/>
    <n v="41.880000000000024"/>
  </r>
  <r>
    <x v="1"/>
    <s v="SC-20020"/>
    <s v="Sam Craven"/>
    <x v="1"/>
    <s v="United States"/>
    <x v="31"/>
    <x v="12"/>
    <n v="75023"/>
    <x v="0"/>
    <s v="TEC-MA-10001972"/>
    <x v="2"/>
    <x v="15"/>
    <s v="Okidata C331dn Printer"/>
    <x v="5547"/>
    <n v="2"/>
    <n v="0.4"/>
    <n v="-97.71999999999997"/>
  </r>
  <r>
    <x v="1"/>
    <s v="Co-12640"/>
    <s v="Corey-Lock"/>
    <x v="1"/>
    <s v="United States"/>
    <x v="11"/>
    <x v="8"/>
    <n v="98105"/>
    <x v="1"/>
    <s v="TEC-MA-10001972"/>
    <x v="2"/>
    <x v="15"/>
    <s v="Okidata C331dn Printer"/>
    <x v="5546"/>
    <n v="2"/>
    <n v="0.2"/>
    <n v="41.880000000000024"/>
  </r>
  <r>
    <x v="0"/>
    <s v="DL-13495"/>
    <s v="Dionis Lloyd"/>
    <x v="0"/>
    <s v="United States"/>
    <x v="168"/>
    <x v="8"/>
    <n v="99207"/>
    <x v="1"/>
    <s v="TEC-MA-10001972"/>
    <x v="2"/>
    <x v="15"/>
    <s v="Okidata C331dn Printer"/>
    <x v="5545"/>
    <n v="3"/>
    <n v="0.2"/>
    <n v="62.82000000000005"/>
  </r>
  <r>
    <x v="1"/>
    <s v="CK-12205"/>
    <s v="Chloris Kastensmidt"/>
    <x v="1"/>
    <s v="United States"/>
    <x v="450"/>
    <x v="8"/>
    <n v="98059"/>
    <x v="1"/>
    <s v="TEC-MA-10002073"/>
    <x v="2"/>
    <x v="15"/>
    <s v="3D Systems Cube Printer, 2nd Generation, White"/>
    <x v="5548"/>
    <n v="1"/>
    <n v="0.2"/>
    <n v="103.99920000000003"/>
  </r>
  <r>
    <x v="1"/>
    <s v="DL-12925"/>
    <s v="Daniel Lacy"/>
    <x v="1"/>
    <s v="United States"/>
    <x v="107"/>
    <x v="9"/>
    <n v="27834"/>
    <x v="2"/>
    <s v="TEC-MA-10002073"/>
    <x v="2"/>
    <x v="15"/>
    <s v="3D Systems Cube Printer, 2nd Generation, White"/>
    <x v="5549"/>
    <n v="2"/>
    <n v="0.5"/>
    <n v="-571.99559999999997"/>
  </r>
  <r>
    <x v="2"/>
    <s v="SU-20665"/>
    <s v="Stephanie Ulpright"/>
    <x v="2"/>
    <s v="United States"/>
    <x v="0"/>
    <x v="0"/>
    <n v="60610"/>
    <x v="0"/>
    <s v="TEC-MA-10002109"/>
    <x v="2"/>
    <x v="15"/>
    <s v="HP Officejet Pro 8600 e-All-In-One Printer, Copier, Scanner, Fax"/>
    <x v="5550"/>
    <n v="2"/>
    <n v="0.3"/>
    <n v="8.9993999999999801"/>
  </r>
  <r>
    <x v="1"/>
    <s v="BO-11350"/>
    <s v="Bill Overfelt"/>
    <x v="0"/>
    <s v="United States"/>
    <x v="1"/>
    <x v="1"/>
    <n v="92105"/>
    <x v="1"/>
    <s v="TEC-MA-10002109"/>
    <x v="2"/>
    <x v="15"/>
    <s v="HP Officejet Pro 8600 e-All-In-One Printer, Copier, Scanner, Fax"/>
    <x v="5551"/>
    <n v="2"/>
    <n v="0.2"/>
    <n v="38.997399999999971"/>
  </r>
  <r>
    <x v="0"/>
    <s v="AS-10045"/>
    <s v="Aaron Smayling"/>
    <x v="0"/>
    <s v="United States"/>
    <x v="13"/>
    <x v="9"/>
    <n v="28540"/>
    <x v="2"/>
    <s v="TEC-MA-10002178"/>
    <x v="2"/>
    <x v="15"/>
    <s v="Cisco CP-7937G Unified IP Conference Station Phone"/>
    <x v="5552"/>
    <n v="2"/>
    <n v="0.5"/>
    <n v="-27.827999999999975"/>
  </r>
  <r>
    <x v="0"/>
    <s v="TC-21295"/>
    <s v="Toby Carlisle"/>
    <x v="1"/>
    <s v="United States"/>
    <x v="209"/>
    <x v="10"/>
    <n v="32303"/>
    <x v="2"/>
    <s v="TEC-MA-10002178"/>
    <x v="2"/>
    <x v="15"/>
    <s v="Cisco CP-7937G Unified IP Conference Station Phone"/>
    <x v="5552"/>
    <n v="2"/>
    <n v="0.5"/>
    <n v="-27.827999999999975"/>
  </r>
  <r>
    <x v="0"/>
    <s v="SB-20290"/>
    <s v="Sean Braxton"/>
    <x v="0"/>
    <s v="United States"/>
    <x v="33"/>
    <x v="22"/>
    <n v="45503"/>
    <x v="3"/>
    <s v="TEC-MA-10002210"/>
    <x v="2"/>
    <x v="15"/>
    <s v="Epson TM-T88V Direct Thermal Printer - Monochrome - Desktop"/>
    <x v="5553"/>
    <n v="7"/>
    <n v="0.7"/>
    <n v="-935.95949999999993"/>
  </r>
  <r>
    <x v="1"/>
    <s v="AG-10525"/>
    <s v="Andy Gerbode"/>
    <x v="0"/>
    <s v="United States"/>
    <x v="17"/>
    <x v="12"/>
    <n v="77095"/>
    <x v="0"/>
    <s v="TEC-MA-10002210"/>
    <x v="2"/>
    <x v="15"/>
    <s v="Epson TM-T88V Direct Thermal Printer - Monochrome - Desktop"/>
    <x v="5554"/>
    <n v="3"/>
    <n v="0.4"/>
    <n v="-121.27049999999997"/>
  </r>
  <r>
    <x v="1"/>
    <s v="SM-20320"/>
    <s v="Sean Miller"/>
    <x v="2"/>
    <s v="United States"/>
    <x v="13"/>
    <x v="10"/>
    <n v="32216"/>
    <x v="2"/>
    <s v="TEC-MA-10002412"/>
    <x v="2"/>
    <x v="15"/>
    <s v="Cisco TelePresence System EX90 Videoconferencing Unit"/>
    <x v="5555"/>
    <n v="6"/>
    <n v="0.5"/>
    <n v="-1811.0784000000021"/>
  </r>
  <r>
    <x v="0"/>
    <s v="CM-12655"/>
    <s v="Corinna Mitchell"/>
    <x v="2"/>
    <s v="United States"/>
    <x v="6"/>
    <x v="3"/>
    <n v="10035"/>
    <x v="3"/>
    <s v="TEC-MA-10002428"/>
    <x v="2"/>
    <x v="15"/>
    <s v="Fellowes Powershred HS-440 4-Sheet High Security Shredder"/>
    <x v="5556"/>
    <n v="11"/>
    <n v="0"/>
    <n v="767.20049999999992"/>
  </r>
  <r>
    <x v="1"/>
    <s v="BT-11680"/>
    <s v="Brian Thompson"/>
    <x v="1"/>
    <s v="United States"/>
    <x v="122"/>
    <x v="15"/>
    <n v="20735"/>
    <x v="3"/>
    <s v="TEC-MA-10002428"/>
    <x v="2"/>
    <x v="15"/>
    <s v="Fellowes Powershred HS-440 4-Sheet High Security Shredder"/>
    <x v="5557"/>
    <n v="3"/>
    <n v="0"/>
    <n v="209.23649999999998"/>
  </r>
  <r>
    <x v="1"/>
    <s v="SV-20785"/>
    <s v="Stewart Visinsky"/>
    <x v="1"/>
    <s v="United States"/>
    <x v="231"/>
    <x v="1"/>
    <n v="92704"/>
    <x v="1"/>
    <s v="TEC-MA-10002428"/>
    <x v="2"/>
    <x v="15"/>
    <s v="Fellowes Powershred HS-440 4-Sheet High Security Shredder"/>
    <x v="5558"/>
    <n v="3"/>
    <n v="0.2"/>
    <n v="116.24249999999996"/>
  </r>
  <r>
    <x v="2"/>
    <s v="RB-19435"/>
    <s v="Richard Bierner"/>
    <x v="1"/>
    <s v="United States"/>
    <x v="32"/>
    <x v="22"/>
    <n v="43229"/>
    <x v="3"/>
    <s v="TEC-MA-10002694"/>
    <x v="2"/>
    <x v="15"/>
    <s v="Hewlett-Packard Deskjet F4180 All-in-One Color Ink-jet - Printer / copier / scanner"/>
    <x v="5559"/>
    <n v="2"/>
    <n v="0.7"/>
    <n v="-71.39579999999998"/>
  </r>
  <r>
    <x v="1"/>
    <s v="GK-14620"/>
    <s v="Grace Kelly"/>
    <x v="0"/>
    <s v="United States"/>
    <x v="19"/>
    <x v="12"/>
    <n v="75217"/>
    <x v="0"/>
    <s v="TEC-MA-10002790"/>
    <x v="2"/>
    <x v="15"/>
    <s v="NeatDesk Desktop Scanner &amp; Digital Filing System"/>
    <x v="5560"/>
    <n v="2"/>
    <n v="0.4"/>
    <n v="55.998599999999954"/>
  </r>
  <r>
    <x v="1"/>
    <s v="JL-15835"/>
    <s v="John Lee"/>
    <x v="1"/>
    <s v="United States"/>
    <x v="5"/>
    <x v="1"/>
    <n v="90049"/>
    <x v="1"/>
    <s v="TEC-MA-10002859"/>
    <x v="2"/>
    <x v="15"/>
    <s v="Ativa MDM8000 8-Sheet Micro-Cut Shredder"/>
    <x v="472"/>
    <n v="4"/>
    <n v="0.2"/>
    <n v="97.189199999999985"/>
  </r>
  <r>
    <x v="1"/>
    <s v="GM-14500"/>
    <s v="Gene McClure"/>
    <x v="1"/>
    <s v="United States"/>
    <x v="173"/>
    <x v="3"/>
    <n v="11572"/>
    <x v="3"/>
    <s v="TEC-MA-10002859"/>
    <x v="2"/>
    <x v="15"/>
    <s v="Ativa MDM8000 8-Sheet Micro-Cut Shredder"/>
    <x v="5561"/>
    <n v="7"/>
    <n v="0"/>
    <n v="296.06709999999998"/>
  </r>
  <r>
    <x v="1"/>
    <s v="NM-18445"/>
    <s v="Nathan Mautz"/>
    <x v="2"/>
    <s v="United States"/>
    <x v="6"/>
    <x v="3"/>
    <n v="10024"/>
    <x v="3"/>
    <s v="TEC-MA-10002927"/>
    <x v="2"/>
    <x v="15"/>
    <s v="Canon imageCLASS MF7460 Monochrome Digital Laser Multifunction Copier"/>
    <x v="5562"/>
    <n v="2"/>
    <n v="0"/>
    <n v="1995.99"/>
  </r>
  <r>
    <x v="3"/>
    <s v="DL-13330"/>
    <s v="Denise Leinenbach"/>
    <x v="1"/>
    <s v="United States"/>
    <x v="224"/>
    <x v="33"/>
    <n v="46226"/>
    <x v="0"/>
    <s v="TEC-MA-10002930"/>
    <x v="2"/>
    <x v="15"/>
    <s v="Ricoh - Ink Collector Unit for GX3000 Series Printers"/>
    <x v="1811"/>
    <n v="2"/>
    <n v="0"/>
    <n v="22.653000000000006"/>
  </r>
  <r>
    <x v="0"/>
    <s v="PS-18760"/>
    <s v="Pamela Stobb"/>
    <x v="1"/>
    <s v="United States"/>
    <x v="18"/>
    <x v="13"/>
    <n v="19140"/>
    <x v="3"/>
    <s v="TEC-MA-10002930"/>
    <x v="2"/>
    <x v="15"/>
    <s v="Ricoh - Ink Collector Unit for GX3000 Series Printers"/>
    <x v="5563"/>
    <n v="1"/>
    <n v="0.7"/>
    <n v="-18.038499999999996"/>
  </r>
  <r>
    <x v="1"/>
    <s v="CM-12115"/>
    <s v="Chad McGuire"/>
    <x v="1"/>
    <s v="United States"/>
    <x v="2"/>
    <x v="1"/>
    <n v="94109"/>
    <x v="1"/>
    <s v="TEC-MA-10002930"/>
    <x v="2"/>
    <x v="15"/>
    <s v="Ricoh - Ink Collector Unit for GX3000 Series Printers"/>
    <x v="5564"/>
    <n v="11"/>
    <n v="0.2"/>
    <n v="32.301500000000019"/>
  </r>
  <r>
    <x v="3"/>
    <s v="PO-19180"/>
    <s v="Philisse Overcash"/>
    <x v="2"/>
    <s v="United States"/>
    <x v="0"/>
    <x v="0"/>
    <n v="60623"/>
    <x v="0"/>
    <s v="TEC-MA-10002937"/>
    <x v="2"/>
    <x v="15"/>
    <s v="Canon Color ImageCLASS MF8580Cdw Wireless Laser All-In-One Printer, Copier, Scanner"/>
    <x v="5565"/>
    <n v="3"/>
    <n v="0.3"/>
    <n v="43.199100000000044"/>
  </r>
  <r>
    <x v="1"/>
    <s v="MH-18115"/>
    <s v="Mick Hernandez"/>
    <x v="2"/>
    <s v="United States"/>
    <x v="109"/>
    <x v="6"/>
    <n v="49201"/>
    <x v="0"/>
    <s v="TEC-MA-10002981"/>
    <x v="2"/>
    <x v="15"/>
    <s v="I.R.I.S IRISCard Anywhere 5 Card Scanner"/>
    <x v="5566"/>
    <n v="3"/>
    <n v="0.1"/>
    <n v="152.08829999999998"/>
  </r>
  <r>
    <x v="1"/>
    <s v="AS-10630"/>
    <s v="Ann Steele"/>
    <x v="2"/>
    <s v="United States"/>
    <x v="116"/>
    <x v="12"/>
    <n v="77506"/>
    <x v="0"/>
    <s v="TEC-MA-10003066"/>
    <x v="2"/>
    <x v="15"/>
    <s v="Wasp CCD Handheld Bar Code Reader"/>
    <x v="5567"/>
    <n v="3"/>
    <n v="0.4"/>
    <n v="44.867999999999967"/>
  </r>
  <r>
    <x v="1"/>
    <s v="MH-18115"/>
    <s v="Mick Hernandez"/>
    <x v="2"/>
    <s v="United States"/>
    <x v="342"/>
    <x v="3"/>
    <n v="10701"/>
    <x v="3"/>
    <s v="TEC-MA-10003173"/>
    <x v="2"/>
    <x v="15"/>
    <s v="Hewlett-Packard 300S Scientific Calculator"/>
    <x v="5568"/>
    <n v="4"/>
    <n v="0"/>
    <n v="24.122399999999995"/>
  </r>
  <r>
    <x v="1"/>
    <s v="KN-16390"/>
    <s v="Katherine Nockton"/>
    <x v="0"/>
    <s v="United States"/>
    <x v="6"/>
    <x v="3"/>
    <n v="10011"/>
    <x v="3"/>
    <s v="TEC-MA-10003173"/>
    <x v="2"/>
    <x v="15"/>
    <s v="Hewlett-Packard 300S Scientific Calculator"/>
    <x v="5569"/>
    <n v="6"/>
    <n v="0"/>
    <n v="36.183599999999991"/>
  </r>
  <r>
    <x v="1"/>
    <s v="CC-12430"/>
    <s v="Chuck Clark"/>
    <x v="2"/>
    <s v="United States"/>
    <x v="70"/>
    <x v="1"/>
    <n v="90712"/>
    <x v="1"/>
    <s v="TEC-MA-10003176"/>
    <x v="2"/>
    <x v="15"/>
    <s v="Okidata B400 Printer"/>
    <x v="5570"/>
    <n v="1"/>
    <n v="0.2"/>
    <n v="38.609999999999957"/>
  </r>
  <r>
    <x v="1"/>
    <s v="CC-12475"/>
    <s v="Cindy Chapman"/>
    <x v="1"/>
    <s v="United States"/>
    <x v="1"/>
    <x v="1"/>
    <n v="92037"/>
    <x v="1"/>
    <s v="TEC-MA-10003176"/>
    <x v="2"/>
    <x v="15"/>
    <s v="Okidata B400 Printer"/>
    <x v="5571"/>
    <n v="2"/>
    <n v="0.2"/>
    <n v="77.219999999999914"/>
  </r>
  <r>
    <x v="0"/>
    <s v="AB-10600"/>
    <s v="Ann Blume"/>
    <x v="0"/>
    <s v="United States"/>
    <x v="149"/>
    <x v="20"/>
    <n v="85705"/>
    <x v="1"/>
    <s v="TEC-MA-10003183"/>
    <x v="2"/>
    <x v="15"/>
    <s v="DYMO CardScan Personal V9 Business Card Scanner"/>
    <x v="5572"/>
    <n v="2"/>
    <n v="0.7"/>
    <n v="-63.995999999999981"/>
  </r>
  <r>
    <x v="1"/>
    <s v="CS-12355"/>
    <s v="Christine Sundaresam"/>
    <x v="1"/>
    <s v="United States"/>
    <x v="3"/>
    <x v="2"/>
    <n v="70506"/>
    <x v="2"/>
    <s v="TEC-MA-10003183"/>
    <x v="2"/>
    <x v="15"/>
    <s v="DYMO CardScan Personal V9 Business Card Scanner"/>
    <x v="5182"/>
    <n v="3"/>
    <n v="0"/>
    <n v="239.98500000000001"/>
  </r>
  <r>
    <x v="1"/>
    <s v="AJ-10795"/>
    <s v="Anthony Johnson"/>
    <x v="0"/>
    <s v="United States"/>
    <x v="2"/>
    <x v="1"/>
    <n v="94110"/>
    <x v="1"/>
    <s v="TEC-MA-10003183"/>
    <x v="2"/>
    <x v="15"/>
    <s v="DYMO CardScan Personal V9 Business Card Scanner"/>
    <x v="5573"/>
    <n v="6"/>
    <n v="0.2"/>
    <n v="287.98199999999997"/>
  </r>
  <r>
    <x v="1"/>
    <s v="RL-19615"/>
    <s v="Rob Lucas"/>
    <x v="1"/>
    <s v="United States"/>
    <x v="0"/>
    <x v="0"/>
    <n v="60623"/>
    <x v="0"/>
    <s v="TEC-MA-10003230"/>
    <x v="2"/>
    <x v="15"/>
    <s v="Okidata C610n Printer"/>
    <x v="5574"/>
    <n v="3"/>
    <n v="0.3"/>
    <n v="-19.470000000000141"/>
  </r>
  <r>
    <x v="1"/>
    <s v="WB-21850"/>
    <s v="William Brown"/>
    <x v="1"/>
    <s v="United States"/>
    <x v="5"/>
    <x v="1"/>
    <n v="90045"/>
    <x v="1"/>
    <s v="TEC-MA-10003246"/>
    <x v="2"/>
    <x v="15"/>
    <s v="Hewlett-Packard Deskjet D4360 Printer"/>
    <x v="5575"/>
    <n v="4"/>
    <n v="0.2"/>
    <n v="139.98999999999995"/>
  </r>
  <r>
    <x v="1"/>
    <s v="JD-15790"/>
    <s v="John Dryer"/>
    <x v="1"/>
    <s v="United States"/>
    <x v="5"/>
    <x v="1"/>
    <n v="90049"/>
    <x v="1"/>
    <s v="TEC-MA-10003329"/>
    <x v="2"/>
    <x v="15"/>
    <s v="Vtech AT&amp;T CL2940 Corded Speakerphone, Black"/>
    <x v="5075"/>
    <n v="3"/>
    <n v="0.2"/>
    <n v="24.291899999999998"/>
  </r>
  <r>
    <x v="0"/>
    <s v="NW-18400"/>
    <s v="Natalie Webber"/>
    <x v="1"/>
    <s v="United States"/>
    <x v="78"/>
    <x v="23"/>
    <n v="97206"/>
    <x v="1"/>
    <s v="TEC-MA-10003337"/>
    <x v="2"/>
    <x v="15"/>
    <s v="Okidata B401 Printer"/>
    <x v="5576"/>
    <n v="3"/>
    <n v="0.7"/>
    <n v="-251.98739999999992"/>
  </r>
  <r>
    <x v="3"/>
    <s v="SB-20290"/>
    <s v="Sean Braxton"/>
    <x v="0"/>
    <s v="United States"/>
    <x v="17"/>
    <x v="12"/>
    <n v="77036"/>
    <x v="0"/>
    <s v="TEC-MA-10003353"/>
    <x v="2"/>
    <x v="15"/>
    <s v="Xerox WorkCentre 6505DN Laser Multifunction Printer"/>
    <x v="5577"/>
    <n v="7"/>
    <n v="0.4"/>
    <n v="-251.99579999999992"/>
  </r>
  <r>
    <x v="2"/>
    <s v="EN-13780"/>
    <s v="Edward Nazzal"/>
    <x v="1"/>
    <s v="United States"/>
    <x v="6"/>
    <x v="3"/>
    <n v="10035"/>
    <x v="3"/>
    <s v="TEC-MA-10003356"/>
    <x v="2"/>
    <x v="15"/>
    <s v="Panasonic KX MC6040 Color Laser Multifunction Printer"/>
    <x v="5578"/>
    <n v="3"/>
    <n v="0"/>
    <n v="364.45949999999993"/>
  </r>
  <r>
    <x v="1"/>
    <s v="LW-16825"/>
    <s v="Laurel Workman"/>
    <x v="0"/>
    <s v="United States"/>
    <x v="97"/>
    <x v="20"/>
    <n v="85023"/>
    <x v="1"/>
    <s v="TEC-MA-10003356"/>
    <x v="2"/>
    <x v="15"/>
    <s v="Panasonic KX MC6040 Color Laser Multifunction Printer"/>
    <x v="5579"/>
    <n v="2"/>
    <n v="0.7"/>
    <n v="-386.95699999999999"/>
  </r>
  <r>
    <x v="3"/>
    <s v="JL-15175"/>
    <s v="James Lanier"/>
    <x v="2"/>
    <s v="United States"/>
    <x v="126"/>
    <x v="24"/>
    <n v="37421"/>
    <x v="2"/>
    <s v="TEC-MA-10003493"/>
    <x v="2"/>
    <x v="15"/>
    <s v="Penpower WorldCard Pro Card Scanner"/>
    <x v="5580"/>
    <n v="1"/>
    <n v="0.5"/>
    <n v="-1.8294999999999959"/>
  </r>
  <r>
    <x v="0"/>
    <s v="SM-20905"/>
    <s v="Susan MacKendrick"/>
    <x v="1"/>
    <s v="United States"/>
    <x v="79"/>
    <x v="22"/>
    <n v="43055"/>
    <x v="3"/>
    <s v="TEC-MA-10003589"/>
    <x v="2"/>
    <x v="15"/>
    <s v="Cisco 8961 IP Phone Charcoal"/>
    <x v="5581"/>
    <n v="3"/>
    <n v="0.7"/>
    <n v="-164.9538"/>
  </r>
  <r>
    <x v="1"/>
    <s v="SM-20320"/>
    <s v="Sean Miller"/>
    <x v="2"/>
    <s v="United States"/>
    <x v="13"/>
    <x v="10"/>
    <n v="32216"/>
    <x v="2"/>
    <s v="TEC-MA-10003626"/>
    <x v="2"/>
    <x v="15"/>
    <s v="Hewlett-Packard Deskjet 6540 Color Inkjet Printer"/>
    <x v="5582"/>
    <n v="4"/>
    <n v="0.5"/>
    <n v="-16.426000000000045"/>
  </r>
  <r>
    <x v="0"/>
    <s v="RB-19465"/>
    <s v="Rick Bensley"/>
    <x v="2"/>
    <s v="United States"/>
    <x v="0"/>
    <x v="0"/>
    <n v="60653"/>
    <x v="0"/>
    <s v="TEC-MA-10003626"/>
    <x v="2"/>
    <x v="15"/>
    <s v="Hewlett-Packard Deskjet 6540 Color Inkjet Printer"/>
    <x v="5583"/>
    <n v="2"/>
    <n v="0.3"/>
    <n v="156.04699999999997"/>
  </r>
  <r>
    <x v="1"/>
    <s v="SR-20740"/>
    <s v="Steven Roelle"/>
    <x v="2"/>
    <s v="United States"/>
    <x v="6"/>
    <x v="3"/>
    <n v="10024"/>
    <x v="3"/>
    <s v="TEC-MA-10003673"/>
    <x v="2"/>
    <x v="15"/>
    <s v="Hewlett-Packard Desktjet 6988DT Refurbished Printer"/>
    <x v="5584"/>
    <n v="5"/>
    <n v="0"/>
    <n v="1668.2049999999999"/>
  </r>
  <r>
    <x v="3"/>
    <s v="FH-14275"/>
    <s v="Frank Hawley"/>
    <x v="0"/>
    <s v="United States"/>
    <x v="17"/>
    <x v="12"/>
    <n v="77041"/>
    <x v="0"/>
    <s v="TEC-MA-10003674"/>
    <x v="2"/>
    <x v="15"/>
    <s v="Hewlett-Packard Deskjet 5550 Printer"/>
    <x v="5585"/>
    <n v="3"/>
    <n v="0.4"/>
    <n v="49.760999999999967"/>
  </r>
  <r>
    <x v="1"/>
    <s v="KD-16270"/>
    <s v="Karen Daniels"/>
    <x v="1"/>
    <s v="United States"/>
    <x v="342"/>
    <x v="3"/>
    <n v="10701"/>
    <x v="3"/>
    <s v="TEC-MA-10003979"/>
    <x v="2"/>
    <x v="15"/>
    <s v="Ativa V4110MDD Micro-Cut Shredder"/>
    <x v="5492"/>
    <n v="7"/>
    <n v="0"/>
    <n v="2400.9656999999997"/>
  </r>
  <r>
    <x v="2"/>
    <s v="DM-13015"/>
    <s v="Darrin Martin"/>
    <x v="1"/>
    <s v="United States"/>
    <x v="6"/>
    <x v="3"/>
    <n v="10009"/>
    <x v="3"/>
    <s v="TEC-MA-10003979"/>
    <x v="2"/>
    <x v="15"/>
    <s v="Ativa V4110MDD Micro-Cut Shredder"/>
    <x v="5586"/>
    <n v="4"/>
    <n v="0"/>
    <n v="1371.9803999999999"/>
  </r>
  <r>
    <x v="1"/>
    <s v="JB-15400"/>
    <s v="Jennifer Braxton"/>
    <x v="0"/>
    <s v="United States"/>
    <x v="185"/>
    <x v="10"/>
    <n v="33614"/>
    <x v="2"/>
    <s v="TEC-MA-10004002"/>
    <x v="2"/>
    <x v="15"/>
    <s v="Zebra GX420t Direct Thermal/Thermal Transfer Printer"/>
    <x v="5587"/>
    <n v="1"/>
    <n v="0.5"/>
    <n v="-111.49950000000007"/>
  </r>
  <r>
    <x v="1"/>
    <s v="CL-12565"/>
    <s v="Clay Ludtke"/>
    <x v="1"/>
    <s v="United States"/>
    <x v="5"/>
    <x v="1"/>
    <n v="90049"/>
    <x v="1"/>
    <s v="TEC-MA-10004002"/>
    <x v="2"/>
    <x v="15"/>
    <s v="Zebra GX420t Direct Thermal/Thermal Transfer Printer"/>
    <x v="5588"/>
    <n v="6"/>
    <n v="0.2"/>
    <n v="286.71299999999962"/>
  </r>
  <r>
    <x v="1"/>
    <s v="SB-20185"/>
    <s v="Sarah Brown"/>
    <x v="1"/>
    <s v="United States"/>
    <x v="5"/>
    <x v="1"/>
    <n v="90045"/>
    <x v="1"/>
    <s v="TEC-MA-10004002"/>
    <x v="2"/>
    <x v="15"/>
    <s v="Zebra GX420t Direct Thermal/Thermal Transfer Printer"/>
    <x v="5589"/>
    <n v="7"/>
    <n v="0.2"/>
    <n v="334.49849999999958"/>
  </r>
  <r>
    <x v="1"/>
    <s v="JA-15970"/>
    <s v="Joseph Airdo"/>
    <x v="1"/>
    <s v="United States"/>
    <x v="33"/>
    <x v="23"/>
    <n v="97477"/>
    <x v="1"/>
    <s v="TEC-MA-10004086"/>
    <x v="2"/>
    <x v="15"/>
    <s v="Plantronics Single Ear Headset"/>
    <x v="5590"/>
    <n v="5"/>
    <n v="0.7"/>
    <n v="-21.944999999999993"/>
  </r>
  <r>
    <x v="2"/>
    <s v="GT-14635"/>
    <s v="Grant Thornton"/>
    <x v="0"/>
    <s v="United States"/>
    <x v="108"/>
    <x v="9"/>
    <n v="27217"/>
    <x v="2"/>
    <s v="TEC-MA-10004125"/>
    <x v="2"/>
    <x v="15"/>
    <s v="Cubify CubeX 3D Printer Triple Head Print"/>
    <x v="5591"/>
    <n v="4"/>
    <n v="0.5"/>
    <n v="-3839.9903999999988"/>
  </r>
  <r>
    <x v="1"/>
    <s v="GT-14710"/>
    <s v="Greg Tran"/>
    <x v="1"/>
    <s v="United States"/>
    <x v="118"/>
    <x v="34"/>
    <n v="20016"/>
    <x v="3"/>
    <s v="TEC-MA-10004212"/>
    <x v="2"/>
    <x v="15"/>
    <s v="Cisco SPA525G2 5-Line IP Phone"/>
    <x v="5592"/>
    <n v="8"/>
    <n v="0"/>
    <n v="648.56240000000003"/>
  </r>
  <r>
    <x v="1"/>
    <s v="AP-10915"/>
    <s v="Arthur Prichep"/>
    <x v="1"/>
    <s v="United States"/>
    <x v="5"/>
    <x v="1"/>
    <n v="90045"/>
    <x v="1"/>
    <s v="TEC-MA-10004241"/>
    <x v="2"/>
    <x v="15"/>
    <s v="Star Micronics TSP800 TSP847IIU Receipt Printer"/>
    <x v="5593"/>
    <n v="2"/>
    <n v="0.2"/>
    <n v="223.05399999999995"/>
  </r>
  <r>
    <x v="3"/>
    <s v="SZ-20035"/>
    <s v="Sam Zeldin"/>
    <x v="2"/>
    <s v="United States"/>
    <x v="279"/>
    <x v="0"/>
    <n v="60174"/>
    <x v="0"/>
    <s v="TEC-MA-10004241"/>
    <x v="2"/>
    <x v="15"/>
    <s v="Star Micronics TSP800 TSP847IIU Receipt Printer"/>
    <x v="5594"/>
    <n v="2"/>
    <n v="0.3"/>
    <n v="137.26399999999995"/>
  </r>
  <r>
    <x v="1"/>
    <s v="BP-11050"/>
    <s v="Barry Pond"/>
    <x v="0"/>
    <s v="United States"/>
    <x v="382"/>
    <x v="16"/>
    <n v="7060"/>
    <x v="3"/>
    <s v="TEC-MA-10004255"/>
    <x v="2"/>
    <x v="15"/>
    <s v="Konica Minolta magicolor 1690MF Multifunction Printer"/>
    <x v="5595"/>
    <n v="8"/>
    <n v="0"/>
    <n v="118.37040000000002"/>
  </r>
  <r>
    <x v="1"/>
    <s v="CS-12505"/>
    <s v="Cindy Stewart"/>
    <x v="1"/>
    <s v="United States"/>
    <x v="32"/>
    <x v="18"/>
    <n v="31907"/>
    <x v="2"/>
    <s v="TEC-MA-10004458"/>
    <x v="2"/>
    <x v="15"/>
    <s v="Lexmark X 9575 Professional All-in-One Color Printer"/>
    <x v="5596"/>
    <n v="4"/>
    <n v="0"/>
    <n v="190.07999999999998"/>
  </r>
  <r>
    <x v="1"/>
    <s v="NW-18400"/>
    <s v="Natalie Webber"/>
    <x v="1"/>
    <s v="United States"/>
    <x v="18"/>
    <x v="13"/>
    <n v="19120"/>
    <x v="3"/>
    <s v="TEC-MA-10004521"/>
    <x v="2"/>
    <x v="15"/>
    <s v="Epson Perfection V600 Photo Scanner"/>
    <x v="5597"/>
    <n v="3"/>
    <n v="0.7"/>
    <n v="-172.49250000000001"/>
  </r>
  <r>
    <x v="2"/>
    <s v="BF-11020"/>
    <s v="Barry Französisch"/>
    <x v="0"/>
    <s v="United States"/>
    <x v="6"/>
    <x v="3"/>
    <n v="10024"/>
    <x v="3"/>
    <s v="TEC-MA-10004552"/>
    <x v="2"/>
    <x v="15"/>
    <s v="Star Micronics TSP100 TSP143LAN Receipt Printer"/>
    <x v="5598"/>
    <n v="4"/>
    <n v="0"/>
    <n v="269.30799999999999"/>
  </r>
  <r>
    <x v="1"/>
    <s v="GZ-14470"/>
    <s v="Gary Zandusky"/>
    <x v="1"/>
    <s v="United States"/>
    <x v="343"/>
    <x v="16"/>
    <n v="7960"/>
    <x v="3"/>
    <s v="TEC-MA-10004626"/>
    <x v="2"/>
    <x v="15"/>
    <s v="Lexmark 20R1285 X6650 Wireless All-in-One Printer"/>
    <x v="5599"/>
    <n v="4"/>
    <n v="0"/>
    <n v="225.6"/>
  </r>
  <r>
    <x v="0"/>
    <s v="JH-15430"/>
    <s v="Jennifer Halladay"/>
    <x v="1"/>
    <s v="United States"/>
    <x v="35"/>
    <x v="10"/>
    <n v="33012"/>
    <x v="2"/>
    <s v="TEC-MA-10004626"/>
    <x v="2"/>
    <x v="15"/>
    <s v="Lexmark 20R1285 X6650 Wireless All-in-One Printer"/>
    <x v="5203"/>
    <n v="2"/>
    <n v="0.5"/>
    <n v="-7.2000000000000028"/>
  </r>
  <r>
    <x v="1"/>
    <s v="SB-20290"/>
    <s v="Sean Braxton"/>
    <x v="0"/>
    <s v="United States"/>
    <x v="18"/>
    <x v="13"/>
    <n v="19134"/>
    <x v="3"/>
    <s v="TEC-MA-10004679"/>
    <x v="2"/>
    <x v="15"/>
    <s v="StarTech.com 10/100 VDSL2 Ethernet Extender Kit"/>
    <x v="5600"/>
    <n v="4"/>
    <n v="0.7"/>
    <n v="-559.35599999999988"/>
  </r>
  <r>
    <x v="0"/>
    <s v="DH-13075"/>
    <s v="Dave Hallsten"/>
    <x v="0"/>
    <s v="United States"/>
    <x v="111"/>
    <x v="1"/>
    <n v="94533"/>
    <x v="1"/>
    <s v="TEC-MA-10004679"/>
    <x v="2"/>
    <x v="15"/>
    <s v="StarTech.com 10/100 VDSL2 Ethernet Extender Kit"/>
    <x v="5601"/>
    <n v="2"/>
    <n v="0.2"/>
    <n v="53.271999999999991"/>
  </r>
  <r>
    <x v="1"/>
    <s v="BT-11680"/>
    <s v="Brian Thompson"/>
    <x v="1"/>
    <s v="United States"/>
    <x v="17"/>
    <x v="12"/>
    <n v="77041"/>
    <x v="0"/>
    <s v="TEC-MA-10004679"/>
    <x v="2"/>
    <x v="15"/>
    <s v="StarTech.com 10/100 VDSL2 Ethernet Extender Kit"/>
    <x v="5602"/>
    <n v="5"/>
    <n v="0.4"/>
    <n v="-199.7700000000001"/>
  </r>
  <r>
    <x v="3"/>
    <s v="PS-18760"/>
    <s v="Pamela Stobb"/>
    <x v="1"/>
    <s v="United States"/>
    <x v="138"/>
    <x v="12"/>
    <n v="78207"/>
    <x v="0"/>
    <s v="TEC-MA-10004679"/>
    <x v="2"/>
    <x v="15"/>
    <s v="StarTech.com 10/100 VDSL2 Ethernet Extender Kit"/>
    <x v="5603"/>
    <n v="2"/>
    <n v="0.4"/>
    <n v="-79.908000000000015"/>
  </r>
  <r>
    <x v="3"/>
    <s v="PB-19105"/>
    <s v="Peter Bühler"/>
    <x v="1"/>
    <s v="United States"/>
    <x v="182"/>
    <x v="0"/>
    <n v="60201"/>
    <x v="0"/>
    <s v="TEC-PH-10000004"/>
    <x v="2"/>
    <x v="16"/>
    <s v="Belkin iPhone and iPad Lightning Cable"/>
    <x v="5604"/>
    <n v="1"/>
    <n v="0.2"/>
    <n v="0.89939999999999909"/>
  </r>
  <r>
    <x v="1"/>
    <s v="TS-21430"/>
    <s v="Tom Stivers"/>
    <x v="0"/>
    <s v="United States"/>
    <x v="1"/>
    <x v="1"/>
    <n v="92105"/>
    <x v="1"/>
    <s v="TEC-PH-10000004"/>
    <x v="2"/>
    <x v="16"/>
    <s v="Belkin iPhone and iPad Lightning Cable"/>
    <x v="5605"/>
    <n v="6"/>
    <n v="0.2"/>
    <n v="5.3963999999999963"/>
  </r>
  <r>
    <x v="3"/>
    <s v="KL-16645"/>
    <s v="Ken Lonsdale"/>
    <x v="1"/>
    <s v="United States"/>
    <x v="0"/>
    <x v="0"/>
    <n v="60610"/>
    <x v="0"/>
    <s v="TEC-PH-10000011"/>
    <x v="2"/>
    <x v="16"/>
    <s v="PureGear Roll-On Screen Protector"/>
    <x v="811"/>
    <n v="2"/>
    <n v="0.2"/>
    <n v="11.194399999999998"/>
  </r>
  <r>
    <x v="3"/>
    <s v="CK-12595"/>
    <s v="Clytie Kelty"/>
    <x v="1"/>
    <s v="United States"/>
    <x v="462"/>
    <x v="22"/>
    <n v="43123"/>
    <x v="3"/>
    <s v="TEC-PH-10000011"/>
    <x v="2"/>
    <x v="16"/>
    <s v="PureGear Roll-On Screen Protector"/>
    <x v="5606"/>
    <n v="10"/>
    <n v="0.4"/>
    <n v="15.99199999999999"/>
  </r>
  <r>
    <x v="3"/>
    <s v="TB-21055"/>
    <s v="Ted Butterfield"/>
    <x v="1"/>
    <s v="United States"/>
    <x v="341"/>
    <x v="26"/>
    <n v="2169"/>
    <x v="3"/>
    <s v="TEC-PH-10000011"/>
    <x v="2"/>
    <x v="16"/>
    <s v="PureGear Roll-On Screen Protector"/>
    <x v="5178"/>
    <n v="3"/>
    <n v="0"/>
    <n v="28.785599999999995"/>
  </r>
  <r>
    <x v="1"/>
    <s v="SC-20260"/>
    <s v="Scott Cohen"/>
    <x v="0"/>
    <s v="United States"/>
    <x v="13"/>
    <x v="10"/>
    <n v="32216"/>
    <x v="2"/>
    <s v="TEC-PH-10000011"/>
    <x v="2"/>
    <x v="16"/>
    <s v="PureGear Roll-On Screen Protector"/>
    <x v="3705"/>
    <n v="5"/>
    <n v="0.2"/>
    <n v="27.985999999999994"/>
  </r>
  <r>
    <x v="3"/>
    <s v="GW-14605"/>
    <s v="Giulietta Weimer"/>
    <x v="1"/>
    <s v="United States"/>
    <x v="6"/>
    <x v="3"/>
    <n v="10024"/>
    <x v="3"/>
    <s v="TEC-PH-10000011"/>
    <x v="2"/>
    <x v="16"/>
    <s v="PureGear Roll-On Screen Protector"/>
    <x v="5332"/>
    <n v="14"/>
    <n v="0"/>
    <n v="134.33279999999996"/>
  </r>
  <r>
    <x v="1"/>
    <s v="NW-18400"/>
    <s v="Natalie Webber"/>
    <x v="1"/>
    <s v="United States"/>
    <x v="260"/>
    <x v="23"/>
    <n v="97224"/>
    <x v="1"/>
    <s v="TEC-PH-10000038"/>
    <x v="2"/>
    <x v="16"/>
    <s v="Jawbone MINI JAMBOX Wireless Bluetooth Speaker"/>
    <x v="5607"/>
    <n v="4"/>
    <n v="0.2"/>
    <n v="-87.667200000000037"/>
  </r>
  <r>
    <x v="1"/>
    <s v="MG-17650"/>
    <s v="Matthew Grinstein"/>
    <x v="2"/>
    <s v="United States"/>
    <x v="11"/>
    <x v="8"/>
    <n v="98103"/>
    <x v="1"/>
    <s v="TEC-PH-10000038"/>
    <x v="2"/>
    <x v="16"/>
    <s v="Jawbone MINI JAMBOX Wireless Bluetooth Speaker"/>
    <x v="5608"/>
    <n v="2"/>
    <n v="0.2"/>
    <n v="-43.833600000000018"/>
  </r>
  <r>
    <x v="1"/>
    <s v="RH-19510"/>
    <s v="Rick Huthwaite"/>
    <x v="2"/>
    <s v="United States"/>
    <x v="525"/>
    <x v="44"/>
    <n v="66502"/>
    <x v="0"/>
    <s v="TEC-PH-10000038"/>
    <x v="2"/>
    <x v="16"/>
    <s v="Jawbone MINI JAMBOX Wireless Bluetooth Speaker"/>
    <x v="1316"/>
    <n v="2"/>
    <n v="0"/>
    <n v="10.958399999999983"/>
  </r>
  <r>
    <x v="0"/>
    <s v="ND-18370"/>
    <s v="Natalie DeCherney"/>
    <x v="1"/>
    <s v="United States"/>
    <x v="2"/>
    <x v="1"/>
    <n v="94110"/>
    <x v="1"/>
    <s v="TEC-PH-10000038"/>
    <x v="2"/>
    <x v="16"/>
    <s v="Jawbone MINI JAMBOX Wireless Bluetooth Speaker"/>
    <x v="5609"/>
    <n v="6"/>
    <n v="0.2"/>
    <n v="-131.50080000000005"/>
  </r>
  <r>
    <x v="0"/>
    <s v="CR-12820"/>
    <s v="Cyra Reiten"/>
    <x v="2"/>
    <s v="United States"/>
    <x v="17"/>
    <x v="12"/>
    <n v="77041"/>
    <x v="0"/>
    <s v="TEC-PH-10000038"/>
    <x v="2"/>
    <x v="16"/>
    <s v="Jawbone MINI JAMBOX Wireless Bluetooth Speaker"/>
    <x v="5607"/>
    <n v="4"/>
    <n v="0.2"/>
    <n v="-87.667200000000037"/>
  </r>
  <r>
    <x v="2"/>
    <s v="JF-15415"/>
    <s v="Jennifer Ferguson"/>
    <x v="1"/>
    <s v="United States"/>
    <x v="11"/>
    <x v="8"/>
    <n v="98105"/>
    <x v="1"/>
    <s v="TEC-PH-10000127"/>
    <x v="2"/>
    <x v="16"/>
    <s v="iOttie XL Car Mount"/>
    <x v="3705"/>
    <n v="5"/>
    <n v="0.2"/>
    <n v="-17.991000000000003"/>
  </r>
  <r>
    <x v="1"/>
    <s v="CA-12265"/>
    <s v="Christina Anderson"/>
    <x v="1"/>
    <s v="United States"/>
    <x v="126"/>
    <x v="24"/>
    <n v="37421"/>
    <x v="2"/>
    <s v="TEC-PH-10000127"/>
    <x v="2"/>
    <x v="16"/>
    <s v="iOttie XL Car Mount"/>
    <x v="5610"/>
    <n v="9"/>
    <n v="0.2"/>
    <n v="-32.383800000000008"/>
  </r>
  <r>
    <x v="0"/>
    <s v="CV-12295"/>
    <s v="Christina VanderZanden"/>
    <x v="1"/>
    <s v="United States"/>
    <x v="80"/>
    <x v="1"/>
    <n v="93727"/>
    <x v="1"/>
    <s v="TEC-PH-10000141"/>
    <x v="2"/>
    <x v="16"/>
    <s v="Clearsounds A400"/>
    <x v="5611"/>
    <n v="4"/>
    <n v="0.2"/>
    <n v="15.837600000000009"/>
  </r>
  <r>
    <x v="1"/>
    <s v="TB-21595"/>
    <s v="Troy Blackwell"/>
    <x v="1"/>
    <s v="United States"/>
    <x v="33"/>
    <x v="22"/>
    <n v="45503"/>
    <x v="3"/>
    <s v="TEC-PH-10000141"/>
    <x v="2"/>
    <x v="16"/>
    <s v="Clearsounds A400"/>
    <x v="5612"/>
    <n v="4"/>
    <n v="0.4"/>
    <n v="-36.954399999999993"/>
  </r>
  <r>
    <x v="1"/>
    <s v="JH-16180"/>
    <s v="Justin Hirsh"/>
    <x v="1"/>
    <s v="United States"/>
    <x v="18"/>
    <x v="13"/>
    <n v="19140"/>
    <x v="3"/>
    <s v="TEC-PH-10000141"/>
    <x v="2"/>
    <x v="16"/>
    <s v="Clearsounds A400"/>
    <x v="5613"/>
    <n v="3"/>
    <n v="0.4"/>
    <n v="-27.715799999999994"/>
  </r>
  <r>
    <x v="3"/>
    <s v="DE-13255"/>
    <s v="Deanra Eno"/>
    <x v="2"/>
    <s v="United States"/>
    <x v="33"/>
    <x v="22"/>
    <n v="45503"/>
    <x v="3"/>
    <s v="TEC-PH-10000148"/>
    <x v="2"/>
    <x v="16"/>
    <s v="Cyber Acoustics AC-202b Speech Recognition Stereo Headset"/>
    <x v="5614"/>
    <n v="2"/>
    <n v="0.4"/>
    <n v="-9.8724000000000007"/>
  </r>
  <r>
    <x v="3"/>
    <s v="SU-20665"/>
    <s v="Stephanie Ulpright"/>
    <x v="2"/>
    <s v="United States"/>
    <x v="109"/>
    <x v="29"/>
    <n v="39212"/>
    <x v="2"/>
    <s v="TEC-PH-10000148"/>
    <x v="2"/>
    <x v="16"/>
    <s v="Cyber Acoustics AC-202b Speech Recognition Stereo Headset"/>
    <x v="1030"/>
    <n v="3"/>
    <n v="0"/>
    <n v="0.77940000000000076"/>
  </r>
  <r>
    <x v="3"/>
    <s v="DK-13375"/>
    <s v="Dennis Kane"/>
    <x v="1"/>
    <s v="United States"/>
    <x v="11"/>
    <x v="8"/>
    <n v="98105"/>
    <x v="1"/>
    <s v="TEC-PH-10000148"/>
    <x v="2"/>
    <x v="16"/>
    <s v="Cyber Acoustics AC-202b Speech Recognition Stereo Headset"/>
    <x v="5395"/>
    <n v="2"/>
    <n v="0.2"/>
    <n v="-4.6764000000000001"/>
  </r>
  <r>
    <x v="1"/>
    <s v="MY-18295"/>
    <s v="Muhammed Yedwab"/>
    <x v="0"/>
    <s v="United States"/>
    <x v="99"/>
    <x v="14"/>
    <n v="53209"/>
    <x v="0"/>
    <s v="TEC-PH-10000148"/>
    <x v="2"/>
    <x v="16"/>
    <s v="Cyber Acoustics AC-202b Speech Recognition Stereo Headset"/>
    <x v="1031"/>
    <n v="1"/>
    <n v="0"/>
    <n v="0.25980000000000025"/>
  </r>
  <r>
    <x v="0"/>
    <s v="PB-18805"/>
    <s v="Patrick Bzostek"/>
    <x v="2"/>
    <s v="United States"/>
    <x v="11"/>
    <x v="8"/>
    <n v="98115"/>
    <x v="1"/>
    <s v="TEC-PH-10000148"/>
    <x v="2"/>
    <x v="16"/>
    <s v="Cyber Acoustics AC-202b Speech Recognition Stereo Headset"/>
    <x v="5393"/>
    <n v="3"/>
    <n v="0.2"/>
    <n v="-7.0145999999999997"/>
  </r>
  <r>
    <x v="1"/>
    <s v="KH-16690"/>
    <s v="Kristen Hastings"/>
    <x v="0"/>
    <s v="United States"/>
    <x v="5"/>
    <x v="1"/>
    <n v="90008"/>
    <x v="1"/>
    <s v="TEC-PH-10000149"/>
    <x v="2"/>
    <x v="16"/>
    <s v="Cisco SPA525G2 IP Phone - Wireless"/>
    <x v="5615"/>
    <n v="6"/>
    <n v="0.2"/>
    <n v="7.1819999999999951"/>
  </r>
  <r>
    <x v="1"/>
    <s v="MH-18115"/>
    <s v="Mick Hernandez"/>
    <x v="2"/>
    <s v="United States"/>
    <x v="123"/>
    <x v="13"/>
    <n v="19013"/>
    <x v="3"/>
    <s v="TEC-PH-10000149"/>
    <x v="2"/>
    <x v="16"/>
    <s v="Cisco SPA525G2 IP Phone - Wireless"/>
    <x v="5616"/>
    <n v="3"/>
    <n v="0.4"/>
    <n v="-8.3790000000000031"/>
  </r>
  <r>
    <x v="3"/>
    <s v="DB-13405"/>
    <s v="Denny Blanton"/>
    <x v="1"/>
    <s v="United States"/>
    <x v="6"/>
    <x v="3"/>
    <n v="10011"/>
    <x v="3"/>
    <s v="TEC-PH-10000149"/>
    <x v="2"/>
    <x v="16"/>
    <s v="Cisco SPA525G2 IP Phone - Wireless"/>
    <x v="5617"/>
    <n v="6"/>
    <n v="0"/>
    <n v="31.121999999999996"/>
  </r>
  <r>
    <x v="1"/>
    <s v="MV-18190"/>
    <s v="Mike Vittorini"/>
    <x v="1"/>
    <s v="United States"/>
    <x v="17"/>
    <x v="12"/>
    <n v="77036"/>
    <x v="0"/>
    <s v="TEC-PH-10000149"/>
    <x v="2"/>
    <x v="16"/>
    <s v="Cisco SPA525G2 IP Phone - Wireless"/>
    <x v="4693"/>
    <n v="2"/>
    <n v="0.2"/>
    <n v="2.3939999999999984"/>
  </r>
  <r>
    <x v="1"/>
    <s v="AP-10915"/>
    <s v="Arthur Prichep"/>
    <x v="1"/>
    <s v="United States"/>
    <x v="29"/>
    <x v="7"/>
    <n v="80219"/>
    <x v="1"/>
    <s v="TEC-PH-10000149"/>
    <x v="2"/>
    <x v="16"/>
    <s v="Cisco SPA525G2 IP Phone - Wireless"/>
    <x v="5618"/>
    <n v="9"/>
    <n v="0.2"/>
    <n v="10.772999999999989"/>
  </r>
  <r>
    <x v="0"/>
    <s v="MC-18100"/>
    <s v="Mick Crebagga"/>
    <x v="1"/>
    <s v="United States"/>
    <x v="130"/>
    <x v="12"/>
    <n v="79907"/>
    <x v="0"/>
    <s v="TEC-PH-10000169"/>
    <x v="2"/>
    <x v="16"/>
    <s v="ARKON Windshield Dashboard Air Vent Car Mount Holder"/>
    <x v="4690"/>
    <n v="3"/>
    <n v="0.2"/>
    <n v="-9.153000000000004"/>
  </r>
  <r>
    <x v="1"/>
    <s v="EB-13870"/>
    <s v="Emily Burns"/>
    <x v="1"/>
    <s v="United States"/>
    <x v="54"/>
    <x v="24"/>
    <n v="37064"/>
    <x v="2"/>
    <s v="TEC-PH-10000169"/>
    <x v="2"/>
    <x v="16"/>
    <s v="ARKON Windshield Dashboard Air Vent Car Mount Holder"/>
    <x v="4690"/>
    <n v="3"/>
    <n v="0.2"/>
    <n v="-9.153000000000004"/>
  </r>
  <r>
    <x v="1"/>
    <s v="PF-19120"/>
    <s v="Peter Fuller"/>
    <x v="1"/>
    <s v="United States"/>
    <x v="6"/>
    <x v="3"/>
    <n v="10035"/>
    <x v="3"/>
    <s v="TEC-PH-10000169"/>
    <x v="2"/>
    <x v="16"/>
    <s v="ARKON Windshield Dashboard Air Vent Car Mount Holder"/>
    <x v="4338"/>
    <n v="4"/>
    <n v="0"/>
    <n v="1.3559999999999945"/>
  </r>
  <r>
    <x v="1"/>
    <s v="HR-14770"/>
    <s v="Hallie Redmond"/>
    <x v="2"/>
    <s v="United States"/>
    <x v="110"/>
    <x v="33"/>
    <n v="47374"/>
    <x v="0"/>
    <s v="TEC-PH-10000169"/>
    <x v="2"/>
    <x v="16"/>
    <s v="ARKON Windshield Dashboard Air Vent Car Mount Holder"/>
    <x v="4338"/>
    <n v="4"/>
    <n v="0"/>
    <n v="1.3559999999999945"/>
  </r>
  <r>
    <x v="3"/>
    <s v="HM-14860"/>
    <s v="Harry Marie"/>
    <x v="0"/>
    <s v="United States"/>
    <x v="5"/>
    <x v="1"/>
    <n v="90049"/>
    <x v="1"/>
    <s v="TEC-PH-10000193"/>
    <x v="2"/>
    <x v="16"/>
    <s v="Jensen SMPS-640 - speaker phone"/>
    <x v="5619"/>
    <n v="3"/>
    <n v="0.2"/>
    <n v="8.2763999999999953"/>
  </r>
  <r>
    <x v="1"/>
    <s v="TG-21310"/>
    <s v="Toby Gnade"/>
    <x v="1"/>
    <s v="United States"/>
    <x v="6"/>
    <x v="3"/>
    <n v="10035"/>
    <x v="3"/>
    <s v="TEC-PH-10000193"/>
    <x v="2"/>
    <x v="16"/>
    <s v="Jensen SMPS-640 - speaker phone"/>
    <x v="5620"/>
    <n v="3"/>
    <n v="0"/>
    <n v="35.864399999999996"/>
  </r>
  <r>
    <x v="3"/>
    <s v="EJ-14155"/>
    <s v="Eva Jacobs"/>
    <x v="1"/>
    <s v="United States"/>
    <x v="54"/>
    <x v="26"/>
    <n v="2038"/>
    <x v="3"/>
    <s v="TEC-PH-10000193"/>
    <x v="2"/>
    <x v="16"/>
    <s v="Jensen SMPS-640 - speaker phone"/>
    <x v="5620"/>
    <n v="3"/>
    <n v="0"/>
    <n v="35.864399999999996"/>
  </r>
  <r>
    <x v="1"/>
    <s v="KD-16495"/>
    <s v="Keith Dawkins"/>
    <x v="0"/>
    <s v="United States"/>
    <x v="20"/>
    <x v="1"/>
    <n v="95123"/>
    <x v="1"/>
    <s v="TEC-PH-10000193"/>
    <x v="2"/>
    <x v="16"/>
    <s v="Jensen SMPS-640 - speaker phone"/>
    <x v="5619"/>
    <n v="3"/>
    <n v="0.2"/>
    <n v="8.2763999999999953"/>
  </r>
  <r>
    <x v="1"/>
    <s v="BF-11170"/>
    <s v="Ben Ferrer"/>
    <x v="2"/>
    <s v="United States"/>
    <x v="5"/>
    <x v="1"/>
    <n v="90045"/>
    <x v="1"/>
    <s v="TEC-PH-10000213"/>
    <x v="2"/>
    <x v="16"/>
    <s v="Seidio BD2-HK3IPH5-BK DILEX Case and Holster Combo for Apple iPhone 5/5s - Black"/>
    <x v="5621"/>
    <n v="7"/>
    <n v="0.2"/>
    <n v="17.365599999999993"/>
  </r>
  <r>
    <x v="1"/>
    <s v="BS-11380"/>
    <s v="Bill Stewart"/>
    <x v="0"/>
    <s v="United States"/>
    <x v="29"/>
    <x v="7"/>
    <n v="80219"/>
    <x v="1"/>
    <s v="TEC-PH-10000213"/>
    <x v="2"/>
    <x v="16"/>
    <s v="Seidio BD2-HK3IPH5-BK DILEX Case and Holster Combo for Apple iPhone 5/5s - Black"/>
    <x v="5622"/>
    <n v="2"/>
    <n v="0.2"/>
    <n v="4.9615999999999989"/>
  </r>
  <r>
    <x v="3"/>
    <s v="BN-11470"/>
    <s v="Brad Norvell"/>
    <x v="0"/>
    <s v="United States"/>
    <x v="0"/>
    <x v="0"/>
    <n v="60623"/>
    <x v="0"/>
    <s v="TEC-PH-10000213"/>
    <x v="2"/>
    <x v="16"/>
    <s v="Seidio BD2-HK3IPH5-BK DILEX Case and Holster Combo for Apple iPhone 5/5s - Black"/>
    <x v="5622"/>
    <n v="2"/>
    <n v="0.2"/>
    <n v="4.9615999999999989"/>
  </r>
  <r>
    <x v="1"/>
    <s v="JE-16165"/>
    <s v="Justin Ellison"/>
    <x v="0"/>
    <s v="United States"/>
    <x v="54"/>
    <x v="14"/>
    <n v="53132"/>
    <x v="0"/>
    <s v="TEC-PH-10000215"/>
    <x v="2"/>
    <x v="16"/>
    <s v="Plantronics Cordless Phone Headset with In-line Volume - M214C"/>
    <x v="5623"/>
    <n v="11"/>
    <n v="0"/>
    <n v="103.80150000000003"/>
  </r>
  <r>
    <x v="0"/>
    <s v="CC-12220"/>
    <s v="Chris Cortes"/>
    <x v="1"/>
    <s v="United States"/>
    <x v="245"/>
    <x v="33"/>
    <n v="46350"/>
    <x v="0"/>
    <s v="TEC-PH-10000215"/>
    <x v="2"/>
    <x v="16"/>
    <s v="Plantronics Cordless Phone Headset with In-line Volume - M214C"/>
    <x v="5624"/>
    <n v="2"/>
    <n v="0"/>
    <n v="18.873000000000005"/>
  </r>
  <r>
    <x v="2"/>
    <s v="PP-18955"/>
    <s v="Paul Prost"/>
    <x v="2"/>
    <s v="United States"/>
    <x v="85"/>
    <x v="18"/>
    <n v="30080"/>
    <x v="2"/>
    <s v="TEC-PH-10000215"/>
    <x v="2"/>
    <x v="16"/>
    <s v="Plantronics Cordless Phone Headset with In-line Volume - M214C"/>
    <x v="5625"/>
    <n v="3"/>
    <n v="0"/>
    <n v="28.309500000000007"/>
  </r>
  <r>
    <x v="3"/>
    <s v="TB-21400"/>
    <s v="Tom Boeckenhauer"/>
    <x v="1"/>
    <s v="United States"/>
    <x v="160"/>
    <x v="30"/>
    <n v="74133"/>
    <x v="0"/>
    <s v="TEC-PH-10000215"/>
    <x v="2"/>
    <x v="16"/>
    <s v="Plantronics Cordless Phone Headset with In-line Volume - M214C"/>
    <x v="5625"/>
    <n v="3"/>
    <n v="0"/>
    <n v="28.309500000000007"/>
  </r>
  <r>
    <x v="1"/>
    <s v="SV-20365"/>
    <s v="Seth Vernon"/>
    <x v="1"/>
    <s v="United States"/>
    <x v="6"/>
    <x v="3"/>
    <n v="10035"/>
    <x v="3"/>
    <s v="TEC-PH-10000215"/>
    <x v="2"/>
    <x v="16"/>
    <s v="Plantronics Cordless Phone Headset with In-line Volume - M214C"/>
    <x v="5625"/>
    <n v="3"/>
    <n v="0"/>
    <n v="28.309500000000007"/>
  </r>
  <r>
    <x v="1"/>
    <s v="MC-18100"/>
    <s v="Mick Crebagga"/>
    <x v="1"/>
    <s v="United States"/>
    <x v="5"/>
    <x v="1"/>
    <n v="90036"/>
    <x v="1"/>
    <s v="TEC-PH-10000215"/>
    <x v="2"/>
    <x v="16"/>
    <s v="Plantronics Cordless Phone Headset with In-line Volume - M214C"/>
    <x v="5626"/>
    <n v="5"/>
    <n v="0.2"/>
    <n v="12.232500000000009"/>
  </r>
  <r>
    <x v="2"/>
    <s v="NC-18340"/>
    <s v="Nat Carroll"/>
    <x v="1"/>
    <s v="United States"/>
    <x v="40"/>
    <x v="6"/>
    <n v="48911"/>
    <x v="0"/>
    <s v="TEC-PH-10000307"/>
    <x v="2"/>
    <x v="16"/>
    <s v="Shocksock Galaxy S4 Armband"/>
    <x v="4132"/>
    <n v="1"/>
    <n v="0"/>
    <n v="0.43799999999999883"/>
  </r>
  <r>
    <x v="1"/>
    <s v="BK-11260"/>
    <s v="Berenike Kampe"/>
    <x v="1"/>
    <s v="United States"/>
    <x v="0"/>
    <x v="0"/>
    <n v="60610"/>
    <x v="0"/>
    <s v="TEC-PH-10000307"/>
    <x v="2"/>
    <x v="16"/>
    <s v="Shocksock Galaxy S4 Armband"/>
    <x v="1985"/>
    <n v="4"/>
    <n v="0.2"/>
    <n v="-7.0080000000000044"/>
  </r>
  <r>
    <x v="0"/>
    <s v="MG-17680"/>
    <s v="Maureen Gastineau"/>
    <x v="2"/>
    <s v="United States"/>
    <x v="5"/>
    <x v="1"/>
    <n v="90049"/>
    <x v="1"/>
    <s v="TEC-PH-10000307"/>
    <x v="2"/>
    <x v="16"/>
    <s v="Shocksock Galaxy S4 Armband"/>
    <x v="2240"/>
    <n v="2"/>
    <n v="0.2"/>
    <n v="-3.5040000000000022"/>
  </r>
  <r>
    <x v="1"/>
    <s v="JF-15415"/>
    <s v="Jennifer Ferguson"/>
    <x v="1"/>
    <s v="United States"/>
    <x v="6"/>
    <x v="3"/>
    <n v="10024"/>
    <x v="3"/>
    <s v="TEC-PH-10000347"/>
    <x v="2"/>
    <x v="16"/>
    <s v="Cush Cases Heavy Duty Rugged Cover Case for Samsung Galaxy S5 - Purple"/>
    <x v="5627"/>
    <n v="3"/>
    <n v="0"/>
    <n v="4.0095000000000001"/>
  </r>
  <r>
    <x v="1"/>
    <s v="AB-10255"/>
    <s v="Alejandro Ballentine"/>
    <x v="2"/>
    <s v="United States"/>
    <x v="338"/>
    <x v="22"/>
    <n v="44052"/>
    <x v="3"/>
    <s v="TEC-PH-10000347"/>
    <x v="2"/>
    <x v="16"/>
    <s v="Cush Cases Heavy Duty Rugged Cover Case for Samsung Galaxy S5 - Purple"/>
    <x v="5628"/>
    <n v="1"/>
    <n v="0.4"/>
    <n v="-0.64350000000000018"/>
  </r>
  <r>
    <x v="1"/>
    <s v="QJ-19255"/>
    <s v="Quincy Jones"/>
    <x v="0"/>
    <s v="United States"/>
    <x v="6"/>
    <x v="3"/>
    <n v="10009"/>
    <x v="3"/>
    <s v="TEC-PH-10000347"/>
    <x v="2"/>
    <x v="16"/>
    <s v="Cush Cases Heavy Duty Rugged Cover Case for Samsung Galaxy S5 - Purple"/>
    <x v="1263"/>
    <n v="1"/>
    <n v="0"/>
    <n v="1.3365"/>
  </r>
  <r>
    <x v="2"/>
    <s v="EM-14140"/>
    <s v="Eugene Moren"/>
    <x v="2"/>
    <s v="United States"/>
    <x v="190"/>
    <x v="20"/>
    <n v="85301"/>
    <x v="1"/>
    <s v="TEC-PH-10000347"/>
    <x v="2"/>
    <x v="16"/>
    <s v="Cush Cases Heavy Duty Rugged Cover Case for Samsung Galaxy S5 - Purple"/>
    <x v="3708"/>
    <n v="2"/>
    <n v="0.2"/>
    <n v="0.69299999999999984"/>
  </r>
  <r>
    <x v="1"/>
    <s v="VT-21700"/>
    <s v="Valerie Takahito"/>
    <x v="2"/>
    <s v="United States"/>
    <x v="18"/>
    <x v="13"/>
    <n v="19143"/>
    <x v="3"/>
    <s v="TEC-PH-10000347"/>
    <x v="2"/>
    <x v="16"/>
    <s v="Cush Cases Heavy Duty Rugged Cover Case for Samsung Galaxy S5 - Purple"/>
    <x v="5627"/>
    <n v="5"/>
    <n v="0.4"/>
    <n v="-3.2175000000000002"/>
  </r>
  <r>
    <x v="1"/>
    <s v="KB-16585"/>
    <s v="Ken Black"/>
    <x v="0"/>
    <s v="United States"/>
    <x v="2"/>
    <x v="1"/>
    <n v="94110"/>
    <x v="1"/>
    <s v="TEC-PH-10000347"/>
    <x v="2"/>
    <x v="16"/>
    <s v="Cush Cases Heavy Duty Rugged Cover Case for Samsung Galaxy S5 - Purple"/>
    <x v="5629"/>
    <n v="5"/>
    <n v="0.2"/>
    <n v="1.7324999999999999"/>
  </r>
  <r>
    <x v="1"/>
    <s v="JC-15775"/>
    <s v="John Castell"/>
    <x v="1"/>
    <s v="United States"/>
    <x v="209"/>
    <x v="10"/>
    <n v="32303"/>
    <x v="2"/>
    <s v="TEC-PH-10000369"/>
    <x v="2"/>
    <x v="16"/>
    <s v="HTC One Mini"/>
    <x v="5630"/>
    <n v="7"/>
    <n v="0.2"/>
    <n v="70.554400000000072"/>
  </r>
  <r>
    <x v="1"/>
    <s v="SC-20020"/>
    <s v="Sam Craven"/>
    <x v="1"/>
    <s v="United States"/>
    <x v="31"/>
    <x v="12"/>
    <n v="75023"/>
    <x v="0"/>
    <s v="TEC-PH-10000369"/>
    <x v="2"/>
    <x v="16"/>
    <s v="HTC One Mini"/>
    <x v="5631"/>
    <n v="2"/>
    <n v="0.2"/>
    <n v="20.158400000000015"/>
  </r>
  <r>
    <x v="1"/>
    <s v="GB-14575"/>
    <s v="Giulietta Baptist"/>
    <x v="1"/>
    <s v="United States"/>
    <x v="23"/>
    <x v="35"/>
    <n v="29203"/>
    <x v="2"/>
    <s v="TEC-PH-10000369"/>
    <x v="2"/>
    <x v="16"/>
    <s v="HTC One Mini"/>
    <x v="5632"/>
    <n v="5"/>
    <n v="0"/>
    <n v="176.38600000000002"/>
  </r>
  <r>
    <x v="0"/>
    <s v="HM-14980"/>
    <s v="Henry MacAllister"/>
    <x v="1"/>
    <s v="United States"/>
    <x v="5"/>
    <x v="1"/>
    <n v="90008"/>
    <x v="1"/>
    <s v="TEC-PH-10000369"/>
    <x v="2"/>
    <x v="16"/>
    <s v="HTC One Mini"/>
    <x v="5633"/>
    <n v="5"/>
    <n v="0.2"/>
    <n v="50.396000000000015"/>
  </r>
  <r>
    <x v="3"/>
    <s v="CW-11905"/>
    <s v="Carl Weiss"/>
    <x v="2"/>
    <s v="United States"/>
    <x v="16"/>
    <x v="12"/>
    <n v="77340"/>
    <x v="0"/>
    <s v="TEC-PH-10000376"/>
    <x v="2"/>
    <x v="16"/>
    <s v="Square Credit Card Reader"/>
    <x v="5634"/>
    <n v="1"/>
    <n v="0.2"/>
    <n v="0.59940000000000015"/>
  </r>
  <r>
    <x v="0"/>
    <s v="KD-16345"/>
    <s v="Katherine Ducich"/>
    <x v="1"/>
    <s v="United States"/>
    <x v="165"/>
    <x v="1"/>
    <n v="92683"/>
    <x v="1"/>
    <s v="TEC-PH-10000376"/>
    <x v="2"/>
    <x v="16"/>
    <s v="Square Credit Card Reader"/>
    <x v="1057"/>
    <n v="4"/>
    <n v="0.2"/>
    <n v="2.3976000000000006"/>
  </r>
  <r>
    <x v="1"/>
    <s v="SO-20335"/>
    <s v="Sean O'Donnell"/>
    <x v="1"/>
    <s v="United States"/>
    <x v="170"/>
    <x v="3"/>
    <n v="11550"/>
    <x v="3"/>
    <s v="TEC-PH-10000376"/>
    <x v="2"/>
    <x v="16"/>
    <s v="Square Credit Card Reader"/>
    <x v="673"/>
    <n v="4"/>
    <n v="0"/>
    <n v="10.389600000000002"/>
  </r>
  <r>
    <x v="1"/>
    <s v="PP-18955"/>
    <s v="Paul Prost"/>
    <x v="2"/>
    <s v="United States"/>
    <x v="33"/>
    <x v="22"/>
    <n v="45503"/>
    <x v="3"/>
    <s v="TEC-PH-10000376"/>
    <x v="2"/>
    <x v="16"/>
    <s v="Square Credit Card Reader"/>
    <x v="5635"/>
    <n v="7"/>
    <n v="0.4"/>
    <n v="-9.7901999999999987"/>
  </r>
  <r>
    <x v="0"/>
    <s v="RD-19900"/>
    <s v="Ruben Dartt"/>
    <x v="1"/>
    <s v="United States"/>
    <x v="241"/>
    <x v="1"/>
    <n v="91360"/>
    <x v="1"/>
    <s v="TEC-PH-10000376"/>
    <x v="2"/>
    <x v="16"/>
    <s v="Square Credit Card Reader"/>
    <x v="4387"/>
    <n v="2"/>
    <n v="0.2"/>
    <n v="1.1988000000000003"/>
  </r>
  <r>
    <x v="1"/>
    <s v="KH-16360"/>
    <s v="Katherine Hughes"/>
    <x v="1"/>
    <s v="United States"/>
    <x v="237"/>
    <x v="4"/>
    <n v="19901"/>
    <x v="3"/>
    <s v="TEC-PH-10000376"/>
    <x v="2"/>
    <x v="16"/>
    <s v="Square Credit Card Reader"/>
    <x v="675"/>
    <n v="2"/>
    <n v="0"/>
    <n v="5.1948000000000008"/>
  </r>
  <r>
    <x v="3"/>
    <s v="DH-13075"/>
    <s v="Dave Hallsten"/>
    <x v="0"/>
    <s v="United States"/>
    <x v="5"/>
    <x v="1"/>
    <n v="90045"/>
    <x v="1"/>
    <s v="TEC-PH-10000376"/>
    <x v="2"/>
    <x v="16"/>
    <s v="Square Credit Card Reader"/>
    <x v="4387"/>
    <n v="2"/>
    <n v="0.2"/>
    <n v="1.1988000000000003"/>
  </r>
  <r>
    <x v="1"/>
    <s v="BF-11170"/>
    <s v="Ben Ferrer"/>
    <x v="2"/>
    <s v="United States"/>
    <x v="5"/>
    <x v="1"/>
    <n v="90036"/>
    <x v="1"/>
    <s v="TEC-PH-10000439"/>
    <x v="2"/>
    <x v="16"/>
    <s v="GE DSL Phone Line Filter"/>
    <x v="5636"/>
    <n v="8"/>
    <n v="0.2"/>
    <n v="28.792799999999971"/>
  </r>
  <r>
    <x v="3"/>
    <s v="CL-11890"/>
    <s v="Carl Ludwig"/>
    <x v="1"/>
    <s v="United States"/>
    <x v="51"/>
    <x v="26"/>
    <n v="2149"/>
    <x v="3"/>
    <s v="TEC-PH-10000439"/>
    <x v="2"/>
    <x v="16"/>
    <s v="GE DSL Phone Line Filter"/>
    <x v="5637"/>
    <n v="1"/>
    <n v="0"/>
    <n v="11.597099999999998"/>
  </r>
  <r>
    <x v="1"/>
    <s v="GG-14650"/>
    <s v="Greg Guthrie"/>
    <x v="0"/>
    <s v="United States"/>
    <x v="6"/>
    <x v="3"/>
    <n v="10035"/>
    <x v="3"/>
    <s v="TEC-PH-10000439"/>
    <x v="2"/>
    <x v="16"/>
    <s v="GE DSL Phone Line Filter"/>
    <x v="5637"/>
    <n v="1"/>
    <n v="0"/>
    <n v="11.597099999999998"/>
  </r>
  <r>
    <x v="1"/>
    <s v="JK-15370"/>
    <s v="Jay Kimmel"/>
    <x v="1"/>
    <s v="United States"/>
    <x v="1"/>
    <x v="1"/>
    <n v="92105"/>
    <x v="1"/>
    <s v="TEC-PH-10000439"/>
    <x v="2"/>
    <x v="16"/>
    <s v="GE DSL Phone Line Filter"/>
    <x v="5638"/>
    <n v="5"/>
    <n v="0.2"/>
    <n v="17.995499999999979"/>
  </r>
  <r>
    <x v="1"/>
    <s v="ML-17395"/>
    <s v="Marina Lichtenstein"/>
    <x v="0"/>
    <s v="United States"/>
    <x v="5"/>
    <x v="1"/>
    <n v="90008"/>
    <x v="1"/>
    <s v="TEC-PH-10000441"/>
    <x v="2"/>
    <x v="16"/>
    <s v="VTech DS6151"/>
    <x v="5631"/>
    <n v="2"/>
    <n v="0.2"/>
    <n v="20.158400000000015"/>
  </r>
  <r>
    <x v="1"/>
    <s v="AH-10690"/>
    <s v="Anna Häberlin"/>
    <x v="0"/>
    <s v="United States"/>
    <x v="191"/>
    <x v="10"/>
    <n v="33317"/>
    <x v="2"/>
    <s v="TEC-PH-10000441"/>
    <x v="2"/>
    <x v="16"/>
    <s v="VTech DS6151"/>
    <x v="5639"/>
    <n v="1"/>
    <n v="0.2"/>
    <n v="10.079200000000007"/>
  </r>
  <r>
    <x v="1"/>
    <s v="LT-16765"/>
    <s v="Larry Tron"/>
    <x v="1"/>
    <s v="United States"/>
    <x v="98"/>
    <x v="7"/>
    <n v="80027"/>
    <x v="1"/>
    <s v="TEC-PH-10000441"/>
    <x v="2"/>
    <x v="16"/>
    <s v="VTech DS6151"/>
    <x v="5631"/>
    <n v="2"/>
    <n v="0.2"/>
    <n v="20.158400000000015"/>
  </r>
  <r>
    <x v="1"/>
    <s v="DL-12925"/>
    <s v="Daniel Lacy"/>
    <x v="1"/>
    <s v="United States"/>
    <x v="167"/>
    <x v="37"/>
    <n v="55407"/>
    <x v="0"/>
    <s v="TEC-PH-10000441"/>
    <x v="2"/>
    <x v="16"/>
    <s v="VTech DS6151"/>
    <x v="5640"/>
    <n v="3"/>
    <n v="0"/>
    <n v="105.83160000000002"/>
  </r>
  <r>
    <x v="1"/>
    <s v="DB-13270"/>
    <s v="Deborah Brumfield"/>
    <x v="2"/>
    <s v="United States"/>
    <x v="8"/>
    <x v="5"/>
    <n v="2908"/>
    <x v="3"/>
    <s v="TEC-PH-10000441"/>
    <x v="2"/>
    <x v="16"/>
    <s v="VTech DS6151"/>
    <x v="5632"/>
    <n v="5"/>
    <n v="0"/>
    <n v="176.38600000000002"/>
  </r>
  <r>
    <x v="1"/>
    <s v="NR-18550"/>
    <s v="Nick Radford"/>
    <x v="1"/>
    <s v="United States"/>
    <x v="62"/>
    <x v="10"/>
    <n v="33024"/>
    <x v="2"/>
    <s v="TEC-PH-10000441"/>
    <x v="2"/>
    <x v="16"/>
    <s v="VTech DS6151"/>
    <x v="5633"/>
    <n v="5"/>
    <n v="0.2"/>
    <n v="50.396000000000015"/>
  </r>
  <r>
    <x v="1"/>
    <s v="EM-14140"/>
    <s v="Eugene Moren"/>
    <x v="2"/>
    <s v="United States"/>
    <x v="263"/>
    <x v="14"/>
    <n v="54880"/>
    <x v="0"/>
    <s v="TEC-PH-10000441"/>
    <x v="2"/>
    <x v="16"/>
    <s v="VTech DS6151"/>
    <x v="5641"/>
    <n v="1"/>
    <n v="0"/>
    <n v="35.277200000000008"/>
  </r>
  <r>
    <x v="1"/>
    <s v="NC-18535"/>
    <s v="Nick Crebassa"/>
    <x v="0"/>
    <s v="United States"/>
    <x v="2"/>
    <x v="1"/>
    <n v="94122"/>
    <x v="1"/>
    <s v="TEC-PH-10000441"/>
    <x v="2"/>
    <x v="16"/>
    <s v="VTech DS6151"/>
    <x v="5642"/>
    <n v="6"/>
    <n v="0.2"/>
    <n v="60.475200000000058"/>
  </r>
  <r>
    <x v="0"/>
    <s v="MR-17545"/>
    <s v="Mathew Reese"/>
    <x v="2"/>
    <s v="United States"/>
    <x v="6"/>
    <x v="3"/>
    <n v="10024"/>
    <x v="3"/>
    <s v="TEC-PH-10000455"/>
    <x v="2"/>
    <x v="16"/>
    <s v="GE 30522EE2"/>
    <x v="5643"/>
    <n v="3"/>
    <n v="0"/>
    <n v="100.91129999999997"/>
  </r>
  <r>
    <x v="0"/>
    <s v="CC-12610"/>
    <s v="Corey Catlett"/>
    <x v="0"/>
    <s v="United States"/>
    <x v="33"/>
    <x v="17"/>
    <n v="22153"/>
    <x v="2"/>
    <s v="TEC-PH-10000455"/>
    <x v="2"/>
    <x v="16"/>
    <s v="GE 30522EE2"/>
    <x v="5644"/>
    <n v="5"/>
    <n v="0"/>
    <n v="168.18549999999993"/>
  </r>
  <r>
    <x v="1"/>
    <s v="BM-11575"/>
    <s v="Brendan Murry"/>
    <x v="0"/>
    <s v="United States"/>
    <x v="106"/>
    <x v="15"/>
    <n v="20877"/>
    <x v="3"/>
    <s v="TEC-PH-10000455"/>
    <x v="2"/>
    <x v="16"/>
    <s v="GE 30522EE2"/>
    <x v="5645"/>
    <n v="2"/>
    <n v="0"/>
    <n v="67.274199999999979"/>
  </r>
  <r>
    <x v="1"/>
    <s v="SN-20710"/>
    <s v="Steve Nguyen"/>
    <x v="2"/>
    <s v="United States"/>
    <x v="17"/>
    <x v="12"/>
    <n v="77041"/>
    <x v="0"/>
    <s v="TEC-PH-10000486"/>
    <x v="2"/>
    <x v="16"/>
    <s v="Plantronics HL10 Handset Lifter"/>
    <x v="5646"/>
    <n v="4"/>
    <n v="0.2"/>
    <n v="41.756399999999957"/>
  </r>
  <r>
    <x v="3"/>
    <s v="LC-16885"/>
    <s v="Lena Creighton"/>
    <x v="1"/>
    <s v="United States"/>
    <x v="2"/>
    <x v="1"/>
    <n v="94109"/>
    <x v="1"/>
    <s v="TEC-PH-10000486"/>
    <x v="2"/>
    <x v="16"/>
    <s v="Plantronics HL10 Handset Lifter"/>
    <x v="5647"/>
    <n v="12"/>
    <n v="0.2"/>
    <n v="125.2691999999999"/>
  </r>
  <r>
    <x v="3"/>
    <s v="AC-10450"/>
    <s v="Amy Cox"/>
    <x v="1"/>
    <s v="United States"/>
    <x v="407"/>
    <x v="20"/>
    <n v="85323"/>
    <x v="1"/>
    <s v="TEC-PH-10000486"/>
    <x v="2"/>
    <x v="16"/>
    <s v="Plantronics HL10 Handset Lifter"/>
    <x v="5648"/>
    <n v="8"/>
    <n v="0.2"/>
    <n v="83.512799999999913"/>
  </r>
  <r>
    <x v="3"/>
    <s v="DB-12910"/>
    <s v="Daniel Byrd"/>
    <x v="2"/>
    <s v="United States"/>
    <x v="36"/>
    <x v="21"/>
    <n v="42420"/>
    <x v="2"/>
    <s v="TEC-PH-10000526"/>
    <x v="2"/>
    <x v="16"/>
    <s v="Vtech CS6719"/>
    <x v="4807"/>
    <n v="7"/>
    <n v="0"/>
    <n v="188.1404"/>
  </r>
  <r>
    <x v="3"/>
    <s v="AH-10585"/>
    <s v="Angele Hood"/>
    <x v="1"/>
    <s v="United States"/>
    <x v="11"/>
    <x v="8"/>
    <n v="98105"/>
    <x v="1"/>
    <s v="TEC-PH-10000526"/>
    <x v="2"/>
    <x v="16"/>
    <s v="Vtech CS6719"/>
    <x v="5649"/>
    <n v="5"/>
    <n v="0.2"/>
    <n v="38.396000000000015"/>
  </r>
  <r>
    <x v="3"/>
    <s v="RL-19615"/>
    <s v="Rob Lucas"/>
    <x v="1"/>
    <s v="United States"/>
    <x v="0"/>
    <x v="0"/>
    <n v="60610"/>
    <x v="0"/>
    <s v="TEC-PH-10000526"/>
    <x v="2"/>
    <x v="16"/>
    <s v="Vtech CS6719"/>
    <x v="5650"/>
    <n v="7"/>
    <n v="0.2"/>
    <n v="53.754400000000004"/>
  </r>
  <r>
    <x v="2"/>
    <s v="DM-13015"/>
    <s v="Darrin Martin"/>
    <x v="1"/>
    <s v="United States"/>
    <x v="6"/>
    <x v="3"/>
    <n v="10009"/>
    <x v="3"/>
    <s v="TEC-PH-10000526"/>
    <x v="2"/>
    <x v="16"/>
    <s v="Vtech CS6719"/>
    <x v="5651"/>
    <n v="3"/>
    <n v="0"/>
    <n v="80.631600000000006"/>
  </r>
  <r>
    <x v="1"/>
    <s v="FM-14380"/>
    <s v="Fred McMath"/>
    <x v="1"/>
    <s v="United States"/>
    <x v="60"/>
    <x v="12"/>
    <n v="79109"/>
    <x v="0"/>
    <s v="TEC-PH-10000526"/>
    <x v="2"/>
    <x v="16"/>
    <s v="Vtech CS6719"/>
    <x v="5652"/>
    <n v="4"/>
    <n v="0.2"/>
    <n v="30.716800000000006"/>
  </r>
  <r>
    <x v="1"/>
    <s v="PP-18955"/>
    <s v="Paul Prost"/>
    <x v="2"/>
    <s v="United States"/>
    <x v="243"/>
    <x v="10"/>
    <n v="33021"/>
    <x v="2"/>
    <s v="TEC-PH-10000526"/>
    <x v="2"/>
    <x v="16"/>
    <s v="Vtech CS6719"/>
    <x v="5649"/>
    <n v="5"/>
    <n v="0.2"/>
    <n v="38.396000000000015"/>
  </r>
  <r>
    <x v="0"/>
    <s v="CK-12325"/>
    <s v="Christine Kargatis"/>
    <x v="2"/>
    <s v="United States"/>
    <x v="39"/>
    <x v="22"/>
    <n v="45373"/>
    <x v="3"/>
    <s v="TEC-PH-10000526"/>
    <x v="2"/>
    <x v="16"/>
    <s v="Vtech CS6719"/>
    <x v="5653"/>
    <n v="1"/>
    <n v="0.4"/>
    <n v="-11.518799999999999"/>
  </r>
  <r>
    <x v="3"/>
    <s v="TZ-21580"/>
    <s v="Tracy Zic"/>
    <x v="1"/>
    <s v="United States"/>
    <x v="98"/>
    <x v="7"/>
    <n v="80027"/>
    <x v="1"/>
    <s v="TEC-PH-10000560"/>
    <x v="2"/>
    <x v="16"/>
    <s v="Samsung Galaxy S III - 16GB - pebble blue (T-Mobile)"/>
    <x v="5654"/>
    <n v="2"/>
    <n v="0.2"/>
    <n v="55.998400000000032"/>
  </r>
  <r>
    <x v="1"/>
    <s v="RP-19855"/>
    <s v="Roy Phan"/>
    <x v="0"/>
    <s v="United States"/>
    <x v="64"/>
    <x v="14"/>
    <n v="53142"/>
    <x v="0"/>
    <s v="TEC-PH-10000560"/>
    <x v="2"/>
    <x v="16"/>
    <s v="Samsung Galaxy S III - 16GB - pebble blue (T-Mobile)"/>
    <x v="5655"/>
    <n v="2"/>
    <n v="0"/>
    <n v="195.99440000000004"/>
  </r>
  <r>
    <x v="2"/>
    <s v="MY-18295"/>
    <s v="Muhammed Yedwab"/>
    <x v="0"/>
    <s v="United States"/>
    <x v="32"/>
    <x v="22"/>
    <n v="43229"/>
    <x v="3"/>
    <s v="TEC-PH-10000560"/>
    <x v="2"/>
    <x v="16"/>
    <s v="Samsung Galaxy S III - 16GB - pebble blue (T-Mobile)"/>
    <x v="5656"/>
    <n v="5"/>
    <n v="0.4"/>
    <n v="-209.99399999999991"/>
  </r>
  <r>
    <x v="3"/>
    <s v="TP-21130"/>
    <s v="Theone Pippenger"/>
    <x v="1"/>
    <s v="United States"/>
    <x v="325"/>
    <x v="21"/>
    <n v="40324"/>
    <x v="2"/>
    <s v="TEC-PH-10000560"/>
    <x v="2"/>
    <x v="16"/>
    <s v="Samsung Galaxy S III - 16GB - pebble blue (T-Mobile)"/>
    <x v="5655"/>
    <n v="2"/>
    <n v="0"/>
    <n v="195.99440000000004"/>
  </r>
  <r>
    <x v="1"/>
    <s v="JL-15835"/>
    <s v="John Lee"/>
    <x v="1"/>
    <s v="United States"/>
    <x v="32"/>
    <x v="22"/>
    <n v="43229"/>
    <x v="3"/>
    <s v="TEC-PH-10000560"/>
    <x v="2"/>
    <x v="16"/>
    <s v="Samsung Galaxy S III - 16GB - pebble blue (T-Mobile)"/>
    <x v="5657"/>
    <n v="9"/>
    <n v="0.4"/>
    <n v="-377.98919999999998"/>
  </r>
  <r>
    <x v="1"/>
    <s v="TS-21205"/>
    <s v="Thomas Seio"/>
    <x v="0"/>
    <s v="United States"/>
    <x v="222"/>
    <x v="24"/>
    <n v="37211"/>
    <x v="2"/>
    <s v="TEC-PH-10000560"/>
    <x v="2"/>
    <x v="16"/>
    <s v="Samsung Galaxy S III - 16GB - pebble blue (T-Mobile)"/>
    <x v="5658"/>
    <n v="8"/>
    <n v="0.2"/>
    <n v="223.99360000000013"/>
  </r>
  <r>
    <x v="1"/>
    <s v="KN-16390"/>
    <s v="Katherine Nockton"/>
    <x v="0"/>
    <s v="United States"/>
    <x v="18"/>
    <x v="13"/>
    <n v="19120"/>
    <x v="3"/>
    <s v="TEC-PH-10000562"/>
    <x v="2"/>
    <x v="16"/>
    <s v="Samsung Convoy 3"/>
    <x v="5659"/>
    <n v="7"/>
    <n v="0.4"/>
    <n v="-93.231599999999958"/>
  </r>
  <r>
    <x v="0"/>
    <s v="AB-10015"/>
    <s v="Aaron Bergman"/>
    <x v="1"/>
    <s v="United States"/>
    <x v="84"/>
    <x v="30"/>
    <n v="73120"/>
    <x v="0"/>
    <s v="TEC-PH-10000562"/>
    <x v="2"/>
    <x v="16"/>
    <s v="Samsung Convoy 3"/>
    <x v="5660"/>
    <n v="2"/>
    <n v="0"/>
    <n v="62.15440000000001"/>
  </r>
  <r>
    <x v="1"/>
    <s v="NP-18325"/>
    <s v="Naresj Patel"/>
    <x v="1"/>
    <s v="United States"/>
    <x v="1"/>
    <x v="1"/>
    <n v="92105"/>
    <x v="1"/>
    <s v="TEC-PH-10000576"/>
    <x v="2"/>
    <x v="16"/>
    <s v="AT&amp;T 1080 Corded phone"/>
    <x v="5661"/>
    <n v="2"/>
    <n v="0.2"/>
    <n v="19.178600000000003"/>
  </r>
  <r>
    <x v="1"/>
    <s v="CS-12460"/>
    <s v="Chuck Sachs"/>
    <x v="1"/>
    <s v="United States"/>
    <x v="6"/>
    <x v="3"/>
    <n v="10009"/>
    <x v="3"/>
    <s v="TEC-PH-10000576"/>
    <x v="2"/>
    <x v="16"/>
    <s v="AT&amp;T 1080 Corded phone"/>
    <x v="5662"/>
    <n v="1"/>
    <n v="0"/>
    <n v="36.987300000000005"/>
  </r>
  <r>
    <x v="2"/>
    <s v="DR-12880"/>
    <s v="Dan Reichenbach"/>
    <x v="0"/>
    <s v="United States"/>
    <x v="79"/>
    <x v="22"/>
    <n v="43055"/>
    <x v="3"/>
    <s v="TEC-PH-10000576"/>
    <x v="2"/>
    <x v="16"/>
    <s v="AT&amp;T 1080 Corded phone"/>
    <x v="5663"/>
    <n v="2"/>
    <n v="0.4"/>
    <n v="-35.617400000000004"/>
  </r>
  <r>
    <x v="1"/>
    <s v="KN-16450"/>
    <s v="Kean Nguyen"/>
    <x v="0"/>
    <s v="United States"/>
    <x v="21"/>
    <x v="1"/>
    <n v="90278"/>
    <x v="1"/>
    <s v="TEC-PH-10000576"/>
    <x v="2"/>
    <x v="16"/>
    <s v="AT&amp;T 1080 Corded phone"/>
    <x v="5664"/>
    <n v="4"/>
    <n v="0.2"/>
    <n v="38.357200000000006"/>
  </r>
  <r>
    <x v="3"/>
    <s v="SP-20620"/>
    <s v="Stefania Perrino"/>
    <x v="0"/>
    <s v="United States"/>
    <x v="326"/>
    <x v="12"/>
    <n v="78041"/>
    <x v="0"/>
    <s v="TEC-PH-10000576"/>
    <x v="2"/>
    <x v="16"/>
    <s v="AT&amp;T 1080 Corded phone"/>
    <x v="5665"/>
    <n v="3"/>
    <n v="0.2"/>
    <n v="28.767899999999997"/>
  </r>
  <r>
    <x v="1"/>
    <s v="WB-21850"/>
    <s v="William Brown"/>
    <x v="1"/>
    <s v="United States"/>
    <x v="286"/>
    <x v="23"/>
    <n v="97756"/>
    <x v="1"/>
    <s v="TEC-PH-10000576"/>
    <x v="2"/>
    <x v="16"/>
    <s v="AT&amp;T 1080 Corded phone"/>
    <x v="5664"/>
    <n v="4"/>
    <n v="0.2"/>
    <n v="38.357200000000006"/>
  </r>
  <r>
    <x v="1"/>
    <s v="HR-14770"/>
    <s v="Hallie Redmond"/>
    <x v="2"/>
    <s v="United States"/>
    <x v="13"/>
    <x v="10"/>
    <n v="32216"/>
    <x v="2"/>
    <s v="TEC-PH-10000576"/>
    <x v="2"/>
    <x v="16"/>
    <s v="AT&amp;T 1080 Corded phone"/>
    <x v="5661"/>
    <n v="2"/>
    <n v="0.2"/>
    <n v="19.178600000000003"/>
  </r>
  <r>
    <x v="1"/>
    <s v="DV-13465"/>
    <s v="Dianna Vittorini"/>
    <x v="1"/>
    <s v="United States"/>
    <x v="29"/>
    <x v="7"/>
    <n v="80219"/>
    <x v="1"/>
    <s v="TEC-PH-10000586"/>
    <x v="2"/>
    <x v="16"/>
    <s v="AT&amp;T SB67148 SynJ"/>
    <x v="5666"/>
    <n v="2"/>
    <n v="0.2"/>
    <n v="9.2386000000000053"/>
  </r>
  <r>
    <x v="0"/>
    <s v="LW-17215"/>
    <s v="Luke Weiss"/>
    <x v="1"/>
    <s v="United States"/>
    <x v="187"/>
    <x v="3"/>
    <n v="14609"/>
    <x v="3"/>
    <s v="TEC-PH-10000586"/>
    <x v="2"/>
    <x v="16"/>
    <s v="AT&amp;T SB67148 SynJ"/>
    <x v="5300"/>
    <n v="4"/>
    <n v="0"/>
    <n v="71.269200000000012"/>
  </r>
  <r>
    <x v="1"/>
    <s v="MM-18055"/>
    <s v="Michelle Moray"/>
    <x v="1"/>
    <s v="United States"/>
    <x v="451"/>
    <x v="45"/>
    <n v="59405"/>
    <x v="1"/>
    <s v="TEC-PH-10000586"/>
    <x v="2"/>
    <x v="16"/>
    <s v="AT&amp;T SB67148 SynJ"/>
    <x v="5666"/>
    <n v="2"/>
    <n v="0.2"/>
    <n v="9.2386000000000053"/>
  </r>
  <r>
    <x v="1"/>
    <s v="CP-12085"/>
    <s v="Cathy Prescott"/>
    <x v="0"/>
    <s v="United States"/>
    <x v="6"/>
    <x v="3"/>
    <n v="10024"/>
    <x v="3"/>
    <s v="TEC-PH-10000673"/>
    <x v="2"/>
    <x v="16"/>
    <s v="Plantronics Voyager Pro HD - Bluetooth Headset"/>
    <x v="5667"/>
    <n v="2"/>
    <n v="0"/>
    <n v="62.3904"/>
  </r>
  <r>
    <x v="1"/>
    <s v="ND-18370"/>
    <s v="Natalie DeCherney"/>
    <x v="1"/>
    <s v="United States"/>
    <x v="78"/>
    <x v="23"/>
    <n v="97206"/>
    <x v="1"/>
    <s v="TEC-PH-10000673"/>
    <x v="2"/>
    <x v="16"/>
    <s v="Plantronics Voyager Pro HD - Bluetooth Headset"/>
    <x v="5668"/>
    <n v="3"/>
    <n v="0.2"/>
    <n v="54.5916"/>
  </r>
  <r>
    <x v="2"/>
    <s v="VM-21835"/>
    <s v="Vivian Mathis"/>
    <x v="1"/>
    <s v="United States"/>
    <x v="79"/>
    <x v="4"/>
    <n v="19711"/>
    <x v="3"/>
    <s v="TEC-PH-10000673"/>
    <x v="2"/>
    <x v="16"/>
    <s v="Plantronics Voyager Pro HD - Bluetooth Headset"/>
    <x v="5667"/>
    <n v="2"/>
    <n v="0"/>
    <n v="62.3904"/>
  </r>
  <r>
    <x v="1"/>
    <s v="CC-12220"/>
    <s v="Chris Cortes"/>
    <x v="1"/>
    <s v="United States"/>
    <x v="18"/>
    <x v="13"/>
    <n v="19143"/>
    <x v="3"/>
    <s v="TEC-PH-10000673"/>
    <x v="2"/>
    <x v="16"/>
    <s v="Plantronics Voyager Pro HD - Bluetooth Headset"/>
    <x v="5669"/>
    <n v="14"/>
    <n v="0.4"/>
    <n v="72.788800000000037"/>
  </r>
  <r>
    <x v="1"/>
    <s v="ZD-21925"/>
    <s v="Zuschuss Donatelli"/>
    <x v="1"/>
    <s v="United States"/>
    <x v="110"/>
    <x v="33"/>
    <n v="47374"/>
    <x v="0"/>
    <s v="TEC-PH-10000673"/>
    <x v="2"/>
    <x v="16"/>
    <s v="Plantronics Voyager Pro HD - Bluetooth Headset"/>
    <x v="5670"/>
    <n v="4"/>
    <n v="0"/>
    <n v="124.7808"/>
  </r>
  <r>
    <x v="1"/>
    <s v="MY-17380"/>
    <s v="Maribeth Yedwab"/>
    <x v="0"/>
    <s v="United States"/>
    <x v="5"/>
    <x v="1"/>
    <n v="90045"/>
    <x v="1"/>
    <s v="TEC-PH-10000675"/>
    <x v="2"/>
    <x v="16"/>
    <s v="Panasonic KX TS3282B Corded phone"/>
    <x v="5671"/>
    <n v="3"/>
    <n v="0.2"/>
    <n v="14.758199999999995"/>
  </r>
  <r>
    <x v="0"/>
    <s v="SZ-20035"/>
    <s v="Sam Zeldin"/>
    <x v="2"/>
    <s v="United States"/>
    <x v="17"/>
    <x v="12"/>
    <n v="77036"/>
    <x v="0"/>
    <s v="TEC-PH-10000675"/>
    <x v="2"/>
    <x v="16"/>
    <s v="Panasonic KX TS3282B Corded phone"/>
    <x v="5671"/>
    <n v="3"/>
    <n v="0.2"/>
    <n v="14.758199999999995"/>
  </r>
  <r>
    <x v="1"/>
    <s v="KM-16660"/>
    <s v="Khloe Miller"/>
    <x v="1"/>
    <s v="United States"/>
    <x v="234"/>
    <x v="1"/>
    <n v="90301"/>
    <x v="1"/>
    <s v="TEC-PH-10000675"/>
    <x v="2"/>
    <x v="16"/>
    <s v="Panasonic KX TS3282B Corded phone"/>
    <x v="5671"/>
    <n v="3"/>
    <n v="0.2"/>
    <n v="14.758199999999995"/>
  </r>
  <r>
    <x v="3"/>
    <s v="JD-15895"/>
    <s v="Jonathan Doherty"/>
    <x v="0"/>
    <s v="United States"/>
    <x v="18"/>
    <x v="13"/>
    <n v="19140"/>
    <x v="3"/>
    <s v="TEC-PH-10000702"/>
    <x v="2"/>
    <x v="16"/>
    <s v="Square Credit Card Reader, 4 1/2&quot; x 4 1/2&quot; x 1&quot;, White"/>
    <x v="5672"/>
    <n v="12"/>
    <n v="0.4"/>
    <n v="8.3915999999999897"/>
  </r>
  <r>
    <x v="1"/>
    <s v="MG-18145"/>
    <s v="Mike Gockenbach"/>
    <x v="1"/>
    <s v="United States"/>
    <x v="5"/>
    <x v="1"/>
    <n v="90045"/>
    <x v="1"/>
    <s v="TEC-PH-10000702"/>
    <x v="2"/>
    <x v="16"/>
    <s v="Square Credit Card Reader, 4 1/2&quot; x 4 1/2&quot; x 1&quot;, White"/>
    <x v="4366"/>
    <n v="10"/>
    <n v="0.2"/>
    <n v="26.972999999999992"/>
  </r>
  <r>
    <x v="1"/>
    <s v="FH-14365"/>
    <s v="Fred Hopkins"/>
    <x v="0"/>
    <s v="United States"/>
    <x v="6"/>
    <x v="3"/>
    <n v="10009"/>
    <x v="3"/>
    <s v="TEC-PH-10000702"/>
    <x v="2"/>
    <x v="16"/>
    <s v="Square Credit Card Reader, 4 1/2&quot; x 4 1/2&quot; x 1&quot;, White"/>
    <x v="4187"/>
    <n v="3"/>
    <n v="0"/>
    <n v="14.085899999999999"/>
  </r>
  <r>
    <x v="2"/>
    <s v="JK-15640"/>
    <s v="Jim Kriz"/>
    <x v="2"/>
    <s v="United States"/>
    <x v="11"/>
    <x v="8"/>
    <n v="98105"/>
    <x v="1"/>
    <s v="TEC-PH-10000702"/>
    <x v="2"/>
    <x v="16"/>
    <s v="Square Credit Card Reader, 4 1/2&quot; x 4 1/2&quot; x 1&quot;, White"/>
    <x v="5634"/>
    <n v="1"/>
    <n v="0.2"/>
    <n v="2.6972999999999994"/>
  </r>
  <r>
    <x v="1"/>
    <s v="GG-14650"/>
    <s v="Greg Guthrie"/>
    <x v="0"/>
    <s v="United States"/>
    <x v="143"/>
    <x v="1"/>
    <n v="95928"/>
    <x v="1"/>
    <s v="TEC-PH-10000702"/>
    <x v="2"/>
    <x v="16"/>
    <s v="Square Credit Card Reader, 4 1/2&quot; x 4 1/2&quot; x 1&quot;, White"/>
    <x v="5634"/>
    <n v="1"/>
    <n v="0.2"/>
    <n v="2.6972999999999994"/>
  </r>
  <r>
    <x v="1"/>
    <s v="KH-16630"/>
    <s v="Ken Heidel"/>
    <x v="0"/>
    <s v="United States"/>
    <x v="122"/>
    <x v="15"/>
    <n v="20735"/>
    <x v="3"/>
    <s v="TEC-PH-10000730"/>
    <x v="2"/>
    <x v="16"/>
    <s v="Samsung Galaxy S4 Active"/>
    <x v="5673"/>
    <n v="1"/>
    <n v="0"/>
    <n v="129.99740000000003"/>
  </r>
  <r>
    <x v="1"/>
    <s v="KH-16690"/>
    <s v="Kristen Hastings"/>
    <x v="0"/>
    <s v="United States"/>
    <x v="33"/>
    <x v="17"/>
    <n v="22153"/>
    <x v="2"/>
    <s v="TEC-PH-10000730"/>
    <x v="2"/>
    <x v="16"/>
    <s v="Samsung Galaxy S4 Active"/>
    <x v="5674"/>
    <n v="7"/>
    <n v="0"/>
    <n v="909.98180000000025"/>
  </r>
  <r>
    <x v="2"/>
    <s v="SL-20155"/>
    <s v="Sara Luxemburg"/>
    <x v="2"/>
    <s v="United States"/>
    <x v="363"/>
    <x v="30"/>
    <n v="74403"/>
    <x v="0"/>
    <s v="TEC-PH-10000895"/>
    <x v="2"/>
    <x v="16"/>
    <s v="Polycom VVX 310 VoIP phone"/>
    <x v="5675"/>
    <n v="8"/>
    <n v="0"/>
    <n v="374.37920000000008"/>
  </r>
  <r>
    <x v="3"/>
    <s v="KT-16480"/>
    <s v="Kean Thornton"/>
    <x v="1"/>
    <s v="United States"/>
    <x v="17"/>
    <x v="12"/>
    <n v="77095"/>
    <x v="0"/>
    <s v="TEC-PH-10000895"/>
    <x v="2"/>
    <x v="16"/>
    <s v="Polycom VVX 310 VoIP phone"/>
    <x v="5676"/>
    <n v="5"/>
    <n v="0.2"/>
    <n v="53.997000000000043"/>
  </r>
  <r>
    <x v="3"/>
    <s v="SV-20365"/>
    <s v="Seth Vernon"/>
    <x v="1"/>
    <s v="United States"/>
    <x v="90"/>
    <x v="22"/>
    <n v="44105"/>
    <x v="3"/>
    <s v="TEC-PH-10000895"/>
    <x v="2"/>
    <x v="16"/>
    <s v="Polycom VVX 310 VoIP phone"/>
    <x v="5677"/>
    <n v="4"/>
    <n v="0.4"/>
    <n v="-100.7944"/>
  </r>
  <r>
    <x v="1"/>
    <s v="CA-12310"/>
    <s v="Christine Abelman"/>
    <x v="0"/>
    <s v="United States"/>
    <x v="177"/>
    <x v="25"/>
    <n v="6010"/>
    <x v="3"/>
    <s v="TEC-PH-10000895"/>
    <x v="2"/>
    <x v="16"/>
    <s v="Polycom VVX 310 VoIP phone"/>
    <x v="5263"/>
    <n v="2"/>
    <n v="0"/>
    <n v="93.594800000000021"/>
  </r>
  <r>
    <x v="1"/>
    <s v="KH-16630"/>
    <s v="Ken Heidel"/>
    <x v="0"/>
    <s v="United States"/>
    <x v="122"/>
    <x v="15"/>
    <n v="20735"/>
    <x v="3"/>
    <s v="TEC-PH-10000895"/>
    <x v="2"/>
    <x v="16"/>
    <s v="Polycom VVX 310 VoIP phone"/>
    <x v="5678"/>
    <n v="7"/>
    <n v="0"/>
    <n v="327.58180000000004"/>
  </r>
  <r>
    <x v="1"/>
    <s v="AA-10315"/>
    <s v="Alex Avila"/>
    <x v="1"/>
    <s v="United States"/>
    <x v="104"/>
    <x v="12"/>
    <n v="78664"/>
    <x v="0"/>
    <s v="TEC-PH-10000895"/>
    <x v="2"/>
    <x v="16"/>
    <s v="Polycom VVX 310 VoIP phone"/>
    <x v="5264"/>
    <n v="3"/>
    <n v="0.2"/>
    <n v="32.398200000000017"/>
  </r>
  <r>
    <x v="0"/>
    <s v="MN-17935"/>
    <s v="Michael Nguyen"/>
    <x v="1"/>
    <s v="United States"/>
    <x v="130"/>
    <x v="12"/>
    <n v="79907"/>
    <x v="0"/>
    <s v="TEC-PH-10000895"/>
    <x v="2"/>
    <x v="16"/>
    <s v="Polycom VVX 310 VoIP phone"/>
    <x v="5679"/>
    <n v="4"/>
    <n v="0.2"/>
    <n v="43.197600000000023"/>
  </r>
  <r>
    <x v="1"/>
    <s v="MW-18220"/>
    <s v="Mitch Webber"/>
    <x v="1"/>
    <s v="United States"/>
    <x v="11"/>
    <x v="8"/>
    <n v="98103"/>
    <x v="1"/>
    <s v="TEC-PH-10000895"/>
    <x v="2"/>
    <x v="16"/>
    <s v="Polycom VVX 310 VoIP phone"/>
    <x v="5680"/>
    <n v="7"/>
    <n v="0.2"/>
    <n v="75.595799999999997"/>
  </r>
  <r>
    <x v="1"/>
    <s v="KN-16705"/>
    <s v="Kristina Nunn"/>
    <x v="2"/>
    <s v="United States"/>
    <x v="11"/>
    <x v="8"/>
    <n v="98105"/>
    <x v="1"/>
    <s v="TEC-PH-10000912"/>
    <x v="2"/>
    <x v="16"/>
    <s v="Anker 24W Portable Micro USB Car Charger"/>
    <x v="4707"/>
    <n v="4"/>
    <n v="0.2"/>
    <n v="11.429599999999999"/>
  </r>
  <r>
    <x v="1"/>
    <s v="CS-12490"/>
    <s v="Cindy Schnelling"/>
    <x v="0"/>
    <s v="United States"/>
    <x v="306"/>
    <x v="22"/>
    <n v="43615"/>
    <x v="3"/>
    <s v="TEC-PH-10000912"/>
    <x v="2"/>
    <x v="16"/>
    <s v="Anker 24W Portable Micro USB Car Charger"/>
    <x v="5681"/>
    <n v="4"/>
    <n v="0.4"/>
    <n v="2.6375999999999991"/>
  </r>
  <r>
    <x v="1"/>
    <s v="EH-14005"/>
    <s v="Erica Hernandez"/>
    <x v="2"/>
    <s v="United States"/>
    <x v="18"/>
    <x v="13"/>
    <n v="19143"/>
    <x v="3"/>
    <s v="TEC-PH-10000923"/>
    <x v="2"/>
    <x v="16"/>
    <s v="Belkin SportFit Armband For iPhone 5s/5c, Fuchsia"/>
    <x v="621"/>
    <n v="7"/>
    <n v="0.4"/>
    <n v="9.4436999999999998"/>
  </r>
  <r>
    <x v="1"/>
    <s v="KB-16585"/>
    <s v="Ken Black"/>
    <x v="0"/>
    <s v="United States"/>
    <x v="19"/>
    <x v="12"/>
    <n v="75081"/>
    <x v="0"/>
    <s v="TEC-PH-10000923"/>
    <x v="2"/>
    <x v="16"/>
    <s v="Belkin SportFit Armband For iPhone 5s/5c, Fuchsia"/>
    <x v="5682"/>
    <n v="5"/>
    <n v="0.2"/>
    <n v="21.735500000000002"/>
  </r>
  <r>
    <x v="1"/>
    <s v="DK-13090"/>
    <s v="Dave Kipp"/>
    <x v="1"/>
    <s v="United States"/>
    <x v="68"/>
    <x v="3"/>
    <n v="11561"/>
    <x v="3"/>
    <s v="TEC-PH-10000923"/>
    <x v="2"/>
    <x v="16"/>
    <s v="Belkin SportFit Armband For iPhone 5s/5c, Fuchsia"/>
    <x v="5683"/>
    <n v="5"/>
    <n v="0"/>
    <n v="36.725500000000004"/>
  </r>
  <r>
    <x v="1"/>
    <s v="NG-18355"/>
    <s v="Nat Gilpin"/>
    <x v="0"/>
    <s v="United States"/>
    <x v="111"/>
    <x v="25"/>
    <n v="6824"/>
    <x v="3"/>
    <s v="TEC-PH-10000923"/>
    <x v="2"/>
    <x v="16"/>
    <s v="Belkin SportFit Armband For iPhone 5s/5c, Fuchsia"/>
    <x v="5684"/>
    <n v="1"/>
    <n v="0"/>
    <n v="7.3451000000000004"/>
  </r>
  <r>
    <x v="3"/>
    <s v="MS-17710"/>
    <s v="Maurice Satty"/>
    <x v="1"/>
    <s v="United States"/>
    <x v="140"/>
    <x v="22"/>
    <n v="43402"/>
    <x v="3"/>
    <s v="TEC-PH-10000923"/>
    <x v="2"/>
    <x v="16"/>
    <s v="Belkin SportFit Armband For iPhone 5s/5c, Fuchsia"/>
    <x v="5685"/>
    <n v="3"/>
    <n v="0.4"/>
    <n v="4.0472999999999999"/>
  </r>
  <r>
    <x v="3"/>
    <s v="RL-19615"/>
    <s v="Rob Lucas"/>
    <x v="1"/>
    <s v="United States"/>
    <x v="203"/>
    <x v="36"/>
    <n v="36116"/>
    <x v="2"/>
    <s v="TEC-PH-10000984"/>
    <x v="2"/>
    <x v="16"/>
    <s v="Panasonic KX-TG9471B"/>
    <x v="5686"/>
    <n v="5"/>
    <n v="0"/>
    <n v="274.38600000000008"/>
  </r>
  <r>
    <x v="0"/>
    <s v="NP-18325"/>
    <s v="Naresj Patel"/>
    <x v="1"/>
    <s v="United States"/>
    <x v="6"/>
    <x v="3"/>
    <n v="10024"/>
    <x v="3"/>
    <s v="TEC-PH-10000984"/>
    <x v="2"/>
    <x v="16"/>
    <s v="Panasonic KX-TG9471B"/>
    <x v="5686"/>
    <n v="5"/>
    <n v="0"/>
    <n v="274.38600000000008"/>
  </r>
  <r>
    <x v="1"/>
    <s v="JC-15775"/>
    <s v="John Castell"/>
    <x v="1"/>
    <s v="United States"/>
    <x v="138"/>
    <x v="12"/>
    <n v="78207"/>
    <x v="0"/>
    <s v="TEC-PH-10000984"/>
    <x v="2"/>
    <x v="16"/>
    <s v="Panasonic KX-TG9471B"/>
    <x v="5687"/>
    <n v="3"/>
    <n v="0.2"/>
    <n v="47.037600000000026"/>
  </r>
  <r>
    <x v="0"/>
    <s v="JS-15595"/>
    <s v="Jill Stevenson"/>
    <x v="0"/>
    <s v="United States"/>
    <x v="24"/>
    <x v="10"/>
    <n v="33180"/>
    <x v="2"/>
    <s v="TEC-PH-10000984"/>
    <x v="2"/>
    <x v="16"/>
    <s v="Panasonic KX-TG9471B"/>
    <x v="5688"/>
    <n v="5"/>
    <n v="0.2"/>
    <n v="78.396000000000043"/>
  </r>
  <r>
    <x v="1"/>
    <s v="SG-20605"/>
    <s v="Speros Goranitis"/>
    <x v="1"/>
    <s v="United States"/>
    <x v="6"/>
    <x v="3"/>
    <n v="10009"/>
    <x v="3"/>
    <s v="TEC-PH-10000984"/>
    <x v="2"/>
    <x v="16"/>
    <s v="Panasonic KX-TG9471B"/>
    <x v="5689"/>
    <n v="4"/>
    <n v="0"/>
    <n v="219.50880000000006"/>
  </r>
  <r>
    <x v="2"/>
    <s v="BP-11095"/>
    <s v="Bart Pistole"/>
    <x v="0"/>
    <s v="United States"/>
    <x v="224"/>
    <x v="26"/>
    <n v="1841"/>
    <x v="3"/>
    <s v="TEC-PH-10000984"/>
    <x v="2"/>
    <x v="16"/>
    <s v="Panasonic KX-TG9471B"/>
    <x v="5690"/>
    <n v="2"/>
    <n v="0"/>
    <n v="109.75440000000003"/>
  </r>
  <r>
    <x v="3"/>
    <s v="FM-14215"/>
    <s v="Filia McAdams"/>
    <x v="0"/>
    <s v="United States"/>
    <x v="110"/>
    <x v="21"/>
    <n v="40475"/>
    <x v="2"/>
    <s v="TEC-PH-10000984"/>
    <x v="2"/>
    <x v="16"/>
    <s v="Panasonic KX-TG9471B"/>
    <x v="5691"/>
    <n v="3"/>
    <n v="0"/>
    <n v="164.63160000000005"/>
  </r>
  <r>
    <x v="3"/>
    <s v="DJ-13630"/>
    <s v="Doug Jacobs"/>
    <x v="1"/>
    <s v="United States"/>
    <x v="78"/>
    <x v="23"/>
    <n v="97206"/>
    <x v="1"/>
    <s v="TEC-PH-10001051"/>
    <x v="2"/>
    <x v="16"/>
    <s v="HTC One"/>
    <x v="5148"/>
    <n v="4"/>
    <n v="0.2"/>
    <n v="35.996399999999952"/>
  </r>
  <r>
    <x v="1"/>
    <s v="MC-17605"/>
    <s v="Matt Connell"/>
    <x v="0"/>
    <s v="United States"/>
    <x v="0"/>
    <x v="0"/>
    <n v="60610"/>
    <x v="0"/>
    <s v="TEC-PH-10001051"/>
    <x v="2"/>
    <x v="16"/>
    <s v="HTC One"/>
    <x v="5147"/>
    <n v="3"/>
    <n v="0.2"/>
    <n v="26.997299999999967"/>
  </r>
  <r>
    <x v="1"/>
    <s v="AI-10855"/>
    <s v="Arianne Irving"/>
    <x v="1"/>
    <s v="United States"/>
    <x v="289"/>
    <x v="1"/>
    <n v="94513"/>
    <x v="1"/>
    <s v="TEC-PH-10001051"/>
    <x v="2"/>
    <x v="16"/>
    <s v="HTC One"/>
    <x v="5148"/>
    <n v="4"/>
    <n v="0.2"/>
    <n v="35.996399999999952"/>
  </r>
  <r>
    <x v="1"/>
    <s v="TS-21205"/>
    <s v="Thomas Seio"/>
    <x v="0"/>
    <s v="United States"/>
    <x v="222"/>
    <x v="24"/>
    <n v="37211"/>
    <x v="2"/>
    <s v="TEC-PH-10001051"/>
    <x v="2"/>
    <x v="16"/>
    <s v="HTC One"/>
    <x v="5147"/>
    <n v="3"/>
    <n v="0.2"/>
    <n v="26.997299999999967"/>
  </r>
  <r>
    <x v="1"/>
    <s v="HL-15040"/>
    <s v="Hunter Lopez"/>
    <x v="1"/>
    <s v="United States"/>
    <x v="14"/>
    <x v="11"/>
    <n v="72401"/>
    <x v="2"/>
    <s v="TEC-PH-10001061"/>
    <x v="2"/>
    <x v="16"/>
    <s v="Apple iPhone 5C"/>
    <x v="5692"/>
    <n v="7"/>
    <n v="0"/>
    <n v="181.98179999999999"/>
  </r>
  <r>
    <x v="1"/>
    <s v="KD-16345"/>
    <s v="Katherine Ducich"/>
    <x v="1"/>
    <s v="United States"/>
    <x v="0"/>
    <x v="0"/>
    <n v="60623"/>
    <x v="0"/>
    <s v="TEC-PH-10001061"/>
    <x v="2"/>
    <x v="16"/>
    <s v="Apple iPhone 5C"/>
    <x v="5146"/>
    <n v="2"/>
    <n v="0.2"/>
    <n v="11.998799999999996"/>
  </r>
  <r>
    <x v="1"/>
    <s v="CG-12040"/>
    <s v="Catherine Glotzbach"/>
    <x v="2"/>
    <s v="United States"/>
    <x v="492"/>
    <x v="24"/>
    <n v="37087"/>
    <x v="2"/>
    <s v="TEC-PH-10001061"/>
    <x v="2"/>
    <x v="16"/>
    <s v="Apple iPhone 5C"/>
    <x v="5147"/>
    <n v="3"/>
    <n v="0.2"/>
    <n v="17.998199999999997"/>
  </r>
  <r>
    <x v="1"/>
    <s v="FP-14320"/>
    <s v="Frank Preis"/>
    <x v="1"/>
    <s v="United States"/>
    <x v="16"/>
    <x v="12"/>
    <n v="77340"/>
    <x v="0"/>
    <s v="TEC-PH-10001061"/>
    <x v="2"/>
    <x v="16"/>
    <s v="Apple iPhone 5C"/>
    <x v="5147"/>
    <n v="3"/>
    <n v="0.2"/>
    <n v="17.998199999999997"/>
  </r>
  <r>
    <x v="3"/>
    <s v="ML-17410"/>
    <s v="Maris LaWare"/>
    <x v="1"/>
    <s v="United States"/>
    <x v="111"/>
    <x v="25"/>
    <n v="6824"/>
    <x v="3"/>
    <s v="TEC-PH-10001079"/>
    <x v="2"/>
    <x v="16"/>
    <s v="Polycom SoundPoint Pro SE-225 Corded phone"/>
    <x v="5693"/>
    <n v="7"/>
    <n v="0"/>
    <n v="233.22039999999998"/>
  </r>
  <r>
    <x v="1"/>
    <s v="WB-21850"/>
    <s v="William Brown"/>
    <x v="1"/>
    <s v="United States"/>
    <x v="5"/>
    <x v="1"/>
    <n v="90045"/>
    <x v="1"/>
    <s v="TEC-PH-10001079"/>
    <x v="2"/>
    <x v="16"/>
    <s v="Polycom SoundPoint Pro SE-225 Corded phone"/>
    <x v="5694"/>
    <n v="7"/>
    <n v="0.2"/>
    <n v="66.634399999999971"/>
  </r>
  <r>
    <x v="1"/>
    <s v="KL-16645"/>
    <s v="Ken Lonsdale"/>
    <x v="1"/>
    <s v="United States"/>
    <x v="15"/>
    <x v="6"/>
    <n v="48205"/>
    <x v="0"/>
    <s v="TEC-PH-10001079"/>
    <x v="2"/>
    <x v="16"/>
    <s v="Polycom SoundPoint Pro SE-225 Corded phone"/>
    <x v="5695"/>
    <n v="1"/>
    <n v="0"/>
    <n v="33.3172"/>
  </r>
  <r>
    <x v="1"/>
    <s v="GM-14680"/>
    <s v="Greg Matthias"/>
    <x v="1"/>
    <s v="United States"/>
    <x v="18"/>
    <x v="13"/>
    <n v="19134"/>
    <x v="3"/>
    <s v="TEC-PH-10001079"/>
    <x v="2"/>
    <x v="16"/>
    <s v="Polycom SoundPoint Pro SE-225 Corded phone"/>
    <x v="5696"/>
    <n v="4"/>
    <n v="0.4"/>
    <n v="-57.115200000000016"/>
  </r>
  <r>
    <x v="1"/>
    <s v="CS-11950"/>
    <s v="Carlos Soltero"/>
    <x v="1"/>
    <s v="United States"/>
    <x v="18"/>
    <x v="13"/>
    <n v="19140"/>
    <x v="3"/>
    <s v="TEC-PH-10001128"/>
    <x v="2"/>
    <x v="16"/>
    <s v="Motorola Droid Maxx"/>
    <x v="5697"/>
    <n v="6"/>
    <n v="0.4"/>
    <n v="-107.99280000000002"/>
  </r>
  <r>
    <x v="1"/>
    <s v="MA-17560"/>
    <s v="Matt Abelman"/>
    <x v="2"/>
    <s v="United States"/>
    <x v="298"/>
    <x v="6"/>
    <n v="48183"/>
    <x v="0"/>
    <s v="TEC-PH-10001128"/>
    <x v="2"/>
    <x v="16"/>
    <s v="Motorola Droid Maxx"/>
    <x v="5698"/>
    <n v="2"/>
    <n v="0"/>
    <n v="83.994400000000013"/>
  </r>
  <r>
    <x v="1"/>
    <s v="RD-19585"/>
    <s v="Rob Dowd"/>
    <x v="1"/>
    <s v="United States"/>
    <x v="248"/>
    <x v="18"/>
    <n v="30605"/>
    <x v="2"/>
    <s v="TEC-PH-10001128"/>
    <x v="2"/>
    <x v="16"/>
    <s v="Motorola Droid Maxx"/>
    <x v="5699"/>
    <n v="7"/>
    <n v="0"/>
    <n v="293.98040000000003"/>
  </r>
  <r>
    <x v="1"/>
    <s v="CM-12715"/>
    <s v="Craig Molinari"/>
    <x v="0"/>
    <s v="United States"/>
    <x v="16"/>
    <x v="12"/>
    <n v="77340"/>
    <x v="0"/>
    <s v="TEC-PH-10001128"/>
    <x v="2"/>
    <x v="16"/>
    <s v="Motorola Droid Maxx"/>
    <x v="5700"/>
    <n v="6"/>
    <n v="0.2"/>
    <n v="71.995200000000011"/>
  </r>
  <r>
    <x v="1"/>
    <s v="GM-14680"/>
    <s v="Greg Matthias"/>
    <x v="1"/>
    <s v="United States"/>
    <x v="5"/>
    <x v="1"/>
    <n v="90045"/>
    <x v="1"/>
    <s v="TEC-PH-10001198"/>
    <x v="2"/>
    <x v="16"/>
    <s v="Avaya 4621SW VoIP phone"/>
    <x v="5701"/>
    <n v="3"/>
    <n v="0.2"/>
    <n v="19.966499999999982"/>
  </r>
  <r>
    <x v="2"/>
    <s v="RB-19465"/>
    <s v="Rick Bensley"/>
    <x v="2"/>
    <s v="United States"/>
    <x v="11"/>
    <x v="8"/>
    <n v="98103"/>
    <x v="1"/>
    <s v="TEC-PH-10001198"/>
    <x v="2"/>
    <x v="16"/>
    <s v="Avaya 4621SW VoIP phone"/>
    <x v="5701"/>
    <n v="3"/>
    <n v="0.2"/>
    <n v="19.966499999999982"/>
  </r>
  <r>
    <x v="1"/>
    <s v="RM-19375"/>
    <s v="Raymond Messe"/>
    <x v="1"/>
    <s v="United States"/>
    <x v="142"/>
    <x v="9"/>
    <n v="27604"/>
    <x v="2"/>
    <s v="TEC-PH-10001198"/>
    <x v="2"/>
    <x v="16"/>
    <s v="Avaya 4621SW VoIP phone"/>
    <x v="5701"/>
    <n v="3"/>
    <n v="0.2"/>
    <n v="19.966499999999982"/>
  </r>
  <r>
    <x v="1"/>
    <s v="RB-19465"/>
    <s v="Rick Bensley"/>
    <x v="2"/>
    <s v="United States"/>
    <x v="209"/>
    <x v="10"/>
    <n v="32303"/>
    <x v="2"/>
    <s v="TEC-PH-10001198"/>
    <x v="2"/>
    <x v="16"/>
    <s v="Avaya 4621SW VoIP phone"/>
    <x v="5701"/>
    <n v="3"/>
    <n v="0.2"/>
    <n v="19.966499999999982"/>
  </r>
  <r>
    <x v="0"/>
    <s v="TW-21025"/>
    <s v="Tamara Willingham"/>
    <x v="2"/>
    <s v="United States"/>
    <x v="41"/>
    <x v="20"/>
    <n v="85254"/>
    <x v="1"/>
    <s v="TEC-PH-10001254"/>
    <x v="2"/>
    <x v="16"/>
    <s v="Jabra BIZ 2300 Duo QD Duo Corded Headset"/>
    <x v="5702"/>
    <n v="2"/>
    <n v="0.2"/>
    <n v="15.238799999999991"/>
  </r>
  <r>
    <x v="1"/>
    <s v="DV-13465"/>
    <s v="Dianna Vittorini"/>
    <x v="1"/>
    <s v="United States"/>
    <x v="29"/>
    <x v="7"/>
    <n v="80219"/>
    <x v="1"/>
    <s v="TEC-PH-10001254"/>
    <x v="2"/>
    <x v="16"/>
    <s v="Jabra BIZ 2300 Duo QD Duo Corded Headset"/>
    <x v="5703"/>
    <n v="4"/>
    <n v="0.2"/>
    <n v="30.477599999999981"/>
  </r>
  <r>
    <x v="3"/>
    <s v="ME-17320"/>
    <s v="Maria Etezadi"/>
    <x v="2"/>
    <s v="United States"/>
    <x v="0"/>
    <x v="0"/>
    <n v="60653"/>
    <x v="0"/>
    <s v="TEC-PH-10001254"/>
    <x v="2"/>
    <x v="16"/>
    <s v="Jabra BIZ 2300 Duo QD Duo Corded Headset"/>
    <x v="5704"/>
    <n v="8"/>
    <n v="0.2"/>
    <n v="60.955199999999962"/>
  </r>
  <r>
    <x v="1"/>
    <s v="HK-14890"/>
    <s v="Heather Kirkland"/>
    <x v="0"/>
    <s v="United States"/>
    <x v="355"/>
    <x v="40"/>
    <n v="83704"/>
    <x v="1"/>
    <s v="TEC-PH-10001254"/>
    <x v="2"/>
    <x v="16"/>
    <s v="Jabra BIZ 2300 Duo QD Duo Corded Headset"/>
    <x v="5705"/>
    <n v="3"/>
    <n v="0.2"/>
    <n v="22.858199999999982"/>
  </r>
  <r>
    <x v="1"/>
    <s v="HF-14995"/>
    <s v="Herbert Flentye"/>
    <x v="1"/>
    <s v="United States"/>
    <x v="2"/>
    <x v="1"/>
    <n v="94109"/>
    <x v="1"/>
    <s v="TEC-PH-10001299"/>
    <x v="2"/>
    <x v="16"/>
    <s v="Polycom CX300 Desktop Phone USB VoIP phone"/>
    <x v="5551"/>
    <n v="2"/>
    <n v="0.2"/>
    <n v="23.998400000000004"/>
  </r>
  <r>
    <x v="3"/>
    <s v="RF-19735"/>
    <s v="Roland Fjeld"/>
    <x v="1"/>
    <s v="United States"/>
    <x v="0"/>
    <x v="0"/>
    <n v="60610"/>
    <x v="0"/>
    <s v="TEC-PH-10001299"/>
    <x v="2"/>
    <x v="16"/>
    <s v="Polycom CX300 Desktop Phone USB VoIP phone"/>
    <x v="5706"/>
    <n v="3"/>
    <n v="0.2"/>
    <n v="35.997600000000006"/>
  </r>
  <r>
    <x v="1"/>
    <s v="LC-17050"/>
    <s v="Liz Carlisle"/>
    <x v="1"/>
    <s v="United States"/>
    <x v="100"/>
    <x v="22"/>
    <n v="44256"/>
    <x v="3"/>
    <s v="TEC-PH-10001299"/>
    <x v="2"/>
    <x v="16"/>
    <s v="Polycom CX300 Desktop Phone USB VoIP phone"/>
    <x v="5697"/>
    <n v="6"/>
    <n v="0.4"/>
    <n v="-107.99280000000002"/>
  </r>
  <r>
    <x v="1"/>
    <s v="AJ-10945"/>
    <s v="Ashley Jarboe"/>
    <x v="1"/>
    <s v="United States"/>
    <x v="15"/>
    <x v="6"/>
    <n v="48227"/>
    <x v="0"/>
    <s v="TEC-PH-10001299"/>
    <x v="2"/>
    <x v="16"/>
    <s v="Polycom CX300 Desktop Phone USB VoIP phone"/>
    <x v="5698"/>
    <n v="2"/>
    <n v="0"/>
    <n v="83.994400000000013"/>
  </r>
  <r>
    <x v="1"/>
    <s v="BD-11320"/>
    <s v="Bill Donatelli"/>
    <x v="1"/>
    <s v="United States"/>
    <x v="452"/>
    <x v="1"/>
    <n v="95695"/>
    <x v="1"/>
    <s v="TEC-PH-10001299"/>
    <x v="2"/>
    <x v="16"/>
    <s v="Polycom CX300 Desktop Phone USB VoIP phone"/>
    <x v="5551"/>
    <n v="2"/>
    <n v="0.2"/>
    <n v="23.998400000000004"/>
  </r>
  <r>
    <x v="1"/>
    <s v="AT-10435"/>
    <s v="Alyssa Tate"/>
    <x v="2"/>
    <s v="United States"/>
    <x v="5"/>
    <x v="1"/>
    <n v="90045"/>
    <x v="1"/>
    <s v="TEC-PH-10001300"/>
    <x v="2"/>
    <x v="16"/>
    <s v="iKross Bluetooth Portable Keyboard + Cell Phone Stand Holder + Brush for Apple iPhone 5S 5C 5, 4S 4"/>
    <x v="5707"/>
    <n v="2"/>
    <n v="0.2"/>
    <n v="3.3519999999999985"/>
  </r>
  <r>
    <x v="1"/>
    <s v="JM-15655"/>
    <s v="Jim Mitchum"/>
    <x v="0"/>
    <s v="United States"/>
    <x v="398"/>
    <x v="41"/>
    <n v="88220"/>
    <x v="1"/>
    <s v="TEC-PH-10001300"/>
    <x v="2"/>
    <x v="16"/>
    <s v="iKross Bluetooth Portable Keyboard + Cell Phone Stand Holder + Brush for Apple iPhone 5S 5C 5, 4S 4"/>
    <x v="5708"/>
    <n v="4"/>
    <n v="0.2"/>
    <n v="6.7039999999999971"/>
  </r>
  <r>
    <x v="1"/>
    <s v="JS-16030"/>
    <s v="Joy Smith"/>
    <x v="1"/>
    <s v="United States"/>
    <x v="298"/>
    <x v="6"/>
    <n v="48183"/>
    <x v="0"/>
    <s v="TEC-PH-10001300"/>
    <x v="2"/>
    <x v="16"/>
    <s v="iKross Bluetooth Portable Keyboard + Cell Phone Stand Holder + Brush for Apple iPhone 5S 5C 5, 4S 4"/>
    <x v="5709"/>
    <n v="6"/>
    <n v="0"/>
    <n v="35.195999999999998"/>
  </r>
  <r>
    <x v="1"/>
    <s v="JW-15220"/>
    <s v="Jane Waco"/>
    <x v="0"/>
    <s v="United States"/>
    <x v="224"/>
    <x v="26"/>
    <n v="1841"/>
    <x v="3"/>
    <s v="TEC-PH-10001300"/>
    <x v="2"/>
    <x v="16"/>
    <s v="iKross Bluetooth Portable Keyboard + Cell Phone Stand Holder + Brush for Apple iPhone 5S 5C 5, 4S 4"/>
    <x v="5710"/>
    <n v="10"/>
    <n v="0"/>
    <n v="58.66"/>
  </r>
  <r>
    <x v="1"/>
    <s v="AJ-10945"/>
    <s v="Ashley Jarboe"/>
    <x v="1"/>
    <s v="United States"/>
    <x v="15"/>
    <x v="6"/>
    <n v="48227"/>
    <x v="0"/>
    <s v="TEC-PH-10001300"/>
    <x v="2"/>
    <x v="16"/>
    <s v="iKross Bluetooth Portable Keyboard + Cell Phone Stand Holder + Brush for Apple iPhone 5S 5C 5, 4S 4"/>
    <x v="5432"/>
    <n v="2"/>
    <n v="0"/>
    <n v="11.731999999999999"/>
  </r>
  <r>
    <x v="1"/>
    <s v="HL-15040"/>
    <s v="Hunter Lopez"/>
    <x v="1"/>
    <s v="United States"/>
    <x v="110"/>
    <x v="33"/>
    <n v="47374"/>
    <x v="0"/>
    <s v="TEC-PH-10001305"/>
    <x v="2"/>
    <x v="16"/>
    <s v="Panasonic KX TS208W Corded phone"/>
    <x v="5711"/>
    <n v="9"/>
    <n v="0"/>
    <n v="123.45480000000005"/>
  </r>
  <r>
    <x v="1"/>
    <s v="SV-20935"/>
    <s v="Susan Vittorini"/>
    <x v="1"/>
    <s v="United States"/>
    <x v="32"/>
    <x v="22"/>
    <n v="43229"/>
    <x v="3"/>
    <s v="TEC-PH-10001305"/>
    <x v="2"/>
    <x v="16"/>
    <s v="Panasonic KX TS208W Corded phone"/>
    <x v="5712"/>
    <n v="8"/>
    <n v="0.4"/>
    <n v="-47.030399999999986"/>
  </r>
  <r>
    <x v="1"/>
    <s v="AH-10210"/>
    <s v="Alan Hwang"/>
    <x v="1"/>
    <s v="United States"/>
    <x v="19"/>
    <x v="12"/>
    <n v="75220"/>
    <x v="0"/>
    <s v="TEC-PH-10001305"/>
    <x v="2"/>
    <x v="16"/>
    <s v="Panasonic KX TS208W Corded phone"/>
    <x v="5713"/>
    <n v="5"/>
    <n v="0.2"/>
    <n v="19.596000000000018"/>
  </r>
  <r>
    <x v="1"/>
    <s v="CM-11815"/>
    <s v="Candace McMahon"/>
    <x v="0"/>
    <s v="United States"/>
    <x v="97"/>
    <x v="20"/>
    <n v="85023"/>
    <x v="1"/>
    <s v="TEC-PH-10001305"/>
    <x v="2"/>
    <x v="16"/>
    <s v="Panasonic KX TS208W Corded phone"/>
    <x v="5713"/>
    <n v="5"/>
    <n v="0.2"/>
    <n v="19.596000000000018"/>
  </r>
  <r>
    <x v="3"/>
    <s v="RP-19270"/>
    <s v="Rachel Payne"/>
    <x v="0"/>
    <s v="United States"/>
    <x v="2"/>
    <x v="1"/>
    <n v="94110"/>
    <x v="1"/>
    <s v="TEC-PH-10001305"/>
    <x v="2"/>
    <x v="16"/>
    <s v="Panasonic KX TS208W Corded phone"/>
    <x v="5714"/>
    <n v="3"/>
    <n v="0.2"/>
    <n v="11.757600000000011"/>
  </r>
  <r>
    <x v="1"/>
    <s v="RC-19960"/>
    <s v="Ryan Crowe"/>
    <x v="1"/>
    <s v="United States"/>
    <x v="434"/>
    <x v="6"/>
    <n v="49505"/>
    <x v="0"/>
    <s v="TEC-PH-10001305"/>
    <x v="2"/>
    <x v="16"/>
    <s v="Panasonic KX TS208W Corded phone"/>
    <x v="5715"/>
    <n v="2"/>
    <n v="0"/>
    <n v="27.434400000000011"/>
  </r>
  <r>
    <x v="1"/>
    <s v="HM-14860"/>
    <s v="Harry Marie"/>
    <x v="0"/>
    <s v="United States"/>
    <x v="18"/>
    <x v="13"/>
    <n v="19120"/>
    <x v="3"/>
    <s v="TEC-PH-10001336"/>
    <x v="2"/>
    <x v="16"/>
    <s v="Digium D40 VoIP phone"/>
    <x v="5716"/>
    <n v="4"/>
    <n v="0.4"/>
    <n v="-56.755600000000015"/>
  </r>
  <r>
    <x v="1"/>
    <s v="AF-10870"/>
    <s v="Art Ferguson"/>
    <x v="1"/>
    <s v="United States"/>
    <x v="366"/>
    <x v="16"/>
    <n v="7055"/>
    <x v="3"/>
    <s v="TEC-PH-10001336"/>
    <x v="2"/>
    <x v="16"/>
    <s v="Digium D40 VoIP phone"/>
    <x v="5717"/>
    <n v="2"/>
    <n v="0"/>
    <n v="74.8142"/>
  </r>
  <r>
    <x v="1"/>
    <s v="LD-17005"/>
    <s v="Lisa DeCherney"/>
    <x v="1"/>
    <s v="United States"/>
    <x v="15"/>
    <x v="6"/>
    <n v="48234"/>
    <x v="0"/>
    <s v="TEC-PH-10001336"/>
    <x v="2"/>
    <x v="16"/>
    <s v="Digium D40 VoIP phone"/>
    <x v="5717"/>
    <n v="2"/>
    <n v="0"/>
    <n v="74.8142"/>
  </r>
  <r>
    <x v="0"/>
    <s v="AH-10210"/>
    <s v="Alan Hwang"/>
    <x v="1"/>
    <s v="United States"/>
    <x v="6"/>
    <x v="3"/>
    <n v="10024"/>
    <x v="3"/>
    <s v="TEC-PH-10001336"/>
    <x v="2"/>
    <x v="16"/>
    <s v="Digium D40 VoIP phone"/>
    <x v="5718"/>
    <n v="6"/>
    <n v="0"/>
    <n v="224.4426"/>
  </r>
  <r>
    <x v="1"/>
    <s v="CS-12250"/>
    <s v="Chris Selesnick"/>
    <x v="0"/>
    <s v="United States"/>
    <x v="1"/>
    <x v="1"/>
    <n v="92105"/>
    <x v="1"/>
    <s v="TEC-PH-10001336"/>
    <x v="2"/>
    <x v="16"/>
    <s v="Digium D40 VoIP phone"/>
    <x v="5719"/>
    <n v="1"/>
    <n v="0.2"/>
    <n v="11.609099999999998"/>
  </r>
  <r>
    <x v="1"/>
    <s v="JF-15190"/>
    <s v="Jamie Frazer"/>
    <x v="1"/>
    <s v="United States"/>
    <x v="50"/>
    <x v="25"/>
    <n v="6040"/>
    <x v="3"/>
    <s v="TEC-PH-10001336"/>
    <x v="2"/>
    <x v="16"/>
    <s v="Digium D40 VoIP phone"/>
    <x v="5717"/>
    <n v="2"/>
    <n v="0"/>
    <n v="74.8142"/>
  </r>
  <r>
    <x v="1"/>
    <s v="FC-14245"/>
    <s v="Frank Carlisle"/>
    <x v="2"/>
    <s v="United States"/>
    <x v="2"/>
    <x v="1"/>
    <n v="94109"/>
    <x v="1"/>
    <s v="TEC-PH-10001336"/>
    <x v="2"/>
    <x v="16"/>
    <s v="Digium D40 VoIP phone"/>
    <x v="5720"/>
    <n v="2"/>
    <n v="0.2"/>
    <n v="23.218199999999996"/>
  </r>
  <r>
    <x v="1"/>
    <s v="BT-11395"/>
    <s v="Bill Tyler"/>
    <x v="0"/>
    <s v="United States"/>
    <x v="404"/>
    <x v="44"/>
    <n v="67846"/>
    <x v="0"/>
    <s v="TEC-PH-10001336"/>
    <x v="2"/>
    <x v="16"/>
    <s v="Digium D40 VoIP phone"/>
    <x v="5717"/>
    <n v="2"/>
    <n v="0"/>
    <n v="74.8142"/>
  </r>
  <r>
    <x v="1"/>
    <s v="JG-15160"/>
    <s v="James Galang"/>
    <x v="1"/>
    <s v="United States"/>
    <x v="17"/>
    <x v="12"/>
    <n v="77041"/>
    <x v="0"/>
    <s v="TEC-PH-10001336"/>
    <x v="2"/>
    <x v="16"/>
    <s v="Digium D40 VoIP phone"/>
    <x v="5721"/>
    <n v="6"/>
    <n v="0.2"/>
    <n v="69.654599999999988"/>
  </r>
  <r>
    <x v="0"/>
    <s v="SA-20830"/>
    <s v="Sue Ann Reed"/>
    <x v="1"/>
    <s v="United States"/>
    <x v="0"/>
    <x v="0"/>
    <n v="60610"/>
    <x v="0"/>
    <s v="TEC-PH-10001363"/>
    <x v="2"/>
    <x v="16"/>
    <s v="Apple iPhone 5S"/>
    <x v="5722"/>
    <n v="6"/>
    <n v="0.2"/>
    <n v="341.99399999999969"/>
  </r>
  <r>
    <x v="1"/>
    <s v="KM-16720"/>
    <s v="Kunst Miller"/>
    <x v="1"/>
    <s v="United States"/>
    <x v="195"/>
    <x v="27"/>
    <n v="89031"/>
    <x v="1"/>
    <s v="TEC-PH-10001363"/>
    <x v="2"/>
    <x v="16"/>
    <s v="Apple iPhone 5S"/>
    <x v="5723"/>
    <n v="2"/>
    <n v="0.2"/>
    <n v="113.99799999999991"/>
  </r>
  <r>
    <x v="0"/>
    <s v="RL-19615"/>
    <s v="Rob Lucas"/>
    <x v="1"/>
    <s v="United States"/>
    <x v="18"/>
    <x v="13"/>
    <n v="19120"/>
    <x v="3"/>
    <s v="TEC-PH-10001363"/>
    <x v="2"/>
    <x v="16"/>
    <s v="Apple iPhone 5S"/>
    <x v="5724"/>
    <n v="2"/>
    <n v="0.4"/>
    <n v="-113.9980000000001"/>
  </r>
  <r>
    <x v="3"/>
    <s v="KH-16330"/>
    <s v="Katharine Harms"/>
    <x v="0"/>
    <s v="United States"/>
    <x v="6"/>
    <x v="3"/>
    <n v="10035"/>
    <x v="3"/>
    <s v="TEC-PH-10001363"/>
    <x v="2"/>
    <x v="16"/>
    <s v="Apple iPhone 5S"/>
    <x v="5725"/>
    <n v="1"/>
    <n v="0"/>
    <n v="170.99699999999996"/>
  </r>
  <r>
    <x v="1"/>
    <s v="CK-12205"/>
    <s v="Chloris Kastensmidt"/>
    <x v="1"/>
    <s v="United States"/>
    <x v="18"/>
    <x v="13"/>
    <n v="19120"/>
    <x v="3"/>
    <s v="TEC-PH-10001425"/>
    <x v="2"/>
    <x v="16"/>
    <s v="Mophie Juice Pack Helium for iPhone"/>
    <x v="5726"/>
    <n v="3"/>
    <n v="0.4"/>
    <n v="-28.796400000000006"/>
  </r>
  <r>
    <x v="1"/>
    <s v="SV-20785"/>
    <s v="Stewart Visinsky"/>
    <x v="1"/>
    <s v="United States"/>
    <x v="133"/>
    <x v="18"/>
    <n v="30076"/>
    <x v="2"/>
    <s v="TEC-PH-10001425"/>
    <x v="2"/>
    <x v="16"/>
    <s v="Mophie Juice Pack Helium for iPhone"/>
    <x v="5048"/>
    <n v="3"/>
    <n v="0"/>
    <n v="67.191599999999994"/>
  </r>
  <r>
    <x v="1"/>
    <s v="AJ-10795"/>
    <s v="Anthony Johnson"/>
    <x v="0"/>
    <s v="United States"/>
    <x v="2"/>
    <x v="1"/>
    <n v="94110"/>
    <x v="1"/>
    <s v="TEC-PH-10001425"/>
    <x v="2"/>
    <x v="16"/>
    <s v="Mophie Juice Pack Helium for iPhone"/>
    <x v="5239"/>
    <n v="3"/>
    <n v="0.2"/>
    <n v="19.197599999999994"/>
  </r>
  <r>
    <x v="1"/>
    <s v="SC-20725"/>
    <s v="Steven Cartwright"/>
    <x v="1"/>
    <s v="United States"/>
    <x v="6"/>
    <x v="3"/>
    <n v="10024"/>
    <x v="3"/>
    <s v="TEC-PH-10001425"/>
    <x v="2"/>
    <x v="16"/>
    <s v="Mophie Juice Pack Helium for iPhone"/>
    <x v="5048"/>
    <n v="3"/>
    <n v="0"/>
    <n v="67.191599999999994"/>
  </r>
  <r>
    <x v="3"/>
    <s v="MA-17560"/>
    <s v="Matt Abelman"/>
    <x v="2"/>
    <s v="United States"/>
    <x v="5"/>
    <x v="1"/>
    <n v="90004"/>
    <x v="1"/>
    <s v="TEC-PH-10001425"/>
    <x v="2"/>
    <x v="16"/>
    <s v="Mophie Juice Pack Helium for iPhone"/>
    <x v="5727"/>
    <n v="9"/>
    <n v="0.2"/>
    <n v="57.592799999999983"/>
  </r>
  <r>
    <x v="1"/>
    <s v="JR-16210"/>
    <s v="Justin Ritter"/>
    <x v="0"/>
    <s v="United States"/>
    <x v="33"/>
    <x v="23"/>
    <n v="97477"/>
    <x v="1"/>
    <s v="TEC-PH-10001425"/>
    <x v="2"/>
    <x v="16"/>
    <s v="Mophie Juice Pack Helium for iPhone"/>
    <x v="5239"/>
    <n v="3"/>
    <n v="0.2"/>
    <n v="19.197599999999994"/>
  </r>
  <r>
    <x v="1"/>
    <s v="RC-19825"/>
    <s v="Roy Collins"/>
    <x v="1"/>
    <s v="United States"/>
    <x v="0"/>
    <x v="0"/>
    <n v="60610"/>
    <x v="0"/>
    <s v="TEC-PH-10001433"/>
    <x v="2"/>
    <x v="16"/>
    <s v="Cisco Small Business SPA 502G VoIP phone"/>
    <x v="5728"/>
    <n v="4"/>
    <n v="0.2"/>
    <n v="28.7196"/>
  </r>
  <r>
    <x v="1"/>
    <s v="BF-11005"/>
    <s v="Barry Franz"/>
    <x v="2"/>
    <s v="United States"/>
    <x v="5"/>
    <x v="1"/>
    <n v="90004"/>
    <x v="1"/>
    <s v="TEC-PH-10001433"/>
    <x v="2"/>
    <x v="16"/>
    <s v="Cisco Small Business SPA 502G VoIP phone"/>
    <x v="5729"/>
    <n v="3"/>
    <n v="0.2"/>
    <n v="21.539699999999996"/>
  </r>
  <r>
    <x v="1"/>
    <s v="SC-20440"/>
    <s v="Shaun Chance"/>
    <x v="0"/>
    <s v="United States"/>
    <x v="127"/>
    <x v="13"/>
    <n v="17602"/>
    <x v="3"/>
    <s v="TEC-PH-10001433"/>
    <x v="2"/>
    <x v="16"/>
    <s v="Cisco Small Business SPA 502G VoIP phone"/>
    <x v="5730"/>
    <n v="1"/>
    <n v="0.4"/>
    <n v="-13.334099999999999"/>
  </r>
  <r>
    <x v="1"/>
    <s v="RR-19525"/>
    <s v="Rick Reed"/>
    <x v="0"/>
    <s v="United States"/>
    <x v="379"/>
    <x v="9"/>
    <n v="27511"/>
    <x v="2"/>
    <s v="TEC-PH-10001433"/>
    <x v="2"/>
    <x v="16"/>
    <s v="Cisco Small Business SPA 502G VoIP phone"/>
    <x v="5729"/>
    <n v="3"/>
    <n v="0.2"/>
    <n v="21.539699999999996"/>
  </r>
  <r>
    <x v="1"/>
    <s v="JE-16165"/>
    <s v="Justin Ellison"/>
    <x v="0"/>
    <s v="United States"/>
    <x v="54"/>
    <x v="14"/>
    <n v="53132"/>
    <x v="0"/>
    <s v="TEC-PH-10001448"/>
    <x v="2"/>
    <x v="16"/>
    <s v="Anker Astro 15000mAh USB Portable Charger"/>
    <x v="5272"/>
    <n v="3"/>
    <n v="0"/>
    <n v="5.9987999999999815"/>
  </r>
  <r>
    <x v="0"/>
    <s v="ME-17320"/>
    <s v="Maria Etezadi"/>
    <x v="2"/>
    <s v="United States"/>
    <x v="33"/>
    <x v="17"/>
    <n v="22153"/>
    <x v="2"/>
    <s v="TEC-PH-10001448"/>
    <x v="2"/>
    <x v="16"/>
    <s v="Anker Astro 15000mAh USB Portable Charger"/>
    <x v="5272"/>
    <n v="3"/>
    <n v="0"/>
    <n v="5.9987999999999815"/>
  </r>
  <r>
    <x v="1"/>
    <s v="BB-11545"/>
    <s v="Brenda Bowman"/>
    <x v="0"/>
    <s v="United States"/>
    <x v="131"/>
    <x v="1"/>
    <n v="94601"/>
    <x v="1"/>
    <s v="TEC-PH-10001448"/>
    <x v="2"/>
    <x v="16"/>
    <s v="Anker Astro 15000mAh USB Portable Charger"/>
    <x v="5273"/>
    <n v="1"/>
    <n v="0.2"/>
    <n v="-7.9984000000000073"/>
  </r>
  <r>
    <x v="1"/>
    <s v="AZ-10750"/>
    <s v="Annie Zypern"/>
    <x v="1"/>
    <s v="United States"/>
    <x v="1"/>
    <x v="1"/>
    <n v="92037"/>
    <x v="1"/>
    <s v="TEC-PH-10001448"/>
    <x v="2"/>
    <x v="16"/>
    <s v="Anker Astro 15000mAh USB Portable Charger"/>
    <x v="5274"/>
    <n v="4"/>
    <n v="0.2"/>
    <n v="-31.993600000000029"/>
  </r>
  <r>
    <x v="3"/>
    <s v="CD-12280"/>
    <s v="Christina DeMoss"/>
    <x v="1"/>
    <s v="United States"/>
    <x v="6"/>
    <x v="3"/>
    <n v="10024"/>
    <x v="3"/>
    <s v="TEC-PH-10001448"/>
    <x v="2"/>
    <x v="16"/>
    <s v="Anker Astro 15000mAh USB Portable Charger"/>
    <x v="5115"/>
    <n v="2"/>
    <n v="0"/>
    <n v="3.9991999999999877"/>
  </r>
  <r>
    <x v="2"/>
    <s v="EM-14140"/>
    <s v="Eugene Moren"/>
    <x v="2"/>
    <s v="United States"/>
    <x v="190"/>
    <x v="20"/>
    <n v="85301"/>
    <x v="1"/>
    <s v="TEC-PH-10001459"/>
    <x v="2"/>
    <x v="16"/>
    <s v="Samsung Galaxy Mega 6.3"/>
    <x v="5731"/>
    <n v="2"/>
    <n v="0.2"/>
    <n v="50.398800000000023"/>
  </r>
  <r>
    <x v="3"/>
    <s v="PO-18850"/>
    <s v="Patrick O'Brill"/>
    <x v="1"/>
    <s v="United States"/>
    <x v="209"/>
    <x v="10"/>
    <n v="32303"/>
    <x v="2"/>
    <s v="TEC-PH-10001459"/>
    <x v="2"/>
    <x v="16"/>
    <s v="Samsung Galaxy Mega 6.3"/>
    <x v="5732"/>
    <n v="13"/>
    <n v="0.2"/>
    <n v="327.59220000000005"/>
  </r>
  <r>
    <x v="0"/>
    <s v="CD-11920"/>
    <s v="Carlos Daly"/>
    <x v="1"/>
    <s v="United States"/>
    <x v="6"/>
    <x v="3"/>
    <n v="10035"/>
    <x v="3"/>
    <s v="TEC-PH-10001459"/>
    <x v="2"/>
    <x v="16"/>
    <s v="Samsung Galaxy Mega 6.3"/>
    <x v="5733"/>
    <n v="3"/>
    <n v="0"/>
    <n v="327.59220000000005"/>
  </r>
  <r>
    <x v="1"/>
    <s v="BD-11500"/>
    <s v="Bradley Drucker"/>
    <x v="1"/>
    <s v="United States"/>
    <x v="32"/>
    <x v="18"/>
    <n v="31907"/>
    <x v="2"/>
    <s v="TEC-PH-10001459"/>
    <x v="2"/>
    <x v="16"/>
    <s v="Samsung Galaxy Mega 6.3"/>
    <x v="5734"/>
    <n v="7"/>
    <n v="0"/>
    <n v="764.38180000000011"/>
  </r>
  <r>
    <x v="0"/>
    <s v="AI-10855"/>
    <s v="Arianne Irving"/>
    <x v="1"/>
    <s v="United States"/>
    <x v="2"/>
    <x v="1"/>
    <n v="94122"/>
    <x v="1"/>
    <s v="TEC-PH-10001459"/>
    <x v="2"/>
    <x v="16"/>
    <s v="Samsung Galaxy Mega 6.3"/>
    <x v="5735"/>
    <n v="5"/>
    <n v="0.2"/>
    <n v="125.99700000000007"/>
  </r>
  <r>
    <x v="1"/>
    <s v="ME-17320"/>
    <s v="Maria Etezadi"/>
    <x v="2"/>
    <s v="United States"/>
    <x v="155"/>
    <x v="1"/>
    <n v="93101"/>
    <x v="1"/>
    <s v="TEC-PH-10001459"/>
    <x v="2"/>
    <x v="16"/>
    <s v="Samsung Galaxy Mega 6.3"/>
    <x v="5736"/>
    <n v="9"/>
    <n v="0.2"/>
    <n v="226.79460000000006"/>
  </r>
  <r>
    <x v="1"/>
    <s v="VP-21730"/>
    <s v="Victor Preis"/>
    <x v="2"/>
    <s v="United States"/>
    <x v="6"/>
    <x v="3"/>
    <n v="10011"/>
    <x v="3"/>
    <s v="TEC-PH-10001468"/>
    <x v="2"/>
    <x v="16"/>
    <s v="Panasonic Business Telephones KX-T7736"/>
    <x v="5737"/>
    <n v="3"/>
    <n v="0"/>
    <n v="163.81799999999998"/>
  </r>
  <r>
    <x v="1"/>
    <s v="BE-11335"/>
    <s v="Bill Eplett"/>
    <x v="2"/>
    <s v="United States"/>
    <x v="109"/>
    <x v="6"/>
    <n v="49201"/>
    <x v="0"/>
    <s v="TEC-PH-10001494"/>
    <x v="2"/>
    <x v="16"/>
    <s v="Polycom CX600 IP Phone VoIP phone"/>
    <x v="5738"/>
    <n v="4"/>
    <n v="0"/>
    <n v="323.94600000000003"/>
  </r>
  <r>
    <x v="0"/>
    <s v="TA-21385"/>
    <s v="Tom Ashbrook"/>
    <x v="2"/>
    <s v="United States"/>
    <x v="6"/>
    <x v="3"/>
    <n v="10024"/>
    <x v="3"/>
    <s v="TEC-PH-10001494"/>
    <x v="2"/>
    <x v="16"/>
    <s v="Polycom CX600 IP Phone VoIP phone"/>
    <x v="5739"/>
    <n v="8"/>
    <n v="0"/>
    <n v="647.89200000000005"/>
  </r>
  <r>
    <x v="3"/>
    <s v="SC-20770"/>
    <s v="Stewart Carmichael"/>
    <x v="0"/>
    <s v="United States"/>
    <x v="18"/>
    <x v="13"/>
    <n v="19134"/>
    <x v="3"/>
    <s v="TEC-PH-10001494"/>
    <x v="2"/>
    <x v="16"/>
    <s v="Polycom CX600 IP Phone VoIP phone"/>
    <x v="5740"/>
    <n v="3"/>
    <n v="0.4"/>
    <n v="-116.98049999999998"/>
  </r>
  <r>
    <x v="3"/>
    <s v="EB-14110"/>
    <s v="Eugene Barchas"/>
    <x v="1"/>
    <s v="United States"/>
    <x v="5"/>
    <x v="1"/>
    <n v="90045"/>
    <x v="1"/>
    <s v="TEC-PH-10001494"/>
    <x v="2"/>
    <x v="16"/>
    <s v="Polycom CX600 IP Phone VoIP phone"/>
    <x v="5741"/>
    <n v="2"/>
    <n v="0.2"/>
    <n v="41.993000000000009"/>
  </r>
  <r>
    <x v="1"/>
    <s v="VD-21670"/>
    <s v="Valerie Dominguez"/>
    <x v="1"/>
    <s v="United States"/>
    <x v="6"/>
    <x v="3"/>
    <n v="10011"/>
    <x v="3"/>
    <s v="TEC-PH-10001527"/>
    <x v="2"/>
    <x v="16"/>
    <s v="Plantronics MX500i Earset"/>
    <x v="5742"/>
    <n v="1"/>
    <n v="0"/>
    <n v="1.2884999999999991"/>
  </r>
  <r>
    <x v="1"/>
    <s v="MS-17980"/>
    <s v="Michael Stewart"/>
    <x v="0"/>
    <s v="United States"/>
    <x v="6"/>
    <x v="3"/>
    <n v="10009"/>
    <x v="3"/>
    <s v="TEC-PH-10001527"/>
    <x v="2"/>
    <x v="16"/>
    <s v="Plantronics MX500i Earset"/>
    <x v="5743"/>
    <n v="2"/>
    <n v="0"/>
    <n v="2.5769999999999982"/>
  </r>
  <r>
    <x v="3"/>
    <s v="BE-11455"/>
    <s v="Brad Eason"/>
    <x v="2"/>
    <s v="United States"/>
    <x v="8"/>
    <x v="5"/>
    <n v="2908"/>
    <x v="3"/>
    <s v="TEC-PH-10001527"/>
    <x v="2"/>
    <x v="16"/>
    <s v="Plantronics MX500i Earset"/>
    <x v="5744"/>
    <n v="3"/>
    <n v="0"/>
    <n v="3.8654999999999973"/>
  </r>
  <r>
    <x v="3"/>
    <s v="AG-10495"/>
    <s v="Andrew Gjertsen"/>
    <x v="0"/>
    <s v="United States"/>
    <x v="4"/>
    <x v="20"/>
    <n v="85345"/>
    <x v="1"/>
    <s v="TEC-PH-10001527"/>
    <x v="2"/>
    <x v="16"/>
    <s v="Plantronics MX500i Earset"/>
    <x v="5745"/>
    <n v="2"/>
    <n v="0.2"/>
    <n v="-14.603000000000005"/>
  </r>
  <r>
    <x v="0"/>
    <s v="EN-13780"/>
    <s v="Edward Nazzal"/>
    <x v="1"/>
    <s v="United States"/>
    <x v="6"/>
    <x v="3"/>
    <n v="10009"/>
    <x v="3"/>
    <s v="TEC-PH-10001527"/>
    <x v="2"/>
    <x v="16"/>
    <s v="Plantronics MX500i Earset"/>
    <x v="5744"/>
    <n v="3"/>
    <n v="0"/>
    <n v="3.8654999999999973"/>
  </r>
  <r>
    <x v="2"/>
    <s v="SU-20665"/>
    <s v="Stephanie Ulpright"/>
    <x v="2"/>
    <s v="United States"/>
    <x v="0"/>
    <x v="0"/>
    <n v="60610"/>
    <x v="0"/>
    <s v="TEC-PH-10001527"/>
    <x v="2"/>
    <x v="16"/>
    <s v="Plantronics MX500i Earset"/>
    <x v="5746"/>
    <n v="1"/>
    <n v="0.2"/>
    <n v="-7.3015000000000025"/>
  </r>
  <r>
    <x v="1"/>
    <s v="KN-16390"/>
    <s v="Katherine Nockton"/>
    <x v="0"/>
    <s v="United States"/>
    <x v="437"/>
    <x v="26"/>
    <n v="2740"/>
    <x v="3"/>
    <s v="TEC-PH-10001527"/>
    <x v="2"/>
    <x v="16"/>
    <s v="Plantronics MX500i Earset"/>
    <x v="5744"/>
    <n v="3"/>
    <n v="0"/>
    <n v="3.8654999999999973"/>
  </r>
  <r>
    <x v="2"/>
    <s v="JK-15730"/>
    <s v="Joe Kamberova"/>
    <x v="1"/>
    <s v="United States"/>
    <x v="376"/>
    <x v="9"/>
    <n v="28806"/>
    <x v="2"/>
    <s v="TEC-PH-10001530"/>
    <x v="2"/>
    <x v="16"/>
    <s v="Cisco Unified IP Phone 7945G VoIP phone"/>
    <x v="5747"/>
    <n v="5"/>
    <n v="0.2"/>
    <n v="85.247500000000002"/>
  </r>
  <r>
    <x v="1"/>
    <s v="MW-18235"/>
    <s v="Mitch Willingham"/>
    <x v="0"/>
    <s v="United States"/>
    <x v="296"/>
    <x v="17"/>
    <n v="23464"/>
    <x v="2"/>
    <s v="TEC-PH-10001530"/>
    <x v="2"/>
    <x v="16"/>
    <s v="Plantronics Voyager Pro Legend"/>
    <x v="5748"/>
    <n v="3"/>
    <n v="0"/>
    <n v="173.0316"/>
  </r>
  <r>
    <x v="1"/>
    <s v="ZC-21910"/>
    <s v="Zuschuss Carroll"/>
    <x v="1"/>
    <s v="United States"/>
    <x v="24"/>
    <x v="10"/>
    <n v="33142"/>
    <x v="2"/>
    <s v="TEC-PH-10001530"/>
    <x v="2"/>
    <x v="16"/>
    <s v="Cisco Unified IP Phone 7945G VoIP phone"/>
    <x v="5747"/>
    <n v="5"/>
    <n v="0.2"/>
    <n v="85.247500000000002"/>
  </r>
  <r>
    <x v="3"/>
    <s v="BP-11230"/>
    <s v="Benjamin Patterson"/>
    <x v="1"/>
    <s v="United States"/>
    <x v="39"/>
    <x v="22"/>
    <n v="45373"/>
    <x v="3"/>
    <s v="TEC-PH-10001530"/>
    <x v="2"/>
    <x v="16"/>
    <s v="Cisco Unified IP Phone 7945G VoIP phone"/>
    <x v="5749"/>
    <n v="5"/>
    <n v="0.4"/>
    <n v="-255.74250000000001"/>
  </r>
  <r>
    <x v="0"/>
    <s v="RD-19585"/>
    <s v="Rob Dowd"/>
    <x v="1"/>
    <s v="United States"/>
    <x v="432"/>
    <x v="1"/>
    <n v="92592"/>
    <x v="1"/>
    <s v="TEC-PH-10001530"/>
    <x v="2"/>
    <x v="16"/>
    <s v="Plantronics Voyager Pro Legend"/>
    <x v="5750"/>
    <n v="3"/>
    <n v="0.2"/>
    <n v="49.437599999999975"/>
  </r>
  <r>
    <x v="1"/>
    <s v="MG-17650"/>
    <s v="Matthew Grinstein"/>
    <x v="2"/>
    <s v="United States"/>
    <x v="11"/>
    <x v="8"/>
    <n v="98103"/>
    <x v="1"/>
    <s v="TEC-PH-10001530"/>
    <x v="2"/>
    <x v="16"/>
    <s v="Cisco Unified IP Phone 7945G VoIP phone"/>
    <x v="5751"/>
    <n v="4"/>
    <n v="0.2"/>
    <n v="68.197999999999979"/>
  </r>
  <r>
    <x v="1"/>
    <s v="BF-11170"/>
    <s v="Ben Ferrer"/>
    <x v="2"/>
    <s v="United States"/>
    <x v="5"/>
    <x v="1"/>
    <n v="90045"/>
    <x v="1"/>
    <s v="TEC-PH-10001530"/>
    <x v="2"/>
    <x v="16"/>
    <s v="Cisco Unified IP Phone 7945G VoIP phone"/>
    <x v="5752"/>
    <n v="3"/>
    <n v="0.2"/>
    <n v="51.148499999999984"/>
  </r>
  <r>
    <x v="1"/>
    <s v="SP-20650"/>
    <s v="Stephanie Phelps"/>
    <x v="0"/>
    <s v="United States"/>
    <x v="247"/>
    <x v="22"/>
    <n v="44312"/>
    <x v="3"/>
    <s v="TEC-PH-10001530"/>
    <x v="2"/>
    <x v="16"/>
    <s v="Plantronics Voyager Pro Legend"/>
    <x v="5753"/>
    <n v="2"/>
    <n v="0.4"/>
    <n v="-49.437600000000032"/>
  </r>
  <r>
    <x v="1"/>
    <s v="LR-16915"/>
    <s v="Lena Radford"/>
    <x v="1"/>
    <s v="United States"/>
    <x v="5"/>
    <x v="1"/>
    <n v="90036"/>
    <x v="1"/>
    <s v="TEC-PH-10001530"/>
    <x v="2"/>
    <x v="16"/>
    <s v="Cisco Unified IP Phone 7945G VoIP phone"/>
    <x v="5751"/>
    <n v="4"/>
    <n v="0.2"/>
    <n v="68.197999999999979"/>
  </r>
  <r>
    <x v="1"/>
    <s v="DO-13435"/>
    <s v="Denny Ordway"/>
    <x v="1"/>
    <s v="United States"/>
    <x v="6"/>
    <x v="3"/>
    <n v="10035"/>
    <x v="3"/>
    <s v="TEC-PH-10001536"/>
    <x v="2"/>
    <x v="16"/>
    <s v="Spigen Samsung Galaxy S5 Case Wallet"/>
    <x v="5754"/>
    <n v="5"/>
    <n v="0"/>
    <n v="22.086999999999996"/>
  </r>
  <r>
    <x v="1"/>
    <s v="JH-15910"/>
    <s v="Jonathan Howell"/>
    <x v="1"/>
    <s v="United States"/>
    <x v="17"/>
    <x v="12"/>
    <n v="77070"/>
    <x v="0"/>
    <s v="TEC-PH-10001536"/>
    <x v="2"/>
    <x v="16"/>
    <s v="Spigen Samsung Galaxy S5 Case Wallet"/>
    <x v="5755"/>
    <n v="4"/>
    <n v="0.2"/>
    <n v="4.0775999999999968"/>
  </r>
  <r>
    <x v="3"/>
    <s v="MA-17560"/>
    <s v="Matt Abelman"/>
    <x v="2"/>
    <s v="United States"/>
    <x v="0"/>
    <x v="0"/>
    <n v="60610"/>
    <x v="0"/>
    <s v="TEC-PH-10001536"/>
    <x v="2"/>
    <x v="16"/>
    <s v="Spigen Samsung Galaxy S5 Case Wallet"/>
    <x v="5756"/>
    <n v="2"/>
    <n v="0.2"/>
    <n v="2.0387999999999984"/>
  </r>
  <r>
    <x v="2"/>
    <s v="DM-13015"/>
    <s v="Darrin Martin"/>
    <x v="1"/>
    <s v="United States"/>
    <x v="6"/>
    <x v="3"/>
    <n v="10009"/>
    <x v="3"/>
    <s v="TEC-PH-10001536"/>
    <x v="2"/>
    <x v="16"/>
    <s v="Spigen Samsung Galaxy S5 Case Wallet"/>
    <x v="2414"/>
    <n v="1"/>
    <n v="0"/>
    <n v="4.4173999999999989"/>
  </r>
  <r>
    <x v="1"/>
    <s v="RA-19915"/>
    <s v="Russell Applegate"/>
    <x v="1"/>
    <s v="United States"/>
    <x v="32"/>
    <x v="33"/>
    <n v="47201"/>
    <x v="0"/>
    <s v="TEC-PH-10001536"/>
    <x v="2"/>
    <x v="16"/>
    <s v="Spigen Samsung Galaxy S5 Case Wallet"/>
    <x v="795"/>
    <n v="3"/>
    <n v="0"/>
    <n v="13.252199999999997"/>
  </r>
  <r>
    <x v="0"/>
    <s v="MP-17470"/>
    <s v="Mark Packer"/>
    <x v="2"/>
    <s v="United States"/>
    <x v="6"/>
    <x v="3"/>
    <n v="10035"/>
    <x v="3"/>
    <s v="TEC-PH-10001552"/>
    <x v="2"/>
    <x v="16"/>
    <s v="I Need's 3d Hello Kitty Hybrid Silicone Case Cover for HTC One X 4g with 3d Hello Kitty Stylus Pen Green/pink"/>
    <x v="5757"/>
    <n v="6"/>
    <n v="0"/>
    <n v="20.092800000000004"/>
  </r>
  <r>
    <x v="1"/>
    <s v="AF-10885"/>
    <s v="Art Foster"/>
    <x v="1"/>
    <s v="United States"/>
    <x v="98"/>
    <x v="21"/>
    <n v="40214"/>
    <x v="2"/>
    <s v="TEC-PH-10001552"/>
    <x v="2"/>
    <x v="16"/>
    <s v="I Need's 3d Hello Kitty Hybrid Silicone Case Cover for HTC One X 4g with 3d Hello Kitty Stylus Pen Green/pink"/>
    <x v="5758"/>
    <n v="7"/>
    <n v="0"/>
    <n v="23.441600000000005"/>
  </r>
  <r>
    <x v="1"/>
    <s v="AW-10930"/>
    <s v="Arthur Wiediger"/>
    <x v="2"/>
    <s v="United States"/>
    <x v="49"/>
    <x v="0"/>
    <n v="60505"/>
    <x v="0"/>
    <s v="TEC-PH-10001552"/>
    <x v="2"/>
    <x v="16"/>
    <s v="I Need's 3d Hello Kitty Hybrid Silicone Case Cover for HTC One X 4g with 3d Hello Kitty Stylus Pen Green/pink"/>
    <x v="5759"/>
    <n v="4"/>
    <n v="0.2"/>
    <n v="3.8272000000000013"/>
  </r>
  <r>
    <x v="1"/>
    <s v="SF-20200"/>
    <s v="Sarah Foster"/>
    <x v="1"/>
    <s v="United States"/>
    <x v="385"/>
    <x v="33"/>
    <n v="47362"/>
    <x v="0"/>
    <s v="TEC-PH-10001552"/>
    <x v="2"/>
    <x v="16"/>
    <s v="I Need's 3d Hello Kitty Hybrid Silicone Case Cover for HTC One X 4g with 3d Hello Kitty Stylus Pen Green/pink"/>
    <x v="2201"/>
    <n v="2"/>
    <n v="0"/>
    <n v="6.6976000000000013"/>
  </r>
  <r>
    <x v="1"/>
    <s v="JC-16105"/>
    <s v="Julie Creighton"/>
    <x v="0"/>
    <s v="United States"/>
    <x v="187"/>
    <x v="3"/>
    <n v="14609"/>
    <x v="3"/>
    <s v="TEC-PH-10001552"/>
    <x v="2"/>
    <x v="16"/>
    <s v="I Need's 3d Hello Kitty Hybrid Silicone Case Cover for HTC One X 4g with 3d Hello Kitty Stylus Pen Green/pink"/>
    <x v="2529"/>
    <n v="3"/>
    <n v="0"/>
    <n v="10.046400000000002"/>
  </r>
  <r>
    <x v="1"/>
    <s v="PJ-18835"/>
    <s v="Patrick Jones"/>
    <x v="0"/>
    <s v="United States"/>
    <x v="11"/>
    <x v="8"/>
    <n v="98115"/>
    <x v="1"/>
    <s v="TEC-PH-10001552"/>
    <x v="2"/>
    <x v="16"/>
    <s v="I Need's 3d Hello Kitty Hybrid Silicone Case Cover for HTC One X 4g with 3d Hello Kitty Stylus Pen Green/pink"/>
    <x v="5760"/>
    <n v="6"/>
    <n v="0.2"/>
    <n v="5.7408000000000019"/>
  </r>
  <r>
    <x v="1"/>
    <s v="LC-17050"/>
    <s v="Liz Carlisle"/>
    <x v="1"/>
    <s v="United States"/>
    <x v="100"/>
    <x v="22"/>
    <n v="44256"/>
    <x v="3"/>
    <s v="TEC-PH-10001552"/>
    <x v="2"/>
    <x v="16"/>
    <s v="I Need's 3d Hello Kitty Hybrid Silicone Case Cover for HTC One X 4g with 3d Hello Kitty Stylus Pen Green/pink"/>
    <x v="5761"/>
    <n v="7"/>
    <n v="0.4"/>
    <n v="-10.046400000000002"/>
  </r>
  <r>
    <x v="1"/>
    <s v="SS-20140"/>
    <s v="Saphhira Shifley"/>
    <x v="0"/>
    <s v="United States"/>
    <x v="32"/>
    <x v="18"/>
    <n v="31907"/>
    <x v="2"/>
    <s v="TEC-PH-10001552"/>
    <x v="2"/>
    <x v="16"/>
    <s v="I Need's 3d Hello Kitty Hybrid Silicone Case Cover for HTC One X 4g with 3d Hello Kitty Stylus Pen Green/pink"/>
    <x v="5762"/>
    <n v="8"/>
    <n v="0"/>
    <n v="26.790400000000005"/>
  </r>
  <r>
    <x v="1"/>
    <s v="MB-18085"/>
    <s v="Mick Brown"/>
    <x v="1"/>
    <s v="United States"/>
    <x v="17"/>
    <x v="12"/>
    <n v="77036"/>
    <x v="0"/>
    <s v="TEC-PH-10001552"/>
    <x v="2"/>
    <x v="16"/>
    <s v="I Need's 3d Hello Kitty Hybrid Silicone Case Cover for HTC One X 4g with 3d Hello Kitty Stylus Pen Green/pink"/>
    <x v="4128"/>
    <n v="2"/>
    <n v="0.2"/>
    <n v="1.9136000000000006"/>
  </r>
  <r>
    <x v="0"/>
    <s v="AY-10555"/>
    <s v="Andy Yotov"/>
    <x v="0"/>
    <s v="United States"/>
    <x v="2"/>
    <x v="1"/>
    <n v="94110"/>
    <x v="1"/>
    <s v="TEC-PH-10001552"/>
    <x v="2"/>
    <x v="16"/>
    <s v="I Need's 3d Hello Kitty Hybrid Silicone Case Cover for HTC One X 4g with 3d Hello Kitty Stylus Pen Green/pink"/>
    <x v="5763"/>
    <n v="7"/>
    <n v="0.2"/>
    <n v="6.6976000000000013"/>
  </r>
  <r>
    <x v="3"/>
    <s v="JE-15745"/>
    <s v="Joel Eaton"/>
    <x v="1"/>
    <s v="United States"/>
    <x v="129"/>
    <x v="21"/>
    <n v="41042"/>
    <x v="2"/>
    <s v="TEC-PH-10001557"/>
    <x v="2"/>
    <x v="16"/>
    <s v="Pyle PMP37LED"/>
    <x v="5764"/>
    <n v="2"/>
    <n v="0"/>
    <n v="51.834599999999995"/>
  </r>
  <r>
    <x v="1"/>
    <s v="CS-12460"/>
    <s v="Chuck Sachs"/>
    <x v="1"/>
    <s v="United States"/>
    <x v="32"/>
    <x v="18"/>
    <n v="31907"/>
    <x v="2"/>
    <s v="TEC-PH-10001557"/>
    <x v="2"/>
    <x v="16"/>
    <s v="Pyle PMP37LED"/>
    <x v="5651"/>
    <n v="3"/>
    <n v="0"/>
    <n v="77.751899999999992"/>
  </r>
  <r>
    <x v="1"/>
    <s v="TS-21160"/>
    <s v="Theresa Swint"/>
    <x v="0"/>
    <s v="United States"/>
    <x v="32"/>
    <x v="18"/>
    <n v="31907"/>
    <x v="2"/>
    <s v="TEC-PH-10001557"/>
    <x v="2"/>
    <x v="16"/>
    <s v="Pyle PMP37LED"/>
    <x v="5651"/>
    <n v="3"/>
    <n v="0"/>
    <n v="77.751899999999992"/>
  </r>
  <r>
    <x v="1"/>
    <s v="KN-16450"/>
    <s v="Kean Nguyen"/>
    <x v="0"/>
    <s v="United States"/>
    <x v="21"/>
    <x v="1"/>
    <n v="90278"/>
    <x v="1"/>
    <s v="TEC-PH-10001557"/>
    <x v="2"/>
    <x v="16"/>
    <s v="Pyle PMP37LED"/>
    <x v="5765"/>
    <n v="14"/>
    <n v="0.2"/>
    <n v="94.070199999999943"/>
  </r>
  <r>
    <x v="1"/>
    <s v="BH-11710"/>
    <s v="Brosina Hoffman"/>
    <x v="1"/>
    <s v="United States"/>
    <x v="79"/>
    <x v="4"/>
    <n v="19711"/>
    <x v="3"/>
    <s v="TEC-PH-10001557"/>
    <x v="2"/>
    <x v="16"/>
    <s v="Pyle PMP37LED"/>
    <x v="5766"/>
    <n v="5"/>
    <n v="0"/>
    <n v="129.5865"/>
  </r>
  <r>
    <x v="0"/>
    <s v="ES-14080"/>
    <s v="Erin Smith"/>
    <x v="0"/>
    <s v="United States"/>
    <x v="199"/>
    <x v="20"/>
    <n v="85281"/>
    <x v="1"/>
    <s v="TEC-PH-10001557"/>
    <x v="2"/>
    <x v="16"/>
    <s v="Pyle PMP37LED"/>
    <x v="4806"/>
    <n v="3"/>
    <n v="0.2"/>
    <n v="20.157899999999991"/>
  </r>
  <r>
    <x v="0"/>
    <s v="SF-20965"/>
    <s v="Sylvia Foulston"/>
    <x v="0"/>
    <s v="United States"/>
    <x v="429"/>
    <x v="12"/>
    <n v="76021"/>
    <x v="0"/>
    <s v="TEC-PH-10001557"/>
    <x v="2"/>
    <x v="16"/>
    <s v="Pyle PMP37LED"/>
    <x v="4808"/>
    <n v="2"/>
    <n v="0.2"/>
    <n v="13.438599999999994"/>
  </r>
  <r>
    <x v="1"/>
    <s v="RA-19915"/>
    <s v="Russell Applegate"/>
    <x v="1"/>
    <s v="United States"/>
    <x v="52"/>
    <x v="0"/>
    <n v="60035"/>
    <x v="0"/>
    <s v="TEC-PH-10001557"/>
    <x v="2"/>
    <x v="16"/>
    <s v="Pyle PMP37LED"/>
    <x v="4808"/>
    <n v="2"/>
    <n v="0.2"/>
    <n v="13.438599999999994"/>
  </r>
  <r>
    <x v="1"/>
    <s v="JS-16030"/>
    <s v="Joy Smith"/>
    <x v="1"/>
    <s v="United States"/>
    <x v="298"/>
    <x v="6"/>
    <n v="48183"/>
    <x v="0"/>
    <s v="TEC-PH-10001557"/>
    <x v="2"/>
    <x v="16"/>
    <s v="Pyle PMP37LED"/>
    <x v="5764"/>
    <n v="2"/>
    <n v="0"/>
    <n v="51.834599999999995"/>
  </r>
  <r>
    <x v="1"/>
    <s v="TT-21220"/>
    <s v="Thomas Thornton"/>
    <x v="1"/>
    <s v="United States"/>
    <x v="17"/>
    <x v="12"/>
    <n v="77041"/>
    <x v="0"/>
    <s v="TEC-PH-10001557"/>
    <x v="2"/>
    <x v="16"/>
    <s v="Pyle PMP37LED"/>
    <x v="5650"/>
    <n v="7"/>
    <n v="0.2"/>
    <n v="47.035099999999971"/>
  </r>
  <r>
    <x v="2"/>
    <s v="SG-20080"/>
    <s v="Sandra Glassco"/>
    <x v="1"/>
    <s v="United States"/>
    <x v="46"/>
    <x v="1"/>
    <n v="92374"/>
    <x v="1"/>
    <s v="TEC-PH-10001578"/>
    <x v="2"/>
    <x v="16"/>
    <s v="Polycom SoundStation2 EX Conference phone"/>
    <x v="5767"/>
    <n v="4"/>
    <n v="0.2"/>
    <n v="145.78199999999993"/>
  </r>
  <r>
    <x v="2"/>
    <s v="DK-13375"/>
    <s v="Dennis Kane"/>
    <x v="1"/>
    <s v="United States"/>
    <x v="230"/>
    <x v="22"/>
    <n v="43302"/>
    <x v="3"/>
    <s v="TEC-PH-10001578"/>
    <x v="2"/>
    <x v="16"/>
    <s v="Polycom SoundStation2 EX Conference phone"/>
    <x v="5768"/>
    <n v="2"/>
    <n v="0.4"/>
    <n v="-89.089000000000055"/>
  </r>
  <r>
    <x v="2"/>
    <s v="JG-15160"/>
    <s v="James Galang"/>
    <x v="1"/>
    <s v="United States"/>
    <x v="68"/>
    <x v="3"/>
    <n v="11561"/>
    <x v="3"/>
    <s v="TEC-PH-10001578"/>
    <x v="2"/>
    <x v="16"/>
    <s v="Polycom SoundStation2 EX Conference phone"/>
    <x v="5769"/>
    <n v="3"/>
    <n v="0"/>
    <n v="352.30649999999997"/>
  </r>
  <r>
    <x v="1"/>
    <s v="VD-21670"/>
    <s v="Valerie Dominguez"/>
    <x v="1"/>
    <s v="United States"/>
    <x v="17"/>
    <x v="12"/>
    <n v="77070"/>
    <x v="0"/>
    <s v="TEC-PH-10001578"/>
    <x v="2"/>
    <x v="16"/>
    <s v="Polycom SoundStation2 EX Conference phone"/>
    <x v="5770"/>
    <n v="3"/>
    <n v="0.2"/>
    <n v="109.33649999999994"/>
  </r>
  <r>
    <x v="1"/>
    <s v="DR-12880"/>
    <s v="Dan Reichenbach"/>
    <x v="0"/>
    <s v="United States"/>
    <x v="0"/>
    <x v="0"/>
    <n v="60623"/>
    <x v="0"/>
    <s v="TEC-PH-10001580"/>
    <x v="2"/>
    <x v="16"/>
    <s v="Logitech Mobile Speakerphone P710e - speaker phone"/>
    <x v="5771"/>
    <n v="6"/>
    <n v="0.2"/>
    <n v="56.691599999999966"/>
  </r>
  <r>
    <x v="0"/>
    <s v="HW-14935"/>
    <s v="Helen Wasserman"/>
    <x v="0"/>
    <s v="United States"/>
    <x v="1"/>
    <x v="1"/>
    <n v="92105"/>
    <x v="1"/>
    <s v="TEC-PH-10001580"/>
    <x v="2"/>
    <x v="16"/>
    <s v="Logitech Mobile Speakerphone P710e - speaker phone"/>
    <x v="5772"/>
    <n v="2"/>
    <n v="0.2"/>
    <n v="18.897199999999991"/>
  </r>
  <r>
    <x v="1"/>
    <s v="CC-12220"/>
    <s v="Chris Cortes"/>
    <x v="1"/>
    <s v="United States"/>
    <x v="11"/>
    <x v="8"/>
    <n v="98105"/>
    <x v="1"/>
    <s v="TEC-PH-10001580"/>
    <x v="2"/>
    <x v="16"/>
    <s v="Logitech Mobile Speakerphone P710e - speaker phone"/>
    <x v="5773"/>
    <n v="1"/>
    <n v="0.2"/>
    <n v="9.4485999999999954"/>
  </r>
  <r>
    <x v="3"/>
    <s v="DM-13345"/>
    <s v="Denise Monton"/>
    <x v="0"/>
    <s v="United States"/>
    <x v="189"/>
    <x v="38"/>
    <n v="50315"/>
    <x v="0"/>
    <s v="TEC-PH-10001580"/>
    <x v="2"/>
    <x v="16"/>
    <s v="Logitech Mobile Speakerphone P710e - speaker phone"/>
    <x v="5774"/>
    <n v="3"/>
    <n v="0"/>
    <n v="109.33379999999998"/>
  </r>
  <r>
    <x v="1"/>
    <s v="RB-19435"/>
    <s v="Richard Bierner"/>
    <x v="1"/>
    <s v="United States"/>
    <x v="5"/>
    <x v="1"/>
    <n v="90004"/>
    <x v="1"/>
    <s v="TEC-PH-10001580"/>
    <x v="2"/>
    <x v="16"/>
    <s v="Logitech Mobile Speakerphone P710e - speaker phone"/>
    <x v="5775"/>
    <n v="5"/>
    <n v="0.2"/>
    <n v="47.242999999999967"/>
  </r>
  <r>
    <x v="1"/>
    <s v="JE-15610"/>
    <s v="Jim Epp"/>
    <x v="0"/>
    <s v="United States"/>
    <x v="99"/>
    <x v="14"/>
    <n v="53209"/>
    <x v="0"/>
    <s v="TEC-PH-10001615"/>
    <x v="2"/>
    <x v="16"/>
    <s v="AT&amp;T CL82213"/>
    <x v="187"/>
    <n v="3"/>
    <n v="0"/>
    <n v="25.221299999999989"/>
  </r>
  <r>
    <x v="0"/>
    <s v="ND-18460"/>
    <s v="Neil Ducich"/>
    <x v="0"/>
    <s v="United States"/>
    <x v="197"/>
    <x v="17"/>
    <n v="23320"/>
    <x v="2"/>
    <s v="TEC-PH-10001615"/>
    <x v="2"/>
    <x v="16"/>
    <s v="AT&amp;T CL82213"/>
    <x v="5776"/>
    <n v="5"/>
    <n v="0"/>
    <n v="42.035499999999985"/>
  </r>
  <r>
    <x v="3"/>
    <s v="GM-14695"/>
    <s v="Greg Maxwell"/>
    <x v="0"/>
    <s v="United States"/>
    <x v="272"/>
    <x v="17"/>
    <n v="22304"/>
    <x v="2"/>
    <s v="TEC-PH-10001615"/>
    <x v="2"/>
    <x v="16"/>
    <s v="AT&amp;T CL82213"/>
    <x v="5777"/>
    <n v="1"/>
    <n v="0"/>
    <n v="8.4070999999999962"/>
  </r>
  <r>
    <x v="3"/>
    <s v="RO-19780"/>
    <s v="Rose O'Brian"/>
    <x v="1"/>
    <s v="United States"/>
    <x v="71"/>
    <x v="17"/>
    <n v="22204"/>
    <x v="2"/>
    <s v="TEC-PH-10001615"/>
    <x v="2"/>
    <x v="16"/>
    <s v="AT&amp;T CL82213"/>
    <x v="131"/>
    <n v="6"/>
    <n v="0"/>
    <n v="50.442599999999977"/>
  </r>
  <r>
    <x v="1"/>
    <s v="SH-20395"/>
    <s v="Shahid Hopkins"/>
    <x v="1"/>
    <s v="United States"/>
    <x v="2"/>
    <x v="1"/>
    <n v="94122"/>
    <x v="1"/>
    <s v="TEC-PH-10001615"/>
    <x v="2"/>
    <x v="16"/>
    <s v="AT&amp;T CL82213"/>
    <x v="189"/>
    <n v="2"/>
    <n v="0.2"/>
    <n v="5.2181999999999924"/>
  </r>
  <r>
    <x v="0"/>
    <s v="AB-10105"/>
    <s v="Adrian Barton"/>
    <x v="1"/>
    <s v="United States"/>
    <x v="439"/>
    <x v="12"/>
    <n v="77581"/>
    <x v="0"/>
    <s v="TEC-PH-10001619"/>
    <x v="2"/>
    <x v="16"/>
    <s v="LG G3"/>
    <x v="5687"/>
    <n v="3"/>
    <n v="0.2"/>
    <n v="52.917299999999955"/>
  </r>
  <r>
    <x v="1"/>
    <s v="KW-16435"/>
    <s v="Katrina Willman"/>
    <x v="1"/>
    <s v="United States"/>
    <x v="129"/>
    <x v="21"/>
    <n v="41042"/>
    <x v="2"/>
    <s v="TEC-PH-10001619"/>
    <x v="2"/>
    <x v="16"/>
    <s v="LG G3"/>
    <x v="5691"/>
    <n v="3"/>
    <n v="0"/>
    <n v="170.51129999999998"/>
  </r>
  <r>
    <x v="0"/>
    <s v="EM-14140"/>
    <s v="Eugene Moren"/>
    <x v="2"/>
    <s v="United States"/>
    <x v="79"/>
    <x v="4"/>
    <n v="19711"/>
    <x v="3"/>
    <s v="TEC-PH-10001619"/>
    <x v="2"/>
    <x v="16"/>
    <s v="LG G3"/>
    <x v="5691"/>
    <n v="3"/>
    <n v="0"/>
    <n v="170.51129999999998"/>
  </r>
  <r>
    <x v="1"/>
    <s v="MG-17890"/>
    <s v="Michael Granlund"/>
    <x v="2"/>
    <s v="United States"/>
    <x v="260"/>
    <x v="23"/>
    <n v="97224"/>
    <x v="1"/>
    <s v="TEC-PH-10001619"/>
    <x v="2"/>
    <x v="16"/>
    <s v="LG G3"/>
    <x v="5778"/>
    <n v="1"/>
    <n v="0.2"/>
    <n v="17.639099999999985"/>
  </r>
  <r>
    <x v="1"/>
    <s v="TB-21280"/>
    <s v="Toby Braunhardt"/>
    <x v="1"/>
    <s v="United States"/>
    <x v="13"/>
    <x v="9"/>
    <n v="28540"/>
    <x v="2"/>
    <s v="TEC-PH-10001644"/>
    <x v="2"/>
    <x v="16"/>
    <s v="BlueLounge Milo Smartphone Stand, White/Metallic"/>
    <x v="5094"/>
    <n v="4"/>
    <n v="0.2"/>
    <n v="9.5968000000000053"/>
  </r>
  <r>
    <x v="1"/>
    <s v="RC-19960"/>
    <s v="Ryan Crowe"/>
    <x v="1"/>
    <s v="United States"/>
    <x v="67"/>
    <x v="15"/>
    <n v="21215"/>
    <x v="3"/>
    <s v="TEC-PH-10001644"/>
    <x v="2"/>
    <x v="16"/>
    <s v="BlueLounge Milo Smartphone Stand, White/Metallic"/>
    <x v="5005"/>
    <n v="3"/>
    <n v="0"/>
    <n v="25.191600000000005"/>
  </r>
  <r>
    <x v="1"/>
    <s v="AG-10270"/>
    <s v="Alejandro Grove"/>
    <x v="1"/>
    <s v="United States"/>
    <x v="236"/>
    <x v="42"/>
    <n v="68104"/>
    <x v="0"/>
    <s v="TEC-PH-10001644"/>
    <x v="2"/>
    <x v="16"/>
    <s v="BlueLounge Milo Smartphone Stand, White/Metallic"/>
    <x v="5004"/>
    <n v="5"/>
    <n v="0"/>
    <n v="41.986000000000004"/>
  </r>
  <r>
    <x v="1"/>
    <s v="JH-15985"/>
    <s v="Joseph Holt"/>
    <x v="1"/>
    <s v="United States"/>
    <x v="311"/>
    <x v="6"/>
    <n v="48601"/>
    <x v="0"/>
    <s v="TEC-PH-10001700"/>
    <x v="2"/>
    <x v="16"/>
    <s v="Panasonic KX-TG6844B Expandable Digital Cordless Telephone"/>
    <x v="5779"/>
    <n v="2"/>
    <n v="0"/>
    <n v="35.634600000000006"/>
  </r>
  <r>
    <x v="0"/>
    <s v="FH-14350"/>
    <s v="Fred Harton"/>
    <x v="1"/>
    <s v="United States"/>
    <x v="239"/>
    <x v="22"/>
    <n v="43017"/>
    <x v="3"/>
    <s v="TEC-PH-10001700"/>
    <x v="2"/>
    <x v="16"/>
    <s v="Panasonic KX-TG6844B Expandable Digital Cordless Telephone"/>
    <x v="5612"/>
    <n v="4"/>
    <n v="0.4"/>
    <n v="-34.314799999999991"/>
  </r>
  <r>
    <x v="3"/>
    <s v="AG-10495"/>
    <s v="Andrew Gjertsen"/>
    <x v="0"/>
    <s v="United States"/>
    <x v="4"/>
    <x v="20"/>
    <n v="85345"/>
    <x v="1"/>
    <s v="TEC-PH-10001700"/>
    <x v="2"/>
    <x v="16"/>
    <s v="Panasonic KX-TG6844B Expandable Digital Cordless Telephone"/>
    <x v="5666"/>
    <n v="2"/>
    <n v="0.2"/>
    <n v="9.2386000000000053"/>
  </r>
  <r>
    <x v="1"/>
    <s v="VG-21790"/>
    <s v="Vivek Gonzalez"/>
    <x v="1"/>
    <s v="United States"/>
    <x v="5"/>
    <x v="1"/>
    <n v="90032"/>
    <x v="1"/>
    <s v="TEC-PH-10001700"/>
    <x v="2"/>
    <x v="16"/>
    <s v="Panasonic KX-TG6844B Expandable Digital Cordless Telephone"/>
    <x v="5611"/>
    <n v="4"/>
    <n v="0.2"/>
    <n v="18.477200000000011"/>
  </r>
  <r>
    <x v="1"/>
    <s v="ES-14020"/>
    <s v="Erica Smith"/>
    <x v="1"/>
    <s v="United States"/>
    <x v="5"/>
    <x v="1"/>
    <n v="90049"/>
    <x v="1"/>
    <s v="TEC-PH-10001700"/>
    <x v="2"/>
    <x v="16"/>
    <s v="Panasonic KX-TG6844B Expandable Digital Cordless Telephone"/>
    <x v="5780"/>
    <n v="7"/>
    <n v="0.2"/>
    <n v="32.335100000000025"/>
  </r>
  <r>
    <x v="3"/>
    <s v="BF-11020"/>
    <s v="Barry Französisch"/>
    <x v="0"/>
    <s v="United States"/>
    <x v="232"/>
    <x v="1"/>
    <n v="95351"/>
    <x v="1"/>
    <s v="TEC-PH-10001700"/>
    <x v="2"/>
    <x v="16"/>
    <s v="Panasonic KX-TG6844B Expandable Digital Cordless Telephone"/>
    <x v="5781"/>
    <n v="1"/>
    <n v="0.2"/>
    <n v="4.6193000000000026"/>
  </r>
  <r>
    <x v="1"/>
    <s v="JG-15115"/>
    <s v="Jack Garza"/>
    <x v="1"/>
    <s v="United States"/>
    <x v="13"/>
    <x v="9"/>
    <n v="28540"/>
    <x v="2"/>
    <s v="TEC-PH-10001700"/>
    <x v="2"/>
    <x v="16"/>
    <s v="Panasonic KX-TG6844B Expandable Digital Cordless Telephone"/>
    <x v="5666"/>
    <n v="2"/>
    <n v="0.2"/>
    <n v="9.2386000000000053"/>
  </r>
  <r>
    <x v="1"/>
    <s v="RW-19540"/>
    <s v="Rick Wilson"/>
    <x v="0"/>
    <s v="United States"/>
    <x v="34"/>
    <x v="20"/>
    <n v="85204"/>
    <x v="1"/>
    <s v="TEC-PH-10001750"/>
    <x v="2"/>
    <x v="16"/>
    <s v="Samsung Rugby III"/>
    <x v="5782"/>
    <n v="5"/>
    <n v="0.2"/>
    <n v="23.096500000000006"/>
  </r>
  <r>
    <x v="3"/>
    <s v="DL-12925"/>
    <s v="Daniel Lacy"/>
    <x v="1"/>
    <s v="United States"/>
    <x v="362"/>
    <x v="33"/>
    <n v="46060"/>
    <x v="0"/>
    <s v="TEC-PH-10001750"/>
    <x v="2"/>
    <x v="16"/>
    <s v="Samsung Rugby III"/>
    <x v="5300"/>
    <n v="4"/>
    <n v="0"/>
    <n v="71.269200000000012"/>
  </r>
  <r>
    <x v="1"/>
    <s v="NC-18625"/>
    <s v="Noah Childs"/>
    <x v="0"/>
    <s v="United States"/>
    <x v="17"/>
    <x v="12"/>
    <n v="77095"/>
    <x v="0"/>
    <s v="TEC-PH-10001750"/>
    <x v="2"/>
    <x v="16"/>
    <s v="Samsung Rugby III"/>
    <x v="5783"/>
    <n v="3"/>
    <n v="0.2"/>
    <n v="13.857900000000008"/>
  </r>
  <r>
    <x v="3"/>
    <s v="PR-18880"/>
    <s v="Patrick Ryan"/>
    <x v="1"/>
    <s v="United States"/>
    <x v="526"/>
    <x v="0"/>
    <n v="60025"/>
    <x v="0"/>
    <s v="TEC-PH-10001750"/>
    <x v="2"/>
    <x v="16"/>
    <s v="Samsung Rugby III"/>
    <x v="5783"/>
    <n v="3"/>
    <n v="0.2"/>
    <n v="13.857900000000008"/>
  </r>
  <r>
    <x v="1"/>
    <s v="CC-12100"/>
    <s v="Chad Cunningham"/>
    <x v="2"/>
    <s v="United States"/>
    <x v="15"/>
    <x v="6"/>
    <n v="48234"/>
    <x v="0"/>
    <s v="TEC-PH-10001750"/>
    <x v="2"/>
    <x v="16"/>
    <s v="Samsung Rugby III"/>
    <x v="5779"/>
    <n v="2"/>
    <n v="0"/>
    <n v="35.634600000000006"/>
  </r>
  <r>
    <x v="3"/>
    <s v="PW-19030"/>
    <s v="Pauline Webber"/>
    <x v="0"/>
    <s v="United States"/>
    <x v="6"/>
    <x v="3"/>
    <n v="10009"/>
    <x v="3"/>
    <s v="TEC-PH-10001750"/>
    <x v="2"/>
    <x v="16"/>
    <s v="Samsung Rugby III"/>
    <x v="5784"/>
    <n v="3"/>
    <n v="0"/>
    <n v="53.451900000000009"/>
  </r>
  <r>
    <x v="3"/>
    <s v="SW-20755"/>
    <s v="Steven Ward"/>
    <x v="0"/>
    <s v="United States"/>
    <x v="11"/>
    <x v="8"/>
    <n v="98115"/>
    <x v="1"/>
    <s v="TEC-PH-10001750"/>
    <x v="2"/>
    <x v="16"/>
    <s v="Samsung Rugby III"/>
    <x v="5781"/>
    <n v="1"/>
    <n v="0.2"/>
    <n v="4.6193000000000026"/>
  </r>
  <r>
    <x v="0"/>
    <s v="FC-14245"/>
    <s v="Frank Carlisle"/>
    <x v="2"/>
    <s v="United States"/>
    <x v="35"/>
    <x v="10"/>
    <n v="33012"/>
    <x v="2"/>
    <s v="TEC-PH-10001750"/>
    <x v="2"/>
    <x v="16"/>
    <s v="Samsung Rugby III"/>
    <x v="5783"/>
    <n v="3"/>
    <n v="0.2"/>
    <n v="13.857900000000008"/>
  </r>
  <r>
    <x v="3"/>
    <s v="SC-20725"/>
    <s v="Steven Cartwright"/>
    <x v="1"/>
    <s v="United States"/>
    <x v="17"/>
    <x v="12"/>
    <n v="77070"/>
    <x v="0"/>
    <s v="TEC-PH-10001760"/>
    <x v="2"/>
    <x v="16"/>
    <s v="Bose SoundLink Bluetooth Speaker"/>
    <x v="5785"/>
    <n v="7"/>
    <n v="0.2"/>
    <n v="376.11"/>
  </r>
  <r>
    <x v="1"/>
    <s v="MC-17590"/>
    <s v="Matt Collister"/>
    <x v="0"/>
    <s v="United States"/>
    <x v="26"/>
    <x v="16"/>
    <n v="8861"/>
    <x v="3"/>
    <s v="TEC-PH-10001760"/>
    <x v="2"/>
    <x v="16"/>
    <s v="Bose SoundLink Bluetooth Speaker"/>
    <x v="5786"/>
    <n v="3"/>
    <n v="0"/>
    <n v="280.59000000000003"/>
  </r>
  <r>
    <x v="0"/>
    <s v="ES-14080"/>
    <s v="Erin Smith"/>
    <x v="0"/>
    <s v="United States"/>
    <x v="199"/>
    <x v="20"/>
    <n v="85281"/>
    <x v="1"/>
    <s v="TEC-PH-10001760"/>
    <x v="2"/>
    <x v="16"/>
    <s v="Bose SoundLink Bluetooth Speaker"/>
    <x v="5787"/>
    <n v="2"/>
    <n v="0.2"/>
    <n v="107.46"/>
  </r>
  <r>
    <x v="1"/>
    <s v="CC-12220"/>
    <s v="Chris Cortes"/>
    <x v="1"/>
    <s v="United States"/>
    <x v="18"/>
    <x v="13"/>
    <n v="19143"/>
    <x v="3"/>
    <s v="TEC-PH-10001760"/>
    <x v="2"/>
    <x v="16"/>
    <s v="Bose SoundLink Bluetooth Speaker"/>
    <x v="5788"/>
    <n v="3"/>
    <n v="0.4"/>
    <n v="41.79000000000002"/>
  </r>
  <r>
    <x v="1"/>
    <s v="ME-17320"/>
    <s v="Maria Etezadi"/>
    <x v="2"/>
    <s v="United States"/>
    <x v="155"/>
    <x v="1"/>
    <n v="93101"/>
    <x v="1"/>
    <s v="TEC-PH-10001760"/>
    <x v="2"/>
    <x v="16"/>
    <s v="Bose SoundLink Bluetooth Speaker"/>
    <x v="5789"/>
    <n v="3"/>
    <n v="0.2"/>
    <n v="161.19000000000003"/>
  </r>
  <r>
    <x v="1"/>
    <s v="RA-19915"/>
    <s v="Russell Applegate"/>
    <x v="1"/>
    <s v="United States"/>
    <x v="29"/>
    <x v="7"/>
    <n v="80219"/>
    <x v="1"/>
    <s v="TEC-PH-10001795"/>
    <x v="2"/>
    <x v="16"/>
    <s v="ClearOne CHATAttach 160 - speaker phone"/>
    <x v="5790"/>
    <n v="4"/>
    <n v="0.2"/>
    <n v="247.99599999999981"/>
  </r>
  <r>
    <x v="0"/>
    <s v="EN-13780"/>
    <s v="Edward Nazzal"/>
    <x v="1"/>
    <s v="United States"/>
    <x v="6"/>
    <x v="3"/>
    <n v="10009"/>
    <x v="3"/>
    <s v="TEC-PH-10001795"/>
    <x v="2"/>
    <x v="16"/>
    <s v="RCA H5401RE1 DECT 6.0 4-Line Cordless Handset With Caller ID/Call Waiting"/>
    <x v="5048"/>
    <n v="3"/>
    <n v="0"/>
    <n v="2.3996999999999815"/>
  </r>
  <r>
    <x v="1"/>
    <s v="JK-16090"/>
    <s v="Juliana Krohn"/>
    <x v="1"/>
    <s v="United States"/>
    <x v="236"/>
    <x v="42"/>
    <n v="68104"/>
    <x v="0"/>
    <s v="TEC-PH-10001795"/>
    <x v="2"/>
    <x v="16"/>
    <s v="ClearOne CHATAttach 160 - speaker phone"/>
    <x v="5791"/>
    <n v="4"/>
    <n v="0"/>
    <n v="743.98799999999983"/>
  </r>
  <r>
    <x v="1"/>
    <s v="JD-16150"/>
    <s v="Justin Deggeller"/>
    <x v="0"/>
    <s v="United States"/>
    <x v="1"/>
    <x v="1"/>
    <n v="92037"/>
    <x v="1"/>
    <s v="TEC-PH-10001795"/>
    <x v="2"/>
    <x v="16"/>
    <s v="ClearOne CHATAttach 160 - speaker phone"/>
    <x v="5792"/>
    <n v="3"/>
    <n v="0.2"/>
    <n v="185.99699999999984"/>
  </r>
  <r>
    <x v="3"/>
    <s v="CS-12400"/>
    <s v="Christopher Schild"/>
    <x v="2"/>
    <s v="United States"/>
    <x v="18"/>
    <x v="13"/>
    <n v="19134"/>
    <x v="3"/>
    <s v="TEC-PH-10001795"/>
    <x v="2"/>
    <x v="16"/>
    <s v="ClearOne CHATAttach 160 - speaker phone"/>
    <x v="5793"/>
    <n v="2"/>
    <n v="0.4"/>
    <n v="-123.9980000000001"/>
  </r>
  <r>
    <x v="3"/>
    <s v="CH-12070"/>
    <s v="Cathy Hwang"/>
    <x v="2"/>
    <s v="United States"/>
    <x v="15"/>
    <x v="6"/>
    <n v="48227"/>
    <x v="0"/>
    <s v="TEC-PH-10001809"/>
    <x v="2"/>
    <x v="16"/>
    <s v="Panasonic KX T7736-B Digital phone"/>
    <x v="5794"/>
    <n v="2"/>
    <n v="0"/>
    <n v="74.974999999999994"/>
  </r>
  <r>
    <x v="0"/>
    <s v="NS-18640"/>
    <s v="Noel Staavos"/>
    <x v="0"/>
    <s v="United States"/>
    <x v="138"/>
    <x v="12"/>
    <n v="78207"/>
    <x v="0"/>
    <s v="TEC-PH-10001809"/>
    <x v="2"/>
    <x v="16"/>
    <s v="Panasonic KX T7736-B Digital phone"/>
    <x v="5795"/>
    <n v="3"/>
    <n v="0.2"/>
    <n v="22.492499999999993"/>
  </r>
  <r>
    <x v="1"/>
    <s v="EA-14035"/>
    <s v="Erin Ashbrook"/>
    <x v="0"/>
    <s v="United States"/>
    <x v="32"/>
    <x v="22"/>
    <n v="43229"/>
    <x v="3"/>
    <s v="TEC-PH-10001809"/>
    <x v="2"/>
    <x v="16"/>
    <s v="Panasonic KX T7736-B Digital phone"/>
    <x v="5796"/>
    <n v="2"/>
    <n v="0.4"/>
    <n v="-44.984999999999999"/>
  </r>
  <r>
    <x v="3"/>
    <s v="KH-16690"/>
    <s v="Kristen Hastings"/>
    <x v="0"/>
    <s v="United States"/>
    <x v="5"/>
    <x v="1"/>
    <n v="90032"/>
    <x v="1"/>
    <s v="TEC-PH-10001809"/>
    <x v="2"/>
    <x v="16"/>
    <s v="Panasonic KX T7736-B Digital phone"/>
    <x v="1822"/>
    <n v="1"/>
    <n v="0.2"/>
    <n v="7.4974999999999987"/>
  </r>
  <r>
    <x v="1"/>
    <s v="MT-17815"/>
    <s v="Meg Tillman"/>
    <x v="1"/>
    <s v="United States"/>
    <x v="6"/>
    <x v="3"/>
    <n v="10011"/>
    <x v="3"/>
    <s v="TEC-PH-10001809"/>
    <x v="2"/>
    <x v="16"/>
    <s v="Panasonic KX T7736-B Digital phone"/>
    <x v="5794"/>
    <n v="2"/>
    <n v="0"/>
    <n v="74.974999999999994"/>
  </r>
  <r>
    <x v="3"/>
    <s v="TT-21460"/>
    <s v="Tonja Turnell"/>
    <x v="2"/>
    <s v="United States"/>
    <x v="30"/>
    <x v="12"/>
    <n v="76106"/>
    <x v="0"/>
    <s v="TEC-PH-10001817"/>
    <x v="2"/>
    <x v="16"/>
    <s v="Wilson Electronics DB Pro Signal Booster"/>
    <x v="5797"/>
    <n v="6"/>
    <n v="0.2"/>
    <n v="150.36000000000013"/>
  </r>
  <r>
    <x v="1"/>
    <s v="MH-17620"/>
    <s v="Matt Hagelstein"/>
    <x v="0"/>
    <s v="United States"/>
    <x v="2"/>
    <x v="1"/>
    <n v="94110"/>
    <x v="1"/>
    <s v="TEC-PH-10001817"/>
    <x v="2"/>
    <x v="16"/>
    <s v="Wilson Electronics DB Pro Signal Booster"/>
    <x v="5798"/>
    <n v="4"/>
    <n v="0.2"/>
    <n v="100.24000000000007"/>
  </r>
  <r>
    <x v="0"/>
    <s v="TS-21370"/>
    <s v="Todd Sumrall"/>
    <x v="0"/>
    <s v="United States"/>
    <x v="7"/>
    <x v="4"/>
    <n v="19805"/>
    <x v="3"/>
    <s v="TEC-PH-10001817"/>
    <x v="2"/>
    <x v="16"/>
    <s v="Wilson Electronics DB Pro Signal Booster"/>
    <x v="5799"/>
    <n v="2"/>
    <n v="0"/>
    <n v="193.32000000000005"/>
  </r>
  <r>
    <x v="1"/>
    <s v="TH-21115"/>
    <s v="Thea Hudgings"/>
    <x v="0"/>
    <s v="United States"/>
    <x v="18"/>
    <x v="13"/>
    <n v="19140"/>
    <x v="3"/>
    <s v="TEC-PH-10001817"/>
    <x v="2"/>
    <x v="16"/>
    <s v="Wilson Electronics DB Pro Signal Booster"/>
    <x v="5800"/>
    <n v="4"/>
    <n v="0.4"/>
    <n v="-186.15999999999997"/>
  </r>
  <r>
    <x v="1"/>
    <s v="FA-14230"/>
    <s v="Frank Atkinson"/>
    <x v="0"/>
    <s v="United States"/>
    <x v="5"/>
    <x v="1"/>
    <n v="90008"/>
    <x v="1"/>
    <s v="TEC-PH-10001817"/>
    <x v="2"/>
    <x v="16"/>
    <s v="Wilson Electronics DB Pro Signal Booster"/>
    <x v="5801"/>
    <n v="3"/>
    <n v="0.2"/>
    <n v="75.180000000000064"/>
  </r>
  <r>
    <x v="1"/>
    <s v="TN-21040"/>
    <s v="Tanja Norvell"/>
    <x v="2"/>
    <s v="United States"/>
    <x v="317"/>
    <x v="0"/>
    <n v="60068"/>
    <x v="0"/>
    <s v="TEC-PH-10001817"/>
    <x v="2"/>
    <x v="16"/>
    <s v="Wilson Electronics DB Pro Signal Booster"/>
    <x v="5802"/>
    <n v="1"/>
    <n v="0.2"/>
    <n v="25.060000000000016"/>
  </r>
  <r>
    <x v="3"/>
    <s v="NS-18505"/>
    <s v="Neola Schneider"/>
    <x v="1"/>
    <s v="United States"/>
    <x v="18"/>
    <x v="13"/>
    <n v="19140"/>
    <x v="3"/>
    <s v="TEC-PH-10001817"/>
    <x v="2"/>
    <x v="16"/>
    <s v="Wilson Electronics DB Pro Signal Booster"/>
    <x v="5803"/>
    <n v="2"/>
    <n v="0.4"/>
    <n v="-93.079999999999984"/>
  </r>
  <r>
    <x v="1"/>
    <s v="GM-14680"/>
    <s v="Greg Matthias"/>
    <x v="1"/>
    <s v="United States"/>
    <x v="20"/>
    <x v="1"/>
    <n v="95123"/>
    <x v="1"/>
    <s v="TEC-PH-10001817"/>
    <x v="2"/>
    <x v="16"/>
    <s v="Wilson Electronics DB Pro Signal Booster"/>
    <x v="5804"/>
    <n v="5"/>
    <n v="0.2"/>
    <n v="125.30000000000007"/>
  </r>
  <r>
    <x v="1"/>
    <s v="ES-14080"/>
    <s v="Erin Smith"/>
    <x v="0"/>
    <s v="United States"/>
    <x v="33"/>
    <x v="23"/>
    <n v="97477"/>
    <x v="1"/>
    <s v="TEC-PH-10001817"/>
    <x v="2"/>
    <x v="16"/>
    <s v="Wilson Electronics DB Pro Signal Booster"/>
    <x v="5801"/>
    <n v="3"/>
    <n v="0.2"/>
    <n v="75.180000000000064"/>
  </r>
  <r>
    <x v="0"/>
    <s v="EM-13960"/>
    <s v="Eric Murdock"/>
    <x v="1"/>
    <s v="United States"/>
    <x v="78"/>
    <x v="23"/>
    <n v="97206"/>
    <x v="1"/>
    <s v="TEC-PH-10001817"/>
    <x v="2"/>
    <x v="16"/>
    <s v="Wilson Electronics DB Pro Signal Booster"/>
    <x v="5805"/>
    <n v="2"/>
    <n v="0.2"/>
    <n v="50.120000000000033"/>
  </r>
  <r>
    <x v="1"/>
    <s v="LW-16990"/>
    <s v="Lindsay Williams"/>
    <x v="0"/>
    <s v="United States"/>
    <x v="12"/>
    <x v="9"/>
    <n v="28110"/>
    <x v="2"/>
    <s v="TEC-PH-10001819"/>
    <x v="2"/>
    <x v="16"/>
    <s v="Innergie mMini Combo Duo USB Travel Charging Kit"/>
    <x v="5806"/>
    <n v="2"/>
    <n v="0.2"/>
    <n v="25.194399999999995"/>
  </r>
  <r>
    <x v="1"/>
    <s v="RP-19855"/>
    <s v="Roy Phan"/>
    <x v="0"/>
    <s v="United States"/>
    <x v="64"/>
    <x v="14"/>
    <n v="53142"/>
    <x v="0"/>
    <s v="TEC-PH-10001819"/>
    <x v="2"/>
    <x v="16"/>
    <s v="Innergie mMini Combo Duo USB Travel Charging Kit"/>
    <x v="5807"/>
    <n v="3"/>
    <n v="0"/>
    <n v="64.785599999999988"/>
  </r>
  <r>
    <x v="1"/>
    <s v="KL-16645"/>
    <s v="Ken Lonsdale"/>
    <x v="1"/>
    <s v="United States"/>
    <x v="79"/>
    <x v="4"/>
    <n v="19711"/>
    <x v="3"/>
    <s v="TEC-PH-10001819"/>
    <x v="2"/>
    <x v="16"/>
    <s v="Innergie mMini Combo Duo USB Travel Charging Kit"/>
    <x v="5808"/>
    <n v="2"/>
    <n v="0"/>
    <n v="43.190399999999997"/>
  </r>
  <r>
    <x v="1"/>
    <s v="EP-13915"/>
    <s v="Emily Phan"/>
    <x v="1"/>
    <s v="United States"/>
    <x v="171"/>
    <x v="10"/>
    <n v="32725"/>
    <x v="2"/>
    <s v="TEC-PH-10001819"/>
    <x v="2"/>
    <x v="16"/>
    <s v="Innergie mMini Combo Duo USB Travel Charging Kit"/>
    <x v="5809"/>
    <n v="3"/>
    <n v="0.2"/>
    <n v="37.791599999999988"/>
  </r>
  <r>
    <x v="1"/>
    <s v="TT-21460"/>
    <s v="Tonja Turnell"/>
    <x v="2"/>
    <s v="United States"/>
    <x v="110"/>
    <x v="33"/>
    <n v="47374"/>
    <x v="0"/>
    <s v="TEC-PH-10001819"/>
    <x v="2"/>
    <x v="16"/>
    <s v="Innergie mMini Combo Duo USB Travel Charging Kit"/>
    <x v="5808"/>
    <n v="2"/>
    <n v="0"/>
    <n v="43.190399999999997"/>
  </r>
  <r>
    <x v="0"/>
    <s v="MP-17470"/>
    <s v="Mark Packer"/>
    <x v="2"/>
    <s v="United States"/>
    <x v="44"/>
    <x v="12"/>
    <n v="78521"/>
    <x v="0"/>
    <s v="TEC-PH-10001819"/>
    <x v="2"/>
    <x v="16"/>
    <s v="Innergie mMini Combo Duo USB Travel Charging Kit"/>
    <x v="5810"/>
    <n v="7"/>
    <n v="0.2"/>
    <n v="88.180399999999977"/>
  </r>
  <r>
    <x v="3"/>
    <s v="TB-21250"/>
    <s v="Tim Brockman"/>
    <x v="1"/>
    <s v="United States"/>
    <x v="6"/>
    <x v="3"/>
    <n v="10024"/>
    <x v="3"/>
    <s v="TEC-PH-10001835"/>
    <x v="2"/>
    <x v="16"/>
    <s v="Jawbone JAMBOX Wireless Bluetooth Speaker"/>
    <x v="5811"/>
    <n v="4"/>
    <n v="0"/>
    <n v="303.3408"/>
  </r>
  <r>
    <x v="3"/>
    <s v="GM-14455"/>
    <s v="Gary Mitchum"/>
    <x v="2"/>
    <s v="United States"/>
    <x v="176"/>
    <x v="12"/>
    <n v="78745"/>
    <x v="0"/>
    <s v="TEC-PH-10001835"/>
    <x v="2"/>
    <x v="16"/>
    <s v="Jawbone JAMBOX Wireless Bluetooth Speaker"/>
    <x v="5812"/>
    <n v="6"/>
    <n v="0.2"/>
    <n v="265.42320000000001"/>
  </r>
  <r>
    <x v="1"/>
    <s v="HM-14860"/>
    <s v="Harry Marie"/>
    <x v="0"/>
    <s v="United States"/>
    <x v="6"/>
    <x v="3"/>
    <n v="10024"/>
    <x v="3"/>
    <s v="TEC-PH-10001835"/>
    <x v="2"/>
    <x v="16"/>
    <s v="Jawbone JAMBOX Wireless Bluetooth Speaker"/>
    <x v="5811"/>
    <n v="4"/>
    <n v="0"/>
    <n v="303.3408"/>
  </r>
  <r>
    <x v="1"/>
    <s v="EA-14035"/>
    <s v="Erin Ashbrook"/>
    <x v="0"/>
    <s v="United States"/>
    <x v="32"/>
    <x v="22"/>
    <n v="43229"/>
    <x v="3"/>
    <s v="TEC-PH-10001870"/>
    <x v="2"/>
    <x v="16"/>
    <s v="Lunatik TT5L-002 Taktik Strike Impact Protection System for iPhone 5"/>
    <x v="5813"/>
    <n v="1"/>
    <n v="0.4"/>
    <n v="-9.1845000000000034"/>
  </r>
  <r>
    <x v="2"/>
    <s v="PO-19180"/>
    <s v="Philisse Overcash"/>
    <x v="2"/>
    <s v="United States"/>
    <x v="98"/>
    <x v="7"/>
    <n v="80027"/>
    <x v="1"/>
    <s v="TEC-PH-10001870"/>
    <x v="2"/>
    <x v="16"/>
    <s v="Lunatik TT5L-002 Taktik Strike Impact Protection System for iPhone 5"/>
    <x v="5814"/>
    <n v="3"/>
    <n v="0.2"/>
    <n v="9.1844999999999928"/>
  </r>
  <r>
    <x v="3"/>
    <s v="MP-17965"/>
    <s v="Michael Paige"/>
    <x v="0"/>
    <s v="United States"/>
    <x v="115"/>
    <x v="12"/>
    <n v="78501"/>
    <x v="0"/>
    <s v="TEC-PH-10001870"/>
    <x v="2"/>
    <x v="16"/>
    <s v="Lunatik TT5L-002 Taktik Strike Impact Protection System for iPhone 5"/>
    <x v="5815"/>
    <n v="2"/>
    <n v="0.2"/>
    <n v="6.122999999999994"/>
  </r>
  <r>
    <x v="1"/>
    <s v="LE-16810"/>
    <s v="Laurel Elliston"/>
    <x v="1"/>
    <s v="United States"/>
    <x v="527"/>
    <x v="1"/>
    <n v="90604"/>
    <x v="1"/>
    <s v="TEC-PH-10001918"/>
    <x v="2"/>
    <x v="16"/>
    <s v="Nortel Business Series Terminal T7208 Digital phone"/>
    <x v="5816"/>
    <n v="4"/>
    <n v="0.2"/>
    <n v="44.476800000000026"/>
  </r>
  <r>
    <x v="3"/>
    <s v="BF-11020"/>
    <s v="Barry Französisch"/>
    <x v="0"/>
    <s v="United States"/>
    <x v="5"/>
    <x v="1"/>
    <n v="90032"/>
    <x v="1"/>
    <s v="TEC-PH-10001918"/>
    <x v="2"/>
    <x v="16"/>
    <s v="Nortel Business Series Terminal T7208 Digital phone"/>
    <x v="5817"/>
    <n v="3"/>
    <n v="0.2"/>
    <n v="33.357600000000019"/>
  </r>
  <r>
    <x v="1"/>
    <s v="JE-15610"/>
    <s v="Jim Epp"/>
    <x v="0"/>
    <s v="United States"/>
    <x v="5"/>
    <x v="1"/>
    <n v="90049"/>
    <x v="1"/>
    <s v="TEC-PH-10001918"/>
    <x v="2"/>
    <x v="16"/>
    <s v="Nortel Business Series Terminal T7208 Digital phone"/>
    <x v="5818"/>
    <n v="2"/>
    <n v="0.2"/>
    <n v="22.238400000000013"/>
  </r>
  <r>
    <x v="0"/>
    <s v="MT-18070"/>
    <s v="Michelle Tran"/>
    <x v="2"/>
    <s v="United States"/>
    <x v="5"/>
    <x v="1"/>
    <n v="90045"/>
    <x v="1"/>
    <s v="TEC-PH-10001924"/>
    <x v="2"/>
    <x v="16"/>
    <s v="iHome FM Clock Radio with Lightning Dock"/>
    <x v="5038"/>
    <n v="5"/>
    <n v="0.2"/>
    <n v="17.497500000000016"/>
  </r>
  <r>
    <x v="1"/>
    <s v="BH-11710"/>
    <s v="Brosina Hoffman"/>
    <x v="1"/>
    <s v="United States"/>
    <x v="384"/>
    <x v="24"/>
    <n v="37604"/>
    <x v="2"/>
    <s v="TEC-PH-10001924"/>
    <x v="2"/>
    <x v="16"/>
    <s v="iHome FM Clock Radio with Lightning Dock"/>
    <x v="5819"/>
    <n v="2"/>
    <n v="0.2"/>
    <n v="6.9990000000000059"/>
  </r>
  <r>
    <x v="3"/>
    <s v="CV-12805"/>
    <s v="Cynthia Voltz"/>
    <x v="0"/>
    <s v="United States"/>
    <x v="5"/>
    <x v="1"/>
    <n v="90045"/>
    <x v="1"/>
    <s v="TEC-PH-10001924"/>
    <x v="2"/>
    <x v="16"/>
    <s v="iHome FM Clock Radio with Lightning Dock"/>
    <x v="5820"/>
    <n v="3"/>
    <n v="0.2"/>
    <n v="10.498500000000007"/>
  </r>
  <r>
    <x v="1"/>
    <s v="NP-18670"/>
    <s v="Nora Paige"/>
    <x v="1"/>
    <s v="United States"/>
    <x v="97"/>
    <x v="20"/>
    <n v="85023"/>
    <x v="1"/>
    <s v="TEC-PH-10001924"/>
    <x v="2"/>
    <x v="16"/>
    <s v="iHome FM Clock Radio with Lightning Dock"/>
    <x v="5821"/>
    <n v="1"/>
    <n v="0.2"/>
    <n v="3.4995000000000029"/>
  </r>
  <r>
    <x v="0"/>
    <s v="MJ-17740"/>
    <s v="Max Jones"/>
    <x v="1"/>
    <s v="United States"/>
    <x v="18"/>
    <x v="13"/>
    <n v="19140"/>
    <x v="3"/>
    <s v="TEC-PH-10001924"/>
    <x v="2"/>
    <x v="16"/>
    <s v="iHome FM Clock Radio with Lightning Dock"/>
    <x v="5822"/>
    <n v="2"/>
    <n v="0.4"/>
    <n v="-20.996999999999993"/>
  </r>
  <r>
    <x v="1"/>
    <s v="LA-16780"/>
    <s v="Laura Armstrong"/>
    <x v="0"/>
    <s v="United States"/>
    <x v="352"/>
    <x v="46"/>
    <n v="4401"/>
    <x v="3"/>
    <s v="TEC-PH-10001944"/>
    <x v="2"/>
    <x v="16"/>
    <s v="Wi-Ex zBoost YX540 Cellular Phone Signal Booster"/>
    <x v="5823"/>
    <n v="3"/>
    <n v="0"/>
    <n v="131.35499999999996"/>
  </r>
  <r>
    <x v="3"/>
    <s v="CY-12745"/>
    <s v="Craig Yedwab"/>
    <x v="0"/>
    <s v="United States"/>
    <x v="23"/>
    <x v="24"/>
    <n v="38401"/>
    <x v="2"/>
    <s v="TEC-PH-10001944"/>
    <x v="2"/>
    <x v="16"/>
    <s v="Wi-Ex zBoost YX540 Cellular Phone Signal Booster"/>
    <x v="5824"/>
    <n v="4"/>
    <n v="0.2"/>
    <n v="58.379999999999939"/>
  </r>
  <r>
    <x v="2"/>
    <s v="BP-11095"/>
    <s v="Bart Pistole"/>
    <x v="0"/>
    <s v="United States"/>
    <x v="224"/>
    <x v="26"/>
    <n v="1841"/>
    <x v="3"/>
    <s v="TEC-PH-10001944"/>
    <x v="2"/>
    <x v="16"/>
    <s v="Wi-Ex zBoost YX540 Cellular Phone Signal Booster"/>
    <x v="5823"/>
    <n v="3"/>
    <n v="0"/>
    <n v="131.35499999999996"/>
  </r>
  <r>
    <x v="1"/>
    <s v="HF-14995"/>
    <s v="Herbert Flentye"/>
    <x v="1"/>
    <s v="United States"/>
    <x v="82"/>
    <x v="10"/>
    <n v="33311"/>
    <x v="2"/>
    <s v="TEC-PH-10001944"/>
    <x v="2"/>
    <x v="16"/>
    <s v="Wi-Ex zBoost YX540 Cellular Phone Signal Booster"/>
    <x v="5825"/>
    <n v="1"/>
    <n v="0.2"/>
    <n v="14.594999999999985"/>
  </r>
  <r>
    <x v="0"/>
    <s v="BP-11095"/>
    <s v="Bart Pistole"/>
    <x v="0"/>
    <s v="United States"/>
    <x v="5"/>
    <x v="1"/>
    <n v="90008"/>
    <x v="1"/>
    <s v="TEC-PH-10001944"/>
    <x v="2"/>
    <x v="16"/>
    <s v="Wi-Ex zBoost YX540 Cellular Phone Signal Booster"/>
    <x v="5826"/>
    <n v="5"/>
    <n v="0.2"/>
    <n v="72.974999999999909"/>
  </r>
  <r>
    <x v="1"/>
    <s v="CL-12565"/>
    <s v="Clay Ludtke"/>
    <x v="1"/>
    <s v="United States"/>
    <x v="68"/>
    <x v="3"/>
    <n v="11561"/>
    <x v="3"/>
    <s v="TEC-PH-10001944"/>
    <x v="2"/>
    <x v="16"/>
    <s v="Wi-Ex zBoost YX540 Cellular Phone Signal Booster"/>
    <x v="5823"/>
    <n v="3"/>
    <n v="0"/>
    <n v="131.35499999999996"/>
  </r>
  <r>
    <x v="3"/>
    <s v="ZD-21925"/>
    <s v="Zuschuss Donatelli"/>
    <x v="1"/>
    <s v="United States"/>
    <x v="2"/>
    <x v="1"/>
    <n v="94109"/>
    <x v="1"/>
    <s v="TEC-PH-10001949"/>
    <x v="2"/>
    <x v="16"/>
    <s v="Cisco SPA 501G IP Phone"/>
    <x v="5827"/>
    <n v="3"/>
    <n v="0.2"/>
    <n v="16.010999999999981"/>
  </r>
  <r>
    <x v="1"/>
    <s v="BH-11710"/>
    <s v="Brosina Hoffman"/>
    <x v="1"/>
    <s v="United States"/>
    <x v="5"/>
    <x v="1"/>
    <n v="90032"/>
    <x v="1"/>
    <s v="TEC-PH-10002033"/>
    <x v="2"/>
    <x v="16"/>
    <s v="Konftel 250 Conference phone - Charcoal black"/>
    <x v="5828"/>
    <n v="4"/>
    <n v="0.2"/>
    <n v="68.356800000000021"/>
  </r>
  <r>
    <x v="3"/>
    <s v="NP-18325"/>
    <s v="Naresj Patel"/>
    <x v="1"/>
    <s v="United States"/>
    <x v="28"/>
    <x v="17"/>
    <n v="22980"/>
    <x v="2"/>
    <s v="TEC-PH-10002033"/>
    <x v="2"/>
    <x v="16"/>
    <s v="Konftel 250 Conference phone - Charcoal black"/>
    <x v="5829"/>
    <n v="1"/>
    <n v="0"/>
    <n v="74.053200000000004"/>
  </r>
  <r>
    <x v="0"/>
    <s v="LL-16840"/>
    <s v="Lauren Leatherbury"/>
    <x v="1"/>
    <s v="United States"/>
    <x v="28"/>
    <x v="17"/>
    <n v="22980"/>
    <x v="2"/>
    <s v="TEC-PH-10002033"/>
    <x v="2"/>
    <x v="16"/>
    <s v="Konftel 250 Conference phone - Charcoal black"/>
    <x v="5830"/>
    <n v="2"/>
    <n v="0"/>
    <n v="148.10640000000001"/>
  </r>
  <r>
    <x v="0"/>
    <s v="PF-19225"/>
    <s v="Phillip Flathmann"/>
    <x v="1"/>
    <s v="United States"/>
    <x v="345"/>
    <x v="8"/>
    <n v="98026"/>
    <x v="1"/>
    <s v="TEC-PH-10002033"/>
    <x v="2"/>
    <x v="16"/>
    <s v="Konftel 250 Conference phone - Charcoal black"/>
    <x v="5831"/>
    <n v="2"/>
    <n v="0.2"/>
    <n v="34.178400000000011"/>
  </r>
  <r>
    <x v="1"/>
    <s v="ST-20530"/>
    <s v="Shui Tom"/>
    <x v="1"/>
    <s v="United States"/>
    <x v="18"/>
    <x v="13"/>
    <n v="19140"/>
    <x v="3"/>
    <s v="TEC-PH-10002070"/>
    <x v="2"/>
    <x v="16"/>
    <s v="Griffin GC36547 PowerJolt SE Lightning Charger"/>
    <x v="5832"/>
    <n v="1"/>
    <n v="0.4"/>
    <n v="-2.2490000000000023"/>
  </r>
  <r>
    <x v="0"/>
    <s v="TC-21535"/>
    <s v="Tracy Collins"/>
    <x v="2"/>
    <s v="United States"/>
    <x v="2"/>
    <x v="1"/>
    <n v="94110"/>
    <x v="1"/>
    <s v="TEC-PH-10002070"/>
    <x v="2"/>
    <x v="16"/>
    <s v="Griffin GC36547 PowerJolt SE Lightning Charger"/>
    <x v="5833"/>
    <n v="2"/>
    <n v="0.2"/>
    <n v="4.4979999999999958"/>
  </r>
  <r>
    <x v="0"/>
    <s v="JM-16195"/>
    <s v="Justin MacKendrick"/>
    <x v="1"/>
    <s v="United States"/>
    <x v="49"/>
    <x v="7"/>
    <n v="80013"/>
    <x v="1"/>
    <s v="TEC-PH-10002070"/>
    <x v="2"/>
    <x v="16"/>
    <s v="Griffin GC36547 PowerJolt SE Lightning Charger"/>
    <x v="5834"/>
    <n v="7"/>
    <n v="0.2"/>
    <n v="15.742999999999984"/>
  </r>
  <r>
    <x v="1"/>
    <s v="DK-13375"/>
    <s v="Dennis Kane"/>
    <x v="1"/>
    <s v="United States"/>
    <x v="6"/>
    <x v="3"/>
    <n v="10024"/>
    <x v="3"/>
    <s v="TEC-PH-10002075"/>
    <x v="2"/>
    <x v="16"/>
    <s v="AT&amp;T EL51110 DECT"/>
    <x v="5640"/>
    <n v="3"/>
    <n v="0"/>
    <n v="109.61129999999999"/>
  </r>
  <r>
    <x v="3"/>
    <s v="JE-15745"/>
    <s v="Joel Eaton"/>
    <x v="1"/>
    <s v="United States"/>
    <x v="129"/>
    <x v="21"/>
    <n v="41042"/>
    <x v="2"/>
    <s v="TEC-PH-10002085"/>
    <x v="2"/>
    <x v="16"/>
    <s v="Clarity 53712"/>
    <x v="5835"/>
    <n v="1"/>
    <n v="0"/>
    <n v="17.157400000000003"/>
  </r>
  <r>
    <x v="1"/>
    <s v="SJ-20125"/>
    <s v="Sanjit Jacobs"/>
    <x v="2"/>
    <s v="United States"/>
    <x v="11"/>
    <x v="8"/>
    <n v="98103"/>
    <x v="1"/>
    <s v="TEC-PH-10002085"/>
    <x v="2"/>
    <x v="16"/>
    <s v="Clarity 53712"/>
    <x v="5666"/>
    <n v="2"/>
    <n v="0.2"/>
    <n v="7.9188000000000045"/>
  </r>
  <r>
    <x v="0"/>
    <s v="BP-11095"/>
    <s v="Bart Pistole"/>
    <x v="0"/>
    <s v="United States"/>
    <x v="5"/>
    <x v="1"/>
    <n v="90008"/>
    <x v="1"/>
    <s v="TEC-PH-10002085"/>
    <x v="2"/>
    <x v="16"/>
    <s v="Clarity 53712"/>
    <x v="5611"/>
    <n v="4"/>
    <n v="0.2"/>
    <n v="15.837600000000009"/>
  </r>
  <r>
    <x v="1"/>
    <s v="MG-17650"/>
    <s v="Matthew Grinstein"/>
    <x v="2"/>
    <s v="United States"/>
    <x v="19"/>
    <x v="12"/>
    <n v="75081"/>
    <x v="0"/>
    <s v="TEC-PH-10002085"/>
    <x v="2"/>
    <x v="16"/>
    <s v="Clarity 53712"/>
    <x v="5780"/>
    <n v="7"/>
    <n v="0.2"/>
    <n v="27.71580000000003"/>
  </r>
  <r>
    <x v="3"/>
    <s v="FM-14380"/>
    <s v="Fred McMath"/>
    <x v="1"/>
    <s v="United States"/>
    <x v="49"/>
    <x v="7"/>
    <n v="80013"/>
    <x v="1"/>
    <s v="TEC-PH-10002103"/>
    <x v="2"/>
    <x v="16"/>
    <s v="Jabra SPEAK 410"/>
    <x v="5836"/>
    <n v="4"/>
    <n v="0.2"/>
    <n v="30.076800000000006"/>
  </r>
  <r>
    <x v="1"/>
    <s v="DB-13210"/>
    <s v="Dean Braden"/>
    <x v="1"/>
    <s v="United States"/>
    <x v="200"/>
    <x v="16"/>
    <n v="7501"/>
    <x v="3"/>
    <s v="TEC-PH-10002103"/>
    <x v="2"/>
    <x v="16"/>
    <s v="Jabra SPEAK 410"/>
    <x v="5837"/>
    <n v="3"/>
    <n v="0"/>
    <n v="78.951599999999999"/>
  </r>
  <r>
    <x v="1"/>
    <s v="SD-20485"/>
    <s v="Shirley Daniels"/>
    <x v="2"/>
    <s v="United States"/>
    <x v="272"/>
    <x v="17"/>
    <n v="22304"/>
    <x v="2"/>
    <s v="TEC-PH-10002103"/>
    <x v="2"/>
    <x v="16"/>
    <s v="Jabra SPEAK 410"/>
    <x v="5838"/>
    <n v="2"/>
    <n v="0"/>
    <n v="52.634399999999999"/>
  </r>
  <r>
    <x v="1"/>
    <s v="RD-19900"/>
    <s v="Ruben Dartt"/>
    <x v="1"/>
    <s v="United States"/>
    <x v="1"/>
    <x v="1"/>
    <n v="92037"/>
    <x v="1"/>
    <s v="TEC-PH-10002103"/>
    <x v="2"/>
    <x v="16"/>
    <s v="Jabra SPEAK 410"/>
    <x v="649"/>
    <n v="8"/>
    <n v="0.2"/>
    <n v="60.153600000000012"/>
  </r>
  <r>
    <x v="1"/>
    <s v="MG-17650"/>
    <s v="Matthew Grinstein"/>
    <x v="2"/>
    <s v="United States"/>
    <x v="109"/>
    <x v="6"/>
    <n v="49201"/>
    <x v="0"/>
    <s v="TEC-PH-10002103"/>
    <x v="2"/>
    <x v="16"/>
    <s v="Jabra SPEAK 410"/>
    <x v="650"/>
    <n v="7"/>
    <n v="0"/>
    <n v="184.22039999999998"/>
  </r>
  <r>
    <x v="0"/>
    <s v="JE-15715"/>
    <s v="Joe Elijah"/>
    <x v="1"/>
    <s v="United States"/>
    <x v="17"/>
    <x v="12"/>
    <n v="77041"/>
    <x v="0"/>
    <s v="TEC-PH-10002103"/>
    <x v="2"/>
    <x v="16"/>
    <s v="Jabra SPEAK 410"/>
    <x v="5839"/>
    <n v="2"/>
    <n v="0.2"/>
    <n v="15.038400000000003"/>
  </r>
  <r>
    <x v="1"/>
    <s v="JK-16090"/>
    <s v="Juliana Krohn"/>
    <x v="1"/>
    <s v="United States"/>
    <x v="98"/>
    <x v="21"/>
    <n v="40214"/>
    <x v="2"/>
    <s v="TEC-PH-10002103"/>
    <x v="2"/>
    <x v="16"/>
    <s v="Jabra SPEAK 410"/>
    <x v="5840"/>
    <n v="5"/>
    <n v="0"/>
    <n v="131.58600000000001"/>
  </r>
  <r>
    <x v="1"/>
    <s v="GK-14620"/>
    <s v="Grace Kelly"/>
    <x v="0"/>
    <s v="United States"/>
    <x v="5"/>
    <x v="1"/>
    <n v="90004"/>
    <x v="1"/>
    <s v="TEC-PH-10002103"/>
    <x v="2"/>
    <x v="16"/>
    <s v="Jabra SPEAK 410"/>
    <x v="5841"/>
    <n v="3"/>
    <n v="0.2"/>
    <n v="22.557600000000008"/>
  </r>
  <r>
    <x v="1"/>
    <s v="MW-18220"/>
    <s v="Mitch Webber"/>
    <x v="1"/>
    <s v="United States"/>
    <x v="507"/>
    <x v="37"/>
    <n v="55433"/>
    <x v="0"/>
    <s v="TEC-PH-10002103"/>
    <x v="2"/>
    <x v="16"/>
    <s v="Jabra SPEAK 410"/>
    <x v="5837"/>
    <n v="3"/>
    <n v="0"/>
    <n v="78.951599999999999"/>
  </r>
  <r>
    <x v="1"/>
    <s v="CM-12655"/>
    <s v="Corinna Mitchell"/>
    <x v="2"/>
    <s v="United States"/>
    <x v="6"/>
    <x v="3"/>
    <n v="10011"/>
    <x v="3"/>
    <s v="TEC-PH-10002114"/>
    <x v="2"/>
    <x v="16"/>
    <s v="Xiaomi Mi3"/>
    <x v="5842"/>
    <n v="4"/>
    <n v="0"/>
    <n v="592.78960000000006"/>
  </r>
  <r>
    <x v="1"/>
    <s v="TS-21160"/>
    <s v="Theresa Swint"/>
    <x v="0"/>
    <s v="United States"/>
    <x v="306"/>
    <x v="22"/>
    <n v="43615"/>
    <x v="3"/>
    <s v="TEC-PH-10002115"/>
    <x v="2"/>
    <x v="16"/>
    <s v="Plantronics 81402"/>
    <x v="5613"/>
    <n v="3"/>
    <n v="0.4"/>
    <n v="-27.715799999999994"/>
  </r>
  <r>
    <x v="1"/>
    <s v="RW-19630"/>
    <s v="Rob Williams"/>
    <x v="0"/>
    <s v="United States"/>
    <x v="6"/>
    <x v="3"/>
    <n v="10035"/>
    <x v="3"/>
    <s v="TEC-PH-10002115"/>
    <x v="2"/>
    <x v="16"/>
    <s v="Plantronics 81402"/>
    <x v="5835"/>
    <n v="1"/>
    <n v="0"/>
    <n v="17.157400000000003"/>
  </r>
  <r>
    <x v="3"/>
    <s v="GK-14620"/>
    <s v="Grace Kelly"/>
    <x v="0"/>
    <s v="United States"/>
    <x v="72"/>
    <x v="23"/>
    <n v="97301"/>
    <x v="1"/>
    <s v="TEC-PH-10002115"/>
    <x v="2"/>
    <x v="16"/>
    <s v="Plantronics 81402"/>
    <x v="5782"/>
    <n v="5"/>
    <n v="0.2"/>
    <n v="19.796999999999997"/>
  </r>
  <r>
    <x v="1"/>
    <s v="TC-21145"/>
    <s v="Theresa Coyne"/>
    <x v="0"/>
    <s v="United States"/>
    <x v="70"/>
    <x v="16"/>
    <n v="8701"/>
    <x v="3"/>
    <s v="TEC-PH-10002115"/>
    <x v="2"/>
    <x v="16"/>
    <s v="Plantronics 81402"/>
    <x v="5843"/>
    <n v="6"/>
    <n v="0"/>
    <n v="102.94440000000002"/>
  </r>
  <r>
    <x v="1"/>
    <s v="JF-15355"/>
    <s v="Jay Fein"/>
    <x v="1"/>
    <s v="United States"/>
    <x v="176"/>
    <x v="12"/>
    <n v="78745"/>
    <x v="0"/>
    <s v="TEC-PH-10002170"/>
    <x v="2"/>
    <x v="16"/>
    <s v="ClearSounds CSC500 Amplified Spirit Phone Corded phone"/>
    <x v="5821"/>
    <n v="1"/>
    <n v="0.2"/>
    <n v="5.5992000000000015"/>
  </r>
  <r>
    <x v="1"/>
    <s v="MS-17365"/>
    <s v="Maribeth Schnelling"/>
    <x v="1"/>
    <s v="United States"/>
    <x v="97"/>
    <x v="20"/>
    <n v="85023"/>
    <x v="1"/>
    <s v="TEC-PH-10002170"/>
    <x v="2"/>
    <x v="16"/>
    <s v="ClearSounds CSC500 Amplified Spirit Phone Corded phone"/>
    <x v="5819"/>
    <n v="2"/>
    <n v="0.2"/>
    <n v="11.198400000000003"/>
  </r>
  <r>
    <x v="2"/>
    <s v="LS-17245"/>
    <s v="Lynn Smith"/>
    <x v="1"/>
    <s v="United States"/>
    <x v="314"/>
    <x v="3"/>
    <n v="13501"/>
    <x v="3"/>
    <s v="TEC-PH-10002170"/>
    <x v="2"/>
    <x v="16"/>
    <s v="ClearSounds CSC500 Amplified Spirit Phone Corded phone"/>
    <x v="5038"/>
    <n v="4"/>
    <n v="0"/>
    <n v="78.388800000000003"/>
  </r>
  <r>
    <x v="1"/>
    <s v="PF-19120"/>
    <s v="Peter Fuller"/>
    <x v="1"/>
    <s v="United States"/>
    <x v="6"/>
    <x v="3"/>
    <n v="10035"/>
    <x v="3"/>
    <s v="TEC-PH-10002170"/>
    <x v="2"/>
    <x v="16"/>
    <s v="ClearSounds CSC500 Amplified Spirit Phone Corded phone"/>
    <x v="5036"/>
    <n v="3"/>
    <n v="0"/>
    <n v="58.791600000000003"/>
  </r>
  <r>
    <x v="3"/>
    <s v="AR-10345"/>
    <s v="Alex Russell"/>
    <x v="0"/>
    <s v="United States"/>
    <x v="18"/>
    <x v="13"/>
    <n v="19143"/>
    <x v="3"/>
    <s v="TEC-PH-10002170"/>
    <x v="2"/>
    <x v="16"/>
    <s v="ClearSounds CSC500 Amplified Spirit Phone Corded phone"/>
    <x v="5844"/>
    <n v="6"/>
    <n v="0.4"/>
    <n v="-50.392799999999994"/>
  </r>
  <r>
    <x v="1"/>
    <s v="AA-10480"/>
    <s v="Andrew Allen"/>
    <x v="1"/>
    <s v="United States"/>
    <x v="15"/>
    <x v="6"/>
    <n v="48234"/>
    <x v="0"/>
    <s v="TEC-PH-10002170"/>
    <x v="2"/>
    <x v="16"/>
    <s v="ClearSounds CSC500 Amplified Spirit Phone Corded phone"/>
    <x v="5036"/>
    <n v="3"/>
    <n v="0"/>
    <n v="58.791600000000003"/>
  </r>
  <r>
    <x v="1"/>
    <s v="RD-19480"/>
    <s v="Rick Duston"/>
    <x v="1"/>
    <s v="United States"/>
    <x v="17"/>
    <x v="12"/>
    <n v="77095"/>
    <x v="0"/>
    <s v="TEC-PH-10002185"/>
    <x v="2"/>
    <x v="16"/>
    <s v="QVS USB Car Charger 2-Port 2.1Amp for iPod/iPhone/iPad/iPad 2/iPad 3"/>
    <x v="2061"/>
    <n v="3"/>
    <n v="0.2"/>
    <n v="5.2125000000000004"/>
  </r>
  <r>
    <x v="1"/>
    <s v="RA-19285"/>
    <s v="Ralph Arnett"/>
    <x v="1"/>
    <s v="United States"/>
    <x v="5"/>
    <x v="1"/>
    <n v="90004"/>
    <x v="1"/>
    <s v="TEC-PH-10002185"/>
    <x v="2"/>
    <x v="16"/>
    <s v="QVS USB Car Charger 2-Port 2.1Amp for iPod/iPhone/iPad/iPad 2/iPad 3"/>
    <x v="5845"/>
    <n v="1"/>
    <n v="0.2"/>
    <n v="1.7374999999999998"/>
  </r>
  <r>
    <x v="0"/>
    <s v="TB-21355"/>
    <s v="Todd Boyes"/>
    <x v="0"/>
    <s v="United States"/>
    <x v="75"/>
    <x v="18"/>
    <n v="30328"/>
    <x v="2"/>
    <s v="TEC-PH-10002185"/>
    <x v="2"/>
    <x v="16"/>
    <s v="QVS USB Car Charger 2-Port 2.1Amp for iPod/iPhone/iPad/iPad 2/iPad 3"/>
    <x v="5846"/>
    <n v="5"/>
    <n v="0"/>
    <n v="15.637499999999999"/>
  </r>
  <r>
    <x v="1"/>
    <s v="JD-16015"/>
    <s v="Joy Daniels"/>
    <x v="1"/>
    <s v="United States"/>
    <x v="0"/>
    <x v="0"/>
    <n v="60653"/>
    <x v="0"/>
    <s v="TEC-PH-10002185"/>
    <x v="2"/>
    <x v="16"/>
    <s v="QVS USB Car Charger 2-Port 2.1Amp for iPod/iPhone/iPad/iPad 2/iPad 3"/>
    <x v="5847"/>
    <n v="2"/>
    <n v="0.2"/>
    <n v="3.4749999999999996"/>
  </r>
  <r>
    <x v="0"/>
    <s v="SB-20185"/>
    <s v="Sarah Brown"/>
    <x v="1"/>
    <s v="United States"/>
    <x v="0"/>
    <x v="0"/>
    <n v="60653"/>
    <x v="0"/>
    <s v="TEC-PH-10002185"/>
    <x v="2"/>
    <x v="16"/>
    <s v="QVS USB Car Charger 2-Port 2.1Amp for iPod/iPhone/iPad/iPad 2/iPad 3"/>
    <x v="5847"/>
    <n v="2"/>
    <n v="0.2"/>
    <n v="3.4749999999999996"/>
  </r>
  <r>
    <x v="1"/>
    <s v="SP-20620"/>
    <s v="Stefania Perrino"/>
    <x v="0"/>
    <s v="United States"/>
    <x v="18"/>
    <x v="13"/>
    <n v="19134"/>
    <x v="3"/>
    <s v="TEC-PH-10002200"/>
    <x v="2"/>
    <x v="16"/>
    <s v="Samsung Galaxy Note 2"/>
    <x v="5848"/>
    <n v="7"/>
    <n v="0.4"/>
    <n v="-386.3915999999997"/>
  </r>
  <r>
    <x v="0"/>
    <s v="GK-14620"/>
    <s v="Grace Kelly"/>
    <x v="0"/>
    <s v="United States"/>
    <x v="5"/>
    <x v="1"/>
    <n v="90049"/>
    <x v="1"/>
    <s v="TEC-PH-10002200"/>
    <x v="2"/>
    <x v="16"/>
    <s v="Samsung Galaxy Note 2"/>
    <x v="5849"/>
    <n v="7"/>
    <n v="0.2"/>
    <n v="257.59440000000029"/>
  </r>
  <r>
    <x v="1"/>
    <s v="EB-14110"/>
    <s v="Eugene Barchas"/>
    <x v="1"/>
    <s v="United States"/>
    <x v="18"/>
    <x v="13"/>
    <n v="19134"/>
    <x v="3"/>
    <s v="TEC-PH-10002200"/>
    <x v="2"/>
    <x v="16"/>
    <s v="Aastra 6757i CT Wireless VoIP phone"/>
    <x v="5850"/>
    <n v="2"/>
    <n v="0.4"/>
    <n v="-47.396800000000013"/>
  </r>
  <r>
    <x v="1"/>
    <s v="FH-14275"/>
    <s v="Frank Hawley"/>
    <x v="0"/>
    <s v="United States"/>
    <x v="6"/>
    <x v="3"/>
    <n v="10024"/>
    <x v="3"/>
    <s v="TEC-PH-10002200"/>
    <x v="2"/>
    <x v="16"/>
    <s v="Aastra 6757i CT Wireless VoIP phone"/>
    <x v="5851"/>
    <n v="2"/>
    <n v="0"/>
    <n v="124.95519999999999"/>
  </r>
  <r>
    <x v="0"/>
    <s v="AB-10105"/>
    <s v="Adrian Barton"/>
    <x v="1"/>
    <s v="United States"/>
    <x v="78"/>
    <x v="23"/>
    <n v="97206"/>
    <x v="1"/>
    <s v="TEC-PH-10002200"/>
    <x v="2"/>
    <x v="16"/>
    <s v="Aastra 6757i CT Wireless VoIP phone"/>
    <x v="5852"/>
    <n v="2"/>
    <n v="0.2"/>
    <n v="38.779199999999989"/>
  </r>
  <r>
    <x v="1"/>
    <s v="AW-10930"/>
    <s v="Arthur Wiediger"/>
    <x v="2"/>
    <s v="United States"/>
    <x v="2"/>
    <x v="1"/>
    <n v="94110"/>
    <x v="1"/>
    <s v="TEC-PH-10002200"/>
    <x v="2"/>
    <x v="16"/>
    <s v="Aastra 6757i CT Wireless VoIP phone"/>
    <x v="5853"/>
    <n v="4"/>
    <n v="0.2"/>
    <n v="77.558399999999978"/>
  </r>
  <r>
    <x v="1"/>
    <s v="KD-16345"/>
    <s v="Katherine Ducich"/>
    <x v="1"/>
    <s v="United States"/>
    <x v="6"/>
    <x v="3"/>
    <n v="10035"/>
    <x v="3"/>
    <s v="TEC-PH-10002200"/>
    <x v="2"/>
    <x v="16"/>
    <s v="Aastra 6757i CT Wireless VoIP phone"/>
    <x v="5854"/>
    <n v="4"/>
    <n v="0"/>
    <n v="249.91039999999998"/>
  </r>
  <r>
    <x v="1"/>
    <s v="BB-10990"/>
    <s v="Barry Blumstein"/>
    <x v="0"/>
    <s v="United States"/>
    <x v="138"/>
    <x v="12"/>
    <n v="78207"/>
    <x v="0"/>
    <s v="TEC-PH-10002200"/>
    <x v="2"/>
    <x v="16"/>
    <s v="Aastra 6757i CT Wireless VoIP phone"/>
    <x v="5852"/>
    <n v="2"/>
    <n v="0.2"/>
    <n v="38.779199999999989"/>
  </r>
  <r>
    <x v="0"/>
    <s v="ES-14080"/>
    <s v="Erin Smith"/>
    <x v="0"/>
    <s v="United States"/>
    <x v="149"/>
    <x v="20"/>
    <n v="85705"/>
    <x v="1"/>
    <s v="TEC-PH-10002262"/>
    <x v="2"/>
    <x v="16"/>
    <s v="LG Electronics Tone+ HBS-730 Bluetooth Headset"/>
    <x v="5855"/>
    <n v="8"/>
    <n v="0.2"/>
    <n v="38.086400000000026"/>
  </r>
  <r>
    <x v="0"/>
    <s v="DS-13030"/>
    <s v="Darrin Sayre"/>
    <x v="2"/>
    <s v="United States"/>
    <x v="6"/>
    <x v="3"/>
    <n v="10009"/>
    <x v="3"/>
    <s v="TEC-PH-10002262"/>
    <x v="2"/>
    <x v="16"/>
    <s v="LG Electronics Tone+ HBS-730 Bluetooth Headset"/>
    <x v="5856"/>
    <n v="2"/>
    <n v="0"/>
    <n v="33.325600000000009"/>
  </r>
  <r>
    <x v="1"/>
    <s v="CS-12490"/>
    <s v="Cindy Schnelling"/>
    <x v="0"/>
    <s v="United States"/>
    <x v="306"/>
    <x v="22"/>
    <n v="43615"/>
    <x v="3"/>
    <s v="TEC-PH-10002262"/>
    <x v="2"/>
    <x v="16"/>
    <s v="LG Electronics Tone+ HBS-730 Bluetooth Headset"/>
    <x v="5857"/>
    <n v="3"/>
    <n v="0.4"/>
    <n v="-21.423599999999993"/>
  </r>
  <r>
    <x v="3"/>
    <s v="SH-19975"/>
    <s v="Sally Hughsby"/>
    <x v="0"/>
    <s v="United States"/>
    <x v="99"/>
    <x v="14"/>
    <n v="53209"/>
    <x v="0"/>
    <s v="TEC-PH-10002262"/>
    <x v="2"/>
    <x v="16"/>
    <s v="LG Electronics Tone+ HBS-730 Bluetooth Headset"/>
    <x v="5858"/>
    <n v="5"/>
    <n v="0"/>
    <n v="83.314000000000021"/>
  </r>
  <r>
    <x v="1"/>
    <s v="BH-11710"/>
    <s v="Brosina Hoffman"/>
    <x v="1"/>
    <s v="United States"/>
    <x v="5"/>
    <x v="1"/>
    <n v="90032"/>
    <x v="1"/>
    <s v="TEC-PH-10002275"/>
    <x v="2"/>
    <x v="16"/>
    <s v="Mitel 5320 IP Phone VoIP phone"/>
    <x v="5859"/>
    <n v="6"/>
    <n v="0.2"/>
    <n v="90.715200000000038"/>
  </r>
  <r>
    <x v="3"/>
    <s v="LC-16930"/>
    <s v="Linda Cazamias"/>
    <x v="0"/>
    <s v="United States"/>
    <x v="154"/>
    <x v="1"/>
    <n v="95823"/>
    <x v="1"/>
    <s v="TEC-PH-10002275"/>
    <x v="2"/>
    <x v="16"/>
    <s v="Mitel 5320 IP Phone VoIP phone"/>
    <x v="5860"/>
    <n v="2"/>
    <n v="0.2"/>
    <n v="30.238400000000013"/>
  </r>
  <r>
    <x v="1"/>
    <s v="MC-18130"/>
    <s v="Mike Caudle"/>
    <x v="0"/>
    <s v="United States"/>
    <x v="5"/>
    <x v="1"/>
    <n v="90004"/>
    <x v="1"/>
    <s v="TEC-PH-10002275"/>
    <x v="2"/>
    <x v="16"/>
    <s v="Mitel 5320 IP Phone VoIP phone"/>
    <x v="5860"/>
    <n v="2"/>
    <n v="0.2"/>
    <n v="30.238400000000013"/>
  </r>
  <r>
    <x v="0"/>
    <s v="SZ-20035"/>
    <s v="Sam Zeldin"/>
    <x v="2"/>
    <s v="United States"/>
    <x v="11"/>
    <x v="8"/>
    <n v="98105"/>
    <x v="1"/>
    <s v="TEC-PH-10002275"/>
    <x v="2"/>
    <x v="16"/>
    <s v="Mitel 5320 IP Phone VoIP phone"/>
    <x v="5861"/>
    <n v="4"/>
    <n v="0.2"/>
    <n v="60.476800000000026"/>
  </r>
  <r>
    <x v="0"/>
    <s v="DW-13585"/>
    <s v="Dorothy Wardle"/>
    <x v="0"/>
    <s v="United States"/>
    <x v="32"/>
    <x v="22"/>
    <n v="43229"/>
    <x v="3"/>
    <s v="TEC-PH-10002293"/>
    <x v="2"/>
    <x v="16"/>
    <s v="Anker 36W 4-Port USB Wall Charger Travel Power Adapter for iPhone 5s 5c 5"/>
    <x v="5862"/>
    <n v="5"/>
    <n v="0.4"/>
    <n v="-11.993999999999993"/>
  </r>
  <r>
    <x v="1"/>
    <s v="CC-12550"/>
    <s v="Clay Cheatham"/>
    <x v="1"/>
    <s v="United States"/>
    <x v="2"/>
    <x v="1"/>
    <n v="94122"/>
    <x v="1"/>
    <s v="TEC-PH-10002293"/>
    <x v="2"/>
    <x v="16"/>
    <s v="Anker 36W 4-Port USB Wall Charger Travel Power Adapter for iPhone 5s 5c 5"/>
    <x v="5179"/>
    <n v="3"/>
    <n v="0.2"/>
    <n v="4.7976000000000028"/>
  </r>
  <r>
    <x v="1"/>
    <s v="DK-13225"/>
    <s v="Dean Katz"/>
    <x v="0"/>
    <s v="United States"/>
    <x v="18"/>
    <x v="13"/>
    <n v="19140"/>
    <x v="3"/>
    <s v="TEC-PH-10002293"/>
    <x v="2"/>
    <x v="16"/>
    <s v="Anker 36W 4-Port USB Wall Charger Travel Power Adapter for iPhone 5s 5c 5"/>
    <x v="5863"/>
    <n v="2"/>
    <n v="0.4"/>
    <n v="-4.7975999999999974"/>
  </r>
  <r>
    <x v="0"/>
    <s v="LS-17245"/>
    <s v="Lynn Smith"/>
    <x v="1"/>
    <s v="United States"/>
    <x v="13"/>
    <x v="9"/>
    <n v="28540"/>
    <x v="2"/>
    <s v="TEC-PH-10002293"/>
    <x v="2"/>
    <x v="16"/>
    <s v="Anker 36W 4-Port USB Wall Charger Travel Power Adapter for iPhone 5s 5c 5"/>
    <x v="5179"/>
    <n v="3"/>
    <n v="0.2"/>
    <n v="4.7976000000000028"/>
  </r>
  <r>
    <x v="0"/>
    <s v="DK-12835"/>
    <s v="Damala Kotsonis"/>
    <x v="0"/>
    <s v="United States"/>
    <x v="292"/>
    <x v="42"/>
    <n v="68025"/>
    <x v="0"/>
    <s v="TEC-PH-10002293"/>
    <x v="2"/>
    <x v="16"/>
    <s v="Anker 36W 4-Port USB Wall Charger Travel Power Adapter for iPhone 5s 5c 5"/>
    <x v="3705"/>
    <n v="4"/>
    <n v="0"/>
    <n v="22.388800000000003"/>
  </r>
  <r>
    <x v="2"/>
    <s v="AT-10735"/>
    <s v="Annie Thurman"/>
    <x v="1"/>
    <s v="United States"/>
    <x v="17"/>
    <x v="12"/>
    <n v="77041"/>
    <x v="0"/>
    <s v="TEC-PH-10002293"/>
    <x v="2"/>
    <x v="16"/>
    <s v="Anker 36W 4-Port USB Wall Charger Travel Power Adapter for iPhone 5s 5c 5"/>
    <x v="3705"/>
    <n v="5"/>
    <n v="0.2"/>
    <n v="7.9960000000000058"/>
  </r>
  <r>
    <x v="3"/>
    <s v="VD-21670"/>
    <s v="Valerie Dominguez"/>
    <x v="1"/>
    <s v="United States"/>
    <x v="391"/>
    <x v="28"/>
    <n v="84062"/>
    <x v="1"/>
    <s v="TEC-PH-10002310"/>
    <x v="2"/>
    <x v="16"/>
    <s v="Panasonic KX T7731-B Digital phone"/>
    <x v="5864"/>
    <n v="5"/>
    <n v="0.2"/>
    <n v="34.996499999999969"/>
  </r>
  <r>
    <x v="1"/>
    <s v="BM-11650"/>
    <s v="Brian Moss"/>
    <x v="0"/>
    <s v="United States"/>
    <x v="32"/>
    <x v="33"/>
    <n v="47201"/>
    <x v="0"/>
    <s v="TEC-PH-10002310"/>
    <x v="2"/>
    <x v="16"/>
    <s v="Plantronics Calisto P620-M USB Wireless Speakerphone System"/>
    <x v="5691"/>
    <n v="3"/>
    <n v="0"/>
    <n v="158.75190000000003"/>
  </r>
  <r>
    <x v="1"/>
    <s v="GA-14515"/>
    <s v="George Ashbrook"/>
    <x v="1"/>
    <s v="United States"/>
    <x v="2"/>
    <x v="1"/>
    <n v="94122"/>
    <x v="1"/>
    <s v="TEC-PH-10002310"/>
    <x v="2"/>
    <x v="16"/>
    <s v="Plantronics Calisto P620-M USB Wireless Speakerphone System"/>
    <x v="5688"/>
    <n v="5"/>
    <n v="0.2"/>
    <n v="68.59650000000002"/>
  </r>
  <r>
    <x v="1"/>
    <s v="GT-14710"/>
    <s v="Greg Tran"/>
    <x v="1"/>
    <s v="United States"/>
    <x v="11"/>
    <x v="8"/>
    <n v="98105"/>
    <x v="1"/>
    <s v="TEC-PH-10002310"/>
    <x v="2"/>
    <x v="16"/>
    <s v="Plantronics Calisto P620-M USB Wireless Speakerphone System"/>
    <x v="5778"/>
    <n v="1"/>
    <n v="0.2"/>
    <n v="13.719300000000004"/>
  </r>
  <r>
    <x v="1"/>
    <s v="CC-12100"/>
    <s v="Chad Cunningham"/>
    <x v="2"/>
    <s v="United States"/>
    <x v="18"/>
    <x v="13"/>
    <n v="19120"/>
    <x v="3"/>
    <s v="TEC-PH-10002310"/>
    <x v="2"/>
    <x v="16"/>
    <s v="Panasonic KX T7731-B Digital phone"/>
    <x v="5865"/>
    <n v="1"/>
    <n v="0.4"/>
    <n v="-12.998700000000007"/>
  </r>
  <r>
    <x v="3"/>
    <s v="MN-17935"/>
    <s v="Michael Nguyen"/>
    <x v="1"/>
    <s v="United States"/>
    <x v="6"/>
    <x v="3"/>
    <n v="10009"/>
    <x v="3"/>
    <s v="TEC-PH-10002310"/>
    <x v="2"/>
    <x v="16"/>
    <s v="Plantronics Calisto P620-M USB Wireless Speakerphone System"/>
    <x v="5686"/>
    <n v="5"/>
    <n v="0"/>
    <n v="264.58650000000006"/>
  </r>
  <r>
    <x v="0"/>
    <s v="DH-13075"/>
    <s v="Dave Hallsten"/>
    <x v="0"/>
    <s v="United States"/>
    <x v="6"/>
    <x v="3"/>
    <n v="10035"/>
    <x v="3"/>
    <s v="TEC-PH-10002310"/>
    <x v="2"/>
    <x v="16"/>
    <s v="Panasonic KX T7731-B Digital phone"/>
    <x v="172"/>
    <n v="2"/>
    <n v="0"/>
    <n v="53.994599999999991"/>
  </r>
  <r>
    <x v="0"/>
    <s v="JD-16150"/>
    <s v="Justin Deggeller"/>
    <x v="0"/>
    <s v="United States"/>
    <x v="79"/>
    <x v="4"/>
    <n v="19711"/>
    <x v="3"/>
    <s v="TEC-PH-10002350"/>
    <x v="2"/>
    <x v="16"/>
    <s v="Apple EarPods with Remote and Mic"/>
    <x v="5422"/>
    <n v="3"/>
    <n v="0"/>
    <n v="23.511599999999998"/>
  </r>
  <r>
    <x v="0"/>
    <s v="HA-14920"/>
    <s v="Helen Andreada"/>
    <x v="1"/>
    <s v="United States"/>
    <x v="47"/>
    <x v="9"/>
    <n v="28314"/>
    <x v="2"/>
    <s v="TEC-PH-10002350"/>
    <x v="2"/>
    <x v="16"/>
    <s v="Apple EarPods with Remote and Mic"/>
    <x v="4353"/>
    <n v="2"/>
    <n v="0.2"/>
    <n v="4.4783999999999988"/>
  </r>
  <r>
    <x v="0"/>
    <s v="TB-21355"/>
    <s v="Todd Boyes"/>
    <x v="0"/>
    <s v="United States"/>
    <x v="75"/>
    <x v="18"/>
    <n v="30328"/>
    <x v="2"/>
    <s v="TEC-PH-10002350"/>
    <x v="2"/>
    <x v="16"/>
    <s v="Apple EarPods with Remote and Mic"/>
    <x v="4216"/>
    <n v="2"/>
    <n v="0"/>
    <n v="15.674399999999999"/>
  </r>
  <r>
    <x v="0"/>
    <s v="BG-11035"/>
    <s v="Barry Gonzalez"/>
    <x v="1"/>
    <s v="United States"/>
    <x v="476"/>
    <x v="12"/>
    <n v="75056"/>
    <x v="0"/>
    <s v="TEC-PH-10002350"/>
    <x v="2"/>
    <x v="16"/>
    <s v="Apple EarPods with Remote and Mic"/>
    <x v="5866"/>
    <n v="3"/>
    <n v="0.2"/>
    <n v="6.7175999999999974"/>
  </r>
  <r>
    <x v="3"/>
    <s v="AS-10225"/>
    <s v="Alan Schoenberger"/>
    <x v="0"/>
    <s v="United States"/>
    <x v="203"/>
    <x v="36"/>
    <n v="36116"/>
    <x v="2"/>
    <s v="TEC-PH-10002352"/>
    <x v="2"/>
    <x v="16"/>
    <s v="Avaya IP Phone 1140E VoIP phone"/>
    <x v="5867"/>
    <n v="5"/>
    <n v="0"/>
    <n v="362.68699999999995"/>
  </r>
  <r>
    <x v="3"/>
    <s v="RB-19360"/>
    <s v="Raymond Buch"/>
    <x v="1"/>
    <s v="United States"/>
    <x v="157"/>
    <x v="3"/>
    <n v="13021"/>
    <x v="3"/>
    <s v="TEC-PH-10002365"/>
    <x v="2"/>
    <x v="16"/>
    <s v="Belkin Grip Candy Sheer Case / Cover for iPhone 5 and 5S"/>
    <x v="5868"/>
    <n v="4"/>
    <n v="0"/>
    <n v="9.1311999999999998"/>
  </r>
  <r>
    <x v="1"/>
    <s v="EB-13705"/>
    <s v="Ed Braxton"/>
    <x v="0"/>
    <s v="United States"/>
    <x v="30"/>
    <x v="12"/>
    <n v="76106"/>
    <x v="0"/>
    <s v="TEC-PH-10002365"/>
    <x v="2"/>
    <x v="16"/>
    <s v="Belkin Grip Candy Sheer Case / Cover for iPhone 5 and 5S"/>
    <x v="5869"/>
    <n v="3"/>
    <n v="0.2"/>
    <n v="1.5804"/>
  </r>
  <r>
    <x v="1"/>
    <s v="JA-15970"/>
    <s v="Joseph Airdo"/>
    <x v="1"/>
    <s v="United States"/>
    <x v="15"/>
    <x v="6"/>
    <n v="48227"/>
    <x v="0"/>
    <s v="TEC-PH-10002365"/>
    <x v="2"/>
    <x v="16"/>
    <s v="Belkin Grip Candy Sheer Case / Cover for iPhone 5 and 5S"/>
    <x v="5870"/>
    <n v="1"/>
    <n v="0"/>
    <n v="2.2827999999999999"/>
  </r>
  <r>
    <x v="1"/>
    <s v="AG-10525"/>
    <s v="Andy Gerbode"/>
    <x v="0"/>
    <s v="United States"/>
    <x v="265"/>
    <x v="10"/>
    <n v="33710"/>
    <x v="2"/>
    <s v="TEC-PH-10002398"/>
    <x v="2"/>
    <x v="16"/>
    <s v="AT&amp;T 1070 Corded Phone"/>
    <x v="5871"/>
    <n v="2"/>
    <n v="0.2"/>
    <n v="22.297999999999973"/>
  </r>
  <r>
    <x v="1"/>
    <s v="LR-16915"/>
    <s v="Lena Radford"/>
    <x v="1"/>
    <s v="United States"/>
    <x v="1"/>
    <x v="1"/>
    <n v="92024"/>
    <x v="1"/>
    <s v="TEC-PH-10002398"/>
    <x v="2"/>
    <x v="16"/>
    <s v="AT&amp;T 1070 Corded Phone"/>
    <x v="5872"/>
    <n v="5"/>
    <n v="0.2"/>
    <n v="55.744999999999948"/>
  </r>
  <r>
    <x v="1"/>
    <s v="TZ-21580"/>
    <s v="Tracy Zic"/>
    <x v="1"/>
    <s v="United States"/>
    <x v="5"/>
    <x v="1"/>
    <n v="90045"/>
    <x v="1"/>
    <s v="TEC-PH-10002398"/>
    <x v="2"/>
    <x v="16"/>
    <s v="AT&amp;T 1070 Corded Phone"/>
    <x v="5872"/>
    <n v="5"/>
    <n v="0.2"/>
    <n v="55.744999999999948"/>
  </r>
  <r>
    <x v="3"/>
    <s v="KN-16705"/>
    <s v="Kristina Nunn"/>
    <x v="2"/>
    <s v="United States"/>
    <x v="142"/>
    <x v="9"/>
    <n v="27604"/>
    <x v="2"/>
    <s v="TEC-PH-10002415"/>
    <x v="2"/>
    <x v="16"/>
    <s v="Polycom VoiceStation 500 Conference phone"/>
    <x v="5873"/>
    <n v="2"/>
    <n v="0.2"/>
    <n v="29.495000000000019"/>
  </r>
  <r>
    <x v="1"/>
    <s v="TH-21550"/>
    <s v="Tracy Hopkins"/>
    <x v="2"/>
    <s v="United States"/>
    <x v="51"/>
    <x v="26"/>
    <n v="2149"/>
    <x v="3"/>
    <s v="TEC-PH-10002415"/>
    <x v="2"/>
    <x v="16"/>
    <s v="Polycom VoiceStation 500 Conference phone"/>
    <x v="5874"/>
    <n v="2"/>
    <n v="0"/>
    <n v="147.47500000000002"/>
  </r>
  <r>
    <x v="1"/>
    <s v="AB-10105"/>
    <s v="Adrian Barton"/>
    <x v="1"/>
    <s v="United States"/>
    <x v="97"/>
    <x v="20"/>
    <n v="85023"/>
    <x v="1"/>
    <s v="TEC-PH-10002415"/>
    <x v="2"/>
    <x v="16"/>
    <s v="Polycom VoiceStation 500 Conference phone"/>
    <x v="5873"/>
    <n v="2"/>
    <n v="0.2"/>
    <n v="29.495000000000019"/>
  </r>
  <r>
    <x v="3"/>
    <s v="SJ-20125"/>
    <s v="Sanjit Jacobs"/>
    <x v="2"/>
    <s v="United States"/>
    <x v="17"/>
    <x v="12"/>
    <n v="77036"/>
    <x v="0"/>
    <s v="TEC-PH-10002415"/>
    <x v="2"/>
    <x v="16"/>
    <s v="Polycom VoiceStation 500 Conference phone"/>
    <x v="5875"/>
    <n v="6"/>
    <n v="0.2"/>
    <n v="88.48500000000007"/>
  </r>
  <r>
    <x v="1"/>
    <s v="JL-15505"/>
    <s v="Jeremy Lonsdale"/>
    <x v="1"/>
    <s v="United States"/>
    <x v="165"/>
    <x v="1"/>
    <n v="92683"/>
    <x v="1"/>
    <s v="TEC-PH-10002415"/>
    <x v="2"/>
    <x v="16"/>
    <s v="Polycom VoiceStation 500 Conference phone"/>
    <x v="5876"/>
    <n v="3"/>
    <n v="0.2"/>
    <n v="44.242500000000035"/>
  </r>
  <r>
    <x v="1"/>
    <s v="JM-15265"/>
    <s v="Janet Molinari"/>
    <x v="0"/>
    <s v="United States"/>
    <x v="6"/>
    <x v="3"/>
    <n v="10024"/>
    <x v="3"/>
    <s v="TEC-PH-10002447"/>
    <x v="2"/>
    <x v="16"/>
    <s v="AT&amp;T CL83451 4-Handset Telephone"/>
    <x v="5877"/>
    <n v="5"/>
    <n v="0"/>
    <n v="298.68549999999999"/>
  </r>
  <r>
    <x v="1"/>
    <s v="YC-21895"/>
    <s v="Yoseph Carroll"/>
    <x v="0"/>
    <s v="United States"/>
    <x v="19"/>
    <x v="12"/>
    <n v="75217"/>
    <x v="0"/>
    <s v="TEC-PH-10002447"/>
    <x v="2"/>
    <x v="16"/>
    <s v="AT&amp;T CL83451 4-Handset Telephone"/>
    <x v="5878"/>
    <n v="2"/>
    <n v="0.2"/>
    <n v="37.078199999999981"/>
  </r>
  <r>
    <x v="1"/>
    <s v="SS-20140"/>
    <s v="Saphhira Shifley"/>
    <x v="0"/>
    <s v="United States"/>
    <x v="32"/>
    <x v="18"/>
    <n v="31907"/>
    <x v="2"/>
    <s v="TEC-PH-10002447"/>
    <x v="2"/>
    <x v="16"/>
    <s v="AT&amp;T CL83451 4-Handset Telephone"/>
    <x v="5879"/>
    <n v="2"/>
    <n v="0"/>
    <n v="119.4742"/>
  </r>
  <r>
    <x v="2"/>
    <s v="TB-21400"/>
    <s v="Tom Boeckenhauer"/>
    <x v="1"/>
    <s v="United States"/>
    <x v="5"/>
    <x v="1"/>
    <n v="90036"/>
    <x v="1"/>
    <s v="TEC-PH-10002447"/>
    <x v="2"/>
    <x v="16"/>
    <s v="AT&amp;T CL83451 4-Handset Telephone"/>
    <x v="5880"/>
    <n v="1"/>
    <n v="0.2"/>
    <n v="18.539099999999991"/>
  </r>
  <r>
    <x v="3"/>
    <s v="DB-13270"/>
    <s v="Deborah Brumfield"/>
    <x v="2"/>
    <s v="United States"/>
    <x v="289"/>
    <x v="1"/>
    <n v="94513"/>
    <x v="1"/>
    <s v="TEC-PH-10002468"/>
    <x v="2"/>
    <x v="16"/>
    <s v="Plantronics CS 50-USB - headset - Convertible, Monaural"/>
    <x v="5881"/>
    <n v="7"/>
    <n v="0.2"/>
    <n v="66.635100000000023"/>
  </r>
  <r>
    <x v="3"/>
    <s v="SP-20620"/>
    <s v="Stefania Perrino"/>
    <x v="0"/>
    <s v="United States"/>
    <x v="326"/>
    <x v="12"/>
    <n v="78041"/>
    <x v="0"/>
    <s v="TEC-PH-10002468"/>
    <x v="2"/>
    <x v="16"/>
    <s v="Plantronics CS 50-USB - headset - Convertible, Monaural"/>
    <x v="304"/>
    <n v="2"/>
    <n v="0.2"/>
    <n v="19.03860000000001"/>
  </r>
  <r>
    <x v="1"/>
    <s v="SP-20650"/>
    <s v="Stephanie Phelps"/>
    <x v="0"/>
    <s v="United States"/>
    <x v="6"/>
    <x v="3"/>
    <n v="10009"/>
    <x v="3"/>
    <s v="TEC-PH-10002468"/>
    <x v="2"/>
    <x v="16"/>
    <s v="Plantronics CS 50-USB - headset - Convertible, Monaural"/>
    <x v="5882"/>
    <n v="1"/>
    <n v="0"/>
    <n v="36.717300000000009"/>
  </r>
  <r>
    <x v="1"/>
    <s v="CS-12355"/>
    <s v="Christine Sundaresam"/>
    <x v="1"/>
    <s v="United States"/>
    <x v="68"/>
    <x v="1"/>
    <n v="90805"/>
    <x v="1"/>
    <s v="TEC-PH-10002468"/>
    <x v="2"/>
    <x v="16"/>
    <s v="Plantronics CS 50-USB - headset - Convertible, Monaural"/>
    <x v="304"/>
    <n v="2"/>
    <n v="0.2"/>
    <n v="19.03860000000001"/>
  </r>
  <r>
    <x v="3"/>
    <s v="PJ-19015"/>
    <s v="Pauline Johnson"/>
    <x v="1"/>
    <s v="United States"/>
    <x v="6"/>
    <x v="3"/>
    <n v="10024"/>
    <x v="3"/>
    <s v="TEC-PH-10002468"/>
    <x v="2"/>
    <x v="16"/>
    <s v="Plantronics CS 50-USB - headset - Convertible, Monaural"/>
    <x v="5882"/>
    <n v="1"/>
    <n v="0"/>
    <n v="36.717300000000009"/>
  </r>
  <r>
    <x v="3"/>
    <s v="CC-12670"/>
    <s v="Craig Carreira"/>
    <x v="1"/>
    <s v="United States"/>
    <x v="41"/>
    <x v="20"/>
    <n v="85254"/>
    <x v="1"/>
    <s v="TEC-PH-10002483"/>
    <x v="2"/>
    <x v="16"/>
    <s v="Motorola Moto X"/>
    <x v="5883"/>
    <n v="1"/>
    <n v="0.2"/>
    <n v="23.799300000000002"/>
  </r>
  <r>
    <x v="0"/>
    <s v="KL-16555"/>
    <s v="Kelly Lampkin"/>
    <x v="0"/>
    <s v="United States"/>
    <x v="163"/>
    <x v="9"/>
    <n v="27405"/>
    <x v="2"/>
    <s v="TEC-PH-10002483"/>
    <x v="2"/>
    <x v="16"/>
    <s v="Motorola Moto X"/>
    <x v="5884"/>
    <n v="5"/>
    <n v="0.2"/>
    <n v="118.99650000000003"/>
  </r>
  <r>
    <x v="0"/>
    <s v="FP-14320"/>
    <s v="Frank Preis"/>
    <x v="1"/>
    <s v="United States"/>
    <x v="5"/>
    <x v="1"/>
    <n v="90008"/>
    <x v="1"/>
    <s v="TEC-PH-10002496"/>
    <x v="2"/>
    <x v="16"/>
    <s v="Cisco SPA301"/>
    <x v="5885"/>
    <n v="3"/>
    <n v="0.2"/>
    <n v="46.796999999999983"/>
  </r>
  <r>
    <x v="0"/>
    <s v="PK-18910"/>
    <s v="Paul Knutson"/>
    <x v="2"/>
    <s v="United States"/>
    <x v="18"/>
    <x v="13"/>
    <n v="19143"/>
    <x v="3"/>
    <s v="TEC-PH-10002496"/>
    <x v="2"/>
    <x v="16"/>
    <s v="Cisco SPA301"/>
    <x v="5886"/>
    <n v="3"/>
    <n v="0.4"/>
    <n v="-46.797000000000025"/>
  </r>
  <r>
    <x v="1"/>
    <s v="LA-16780"/>
    <s v="Laura Armstrong"/>
    <x v="0"/>
    <s v="United States"/>
    <x v="176"/>
    <x v="12"/>
    <n v="78745"/>
    <x v="0"/>
    <s v="TEC-PH-10002496"/>
    <x v="2"/>
    <x v="16"/>
    <s v="Cisco SPA301"/>
    <x v="5887"/>
    <n v="1"/>
    <n v="0.2"/>
    <n v="15.598999999999993"/>
  </r>
  <r>
    <x v="0"/>
    <s v="JE-15610"/>
    <s v="Jim Epp"/>
    <x v="0"/>
    <s v="United States"/>
    <x v="194"/>
    <x v="10"/>
    <n v="33801"/>
    <x v="2"/>
    <s v="TEC-PH-10002496"/>
    <x v="2"/>
    <x v="16"/>
    <s v="Cisco SPA301"/>
    <x v="5888"/>
    <n v="2"/>
    <n v="0.2"/>
    <n v="31.197999999999986"/>
  </r>
  <r>
    <x v="1"/>
    <s v="LH-16900"/>
    <s v="Lena Hernandez"/>
    <x v="1"/>
    <s v="United States"/>
    <x v="107"/>
    <x v="9"/>
    <n v="27834"/>
    <x v="2"/>
    <s v="TEC-PH-10002496"/>
    <x v="2"/>
    <x v="16"/>
    <s v="Cisco SPA301"/>
    <x v="5888"/>
    <n v="2"/>
    <n v="0.2"/>
    <n v="31.197999999999986"/>
  </r>
  <r>
    <x v="3"/>
    <s v="RM-19675"/>
    <s v="Robert Marley"/>
    <x v="2"/>
    <s v="United States"/>
    <x v="269"/>
    <x v="26"/>
    <n v="2138"/>
    <x v="3"/>
    <s v="TEC-PH-10002496"/>
    <x v="2"/>
    <x v="16"/>
    <s v="Cisco SPA301"/>
    <x v="5889"/>
    <n v="2"/>
    <n v="0"/>
    <n v="93.593999999999994"/>
  </r>
  <r>
    <x v="1"/>
    <s v="KH-16510"/>
    <s v="Keith Herrera"/>
    <x v="1"/>
    <s v="United States"/>
    <x v="71"/>
    <x v="17"/>
    <n v="22204"/>
    <x v="2"/>
    <s v="TEC-PH-10002496"/>
    <x v="2"/>
    <x v="16"/>
    <s v="Cisco SPA301"/>
    <x v="5890"/>
    <n v="3"/>
    <n v="0"/>
    <n v="140.39099999999999"/>
  </r>
  <r>
    <x v="1"/>
    <s v="JK-15205"/>
    <s v="Jamie Kunitz"/>
    <x v="1"/>
    <s v="United States"/>
    <x v="71"/>
    <x v="17"/>
    <n v="22204"/>
    <x v="2"/>
    <s v="TEC-PH-10002496"/>
    <x v="2"/>
    <x v="16"/>
    <s v="Cisco SPA301"/>
    <x v="5891"/>
    <n v="12"/>
    <n v="0"/>
    <n v="561.56399999999996"/>
  </r>
  <r>
    <x v="1"/>
    <s v="AP-10720"/>
    <s v="Anne Pryor"/>
    <x v="2"/>
    <s v="United States"/>
    <x v="5"/>
    <x v="1"/>
    <n v="90032"/>
    <x v="1"/>
    <s v="TEC-PH-10002496"/>
    <x v="2"/>
    <x v="16"/>
    <s v="Cisco SPA301"/>
    <x v="5888"/>
    <n v="2"/>
    <n v="0.2"/>
    <n v="31.197999999999986"/>
  </r>
  <r>
    <x v="3"/>
    <s v="NG-18355"/>
    <s v="Nat Gilpin"/>
    <x v="0"/>
    <s v="United States"/>
    <x v="6"/>
    <x v="3"/>
    <n v="10011"/>
    <x v="3"/>
    <s v="TEC-PH-10002538"/>
    <x v="2"/>
    <x v="16"/>
    <s v="Grandstream GXP1160 VoIP phone"/>
    <x v="5892"/>
    <n v="1"/>
    <n v="0"/>
    <n v="10.993899999999996"/>
  </r>
  <r>
    <x v="1"/>
    <s v="GB-14575"/>
    <s v="Giulietta Baptist"/>
    <x v="1"/>
    <s v="United States"/>
    <x v="23"/>
    <x v="35"/>
    <n v="29203"/>
    <x v="2"/>
    <s v="TEC-PH-10002538"/>
    <x v="2"/>
    <x v="16"/>
    <s v="Grandstream GXP1160 VoIP phone"/>
    <x v="5893"/>
    <n v="3"/>
    <n v="0"/>
    <n v="32.981699999999989"/>
  </r>
  <r>
    <x v="1"/>
    <s v="SP-20545"/>
    <s v="Sibella Parks"/>
    <x v="0"/>
    <s v="United States"/>
    <x v="6"/>
    <x v="3"/>
    <n v="10024"/>
    <x v="3"/>
    <s v="TEC-PH-10002538"/>
    <x v="2"/>
    <x v="16"/>
    <s v="Grandstream GXP1160 VoIP phone"/>
    <x v="5894"/>
    <n v="6"/>
    <n v="0"/>
    <n v="65.963399999999979"/>
  </r>
  <r>
    <x v="1"/>
    <s v="JK-15625"/>
    <s v="Jim Karlsson"/>
    <x v="1"/>
    <s v="United States"/>
    <x v="109"/>
    <x v="29"/>
    <n v="39212"/>
    <x v="2"/>
    <s v="TEC-PH-10002538"/>
    <x v="2"/>
    <x v="16"/>
    <s v="Grandstream GXP1160 VoIP phone"/>
    <x v="5893"/>
    <n v="3"/>
    <n v="0"/>
    <n v="32.981699999999989"/>
  </r>
  <r>
    <x v="1"/>
    <s v="DK-12895"/>
    <s v="Dana Kaydos"/>
    <x v="1"/>
    <s v="United States"/>
    <x v="11"/>
    <x v="8"/>
    <n v="98103"/>
    <x v="1"/>
    <s v="TEC-PH-10002538"/>
    <x v="2"/>
    <x v="16"/>
    <s v="Grandstream GXP1160 VoIP phone"/>
    <x v="5895"/>
    <n v="8"/>
    <n v="0.2"/>
    <n v="27.295199999999973"/>
  </r>
  <r>
    <x v="1"/>
    <s v="JB-16045"/>
    <s v="Julia Barnett"/>
    <x v="2"/>
    <s v="United States"/>
    <x v="18"/>
    <x v="13"/>
    <n v="19120"/>
    <x v="3"/>
    <s v="TEC-PH-10002538"/>
    <x v="2"/>
    <x v="16"/>
    <s v="Grandstream GXP1160 VoIP phone"/>
    <x v="5896"/>
    <n v="3"/>
    <n v="0.4"/>
    <n v="-12.510300000000008"/>
  </r>
  <r>
    <x v="3"/>
    <s v="CM-12115"/>
    <s v="Chad McGuire"/>
    <x v="1"/>
    <s v="United States"/>
    <x v="6"/>
    <x v="3"/>
    <n v="10011"/>
    <x v="3"/>
    <s v="TEC-PH-10002549"/>
    <x v="2"/>
    <x v="16"/>
    <s v="Polycom SoundPoint IP 450 VoIP phone"/>
    <x v="5897"/>
    <n v="3"/>
    <n v="0"/>
    <n v="176.17080000000001"/>
  </r>
  <r>
    <x v="1"/>
    <s v="QJ-19255"/>
    <s v="Quincy Jones"/>
    <x v="0"/>
    <s v="United States"/>
    <x v="18"/>
    <x v="13"/>
    <n v="19143"/>
    <x v="3"/>
    <s v="TEC-PH-10002549"/>
    <x v="2"/>
    <x v="16"/>
    <s v="Polycom SoundPoint IP 450 VoIP phone"/>
    <x v="5898"/>
    <n v="5"/>
    <n v="0.4"/>
    <n v="-158.10199999999998"/>
  </r>
  <r>
    <x v="3"/>
    <s v="LC-17140"/>
    <s v="Logan Currie"/>
    <x v="1"/>
    <s v="United States"/>
    <x v="18"/>
    <x v="13"/>
    <n v="19140"/>
    <x v="3"/>
    <s v="TEC-PH-10002549"/>
    <x v="2"/>
    <x v="16"/>
    <s v="Polycom SoundPoint IP 450 VoIP phone"/>
    <x v="5899"/>
    <n v="1"/>
    <n v="0.4"/>
    <n v="-31.620400000000004"/>
  </r>
  <r>
    <x v="1"/>
    <s v="AH-10690"/>
    <s v="Anna Häberlin"/>
    <x v="0"/>
    <s v="United States"/>
    <x v="1"/>
    <x v="1"/>
    <n v="92024"/>
    <x v="1"/>
    <s v="TEC-PH-10002549"/>
    <x v="2"/>
    <x v="16"/>
    <s v="Polycom SoundPoint IP 450 VoIP phone"/>
    <x v="5900"/>
    <n v="2"/>
    <n v="0.2"/>
    <n v="27.103200000000001"/>
  </r>
  <r>
    <x v="1"/>
    <s v="BF-11275"/>
    <s v="Beth Fritzler"/>
    <x v="0"/>
    <s v="United States"/>
    <x v="24"/>
    <x v="10"/>
    <n v="33178"/>
    <x v="2"/>
    <s v="TEC-PH-10002549"/>
    <x v="2"/>
    <x v="16"/>
    <s v="Polycom SoundPoint IP 450 VoIP phone"/>
    <x v="5900"/>
    <n v="2"/>
    <n v="0.2"/>
    <n v="27.103200000000001"/>
  </r>
  <r>
    <x v="3"/>
    <s v="AR-10825"/>
    <s v="Anthony Rawles"/>
    <x v="0"/>
    <s v="United States"/>
    <x v="88"/>
    <x v="1"/>
    <n v="94521"/>
    <x v="1"/>
    <s v="TEC-PH-10002549"/>
    <x v="2"/>
    <x v="16"/>
    <s v="Polycom SoundPoint IP 450 VoIP phone"/>
    <x v="5901"/>
    <n v="9"/>
    <n v="0.2"/>
    <n v="121.96440000000001"/>
  </r>
  <r>
    <x v="3"/>
    <s v="SV-20365"/>
    <s v="Seth Vernon"/>
    <x v="1"/>
    <s v="United States"/>
    <x v="90"/>
    <x v="22"/>
    <n v="44105"/>
    <x v="3"/>
    <s v="TEC-PH-10002555"/>
    <x v="2"/>
    <x v="16"/>
    <s v="Nortel Meridian M5316 Digital phone"/>
    <x v="5902"/>
    <n v="1"/>
    <n v="0.4"/>
    <n v="-36.253"/>
  </r>
  <r>
    <x v="3"/>
    <s v="SW-20350"/>
    <s v="Sean Wendt"/>
    <x v="2"/>
    <s v="United States"/>
    <x v="15"/>
    <x v="6"/>
    <n v="48227"/>
    <x v="0"/>
    <s v="TEC-PH-10002555"/>
    <x v="2"/>
    <x v="16"/>
    <s v="Nortel Meridian M5316 Digital phone"/>
    <x v="5903"/>
    <n v="2"/>
    <n v="0"/>
    <n v="134.654"/>
  </r>
  <r>
    <x v="1"/>
    <s v="MH-17290"/>
    <s v="Marc Harrigan"/>
    <x v="2"/>
    <s v="United States"/>
    <x v="18"/>
    <x v="13"/>
    <n v="19140"/>
    <x v="3"/>
    <s v="TEC-PH-10002555"/>
    <x v="2"/>
    <x v="16"/>
    <s v="Nortel Meridian M5316 Digital phone"/>
    <x v="5904"/>
    <n v="5"/>
    <n v="0.4"/>
    <n v="-181.26499999999999"/>
  </r>
  <r>
    <x v="1"/>
    <s v="VM-21685"/>
    <s v="Valerie Mitchum"/>
    <x v="2"/>
    <s v="United States"/>
    <x v="108"/>
    <x v="32"/>
    <s v="05408"/>
    <x v="3"/>
    <s v="TEC-PH-10002555"/>
    <x v="2"/>
    <x v="16"/>
    <s v="Nortel Meridian M5316 Digital phone"/>
    <x v="5905"/>
    <n v="5"/>
    <n v="0"/>
    <n v="336.63499999999999"/>
  </r>
  <r>
    <x v="1"/>
    <s v="JH-15910"/>
    <s v="Jonathan Howell"/>
    <x v="1"/>
    <s v="United States"/>
    <x v="5"/>
    <x v="1"/>
    <n v="90032"/>
    <x v="1"/>
    <s v="TEC-PH-10002563"/>
    <x v="2"/>
    <x v="16"/>
    <s v="Adtran 1202752G1"/>
    <x v="5906"/>
    <n v="3"/>
    <n v="0.2"/>
    <n v="22.678200000000018"/>
  </r>
  <r>
    <x v="0"/>
    <s v="AB-10600"/>
    <s v="Ann Blume"/>
    <x v="0"/>
    <s v="United States"/>
    <x v="149"/>
    <x v="20"/>
    <n v="85705"/>
    <x v="1"/>
    <s v="TEC-PH-10002563"/>
    <x v="2"/>
    <x v="16"/>
    <s v="Adtran 1202752G1"/>
    <x v="5631"/>
    <n v="2"/>
    <n v="0.2"/>
    <n v="15.118800000000007"/>
  </r>
  <r>
    <x v="1"/>
    <s v="JG-15160"/>
    <s v="James Galang"/>
    <x v="1"/>
    <s v="United States"/>
    <x v="5"/>
    <x v="1"/>
    <n v="90049"/>
    <x v="1"/>
    <s v="TEC-PH-10002563"/>
    <x v="2"/>
    <x v="16"/>
    <s v="Adtran 1202752G1"/>
    <x v="5906"/>
    <n v="3"/>
    <n v="0.2"/>
    <n v="22.678200000000018"/>
  </r>
  <r>
    <x v="1"/>
    <s v="LT-17110"/>
    <s v="Liz Thompson"/>
    <x v="1"/>
    <s v="United States"/>
    <x v="287"/>
    <x v="11"/>
    <n v="72209"/>
    <x v="2"/>
    <s v="TEC-PH-10002563"/>
    <x v="2"/>
    <x v="16"/>
    <s v="Adtran 1202752G1"/>
    <x v="5907"/>
    <n v="7"/>
    <n v="0"/>
    <n v="229.30180000000001"/>
  </r>
  <r>
    <x v="1"/>
    <s v="BD-11620"/>
    <s v="Brian DeCherney"/>
    <x v="1"/>
    <s v="United States"/>
    <x v="113"/>
    <x v="1"/>
    <n v="92804"/>
    <x v="1"/>
    <s v="TEC-PH-10002563"/>
    <x v="2"/>
    <x v="16"/>
    <s v="Adtran 1202752G1"/>
    <x v="5906"/>
    <n v="3"/>
    <n v="0.2"/>
    <n v="22.678200000000018"/>
  </r>
  <r>
    <x v="0"/>
    <s v="SD-20485"/>
    <s v="Shirley Daniels"/>
    <x v="2"/>
    <s v="United States"/>
    <x v="0"/>
    <x v="0"/>
    <n v="60653"/>
    <x v="0"/>
    <s v="TEC-PH-10002564"/>
    <x v="2"/>
    <x v="16"/>
    <s v="OtterBox Defender Series Case - Samsung Galaxy S4"/>
    <x v="5003"/>
    <n v="2"/>
    <n v="0.2"/>
    <n v="5.9979999999999922"/>
  </r>
  <r>
    <x v="3"/>
    <s v="PN-18775"/>
    <s v="Parhena Norris"/>
    <x v="2"/>
    <s v="United States"/>
    <x v="24"/>
    <x v="10"/>
    <n v="33180"/>
    <x v="2"/>
    <s v="TEC-PH-10002564"/>
    <x v="2"/>
    <x v="16"/>
    <s v="OtterBox Defender Series Case - Samsung Galaxy S4"/>
    <x v="5075"/>
    <n v="3"/>
    <n v="0.2"/>
    <n v="8.9969999999999892"/>
  </r>
  <r>
    <x v="1"/>
    <s v="NH-18610"/>
    <s v="Nicole Hansen"/>
    <x v="0"/>
    <s v="United States"/>
    <x v="15"/>
    <x v="6"/>
    <n v="48227"/>
    <x v="0"/>
    <s v="TEC-PH-10002564"/>
    <x v="2"/>
    <x v="16"/>
    <s v="OtterBox Defender Series Case - Samsung Galaxy S4"/>
    <x v="5004"/>
    <n v="5"/>
    <n v="0"/>
    <n v="44.984999999999985"/>
  </r>
  <r>
    <x v="2"/>
    <s v="RB-19465"/>
    <s v="Rick Bensley"/>
    <x v="2"/>
    <s v="United States"/>
    <x v="11"/>
    <x v="8"/>
    <n v="98103"/>
    <x v="1"/>
    <s v="TEC-PH-10002564"/>
    <x v="2"/>
    <x v="16"/>
    <s v="OtterBox Defender Series Case - Samsung Galaxy S4"/>
    <x v="5075"/>
    <n v="3"/>
    <n v="0.2"/>
    <n v="8.9969999999999892"/>
  </r>
  <r>
    <x v="0"/>
    <s v="EP-13915"/>
    <s v="Emily Phan"/>
    <x v="1"/>
    <s v="United States"/>
    <x v="14"/>
    <x v="11"/>
    <n v="72401"/>
    <x v="2"/>
    <s v="TEC-PH-10002564"/>
    <x v="2"/>
    <x v="16"/>
    <s v="OtterBox Defender Series Case - Samsung Galaxy S4"/>
    <x v="5090"/>
    <n v="2"/>
    <n v="0"/>
    <n v="17.993999999999993"/>
  </r>
  <r>
    <x v="1"/>
    <s v="RW-19540"/>
    <s v="Rick Wilson"/>
    <x v="0"/>
    <s v="United States"/>
    <x v="289"/>
    <x v="1"/>
    <n v="94513"/>
    <x v="1"/>
    <s v="TEC-PH-10002564"/>
    <x v="2"/>
    <x v="16"/>
    <s v="OtterBox Defender Series Case - Samsung Galaxy S4"/>
    <x v="5075"/>
    <n v="3"/>
    <n v="0.2"/>
    <n v="8.9969999999999892"/>
  </r>
  <r>
    <x v="3"/>
    <s v="KH-16630"/>
    <s v="Ken Heidel"/>
    <x v="0"/>
    <s v="United States"/>
    <x v="231"/>
    <x v="1"/>
    <n v="92704"/>
    <x v="1"/>
    <s v="TEC-PH-10002564"/>
    <x v="2"/>
    <x v="16"/>
    <s v="OtterBox Defender Series Case - Samsung Galaxy S4"/>
    <x v="1823"/>
    <n v="6"/>
    <n v="0.2"/>
    <n v="17.993999999999978"/>
  </r>
  <r>
    <x v="3"/>
    <s v="SB-20185"/>
    <s v="Sarah Brown"/>
    <x v="1"/>
    <s v="United States"/>
    <x v="318"/>
    <x v="8"/>
    <n v="98031"/>
    <x v="1"/>
    <s v="TEC-PH-10002564"/>
    <x v="2"/>
    <x v="16"/>
    <s v="OtterBox Defender Series Case - Samsung Galaxy S4"/>
    <x v="5075"/>
    <n v="3"/>
    <n v="0.2"/>
    <n v="8.9969999999999892"/>
  </r>
  <r>
    <x v="1"/>
    <s v="BV-11245"/>
    <s v="Benjamin Venier"/>
    <x v="0"/>
    <s v="United States"/>
    <x v="173"/>
    <x v="3"/>
    <n v="11572"/>
    <x v="3"/>
    <s v="TEC-PH-10002583"/>
    <x v="2"/>
    <x v="16"/>
    <s v="iOttie HLCRIO102 Car Mount"/>
    <x v="812"/>
    <n v="2"/>
    <n v="0"/>
    <n v="1.9989999999999952"/>
  </r>
  <r>
    <x v="1"/>
    <s v="ST-20530"/>
    <s v="Shui Tom"/>
    <x v="1"/>
    <s v="United States"/>
    <x v="18"/>
    <x v="13"/>
    <n v="19140"/>
    <x v="3"/>
    <s v="TEC-PH-10002583"/>
    <x v="2"/>
    <x v="16"/>
    <s v="iOttie HLCRIO102 Car Mount"/>
    <x v="5863"/>
    <n v="2"/>
    <n v="0.4"/>
    <n v="-13.993000000000004"/>
  </r>
  <r>
    <x v="2"/>
    <s v="CM-12190"/>
    <s v="Charlotte Melton"/>
    <x v="1"/>
    <s v="United States"/>
    <x v="314"/>
    <x v="3"/>
    <n v="13501"/>
    <x v="3"/>
    <s v="TEC-PH-10002583"/>
    <x v="2"/>
    <x v="16"/>
    <s v="iOttie HLCRIO102 Car Mount"/>
    <x v="1114"/>
    <n v="6"/>
    <n v="0"/>
    <n v="5.9969999999999857"/>
  </r>
  <r>
    <x v="0"/>
    <s v="CC-12610"/>
    <s v="Corey Catlett"/>
    <x v="0"/>
    <s v="United States"/>
    <x v="29"/>
    <x v="7"/>
    <n v="80219"/>
    <x v="1"/>
    <s v="TEC-PH-10002583"/>
    <x v="2"/>
    <x v="16"/>
    <s v="iOttie HLCRIO102 Car Mount"/>
    <x v="952"/>
    <n v="1"/>
    <n v="0.2"/>
    <n v="-2.9985000000000022"/>
  </r>
  <r>
    <x v="1"/>
    <s v="SJ-20500"/>
    <s v="Shirley Jackson"/>
    <x v="1"/>
    <s v="United States"/>
    <x v="2"/>
    <x v="1"/>
    <n v="94122"/>
    <x v="1"/>
    <s v="TEC-PH-10002583"/>
    <x v="2"/>
    <x v="16"/>
    <s v="iOttie HLCRIO102 Car Mount"/>
    <x v="952"/>
    <n v="1"/>
    <n v="0.2"/>
    <n v="-2.9985000000000022"/>
  </r>
  <r>
    <x v="1"/>
    <s v="TH-21100"/>
    <s v="Thea Hendricks"/>
    <x v="1"/>
    <s v="United States"/>
    <x v="306"/>
    <x v="22"/>
    <n v="43615"/>
    <x v="3"/>
    <s v="TEC-PH-10002584"/>
    <x v="2"/>
    <x v="16"/>
    <s v="Samsung Galaxy S4"/>
    <x v="5908"/>
    <n v="4"/>
    <n v="0.4"/>
    <n v="-250.39600000000019"/>
  </r>
  <r>
    <x v="3"/>
    <s v="GH-14410"/>
    <s v="Gary Hansen"/>
    <x v="2"/>
    <s v="United States"/>
    <x v="0"/>
    <x v="0"/>
    <n v="60653"/>
    <x v="0"/>
    <s v="TEC-PH-10002584"/>
    <x v="2"/>
    <x v="16"/>
    <s v="Samsung Galaxy S4"/>
    <x v="5909"/>
    <n v="2"/>
    <n v="0.2"/>
    <n v="125.19799999999992"/>
  </r>
  <r>
    <x v="1"/>
    <s v="SW-20455"/>
    <s v="Shaun Weien"/>
    <x v="1"/>
    <s v="United States"/>
    <x v="11"/>
    <x v="8"/>
    <n v="98103"/>
    <x v="1"/>
    <s v="TEC-PH-10002584"/>
    <x v="2"/>
    <x v="16"/>
    <s v="Samsung Galaxy S4"/>
    <x v="5909"/>
    <n v="2"/>
    <n v="0.2"/>
    <n v="125.19799999999992"/>
  </r>
  <r>
    <x v="1"/>
    <s v="TT-21070"/>
    <s v="Ted Trevino"/>
    <x v="1"/>
    <s v="United States"/>
    <x v="187"/>
    <x v="3"/>
    <n v="14609"/>
    <x v="3"/>
    <s v="TEC-PH-10002584"/>
    <x v="2"/>
    <x v="16"/>
    <s v="Samsung Galaxy S4"/>
    <x v="5910"/>
    <n v="1"/>
    <n v="0"/>
    <n v="187.79699999999997"/>
  </r>
  <r>
    <x v="1"/>
    <s v="LP-17095"/>
    <s v="Liz Preis"/>
    <x v="1"/>
    <s v="United States"/>
    <x v="49"/>
    <x v="0"/>
    <n v="60505"/>
    <x v="0"/>
    <s v="TEC-PH-10002584"/>
    <x v="2"/>
    <x v="16"/>
    <s v="Samsung Galaxy S4"/>
    <x v="5911"/>
    <n v="4"/>
    <n v="0.2"/>
    <n v="250.39599999999984"/>
  </r>
  <r>
    <x v="1"/>
    <s v="PG-18895"/>
    <s v="Paul Gonzalez"/>
    <x v="1"/>
    <s v="United States"/>
    <x v="30"/>
    <x v="12"/>
    <n v="76106"/>
    <x v="0"/>
    <s v="TEC-PH-10002597"/>
    <x v="2"/>
    <x v="16"/>
    <s v="Xblue XB-1670-86 X16 Small Office Telephone - Titanium"/>
    <x v="5639"/>
    <n v="1"/>
    <n v="0.2"/>
    <n v="6.2995000000000019"/>
  </r>
  <r>
    <x v="1"/>
    <s v="VD-21670"/>
    <s v="Valerie Dominguez"/>
    <x v="1"/>
    <s v="United States"/>
    <x v="6"/>
    <x v="3"/>
    <n v="10011"/>
    <x v="3"/>
    <s v="TEC-PH-10002597"/>
    <x v="2"/>
    <x v="16"/>
    <s v="Xblue XB-1670-86 X16 Small Office Telephone - Titanium"/>
    <x v="5912"/>
    <n v="4"/>
    <n v="0"/>
    <n v="125.99000000000001"/>
  </r>
  <r>
    <x v="3"/>
    <s v="CH-12070"/>
    <s v="Cathy Hwang"/>
    <x v="2"/>
    <s v="United States"/>
    <x v="142"/>
    <x v="9"/>
    <n v="27604"/>
    <x v="2"/>
    <s v="TEC-PH-10002624"/>
    <x v="2"/>
    <x v="16"/>
    <s v="Samsung Galaxy S4 Mini"/>
    <x v="5913"/>
    <n v="3"/>
    <n v="0.2"/>
    <n v="126.8972999999998"/>
  </r>
  <r>
    <x v="1"/>
    <s v="JM-15865"/>
    <s v="John Murray"/>
    <x v="1"/>
    <s v="United States"/>
    <x v="97"/>
    <x v="20"/>
    <n v="85023"/>
    <x v="1"/>
    <s v="TEC-PH-10002624"/>
    <x v="2"/>
    <x v="16"/>
    <s v="Samsung Galaxy S4 Mini"/>
    <x v="5914"/>
    <n v="5"/>
    <n v="0.2"/>
    <n v="211.49549999999977"/>
  </r>
  <r>
    <x v="1"/>
    <s v="TT-21460"/>
    <s v="Tonja Turnell"/>
    <x v="2"/>
    <s v="United States"/>
    <x v="110"/>
    <x v="33"/>
    <n v="47374"/>
    <x v="0"/>
    <s v="TEC-PH-10002624"/>
    <x v="2"/>
    <x v="16"/>
    <s v="Samsung Galaxy S4 Mini"/>
    <x v="5914"/>
    <n v="4"/>
    <n v="0"/>
    <n v="545.18839999999977"/>
  </r>
  <r>
    <x v="0"/>
    <s v="HR-14830"/>
    <s v="Harold Ryan"/>
    <x v="0"/>
    <s v="United States"/>
    <x v="6"/>
    <x v="3"/>
    <n v="10035"/>
    <x v="3"/>
    <s v="TEC-PH-10002624"/>
    <x v="2"/>
    <x v="16"/>
    <s v="Samsung Galaxy S4 Mini"/>
    <x v="5915"/>
    <n v="1"/>
    <n v="0"/>
    <n v="136.29709999999994"/>
  </r>
  <r>
    <x v="1"/>
    <s v="JL-15235"/>
    <s v="Janet Lee"/>
    <x v="1"/>
    <s v="United States"/>
    <x v="528"/>
    <x v="10"/>
    <n v="34741"/>
    <x v="2"/>
    <s v="TEC-PH-10002624"/>
    <x v="2"/>
    <x v="16"/>
    <s v="Samsung Galaxy S4 Mini"/>
    <x v="5916"/>
    <n v="2"/>
    <n v="0.2"/>
    <n v="84.598199999999878"/>
  </r>
  <r>
    <x v="1"/>
    <s v="FM-14290"/>
    <s v="Frank Merwin"/>
    <x v="2"/>
    <s v="United States"/>
    <x v="18"/>
    <x v="13"/>
    <n v="19143"/>
    <x v="3"/>
    <s v="TEC-PH-10002645"/>
    <x v="2"/>
    <x v="16"/>
    <s v="LG G2"/>
    <x v="5917"/>
    <n v="5"/>
    <n v="0.4"/>
    <n v="-374.99250000000006"/>
  </r>
  <r>
    <x v="0"/>
    <s v="TH-21550"/>
    <s v="Tracy Hopkins"/>
    <x v="2"/>
    <s v="United States"/>
    <x v="15"/>
    <x v="6"/>
    <n v="48227"/>
    <x v="0"/>
    <s v="TEC-PH-10002660"/>
    <x v="2"/>
    <x v="16"/>
    <s v="Nortel Networks T7316 E Nt8 B27"/>
    <x v="5918"/>
    <n v="8"/>
    <n v="0"/>
    <n v="135.98000000000002"/>
  </r>
  <r>
    <x v="0"/>
    <s v="LH-16750"/>
    <s v="Larry Hughes"/>
    <x v="1"/>
    <s v="United States"/>
    <x v="217"/>
    <x v="9"/>
    <n v="28205"/>
    <x v="2"/>
    <s v="TEC-PH-10002660"/>
    <x v="2"/>
    <x v="16"/>
    <s v="Nortel Networks T7316 E Nt8 B27"/>
    <x v="5919"/>
    <n v="5"/>
    <n v="0.2"/>
    <n v="16.997500000000016"/>
  </r>
  <r>
    <x v="1"/>
    <s v="EH-14185"/>
    <s v="Evan Henry"/>
    <x v="1"/>
    <s v="United States"/>
    <x v="121"/>
    <x v="36"/>
    <n v="35601"/>
    <x v="2"/>
    <s v="TEC-PH-10002660"/>
    <x v="2"/>
    <x v="16"/>
    <s v="Nortel Networks T7316 E Nt8 B27"/>
    <x v="5920"/>
    <n v="2"/>
    <n v="0"/>
    <n v="33.995000000000005"/>
  </r>
  <r>
    <x v="3"/>
    <s v="DM-13015"/>
    <s v="Darrin Martin"/>
    <x v="1"/>
    <s v="United States"/>
    <x v="384"/>
    <x v="24"/>
    <n v="37604"/>
    <x v="2"/>
    <s v="TEC-PH-10002660"/>
    <x v="2"/>
    <x v="16"/>
    <s v="Nortel Networks T7316 E Nt8 B27"/>
    <x v="5921"/>
    <n v="2"/>
    <n v="0.2"/>
    <n v="6.7990000000000066"/>
  </r>
  <r>
    <x v="1"/>
    <s v="TM-21490"/>
    <s v="Tony Molinari"/>
    <x v="1"/>
    <s v="United States"/>
    <x v="342"/>
    <x v="3"/>
    <n v="10701"/>
    <x v="3"/>
    <s v="TEC-PH-10002660"/>
    <x v="2"/>
    <x v="16"/>
    <s v="Nortel Networks T7316 E Nt8 B27"/>
    <x v="5918"/>
    <n v="8"/>
    <n v="0"/>
    <n v="135.98000000000002"/>
  </r>
  <r>
    <x v="1"/>
    <s v="AM-10705"/>
    <s v="Anne McFarland"/>
    <x v="1"/>
    <s v="United States"/>
    <x v="72"/>
    <x v="17"/>
    <n v="24153"/>
    <x v="2"/>
    <s v="TEC-PH-10002660"/>
    <x v="2"/>
    <x v="16"/>
    <s v="Nortel Networks T7316 E Nt8 B27"/>
    <x v="5919"/>
    <n v="4"/>
    <n v="0"/>
    <n v="67.990000000000009"/>
  </r>
  <r>
    <x v="3"/>
    <s v="JP-15520"/>
    <s v="Jeremy Pistek"/>
    <x v="1"/>
    <s v="United States"/>
    <x v="2"/>
    <x v="1"/>
    <n v="94110"/>
    <x v="1"/>
    <s v="TEC-PH-10002680"/>
    <x v="2"/>
    <x v="16"/>
    <s v="Samsung Galaxy Note 3"/>
    <x v="5922"/>
    <n v="4"/>
    <n v="0.2"/>
    <n v="87.995999999999924"/>
  </r>
  <r>
    <x v="1"/>
    <s v="LR-17035"/>
    <s v="Lisa Ryan"/>
    <x v="0"/>
    <s v="United States"/>
    <x v="18"/>
    <x v="13"/>
    <n v="19134"/>
    <x v="3"/>
    <s v="TEC-PH-10002680"/>
    <x v="2"/>
    <x v="16"/>
    <s v="Samsung Galaxy Note 3"/>
    <x v="5923"/>
    <n v="6"/>
    <n v="0.4"/>
    <n v="-131.9940000000002"/>
  </r>
  <r>
    <x v="1"/>
    <s v="JK-15625"/>
    <s v="Jim Karlsson"/>
    <x v="1"/>
    <s v="United States"/>
    <x v="109"/>
    <x v="29"/>
    <n v="39212"/>
    <x v="2"/>
    <s v="TEC-PH-10002680"/>
    <x v="2"/>
    <x v="16"/>
    <s v="Samsung Galaxy Note 3"/>
    <x v="5924"/>
    <n v="3"/>
    <n v="0"/>
    <n v="197.99099999999996"/>
  </r>
  <r>
    <x v="1"/>
    <s v="BS-11590"/>
    <s v="Brendan Sweed"/>
    <x v="0"/>
    <s v="United States"/>
    <x v="219"/>
    <x v="20"/>
    <n v="85234"/>
    <x v="1"/>
    <s v="TEC-PH-10002726"/>
    <x v="2"/>
    <x v="16"/>
    <s v="netTALK DUO VoIP Telephone Service"/>
    <x v="5925"/>
    <n v="4"/>
    <n v="0.2"/>
    <n v="62.988"/>
  </r>
  <r>
    <x v="1"/>
    <s v="ML-17395"/>
    <s v="Marina Lichtenstein"/>
    <x v="0"/>
    <s v="United States"/>
    <x v="5"/>
    <x v="1"/>
    <n v="90008"/>
    <x v="1"/>
    <s v="TEC-PH-10002726"/>
    <x v="2"/>
    <x v="16"/>
    <s v="netTALK DUO VoIP Telephone Service"/>
    <x v="5926"/>
    <n v="2"/>
    <n v="0.2"/>
    <n v="31.494"/>
  </r>
  <r>
    <x v="1"/>
    <s v="RD-19585"/>
    <s v="Rob Dowd"/>
    <x v="1"/>
    <s v="United States"/>
    <x v="31"/>
    <x v="12"/>
    <n v="75023"/>
    <x v="0"/>
    <s v="TEC-PH-10002726"/>
    <x v="2"/>
    <x v="16"/>
    <s v="netTALK DUO VoIP Telephone Service"/>
    <x v="5925"/>
    <n v="4"/>
    <n v="0.2"/>
    <n v="62.988"/>
  </r>
  <r>
    <x v="3"/>
    <s v="PO-19195"/>
    <s v="Phillina Ober"/>
    <x v="2"/>
    <s v="United States"/>
    <x v="465"/>
    <x v="16"/>
    <n v="7002"/>
    <x v="3"/>
    <s v="TEC-PH-10002726"/>
    <x v="2"/>
    <x v="16"/>
    <s v="netTALK DUO VoIP Telephone Service"/>
    <x v="5927"/>
    <n v="2"/>
    <n v="0"/>
    <n v="52.49"/>
  </r>
  <r>
    <x v="3"/>
    <s v="SC-20770"/>
    <s v="Stewart Carmichael"/>
    <x v="0"/>
    <s v="United States"/>
    <x v="2"/>
    <x v="1"/>
    <n v="94122"/>
    <x v="1"/>
    <s v="TEC-PH-10002726"/>
    <x v="2"/>
    <x v="16"/>
    <s v="netTALK DUO VoIP Telephone Service"/>
    <x v="5928"/>
    <n v="3"/>
    <n v="0.2"/>
    <n v="47.241"/>
  </r>
  <r>
    <x v="1"/>
    <s v="LA-16780"/>
    <s v="Laura Armstrong"/>
    <x v="0"/>
    <s v="United States"/>
    <x v="80"/>
    <x v="1"/>
    <n v="93727"/>
    <x v="1"/>
    <s v="TEC-PH-10002726"/>
    <x v="2"/>
    <x v="16"/>
    <s v="netTALK DUO VoIP Telephone Service"/>
    <x v="5929"/>
    <n v="9"/>
    <n v="0.2"/>
    <n v="141.72300000000001"/>
  </r>
  <r>
    <x v="1"/>
    <s v="BM-11650"/>
    <s v="Brian Moss"/>
    <x v="0"/>
    <s v="United States"/>
    <x v="1"/>
    <x v="1"/>
    <n v="92037"/>
    <x v="1"/>
    <s v="TEC-PH-10002726"/>
    <x v="2"/>
    <x v="16"/>
    <s v="netTALK DUO VoIP Telephone Service"/>
    <x v="5926"/>
    <n v="2"/>
    <n v="0.2"/>
    <n v="31.494"/>
  </r>
  <r>
    <x v="1"/>
    <s v="JK-16120"/>
    <s v="Julie Kriz"/>
    <x v="2"/>
    <s v="United States"/>
    <x v="0"/>
    <x v="0"/>
    <n v="60653"/>
    <x v="0"/>
    <s v="TEC-PH-10002789"/>
    <x v="2"/>
    <x v="16"/>
    <s v="LG Exalt"/>
    <x v="5887"/>
    <n v="1"/>
    <n v="0.2"/>
    <n v="10.919299999999996"/>
  </r>
  <r>
    <x v="1"/>
    <s v="EH-14125"/>
    <s v="Eugene Hildebrand"/>
    <x v="2"/>
    <s v="United States"/>
    <x v="18"/>
    <x v="13"/>
    <n v="19140"/>
    <x v="3"/>
    <s v="TEC-PH-10002789"/>
    <x v="2"/>
    <x v="16"/>
    <s v="LG Exalt"/>
    <x v="5930"/>
    <n v="8"/>
    <n v="0.4"/>
    <n v="-162.22960000000006"/>
  </r>
  <r>
    <x v="3"/>
    <s v="CS-11950"/>
    <s v="Carlos Soltero"/>
    <x v="1"/>
    <s v="United States"/>
    <x v="18"/>
    <x v="13"/>
    <n v="19134"/>
    <x v="3"/>
    <s v="TEC-PH-10002789"/>
    <x v="2"/>
    <x v="16"/>
    <s v="LG Exalt"/>
    <x v="5886"/>
    <n v="3"/>
    <n v="0.4"/>
    <n v="-60.836100000000016"/>
  </r>
  <r>
    <x v="1"/>
    <s v="WB-21850"/>
    <s v="William Brown"/>
    <x v="1"/>
    <s v="United States"/>
    <x v="18"/>
    <x v="13"/>
    <n v="19134"/>
    <x v="3"/>
    <s v="TEC-PH-10002807"/>
    <x v="2"/>
    <x v="16"/>
    <s v="Motorla HX550 Universal Bluetooth Headset"/>
    <x v="5931"/>
    <n v="4"/>
    <n v="0.4"/>
    <n v="15.819999999999993"/>
  </r>
  <r>
    <x v="3"/>
    <s v="RS-19765"/>
    <s v="Roland Schwarz"/>
    <x v="0"/>
    <s v="United States"/>
    <x v="446"/>
    <x v="35"/>
    <n v="29483"/>
    <x v="2"/>
    <s v="TEC-PH-10002807"/>
    <x v="2"/>
    <x v="16"/>
    <s v="Motorla HX550 Universal Bluetooth Headset"/>
    <x v="5932"/>
    <n v="2"/>
    <n v="0"/>
    <n v="39.549999999999997"/>
  </r>
  <r>
    <x v="0"/>
    <s v="JM-16195"/>
    <s v="Justin MacKendrick"/>
    <x v="1"/>
    <s v="United States"/>
    <x v="304"/>
    <x v="28"/>
    <n v="84020"/>
    <x v="1"/>
    <s v="TEC-PH-10002807"/>
    <x v="2"/>
    <x v="16"/>
    <s v="Motorla HX550 Universal Bluetooth Headset"/>
    <x v="5933"/>
    <n v="4"/>
    <n v="0.2"/>
    <n v="47.459999999999994"/>
  </r>
  <r>
    <x v="1"/>
    <s v="JF-15190"/>
    <s v="Jamie Frazer"/>
    <x v="1"/>
    <s v="United States"/>
    <x v="18"/>
    <x v="13"/>
    <n v="19134"/>
    <x v="3"/>
    <s v="TEC-PH-10002807"/>
    <x v="2"/>
    <x v="16"/>
    <s v="Motorla HX550 Universal Bluetooth Headset"/>
    <x v="5934"/>
    <n v="5"/>
    <n v="0.4"/>
    <n v="19.775000000000006"/>
  </r>
  <r>
    <x v="1"/>
    <s v="SG-20605"/>
    <s v="Speros Goranitis"/>
    <x v="1"/>
    <s v="United States"/>
    <x v="0"/>
    <x v="0"/>
    <n v="60623"/>
    <x v="0"/>
    <s v="TEC-PH-10002817"/>
    <x v="2"/>
    <x v="16"/>
    <s v="RCA ViSYS 25425RE1 Corded phone"/>
    <x v="5935"/>
    <n v="3"/>
    <n v="0.2"/>
    <n v="36.44729999999997"/>
  </r>
  <r>
    <x v="2"/>
    <s v="NG-18355"/>
    <s v="Nat Gilpin"/>
    <x v="0"/>
    <s v="United States"/>
    <x v="79"/>
    <x v="22"/>
    <n v="43055"/>
    <x v="3"/>
    <s v="TEC-PH-10002824"/>
    <x v="2"/>
    <x v="16"/>
    <s v="Jabra SPEAK 410 Multidevice Speakerphone"/>
    <x v="5936"/>
    <n v="3"/>
    <n v="0.4"/>
    <n v="-92.695500000000038"/>
  </r>
  <r>
    <x v="2"/>
    <s v="ZD-21925"/>
    <s v="Zuschuss Donatelli"/>
    <x v="1"/>
    <s v="United States"/>
    <x v="13"/>
    <x v="10"/>
    <n v="32216"/>
    <x v="2"/>
    <s v="TEC-PH-10002824"/>
    <x v="2"/>
    <x v="16"/>
    <s v="Jabra SPEAK 410 Multidevice Speakerphone"/>
    <x v="5937"/>
    <n v="5"/>
    <n v="0.2"/>
    <n v="51.497499999999974"/>
  </r>
  <r>
    <x v="3"/>
    <s v="DM-13015"/>
    <s v="Darrin Martin"/>
    <x v="1"/>
    <s v="United States"/>
    <x v="138"/>
    <x v="12"/>
    <n v="78207"/>
    <x v="0"/>
    <s v="TEC-PH-10002824"/>
    <x v="2"/>
    <x v="16"/>
    <s v="Jabra SPEAK 410 Multidevice Speakerphone"/>
    <x v="5937"/>
    <n v="5"/>
    <n v="0.2"/>
    <n v="51.497499999999974"/>
  </r>
  <r>
    <x v="1"/>
    <s v="DG-13300"/>
    <s v="Deirdre Greer"/>
    <x v="0"/>
    <s v="United States"/>
    <x v="6"/>
    <x v="3"/>
    <n v="10035"/>
    <x v="3"/>
    <s v="TEC-PH-10002834"/>
    <x v="2"/>
    <x v="16"/>
    <s v="Google Nexus 5"/>
    <x v="5938"/>
    <n v="11"/>
    <n v="0"/>
    <n v="494.97250000000003"/>
  </r>
  <r>
    <x v="1"/>
    <s v="GT-14710"/>
    <s v="Greg Tran"/>
    <x v="1"/>
    <s v="United States"/>
    <x v="11"/>
    <x v="8"/>
    <n v="98105"/>
    <x v="1"/>
    <s v="TEC-PH-10002834"/>
    <x v="2"/>
    <x v="16"/>
    <s v="Google Nexus 5"/>
    <x v="5264"/>
    <n v="3"/>
    <n v="0.2"/>
    <n v="26.998499999999993"/>
  </r>
  <r>
    <x v="1"/>
    <s v="DW-13480"/>
    <s v="Dianna Wilson"/>
    <x v="2"/>
    <s v="United States"/>
    <x v="98"/>
    <x v="21"/>
    <n v="40214"/>
    <x v="2"/>
    <s v="TEC-PH-10002834"/>
    <x v="2"/>
    <x v="16"/>
    <s v="Google Nexus 5"/>
    <x v="5939"/>
    <n v="3"/>
    <n v="0"/>
    <n v="134.99250000000001"/>
  </r>
  <r>
    <x v="1"/>
    <s v="AH-10465"/>
    <s v="Amy Hunt"/>
    <x v="1"/>
    <s v="United States"/>
    <x v="6"/>
    <x v="3"/>
    <n v="10035"/>
    <x v="3"/>
    <s v="TEC-PH-10002834"/>
    <x v="2"/>
    <x v="16"/>
    <s v="Google Nexus 5"/>
    <x v="5939"/>
    <n v="3"/>
    <n v="0"/>
    <n v="134.99250000000001"/>
  </r>
  <r>
    <x v="1"/>
    <s v="KB-16315"/>
    <s v="Karl Braun"/>
    <x v="1"/>
    <s v="United States"/>
    <x v="247"/>
    <x v="22"/>
    <n v="44312"/>
    <x v="3"/>
    <s v="TEC-PH-10002834"/>
    <x v="2"/>
    <x v="16"/>
    <s v="Google Nexus 5"/>
    <x v="5940"/>
    <n v="3"/>
    <n v="0.4"/>
    <n v="-80.995500000000021"/>
  </r>
  <r>
    <x v="1"/>
    <s v="JM-15250"/>
    <s v="Janet Martin"/>
    <x v="1"/>
    <s v="United States"/>
    <x v="217"/>
    <x v="9"/>
    <n v="28205"/>
    <x v="2"/>
    <s v="TEC-PH-10002844"/>
    <x v="2"/>
    <x v="16"/>
    <s v="Speck Products Candyshell Flip Case"/>
    <x v="5941"/>
    <n v="1"/>
    <n v="0.2"/>
    <n v="2.0993999999999993"/>
  </r>
  <r>
    <x v="1"/>
    <s v="VW-21775"/>
    <s v="Victoria Wilson"/>
    <x v="0"/>
    <s v="United States"/>
    <x v="100"/>
    <x v="22"/>
    <n v="44256"/>
    <x v="3"/>
    <s v="TEC-PH-10002844"/>
    <x v="2"/>
    <x v="16"/>
    <s v="Speck Products Candyshell Flip Case"/>
    <x v="5942"/>
    <n v="3"/>
    <n v="0.4"/>
    <n v="-14.695800000000006"/>
  </r>
  <r>
    <x v="1"/>
    <s v="VT-21700"/>
    <s v="Valerie Takahito"/>
    <x v="2"/>
    <s v="United States"/>
    <x v="18"/>
    <x v="13"/>
    <n v="19143"/>
    <x v="3"/>
    <s v="TEC-PH-10002844"/>
    <x v="2"/>
    <x v="16"/>
    <s v="Speck Products Candyshell Flip Case"/>
    <x v="5943"/>
    <n v="2"/>
    <n v="0.4"/>
    <n v="-9.7972000000000037"/>
  </r>
  <r>
    <x v="1"/>
    <s v="JH-15910"/>
    <s v="Jonathan Howell"/>
    <x v="1"/>
    <s v="United States"/>
    <x v="431"/>
    <x v="10"/>
    <n v="33407"/>
    <x v="2"/>
    <s v="TEC-PH-10002844"/>
    <x v="2"/>
    <x v="16"/>
    <s v="Speck Products Candyshell Flip Case"/>
    <x v="2433"/>
    <n v="2"/>
    <n v="0.2"/>
    <n v="4.1987999999999985"/>
  </r>
  <r>
    <x v="1"/>
    <s v="BS-11755"/>
    <s v="Bruce Stewart"/>
    <x v="1"/>
    <s v="United States"/>
    <x v="90"/>
    <x v="22"/>
    <n v="44105"/>
    <x v="3"/>
    <s v="TEC-PH-10002885"/>
    <x v="2"/>
    <x v="16"/>
    <s v="Apple iPhone 5"/>
    <x v="5944"/>
    <n v="2"/>
    <n v="0.4"/>
    <n v="-168.95579999999995"/>
  </r>
  <r>
    <x v="1"/>
    <s v="JM-15865"/>
    <s v="John Murray"/>
    <x v="1"/>
    <s v="United States"/>
    <x v="517"/>
    <x v="3"/>
    <n v="14701"/>
    <x v="3"/>
    <s v="TEC-PH-10002885"/>
    <x v="2"/>
    <x v="16"/>
    <s v="Apple iPhone 5"/>
    <x v="5945"/>
    <n v="7"/>
    <n v="0"/>
    <n v="1228.1787000000004"/>
  </r>
  <r>
    <x v="1"/>
    <s v="MH-18115"/>
    <s v="Mick Hernandez"/>
    <x v="2"/>
    <s v="United States"/>
    <x v="127"/>
    <x v="22"/>
    <n v="43130"/>
    <x v="3"/>
    <s v="TEC-PH-10002885"/>
    <x v="2"/>
    <x v="16"/>
    <s v="Apple iPhone 5"/>
    <x v="5946"/>
    <n v="3"/>
    <n v="0.4"/>
    <n v="-253.43369999999993"/>
  </r>
  <r>
    <x v="0"/>
    <s v="KF-16285"/>
    <s v="Karen Ferguson"/>
    <x v="2"/>
    <s v="United States"/>
    <x v="5"/>
    <x v="1"/>
    <n v="90008"/>
    <x v="1"/>
    <s v="TEC-PH-10002885"/>
    <x v="2"/>
    <x v="16"/>
    <s v="Apple iPhone 5"/>
    <x v="5947"/>
    <n v="8"/>
    <n v="0.2"/>
    <n v="363.90480000000025"/>
  </r>
  <r>
    <x v="1"/>
    <s v="SV-20365"/>
    <s v="Seth Vernon"/>
    <x v="1"/>
    <s v="United States"/>
    <x v="6"/>
    <x v="3"/>
    <n v="10035"/>
    <x v="3"/>
    <s v="TEC-PH-10002885"/>
    <x v="2"/>
    <x v="16"/>
    <s v="Apple iPhone 5"/>
    <x v="5948"/>
    <n v="2"/>
    <n v="0"/>
    <n v="350.90820000000008"/>
  </r>
  <r>
    <x v="2"/>
    <s v="TS-21205"/>
    <s v="Thomas Seio"/>
    <x v="0"/>
    <s v="United States"/>
    <x v="390"/>
    <x v="1"/>
    <n v="92503"/>
    <x v="1"/>
    <s v="TEC-PH-10002885"/>
    <x v="2"/>
    <x v="16"/>
    <s v="Apple iPhone 5"/>
    <x v="5949"/>
    <n v="2"/>
    <n v="0.2"/>
    <n v="90.976200000000063"/>
  </r>
  <r>
    <x v="1"/>
    <s v="CS-12130"/>
    <s v="Chad Sievert"/>
    <x v="1"/>
    <s v="United States"/>
    <x v="498"/>
    <x v="7"/>
    <n v="80112"/>
    <x v="1"/>
    <s v="TEC-PH-10002890"/>
    <x v="2"/>
    <x v="16"/>
    <s v="AT&amp;T 17929 Lendline Telephone"/>
    <x v="5950"/>
    <n v="3"/>
    <n v="0.2"/>
    <n v="8.1432000000000002"/>
  </r>
  <r>
    <x v="3"/>
    <s v="DL-12925"/>
    <s v="Daniel Lacy"/>
    <x v="1"/>
    <s v="United States"/>
    <x v="362"/>
    <x v="33"/>
    <n v="46060"/>
    <x v="0"/>
    <s v="TEC-PH-10002890"/>
    <x v="2"/>
    <x v="16"/>
    <s v="AT&amp;T 17929 Lendline Telephone"/>
    <x v="5951"/>
    <n v="3"/>
    <n v="0"/>
    <n v="35.287199999999999"/>
  </r>
  <r>
    <x v="2"/>
    <s v="DB-13210"/>
    <s v="Dean Braden"/>
    <x v="1"/>
    <s v="United States"/>
    <x v="445"/>
    <x v="9"/>
    <n v="28601"/>
    <x v="2"/>
    <s v="TEC-PH-10002890"/>
    <x v="2"/>
    <x v="16"/>
    <s v="AT&amp;T 17929 Lendline Telephone"/>
    <x v="5952"/>
    <n v="1"/>
    <n v="0.2"/>
    <n v="2.7143999999999995"/>
  </r>
  <r>
    <x v="3"/>
    <s v="MH-18115"/>
    <s v="Mick Hernandez"/>
    <x v="2"/>
    <s v="United States"/>
    <x v="16"/>
    <x v="36"/>
    <n v="35810"/>
    <x v="2"/>
    <s v="TEC-PH-10002890"/>
    <x v="2"/>
    <x v="16"/>
    <s v="AT&amp;T 17929 Lendline Telephone"/>
    <x v="5953"/>
    <n v="2"/>
    <n v="0"/>
    <n v="23.524799999999999"/>
  </r>
  <r>
    <x v="1"/>
    <s v="BD-11620"/>
    <s v="Brian DeCherney"/>
    <x v="1"/>
    <s v="United States"/>
    <x v="18"/>
    <x v="13"/>
    <n v="19120"/>
    <x v="3"/>
    <s v="TEC-PH-10002890"/>
    <x v="2"/>
    <x v="16"/>
    <s v="AT&amp;T 17929 Lendline Telephone"/>
    <x v="5954"/>
    <n v="4"/>
    <n v="0.4"/>
    <n v="-25.334400000000002"/>
  </r>
  <r>
    <x v="1"/>
    <s v="FC-14335"/>
    <s v="Fred Chung"/>
    <x v="0"/>
    <s v="United States"/>
    <x v="0"/>
    <x v="0"/>
    <n v="60610"/>
    <x v="0"/>
    <s v="TEC-PH-10002890"/>
    <x v="2"/>
    <x v="16"/>
    <s v="AT&amp;T 17929 Lendline Telephone"/>
    <x v="3723"/>
    <n v="5"/>
    <n v="0.2"/>
    <n v="13.571999999999996"/>
  </r>
  <r>
    <x v="3"/>
    <s v="RH-19600"/>
    <s v="Rob Haberlin"/>
    <x v="1"/>
    <s v="United States"/>
    <x v="135"/>
    <x v="17"/>
    <n v="23666"/>
    <x v="2"/>
    <s v="TEC-PH-10002890"/>
    <x v="2"/>
    <x v="16"/>
    <s v="AT&amp;T 17929 Lendline Telephone"/>
    <x v="5955"/>
    <n v="5"/>
    <n v="0"/>
    <n v="58.811999999999998"/>
  </r>
  <r>
    <x v="1"/>
    <s v="CA-12310"/>
    <s v="Christine Abelman"/>
    <x v="0"/>
    <s v="United States"/>
    <x v="138"/>
    <x v="12"/>
    <n v="78207"/>
    <x v="0"/>
    <s v="TEC-PH-10002890"/>
    <x v="2"/>
    <x v="16"/>
    <s v="AT&amp;T 17929 Lendline Telephone"/>
    <x v="3723"/>
    <n v="5"/>
    <n v="0.2"/>
    <n v="13.571999999999996"/>
  </r>
  <r>
    <x v="1"/>
    <s v="MS-17365"/>
    <s v="Maribeth Schnelling"/>
    <x v="1"/>
    <s v="United States"/>
    <x v="145"/>
    <x v="15"/>
    <n v="20852"/>
    <x v="3"/>
    <s v="TEC-PH-10002890"/>
    <x v="2"/>
    <x v="16"/>
    <s v="AT&amp;T 17929 Lendline Telephone"/>
    <x v="5953"/>
    <n v="2"/>
    <n v="0"/>
    <n v="23.524799999999999"/>
  </r>
  <r>
    <x v="1"/>
    <s v="EB-13930"/>
    <s v="Eric Barreto"/>
    <x v="1"/>
    <s v="United States"/>
    <x v="265"/>
    <x v="10"/>
    <n v="33710"/>
    <x v="2"/>
    <s v="TEC-PH-10002890"/>
    <x v="2"/>
    <x v="16"/>
    <s v="AT&amp;T 17929 Lendline Telephone"/>
    <x v="3723"/>
    <n v="5"/>
    <n v="0.2"/>
    <n v="13.571999999999996"/>
  </r>
  <r>
    <x v="0"/>
    <s v="SV-20815"/>
    <s v="Stuart Van"/>
    <x v="0"/>
    <s v="United States"/>
    <x v="17"/>
    <x v="12"/>
    <n v="77041"/>
    <x v="0"/>
    <s v="TEC-PH-10002922"/>
    <x v="2"/>
    <x v="16"/>
    <s v="ShoreTel ShorePhone IP 230 VoIP phone"/>
    <x v="5956"/>
    <n v="7"/>
    <n v="0.2"/>
    <n v="118.29299999999989"/>
  </r>
  <r>
    <x v="1"/>
    <s v="JG-15160"/>
    <s v="James Galang"/>
    <x v="1"/>
    <s v="United States"/>
    <x v="5"/>
    <x v="1"/>
    <n v="90049"/>
    <x v="1"/>
    <s v="TEC-PH-10002922"/>
    <x v="2"/>
    <x v="16"/>
    <s v="ShoreTel ShorePhone IP 230 VoIP phone"/>
    <x v="5957"/>
    <n v="5"/>
    <n v="0.2"/>
    <n v="84.494999999999948"/>
  </r>
  <r>
    <x v="1"/>
    <s v="AH-10690"/>
    <s v="Anna Häberlin"/>
    <x v="0"/>
    <s v="United States"/>
    <x v="17"/>
    <x v="12"/>
    <n v="77095"/>
    <x v="0"/>
    <s v="TEC-PH-10002922"/>
    <x v="2"/>
    <x v="16"/>
    <s v="ShoreTel ShorePhone IP 230 VoIP phone"/>
    <x v="5956"/>
    <n v="7"/>
    <n v="0.2"/>
    <n v="118.29299999999989"/>
  </r>
  <r>
    <x v="1"/>
    <s v="BS-11590"/>
    <s v="Brendan Sweed"/>
    <x v="0"/>
    <s v="United States"/>
    <x v="6"/>
    <x v="3"/>
    <n v="10011"/>
    <x v="3"/>
    <s v="TEC-PH-10002922"/>
    <x v="2"/>
    <x v="16"/>
    <s v="ShoreTel ShorePhone IP 230 VoIP phone"/>
    <x v="5958"/>
    <n v="2"/>
    <n v="0"/>
    <n v="101.39399999999998"/>
  </r>
  <r>
    <x v="3"/>
    <s v="AJ-10795"/>
    <s v="Anthony Johnson"/>
    <x v="0"/>
    <s v="United States"/>
    <x v="13"/>
    <x v="10"/>
    <n v="32216"/>
    <x v="2"/>
    <s v="TEC-PH-10002923"/>
    <x v="2"/>
    <x v="16"/>
    <s v="Logitech B530 USB Headset - headset - Full size, Binaural"/>
    <x v="5959"/>
    <n v="2"/>
    <n v="0.2"/>
    <n v="5.1786000000000012"/>
  </r>
  <r>
    <x v="3"/>
    <s v="JA-15970"/>
    <s v="Joseph Airdo"/>
    <x v="1"/>
    <s v="United States"/>
    <x v="97"/>
    <x v="20"/>
    <n v="85023"/>
    <x v="1"/>
    <s v="TEC-PH-10002923"/>
    <x v="2"/>
    <x v="16"/>
    <s v="Logitech B530 USB Headset - headset - Full size, Binaural"/>
    <x v="5960"/>
    <n v="1"/>
    <n v="0.2"/>
    <n v="2.5893000000000006"/>
  </r>
  <r>
    <x v="1"/>
    <s v="EH-13945"/>
    <s v="Eric Hoffmann"/>
    <x v="1"/>
    <s v="United States"/>
    <x v="382"/>
    <x v="16"/>
    <n v="7060"/>
    <x v="3"/>
    <s v="TEC-PH-10002923"/>
    <x v="2"/>
    <x v="16"/>
    <s v="Logitech B530 USB Headset - headset - Full size, Binaural"/>
    <x v="5961"/>
    <n v="2"/>
    <n v="0"/>
    <n v="19.974600000000002"/>
  </r>
  <r>
    <x v="3"/>
    <s v="CS-11845"/>
    <s v="Cari Sayre"/>
    <x v="0"/>
    <s v="United States"/>
    <x v="11"/>
    <x v="8"/>
    <n v="98105"/>
    <x v="1"/>
    <s v="TEC-PH-10002923"/>
    <x v="2"/>
    <x v="16"/>
    <s v="Logitech B530 USB Headset - headset - Full size, Binaural"/>
    <x v="5962"/>
    <n v="3"/>
    <n v="0.2"/>
    <n v="7.7679000000000009"/>
  </r>
  <r>
    <x v="1"/>
    <s v="DH-13075"/>
    <s v="Dave Hallsten"/>
    <x v="0"/>
    <s v="United States"/>
    <x v="110"/>
    <x v="21"/>
    <n v="40475"/>
    <x v="2"/>
    <s v="TEC-PH-10002923"/>
    <x v="2"/>
    <x v="16"/>
    <s v="Logitech B530 USB Headset - headset - Full size, Binaural"/>
    <x v="5963"/>
    <n v="1"/>
    <n v="0"/>
    <n v="9.9873000000000012"/>
  </r>
  <r>
    <x v="1"/>
    <s v="DL-13495"/>
    <s v="Dionis Lloyd"/>
    <x v="0"/>
    <s v="United States"/>
    <x v="15"/>
    <x v="6"/>
    <n v="48227"/>
    <x v="0"/>
    <s v="TEC-PH-10002923"/>
    <x v="2"/>
    <x v="16"/>
    <s v="Logitech B530 USB Headset - headset - Full size, Binaural"/>
    <x v="5961"/>
    <n v="2"/>
    <n v="0"/>
    <n v="19.974600000000002"/>
  </r>
  <r>
    <x v="1"/>
    <s v="BD-11320"/>
    <s v="Bill Donatelli"/>
    <x v="1"/>
    <s v="United States"/>
    <x v="11"/>
    <x v="8"/>
    <n v="98103"/>
    <x v="1"/>
    <s v="TEC-PH-10002923"/>
    <x v="2"/>
    <x v="16"/>
    <s v="Logitech B530 USB Headset - headset - Full size, Binaural"/>
    <x v="5962"/>
    <n v="3"/>
    <n v="0.2"/>
    <n v="7.7679000000000009"/>
  </r>
  <r>
    <x v="1"/>
    <s v="PO-18850"/>
    <s v="Patrick O'Brill"/>
    <x v="1"/>
    <s v="United States"/>
    <x v="387"/>
    <x v="12"/>
    <n v="75061"/>
    <x v="0"/>
    <s v="TEC-PH-10002923"/>
    <x v="2"/>
    <x v="16"/>
    <s v="Logitech B530 USB Headset - headset - Full size, Binaural"/>
    <x v="5962"/>
    <n v="3"/>
    <n v="0.2"/>
    <n v="7.7679000000000009"/>
  </r>
  <r>
    <x v="1"/>
    <s v="AZ-10750"/>
    <s v="Annie Zypern"/>
    <x v="1"/>
    <s v="United States"/>
    <x v="5"/>
    <x v="1"/>
    <n v="90008"/>
    <x v="1"/>
    <s v="TEC-PH-10002923"/>
    <x v="2"/>
    <x v="16"/>
    <s v="Logitech B530 USB Headset - headset - Full size, Binaural"/>
    <x v="5962"/>
    <n v="3"/>
    <n v="0.2"/>
    <n v="7.7679000000000009"/>
  </r>
  <r>
    <x v="1"/>
    <s v="SS-20410"/>
    <s v="Shahid Shariari"/>
    <x v="1"/>
    <s v="United States"/>
    <x v="18"/>
    <x v="13"/>
    <n v="19120"/>
    <x v="3"/>
    <s v="TEC-PH-10002923"/>
    <x v="2"/>
    <x v="16"/>
    <s v="Logitech B530 USB Headset - headset - Full size, Binaural"/>
    <x v="5964"/>
    <n v="5"/>
    <n v="0.4"/>
    <n v="-24.043499999999995"/>
  </r>
  <r>
    <x v="3"/>
    <s v="JG-15115"/>
    <s v="Jack Garza"/>
    <x v="1"/>
    <s v="United States"/>
    <x v="189"/>
    <x v="8"/>
    <n v="98198"/>
    <x v="1"/>
    <s v="TEC-PH-10003012"/>
    <x v="2"/>
    <x v="16"/>
    <s v="Nortel Meridian M3904 Professional Digital phone"/>
    <x v="5965"/>
    <n v="2"/>
    <n v="0.2"/>
    <n v="27.718199999999968"/>
  </r>
  <r>
    <x v="0"/>
    <s v="NB-18655"/>
    <s v="Nona Balk"/>
    <x v="0"/>
    <s v="United States"/>
    <x v="19"/>
    <x v="12"/>
    <n v="75217"/>
    <x v="0"/>
    <s v="TEC-PH-10003012"/>
    <x v="2"/>
    <x v="16"/>
    <s v="Nortel Meridian M3904 Professional Digital phone"/>
    <x v="5966"/>
    <n v="3"/>
    <n v="0.2"/>
    <n v="41.577299999999951"/>
  </r>
  <r>
    <x v="1"/>
    <s v="RS-19765"/>
    <s v="Roland Schwarz"/>
    <x v="0"/>
    <s v="United States"/>
    <x v="375"/>
    <x v="3"/>
    <n v="10550"/>
    <x v="3"/>
    <s v="TEC-PH-10003012"/>
    <x v="2"/>
    <x v="16"/>
    <s v="Nortel Meridian M3904 Professional Digital phone"/>
    <x v="5967"/>
    <n v="2"/>
    <n v="0"/>
    <n v="89.314199999999971"/>
  </r>
  <r>
    <x v="0"/>
    <s v="NP-18325"/>
    <s v="Naresj Patel"/>
    <x v="1"/>
    <s v="United States"/>
    <x v="6"/>
    <x v="3"/>
    <n v="10024"/>
    <x v="3"/>
    <s v="TEC-PH-10003012"/>
    <x v="2"/>
    <x v="16"/>
    <s v="Nortel Meridian M3904 Professional Digital phone"/>
    <x v="5967"/>
    <n v="2"/>
    <n v="0"/>
    <n v="89.314199999999971"/>
  </r>
  <r>
    <x v="3"/>
    <s v="EM-13825"/>
    <s v="Elizabeth Moffitt"/>
    <x v="0"/>
    <s v="United States"/>
    <x v="19"/>
    <x v="12"/>
    <n v="75081"/>
    <x v="0"/>
    <s v="TEC-PH-10003012"/>
    <x v="2"/>
    <x v="16"/>
    <s v="Nortel Meridian M3904 Professional Digital phone"/>
    <x v="5968"/>
    <n v="4"/>
    <n v="0.2"/>
    <n v="55.436399999999935"/>
  </r>
  <r>
    <x v="1"/>
    <s v="DK-12895"/>
    <s v="Dana Kaydos"/>
    <x v="1"/>
    <s v="United States"/>
    <x v="64"/>
    <x v="14"/>
    <n v="53142"/>
    <x v="0"/>
    <s v="TEC-PH-10003012"/>
    <x v="2"/>
    <x v="16"/>
    <s v="Nortel Meridian M3904 Professional Digital phone"/>
    <x v="5969"/>
    <n v="5"/>
    <n v="0"/>
    <n v="223.28549999999993"/>
  </r>
  <r>
    <x v="1"/>
    <s v="RF-19735"/>
    <s v="Roland Fjeld"/>
    <x v="1"/>
    <s v="United States"/>
    <x v="84"/>
    <x v="30"/>
    <n v="73120"/>
    <x v="0"/>
    <s v="TEC-PH-10003012"/>
    <x v="2"/>
    <x v="16"/>
    <s v="Nortel Meridian M3904 Professional Digital phone"/>
    <x v="5970"/>
    <n v="3"/>
    <n v="0"/>
    <n v="133.97129999999996"/>
  </r>
  <r>
    <x v="3"/>
    <s v="RD-19900"/>
    <s v="Ruben Dartt"/>
    <x v="1"/>
    <s v="United States"/>
    <x v="2"/>
    <x v="1"/>
    <n v="94109"/>
    <x v="1"/>
    <s v="TEC-PH-10003012"/>
    <x v="2"/>
    <x v="16"/>
    <s v="Nortel Meridian M3904 Professional Digital phone"/>
    <x v="5971"/>
    <n v="7"/>
    <n v="0.2"/>
    <n v="97.013699999999858"/>
  </r>
  <r>
    <x v="3"/>
    <s v="JJ-15445"/>
    <s v="Jennifer Jackson"/>
    <x v="1"/>
    <s v="United States"/>
    <x v="6"/>
    <x v="3"/>
    <n v="10035"/>
    <x v="3"/>
    <s v="TEC-PH-10003012"/>
    <x v="2"/>
    <x v="16"/>
    <s v="Nortel Meridian M3904 Professional Digital phone"/>
    <x v="5967"/>
    <n v="2"/>
    <n v="0"/>
    <n v="89.314199999999971"/>
  </r>
  <r>
    <x v="3"/>
    <s v="PW-19240"/>
    <s v="Pierre Wener"/>
    <x v="1"/>
    <s v="United States"/>
    <x v="7"/>
    <x v="4"/>
    <n v="19805"/>
    <x v="3"/>
    <s v="TEC-PH-10003012"/>
    <x v="2"/>
    <x v="16"/>
    <s v="Nortel Meridian M3904 Professional Digital phone"/>
    <x v="5967"/>
    <n v="2"/>
    <n v="0"/>
    <n v="89.314199999999971"/>
  </r>
  <r>
    <x v="1"/>
    <s v="TM-21010"/>
    <s v="Tamara Manning"/>
    <x v="1"/>
    <s v="United States"/>
    <x v="2"/>
    <x v="1"/>
    <n v="94122"/>
    <x v="1"/>
    <s v="TEC-PH-10003072"/>
    <x v="2"/>
    <x v="16"/>
    <s v="Panasonic KX-TG9541B DECT 6.0 Digital 2-Line Expandable Cordless Phone With Digital Answering System"/>
    <x v="5706"/>
    <n v="3"/>
    <n v="0.2"/>
    <n v="130.49130000000002"/>
  </r>
  <r>
    <x v="0"/>
    <s v="SK-19990"/>
    <s v="Sally Knutson"/>
    <x v="1"/>
    <s v="United States"/>
    <x v="306"/>
    <x v="22"/>
    <n v="43615"/>
    <x v="3"/>
    <s v="TEC-PH-10003072"/>
    <x v="2"/>
    <x v="16"/>
    <s v="Panasonic KX-TG9541B DECT 6.0 Digital 2-Line Expandable Cordless Phone With Digital Answering System"/>
    <x v="5972"/>
    <n v="7"/>
    <n v="0.4"/>
    <n v="94.49369999999999"/>
  </r>
  <r>
    <x v="3"/>
    <s v="MC-17575"/>
    <s v="Matt Collins"/>
    <x v="1"/>
    <s v="United States"/>
    <x v="18"/>
    <x v="13"/>
    <n v="19120"/>
    <x v="3"/>
    <s v="TEC-PH-10003072"/>
    <x v="2"/>
    <x v="16"/>
    <s v="Panasonic KX-TG9541B DECT 6.0 Digital 2-Line Expandable Cordless Phone With Digital Answering System"/>
    <x v="5973"/>
    <n v="3"/>
    <n v="0.4"/>
    <n v="40.497299999999996"/>
  </r>
  <r>
    <x v="3"/>
    <s v="FC-14245"/>
    <s v="Frank Carlisle"/>
    <x v="2"/>
    <s v="United States"/>
    <x v="23"/>
    <x v="19"/>
    <n v="65203"/>
    <x v="0"/>
    <s v="TEC-PH-10003072"/>
    <x v="2"/>
    <x v="16"/>
    <s v="Panasonic KX-TG9541B DECT 6.0 Digital 2-Line Expandable Cordless Phone With Digital Answering System"/>
    <x v="5974"/>
    <n v="3"/>
    <n v="0"/>
    <n v="220.48530000000002"/>
  </r>
  <r>
    <x v="0"/>
    <s v="MW-18220"/>
    <s v="Mitch Webber"/>
    <x v="1"/>
    <s v="United States"/>
    <x v="6"/>
    <x v="3"/>
    <n v="10011"/>
    <x v="3"/>
    <s v="TEC-PH-10003072"/>
    <x v="2"/>
    <x v="16"/>
    <s v="Panasonic KX-TG9541B DECT 6.0 Digital 2-Line Expandable Cordless Phone With Digital Answering System"/>
    <x v="5975"/>
    <n v="9"/>
    <n v="0"/>
    <n v="661.45590000000004"/>
  </r>
  <r>
    <x v="1"/>
    <s v="AR-10510"/>
    <s v="Andrew Roberts"/>
    <x v="1"/>
    <s v="United States"/>
    <x v="18"/>
    <x v="13"/>
    <n v="19134"/>
    <x v="3"/>
    <s v="TEC-PH-10003092"/>
    <x v="2"/>
    <x v="16"/>
    <s v="Motorola L804"/>
    <x v="5976"/>
    <n v="2"/>
    <n v="0.4"/>
    <n v="-10.117800000000003"/>
  </r>
  <r>
    <x v="1"/>
    <s v="LW-16990"/>
    <s v="Lindsay Williams"/>
    <x v="0"/>
    <s v="United States"/>
    <x v="2"/>
    <x v="1"/>
    <n v="94109"/>
    <x v="1"/>
    <s v="TEC-PH-10003092"/>
    <x v="2"/>
    <x v="16"/>
    <s v="Motorola L804"/>
    <x v="5977"/>
    <n v="5"/>
    <n v="0.2"/>
    <n v="20.695499999999988"/>
  </r>
  <r>
    <x v="1"/>
    <s v="LT-17110"/>
    <s v="Liz Thompson"/>
    <x v="1"/>
    <s v="United States"/>
    <x v="32"/>
    <x v="22"/>
    <n v="43229"/>
    <x v="3"/>
    <s v="TEC-PH-10003092"/>
    <x v="2"/>
    <x v="16"/>
    <s v="Motorola L804"/>
    <x v="5978"/>
    <n v="8"/>
    <n v="0.4"/>
    <n v="-40.47120000000001"/>
  </r>
  <r>
    <x v="3"/>
    <s v="BF-11170"/>
    <s v="Ben Ferrer"/>
    <x v="2"/>
    <s v="United States"/>
    <x v="142"/>
    <x v="9"/>
    <n v="27604"/>
    <x v="2"/>
    <s v="TEC-PH-10003092"/>
    <x v="2"/>
    <x v="16"/>
    <s v="Motorola L804"/>
    <x v="5979"/>
    <n v="1"/>
    <n v="0.2"/>
    <n v="4.1390999999999991"/>
  </r>
  <r>
    <x v="2"/>
    <s v="KW-16435"/>
    <s v="Katrina Willman"/>
    <x v="1"/>
    <s v="United States"/>
    <x v="0"/>
    <x v="0"/>
    <n v="60653"/>
    <x v="0"/>
    <s v="TEC-PH-10003092"/>
    <x v="2"/>
    <x v="16"/>
    <s v="Motorola L804"/>
    <x v="5979"/>
    <n v="1"/>
    <n v="0.2"/>
    <n v="4.1390999999999991"/>
  </r>
  <r>
    <x v="3"/>
    <s v="NL-18310"/>
    <s v="Nancy Lomonaco"/>
    <x v="2"/>
    <s v="United States"/>
    <x v="2"/>
    <x v="1"/>
    <n v="94110"/>
    <x v="1"/>
    <s v="TEC-PH-10003092"/>
    <x v="2"/>
    <x v="16"/>
    <s v="Motorola L804"/>
    <x v="5980"/>
    <n v="2"/>
    <n v="0.2"/>
    <n v="8.2781999999999982"/>
  </r>
  <r>
    <x v="1"/>
    <s v="DW-13195"/>
    <s v="David Wiener"/>
    <x v="0"/>
    <s v="United States"/>
    <x v="17"/>
    <x v="12"/>
    <n v="77095"/>
    <x v="0"/>
    <s v="TEC-PH-10003095"/>
    <x v="2"/>
    <x v="16"/>
    <s v="Samsung HM1900 Bluetooth Headset"/>
    <x v="5981"/>
    <n v="7"/>
    <n v="0.2"/>
    <n v="46.095000000000006"/>
  </r>
  <r>
    <x v="1"/>
    <s v="GM-14455"/>
    <s v="Gary Mitchum"/>
    <x v="2"/>
    <s v="United States"/>
    <x v="0"/>
    <x v="0"/>
    <n v="60653"/>
    <x v="0"/>
    <s v="TEC-PH-10003095"/>
    <x v="2"/>
    <x v="16"/>
    <s v="Samsung HM1900 Bluetooth Headset"/>
    <x v="5982"/>
    <n v="3"/>
    <n v="0.2"/>
    <n v="19.754999999999999"/>
  </r>
  <r>
    <x v="1"/>
    <s v="TB-21250"/>
    <s v="Tim Brockman"/>
    <x v="1"/>
    <s v="United States"/>
    <x v="72"/>
    <x v="23"/>
    <n v="97301"/>
    <x v="1"/>
    <s v="TEC-PH-10003095"/>
    <x v="2"/>
    <x v="16"/>
    <s v="Samsung HM1900 Bluetooth Headset"/>
    <x v="5982"/>
    <n v="3"/>
    <n v="0.2"/>
    <n v="19.754999999999999"/>
  </r>
  <r>
    <x v="1"/>
    <s v="TS-21370"/>
    <s v="Todd Sumrall"/>
    <x v="0"/>
    <s v="United States"/>
    <x v="6"/>
    <x v="3"/>
    <n v="10035"/>
    <x v="3"/>
    <s v="TEC-PH-10003095"/>
    <x v="2"/>
    <x v="16"/>
    <s v="Samsung HM1900 Bluetooth Headset"/>
    <x v="5983"/>
    <n v="4"/>
    <n v="0"/>
    <n v="43.9"/>
  </r>
  <r>
    <x v="1"/>
    <s v="JL-15850"/>
    <s v="John Lucas"/>
    <x v="1"/>
    <s v="United States"/>
    <x v="34"/>
    <x v="20"/>
    <n v="85204"/>
    <x v="1"/>
    <s v="TEC-PH-10003095"/>
    <x v="2"/>
    <x v="16"/>
    <s v="Samsung HM1900 Bluetooth Headset"/>
    <x v="5983"/>
    <n v="5"/>
    <n v="0.2"/>
    <n v="32.924999999999997"/>
  </r>
  <r>
    <x v="3"/>
    <s v="CM-11935"/>
    <s v="Carlos Meador"/>
    <x v="1"/>
    <s v="United States"/>
    <x v="149"/>
    <x v="20"/>
    <n v="85705"/>
    <x v="1"/>
    <s v="TEC-PH-10003095"/>
    <x v="2"/>
    <x v="16"/>
    <s v="Samsung HM1900 Bluetooth Headset"/>
    <x v="5868"/>
    <n v="2"/>
    <n v="0.2"/>
    <n v="13.17"/>
  </r>
  <r>
    <x v="1"/>
    <s v="AH-10690"/>
    <s v="Anna Häberlin"/>
    <x v="0"/>
    <s v="United States"/>
    <x v="316"/>
    <x v="10"/>
    <n v="33134"/>
    <x v="2"/>
    <s v="TEC-PH-10003095"/>
    <x v="2"/>
    <x v="16"/>
    <s v="Samsung HM1900 Bluetooth Headset"/>
    <x v="5982"/>
    <n v="3"/>
    <n v="0.2"/>
    <n v="19.754999999999999"/>
  </r>
  <r>
    <x v="1"/>
    <s v="EH-14185"/>
    <s v="Evan Henry"/>
    <x v="1"/>
    <s v="United States"/>
    <x v="121"/>
    <x v="36"/>
    <n v="35601"/>
    <x v="2"/>
    <s v="TEC-PH-10003171"/>
    <x v="2"/>
    <x v="16"/>
    <s v="Plantronics Encore H101 Dual Earpieces Headset"/>
    <x v="5984"/>
    <n v="1"/>
    <n v="0"/>
    <n v="12.585999999999999"/>
  </r>
  <r>
    <x v="3"/>
    <s v="CC-12670"/>
    <s v="Craig Carreira"/>
    <x v="1"/>
    <s v="United States"/>
    <x v="261"/>
    <x v="33"/>
    <n v="47401"/>
    <x v="0"/>
    <s v="TEC-PH-10003171"/>
    <x v="2"/>
    <x v="16"/>
    <s v="Plantronics Encore H101 Dual Earpieces Headset"/>
    <x v="5985"/>
    <n v="3"/>
    <n v="0"/>
    <n v="37.757999999999996"/>
  </r>
  <r>
    <x v="0"/>
    <s v="TB-21625"/>
    <s v="Trudy Brown"/>
    <x v="1"/>
    <s v="United States"/>
    <x v="255"/>
    <x v="44"/>
    <n v="67212"/>
    <x v="0"/>
    <s v="TEC-PH-10003171"/>
    <x v="2"/>
    <x v="16"/>
    <s v="Plantronics Encore H101 Dual Earpieces Headset"/>
    <x v="5986"/>
    <n v="5"/>
    <n v="0"/>
    <n v="62.929999999999993"/>
  </r>
  <r>
    <x v="1"/>
    <s v="LR-17035"/>
    <s v="Lisa Ryan"/>
    <x v="0"/>
    <s v="United States"/>
    <x v="2"/>
    <x v="1"/>
    <n v="94109"/>
    <x v="1"/>
    <s v="TEC-PH-10003171"/>
    <x v="2"/>
    <x v="16"/>
    <s v="Plantronics Encore H101 Dual Earpieces Headset"/>
    <x v="5987"/>
    <n v="3"/>
    <n v="0.2"/>
    <n v="10.787999999999997"/>
  </r>
  <r>
    <x v="0"/>
    <s v="CC-12220"/>
    <s v="Chris Cortes"/>
    <x v="1"/>
    <s v="United States"/>
    <x v="11"/>
    <x v="8"/>
    <n v="98103"/>
    <x v="1"/>
    <s v="TEC-PH-10003171"/>
    <x v="2"/>
    <x v="16"/>
    <s v="Plantronics Encore H101 Dual Earpieces Headset"/>
    <x v="5987"/>
    <n v="3"/>
    <n v="0.2"/>
    <n v="10.787999999999997"/>
  </r>
  <r>
    <x v="1"/>
    <s v="KF-16285"/>
    <s v="Karen Ferguson"/>
    <x v="2"/>
    <s v="United States"/>
    <x v="75"/>
    <x v="18"/>
    <n v="30328"/>
    <x v="2"/>
    <s v="TEC-PH-10003171"/>
    <x v="2"/>
    <x v="16"/>
    <s v="Plantronics Encore H101 Dual Earpieces Headset"/>
    <x v="5988"/>
    <n v="2"/>
    <n v="0"/>
    <n v="25.171999999999997"/>
  </r>
  <r>
    <x v="1"/>
    <s v="TT-21460"/>
    <s v="Tonja Turnell"/>
    <x v="2"/>
    <s v="United States"/>
    <x v="217"/>
    <x v="9"/>
    <n v="28205"/>
    <x v="2"/>
    <s v="TEC-PH-10003171"/>
    <x v="2"/>
    <x v="16"/>
    <s v="Plantronics Encore H101 Dual Earpieces Headset"/>
    <x v="2445"/>
    <n v="1"/>
    <n v="0.2"/>
    <n v="3.5959999999999983"/>
  </r>
  <r>
    <x v="1"/>
    <s v="BS-11665"/>
    <s v="Brian Stugart"/>
    <x v="1"/>
    <s v="United States"/>
    <x v="1"/>
    <x v="1"/>
    <n v="92105"/>
    <x v="1"/>
    <s v="TEC-PH-10003174"/>
    <x v="2"/>
    <x v="16"/>
    <s v="RCA ViSYS 25825 Wireless digital phone"/>
    <x v="5989"/>
    <n v="4"/>
    <n v="0.2"/>
    <n v="51.995999999999981"/>
  </r>
  <r>
    <x v="1"/>
    <s v="BW-11110"/>
    <s v="Bart Watters"/>
    <x v="0"/>
    <s v="United States"/>
    <x v="1"/>
    <x v="1"/>
    <n v="92105"/>
    <x v="1"/>
    <s v="TEC-PH-10003174"/>
    <x v="2"/>
    <x v="16"/>
    <s v="RCA ViSYS 25825 Wireless digital phone"/>
    <x v="244"/>
    <n v="3"/>
    <n v="0.2"/>
    <n v="38.996999999999986"/>
  </r>
  <r>
    <x v="1"/>
    <s v="AS-10285"/>
    <s v="Alejandro Savely"/>
    <x v="0"/>
    <s v="United States"/>
    <x v="18"/>
    <x v="13"/>
    <n v="19134"/>
    <x v="3"/>
    <s v="TEC-PH-10003187"/>
    <x v="2"/>
    <x v="16"/>
    <s v="Anker Astro Mini 3000mAh Ultra-Compact Portable Charger"/>
    <x v="5863"/>
    <n v="2"/>
    <n v="0.4"/>
    <n v="-15.991999999999999"/>
  </r>
  <r>
    <x v="1"/>
    <s v="NW-18400"/>
    <s v="Natalie Webber"/>
    <x v="1"/>
    <s v="United States"/>
    <x v="228"/>
    <x v="36"/>
    <n v="36608"/>
    <x v="2"/>
    <s v="TEC-PH-10003187"/>
    <x v="2"/>
    <x v="16"/>
    <s v="Anker Astro Mini 3000mAh Ultra-Compact Portable Charger"/>
    <x v="5178"/>
    <n v="3"/>
    <n v="0"/>
    <n v="0"/>
  </r>
  <r>
    <x v="1"/>
    <s v="SC-20230"/>
    <s v="Scot Coram"/>
    <x v="0"/>
    <s v="United States"/>
    <x v="5"/>
    <x v="1"/>
    <n v="90004"/>
    <x v="1"/>
    <s v="TEC-PH-10003187"/>
    <x v="2"/>
    <x v="16"/>
    <s v="Anker Astro Mini 3000mAh Ultra-Compact Portable Charger"/>
    <x v="811"/>
    <n v="2"/>
    <n v="0.2"/>
    <n v="-7.9959999999999996"/>
  </r>
  <r>
    <x v="1"/>
    <s v="JW-15220"/>
    <s v="Jane Waco"/>
    <x v="0"/>
    <s v="United States"/>
    <x v="154"/>
    <x v="1"/>
    <n v="95823"/>
    <x v="1"/>
    <s v="TEC-PH-10003187"/>
    <x v="2"/>
    <x v="16"/>
    <s v="Anker Astro Mini 3000mAh Ultra-Compact Portable Charger"/>
    <x v="811"/>
    <n v="2"/>
    <n v="0.2"/>
    <n v="-7.9959999999999996"/>
  </r>
  <r>
    <x v="0"/>
    <s v="JO-15145"/>
    <s v="Jack O'Briant"/>
    <x v="0"/>
    <s v="United States"/>
    <x v="2"/>
    <x v="1"/>
    <n v="94110"/>
    <x v="1"/>
    <s v="TEC-PH-10003215"/>
    <x v="2"/>
    <x v="16"/>
    <s v="Jackery Bar Premium Fast-charging Portable Charger"/>
    <x v="5990"/>
    <n v="4"/>
    <n v="0.2"/>
    <n v="34.741999999999997"/>
  </r>
  <r>
    <x v="3"/>
    <s v="AG-10330"/>
    <s v="Alex Grayson"/>
    <x v="1"/>
    <s v="United States"/>
    <x v="327"/>
    <x v="1"/>
    <n v="95207"/>
    <x v="1"/>
    <s v="TEC-PH-10003215"/>
    <x v="2"/>
    <x v="16"/>
    <s v="Jackery Bar Premium Fast-charging Portable Charger"/>
    <x v="5990"/>
    <n v="4"/>
    <n v="0.2"/>
    <n v="34.741999999999997"/>
  </r>
  <r>
    <x v="0"/>
    <s v="TP-21565"/>
    <s v="Tracy Poddar"/>
    <x v="0"/>
    <s v="United States"/>
    <x v="412"/>
    <x v="12"/>
    <n v="75019"/>
    <x v="0"/>
    <s v="TEC-PH-10003215"/>
    <x v="2"/>
    <x v="16"/>
    <s v="Jackery Bar Premium Fast-charging Portable Charger"/>
    <x v="5990"/>
    <n v="4"/>
    <n v="0.2"/>
    <n v="34.741999999999997"/>
  </r>
  <r>
    <x v="1"/>
    <s v="NM-18520"/>
    <s v="Neoma Murray"/>
    <x v="1"/>
    <s v="United States"/>
    <x v="6"/>
    <x v="3"/>
    <n v="10011"/>
    <x v="3"/>
    <s v="TEC-PH-10003215"/>
    <x v="2"/>
    <x v="16"/>
    <s v="Jackery Bar Premium Fast-charging Portable Charger"/>
    <x v="5991"/>
    <n v="6"/>
    <n v="0"/>
    <n v="88.052999999999997"/>
  </r>
  <r>
    <x v="3"/>
    <s v="RM-19675"/>
    <s v="Robert Marley"/>
    <x v="2"/>
    <s v="United States"/>
    <x v="12"/>
    <x v="2"/>
    <n v="71203"/>
    <x v="2"/>
    <s v="TEC-PH-10003273"/>
    <x v="2"/>
    <x v="16"/>
    <s v="AT&amp;T TR1909W"/>
    <x v="5912"/>
    <n v="4"/>
    <n v="0"/>
    <n v="131.02960000000002"/>
  </r>
  <r>
    <x v="3"/>
    <s v="AR-10825"/>
    <s v="Anthony Rawles"/>
    <x v="0"/>
    <s v="United States"/>
    <x v="284"/>
    <x v="8"/>
    <n v="98661"/>
    <x v="1"/>
    <s v="TEC-PH-10003273"/>
    <x v="2"/>
    <x v="16"/>
    <s v="AT&amp;T TR1909W"/>
    <x v="5906"/>
    <n v="3"/>
    <n v="0.2"/>
    <n v="22.678200000000018"/>
  </r>
  <r>
    <x v="1"/>
    <s v="RS-19765"/>
    <s v="Roland Schwarz"/>
    <x v="0"/>
    <s v="United States"/>
    <x v="23"/>
    <x v="35"/>
    <n v="29203"/>
    <x v="2"/>
    <s v="TEC-PH-10003273"/>
    <x v="2"/>
    <x v="16"/>
    <s v="AT&amp;T TR1909W"/>
    <x v="5632"/>
    <n v="5"/>
    <n v="0"/>
    <n v="163.78700000000003"/>
  </r>
  <r>
    <x v="1"/>
    <s v="DR-12940"/>
    <s v="Daniel Raglin"/>
    <x v="2"/>
    <s v="United States"/>
    <x v="403"/>
    <x v="41"/>
    <n v="87105"/>
    <x v="1"/>
    <s v="TEC-PH-10003273"/>
    <x v="2"/>
    <x v="16"/>
    <s v="AT&amp;T TR1909W"/>
    <x v="5906"/>
    <n v="3"/>
    <n v="0.2"/>
    <n v="22.678200000000018"/>
  </r>
  <r>
    <x v="1"/>
    <s v="KS-16300"/>
    <s v="Karen Seio"/>
    <x v="0"/>
    <s v="United States"/>
    <x v="524"/>
    <x v="28"/>
    <n v="84043"/>
    <x v="1"/>
    <s v="TEC-PH-10003356"/>
    <x v="2"/>
    <x v="16"/>
    <s v="SmartStand Mobile Device Holder, Assorted Colors"/>
    <x v="5187"/>
    <n v="3"/>
    <n v="0.2"/>
    <n v="1.6776"/>
  </r>
  <r>
    <x v="1"/>
    <s v="DP-13000"/>
    <s v="Darren Powers"/>
    <x v="1"/>
    <s v="United States"/>
    <x v="6"/>
    <x v="3"/>
    <n v="10035"/>
    <x v="3"/>
    <s v="TEC-PH-10003356"/>
    <x v="2"/>
    <x v="16"/>
    <s v="SmartStand Mobile Device Holder, Assorted Colors"/>
    <x v="4501"/>
    <n v="2"/>
    <n v="0"/>
    <n v="3.9144000000000005"/>
  </r>
  <r>
    <x v="1"/>
    <s v="DL-12865"/>
    <s v="Dan Lawera"/>
    <x v="1"/>
    <s v="United States"/>
    <x v="68"/>
    <x v="1"/>
    <n v="90805"/>
    <x v="1"/>
    <s v="TEC-PH-10003356"/>
    <x v="2"/>
    <x v="16"/>
    <s v="SmartStand Mobile Device Holder, Assorted Colors"/>
    <x v="5992"/>
    <n v="8"/>
    <n v="0.2"/>
    <n v="4.4736000000000011"/>
  </r>
  <r>
    <x v="3"/>
    <s v="SF-20200"/>
    <s v="Sarah Foster"/>
    <x v="1"/>
    <s v="United States"/>
    <x v="18"/>
    <x v="13"/>
    <n v="19143"/>
    <x v="3"/>
    <s v="TEC-PH-10003357"/>
    <x v="2"/>
    <x v="16"/>
    <s v="Grandstream GXP2100 Mainstream Business Phone"/>
    <x v="5993"/>
    <n v="1"/>
    <n v="0.4"/>
    <n v="-9.178799999999999"/>
  </r>
  <r>
    <x v="1"/>
    <s v="TC-21535"/>
    <s v="Tracy Collins"/>
    <x v="2"/>
    <s v="United States"/>
    <x v="5"/>
    <x v="1"/>
    <n v="90008"/>
    <x v="1"/>
    <s v="TEC-PH-10003357"/>
    <x v="2"/>
    <x v="16"/>
    <s v="Grandstream GXP2100 Mainstream Business Phone"/>
    <x v="5994"/>
    <n v="1"/>
    <n v="0.2"/>
    <n v="6.1192000000000011"/>
  </r>
  <r>
    <x v="1"/>
    <s v="FA-14230"/>
    <s v="Frank Atkinson"/>
    <x v="0"/>
    <s v="United States"/>
    <x v="103"/>
    <x v="10"/>
    <n v="32839"/>
    <x v="2"/>
    <s v="TEC-PH-10003357"/>
    <x v="2"/>
    <x v="16"/>
    <s v="Grandstream GXP2100 Mainstream Business Phone"/>
    <x v="5995"/>
    <n v="4"/>
    <n v="0.2"/>
    <n v="24.476800000000004"/>
  </r>
  <r>
    <x v="3"/>
    <s v="MP-17965"/>
    <s v="Michael Paige"/>
    <x v="0"/>
    <s v="United States"/>
    <x v="115"/>
    <x v="12"/>
    <n v="78501"/>
    <x v="0"/>
    <s v="TEC-PH-10003357"/>
    <x v="2"/>
    <x v="16"/>
    <s v="Grandstream GXP2100 Mainstream Business Phone"/>
    <x v="5995"/>
    <n v="4"/>
    <n v="0.2"/>
    <n v="24.476800000000004"/>
  </r>
  <r>
    <x v="3"/>
    <s v="BM-11785"/>
    <s v="Bryan Mills"/>
    <x v="1"/>
    <s v="United States"/>
    <x v="17"/>
    <x v="12"/>
    <n v="77036"/>
    <x v="0"/>
    <s v="TEC-PH-10003437"/>
    <x v="2"/>
    <x v="16"/>
    <s v="Blue Parrot B250XT Professional Grade Wireless Bluetooth Headset with"/>
    <x v="5996"/>
    <n v="7"/>
    <n v="0.2"/>
    <n v="52.492999999999967"/>
  </r>
  <r>
    <x v="1"/>
    <s v="SC-20440"/>
    <s v="Shaun Chance"/>
    <x v="0"/>
    <s v="United States"/>
    <x v="127"/>
    <x v="13"/>
    <n v="17602"/>
    <x v="3"/>
    <s v="TEC-PH-10003437"/>
    <x v="2"/>
    <x v="16"/>
    <s v="Blue Parrot B250XT Professional Grade Wireless Bluetooth Headset with"/>
    <x v="5997"/>
    <n v="2"/>
    <n v="0.4"/>
    <n v="-14.998000000000012"/>
  </r>
  <r>
    <x v="1"/>
    <s v="RO-19780"/>
    <s v="Rose O'Brian"/>
    <x v="1"/>
    <s v="United States"/>
    <x v="17"/>
    <x v="12"/>
    <n v="77070"/>
    <x v="0"/>
    <s v="TEC-PH-10003437"/>
    <x v="2"/>
    <x v="16"/>
    <s v="Blue Parrot B250XT Professional Grade Wireless Bluetooth Headset with"/>
    <x v="5998"/>
    <n v="5"/>
    <n v="0.2"/>
    <n v="37.494999999999962"/>
  </r>
  <r>
    <x v="1"/>
    <s v="CS-11950"/>
    <s v="Carlos Soltero"/>
    <x v="1"/>
    <s v="United States"/>
    <x v="116"/>
    <x v="1"/>
    <n v="91104"/>
    <x v="1"/>
    <s v="TEC-PH-10003437"/>
    <x v="2"/>
    <x v="16"/>
    <s v="Blue Parrot B250XT Professional Grade Wireless Bluetooth Headset with"/>
    <x v="5996"/>
    <n v="7"/>
    <n v="0.2"/>
    <n v="52.492999999999967"/>
  </r>
  <r>
    <x v="1"/>
    <s v="MO-17800"/>
    <s v="Meg O'Connel"/>
    <x v="2"/>
    <s v="United States"/>
    <x v="6"/>
    <x v="3"/>
    <n v="10024"/>
    <x v="3"/>
    <s v="TEC-PH-10003442"/>
    <x v="2"/>
    <x v="16"/>
    <s v="Samsung Replacement EH64AVFWE Premium Headset"/>
    <x v="2151"/>
    <n v="4"/>
    <n v="0"/>
    <n v="5.5"/>
  </r>
  <r>
    <x v="3"/>
    <s v="AG-10675"/>
    <s v="Anna Gayman"/>
    <x v="1"/>
    <s v="United States"/>
    <x v="13"/>
    <x v="9"/>
    <n v="28540"/>
    <x v="2"/>
    <s v="TEC-PH-10003442"/>
    <x v="2"/>
    <x v="16"/>
    <s v="Samsung Replacement EH64AVFWE Premium Headset"/>
    <x v="2151"/>
    <n v="5"/>
    <n v="0.2"/>
    <n v="1.375"/>
  </r>
  <r>
    <x v="1"/>
    <s v="CD-12790"/>
    <s v="Cynthia Delaney"/>
    <x v="2"/>
    <s v="United States"/>
    <x v="84"/>
    <x v="30"/>
    <n v="73120"/>
    <x v="0"/>
    <s v="TEC-PH-10003442"/>
    <x v="2"/>
    <x v="16"/>
    <s v="Samsung Replacement EH64AVFWE Premium Headset"/>
    <x v="5999"/>
    <n v="1"/>
    <n v="0"/>
    <n v="1.375"/>
  </r>
  <r>
    <x v="1"/>
    <s v="DR-12880"/>
    <s v="Dan Reichenbach"/>
    <x v="0"/>
    <s v="United States"/>
    <x v="6"/>
    <x v="3"/>
    <n v="10035"/>
    <x v="3"/>
    <s v="TEC-PH-10003442"/>
    <x v="2"/>
    <x v="16"/>
    <s v="Samsung Replacement EH64AVFWE Premium Headset"/>
    <x v="6000"/>
    <n v="6"/>
    <n v="0"/>
    <n v="8.25"/>
  </r>
  <r>
    <x v="1"/>
    <s v="KL-16645"/>
    <s v="Ken Lonsdale"/>
    <x v="1"/>
    <s v="United States"/>
    <x v="239"/>
    <x v="1"/>
    <n v="94568"/>
    <x v="1"/>
    <s v="TEC-PH-10003442"/>
    <x v="2"/>
    <x v="16"/>
    <s v="Samsung Replacement EH64AVFWE Premium Headset"/>
    <x v="2151"/>
    <n v="5"/>
    <n v="0.2"/>
    <n v="1.375"/>
  </r>
  <r>
    <x v="3"/>
    <s v="PO-18865"/>
    <s v="Patrick O'Donnell"/>
    <x v="1"/>
    <s v="United States"/>
    <x v="5"/>
    <x v="1"/>
    <n v="90036"/>
    <x v="1"/>
    <s v="TEC-PH-10003484"/>
    <x v="2"/>
    <x v="16"/>
    <s v="Ooma Telo VoIP Home Phone System"/>
    <x v="5642"/>
    <n v="6"/>
    <n v="0.2"/>
    <n v="37.797000000000025"/>
  </r>
  <r>
    <x v="3"/>
    <s v="SC-20050"/>
    <s v="Sample Company A"/>
    <x v="2"/>
    <s v="United States"/>
    <x v="109"/>
    <x v="6"/>
    <n v="49201"/>
    <x v="0"/>
    <s v="TEC-PH-10003484"/>
    <x v="2"/>
    <x v="16"/>
    <s v="Ooma Telo VoIP Home Phone System"/>
    <x v="5640"/>
    <n v="3"/>
    <n v="0"/>
    <n v="94.492500000000007"/>
  </r>
  <r>
    <x v="1"/>
    <s v="AW-10840"/>
    <s v="Anthony Witt"/>
    <x v="1"/>
    <s v="United States"/>
    <x v="65"/>
    <x v="1"/>
    <n v="93309"/>
    <x v="1"/>
    <s v="TEC-PH-10003484"/>
    <x v="2"/>
    <x v="16"/>
    <s v="Ooma Telo VoIP Home Phone System"/>
    <x v="5631"/>
    <n v="2"/>
    <n v="0.2"/>
    <n v="12.599000000000004"/>
  </r>
  <r>
    <x v="3"/>
    <s v="AC-10660"/>
    <s v="Anna Chung"/>
    <x v="1"/>
    <s v="United States"/>
    <x v="2"/>
    <x v="1"/>
    <n v="94109"/>
    <x v="1"/>
    <s v="TEC-PH-10003484"/>
    <x v="2"/>
    <x v="16"/>
    <s v="Ooma Telo VoIP Home Phone System"/>
    <x v="5631"/>
    <n v="2"/>
    <n v="0.2"/>
    <n v="12.599000000000004"/>
  </r>
  <r>
    <x v="0"/>
    <s v="MW-18220"/>
    <s v="Mitch Webber"/>
    <x v="1"/>
    <s v="United States"/>
    <x v="6"/>
    <x v="3"/>
    <n v="10011"/>
    <x v="3"/>
    <s v="TEC-PH-10003484"/>
    <x v="2"/>
    <x v="16"/>
    <s v="Ooma Telo VoIP Home Phone System"/>
    <x v="5632"/>
    <n v="5"/>
    <n v="0"/>
    <n v="157.48750000000001"/>
  </r>
  <r>
    <x v="0"/>
    <s v="TR-21325"/>
    <s v="Toby Ritter"/>
    <x v="1"/>
    <s v="United States"/>
    <x v="529"/>
    <x v="38"/>
    <n v="52402"/>
    <x v="0"/>
    <s v="TEC-PH-10003505"/>
    <x v="2"/>
    <x v="16"/>
    <s v="Geemarc AmpliPOWER60"/>
    <x v="6001"/>
    <n v="3"/>
    <n v="0"/>
    <n v="80.735999999999976"/>
  </r>
  <r>
    <x v="1"/>
    <s v="JK-15205"/>
    <s v="Jamie Kunitz"/>
    <x v="1"/>
    <s v="United States"/>
    <x v="2"/>
    <x v="1"/>
    <n v="94122"/>
    <x v="1"/>
    <s v="TEC-PH-10003505"/>
    <x v="2"/>
    <x v="16"/>
    <s v="Geemarc AmpliPOWER60"/>
    <x v="6002"/>
    <n v="2"/>
    <n v="0.2"/>
    <n v="16.703999999999986"/>
  </r>
  <r>
    <x v="1"/>
    <s v="KD-16270"/>
    <s v="Karen Daniels"/>
    <x v="1"/>
    <s v="United States"/>
    <x v="17"/>
    <x v="12"/>
    <n v="77095"/>
    <x v="0"/>
    <s v="TEC-PH-10003505"/>
    <x v="2"/>
    <x v="16"/>
    <s v="Geemarc AmpliPOWER60"/>
    <x v="6002"/>
    <n v="2"/>
    <n v="0.2"/>
    <n v="16.703999999999986"/>
  </r>
  <r>
    <x v="3"/>
    <s v="RL-19615"/>
    <s v="Rob Lucas"/>
    <x v="1"/>
    <s v="United States"/>
    <x v="0"/>
    <x v="0"/>
    <n v="60610"/>
    <x v="0"/>
    <s v="TEC-PH-10003505"/>
    <x v="2"/>
    <x v="16"/>
    <s v="Geemarc AmpliPOWER60"/>
    <x v="6002"/>
    <n v="2"/>
    <n v="0.2"/>
    <n v="16.703999999999986"/>
  </r>
  <r>
    <x v="1"/>
    <s v="SC-20695"/>
    <s v="Steve Chapman"/>
    <x v="0"/>
    <s v="United States"/>
    <x v="82"/>
    <x v="10"/>
    <n v="33311"/>
    <x v="2"/>
    <s v="TEC-PH-10003505"/>
    <x v="2"/>
    <x v="16"/>
    <s v="Geemarc AmpliPOWER60"/>
    <x v="6003"/>
    <n v="7"/>
    <n v="0.2"/>
    <n v="58.46399999999997"/>
  </r>
  <r>
    <x v="1"/>
    <s v="FC-14335"/>
    <s v="Fred Chung"/>
    <x v="0"/>
    <s v="United States"/>
    <x v="354"/>
    <x v="1"/>
    <n v="90503"/>
    <x v="1"/>
    <s v="TEC-PH-10003505"/>
    <x v="2"/>
    <x v="16"/>
    <s v="Geemarc AmpliPOWER60"/>
    <x v="6004"/>
    <n v="5"/>
    <n v="0.2"/>
    <n v="41.759999999999948"/>
  </r>
  <r>
    <x v="3"/>
    <s v="MG-17650"/>
    <s v="Matthew Grinstein"/>
    <x v="2"/>
    <s v="United States"/>
    <x v="70"/>
    <x v="22"/>
    <n v="44107"/>
    <x v="3"/>
    <s v="TEC-PH-10003505"/>
    <x v="2"/>
    <x v="16"/>
    <s v="Geemarc AmpliPOWER60"/>
    <x v="6005"/>
    <n v="8"/>
    <n v="0.4"/>
    <n v="-81.664000000000044"/>
  </r>
  <r>
    <x v="1"/>
    <s v="FM-14380"/>
    <s v="Fred McMath"/>
    <x v="1"/>
    <s v="United States"/>
    <x v="373"/>
    <x v="0"/>
    <n v="60440"/>
    <x v="0"/>
    <s v="TEC-PH-10003505"/>
    <x v="2"/>
    <x v="16"/>
    <s v="Geemarc AmpliPOWER60"/>
    <x v="6002"/>
    <n v="2"/>
    <n v="0.2"/>
    <n v="16.703999999999986"/>
  </r>
  <r>
    <x v="0"/>
    <s v="LW-16825"/>
    <s v="Laurel Workman"/>
    <x v="0"/>
    <s v="United States"/>
    <x v="6"/>
    <x v="3"/>
    <n v="10024"/>
    <x v="3"/>
    <s v="TEC-PH-10003505"/>
    <x v="2"/>
    <x v="16"/>
    <s v="Geemarc AmpliPOWER60"/>
    <x v="6006"/>
    <n v="5"/>
    <n v="0"/>
    <n v="134.55999999999995"/>
  </r>
  <r>
    <x v="0"/>
    <s v="FA-14230"/>
    <s v="Frank Atkinson"/>
    <x v="0"/>
    <s v="United States"/>
    <x v="142"/>
    <x v="9"/>
    <n v="27604"/>
    <x v="2"/>
    <s v="TEC-PH-10003505"/>
    <x v="2"/>
    <x v="16"/>
    <s v="Geemarc AmpliPOWER60"/>
    <x v="6007"/>
    <n v="1"/>
    <n v="0.2"/>
    <n v="8.3519999999999932"/>
  </r>
  <r>
    <x v="1"/>
    <s v="AH-10030"/>
    <s v="Aaron Hawkins"/>
    <x v="0"/>
    <s v="United States"/>
    <x v="2"/>
    <x v="1"/>
    <n v="94122"/>
    <x v="1"/>
    <s v="TEC-PH-10003505"/>
    <x v="2"/>
    <x v="16"/>
    <s v="Geemarc AmpliPOWER60"/>
    <x v="6008"/>
    <n v="9"/>
    <n v="0.2"/>
    <n v="75.167999999999921"/>
  </r>
  <r>
    <x v="1"/>
    <s v="ON-18715"/>
    <s v="Odella Nelson"/>
    <x v="0"/>
    <s v="United States"/>
    <x v="29"/>
    <x v="7"/>
    <n v="80219"/>
    <x v="1"/>
    <s v="TEC-PH-10003535"/>
    <x v="2"/>
    <x v="16"/>
    <s v="RCA ViSYS 25423RE1 Corded phone"/>
    <x v="5146"/>
    <n v="2"/>
    <n v="0.2"/>
    <n v="13.998599999999989"/>
  </r>
  <r>
    <x v="0"/>
    <s v="LH-17155"/>
    <s v="Logan Haushalter"/>
    <x v="1"/>
    <s v="United States"/>
    <x v="5"/>
    <x v="1"/>
    <n v="90032"/>
    <x v="1"/>
    <s v="TEC-PH-10003555"/>
    <x v="2"/>
    <x v="16"/>
    <s v="Motorola HK250 Universal Bluetooth Headset"/>
    <x v="5016"/>
    <n v="3"/>
    <n v="0.2"/>
    <n v="-12.414599999999997"/>
  </r>
  <r>
    <x v="3"/>
    <s v="PO-19195"/>
    <s v="Phillina Ober"/>
    <x v="2"/>
    <s v="United States"/>
    <x v="6"/>
    <x v="3"/>
    <n v="10011"/>
    <x v="3"/>
    <s v="TEC-PH-10003555"/>
    <x v="2"/>
    <x v="16"/>
    <s v="Motorola HK250 Universal Bluetooth Headset"/>
    <x v="6009"/>
    <n v="7"/>
    <n v="0"/>
    <n v="3.2186000000000092"/>
  </r>
  <r>
    <x v="3"/>
    <s v="QJ-19255"/>
    <s v="Quincy Jones"/>
    <x v="0"/>
    <s v="United States"/>
    <x v="371"/>
    <x v="37"/>
    <n v="55106"/>
    <x v="0"/>
    <s v="TEC-PH-10003555"/>
    <x v="2"/>
    <x v="16"/>
    <s v="Motorola HK250 Universal Bluetooth Headset"/>
    <x v="2477"/>
    <n v="5"/>
    <n v="0"/>
    <n v="2.2990000000000066"/>
  </r>
  <r>
    <x v="1"/>
    <s v="MG-18145"/>
    <s v="Mike Gockenbach"/>
    <x v="1"/>
    <s v="United States"/>
    <x v="5"/>
    <x v="1"/>
    <n v="90045"/>
    <x v="1"/>
    <s v="TEC-PH-10003555"/>
    <x v="2"/>
    <x v="16"/>
    <s v="Motorola HK250 Universal Bluetooth Headset"/>
    <x v="2475"/>
    <n v="7"/>
    <n v="0.2"/>
    <n v="-28.967399999999991"/>
  </r>
  <r>
    <x v="3"/>
    <s v="PP-18955"/>
    <s v="Paul Prost"/>
    <x v="2"/>
    <s v="United States"/>
    <x v="33"/>
    <x v="19"/>
    <n v="65807"/>
    <x v="0"/>
    <s v="TEC-PH-10003555"/>
    <x v="2"/>
    <x v="16"/>
    <s v="Motorola HK250 Universal Bluetooth Headset"/>
    <x v="2477"/>
    <n v="5"/>
    <n v="0"/>
    <n v="2.2990000000000066"/>
  </r>
  <r>
    <x v="1"/>
    <s v="SC-20230"/>
    <s v="Scot Coram"/>
    <x v="0"/>
    <s v="United States"/>
    <x v="5"/>
    <x v="1"/>
    <n v="90004"/>
    <x v="1"/>
    <s v="TEC-PH-10003555"/>
    <x v="2"/>
    <x v="16"/>
    <s v="Motorola HK250 Universal Bluetooth Headset"/>
    <x v="775"/>
    <n v="5"/>
    <n v="0.2"/>
    <n v="-20.690999999999992"/>
  </r>
  <r>
    <x v="1"/>
    <s v="DV-13045"/>
    <s v="Darrin Van Huff"/>
    <x v="0"/>
    <s v="United States"/>
    <x v="13"/>
    <x v="10"/>
    <n v="32216"/>
    <x v="2"/>
    <s v="TEC-PH-10003555"/>
    <x v="2"/>
    <x v="16"/>
    <s v="Motorola HK250 Universal Bluetooth Headset"/>
    <x v="6010"/>
    <n v="4"/>
    <n v="0.2"/>
    <n v="-16.552799999999994"/>
  </r>
  <r>
    <x v="2"/>
    <s v="HZ-14950"/>
    <s v="Henia Zydlo"/>
    <x v="1"/>
    <s v="United States"/>
    <x v="17"/>
    <x v="12"/>
    <n v="77095"/>
    <x v="0"/>
    <s v="TEC-PH-10003555"/>
    <x v="2"/>
    <x v="16"/>
    <s v="Motorola HK250 Universal Bluetooth Headset"/>
    <x v="5016"/>
    <n v="3"/>
    <n v="0.2"/>
    <n v="-12.414599999999997"/>
  </r>
  <r>
    <x v="1"/>
    <s v="RP-19855"/>
    <s v="Roy Phan"/>
    <x v="0"/>
    <s v="United States"/>
    <x v="5"/>
    <x v="1"/>
    <n v="90032"/>
    <x v="1"/>
    <s v="TEC-PH-10003555"/>
    <x v="2"/>
    <x v="16"/>
    <s v="Motorola HK250 Universal Bluetooth Headset"/>
    <x v="2476"/>
    <n v="2"/>
    <n v="0.2"/>
    <n v="-8.2763999999999971"/>
  </r>
  <r>
    <x v="1"/>
    <s v="CM-12655"/>
    <s v="Corinna Mitchell"/>
    <x v="2"/>
    <s v="United States"/>
    <x v="5"/>
    <x v="1"/>
    <n v="90008"/>
    <x v="1"/>
    <s v="TEC-PH-10003580"/>
    <x v="2"/>
    <x v="16"/>
    <s v="Cisco IP Phone 7961G-GE VoIP phone"/>
    <x v="6011"/>
    <n v="7"/>
    <n v="0.2"/>
    <n v="106.12420000000014"/>
  </r>
  <r>
    <x v="1"/>
    <s v="HA-14905"/>
    <s v="Helen Abelman"/>
    <x v="1"/>
    <s v="United States"/>
    <x v="33"/>
    <x v="22"/>
    <n v="45503"/>
    <x v="3"/>
    <s v="TEC-PH-10003580"/>
    <x v="2"/>
    <x v="16"/>
    <s v="Cisco IP Phone 7961G-GE VoIP phone"/>
    <x v="6012"/>
    <n v="2"/>
    <n v="0.4"/>
    <n v="-56.310799999999972"/>
  </r>
  <r>
    <x v="1"/>
    <s v="SP-20860"/>
    <s v="Sung Pak"/>
    <x v="0"/>
    <s v="United States"/>
    <x v="18"/>
    <x v="13"/>
    <n v="19134"/>
    <x v="3"/>
    <s v="TEC-PH-10003580"/>
    <x v="2"/>
    <x v="16"/>
    <s v="Cisco IP Phone 7961G-GE VoIP phone"/>
    <x v="6013"/>
    <n v="4"/>
    <n v="0.4"/>
    <n v="-112.62159999999994"/>
  </r>
  <r>
    <x v="1"/>
    <s v="SP-20650"/>
    <s v="Stephanie Phelps"/>
    <x v="0"/>
    <s v="United States"/>
    <x v="247"/>
    <x v="22"/>
    <n v="44312"/>
    <x v="3"/>
    <s v="TEC-PH-10003580"/>
    <x v="2"/>
    <x v="16"/>
    <s v="Cisco IP Phone 7961G-GE VoIP phone"/>
    <x v="6012"/>
    <n v="2"/>
    <n v="0.4"/>
    <n v="-56.310799999999972"/>
  </r>
  <r>
    <x v="1"/>
    <s v="EH-13945"/>
    <s v="Eric Hoffmann"/>
    <x v="1"/>
    <s v="United States"/>
    <x v="17"/>
    <x v="12"/>
    <n v="77041"/>
    <x v="0"/>
    <s v="TEC-PH-10003589"/>
    <x v="2"/>
    <x v="16"/>
    <s v="invisibleSHIELD by ZAGG Smudge-Free Screen Protector"/>
    <x v="2260"/>
    <n v="5"/>
    <n v="0.2"/>
    <n v="25.185999999999996"/>
  </r>
  <r>
    <x v="1"/>
    <s v="SB-20290"/>
    <s v="Sean Braxton"/>
    <x v="0"/>
    <s v="United States"/>
    <x v="18"/>
    <x v="13"/>
    <n v="19134"/>
    <x v="3"/>
    <s v="TEC-PH-10003589"/>
    <x v="2"/>
    <x v="16"/>
    <s v="invisibleSHIELD by ZAGG Smudge-Free Screen Protector"/>
    <x v="6014"/>
    <n v="3"/>
    <n v="0.4"/>
    <n v="4.3175999999999988"/>
  </r>
  <r>
    <x v="0"/>
    <s v="KB-16405"/>
    <s v="Katrina Bavinger"/>
    <x v="2"/>
    <s v="United States"/>
    <x v="59"/>
    <x v="1"/>
    <n v="92307"/>
    <x v="1"/>
    <s v="TEC-PH-10003589"/>
    <x v="2"/>
    <x v="16"/>
    <s v="invisibleSHIELD by ZAGG Smudge-Free Screen Protector"/>
    <x v="2256"/>
    <n v="3"/>
    <n v="0.2"/>
    <n v="15.111599999999999"/>
  </r>
  <r>
    <x v="1"/>
    <s v="AC-10615"/>
    <s v="Ann Chong"/>
    <x v="0"/>
    <s v="United States"/>
    <x v="11"/>
    <x v="8"/>
    <n v="98115"/>
    <x v="1"/>
    <s v="TEC-PH-10003589"/>
    <x v="2"/>
    <x v="16"/>
    <s v="invisibleSHIELD by ZAGG Smudge-Free Screen Protector"/>
    <x v="2260"/>
    <n v="5"/>
    <n v="0.2"/>
    <n v="25.185999999999996"/>
  </r>
  <r>
    <x v="1"/>
    <s v="JF-15355"/>
    <s v="Jay Fein"/>
    <x v="1"/>
    <s v="United States"/>
    <x v="67"/>
    <x v="15"/>
    <n v="21215"/>
    <x v="3"/>
    <s v="TEC-PH-10003589"/>
    <x v="2"/>
    <x v="16"/>
    <s v="invisibleSHIELD by ZAGG Smudge-Free Screen Protector"/>
    <x v="6015"/>
    <n v="5"/>
    <n v="0"/>
    <n v="43.175999999999995"/>
  </r>
  <r>
    <x v="3"/>
    <s v="PJ-19015"/>
    <s v="Pauline Johnson"/>
    <x v="1"/>
    <s v="United States"/>
    <x v="68"/>
    <x v="3"/>
    <n v="11561"/>
    <x v="3"/>
    <s v="TEC-PH-10003589"/>
    <x v="2"/>
    <x v="16"/>
    <s v="invisibleSHIELD by ZAGG Smudge-Free Screen Protector"/>
    <x v="6015"/>
    <n v="5"/>
    <n v="0"/>
    <n v="43.175999999999995"/>
  </r>
  <r>
    <x v="1"/>
    <s v="CB-12025"/>
    <s v="Cassandra Brandow"/>
    <x v="1"/>
    <s v="United States"/>
    <x v="5"/>
    <x v="1"/>
    <n v="90049"/>
    <x v="1"/>
    <s v="TEC-PH-10003589"/>
    <x v="2"/>
    <x v="16"/>
    <s v="invisibleSHIELD by ZAGG Smudge-Free Screen Protector"/>
    <x v="2256"/>
    <n v="3"/>
    <n v="0.2"/>
    <n v="15.111599999999999"/>
  </r>
  <r>
    <x v="1"/>
    <s v="MH-18115"/>
    <s v="Mick Hernandez"/>
    <x v="2"/>
    <s v="United States"/>
    <x v="109"/>
    <x v="6"/>
    <n v="49201"/>
    <x v="0"/>
    <s v="TEC-PH-10003601"/>
    <x v="2"/>
    <x v="16"/>
    <s v="Ativa D5772 2-Line 5.8GHz Digital Expandable Corded/Cordless Phone System with Answering &amp; Caller ID/Call Waiting, Black/Silver"/>
    <x v="6016"/>
    <n v="1"/>
    <n v="0"/>
    <n v="49.496999999999986"/>
  </r>
  <r>
    <x v="1"/>
    <s v="GM-14455"/>
    <s v="Gary Mitchum"/>
    <x v="2"/>
    <s v="United States"/>
    <x v="88"/>
    <x v="43"/>
    <n v="3301"/>
    <x v="3"/>
    <s v="TEC-PH-10003601"/>
    <x v="2"/>
    <x v="16"/>
    <s v="Ativa D5772 2-Line 5.8GHz Digital Expandable Corded/Cordless Phone System with Answering &amp; Caller ID/Call Waiting, Black/Silver"/>
    <x v="6017"/>
    <n v="5"/>
    <n v="0"/>
    <n v="247.48499999999993"/>
  </r>
  <r>
    <x v="3"/>
    <s v="MF-18250"/>
    <s v="Monica Federle"/>
    <x v="0"/>
    <s v="United States"/>
    <x v="287"/>
    <x v="11"/>
    <n v="72209"/>
    <x v="2"/>
    <s v="TEC-PH-10003601"/>
    <x v="2"/>
    <x v="16"/>
    <s v="Ativa D5772 2-Line 5.8GHz Digital Expandable Corded/Cordless Phone System with Answering &amp; Caller ID/Call Waiting, Black/Silver"/>
    <x v="6018"/>
    <n v="3"/>
    <n v="0"/>
    <n v="148.49099999999996"/>
  </r>
  <r>
    <x v="3"/>
    <s v="EM-14095"/>
    <s v="Eudokia Martin"/>
    <x v="0"/>
    <s v="United States"/>
    <x v="33"/>
    <x v="17"/>
    <n v="22153"/>
    <x v="2"/>
    <s v="TEC-PH-10003601"/>
    <x v="2"/>
    <x v="16"/>
    <s v="Ativa D5772 2-Line 5.8GHz Digital Expandable Corded/Cordless Phone System with Answering &amp; Caller ID/Call Waiting, Black/Silver"/>
    <x v="6018"/>
    <n v="3"/>
    <n v="0"/>
    <n v="148.49099999999996"/>
  </r>
  <r>
    <x v="0"/>
    <s v="PO-18850"/>
    <s v="Patrick O'Brill"/>
    <x v="1"/>
    <s v="United States"/>
    <x v="18"/>
    <x v="13"/>
    <n v="19143"/>
    <x v="3"/>
    <s v="TEC-PH-10003645"/>
    <x v="2"/>
    <x v="16"/>
    <s v="Aastra 57i VoIP phone"/>
    <x v="6019"/>
    <n v="3"/>
    <n v="0.4"/>
    <n v="-67.876199999999997"/>
  </r>
  <r>
    <x v="2"/>
    <s v="PP-18955"/>
    <s v="Paul Prost"/>
    <x v="2"/>
    <s v="United States"/>
    <x v="85"/>
    <x v="18"/>
    <n v="30080"/>
    <x v="2"/>
    <s v="TEC-PH-10003645"/>
    <x v="2"/>
    <x v="16"/>
    <s v="Aastra 57i VoIP phone"/>
    <x v="6020"/>
    <n v="3"/>
    <n v="0"/>
    <n v="126.05580000000002"/>
  </r>
  <r>
    <x v="0"/>
    <s v="ND-18460"/>
    <s v="Neil Ducich"/>
    <x v="0"/>
    <s v="United States"/>
    <x v="197"/>
    <x v="17"/>
    <n v="23320"/>
    <x v="2"/>
    <s v="TEC-PH-10003645"/>
    <x v="2"/>
    <x v="16"/>
    <s v="Aastra 57i VoIP phone"/>
    <x v="6021"/>
    <n v="1"/>
    <n v="0"/>
    <n v="42.018600000000006"/>
  </r>
  <r>
    <x v="1"/>
    <s v="IL-15100"/>
    <s v="Ivan Liston"/>
    <x v="1"/>
    <s v="United States"/>
    <x v="32"/>
    <x v="33"/>
    <n v="47201"/>
    <x v="0"/>
    <s v="TEC-PH-10003645"/>
    <x v="2"/>
    <x v="16"/>
    <s v="Aastra 57i VoIP phone"/>
    <x v="6022"/>
    <n v="9"/>
    <n v="0"/>
    <n v="378.16740000000004"/>
  </r>
  <r>
    <x v="1"/>
    <s v="BT-11395"/>
    <s v="Bill Tyler"/>
    <x v="0"/>
    <s v="United States"/>
    <x v="5"/>
    <x v="1"/>
    <n v="90036"/>
    <x v="1"/>
    <s v="TEC-PH-10003645"/>
    <x v="2"/>
    <x v="16"/>
    <s v="Aastra 57i VoIP phone"/>
    <x v="6023"/>
    <n v="2"/>
    <n v="0.2"/>
    <n v="19.393200000000007"/>
  </r>
  <r>
    <x v="1"/>
    <s v="SB-20185"/>
    <s v="Sarah Brown"/>
    <x v="1"/>
    <s v="United States"/>
    <x v="5"/>
    <x v="1"/>
    <n v="90045"/>
    <x v="1"/>
    <s v="TEC-PH-10003645"/>
    <x v="2"/>
    <x v="16"/>
    <s v="Aastra 57i VoIP phone"/>
    <x v="6024"/>
    <n v="6"/>
    <n v="0.2"/>
    <n v="58.179600000000022"/>
  </r>
  <r>
    <x v="1"/>
    <s v="DB-13060"/>
    <s v="Dave Brooks"/>
    <x v="1"/>
    <s v="United States"/>
    <x v="172"/>
    <x v="1"/>
    <n v="92627"/>
    <x v="1"/>
    <s v="TEC-PH-10003645"/>
    <x v="2"/>
    <x v="16"/>
    <s v="Aastra 57i VoIP phone"/>
    <x v="6023"/>
    <n v="2"/>
    <n v="0.2"/>
    <n v="19.393200000000007"/>
  </r>
  <r>
    <x v="0"/>
    <s v="RB-19570"/>
    <s v="Rob Beeghly"/>
    <x v="1"/>
    <s v="United States"/>
    <x v="13"/>
    <x v="9"/>
    <n v="28540"/>
    <x v="2"/>
    <s v="TEC-PH-10003655"/>
    <x v="2"/>
    <x v="16"/>
    <s v="Sannysis Cute Owl Design Soft Skin Case Cover for Samsung Galaxy S4"/>
    <x v="3113"/>
    <n v="5"/>
    <n v="0.2"/>
    <n v="0.69300000000000006"/>
  </r>
  <r>
    <x v="1"/>
    <s v="HR-14770"/>
    <s v="Hallie Redmond"/>
    <x v="2"/>
    <s v="United States"/>
    <x v="6"/>
    <x v="3"/>
    <n v="10035"/>
    <x v="3"/>
    <s v="TEC-PH-10003655"/>
    <x v="2"/>
    <x v="16"/>
    <s v="Sannysis Cute Owl Design Soft Skin Case Cover for Samsung Galaxy S4"/>
    <x v="3800"/>
    <n v="3"/>
    <n v="0"/>
    <n v="1.6037999999999999"/>
  </r>
  <r>
    <x v="1"/>
    <s v="KL-16645"/>
    <s v="Ken Lonsdale"/>
    <x v="1"/>
    <s v="United States"/>
    <x v="79"/>
    <x v="4"/>
    <n v="19711"/>
    <x v="3"/>
    <s v="TEC-PH-10003691"/>
    <x v="2"/>
    <x v="16"/>
    <s v="BlackBerry Q10"/>
    <x v="5640"/>
    <n v="3"/>
    <n v="0"/>
    <n v="94.492500000000007"/>
  </r>
  <r>
    <x v="1"/>
    <s v="DR-12880"/>
    <s v="Dan Reichenbach"/>
    <x v="0"/>
    <s v="United States"/>
    <x v="208"/>
    <x v="23"/>
    <n v="97030"/>
    <x v="1"/>
    <s v="TEC-PH-10003691"/>
    <x v="2"/>
    <x v="16"/>
    <s v="BlackBerry Q10"/>
    <x v="6025"/>
    <n v="4"/>
    <n v="0.2"/>
    <n v="25.198000000000008"/>
  </r>
  <r>
    <x v="1"/>
    <s v="BW-11200"/>
    <s v="Ben Wallace"/>
    <x v="1"/>
    <s v="United States"/>
    <x v="2"/>
    <x v="1"/>
    <n v="94122"/>
    <x v="1"/>
    <s v="TEC-PH-10003691"/>
    <x v="2"/>
    <x v="16"/>
    <s v="BlackBerry Q10"/>
    <x v="6026"/>
    <n v="8"/>
    <n v="0.2"/>
    <n v="50.396000000000015"/>
  </r>
  <r>
    <x v="0"/>
    <s v="CA-12775"/>
    <s v="Cynthia Arntzen"/>
    <x v="1"/>
    <s v="United States"/>
    <x v="15"/>
    <x v="6"/>
    <n v="48205"/>
    <x v="0"/>
    <s v="TEC-PH-10003691"/>
    <x v="2"/>
    <x v="16"/>
    <s v="BlackBerry Q10"/>
    <x v="5641"/>
    <n v="1"/>
    <n v="0"/>
    <n v="31.497500000000002"/>
  </r>
  <r>
    <x v="1"/>
    <s v="SW-20275"/>
    <s v="Scott Williamson"/>
    <x v="1"/>
    <s v="United States"/>
    <x v="6"/>
    <x v="3"/>
    <n v="10009"/>
    <x v="3"/>
    <s v="TEC-PH-10003691"/>
    <x v="2"/>
    <x v="16"/>
    <s v="BlackBerry Q10"/>
    <x v="5907"/>
    <n v="7"/>
    <n v="0"/>
    <n v="220.48250000000002"/>
  </r>
  <r>
    <x v="1"/>
    <s v="PG-18895"/>
    <s v="Paul Gonzalez"/>
    <x v="1"/>
    <s v="United States"/>
    <x v="110"/>
    <x v="17"/>
    <n v="23223"/>
    <x v="2"/>
    <s v="TEC-PH-10003691"/>
    <x v="2"/>
    <x v="16"/>
    <s v="BlackBerry Q10"/>
    <x v="5912"/>
    <n v="4"/>
    <n v="0"/>
    <n v="125.99000000000001"/>
  </r>
  <r>
    <x v="1"/>
    <s v="ZC-21910"/>
    <s v="Zuschuss Carroll"/>
    <x v="1"/>
    <s v="United States"/>
    <x v="72"/>
    <x v="23"/>
    <n v="97301"/>
    <x v="1"/>
    <s v="TEC-PH-10003800"/>
    <x v="2"/>
    <x v="16"/>
    <s v="i.Sound Portable Power - 8000 mAh"/>
    <x v="4638"/>
    <n v="2"/>
    <n v="0.2"/>
    <n v="-20.136200000000006"/>
  </r>
  <r>
    <x v="0"/>
    <s v="TA-21385"/>
    <s v="Tom Ashbrook"/>
    <x v="2"/>
    <s v="United States"/>
    <x v="6"/>
    <x v="3"/>
    <n v="10024"/>
    <x v="3"/>
    <s v="TEC-PH-10003800"/>
    <x v="2"/>
    <x v="16"/>
    <s v="i.Sound Portable Power - 8000 mAh"/>
    <x v="6027"/>
    <n v="1"/>
    <n v="0"/>
    <n v="0.52989999999999782"/>
  </r>
  <r>
    <x v="1"/>
    <s v="FG-14260"/>
    <s v="Frank Gastineau"/>
    <x v="2"/>
    <s v="United States"/>
    <x v="11"/>
    <x v="8"/>
    <n v="98105"/>
    <x v="1"/>
    <s v="TEC-PH-10003800"/>
    <x v="2"/>
    <x v="16"/>
    <s v="i.Sound Portable Power - 8000 mAh"/>
    <x v="4638"/>
    <n v="2"/>
    <n v="0.2"/>
    <n v="-20.136200000000006"/>
  </r>
  <r>
    <x v="1"/>
    <s v="ES-14080"/>
    <s v="Erin Smith"/>
    <x v="0"/>
    <s v="United States"/>
    <x v="8"/>
    <x v="5"/>
    <n v="2908"/>
    <x v="3"/>
    <s v="TEC-PH-10003800"/>
    <x v="2"/>
    <x v="16"/>
    <s v="i.Sound Portable Power - 8000 mAh"/>
    <x v="4639"/>
    <n v="2"/>
    <n v="0"/>
    <n v="1.0597999999999956"/>
  </r>
  <r>
    <x v="3"/>
    <s v="AC-10660"/>
    <s v="Anna Chung"/>
    <x v="1"/>
    <s v="United States"/>
    <x v="2"/>
    <x v="1"/>
    <n v="94109"/>
    <x v="1"/>
    <s v="TEC-PH-10003800"/>
    <x v="2"/>
    <x v="16"/>
    <s v="i.Sound Portable Power - 8000 mAh"/>
    <x v="4638"/>
    <n v="2"/>
    <n v="0.2"/>
    <n v="-20.136200000000006"/>
  </r>
  <r>
    <x v="1"/>
    <s v="NG-18430"/>
    <s v="Nathan Gelder"/>
    <x v="1"/>
    <s v="United States"/>
    <x v="84"/>
    <x v="30"/>
    <n v="73120"/>
    <x v="0"/>
    <s v="TEC-PH-10003811"/>
    <x v="2"/>
    <x v="16"/>
    <s v="Jabra Supreme Plus Driver Edition Headset"/>
    <x v="6028"/>
    <n v="4"/>
    <n v="0"/>
    <n v="134.3888"/>
  </r>
  <r>
    <x v="1"/>
    <s v="EP-13915"/>
    <s v="Emily Phan"/>
    <x v="1"/>
    <s v="United States"/>
    <x v="18"/>
    <x v="13"/>
    <n v="19120"/>
    <x v="3"/>
    <s v="TEC-PH-10003811"/>
    <x v="2"/>
    <x v="16"/>
    <s v="Jabra Supreme Plus Driver Edition Headset"/>
    <x v="6029"/>
    <n v="5"/>
    <n v="0.4"/>
    <n v="-71.994000000000028"/>
  </r>
  <r>
    <x v="2"/>
    <s v="MV-18190"/>
    <s v="Mike Vittorini"/>
    <x v="1"/>
    <s v="United States"/>
    <x v="142"/>
    <x v="9"/>
    <n v="27604"/>
    <x v="2"/>
    <s v="TEC-PH-10003811"/>
    <x v="2"/>
    <x v="16"/>
    <s v="Jabra Supreme Plus Driver Edition Headset"/>
    <x v="6030"/>
    <n v="9"/>
    <n v="0.2"/>
    <n v="86.392799999999994"/>
  </r>
  <r>
    <x v="1"/>
    <s v="JF-15295"/>
    <s v="Jason Fortune-"/>
    <x v="1"/>
    <s v="United States"/>
    <x v="31"/>
    <x v="12"/>
    <n v="75023"/>
    <x v="0"/>
    <s v="TEC-PH-10003811"/>
    <x v="2"/>
    <x v="16"/>
    <s v="Jabra Supreme Plus Driver Edition Headset"/>
    <x v="6031"/>
    <n v="1"/>
    <n v="0.2"/>
    <n v="9.5991999999999997"/>
  </r>
  <r>
    <x v="0"/>
    <s v="LW-17215"/>
    <s v="Luke Weiss"/>
    <x v="1"/>
    <s v="United States"/>
    <x v="187"/>
    <x v="3"/>
    <n v="14609"/>
    <x v="3"/>
    <s v="TEC-PH-10003811"/>
    <x v="2"/>
    <x v="16"/>
    <s v="Jabra Supreme Plus Driver Edition Headset"/>
    <x v="151"/>
    <n v="3"/>
    <n v="0"/>
    <n v="100.7916"/>
  </r>
  <r>
    <x v="0"/>
    <s v="SC-20725"/>
    <s v="Steven Cartwright"/>
    <x v="1"/>
    <s v="United States"/>
    <x v="7"/>
    <x v="4"/>
    <n v="19805"/>
    <x v="3"/>
    <s v="TEC-PH-10003875"/>
    <x v="2"/>
    <x v="16"/>
    <s v="KLD Oscar II Style Snap-on Ultra Thin Side Flip Synthetic Leather Cover Case for HTC One HTC M7"/>
    <x v="6032"/>
    <n v="7"/>
    <n v="0"/>
    <n v="19.731599999999997"/>
  </r>
  <r>
    <x v="3"/>
    <s v="LL-16840"/>
    <s v="Lauren Leatherbury"/>
    <x v="1"/>
    <s v="United States"/>
    <x v="3"/>
    <x v="2"/>
    <n v="70506"/>
    <x v="2"/>
    <s v="TEC-PH-10003875"/>
    <x v="2"/>
    <x v="16"/>
    <s v="KLD Oscar II Style Snap-on Ultra Thin Side Flip Synthetic Leather Cover Case for HTC One HTC M7"/>
    <x v="6033"/>
    <n v="3"/>
    <n v="0"/>
    <n v="8.4563999999999986"/>
  </r>
  <r>
    <x v="3"/>
    <s v="BM-11650"/>
    <s v="Brian Moss"/>
    <x v="0"/>
    <s v="United States"/>
    <x v="392"/>
    <x v="6"/>
    <n v="48104"/>
    <x v="0"/>
    <s v="TEC-PH-10003875"/>
    <x v="2"/>
    <x v="16"/>
    <s v="KLD Oscar II Style Snap-on Ultra Thin Side Flip Synthetic Leather Cover Case for HTC One HTC M7"/>
    <x v="6033"/>
    <n v="3"/>
    <n v="0"/>
    <n v="8.4563999999999986"/>
  </r>
  <r>
    <x v="1"/>
    <s v="LA-16780"/>
    <s v="Laura Armstrong"/>
    <x v="0"/>
    <s v="United States"/>
    <x v="196"/>
    <x v="16"/>
    <n v="7601"/>
    <x v="3"/>
    <s v="TEC-PH-10003885"/>
    <x v="2"/>
    <x v="16"/>
    <s v="Cisco SPA508G"/>
    <x v="5784"/>
    <n v="3"/>
    <n v="0"/>
    <n v="57.41129999999999"/>
  </r>
  <r>
    <x v="1"/>
    <s v="AC-10615"/>
    <s v="Ann Chong"/>
    <x v="0"/>
    <s v="United States"/>
    <x v="6"/>
    <x v="3"/>
    <n v="10009"/>
    <x v="3"/>
    <s v="TEC-PH-10003885"/>
    <x v="2"/>
    <x v="16"/>
    <s v="Cisco SPA508G"/>
    <x v="5784"/>
    <n v="3"/>
    <n v="0"/>
    <n v="57.41129999999999"/>
  </r>
  <r>
    <x v="3"/>
    <s v="MH-17455"/>
    <s v="Mark Hamilton"/>
    <x v="1"/>
    <s v="United States"/>
    <x v="18"/>
    <x v="13"/>
    <n v="19140"/>
    <x v="3"/>
    <s v="TEC-PH-10003885"/>
    <x v="2"/>
    <x v="16"/>
    <s v="Cisco SPA508G"/>
    <x v="6034"/>
    <n v="1"/>
    <n v="0.4"/>
    <n v="-7.2589000000000041"/>
  </r>
  <r>
    <x v="1"/>
    <s v="SV-20785"/>
    <s v="Stewart Visinsky"/>
    <x v="1"/>
    <s v="United States"/>
    <x v="231"/>
    <x v="1"/>
    <n v="92704"/>
    <x v="1"/>
    <s v="TEC-PH-10003885"/>
    <x v="2"/>
    <x v="16"/>
    <s v="Cisco SPA508G"/>
    <x v="5611"/>
    <n v="4"/>
    <n v="0.2"/>
    <n v="23.756399999999985"/>
  </r>
  <r>
    <x v="1"/>
    <s v="RD-19585"/>
    <s v="Rob Dowd"/>
    <x v="1"/>
    <s v="United States"/>
    <x v="141"/>
    <x v="38"/>
    <n v="52001"/>
    <x v="0"/>
    <s v="TEC-PH-10003885"/>
    <x v="2"/>
    <x v="16"/>
    <s v="Cisco SPA508G"/>
    <x v="5300"/>
    <n v="4"/>
    <n v="0"/>
    <n v="76.548399999999987"/>
  </r>
  <r>
    <x v="1"/>
    <s v="BM-11140"/>
    <s v="Becky Martin"/>
    <x v="1"/>
    <s v="United States"/>
    <x v="138"/>
    <x v="12"/>
    <n v="78207"/>
    <x v="0"/>
    <s v="TEC-PH-10003931"/>
    <x v="2"/>
    <x v="16"/>
    <s v="JBL Micro Wireless Portable Bluetooth Speaker"/>
    <x v="6035"/>
    <n v="3"/>
    <n v="0.2"/>
    <n v="8.998500000000007"/>
  </r>
  <r>
    <x v="1"/>
    <s v="LH-17020"/>
    <s v="Lisa Hazard"/>
    <x v="1"/>
    <s v="United States"/>
    <x v="32"/>
    <x v="22"/>
    <n v="43229"/>
    <x v="3"/>
    <s v="TEC-PH-10003931"/>
    <x v="2"/>
    <x v="16"/>
    <s v="JBL Micro Wireless Portable Bluetooth Speaker"/>
    <x v="6036"/>
    <n v="3"/>
    <n v="0.4"/>
    <n v="-26.995499999999993"/>
  </r>
  <r>
    <x v="0"/>
    <s v="AT-10735"/>
    <s v="Annie Thurman"/>
    <x v="1"/>
    <s v="United States"/>
    <x v="0"/>
    <x v="0"/>
    <n v="60653"/>
    <x v="0"/>
    <s v="TEC-PH-10003931"/>
    <x v="2"/>
    <x v="16"/>
    <s v="JBL Micro Wireless Portable Bluetooth Speaker"/>
    <x v="5169"/>
    <n v="2"/>
    <n v="0.2"/>
    <n v="5.9990000000000023"/>
  </r>
  <r>
    <x v="1"/>
    <s v="JE-15745"/>
    <s v="Joel Eaton"/>
    <x v="1"/>
    <s v="United States"/>
    <x v="145"/>
    <x v="15"/>
    <n v="20852"/>
    <x v="3"/>
    <s v="TEC-PH-10003931"/>
    <x v="2"/>
    <x v="16"/>
    <s v="JBL Micro Wireless Portable Bluetooth Speaker"/>
    <x v="5349"/>
    <n v="3"/>
    <n v="0"/>
    <n v="44.992500000000007"/>
  </r>
  <r>
    <x v="3"/>
    <s v="JH-15820"/>
    <s v="John Huston"/>
    <x v="1"/>
    <s v="United States"/>
    <x v="318"/>
    <x v="22"/>
    <n v="44240"/>
    <x v="3"/>
    <s v="TEC-PH-10003931"/>
    <x v="2"/>
    <x v="16"/>
    <s v="JBL Micro Wireless Portable Bluetooth Speaker"/>
    <x v="6036"/>
    <n v="3"/>
    <n v="0.4"/>
    <n v="-26.995499999999993"/>
  </r>
  <r>
    <x v="1"/>
    <s v="CS-12355"/>
    <s v="Christine Sundaresam"/>
    <x v="1"/>
    <s v="United States"/>
    <x v="68"/>
    <x v="1"/>
    <n v="90805"/>
    <x v="1"/>
    <s v="TEC-PH-10003931"/>
    <x v="2"/>
    <x v="16"/>
    <s v="JBL Micro Wireless Portable Bluetooth Speaker"/>
    <x v="6035"/>
    <n v="3"/>
    <n v="0.2"/>
    <n v="8.998500000000007"/>
  </r>
  <r>
    <x v="1"/>
    <s v="CK-12205"/>
    <s v="Chloris Kastensmidt"/>
    <x v="1"/>
    <s v="United States"/>
    <x v="18"/>
    <x v="13"/>
    <n v="19120"/>
    <x v="3"/>
    <s v="TEC-PH-10003963"/>
    <x v="2"/>
    <x v="16"/>
    <s v="GE 2-Jack Phone Line Splitter"/>
    <x v="6037"/>
    <n v="4"/>
    <n v="0.4"/>
    <n v="-115.35440000000006"/>
  </r>
  <r>
    <x v="0"/>
    <s v="TB-21280"/>
    <s v="Toby Braunhardt"/>
    <x v="1"/>
    <s v="United States"/>
    <x v="6"/>
    <x v="3"/>
    <n v="10024"/>
    <x v="3"/>
    <s v="TEC-PH-10003963"/>
    <x v="2"/>
    <x v="16"/>
    <s v="GE 2-Jack Phone Line Splitter"/>
    <x v="5748"/>
    <n v="3"/>
    <n v="0"/>
    <n v="160.6722"/>
  </r>
  <r>
    <x v="3"/>
    <s v="RL-19615"/>
    <s v="Rob Lucas"/>
    <x v="1"/>
    <s v="United States"/>
    <x v="0"/>
    <x v="0"/>
    <n v="60610"/>
    <x v="0"/>
    <s v="TEC-PH-10003963"/>
    <x v="2"/>
    <x v="16"/>
    <s v="GE 2-Jack Phone Line Splitter"/>
    <x v="6038"/>
    <n v="4"/>
    <n v="0.2"/>
    <n v="49.437599999999975"/>
  </r>
  <r>
    <x v="1"/>
    <s v="LH-16900"/>
    <s v="Lena Hernandez"/>
    <x v="1"/>
    <s v="United States"/>
    <x v="237"/>
    <x v="4"/>
    <n v="19901"/>
    <x v="3"/>
    <s v="TEC-PH-10003988"/>
    <x v="2"/>
    <x v="16"/>
    <s v="LF Elite 3D Dazzle Designer Hard Case Cover, Lf Stylus Pen and Wiper For Apple Iphone 5c Mini Lite"/>
    <x v="6039"/>
    <n v="2"/>
    <n v="0"/>
    <n v="6.104000000000001"/>
  </r>
  <r>
    <x v="1"/>
    <s v="KM-16375"/>
    <s v="Katherine Murray"/>
    <x v="2"/>
    <s v="United States"/>
    <x v="72"/>
    <x v="17"/>
    <n v="24153"/>
    <x v="2"/>
    <s v="TEC-PH-10003988"/>
    <x v="2"/>
    <x v="16"/>
    <s v="LF Elite 3D Dazzle Designer Hard Case Cover, Lf Stylus Pen and Wiper For Apple Iphone 5c Mini Lite"/>
    <x v="6039"/>
    <n v="2"/>
    <n v="0"/>
    <n v="6.104000000000001"/>
  </r>
  <r>
    <x v="1"/>
    <s v="LH-17155"/>
    <s v="Logan Haushalter"/>
    <x v="1"/>
    <s v="United States"/>
    <x v="109"/>
    <x v="6"/>
    <n v="49201"/>
    <x v="0"/>
    <s v="TEC-PH-10003988"/>
    <x v="2"/>
    <x v="16"/>
    <s v="LF Elite 3D Dazzle Designer Hard Case Cover, Lf Stylus Pen and Wiper For Apple Iphone 5c Mini Lite"/>
    <x v="3805"/>
    <n v="1"/>
    <n v="0"/>
    <n v="3.0520000000000005"/>
  </r>
  <r>
    <x v="1"/>
    <s v="MK-17905"/>
    <s v="Michael Kennedy"/>
    <x v="0"/>
    <s v="United States"/>
    <x v="13"/>
    <x v="10"/>
    <n v="32216"/>
    <x v="2"/>
    <s v="TEC-PH-10003988"/>
    <x v="2"/>
    <x v="16"/>
    <s v="LF Elite 3D Dazzle Designer Hard Case Cover, Lf Stylus Pen and Wiper For Apple Iphone 5c Mini Lite"/>
    <x v="6040"/>
    <n v="5"/>
    <n v="0.2"/>
    <n v="4.3600000000000012"/>
  </r>
  <r>
    <x v="1"/>
    <s v="AI-10855"/>
    <s v="Arianne Irving"/>
    <x v="1"/>
    <s v="United States"/>
    <x v="318"/>
    <x v="8"/>
    <n v="98031"/>
    <x v="1"/>
    <s v="TEC-PH-10003988"/>
    <x v="2"/>
    <x v="16"/>
    <s v="LF Elite 3D Dazzle Designer Hard Case Cover, Lf Stylus Pen and Wiper For Apple Iphone 5c Mini Lite"/>
    <x v="6040"/>
    <n v="5"/>
    <n v="0.2"/>
    <n v="4.3600000000000012"/>
  </r>
  <r>
    <x v="1"/>
    <s v="ML-17395"/>
    <s v="Marina Lichtenstein"/>
    <x v="0"/>
    <s v="United States"/>
    <x v="18"/>
    <x v="13"/>
    <n v="19134"/>
    <x v="3"/>
    <s v="TEC-PH-10003988"/>
    <x v="2"/>
    <x v="16"/>
    <s v="LF Elite 3D Dazzle Designer Hard Case Cover, Lf Stylus Pen and Wiper For Apple Iphone 5c Mini Lite"/>
    <x v="4522"/>
    <n v="5"/>
    <n v="0.4"/>
    <n v="-6.5399999999999991"/>
  </r>
  <r>
    <x v="3"/>
    <s v="SP-20620"/>
    <s v="Stefania Perrino"/>
    <x v="0"/>
    <s v="United States"/>
    <x v="48"/>
    <x v="3"/>
    <n v="14215"/>
    <x v="3"/>
    <s v="TEC-PH-10003988"/>
    <x v="2"/>
    <x v="16"/>
    <s v="LF Elite 3D Dazzle Designer Hard Case Cover, Lf Stylus Pen and Wiper For Apple Iphone 5c Mini Lite"/>
    <x v="6040"/>
    <n v="4"/>
    <n v="0"/>
    <n v="12.208000000000002"/>
  </r>
  <r>
    <x v="0"/>
    <s v="FW-14395"/>
    <s v="Fred Wasserman"/>
    <x v="0"/>
    <s v="United States"/>
    <x v="6"/>
    <x v="3"/>
    <n v="10011"/>
    <x v="3"/>
    <s v="TEC-PH-10003988"/>
    <x v="2"/>
    <x v="16"/>
    <s v="LF Elite 3D Dazzle Designer Hard Case Cover, Lf Stylus Pen and Wiper For Apple Iphone 5c Mini Lite"/>
    <x v="6040"/>
    <n v="4"/>
    <n v="0"/>
    <n v="12.208000000000002"/>
  </r>
  <r>
    <x v="0"/>
    <s v="DS-13030"/>
    <s v="Darrin Sayre"/>
    <x v="2"/>
    <s v="United States"/>
    <x v="6"/>
    <x v="3"/>
    <n v="10009"/>
    <x v="3"/>
    <s v="TEC-PH-10004006"/>
    <x v="2"/>
    <x v="16"/>
    <s v="Panasonic KX - TS880B Telephone"/>
    <x v="6041"/>
    <n v="1"/>
    <n v="0"/>
    <n v="11.1294"/>
  </r>
  <r>
    <x v="3"/>
    <s v="LC-16870"/>
    <s v="Lena Cacioppo"/>
    <x v="1"/>
    <s v="United States"/>
    <x v="110"/>
    <x v="17"/>
    <n v="23223"/>
    <x v="2"/>
    <s v="TEC-PH-10004006"/>
    <x v="2"/>
    <x v="16"/>
    <s v="Panasonic KX - TS880B Telephone"/>
    <x v="6042"/>
    <n v="5"/>
    <n v="0"/>
    <n v="55.647000000000006"/>
  </r>
  <r>
    <x v="1"/>
    <s v="RA-19885"/>
    <s v="Ruben Ausman"/>
    <x v="0"/>
    <s v="United States"/>
    <x v="248"/>
    <x v="18"/>
    <n v="30605"/>
    <x v="2"/>
    <s v="TEC-PH-10004006"/>
    <x v="2"/>
    <x v="16"/>
    <s v="Panasonic KX - TS880B Telephone"/>
    <x v="6042"/>
    <n v="5"/>
    <n v="0"/>
    <n v="55.647000000000006"/>
  </r>
  <r>
    <x v="3"/>
    <s v="TH-21235"/>
    <s v="Tiffany House"/>
    <x v="0"/>
    <s v="United States"/>
    <x v="19"/>
    <x v="12"/>
    <n v="75081"/>
    <x v="0"/>
    <s v="TEC-PH-10004042"/>
    <x v="2"/>
    <x v="16"/>
    <s v="ClearOne Communications CHAT 70 OC Speaker Phone"/>
    <x v="6043"/>
    <n v="3"/>
    <n v="0.2"/>
    <n v="28.618200000000002"/>
  </r>
  <r>
    <x v="1"/>
    <s v="KL-16645"/>
    <s v="Ken Lonsdale"/>
    <x v="1"/>
    <s v="United States"/>
    <x v="15"/>
    <x v="6"/>
    <n v="48205"/>
    <x v="0"/>
    <s v="TEC-PH-10004042"/>
    <x v="2"/>
    <x v="16"/>
    <s v="ClearOne Communications CHAT 70 OC Speaker Phone"/>
    <x v="6044"/>
    <n v="4"/>
    <n v="0"/>
    <n v="165.34960000000001"/>
  </r>
  <r>
    <x v="1"/>
    <s v="HK-14890"/>
    <s v="Heather Kirkland"/>
    <x v="0"/>
    <s v="United States"/>
    <x v="79"/>
    <x v="4"/>
    <n v="19711"/>
    <x v="3"/>
    <s v="TEC-PH-10004042"/>
    <x v="2"/>
    <x v="16"/>
    <s v="ClearOne Communications CHAT 70 OC Speaker Phone"/>
    <x v="6045"/>
    <n v="1"/>
    <n v="0"/>
    <n v="41.337400000000002"/>
  </r>
  <r>
    <x v="1"/>
    <s v="CY-12745"/>
    <s v="Craig Yedwab"/>
    <x v="0"/>
    <s v="United States"/>
    <x v="0"/>
    <x v="0"/>
    <n v="60610"/>
    <x v="0"/>
    <s v="TEC-PH-10004042"/>
    <x v="2"/>
    <x v="16"/>
    <s v="ClearOne Communications CHAT 70 OC Speaker Phone"/>
    <x v="6046"/>
    <n v="4"/>
    <n v="0.2"/>
    <n v="38.157600000000002"/>
  </r>
  <r>
    <x v="1"/>
    <s v="SH-19975"/>
    <s v="Sally Hughsby"/>
    <x v="0"/>
    <s v="United States"/>
    <x v="85"/>
    <x v="24"/>
    <n v="37167"/>
    <x v="2"/>
    <s v="TEC-PH-10004071"/>
    <x v="2"/>
    <x v="16"/>
    <s v="PayAnywhere Card Reader"/>
    <x v="372"/>
    <n v="8"/>
    <n v="0.2"/>
    <n v="5.5944000000000003"/>
  </r>
  <r>
    <x v="2"/>
    <s v="SF-20200"/>
    <s v="Sarah Foster"/>
    <x v="1"/>
    <s v="United States"/>
    <x v="350"/>
    <x v="28"/>
    <n v="84107"/>
    <x v="1"/>
    <s v="TEC-PH-10004071"/>
    <x v="2"/>
    <x v="16"/>
    <s v="PayAnywhere Card Reader"/>
    <x v="6047"/>
    <n v="9"/>
    <n v="0.2"/>
    <n v="6.2936999999999976"/>
  </r>
  <r>
    <x v="3"/>
    <s v="EB-13750"/>
    <s v="Edward Becker"/>
    <x v="0"/>
    <s v="United States"/>
    <x v="86"/>
    <x v="1"/>
    <n v="92677"/>
    <x v="1"/>
    <s v="TEC-PH-10004071"/>
    <x v="2"/>
    <x v="16"/>
    <s v="PayAnywhere Card Reader"/>
    <x v="1055"/>
    <n v="5"/>
    <n v="0.2"/>
    <n v="3.4964999999999993"/>
  </r>
  <r>
    <x v="0"/>
    <s v="GT-14710"/>
    <s v="Greg Tran"/>
    <x v="1"/>
    <s v="United States"/>
    <x v="17"/>
    <x v="12"/>
    <n v="77041"/>
    <x v="0"/>
    <s v="TEC-PH-10004071"/>
    <x v="2"/>
    <x v="16"/>
    <s v="PayAnywhere Card Reader"/>
    <x v="5634"/>
    <n v="1"/>
    <n v="0.2"/>
    <n v="0.69930000000000003"/>
  </r>
  <r>
    <x v="1"/>
    <s v="MY-18295"/>
    <s v="Muhammed Yedwab"/>
    <x v="0"/>
    <s v="United States"/>
    <x v="252"/>
    <x v="9"/>
    <n v="27707"/>
    <x v="2"/>
    <s v="TEC-PH-10004071"/>
    <x v="2"/>
    <x v="16"/>
    <s v="PayAnywhere Card Reader"/>
    <x v="4387"/>
    <n v="2"/>
    <n v="0.2"/>
    <n v="1.3986000000000001"/>
  </r>
  <r>
    <x v="1"/>
    <s v="CC-12370"/>
    <s v="Christopher Conant"/>
    <x v="1"/>
    <s v="United States"/>
    <x v="18"/>
    <x v="13"/>
    <n v="19120"/>
    <x v="3"/>
    <s v="TEC-PH-10004080"/>
    <x v="2"/>
    <x v="16"/>
    <s v="Avaya 5410 Digital phone"/>
    <x v="6048"/>
    <n v="3"/>
    <n v="0.4"/>
    <n v="-24.476399999999998"/>
  </r>
  <r>
    <x v="1"/>
    <s v="VS-21820"/>
    <s v="Vivek Sundaresam"/>
    <x v="1"/>
    <s v="United States"/>
    <x v="142"/>
    <x v="9"/>
    <n v="27604"/>
    <x v="2"/>
    <s v="TEC-PH-10004080"/>
    <x v="2"/>
    <x v="16"/>
    <s v="Avaya 5410 Digital phone"/>
    <x v="5921"/>
    <n v="2"/>
    <n v="0.2"/>
    <n v="10.878399999999999"/>
  </r>
  <r>
    <x v="0"/>
    <s v="BE-11455"/>
    <s v="Brad Eason"/>
    <x v="2"/>
    <s v="United States"/>
    <x v="90"/>
    <x v="22"/>
    <n v="44105"/>
    <x v="3"/>
    <s v="TEC-PH-10004080"/>
    <x v="2"/>
    <x v="16"/>
    <s v="Avaya 5410 Digital phone"/>
    <x v="6048"/>
    <n v="3"/>
    <n v="0.4"/>
    <n v="-24.476399999999998"/>
  </r>
  <r>
    <x v="1"/>
    <s v="AP-10720"/>
    <s v="Anne Pryor"/>
    <x v="2"/>
    <s v="United States"/>
    <x v="5"/>
    <x v="1"/>
    <n v="90032"/>
    <x v="1"/>
    <s v="TEC-PH-10004080"/>
    <x v="2"/>
    <x v="16"/>
    <s v="Avaya 5410 Digital phone"/>
    <x v="5919"/>
    <n v="5"/>
    <n v="0.2"/>
    <n v="27.195999999999998"/>
  </r>
  <r>
    <x v="1"/>
    <s v="LC-16930"/>
    <s v="Linda Cazamias"/>
    <x v="0"/>
    <s v="United States"/>
    <x v="183"/>
    <x v="0"/>
    <n v="60540"/>
    <x v="0"/>
    <s v="TEC-PH-10004093"/>
    <x v="2"/>
    <x v="16"/>
    <s v="Panasonic Kx-TS550"/>
    <x v="6049"/>
    <n v="4"/>
    <n v="0.2"/>
    <n v="16.556399999999996"/>
  </r>
  <r>
    <x v="1"/>
    <s v="JS-15685"/>
    <s v="Jim Sink"/>
    <x v="0"/>
    <s v="United States"/>
    <x v="5"/>
    <x v="1"/>
    <n v="90036"/>
    <x v="1"/>
    <s v="TEC-PH-10004093"/>
    <x v="2"/>
    <x v="16"/>
    <s v="Panasonic Kx-TS550"/>
    <x v="5980"/>
    <n v="2"/>
    <n v="0.2"/>
    <n v="8.2781999999999982"/>
  </r>
  <r>
    <x v="1"/>
    <s v="NM-18445"/>
    <s v="Nathan Mautz"/>
    <x v="2"/>
    <s v="United States"/>
    <x v="6"/>
    <x v="3"/>
    <n v="10024"/>
    <x v="3"/>
    <s v="TEC-PH-10004093"/>
    <x v="2"/>
    <x v="16"/>
    <s v="Panasonic Kx-TS550"/>
    <x v="6050"/>
    <n v="6"/>
    <n v="0"/>
    <n v="80.022599999999997"/>
  </r>
  <r>
    <x v="1"/>
    <s v="AA-10645"/>
    <s v="Anna Andreadi"/>
    <x v="1"/>
    <s v="United States"/>
    <x v="123"/>
    <x v="13"/>
    <n v="19013"/>
    <x v="3"/>
    <s v="TEC-PH-10004093"/>
    <x v="2"/>
    <x v="16"/>
    <s v="Panasonic Kx-TS550"/>
    <x v="6051"/>
    <n v="3"/>
    <n v="0.4"/>
    <n v="-15.176700000000004"/>
  </r>
  <r>
    <x v="1"/>
    <s v="MS-17770"/>
    <s v="Maxwell Schwartz"/>
    <x v="1"/>
    <s v="United States"/>
    <x v="187"/>
    <x v="3"/>
    <n v="14609"/>
    <x v="3"/>
    <s v="TEC-PH-10004093"/>
    <x v="2"/>
    <x v="16"/>
    <s v="Panasonic Kx-TS550"/>
    <x v="6052"/>
    <n v="1"/>
    <n v="0"/>
    <n v="13.3371"/>
  </r>
  <r>
    <x v="1"/>
    <s v="BT-11530"/>
    <s v="Bradley Talbott"/>
    <x v="2"/>
    <s v="United States"/>
    <x v="90"/>
    <x v="22"/>
    <n v="44105"/>
    <x v="3"/>
    <s v="TEC-PH-10004093"/>
    <x v="2"/>
    <x v="16"/>
    <s v="Panasonic Kx-TS550"/>
    <x v="6053"/>
    <n v="4"/>
    <n v="0.4"/>
    <n v="-20.235600000000005"/>
  </r>
  <r>
    <x v="1"/>
    <s v="RB-19360"/>
    <s v="Raymond Buch"/>
    <x v="1"/>
    <s v="United States"/>
    <x v="2"/>
    <x v="1"/>
    <n v="94122"/>
    <x v="1"/>
    <s v="TEC-PH-10004093"/>
    <x v="2"/>
    <x v="16"/>
    <s v="Panasonic Kx-TS550"/>
    <x v="6053"/>
    <n v="3"/>
    <n v="0.2"/>
    <n v="12.417299999999997"/>
  </r>
  <r>
    <x v="1"/>
    <s v="RD-19930"/>
    <s v="Russell D'Ascenzo"/>
    <x v="1"/>
    <s v="United States"/>
    <x v="5"/>
    <x v="1"/>
    <n v="90032"/>
    <x v="1"/>
    <s v="TEC-PH-10004094"/>
    <x v="2"/>
    <x v="16"/>
    <s v="Motorola L703CM"/>
    <x v="6054"/>
    <n v="5"/>
    <n v="0.2"/>
    <n v="38.997500000000002"/>
  </r>
  <r>
    <x v="1"/>
    <s v="PM-19135"/>
    <s v="Peter McVee"/>
    <x v="2"/>
    <s v="United States"/>
    <x v="13"/>
    <x v="10"/>
    <n v="32216"/>
    <x v="2"/>
    <s v="TEC-PH-10004094"/>
    <x v="2"/>
    <x v="16"/>
    <s v="Motorola L703CM"/>
    <x v="6055"/>
    <n v="4"/>
    <n v="0.2"/>
    <n v="31.197999999999993"/>
  </r>
  <r>
    <x v="3"/>
    <s v="EB-13975"/>
    <s v="Erica Bern"/>
    <x v="0"/>
    <s v="United States"/>
    <x v="5"/>
    <x v="1"/>
    <n v="90049"/>
    <x v="1"/>
    <s v="TEC-PH-10004094"/>
    <x v="2"/>
    <x v="16"/>
    <s v="Motorola L703CM"/>
    <x v="6054"/>
    <n v="5"/>
    <n v="0.2"/>
    <n v="38.997500000000002"/>
  </r>
  <r>
    <x v="1"/>
    <s v="RD-19480"/>
    <s v="Rick Duston"/>
    <x v="1"/>
    <s v="United States"/>
    <x v="55"/>
    <x v="27"/>
    <n v="89115"/>
    <x v="1"/>
    <s v="TEC-PH-10004094"/>
    <x v="2"/>
    <x v="16"/>
    <s v="Motorola L703CM"/>
    <x v="6056"/>
    <n v="9"/>
    <n v="0.2"/>
    <n v="70.195499999999981"/>
  </r>
  <r>
    <x v="1"/>
    <s v="JC-15775"/>
    <s v="John Castell"/>
    <x v="1"/>
    <s v="United States"/>
    <x v="11"/>
    <x v="8"/>
    <n v="98115"/>
    <x v="1"/>
    <s v="TEC-PH-10004094"/>
    <x v="2"/>
    <x v="16"/>
    <s v="Motorola L703CM"/>
    <x v="5888"/>
    <n v="2"/>
    <n v="0.2"/>
    <n v="15.598999999999997"/>
  </r>
  <r>
    <x v="1"/>
    <s v="PW-19030"/>
    <s v="Pauline Webber"/>
    <x v="0"/>
    <s v="United States"/>
    <x v="6"/>
    <x v="3"/>
    <n v="10009"/>
    <x v="3"/>
    <s v="TEC-PH-10004094"/>
    <x v="2"/>
    <x v="16"/>
    <s v="Motorola L703CM"/>
    <x v="6057"/>
    <n v="7"/>
    <n v="0"/>
    <n v="272.98250000000002"/>
  </r>
  <r>
    <x v="1"/>
    <s v="DO-13645"/>
    <s v="Doug O'Connell"/>
    <x v="1"/>
    <s v="United States"/>
    <x v="5"/>
    <x v="1"/>
    <n v="90036"/>
    <x v="1"/>
    <s v="TEC-PH-10004100"/>
    <x v="2"/>
    <x v="16"/>
    <s v="Griffin GC17055 Auxiliary Audio Cable"/>
    <x v="6058"/>
    <n v="4"/>
    <n v="0.2"/>
    <n v="5.7568000000000019"/>
  </r>
  <r>
    <x v="1"/>
    <s v="CS-12250"/>
    <s v="Chris Selesnick"/>
    <x v="0"/>
    <s v="United States"/>
    <x v="11"/>
    <x v="8"/>
    <n v="98103"/>
    <x v="1"/>
    <s v="TEC-PH-10004100"/>
    <x v="2"/>
    <x v="16"/>
    <s v="Griffin GC17055 Auxiliary Audio Cable"/>
    <x v="2436"/>
    <n v="6"/>
    <n v="0.2"/>
    <n v="8.6352000000000011"/>
  </r>
  <r>
    <x v="0"/>
    <s v="JM-15655"/>
    <s v="Jim Mitchum"/>
    <x v="0"/>
    <s v="United States"/>
    <x v="5"/>
    <x v="1"/>
    <n v="90032"/>
    <x v="1"/>
    <s v="TEC-PH-10004100"/>
    <x v="2"/>
    <x v="16"/>
    <s v="Griffin GC17055 Auxiliary Audio Cable"/>
    <x v="2260"/>
    <n v="5"/>
    <n v="0.2"/>
    <n v="7.1960000000000015"/>
  </r>
  <r>
    <x v="1"/>
    <s v="PG-18820"/>
    <s v="Patrick Gardner"/>
    <x v="1"/>
    <s v="United States"/>
    <x v="236"/>
    <x v="42"/>
    <n v="68104"/>
    <x v="0"/>
    <s v="TEC-PH-10004100"/>
    <x v="2"/>
    <x v="16"/>
    <s v="Griffin GC17055 Auxiliary Audio Cable"/>
    <x v="6059"/>
    <n v="2"/>
    <n v="0"/>
    <n v="10.074400000000001"/>
  </r>
  <r>
    <x v="0"/>
    <s v="IL-15100"/>
    <s v="Ivan Liston"/>
    <x v="1"/>
    <s v="United States"/>
    <x v="17"/>
    <x v="12"/>
    <n v="77041"/>
    <x v="0"/>
    <s v="TEC-PH-10004100"/>
    <x v="2"/>
    <x v="16"/>
    <s v="Griffin GC17055 Auxiliary Audio Cable"/>
    <x v="6060"/>
    <n v="8"/>
    <n v="0.2"/>
    <n v="11.513600000000004"/>
  </r>
  <r>
    <x v="3"/>
    <s v="DK-12835"/>
    <s v="Damala Kotsonis"/>
    <x v="0"/>
    <s v="United States"/>
    <x v="2"/>
    <x v="1"/>
    <n v="94122"/>
    <x v="1"/>
    <s v="TEC-PH-10004100"/>
    <x v="2"/>
    <x v="16"/>
    <s v="Griffin GC17055 Auxiliary Audio Cable"/>
    <x v="6061"/>
    <n v="2"/>
    <n v="0.2"/>
    <n v="2.878400000000001"/>
  </r>
  <r>
    <x v="1"/>
    <s v="GA-14515"/>
    <s v="George Ashbrook"/>
    <x v="1"/>
    <s v="United States"/>
    <x v="19"/>
    <x v="12"/>
    <n v="75081"/>
    <x v="0"/>
    <s v="TEC-PH-10004120"/>
    <x v="2"/>
    <x v="16"/>
    <s v="AT&amp;T 1080 Phone"/>
    <x v="6062"/>
    <n v="6"/>
    <n v="0.2"/>
    <n v="49.316399999999987"/>
  </r>
  <r>
    <x v="0"/>
    <s v="SC-20680"/>
    <s v="Steve Carroll"/>
    <x v="2"/>
    <s v="United States"/>
    <x v="357"/>
    <x v="30"/>
    <n v="74012"/>
    <x v="0"/>
    <s v="TEC-PH-10004120"/>
    <x v="2"/>
    <x v="16"/>
    <s v="AT&amp;T 1080 Phone"/>
    <x v="6063"/>
    <n v="6"/>
    <n v="0"/>
    <n v="213.70440000000002"/>
  </r>
  <r>
    <x v="1"/>
    <s v="SC-20050"/>
    <s v="Sample Company A"/>
    <x v="2"/>
    <s v="United States"/>
    <x v="5"/>
    <x v="1"/>
    <n v="90045"/>
    <x v="1"/>
    <s v="TEC-PH-10004120"/>
    <x v="2"/>
    <x v="16"/>
    <s v="AT&amp;T 1080 Phone"/>
    <x v="6064"/>
    <n v="1"/>
    <n v="0.2"/>
    <n v="8.2194000000000003"/>
  </r>
  <r>
    <x v="1"/>
    <s v="IM-15070"/>
    <s v="Irene Maddox"/>
    <x v="1"/>
    <s v="United States"/>
    <x v="99"/>
    <x v="14"/>
    <n v="53209"/>
    <x v="0"/>
    <s v="TEC-PH-10004165"/>
    <x v="2"/>
    <x v="16"/>
    <s v="Mitel MiVoice 5330e IP Phone"/>
    <x v="6065"/>
    <n v="4"/>
    <n v="0"/>
    <n v="285.9896"/>
  </r>
  <r>
    <x v="1"/>
    <s v="KL-16645"/>
    <s v="Ken Lonsdale"/>
    <x v="1"/>
    <s v="United States"/>
    <x v="0"/>
    <x v="0"/>
    <n v="60623"/>
    <x v="0"/>
    <s v="TEC-PH-10004165"/>
    <x v="2"/>
    <x v="16"/>
    <s v="Mitel MiVoice 5330e IP Phone"/>
    <x v="6066"/>
    <n v="9"/>
    <n v="0.2"/>
    <n v="148.49459999999993"/>
  </r>
  <r>
    <x v="3"/>
    <s v="VM-21685"/>
    <s v="Valerie Mitchum"/>
    <x v="2"/>
    <s v="United States"/>
    <x v="11"/>
    <x v="8"/>
    <n v="98105"/>
    <x v="1"/>
    <s v="TEC-PH-10004165"/>
    <x v="2"/>
    <x v="16"/>
    <s v="Mitel MiVoice 5330e IP Phone"/>
    <x v="6067"/>
    <n v="3"/>
    <n v="0.2"/>
    <n v="49.498199999999969"/>
  </r>
  <r>
    <x v="1"/>
    <s v="CT-11995"/>
    <s v="Carol Triggs"/>
    <x v="1"/>
    <s v="United States"/>
    <x v="18"/>
    <x v="13"/>
    <n v="19134"/>
    <x v="3"/>
    <s v="TEC-PH-10004165"/>
    <x v="2"/>
    <x v="16"/>
    <s v="Mitel MiVoice 5330e IP Phone"/>
    <x v="6068"/>
    <n v="3"/>
    <n v="0.4"/>
    <n v="-115.49580000000006"/>
  </r>
  <r>
    <x v="1"/>
    <s v="BF-11005"/>
    <s v="Barry Franz"/>
    <x v="2"/>
    <s v="United States"/>
    <x v="116"/>
    <x v="1"/>
    <n v="91104"/>
    <x v="1"/>
    <s v="TEC-PH-10004165"/>
    <x v="2"/>
    <x v="16"/>
    <s v="Mitel MiVoice 5330e IP Phone"/>
    <x v="6067"/>
    <n v="3"/>
    <n v="0.2"/>
    <n v="49.498199999999969"/>
  </r>
  <r>
    <x v="1"/>
    <s v="CM-12160"/>
    <s v="Charles McCrossin"/>
    <x v="1"/>
    <s v="United States"/>
    <x v="18"/>
    <x v="13"/>
    <n v="19143"/>
    <x v="3"/>
    <s v="TEC-PH-10004165"/>
    <x v="2"/>
    <x v="16"/>
    <s v="Mitel MiVoice 5330e IP Phone"/>
    <x v="6069"/>
    <n v="2"/>
    <n v="0.4"/>
    <n v="-76.997200000000021"/>
  </r>
  <r>
    <x v="3"/>
    <s v="MP-17965"/>
    <s v="Michael Paige"/>
    <x v="0"/>
    <s v="United States"/>
    <x v="6"/>
    <x v="3"/>
    <n v="10011"/>
    <x v="3"/>
    <s v="TEC-PH-10004165"/>
    <x v="2"/>
    <x v="16"/>
    <s v="Mitel MiVoice 5330e IP Phone"/>
    <x v="6070"/>
    <n v="3"/>
    <n v="0"/>
    <n v="214.4922"/>
  </r>
  <r>
    <x v="2"/>
    <s v="KD-16495"/>
    <s v="Keith Dawkins"/>
    <x v="0"/>
    <s v="United States"/>
    <x v="6"/>
    <x v="3"/>
    <n v="10024"/>
    <x v="3"/>
    <s v="TEC-PH-10004165"/>
    <x v="2"/>
    <x v="16"/>
    <s v="Mitel MiVoice 5330e IP Phone"/>
    <x v="6071"/>
    <n v="2"/>
    <n v="0"/>
    <n v="142.9948"/>
  </r>
  <r>
    <x v="1"/>
    <s v="BP-11185"/>
    <s v="Ben Peterman"/>
    <x v="0"/>
    <s v="United States"/>
    <x v="19"/>
    <x v="12"/>
    <n v="75081"/>
    <x v="0"/>
    <s v="TEC-PH-10004165"/>
    <x v="2"/>
    <x v="16"/>
    <s v="Mitel MiVoice 5330e IP Phone"/>
    <x v="6065"/>
    <n v="5"/>
    <n v="0.2"/>
    <n v="82.496999999999957"/>
  </r>
  <r>
    <x v="1"/>
    <s v="KM-16225"/>
    <s v="Kalyca Meade"/>
    <x v="0"/>
    <s v="United States"/>
    <x v="6"/>
    <x v="3"/>
    <n v="10011"/>
    <x v="3"/>
    <s v="TEC-PH-10004188"/>
    <x v="2"/>
    <x v="16"/>
    <s v="OtterBox Commuter Series Case - Samsung Galaxy S4"/>
    <x v="6072"/>
    <n v="5"/>
    <n v="0"/>
    <n v="2.4990000000000023"/>
  </r>
  <r>
    <x v="1"/>
    <s v="LC-16870"/>
    <s v="Lena Cacioppo"/>
    <x v="1"/>
    <s v="United States"/>
    <x v="0"/>
    <x v="0"/>
    <n v="60653"/>
    <x v="0"/>
    <s v="TEC-PH-10004188"/>
    <x v="2"/>
    <x v="16"/>
    <s v="OtterBox Commuter Series Case - Samsung Galaxy S4"/>
    <x v="5120"/>
    <n v="2"/>
    <n v="0.2"/>
    <n v="-8.9963999999999995"/>
  </r>
  <r>
    <x v="1"/>
    <s v="WB-21850"/>
    <s v="William Brown"/>
    <x v="1"/>
    <s v="United States"/>
    <x v="286"/>
    <x v="23"/>
    <n v="97756"/>
    <x v="1"/>
    <s v="TEC-PH-10004188"/>
    <x v="2"/>
    <x v="16"/>
    <s v="OtterBox Commuter Series Case - Samsung Galaxy S4"/>
    <x v="6073"/>
    <n v="7"/>
    <n v="0.2"/>
    <n v="-31.487400000000001"/>
  </r>
  <r>
    <x v="0"/>
    <s v="JD-16150"/>
    <s v="Justin Deggeller"/>
    <x v="0"/>
    <s v="United States"/>
    <x v="5"/>
    <x v="1"/>
    <n v="90008"/>
    <x v="1"/>
    <s v="TEC-PH-10004188"/>
    <x v="2"/>
    <x v="16"/>
    <s v="OtterBox Commuter Series Case - Samsung Galaxy S4"/>
    <x v="6074"/>
    <n v="4"/>
    <n v="0.2"/>
    <n v="-17.992799999999999"/>
  </r>
  <r>
    <x v="1"/>
    <s v="DF-13135"/>
    <s v="David Flashing"/>
    <x v="1"/>
    <s v="United States"/>
    <x v="161"/>
    <x v="0"/>
    <n v="61107"/>
    <x v="0"/>
    <s v="TEC-PH-10004241"/>
    <x v="2"/>
    <x v="16"/>
    <s v="Nokia Lumia 1020"/>
    <x v="5478"/>
    <n v="4"/>
    <n v="0.2"/>
    <n v="143.99680000000006"/>
  </r>
  <r>
    <x v="3"/>
    <s v="SC-20230"/>
    <s v="Scot Coram"/>
    <x v="0"/>
    <s v="United States"/>
    <x v="71"/>
    <x v="12"/>
    <n v="76017"/>
    <x v="0"/>
    <s v="TEC-PH-10004345"/>
    <x v="2"/>
    <x v="16"/>
    <s v="Cisco SPA 502G IP Phone"/>
    <x v="6075"/>
    <n v="9"/>
    <n v="0.2"/>
    <n v="107.95499999999998"/>
  </r>
  <r>
    <x v="0"/>
    <s v="RE-19450"/>
    <s v="Richard Eichhorn"/>
    <x v="1"/>
    <s v="United States"/>
    <x v="74"/>
    <x v="14"/>
    <n v="54703"/>
    <x v="0"/>
    <s v="TEC-PH-10004345"/>
    <x v="2"/>
    <x v="16"/>
    <s v="Cisco SPA 502G IP Phone"/>
    <x v="6076"/>
    <n v="2"/>
    <n v="0"/>
    <n v="71.97"/>
  </r>
  <r>
    <x v="1"/>
    <s v="CL-12565"/>
    <s v="Clay Ludtke"/>
    <x v="1"/>
    <s v="United States"/>
    <x v="5"/>
    <x v="1"/>
    <n v="90049"/>
    <x v="1"/>
    <s v="TEC-PH-10004345"/>
    <x v="2"/>
    <x v="16"/>
    <s v="Cisco SPA 502G IP Phone"/>
    <x v="6077"/>
    <n v="3"/>
    <n v="0.2"/>
    <n v="35.984999999999999"/>
  </r>
  <r>
    <x v="1"/>
    <s v="AM-10705"/>
    <s v="Anne McFarland"/>
    <x v="1"/>
    <s v="United States"/>
    <x v="77"/>
    <x v="0"/>
    <n v="60016"/>
    <x v="0"/>
    <s v="TEC-PH-10004345"/>
    <x v="2"/>
    <x v="16"/>
    <s v="Cisco SPA 502G IP Phone"/>
    <x v="6078"/>
    <n v="4"/>
    <n v="0.2"/>
    <n v="47.97999999999999"/>
  </r>
  <r>
    <x v="3"/>
    <s v="LA-16780"/>
    <s v="Laura Armstrong"/>
    <x v="0"/>
    <s v="United States"/>
    <x v="17"/>
    <x v="12"/>
    <n v="77041"/>
    <x v="0"/>
    <s v="TEC-PH-10004345"/>
    <x v="2"/>
    <x v="16"/>
    <s v="Cisco SPA 502G IP Phone"/>
    <x v="6077"/>
    <n v="3"/>
    <n v="0.2"/>
    <n v="35.984999999999999"/>
  </r>
  <r>
    <x v="1"/>
    <s v="JB-15400"/>
    <s v="Jennifer Braxton"/>
    <x v="0"/>
    <s v="United States"/>
    <x v="5"/>
    <x v="1"/>
    <n v="90008"/>
    <x v="1"/>
    <s v="TEC-PH-10004348"/>
    <x v="2"/>
    <x v="16"/>
    <s v="OtterBox Defender Series Case - iPhone 5c"/>
    <x v="3475"/>
    <n v="3"/>
    <n v="0.2"/>
    <n v="11.093999999999998"/>
  </r>
  <r>
    <x v="2"/>
    <s v="SP-20920"/>
    <s v="Susan Pistek"/>
    <x v="1"/>
    <s v="United States"/>
    <x v="32"/>
    <x v="22"/>
    <n v="43229"/>
    <x v="3"/>
    <s v="TEC-PH-10004348"/>
    <x v="2"/>
    <x v="16"/>
    <s v="OtterBox Defender Series Case - iPhone 5c"/>
    <x v="6079"/>
    <n v="2"/>
    <n v="0.4"/>
    <n v="-7.3960000000000043"/>
  </r>
  <r>
    <x v="1"/>
    <s v="SC-20380"/>
    <s v="Shahid Collister"/>
    <x v="1"/>
    <s v="United States"/>
    <x v="101"/>
    <x v="18"/>
    <n v="30318"/>
    <x v="2"/>
    <s v="TEC-PH-10004389"/>
    <x v="2"/>
    <x v="16"/>
    <s v="Nokia Lumia 925"/>
    <x v="5640"/>
    <n v="3"/>
    <n v="0"/>
    <n v="98.272200000000012"/>
  </r>
  <r>
    <x v="0"/>
    <s v="JG-15160"/>
    <s v="James Galang"/>
    <x v="1"/>
    <s v="United States"/>
    <x v="321"/>
    <x v="40"/>
    <n v="83201"/>
    <x v="1"/>
    <s v="TEC-PH-10004389"/>
    <x v="2"/>
    <x v="16"/>
    <s v="Nokia Lumia 925"/>
    <x v="5906"/>
    <n v="3"/>
    <n v="0.2"/>
    <n v="22.678200000000018"/>
  </r>
  <r>
    <x v="0"/>
    <s v="KB-16600"/>
    <s v="Ken Brennan"/>
    <x v="0"/>
    <s v="United States"/>
    <x v="6"/>
    <x v="3"/>
    <n v="10009"/>
    <x v="3"/>
    <s v="TEC-PH-10004389"/>
    <x v="2"/>
    <x v="16"/>
    <s v="Nokia Lumia 925"/>
    <x v="5632"/>
    <n v="5"/>
    <n v="0"/>
    <n v="163.78700000000003"/>
  </r>
  <r>
    <x v="1"/>
    <s v="KH-16630"/>
    <s v="Ken Heidel"/>
    <x v="0"/>
    <s v="United States"/>
    <x v="217"/>
    <x v="9"/>
    <n v="28205"/>
    <x v="2"/>
    <s v="TEC-PH-10004434"/>
    <x v="2"/>
    <x v="16"/>
    <s v="Cisco IP Phone 7961G VoIP phone - Dark gray"/>
    <x v="6080"/>
    <n v="9"/>
    <n v="0.2"/>
    <n v="110.1194999999999"/>
  </r>
  <r>
    <x v="0"/>
    <s v="AA-10645"/>
    <s v="Anna Andreadi"/>
    <x v="1"/>
    <s v="United States"/>
    <x v="202"/>
    <x v="26"/>
    <n v="1852"/>
    <x v="3"/>
    <s v="TEC-PH-10004434"/>
    <x v="2"/>
    <x v="16"/>
    <s v="Cisco IP Phone 7961G VoIP phone - Dark gray"/>
    <x v="6081"/>
    <n v="2"/>
    <n v="0"/>
    <n v="78.850999999999971"/>
  </r>
  <r>
    <x v="1"/>
    <s v="PF-19225"/>
    <s v="Phillip Flathmann"/>
    <x v="1"/>
    <s v="United States"/>
    <x v="101"/>
    <x v="18"/>
    <n v="30318"/>
    <x v="2"/>
    <s v="TEC-PH-10004434"/>
    <x v="2"/>
    <x v="16"/>
    <s v="Cisco IP Phone 7961G VoIP phone - Dark gray"/>
    <x v="6082"/>
    <n v="1"/>
    <n v="0"/>
    <n v="39.425499999999985"/>
  </r>
  <r>
    <x v="3"/>
    <s v="BT-11530"/>
    <s v="Bradley Talbott"/>
    <x v="2"/>
    <s v="United States"/>
    <x v="5"/>
    <x v="1"/>
    <n v="90036"/>
    <x v="1"/>
    <s v="TEC-PH-10004447"/>
    <x v="2"/>
    <x v="16"/>
    <s v="Toshiba IPT2010-SD IP Telephone"/>
    <x v="6083"/>
    <n v="8"/>
    <n v="0.2"/>
    <n v="66.715199999999982"/>
  </r>
  <r>
    <x v="1"/>
    <s v="Dp-13240"/>
    <s v="Dean percer"/>
    <x v="2"/>
    <s v="United States"/>
    <x v="217"/>
    <x v="9"/>
    <n v="28205"/>
    <x v="2"/>
    <s v="TEC-PH-10004447"/>
    <x v="2"/>
    <x v="16"/>
    <s v="Toshiba IPT2010-SD IP Telephone"/>
    <x v="5818"/>
    <n v="2"/>
    <n v="0.2"/>
    <n v="16.678799999999995"/>
  </r>
  <r>
    <x v="1"/>
    <s v="CM-12385"/>
    <s v="Christopher Martinez"/>
    <x v="1"/>
    <s v="United States"/>
    <x v="0"/>
    <x v="0"/>
    <n v="60610"/>
    <x v="0"/>
    <s v="TEC-PH-10004447"/>
    <x v="2"/>
    <x v="16"/>
    <s v="Toshiba IPT2010-SD IP Telephone"/>
    <x v="5818"/>
    <n v="2"/>
    <n v="0.2"/>
    <n v="16.678799999999995"/>
  </r>
  <r>
    <x v="1"/>
    <s v="EB-13870"/>
    <s v="Emily Burns"/>
    <x v="1"/>
    <s v="United States"/>
    <x v="530"/>
    <x v="1"/>
    <n v="96003"/>
    <x v="1"/>
    <s v="TEC-PH-10004447"/>
    <x v="2"/>
    <x v="16"/>
    <s v="Toshiba IPT2010-SD IP Telephone"/>
    <x v="5817"/>
    <n v="3"/>
    <n v="0.2"/>
    <n v="25.018199999999993"/>
  </r>
  <r>
    <x v="1"/>
    <s v="KM-16375"/>
    <s v="Katherine Murray"/>
    <x v="2"/>
    <s v="United States"/>
    <x v="219"/>
    <x v="20"/>
    <n v="85234"/>
    <x v="1"/>
    <s v="TEC-PH-10004447"/>
    <x v="2"/>
    <x v="16"/>
    <s v="Toshiba IPT2010-SD IP Telephone"/>
    <x v="5817"/>
    <n v="3"/>
    <n v="0.2"/>
    <n v="25.018199999999993"/>
  </r>
  <r>
    <x v="3"/>
    <s v="BF-11170"/>
    <s v="Ben Ferrer"/>
    <x v="2"/>
    <s v="United States"/>
    <x v="0"/>
    <x v="0"/>
    <n v="60623"/>
    <x v="0"/>
    <s v="TEC-PH-10004447"/>
    <x v="2"/>
    <x v="16"/>
    <s v="Toshiba IPT2010-SD IP Telephone"/>
    <x v="5818"/>
    <n v="2"/>
    <n v="0.2"/>
    <n v="16.678799999999995"/>
  </r>
  <r>
    <x v="1"/>
    <s v="KH-16330"/>
    <s v="Katharine Harms"/>
    <x v="0"/>
    <s v="United States"/>
    <x v="6"/>
    <x v="3"/>
    <n v="10024"/>
    <x v="3"/>
    <s v="TEC-PH-10004447"/>
    <x v="2"/>
    <x v="16"/>
    <s v="Toshiba IPT2010-SD IP Telephone"/>
    <x v="6084"/>
    <n v="6"/>
    <n v="0"/>
    <n v="216.8244"/>
  </r>
  <r>
    <x v="1"/>
    <s v="RH-19510"/>
    <s v="Rick Huthwaite"/>
    <x v="2"/>
    <s v="United States"/>
    <x v="1"/>
    <x v="1"/>
    <n v="92037"/>
    <x v="1"/>
    <s v="TEC-PH-10004447"/>
    <x v="2"/>
    <x v="16"/>
    <s v="Toshiba IPT2010-SD IP Telephone"/>
    <x v="6085"/>
    <n v="5"/>
    <n v="0.2"/>
    <n v="41.697000000000003"/>
  </r>
  <r>
    <x v="1"/>
    <s v="SW-20350"/>
    <s v="Sean Wendt"/>
    <x v="2"/>
    <s v="United States"/>
    <x v="90"/>
    <x v="22"/>
    <n v="44105"/>
    <x v="3"/>
    <s v="TEC-PH-10004522"/>
    <x v="2"/>
    <x v="16"/>
    <s v="Dexim XPower Skin Super-Thin Power Case for iPhone 5 - Black"/>
    <x v="6086"/>
    <n v="6"/>
    <n v="0.4"/>
    <n v="-52.640999999999991"/>
  </r>
  <r>
    <x v="3"/>
    <s v="TG-21640"/>
    <s v="Trudy Glocke"/>
    <x v="1"/>
    <s v="United States"/>
    <x v="321"/>
    <x v="40"/>
    <n v="83201"/>
    <x v="1"/>
    <s v="TEC-PH-10004522"/>
    <x v="2"/>
    <x v="16"/>
    <s v="Dexim XPower Skin Super-Thin Power Case for iPhone 5 - Black"/>
    <x v="6087"/>
    <n v="3"/>
    <n v="0.2"/>
    <n v="8.7735000000000056"/>
  </r>
  <r>
    <x v="1"/>
    <s v="AA-10375"/>
    <s v="Allen Armold"/>
    <x v="1"/>
    <s v="United States"/>
    <x v="6"/>
    <x v="3"/>
    <n v="10035"/>
    <x v="3"/>
    <s v="TEC-PH-10004522"/>
    <x v="2"/>
    <x v="16"/>
    <s v="Dexim XPower Skin Super-Thin Power Case for iPhone 5 - Black"/>
    <x v="6088"/>
    <n v="2"/>
    <n v="0"/>
    <n v="29.245000000000005"/>
  </r>
  <r>
    <x v="1"/>
    <s v="SE-20110"/>
    <s v="Sanjit Engle"/>
    <x v="1"/>
    <s v="United States"/>
    <x v="6"/>
    <x v="3"/>
    <n v="10009"/>
    <x v="3"/>
    <s v="TEC-PH-10004531"/>
    <x v="2"/>
    <x v="16"/>
    <s v="OtterBox Commuter Series Case - iPhone 5 &amp; 5s"/>
    <x v="6089"/>
    <n v="1"/>
    <n v="0"/>
    <n v="10.555199999999999"/>
  </r>
  <r>
    <x v="1"/>
    <s v="LC-16885"/>
    <s v="Lena Creighton"/>
    <x v="1"/>
    <s v="United States"/>
    <x v="7"/>
    <x v="9"/>
    <n v="28403"/>
    <x v="2"/>
    <s v="TEC-PH-10004531"/>
    <x v="2"/>
    <x v="16"/>
    <s v="AT&amp;T CL2909"/>
    <x v="5906"/>
    <n v="3"/>
    <n v="0.2"/>
    <n v="37.796999999999997"/>
  </r>
  <r>
    <x v="3"/>
    <s v="BF-11215"/>
    <s v="Benjamin Farhat"/>
    <x v="2"/>
    <s v="United States"/>
    <x v="403"/>
    <x v="41"/>
    <n v="87105"/>
    <x v="1"/>
    <s v="TEC-PH-10004531"/>
    <x v="2"/>
    <x v="16"/>
    <s v="OtterBox Commuter Series Case - iPhone 5 &amp; 5s"/>
    <x v="2276"/>
    <n v="8"/>
    <n v="0.2"/>
    <n v="49.257599999999996"/>
  </r>
  <r>
    <x v="3"/>
    <s v="FA-14230"/>
    <s v="Frank Atkinson"/>
    <x v="0"/>
    <s v="United States"/>
    <x v="29"/>
    <x v="7"/>
    <n v="80219"/>
    <x v="1"/>
    <s v="TEC-PH-10004531"/>
    <x v="2"/>
    <x v="16"/>
    <s v="OtterBox Commuter Series Case - iPhone 5 &amp; 5s"/>
    <x v="6090"/>
    <n v="5"/>
    <n v="0.2"/>
    <n v="30.785999999999998"/>
  </r>
  <r>
    <x v="1"/>
    <s v="ES-14080"/>
    <s v="Erin Smith"/>
    <x v="0"/>
    <s v="United States"/>
    <x v="70"/>
    <x v="22"/>
    <n v="44107"/>
    <x v="3"/>
    <s v="TEC-PH-10004531"/>
    <x v="2"/>
    <x v="16"/>
    <s v="AT&amp;T CL2909"/>
    <x v="6091"/>
    <n v="2"/>
    <n v="0.4"/>
    <n v="-25.198000000000008"/>
  </r>
  <r>
    <x v="0"/>
    <s v="PG-18820"/>
    <s v="Patrick Gardner"/>
    <x v="1"/>
    <s v="United States"/>
    <x v="19"/>
    <x v="12"/>
    <n v="75081"/>
    <x v="0"/>
    <s v="TEC-PH-10004531"/>
    <x v="2"/>
    <x v="16"/>
    <s v="OtterBox Commuter Series Case - iPhone 5 &amp; 5s"/>
    <x v="6092"/>
    <n v="2"/>
    <n v="0.2"/>
    <n v="12.314399999999999"/>
  </r>
  <r>
    <x v="1"/>
    <s v="NC-18535"/>
    <s v="Nick Crebassa"/>
    <x v="0"/>
    <s v="United States"/>
    <x v="2"/>
    <x v="1"/>
    <n v="94122"/>
    <x v="1"/>
    <s v="TEC-PH-10004531"/>
    <x v="2"/>
    <x v="16"/>
    <s v="AT&amp;T CL2909"/>
    <x v="5906"/>
    <n v="3"/>
    <n v="0.2"/>
    <n v="37.796999999999997"/>
  </r>
  <r>
    <x v="1"/>
    <s v="NP-18670"/>
    <s v="Nora Paige"/>
    <x v="1"/>
    <s v="United States"/>
    <x v="483"/>
    <x v="30"/>
    <n v="73034"/>
    <x v="0"/>
    <s v="TEC-PH-10004536"/>
    <x v="2"/>
    <x v="16"/>
    <s v="Avaya 5420 Digital phone"/>
    <x v="6093"/>
    <n v="7"/>
    <n v="0"/>
    <n v="236.23250000000002"/>
  </r>
  <r>
    <x v="0"/>
    <s v="DB-13060"/>
    <s v="Dave Brooks"/>
    <x v="1"/>
    <s v="United States"/>
    <x v="0"/>
    <x v="0"/>
    <n v="60653"/>
    <x v="0"/>
    <s v="TEC-PH-10004536"/>
    <x v="2"/>
    <x v="16"/>
    <s v="Avaya 5420 Digital phone"/>
    <x v="5935"/>
    <n v="3"/>
    <n v="0.2"/>
    <n v="20.248499999999993"/>
  </r>
  <r>
    <x v="1"/>
    <s v="BE-11335"/>
    <s v="Bill Eplett"/>
    <x v="2"/>
    <s v="United States"/>
    <x v="216"/>
    <x v="3"/>
    <n v="13440"/>
    <x v="3"/>
    <s v="TEC-PH-10004536"/>
    <x v="2"/>
    <x v="16"/>
    <s v="Avaya 5420 Digital phone"/>
    <x v="6094"/>
    <n v="2"/>
    <n v="0"/>
    <n v="67.495000000000005"/>
  </r>
  <r>
    <x v="1"/>
    <s v="DB-13060"/>
    <s v="Dave Brooks"/>
    <x v="1"/>
    <s v="United States"/>
    <x v="70"/>
    <x v="16"/>
    <n v="8701"/>
    <x v="3"/>
    <s v="TEC-PH-10004539"/>
    <x v="2"/>
    <x v="16"/>
    <s v="Wireless Extenders zBoost YX545 SOHO Signal Booster"/>
    <x v="6095"/>
    <n v="7"/>
    <n v="0"/>
    <n v="357.19110000000001"/>
  </r>
  <r>
    <x v="1"/>
    <s v="JO-15550"/>
    <s v="Jesus Ocampo"/>
    <x v="2"/>
    <s v="United States"/>
    <x v="11"/>
    <x v="8"/>
    <n v="98105"/>
    <x v="1"/>
    <s v="TEC-PH-10004539"/>
    <x v="2"/>
    <x v="16"/>
    <s v="Wireless Extenders zBoost YX545 SOHO Signal Booster"/>
    <x v="6096"/>
    <n v="3"/>
    <n v="0.2"/>
    <n v="39.687899999999985"/>
  </r>
  <r>
    <x v="1"/>
    <s v="EH-13990"/>
    <s v="Erica Hackney"/>
    <x v="1"/>
    <s v="United States"/>
    <x v="17"/>
    <x v="12"/>
    <n v="77041"/>
    <x v="0"/>
    <s v="TEC-PH-10004539"/>
    <x v="2"/>
    <x v="16"/>
    <s v="Wireless Extenders zBoost YX545 SOHO Signal Booster"/>
    <x v="6097"/>
    <n v="1"/>
    <n v="0.2"/>
    <n v="13.229299999999995"/>
  </r>
  <r>
    <x v="1"/>
    <s v="DS-13180"/>
    <s v="David Smith"/>
    <x v="0"/>
    <s v="United States"/>
    <x v="18"/>
    <x v="13"/>
    <n v="19140"/>
    <x v="3"/>
    <s v="TEC-PH-10004539"/>
    <x v="2"/>
    <x v="16"/>
    <s v="Wireless Extenders zBoost YX545 SOHO Signal Booster"/>
    <x v="6098"/>
    <n v="3"/>
    <n v="0.4"/>
    <n v="-73.706100000000021"/>
  </r>
  <r>
    <x v="1"/>
    <s v="ME-17320"/>
    <s v="Maria Etezadi"/>
    <x v="2"/>
    <s v="United States"/>
    <x v="36"/>
    <x v="21"/>
    <n v="42420"/>
    <x v="2"/>
    <s v="TEC-PH-10004539"/>
    <x v="2"/>
    <x v="16"/>
    <s v="Wireless Extenders zBoost YX545 SOHO Signal Booster"/>
    <x v="6099"/>
    <n v="4"/>
    <n v="0"/>
    <n v="204.10919999999999"/>
  </r>
  <r>
    <x v="1"/>
    <s v="CP-12340"/>
    <s v="Christine Phan"/>
    <x v="0"/>
    <s v="United States"/>
    <x v="340"/>
    <x v="25"/>
    <n v="6708"/>
    <x v="3"/>
    <s v="TEC-PH-10004539"/>
    <x v="2"/>
    <x v="16"/>
    <s v="Wireless Extenders zBoost YX545 SOHO Signal Booster"/>
    <x v="6100"/>
    <n v="3"/>
    <n v="0"/>
    <n v="153.08189999999999"/>
  </r>
  <r>
    <x v="3"/>
    <s v="LA-16780"/>
    <s v="Laura Armstrong"/>
    <x v="0"/>
    <s v="United States"/>
    <x v="17"/>
    <x v="12"/>
    <n v="77041"/>
    <x v="0"/>
    <s v="TEC-PH-10004539"/>
    <x v="2"/>
    <x v="16"/>
    <s v="Wireless Extenders zBoost YX545 SOHO Signal Booster"/>
    <x v="6096"/>
    <n v="3"/>
    <n v="0.2"/>
    <n v="39.687899999999985"/>
  </r>
  <r>
    <x v="1"/>
    <s v="JR-15700"/>
    <s v="Jocasta Rupert"/>
    <x v="1"/>
    <s v="United States"/>
    <x v="13"/>
    <x v="10"/>
    <n v="32216"/>
    <x v="2"/>
    <s v="TEC-PH-10004586"/>
    <x v="2"/>
    <x v="16"/>
    <s v="Wilson SignalBoost 841262 DB PRO Amplifier Kit"/>
    <x v="6101"/>
    <n v="3"/>
    <n v="0.2"/>
    <n v="107.98499999999996"/>
  </r>
  <r>
    <x v="1"/>
    <s v="LW-16825"/>
    <s v="Laurel Workman"/>
    <x v="0"/>
    <s v="United States"/>
    <x v="171"/>
    <x v="10"/>
    <n v="32725"/>
    <x v="2"/>
    <s v="TEC-PH-10004586"/>
    <x v="2"/>
    <x v="16"/>
    <s v="Wilson SignalBoost 841262 DB PRO Amplifier Kit"/>
    <x v="6102"/>
    <n v="2"/>
    <n v="0.2"/>
    <n v="71.989999999999981"/>
  </r>
  <r>
    <x v="3"/>
    <s v="MS-17365"/>
    <s v="Maribeth Schnelling"/>
    <x v="1"/>
    <s v="United States"/>
    <x v="6"/>
    <x v="3"/>
    <n v="10035"/>
    <x v="3"/>
    <s v="TEC-PH-10004586"/>
    <x v="2"/>
    <x v="16"/>
    <s v="Wilson SignalBoost 841262 DB PRO Amplifier Kit"/>
    <x v="6103"/>
    <n v="5"/>
    <n v="0"/>
    <n v="539.92499999999995"/>
  </r>
  <r>
    <x v="1"/>
    <s v="AH-10210"/>
    <s v="Alan Hwang"/>
    <x v="1"/>
    <s v="United States"/>
    <x v="2"/>
    <x v="1"/>
    <n v="94122"/>
    <x v="1"/>
    <s v="TEC-PH-10004586"/>
    <x v="2"/>
    <x v="16"/>
    <s v="Wilson SignalBoost 841262 DB PRO Amplifier Kit"/>
    <x v="6102"/>
    <n v="2"/>
    <n v="0.2"/>
    <n v="71.989999999999981"/>
  </r>
  <r>
    <x v="1"/>
    <s v="JB-16045"/>
    <s v="Julia Barnett"/>
    <x v="2"/>
    <s v="United States"/>
    <x v="18"/>
    <x v="13"/>
    <n v="19120"/>
    <x v="3"/>
    <s v="TEC-PH-10004586"/>
    <x v="2"/>
    <x v="16"/>
    <s v="Wilson SignalBoost 841262 DB PRO Amplifier Kit"/>
    <x v="6104"/>
    <n v="2"/>
    <n v="0.4"/>
    <n v="-71.990000000000009"/>
  </r>
  <r>
    <x v="0"/>
    <s v="RB-19705"/>
    <s v="Roger Barcio"/>
    <x v="2"/>
    <s v="United States"/>
    <x v="6"/>
    <x v="3"/>
    <n v="10035"/>
    <x v="3"/>
    <s v="TEC-PH-10004586"/>
    <x v="2"/>
    <x v="16"/>
    <s v="Wilson SignalBoost 841262 DB PRO Amplifier Kit"/>
    <x v="6105"/>
    <n v="3"/>
    <n v="0"/>
    <n v="323.95499999999993"/>
  </r>
  <r>
    <x v="3"/>
    <s v="JL-15850"/>
    <s v="John Lucas"/>
    <x v="1"/>
    <s v="United States"/>
    <x v="18"/>
    <x v="13"/>
    <n v="19134"/>
    <x v="3"/>
    <s v="TEC-PH-10004614"/>
    <x v="2"/>
    <x v="16"/>
    <s v="AT&amp;T 841000 Phone"/>
    <x v="6106"/>
    <n v="2"/>
    <n v="0.4"/>
    <n v="-20.700000000000003"/>
  </r>
  <r>
    <x v="1"/>
    <s v="BV-11245"/>
    <s v="Benjamin Venier"/>
    <x v="0"/>
    <s v="United States"/>
    <x v="189"/>
    <x v="38"/>
    <n v="50315"/>
    <x v="0"/>
    <s v="TEC-PH-10004614"/>
    <x v="2"/>
    <x v="16"/>
    <s v="AT&amp;T 841000 Phone"/>
    <x v="312"/>
    <n v="3"/>
    <n v="0"/>
    <n v="51.75"/>
  </r>
  <r>
    <x v="3"/>
    <s v="DL-13315"/>
    <s v="Delfina Latchford"/>
    <x v="1"/>
    <s v="United States"/>
    <x v="18"/>
    <x v="13"/>
    <n v="19134"/>
    <x v="3"/>
    <s v="TEC-PH-10004614"/>
    <x v="2"/>
    <x v="16"/>
    <s v="AT&amp;T 841000 Phone"/>
    <x v="6107"/>
    <n v="3"/>
    <n v="0.4"/>
    <n v="-31.050000000000011"/>
  </r>
  <r>
    <x v="1"/>
    <s v="AF-10870"/>
    <s v="Art Ferguson"/>
    <x v="1"/>
    <s v="United States"/>
    <x v="366"/>
    <x v="16"/>
    <n v="7055"/>
    <x v="3"/>
    <s v="TEC-PH-10004614"/>
    <x v="2"/>
    <x v="16"/>
    <s v="AT&amp;T 841000 Phone"/>
    <x v="5286"/>
    <n v="5"/>
    <n v="0"/>
    <n v="86.25"/>
  </r>
  <r>
    <x v="0"/>
    <s v="SV-20935"/>
    <s v="Susan Vittorini"/>
    <x v="1"/>
    <s v="United States"/>
    <x v="34"/>
    <x v="20"/>
    <n v="85204"/>
    <x v="1"/>
    <s v="TEC-PH-10004614"/>
    <x v="2"/>
    <x v="16"/>
    <s v="AT&amp;T 841000 Phone"/>
    <x v="6108"/>
    <n v="10"/>
    <n v="0.2"/>
    <n v="34.5"/>
  </r>
  <r>
    <x v="1"/>
    <s v="PO-19180"/>
    <s v="Philisse Overcash"/>
    <x v="2"/>
    <s v="United States"/>
    <x v="6"/>
    <x v="3"/>
    <n v="10035"/>
    <x v="3"/>
    <s v="TEC-PH-10004614"/>
    <x v="2"/>
    <x v="16"/>
    <s v="AT&amp;T 841000 Phone"/>
    <x v="6109"/>
    <n v="2"/>
    <n v="0"/>
    <n v="34.5"/>
  </r>
  <r>
    <x v="1"/>
    <s v="BD-11320"/>
    <s v="Bill Donatelli"/>
    <x v="1"/>
    <s v="United States"/>
    <x v="5"/>
    <x v="1"/>
    <n v="90004"/>
    <x v="1"/>
    <s v="TEC-PH-10004614"/>
    <x v="2"/>
    <x v="16"/>
    <s v="AT&amp;T 841000 Phone"/>
    <x v="5289"/>
    <n v="3"/>
    <n v="0.2"/>
    <n v="10.349999999999994"/>
  </r>
  <r>
    <x v="3"/>
    <s v="GD-14590"/>
    <s v="Giulietta Dortch"/>
    <x v="0"/>
    <s v="United States"/>
    <x v="18"/>
    <x v="13"/>
    <n v="19143"/>
    <x v="3"/>
    <s v="TEC-PH-10004667"/>
    <x v="2"/>
    <x v="16"/>
    <s v="Cisco 8x8 Inc. 6753i IP Business Phone System"/>
    <x v="6110"/>
    <n v="9"/>
    <n v="0.4"/>
    <n v="-157.93830000000008"/>
  </r>
  <r>
    <x v="0"/>
    <s v="PR-18880"/>
    <s v="Patrick Ryan"/>
    <x v="1"/>
    <s v="United States"/>
    <x v="131"/>
    <x v="1"/>
    <n v="94601"/>
    <x v="1"/>
    <s v="TEC-PH-10004667"/>
    <x v="2"/>
    <x v="16"/>
    <s v="Cisco 8x8 Inc. 6753i IP Business Phone System"/>
    <x v="6111"/>
    <n v="4"/>
    <n v="0.2"/>
    <n v="37.797199999999975"/>
  </r>
  <r>
    <x v="1"/>
    <s v="KM-16225"/>
    <s v="Kalyca Meade"/>
    <x v="0"/>
    <s v="United States"/>
    <x v="67"/>
    <x v="15"/>
    <n v="21215"/>
    <x v="3"/>
    <s v="TEC-PH-10004667"/>
    <x v="2"/>
    <x v="16"/>
    <s v="Cisco 8x8 Inc. 6753i IP Business Phone System"/>
    <x v="6112"/>
    <n v="1"/>
    <n v="0"/>
    <n v="36.447299999999998"/>
  </r>
  <r>
    <x v="0"/>
    <s v="MC-17605"/>
    <s v="Matt Connell"/>
    <x v="0"/>
    <s v="United States"/>
    <x v="194"/>
    <x v="10"/>
    <n v="33801"/>
    <x v="2"/>
    <s v="TEC-PH-10004667"/>
    <x v="2"/>
    <x v="16"/>
    <s v="Cisco 8x8 Inc. 6753i IP Business Phone System"/>
    <x v="5935"/>
    <n v="3"/>
    <n v="0.2"/>
    <n v="28.347899999999981"/>
  </r>
  <r>
    <x v="1"/>
    <s v="CM-12715"/>
    <s v="Craig Molinari"/>
    <x v="0"/>
    <s v="United States"/>
    <x v="16"/>
    <x v="12"/>
    <n v="77340"/>
    <x v="0"/>
    <s v="TEC-PH-10004667"/>
    <x v="2"/>
    <x v="16"/>
    <s v="Cisco 8x8 Inc. 6753i IP Business Phone System"/>
    <x v="6113"/>
    <n v="7"/>
    <n v="0.2"/>
    <n v="66.145099999999957"/>
  </r>
  <r>
    <x v="1"/>
    <s v="NF-18475"/>
    <s v="Neil Französisch"/>
    <x v="2"/>
    <s v="United States"/>
    <x v="236"/>
    <x v="42"/>
    <n v="68104"/>
    <x v="0"/>
    <s v="TEC-PH-10004667"/>
    <x v="2"/>
    <x v="16"/>
    <s v="Cisco 8x8 Inc. 6753i IP Business Phone System"/>
    <x v="6094"/>
    <n v="2"/>
    <n v="0"/>
    <n v="72.894599999999997"/>
  </r>
  <r>
    <x v="1"/>
    <s v="AP-10720"/>
    <s v="Anne Pryor"/>
    <x v="2"/>
    <s v="United States"/>
    <x v="6"/>
    <x v="3"/>
    <n v="10035"/>
    <x v="3"/>
    <s v="TEC-PH-10004700"/>
    <x v="2"/>
    <x v="16"/>
    <s v="PowerGen Dual USB Car Charger"/>
    <x v="4352"/>
    <n v="1"/>
    <n v="0"/>
    <n v="4.5953999999999997"/>
  </r>
  <r>
    <x v="3"/>
    <s v="JO-15280"/>
    <s v="Jas O'Carroll"/>
    <x v="1"/>
    <s v="United States"/>
    <x v="5"/>
    <x v="1"/>
    <n v="90049"/>
    <x v="1"/>
    <s v="TEC-PH-10004700"/>
    <x v="2"/>
    <x v="16"/>
    <s v="PowerGen Dual USB Car Charger"/>
    <x v="1055"/>
    <n v="5"/>
    <n v="0.2"/>
    <n v="12.986999999999995"/>
  </r>
  <r>
    <x v="1"/>
    <s v="KB-16585"/>
    <s v="Ken Black"/>
    <x v="0"/>
    <s v="United States"/>
    <x v="202"/>
    <x v="26"/>
    <n v="1852"/>
    <x v="3"/>
    <s v="TEC-PH-10004700"/>
    <x v="2"/>
    <x v="16"/>
    <s v="PowerGen Dual USB Car Charger"/>
    <x v="4180"/>
    <n v="7"/>
    <n v="0"/>
    <n v="32.1678"/>
  </r>
  <r>
    <x v="0"/>
    <s v="FH-14275"/>
    <s v="Frank Hawley"/>
    <x v="0"/>
    <s v="United States"/>
    <x v="49"/>
    <x v="0"/>
    <n v="60505"/>
    <x v="0"/>
    <s v="TEC-PH-10004700"/>
    <x v="2"/>
    <x v="16"/>
    <s v="PowerGen Dual USB Car Charger"/>
    <x v="5634"/>
    <n v="1"/>
    <n v="0.2"/>
    <n v="2.5973999999999995"/>
  </r>
  <r>
    <x v="1"/>
    <s v="PO-18865"/>
    <s v="Patrick O'Donnell"/>
    <x v="1"/>
    <s v="United States"/>
    <x v="6"/>
    <x v="3"/>
    <n v="10009"/>
    <x v="3"/>
    <s v="TEC-PH-10004774"/>
    <x v="2"/>
    <x v="16"/>
    <s v="Gear Head AU3700S Headset"/>
    <x v="6114"/>
    <n v="7"/>
    <n v="0"/>
    <n v="2.7278999999999964"/>
  </r>
  <r>
    <x v="1"/>
    <s v="LC-16885"/>
    <s v="Lena Creighton"/>
    <x v="1"/>
    <s v="United States"/>
    <x v="131"/>
    <x v="1"/>
    <n v="94601"/>
    <x v="1"/>
    <s v="TEC-PH-10004774"/>
    <x v="2"/>
    <x v="16"/>
    <s v="Gear Head AU3700S Headset"/>
    <x v="5396"/>
    <n v="7"/>
    <n v="0.2"/>
    <n v="-15.458100000000007"/>
  </r>
  <r>
    <x v="1"/>
    <s v="KM-16720"/>
    <s v="Kunst Miller"/>
    <x v="1"/>
    <s v="United States"/>
    <x v="6"/>
    <x v="3"/>
    <n v="10035"/>
    <x v="3"/>
    <s v="TEC-PH-10004774"/>
    <x v="2"/>
    <x v="16"/>
    <s v="Gear Head AU3700S Headset"/>
    <x v="2456"/>
    <n v="2"/>
    <n v="0"/>
    <n v="0.77939999999999898"/>
  </r>
  <r>
    <x v="3"/>
    <s v="RD-19480"/>
    <s v="Rick Duston"/>
    <x v="1"/>
    <s v="United States"/>
    <x v="174"/>
    <x v="8"/>
    <n v="98502"/>
    <x v="1"/>
    <s v="TEC-PH-10004830"/>
    <x v="2"/>
    <x v="16"/>
    <s v="Pyle PRT45 Retro Home Telephone"/>
    <x v="6115"/>
    <n v="4"/>
    <n v="0.2"/>
    <n v="22.676399999999994"/>
  </r>
  <r>
    <x v="1"/>
    <s v="SD-20485"/>
    <s v="Shirley Daniels"/>
    <x v="2"/>
    <s v="United States"/>
    <x v="272"/>
    <x v="17"/>
    <n v="22304"/>
    <x v="2"/>
    <s v="TEC-PH-10004833"/>
    <x v="2"/>
    <x v="16"/>
    <s v="Macally Suction Cup Mount"/>
    <x v="6116"/>
    <n v="13"/>
    <n v="0"/>
    <n v="0"/>
  </r>
  <r>
    <x v="1"/>
    <s v="BD-11320"/>
    <s v="Bill Donatelli"/>
    <x v="1"/>
    <s v="United States"/>
    <x v="1"/>
    <x v="1"/>
    <n v="92024"/>
    <x v="1"/>
    <s v="TEC-PH-10004833"/>
    <x v="2"/>
    <x v="16"/>
    <s v="Macally Suction Cup Mount"/>
    <x v="6117"/>
    <n v="4"/>
    <n v="0.2"/>
    <n v="-9.56"/>
  </r>
  <r>
    <x v="0"/>
    <s v="AH-10120"/>
    <s v="Adrian Hane"/>
    <x v="2"/>
    <s v="United States"/>
    <x v="72"/>
    <x v="23"/>
    <n v="97301"/>
    <x v="1"/>
    <s v="TEC-PH-10004833"/>
    <x v="2"/>
    <x v="16"/>
    <s v="Macally Suction Cup Mount"/>
    <x v="6118"/>
    <n v="3"/>
    <n v="0.2"/>
    <n v="-7.17"/>
  </r>
  <r>
    <x v="1"/>
    <s v="BS-11380"/>
    <s v="Bill Stewart"/>
    <x v="0"/>
    <s v="United States"/>
    <x v="29"/>
    <x v="7"/>
    <n v="80219"/>
    <x v="1"/>
    <s v="TEC-PH-10004833"/>
    <x v="2"/>
    <x v="16"/>
    <s v="Macally Suction Cup Mount"/>
    <x v="6119"/>
    <n v="6"/>
    <n v="0.2"/>
    <n v="-14.34"/>
  </r>
  <r>
    <x v="3"/>
    <s v="MS-17530"/>
    <s v="MaryBeth Skach"/>
    <x v="1"/>
    <s v="United States"/>
    <x v="111"/>
    <x v="22"/>
    <n v="45014"/>
    <x v="3"/>
    <s v="TEC-PH-10004875"/>
    <x v="2"/>
    <x v="16"/>
    <s v="PNY Rapid USB Car Charger - Black"/>
    <x v="6120"/>
    <n v="2"/>
    <n v="0.4"/>
    <n v="-2.0773999999999999"/>
  </r>
  <r>
    <x v="3"/>
    <s v="RM-19675"/>
    <s v="Robert Marley"/>
    <x v="2"/>
    <s v="United States"/>
    <x v="12"/>
    <x v="2"/>
    <n v="71203"/>
    <x v="2"/>
    <s v="TEC-PH-10004896"/>
    <x v="2"/>
    <x v="16"/>
    <s v="Nokia Lumia 521 (T-Mobile)"/>
    <x v="5004"/>
    <n v="5"/>
    <n v="0"/>
    <n v="41.986000000000004"/>
  </r>
  <r>
    <x v="3"/>
    <s v="CY-12745"/>
    <s v="Craig Yedwab"/>
    <x v="0"/>
    <s v="United States"/>
    <x v="131"/>
    <x v="1"/>
    <n v="94601"/>
    <x v="1"/>
    <s v="TEC-PH-10004896"/>
    <x v="2"/>
    <x v="16"/>
    <s v="Nokia Lumia 521 (T-Mobile)"/>
    <x v="5075"/>
    <n v="3"/>
    <n v="0.2"/>
    <n v="7.1976000000000049"/>
  </r>
  <r>
    <x v="0"/>
    <s v="GM-14440"/>
    <s v="Gary McGarr"/>
    <x v="1"/>
    <s v="United States"/>
    <x v="6"/>
    <x v="3"/>
    <n v="10009"/>
    <x v="3"/>
    <s v="TEC-PH-10004896"/>
    <x v="2"/>
    <x v="16"/>
    <s v="Nokia Lumia 521 (T-Mobile)"/>
    <x v="1822"/>
    <n v="4"/>
    <n v="0"/>
    <n v="33.588800000000006"/>
  </r>
  <r>
    <x v="3"/>
    <s v="JJ-15760"/>
    <s v="Joel Jenkins"/>
    <x v="2"/>
    <s v="United States"/>
    <x v="17"/>
    <x v="12"/>
    <n v="77036"/>
    <x v="0"/>
    <s v="TEC-PH-10004896"/>
    <x v="2"/>
    <x v="16"/>
    <s v="Nokia Lumia 521 (T-Mobile)"/>
    <x v="5358"/>
    <n v="5"/>
    <n v="0.2"/>
    <n v="11.996000000000002"/>
  </r>
  <r>
    <x v="1"/>
    <s v="EB-13870"/>
    <s v="Emily Burns"/>
    <x v="1"/>
    <s v="United States"/>
    <x v="18"/>
    <x v="13"/>
    <n v="19140"/>
    <x v="3"/>
    <s v="TEC-PH-10004896"/>
    <x v="2"/>
    <x v="16"/>
    <s v="Nokia Lumia 521 (T-Mobile)"/>
    <x v="6121"/>
    <n v="3"/>
    <n v="0.4"/>
    <n v="-10.796399999999995"/>
  </r>
  <r>
    <x v="0"/>
    <s v="PB-19210"/>
    <s v="Phillip Breyer"/>
    <x v="0"/>
    <s v="United States"/>
    <x v="160"/>
    <x v="30"/>
    <n v="74133"/>
    <x v="0"/>
    <s v="TEC-PH-10004897"/>
    <x v="2"/>
    <x v="16"/>
    <s v="Mediabridge Sport Armband iPhone 5s"/>
    <x v="4180"/>
    <n v="7"/>
    <n v="0"/>
    <n v="0.69929999999999914"/>
  </r>
  <r>
    <x v="1"/>
    <s v="MP-17965"/>
    <s v="Michael Paige"/>
    <x v="0"/>
    <s v="United States"/>
    <x v="39"/>
    <x v="22"/>
    <n v="45373"/>
    <x v="3"/>
    <s v="TEC-PH-10004897"/>
    <x v="2"/>
    <x v="16"/>
    <s v="Mediabridge Sport Armband iPhone 5s"/>
    <x v="6122"/>
    <n v="4"/>
    <n v="0.4"/>
    <n v="-15.584400000000002"/>
  </r>
  <r>
    <x v="2"/>
    <s v="RA-19285"/>
    <s v="Ralph Arnett"/>
    <x v="1"/>
    <s v="United States"/>
    <x v="194"/>
    <x v="10"/>
    <n v="33801"/>
    <x v="2"/>
    <s v="TEC-PH-10004897"/>
    <x v="2"/>
    <x v="16"/>
    <s v="Mediabridge Sport Armband iPhone 5s"/>
    <x v="6123"/>
    <n v="7"/>
    <n v="0.2"/>
    <n v="-13.286700000000002"/>
  </r>
  <r>
    <x v="3"/>
    <s v="ST-20530"/>
    <s v="Shui Tom"/>
    <x v="1"/>
    <s v="United States"/>
    <x v="403"/>
    <x v="41"/>
    <n v="87105"/>
    <x v="1"/>
    <s v="TEC-PH-10004897"/>
    <x v="2"/>
    <x v="16"/>
    <s v="Mediabridge Sport Armband iPhone 5s"/>
    <x v="1053"/>
    <n v="3"/>
    <n v="0.2"/>
    <n v="-5.694300000000001"/>
  </r>
  <r>
    <x v="3"/>
    <s v="BF-11020"/>
    <s v="Barry Französisch"/>
    <x v="0"/>
    <s v="United States"/>
    <x v="13"/>
    <x v="10"/>
    <n v="32216"/>
    <x v="2"/>
    <s v="TEC-PH-10004897"/>
    <x v="2"/>
    <x v="16"/>
    <s v="Mediabridge Sport Armband iPhone 5s"/>
    <x v="1053"/>
    <n v="3"/>
    <n v="0.2"/>
    <n v="-5.694300000000001"/>
  </r>
  <r>
    <x v="1"/>
    <s v="PG-18820"/>
    <s v="Patrick Gardner"/>
    <x v="1"/>
    <s v="United States"/>
    <x v="98"/>
    <x v="21"/>
    <n v="40214"/>
    <x v="2"/>
    <s v="TEC-PH-10004897"/>
    <x v="2"/>
    <x v="16"/>
    <s v="Mediabridge Sport Armband iPhone 5s"/>
    <x v="4187"/>
    <n v="3"/>
    <n v="0"/>
    <n v="0.29969999999999963"/>
  </r>
  <r>
    <x v="1"/>
    <s v="AG-10270"/>
    <s v="Alejandro Grove"/>
    <x v="1"/>
    <s v="United States"/>
    <x v="236"/>
    <x v="42"/>
    <n v="68104"/>
    <x v="0"/>
    <s v="TEC-PH-10004897"/>
    <x v="2"/>
    <x v="16"/>
    <s v="Mediabridge Sport Armband iPhone 5s"/>
    <x v="4187"/>
    <n v="3"/>
    <n v="0"/>
    <n v="0.29969999999999963"/>
  </r>
  <r>
    <x v="1"/>
    <s v="LS-16975"/>
    <s v="Lindsay Shagiari"/>
    <x v="2"/>
    <s v="United States"/>
    <x v="19"/>
    <x v="12"/>
    <n v="75081"/>
    <x v="0"/>
    <s v="TEC-PH-10004908"/>
    <x v="2"/>
    <x v="16"/>
    <s v="Panasonic KX TS3282W Corded phone"/>
    <x v="6124"/>
    <n v="1"/>
    <n v="0.2"/>
    <n v="8.4989999999999917"/>
  </r>
  <r>
    <x v="0"/>
    <s v="NF-18385"/>
    <s v="Natalie Fritzler"/>
    <x v="1"/>
    <s v="United States"/>
    <x v="79"/>
    <x v="22"/>
    <n v="43055"/>
    <x v="3"/>
    <s v="TEC-PH-10004908"/>
    <x v="2"/>
    <x v="16"/>
    <s v="Panasonic KX TS3282W Corded phone"/>
    <x v="6125"/>
    <n v="2"/>
    <n v="0.4"/>
    <n v="-16.998000000000019"/>
  </r>
  <r>
    <x v="1"/>
    <s v="BG-11740"/>
    <s v="Bruce Geld"/>
    <x v="1"/>
    <s v="United States"/>
    <x v="5"/>
    <x v="1"/>
    <n v="90008"/>
    <x v="1"/>
    <s v="TEC-PH-10004908"/>
    <x v="2"/>
    <x v="16"/>
    <s v="Panasonic KX TS3282W Corded phone"/>
    <x v="5059"/>
    <n v="5"/>
    <n v="0.2"/>
    <n v="42.494999999999948"/>
  </r>
  <r>
    <x v="0"/>
    <s v="DW-13480"/>
    <s v="Dianna Wilson"/>
    <x v="2"/>
    <s v="United States"/>
    <x v="1"/>
    <x v="1"/>
    <n v="92024"/>
    <x v="1"/>
    <s v="TEC-PH-10004908"/>
    <x v="2"/>
    <x v="16"/>
    <s v="Panasonic KX TS3282W Corded phone"/>
    <x v="6126"/>
    <n v="3"/>
    <n v="0.2"/>
    <n v="25.496999999999986"/>
  </r>
  <r>
    <x v="1"/>
    <s v="AW-10930"/>
    <s v="Arthur Wiediger"/>
    <x v="2"/>
    <s v="United States"/>
    <x v="257"/>
    <x v="45"/>
    <n v="59601"/>
    <x v="1"/>
    <s v="TEC-PH-10004908"/>
    <x v="2"/>
    <x v="16"/>
    <s v="Panasonic KX TS3282W Corded phone"/>
    <x v="5059"/>
    <n v="5"/>
    <n v="0.2"/>
    <n v="42.494999999999948"/>
  </r>
  <r>
    <x v="2"/>
    <s v="JL-15175"/>
    <s v="James Lanier"/>
    <x v="2"/>
    <s v="United States"/>
    <x v="427"/>
    <x v="27"/>
    <n v="89502"/>
    <x v="1"/>
    <s v="TEC-PH-10004908"/>
    <x v="2"/>
    <x v="16"/>
    <s v="Panasonic KX TS3282W Corded phone"/>
    <x v="5064"/>
    <n v="7"/>
    <n v="0.2"/>
    <n v="59.492999999999952"/>
  </r>
  <r>
    <x v="3"/>
    <s v="PG-18895"/>
    <s v="Paul Gonzalez"/>
    <x v="1"/>
    <s v="United States"/>
    <x v="5"/>
    <x v="1"/>
    <n v="90008"/>
    <x v="1"/>
    <s v="TEC-PH-10004908"/>
    <x v="2"/>
    <x v="16"/>
    <s v="Panasonic KX TS3282W Corded phone"/>
    <x v="6127"/>
    <n v="2"/>
    <n v="0.2"/>
    <n v="16.997999999999983"/>
  </r>
  <r>
    <x v="1"/>
    <s v="SJ-20215"/>
    <s v="Sarah Jordon"/>
    <x v="1"/>
    <s v="United States"/>
    <x v="152"/>
    <x v="12"/>
    <n v="75051"/>
    <x v="0"/>
    <s v="TEC-PH-10004912"/>
    <x v="2"/>
    <x v="16"/>
    <s v="Cisco SPA112 2 Port Phone Adapter"/>
    <x v="6128"/>
    <n v="5"/>
    <n v="0.2"/>
    <n v="24.727499999999971"/>
  </r>
  <r>
    <x v="3"/>
    <s v="LA-16780"/>
    <s v="Laura Armstrong"/>
    <x v="0"/>
    <s v="United States"/>
    <x v="17"/>
    <x v="12"/>
    <n v="77041"/>
    <x v="0"/>
    <s v="TEC-PH-10004912"/>
    <x v="2"/>
    <x v="16"/>
    <s v="Cisco SPA112 2 Port Phone Adapter"/>
    <x v="6129"/>
    <n v="3"/>
    <n v="0.2"/>
    <n v="14.836499999999987"/>
  </r>
  <r>
    <x v="0"/>
    <s v="JK-15205"/>
    <s v="Jamie Kunitz"/>
    <x v="1"/>
    <s v="United States"/>
    <x v="428"/>
    <x v="3"/>
    <n v="14304"/>
    <x v="3"/>
    <s v="TEC-PH-10004912"/>
    <x v="2"/>
    <x v="16"/>
    <s v="Cisco SPA112 2 Port Phone Adapter"/>
    <x v="6130"/>
    <n v="3"/>
    <n v="0"/>
    <n v="47.806499999999993"/>
  </r>
  <r>
    <x v="1"/>
    <s v="TH-21100"/>
    <s v="Thea Hendricks"/>
    <x v="1"/>
    <s v="United States"/>
    <x v="5"/>
    <x v="1"/>
    <n v="90045"/>
    <x v="1"/>
    <s v="TEC-PH-10004922"/>
    <x v="2"/>
    <x v="16"/>
    <s v="RCA Visys Integrated PBX 8-Line Router"/>
    <x v="6131"/>
    <n v="3"/>
    <n v="0.2"/>
    <n v="10.048500000000004"/>
  </r>
  <r>
    <x v="1"/>
    <s v="JK-15325"/>
    <s v="Jason Klamczynski"/>
    <x v="0"/>
    <s v="United States"/>
    <x v="19"/>
    <x v="12"/>
    <n v="75220"/>
    <x v="0"/>
    <s v="TEC-PH-10004922"/>
    <x v="2"/>
    <x v="16"/>
    <s v="RCA Visys Integrated PBX 8-Line Router"/>
    <x v="6132"/>
    <n v="5"/>
    <n v="0.2"/>
    <n v="16.747500000000016"/>
  </r>
  <r>
    <x v="2"/>
    <s v="VM-21685"/>
    <s v="Valerie Mitchum"/>
    <x v="2"/>
    <s v="United States"/>
    <x v="221"/>
    <x v="18"/>
    <n v="30062"/>
    <x v="2"/>
    <s v="TEC-PH-10004922"/>
    <x v="2"/>
    <x v="16"/>
    <s v="RCA Visys Integrated PBX 8-Line Router"/>
    <x v="6133"/>
    <n v="3"/>
    <n v="0"/>
    <n v="50.242500000000007"/>
  </r>
  <r>
    <x v="0"/>
    <s v="LC-16885"/>
    <s v="Lena Creighton"/>
    <x v="1"/>
    <s v="United States"/>
    <x v="6"/>
    <x v="3"/>
    <n v="10009"/>
    <x v="3"/>
    <s v="TEC-PH-10004922"/>
    <x v="2"/>
    <x v="16"/>
    <s v="RCA Visys Integrated PBX 8-Line Router"/>
    <x v="6134"/>
    <n v="2"/>
    <n v="0"/>
    <n v="33.495000000000005"/>
  </r>
  <r>
    <x v="1"/>
    <s v="EH-14125"/>
    <s v="Eugene Hildebrand"/>
    <x v="2"/>
    <s v="United States"/>
    <x v="70"/>
    <x v="1"/>
    <n v="90712"/>
    <x v="1"/>
    <s v="TEC-PH-10004922"/>
    <x v="2"/>
    <x v="16"/>
    <s v="RCA Visys Integrated PBX 8-Line Router"/>
    <x v="6135"/>
    <n v="6"/>
    <n v="0.2"/>
    <n v="20.097000000000008"/>
  </r>
  <r>
    <x v="0"/>
    <s v="DW-13480"/>
    <s v="Dianna Wilson"/>
    <x v="2"/>
    <s v="United States"/>
    <x v="15"/>
    <x v="6"/>
    <n v="48205"/>
    <x v="0"/>
    <s v="TEC-PH-10004924"/>
    <x v="2"/>
    <x v="16"/>
    <s v="SKILCRAFT Telephone Shoulder Rest, 2&quot; x 6.5&quot; x 2.5&quot;, Black"/>
    <x v="6136"/>
    <n v="2"/>
    <n v="0"/>
    <n v="3.9906000000000006"/>
  </r>
  <r>
    <x v="2"/>
    <s v="RA-19285"/>
    <s v="Ralph Arnett"/>
    <x v="1"/>
    <s v="United States"/>
    <x v="194"/>
    <x v="10"/>
    <n v="33801"/>
    <x v="2"/>
    <s v="TEC-PH-10004924"/>
    <x v="2"/>
    <x v="16"/>
    <s v="SKILCRAFT Telephone Shoulder Rest, 2&quot; x 6.5&quot; x 2.5&quot;, Black"/>
    <x v="6137"/>
    <n v="2"/>
    <n v="0.2"/>
    <n v="1.0346000000000006"/>
  </r>
  <r>
    <x v="1"/>
    <s v="RF-19840"/>
    <s v="Roy Französisch"/>
    <x v="1"/>
    <s v="United States"/>
    <x v="197"/>
    <x v="17"/>
    <n v="23320"/>
    <x v="2"/>
    <s v="TEC-PH-10004924"/>
    <x v="2"/>
    <x v="16"/>
    <s v="SKILCRAFT Telephone Shoulder Rest, 2&quot; x 6.5&quot; x 2.5&quot;, Black"/>
    <x v="6138"/>
    <n v="4"/>
    <n v="0"/>
    <n v="7.9812000000000012"/>
  </r>
  <r>
    <x v="0"/>
    <s v="JB-15400"/>
    <s v="Jennifer Braxton"/>
    <x v="0"/>
    <s v="United States"/>
    <x v="177"/>
    <x v="25"/>
    <n v="6010"/>
    <x v="3"/>
    <s v="TEC-PH-10004959"/>
    <x v="2"/>
    <x v="16"/>
    <s v="Classic Ivory Antique Telephone ZL1810"/>
    <x v="6139"/>
    <n v="1"/>
    <n v="0"/>
    <n v="25.122500000000002"/>
  </r>
  <r>
    <x v="1"/>
    <s v="KD-16270"/>
    <s v="Karen Daniels"/>
    <x v="1"/>
    <s v="United States"/>
    <x v="17"/>
    <x v="12"/>
    <n v="77095"/>
    <x v="0"/>
    <s v="TEC-PH-10004959"/>
    <x v="2"/>
    <x v="16"/>
    <s v="Classic Ivory Antique Telephone ZL1810"/>
    <x v="6140"/>
    <n v="3"/>
    <n v="0.2"/>
    <n v="15.07350000000001"/>
  </r>
  <r>
    <x v="0"/>
    <s v="GH-14485"/>
    <s v="Gene Hale"/>
    <x v="0"/>
    <s v="United States"/>
    <x v="332"/>
    <x v="12"/>
    <n v="75080"/>
    <x v="0"/>
    <s v="TEC-PH-10004977"/>
    <x v="2"/>
    <x v="16"/>
    <s v="GE 30524EE4"/>
    <x v="6141"/>
    <n v="7"/>
    <n v="0.2"/>
    <n v="123.47369999999989"/>
  </r>
  <r>
    <x v="1"/>
    <s v="DV-13465"/>
    <s v="Dianna Vittorini"/>
    <x v="1"/>
    <s v="United States"/>
    <x v="29"/>
    <x v="7"/>
    <n v="80219"/>
    <x v="1"/>
    <s v="TEC-PH-10004977"/>
    <x v="2"/>
    <x v="16"/>
    <s v="GE 30524EE4"/>
    <x v="5687"/>
    <n v="3"/>
    <n v="0.2"/>
    <n v="52.917299999999955"/>
  </r>
  <r>
    <x v="0"/>
    <s v="CC-12100"/>
    <s v="Chad Cunningham"/>
    <x v="2"/>
    <s v="United States"/>
    <x v="5"/>
    <x v="1"/>
    <n v="90049"/>
    <x v="1"/>
    <s v="TEC-PH-10004977"/>
    <x v="2"/>
    <x v="16"/>
    <s v="GE 30524EE4"/>
    <x v="6142"/>
    <n v="4"/>
    <n v="0.2"/>
    <n v="70.55639999999994"/>
  </r>
  <r>
    <x v="0"/>
    <s v="CA-12265"/>
    <s v="Christina Anderson"/>
    <x v="1"/>
    <s v="United States"/>
    <x v="7"/>
    <x v="4"/>
    <n v="19805"/>
    <x v="3"/>
    <s v="TEC-PH-10004977"/>
    <x v="2"/>
    <x v="16"/>
    <s v="GE 30524EE4"/>
    <x v="5690"/>
    <n v="2"/>
    <n v="0"/>
    <n v="113.67419999999998"/>
  </r>
  <r>
    <x v="2"/>
    <s v="MB-18085"/>
    <s v="Mick Brown"/>
    <x v="1"/>
    <s v="United States"/>
    <x v="217"/>
    <x v="9"/>
    <n v="28205"/>
    <x v="2"/>
    <s v="TEC-PH-10004977"/>
    <x v="2"/>
    <x v="16"/>
    <s v="GE 30524EE4"/>
    <x v="6142"/>
    <n v="4"/>
    <n v="0.2"/>
    <n v="70.55639999999994"/>
  </r>
  <r>
    <x v="1"/>
    <s v="ME-17320"/>
    <s v="Maria Etezadi"/>
    <x v="2"/>
    <s v="United States"/>
    <x v="36"/>
    <x v="21"/>
    <n v="42420"/>
    <x v="2"/>
    <s v="TEC-PH-10004977"/>
    <x v="2"/>
    <x v="16"/>
    <s v="GE 30524EE4"/>
    <x v="5690"/>
    <n v="2"/>
    <n v="0"/>
    <n v="113.67419999999998"/>
  </r>
  <r>
    <x v="1"/>
    <s v="TC-21295"/>
    <s v="Toby Carlisle"/>
    <x v="1"/>
    <s v="United States"/>
    <x v="165"/>
    <x v="1"/>
    <n v="92683"/>
    <x v="1"/>
    <s v="TEC-PH-10004977"/>
    <x v="2"/>
    <x v="16"/>
    <s v="GE 30524EE4"/>
    <x v="5687"/>
    <n v="3"/>
    <n v="0.2"/>
    <n v="52.917299999999955"/>
  </r>
  <r>
    <x v="0"/>
    <s v="KM-16720"/>
    <s v="Kunst Miller"/>
    <x v="1"/>
    <s v="United States"/>
    <x v="202"/>
    <x v="26"/>
    <n v="1852"/>
    <x v="3"/>
    <s v="TEC-PH-10004977"/>
    <x v="2"/>
    <x v="16"/>
    <s v="GE 30524EE4"/>
    <x v="5686"/>
    <n v="5"/>
    <n v="0"/>
    <n v="284.18549999999993"/>
  </r>
  <r>
    <x v="1"/>
    <s v="CS-12490"/>
    <s v="Cindy Schnelling"/>
    <x v="0"/>
    <s v="United States"/>
    <x v="306"/>
    <x v="22"/>
    <n v="43615"/>
    <x v="3"/>
    <s v="TEC-PH-10004977"/>
    <x v="2"/>
    <x v="16"/>
    <s v="GE 30524EE4"/>
    <x v="6143"/>
    <n v="2"/>
    <n v="0.4"/>
    <n v="-43.1178000000000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3" cacheId="0" dataOnRows="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9">
  <location ref="H6:L10" firstHeaderRow="1" firstDataRow="2" firstDataCol="1"/>
  <pivotFields count="17">
    <pivotField showAll="0"/>
    <pivotField showAll="0"/>
    <pivotField showAll="0"/>
    <pivotField showAll="0"/>
    <pivotField showAll="0"/>
    <pivotField showAll="0"/>
    <pivotField showAll="0">
      <items count="50">
        <item x="36"/>
        <item x="20"/>
        <item x="11"/>
        <item x="1"/>
        <item x="7"/>
        <item x="25"/>
        <item x="4"/>
        <item x="34"/>
        <item x="10"/>
        <item x="18"/>
        <item x="40"/>
        <item x="0"/>
        <item x="33"/>
        <item x="38"/>
        <item x="44"/>
        <item x="21"/>
        <item x="2"/>
        <item x="46"/>
        <item x="15"/>
        <item x="26"/>
        <item x="6"/>
        <item x="37"/>
        <item x="29"/>
        <item x="19"/>
        <item x="45"/>
        <item x="42"/>
        <item x="27"/>
        <item x="43"/>
        <item x="16"/>
        <item x="41"/>
        <item x="3"/>
        <item x="9"/>
        <item x="48"/>
        <item x="22"/>
        <item x="30"/>
        <item x="23"/>
        <item x="13"/>
        <item x="5"/>
        <item x="35"/>
        <item x="31"/>
        <item x="24"/>
        <item x="12"/>
        <item x="28"/>
        <item x="32"/>
        <item x="17"/>
        <item x="8"/>
        <item x="47"/>
        <item x="14"/>
        <item x="39"/>
        <item t="default"/>
      </items>
    </pivotField>
    <pivotField showAll="0"/>
    <pivotField showAll="0"/>
    <pivotField showAll="0"/>
    <pivotField axis="axisCol" showAll="0" sortType="ascending">
      <items count="4">
        <item x="0"/>
        <item x="1"/>
        <item x="2"/>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dataField="1" showAll="0"/>
    <pivotField showAll="0"/>
    <pivotField dataField="1" showAll="0"/>
  </pivotFields>
  <rowFields count="1">
    <field x="-2"/>
  </rowFields>
  <rowItems count="3">
    <i>
      <x/>
    </i>
    <i i="1">
      <x v="1"/>
    </i>
    <i i="2">
      <x v="2"/>
    </i>
  </rowItems>
  <colFields count="1">
    <field x="10"/>
  </colFields>
  <colItems count="4">
    <i>
      <x/>
    </i>
    <i>
      <x v="1"/>
    </i>
    <i>
      <x v="2"/>
    </i>
    <i t="grand">
      <x/>
    </i>
  </colItems>
  <dataFields count="3">
    <dataField name="Sum of Sales" fld="13" baseField="0" baseItem="0"/>
    <dataField name="Sum of Profit" fld="16" baseField="0" baseItem="0"/>
    <dataField name="Sum of Quantity" fld="14" baseField="10" baseItem="0"/>
  </dataFields>
  <formats count="1">
    <format dxfId="0">
      <pivotArea type="all" dataOnly="0" outline="0" fieldPosition="0"/>
    </format>
  </formats>
  <chartFormats count="3">
    <chartFormat chart="8" format="6" series="1">
      <pivotArea type="data" outline="0" fieldPosition="0">
        <references count="2">
          <reference field="4294967294" count="1" selected="0">
            <x v="0"/>
          </reference>
          <reference field="10" count="1" selected="0">
            <x v="0"/>
          </reference>
        </references>
      </pivotArea>
    </chartFormat>
    <chartFormat chart="8" format="7" series="1">
      <pivotArea type="data" outline="0" fieldPosition="0">
        <references count="2">
          <reference field="4294967294" count="1" selected="0">
            <x v="0"/>
          </reference>
          <reference field="10" count="1" selected="0">
            <x v="1"/>
          </reference>
        </references>
      </pivotArea>
    </chartFormat>
    <chartFormat chart="8" format="8"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K16:L34"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18">
        <item x="13"/>
        <item x="4"/>
        <item x="5"/>
        <item x="6"/>
        <item x="0"/>
        <item x="1"/>
        <item x="14"/>
        <item x="7"/>
        <item x="8"/>
        <item x="2"/>
        <item x="9"/>
        <item x="15"/>
        <item x="10"/>
        <item x="16"/>
        <item x="11"/>
        <item x="1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1"/>
  </rowFields>
  <rowItems count="18">
    <i>
      <x v="16"/>
    </i>
    <i>
      <x v="4"/>
    </i>
    <i>
      <x v="15"/>
    </i>
    <i>
      <x v="8"/>
    </i>
    <i>
      <x v="11"/>
    </i>
    <i>
      <x v="10"/>
    </i>
    <i>
      <x v="2"/>
    </i>
    <i>
      <x v="7"/>
    </i>
    <i>
      <x v="9"/>
    </i>
    <i>
      <x v="1"/>
    </i>
    <i>
      <x v="14"/>
    </i>
    <i>
      <x v="5"/>
    </i>
    <i>
      <x v="3"/>
    </i>
    <i>
      <x v="12"/>
    </i>
    <i>
      <x/>
    </i>
    <i>
      <x v="13"/>
    </i>
    <i>
      <x v="6"/>
    </i>
    <i t="grand">
      <x/>
    </i>
  </rowItems>
  <colItems count="1">
    <i/>
  </colItems>
  <dataFields count="1">
    <dataField name="Sum of Profit" fld="1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7000000}" name="PivotTable8" cacheId="0" dataPosition="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R16:T21" firstHeaderRow="0" firstDataRow="1" firstDataCol="1"/>
  <pivotFields count="17">
    <pivotField axis="axisRow"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s>
  <rowFields count="1">
    <field x="0"/>
  </rowFields>
  <rowItems count="5">
    <i>
      <x/>
    </i>
    <i>
      <x v="1"/>
    </i>
    <i>
      <x v="2"/>
    </i>
    <i>
      <x v="3"/>
    </i>
    <i t="grand">
      <x/>
    </i>
  </rowItems>
  <colFields count="1">
    <field x="-2"/>
  </colFields>
  <colItems count="2">
    <i>
      <x/>
    </i>
    <i i="1">
      <x v="1"/>
    </i>
  </colItems>
  <dataFields count="2">
    <dataField name="Count of Quantity" fld="14" subtotal="count" baseField="0" baseItem="0"/>
    <dataField name="Sum of Profit" fld="16" baseField="0" baseItem="0"/>
  </dataFields>
  <chartFormats count="2">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U6:V10" firstHeaderRow="1" firstDataRow="1" firstDataCol="1"/>
  <pivotFields count="17">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4">
    <i>
      <x/>
    </i>
    <i>
      <x v="1"/>
    </i>
    <i>
      <x v="2"/>
    </i>
    <i t="grand">
      <x/>
    </i>
  </rowItems>
  <colItems count="1">
    <i/>
  </colItems>
  <dataFields count="1">
    <dataField name="Sum of Profit" fld="16"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0"/>
          </reference>
        </references>
      </pivotArea>
    </chartFormat>
    <chartFormat chart="2" format="4">
      <pivotArea type="data" outline="0" fieldPosition="0">
        <references count="2">
          <reference field="4294967294" count="1" selected="0">
            <x v="0"/>
          </reference>
          <reference field="3" count="1" selected="0">
            <x v="1"/>
          </reference>
        </references>
      </pivotArea>
    </chartFormat>
    <chartFormat chart="2" format="5">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N16:O34"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13"/>
        <item x="4"/>
        <item x="5"/>
        <item x="6"/>
        <item x="0"/>
        <item x="1"/>
        <item x="14"/>
        <item x="7"/>
        <item x="8"/>
        <item x="2"/>
        <item x="9"/>
        <item x="15"/>
        <item x="10"/>
        <item x="16"/>
        <item x="11"/>
        <item x="12"/>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s>
  <rowFields count="1">
    <field x="11"/>
  </rowFields>
  <rowItems count="18">
    <i>
      <x v="3"/>
    </i>
    <i>
      <x v="12"/>
    </i>
    <i>
      <x v="9"/>
    </i>
    <i>
      <x v="13"/>
    </i>
    <i>
      <x v="14"/>
    </i>
    <i>
      <x v="2"/>
    </i>
    <i>
      <x/>
    </i>
    <i>
      <x v="5"/>
    </i>
    <i>
      <x v="1"/>
    </i>
    <i>
      <x v="10"/>
    </i>
    <i>
      <x v="16"/>
    </i>
    <i>
      <x v="8"/>
    </i>
    <i>
      <x v="7"/>
    </i>
    <i>
      <x v="4"/>
    </i>
    <i>
      <x v="15"/>
    </i>
    <i>
      <x v="11"/>
    </i>
    <i>
      <x v="6"/>
    </i>
    <i t="grand">
      <x/>
    </i>
  </rowItems>
  <colItems count="1">
    <i/>
  </colItems>
  <dataFields count="1">
    <dataField name="Sum of Quantity" fld="1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5">
  <location ref="H16:I34"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18">
        <item x="13"/>
        <item x="4"/>
        <item x="5"/>
        <item x="6"/>
        <item x="0"/>
        <item x="1"/>
        <item x="14"/>
        <item x="7"/>
        <item x="8"/>
        <item x="2"/>
        <item x="9"/>
        <item x="15"/>
        <item x="10"/>
        <item x="16"/>
        <item x="11"/>
        <item x="12"/>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1"/>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3" baseField="0" baseItem="0"/>
  </dataFields>
  <chartFormats count="4">
    <chartFormat chart="11"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location ref="B6:D55" firstHeaderRow="0" firstDataRow="1" firstDataCol="1"/>
  <pivotFields count="17">
    <pivotField showAll="0"/>
    <pivotField showAll="0"/>
    <pivotField showAll="0"/>
    <pivotField showAll="0"/>
    <pivotField showAll="0"/>
    <pivotField showAll="0">
      <items count="532">
        <item x="515"/>
        <item x="381"/>
        <item x="247"/>
        <item x="403"/>
        <item x="272"/>
        <item x="360"/>
        <item x="308"/>
        <item x="415"/>
        <item x="60"/>
        <item x="113"/>
        <item x="180"/>
        <item x="392"/>
        <item x="502"/>
        <item x="331"/>
        <item x="59"/>
        <item x="482"/>
        <item x="71"/>
        <item x="422"/>
        <item x="214"/>
        <item x="376"/>
        <item x="248"/>
        <item x="101"/>
        <item x="475"/>
        <item x="157"/>
        <item x="49"/>
        <item x="176"/>
        <item x="407"/>
        <item x="65"/>
        <item x="67"/>
        <item x="352"/>
        <item x="514"/>
        <item x="465"/>
        <item x="494"/>
        <item x="280"/>
        <item x="429"/>
        <item x="150"/>
        <item x="337"/>
        <item x="368"/>
        <item x="95"/>
        <item x="388"/>
        <item x="459"/>
        <item x="261"/>
        <item x="455"/>
        <item x="355"/>
        <item x="373"/>
        <item x="242"/>
        <item x="140"/>
        <item x="206"/>
        <item x="486"/>
        <item x="289"/>
        <item x="380"/>
        <item x="177"/>
        <item x="357"/>
        <item x="218"/>
        <item x="44"/>
        <item x="139"/>
        <item x="48"/>
        <item x="361"/>
        <item x="297"/>
        <item x="348"/>
        <item x="108"/>
        <item x="153"/>
        <item x="87"/>
        <item x="269"/>
        <item x="324"/>
        <item x="398"/>
        <item x="204"/>
        <item x="293"/>
        <item x="379"/>
        <item x="473"/>
        <item x="529"/>
        <item x="351"/>
        <item x="147"/>
        <item x="424"/>
        <item x="217"/>
        <item x="259"/>
        <item x="126"/>
        <item x="197"/>
        <item x="123"/>
        <item x="144"/>
        <item x="0"/>
        <item x="143"/>
        <item x="302"/>
        <item x="319"/>
        <item x="267"/>
        <item x="42"/>
        <item x="90"/>
        <item x="295"/>
        <item x="122"/>
        <item x="453"/>
        <item x="510"/>
        <item x="159"/>
        <item x="57"/>
        <item x="23"/>
        <item x="32"/>
        <item x="509"/>
        <item x="88"/>
        <item x="513"/>
        <item x="364"/>
        <item x="507"/>
        <item x="412"/>
        <item x="316"/>
        <item x="37"/>
        <item x="250"/>
        <item x="172"/>
        <item x="511"/>
        <item x="336"/>
        <item x="166"/>
        <item x="281"/>
        <item x="19"/>
        <item x="273"/>
        <item x="310"/>
        <item x="489"/>
        <item x="356"/>
        <item x="226"/>
        <item x="134"/>
        <item x="121"/>
        <item x="470"/>
        <item x="488"/>
        <item x="171"/>
        <item x="29"/>
        <item x="189"/>
        <item x="77"/>
        <item x="15"/>
        <item x="237"/>
        <item x="304"/>
        <item x="239"/>
        <item x="141"/>
        <item x="252"/>
        <item x="411"/>
        <item x="402"/>
        <item x="258"/>
        <item x="74"/>
        <item x="448"/>
        <item x="483"/>
        <item x="345"/>
        <item x="112"/>
        <item x="130"/>
        <item x="425"/>
        <item x="137"/>
        <item x="463"/>
        <item x="45"/>
        <item x="498"/>
        <item x="397"/>
        <item x="117"/>
        <item x="182"/>
        <item x="51"/>
        <item x="111"/>
        <item x="400"/>
        <item x="334"/>
        <item x="47"/>
        <item x="129"/>
        <item x="38"/>
        <item x="82"/>
        <item x="30"/>
        <item x="372"/>
        <item x="54"/>
        <item x="151"/>
        <item x="292"/>
        <item x="80"/>
        <item x="309"/>
        <item x="106"/>
        <item x="404"/>
        <item x="275"/>
        <item x="467"/>
        <item x="325"/>
        <item x="219"/>
        <item x="268"/>
        <item x="190"/>
        <item x="526"/>
        <item x="396"/>
        <item x="501"/>
        <item x="152"/>
        <item x="434"/>
        <item x="406"/>
        <item x="451"/>
        <item x="262"/>
        <item x="307"/>
        <item x="163"/>
        <item x="107"/>
        <item x="198"/>
        <item x="208"/>
        <item x="462"/>
        <item x="333"/>
        <item x="196"/>
        <item x="433"/>
        <item x="472"/>
        <item x="335"/>
        <item x="135"/>
        <item x="93"/>
        <item x="313"/>
        <item x="76"/>
        <item x="257"/>
        <item x="170"/>
        <item x="36"/>
        <item x="240"/>
        <item x="96"/>
        <item x="35"/>
        <item x="445"/>
        <item x="52"/>
        <item x="254"/>
        <item x="479"/>
        <item x="243"/>
        <item x="61"/>
        <item x="496"/>
        <item x="409"/>
        <item x="323"/>
        <item x="17"/>
        <item x="426"/>
        <item x="16"/>
        <item x="374"/>
        <item x="201"/>
        <item x="234"/>
        <item x="499"/>
        <item x="387"/>
        <item x="109"/>
        <item x="13"/>
        <item x="517"/>
        <item x="339"/>
        <item x="384"/>
        <item x="14"/>
        <item x="416"/>
        <item x="487"/>
        <item x="386"/>
        <item x="64"/>
        <item x="318"/>
        <item x="246"/>
        <item x="528"/>
        <item x="120"/>
        <item x="215"/>
        <item x="456"/>
        <item x="245"/>
        <item x="521"/>
        <item x="3"/>
        <item x="86"/>
        <item x="162"/>
        <item x="175"/>
        <item x="213"/>
        <item x="194"/>
        <item x="164"/>
        <item x="70"/>
        <item x="127"/>
        <item x="40"/>
        <item x="326"/>
        <item x="253"/>
        <item x="55"/>
        <item x="274"/>
        <item x="224"/>
        <item x="367"/>
        <item x="477"/>
        <item x="156"/>
        <item x="492"/>
        <item x="524"/>
        <item x="438"/>
        <item x="461"/>
        <item x="9"/>
        <item x="516"/>
        <item x="500"/>
        <item x="287"/>
        <item x="43"/>
        <item x="418"/>
        <item x="447"/>
        <item x="68"/>
        <item x="229"/>
        <item x="238"/>
        <item x="338"/>
        <item x="5"/>
        <item x="98"/>
        <item x="460"/>
        <item x="202"/>
        <item x="305"/>
        <item x="315"/>
        <item x="66"/>
        <item x="73"/>
        <item x="50"/>
        <item x="525"/>
        <item x="370"/>
        <item x="181"/>
        <item x="468"/>
        <item x="408"/>
        <item x="221"/>
        <item x="230"/>
        <item x="312"/>
        <item x="421"/>
        <item x="300"/>
        <item x="115"/>
        <item x="441"/>
        <item x="100"/>
        <item x="512"/>
        <item x="128"/>
        <item x="205"/>
        <item x="169"/>
        <item x="322"/>
        <item x="34"/>
        <item x="291"/>
        <item x="24"/>
        <item x="270"/>
        <item x="235"/>
        <item x="56"/>
        <item x="99"/>
        <item x="167"/>
        <item x="192"/>
        <item x="114"/>
        <item x="83"/>
        <item x="469"/>
        <item x="457"/>
        <item x="228"/>
        <item x="232"/>
        <item x="12"/>
        <item x="523"/>
        <item x="203"/>
        <item x="220"/>
        <item x="244"/>
        <item x="25"/>
        <item x="343"/>
        <item x="119"/>
        <item x="375"/>
        <item x="63"/>
        <item x="350"/>
        <item x="504"/>
        <item x="363"/>
        <item x="183"/>
        <item x="320"/>
        <item x="222"/>
        <item x="186"/>
        <item x="437"/>
        <item x="478"/>
        <item x="385"/>
        <item x="146"/>
        <item x="6"/>
        <item x="79"/>
        <item x="369"/>
        <item x="428"/>
        <item x="362"/>
        <item x="454"/>
        <item x="193"/>
        <item x="520"/>
        <item x="303"/>
        <item x="195"/>
        <item x="493"/>
        <item x="285"/>
        <item x="347"/>
        <item x="131"/>
        <item x="173"/>
        <item x="225"/>
        <item x="84"/>
        <item x="328"/>
        <item x="174"/>
        <item x="236"/>
        <item x="210"/>
        <item x="394"/>
        <item x="89"/>
        <item x="518"/>
        <item x="103"/>
        <item x="435"/>
        <item x="444"/>
        <item x="430"/>
        <item x="495"/>
        <item x="249"/>
        <item x="519"/>
        <item x="278"/>
        <item x="317"/>
        <item x="10"/>
        <item x="125"/>
        <item x="116"/>
        <item x="124"/>
        <item x="366"/>
        <item x="200"/>
        <item x="439"/>
        <item x="62"/>
        <item x="436"/>
        <item x="4"/>
        <item x="26"/>
        <item x="353"/>
        <item x="18"/>
        <item x="97"/>
        <item x="276"/>
        <item x="497"/>
        <item x="382"/>
        <item x="31"/>
        <item x="191"/>
        <item x="391"/>
        <item x="321"/>
        <item x="283"/>
        <item x="288"/>
        <item x="81"/>
        <item x="474"/>
        <item x="105"/>
        <item x="423"/>
        <item x="78"/>
        <item x="8"/>
        <item x="69"/>
        <item x="393"/>
        <item x="341"/>
        <item x="142"/>
        <item x="377"/>
        <item x="94"/>
        <item x="53"/>
        <item x="530"/>
        <item x="46"/>
        <item x="286"/>
        <item x="21"/>
        <item x="464"/>
        <item x="427"/>
        <item x="450"/>
        <item x="102"/>
        <item x="332"/>
        <item x="110"/>
        <item x="158"/>
        <item x="390"/>
        <item x="187"/>
        <item x="522"/>
        <item x="480"/>
        <item x="161"/>
        <item x="145"/>
        <item x="440"/>
        <item x="216"/>
        <item x="443"/>
        <item x="266"/>
        <item x="133"/>
        <item x="104"/>
        <item x="490"/>
        <item x="154"/>
        <item x="311"/>
        <item x="279"/>
        <item x="132"/>
        <item x="383"/>
        <item x="371"/>
        <item x="359"/>
        <item x="265"/>
        <item x="72"/>
        <item x="27"/>
        <item x="449"/>
        <item x="179"/>
        <item x="138"/>
        <item x="91"/>
        <item x="458"/>
        <item x="1"/>
        <item x="2"/>
        <item x="212"/>
        <item x="20"/>
        <item x="481"/>
        <item x="329"/>
        <item x="484"/>
        <item x="75"/>
        <item x="256"/>
        <item x="231"/>
        <item x="155"/>
        <item x="395"/>
        <item x="414"/>
        <item x="506"/>
        <item x="41"/>
        <item x="11"/>
        <item x="485"/>
        <item x="503"/>
        <item x="299"/>
        <item x="207"/>
        <item x="271"/>
        <item x="85"/>
        <item x="471"/>
        <item x="358"/>
        <item x="413"/>
        <item x="168"/>
        <item x="401"/>
        <item x="33"/>
        <item x="410"/>
        <item x="327"/>
        <item x="277"/>
        <item x="446"/>
        <item x="188"/>
        <item x="263"/>
        <item x="209"/>
        <item x="389"/>
        <item x="185"/>
        <item x="136"/>
        <item x="432"/>
        <item x="199"/>
        <item x="223"/>
        <item x="233"/>
        <item x="476"/>
        <item x="442"/>
        <item x="344"/>
        <item x="241"/>
        <item x="260"/>
        <item x="290"/>
        <item x="306"/>
        <item x="354"/>
        <item x="298"/>
        <item x="39"/>
        <item x="149"/>
        <item x="160"/>
        <item x="178"/>
        <item x="365"/>
        <item x="330"/>
        <item x="399"/>
        <item x="314"/>
        <item x="505"/>
        <item x="251"/>
        <item x="284"/>
        <item x="211"/>
        <item x="296"/>
        <item x="420"/>
        <item x="92"/>
        <item x="148"/>
        <item x="491"/>
        <item x="118"/>
        <item x="340"/>
        <item x="405"/>
        <item x="58"/>
        <item x="508"/>
        <item x="378"/>
        <item x="28"/>
        <item x="22"/>
        <item x="346"/>
        <item x="431"/>
        <item x="282"/>
        <item x="301"/>
        <item x="165"/>
        <item x="349"/>
        <item x="527"/>
        <item x="255"/>
        <item x="7"/>
        <item x="294"/>
        <item x="466"/>
        <item x="452"/>
        <item x="227"/>
        <item x="264"/>
        <item x="342"/>
        <item x="184"/>
        <item x="419"/>
        <item x="417"/>
        <item t="default"/>
      </items>
    </pivotField>
    <pivotField axis="axisRow" showAll="0" sortType="descending">
      <items count="50">
        <item x="39"/>
        <item x="14"/>
        <item x="47"/>
        <item x="8"/>
        <item x="17"/>
        <item x="32"/>
        <item x="28"/>
        <item x="12"/>
        <item x="24"/>
        <item x="31"/>
        <item x="35"/>
        <item x="5"/>
        <item x="13"/>
        <item x="23"/>
        <item x="30"/>
        <item x="22"/>
        <item x="48"/>
        <item x="9"/>
        <item x="3"/>
        <item x="41"/>
        <item x="16"/>
        <item x="43"/>
        <item x="27"/>
        <item x="42"/>
        <item x="45"/>
        <item x="19"/>
        <item x="29"/>
        <item x="37"/>
        <item x="6"/>
        <item x="26"/>
        <item x="15"/>
        <item x="46"/>
        <item x="2"/>
        <item x="21"/>
        <item x="44"/>
        <item x="38"/>
        <item x="33"/>
        <item x="0"/>
        <item x="40"/>
        <item x="18"/>
        <item x="10"/>
        <item x="34"/>
        <item x="4"/>
        <item x="25"/>
        <item x="7"/>
        <item x="1"/>
        <item x="11"/>
        <item x="20"/>
        <item x="36"/>
        <item t="default"/>
      </items>
      <autoSortScope>
        <pivotArea dataOnly="0" outline="0" fieldPosition="0">
          <references count="1">
            <reference field="4294967294" count="1" selected="0">
              <x v="0"/>
            </reference>
          </references>
        </pivotArea>
      </autoSortScope>
    </pivotField>
    <pivotField showAll="0"/>
    <pivotField multipleItemSelectionAllowed="1" showAll="0">
      <items count="5">
        <item x="0"/>
        <item h="1" x="3"/>
        <item h="1" x="2"/>
        <item h="1" x="1"/>
        <item t="default"/>
      </items>
    </pivotField>
    <pivotField showAll="0"/>
    <pivotField showAll="0"/>
    <pivotField showAll="0"/>
    <pivotField showAll="0"/>
    <pivotField dataField="1" showAll="0">
      <items count="6145">
        <item x="1910"/>
        <item x="3399"/>
        <item x="3339"/>
        <item x="3262"/>
        <item x="3241"/>
        <item x="3425"/>
        <item x="2553"/>
        <item x="5364"/>
        <item x="2617"/>
        <item x="2959"/>
        <item x="2958"/>
        <item x="3396"/>
        <item x="2633"/>
        <item x="2942"/>
        <item x="3112"/>
        <item x="3080"/>
        <item x="2786"/>
        <item x="3772"/>
        <item x="2541"/>
        <item x="3426"/>
        <item x="3343"/>
        <item x="2253"/>
        <item x="3175"/>
        <item x="3073"/>
        <item x="1798"/>
        <item x="3191"/>
        <item x="2186"/>
        <item x="2961"/>
        <item x="3842"/>
        <item x="2550"/>
        <item x="2592"/>
        <item x="2267"/>
        <item x="2833"/>
        <item x="1795"/>
        <item x="5366"/>
        <item x="3206"/>
        <item x="1827"/>
        <item x="3650"/>
        <item x="2471"/>
        <item x="2680"/>
        <item x="3345"/>
        <item x="2250"/>
        <item x="2657"/>
        <item x="2607"/>
        <item x="2631"/>
        <item x="3559"/>
        <item x="3555"/>
        <item x="4936"/>
        <item x="2093"/>
        <item x="2360"/>
        <item x="3079"/>
        <item x="2964"/>
        <item x="3822"/>
        <item x="3791"/>
        <item x="3164"/>
        <item x="2731"/>
        <item x="2540"/>
        <item x="933"/>
        <item x="3429"/>
        <item x="3427"/>
        <item x="3217"/>
        <item x="3100"/>
        <item x="2568"/>
        <item x="3558"/>
        <item x="2597"/>
        <item x="5338"/>
        <item x="3771"/>
        <item x="656"/>
        <item x="3077"/>
        <item x="3479"/>
        <item x="1083"/>
        <item x="3653"/>
        <item x="3178"/>
        <item x="2322"/>
        <item x="2860"/>
        <item x="3108"/>
        <item x="3596"/>
        <item x="3895"/>
        <item x="2754"/>
        <item x="2500"/>
        <item x="2150"/>
        <item x="3154"/>
        <item x="2212"/>
        <item x="2551"/>
        <item x="1911"/>
        <item x="2376"/>
        <item x="2015"/>
        <item x="3015"/>
        <item x="3017"/>
        <item x="3041"/>
        <item x="2627"/>
        <item x="2312"/>
        <item x="3547"/>
        <item x="3353"/>
        <item x="693"/>
        <item x="1797"/>
        <item x="3779"/>
        <item x="2677"/>
        <item x="3204"/>
        <item x="1999"/>
        <item x="3440"/>
        <item x="3939"/>
        <item x="3506"/>
        <item x="2487"/>
        <item x="2542"/>
        <item x="3397"/>
        <item x="3337"/>
        <item x="2796"/>
        <item x="3853"/>
        <item x="2653"/>
        <item x="3263"/>
        <item x="1954"/>
        <item x="3904"/>
        <item x="2426"/>
        <item x="3240"/>
        <item x="3793"/>
        <item x="3411"/>
        <item x="2314"/>
        <item x="1711"/>
        <item x="2255"/>
        <item x="3418"/>
        <item x="3421"/>
        <item x="2160"/>
        <item x="3172"/>
        <item x="3364"/>
        <item x="2222"/>
        <item x="3167"/>
        <item x="3111"/>
        <item x="2071"/>
        <item x="913"/>
        <item x="2533"/>
        <item x="2534"/>
        <item x="2188"/>
        <item x="2149"/>
        <item x="3430"/>
        <item x="2933"/>
        <item x="2629"/>
        <item x="2374"/>
        <item x="2560"/>
        <item x="3974"/>
        <item x="3566"/>
        <item x="3567"/>
        <item x="2744"/>
        <item x="3737"/>
        <item x="3098"/>
        <item x="691"/>
        <item x="2418"/>
        <item x="2510"/>
        <item x="4931"/>
        <item x="2981"/>
        <item x="2145"/>
        <item x="4927"/>
        <item x="2601"/>
        <item x="2593"/>
        <item x="3901"/>
        <item x="2910"/>
        <item x="3778"/>
        <item x="938"/>
        <item x="5337"/>
        <item x="5628"/>
        <item x="3201"/>
        <item x="3202"/>
        <item x="3878"/>
        <item x="2270"/>
        <item x="3852"/>
        <item x="3064"/>
        <item x="3059"/>
        <item x="2128"/>
        <item x="2636"/>
        <item x="3882"/>
        <item x="4940"/>
        <item x="3402"/>
        <item x="2615"/>
        <item x="2562"/>
        <item x="3902"/>
        <item x="5232"/>
        <item x="1990"/>
        <item x="2752"/>
        <item x="3114"/>
        <item x="2678"/>
        <item x="3190"/>
        <item x="2094"/>
        <item x="2506"/>
        <item x="2663"/>
        <item x="2960"/>
        <item x="3646"/>
        <item x="2946"/>
        <item x="2504"/>
        <item x="2271"/>
        <item x="2679"/>
        <item x="3796"/>
        <item x="2082"/>
        <item x="908"/>
        <item x="3128"/>
        <item x="3124"/>
        <item x="3433"/>
        <item x="2292"/>
        <item x="3198"/>
        <item x="2412"/>
        <item x="2654"/>
        <item x="2042"/>
        <item x="2326"/>
        <item x="2113"/>
        <item x="3249"/>
        <item x="2117"/>
        <item x="3040"/>
        <item x="912"/>
        <item x="2985"/>
        <item x="3806"/>
        <item x="2185"/>
        <item x="4272"/>
        <item x="2214"/>
        <item x="3407"/>
        <item x="3780"/>
        <item x="1909"/>
        <item x="3483"/>
        <item x="3487"/>
        <item x="3081"/>
        <item x="3423"/>
        <item x="3422"/>
        <item x="2963"/>
        <item x="3843"/>
        <item x="2135"/>
        <item x="3163"/>
        <item x="3161"/>
        <item x="3166"/>
        <item x="3808"/>
        <item x="3917"/>
        <item x="2531"/>
        <item x="2538"/>
        <item x="3943"/>
        <item x="2266"/>
        <item x="3338"/>
        <item x="2795"/>
        <item x="2586"/>
        <item x="3239"/>
        <item x="3235"/>
        <item x="4227"/>
        <item x="3016"/>
        <item x="4110"/>
        <item x="2784"/>
        <item x="3218"/>
        <item x="2569"/>
        <item x="2571"/>
        <item x="1793"/>
        <item x="2167"/>
        <item x="2343"/>
        <item x="2594"/>
        <item x="3116"/>
        <item x="3799"/>
        <item x="2955"/>
        <item x="743"/>
        <item x="3834"/>
        <item x="2441"/>
        <item x="1027"/>
        <item x="4234"/>
        <item x="3648"/>
        <item x="3180"/>
        <item x="3074"/>
        <item x="2457"/>
        <item x="3406"/>
        <item x="3115"/>
        <item x="1225"/>
        <item x="2072"/>
        <item x="2616"/>
        <item x="1273"/>
        <item x="2180"/>
        <item x="1118"/>
        <item x="2655"/>
        <item x="2325"/>
        <item x="901"/>
        <item x="2740"/>
        <item x="4329"/>
        <item x="2118"/>
        <item x="2723"/>
        <item x="3296"/>
        <item x="2965"/>
        <item x="3220"/>
        <item x="3820"/>
        <item x="1981"/>
        <item x="3769"/>
        <item x="2346"/>
        <item x="2871"/>
        <item x="2980"/>
        <item x="4275"/>
        <item x="3807"/>
        <item x="2595"/>
        <item x="2591"/>
        <item x="2177"/>
        <item x="3641"/>
        <item x="3324"/>
        <item x="3199"/>
        <item x="2515"/>
        <item x="3841"/>
        <item x="3556"/>
        <item x="4172"/>
        <item x="3265"/>
        <item x="3062"/>
        <item x="2453"/>
        <item x="2834"/>
        <item x="3594"/>
        <item x="3913"/>
        <item x="3546"/>
        <item x="4097"/>
        <item x="3356"/>
        <item x="694"/>
        <item x="2217"/>
        <item x="3107"/>
        <item x="2406"/>
        <item x="2142"/>
        <item x="3764"/>
        <item x="666"/>
        <item x="3688"/>
        <item x="5231"/>
        <item x="4351"/>
        <item x="3484"/>
        <item x="2939"/>
        <item x="2299"/>
        <item x="4109"/>
        <item x="3214"/>
        <item x="3018"/>
        <item x="2659"/>
        <item x="3838"/>
        <item x="4165"/>
        <item x="1945"/>
        <item x="2671"/>
        <item x="3292"/>
        <item x="2342"/>
        <item x="2943"/>
        <item x="2598"/>
        <item x="2068"/>
        <item x="2469"/>
        <item x="2681"/>
        <item x="891"/>
        <item x="3507"/>
        <item x="1263"/>
        <item x="3599"/>
        <item x="3770"/>
        <item x="3929"/>
        <item x="2888"/>
        <item x="1665"/>
        <item x="1223"/>
        <item x="3814"/>
        <item x="3588"/>
        <item x="2459"/>
        <item x="4381"/>
        <item x="2775"/>
        <item x="2782"/>
        <item x="2114"/>
        <item x="2567"/>
        <item x="3400"/>
        <item x="2626"/>
        <item x="3551"/>
        <item x="1957"/>
        <item x="3005"/>
        <item x="3905"/>
        <item x="2983"/>
        <item x="2927"/>
        <item x="4076"/>
        <item x="3209"/>
        <item x="2054"/>
        <item x="1115"/>
        <item x="2213"/>
        <item x="1305"/>
        <item x="3750"/>
        <item x="2899"/>
        <item x="2489"/>
        <item x="729"/>
        <item x="3482"/>
        <item x="972"/>
        <item x="3424"/>
        <item x="2966"/>
        <item x="3845"/>
        <item x="1659"/>
        <item x="2133"/>
        <item x="1245"/>
        <item x="2452"/>
        <item x="2225"/>
        <item x="3168"/>
        <item x="5999"/>
        <item x="5365"/>
        <item x="4910"/>
        <item x="2787"/>
        <item x="2064"/>
        <item x="5845"/>
        <item x="2050"/>
        <item x="986"/>
        <item x="1937"/>
        <item x="2733"/>
        <item x="2269"/>
        <item x="3756"/>
        <item x="2148"/>
        <item x="3568"/>
        <item x="3792"/>
        <item x="2832"/>
        <item x="2930"/>
        <item x="2931"/>
        <item x="3222"/>
        <item x="2168"/>
        <item x="1708"/>
        <item x="3958"/>
        <item x="2747"/>
        <item x="3045"/>
        <item x="3046"/>
        <item x="3761"/>
        <item x="696"/>
        <item x="2508"/>
        <item x="3153"/>
        <item x="2146"/>
        <item x="4929"/>
        <item x="3326"/>
        <item x="3891"/>
        <item x="3782"/>
        <item x="2656"/>
        <item x="3800"/>
        <item x="5018"/>
        <item x="2377"/>
        <item x="2296"/>
        <item x="2956"/>
        <item x="2199"/>
        <item x="3200"/>
        <item x="3879"/>
        <item x="3837"/>
        <item x="2439"/>
        <item x="2630"/>
        <item x="2703"/>
        <item x="2131"/>
        <item x="698"/>
        <item x="3321"/>
        <item x="3652"/>
        <item x="3177"/>
        <item x="889"/>
        <item x="2320"/>
        <item x="3711"/>
        <item x="3404"/>
        <item x="3109"/>
        <item x="2734"/>
        <item x="1224"/>
        <item x="2869"/>
        <item x="3894"/>
        <item x="3336"/>
        <item x="788"/>
        <item x="3420"/>
        <item x="3467"/>
        <item x="3916"/>
        <item x="3499"/>
        <item x="3236"/>
        <item x="2753"/>
        <item x="4968"/>
        <item x="950"/>
        <item x="3072"/>
        <item x="2780"/>
        <item x="3019"/>
        <item x="895"/>
        <item x="2759"/>
        <item x="3099"/>
        <item x="1356"/>
        <item x="2574"/>
        <item x="3991"/>
        <item x="3290"/>
        <item x="2947"/>
        <item x="4115"/>
        <item x="3768"/>
        <item x="2174"/>
        <item x="2090"/>
        <item x="2512"/>
        <item x="2228"/>
        <item x="4168"/>
        <item x="2523"/>
        <item x="2152"/>
        <item x="3600"/>
        <item x="2163"/>
        <item x="2552"/>
        <item x="2070"/>
        <item x="4051"/>
        <item x="2373"/>
        <item x="1271"/>
        <item x="4081"/>
        <item x="1173"/>
        <item x="2496"/>
        <item x="2251"/>
        <item x="3344"/>
        <item x="3203"/>
        <item x="2873"/>
        <item x="3095"/>
        <item x="5020"/>
        <item x="4988"/>
        <item x="3387"/>
        <item x="4979"/>
        <item x="2110"/>
        <item x="2830"/>
        <item x="3328"/>
        <item x="2603"/>
        <item x="3196"/>
        <item x="3195"/>
        <item x="3593"/>
        <item x="5452"/>
        <item x="2166"/>
        <item x="3548"/>
        <item x="2922"/>
        <item x="3977"/>
        <item x="911"/>
        <item x="3767"/>
        <item x="985"/>
        <item x="843"/>
        <item x="2218"/>
        <item x="1833"/>
        <item x="1116"/>
        <item x="2184"/>
        <item x="663"/>
        <item x="3657"/>
        <item x="3689"/>
        <item x="3781"/>
        <item x="3827"/>
        <item x="2361"/>
        <item x="2297"/>
        <item x="2929"/>
        <item x="1296"/>
        <item x="3419"/>
        <item x="3859"/>
        <item x="2660"/>
        <item x="3563"/>
        <item x="3441"/>
        <item x="3846"/>
        <item x="3844"/>
        <item x="4970"/>
        <item x="2345"/>
        <item x="4131"/>
        <item x="3888"/>
        <item x="2845"/>
        <item x="4925"/>
        <item x="1005"/>
        <item x="2912"/>
        <item x="942"/>
        <item x="2481"/>
        <item x="3810"/>
        <item x="4321"/>
        <item x="3170"/>
        <item x="2488"/>
        <item x="2883"/>
        <item x="2536"/>
        <item x="3931"/>
        <item x="3398"/>
        <item x="3047"/>
        <item x="3435"/>
        <item x="2798"/>
        <item x="2440"/>
        <item x="2171"/>
        <item x="806"/>
        <item x="4373"/>
        <item x="4967"/>
        <item x="3634"/>
        <item x="3492"/>
        <item x="2781"/>
        <item x="2779"/>
        <item x="3414"/>
        <item x="1284"/>
        <item x="2432"/>
        <item x="3351"/>
        <item x="1070"/>
        <item x="3097"/>
        <item x="917"/>
        <item x="2572"/>
        <item x="2036"/>
        <item x="1794"/>
        <item x="2306"/>
        <item x="3693"/>
        <item x="3893"/>
        <item x="3329"/>
        <item x="3210"/>
        <item x="3801"/>
        <item x="2136"/>
        <item x="2231"/>
        <item x="987"/>
        <item x="3850"/>
        <item x="3795"/>
        <item x="1989"/>
        <item x="1041"/>
        <item x="3113"/>
        <item x="3708"/>
        <item x="1759"/>
        <item x="2957"/>
        <item x="1304"/>
        <item x="3922"/>
        <item x="3020"/>
        <item x="2244"/>
        <item x="5634"/>
        <item x="953"/>
        <item x="2095"/>
        <item x="2918"/>
        <item x="898"/>
        <item x="2316"/>
        <item x="2665"/>
        <item x="3836"/>
        <item x="2390"/>
        <item x="3061"/>
        <item x="3291"/>
        <item x="702"/>
        <item x="2986"/>
        <item x="2944"/>
        <item x="2224"/>
        <item x="2844"/>
        <item x="2319"/>
        <item x="2084"/>
        <item x="2857"/>
        <item x="909"/>
        <item x="3104"/>
        <item x="1222"/>
        <item x="2176"/>
        <item x="910"/>
        <item x="1272"/>
        <item x="3773"/>
        <item x="4570"/>
        <item x="1810"/>
        <item x="2254"/>
        <item x="2749"/>
        <item x="3261"/>
        <item x="872"/>
        <item x="2908"/>
        <item x="3377"/>
        <item x="2358"/>
        <item x="3083"/>
        <item x="4934"/>
        <item x="3247"/>
        <item x="2606"/>
        <item x="2760"/>
        <item x="2672"/>
        <item x="1778"/>
        <item x="894"/>
        <item x="2311"/>
        <item x="1704"/>
        <item x="1831"/>
        <item x="2645"/>
        <item x="3738"/>
        <item x="3003"/>
        <item x="2549"/>
        <item x="2945"/>
        <item x="1816"/>
        <item x="3766"/>
        <item x="692"/>
        <item x="975"/>
        <item x="2870"/>
        <item x="1698"/>
        <item x="2423"/>
        <item x="1243"/>
        <item x="2091"/>
        <item x="5870"/>
        <item x="2522"/>
        <item x="3631"/>
        <item x="856"/>
        <item x="1117"/>
        <item x="3459"/>
        <item x="2141"/>
        <item x="4928"/>
        <item x="2162"/>
        <item x="3410"/>
        <item x="2914"/>
        <item x="1004"/>
        <item x="2913"/>
        <item x="3670"/>
        <item x="2902"/>
        <item x="2062"/>
        <item x="4322"/>
        <item x="3560"/>
        <item x="973"/>
        <item x="2049"/>
        <item x="2336"/>
        <item x="2774"/>
        <item x="3122"/>
        <item x="1298"/>
        <item x="3223"/>
        <item x="3932"/>
        <item x="2517"/>
        <item x="3858"/>
        <item x="3434"/>
        <item x="4173"/>
        <item x="3260"/>
        <item x="5125"/>
        <item x="5258"/>
        <item x="4100"/>
        <item x="2132"/>
        <item x="2709"/>
        <item x="2635"/>
        <item x="3318"/>
        <item x="3316"/>
        <item x="2470"/>
        <item x="2069"/>
        <item x="3926"/>
        <item x="893"/>
        <item x="3960"/>
        <item x="2482"/>
        <item x="3030"/>
        <item x="2548"/>
        <item x="2984"/>
        <item x="2215"/>
        <item x="2034"/>
        <item x="2098"/>
        <item x="2632"/>
        <item x="2242"/>
        <item x="2732"/>
        <item x="2791"/>
        <item x="4245"/>
        <item x="3313"/>
        <item x="2268"/>
        <item x="4201"/>
        <item x="2291"/>
        <item x="3863"/>
        <item x="2797"/>
        <item x="3802"/>
        <item x="3754"/>
        <item x="931"/>
        <item x="1015"/>
        <item x="3575"/>
        <item x="4107"/>
        <item x="3428"/>
        <item x="948"/>
        <item x="3205"/>
        <item x="3493"/>
        <item x="4176"/>
        <item x="3578"/>
        <item x="6120"/>
        <item x="2916"/>
        <item x="2608"/>
        <item x="1069"/>
        <item x="3438"/>
        <item x="3839"/>
        <item x="1342"/>
        <item x="4162"/>
        <item x="1087"/>
        <item x="3294"/>
        <item x="709"/>
        <item x="2402"/>
        <item x="2691"/>
        <item x="2692"/>
        <item x="2344"/>
        <item x="2926"/>
        <item x="997"/>
        <item x="2207"/>
        <item x="3883"/>
        <item x="4170"/>
        <item x="2789"/>
        <item x="3134"/>
        <item x="2086"/>
        <item x="2464"/>
        <item x="655"/>
        <item x="4515"/>
        <item x="745"/>
        <item x="3076"/>
        <item x="1181"/>
        <item x="2535"/>
        <item x="4352"/>
        <item x="728"/>
        <item x="3049"/>
        <item x="2799"/>
        <item x="2252"/>
        <item x="2962"/>
        <item x="1029"/>
        <item x="3233"/>
        <item x="1084"/>
        <item x="2134"/>
        <item x="3651"/>
        <item x="3832"/>
        <item x="2059"/>
        <item x="4982"/>
        <item x="5093"/>
        <item x="4242"/>
        <item x="1137"/>
        <item x="3192"/>
        <item x="3401"/>
        <item x="2194"/>
        <item x="3390"/>
        <item x="5045"/>
        <item x="3431"/>
        <item x="3866"/>
        <item x="2993"/>
        <item x="2868"/>
        <item x="3325"/>
        <item x="3312"/>
        <item x="2546"/>
        <item x="3804"/>
        <item x="3777"/>
        <item x="3212"/>
        <item x="841"/>
        <item x="4378"/>
        <item x="2323"/>
        <item x="2181"/>
        <item x="3243"/>
        <item x="3436"/>
        <item x="1119"/>
        <item x="3755"/>
        <item x="4274"/>
        <item x="2210"/>
        <item x="2243"/>
        <item x="3798"/>
        <item x="3730"/>
        <item x="896"/>
        <item x="2339"/>
        <item x="2107"/>
        <item x="2495"/>
        <item x="2934"/>
        <item x="4439"/>
        <item x="2115"/>
        <item x="3515"/>
        <item x="2670"/>
        <item x="969"/>
        <item x="3293"/>
        <item x="3579"/>
        <item x="4632"/>
        <item x="3557"/>
        <item x="4276"/>
        <item x="3857"/>
        <item x="4333"/>
        <item x="3736"/>
        <item x="1979"/>
        <item x="3179"/>
        <item x="3805"/>
        <item x="2421"/>
        <item x="4978"/>
        <item x="4132"/>
        <item x="2223"/>
        <item x="1764"/>
        <item x="685"/>
        <item x="5391"/>
        <item x="3156"/>
        <item x="757"/>
        <item x="2211"/>
        <item x="3126"/>
        <item x="3729"/>
        <item x="2750"/>
        <item x="3672"/>
        <item x="2063"/>
        <item x="5847"/>
        <item x="2052"/>
        <item x="3774"/>
        <item x="1938"/>
        <item x="4948"/>
        <item x="2096"/>
        <item x="4877"/>
        <item x="3145"/>
        <item x="3071"/>
        <item x="3874"/>
        <item x="3197"/>
        <item x="2662"/>
        <item x="2532"/>
        <item x="2530"/>
        <item x="2208"/>
        <item x="3048"/>
        <item x="3862"/>
        <item x="2331"/>
        <item x="3828"/>
        <item x="935"/>
        <item x="3264"/>
        <item x="3569"/>
        <item x="1016"/>
        <item x="3234"/>
        <item x="2683"/>
        <item x="2686"/>
        <item x="3086"/>
        <item x="2638"/>
        <item x="2164"/>
        <item x="3413"/>
        <item x="828"/>
        <item x="3975"/>
        <item x="1071"/>
        <item x="3267"/>
        <item x="3759"/>
        <item x="4969"/>
        <item x="4941"/>
        <item x="2575"/>
        <item x="2031"/>
        <item x="1017"/>
        <item x="2216"/>
        <item x="804"/>
        <item x="1792"/>
        <item x="5269"/>
        <item x="2555"/>
        <item x="2066"/>
        <item x="1290"/>
        <item x="3887"/>
        <item x="2282"/>
        <item x="3462"/>
        <item x="2144"/>
        <item x="2565"/>
        <item x="2596"/>
        <item x="3691"/>
        <item x="1003"/>
        <item x="2911"/>
        <item x="988"/>
        <item x="6137"/>
        <item x="3783"/>
        <item x="941"/>
        <item x="3823"/>
        <item x="3485"/>
        <item x="3496"/>
        <item x="4938"/>
        <item x="4113"/>
        <item x="3224"/>
        <item x="2202"/>
        <item x="3078"/>
        <item x="3580"/>
        <item x="5604"/>
        <item x="3961"/>
        <item x="2661"/>
        <item x="3840"/>
        <item x="3442"/>
        <item x="1349"/>
        <item x="3554"/>
        <item x="5127"/>
        <item x="2720"/>
        <item x="1028"/>
        <item x="3063"/>
        <item x="2130"/>
        <item x="2576"/>
        <item x="2581"/>
        <item x="914"/>
        <item x="2634"/>
        <item x="2988"/>
        <item x="704"/>
        <item x="3208"/>
        <item x="3633"/>
        <item x="3649"/>
        <item x="2092"/>
        <item x="4220"/>
        <item x="3102"/>
        <item x="2554"/>
        <item x="3936"/>
        <item x="1197"/>
        <item x="1164"/>
        <item x="3809"/>
        <item x="3026"/>
        <item x="2085"/>
        <item x="907"/>
        <item x="4230"/>
        <item x="3365"/>
        <item x="4292"/>
        <item x="3051"/>
        <item x="3744"/>
        <item x="1280"/>
        <item x="2564"/>
        <item x="1297"/>
        <item x="773"/>
        <item x="3803"/>
        <item x="5563"/>
        <item x="2951"/>
        <item x="3897"/>
        <item x="4141"/>
        <item x="3848"/>
        <item x="2879"/>
        <item x="3821"/>
        <item x="2187"/>
        <item x="4380"/>
        <item x="2046"/>
        <item x="2366"/>
        <item x="2419"/>
        <item x="3221"/>
        <item x="3749"/>
        <item x="2329"/>
        <item x="2505"/>
        <item x="2739"/>
        <item x="2664"/>
        <item x="2111"/>
        <item x="2685"/>
        <item x="3439"/>
        <item x="4983"/>
        <item x="4241"/>
        <item x="2724"/>
        <item x="2570"/>
        <item x="2785"/>
        <item x="2189"/>
        <item x="1685"/>
        <item x="3753"/>
        <item x="1031"/>
        <item x="1663"/>
        <item x="4623"/>
        <item x="1976"/>
        <item x="2558"/>
        <item x="3867"/>
        <item x="2640"/>
        <item x="2429"/>
        <item x="2428"/>
        <item x="3892"/>
        <item x="4075"/>
        <item x="2501"/>
        <item x="1697"/>
        <item x="2272"/>
        <item x="2173"/>
        <item x="1241"/>
        <item x="2509"/>
        <item x="3797"/>
        <item x="3505"/>
        <item x="3137"/>
        <item x="3131"/>
        <item x="3307"/>
        <item x="3584"/>
        <item x="3597"/>
        <item x="4271"/>
        <item x="2465"/>
        <item x="3125"/>
        <item x="1301"/>
        <item x="2427"/>
        <item x="4922"/>
        <item x="2313"/>
        <item x="726"/>
        <item x="3342"/>
        <item x="4087"/>
        <item x="2123"/>
        <item x="3028"/>
        <item x="1048"/>
        <item x="3121"/>
        <item x="4369"/>
        <item x="3446"/>
        <item x="3106"/>
        <item x="2161"/>
        <item x="2878"/>
        <item x="5832"/>
        <item x="4277"/>
        <item x="4334"/>
        <item x="2045"/>
        <item x="2289"/>
        <item x="794"/>
        <item x="5319"/>
        <item x="4174"/>
        <item x="2328"/>
        <item x="4991"/>
        <item x="2582"/>
        <item x="3165"/>
        <item x="2843"/>
        <item x="4932"/>
        <item x="4874"/>
        <item x="2600"/>
        <item x="2605"/>
        <item x="1843"/>
        <item x="3193"/>
        <item x="3042"/>
        <item x="3391"/>
        <item x="3553"/>
        <item x="3851"/>
        <item x="3986"/>
        <item x="4909"/>
        <item x="2484"/>
        <item x="3029"/>
        <item x="2175"/>
        <item x="2991"/>
        <item x="2547"/>
        <item x="2982"/>
        <item x="983"/>
        <item x="1940"/>
        <item x="4501"/>
        <item x="3617"/>
        <item x="1369"/>
        <item x="1987"/>
        <item x="2405"/>
        <item x="3242"/>
        <item x="4824"/>
        <item x="2389"/>
        <item x="3835"/>
        <item x="4246"/>
        <item x="2561"/>
        <item x="2387"/>
        <item x="3865"/>
        <item x="665"/>
        <item x="1319"/>
        <item x="3409"/>
        <item x="934"/>
        <item x="3021"/>
        <item x="5312"/>
        <item x="1190"/>
        <item x="3486"/>
        <item x="971"/>
        <item x="2108"/>
        <item x="3647"/>
        <item x="3176"/>
        <item x="3082"/>
        <item x="3785"/>
        <item x="1712"/>
        <item x="2498"/>
        <item x="967"/>
        <item x="2936"/>
        <item x="2628"/>
        <item x="2609"/>
        <item x="3860"/>
        <item x="3985"/>
        <item x="3216"/>
        <item x="2745"/>
        <item x="3739"/>
        <item x="4164"/>
        <item x="1086"/>
        <item x="976"/>
        <item x="1021"/>
        <item x="2371"/>
        <item x="2401"/>
        <item x="2511"/>
        <item x="3884"/>
        <item x="2706"/>
        <item x="2280"/>
        <item x="2147"/>
        <item x="2182"/>
        <item x="4926"/>
        <item x="996"/>
        <item x="3690"/>
        <item x="1001"/>
        <item x="6136"/>
        <item x="939"/>
        <item x="1040"/>
        <item x="3135"/>
        <item x="5627"/>
        <item x="2378"/>
        <item x="1239"/>
        <item x="2295"/>
        <item x="659"/>
        <item x="3225"/>
        <item x="2730"/>
        <item x="2880"/>
        <item x="3875"/>
        <item x="4704"/>
        <item x="3432"/>
        <item x="2537"/>
        <item x="733"/>
        <item x="5684"/>
        <item x="3819"/>
        <item x="1200"/>
        <item x="5030"/>
        <item x="3763"/>
        <item x="1082"/>
        <item x="2890"/>
        <item x="3830"/>
        <item x="929"/>
        <item x="4891"/>
        <item x="1013"/>
        <item x="4020"/>
        <item x="3065"/>
        <item x="3238"/>
        <item x="5235"/>
        <item x="2020"/>
        <item x="902"/>
        <item x="700"/>
        <item x="3618"/>
        <item x="3765"/>
        <item x="3632"/>
        <item x="3412"/>
        <item x="1275"/>
        <item x="892"/>
        <item x="3354"/>
        <item x="3562"/>
        <item x="2209"/>
        <item x="2492"/>
        <item x="1085"/>
        <item x="4577"/>
        <item x="3712"/>
        <item x="2318"/>
        <item x="4078"/>
        <item x="2192"/>
        <item x="1796"/>
        <item x="3394"/>
        <item x="5044"/>
        <item x="4554"/>
        <item x="5614"/>
        <item x="2539"/>
        <item x="2976"/>
        <item x="3629"/>
        <item x="3309"/>
        <item x="4077"/>
        <item x="4300"/>
        <item x="995"/>
        <item x="3963"/>
        <item x="2229"/>
        <item x="4437"/>
        <item x="1992"/>
        <item x="3811"/>
        <item x="1096"/>
        <item x="3709"/>
        <item x="2283"/>
        <item x="4937"/>
        <item x="951"/>
        <item x="2365"/>
        <item x="3899"/>
        <item x="2454"/>
        <item x="4360"/>
        <item x="3075"/>
        <item x="4387"/>
        <item x="952"/>
        <item x="3818"/>
        <item x="899"/>
        <item x="2611"/>
        <item x="2315"/>
        <item x="4288"/>
        <item x="4843"/>
        <item x="4027"/>
        <item x="2725"/>
        <item x="3215"/>
        <item x="827"/>
        <item x="4057"/>
        <item x="1203"/>
        <item x="3289"/>
        <item x="4177"/>
        <item x="3752"/>
        <item x="4627"/>
        <item x="2364"/>
        <item x="2693"/>
        <item x="4336"/>
        <item x="2393"/>
        <item x="4312"/>
        <item x="5415"/>
        <item x="2420"/>
        <item x="2856"/>
        <item x="2056"/>
        <item x="4013"/>
        <item x="4171"/>
        <item x="2143"/>
        <item x="4388"/>
        <item x="2083"/>
        <item x="2195"/>
        <item x="2466"/>
        <item x="5450"/>
        <item x="5054"/>
        <item x="2249"/>
        <item x="2061"/>
        <item x="3826"/>
        <item x="1799"/>
        <item x="1278"/>
        <item x="1176"/>
        <item x="2497"/>
        <item x="3776"/>
        <item x="4568"/>
        <item x="5187"/>
        <item x="1807"/>
        <item x="2829"/>
        <item x="1108"/>
        <item x="3069"/>
        <item x="4036"/>
        <item x="2413"/>
        <item x="4561"/>
        <item x="5340"/>
        <item x="3656"/>
        <item x="2414"/>
        <item x="4987"/>
        <item x="919"/>
        <item x="2324"/>
        <item x="3833"/>
        <item x="871"/>
        <item x="2058"/>
        <item x="761"/>
        <item x="4875"/>
        <item x="3787"/>
        <item x="2668"/>
        <item x="3039"/>
        <item x="3194"/>
        <item x="1781"/>
        <item x="3295"/>
        <item x="2422"/>
        <item x="3392"/>
        <item x="829"/>
        <item x="1830"/>
        <item x="2990"/>
        <item x="2987"/>
        <item x="2967"/>
        <item x="4525"/>
        <item x="3775"/>
        <item x="2499"/>
        <item x="3416"/>
        <item x="840"/>
        <item x="1019"/>
        <item x="1835"/>
        <item x="1832"/>
        <item x="802"/>
        <item x="2240"/>
        <item x="3885"/>
        <item x="2524"/>
        <item x="4939"/>
        <item x="4244"/>
        <item x="3458"/>
        <item x="4203"/>
        <item x="664"/>
        <item x="2588"/>
        <item x="2901"/>
        <item x="2048"/>
        <item x="3323"/>
        <item x="3788"/>
        <item x="3119"/>
        <item x="4254"/>
        <item x="3123"/>
        <item x="1295"/>
        <item x="2200"/>
        <item x="2673"/>
        <item x="2293"/>
        <item x="3988"/>
        <item x="2321"/>
        <item x="3096"/>
        <item x="3363"/>
        <item x="681"/>
        <item x="2813"/>
        <item x="2721"/>
        <item x="1955"/>
        <item x="2705"/>
        <item x="2125"/>
        <item x="3058"/>
        <item x="4344"/>
        <item x="790"/>
        <item x="2831"/>
        <item x="3320"/>
        <item x="1803"/>
        <item x="2814"/>
        <item x="2652"/>
        <item x="3043"/>
        <item x="5015"/>
        <item x="3973"/>
        <item x="3415"/>
        <item x="3890"/>
        <item x="3550"/>
        <item x="2417"/>
        <item x="3984"/>
        <item x="3349"/>
        <item x="3038"/>
        <item x="3037"/>
        <item x="4188"/>
        <item x="5353"/>
        <item x="2543"/>
        <item x="2846"/>
        <item x="4908"/>
        <item x="695"/>
        <item x="2898"/>
        <item x="2099"/>
        <item x="2241"/>
        <item x="900"/>
        <item x="2729"/>
        <item x="3371"/>
        <item x="1049"/>
        <item x="2372"/>
        <item x="1677"/>
        <item x="3876"/>
        <item x="4384"/>
        <item x="771"/>
        <item x="3854"/>
        <item x="2948"/>
        <item x="3880"/>
        <item x="932"/>
        <item x="3849"/>
        <item x="3572"/>
        <item x="805"/>
        <item x="4016"/>
        <item x="3998"/>
        <item x="3279"/>
        <item x="3495"/>
        <item x="4099"/>
        <item x="5017"/>
        <item x="4379"/>
        <item x="2637"/>
        <item x="3831"/>
        <item x="947"/>
        <item x="4128"/>
        <item x="2776"/>
        <item x="2491"/>
        <item x="2938"/>
        <item x="2708"/>
        <item x="2741"/>
        <item x="3437"/>
        <item x="1104"/>
        <item x="1348"/>
        <item x="4239"/>
        <item x="4295"/>
        <item x="3714"/>
        <item x="1787"/>
        <item x="4025"/>
        <item x="2126"/>
        <item x="2060"/>
        <item x="880"/>
        <item x="2394"/>
        <item x="1340"/>
        <item x="2279"/>
        <item x="1877"/>
        <item x="3757"/>
        <item x="4313"/>
        <item x="4034"/>
        <item x="4345"/>
        <item x="2425"/>
        <item x="2227"/>
        <item x="1991"/>
        <item x="3503"/>
        <item x="1042"/>
        <item x="3130"/>
        <item x="5629"/>
        <item x="3601"/>
        <item x="2472"/>
        <item x="4781"/>
        <item x="3720"/>
        <item x="2424"/>
        <item x="1760"/>
        <item x="1303"/>
        <item x="746"/>
        <item x="2728"/>
        <item x="1182"/>
        <item x="2994"/>
        <item x="675"/>
        <item x="5177"/>
        <item x="3816"/>
        <item x="2341"/>
        <item x="1033"/>
        <item x="727"/>
        <item x="3341"/>
        <item x="4086"/>
        <item x="774"/>
        <item x="2494"/>
        <item x="849"/>
        <item x="4030"/>
        <item x="1809"/>
        <item x="2625"/>
        <item x="3959"/>
        <item x="2876"/>
        <item x="2877"/>
        <item x="1205"/>
        <item x="699"/>
        <item x="4332"/>
        <item x="2769"/>
        <item x="5019"/>
        <item x="1949"/>
        <item x="2783"/>
        <item x="3790"/>
        <item x="4944"/>
        <item x="4330"/>
        <item x="4014"/>
        <item x="4933"/>
        <item x="2386"/>
        <item x="4985"/>
        <item x="4391"/>
        <item x="2493"/>
        <item x="2087"/>
        <item x="3983"/>
        <item x="3910"/>
        <item x="5451"/>
        <item x="2573"/>
        <item x="3536"/>
        <item x="2761"/>
        <item x="3995"/>
        <item x="1688"/>
        <item x="1689"/>
        <item x="5395"/>
        <item x="5102"/>
        <item x="1829"/>
        <item x="3976"/>
        <item x="2245"/>
        <item x="3007"/>
        <item x="2863"/>
        <item x="3311"/>
        <item x="1279"/>
        <item x="2925"/>
        <item x="3704"/>
        <item x="862"/>
        <item x="3211"/>
        <item x="2448"/>
        <item x="5188"/>
        <item x="2057"/>
        <item x="1368"/>
        <item x="5869"/>
        <item x="1097"/>
        <item x="2183"/>
        <item x="822"/>
        <item x="5330"/>
        <item x="1323"/>
        <item x="5126"/>
        <item x="2332"/>
        <item x="1302"/>
        <item x="2327"/>
        <item x="2900"/>
        <item x="2917"/>
        <item x="3733"/>
        <item x="897"/>
        <item x="4198"/>
        <item x="2737"/>
        <item x="4696"/>
        <item x="1675"/>
        <item x="2359"/>
        <item x="1047"/>
        <item x="3824"/>
        <item x="3786"/>
        <item x="4442"/>
        <item x="2116"/>
        <item x="2675"/>
        <item x="1196"/>
        <item x="4635"/>
        <item x="2838"/>
        <item x="3989"/>
        <item x="4337"/>
        <item x="4340"/>
        <item x="4341"/>
        <item x="3713"/>
        <item x="3678"/>
        <item x="4279"/>
        <item x="1977"/>
        <item x="3173"/>
        <item x="6039"/>
        <item x="4971"/>
        <item x="3717"/>
        <item x="2369"/>
        <item x="3637"/>
        <item x="1242"/>
        <item x="3244"/>
        <item x="2226"/>
        <item x="3930"/>
        <item x="1139"/>
        <item x="2525"/>
        <item x="684"/>
        <item x="4301"/>
        <item x="1805"/>
        <item x="3306"/>
        <item x="6089"/>
        <item x="2151"/>
        <item x="3903"/>
        <item x="1002"/>
        <item x="3669"/>
        <item x="940"/>
        <item x="963"/>
        <item x="4919"/>
        <item x="4189"/>
        <item x="949"/>
        <item x="2124"/>
        <item x="984"/>
        <item x="4907"/>
        <item x="4499"/>
        <item x="817"/>
        <item x="3457"/>
        <item x="3143"/>
        <item x="2884"/>
        <item x="2676"/>
        <item x="4225"/>
        <item x="3877"/>
        <item x="1199"/>
        <item x="3861"/>
        <item x="4676"/>
        <item x="1372"/>
        <item x="2889"/>
        <item x="3299"/>
        <item x="2024"/>
        <item x="4364"/>
        <item x="5245"/>
        <item x="4350"/>
        <item x="679"/>
        <item x="2170"/>
        <item x="1958"/>
        <item x="808"/>
        <item x="1094"/>
        <item x="3999"/>
        <item x="1062"/>
        <item x="4374"/>
        <item x="904"/>
        <item x="2503"/>
        <item x="3635"/>
        <item x="3246"/>
        <item x="2055"/>
        <item x="3869"/>
        <item x="1907"/>
        <item x="3595"/>
        <item x="2169"/>
        <item x="1283"/>
        <item x="5046"/>
        <item x="2120"/>
        <item x="2557"/>
        <item x="4231"/>
        <item x="2198"/>
        <item x="3219"/>
        <item x="3725"/>
        <item x="3035"/>
        <item x="2743"/>
        <item x="5355"/>
        <item x="2545"/>
        <item x="5230"/>
        <item x="2989"/>
        <item x="2137"/>
        <item x="3658"/>
        <item x="5270"/>
        <item x="2067"/>
        <item x="1293"/>
        <item x="3630"/>
        <item x="4247"/>
        <item x="4202"/>
        <item x="3864"/>
        <item x="662"/>
        <item x="2396"/>
        <item x="2233"/>
        <item x="2237"/>
        <item x="4278"/>
        <item x="4438"/>
        <item x="943"/>
        <item x="4169"/>
        <item x="1934"/>
        <item x="3561"/>
        <item x="4973"/>
        <item x="2264"/>
        <item x="2335"/>
        <item x="5282"/>
        <item x="4105"/>
        <item x="945"/>
        <item x="3925"/>
        <item x="3148"/>
        <item x="2201"/>
        <item x="4703"/>
        <item x="734"/>
        <item x="6122"/>
        <item x="1053"/>
        <item x="5863"/>
        <item x="1036"/>
        <item x="1824"/>
        <item x="5202"/>
        <item x="5032"/>
        <item x="725"/>
        <item x="1068"/>
        <item x="1346"/>
        <item x="1942"/>
        <item x="3516"/>
        <item x="2407"/>
        <item x="4892"/>
        <item x="712"/>
        <item x="1202"/>
        <item x="803"/>
        <item x="2127"/>
        <item x="3162"/>
        <item x="1589"/>
        <item x="879"/>
        <item x="3622"/>
        <item x="3954"/>
        <item x="3066"/>
        <item x="1834"/>
        <item x="3934"/>
        <item x="4032"/>
        <item x="1994"/>
        <item x="2854"/>
        <item x="670"/>
        <item x="3355"/>
        <item x="1043"/>
        <item x="3032"/>
        <item x="1264"/>
        <item x="2458"/>
        <item x="4026"/>
        <item x="2858"/>
        <item x="3935"/>
        <item x="660"/>
        <item x="4512"/>
        <item x="3659"/>
        <item x="744"/>
        <item x="780"/>
        <item x="1032"/>
        <item x="2866"/>
        <item x="3050"/>
        <item x="3789"/>
        <item x="1281"/>
        <item x="1175"/>
        <item x="4482"/>
        <item x="2794"/>
        <item x="1308"/>
        <item x="1010"/>
        <item x="3158"/>
        <item x="1110"/>
        <item x="2822"/>
        <item x="3945"/>
        <item x="928"/>
        <item x="3060"/>
        <item x="3232"/>
        <item x="1095"/>
        <item x="4995"/>
        <item x="701"/>
        <item x="4685"/>
        <item x="2047"/>
        <item x="944"/>
        <item x="5252"/>
        <item x="4986"/>
        <item x="3383"/>
        <item x="3452"/>
        <item x="1130"/>
        <item x="3012"/>
        <item x="4287"/>
        <item x="4841"/>
        <item x="764"/>
        <item x="4930"/>
        <item x="5092"/>
        <item x="2669"/>
        <item x="1136"/>
        <item x="1780"/>
        <item x="3403"/>
        <item x="2165"/>
        <item x="2191"/>
        <item x="2193"/>
        <item x="1687"/>
        <item x="2456"/>
        <item x="688"/>
        <item x="2155"/>
        <item x="5105"/>
        <item x="3987"/>
        <item x="2690"/>
        <item x="2642"/>
        <item x="2746"/>
        <item x="1983"/>
        <item x="2928"/>
        <item x="4524"/>
        <item x="5414"/>
        <item x="3873"/>
        <item x="4347"/>
        <item x="3623"/>
        <item x="1365"/>
        <item x="3504"/>
        <item x="2526"/>
        <item x="5681"/>
        <item x="4249"/>
        <item x="3305"/>
        <item x="2751"/>
        <item x="1849"/>
        <item x="3155"/>
        <item x="3598"/>
        <item x="2357"/>
        <item x="821"/>
        <item x="1899"/>
        <item x="3408"/>
        <item x="3692"/>
        <item x="4760"/>
        <item x="369"/>
        <item x="2350"/>
        <item x="838"/>
        <item x="4151"/>
        <item x="4083"/>
        <item x="1044"/>
        <item x="5307"/>
        <item x="4520"/>
        <item x="1713"/>
        <item x="2727"/>
        <item x="970"/>
        <item x="4631"/>
        <item x="2872"/>
        <item x="5685"/>
        <item x="2516"/>
        <item x="4560"/>
        <item x="4678"/>
        <item x="4335"/>
        <item x="4339"/>
        <item x="2285"/>
        <item x="3680"/>
        <item x="5756"/>
        <item x="5233"/>
        <item x="4989"/>
        <item x="4363"/>
        <item x="3174"/>
        <item x="3382"/>
        <item x="3728"/>
        <item x="2129"/>
        <item x="2701"/>
        <item x="2375"/>
        <item x="2579"/>
        <item x="3057"/>
        <item x="1590"/>
        <item x="792"/>
        <item x="4873"/>
        <item x="848"/>
        <item x="2599"/>
        <item x="4286"/>
        <item x="3868"/>
        <item x="755"/>
        <item x="5449"/>
        <item x="3389"/>
        <item x="4316"/>
        <item x="2204"/>
        <item x="4098"/>
        <item x="2248"/>
        <item x="2483"/>
        <item x="3685"/>
        <item x="4192"/>
        <item x="5352"/>
        <item x="2400"/>
        <item x="5438"/>
        <item x="2847"/>
        <item x="3923"/>
        <item x="2053"/>
        <item x="863"/>
        <item x="4904"/>
        <item x="3207"/>
        <item x="4949"/>
        <item x="3614"/>
        <item x="5941"/>
        <item x="1366"/>
        <item x="2451"/>
        <item x="4953"/>
        <item x="1679"/>
        <item x="4385"/>
        <item x="4185"/>
        <item x="1321"/>
        <item x="1325"/>
        <item x="3962"/>
        <item x="4062"/>
        <item x="1120"/>
        <item x="5313"/>
        <item x="1012"/>
        <item x="2583"/>
        <item x="4370"/>
        <item x="6118"/>
        <item x="2490"/>
        <item x="2935"/>
        <item x="3581"/>
        <item x="3454"/>
        <item x="6061"/>
        <item x="2840"/>
        <item x="4966"/>
        <item x="4305"/>
        <item x="1705"/>
        <item x="3549"/>
        <item x="2610"/>
        <item x="4091"/>
        <item x="2197"/>
        <item x="5777"/>
        <item x="2544"/>
        <item x="4293"/>
        <item x="3760"/>
        <item x="1018"/>
        <item x="3362"/>
        <item x="1317"/>
        <item x="6033"/>
        <item x="2238"/>
        <item x="1292"/>
        <item x="3889"/>
        <item x="5085"/>
        <item x="4856"/>
        <item x="1800"/>
        <item x="1034"/>
        <item x="706"/>
        <item x="2281"/>
        <item x="3464"/>
        <item x="2828"/>
        <item x="1982"/>
        <item x="999"/>
        <item x="4031"/>
        <item x="2590"/>
        <item x="6138"/>
        <item x="5960"/>
        <item x="3938"/>
        <item x="4356"/>
        <item x="3794"/>
        <item x="4190"/>
        <item x="2043"/>
        <item x="3481"/>
        <item x="3582"/>
        <item x="4448"/>
        <item x="2379"/>
        <item x="1234"/>
        <item x="2261"/>
        <item x="3322"/>
        <item x="3662"/>
        <item x="3118"/>
        <item x="4127"/>
        <item x="5590"/>
        <item x="2738"/>
        <item x="3335"/>
        <item x="2294"/>
        <item x="4375"/>
        <item x="4187"/>
        <item x="622"/>
        <item x="5076"/>
        <item x="3817"/>
        <item x="4713"/>
        <item x="3907"/>
        <item x="5209"/>
        <item x="1375"/>
        <item x="4028"/>
        <item x="1009"/>
        <item x="4890"/>
        <item x="2172"/>
        <item x="809"/>
        <item x="1026"/>
        <item x="887"/>
        <item x="5519"/>
        <item x="4323"/>
        <item x="1093"/>
        <item x="2080"/>
        <item x="2702"/>
        <item x="2580"/>
        <item x="2362"/>
        <item x="4108"/>
        <item x="3921"/>
        <item x="2648"/>
        <item x="1208"/>
        <item x="1211"/>
        <item x="3494"/>
        <item x="3676"/>
        <item x="4945"/>
        <item x="1276"/>
        <item x="669"/>
        <item x="2112"/>
        <item x="3465"/>
        <item x="5150"/>
        <item x="3350"/>
        <item x="4273"/>
        <item x="3034"/>
        <item x="1106"/>
        <item x="824"/>
        <item x="3268"/>
        <item x="4240"/>
        <item x="3271"/>
        <item x="2408"/>
        <item x="1966"/>
        <item x="3825"/>
        <item x="4256"/>
        <item x="4789"/>
        <item x="3900"/>
        <item x="2037"/>
        <item x="2763"/>
        <item x="3993"/>
        <item x="3661"/>
        <item x="2556"/>
        <item x="1684"/>
        <item x="3370"/>
        <item x="4555"/>
        <item x="1294"/>
        <item x="5393"/>
        <item x="5103"/>
        <item x="3027"/>
        <item x="3310"/>
        <item x="2563"/>
        <item x="4481"/>
        <item x="772"/>
        <item x="2449"/>
        <item x="3927"/>
        <item x="2932"/>
        <item x="925"/>
        <item x="3847"/>
        <item x="1099"/>
        <item x="3710"/>
        <item x="2221"/>
        <item x="2263"/>
        <item x="785"/>
        <item x="5331"/>
        <item x="2399"/>
        <item x="5435"/>
        <item x="4237"/>
        <item x="4693"/>
        <item x="5256"/>
        <item x="738"/>
        <item x="1057"/>
        <item x="811"/>
        <item x="5096"/>
        <item x="873"/>
        <item x="2614"/>
        <item x="2613"/>
        <item x="839"/>
        <item x="2736"/>
        <item x="3248"/>
        <item x="2109"/>
        <item x="1745"/>
        <item x="4443"/>
        <item x="3297"/>
        <item x="3298"/>
        <item x="2566"/>
        <item x="710"/>
        <item x="4233"/>
        <item x="6014"/>
        <item x="2190"/>
        <item x="1701"/>
        <item x="1269"/>
        <item x="4625"/>
        <item x="2689"/>
        <item x="4688"/>
        <item x="4542"/>
        <item x="4449"/>
        <item x="1984"/>
        <item x="4522"/>
        <item x="1213"/>
        <item x="4346"/>
        <item x="2388"/>
        <item x="956"/>
        <item x="1754"/>
        <item x="4039"/>
        <item x="4012"/>
        <item x="4924"/>
        <item x="850"/>
        <item x="3129"/>
        <item x="5390"/>
        <item x="5513"/>
        <item x="6000"/>
        <item x="3585"/>
        <item x="3023"/>
        <item x="3169"/>
        <item x="2859"/>
        <item x="930"/>
        <item x="3911"/>
        <item x="5052"/>
        <item x="2940"/>
        <item x="2998"/>
        <item x="1664"/>
        <item x="3478"/>
        <item x="4756"/>
        <item x="4050"/>
        <item x="2865"/>
        <item x="2338"/>
        <item x="3340"/>
        <item x="4082"/>
        <item x="1177"/>
        <item x="2178"/>
        <item x="5707"/>
        <item x="1941"/>
        <item x="3159"/>
        <item x="2824"/>
        <item x="1107"/>
        <item x="2772"/>
        <item x="1925"/>
        <item x="4876"/>
        <item x="2875"/>
        <item x="3564"/>
        <item x="3480"/>
        <item x="4317"/>
        <item x="4994"/>
        <item x="4562"/>
        <item x="4674"/>
        <item x="4331"/>
        <item x="2044"/>
        <item x="2894"/>
        <item x="250"/>
        <item x="2288"/>
        <item x="2022"/>
        <item x="4362"/>
        <item x="4475"/>
        <item x="3385"/>
        <item x="2003"/>
        <item x="4993"/>
        <item x="3378"/>
        <item x="3008"/>
        <item x="2397"/>
        <item x="2684"/>
        <item x="3084"/>
        <item x="5746"/>
        <item x="3330"/>
        <item x="1666"/>
        <item x="4284"/>
        <item x="3872"/>
        <item x="4977"/>
        <item x="3591"/>
        <item x="834"/>
        <item x="2762"/>
        <item x="2410"/>
        <item x="1039"/>
        <item x="3393"/>
        <item x="2122"/>
        <item x="1921"/>
        <item x="4232"/>
        <item x="2247"/>
        <item x="3686"/>
        <item x="5846"/>
        <item x="3006"/>
        <item x="5356"/>
        <item x="657"/>
        <item x="5228"/>
        <item x="1812"/>
        <item x="3924"/>
        <item x="2975"/>
        <item x="842"/>
        <item x="2030"/>
        <item x="5426"/>
        <item x="1367"/>
        <item x="3638"/>
        <item x="5267"/>
        <item x="1985"/>
        <item x="4951"/>
        <item x="1676"/>
        <item x="5868"/>
        <item x="4707"/>
        <item x="1081"/>
        <item x="6092"/>
        <item x="4186"/>
        <item x="1851"/>
        <item x="2351"/>
        <item x="3463"/>
        <item x="758"/>
        <item x="1320"/>
        <item x="3327"/>
        <item x="5216"/>
        <item x="2333"/>
        <item x="4064"/>
        <item x="1518"/>
        <item x="3237"/>
        <item x="4780"/>
        <item x="168"/>
        <item x="3981"/>
        <item x="1450"/>
        <item x="697"/>
        <item x="1252"/>
        <item x="2051"/>
        <item x="2298"/>
        <item x="3381"/>
        <item x="3120"/>
        <item x="2398"/>
        <item x="4161"/>
        <item x="2529"/>
        <item x="3626"/>
        <item x="5616"/>
        <item x="1997"/>
        <item x="966"/>
        <item x="4628"/>
        <item x="2445"/>
        <item x="2461"/>
        <item x="6059"/>
        <item x="5833"/>
        <item x="5213"/>
        <item x="2521"/>
        <item x="5031"/>
        <item x="4265"/>
        <item x="5952"/>
        <item x="5333"/>
        <item x="4280"/>
        <item x="3105"/>
        <item x="1943"/>
        <item x="3992"/>
        <item x="5130"/>
        <item x="4889"/>
        <item x="4258"/>
        <item x="2811"/>
        <item x="974"/>
        <item x="2367"/>
        <item x="3856"/>
        <item x="5445"/>
        <item x="4212"/>
        <item x="2710"/>
        <item x="881"/>
        <item x="3620"/>
        <item x="3314"/>
        <item x="4854"/>
        <item x="1209"/>
        <item x="2815"/>
        <item x="5813"/>
        <item x="4637"/>
        <item x="2476"/>
        <item x="5979"/>
        <item x="4219"/>
        <item x="3101"/>
        <item x="1098"/>
        <item x="5963"/>
        <item x="4355"/>
        <item x="3352"/>
        <item x="1165"/>
        <item x="3036"/>
        <item x="5344"/>
        <item x="2196"/>
        <item x="2380"/>
        <item x="4847"/>
        <item x="4572"/>
        <item x="4903"/>
        <item x="370"/>
        <item x="815"/>
        <item x="2138"/>
        <item x="4511"/>
        <item x="2239"/>
        <item x="4553"/>
        <item x="1050"/>
        <item x="4298"/>
        <item x="3333"/>
        <item x="2790"/>
        <item x="4084"/>
        <item x="4386"/>
        <item x="4714"/>
        <item x="3957"/>
        <item x="5205"/>
        <item x="3742"/>
        <item x="2722"/>
        <item x="1370"/>
        <item x="1220"/>
        <item x="4997"/>
        <item x="4505"/>
        <item x="2821"/>
        <item x="2236"/>
        <item x="3570"/>
        <item x="3502"/>
        <item x="5892"/>
        <item x="885"/>
        <item x="4017"/>
        <item x="4382"/>
        <item x="5234"/>
        <item x="905"/>
        <item x="3574"/>
        <item x="3171"/>
        <item x="2658"/>
        <item x="2768"/>
        <item x="3491"/>
        <item x="6117"/>
        <item x="2089"/>
        <item x="5759"/>
        <item x="2777"/>
        <item x="1244"/>
        <item x="2330"/>
        <item x="3455"/>
        <item x="2707"/>
        <item x="4196"/>
        <item x="2468"/>
        <item x="1105"/>
        <item x="4533"/>
        <item x="3127"/>
        <item x="1357"/>
        <item x="2317"/>
        <item x="1788"/>
        <item x="2246"/>
        <item x="3990"/>
        <item x="4228"/>
        <item x="1030"/>
        <item x="687"/>
        <item x="1956"/>
        <item x="2391"/>
        <item x="1337"/>
        <item x="4712"/>
        <item x="4259"/>
        <item x="5418"/>
        <item x="3933"/>
        <item x="4706"/>
        <item x="3829"/>
        <item x="1696"/>
        <item x="3133"/>
        <item x="3304"/>
        <item x="6034"/>
        <item x="3586"/>
        <item x="2473"/>
        <item x="2105"/>
        <item x="4782"/>
        <item x="658"/>
        <item x="4516"/>
        <item x="5053"/>
        <item x="3898"/>
        <item x="2886"/>
        <item x="2587"/>
        <item x="731"/>
        <item x="5155"/>
        <item x="4359"/>
        <item x="1180"/>
        <item x="3001"/>
        <item x="673"/>
        <item x="1055"/>
        <item x="812"/>
        <item x="5120"/>
        <item x="5637"/>
        <item x="5273"/>
        <item x="5309"/>
        <item x="4048"/>
        <item x="2348"/>
        <item x="4104"/>
        <item x="3784"/>
        <item x="4289"/>
        <item x="3587"/>
        <item x="3443"/>
        <item x="1045"/>
        <item x="4029"/>
        <item x="1008"/>
        <item x="4441"/>
        <item x="2478"/>
        <item x="2674"/>
        <item x="4633"/>
        <item x="4268"/>
        <item x="1060"/>
        <item x="1702"/>
        <item x="1134"/>
        <item x="3269"/>
        <item x="3762"/>
        <item x="4690"/>
        <item x="4990"/>
        <item x="4972"/>
        <item x="2770"/>
        <item x="1658"/>
        <item x="3655"/>
        <item x="2415"/>
        <item x="439"/>
        <item x="2065"/>
        <item x="4943"/>
        <item x="3727"/>
        <item x="2430"/>
        <item x="2855"/>
        <item x="4001"/>
        <item x="4992"/>
        <item x="6041"/>
        <item x="4390"/>
        <item x="2816"/>
        <item x="2602"/>
        <item x="2589"/>
        <item x="2861"/>
        <item x="753"/>
        <item x="1782"/>
        <item x="3718"/>
        <item x="5347"/>
        <item x="4035"/>
        <item x="3368"/>
        <item x="801"/>
        <item x="2921"/>
        <item x="394"/>
        <item x="2159"/>
        <item x="888"/>
        <item x="4047"/>
        <item x="2864"/>
        <item x="5281"/>
        <item x="1174"/>
        <item x="2179"/>
        <item x="864"/>
        <item x="5432"/>
        <item x="3213"/>
        <item x="1939"/>
        <item x="4377"/>
        <item x="5001"/>
        <item x="1806"/>
        <item x="5635"/>
        <item x="936"/>
        <item x="5943"/>
        <item x="2450"/>
        <item x="4326"/>
        <item x="4129"/>
        <item x="4163"/>
        <item x="782"/>
        <item x="1900"/>
        <item x="1322"/>
        <item x="1121"/>
        <item x="3052"/>
        <item x="368"/>
        <item x="3732"/>
        <item x="2486"/>
        <item x="4209"/>
        <item x="4038"/>
        <item x="2682"/>
        <item x="762"/>
        <item x="4106"/>
        <item x="5742"/>
        <item x="4552"/>
        <item x="2604"/>
        <item x="1149"/>
        <item x="2758"/>
        <item x="4354"/>
        <item x="1779"/>
        <item x="890"/>
        <item x="833"/>
        <item x="2256"/>
        <item x="2836"/>
        <item x="2788"/>
        <item x="1706"/>
        <item x="4887"/>
        <item x="1156"/>
        <item x="1217"/>
        <item x="1920"/>
        <item x="2848"/>
        <item x="2644"/>
        <item x="4343"/>
        <item x="5229"/>
        <item x="2035"/>
        <item x="1814"/>
        <item x="1980"/>
        <item x="4746"/>
        <item x="1737"/>
        <item x="6040"/>
        <item x="2029"/>
        <item x="3615"/>
        <item x="2513"/>
        <item x="3947"/>
        <item x="1138"/>
        <item x="1762"/>
        <item x="683"/>
        <item x="789"/>
        <item x="3303"/>
        <item x="2352"/>
        <item x="4167"/>
        <item x="754"/>
        <item x="6079"/>
        <item x="4222"/>
        <item x="1309"/>
        <item x="1973"/>
        <item x="1935"/>
        <item x="1250"/>
        <item x="961"/>
        <item x="1236"/>
        <item x="4710"/>
        <item x="4695"/>
        <item x="5992"/>
        <item x="4159"/>
        <item x="814"/>
        <item x="4353"/>
        <item x="4024"/>
        <item x="4878"/>
        <item x="3139"/>
        <item x="2885"/>
        <item x="3332"/>
        <item x="4629"/>
        <item x="5984"/>
        <item x="4226"/>
        <item x="3815"/>
        <item x="2404"/>
        <item x="4184"/>
        <item x="5207"/>
        <item x="1845"/>
        <item x="2895"/>
        <item x="4786"/>
        <item x="2016"/>
        <item x="3946"/>
        <item x="4476"/>
        <item x="5250"/>
        <item x="5259"/>
        <item x="2718"/>
        <item x="4018"/>
        <item x="1067"/>
        <item x="2585"/>
        <item x="3405"/>
        <item x="2578"/>
        <item x="3053"/>
        <item x="4102"/>
        <item x="903"/>
        <item x="3319"/>
        <item x="1210"/>
        <item x="3245"/>
        <item x="1148"/>
        <item x="5993"/>
        <item x="3870"/>
        <item x="1906"/>
        <item x="779"/>
        <item x="6052"/>
        <item x="3592"/>
        <item x="1282"/>
        <item x="2119"/>
        <item x="2559"/>
        <item x="4566"/>
        <item x="5343"/>
        <item x="4528"/>
        <item x="4191"/>
        <item x="5354"/>
        <item x="189"/>
        <item x="3272"/>
        <item x="4848"/>
        <item x="4575"/>
        <item x="3110"/>
        <item x="2097"/>
        <item x="3227"/>
        <item x="5268"/>
        <item x="2507"/>
        <item x="4551"/>
        <item x="4299"/>
        <item x="1678"/>
        <item x="4799"/>
        <item x="5087"/>
        <item x="1178"/>
        <item x="1201"/>
        <item x="1255"/>
        <item x="4243"/>
        <item x="3745"/>
        <item x="760"/>
        <item x="661"/>
        <item x="4056"/>
        <item x="4999"/>
        <item x="2874"/>
        <item x="2234"/>
        <item x="4996"/>
        <item x="3937"/>
        <item x="807"/>
        <item x="5294"/>
        <item x="249"/>
        <item x="4009"/>
        <item x="5021"/>
        <item x="4446"/>
        <item x="2104"/>
        <item x="3117"/>
        <item x="5255"/>
        <item x="3928"/>
        <item x="2088"/>
        <item x="4358"/>
        <item x="4144"/>
        <item x="5200"/>
        <item x="5110"/>
        <item x="736"/>
        <item x="671"/>
        <item x="2462"/>
        <item x="624"/>
        <item x="5185"/>
        <item x="5179"/>
        <item x="1038"/>
        <item x="5003"/>
        <item x="603"/>
        <item x="4935"/>
        <item x="2520"/>
        <item x="4285"/>
        <item x="1944"/>
        <item x="4294"/>
        <item x="2809"/>
        <item x="1058"/>
        <item x="11"/>
        <item x="1891"/>
        <item x="2699"/>
        <item x="3004"/>
        <item x="1133"/>
        <item x="3751"/>
        <item x="593"/>
        <item x="4626"/>
        <item x="1693"/>
        <item x="1691"/>
        <item x="2005"/>
        <item x="2695"/>
        <item x="4689"/>
        <item x="4855"/>
        <item x="3951"/>
        <item x="861"/>
        <item x="4342"/>
        <item x="1206"/>
        <item x="5222"/>
        <item x="4208"/>
        <item x="4296"/>
        <item x="3624"/>
        <item x="5412"/>
        <item x="4033"/>
        <item x="2232"/>
        <item x="3033"/>
        <item x="3132"/>
        <item x="4974"/>
        <item x="3583"/>
        <item x="3022"/>
        <item x="2334"/>
        <item x="2849"/>
        <item x="5622"/>
        <item x="2862"/>
        <item x="2262"/>
        <item x="4513"/>
        <item x="3812"/>
        <item x="3372"/>
        <item x="4506"/>
        <item x="5118"/>
        <item x="5143"/>
        <item x="4052"/>
        <item x="3308"/>
        <item x="3942"/>
        <item x="5305"/>
        <item x="4671"/>
        <item x="4479"/>
        <item x="5761"/>
        <item x="1011"/>
        <item x="2825"/>
        <item x="3896"/>
        <item x="3140"/>
        <item x="926"/>
        <item x="3576"/>
        <item x="2363"/>
        <item x="5329"/>
        <item x="2286"/>
        <item x="4095"/>
        <item x="795"/>
        <item x="3283"/>
        <item x="2370"/>
        <item x="920"/>
        <item x="3675"/>
        <item x="4947"/>
        <item x="4464"/>
        <item x="2712"/>
        <item x="2711"/>
        <item x="1131"/>
        <item x="2735"/>
        <item x="4699"/>
        <item x="4871"/>
        <item x="3089"/>
        <item x="4980"/>
        <item x="4981"/>
        <item x="4389"/>
        <item x="1052"/>
        <item x="1600"/>
        <item x="2726"/>
        <item x="1355"/>
        <item x="1338"/>
        <item x="1091"/>
        <item x="3544"/>
        <item x="3994"/>
        <item x="4221"/>
        <item x="3472"/>
        <item x="3552"/>
        <item x="796"/>
        <item x="395"/>
        <item x="923"/>
        <item x="2158"/>
        <item x="4415"/>
        <item x="5106"/>
        <item x="2694"/>
        <item x="4539"/>
        <item x="4905"/>
        <item x="3044"/>
        <item x="1815"/>
        <item x="3758"/>
        <item x="3702"/>
        <item x="4569"/>
        <item x="1020"/>
        <item x="5568"/>
        <item x="1717"/>
        <item x="3636"/>
        <item x="1988"/>
        <item x="4954"/>
        <item x="5982"/>
        <item x="4708"/>
        <item x="4307"/>
        <item x="3301"/>
        <item x="5781"/>
        <item x="819"/>
        <item x="1896"/>
        <item x="6027"/>
        <item x="5219"/>
        <item x="2041"/>
        <item x="921"/>
        <item x="2999"/>
        <item x="5316"/>
        <item x="1449"/>
        <item x="1189"/>
        <item x="962"/>
        <item x="2915"/>
        <item x="4672"/>
        <item x="3589"/>
        <item x="5306"/>
        <item x="4444"/>
        <item x="4238"/>
        <item x="968"/>
        <item x="3300"/>
        <item x="4630"/>
        <item x="2444"/>
        <item x="4224"/>
        <item x="2258"/>
        <item x="6121"/>
        <item x="3565"/>
        <item x="4677"/>
        <item x="2409"/>
        <item x="4485"/>
        <item x="1661"/>
        <item x="2290"/>
        <item x="5755"/>
        <item x="5360"/>
        <item x="1741"/>
        <item x="4523"/>
        <item x="680"/>
        <item x="2368"/>
        <item x="1335"/>
        <item x="1262"/>
        <item x="3055"/>
        <item x="4088"/>
        <item x="3090"/>
        <item x="2528"/>
        <item x="854"/>
        <item x="852"/>
        <item x="1804"/>
        <item x="998"/>
        <item x="2819"/>
        <item x="3871"/>
        <item x="4975"/>
        <item x="5016"/>
        <item x="5976"/>
        <item x="5287"/>
        <item x="2764"/>
        <item x="2411"/>
        <item x="3395"/>
        <item x="2919"/>
        <item x="3944"/>
        <item x="3474"/>
        <item x="4223"/>
        <item x="4425"/>
        <item x="3687"/>
        <item x="4921"/>
        <item x="4918"/>
        <item x="4452"/>
        <item x="5439"/>
        <item x="4361"/>
        <item x="4500"/>
        <item x="3616"/>
        <item x="6123"/>
        <item x="1126"/>
        <item x="4216"/>
        <item x="2433"/>
        <item x="5821"/>
        <item x="3716"/>
        <item x="4093"/>
        <item x="4130"/>
        <item x="2793"/>
        <item x="1198"/>
        <item x="2403"/>
        <item x="1257"/>
        <item x="5208"/>
        <item x="4675"/>
        <item x="1847"/>
        <item x="1259"/>
        <item x="1324"/>
        <item x="979"/>
        <item x="2023"/>
        <item x="212"/>
        <item x="3881"/>
        <item x="4290"/>
        <item x="4065"/>
        <item x="4179"/>
        <item x="3571"/>
        <item x="4365"/>
        <item x="1066"/>
        <item x="2392"/>
        <item x="5237"/>
        <item x="4812"/>
        <item x="6119"/>
        <item x="5136"/>
        <item x="5760"/>
        <item x="2778"/>
        <item x="3577"/>
        <item x="6058"/>
        <item x="3741"/>
        <item x="2905"/>
        <item x="2842"/>
        <item x="5653"/>
        <item x="1710"/>
        <item x="1274"/>
        <item x="2121"/>
        <item x="3684"/>
        <item x="4531"/>
        <item x="3719"/>
        <item x="3266"/>
        <item x="5401"/>
        <item x="5128"/>
        <item x="3185"/>
        <item x="916"/>
        <item x="2028"/>
        <item x="2027"/>
        <item x="711"/>
        <item x="4282"/>
        <item x="3229"/>
        <item x="876"/>
        <item x="3855"/>
        <item x="4210"/>
        <item x="2867"/>
        <item x="5446"/>
        <item x="1662"/>
        <item x="3886"/>
        <item x="5086"/>
        <item x="741"/>
        <item x="3460"/>
        <item x="1808"/>
        <item x="1873"/>
        <item x="2230"/>
        <item x="5959"/>
        <item x="3978"/>
        <item x="3980"/>
        <item x="1936"/>
        <item x="4445"/>
        <item x="2103"/>
        <item x="1761"/>
        <item x="4510"/>
        <item x="3731"/>
        <item x="4771"/>
        <item x="2881"/>
        <item x="5109"/>
        <item x="2206"/>
        <item x="3379"/>
        <item x="735"/>
        <item x="4010"/>
        <item x="5682"/>
        <item x="5862"/>
        <item x="5178"/>
        <item x="5074"/>
        <item x="5090"/>
        <item x="763"/>
        <item x="5865"/>
        <item x="5518"/>
        <item x="4049"/>
        <item x="2337"/>
        <item x="3982"/>
        <item x="1373"/>
        <item x="851"/>
        <item x="1777"/>
        <item x="1350"/>
        <item x="4504"/>
        <item x="2479"/>
        <item x="2810"/>
        <item x="2719"/>
        <item x="2038"/>
        <item x="1025"/>
        <item x="1828"/>
        <item x="1204"/>
        <item x="4000"/>
        <item x="527"/>
        <item x="2074"/>
        <item x="1699"/>
        <item x="2992"/>
        <item x="1135"/>
        <item x="5238"/>
        <item x="303"/>
        <item x="1978"/>
        <item x="878"/>
        <item x="4691"/>
        <item x="3315"/>
        <item x="3952"/>
        <item x="707"/>
        <item x="1207"/>
        <item x="3067"/>
        <item x="5994"/>
        <item x="4946"/>
        <item x="4146"/>
        <item x="2010"/>
        <item x="5730"/>
        <item x="860"/>
        <item x="4454"/>
        <item x="497"/>
        <item x="4567"/>
        <item x="2941"/>
        <item x="4529"/>
        <item x="1839"/>
        <item x="123"/>
        <item x="4181"/>
        <item x="4576"/>
        <item x="4788"/>
        <item x="3182"/>
        <item x="3915"/>
        <item x="4863"/>
        <item x="4175"/>
        <item x="3660"/>
        <item x="3735"/>
        <item x="2937"/>
        <item x="3367"/>
        <item x="5394"/>
        <item x="2156"/>
        <item x="5104"/>
        <item x="2973"/>
        <item x="5223"/>
        <item x="4158"/>
        <item x="3909"/>
        <item x="982"/>
        <item x="1859"/>
        <item x="4484"/>
        <item x="3703"/>
        <item x="1306"/>
        <item x="5433"/>
        <item x="3527"/>
        <item x="5000"/>
        <item x="1723"/>
        <item x="2950"/>
        <item x="621"/>
        <item x="3697"/>
        <item x="5942"/>
        <item x="1022"/>
        <item x="4306"/>
        <item x="830"/>
        <item x="2106"/>
        <item x="820"/>
        <item x="4684"/>
        <item x="946"/>
        <item x="456"/>
        <item x="4101"/>
        <item x="1061"/>
        <item x="4694"/>
        <item x="5157"/>
        <item x="433"/>
        <item x="3674"/>
        <item x="737"/>
        <item x="5409"/>
        <item x="3054"/>
        <item x="372"/>
        <item x="1327"/>
        <item x="3453"/>
        <item x="1111"/>
        <item x="791"/>
        <item x="5022"/>
        <item x="5047"/>
        <item x="3734"/>
        <item x="2612"/>
        <item x="2485"/>
        <item x="4698"/>
        <item x="3011"/>
        <item x="1751"/>
        <item x="1750"/>
        <item x="4984"/>
        <item x="4315"/>
        <item x="2203"/>
        <item x="4074"/>
        <item x="4066"/>
        <item x="3542"/>
        <item x="210"/>
        <item x="3726"/>
        <item x="1700"/>
        <item x="1690"/>
        <item x="1155"/>
        <item x="690"/>
        <item x="2688"/>
        <item x="4541"/>
        <item x="4906"/>
        <item x="3683"/>
        <item x="1813"/>
        <item x="1212"/>
        <item x="5416"/>
        <item x="4376"/>
        <item x="2033"/>
        <item x="2850"/>
        <item x="4096"/>
        <item x="4283"/>
        <item x="4152"/>
        <item x="4923"/>
        <item x="858"/>
        <item x="5514"/>
        <item x="5835"/>
        <item x="2355"/>
        <item x="3024"/>
        <item x="765"/>
        <item x="5369"/>
        <item x="1931"/>
        <item x="137"/>
        <item x="5218"/>
        <item x="1014"/>
        <item x="3671"/>
        <item x="4759"/>
        <item x="1447"/>
        <item x="4682"/>
        <item x="1251"/>
        <item x="4480"/>
        <item x="5763"/>
        <item x="1046"/>
        <item x="5708"/>
        <item x="2949"/>
        <item x="2463"/>
        <item x="4521"/>
        <item x="1603"/>
        <item x="5866"/>
        <item x="3189"/>
        <item x="4826"/>
        <item x="837"/>
        <item x="4634"/>
        <item x="4715"/>
        <item x="2100"/>
        <item x="4563"/>
        <item x="4266"/>
        <item x="4488"/>
        <item x="4338"/>
        <item x="1904"/>
        <item x="1902"/>
        <item x="2897"/>
        <item x="251"/>
        <item x="1660"/>
        <item x="2287"/>
        <item x="793"/>
        <item x="5361"/>
        <item x="6124"/>
        <item x="177"/>
        <item x="4291"/>
        <item x="6032"/>
        <item x="5246"/>
        <item x="678"/>
        <item x="5896"/>
        <item x="708"/>
        <item x="4697"/>
        <item x="1261"/>
        <item x="3374"/>
        <item x="3348"/>
        <item x="4090"/>
        <item x="3373"/>
        <item x="4872"/>
        <item x="3092"/>
        <item x="781"/>
        <item x="993"/>
        <item x="5745"/>
        <item x="2766"/>
        <item x="1836"/>
        <item x="1905"/>
        <item x="756"/>
        <item x="2474"/>
        <item x="1089"/>
        <item x="787"/>
        <item x="4965"/>
        <item x="1707"/>
        <item x="347"/>
        <item x="2923"/>
        <item x="668"/>
        <item x="1561"/>
        <item x="2639"/>
        <item x="1886"/>
        <item x="4916"/>
        <item x="4450"/>
        <item x="132"/>
        <item x="4747"/>
        <item x="2996"/>
        <item x="5624"/>
        <item x="4180"/>
        <item x="5225"/>
        <item x="5505"/>
        <item x="3226"/>
        <item x="3715"/>
        <item x="4950"/>
        <item x="4801"/>
        <item x="2274"/>
        <item x="1221"/>
        <item x="3466"/>
        <item x="1605"/>
        <item x="759"/>
        <item x="667"/>
        <item x="631"/>
        <item x="977"/>
        <item x="5221"/>
        <item x="4063"/>
        <item x="2235"/>
        <item x="1854"/>
        <item x="543"/>
        <item x="5315"/>
        <item x="3965"/>
        <item x="1451"/>
        <item x="1191"/>
        <item x="300"/>
        <item x="4166"/>
        <item x="437"/>
        <item x="4447"/>
        <item x="4160"/>
        <item x="2395"/>
        <item x="5757"/>
        <item x="3628"/>
        <item x="2446"/>
        <item x="5672"/>
        <item x="6047"/>
        <item x="5605"/>
        <item x="2260"/>
        <item x="1037"/>
        <item x="5075"/>
        <item x="5013"/>
        <item x="5806"/>
        <item x="469"/>
        <item x="5073"/>
        <item x="4267"/>
        <item x="64"/>
        <item x="1345"/>
        <item x="3914"/>
        <item x="5334"/>
        <item x="61"/>
        <item x="5402"/>
        <item x="5131"/>
        <item x="677"/>
        <item x="5396"/>
        <item x="1172"/>
        <item x="457"/>
        <item x="2026"/>
        <item x="1318"/>
        <item x="2704"/>
        <item x="4178"/>
        <item x="1656"/>
        <item x="1692"/>
        <item x="2467"/>
        <item x="1801"/>
        <item x="705"/>
        <item x="2650"/>
        <item x="4571"/>
        <item x="1908"/>
        <item x="6010"/>
        <item x="5980"/>
        <item x="4148"/>
        <item x="1153"/>
        <item x="4743"/>
        <item x="1640"/>
        <item x="5961"/>
        <item x="3979"/>
        <item x="5342"/>
        <item x="6007"/>
        <item x="2385"/>
        <item x="4849"/>
        <item x="1240"/>
        <item x="3721"/>
        <item x="371"/>
        <item x="1132"/>
        <item x="2887"/>
        <item x="4508"/>
        <item x="5683"/>
        <item x="5144"/>
        <item x="4383"/>
        <item x="4211"/>
        <item x="3940"/>
        <item x="1179"/>
        <item x="1371"/>
        <item x="1307"/>
        <item x="2307"/>
        <item x="1767"/>
        <item x="3497"/>
        <item x="2039"/>
        <item x="4019"/>
        <item x="2073"/>
        <item x="5028"/>
        <item x="2017"/>
        <item x="1232"/>
        <item x="3573"/>
        <item x="3317"/>
        <item x="3639"/>
        <item x="2000"/>
        <item x="4143"/>
        <item x="1347"/>
        <item x="4463"/>
        <item x="2717"/>
        <item x="4809"/>
        <item x="4311"/>
        <item x="1277"/>
        <item x="3376"/>
        <item x="4532"/>
        <item x="4138"/>
        <item x="4574"/>
        <item x="3184"/>
        <item x="1783"/>
        <item x="915"/>
        <item x="1286"/>
        <item x="12"/>
        <item x="1683"/>
        <item x="1291"/>
        <item x="689"/>
        <item x="5122"/>
        <item x="4711"/>
        <item x="1875"/>
        <item x="4257"/>
        <item x="3743"/>
        <item x="3522"/>
        <item x="5569"/>
        <item x="3231"/>
        <item x="4804"/>
        <item x="188"/>
        <item x="2527"/>
        <item x="5932"/>
        <item x="1188"/>
        <item x="4251"/>
        <item x="2220"/>
        <item x="1076"/>
        <item x="4543"/>
        <item x="786"/>
        <item x="4477"/>
        <item x="1897"/>
        <item x="5372"/>
        <item x="730"/>
        <item x="5153"/>
        <item x="2995"/>
        <item x="5404"/>
        <item x="674"/>
        <item x="4366"/>
        <item x="3456"/>
        <item x="3705"/>
        <item x="6074"/>
        <item x="1448"/>
        <item x="5023"/>
        <item x="5283"/>
        <item x="5056"/>
        <item x="5423"/>
        <item x="4085"/>
        <item x="4840"/>
        <item x="1749"/>
        <item x="4550"/>
        <item x="4073"/>
        <item x="1059"/>
        <item x="4496"/>
        <item x="473"/>
        <item x="1703"/>
        <item x="2742"/>
        <item x="4624"/>
        <item x="4692"/>
        <item x="4540"/>
        <item x="292"/>
        <item x="3186"/>
        <item x="3682"/>
        <item x="4281"/>
        <item x="1947"/>
        <item x="440"/>
        <item x="5362"/>
        <item x="3388"/>
        <item x="2011"/>
        <item x="99"/>
        <item x="1756"/>
        <item x="4007"/>
        <item x="1140"/>
        <item x="3088"/>
        <item x="4879"/>
        <item x="682"/>
        <item x="3136"/>
        <item x="1142"/>
        <item x="3025"/>
        <item x="770"/>
        <item x="4324"/>
        <item x="6051"/>
        <item x="6106"/>
        <item x="1332"/>
        <item x="3449"/>
        <item x="5051"/>
        <item x="399"/>
        <item x="2154"/>
        <item x="4427"/>
        <item x="4681"/>
        <item x="1774"/>
        <item x="4669"/>
        <item x="3590"/>
        <item x="5758"/>
        <item x="4709"/>
        <item x="1998"/>
        <item x="3525"/>
        <item x="4320"/>
        <item x="1811"/>
        <item x="937"/>
        <item x="2823"/>
        <item x="1127"/>
        <item x="5422"/>
        <item x="5224"/>
        <item x="5926"/>
        <item x="5822"/>
        <item x="2514"/>
        <item x="3141"/>
        <item x="713"/>
        <item x="4253"/>
        <item x="4564"/>
        <item x="4638"/>
        <item x="4787"/>
        <item x="5754"/>
        <item x="4798"/>
        <item x="41"/>
        <item x="5060"/>
        <item x="4059"/>
        <item x="5243"/>
        <item x="5317"/>
        <item x="4585"/>
        <item x="2577"/>
        <item x="299"/>
        <item x="1227"/>
        <item x="1065"/>
        <item x="4652"/>
        <item x="5743"/>
        <item x="4147"/>
        <item x="1406"/>
        <item x="2852"/>
        <item x="4976"/>
        <item x="1090"/>
        <item x="4072"/>
        <item x="2442"/>
        <item x="2436"/>
        <item x="2839"/>
        <item x="1166"/>
        <item x="1216"/>
        <item x="187"/>
        <item x="4514"/>
        <item x="1743"/>
        <item x="1738"/>
        <item x="30"/>
        <item x="2502"/>
        <item x="2032"/>
        <item x="5443"/>
        <item x="1786"/>
        <item x="874"/>
        <item x="4092"/>
        <item x="3908"/>
        <item x="5983"/>
        <item x="1763"/>
        <item x="859"/>
        <item x="6090"/>
        <item x="1035"/>
        <item x="740"/>
        <item x="2354"/>
        <item x="3160"/>
        <item x="3461"/>
        <item x="5215"/>
        <item x="3475"/>
        <item x="4357"/>
        <item x="5962"/>
        <item x="3966"/>
        <item x="1972"/>
        <item x="1253"/>
        <item x="4917"/>
        <item x="36"/>
        <item x="1237"/>
        <item x="2771"/>
        <item x="5186"/>
        <item x="4112"/>
        <item x="5006"/>
        <item x="3146"/>
        <item x="3070"/>
        <item x="508"/>
        <item x="4705"/>
        <item x="2205"/>
        <item x="5988"/>
        <item x="6015"/>
        <item x="5005"/>
        <item x="5808"/>
        <item x="5997"/>
        <item x="468"/>
        <item x="176"/>
        <item x="5069"/>
        <item x="2519"/>
        <item x="4150"/>
        <item x="5953"/>
        <item x="2893"/>
        <item x="5295"/>
        <item x="2025"/>
        <item x="4474"/>
        <item x="608"/>
        <item x="1686"/>
        <item x="33"/>
        <item x="6114"/>
        <item x="221"/>
        <item x="1023"/>
        <item x="886"/>
        <item x="4021"/>
        <item x="5027"/>
        <item x="2696"/>
        <item x="1545"/>
        <item x="4235"/>
        <item x="4037"/>
        <item x="3085"/>
        <item x="5580"/>
        <item x="3953"/>
        <item x="1802"/>
        <item x="2647"/>
        <item x="2818"/>
        <item x="4371"/>
        <item x="1364"/>
        <item x="775"/>
        <item x="4610"/>
        <item x="1995"/>
        <item x="4565"/>
        <item x="3270"/>
        <item x="2384"/>
        <item x="2977"/>
        <item x="4851"/>
        <item x="4136"/>
        <item x="1791"/>
        <item x="4573"/>
        <item x="3912"/>
        <item x="4120"/>
        <item x="3230"/>
        <item x="3813"/>
        <item x="4795"/>
        <item x="4802"/>
        <item x="1734"/>
        <item x="739"/>
        <item x="5081"/>
        <item x="3447"/>
        <item x="4483"/>
        <item x="1374"/>
        <item x="1214"/>
        <item x="4753"/>
        <item x="927"/>
        <item x="3498"/>
        <item x="4022"/>
        <item x="5931"/>
        <item x="5042"/>
        <item x="5290"/>
        <item x="5236"/>
        <item x="2416"/>
        <item x="906"/>
        <item x="2356"/>
        <item x="4769"/>
        <item x="3150"/>
        <item x="5762"/>
        <item x="5152"/>
        <item x="5615"/>
        <item x="5990"/>
        <item x="5405"/>
        <item x="2460"/>
        <item x="4460"/>
        <item x="3706"/>
        <item x="5094"/>
        <item x="2907"/>
        <item x="5024"/>
        <item x="602"/>
        <item x="5169"/>
        <item x="6031"/>
        <item x="5572"/>
        <item x="4197"/>
        <item x="4149"/>
        <item x="4842"/>
        <item x="751"/>
        <item x="2667"/>
        <item x="1358"/>
        <item x="1167"/>
        <item x="1784"/>
        <item x="528"/>
        <item x="1888"/>
        <item x="4920"/>
        <item x="595"/>
        <item x="924"/>
        <item x="536"/>
        <item x="3949"/>
        <item x="4207"/>
        <item x="1876"/>
        <item x="4262"/>
        <item x="5815"/>
        <item x="5715"/>
        <item x="4858"/>
        <item x="1986"/>
        <item x="5413"/>
        <item x="4825"/>
        <item x="958"/>
        <item x="1757"/>
        <item x="4045"/>
        <item x="450"/>
        <item x="3640"/>
        <item x="2381"/>
        <item x="2300"/>
        <item x="1862"/>
        <item x="2265"/>
        <item x="431"/>
        <item x="5371"/>
        <item x="4866"/>
        <item x="5140"/>
        <item x="3613"/>
        <item x="3514"/>
        <item x="1587"/>
        <item x="5324"/>
        <item x="2882"/>
        <item x="3366"/>
        <item x="3476"/>
        <item x="4758"/>
        <item x="4023"/>
        <item x="1433"/>
        <item x="4509"/>
        <item x="813"/>
        <item x="5115"/>
        <item x="5145"/>
        <item x="5308"/>
        <item x="3906"/>
        <item x="6139"/>
        <item x="3468"/>
        <item x="5639"/>
        <item x="5400"/>
        <item x="1709"/>
        <item x="1024"/>
        <item x="5456"/>
        <item x="1270"/>
        <item x="1233"/>
        <item x="5339"/>
        <item x="2767"/>
        <item x="3654"/>
        <item x="1092"/>
        <item x="1753"/>
        <item x="6125"/>
        <item x="5559"/>
        <item x="10"/>
        <item x="5271"/>
        <item x="5257"/>
        <item x="1267"/>
        <item x="4942"/>
        <item x="4458"/>
        <item x="1226"/>
        <item x="2716"/>
        <item x="1532"/>
        <item x="332"/>
        <item x="507"/>
        <item x="4653"/>
        <item x="3013"/>
        <item x="21"/>
        <item x="3093"/>
        <item x="4885"/>
        <item x="989"/>
        <item x="5091"/>
        <item x="5719"/>
        <item x="1641"/>
        <item x="1339"/>
        <item x="3964"/>
        <item x="1861"/>
        <item x="5392"/>
        <item x="703"/>
        <item x="1919"/>
        <item x="1246"/>
        <item x="2643"/>
        <item x="1238"/>
        <item x="4473"/>
        <item x="2978"/>
        <item x="2971"/>
        <item x="3701"/>
        <item x="4559"/>
        <item x="5434"/>
        <item x="479"/>
        <item x="4702"/>
        <item x="2447"/>
        <item x="4055"/>
        <item x="5625"/>
        <item x="5442"/>
        <item x="2952"/>
        <item x="626"/>
        <item x="5033"/>
        <item x="5927"/>
        <item x="3642"/>
        <item x="4248"/>
        <item x="5512"/>
        <item x="5666"/>
        <item x="282"/>
        <item x="1898"/>
        <item x="4639"/>
        <item x="2812"/>
        <item x="5220"/>
        <item x="4140"/>
        <item x="4061"/>
        <item x="2584"/>
        <item x="5314"/>
        <item x="1192"/>
        <item x="3619"/>
        <item x="2349"/>
        <item x="301"/>
        <item x="1673"/>
        <item x="5857"/>
        <item x="2773"/>
        <item x="4440"/>
        <item x="1231"/>
        <item x="3445"/>
        <item x="495"/>
        <item x="5987"/>
        <item x="2257"/>
        <item x="5014"/>
        <item x="5809"/>
        <item x="6036"/>
        <item x="5773"/>
        <item x="3031"/>
        <item x="4264"/>
        <item x="1312"/>
        <item x="1314"/>
        <item x="5950"/>
        <item x="5954"/>
        <item x="248"/>
        <item x="3681"/>
        <item x="5363"/>
        <item x="5921"/>
        <item x="4229"/>
        <item x="1396"/>
        <item x="1740"/>
        <item x="5133"/>
        <item x="1359"/>
        <item x="5448"/>
        <item x="6064"/>
        <item x="3747"/>
        <item x="503"/>
        <item x="877"/>
        <item x="857"/>
        <item x="4153"/>
        <item x="5454"/>
        <item x="1840"/>
        <item x="4998"/>
        <item x="5619"/>
        <item x="6053"/>
        <item x="5288"/>
        <item x="3451"/>
        <item x="4125"/>
        <item x="5964"/>
        <item x="365"/>
        <item x="1311"/>
        <item x="1974"/>
        <item x="2219"/>
        <item x="965"/>
        <item x="4888"/>
        <item x="5159"/>
        <item x="1054"/>
        <item x="816"/>
        <item x="5184"/>
        <item x="4079"/>
        <item x="5010"/>
        <item x="5819"/>
        <item x="3142"/>
        <item x="289"/>
        <item x="5082"/>
        <item x="5204"/>
        <item x="2892"/>
        <item x="2308"/>
        <item x="3696"/>
        <item x="421"/>
        <item x="5248"/>
        <item x="5247"/>
        <item x="1852"/>
        <item x="89"/>
        <item x="1122"/>
        <item x="5893"/>
        <item x="2040"/>
        <item x="883"/>
        <item x="4069"/>
        <item x="634"/>
        <item x="1063"/>
        <item x="2079"/>
        <item x="5026"/>
        <item x="4089"/>
        <item x="4778"/>
        <item x="4811"/>
        <item x="5417"/>
        <item x="2817"/>
        <item x="3627"/>
        <item x="1363"/>
        <item x="2477"/>
        <item x="3673"/>
        <item x="6060"/>
        <item x="4194"/>
        <item x="3138"/>
        <item x="4455"/>
        <item x="2748"/>
        <item x="191"/>
        <item x="5227"/>
        <item x="4137"/>
        <item x="5112"/>
        <item x="3417"/>
        <item x="5825"/>
        <item x="5429"/>
        <item x="4797"/>
        <item x="5447"/>
        <item x="6088"/>
        <item x="2687"/>
        <item x="742"/>
        <item x="4260"/>
        <item x="2827"/>
        <item x="5714"/>
        <item x="326"/>
        <item x="4836"/>
        <item x="5067"/>
        <item x="4742"/>
        <item x="4752"/>
        <item x="5934"/>
        <item x="5613"/>
        <item x="5695"/>
        <item x="5856"/>
        <item x="2284"/>
        <item x="4432"/>
        <item x="5141"/>
        <item x="3152"/>
        <item x="3068"/>
        <item x="5617"/>
        <item x="5108"/>
        <item x="5107"/>
        <item x="66"/>
        <item x="5410"/>
        <item x="5174"/>
        <item x="4507"/>
        <item x="5606"/>
        <item x="1114"/>
        <item x="1822"/>
        <item x="5358"/>
        <item x="5114"/>
        <item x="5168"/>
        <item x="5203"/>
        <item x="2347"/>
        <item x="4619"/>
        <item x="1376"/>
        <item x="143"/>
        <item x="340"/>
        <item x="2310"/>
        <item x="279"/>
        <item x="1609"/>
        <item x="27"/>
        <item x="3444"/>
        <item x="1168"/>
        <item x="884"/>
        <item x="2081"/>
        <item x="2698"/>
        <item x="2792"/>
        <item x="302"/>
        <item x="2018"/>
        <item x="1653"/>
        <item x="505"/>
        <item x="3918"/>
        <item x="3955"/>
        <item x="298"/>
        <item x="5142"/>
        <item x="1946"/>
        <item x="438"/>
        <item x="6048"/>
        <item x="4857"/>
        <item x="3386"/>
        <item x="4952"/>
        <item x="957"/>
        <item x="5981"/>
        <item x="1993"/>
        <item x="4005"/>
        <item x="4302"/>
        <item x="346"/>
        <item x="3302"/>
        <item x="2353"/>
        <item x="4883"/>
        <item x="1844"/>
        <item x="2383"/>
        <item x="1964"/>
        <item x="767"/>
        <item x="4139"/>
        <item x="752"/>
        <item x="6107"/>
        <item x="1331"/>
        <item x="5318"/>
        <item x="721"/>
        <item x="1452"/>
        <item x="1006"/>
        <item x="3610"/>
        <item x="4793"/>
        <item x="3334"/>
        <item x="5887"/>
        <item x="6072"/>
        <item x="1776"/>
        <item x="3746"/>
        <item x="5709"/>
        <item x="3524"/>
        <item x="2953"/>
        <item x="2259"/>
        <item x="5834"/>
        <item x="5928"/>
        <item x="5641"/>
        <item x="4803"/>
        <item x="835"/>
        <item x="5933"/>
        <item x="4327"/>
        <item x="818"/>
        <item x="398"/>
        <item x="521"/>
        <item x="225"/>
        <item x="531"/>
        <item x="434"/>
        <item x="40"/>
        <item x="1549"/>
        <item x="297"/>
        <item x="1328"/>
        <item x="4214"/>
        <item x="4461"/>
        <item x="810"/>
        <item x="1228"/>
        <item x="2715"/>
        <item x="5240"/>
        <item x="501"/>
        <item x="639"/>
        <item x="4701"/>
        <item x="3009"/>
        <item x="2475"/>
        <item x="992"/>
        <item x="5744"/>
        <item x="1051"/>
        <item x="4607"/>
        <item x="832"/>
        <item x="5345"/>
        <item x="4584"/>
        <item x="207"/>
        <item x="1157"/>
        <item x="686"/>
        <item x="1218"/>
        <item x="5667"/>
        <item x="2009"/>
        <item x="3677"/>
        <item x="4750"/>
        <item x="45"/>
        <item x="101"/>
        <item x="4526"/>
        <item x="1361"/>
        <item x="5206"/>
        <item x="1377"/>
        <item x="6129"/>
        <item x="4157"/>
        <item x="2275"/>
        <item x="5779"/>
        <item x="4468"/>
        <item x="768"/>
        <item x="5370"/>
        <item x="5377"/>
        <item x="5217"/>
        <item x="4519"/>
        <item x="4015"/>
        <item x="3000"/>
        <item x="3948"/>
        <item x="964"/>
        <item x="1773"/>
        <item x="6134"/>
        <item x="1235"/>
        <item x="2826"/>
        <item x="3663"/>
        <item x="5009"/>
        <item x="1923"/>
        <item x="4636"/>
        <item x="5985"/>
        <item x="5807"/>
        <item x="6112"/>
        <item x="2518"/>
        <item x="1158"/>
        <item x="5899"/>
        <item x="5951"/>
        <item x="918"/>
        <item x="427"/>
        <item x="3679"/>
        <item x="6082"/>
        <item x="5920"/>
        <item x="6127"/>
        <item x="5882"/>
        <item x="4893"/>
        <item x="1453"/>
        <item x="1526"/>
        <item x="5"/>
        <item x="1260"/>
        <item x="3347"/>
        <item x="5662"/>
        <item x="3091"/>
        <item x="3621"/>
        <item x="4814"/>
        <item x="1146"/>
        <item x="1837"/>
        <item x="5620"/>
        <item x="6109"/>
        <item x="2924"/>
        <item x="1467"/>
        <item x="4451"/>
        <item x="4748"/>
        <item x="2970"/>
        <item x="732"/>
        <item x="5626"/>
        <item x="672"/>
        <item x="1128"/>
        <item x="5341"/>
        <item x="6073"/>
        <item x="5420"/>
        <item x="5034"/>
        <item x="5226"/>
        <item x="6087"/>
        <item x="1735"/>
        <item x="2276"/>
        <item x="2102"/>
        <item x="283"/>
        <item x="5083"/>
        <item x="126"/>
        <item x="4785"/>
        <item x="980"/>
        <item x="4838"/>
        <item x="4058"/>
        <item x="5249"/>
        <item x="87"/>
        <item x="4588"/>
        <item x="1445"/>
        <item x="635"/>
        <item x="1064"/>
        <item x="5292"/>
        <item x="4590"/>
        <item x="5425"/>
        <item x="4774"/>
        <item x="1971"/>
        <item x="1472"/>
        <item x="5618"/>
        <item x="4142"/>
        <item x="4650"/>
        <item x="5158"/>
        <item x="4121"/>
        <item x="5610"/>
        <item x="1823"/>
        <item x="2837"/>
        <item x="6035"/>
        <item x="5726"/>
        <item x="4195"/>
        <item x="2305"/>
        <item x="269"/>
        <item x="5776"/>
        <item x="5336"/>
        <item x="2157"/>
        <item x="455"/>
        <item x="8"/>
        <item x="78"/>
        <item x="3228"/>
        <item x="875"/>
        <item x="1401"/>
        <item x="1547"/>
        <item x="590"/>
        <item x="4103"/>
        <item x="502"/>
        <item x="5089"/>
        <item x="3920"/>
        <item x="2651"/>
        <item x="2820"/>
        <item x="4308"/>
        <item x="1878"/>
        <item x="4261"/>
        <item x="2954"/>
        <item x="5814"/>
        <item x="6049"/>
        <item x="4614"/>
        <item x="1154"/>
        <item x="3477"/>
        <item x="1124"/>
        <item x="31"/>
        <item x="784"/>
        <item x="5055"/>
        <item x="6002"/>
        <item x="4304"/>
        <item x="722"/>
        <item x="3609"/>
        <item x="3369"/>
        <item x="4700"/>
        <item x="627"/>
        <item x="5004"/>
        <item x="5272"/>
        <item x="5839"/>
        <item x="4670"/>
        <item x="4478"/>
        <item x="2896"/>
        <item x="630"/>
        <item x="4549"/>
        <item x="6091"/>
        <item x="6097"/>
        <item x="5398"/>
        <item x="1922"/>
        <item x="882"/>
        <item x="2076"/>
        <item x="1351"/>
        <item x="2700"/>
        <item x="2021"/>
        <item x="3956"/>
        <item x="4396"/>
        <item x="2765"/>
        <item x="2649"/>
        <item x="1951"/>
        <item x="1752"/>
        <item x="3282"/>
        <item x="3384"/>
        <item x="2904"/>
        <item x="588"/>
        <item x="4808"/>
        <item x="4310"/>
        <item x="4502"/>
        <item x="5444"/>
        <item x="2303"/>
        <item x="4880"/>
        <item x="1404"/>
        <item x="1965"/>
        <item x="1330"/>
        <item x="4114"/>
        <item x="3181"/>
        <item x="1333"/>
        <item x="5348"/>
        <item x="6116"/>
        <item x="5902"/>
        <item x="367"/>
        <item x="13"/>
        <item x="797"/>
        <item x="4673"/>
        <item x="397"/>
        <item x="2153"/>
        <item x="5668"/>
        <item x="111"/>
        <item x="4349"/>
        <item x="5778"/>
        <item x="1147"/>
        <item x="3273"/>
        <item x="3501"/>
        <item x="1682"/>
        <item x="3643"/>
        <item x="4325"/>
        <item x="4783"/>
        <item x="5612"/>
        <item x="5783"/>
        <item x="4683"/>
        <item x="5244"/>
        <item x="6045"/>
        <item x="1186"/>
        <item x="5154"/>
        <item x="5254"/>
        <item x="3375"/>
        <item x="5408"/>
        <item x="676"/>
        <item x="4236"/>
        <item x="1112"/>
        <item x="5097"/>
        <item x="5638"/>
        <item x="5274"/>
        <item x="5058"/>
        <item x="5146"/>
        <item x="5382"/>
        <item x="5419"/>
        <item x="2012"/>
        <item x="4372"/>
        <item x="6131"/>
        <item x="6009"/>
        <item x="1747"/>
        <item x="166"/>
        <item x="1608"/>
        <item x="1924"/>
        <item x="541"/>
        <item x="6021"/>
        <item x="2443"/>
        <item x="4581"/>
        <item x="620"/>
        <item x="1313"/>
        <item x="2007"/>
        <item x="3941"/>
        <item x="959"/>
        <item x="1742"/>
        <item x="442"/>
        <item x="100"/>
        <item x="4046"/>
        <item x="1360"/>
        <item x="5663"/>
        <item x="506"/>
        <item x="3094"/>
        <item x="4881"/>
        <item x="5880"/>
        <item x="6130"/>
        <item x="3996"/>
        <item x="6016"/>
        <item x="1143"/>
        <item x="766"/>
        <item x="5289"/>
        <item x="3513"/>
        <item x="5111"/>
        <item x="5210"/>
        <item x="4041"/>
        <item x="4757"/>
        <item x="1310"/>
        <item x="4679"/>
        <item x="1772"/>
        <item x="3014"/>
        <item x="5437"/>
        <item x="1963"/>
        <item x="1856"/>
        <item x="1863"/>
        <item x="3157"/>
        <item x="1109"/>
        <item x="3666"/>
        <item x="625"/>
        <item x="4080"/>
        <item x="5359"/>
        <item x="5441"/>
        <item x="3698"/>
        <item x="5925"/>
        <item x="5007"/>
        <item x="5820"/>
        <item x="1926"/>
        <item x="717"/>
        <item x="4800"/>
        <item x="5296"/>
        <item x="4487"/>
        <item x="869"/>
        <item x="4784"/>
        <item x="3284"/>
        <item x="618"/>
        <item x="533"/>
        <item x="1516"/>
        <item x="5266"/>
        <item x="432"/>
        <item x="239"/>
        <item x="2001"/>
        <item x="5440"/>
        <item x="105"/>
        <item x="4655"/>
        <item x="3346"/>
        <item x="1435"/>
        <item x="3087"/>
        <item x="1405"/>
        <item x="1626"/>
        <item x="448"/>
        <item x="310"/>
        <item x="2437"/>
        <item x="4583"/>
        <item x="2841"/>
        <item x="360"/>
        <item x="826"/>
        <item x="1219"/>
        <item x="4071"/>
        <item x="5621"/>
        <item x="4472"/>
        <item x="131"/>
        <item x="1470"/>
        <item x="1583"/>
        <item x="2974"/>
        <item x="29"/>
        <item x="2435"/>
        <item x="5436"/>
        <item x="2139"/>
        <item x="4368"/>
        <item x="2277"/>
        <item x="1848"/>
        <item x="1871"/>
        <item x="117"/>
        <item x="5214"/>
        <item x="5065"/>
        <item x="4060"/>
        <item x="1513"/>
        <item x="170"/>
        <item x="5701"/>
        <item x="4043"/>
        <item x="4587"/>
        <item x="476"/>
        <item x="4430"/>
        <item x="1103"/>
        <item x="1865"/>
        <item x="5293"/>
        <item x="5871"/>
        <item x="5253"/>
        <item x="5991"/>
        <item x="4011"/>
        <item x="556"/>
        <item x="2438"/>
        <item x="5796"/>
        <item x="1825"/>
        <item x="5012"/>
        <item x="5349"/>
        <item x="5576"/>
        <item x="4819"/>
        <item x="48"/>
        <item x="1975"/>
        <item x="3723"/>
        <item x="2891"/>
        <item x="1716"/>
        <item x="270"/>
        <item x="2480"/>
        <item x="59"/>
        <item x="632"/>
        <item x="1538"/>
        <item x="2455"/>
        <item x="1169"/>
        <item x="1073"/>
        <item x="243"/>
        <item x="4070"/>
        <item x="534"/>
        <item x="1354"/>
        <item x="1548"/>
        <item x="592"/>
        <item x="4213"/>
        <item x="1655"/>
        <item x="537"/>
        <item x="3535"/>
        <item x="106"/>
        <item x="1362"/>
        <item x="778"/>
        <item x="5977"/>
        <item x="112"/>
        <item x="4250"/>
        <item x="4457"/>
        <item x="498"/>
        <item x="4960"/>
        <item x="5376"/>
        <item x="823"/>
        <item x="2382"/>
        <item x="2968"/>
        <item x="28"/>
        <item x="3183"/>
        <item x="1864"/>
        <item x="424"/>
        <item x="724"/>
        <item x="3608"/>
        <item x="1962"/>
        <item x="4794"/>
        <item x="396"/>
        <item x="1258"/>
        <item x="5838"/>
        <item x="345"/>
        <item x="1768"/>
        <item x="1446"/>
        <item x="3517"/>
        <item x="4068"/>
        <item x="1468"/>
        <item x="5029"/>
        <item x="253"/>
        <item x="1184"/>
        <item x="4394"/>
        <item x="4902"/>
        <item x="1159"/>
        <item x="522"/>
        <item x="227"/>
        <item x="5151"/>
        <item x="1389"/>
        <item x="4133"/>
        <item x="429"/>
        <item x="1326"/>
        <item x="4462"/>
        <item x="361"/>
        <item x="604"/>
        <item x="5239"/>
        <item x="5764"/>
        <item x="148"/>
        <item x="4199"/>
        <item x="4193"/>
        <item x="638"/>
        <item x="853"/>
        <item x="4094"/>
        <item x="2304"/>
        <item x="37"/>
        <item x="4255"/>
        <item x="4489"/>
        <item x="4608"/>
        <item x="1559"/>
        <item x="9"/>
        <item x="211"/>
        <item x="1889"/>
        <item x="4796"/>
        <item x="293"/>
        <item x="4409"/>
        <item x="1657"/>
        <item x="538"/>
        <item x="390"/>
        <item x="110"/>
        <item x="4309"/>
        <item x="1880"/>
        <item x="4297"/>
        <item x="5713"/>
        <item x="3144"/>
        <item x="1300"/>
        <item x="3970"/>
        <item x="2853"/>
        <item x="5383"/>
        <item x="5671"/>
        <item x="447"/>
        <item x="2101"/>
        <item x="334"/>
        <item x="4400"/>
        <item x="1930"/>
        <item x="5784"/>
        <item x="124"/>
        <item x="1075"/>
        <item x="142"/>
        <item x="637"/>
        <item x="4755"/>
        <item x="5411"/>
        <item x="366"/>
        <item x="1056"/>
        <item x="1436"/>
        <item x="1113"/>
        <item x="5095"/>
        <item x="5116"/>
        <item x="172"/>
        <item x="5164"/>
        <item x="4680"/>
        <item x="1612"/>
        <item x="6133"/>
        <item x="3625"/>
        <item x="855"/>
        <item x="3665"/>
        <item x="6115"/>
        <item x="5631"/>
        <item x="571"/>
        <item x="5702"/>
        <item x="1901"/>
        <item x="1950"/>
        <item x="441"/>
        <item x="6126"/>
        <item x="150"/>
        <item x="1265"/>
        <item x="52"/>
        <item x="955"/>
        <item x="4527"/>
        <item x="4008"/>
        <item x="5088"/>
        <item x="329"/>
        <item x="1520"/>
        <item x="96"/>
        <item x="25"/>
        <item x="4884"/>
        <item x="5375"/>
        <item x="129"/>
        <item x="6042"/>
        <item x="990"/>
        <item x="1601"/>
        <item x="5720"/>
        <item x="1838"/>
        <item x="1635"/>
        <item x="5597"/>
        <item x="312"/>
        <item x="1996"/>
        <item x="400"/>
        <item x="1846"/>
        <item x="1007"/>
        <item x="1959"/>
        <item x="799"/>
        <item x="494"/>
        <item x="245"/>
        <item x="1817"/>
        <item x="1887"/>
        <item x="4470"/>
        <item x="1427"/>
        <item x="1855"/>
        <item x="5710"/>
        <item x="324"/>
        <item x="3528"/>
        <item x="3526"/>
        <item x="1429"/>
        <item x="4118"/>
        <item x="1720"/>
        <item x="1125"/>
        <item x="5357"/>
        <item x="2434"/>
        <item x="5036"/>
        <item x="175"/>
        <item x="5550"/>
        <item x="1460"/>
        <item x="3275"/>
        <item x="6086"/>
        <item x="719"/>
        <item x="714"/>
        <item x="3644"/>
        <item x="1469"/>
        <item x="4328"/>
        <item x="5611"/>
        <item x="343"/>
        <item x="1850"/>
        <item x="1508"/>
        <item x="783"/>
        <item x="865"/>
        <item x="570"/>
        <item x="978"/>
        <item x="4183"/>
        <item x="5265"/>
        <item x="4779"/>
        <item x="15"/>
        <item x="3056"/>
        <item x="291"/>
        <item x="2019"/>
        <item x="1100"/>
        <item x="504"/>
        <item x="5827"/>
        <item x="1672"/>
        <item x="1434"/>
        <item x="994"/>
        <item x="1668"/>
        <item x="1599"/>
        <item x="1492"/>
        <item x="499"/>
        <item x="4647"/>
        <item x="1088"/>
        <item x="5772"/>
        <item x="471"/>
        <item x="4886"/>
        <item x="4135"/>
        <item x="5335"/>
        <item x="304"/>
        <item x="60"/>
        <item x="4749"/>
        <item x="459"/>
        <item x="226"/>
        <item x="1622"/>
        <item x="1509"/>
        <item x="5608"/>
        <item x="5661"/>
        <item x="6128"/>
        <item x="4155"/>
        <item x="4156"/>
        <item x="2278"/>
        <item x="1144"/>
        <item x="77"/>
        <item x="777"/>
        <item x="5978"/>
        <item x="4612"/>
        <item x="578"/>
        <item x="136"/>
        <item x="4717"/>
        <item x="3450"/>
        <item x="3500"/>
        <item x="4518"/>
        <item x="452"/>
        <item x="4741"/>
        <item x="4040"/>
        <item x="4044"/>
        <item x="4853"/>
        <item x="5660"/>
        <item x="4431"/>
        <item x="2909"/>
        <item x="5818"/>
        <item x="34"/>
        <item x="4124"/>
        <item x="5160"/>
        <item x="3707"/>
        <item x="4218"/>
        <item x="5008"/>
        <item x="5986"/>
        <item x="5581"/>
        <item x="285"/>
        <item x="336"/>
        <item x="5841"/>
        <item x="5955"/>
        <item x="4503"/>
        <item x="4578"/>
        <item x="4732"/>
        <item x="922"/>
        <item x="5894"/>
        <item x="2002"/>
        <item x="2077"/>
        <item x="330"/>
        <item x="5039"/>
        <item x="4810"/>
        <item x="4003"/>
        <item x="4536"/>
        <item x="641"/>
        <item x="357"/>
        <item x="4806"/>
        <item x="4964"/>
        <item x="190"/>
        <item x="5645"/>
        <item x="2969"/>
        <item x="4850"/>
        <item x="423"/>
        <item x="2997"/>
        <item x="363"/>
        <item x="1454"/>
        <item x="2972"/>
        <item x="5124"/>
        <item x="5084"/>
        <item x="5712"/>
        <item x="6143"/>
        <item x="4839"/>
        <item x="3968"/>
        <item x="1725"/>
        <item x="5066"/>
        <item x="4754"/>
        <item x="1637"/>
        <item x="1695"/>
        <item x="4401"/>
        <item x="5276"/>
        <item x="1078"/>
        <item x="1183"/>
        <item x="4901"/>
        <item x="5137"/>
        <item x="3149"/>
        <item x="205"/>
        <item x="331"/>
        <item x="1522"/>
        <item x="4654"/>
        <item x="4145"/>
        <item x="159"/>
        <item x="5407"/>
        <item x="5173"/>
        <item x="623"/>
        <item x="6076"/>
        <item x="5077"/>
        <item x="5156"/>
        <item x="5113"/>
        <item x="605"/>
        <item x="5351"/>
        <item x="5350"/>
        <item x="5048"/>
        <item x="5147"/>
        <item x="149"/>
        <item x="5551"/>
        <item x="4914"/>
        <item x="1412"/>
        <item x="50"/>
        <item x="5542"/>
        <item x="6140"/>
        <item x="169"/>
        <item x="342"/>
        <item x="1746"/>
        <item x="315"/>
        <item x="98"/>
        <item x="1607"/>
        <item x="2"/>
        <item x="609"/>
        <item x="1194"/>
        <item x="127"/>
        <item x="2920"/>
        <item x="5895"/>
        <item x="1785"/>
        <item x="418"/>
        <item x="1894"/>
        <item x="4662"/>
        <item x="1654"/>
        <item x="540"/>
        <item x="3540"/>
        <item x="4745"/>
        <item x="1420"/>
        <item x="4206"/>
        <item x="1430"/>
        <item x="5995"/>
        <item x="523"/>
        <item x="1755"/>
        <item x="4123"/>
        <item x="449"/>
        <item x="145"/>
        <item x="5729"/>
        <item x="5965"/>
        <item x="4882"/>
        <item x="5753"/>
        <item x="825"/>
        <item x="1841"/>
        <item x="5260"/>
        <item x="3748"/>
        <item x="4182"/>
        <item x="435"/>
        <item x="4586"/>
        <item x="5139"/>
        <item x="1586"/>
        <item x="5888"/>
        <item x="4426"/>
        <item x="5117"/>
        <item x="1775"/>
        <item x="4471"/>
        <item x="1493"/>
        <item x="3523"/>
        <item x="3695"/>
        <item x="4116"/>
        <item x="3664"/>
        <item x="5421"/>
        <item x="5810"/>
        <item x="5844"/>
        <item x="5399"/>
        <item x="5397"/>
        <item x="3518"/>
        <item x="5101"/>
        <item x="1471"/>
        <item x="267"/>
        <item x="339"/>
        <item x="349"/>
        <item x="2666"/>
        <item x="5129"/>
        <item x="866"/>
        <item x="1476"/>
        <item x="393"/>
        <item x="1072"/>
        <item x="960"/>
        <item x="5062"/>
        <item x="171"/>
        <item x="529"/>
        <item x="5251"/>
        <item x="5406"/>
        <item x="1341"/>
        <item x="2140"/>
        <item x="5636"/>
        <item x="5050"/>
        <item x="5180"/>
        <item x="404"/>
        <item x="128"/>
        <item x="55"/>
        <item x="991"/>
        <item x="1410"/>
        <item x="5717"/>
        <item x="1229"/>
        <item x="445"/>
        <item x="4406"/>
        <item x="5850"/>
        <item x="6023"/>
        <item x="5321"/>
        <item x="313"/>
        <item x="5346"/>
        <item x="419"/>
        <item x="798"/>
        <item x="4367"/>
        <item x="6012"/>
        <item x="4414"/>
        <item x="5670"/>
        <item x="5311"/>
        <item x="4557"/>
        <item x="43"/>
        <item x="1501"/>
        <item x="1719"/>
        <item x="4122"/>
        <item x="1256"/>
        <item x="2273"/>
        <item x="5300"/>
        <item x="5782"/>
        <item x="2309"/>
        <item x="4466"/>
        <item x="4419"/>
        <item x="5587"/>
        <item x="2078"/>
        <item x="5025"/>
        <item x="478"/>
        <item x="6132"/>
        <item x="4269"/>
        <item x="3668"/>
        <item x="1604"/>
        <item x="1495"/>
        <item x="4456"/>
        <item x="4649"/>
        <item x="4582"/>
        <item x="1826"/>
        <item x="470"/>
        <item x="5579"/>
        <item x="6094"/>
        <item x="5973"/>
        <item x="5070"/>
        <item x="4530"/>
        <item x="4738"/>
        <item x="1766"/>
        <item x="3724"/>
        <item x="262"/>
        <item x="6081"/>
        <item x="5919"/>
        <item x="5063"/>
        <item x="3285"/>
        <item x="5883"/>
        <item x="1789"/>
        <item x="1739"/>
        <item x="5002"/>
        <item x="542"/>
        <item x="4728"/>
        <item x="1615"/>
        <item x="1074"/>
        <item x="228"/>
        <item x="1523"/>
        <item x="327"/>
        <item x="847"/>
        <item x="56"/>
        <item x="4204"/>
        <item x="3010"/>
        <item x="1316"/>
        <item x="4263"/>
        <item x="1141"/>
        <item x="3541"/>
        <item x="3919"/>
        <item x="4154"/>
        <item x="5119"/>
        <item x="381"/>
        <item x="1842"/>
        <item x="1552"/>
        <item x="776"/>
        <item x="4534"/>
        <item x="6050"/>
        <item x="113"/>
        <item x="4613"/>
        <item x="4719"/>
        <item x="1151"/>
        <item x="3471"/>
        <item x="4042"/>
        <item x="1560"/>
        <item x="6001"/>
        <item x="4303"/>
        <item x="425"/>
        <item x="5332"/>
        <item x="4111"/>
        <item x="5284"/>
        <item x="5011"/>
        <item x="5038"/>
        <item x="5886"/>
        <item x="318"/>
        <item x="1733"/>
        <item x="464"/>
        <item x="4459"/>
        <item x="4833"/>
        <item x="5837"/>
        <item x="981"/>
        <item x="1299"/>
        <item x="1724"/>
        <item x="1519"/>
        <item x="88"/>
        <item x="4589"/>
        <item x="1441"/>
        <item x="5829"/>
        <item x="5040"/>
        <item x="1438"/>
        <item x="4592"/>
        <item x="5696"/>
        <item x="4813"/>
        <item x="1970"/>
        <item x="4393"/>
        <item x="4899"/>
        <item x="1161"/>
        <item x="5802"/>
        <item x="2431"/>
        <item x="1614"/>
        <item x="1758"/>
        <item x="4004"/>
        <item x="3694"/>
        <item x="6077"/>
        <item x="5528"/>
        <item x="2835"/>
        <item x="359"/>
        <item x="472"/>
        <item x="5651"/>
        <item x="156"/>
        <item x="5072"/>
        <item x="4200"/>
        <item x="2301"/>
        <item x="769"/>
        <item x="185"/>
        <item x="1334"/>
        <item x="4768"/>
        <item x="26"/>
        <item x="4"/>
        <item x="6019"/>
        <item x="276"/>
        <item x="426"/>
        <item x="525"/>
        <item x="223"/>
        <item x="5428"/>
        <item x="1510"/>
        <item x="294"/>
        <item x="109"/>
        <item x="1879"/>
        <item x="4616"/>
        <item x="1870"/>
        <item x="3967"/>
        <item x="3103"/>
        <item x="4744"/>
        <item x="4252"/>
        <item x="4399"/>
        <item x="3380"/>
        <item x="5291"/>
        <item x="5858"/>
        <item x="5192"/>
        <item x="1647"/>
        <item x="4865"/>
        <item x="1584"/>
        <item x="3002"/>
        <item x="5794"/>
        <item x="5285"/>
        <item x="5998"/>
        <item x="174"/>
        <item x="153"/>
        <item x="5698"/>
        <item x="5460"/>
        <item x="1254"/>
        <item x="118"/>
        <item x="5836"/>
        <item x="1564"/>
        <item x="1598"/>
        <item x="600"/>
        <item x="18"/>
        <item x="97"/>
        <item x="5906"/>
        <item x="5860"/>
        <item x="62"/>
        <item x="606"/>
        <item x="1195"/>
        <item x="130"/>
        <item x="1171"/>
        <item x="2075"/>
        <item x="1353"/>
        <item x="4665"/>
        <item x="296"/>
        <item x="5705"/>
        <item x="3645"/>
        <item x="3545"/>
        <item x="4486"/>
        <item x="614"/>
        <item x="155"/>
        <item x="4859"/>
        <item x="1266"/>
        <item x="358"/>
        <item x="5652"/>
        <item x="1534"/>
        <item x="144"/>
        <item x="3997"/>
        <item x="496"/>
        <item x="5967"/>
        <item x="22"/>
        <item x="1667"/>
        <item x="5716"/>
        <item x="4722"/>
        <item x="3360"/>
        <item x="1636"/>
        <item x="4126"/>
        <item x="477"/>
        <item x="1285"/>
        <item x="3612"/>
        <item x="244"/>
        <item x="5889"/>
        <item x="1249"/>
        <item x="2641"/>
        <item x="4205"/>
        <item x="1542"/>
        <item x="4217"/>
        <item x="1426"/>
        <item x="4558"/>
        <item x="46"/>
        <item x="1503"/>
        <item x="4054"/>
        <item x="1728"/>
        <item x="4805"/>
        <item x="1123"/>
        <item x="3520"/>
        <item x="5098"/>
        <item x="281"/>
        <item x="1187"/>
        <item x="5787"/>
        <item x="519"/>
        <item x="4318"/>
        <item x="545"/>
        <item x="4215"/>
        <item x="2713"/>
        <item x="5595"/>
        <item x="5135"/>
        <item x="5148"/>
        <item x="5166"/>
        <item x="2014"/>
        <item x="1674"/>
        <item x="6135"/>
        <item x="17"/>
        <item x="1748"/>
        <item x="4270"/>
        <item x="1230"/>
        <item x="4404"/>
        <item x="125"/>
        <item x="5322"/>
        <item x="5935"/>
        <item x="5940"/>
        <item x="4739"/>
        <item x="4410"/>
        <item x="1903"/>
        <item x="3740"/>
        <item x="350"/>
        <item x="224"/>
        <item x="65"/>
        <item x="954"/>
        <item x="2851"/>
        <item x="532"/>
        <item x="5728"/>
        <item x="167"/>
        <item x="1546"/>
        <item x="5665"/>
        <item x="5878"/>
        <item x="6069"/>
        <item x="4465"/>
        <item x="1382"/>
        <item x="1411"/>
        <item x="4718"/>
        <item x="3510"/>
        <item x="1152"/>
        <item x="4435"/>
        <item x="1248"/>
        <item x="474"/>
        <item x="1558"/>
        <item x="1818"/>
        <item x="4428"/>
        <item x="5817"/>
        <item x="107"/>
        <item x="3147"/>
        <item x="1858"/>
        <item x="4117"/>
        <item x="3667"/>
        <item x="750"/>
        <item x="5167"/>
        <item x="5567"/>
        <item x="715"/>
        <item x="1557"/>
        <item x="5958"/>
        <item x="4492"/>
        <item x="337"/>
        <item x="867"/>
        <item x="42"/>
        <item x="5061"/>
        <item x="5059"/>
        <item x="619"/>
        <item x="526"/>
        <item x="6098"/>
        <item x="546"/>
        <item x="4727"/>
        <item x="535"/>
        <item x="7"/>
        <item x="5525"/>
        <item x="4348"/>
        <item x="4777"/>
        <item x="5570"/>
        <item x="1145"/>
        <item x="1596"/>
        <item x="1611"/>
        <item x="454"/>
        <item x="5852"/>
        <item x="4535"/>
        <item x="115"/>
        <item x="192"/>
        <item x="5286"/>
        <item x="1517"/>
        <item x="4963"/>
        <item x="430"/>
        <item x="5643"/>
        <item x="4862"/>
        <item x="3611"/>
        <item x="4751"/>
        <item x="4134"/>
        <item x="611"/>
        <item x="5035"/>
        <item x="178"/>
        <item x="1402"/>
        <item x="5566"/>
        <item x="352"/>
        <item x="1531"/>
        <item x="4831"/>
        <item x="157"/>
        <item x="120"/>
        <item x="4837"/>
        <item x="38"/>
        <item x="1694"/>
        <item x="1101"/>
        <item x="1444"/>
        <item x="1866"/>
        <item x="1948"/>
        <item x="1439"/>
        <item x="4594"/>
        <item x="5279"/>
        <item x="4900"/>
        <item x="5788"/>
        <item x="1496"/>
        <item x="3"/>
        <item x="4646"/>
        <item x="70"/>
        <item x="555"/>
        <item x="5795"/>
        <item x="151"/>
        <item x="6029"/>
        <item x="5706"/>
        <item x="5263"/>
        <item x="5068"/>
        <item x="4600"/>
        <item x="4002"/>
        <item x="5900"/>
        <item x="463"/>
        <item x="3722"/>
        <item x="184"/>
        <item x="344"/>
        <item x="314"/>
        <item x="263"/>
        <item x="4762"/>
        <item x="24"/>
        <item x="4729"/>
        <item x="458"/>
        <item x="1395"/>
        <item x="420"/>
        <item x="1352"/>
        <item x="1892"/>
        <item x="1416"/>
        <item x="2697"/>
        <item x="1403"/>
        <item x="1425"/>
        <item x="481"/>
        <item x="422"/>
        <item x="4615"/>
        <item x="4006"/>
        <item x="387"/>
        <item x="5564"/>
        <item x="147"/>
        <item x="5780"/>
        <item x="5966"/>
        <item x="1527"/>
        <item x="1671"/>
        <item x="1630"/>
        <item x="5936"/>
        <item x="5646"/>
        <item x="6004"/>
        <item x="5189"/>
        <item x="5558"/>
        <item x="4726"/>
        <item x="723"/>
        <item x="1588"/>
        <item x="5885"/>
        <item x="4869"/>
        <item x="1390"/>
        <item x="1473"/>
        <item x="1860"/>
        <item x="1580"/>
        <item x="1507"/>
        <item x="5929"/>
        <item x="5640"/>
        <item x="1769"/>
        <item x="216"/>
        <item x="4067"/>
        <item x="5041"/>
        <item x="272"/>
        <item x="5855"/>
        <item x="1744"/>
        <item x="254"/>
        <item x="6043"/>
        <item x="4398"/>
        <item x="520"/>
        <item x="1515"/>
        <item x="1417"/>
        <item x="162"/>
        <item x="591"/>
        <item x="295"/>
        <item x="1343"/>
        <item x="640"/>
        <item x="6078"/>
        <item x="5241"/>
        <item x="5649"/>
        <item x="5181"/>
        <item x="500"/>
        <item x="5623"/>
        <item x="4913"/>
        <item x="1485"/>
        <item x="179"/>
        <item x="2302"/>
        <item x="1553"/>
        <item x="5540"/>
        <item x="4661"/>
        <item x="583"/>
        <item x="1409"/>
        <item x="63"/>
        <item x="4490"/>
        <item x="3359"/>
        <item x="362"/>
        <item x="76"/>
        <item x="1893"/>
        <item x="589"/>
        <item x="246"/>
        <item x="539"/>
        <item x="238"/>
        <item x="5123"/>
        <item x="5690"/>
        <item x="323"/>
        <item x="1500"/>
        <item x="1726"/>
        <item x="5080"/>
        <item x="446"/>
        <item x="1670"/>
        <item x="5100"/>
        <item x="5843"/>
        <item x="5596"/>
        <item x="617"/>
        <item x="1079"/>
        <item x="1080"/>
        <item x="1185"/>
        <item x="3508"/>
        <item x="3509"/>
        <item x="5326"/>
        <item x="493"/>
        <item x="5603"/>
        <item x="5600"/>
        <item x="1437"/>
        <item x="5057"/>
        <item x="5171"/>
        <item x="5864"/>
        <item x="5165"/>
        <item x="1497"/>
        <item x="74"/>
        <item x="2013"/>
        <item x="1625"/>
        <item x="6025"/>
        <item x="610"/>
        <item x="3448"/>
        <item x="572"/>
        <item x="4495"/>
        <item x="5774"/>
        <item x="4663"/>
        <item x="133"/>
        <item x="5703"/>
        <item x="2004"/>
        <item x="3280"/>
        <item x="412"/>
        <item x="567"/>
        <item x="5427"/>
        <item x="1344"/>
        <item x="1617"/>
        <item x="1392"/>
        <item x="19"/>
        <item x="845"/>
        <item x="1"/>
        <item x="1629"/>
        <item x="5879"/>
        <item x="1336"/>
        <item x="1961"/>
        <item x="3470"/>
        <item x="4412"/>
        <item x="5989"/>
        <item x="1819"/>
        <item x="1421"/>
        <item x="4772"/>
        <item x="5547"/>
        <item x="380"/>
        <item x="4053"/>
        <item x="747"/>
        <item x="3700"/>
        <item x="5996"/>
        <item x="4830"/>
        <item x="598"/>
        <item x="462"/>
        <item x="316"/>
        <item x="4835"/>
        <item x="4453"/>
        <item x="383"/>
        <item x="135"/>
        <item x="4422"/>
        <item x="173"/>
        <item x="67"/>
        <item x="1652"/>
        <item x="3950"/>
        <item x="252"/>
        <item x="5424"/>
        <item x="4861"/>
        <item x="5803"/>
        <item x="1408"/>
        <item x="5851"/>
        <item x="5201"/>
        <item x="5323"/>
        <item x="5175"/>
        <item x="6104"/>
        <item x="6111"/>
        <item x="5677"/>
        <item x="5264"/>
        <item x="4605"/>
        <item x="213"/>
        <item x="1714"/>
        <item x="644"/>
        <item x="305"/>
        <item x="720"/>
        <item x="4767"/>
        <item x="5132"/>
        <item x="102"/>
        <item x="443"/>
        <item x="2979"/>
        <item x="5823"/>
        <item x="5607"/>
        <item x="5664"/>
        <item x="5453"/>
        <item x="5473"/>
        <item x="4314"/>
        <item x="5711"/>
        <item x="584"/>
        <item x="138"/>
        <item x="3519"/>
        <item x="5099"/>
        <item x="386"/>
        <item x="4547"/>
        <item x="5816"/>
        <item x="6005"/>
        <item x="524"/>
        <item x="5872"/>
        <item x="1645"/>
        <item x="1730"/>
        <item x="1602"/>
        <item x="2714"/>
        <item x="5138"/>
        <item x="5134"/>
        <item x="5575"/>
        <item x="5539"/>
        <item x="4644"/>
        <item x="513"/>
        <item x="94"/>
        <item x="5275"/>
        <item x="5974"/>
        <item x="5071"/>
        <item x="4821"/>
        <item x="68"/>
        <item x="648"/>
        <item x="181"/>
        <item x="4609"/>
        <item x="1505"/>
        <item x="6096"/>
        <item x="1771"/>
        <item x="544"/>
        <item x="4734"/>
        <item x="4411"/>
        <item x="4844"/>
        <item x="247"/>
        <item x="1391"/>
        <item x="5831"/>
        <item x="1413"/>
        <item x="2621"/>
        <item x="1400"/>
        <item x="559"/>
        <item x="325"/>
        <item x="4537"/>
        <item x="114"/>
        <item x="4611"/>
        <item x="5970"/>
        <item x="552"/>
        <item x="1883"/>
        <item x="6006"/>
        <item x="1407"/>
        <item x="1329"/>
        <item x="5557"/>
        <item x="1790"/>
        <item x="4723"/>
        <item x="5659"/>
        <item x="1289"/>
        <item x="563"/>
        <item x="5824"/>
        <item x="800"/>
        <item x="5890"/>
        <item x="5121"/>
        <item x="5840"/>
        <item x="5915"/>
        <item x="642"/>
        <item x="585"/>
        <item x="4656"/>
        <item x="5687"/>
        <item x="1727"/>
        <item x="5873"/>
        <item x="1462"/>
        <item x="831"/>
        <item x="5043"/>
        <item x="5064"/>
        <item x="257"/>
        <item x="4397"/>
        <item x="4897"/>
        <item x="1163"/>
        <item x="2646"/>
        <item x="5789"/>
        <item x="95"/>
        <item x="4770"/>
        <item x="3151"/>
        <item x="203"/>
        <item x="5198"/>
        <item x="5403"/>
        <item x="586"/>
        <item x="5741"/>
        <item x="5049"/>
        <item x="5766"/>
        <item x="5149"/>
        <item x="6028"/>
        <item x="5182"/>
        <item x="5482"/>
        <item x="5457"/>
        <item x="5560"/>
        <item x="5535"/>
        <item x="5599"/>
        <item x="4912"/>
        <item x="1483"/>
        <item x="1576"/>
        <item x="4618"/>
        <item x="601"/>
        <item x="5541"/>
        <item x="141"/>
        <item x="57"/>
        <item x="264"/>
        <item x="4403"/>
        <item x="633"/>
        <item x="6020"/>
        <item x="4497"/>
        <item x="5768"/>
        <item x="1415"/>
        <item x="2008"/>
        <item x="240"/>
        <item x="3537"/>
        <item x="265"/>
        <item x="1432"/>
        <item x="4860"/>
        <item x="1736"/>
        <item x="3972"/>
        <item x="5968"/>
        <item x="284"/>
        <item x="161"/>
        <item x="1606"/>
        <item x="6037"/>
        <item x="5750"/>
        <item x="6018"/>
        <item x="6068"/>
        <item x="4580"/>
        <item x="4517"/>
        <item x="3511"/>
        <item x="5328"/>
        <item x="636"/>
        <item x="6055"/>
        <item x="1820"/>
        <item x="5170"/>
        <item x="5384"/>
        <item x="5673"/>
        <item x="348"/>
        <item x="4544"/>
        <item x="1579"/>
        <item x="5912"/>
        <item x="5633"/>
        <item x="134"/>
        <item x="3488"/>
        <item x="4829"/>
        <item x="5529"/>
        <item x="870"/>
        <item x="6046"/>
        <item x="4845"/>
        <item x="154"/>
        <item x="3281"/>
        <item x="1455"/>
        <item x="4579"/>
        <item x="1268"/>
        <item x="2903"/>
        <item x="1533"/>
        <item x="392"/>
        <item x="164"/>
        <item x="103"/>
        <item x="509"/>
        <item x="1482"/>
        <item x="20"/>
        <item x="1597"/>
        <item x="1150"/>
        <item x="4408"/>
        <item x="1639"/>
        <item x="311"/>
        <item x="5903"/>
        <item x="209"/>
        <item x="6003"/>
        <item x="6013"/>
        <item x="5310"/>
        <item x="1247"/>
        <item x="548"/>
        <item x="85"/>
        <item x="1857"/>
        <item x="32"/>
        <item x="616"/>
        <item x="4556"/>
        <item x="1632"/>
        <item x="108"/>
        <item x="654"/>
        <item x="718"/>
        <item x="1569"/>
        <item x="5301"/>
        <item x="261"/>
        <item x="868"/>
        <item x="4417"/>
        <item x="79"/>
        <item x="364"/>
        <item x="5601"/>
        <item x="1869"/>
        <item x="4595"/>
        <item x="5650"/>
        <item x="2803"/>
        <item x="5199"/>
        <item x="553"/>
        <item x="5740"/>
        <item x="5775"/>
        <item x="5697"/>
        <item x="5939"/>
        <item x="4815"/>
        <item x="4599"/>
        <item x="4740"/>
        <item x="1765"/>
        <item x="461"/>
        <item x="271"/>
        <item x="5918"/>
        <item x="411"/>
        <item x="4765"/>
        <item x="1170"/>
        <item x="518"/>
        <item x="5669"/>
        <item x="222"/>
        <item x="5737"/>
        <item x="530"/>
        <item x="844"/>
        <item x="836"/>
        <item x="6071"/>
        <item x="5476"/>
        <item x="1504"/>
        <item x="3531"/>
        <item x="6108"/>
        <item x="4716"/>
        <item x="1669"/>
        <item x="6085"/>
        <item x="44"/>
        <item x="1643"/>
        <item x="1424"/>
        <item x="5546"/>
        <item x="4864"/>
        <item x="5554"/>
        <item x="5037"/>
        <item x="5242"/>
        <item x="5654"/>
        <item x="5462"/>
        <item x="353"/>
        <item x="322"/>
        <item x="1512"/>
        <item x="2906"/>
        <item x="290"/>
        <item x="4493"/>
        <item x="643"/>
        <item x="4832"/>
        <item x="338"/>
        <item x="652"/>
        <item x="1567"/>
        <item x="6100"/>
        <item x="1514"/>
        <item x="1443"/>
        <item x="214"/>
        <item x="1868"/>
        <item x="408"/>
        <item x="5830"/>
        <item x="5725"/>
        <item x="4776"/>
        <item x="258"/>
        <item x="4392"/>
        <item x="1160"/>
        <item x="5805"/>
        <item x="460"/>
        <item x="1494"/>
        <item x="5583"/>
        <item x="6102"/>
        <item x="5727"/>
        <item x="5679"/>
        <item x="4622"/>
        <item x="515"/>
        <item x="182"/>
        <item x="4961"/>
        <item x="4660"/>
        <item x="647"/>
        <item x="5644"/>
        <item x="4766"/>
        <item x="1633"/>
        <item x="229"/>
        <item x="5826"/>
        <item x="4413"/>
        <item x="236"/>
        <item x="139"/>
        <item x="5691"/>
        <item x="3533"/>
        <item x="480"/>
        <item x="5874"/>
        <item x="91"/>
        <item x="3331"/>
        <item x="1638"/>
        <item x="4402"/>
        <item x="4686"/>
        <item x="551"/>
        <item x="5277"/>
        <item x="1077"/>
        <item x="5786"/>
        <item x="5585"/>
        <item x="492"/>
        <item x="158"/>
        <item x="475"/>
        <item x="5176"/>
        <item x="5163"/>
        <item x="5495"/>
        <item x="5537"/>
        <item x="5489"/>
        <item x="5594"/>
        <item x="558"/>
        <item x="1915"/>
        <item x="1572"/>
        <item x="649"/>
        <item x="4617"/>
        <item x="453"/>
        <item x="260"/>
        <item x="3699"/>
        <item x="5642"/>
        <item x="5861"/>
        <item x="607"/>
        <item x="574"/>
        <item x="1651"/>
        <item x="1399"/>
        <item x="3543"/>
        <item x="275"/>
        <item x="1616"/>
        <item x="53"/>
        <item x="587"/>
        <item x="23"/>
        <item x="1627"/>
        <item x="5748"/>
        <item x="5367"/>
        <item x="5721"/>
        <item x="5190"/>
        <item x="1562"/>
        <item x="1288"/>
        <item x="1581"/>
        <item x="35"/>
        <item x="6054"/>
        <item x="5910"/>
        <item x="1621"/>
        <item x="80"/>
        <item x="6142"/>
        <item x="4648"/>
        <item x="1502"/>
        <item x="4119"/>
        <item x="3971"/>
        <item x="1129"/>
        <item x="5561"/>
        <item x="5632"/>
        <item x="5972"/>
        <item x="1463"/>
        <item x="3277"/>
        <item x="320"/>
        <item x="5811"/>
        <item x="280"/>
        <item x="6044"/>
        <item x="4416"/>
        <item x="4846"/>
        <item x="5327"/>
        <item x="1650"/>
        <item x="328"/>
        <item x="1853"/>
        <item x="14"/>
        <item x="5481"/>
        <item x="510"/>
        <item x="466"/>
        <item x="1967"/>
        <item x="4405"/>
        <item x="1722"/>
        <item x="5320"/>
        <item x="4645"/>
        <item x="208"/>
        <item x="5771"/>
        <item x="5544"/>
        <item x="215"/>
        <item x="1540"/>
        <item x="5553"/>
        <item x="1397"/>
        <item x="5078"/>
        <item x="5609"/>
        <item x="6062"/>
        <item x="650"/>
        <item x="233"/>
        <item x="6038"/>
        <item x="5298"/>
        <item x="5924"/>
        <item x="6067"/>
        <item x="5475"/>
        <item x="1554"/>
        <item x="1932"/>
        <item x="577"/>
        <item x="4721"/>
        <item x="3512"/>
        <item x="1960"/>
        <item x="389"/>
        <item x="4433"/>
        <item x="1000"/>
        <item x="4955"/>
        <item x="5694"/>
        <item x="5278"/>
        <item x="6008"/>
        <item x="4545"/>
        <item x="4791"/>
        <item x="1731"/>
        <item x="4807"/>
        <item x="3188"/>
        <item x="5731"/>
        <item x="1486"/>
        <item x="3489"/>
        <item x="511"/>
        <item x="485"/>
        <item x="4822"/>
        <item x="1895"/>
        <item x="5957"/>
        <item x="4737"/>
        <item x="5898"/>
        <item x="5897"/>
        <item x="3286"/>
        <item x="417"/>
        <item x="39"/>
        <item x="436"/>
        <item x="165"/>
        <item x="486"/>
        <item x="5724"/>
        <item x="5593"/>
        <item x="5571"/>
        <item x="180"/>
        <item x="5853"/>
        <item x="4538"/>
        <item x="3469"/>
        <item x="1215"/>
        <item x="1466"/>
        <item x="4962"/>
        <item x="5552"/>
        <item x="1387"/>
        <item x="1418"/>
        <item x="277"/>
        <item x="5692"/>
        <item x="5655"/>
        <item x="1498"/>
        <item x="566"/>
        <item x="306"/>
        <item x="355"/>
        <item x="5543"/>
        <item x="5922"/>
        <item x="4491"/>
        <item x="4834"/>
        <item x="69"/>
        <item x="5630"/>
        <item x="1721"/>
        <item x="5876"/>
        <item x="1591"/>
        <item x="4596"/>
        <item x="4773"/>
        <item x="259"/>
        <item x="1969"/>
        <item x="5799"/>
        <item x="5325"/>
        <item x="206"/>
        <item x="1521"/>
        <item x="4651"/>
        <item x="5700"/>
        <item x="5676"/>
        <item x="5498"/>
        <item x="4817"/>
        <item x="4601"/>
        <item x="4602"/>
        <item x="1624"/>
        <item x="47"/>
        <item x="146"/>
        <item x="4606"/>
        <item x="416"/>
        <item x="4761"/>
        <item x="4731"/>
        <item x="1631"/>
        <item x="4498"/>
        <item x="6110"/>
        <item x="1550"/>
        <item x="230"/>
        <item x="4319"/>
        <item x="3529"/>
        <item x="5648"/>
        <item x="5793"/>
        <item x="1456"/>
        <item x="405"/>
        <item x="5930"/>
        <item x="4870"/>
        <item x="651"/>
        <item x="5916"/>
        <item x="341"/>
        <item x="6113"/>
        <item x="6099"/>
        <item x="1193"/>
        <item x="5812"/>
        <item x="273"/>
        <item x="2623"/>
        <item x="5881"/>
        <item x="3252"/>
        <item x="612"/>
        <item x="4395"/>
        <item x="1642"/>
        <item x="1623"/>
        <item x="594"/>
        <item x="5573"/>
        <item x="4915"/>
        <item x="5969"/>
        <item x="512"/>
        <item x="5374"/>
        <item x="4659"/>
        <item x="4658"/>
        <item x="5718"/>
        <item x="6024"/>
        <item x="5904"/>
        <item x="4429"/>
        <item x="5944"/>
        <item x="140"/>
        <item x="82"/>
        <item x="5689"/>
        <item x="5688"/>
        <item x="517"/>
        <item x="3969"/>
        <item x="482"/>
        <item x="1458"/>
        <item x="5303"/>
        <item x="5923"/>
        <item x="1933"/>
        <item x="4733"/>
        <item x="4420"/>
        <item x="1524"/>
        <item x="487"/>
        <item x="1102"/>
        <item x="5389"/>
        <item x="5162"/>
        <item x="5485"/>
        <item x="73"/>
        <item x="1484"/>
        <item x="1574"/>
        <item x="6026"/>
        <item x="4407"/>
        <item x="4664"/>
        <item x="5704"/>
        <item x="1506"/>
        <item x="5752"/>
        <item x="5582"/>
        <item x="1315"/>
        <item x="6063"/>
        <item x="5937"/>
        <item x="6017"/>
        <item x="6070"/>
        <item x="0"/>
        <item x="4469"/>
        <item x="1927"/>
        <item x="5431"/>
        <item x="582"/>
        <item x="4720"/>
        <item x="5211"/>
        <item x="241"/>
        <item x="5693"/>
        <item x="6084"/>
        <item x="4898"/>
        <item x="1419"/>
        <item x="5545"/>
        <item x="4668"/>
        <item x="1729"/>
        <item x="5461"/>
        <item x="3274"/>
        <item x="354"/>
        <item x="321"/>
        <item x="716"/>
        <item x="1555"/>
        <item x="5196"/>
        <item x="465"/>
        <item x="628"/>
        <item x="2006"/>
        <item x="4424"/>
        <item x="3287"/>
        <item x="1770"/>
        <item x="1442"/>
        <item x="232"/>
        <item x="407"/>
        <item x="488"/>
        <item x="4598"/>
        <item x="256"/>
        <item x="5800"/>
        <item x="5801"/>
        <item x="388"/>
        <item x="5854"/>
        <item x="5971"/>
        <item x="1528"/>
        <item x="1529"/>
        <item x="6075"/>
        <item x="6101"/>
        <item x="6030"/>
        <item x="198"/>
        <item x="514"/>
        <item x="1881"/>
        <item x="1398"/>
        <item x="1953"/>
        <item x="613"/>
        <item x="274"/>
        <item x="1511"/>
        <item x="5474"/>
        <item x="5907"/>
        <item x="579"/>
        <item x="116"/>
        <item x="451"/>
        <item x="288"/>
        <item x="219"/>
        <item x="4852"/>
        <item x="6083"/>
        <item x="1478"/>
        <item x="1644"/>
        <item x="547"/>
        <item x="4597"/>
        <item x="1487"/>
        <item x="3187"/>
        <item x="5183"/>
        <item x="1585"/>
        <item x="2802"/>
        <item x="2808"/>
        <item x="204"/>
        <item x="90"/>
        <item x="554"/>
        <item x="5388"/>
        <item x="5262"/>
        <item x="5496"/>
        <item x="5487"/>
        <item x="4816"/>
        <item x="1914"/>
        <item x="1566"/>
        <item x="1715"/>
        <item x="415"/>
        <item x="5859"/>
        <item x="573"/>
        <item x="4730"/>
        <item x="200"/>
        <item x="5828"/>
        <item x="5723"/>
        <item x="1544"/>
        <item x="84"/>
        <item x="3538"/>
        <item x="561"/>
        <item x="152"/>
        <item x="1459"/>
        <item x="3358"/>
        <item x="1479"/>
        <item x="1499"/>
        <item x="565"/>
        <item x="1539"/>
        <item x="1872"/>
        <item x="6093"/>
        <item x="1461"/>
        <item x="5956"/>
        <item x="3278"/>
        <item x="4736"/>
        <item x="16"/>
        <item x="1383"/>
        <item x="5458"/>
        <item x="5466"/>
        <item x="4911"/>
        <item x="1916"/>
        <item x="596"/>
        <item x="4657"/>
        <item x="581"/>
        <item x="3473"/>
        <item x="1287"/>
        <item x="5770"/>
        <item x="1388"/>
        <item x="234"/>
        <item x="266"/>
        <item x="6080"/>
        <item x="5686"/>
        <item x="375"/>
        <item x="5380"/>
        <item x="4467"/>
        <item x="1551"/>
        <item x="4548"/>
        <item x="5602"/>
        <item x="4591"/>
        <item x="5386"/>
        <item x="5484"/>
        <item x="4775"/>
        <item x="5909"/>
        <item x="4546"/>
        <item x="1491"/>
        <item x="1577"/>
        <item x="4666"/>
        <item x="749"/>
        <item x="5680"/>
        <item x="5565"/>
        <item x="5197"/>
        <item x="268"/>
        <item x="287"/>
        <item x="3251"/>
        <item x="1475"/>
        <item x="5749"/>
        <item x="54"/>
        <item x="5381"/>
        <item x="1530"/>
        <item x="391"/>
        <item x="6"/>
        <item x="5877"/>
        <item x="5598"/>
        <item x="4641"/>
        <item x="1535"/>
        <item x="5949"/>
        <item x="5548"/>
        <item x="1821"/>
        <item x="81"/>
        <item x="1384"/>
        <item x="1428"/>
        <item x="748"/>
        <item x="5079"/>
        <item x="5699"/>
        <item x="5656"/>
        <item x="1568"/>
        <item x="629"/>
        <item x="382"/>
        <item x="406"/>
        <item x="5280"/>
        <item x="1488"/>
        <item x="5765"/>
        <item x="557"/>
        <item x="6105"/>
        <item x="5479"/>
        <item x="4823"/>
        <item x="4735"/>
        <item x="4724"/>
        <item x="3288"/>
        <item x="4763"/>
        <item x="3603"/>
        <item x="1952"/>
        <item x="1537"/>
        <item x="5751"/>
        <item x="6057"/>
        <item x="6141"/>
        <item x="5455"/>
        <item x="6065"/>
        <item x="1928"/>
        <item x="3532"/>
        <item x="444"/>
        <item x="4687"/>
        <item x="2340"/>
        <item x="5647"/>
        <item x="1385"/>
        <item x="5785"/>
        <item x="1646"/>
        <item x="5193"/>
        <item x="4790"/>
        <item x="5172"/>
        <item x="5491"/>
        <item x="373"/>
        <item x="6056"/>
        <item x="484"/>
        <item x="467"/>
        <item x="4867"/>
        <item x="5913"/>
        <item x="1570"/>
        <item x="414"/>
        <item x="1393"/>
        <item x="490"/>
        <item x="2618"/>
        <item x="333"/>
        <item x="5798"/>
        <item x="1884"/>
        <item x="646"/>
        <item x="564"/>
        <item x="5946"/>
        <item x="1595"/>
        <item x="5523"/>
        <item x="93"/>
        <item x="846"/>
        <item x="160"/>
        <item x="5738"/>
        <item x="5497"/>
        <item x="5493"/>
        <item x="5483"/>
        <item x="5490"/>
        <item x="1573"/>
        <item x="428"/>
        <item x="6011"/>
        <item x="202"/>
        <item x="199"/>
        <item x="5769"/>
        <item x="1414"/>
        <item x="2619"/>
        <item x="1386"/>
        <item x="3539"/>
        <item x="51"/>
        <item x="317"/>
        <item x="576"/>
        <item x="1867"/>
        <item x="4434"/>
        <item x="1543"/>
        <item x="1578"/>
        <item x="5678"/>
        <item x="5733"/>
        <item x="4603"/>
        <item x="4828"/>
        <item x="5191"/>
        <item x="186"/>
        <item x="217"/>
        <item x="4494"/>
        <item x="335"/>
        <item x="3257"/>
        <item x="1474"/>
        <item x="49"/>
        <item x="5538"/>
        <item x="489"/>
        <item x="5373"/>
        <item x="121"/>
        <item x="1465"/>
        <item x="5905"/>
        <item x="4640"/>
        <item x="5767"/>
        <item x="4604"/>
        <item x="1536"/>
        <item x="5948"/>
        <item x="5549"/>
        <item x="235"/>
        <item x="5302"/>
        <item x="5379"/>
        <item x="1379"/>
        <item x="6095"/>
        <item x="384"/>
        <item x="580"/>
        <item x="4418"/>
        <item x="4959"/>
        <item x="1618"/>
        <item x="1162"/>
        <item x="58"/>
        <item x="2804"/>
        <item x="4827"/>
        <item x="483"/>
        <item x="5578"/>
        <item x="5975"/>
        <item x="4820"/>
        <item x="220"/>
        <item x="119"/>
        <item x="5884"/>
        <item x="5574"/>
        <item x="5747"/>
        <item x="104"/>
        <item x="2622"/>
        <item x="5592"/>
        <item x="5867"/>
        <item x="4725"/>
        <item x="5161"/>
        <item x="5385"/>
        <item x="5465"/>
        <item x="356"/>
        <item x="163"/>
        <item x="286"/>
        <item x="5875"/>
        <item x="1594"/>
        <item x="1593"/>
        <item x="491"/>
        <item x="5804"/>
        <item x="5675"/>
        <item x="5478"/>
        <item x="5467"/>
        <item x="5515"/>
        <item x="1628"/>
        <item x="4620"/>
        <item x="1882"/>
        <item x="645"/>
        <item x="6022"/>
        <item x="278"/>
        <item x="568"/>
        <item x="3534"/>
        <item x="1874"/>
        <item x="599"/>
        <item x="1464"/>
        <item x="549"/>
        <item x="5792"/>
        <item x="1648"/>
        <item x="5212"/>
        <item x="196"/>
        <item x="5459"/>
        <item x="5917"/>
        <item x="5908"/>
        <item x="1912"/>
        <item x="1571"/>
        <item x="201"/>
        <item x="653"/>
        <item x="3253"/>
        <item x="615"/>
        <item x="237"/>
        <item x="1613"/>
        <item x="83"/>
        <item x="4643"/>
        <item x="4621"/>
        <item x="86"/>
        <item x="1422"/>
        <item x="92"/>
        <item x="4818"/>
        <item x="3276"/>
        <item x="1565"/>
        <item x="413"/>
        <item x="4423"/>
        <item x="1394"/>
        <item x="2620"/>
        <item x="5480"/>
        <item x="307"/>
        <item x="402"/>
        <item x="4593"/>
        <item x="2806"/>
        <item x="1582"/>
        <item x="5261"/>
        <item x="5901"/>
        <item x="183"/>
        <item x="4764"/>
        <item x="3604"/>
        <item x="1680"/>
        <item x="5304"/>
        <item x="5378"/>
        <item x="1378"/>
        <item x="4958"/>
        <item x="1619"/>
        <item x="1423"/>
        <item x="4792"/>
        <item x="5735"/>
        <item x="319"/>
        <item x="1556"/>
        <item x="5195"/>
        <item x="218"/>
        <item x="1890"/>
        <item x="1718"/>
        <item x="5556"/>
        <item x="1440"/>
        <item x="5797"/>
        <item x="1885"/>
        <item x="575"/>
        <item x="1431"/>
        <item x="409"/>
        <item x="1477"/>
        <item x="2800"/>
        <item x="6103"/>
        <item x="5472"/>
        <item x="5488"/>
        <item x="5509"/>
        <item x="4868"/>
        <item x="597"/>
        <item x="242"/>
        <item x="4421"/>
        <item x="5891"/>
        <item x="1490"/>
        <item x="5914"/>
        <item x="5657"/>
        <item x="2756"/>
        <item x="1457"/>
        <item x="5517"/>
        <item x="1913"/>
        <item x="516"/>
        <item x="1929"/>
        <item x="5430"/>
        <item x="255"/>
        <item x="5848"/>
        <item x="231"/>
        <item x="5299"/>
        <item x="5938"/>
        <item x="6066"/>
        <item x="5790"/>
        <item x="5486"/>
        <item x="560"/>
        <item x="5911"/>
        <item x="1620"/>
        <item x="71"/>
        <item x="3521"/>
        <item x="5194"/>
        <item x="3259"/>
        <item x="1634"/>
        <item x="401"/>
        <item x="3530"/>
        <item x="1610"/>
        <item x="4436"/>
        <item x="1917"/>
        <item x="2805"/>
        <item x="122"/>
        <item x="3607"/>
        <item x="5658"/>
        <item x="1481"/>
        <item x="5387"/>
        <item x="309"/>
        <item x="1525"/>
        <item x="5842"/>
        <item x="5297"/>
        <item x="1380"/>
        <item x="5506"/>
        <item x="1541"/>
        <item x="3490"/>
        <item x="5536"/>
        <item x="194"/>
        <item x="5508"/>
        <item x="5739"/>
        <item x="5470"/>
        <item x="308"/>
        <item x="1918"/>
        <item x="1649"/>
        <item x="374"/>
        <item x="5791"/>
        <item x="1968"/>
        <item x="1732"/>
        <item x="5577"/>
        <item x="3254"/>
        <item x="5588"/>
        <item x="5522"/>
        <item x="410"/>
        <item x="403"/>
        <item x="562"/>
        <item x="5849"/>
        <item x="4642"/>
        <item x="385"/>
        <item x="5532"/>
        <item x="1681"/>
        <item x="1592"/>
        <item x="550"/>
        <item x="1489"/>
        <item x="2801"/>
        <item x="3357"/>
        <item x="5722"/>
        <item x="3361"/>
        <item x="5494"/>
        <item x="5586"/>
        <item x="5463"/>
        <item x="378"/>
        <item x="351"/>
        <item x="5468"/>
        <item x="1575"/>
        <item x="569"/>
        <item x="4667"/>
        <item x="5734"/>
        <item x="5589"/>
        <item x="5469"/>
        <item x="5736"/>
        <item x="5504"/>
        <item x="3256"/>
        <item x="5521"/>
        <item x="5524"/>
        <item x="193"/>
        <item x="5477"/>
        <item x="3606"/>
        <item x="5368"/>
        <item x="5526"/>
        <item x="5464"/>
        <item x="1480"/>
        <item x="5584"/>
        <item x="75"/>
        <item x="5674"/>
        <item x="376"/>
        <item x="1563"/>
        <item x="379"/>
        <item x="3255"/>
        <item x="4895"/>
        <item x="5562"/>
        <item x="5516"/>
        <item x="72"/>
        <item x="5947"/>
        <item x="4957"/>
        <item x="195"/>
        <item x="1381"/>
        <item x="2807"/>
        <item x="3602"/>
        <item x="5732"/>
        <item x="197"/>
        <item x="377"/>
        <item x="5527"/>
        <item x="5511"/>
        <item x="2757"/>
        <item x="5945"/>
        <item x="5507"/>
        <item x="4956"/>
        <item x="5510"/>
        <item x="5492"/>
        <item x="4896"/>
        <item x="3258"/>
        <item x="5531"/>
        <item x="5471"/>
        <item x="3605"/>
        <item x="3250"/>
        <item x="5533"/>
        <item x="5591"/>
        <item x="5520"/>
        <item x="4894"/>
        <item x="5501"/>
        <item x="5534"/>
        <item x="5530"/>
        <item x="2755"/>
        <item x="2624"/>
        <item x="5500"/>
        <item x="5499"/>
        <item x="5503"/>
        <item x="5502"/>
        <item x="5555"/>
        <item t="default"/>
      </items>
    </pivotField>
    <pivotField showAll="0"/>
    <pivotField showAll="0"/>
    <pivotField showAll="0"/>
  </pivotFields>
  <rowFields count="1">
    <field x="6"/>
  </rowFields>
  <rowItems count="49">
    <i>
      <x v="45"/>
    </i>
    <i>
      <x v="18"/>
    </i>
    <i>
      <x v="7"/>
    </i>
    <i>
      <x v="3"/>
    </i>
    <i>
      <x v="12"/>
    </i>
    <i>
      <x v="40"/>
    </i>
    <i>
      <x v="37"/>
    </i>
    <i>
      <x v="15"/>
    </i>
    <i>
      <x v="28"/>
    </i>
    <i>
      <x v="4"/>
    </i>
    <i>
      <x v="17"/>
    </i>
    <i>
      <x v="36"/>
    </i>
    <i>
      <x v="39"/>
    </i>
    <i>
      <x v="33"/>
    </i>
    <i>
      <x v="20"/>
    </i>
    <i>
      <x v="47"/>
    </i>
    <i>
      <x v="1"/>
    </i>
    <i>
      <x v="44"/>
    </i>
    <i>
      <x v="8"/>
    </i>
    <i>
      <x v="27"/>
    </i>
    <i>
      <x v="29"/>
    </i>
    <i>
      <x v="42"/>
    </i>
    <i>
      <x v="30"/>
    </i>
    <i>
      <x v="11"/>
    </i>
    <i>
      <x v="25"/>
    </i>
    <i>
      <x v="14"/>
    </i>
    <i>
      <x v="48"/>
    </i>
    <i>
      <x v="13"/>
    </i>
    <i>
      <x v="22"/>
    </i>
    <i>
      <x v="43"/>
    </i>
    <i>
      <x v="46"/>
    </i>
    <i>
      <x v="6"/>
    </i>
    <i>
      <x v="26"/>
    </i>
    <i>
      <x v="32"/>
    </i>
    <i>
      <x v="5"/>
    </i>
    <i>
      <x v="10"/>
    </i>
    <i>
      <x v="23"/>
    </i>
    <i>
      <x v="21"/>
    </i>
    <i>
      <x v="24"/>
    </i>
    <i>
      <x v="19"/>
    </i>
    <i>
      <x v="35"/>
    </i>
    <i>
      <x v="38"/>
    </i>
    <i>
      <x v="34"/>
    </i>
    <i>
      <x v="41"/>
    </i>
    <i>
      <x/>
    </i>
    <i>
      <x v="9"/>
    </i>
    <i>
      <x v="31"/>
    </i>
    <i>
      <x v="2"/>
    </i>
    <i>
      <x v="16"/>
    </i>
  </rowItems>
  <colFields count="1">
    <field x="-2"/>
  </colFields>
  <colItems count="2">
    <i>
      <x/>
    </i>
    <i i="1">
      <x v="1"/>
    </i>
  </colItems>
  <dataFields count="2">
    <dataField name="Sum of Sales" fld="13" baseField="0" baseItem="0"/>
    <dataField name="sales representation" fld="13" baseField="6" baseItem="45"/>
  </dataFields>
  <formats count="1">
    <format dxfId="1">
      <pivotArea type="all" dataOnly="0" outline="0" fieldPosition="0"/>
    </format>
  </formats>
  <conditionalFormats count="1">
    <conditionalFormat scope="field" priority="1">
      <pivotAreas count="1">
        <pivotArea outline="0" collapsedLevelsAreSubtotals="1" fieldPosition="0">
          <references count="2">
            <reference field="4294967294" count="1" selected="0">
              <x v="1"/>
            </reference>
            <reference field="6" count="0" selected="0"/>
          </references>
        </pivotArea>
      </pivotAreas>
    </conditionalFormat>
  </conditionalFormats>
  <pivotTableStyleInfo name="PivotStyleMedium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R6:S10" firstHeaderRow="1" firstDataRow="1" firstDataCol="1"/>
  <pivotFields count="17">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3"/>
  </rowFields>
  <rowItems count="4">
    <i>
      <x/>
    </i>
    <i>
      <x v="1"/>
    </i>
    <i>
      <x v="2"/>
    </i>
    <i t="grand">
      <x/>
    </i>
  </rowItems>
  <colItems count="1">
    <i/>
  </colItems>
  <dataFields count="1">
    <dataField name="Sum of Sales" fld="13" baseField="0" baseItem="0"/>
  </dataFields>
  <chartFormats count="4">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3" count="1" selected="0">
            <x v="0"/>
          </reference>
        </references>
      </pivotArea>
    </chartFormat>
    <chartFormat chart="4" format="4">
      <pivotArea type="data" outline="0" fieldPosition="0">
        <references count="2">
          <reference field="4294967294" count="1" selected="0">
            <x v="0"/>
          </reference>
          <reference field="3" count="1" selected="0">
            <x v="1"/>
          </reference>
        </references>
      </pivotArea>
    </chartFormat>
    <chartFormat chart="4" format="5">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6" name="PivotTable3"/>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2000000}" sourceName="Sub-Category">
  <pivotTables>
    <pivotTable tabId="6" name="PivotTable4"/>
  </pivotTables>
  <data>
    <tabular pivotCacheId="1">
      <items count="17">
        <i x="13" s="1"/>
        <i x="4" s="1"/>
        <i x="5" s="1"/>
        <i x="6" s="1"/>
        <i x="0" s="1"/>
        <i x="1" s="1"/>
        <i x="14" s="1"/>
        <i x="7" s="1"/>
        <i x="8" s="1"/>
        <i x="2" s="1"/>
        <i x="9" s="1"/>
        <i x="15" s="1"/>
        <i x="10" s="1"/>
        <i x="16" s="1"/>
        <i x="11" s="1"/>
        <i x="1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00000000-0013-0000-FFFF-FFFF03000000}" sourceName="Sub-Category">
  <pivotTables>
    <pivotTable tabId="6" name="PivotTable6"/>
  </pivotTables>
  <data>
    <tabular pivotCacheId="1">
      <items count="17">
        <i x="13" s="1"/>
        <i x="4" s="1"/>
        <i x="5" s="1"/>
        <i x="6" s="1"/>
        <i x="0" s="1"/>
        <i x="1" s="1"/>
        <i x="14" s="1"/>
        <i x="7" s="1"/>
        <i x="8" s="1"/>
        <i x="2" s="1"/>
        <i x="9" s="1"/>
        <i x="15" s="1"/>
        <i x="10" s="1"/>
        <i x="16" s="1"/>
        <i x="11" s="1"/>
        <i x="1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2" xr10:uid="{00000000-0013-0000-FFFF-FFFF04000000}" sourceName="Sub-Category">
  <pivotTables>
    <pivotTable tabId="6" name="PivotTable5"/>
  </pivotTables>
  <data>
    <tabular pivotCacheId="1">
      <items count="17">
        <i x="13" s="1"/>
        <i x="4" s="1"/>
        <i x="5" s="1"/>
        <i x="6" s="1"/>
        <i x="0" s="1"/>
        <i x="1" s="1"/>
        <i x="14" s="1"/>
        <i x="7" s="1"/>
        <i x="8" s="1"/>
        <i x="2" s="1"/>
        <i x="9" s="1"/>
        <i x="15" s="1"/>
        <i x="10" s="1"/>
        <i x="16" s="1"/>
        <i x="11" s="1"/>
        <i x="1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5000000}" sourceName="Segment">
  <pivotTables>
    <pivotTable tabId="6" name="PivotTable2"/>
  </pivotTables>
  <data>
    <tabular pivotCacheId="1">
      <items count="3">
        <i x="1" s="1"/>
        <i x="0"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6000000}" sourceName="Ship Mode">
  <pivotTables>
    <pivotTable tabId="6" name="PivotTable8"/>
  </pivotTables>
  <data>
    <tabular pivotCacheId="1">
      <items count="4">
        <i x="0" s="1"/>
        <i x="2"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columnCount="3" style="SlicerStyleLight2" rowHeight="241300"/>
  <slicer name="Sub-Category" xr10:uid="{00000000-0014-0000-FFFF-FFFF02000000}" cache="Slicer_Sub_Category" caption="Sub-Category" columnCount="4" rowHeight="241300"/>
  <slicer name="Sub-Category 1" xr10:uid="{00000000-0014-0000-FFFF-FFFF03000000}" cache="Slicer_Sub_Category1" caption="Sub-Category" columnCount="4" style="SlicerStyleLight2" rowHeight="241300"/>
  <slicer name="Sub-Category 2" xr10:uid="{00000000-0014-0000-FFFF-FFFF04000000}" cache="Slicer_Sub_Category2" caption="Sub-Category" columnCount="4" style="SlicerStyleLight6" rowHeight="241300"/>
  <slicer name="Segment" xr10:uid="{00000000-0014-0000-FFFF-FFFF05000000}" cache="Slicer_Segment" caption="Segment" style="SlicerStyleDark2" rowHeight="241300"/>
  <slicer name="Ship Mode" xr10:uid="{00000000-0014-0000-FFFF-FFFF06000000}" cache="Slicer_Ship_Mode" caption="Ship Mod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maindata" displayName="maindata" ref="A1:Q9995" totalsRowShown="0" headerRowDxfId="2">
  <autoFilter ref="A1:Q9995" xr:uid="{00000000-0009-0000-0100-000001000000}"/>
  <sortState xmlns:xlrd2="http://schemas.microsoft.com/office/spreadsheetml/2017/richdata2" ref="A2:Q9995">
    <sortCondition ref="J1:J9995"/>
  </sortState>
  <tableColumns count="17">
    <tableColumn id="1" xr3:uid="{00000000-0010-0000-0000-000001000000}" name="Ship Mode"/>
    <tableColumn id="2" xr3:uid="{00000000-0010-0000-0000-000002000000}" name="Customer ID"/>
    <tableColumn id="3" xr3:uid="{00000000-0010-0000-0000-000003000000}" name="Customer Name"/>
    <tableColumn id="4" xr3:uid="{00000000-0010-0000-0000-000004000000}" name="Segment"/>
    <tableColumn id="5" xr3:uid="{00000000-0010-0000-0000-000005000000}" name="Country"/>
    <tableColumn id="6" xr3:uid="{00000000-0010-0000-0000-000006000000}" name="City"/>
    <tableColumn id="7" xr3:uid="{00000000-0010-0000-0000-000007000000}" name="State"/>
    <tableColumn id="8" xr3:uid="{00000000-0010-0000-0000-000008000000}" name="Postal Code"/>
    <tableColumn id="9" xr3:uid="{00000000-0010-0000-0000-000009000000}" name="Region"/>
    <tableColumn id="10" xr3:uid="{00000000-0010-0000-0000-00000A000000}" name="Product ID"/>
    <tableColumn id="11" xr3:uid="{00000000-0010-0000-0000-00000B000000}" name="Category"/>
    <tableColumn id="12" xr3:uid="{00000000-0010-0000-0000-00000C000000}" name="Sub-Category"/>
    <tableColumn id="13" xr3:uid="{00000000-0010-0000-0000-00000D000000}" name="Product Name"/>
    <tableColumn id="14" xr3:uid="{00000000-0010-0000-0000-00000E000000}" name="Sales"/>
    <tableColumn id="15" xr3:uid="{00000000-0010-0000-0000-00000F000000}" name="Quantity"/>
    <tableColumn id="16" xr3:uid="{00000000-0010-0000-0000-000010000000}" name="Discount"/>
    <tableColumn id="17" xr3:uid="{00000000-0010-0000-0000-000011000000}" name="Profit"/>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9995"/>
  <sheetViews>
    <sheetView workbookViewId="0">
      <selection activeCell="W39" sqref="W39"/>
    </sheetView>
  </sheetViews>
  <sheetFormatPr defaultRowHeight="14.4" x14ac:dyDescent="0.3"/>
  <cols>
    <col min="1" max="1" width="13.88671875" bestFit="1" customWidth="1"/>
    <col min="2" max="2" width="14.5546875" customWidth="1"/>
    <col min="3" max="3" width="22.6640625" bestFit="1" customWidth="1"/>
    <col min="4" max="4" width="12.109375" bestFit="1" customWidth="1"/>
    <col min="5" max="5" width="12.88671875" bestFit="1" customWidth="1"/>
    <col min="6" max="6" width="18.33203125" bestFit="1" customWidth="1"/>
    <col min="7" max="7" width="18.6640625" bestFit="1" customWidth="1"/>
    <col min="8" max="8" width="14.109375" customWidth="1"/>
    <col min="9" max="9" width="9.5546875" customWidth="1"/>
    <col min="10" max="10" width="16.6640625" bestFit="1" customWidth="1"/>
    <col min="11" max="11" width="14.5546875" bestFit="1" customWidth="1"/>
    <col min="12" max="12" width="15.44140625" customWidth="1"/>
    <col min="13" max="13" width="71.44140625" customWidth="1"/>
    <col min="14" max="14" width="10" bestFit="1" customWidth="1"/>
    <col min="15" max="15" width="11.109375" customWidth="1"/>
    <col min="16" max="16" width="11.33203125" customWidth="1"/>
    <col min="17" max="18" width="10.6640625" bestFit="1"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row>
    <row r="2" spans="1:21" x14ac:dyDescent="0.3">
      <c r="A2" t="s">
        <v>166</v>
      </c>
      <c r="B2" t="s">
        <v>2134</v>
      </c>
      <c r="C2" t="s">
        <v>2135</v>
      </c>
      <c r="D2" t="s">
        <v>34</v>
      </c>
      <c r="E2" t="s">
        <v>21</v>
      </c>
      <c r="F2" t="s">
        <v>269</v>
      </c>
      <c r="G2" t="s">
        <v>187</v>
      </c>
      <c r="H2">
        <v>60653</v>
      </c>
      <c r="I2" t="s">
        <v>93</v>
      </c>
      <c r="J2" t="s">
        <v>4963</v>
      </c>
      <c r="K2" t="s">
        <v>26</v>
      </c>
      <c r="L2" t="s">
        <v>27</v>
      </c>
      <c r="M2" t="s">
        <v>4964</v>
      </c>
      <c r="N2">
        <v>825.17399999999998</v>
      </c>
      <c r="O2">
        <v>9</v>
      </c>
      <c r="P2">
        <v>0.3</v>
      </c>
      <c r="Q2">
        <v>-117.88199999999998</v>
      </c>
    </row>
    <row r="3" spans="1:21" x14ac:dyDescent="0.3">
      <c r="A3" t="s">
        <v>42</v>
      </c>
      <c r="B3" t="s">
        <v>1139</v>
      </c>
      <c r="C3" t="s">
        <v>1140</v>
      </c>
      <c r="D3" t="s">
        <v>20</v>
      </c>
      <c r="E3" t="s">
        <v>21</v>
      </c>
      <c r="F3" t="s">
        <v>829</v>
      </c>
      <c r="G3" t="s">
        <v>36</v>
      </c>
      <c r="H3">
        <v>92105</v>
      </c>
      <c r="I3" t="s">
        <v>37</v>
      </c>
      <c r="J3" t="s">
        <v>3620</v>
      </c>
      <c r="K3" t="s">
        <v>26</v>
      </c>
      <c r="L3" t="s">
        <v>27</v>
      </c>
      <c r="M3" t="s">
        <v>3621</v>
      </c>
      <c r="N3">
        <v>411.33199999999999</v>
      </c>
      <c r="O3">
        <v>4</v>
      </c>
      <c r="P3">
        <v>0.15</v>
      </c>
      <c r="Q3">
        <v>-4.8391999999999769</v>
      </c>
    </row>
    <row r="4" spans="1:21" x14ac:dyDescent="0.3">
      <c r="A4" t="s">
        <v>1122</v>
      </c>
      <c r="B4" t="s">
        <v>5094</v>
      </c>
      <c r="C4" t="s">
        <v>5095</v>
      </c>
      <c r="D4" t="s">
        <v>90</v>
      </c>
      <c r="E4" t="s">
        <v>21</v>
      </c>
      <c r="F4" t="s">
        <v>112</v>
      </c>
      <c r="G4" t="s">
        <v>36</v>
      </c>
      <c r="H4">
        <v>94122</v>
      </c>
      <c r="I4" t="s">
        <v>37</v>
      </c>
      <c r="J4" t="s">
        <v>3620</v>
      </c>
      <c r="K4" t="s">
        <v>26</v>
      </c>
      <c r="L4" t="s">
        <v>27</v>
      </c>
      <c r="M4" t="s">
        <v>3621</v>
      </c>
      <c r="N4">
        <v>411.33199999999999</v>
      </c>
      <c r="O4">
        <v>4</v>
      </c>
      <c r="P4">
        <v>0.15</v>
      </c>
      <c r="Q4">
        <v>-4.8391999999999769</v>
      </c>
    </row>
    <row r="5" spans="1:21" x14ac:dyDescent="0.3">
      <c r="A5" t="s">
        <v>166</v>
      </c>
      <c r="B5" t="s">
        <v>1694</v>
      </c>
      <c r="C5" t="s">
        <v>1695</v>
      </c>
      <c r="D5" t="s">
        <v>20</v>
      </c>
      <c r="E5" t="s">
        <v>21</v>
      </c>
      <c r="F5" t="s">
        <v>3481</v>
      </c>
      <c r="G5" t="s">
        <v>644</v>
      </c>
      <c r="H5">
        <v>70506</v>
      </c>
      <c r="I5" t="s">
        <v>24</v>
      </c>
      <c r="J5" t="s">
        <v>3620</v>
      </c>
      <c r="K5" t="s">
        <v>26</v>
      </c>
      <c r="L5" t="s">
        <v>27</v>
      </c>
      <c r="M5" t="s">
        <v>3621</v>
      </c>
      <c r="N5">
        <v>241.96</v>
      </c>
      <c r="O5">
        <v>2</v>
      </c>
      <c r="P5">
        <v>0</v>
      </c>
      <c r="Q5">
        <v>33.874400000000009</v>
      </c>
    </row>
    <row r="6" spans="1:21" x14ac:dyDescent="0.3">
      <c r="A6" t="s">
        <v>166</v>
      </c>
      <c r="B6" t="s">
        <v>3436</v>
      </c>
      <c r="C6" t="s">
        <v>3437</v>
      </c>
      <c r="D6" t="s">
        <v>90</v>
      </c>
      <c r="E6" t="s">
        <v>21</v>
      </c>
      <c r="F6" t="s">
        <v>1205</v>
      </c>
      <c r="G6" t="s">
        <v>187</v>
      </c>
      <c r="H6">
        <v>61604</v>
      </c>
      <c r="I6" t="s">
        <v>93</v>
      </c>
      <c r="J6" t="s">
        <v>3438</v>
      </c>
      <c r="K6" t="s">
        <v>26</v>
      </c>
      <c r="L6" t="s">
        <v>27</v>
      </c>
      <c r="M6" t="s">
        <v>3439</v>
      </c>
      <c r="N6">
        <v>359.05799999999994</v>
      </c>
      <c r="O6">
        <v>3</v>
      </c>
      <c r="P6">
        <v>0.3</v>
      </c>
      <c r="Q6">
        <v>-35.905799999999999</v>
      </c>
      <c r="S6" s="2" t="s">
        <v>5927</v>
      </c>
      <c r="T6" s="2"/>
      <c r="U6" s="2"/>
    </row>
    <row r="7" spans="1:21" x14ac:dyDescent="0.3">
      <c r="A7" t="s">
        <v>42</v>
      </c>
      <c r="B7" t="s">
        <v>3457</v>
      </c>
      <c r="C7" t="s">
        <v>3458</v>
      </c>
      <c r="D7" t="s">
        <v>34</v>
      </c>
      <c r="E7" t="s">
        <v>21</v>
      </c>
      <c r="F7" t="s">
        <v>35</v>
      </c>
      <c r="G7" t="s">
        <v>36</v>
      </c>
      <c r="H7">
        <v>90008</v>
      </c>
      <c r="I7" t="s">
        <v>37</v>
      </c>
      <c r="J7" t="s">
        <v>3438</v>
      </c>
      <c r="K7" t="s">
        <v>26</v>
      </c>
      <c r="L7" t="s">
        <v>27</v>
      </c>
      <c r="M7" t="s">
        <v>3439</v>
      </c>
      <c r="N7">
        <v>290.666</v>
      </c>
      <c r="O7">
        <v>2</v>
      </c>
      <c r="P7">
        <v>0.15</v>
      </c>
      <c r="Q7">
        <v>27.356800000000007</v>
      </c>
      <c r="S7" s="2" t="s">
        <v>5928</v>
      </c>
      <c r="T7" s="2"/>
      <c r="U7" s="2"/>
    </row>
    <row r="8" spans="1:21" x14ac:dyDescent="0.3">
      <c r="A8" t="s">
        <v>1122</v>
      </c>
      <c r="B8" t="s">
        <v>4436</v>
      </c>
      <c r="C8" t="s">
        <v>4437</v>
      </c>
      <c r="D8" t="s">
        <v>20</v>
      </c>
      <c r="E8" t="s">
        <v>21</v>
      </c>
      <c r="F8" t="s">
        <v>235</v>
      </c>
      <c r="G8" t="s">
        <v>236</v>
      </c>
      <c r="H8">
        <v>10035</v>
      </c>
      <c r="I8" t="s">
        <v>131</v>
      </c>
      <c r="J8" t="s">
        <v>3438</v>
      </c>
      <c r="K8" t="s">
        <v>26</v>
      </c>
      <c r="L8" t="s">
        <v>27</v>
      </c>
      <c r="M8" t="s">
        <v>3439</v>
      </c>
      <c r="N8">
        <v>136.78399999999999</v>
      </c>
      <c r="O8">
        <v>1</v>
      </c>
      <c r="P8">
        <v>0.2</v>
      </c>
      <c r="Q8">
        <v>5.129400000000004</v>
      </c>
    </row>
    <row r="9" spans="1:21" x14ac:dyDescent="0.3">
      <c r="A9" t="s">
        <v>42</v>
      </c>
      <c r="B9" t="s">
        <v>5321</v>
      </c>
      <c r="C9" t="s">
        <v>5322</v>
      </c>
      <c r="D9" t="s">
        <v>34</v>
      </c>
      <c r="E9" t="s">
        <v>21</v>
      </c>
      <c r="F9" t="s">
        <v>456</v>
      </c>
      <c r="G9" t="s">
        <v>216</v>
      </c>
      <c r="H9">
        <v>19805</v>
      </c>
      <c r="I9" t="s">
        <v>131</v>
      </c>
      <c r="J9" t="s">
        <v>3438</v>
      </c>
      <c r="K9" t="s">
        <v>26</v>
      </c>
      <c r="L9" t="s">
        <v>27</v>
      </c>
      <c r="M9" t="s">
        <v>3439</v>
      </c>
      <c r="N9">
        <v>1025.8799999999999</v>
      </c>
      <c r="O9">
        <v>6</v>
      </c>
      <c r="P9">
        <v>0</v>
      </c>
      <c r="Q9">
        <v>235.95240000000001</v>
      </c>
    </row>
    <row r="10" spans="1:21" x14ac:dyDescent="0.3">
      <c r="A10" t="s">
        <v>42</v>
      </c>
      <c r="B10" t="s">
        <v>3156</v>
      </c>
      <c r="C10" t="s">
        <v>3157</v>
      </c>
      <c r="D10" t="s">
        <v>90</v>
      </c>
      <c r="E10" t="s">
        <v>21</v>
      </c>
      <c r="F10" t="s">
        <v>2976</v>
      </c>
      <c r="G10" t="s">
        <v>1217</v>
      </c>
      <c r="H10">
        <v>2908</v>
      </c>
      <c r="I10" t="s">
        <v>131</v>
      </c>
      <c r="J10" t="s">
        <v>3438</v>
      </c>
      <c r="K10" t="s">
        <v>26</v>
      </c>
      <c r="L10" t="s">
        <v>27</v>
      </c>
      <c r="M10" t="s">
        <v>3439</v>
      </c>
      <c r="N10">
        <v>341.96</v>
      </c>
      <c r="O10">
        <v>2</v>
      </c>
      <c r="P10">
        <v>0</v>
      </c>
      <c r="Q10">
        <v>78.650800000000004</v>
      </c>
    </row>
    <row r="11" spans="1:21" x14ac:dyDescent="0.3">
      <c r="A11" t="s">
        <v>17</v>
      </c>
      <c r="B11" t="s">
        <v>1971</v>
      </c>
      <c r="C11" t="s">
        <v>1972</v>
      </c>
      <c r="D11" t="s">
        <v>20</v>
      </c>
      <c r="E11" t="s">
        <v>21</v>
      </c>
      <c r="F11" t="s">
        <v>3481</v>
      </c>
      <c r="G11" t="s">
        <v>644</v>
      </c>
      <c r="H11">
        <v>70506</v>
      </c>
      <c r="I11" t="s">
        <v>24</v>
      </c>
      <c r="J11" t="s">
        <v>3841</v>
      </c>
      <c r="K11" t="s">
        <v>26</v>
      </c>
      <c r="L11" t="s">
        <v>27</v>
      </c>
      <c r="M11" t="s">
        <v>3842</v>
      </c>
      <c r="N11">
        <v>145.74</v>
      </c>
      <c r="O11">
        <v>3</v>
      </c>
      <c r="P11">
        <v>0</v>
      </c>
      <c r="Q11">
        <v>23.318400000000011</v>
      </c>
    </row>
    <row r="12" spans="1:21" x14ac:dyDescent="0.3">
      <c r="A12" t="s">
        <v>42</v>
      </c>
      <c r="B12" t="s">
        <v>4729</v>
      </c>
      <c r="C12" t="s">
        <v>4730</v>
      </c>
      <c r="D12" t="s">
        <v>34</v>
      </c>
      <c r="E12" t="s">
        <v>21</v>
      </c>
      <c r="F12" t="s">
        <v>4082</v>
      </c>
      <c r="G12" t="s">
        <v>210</v>
      </c>
      <c r="H12">
        <v>48146</v>
      </c>
      <c r="I12" t="s">
        <v>93</v>
      </c>
      <c r="J12" t="s">
        <v>3841</v>
      </c>
      <c r="K12" t="s">
        <v>26</v>
      </c>
      <c r="L12" t="s">
        <v>27</v>
      </c>
      <c r="M12" t="s">
        <v>3842</v>
      </c>
      <c r="N12">
        <v>194.32</v>
      </c>
      <c r="O12">
        <v>4</v>
      </c>
      <c r="P12">
        <v>0</v>
      </c>
      <c r="Q12">
        <v>31.091200000000015</v>
      </c>
    </row>
    <row r="13" spans="1:21" x14ac:dyDescent="0.3">
      <c r="A13" t="s">
        <v>42</v>
      </c>
      <c r="B13" t="s">
        <v>4884</v>
      </c>
      <c r="C13" t="s">
        <v>4885</v>
      </c>
      <c r="D13" t="s">
        <v>20</v>
      </c>
      <c r="E13" t="s">
        <v>21</v>
      </c>
      <c r="F13" t="s">
        <v>1489</v>
      </c>
      <c r="G13" t="s">
        <v>400</v>
      </c>
      <c r="H13">
        <v>80134</v>
      </c>
      <c r="I13" t="s">
        <v>37</v>
      </c>
      <c r="J13" t="s">
        <v>3841</v>
      </c>
      <c r="K13" t="s">
        <v>26</v>
      </c>
      <c r="L13" t="s">
        <v>27</v>
      </c>
      <c r="M13" t="s">
        <v>3842</v>
      </c>
      <c r="N13">
        <v>102.01800000000001</v>
      </c>
      <c r="O13">
        <v>7</v>
      </c>
      <c r="P13">
        <v>0.7</v>
      </c>
      <c r="Q13">
        <v>-183.6323999999999</v>
      </c>
    </row>
    <row r="14" spans="1:21" x14ac:dyDescent="0.3">
      <c r="A14" t="s">
        <v>17</v>
      </c>
      <c r="B14" t="s">
        <v>4346</v>
      </c>
      <c r="C14" t="s">
        <v>4347</v>
      </c>
      <c r="D14" t="s">
        <v>20</v>
      </c>
      <c r="E14" t="s">
        <v>21</v>
      </c>
      <c r="F14" t="s">
        <v>84</v>
      </c>
      <c r="G14" t="s">
        <v>85</v>
      </c>
      <c r="H14">
        <v>98103</v>
      </c>
      <c r="I14" t="s">
        <v>37</v>
      </c>
      <c r="J14" t="s">
        <v>3841</v>
      </c>
      <c r="K14" t="s">
        <v>26</v>
      </c>
      <c r="L14" t="s">
        <v>27</v>
      </c>
      <c r="M14" t="s">
        <v>3842</v>
      </c>
      <c r="N14">
        <v>48.58</v>
      </c>
      <c r="O14">
        <v>1</v>
      </c>
      <c r="P14">
        <v>0</v>
      </c>
      <c r="Q14">
        <v>7.7728000000000037</v>
      </c>
    </row>
    <row r="15" spans="1:21" x14ac:dyDescent="0.3">
      <c r="A15" t="s">
        <v>42</v>
      </c>
      <c r="B15" t="s">
        <v>3845</v>
      </c>
      <c r="C15" t="s">
        <v>3846</v>
      </c>
      <c r="D15" t="s">
        <v>20</v>
      </c>
      <c r="E15" t="s">
        <v>21</v>
      </c>
      <c r="F15" t="s">
        <v>643</v>
      </c>
      <c r="G15" t="s">
        <v>78</v>
      </c>
      <c r="H15">
        <v>28110</v>
      </c>
      <c r="I15" t="s">
        <v>24</v>
      </c>
      <c r="J15" t="s">
        <v>3841</v>
      </c>
      <c r="K15" t="s">
        <v>26</v>
      </c>
      <c r="L15" t="s">
        <v>27</v>
      </c>
      <c r="M15" t="s">
        <v>3842</v>
      </c>
      <c r="N15">
        <v>77.728000000000009</v>
      </c>
      <c r="O15">
        <v>2</v>
      </c>
      <c r="P15">
        <v>0.2</v>
      </c>
      <c r="Q15">
        <v>-3.8863999999999947</v>
      </c>
    </row>
    <row r="16" spans="1:21" x14ac:dyDescent="0.3">
      <c r="A16" t="s">
        <v>17</v>
      </c>
      <c r="B16" t="s">
        <v>2525</v>
      </c>
      <c r="C16" t="s">
        <v>2526</v>
      </c>
      <c r="D16" t="s">
        <v>20</v>
      </c>
      <c r="E16" t="s">
        <v>21</v>
      </c>
      <c r="F16" t="s">
        <v>1320</v>
      </c>
      <c r="G16" t="s">
        <v>46</v>
      </c>
      <c r="H16">
        <v>32216</v>
      </c>
      <c r="I16" t="s">
        <v>24</v>
      </c>
      <c r="J16" t="s">
        <v>3841</v>
      </c>
      <c r="K16" t="s">
        <v>26</v>
      </c>
      <c r="L16" t="s">
        <v>27</v>
      </c>
      <c r="M16" t="s">
        <v>3842</v>
      </c>
      <c r="N16">
        <v>155.45600000000002</v>
      </c>
      <c r="O16">
        <v>4</v>
      </c>
      <c r="P16">
        <v>0.2</v>
      </c>
      <c r="Q16">
        <v>-7.7727999999999895</v>
      </c>
    </row>
    <row r="17" spans="1:17" x14ac:dyDescent="0.3">
      <c r="A17" t="s">
        <v>42</v>
      </c>
      <c r="B17" t="s">
        <v>213</v>
      </c>
      <c r="C17" t="s">
        <v>214</v>
      </c>
      <c r="D17" t="s">
        <v>20</v>
      </c>
      <c r="E17" t="s">
        <v>21</v>
      </c>
      <c r="F17" t="s">
        <v>2730</v>
      </c>
      <c r="G17" t="s">
        <v>1477</v>
      </c>
      <c r="H17">
        <v>72401</v>
      </c>
      <c r="I17" t="s">
        <v>24</v>
      </c>
      <c r="J17" t="s">
        <v>5186</v>
      </c>
      <c r="K17" t="s">
        <v>26</v>
      </c>
      <c r="L17" t="s">
        <v>27</v>
      </c>
      <c r="M17" t="s">
        <v>5187</v>
      </c>
      <c r="N17">
        <v>638.82000000000005</v>
      </c>
      <c r="O17">
        <v>9</v>
      </c>
      <c r="P17">
        <v>0</v>
      </c>
      <c r="Q17">
        <v>172.48140000000001</v>
      </c>
    </row>
    <row r="18" spans="1:17" x14ac:dyDescent="0.3">
      <c r="A18" t="s">
        <v>42</v>
      </c>
      <c r="B18" t="s">
        <v>4718</v>
      </c>
      <c r="C18" t="s">
        <v>4719</v>
      </c>
      <c r="D18" t="s">
        <v>90</v>
      </c>
      <c r="E18" t="s">
        <v>21</v>
      </c>
      <c r="F18" t="s">
        <v>769</v>
      </c>
      <c r="G18" t="s">
        <v>210</v>
      </c>
      <c r="H18">
        <v>48234</v>
      </c>
      <c r="I18" t="s">
        <v>93</v>
      </c>
      <c r="J18" t="s">
        <v>5186</v>
      </c>
      <c r="K18" t="s">
        <v>26</v>
      </c>
      <c r="L18" t="s">
        <v>27</v>
      </c>
      <c r="M18" t="s">
        <v>5187</v>
      </c>
      <c r="N18">
        <v>212.94</v>
      </c>
      <c r="O18">
        <v>3</v>
      </c>
      <c r="P18">
        <v>0</v>
      </c>
      <c r="Q18">
        <v>57.4938</v>
      </c>
    </row>
    <row r="19" spans="1:17" x14ac:dyDescent="0.3">
      <c r="A19" t="s">
        <v>42</v>
      </c>
      <c r="B19" t="s">
        <v>3099</v>
      </c>
      <c r="C19" t="s">
        <v>3100</v>
      </c>
      <c r="D19" t="s">
        <v>34</v>
      </c>
      <c r="E19" t="s">
        <v>21</v>
      </c>
      <c r="F19" t="s">
        <v>1455</v>
      </c>
      <c r="G19" t="s">
        <v>92</v>
      </c>
      <c r="H19">
        <v>77340</v>
      </c>
      <c r="I19" t="s">
        <v>93</v>
      </c>
      <c r="J19" t="s">
        <v>4273</v>
      </c>
      <c r="K19" t="s">
        <v>26</v>
      </c>
      <c r="L19" t="s">
        <v>27</v>
      </c>
      <c r="M19" t="s">
        <v>4274</v>
      </c>
      <c r="N19">
        <v>956.6647999999999</v>
      </c>
      <c r="O19">
        <v>7</v>
      </c>
      <c r="P19">
        <v>0.32</v>
      </c>
      <c r="Q19">
        <v>-225.09759999999991</v>
      </c>
    </row>
    <row r="20" spans="1:17" x14ac:dyDescent="0.3">
      <c r="A20" t="s">
        <v>42</v>
      </c>
      <c r="B20" t="s">
        <v>1578</v>
      </c>
      <c r="C20" t="s">
        <v>1579</v>
      </c>
      <c r="D20" t="s">
        <v>20</v>
      </c>
      <c r="E20" t="s">
        <v>21</v>
      </c>
      <c r="F20" t="s">
        <v>163</v>
      </c>
      <c r="G20" t="s">
        <v>92</v>
      </c>
      <c r="H20">
        <v>77036</v>
      </c>
      <c r="I20" t="s">
        <v>93</v>
      </c>
      <c r="J20" t="s">
        <v>4273</v>
      </c>
      <c r="K20" t="s">
        <v>26</v>
      </c>
      <c r="L20" t="s">
        <v>27</v>
      </c>
      <c r="M20" t="s">
        <v>4274</v>
      </c>
      <c r="N20">
        <v>956.6647999999999</v>
      </c>
      <c r="O20">
        <v>7</v>
      </c>
      <c r="P20">
        <v>0.32</v>
      </c>
      <c r="Q20">
        <v>-225.09759999999991</v>
      </c>
    </row>
    <row r="21" spans="1:17" x14ac:dyDescent="0.3">
      <c r="A21" t="s">
        <v>42</v>
      </c>
      <c r="B21" t="s">
        <v>3953</v>
      </c>
      <c r="C21" t="s">
        <v>3954</v>
      </c>
      <c r="D21" t="s">
        <v>20</v>
      </c>
      <c r="E21" t="s">
        <v>21</v>
      </c>
      <c r="F21" t="s">
        <v>235</v>
      </c>
      <c r="G21" t="s">
        <v>236</v>
      </c>
      <c r="H21">
        <v>10035</v>
      </c>
      <c r="I21" t="s">
        <v>131</v>
      </c>
      <c r="J21" t="s">
        <v>4273</v>
      </c>
      <c r="K21" t="s">
        <v>26</v>
      </c>
      <c r="L21" t="s">
        <v>27</v>
      </c>
      <c r="M21" t="s">
        <v>4274</v>
      </c>
      <c r="N21">
        <v>321.56799999999998</v>
      </c>
      <c r="O21">
        <v>2</v>
      </c>
      <c r="P21">
        <v>0.2</v>
      </c>
      <c r="Q21">
        <v>-16.078399999999988</v>
      </c>
    </row>
    <row r="22" spans="1:17" x14ac:dyDescent="0.3">
      <c r="A22" t="s">
        <v>42</v>
      </c>
      <c r="B22" t="s">
        <v>3612</v>
      </c>
      <c r="C22" t="s">
        <v>3613</v>
      </c>
      <c r="D22" t="s">
        <v>20</v>
      </c>
      <c r="E22" t="s">
        <v>21</v>
      </c>
      <c r="F22" t="s">
        <v>129</v>
      </c>
      <c r="G22" t="s">
        <v>130</v>
      </c>
      <c r="H22">
        <v>19120</v>
      </c>
      <c r="I22" t="s">
        <v>131</v>
      </c>
      <c r="J22" t="s">
        <v>4273</v>
      </c>
      <c r="K22" t="s">
        <v>26</v>
      </c>
      <c r="L22" t="s">
        <v>27</v>
      </c>
      <c r="M22" t="s">
        <v>4274</v>
      </c>
      <c r="N22">
        <v>301.46999999999997</v>
      </c>
      <c r="O22">
        <v>3</v>
      </c>
      <c r="P22">
        <v>0.5</v>
      </c>
      <c r="Q22">
        <v>-204.99959999999996</v>
      </c>
    </row>
    <row r="23" spans="1:17" x14ac:dyDescent="0.3">
      <c r="A23" t="s">
        <v>166</v>
      </c>
      <c r="B23" t="s">
        <v>1803</v>
      </c>
      <c r="C23" t="s">
        <v>1804</v>
      </c>
      <c r="D23" t="s">
        <v>20</v>
      </c>
      <c r="E23" t="s">
        <v>21</v>
      </c>
      <c r="F23" t="s">
        <v>712</v>
      </c>
      <c r="G23" t="s">
        <v>92</v>
      </c>
      <c r="H23">
        <v>75220</v>
      </c>
      <c r="I23" t="s">
        <v>93</v>
      </c>
      <c r="J23" t="s">
        <v>4273</v>
      </c>
      <c r="K23" t="s">
        <v>26</v>
      </c>
      <c r="L23" t="s">
        <v>27</v>
      </c>
      <c r="M23" t="s">
        <v>4274</v>
      </c>
      <c r="N23">
        <v>409.99919999999997</v>
      </c>
      <c r="O23">
        <v>3</v>
      </c>
      <c r="P23">
        <v>0.32</v>
      </c>
      <c r="Q23">
        <v>-96.470399999999955</v>
      </c>
    </row>
    <row r="24" spans="1:17" x14ac:dyDescent="0.3">
      <c r="A24" t="s">
        <v>166</v>
      </c>
      <c r="B24" t="s">
        <v>1441</v>
      </c>
      <c r="C24" t="s">
        <v>1442</v>
      </c>
      <c r="D24" t="s">
        <v>90</v>
      </c>
      <c r="E24" t="s">
        <v>21</v>
      </c>
      <c r="F24" t="s">
        <v>35</v>
      </c>
      <c r="G24" t="s">
        <v>36</v>
      </c>
      <c r="H24">
        <v>90045</v>
      </c>
      <c r="I24" t="s">
        <v>37</v>
      </c>
      <c r="J24" t="s">
        <v>1445</v>
      </c>
      <c r="K24" t="s">
        <v>26</v>
      </c>
      <c r="L24" t="s">
        <v>27</v>
      </c>
      <c r="M24" t="s">
        <v>1446</v>
      </c>
      <c r="N24">
        <v>514.16499999999996</v>
      </c>
      <c r="O24">
        <v>5</v>
      </c>
      <c r="P24">
        <v>0.15</v>
      </c>
      <c r="Q24">
        <v>-30.24499999999999</v>
      </c>
    </row>
    <row r="25" spans="1:17" x14ac:dyDescent="0.3">
      <c r="A25" t="s">
        <v>42</v>
      </c>
      <c r="B25" t="s">
        <v>293</v>
      </c>
      <c r="C25" t="s">
        <v>294</v>
      </c>
      <c r="D25" t="s">
        <v>20</v>
      </c>
      <c r="E25" t="s">
        <v>21</v>
      </c>
      <c r="F25" t="s">
        <v>552</v>
      </c>
      <c r="G25" t="s">
        <v>36</v>
      </c>
      <c r="H25">
        <v>95123</v>
      </c>
      <c r="I25" t="s">
        <v>37</v>
      </c>
      <c r="J25" t="s">
        <v>1445</v>
      </c>
      <c r="K25" t="s">
        <v>26</v>
      </c>
      <c r="L25" t="s">
        <v>27</v>
      </c>
      <c r="M25" t="s">
        <v>1446</v>
      </c>
      <c r="N25">
        <v>102.833</v>
      </c>
      <c r="O25">
        <v>1</v>
      </c>
      <c r="P25">
        <v>0.15</v>
      </c>
      <c r="Q25">
        <v>-6.0489999999999995</v>
      </c>
    </row>
    <row r="26" spans="1:17" x14ac:dyDescent="0.3">
      <c r="A26" t="s">
        <v>42</v>
      </c>
      <c r="B26" t="s">
        <v>4440</v>
      </c>
      <c r="C26" t="s">
        <v>4441</v>
      </c>
      <c r="D26" t="s">
        <v>34</v>
      </c>
      <c r="E26" t="s">
        <v>21</v>
      </c>
      <c r="F26" t="s">
        <v>4596</v>
      </c>
      <c r="G26" t="s">
        <v>36</v>
      </c>
      <c r="H26">
        <v>90278</v>
      </c>
      <c r="I26" t="s">
        <v>37</v>
      </c>
      <c r="J26" t="s">
        <v>1445</v>
      </c>
      <c r="K26" t="s">
        <v>26</v>
      </c>
      <c r="L26" t="s">
        <v>27</v>
      </c>
      <c r="M26" t="s">
        <v>1446</v>
      </c>
      <c r="N26">
        <v>308.49900000000002</v>
      </c>
      <c r="O26">
        <v>3</v>
      </c>
      <c r="P26">
        <v>0.15</v>
      </c>
      <c r="Q26">
        <v>-18.146999999999998</v>
      </c>
    </row>
    <row r="27" spans="1:17" x14ac:dyDescent="0.3">
      <c r="A27" t="s">
        <v>17</v>
      </c>
      <c r="B27" t="s">
        <v>2627</v>
      </c>
      <c r="C27" t="s">
        <v>2628</v>
      </c>
      <c r="D27" t="s">
        <v>34</v>
      </c>
      <c r="E27" t="s">
        <v>21</v>
      </c>
      <c r="F27" t="s">
        <v>5055</v>
      </c>
      <c r="G27" t="s">
        <v>101</v>
      </c>
      <c r="H27">
        <v>53214</v>
      </c>
      <c r="I27" t="s">
        <v>93</v>
      </c>
      <c r="J27" t="s">
        <v>1445</v>
      </c>
      <c r="K27" t="s">
        <v>26</v>
      </c>
      <c r="L27" t="s">
        <v>27</v>
      </c>
      <c r="M27" t="s">
        <v>1446</v>
      </c>
      <c r="N27">
        <v>241.96</v>
      </c>
      <c r="O27">
        <v>2</v>
      </c>
      <c r="P27">
        <v>0</v>
      </c>
      <c r="Q27">
        <v>24.195999999999998</v>
      </c>
    </row>
    <row r="28" spans="1:17" x14ac:dyDescent="0.3">
      <c r="A28" t="s">
        <v>166</v>
      </c>
      <c r="B28" t="s">
        <v>3292</v>
      </c>
      <c r="C28" t="s">
        <v>3293</v>
      </c>
      <c r="D28" t="s">
        <v>34</v>
      </c>
      <c r="E28" t="s">
        <v>21</v>
      </c>
      <c r="F28" t="s">
        <v>35</v>
      </c>
      <c r="G28" t="s">
        <v>36</v>
      </c>
      <c r="H28">
        <v>90049</v>
      </c>
      <c r="I28" t="s">
        <v>37</v>
      </c>
      <c r="J28" t="s">
        <v>1445</v>
      </c>
      <c r="K28" t="s">
        <v>26</v>
      </c>
      <c r="L28" t="s">
        <v>27</v>
      </c>
      <c r="M28" t="s">
        <v>1446</v>
      </c>
      <c r="N28">
        <v>616.99800000000005</v>
      </c>
      <c r="O28">
        <v>6</v>
      </c>
      <c r="P28">
        <v>0.15</v>
      </c>
      <c r="Q28">
        <v>-36.293999999999997</v>
      </c>
    </row>
    <row r="29" spans="1:17" x14ac:dyDescent="0.3">
      <c r="A29" t="s">
        <v>42</v>
      </c>
      <c r="B29" t="s">
        <v>321</v>
      </c>
      <c r="C29" t="s">
        <v>322</v>
      </c>
      <c r="D29" t="s">
        <v>20</v>
      </c>
      <c r="E29" t="s">
        <v>21</v>
      </c>
      <c r="F29" t="s">
        <v>336</v>
      </c>
      <c r="G29" t="s">
        <v>2316</v>
      </c>
      <c r="H29">
        <v>21044</v>
      </c>
      <c r="I29" t="s">
        <v>131</v>
      </c>
      <c r="J29" t="s">
        <v>1445</v>
      </c>
      <c r="K29" t="s">
        <v>26</v>
      </c>
      <c r="L29" t="s">
        <v>27</v>
      </c>
      <c r="M29" t="s">
        <v>1446</v>
      </c>
      <c r="N29">
        <v>362.94</v>
      </c>
      <c r="O29">
        <v>3</v>
      </c>
      <c r="P29">
        <v>0</v>
      </c>
      <c r="Q29">
        <v>36.293999999999997</v>
      </c>
    </row>
    <row r="30" spans="1:17" x14ac:dyDescent="0.3">
      <c r="A30" t="s">
        <v>42</v>
      </c>
      <c r="B30" t="s">
        <v>2231</v>
      </c>
      <c r="C30" t="s">
        <v>2232</v>
      </c>
      <c r="D30" t="s">
        <v>20</v>
      </c>
      <c r="E30" t="s">
        <v>21</v>
      </c>
      <c r="F30" t="s">
        <v>112</v>
      </c>
      <c r="G30" t="s">
        <v>36</v>
      </c>
      <c r="H30">
        <v>94110</v>
      </c>
      <c r="I30" t="s">
        <v>37</v>
      </c>
      <c r="J30" t="s">
        <v>1445</v>
      </c>
      <c r="K30" t="s">
        <v>26</v>
      </c>
      <c r="L30" t="s">
        <v>27</v>
      </c>
      <c r="M30" t="s">
        <v>1446</v>
      </c>
      <c r="N30">
        <v>205.666</v>
      </c>
      <c r="O30">
        <v>2</v>
      </c>
      <c r="P30">
        <v>0.15</v>
      </c>
      <c r="Q30">
        <v>-12.097999999999999</v>
      </c>
    </row>
    <row r="31" spans="1:17" x14ac:dyDescent="0.3">
      <c r="A31" t="s">
        <v>42</v>
      </c>
      <c r="B31" t="s">
        <v>2025</v>
      </c>
      <c r="C31" t="s">
        <v>2026</v>
      </c>
      <c r="D31" t="s">
        <v>20</v>
      </c>
      <c r="E31" t="s">
        <v>21</v>
      </c>
      <c r="F31" t="s">
        <v>1234</v>
      </c>
      <c r="G31" t="s">
        <v>46</v>
      </c>
      <c r="H31">
        <v>33180</v>
      </c>
      <c r="I31" t="s">
        <v>24</v>
      </c>
      <c r="J31" t="s">
        <v>1445</v>
      </c>
      <c r="K31" t="s">
        <v>26</v>
      </c>
      <c r="L31" t="s">
        <v>27</v>
      </c>
      <c r="M31" t="s">
        <v>1446</v>
      </c>
      <c r="N31">
        <v>290.35200000000003</v>
      </c>
      <c r="O31">
        <v>3</v>
      </c>
      <c r="P31">
        <v>0.2</v>
      </c>
      <c r="Q31">
        <v>-36.294000000000011</v>
      </c>
    </row>
    <row r="32" spans="1:17" x14ac:dyDescent="0.3">
      <c r="A32" t="s">
        <v>42</v>
      </c>
      <c r="B32" t="s">
        <v>5269</v>
      </c>
      <c r="C32" t="s">
        <v>5270</v>
      </c>
      <c r="D32" t="s">
        <v>20</v>
      </c>
      <c r="E32" t="s">
        <v>21</v>
      </c>
      <c r="F32" t="s">
        <v>5811</v>
      </c>
      <c r="G32" t="s">
        <v>36</v>
      </c>
      <c r="H32">
        <v>95037</v>
      </c>
      <c r="I32" t="s">
        <v>37</v>
      </c>
      <c r="J32" t="s">
        <v>1445</v>
      </c>
      <c r="K32" t="s">
        <v>26</v>
      </c>
      <c r="L32" t="s">
        <v>27</v>
      </c>
      <c r="M32" t="s">
        <v>1446</v>
      </c>
      <c r="N32">
        <v>205.666</v>
      </c>
      <c r="O32">
        <v>2</v>
      </c>
      <c r="P32">
        <v>0.15</v>
      </c>
      <c r="Q32">
        <v>-12.097999999999999</v>
      </c>
    </row>
    <row r="33" spans="1:17" x14ac:dyDescent="0.3">
      <c r="A33" t="s">
        <v>166</v>
      </c>
      <c r="B33" t="s">
        <v>5387</v>
      </c>
      <c r="C33" t="s">
        <v>5388</v>
      </c>
      <c r="D33" t="s">
        <v>20</v>
      </c>
      <c r="E33" t="s">
        <v>21</v>
      </c>
      <c r="F33" t="s">
        <v>3931</v>
      </c>
      <c r="G33" t="s">
        <v>689</v>
      </c>
      <c r="H33">
        <v>8861</v>
      </c>
      <c r="I33" t="s">
        <v>131</v>
      </c>
      <c r="J33" t="s">
        <v>1445</v>
      </c>
      <c r="K33" t="s">
        <v>26</v>
      </c>
      <c r="L33" t="s">
        <v>27</v>
      </c>
      <c r="M33" t="s">
        <v>1446</v>
      </c>
      <c r="N33">
        <v>120.98</v>
      </c>
      <c r="O33">
        <v>1</v>
      </c>
      <c r="P33">
        <v>0</v>
      </c>
      <c r="Q33">
        <v>12.097999999999999</v>
      </c>
    </row>
    <row r="34" spans="1:17" x14ac:dyDescent="0.3">
      <c r="A34" t="s">
        <v>42</v>
      </c>
      <c r="B34" t="s">
        <v>2213</v>
      </c>
      <c r="C34" t="s">
        <v>2214</v>
      </c>
      <c r="D34" t="s">
        <v>34</v>
      </c>
      <c r="E34" t="s">
        <v>21</v>
      </c>
      <c r="F34" t="s">
        <v>235</v>
      </c>
      <c r="G34" t="s">
        <v>236</v>
      </c>
      <c r="H34">
        <v>10035</v>
      </c>
      <c r="I34" t="s">
        <v>131</v>
      </c>
      <c r="J34" t="s">
        <v>2217</v>
      </c>
      <c r="K34" t="s">
        <v>26</v>
      </c>
      <c r="L34" t="s">
        <v>27</v>
      </c>
      <c r="M34" t="s">
        <v>2218</v>
      </c>
      <c r="N34">
        <v>186.048</v>
      </c>
      <c r="O34">
        <v>4</v>
      </c>
      <c r="P34">
        <v>0.2</v>
      </c>
      <c r="Q34">
        <v>9.3024000000000058</v>
      </c>
    </row>
    <row r="35" spans="1:17" x14ac:dyDescent="0.3">
      <c r="A35" t="s">
        <v>17</v>
      </c>
      <c r="B35" t="s">
        <v>3321</v>
      </c>
      <c r="C35" t="s">
        <v>3322</v>
      </c>
      <c r="D35" t="s">
        <v>20</v>
      </c>
      <c r="E35" t="s">
        <v>21</v>
      </c>
      <c r="F35" t="s">
        <v>84</v>
      </c>
      <c r="G35" t="s">
        <v>85</v>
      </c>
      <c r="H35">
        <v>98103</v>
      </c>
      <c r="I35" t="s">
        <v>37</v>
      </c>
      <c r="J35" t="s">
        <v>2217</v>
      </c>
      <c r="K35" t="s">
        <v>26</v>
      </c>
      <c r="L35" t="s">
        <v>27</v>
      </c>
      <c r="M35" t="s">
        <v>2218</v>
      </c>
      <c r="N35">
        <v>174.42000000000002</v>
      </c>
      <c r="O35">
        <v>3</v>
      </c>
      <c r="P35">
        <v>0</v>
      </c>
      <c r="Q35">
        <v>41.860800000000005</v>
      </c>
    </row>
    <row r="36" spans="1:17" x14ac:dyDescent="0.3">
      <c r="A36" t="s">
        <v>166</v>
      </c>
      <c r="B36" t="s">
        <v>1568</v>
      </c>
      <c r="C36" t="s">
        <v>1569</v>
      </c>
      <c r="D36" t="s">
        <v>20</v>
      </c>
      <c r="E36" t="s">
        <v>21</v>
      </c>
      <c r="F36" t="s">
        <v>129</v>
      </c>
      <c r="G36" t="s">
        <v>130</v>
      </c>
      <c r="H36">
        <v>19120</v>
      </c>
      <c r="I36" t="s">
        <v>131</v>
      </c>
      <c r="J36" t="s">
        <v>2217</v>
      </c>
      <c r="K36" t="s">
        <v>26</v>
      </c>
      <c r="L36" t="s">
        <v>27</v>
      </c>
      <c r="M36" t="s">
        <v>2218</v>
      </c>
      <c r="N36">
        <v>87.210000000000008</v>
      </c>
      <c r="O36">
        <v>3</v>
      </c>
      <c r="P36">
        <v>0.5</v>
      </c>
      <c r="Q36">
        <v>-45.349200000000003</v>
      </c>
    </row>
    <row r="37" spans="1:17" x14ac:dyDescent="0.3">
      <c r="A37" t="s">
        <v>17</v>
      </c>
      <c r="B37" t="s">
        <v>4372</v>
      </c>
      <c r="C37" t="s">
        <v>4373</v>
      </c>
      <c r="D37" t="s">
        <v>90</v>
      </c>
      <c r="E37" t="s">
        <v>21</v>
      </c>
      <c r="F37" t="s">
        <v>2243</v>
      </c>
      <c r="G37" t="s">
        <v>36</v>
      </c>
      <c r="H37">
        <v>93905</v>
      </c>
      <c r="I37" t="s">
        <v>37</v>
      </c>
      <c r="J37" t="s">
        <v>2217</v>
      </c>
      <c r="K37" t="s">
        <v>26</v>
      </c>
      <c r="L37" t="s">
        <v>27</v>
      </c>
      <c r="M37" t="s">
        <v>2218</v>
      </c>
      <c r="N37">
        <v>148.25700000000001</v>
      </c>
      <c r="O37">
        <v>3</v>
      </c>
      <c r="P37">
        <v>0.15</v>
      </c>
      <c r="Q37">
        <v>15.697800000000004</v>
      </c>
    </row>
    <row r="38" spans="1:17" x14ac:dyDescent="0.3">
      <c r="A38" t="s">
        <v>166</v>
      </c>
      <c r="B38" t="s">
        <v>2304</v>
      </c>
      <c r="C38" t="s">
        <v>2305</v>
      </c>
      <c r="D38" t="s">
        <v>20</v>
      </c>
      <c r="E38" t="s">
        <v>21</v>
      </c>
      <c r="F38" t="s">
        <v>1916</v>
      </c>
      <c r="G38" t="s">
        <v>283</v>
      </c>
      <c r="H38">
        <v>22980</v>
      </c>
      <c r="I38" t="s">
        <v>24</v>
      </c>
      <c r="J38" t="s">
        <v>2217</v>
      </c>
      <c r="K38" t="s">
        <v>26</v>
      </c>
      <c r="L38" t="s">
        <v>27</v>
      </c>
      <c r="M38" t="s">
        <v>2218</v>
      </c>
      <c r="N38">
        <v>523.26</v>
      </c>
      <c r="O38">
        <v>9</v>
      </c>
      <c r="P38">
        <v>0</v>
      </c>
      <c r="Q38">
        <v>125.58240000000001</v>
      </c>
    </row>
    <row r="39" spans="1:17" x14ac:dyDescent="0.3">
      <c r="A39" t="s">
        <v>166</v>
      </c>
      <c r="B39" t="s">
        <v>3951</v>
      </c>
      <c r="C39" t="s">
        <v>3952</v>
      </c>
      <c r="D39" t="s">
        <v>34</v>
      </c>
      <c r="E39" t="s">
        <v>21</v>
      </c>
      <c r="F39" t="s">
        <v>705</v>
      </c>
      <c r="G39" t="s">
        <v>400</v>
      </c>
      <c r="H39">
        <v>80219</v>
      </c>
      <c r="I39" t="s">
        <v>37</v>
      </c>
      <c r="J39" t="s">
        <v>5814</v>
      </c>
      <c r="K39" t="s">
        <v>26</v>
      </c>
      <c r="L39" t="s">
        <v>27</v>
      </c>
      <c r="M39" t="s">
        <v>5815</v>
      </c>
      <c r="N39">
        <v>90.882000000000005</v>
      </c>
      <c r="O39">
        <v>3</v>
      </c>
      <c r="P39">
        <v>0.7</v>
      </c>
      <c r="Q39">
        <v>-190.85220000000004</v>
      </c>
    </row>
    <row r="40" spans="1:17" x14ac:dyDescent="0.3">
      <c r="A40" t="s">
        <v>17</v>
      </c>
      <c r="B40" t="s">
        <v>1409</v>
      </c>
      <c r="C40" t="s">
        <v>1410</v>
      </c>
      <c r="D40" t="s">
        <v>20</v>
      </c>
      <c r="E40" t="s">
        <v>21</v>
      </c>
      <c r="F40" t="s">
        <v>112</v>
      </c>
      <c r="G40" t="s">
        <v>36</v>
      </c>
      <c r="H40">
        <v>94110</v>
      </c>
      <c r="I40" t="s">
        <v>37</v>
      </c>
      <c r="J40" t="s">
        <v>1413</v>
      </c>
      <c r="K40" t="s">
        <v>26</v>
      </c>
      <c r="L40" t="s">
        <v>27</v>
      </c>
      <c r="M40" t="s">
        <v>1414</v>
      </c>
      <c r="N40">
        <v>222.66599999999997</v>
      </c>
      <c r="O40">
        <v>2</v>
      </c>
      <c r="P40">
        <v>0.15</v>
      </c>
      <c r="Q40">
        <v>10.478399999999979</v>
      </c>
    </row>
    <row r="41" spans="1:17" x14ac:dyDescent="0.3">
      <c r="A41" t="s">
        <v>42</v>
      </c>
      <c r="B41" t="s">
        <v>4087</v>
      </c>
      <c r="C41" t="s">
        <v>4088</v>
      </c>
      <c r="D41" t="s">
        <v>34</v>
      </c>
      <c r="E41" t="s">
        <v>21</v>
      </c>
      <c r="F41" t="s">
        <v>91</v>
      </c>
      <c r="G41" t="s">
        <v>92</v>
      </c>
      <c r="H41">
        <v>76106</v>
      </c>
      <c r="I41" t="s">
        <v>93</v>
      </c>
      <c r="J41" t="s">
        <v>1413</v>
      </c>
      <c r="K41" t="s">
        <v>26</v>
      </c>
      <c r="L41" t="s">
        <v>27</v>
      </c>
      <c r="M41" t="s">
        <v>1414</v>
      </c>
      <c r="N41">
        <v>623.46479999999997</v>
      </c>
      <c r="O41">
        <v>7</v>
      </c>
      <c r="P41">
        <v>0.32</v>
      </c>
      <c r="Q41">
        <v>-119.19180000000006</v>
      </c>
    </row>
    <row r="42" spans="1:17" x14ac:dyDescent="0.3">
      <c r="A42" t="s">
        <v>166</v>
      </c>
      <c r="B42" t="s">
        <v>5213</v>
      </c>
      <c r="C42" t="s">
        <v>5214</v>
      </c>
      <c r="D42" t="s">
        <v>90</v>
      </c>
      <c r="E42" t="s">
        <v>21</v>
      </c>
      <c r="F42" t="s">
        <v>163</v>
      </c>
      <c r="G42" t="s">
        <v>92</v>
      </c>
      <c r="H42">
        <v>77041</v>
      </c>
      <c r="I42" t="s">
        <v>93</v>
      </c>
      <c r="J42" t="s">
        <v>1413</v>
      </c>
      <c r="K42" t="s">
        <v>26</v>
      </c>
      <c r="L42" t="s">
        <v>27</v>
      </c>
      <c r="M42" t="s">
        <v>1414</v>
      </c>
      <c r="N42">
        <v>89.066399999999987</v>
      </c>
      <c r="O42">
        <v>1</v>
      </c>
      <c r="P42">
        <v>0.32</v>
      </c>
      <c r="Q42">
        <v>-17.027400000000007</v>
      </c>
    </row>
    <row r="43" spans="1:17" x14ac:dyDescent="0.3">
      <c r="A43" t="s">
        <v>42</v>
      </c>
      <c r="B43" t="s">
        <v>4959</v>
      </c>
      <c r="C43" t="s">
        <v>4960</v>
      </c>
      <c r="D43" t="s">
        <v>20</v>
      </c>
      <c r="E43" t="s">
        <v>21</v>
      </c>
      <c r="F43" t="s">
        <v>3540</v>
      </c>
      <c r="G43" t="s">
        <v>92</v>
      </c>
      <c r="H43">
        <v>75023</v>
      </c>
      <c r="I43" t="s">
        <v>93</v>
      </c>
      <c r="J43" t="s">
        <v>4961</v>
      </c>
      <c r="K43" t="s">
        <v>26</v>
      </c>
      <c r="L43" t="s">
        <v>27</v>
      </c>
      <c r="M43" t="s">
        <v>4962</v>
      </c>
      <c r="N43">
        <v>193.06559999999999</v>
      </c>
      <c r="O43">
        <v>4</v>
      </c>
      <c r="P43">
        <v>0.32</v>
      </c>
      <c r="Q43">
        <v>-19.874399999999994</v>
      </c>
    </row>
    <row r="44" spans="1:17" x14ac:dyDescent="0.3">
      <c r="A44" t="s">
        <v>166</v>
      </c>
      <c r="B44" t="s">
        <v>3618</v>
      </c>
      <c r="C44" t="s">
        <v>3619</v>
      </c>
      <c r="D44" t="s">
        <v>20</v>
      </c>
      <c r="E44" t="s">
        <v>21</v>
      </c>
      <c r="F44" t="s">
        <v>435</v>
      </c>
      <c r="G44" t="s">
        <v>1107</v>
      </c>
      <c r="H44">
        <v>31907</v>
      </c>
      <c r="I44" t="s">
        <v>24</v>
      </c>
      <c r="J44" t="s">
        <v>4961</v>
      </c>
      <c r="K44" t="s">
        <v>26</v>
      </c>
      <c r="L44" t="s">
        <v>27</v>
      </c>
      <c r="M44" t="s">
        <v>4962</v>
      </c>
      <c r="N44">
        <v>354.90000000000003</v>
      </c>
      <c r="O44">
        <v>5</v>
      </c>
      <c r="P44">
        <v>0</v>
      </c>
      <c r="Q44">
        <v>88.725000000000023</v>
      </c>
    </row>
    <row r="45" spans="1:17" x14ac:dyDescent="0.3">
      <c r="A45" t="s">
        <v>17</v>
      </c>
      <c r="B45" t="s">
        <v>3039</v>
      </c>
      <c r="C45" t="s">
        <v>3040</v>
      </c>
      <c r="D45" t="s">
        <v>34</v>
      </c>
      <c r="E45" t="s">
        <v>21</v>
      </c>
      <c r="F45" t="s">
        <v>282</v>
      </c>
      <c r="G45" t="s">
        <v>523</v>
      </c>
      <c r="H45">
        <v>65807</v>
      </c>
      <c r="I45" t="s">
        <v>93</v>
      </c>
      <c r="J45" t="s">
        <v>4961</v>
      </c>
      <c r="K45" t="s">
        <v>26</v>
      </c>
      <c r="L45" t="s">
        <v>27</v>
      </c>
      <c r="M45" t="s">
        <v>4962</v>
      </c>
      <c r="N45">
        <v>212.94</v>
      </c>
      <c r="O45">
        <v>3</v>
      </c>
      <c r="P45">
        <v>0</v>
      </c>
      <c r="Q45">
        <v>53.235000000000014</v>
      </c>
    </row>
    <row r="46" spans="1:17" x14ac:dyDescent="0.3">
      <c r="A46" t="s">
        <v>42</v>
      </c>
      <c r="B46" t="s">
        <v>3688</v>
      </c>
      <c r="C46" t="s">
        <v>3689</v>
      </c>
      <c r="D46" t="s">
        <v>20</v>
      </c>
      <c r="E46" t="s">
        <v>21</v>
      </c>
      <c r="F46" t="s">
        <v>235</v>
      </c>
      <c r="G46" t="s">
        <v>236</v>
      </c>
      <c r="H46">
        <v>10035</v>
      </c>
      <c r="I46" t="s">
        <v>131</v>
      </c>
      <c r="J46" t="s">
        <v>4961</v>
      </c>
      <c r="K46" t="s">
        <v>26</v>
      </c>
      <c r="L46" t="s">
        <v>27</v>
      </c>
      <c r="M46" t="s">
        <v>4962</v>
      </c>
      <c r="N46">
        <v>681.40800000000013</v>
      </c>
      <c r="O46">
        <v>12</v>
      </c>
      <c r="P46">
        <v>0.2</v>
      </c>
      <c r="Q46">
        <v>42.588000000000022</v>
      </c>
    </row>
    <row r="47" spans="1:17" x14ac:dyDescent="0.3">
      <c r="A47" t="s">
        <v>17</v>
      </c>
      <c r="B47" t="s">
        <v>4119</v>
      </c>
      <c r="C47" t="s">
        <v>4120</v>
      </c>
      <c r="D47" t="s">
        <v>20</v>
      </c>
      <c r="E47" t="s">
        <v>21</v>
      </c>
      <c r="F47" t="s">
        <v>1575</v>
      </c>
      <c r="G47" t="s">
        <v>275</v>
      </c>
      <c r="H47">
        <v>85204</v>
      </c>
      <c r="I47" t="s">
        <v>37</v>
      </c>
      <c r="J47" t="s">
        <v>4961</v>
      </c>
      <c r="K47" t="s">
        <v>26</v>
      </c>
      <c r="L47" t="s">
        <v>27</v>
      </c>
      <c r="M47" t="s">
        <v>4962</v>
      </c>
      <c r="N47">
        <v>127.76400000000002</v>
      </c>
      <c r="O47">
        <v>6</v>
      </c>
      <c r="P47">
        <v>0.7</v>
      </c>
      <c r="Q47">
        <v>-191.64599999999996</v>
      </c>
    </row>
    <row r="48" spans="1:17" x14ac:dyDescent="0.3">
      <c r="A48" t="s">
        <v>42</v>
      </c>
      <c r="B48" t="s">
        <v>2009</v>
      </c>
      <c r="C48" t="s">
        <v>2010</v>
      </c>
      <c r="D48" t="s">
        <v>90</v>
      </c>
      <c r="E48" t="s">
        <v>21</v>
      </c>
      <c r="F48" t="s">
        <v>84</v>
      </c>
      <c r="G48" t="s">
        <v>85</v>
      </c>
      <c r="H48">
        <v>98115</v>
      </c>
      <c r="I48" t="s">
        <v>37</v>
      </c>
      <c r="J48" t="s">
        <v>2013</v>
      </c>
      <c r="K48" t="s">
        <v>26</v>
      </c>
      <c r="L48" t="s">
        <v>27</v>
      </c>
      <c r="M48" t="s">
        <v>2014</v>
      </c>
      <c r="N48">
        <v>84.98</v>
      </c>
      <c r="O48">
        <v>1</v>
      </c>
      <c r="P48">
        <v>0</v>
      </c>
      <c r="Q48">
        <v>18.695599999999999</v>
      </c>
    </row>
    <row r="49" spans="1:17" x14ac:dyDescent="0.3">
      <c r="A49" t="s">
        <v>42</v>
      </c>
      <c r="B49" t="s">
        <v>2365</v>
      </c>
      <c r="C49" t="s">
        <v>2366</v>
      </c>
      <c r="D49" t="s">
        <v>90</v>
      </c>
      <c r="E49" t="s">
        <v>21</v>
      </c>
      <c r="F49" t="s">
        <v>1991</v>
      </c>
      <c r="G49" t="s">
        <v>46</v>
      </c>
      <c r="H49">
        <v>33012</v>
      </c>
      <c r="I49" t="s">
        <v>24</v>
      </c>
      <c r="J49" t="s">
        <v>2013</v>
      </c>
      <c r="K49" t="s">
        <v>26</v>
      </c>
      <c r="L49" t="s">
        <v>27</v>
      </c>
      <c r="M49" t="s">
        <v>2014</v>
      </c>
      <c r="N49">
        <v>339.92000000000007</v>
      </c>
      <c r="O49">
        <v>5</v>
      </c>
      <c r="P49">
        <v>0.2</v>
      </c>
      <c r="Q49">
        <v>8.4979999999999762</v>
      </c>
    </row>
    <row r="50" spans="1:17" x14ac:dyDescent="0.3">
      <c r="A50" t="s">
        <v>17</v>
      </c>
      <c r="B50" t="s">
        <v>18</v>
      </c>
      <c r="C50" t="s">
        <v>19</v>
      </c>
      <c r="D50" t="s">
        <v>20</v>
      </c>
      <c r="E50" t="s">
        <v>21</v>
      </c>
      <c r="F50" t="s">
        <v>22</v>
      </c>
      <c r="G50" t="s">
        <v>23</v>
      </c>
      <c r="H50">
        <v>42420</v>
      </c>
      <c r="I50" t="s">
        <v>24</v>
      </c>
      <c r="J50" t="s">
        <v>25</v>
      </c>
      <c r="K50" t="s">
        <v>26</v>
      </c>
      <c r="L50" t="s">
        <v>27</v>
      </c>
      <c r="M50" t="s">
        <v>28</v>
      </c>
      <c r="N50">
        <v>261.95999999999998</v>
      </c>
      <c r="O50">
        <v>2</v>
      </c>
      <c r="P50">
        <v>0</v>
      </c>
      <c r="Q50">
        <v>41.913600000000002</v>
      </c>
    </row>
    <row r="51" spans="1:17" x14ac:dyDescent="0.3">
      <c r="A51" t="s">
        <v>42</v>
      </c>
      <c r="B51" t="s">
        <v>3556</v>
      </c>
      <c r="C51" t="s">
        <v>3557</v>
      </c>
      <c r="D51" t="s">
        <v>20</v>
      </c>
      <c r="E51" t="s">
        <v>21</v>
      </c>
      <c r="F51" t="s">
        <v>35</v>
      </c>
      <c r="G51" t="s">
        <v>36</v>
      </c>
      <c r="H51">
        <v>90004</v>
      </c>
      <c r="I51" t="s">
        <v>37</v>
      </c>
      <c r="J51" t="s">
        <v>25</v>
      </c>
      <c r="K51" t="s">
        <v>26</v>
      </c>
      <c r="L51" t="s">
        <v>27</v>
      </c>
      <c r="M51" t="s">
        <v>28</v>
      </c>
      <c r="N51">
        <v>556.66499999999996</v>
      </c>
      <c r="O51">
        <v>5</v>
      </c>
      <c r="P51">
        <v>0.15</v>
      </c>
      <c r="Q51">
        <v>6.5490000000000208</v>
      </c>
    </row>
    <row r="52" spans="1:17" x14ac:dyDescent="0.3">
      <c r="A52" t="s">
        <v>42</v>
      </c>
      <c r="B52" t="s">
        <v>1971</v>
      </c>
      <c r="C52" t="s">
        <v>1972</v>
      </c>
      <c r="D52" t="s">
        <v>20</v>
      </c>
      <c r="E52" t="s">
        <v>21</v>
      </c>
      <c r="F52" t="s">
        <v>129</v>
      </c>
      <c r="G52" t="s">
        <v>130</v>
      </c>
      <c r="H52">
        <v>19140</v>
      </c>
      <c r="I52" t="s">
        <v>131</v>
      </c>
      <c r="J52" t="s">
        <v>25</v>
      </c>
      <c r="K52" t="s">
        <v>26</v>
      </c>
      <c r="L52" t="s">
        <v>27</v>
      </c>
      <c r="M52" t="s">
        <v>28</v>
      </c>
      <c r="N52">
        <v>130.97999999999999</v>
      </c>
      <c r="O52">
        <v>2</v>
      </c>
      <c r="P52">
        <v>0.5</v>
      </c>
      <c r="Q52">
        <v>-89.066399999999987</v>
      </c>
    </row>
    <row r="53" spans="1:17" x14ac:dyDescent="0.3">
      <c r="A53" t="s">
        <v>166</v>
      </c>
      <c r="B53" t="s">
        <v>1139</v>
      </c>
      <c r="C53" t="s">
        <v>1140</v>
      </c>
      <c r="D53" t="s">
        <v>20</v>
      </c>
      <c r="E53" t="s">
        <v>21</v>
      </c>
      <c r="F53" t="s">
        <v>2840</v>
      </c>
      <c r="G53" t="s">
        <v>46</v>
      </c>
      <c r="H53">
        <v>33065</v>
      </c>
      <c r="I53" t="s">
        <v>24</v>
      </c>
      <c r="J53" t="s">
        <v>25</v>
      </c>
      <c r="K53" t="s">
        <v>26</v>
      </c>
      <c r="L53" t="s">
        <v>27</v>
      </c>
      <c r="M53" t="s">
        <v>28</v>
      </c>
      <c r="N53">
        <v>314.35199999999998</v>
      </c>
      <c r="O53">
        <v>3</v>
      </c>
      <c r="P53">
        <v>0.2</v>
      </c>
      <c r="Q53">
        <v>-15.71759999999999</v>
      </c>
    </row>
    <row r="54" spans="1:17" x14ac:dyDescent="0.3">
      <c r="A54" t="s">
        <v>17</v>
      </c>
      <c r="B54" t="s">
        <v>2588</v>
      </c>
      <c r="C54" t="s">
        <v>2589</v>
      </c>
      <c r="D54" t="s">
        <v>20</v>
      </c>
      <c r="E54" t="s">
        <v>21</v>
      </c>
      <c r="F54" t="s">
        <v>235</v>
      </c>
      <c r="G54" t="s">
        <v>236</v>
      </c>
      <c r="H54">
        <v>10035</v>
      </c>
      <c r="I54" t="s">
        <v>131</v>
      </c>
      <c r="J54" t="s">
        <v>2592</v>
      </c>
      <c r="K54" t="s">
        <v>26</v>
      </c>
      <c r="L54" t="s">
        <v>27</v>
      </c>
      <c r="M54" t="s">
        <v>2593</v>
      </c>
      <c r="N54">
        <v>722.35200000000009</v>
      </c>
      <c r="O54">
        <v>3</v>
      </c>
      <c r="P54">
        <v>0.2</v>
      </c>
      <c r="Q54">
        <v>90.293999999999926</v>
      </c>
    </row>
    <row r="55" spans="1:17" x14ac:dyDescent="0.3">
      <c r="A55" t="s">
        <v>42</v>
      </c>
      <c r="B55" t="s">
        <v>1957</v>
      </c>
      <c r="C55" t="s">
        <v>1958</v>
      </c>
      <c r="D55" t="s">
        <v>20</v>
      </c>
      <c r="E55" t="s">
        <v>21</v>
      </c>
      <c r="F55" t="s">
        <v>4200</v>
      </c>
      <c r="G55" t="s">
        <v>400</v>
      </c>
      <c r="H55">
        <v>80525</v>
      </c>
      <c r="I55" t="s">
        <v>37</v>
      </c>
      <c r="J55" t="s">
        <v>2592</v>
      </c>
      <c r="K55" t="s">
        <v>26</v>
      </c>
      <c r="L55" t="s">
        <v>27</v>
      </c>
      <c r="M55" t="s">
        <v>2593</v>
      </c>
      <c r="N55">
        <v>180.58800000000005</v>
      </c>
      <c r="O55">
        <v>2</v>
      </c>
      <c r="P55">
        <v>0.7</v>
      </c>
      <c r="Q55">
        <v>-240.78400000000005</v>
      </c>
    </row>
    <row r="56" spans="1:17" x14ac:dyDescent="0.3">
      <c r="A56" t="s">
        <v>166</v>
      </c>
      <c r="B56" t="s">
        <v>5173</v>
      </c>
      <c r="C56" t="s">
        <v>5174</v>
      </c>
      <c r="D56" t="s">
        <v>20</v>
      </c>
      <c r="E56" t="s">
        <v>21</v>
      </c>
      <c r="F56" t="s">
        <v>112</v>
      </c>
      <c r="G56" t="s">
        <v>36</v>
      </c>
      <c r="H56">
        <v>94109</v>
      </c>
      <c r="I56" t="s">
        <v>37</v>
      </c>
      <c r="J56" t="s">
        <v>2592</v>
      </c>
      <c r="K56" t="s">
        <v>26</v>
      </c>
      <c r="L56" t="s">
        <v>27</v>
      </c>
      <c r="M56" t="s">
        <v>2593</v>
      </c>
      <c r="N56">
        <v>1279.165</v>
      </c>
      <c r="O56">
        <v>5</v>
      </c>
      <c r="P56">
        <v>0.15</v>
      </c>
      <c r="Q56">
        <v>225.73499999999993</v>
      </c>
    </row>
    <row r="57" spans="1:17" x14ac:dyDescent="0.3">
      <c r="A57" t="s">
        <v>42</v>
      </c>
      <c r="B57" t="s">
        <v>2954</v>
      </c>
      <c r="C57" t="s">
        <v>2955</v>
      </c>
      <c r="D57" t="s">
        <v>20</v>
      </c>
      <c r="E57" t="s">
        <v>21</v>
      </c>
      <c r="F57" t="s">
        <v>235</v>
      </c>
      <c r="G57" t="s">
        <v>236</v>
      </c>
      <c r="H57">
        <v>10024</v>
      </c>
      <c r="I57" t="s">
        <v>131</v>
      </c>
      <c r="J57" t="s">
        <v>2592</v>
      </c>
      <c r="K57" t="s">
        <v>26</v>
      </c>
      <c r="L57" t="s">
        <v>27</v>
      </c>
      <c r="M57" t="s">
        <v>2593</v>
      </c>
      <c r="N57">
        <v>240.78400000000002</v>
      </c>
      <c r="O57">
        <v>1</v>
      </c>
      <c r="P57">
        <v>0.2</v>
      </c>
      <c r="Q57">
        <v>30.097999999999978</v>
      </c>
    </row>
    <row r="58" spans="1:17" x14ac:dyDescent="0.3">
      <c r="A58" t="s">
        <v>166</v>
      </c>
      <c r="B58" t="s">
        <v>5789</v>
      </c>
      <c r="C58" t="s">
        <v>5790</v>
      </c>
      <c r="D58" t="s">
        <v>34</v>
      </c>
      <c r="E58" t="s">
        <v>21</v>
      </c>
      <c r="F58" t="s">
        <v>163</v>
      </c>
      <c r="G58" t="s">
        <v>92</v>
      </c>
      <c r="H58">
        <v>77070</v>
      </c>
      <c r="I58" t="s">
        <v>93</v>
      </c>
      <c r="J58" t="s">
        <v>2592</v>
      </c>
      <c r="K58" t="s">
        <v>26</v>
      </c>
      <c r="L58" t="s">
        <v>27</v>
      </c>
      <c r="M58" t="s">
        <v>2593</v>
      </c>
      <c r="N58">
        <v>1227.9983999999999</v>
      </c>
      <c r="O58">
        <v>6</v>
      </c>
      <c r="P58">
        <v>0.32</v>
      </c>
      <c r="Q58">
        <v>-36.117600000000152</v>
      </c>
    </row>
    <row r="59" spans="1:17" x14ac:dyDescent="0.3">
      <c r="A59" t="s">
        <v>17</v>
      </c>
      <c r="B59" t="s">
        <v>2876</v>
      </c>
      <c r="C59" t="s">
        <v>2877</v>
      </c>
      <c r="D59" t="s">
        <v>20</v>
      </c>
      <c r="E59" t="s">
        <v>21</v>
      </c>
      <c r="F59" t="s">
        <v>712</v>
      </c>
      <c r="G59" t="s">
        <v>92</v>
      </c>
      <c r="H59">
        <v>75217</v>
      </c>
      <c r="I59" t="s">
        <v>93</v>
      </c>
      <c r="J59" t="s">
        <v>2592</v>
      </c>
      <c r="K59" t="s">
        <v>26</v>
      </c>
      <c r="L59" t="s">
        <v>27</v>
      </c>
      <c r="M59" t="s">
        <v>2593</v>
      </c>
      <c r="N59">
        <v>204.66639999999998</v>
      </c>
      <c r="O59">
        <v>1</v>
      </c>
      <c r="P59">
        <v>0.32</v>
      </c>
      <c r="Q59">
        <v>-6.0196000000000254</v>
      </c>
    </row>
    <row r="60" spans="1:17" x14ac:dyDescent="0.3">
      <c r="A60" t="s">
        <v>42</v>
      </c>
      <c r="B60" t="s">
        <v>1036</v>
      </c>
      <c r="C60" t="s">
        <v>1037</v>
      </c>
      <c r="D60" t="s">
        <v>20</v>
      </c>
      <c r="E60" t="s">
        <v>21</v>
      </c>
      <c r="F60" t="s">
        <v>163</v>
      </c>
      <c r="G60" t="s">
        <v>92</v>
      </c>
      <c r="H60">
        <v>77041</v>
      </c>
      <c r="I60" t="s">
        <v>93</v>
      </c>
      <c r="J60" t="s">
        <v>2592</v>
      </c>
      <c r="K60" t="s">
        <v>26</v>
      </c>
      <c r="L60" t="s">
        <v>27</v>
      </c>
      <c r="M60" t="s">
        <v>2593</v>
      </c>
      <c r="N60">
        <v>613.99919999999997</v>
      </c>
      <c r="O60">
        <v>3</v>
      </c>
      <c r="P60">
        <v>0.32</v>
      </c>
      <c r="Q60">
        <v>-18.058800000000076</v>
      </c>
    </row>
    <row r="61" spans="1:17" x14ac:dyDescent="0.3">
      <c r="A61" t="s">
        <v>42</v>
      </c>
      <c r="B61" t="s">
        <v>1264</v>
      </c>
      <c r="C61" t="s">
        <v>1265</v>
      </c>
      <c r="D61" t="s">
        <v>20</v>
      </c>
      <c r="E61" t="s">
        <v>21</v>
      </c>
      <c r="F61" t="s">
        <v>163</v>
      </c>
      <c r="G61" t="s">
        <v>92</v>
      </c>
      <c r="H61">
        <v>77070</v>
      </c>
      <c r="I61" t="s">
        <v>93</v>
      </c>
      <c r="J61" t="s">
        <v>2592</v>
      </c>
      <c r="K61" t="s">
        <v>26</v>
      </c>
      <c r="L61" t="s">
        <v>27</v>
      </c>
      <c r="M61" t="s">
        <v>2593</v>
      </c>
      <c r="N61">
        <v>1023.3319999999999</v>
      </c>
      <c r="O61">
        <v>5</v>
      </c>
      <c r="P61">
        <v>0.32</v>
      </c>
      <c r="Q61">
        <v>-30.098000000000127</v>
      </c>
    </row>
    <row r="62" spans="1:17" x14ac:dyDescent="0.3">
      <c r="A62" t="s">
        <v>166</v>
      </c>
      <c r="B62" t="s">
        <v>2144</v>
      </c>
      <c r="C62" t="s">
        <v>2145</v>
      </c>
      <c r="D62" t="s">
        <v>20</v>
      </c>
      <c r="E62" t="s">
        <v>21</v>
      </c>
      <c r="F62" t="s">
        <v>235</v>
      </c>
      <c r="G62" t="s">
        <v>236</v>
      </c>
      <c r="H62">
        <v>10009</v>
      </c>
      <c r="I62" t="s">
        <v>131</v>
      </c>
      <c r="J62" t="s">
        <v>3747</v>
      </c>
      <c r="K62" t="s">
        <v>26</v>
      </c>
      <c r="L62" t="s">
        <v>27</v>
      </c>
      <c r="M62" t="s">
        <v>3748</v>
      </c>
      <c r="N62">
        <v>257.56799999999998</v>
      </c>
      <c r="O62">
        <v>2</v>
      </c>
      <c r="P62">
        <v>0.2</v>
      </c>
      <c r="Q62">
        <v>-28.976400000000012</v>
      </c>
    </row>
    <row r="63" spans="1:17" x14ac:dyDescent="0.3">
      <c r="A63" t="s">
        <v>42</v>
      </c>
      <c r="B63" t="s">
        <v>3247</v>
      </c>
      <c r="C63" t="s">
        <v>3248</v>
      </c>
      <c r="D63" t="s">
        <v>34</v>
      </c>
      <c r="E63" t="s">
        <v>21</v>
      </c>
      <c r="F63" t="s">
        <v>552</v>
      </c>
      <c r="G63" t="s">
        <v>36</v>
      </c>
      <c r="H63">
        <v>95123</v>
      </c>
      <c r="I63" t="s">
        <v>37</v>
      </c>
      <c r="J63" t="s">
        <v>3747</v>
      </c>
      <c r="K63" t="s">
        <v>26</v>
      </c>
      <c r="L63" t="s">
        <v>27</v>
      </c>
      <c r="M63" t="s">
        <v>3748</v>
      </c>
      <c r="N63">
        <v>273.666</v>
      </c>
      <c r="O63">
        <v>2</v>
      </c>
      <c r="P63">
        <v>0.15</v>
      </c>
      <c r="Q63">
        <v>-12.878400000000013</v>
      </c>
    </row>
    <row r="64" spans="1:17" x14ac:dyDescent="0.3">
      <c r="A64" t="s">
        <v>17</v>
      </c>
      <c r="B64" t="s">
        <v>486</v>
      </c>
      <c r="C64" t="s">
        <v>487</v>
      </c>
      <c r="D64" t="s">
        <v>34</v>
      </c>
      <c r="E64" t="s">
        <v>21</v>
      </c>
      <c r="F64" t="s">
        <v>244</v>
      </c>
      <c r="G64" t="s">
        <v>436</v>
      </c>
      <c r="H64">
        <v>45373</v>
      </c>
      <c r="I64" t="s">
        <v>131</v>
      </c>
      <c r="J64" t="s">
        <v>3747</v>
      </c>
      <c r="K64" t="s">
        <v>26</v>
      </c>
      <c r="L64" t="s">
        <v>27</v>
      </c>
      <c r="M64" t="s">
        <v>3748</v>
      </c>
      <c r="N64">
        <v>482.93999999999994</v>
      </c>
      <c r="O64">
        <v>6</v>
      </c>
      <c r="P64">
        <v>0.5</v>
      </c>
      <c r="Q64">
        <v>-376.69319999999999</v>
      </c>
    </row>
    <row r="65" spans="1:17" x14ac:dyDescent="0.3">
      <c r="A65" t="s">
        <v>42</v>
      </c>
      <c r="B65" t="s">
        <v>1243</v>
      </c>
      <c r="C65" t="s">
        <v>1244</v>
      </c>
      <c r="D65" t="s">
        <v>20</v>
      </c>
      <c r="E65" t="s">
        <v>21</v>
      </c>
      <c r="F65" t="s">
        <v>112</v>
      </c>
      <c r="G65" t="s">
        <v>36</v>
      </c>
      <c r="H65">
        <v>94110</v>
      </c>
      <c r="I65" t="s">
        <v>37</v>
      </c>
      <c r="J65" t="s">
        <v>1256</v>
      </c>
      <c r="K65" t="s">
        <v>26</v>
      </c>
      <c r="L65" t="s">
        <v>27</v>
      </c>
      <c r="M65" t="s">
        <v>1257</v>
      </c>
      <c r="N65">
        <v>1336.829</v>
      </c>
      <c r="O65">
        <v>13</v>
      </c>
      <c r="P65">
        <v>0.15</v>
      </c>
      <c r="Q65">
        <v>31.454799999999949</v>
      </c>
    </row>
    <row r="66" spans="1:17" x14ac:dyDescent="0.3">
      <c r="A66" t="s">
        <v>17</v>
      </c>
      <c r="B66" t="s">
        <v>2644</v>
      </c>
      <c r="C66" t="s">
        <v>2645</v>
      </c>
      <c r="D66" t="s">
        <v>90</v>
      </c>
      <c r="E66" t="s">
        <v>21</v>
      </c>
      <c r="F66" t="s">
        <v>2761</v>
      </c>
      <c r="G66" t="s">
        <v>210</v>
      </c>
      <c r="H66">
        <v>48911</v>
      </c>
      <c r="I66" t="s">
        <v>93</v>
      </c>
      <c r="J66" t="s">
        <v>1256</v>
      </c>
      <c r="K66" t="s">
        <v>26</v>
      </c>
      <c r="L66" t="s">
        <v>27</v>
      </c>
      <c r="M66" t="s">
        <v>1257</v>
      </c>
      <c r="N66">
        <v>241.96</v>
      </c>
      <c r="O66">
        <v>2</v>
      </c>
      <c r="P66">
        <v>0</v>
      </c>
      <c r="Q66">
        <v>41.133199999999988</v>
      </c>
    </row>
    <row r="67" spans="1:17" x14ac:dyDescent="0.3">
      <c r="A67" t="s">
        <v>166</v>
      </c>
      <c r="B67" t="s">
        <v>2490</v>
      </c>
      <c r="C67" t="s">
        <v>2491</v>
      </c>
      <c r="D67" t="s">
        <v>20</v>
      </c>
      <c r="E67" t="s">
        <v>21</v>
      </c>
      <c r="F67" t="s">
        <v>545</v>
      </c>
      <c r="G67" t="s">
        <v>275</v>
      </c>
      <c r="H67">
        <v>85254</v>
      </c>
      <c r="I67" t="s">
        <v>37</v>
      </c>
      <c r="J67" t="s">
        <v>1256</v>
      </c>
      <c r="K67" t="s">
        <v>26</v>
      </c>
      <c r="L67" t="s">
        <v>27</v>
      </c>
      <c r="M67" t="s">
        <v>1257</v>
      </c>
      <c r="N67">
        <v>181.47000000000003</v>
      </c>
      <c r="O67">
        <v>5</v>
      </c>
      <c r="P67">
        <v>0.7</v>
      </c>
      <c r="Q67">
        <v>-320.59699999999998</v>
      </c>
    </row>
    <row r="68" spans="1:17" x14ac:dyDescent="0.3">
      <c r="A68" t="s">
        <v>42</v>
      </c>
      <c r="B68" t="s">
        <v>5553</v>
      </c>
      <c r="C68" t="s">
        <v>5554</v>
      </c>
      <c r="D68" t="s">
        <v>20</v>
      </c>
      <c r="E68" t="s">
        <v>21</v>
      </c>
      <c r="F68" t="s">
        <v>282</v>
      </c>
      <c r="G68" t="s">
        <v>369</v>
      </c>
      <c r="H68">
        <v>97477</v>
      </c>
      <c r="I68" t="s">
        <v>37</v>
      </c>
      <c r="J68" t="s">
        <v>1256</v>
      </c>
      <c r="K68" t="s">
        <v>26</v>
      </c>
      <c r="L68" t="s">
        <v>27</v>
      </c>
      <c r="M68" t="s">
        <v>1257</v>
      </c>
      <c r="N68">
        <v>217.76400000000001</v>
      </c>
      <c r="O68">
        <v>6</v>
      </c>
      <c r="P68">
        <v>0.7</v>
      </c>
      <c r="Q68">
        <v>-384.71640000000002</v>
      </c>
    </row>
    <row r="69" spans="1:17" x14ac:dyDescent="0.3">
      <c r="A69" t="s">
        <v>42</v>
      </c>
      <c r="B69" t="s">
        <v>2338</v>
      </c>
      <c r="C69" t="s">
        <v>2339</v>
      </c>
      <c r="D69" t="s">
        <v>34</v>
      </c>
      <c r="E69" t="s">
        <v>21</v>
      </c>
      <c r="F69" t="s">
        <v>282</v>
      </c>
      <c r="G69" t="s">
        <v>369</v>
      </c>
      <c r="H69">
        <v>97477</v>
      </c>
      <c r="I69" t="s">
        <v>37</v>
      </c>
      <c r="J69" t="s">
        <v>1256</v>
      </c>
      <c r="K69" t="s">
        <v>26</v>
      </c>
      <c r="L69" t="s">
        <v>27</v>
      </c>
      <c r="M69" t="s">
        <v>1257</v>
      </c>
      <c r="N69">
        <v>72.588000000000008</v>
      </c>
      <c r="O69">
        <v>2</v>
      </c>
      <c r="P69">
        <v>0.7</v>
      </c>
      <c r="Q69">
        <v>-128.2388</v>
      </c>
    </row>
    <row r="70" spans="1:17" x14ac:dyDescent="0.3">
      <c r="A70" t="s">
        <v>42</v>
      </c>
      <c r="B70" t="s">
        <v>2308</v>
      </c>
      <c r="C70" t="s">
        <v>2309</v>
      </c>
      <c r="D70" t="s">
        <v>34</v>
      </c>
      <c r="E70" t="s">
        <v>21</v>
      </c>
      <c r="F70" t="s">
        <v>435</v>
      </c>
      <c r="G70" t="s">
        <v>436</v>
      </c>
      <c r="H70">
        <v>43229</v>
      </c>
      <c r="I70" t="s">
        <v>131</v>
      </c>
      <c r="J70" t="s">
        <v>1256</v>
      </c>
      <c r="K70" t="s">
        <v>26</v>
      </c>
      <c r="L70" t="s">
        <v>27</v>
      </c>
      <c r="M70" t="s">
        <v>1257</v>
      </c>
      <c r="N70">
        <v>302.45</v>
      </c>
      <c r="O70">
        <v>5</v>
      </c>
      <c r="P70">
        <v>0.5</v>
      </c>
      <c r="Q70">
        <v>-199.61700000000002</v>
      </c>
    </row>
    <row r="71" spans="1:17" x14ac:dyDescent="0.3">
      <c r="A71" t="s">
        <v>42</v>
      </c>
      <c r="B71" t="s">
        <v>372</v>
      </c>
      <c r="C71" t="s">
        <v>373</v>
      </c>
      <c r="D71" t="s">
        <v>90</v>
      </c>
      <c r="E71" t="s">
        <v>21</v>
      </c>
      <c r="F71" t="s">
        <v>4209</v>
      </c>
      <c r="G71" t="s">
        <v>296</v>
      </c>
      <c r="H71">
        <v>37042</v>
      </c>
      <c r="I71" t="s">
        <v>24</v>
      </c>
      <c r="J71" t="s">
        <v>1256</v>
      </c>
      <c r="K71" t="s">
        <v>26</v>
      </c>
      <c r="L71" t="s">
        <v>27</v>
      </c>
      <c r="M71" t="s">
        <v>1257</v>
      </c>
      <c r="N71">
        <v>387.13600000000002</v>
      </c>
      <c r="O71">
        <v>4</v>
      </c>
      <c r="P71">
        <v>0.2</v>
      </c>
      <c r="Q71">
        <v>-14.51760000000003</v>
      </c>
    </row>
    <row r="72" spans="1:17" x14ac:dyDescent="0.3">
      <c r="A72" t="s">
        <v>17</v>
      </c>
      <c r="B72" t="s">
        <v>4098</v>
      </c>
      <c r="C72" t="s">
        <v>4099</v>
      </c>
      <c r="D72" t="s">
        <v>20</v>
      </c>
      <c r="E72" t="s">
        <v>21</v>
      </c>
      <c r="F72" t="s">
        <v>4100</v>
      </c>
      <c r="G72" t="s">
        <v>400</v>
      </c>
      <c r="H72">
        <v>80122</v>
      </c>
      <c r="I72" t="s">
        <v>37</v>
      </c>
      <c r="J72" t="s">
        <v>4101</v>
      </c>
      <c r="K72" t="s">
        <v>26</v>
      </c>
      <c r="L72" t="s">
        <v>27</v>
      </c>
      <c r="M72" t="s">
        <v>4102</v>
      </c>
      <c r="N72">
        <v>72.294000000000011</v>
      </c>
      <c r="O72">
        <v>1</v>
      </c>
      <c r="P72">
        <v>0.7</v>
      </c>
      <c r="Q72">
        <v>-98.801799999999986</v>
      </c>
    </row>
    <row r="73" spans="1:17" x14ac:dyDescent="0.3">
      <c r="A73" t="s">
        <v>42</v>
      </c>
      <c r="B73" t="s">
        <v>4723</v>
      </c>
      <c r="C73" t="s">
        <v>4724</v>
      </c>
      <c r="D73" t="s">
        <v>20</v>
      </c>
      <c r="E73" t="s">
        <v>21</v>
      </c>
      <c r="F73" t="s">
        <v>2641</v>
      </c>
      <c r="G73" t="s">
        <v>92</v>
      </c>
      <c r="H73">
        <v>78521</v>
      </c>
      <c r="I73" t="s">
        <v>93</v>
      </c>
      <c r="J73" t="s">
        <v>4101</v>
      </c>
      <c r="K73" t="s">
        <v>26</v>
      </c>
      <c r="L73" t="s">
        <v>27</v>
      </c>
      <c r="M73" t="s">
        <v>4102</v>
      </c>
      <c r="N73">
        <v>327.73279999999994</v>
      </c>
      <c r="O73">
        <v>2</v>
      </c>
      <c r="P73">
        <v>0.32</v>
      </c>
      <c r="Q73">
        <v>-14.458800000000025</v>
      </c>
    </row>
    <row r="74" spans="1:17" x14ac:dyDescent="0.3">
      <c r="A74" t="s">
        <v>17</v>
      </c>
      <c r="B74" t="s">
        <v>1157</v>
      </c>
      <c r="C74" t="s">
        <v>1158</v>
      </c>
      <c r="D74" t="s">
        <v>20</v>
      </c>
      <c r="E74" t="s">
        <v>21</v>
      </c>
      <c r="F74" t="s">
        <v>2720</v>
      </c>
      <c r="G74" t="s">
        <v>36</v>
      </c>
      <c r="H74">
        <v>92024</v>
      </c>
      <c r="I74" t="s">
        <v>37</v>
      </c>
      <c r="J74" t="s">
        <v>2721</v>
      </c>
      <c r="K74" t="s">
        <v>26</v>
      </c>
      <c r="L74" t="s">
        <v>27</v>
      </c>
      <c r="M74" t="s">
        <v>2722</v>
      </c>
      <c r="N74">
        <v>119.83299999999998</v>
      </c>
      <c r="O74">
        <v>1</v>
      </c>
      <c r="P74">
        <v>0.15</v>
      </c>
      <c r="Q74">
        <v>-12.688200000000002</v>
      </c>
    </row>
    <row r="75" spans="1:17" x14ac:dyDescent="0.3">
      <c r="A75" t="s">
        <v>1122</v>
      </c>
      <c r="B75" t="s">
        <v>520</v>
      </c>
      <c r="C75" t="s">
        <v>521</v>
      </c>
      <c r="D75" t="s">
        <v>20</v>
      </c>
      <c r="E75" t="s">
        <v>21</v>
      </c>
      <c r="F75" t="s">
        <v>678</v>
      </c>
      <c r="G75" t="s">
        <v>36</v>
      </c>
      <c r="H75">
        <v>92374</v>
      </c>
      <c r="I75" t="s">
        <v>37</v>
      </c>
      <c r="J75" t="s">
        <v>3996</v>
      </c>
      <c r="K75" t="s">
        <v>26</v>
      </c>
      <c r="L75" t="s">
        <v>27</v>
      </c>
      <c r="M75" t="s">
        <v>3997</v>
      </c>
      <c r="N75">
        <v>425.83300000000003</v>
      </c>
      <c r="O75">
        <v>1</v>
      </c>
      <c r="P75">
        <v>0.15</v>
      </c>
      <c r="Q75">
        <v>20.03919999999998</v>
      </c>
    </row>
    <row r="76" spans="1:17" x14ac:dyDescent="0.3">
      <c r="A76" t="s">
        <v>42</v>
      </c>
      <c r="B76" t="s">
        <v>4325</v>
      </c>
      <c r="C76" t="s">
        <v>4326</v>
      </c>
      <c r="D76" t="s">
        <v>20</v>
      </c>
      <c r="E76" t="s">
        <v>21</v>
      </c>
      <c r="F76" t="s">
        <v>1476</v>
      </c>
      <c r="G76" t="s">
        <v>78</v>
      </c>
      <c r="H76">
        <v>28314</v>
      </c>
      <c r="I76" t="s">
        <v>24</v>
      </c>
      <c r="J76" t="s">
        <v>3996</v>
      </c>
      <c r="K76" t="s">
        <v>26</v>
      </c>
      <c r="L76" t="s">
        <v>27</v>
      </c>
      <c r="M76" t="s">
        <v>4329</v>
      </c>
      <c r="N76">
        <v>451.13599999999997</v>
      </c>
      <c r="O76">
        <v>4</v>
      </c>
      <c r="P76">
        <v>0.2</v>
      </c>
      <c r="Q76">
        <v>-67.670399999999972</v>
      </c>
    </row>
    <row r="77" spans="1:17" x14ac:dyDescent="0.3">
      <c r="A77" t="s">
        <v>17</v>
      </c>
      <c r="B77" t="s">
        <v>4601</v>
      </c>
      <c r="C77" t="s">
        <v>4602</v>
      </c>
      <c r="D77" t="s">
        <v>20</v>
      </c>
      <c r="E77" t="s">
        <v>21</v>
      </c>
      <c r="F77" t="s">
        <v>84</v>
      </c>
      <c r="G77" t="s">
        <v>85</v>
      </c>
      <c r="H77">
        <v>98115</v>
      </c>
      <c r="I77" t="s">
        <v>37</v>
      </c>
      <c r="J77" t="s">
        <v>3996</v>
      </c>
      <c r="K77" t="s">
        <v>26</v>
      </c>
      <c r="L77" t="s">
        <v>27</v>
      </c>
      <c r="M77" t="s">
        <v>4329</v>
      </c>
      <c r="N77">
        <v>704.9</v>
      </c>
      <c r="O77">
        <v>5</v>
      </c>
      <c r="P77">
        <v>0</v>
      </c>
      <c r="Q77">
        <v>56.392000000000024</v>
      </c>
    </row>
    <row r="78" spans="1:17" x14ac:dyDescent="0.3">
      <c r="A78" t="s">
        <v>42</v>
      </c>
      <c r="B78" t="s">
        <v>1590</v>
      </c>
      <c r="C78" t="s">
        <v>1591</v>
      </c>
      <c r="D78" t="s">
        <v>20</v>
      </c>
      <c r="E78" t="s">
        <v>21</v>
      </c>
      <c r="F78" t="s">
        <v>112</v>
      </c>
      <c r="G78" t="s">
        <v>36</v>
      </c>
      <c r="H78">
        <v>94122</v>
      </c>
      <c r="I78" t="s">
        <v>37</v>
      </c>
      <c r="J78" t="s">
        <v>3996</v>
      </c>
      <c r="K78" t="s">
        <v>26</v>
      </c>
      <c r="L78" t="s">
        <v>27</v>
      </c>
      <c r="M78" t="s">
        <v>4329</v>
      </c>
      <c r="N78">
        <v>359.49899999999997</v>
      </c>
      <c r="O78">
        <v>3</v>
      </c>
      <c r="P78">
        <v>0.15</v>
      </c>
      <c r="Q78">
        <v>-29.605799999999981</v>
      </c>
    </row>
    <row r="79" spans="1:17" x14ac:dyDescent="0.3">
      <c r="A79" t="s">
        <v>42</v>
      </c>
      <c r="B79" t="s">
        <v>5110</v>
      </c>
      <c r="C79" t="s">
        <v>5111</v>
      </c>
      <c r="D79" t="s">
        <v>20</v>
      </c>
      <c r="E79" t="s">
        <v>21</v>
      </c>
      <c r="F79" t="s">
        <v>235</v>
      </c>
      <c r="G79" t="s">
        <v>236</v>
      </c>
      <c r="H79">
        <v>10035</v>
      </c>
      <c r="I79" t="s">
        <v>131</v>
      </c>
      <c r="J79" t="s">
        <v>3996</v>
      </c>
      <c r="K79" t="s">
        <v>26</v>
      </c>
      <c r="L79" t="s">
        <v>27</v>
      </c>
      <c r="M79" t="s">
        <v>3997</v>
      </c>
      <c r="N79">
        <v>2003.9200000000003</v>
      </c>
      <c r="O79">
        <v>5</v>
      </c>
      <c r="P79">
        <v>0.2</v>
      </c>
      <c r="Q79">
        <v>-25.049000000000149</v>
      </c>
    </row>
    <row r="80" spans="1:17" x14ac:dyDescent="0.3">
      <c r="A80" t="s">
        <v>42</v>
      </c>
      <c r="B80" t="s">
        <v>1618</v>
      </c>
      <c r="C80" t="s">
        <v>1619</v>
      </c>
      <c r="D80" t="s">
        <v>20</v>
      </c>
      <c r="E80" t="s">
        <v>21</v>
      </c>
      <c r="F80" t="s">
        <v>2878</v>
      </c>
      <c r="G80" t="s">
        <v>236</v>
      </c>
      <c r="H80">
        <v>14215</v>
      </c>
      <c r="I80" t="s">
        <v>131</v>
      </c>
      <c r="J80" t="s">
        <v>3996</v>
      </c>
      <c r="K80" t="s">
        <v>26</v>
      </c>
      <c r="L80" t="s">
        <v>27</v>
      </c>
      <c r="M80" t="s">
        <v>3997</v>
      </c>
      <c r="N80">
        <v>4007.8400000000006</v>
      </c>
      <c r="O80">
        <v>10</v>
      </c>
      <c r="P80">
        <v>0.2</v>
      </c>
      <c r="Q80">
        <v>-50.098000000000297</v>
      </c>
    </row>
    <row r="81" spans="1:17" x14ac:dyDescent="0.3">
      <c r="A81" t="s">
        <v>42</v>
      </c>
      <c r="B81" t="s">
        <v>4306</v>
      </c>
      <c r="C81" t="s">
        <v>4307</v>
      </c>
      <c r="D81" t="s">
        <v>20</v>
      </c>
      <c r="E81" t="s">
        <v>21</v>
      </c>
      <c r="F81" t="s">
        <v>112</v>
      </c>
      <c r="G81" t="s">
        <v>36</v>
      </c>
      <c r="H81">
        <v>94110</v>
      </c>
      <c r="I81" t="s">
        <v>37</v>
      </c>
      <c r="J81" t="s">
        <v>3996</v>
      </c>
      <c r="K81" t="s">
        <v>26</v>
      </c>
      <c r="L81" t="s">
        <v>27</v>
      </c>
      <c r="M81" t="s">
        <v>4329</v>
      </c>
      <c r="N81">
        <v>359.49899999999997</v>
      </c>
      <c r="O81">
        <v>3</v>
      </c>
      <c r="P81">
        <v>0.15</v>
      </c>
      <c r="Q81">
        <v>-29.605799999999981</v>
      </c>
    </row>
    <row r="82" spans="1:17" x14ac:dyDescent="0.3">
      <c r="A82" t="s">
        <v>166</v>
      </c>
      <c r="B82" t="s">
        <v>4140</v>
      </c>
      <c r="C82" t="s">
        <v>4141</v>
      </c>
      <c r="D82" t="s">
        <v>20</v>
      </c>
      <c r="E82" t="s">
        <v>21</v>
      </c>
      <c r="F82" t="s">
        <v>235</v>
      </c>
      <c r="G82" t="s">
        <v>236</v>
      </c>
      <c r="H82">
        <v>10011</v>
      </c>
      <c r="I82" t="s">
        <v>131</v>
      </c>
      <c r="J82" t="s">
        <v>3996</v>
      </c>
      <c r="K82" t="s">
        <v>26</v>
      </c>
      <c r="L82" t="s">
        <v>27</v>
      </c>
      <c r="M82" t="s">
        <v>3997</v>
      </c>
      <c r="N82">
        <v>801.5680000000001</v>
      </c>
      <c r="O82">
        <v>2</v>
      </c>
      <c r="P82">
        <v>0.2</v>
      </c>
      <c r="Q82">
        <v>-10.019600000000054</v>
      </c>
    </row>
    <row r="83" spans="1:17" x14ac:dyDescent="0.3">
      <c r="A83" t="s">
        <v>17</v>
      </c>
      <c r="B83" t="s">
        <v>5571</v>
      </c>
      <c r="C83" t="s">
        <v>5572</v>
      </c>
      <c r="D83" t="s">
        <v>20</v>
      </c>
      <c r="E83" t="s">
        <v>21</v>
      </c>
      <c r="F83" t="s">
        <v>235</v>
      </c>
      <c r="G83" t="s">
        <v>236</v>
      </c>
      <c r="H83">
        <v>10024</v>
      </c>
      <c r="I83" t="s">
        <v>131</v>
      </c>
      <c r="J83" t="s">
        <v>3996</v>
      </c>
      <c r="K83" t="s">
        <v>26</v>
      </c>
      <c r="L83" t="s">
        <v>27</v>
      </c>
      <c r="M83" t="s">
        <v>3997</v>
      </c>
      <c r="N83">
        <v>400.78400000000005</v>
      </c>
      <c r="O83">
        <v>1</v>
      </c>
      <c r="P83">
        <v>0.2</v>
      </c>
      <c r="Q83">
        <v>-5.0098000000000269</v>
      </c>
    </row>
    <row r="84" spans="1:17" x14ac:dyDescent="0.3">
      <c r="A84" t="s">
        <v>42</v>
      </c>
      <c r="B84" t="s">
        <v>2332</v>
      </c>
      <c r="C84" t="s">
        <v>2333</v>
      </c>
      <c r="D84" t="s">
        <v>20</v>
      </c>
      <c r="E84" t="s">
        <v>21</v>
      </c>
      <c r="F84" t="s">
        <v>35</v>
      </c>
      <c r="G84" t="s">
        <v>36</v>
      </c>
      <c r="H84">
        <v>90045</v>
      </c>
      <c r="I84" t="s">
        <v>37</v>
      </c>
      <c r="J84" t="s">
        <v>3996</v>
      </c>
      <c r="K84" t="s">
        <v>26</v>
      </c>
      <c r="L84" t="s">
        <v>27</v>
      </c>
      <c r="M84" t="s">
        <v>3997</v>
      </c>
      <c r="N84">
        <v>3406.6640000000002</v>
      </c>
      <c r="O84">
        <v>8</v>
      </c>
      <c r="P84">
        <v>0.15</v>
      </c>
      <c r="Q84">
        <v>160.31359999999984</v>
      </c>
    </row>
    <row r="85" spans="1:17" x14ac:dyDescent="0.3">
      <c r="A85" t="s">
        <v>42</v>
      </c>
      <c r="B85" t="s">
        <v>1095</v>
      </c>
      <c r="C85" t="s">
        <v>1096</v>
      </c>
      <c r="D85" t="s">
        <v>20</v>
      </c>
      <c r="E85" t="s">
        <v>21</v>
      </c>
      <c r="F85" t="s">
        <v>235</v>
      </c>
      <c r="G85" t="s">
        <v>236</v>
      </c>
      <c r="H85">
        <v>10035</v>
      </c>
      <c r="I85" t="s">
        <v>131</v>
      </c>
      <c r="J85" t="s">
        <v>1097</v>
      </c>
      <c r="K85" t="s">
        <v>26</v>
      </c>
      <c r="L85" t="s">
        <v>27</v>
      </c>
      <c r="M85" t="s">
        <v>1098</v>
      </c>
      <c r="N85">
        <v>388.70400000000006</v>
      </c>
      <c r="O85">
        <v>6</v>
      </c>
      <c r="P85">
        <v>0.2</v>
      </c>
      <c r="Q85">
        <v>-4.8588000000000022</v>
      </c>
    </row>
    <row r="86" spans="1:17" x14ac:dyDescent="0.3">
      <c r="A86" t="s">
        <v>42</v>
      </c>
      <c r="B86" t="s">
        <v>421</v>
      </c>
      <c r="C86" t="s">
        <v>422</v>
      </c>
      <c r="D86" t="s">
        <v>34</v>
      </c>
      <c r="E86" t="s">
        <v>21</v>
      </c>
      <c r="F86" t="s">
        <v>91</v>
      </c>
      <c r="G86" t="s">
        <v>92</v>
      </c>
      <c r="H86">
        <v>76106</v>
      </c>
      <c r="I86" t="s">
        <v>93</v>
      </c>
      <c r="J86" t="s">
        <v>1097</v>
      </c>
      <c r="K86" t="s">
        <v>26</v>
      </c>
      <c r="L86" t="s">
        <v>27</v>
      </c>
      <c r="M86" t="s">
        <v>1098</v>
      </c>
      <c r="N86">
        <v>220.26559999999998</v>
      </c>
      <c r="O86">
        <v>4</v>
      </c>
      <c r="P86">
        <v>0.32</v>
      </c>
      <c r="Q86">
        <v>-42.1096</v>
      </c>
    </row>
    <row r="87" spans="1:17" x14ac:dyDescent="0.3">
      <c r="A87" t="s">
        <v>17</v>
      </c>
      <c r="B87" t="s">
        <v>3524</v>
      </c>
      <c r="C87" t="s">
        <v>3525</v>
      </c>
      <c r="D87" t="s">
        <v>20</v>
      </c>
      <c r="E87" t="s">
        <v>21</v>
      </c>
      <c r="F87" t="s">
        <v>399</v>
      </c>
      <c r="G87" t="s">
        <v>400</v>
      </c>
      <c r="H87">
        <v>80013</v>
      </c>
      <c r="I87" t="s">
        <v>37</v>
      </c>
      <c r="J87" t="s">
        <v>1097</v>
      </c>
      <c r="K87" t="s">
        <v>26</v>
      </c>
      <c r="L87" t="s">
        <v>27</v>
      </c>
      <c r="M87" t="s">
        <v>1098</v>
      </c>
      <c r="N87">
        <v>145.76400000000001</v>
      </c>
      <c r="O87">
        <v>6</v>
      </c>
      <c r="P87">
        <v>0.7</v>
      </c>
      <c r="Q87">
        <v>-247.79879999999997</v>
      </c>
    </row>
    <row r="88" spans="1:17" x14ac:dyDescent="0.3">
      <c r="A88" t="s">
        <v>42</v>
      </c>
      <c r="B88" t="s">
        <v>174</v>
      </c>
      <c r="C88" t="s">
        <v>175</v>
      </c>
      <c r="D88" t="s">
        <v>90</v>
      </c>
      <c r="E88" t="s">
        <v>21</v>
      </c>
      <c r="F88" t="s">
        <v>163</v>
      </c>
      <c r="G88" t="s">
        <v>92</v>
      </c>
      <c r="H88">
        <v>77041</v>
      </c>
      <c r="I88" t="s">
        <v>93</v>
      </c>
      <c r="J88" t="s">
        <v>178</v>
      </c>
      <c r="K88" t="s">
        <v>26</v>
      </c>
      <c r="L88" t="s">
        <v>27</v>
      </c>
      <c r="M88" t="s">
        <v>179</v>
      </c>
      <c r="N88">
        <v>532.39919999999995</v>
      </c>
      <c r="O88">
        <v>3</v>
      </c>
      <c r="P88">
        <v>0.32</v>
      </c>
      <c r="Q88">
        <v>-46.976400000000012</v>
      </c>
    </row>
    <row r="89" spans="1:17" x14ac:dyDescent="0.3">
      <c r="A89" t="s">
        <v>166</v>
      </c>
      <c r="B89" t="s">
        <v>666</v>
      </c>
      <c r="C89" t="s">
        <v>667</v>
      </c>
      <c r="D89" t="s">
        <v>90</v>
      </c>
      <c r="E89" t="s">
        <v>21</v>
      </c>
      <c r="F89" t="s">
        <v>235</v>
      </c>
      <c r="G89" t="s">
        <v>236</v>
      </c>
      <c r="H89">
        <v>10035</v>
      </c>
      <c r="I89" t="s">
        <v>131</v>
      </c>
      <c r="J89" t="s">
        <v>178</v>
      </c>
      <c r="K89" t="s">
        <v>26</v>
      </c>
      <c r="L89" t="s">
        <v>27</v>
      </c>
      <c r="M89" t="s">
        <v>179</v>
      </c>
      <c r="N89">
        <v>626.35200000000009</v>
      </c>
      <c r="O89">
        <v>3</v>
      </c>
      <c r="P89">
        <v>0.2</v>
      </c>
      <c r="Q89">
        <v>46.976400000000012</v>
      </c>
    </row>
    <row r="90" spans="1:17" x14ac:dyDescent="0.3">
      <c r="A90" t="s">
        <v>1122</v>
      </c>
      <c r="B90" t="s">
        <v>1123</v>
      </c>
      <c r="C90" t="s">
        <v>1124</v>
      </c>
      <c r="D90" t="s">
        <v>34</v>
      </c>
      <c r="E90" t="s">
        <v>21</v>
      </c>
      <c r="F90" t="s">
        <v>1125</v>
      </c>
      <c r="G90" t="s">
        <v>654</v>
      </c>
      <c r="H90">
        <v>6040</v>
      </c>
      <c r="I90" t="s">
        <v>131</v>
      </c>
      <c r="J90" t="s">
        <v>178</v>
      </c>
      <c r="K90" t="s">
        <v>26</v>
      </c>
      <c r="L90" t="s">
        <v>27</v>
      </c>
      <c r="M90" t="s">
        <v>179</v>
      </c>
      <c r="N90">
        <v>1043.92</v>
      </c>
      <c r="O90">
        <v>4</v>
      </c>
      <c r="P90">
        <v>0</v>
      </c>
      <c r="Q90">
        <v>271.41920000000005</v>
      </c>
    </row>
    <row r="91" spans="1:17" x14ac:dyDescent="0.3">
      <c r="A91" t="s">
        <v>17</v>
      </c>
      <c r="B91" t="s">
        <v>3357</v>
      </c>
      <c r="C91" t="s">
        <v>3358</v>
      </c>
      <c r="D91" t="s">
        <v>20</v>
      </c>
      <c r="E91" t="s">
        <v>21</v>
      </c>
      <c r="F91" t="s">
        <v>3359</v>
      </c>
      <c r="G91" t="s">
        <v>1084</v>
      </c>
      <c r="H91">
        <v>2149</v>
      </c>
      <c r="I91" t="s">
        <v>131</v>
      </c>
      <c r="J91" t="s">
        <v>178</v>
      </c>
      <c r="K91" t="s">
        <v>26</v>
      </c>
      <c r="L91" t="s">
        <v>27</v>
      </c>
      <c r="M91" t="s">
        <v>179</v>
      </c>
      <c r="N91">
        <v>782.94</v>
      </c>
      <c r="O91">
        <v>3</v>
      </c>
      <c r="P91">
        <v>0</v>
      </c>
      <c r="Q91">
        <v>203.56440000000003</v>
      </c>
    </row>
    <row r="92" spans="1:17" x14ac:dyDescent="0.3">
      <c r="A92" t="s">
        <v>166</v>
      </c>
      <c r="B92" t="s">
        <v>4223</v>
      </c>
      <c r="C92" t="s">
        <v>4224</v>
      </c>
      <c r="D92" t="s">
        <v>34</v>
      </c>
      <c r="E92" t="s">
        <v>21</v>
      </c>
      <c r="F92" t="s">
        <v>112</v>
      </c>
      <c r="G92" t="s">
        <v>36</v>
      </c>
      <c r="H92">
        <v>94122</v>
      </c>
      <c r="I92" t="s">
        <v>37</v>
      </c>
      <c r="J92" t="s">
        <v>178</v>
      </c>
      <c r="K92" t="s">
        <v>26</v>
      </c>
      <c r="L92" t="s">
        <v>27</v>
      </c>
      <c r="M92" t="s">
        <v>179</v>
      </c>
      <c r="N92">
        <v>1552.8309999999999</v>
      </c>
      <c r="O92">
        <v>7</v>
      </c>
      <c r="P92">
        <v>0.15</v>
      </c>
      <c r="Q92">
        <v>200.95460000000008</v>
      </c>
    </row>
    <row r="93" spans="1:17" x14ac:dyDescent="0.3">
      <c r="A93" t="s">
        <v>42</v>
      </c>
      <c r="B93" t="s">
        <v>1157</v>
      </c>
      <c r="C93" t="s">
        <v>1158</v>
      </c>
      <c r="D93" t="s">
        <v>20</v>
      </c>
      <c r="E93" t="s">
        <v>21</v>
      </c>
      <c r="F93" t="s">
        <v>4653</v>
      </c>
      <c r="G93" t="s">
        <v>187</v>
      </c>
      <c r="H93">
        <v>60035</v>
      </c>
      <c r="I93" t="s">
        <v>93</v>
      </c>
      <c r="J93" t="s">
        <v>178</v>
      </c>
      <c r="K93" t="s">
        <v>26</v>
      </c>
      <c r="L93" t="s">
        <v>27</v>
      </c>
      <c r="M93" t="s">
        <v>179</v>
      </c>
      <c r="N93">
        <v>913.43000000000006</v>
      </c>
      <c r="O93">
        <v>5</v>
      </c>
      <c r="P93">
        <v>0.3</v>
      </c>
      <c r="Q93">
        <v>-52.195999999999913</v>
      </c>
    </row>
    <row r="94" spans="1:17" x14ac:dyDescent="0.3">
      <c r="A94" t="s">
        <v>17</v>
      </c>
      <c r="B94" t="s">
        <v>5354</v>
      </c>
      <c r="C94" t="s">
        <v>5355</v>
      </c>
      <c r="D94" t="s">
        <v>34</v>
      </c>
      <c r="E94" t="s">
        <v>21</v>
      </c>
      <c r="F94" t="s">
        <v>3829</v>
      </c>
      <c r="G94" t="s">
        <v>130</v>
      </c>
      <c r="H94">
        <v>19601</v>
      </c>
      <c r="I94" t="s">
        <v>131</v>
      </c>
      <c r="J94" t="s">
        <v>178</v>
      </c>
      <c r="K94" t="s">
        <v>26</v>
      </c>
      <c r="L94" t="s">
        <v>27</v>
      </c>
      <c r="M94" t="s">
        <v>179</v>
      </c>
      <c r="N94">
        <v>521.96</v>
      </c>
      <c r="O94">
        <v>4</v>
      </c>
      <c r="P94">
        <v>0.5</v>
      </c>
      <c r="Q94">
        <v>-250.54079999999999</v>
      </c>
    </row>
    <row r="95" spans="1:17" x14ac:dyDescent="0.3">
      <c r="A95" t="s">
        <v>42</v>
      </c>
      <c r="B95" t="s">
        <v>4932</v>
      </c>
      <c r="C95" t="s">
        <v>4933</v>
      </c>
      <c r="D95" t="s">
        <v>34</v>
      </c>
      <c r="E95" t="s">
        <v>21</v>
      </c>
      <c r="F95" t="s">
        <v>536</v>
      </c>
      <c r="G95" t="s">
        <v>101</v>
      </c>
      <c r="H95">
        <v>53132</v>
      </c>
      <c r="I95" t="s">
        <v>93</v>
      </c>
      <c r="J95" t="s">
        <v>178</v>
      </c>
      <c r="K95" t="s">
        <v>26</v>
      </c>
      <c r="L95" t="s">
        <v>27</v>
      </c>
      <c r="M95" t="s">
        <v>179</v>
      </c>
      <c r="N95">
        <v>1565.88</v>
      </c>
      <c r="O95">
        <v>6</v>
      </c>
      <c r="P95">
        <v>0</v>
      </c>
      <c r="Q95">
        <v>407.12880000000007</v>
      </c>
    </row>
    <row r="96" spans="1:17" x14ac:dyDescent="0.3">
      <c r="A96" t="s">
        <v>42</v>
      </c>
      <c r="B96" t="s">
        <v>3486</v>
      </c>
      <c r="C96" t="s">
        <v>3487</v>
      </c>
      <c r="D96" t="s">
        <v>20</v>
      </c>
      <c r="E96" t="s">
        <v>21</v>
      </c>
      <c r="F96" t="s">
        <v>1210</v>
      </c>
      <c r="G96" t="s">
        <v>1211</v>
      </c>
      <c r="H96">
        <v>89115</v>
      </c>
      <c r="I96" t="s">
        <v>37</v>
      </c>
      <c r="J96" t="s">
        <v>4910</v>
      </c>
      <c r="K96" t="s">
        <v>26</v>
      </c>
      <c r="L96" t="s">
        <v>27</v>
      </c>
      <c r="M96" t="s">
        <v>4911</v>
      </c>
      <c r="N96">
        <v>141.96</v>
      </c>
      <c r="O96">
        <v>2</v>
      </c>
      <c r="P96">
        <v>0</v>
      </c>
      <c r="Q96">
        <v>41.168399999999991</v>
      </c>
    </row>
    <row r="97" spans="1:17" x14ac:dyDescent="0.3">
      <c r="A97" t="s">
        <v>42</v>
      </c>
      <c r="B97" t="s">
        <v>4052</v>
      </c>
      <c r="C97" t="s">
        <v>4053</v>
      </c>
      <c r="D97" t="s">
        <v>20</v>
      </c>
      <c r="E97" t="s">
        <v>21</v>
      </c>
      <c r="F97" t="s">
        <v>456</v>
      </c>
      <c r="G97" t="s">
        <v>216</v>
      </c>
      <c r="H97">
        <v>19805</v>
      </c>
      <c r="I97" t="s">
        <v>131</v>
      </c>
      <c r="J97" t="s">
        <v>4910</v>
      </c>
      <c r="K97" t="s">
        <v>26</v>
      </c>
      <c r="L97" t="s">
        <v>27</v>
      </c>
      <c r="M97" t="s">
        <v>4911</v>
      </c>
      <c r="N97">
        <v>283.92</v>
      </c>
      <c r="O97">
        <v>4</v>
      </c>
      <c r="P97">
        <v>0</v>
      </c>
      <c r="Q97">
        <v>82.336799999999982</v>
      </c>
    </row>
    <row r="98" spans="1:17" x14ac:dyDescent="0.3">
      <c r="A98" t="s">
        <v>166</v>
      </c>
      <c r="B98" t="s">
        <v>838</v>
      </c>
      <c r="C98" t="s">
        <v>839</v>
      </c>
      <c r="D98" t="s">
        <v>34</v>
      </c>
      <c r="E98" t="s">
        <v>21</v>
      </c>
      <c r="F98" t="s">
        <v>5592</v>
      </c>
      <c r="G98" t="s">
        <v>654</v>
      </c>
      <c r="H98">
        <v>6460</v>
      </c>
      <c r="I98" t="s">
        <v>131</v>
      </c>
      <c r="J98" t="s">
        <v>4910</v>
      </c>
      <c r="K98" t="s">
        <v>26</v>
      </c>
      <c r="L98" t="s">
        <v>27</v>
      </c>
      <c r="M98" t="s">
        <v>4911</v>
      </c>
      <c r="N98">
        <v>638.82000000000005</v>
      </c>
      <c r="O98">
        <v>9</v>
      </c>
      <c r="P98">
        <v>0</v>
      </c>
      <c r="Q98">
        <v>185.25779999999997</v>
      </c>
    </row>
    <row r="99" spans="1:17" x14ac:dyDescent="0.3">
      <c r="A99" t="s">
        <v>1122</v>
      </c>
      <c r="B99" t="s">
        <v>3134</v>
      </c>
      <c r="C99" t="s">
        <v>3135</v>
      </c>
      <c r="D99" t="s">
        <v>90</v>
      </c>
      <c r="E99" t="s">
        <v>21</v>
      </c>
      <c r="F99" t="s">
        <v>235</v>
      </c>
      <c r="G99" t="s">
        <v>236</v>
      </c>
      <c r="H99">
        <v>10009</v>
      </c>
      <c r="I99" t="s">
        <v>131</v>
      </c>
      <c r="J99" t="s">
        <v>4910</v>
      </c>
      <c r="K99" t="s">
        <v>26</v>
      </c>
      <c r="L99" t="s">
        <v>27</v>
      </c>
      <c r="M99" t="s">
        <v>4911</v>
      </c>
      <c r="N99">
        <v>113.56800000000001</v>
      </c>
      <c r="O99">
        <v>2</v>
      </c>
      <c r="P99">
        <v>0.2</v>
      </c>
      <c r="Q99">
        <v>12.776399999999988</v>
      </c>
    </row>
    <row r="100" spans="1:17" x14ac:dyDescent="0.3">
      <c r="A100" t="s">
        <v>42</v>
      </c>
      <c r="B100" t="s">
        <v>43</v>
      </c>
      <c r="C100" t="s">
        <v>44</v>
      </c>
      <c r="D100" t="s">
        <v>20</v>
      </c>
      <c r="E100" t="s">
        <v>21</v>
      </c>
      <c r="F100" t="s">
        <v>84</v>
      </c>
      <c r="G100" t="s">
        <v>85</v>
      </c>
      <c r="H100">
        <v>98105</v>
      </c>
      <c r="I100" t="s">
        <v>37</v>
      </c>
      <c r="J100" t="s">
        <v>4910</v>
      </c>
      <c r="K100" t="s">
        <v>26</v>
      </c>
      <c r="L100" t="s">
        <v>27</v>
      </c>
      <c r="M100" t="s">
        <v>4911</v>
      </c>
      <c r="N100">
        <v>141.96</v>
      </c>
      <c r="O100">
        <v>2</v>
      </c>
      <c r="P100">
        <v>0</v>
      </c>
      <c r="Q100">
        <v>41.168399999999991</v>
      </c>
    </row>
    <row r="101" spans="1:17" x14ac:dyDescent="0.3">
      <c r="A101" t="s">
        <v>166</v>
      </c>
      <c r="B101" t="s">
        <v>666</v>
      </c>
      <c r="C101" t="s">
        <v>667</v>
      </c>
      <c r="D101" t="s">
        <v>90</v>
      </c>
      <c r="E101" t="s">
        <v>21</v>
      </c>
      <c r="F101" t="s">
        <v>235</v>
      </c>
      <c r="G101" t="s">
        <v>236</v>
      </c>
      <c r="H101">
        <v>10035</v>
      </c>
      <c r="I101" t="s">
        <v>131</v>
      </c>
      <c r="J101" t="s">
        <v>668</v>
      </c>
      <c r="K101" t="s">
        <v>26</v>
      </c>
      <c r="L101" t="s">
        <v>27</v>
      </c>
      <c r="M101" t="s">
        <v>669</v>
      </c>
      <c r="N101">
        <v>899.13600000000008</v>
      </c>
      <c r="O101">
        <v>4</v>
      </c>
      <c r="P101">
        <v>0.2</v>
      </c>
      <c r="Q101">
        <v>112.39199999999991</v>
      </c>
    </row>
    <row r="102" spans="1:17" x14ac:dyDescent="0.3">
      <c r="A102" t="s">
        <v>42</v>
      </c>
      <c r="B102" t="s">
        <v>3053</v>
      </c>
      <c r="C102" t="s">
        <v>3054</v>
      </c>
      <c r="D102" t="s">
        <v>20</v>
      </c>
      <c r="E102" t="s">
        <v>21</v>
      </c>
      <c r="F102" t="s">
        <v>943</v>
      </c>
      <c r="G102" t="s">
        <v>400</v>
      </c>
      <c r="H102">
        <v>80906</v>
      </c>
      <c r="I102" t="s">
        <v>37</v>
      </c>
      <c r="J102" t="s">
        <v>668</v>
      </c>
      <c r="K102" t="s">
        <v>26</v>
      </c>
      <c r="L102" t="s">
        <v>27</v>
      </c>
      <c r="M102" t="s">
        <v>669</v>
      </c>
      <c r="N102">
        <v>590.05800000000011</v>
      </c>
      <c r="O102">
        <v>7</v>
      </c>
      <c r="P102">
        <v>0.7</v>
      </c>
      <c r="Q102">
        <v>-786.74400000000026</v>
      </c>
    </row>
    <row r="103" spans="1:17" x14ac:dyDescent="0.3">
      <c r="A103" t="s">
        <v>17</v>
      </c>
      <c r="B103" t="s">
        <v>2325</v>
      </c>
      <c r="C103" t="s">
        <v>2326</v>
      </c>
      <c r="D103" t="s">
        <v>34</v>
      </c>
      <c r="E103" t="s">
        <v>21</v>
      </c>
      <c r="F103" t="s">
        <v>3363</v>
      </c>
      <c r="G103" t="s">
        <v>236</v>
      </c>
      <c r="H103">
        <v>13601</v>
      </c>
      <c r="I103" t="s">
        <v>131</v>
      </c>
      <c r="J103" t="s">
        <v>668</v>
      </c>
      <c r="K103" t="s">
        <v>26</v>
      </c>
      <c r="L103" t="s">
        <v>27</v>
      </c>
      <c r="M103" t="s">
        <v>669</v>
      </c>
      <c r="N103">
        <v>1573.4880000000001</v>
      </c>
      <c r="O103">
        <v>7</v>
      </c>
      <c r="P103">
        <v>0.2</v>
      </c>
      <c r="Q103">
        <v>196.68599999999986</v>
      </c>
    </row>
    <row r="104" spans="1:17" x14ac:dyDescent="0.3">
      <c r="A104" t="s">
        <v>17</v>
      </c>
      <c r="B104" t="s">
        <v>2073</v>
      </c>
      <c r="C104" t="s">
        <v>2074</v>
      </c>
      <c r="D104" t="s">
        <v>34</v>
      </c>
      <c r="E104" t="s">
        <v>21</v>
      </c>
      <c r="F104" t="s">
        <v>4669</v>
      </c>
      <c r="G104" t="s">
        <v>36</v>
      </c>
      <c r="H104">
        <v>92307</v>
      </c>
      <c r="I104" t="s">
        <v>37</v>
      </c>
      <c r="J104" t="s">
        <v>668</v>
      </c>
      <c r="K104" t="s">
        <v>26</v>
      </c>
      <c r="L104" t="s">
        <v>27</v>
      </c>
      <c r="M104" t="s">
        <v>669</v>
      </c>
      <c r="N104">
        <v>1194.165</v>
      </c>
      <c r="O104">
        <v>5</v>
      </c>
      <c r="P104">
        <v>0.15</v>
      </c>
      <c r="Q104">
        <v>210.73499999999993</v>
      </c>
    </row>
    <row r="105" spans="1:17" x14ac:dyDescent="0.3">
      <c r="A105" t="s">
        <v>42</v>
      </c>
      <c r="B105" t="s">
        <v>4165</v>
      </c>
      <c r="C105" t="s">
        <v>4166</v>
      </c>
      <c r="D105" t="s">
        <v>20</v>
      </c>
      <c r="E105" t="s">
        <v>21</v>
      </c>
      <c r="F105" t="s">
        <v>235</v>
      </c>
      <c r="G105" t="s">
        <v>236</v>
      </c>
      <c r="H105">
        <v>10024</v>
      </c>
      <c r="I105" t="s">
        <v>131</v>
      </c>
      <c r="J105" t="s">
        <v>668</v>
      </c>
      <c r="K105" t="s">
        <v>26</v>
      </c>
      <c r="L105" t="s">
        <v>27</v>
      </c>
      <c r="M105" t="s">
        <v>669</v>
      </c>
      <c r="N105">
        <v>449.56800000000004</v>
      </c>
      <c r="O105">
        <v>2</v>
      </c>
      <c r="P105">
        <v>0.2</v>
      </c>
      <c r="Q105">
        <v>56.195999999999955</v>
      </c>
    </row>
    <row r="106" spans="1:17" x14ac:dyDescent="0.3">
      <c r="A106" t="s">
        <v>166</v>
      </c>
      <c r="B106" t="s">
        <v>3068</v>
      </c>
      <c r="C106" t="s">
        <v>3069</v>
      </c>
      <c r="D106" t="s">
        <v>34</v>
      </c>
      <c r="E106" t="s">
        <v>21</v>
      </c>
      <c r="F106" t="s">
        <v>112</v>
      </c>
      <c r="G106" t="s">
        <v>36</v>
      </c>
      <c r="H106">
        <v>94110</v>
      </c>
      <c r="I106" t="s">
        <v>37</v>
      </c>
      <c r="J106" t="s">
        <v>668</v>
      </c>
      <c r="K106" t="s">
        <v>26</v>
      </c>
      <c r="L106" t="s">
        <v>27</v>
      </c>
      <c r="M106" t="s">
        <v>669</v>
      </c>
      <c r="N106">
        <v>477.666</v>
      </c>
      <c r="O106">
        <v>2</v>
      </c>
      <c r="P106">
        <v>0.15</v>
      </c>
      <c r="Q106">
        <v>84.293999999999969</v>
      </c>
    </row>
    <row r="107" spans="1:17" x14ac:dyDescent="0.3">
      <c r="A107" t="s">
        <v>42</v>
      </c>
      <c r="B107" t="s">
        <v>767</v>
      </c>
      <c r="C107" t="s">
        <v>768</v>
      </c>
      <c r="D107" t="s">
        <v>34</v>
      </c>
      <c r="E107" t="s">
        <v>21</v>
      </c>
      <c r="F107" t="s">
        <v>1399</v>
      </c>
      <c r="G107" t="s">
        <v>92</v>
      </c>
      <c r="H107">
        <v>79109</v>
      </c>
      <c r="I107" t="s">
        <v>93</v>
      </c>
      <c r="J107" t="s">
        <v>1400</v>
      </c>
      <c r="K107" t="s">
        <v>26</v>
      </c>
      <c r="L107" t="s">
        <v>27</v>
      </c>
      <c r="M107" t="s">
        <v>1401</v>
      </c>
      <c r="N107">
        <v>205.33279999999996</v>
      </c>
      <c r="O107">
        <v>2</v>
      </c>
      <c r="P107">
        <v>0.32</v>
      </c>
      <c r="Q107">
        <v>-36.235200000000006</v>
      </c>
    </row>
    <row r="108" spans="1:17" x14ac:dyDescent="0.3">
      <c r="A108" t="s">
        <v>42</v>
      </c>
      <c r="B108" t="s">
        <v>3136</v>
      </c>
      <c r="C108" t="s">
        <v>3137</v>
      </c>
      <c r="D108" t="s">
        <v>90</v>
      </c>
      <c r="E108" t="s">
        <v>21</v>
      </c>
      <c r="F108" t="s">
        <v>4281</v>
      </c>
      <c r="G108" t="s">
        <v>1084</v>
      </c>
      <c r="H108">
        <v>1040</v>
      </c>
      <c r="I108" t="s">
        <v>131</v>
      </c>
      <c r="J108" t="s">
        <v>1400</v>
      </c>
      <c r="K108" t="s">
        <v>26</v>
      </c>
      <c r="L108" t="s">
        <v>27</v>
      </c>
      <c r="M108" t="s">
        <v>1401</v>
      </c>
      <c r="N108">
        <v>301.95999999999998</v>
      </c>
      <c r="O108">
        <v>2</v>
      </c>
      <c r="P108">
        <v>0</v>
      </c>
      <c r="Q108">
        <v>60.391999999999996</v>
      </c>
    </row>
    <row r="109" spans="1:17" x14ac:dyDescent="0.3">
      <c r="A109" t="s">
        <v>42</v>
      </c>
      <c r="B109" t="s">
        <v>5387</v>
      </c>
      <c r="C109" t="s">
        <v>5388</v>
      </c>
      <c r="D109" t="s">
        <v>20</v>
      </c>
      <c r="E109" t="s">
        <v>21</v>
      </c>
      <c r="F109" t="s">
        <v>1177</v>
      </c>
      <c r="G109" t="s">
        <v>46</v>
      </c>
      <c r="H109">
        <v>33024</v>
      </c>
      <c r="I109" t="s">
        <v>24</v>
      </c>
      <c r="J109" t="s">
        <v>1400</v>
      </c>
      <c r="K109" t="s">
        <v>26</v>
      </c>
      <c r="L109" t="s">
        <v>27</v>
      </c>
      <c r="M109" t="s">
        <v>1401</v>
      </c>
      <c r="N109">
        <v>241.56799999999998</v>
      </c>
      <c r="O109">
        <v>2</v>
      </c>
      <c r="P109">
        <v>0.2</v>
      </c>
      <c r="Q109">
        <v>0</v>
      </c>
    </row>
    <row r="110" spans="1:17" x14ac:dyDescent="0.3">
      <c r="A110" t="s">
        <v>166</v>
      </c>
      <c r="B110" t="s">
        <v>4448</v>
      </c>
      <c r="C110" t="s">
        <v>4449</v>
      </c>
      <c r="D110" t="s">
        <v>34</v>
      </c>
      <c r="E110" t="s">
        <v>21</v>
      </c>
      <c r="F110" t="s">
        <v>536</v>
      </c>
      <c r="G110" t="s">
        <v>1084</v>
      </c>
      <c r="H110">
        <v>2038</v>
      </c>
      <c r="I110" t="s">
        <v>131</v>
      </c>
      <c r="J110" t="s">
        <v>5215</v>
      </c>
      <c r="K110" t="s">
        <v>26</v>
      </c>
      <c r="L110" t="s">
        <v>27</v>
      </c>
      <c r="M110" t="s">
        <v>5216</v>
      </c>
      <c r="N110">
        <v>81.94</v>
      </c>
      <c r="O110">
        <v>1</v>
      </c>
      <c r="P110">
        <v>0</v>
      </c>
      <c r="Q110">
        <v>20.484999999999999</v>
      </c>
    </row>
    <row r="111" spans="1:17" x14ac:dyDescent="0.3">
      <c r="A111" t="s">
        <v>42</v>
      </c>
      <c r="B111" t="s">
        <v>2334</v>
      </c>
      <c r="C111" t="s">
        <v>2335</v>
      </c>
      <c r="D111" t="s">
        <v>34</v>
      </c>
      <c r="E111" t="s">
        <v>21</v>
      </c>
      <c r="F111" t="s">
        <v>129</v>
      </c>
      <c r="G111" t="s">
        <v>130</v>
      </c>
      <c r="H111">
        <v>19120</v>
      </c>
      <c r="I111" t="s">
        <v>131</v>
      </c>
      <c r="J111" t="s">
        <v>5215</v>
      </c>
      <c r="K111" t="s">
        <v>26</v>
      </c>
      <c r="L111" t="s">
        <v>27</v>
      </c>
      <c r="M111" t="s">
        <v>5216</v>
      </c>
      <c r="N111">
        <v>163.88</v>
      </c>
      <c r="O111">
        <v>4</v>
      </c>
      <c r="P111">
        <v>0.5</v>
      </c>
      <c r="Q111">
        <v>-81.94</v>
      </c>
    </row>
    <row r="112" spans="1:17" x14ac:dyDescent="0.3">
      <c r="A112" t="s">
        <v>42</v>
      </c>
      <c r="B112" t="s">
        <v>1009</v>
      </c>
      <c r="C112" t="s">
        <v>1010</v>
      </c>
      <c r="D112" t="s">
        <v>34</v>
      </c>
      <c r="E112" t="s">
        <v>21</v>
      </c>
      <c r="F112" t="s">
        <v>1033</v>
      </c>
      <c r="G112" t="s">
        <v>296</v>
      </c>
      <c r="H112">
        <v>37130</v>
      </c>
      <c r="I112" t="s">
        <v>24</v>
      </c>
      <c r="J112" t="s">
        <v>5215</v>
      </c>
      <c r="K112" t="s">
        <v>26</v>
      </c>
      <c r="L112" t="s">
        <v>27</v>
      </c>
      <c r="M112" t="s">
        <v>5216</v>
      </c>
      <c r="N112">
        <v>131.10400000000001</v>
      </c>
      <c r="O112">
        <v>2</v>
      </c>
      <c r="P112">
        <v>0.2</v>
      </c>
      <c r="Q112">
        <v>8.1939999999999955</v>
      </c>
    </row>
    <row r="113" spans="1:17" x14ac:dyDescent="0.3">
      <c r="A113" t="s">
        <v>42</v>
      </c>
      <c r="B113" t="s">
        <v>4942</v>
      </c>
      <c r="C113" t="s">
        <v>4943</v>
      </c>
      <c r="D113" t="s">
        <v>90</v>
      </c>
      <c r="E113" t="s">
        <v>21</v>
      </c>
      <c r="F113" t="s">
        <v>84</v>
      </c>
      <c r="G113" t="s">
        <v>85</v>
      </c>
      <c r="H113">
        <v>98105</v>
      </c>
      <c r="I113" t="s">
        <v>37</v>
      </c>
      <c r="J113" t="s">
        <v>5215</v>
      </c>
      <c r="K113" t="s">
        <v>26</v>
      </c>
      <c r="L113" t="s">
        <v>27</v>
      </c>
      <c r="M113" t="s">
        <v>5216</v>
      </c>
      <c r="N113">
        <v>163.88</v>
      </c>
      <c r="O113">
        <v>2</v>
      </c>
      <c r="P113">
        <v>0</v>
      </c>
      <c r="Q113">
        <v>40.97</v>
      </c>
    </row>
    <row r="114" spans="1:17" x14ac:dyDescent="0.3">
      <c r="A114" t="s">
        <v>42</v>
      </c>
      <c r="B114" t="s">
        <v>2213</v>
      </c>
      <c r="C114" t="s">
        <v>2214</v>
      </c>
      <c r="D114" t="s">
        <v>34</v>
      </c>
      <c r="E114" t="s">
        <v>21</v>
      </c>
      <c r="F114" t="s">
        <v>829</v>
      </c>
      <c r="G114" t="s">
        <v>36</v>
      </c>
      <c r="H114">
        <v>92037</v>
      </c>
      <c r="I114" t="s">
        <v>37</v>
      </c>
      <c r="J114" t="s">
        <v>4901</v>
      </c>
      <c r="K114" t="s">
        <v>26</v>
      </c>
      <c r="L114" t="s">
        <v>27</v>
      </c>
      <c r="M114" t="s">
        <v>4902</v>
      </c>
      <c r="N114">
        <v>435.99900000000002</v>
      </c>
      <c r="O114">
        <v>3</v>
      </c>
      <c r="P114">
        <v>0.15</v>
      </c>
      <c r="Q114">
        <v>20.517599999999987</v>
      </c>
    </row>
    <row r="115" spans="1:17" x14ac:dyDescent="0.3">
      <c r="A115" t="s">
        <v>42</v>
      </c>
      <c r="B115" t="s">
        <v>5156</v>
      </c>
      <c r="C115" t="s">
        <v>5157</v>
      </c>
      <c r="D115" t="s">
        <v>20</v>
      </c>
      <c r="E115" t="s">
        <v>21</v>
      </c>
      <c r="F115" t="s">
        <v>3652</v>
      </c>
      <c r="G115" t="s">
        <v>101</v>
      </c>
      <c r="H115">
        <v>53142</v>
      </c>
      <c r="I115" t="s">
        <v>93</v>
      </c>
      <c r="J115" t="s">
        <v>4901</v>
      </c>
      <c r="K115" t="s">
        <v>26</v>
      </c>
      <c r="L115" t="s">
        <v>27</v>
      </c>
      <c r="M115" t="s">
        <v>4902</v>
      </c>
      <c r="N115">
        <v>512.93999999999994</v>
      </c>
      <c r="O115">
        <v>3</v>
      </c>
      <c r="P115">
        <v>0</v>
      </c>
      <c r="Q115">
        <v>97.45859999999999</v>
      </c>
    </row>
    <row r="116" spans="1:17" x14ac:dyDescent="0.3">
      <c r="A116" t="s">
        <v>42</v>
      </c>
      <c r="B116" t="s">
        <v>5354</v>
      </c>
      <c r="C116" t="s">
        <v>5355</v>
      </c>
      <c r="D116" t="s">
        <v>34</v>
      </c>
      <c r="E116" t="s">
        <v>21</v>
      </c>
      <c r="F116" t="s">
        <v>84</v>
      </c>
      <c r="G116" t="s">
        <v>85</v>
      </c>
      <c r="H116">
        <v>98103</v>
      </c>
      <c r="I116" t="s">
        <v>37</v>
      </c>
      <c r="J116" t="s">
        <v>4901</v>
      </c>
      <c r="K116" t="s">
        <v>26</v>
      </c>
      <c r="L116" t="s">
        <v>27</v>
      </c>
      <c r="M116" t="s">
        <v>4902</v>
      </c>
      <c r="N116">
        <v>1367.84</v>
      </c>
      <c r="O116">
        <v>8</v>
      </c>
      <c r="P116">
        <v>0</v>
      </c>
      <c r="Q116">
        <v>259.88959999999997</v>
      </c>
    </row>
    <row r="117" spans="1:17" x14ac:dyDescent="0.3">
      <c r="A117" t="s">
        <v>17</v>
      </c>
      <c r="B117" t="s">
        <v>161</v>
      </c>
      <c r="C117" t="s">
        <v>162</v>
      </c>
      <c r="D117" t="s">
        <v>90</v>
      </c>
      <c r="E117" t="s">
        <v>21</v>
      </c>
      <c r="F117" t="s">
        <v>3359</v>
      </c>
      <c r="G117" t="s">
        <v>1084</v>
      </c>
      <c r="H117">
        <v>2149</v>
      </c>
      <c r="I117" t="s">
        <v>131</v>
      </c>
      <c r="J117" t="s">
        <v>4901</v>
      </c>
      <c r="K117" t="s">
        <v>26</v>
      </c>
      <c r="L117" t="s">
        <v>27</v>
      </c>
      <c r="M117" t="s">
        <v>4902</v>
      </c>
      <c r="N117">
        <v>170.98</v>
      </c>
      <c r="O117">
        <v>1</v>
      </c>
      <c r="P117">
        <v>0</v>
      </c>
      <c r="Q117">
        <v>32.486199999999997</v>
      </c>
    </row>
    <row r="118" spans="1:17" x14ac:dyDescent="0.3">
      <c r="A118" t="s">
        <v>166</v>
      </c>
      <c r="B118" t="s">
        <v>3391</v>
      </c>
      <c r="C118" t="s">
        <v>3392</v>
      </c>
      <c r="D118" t="s">
        <v>20</v>
      </c>
      <c r="E118" t="s">
        <v>21</v>
      </c>
      <c r="F118" t="s">
        <v>269</v>
      </c>
      <c r="G118" t="s">
        <v>187</v>
      </c>
      <c r="H118">
        <v>60623</v>
      </c>
      <c r="I118" t="s">
        <v>93</v>
      </c>
      <c r="J118" t="s">
        <v>3905</v>
      </c>
      <c r="K118" t="s">
        <v>26</v>
      </c>
      <c r="L118" t="s">
        <v>27</v>
      </c>
      <c r="M118" t="s">
        <v>3906</v>
      </c>
      <c r="N118">
        <v>183.37199999999999</v>
      </c>
      <c r="O118">
        <v>2</v>
      </c>
      <c r="P118">
        <v>0.3</v>
      </c>
      <c r="Q118">
        <v>-36.674399999999991</v>
      </c>
    </row>
    <row r="119" spans="1:17" x14ac:dyDescent="0.3">
      <c r="A119" t="s">
        <v>42</v>
      </c>
      <c r="B119" t="s">
        <v>4646</v>
      </c>
      <c r="C119" t="s">
        <v>4647</v>
      </c>
      <c r="D119" t="s">
        <v>20</v>
      </c>
      <c r="E119" t="s">
        <v>21</v>
      </c>
      <c r="F119" t="s">
        <v>235</v>
      </c>
      <c r="G119" t="s">
        <v>236</v>
      </c>
      <c r="H119">
        <v>10024</v>
      </c>
      <c r="I119" t="s">
        <v>131</v>
      </c>
      <c r="J119" t="s">
        <v>3905</v>
      </c>
      <c r="K119" t="s">
        <v>26</v>
      </c>
      <c r="L119" t="s">
        <v>27</v>
      </c>
      <c r="M119" t="s">
        <v>3906</v>
      </c>
      <c r="N119">
        <v>314.35199999999998</v>
      </c>
      <c r="O119">
        <v>3</v>
      </c>
      <c r="P119">
        <v>0.2</v>
      </c>
      <c r="Q119">
        <v>-15.71759999999999</v>
      </c>
    </row>
    <row r="120" spans="1:17" x14ac:dyDescent="0.3">
      <c r="A120" t="s">
        <v>166</v>
      </c>
      <c r="B120" t="s">
        <v>4932</v>
      </c>
      <c r="C120" t="s">
        <v>4933</v>
      </c>
      <c r="D120" t="s">
        <v>34</v>
      </c>
      <c r="E120" t="s">
        <v>21</v>
      </c>
      <c r="F120" t="s">
        <v>112</v>
      </c>
      <c r="G120" t="s">
        <v>36</v>
      </c>
      <c r="H120">
        <v>94110</v>
      </c>
      <c r="I120" t="s">
        <v>37</v>
      </c>
      <c r="J120" t="s">
        <v>3905</v>
      </c>
      <c r="K120" t="s">
        <v>26</v>
      </c>
      <c r="L120" t="s">
        <v>27</v>
      </c>
      <c r="M120" t="s">
        <v>3906</v>
      </c>
      <c r="N120">
        <v>556.66499999999996</v>
      </c>
      <c r="O120">
        <v>5</v>
      </c>
      <c r="P120">
        <v>0.15</v>
      </c>
      <c r="Q120">
        <v>6.5490000000000208</v>
      </c>
    </row>
    <row r="121" spans="1:17" x14ac:dyDescent="0.3">
      <c r="A121" t="s">
        <v>42</v>
      </c>
      <c r="B121" t="s">
        <v>1544</v>
      </c>
      <c r="C121" t="s">
        <v>1545</v>
      </c>
      <c r="D121" t="s">
        <v>20</v>
      </c>
      <c r="E121" t="s">
        <v>21</v>
      </c>
      <c r="F121" t="s">
        <v>112</v>
      </c>
      <c r="G121" t="s">
        <v>36</v>
      </c>
      <c r="H121">
        <v>94109</v>
      </c>
      <c r="I121" t="s">
        <v>37</v>
      </c>
      <c r="J121" t="s">
        <v>3905</v>
      </c>
      <c r="K121" t="s">
        <v>26</v>
      </c>
      <c r="L121" t="s">
        <v>27</v>
      </c>
      <c r="M121" t="s">
        <v>3906</v>
      </c>
      <c r="N121">
        <v>333.99899999999997</v>
      </c>
      <c r="O121">
        <v>3</v>
      </c>
      <c r="P121">
        <v>0.15</v>
      </c>
      <c r="Q121">
        <v>3.9294000000000082</v>
      </c>
    </row>
    <row r="122" spans="1:17" x14ac:dyDescent="0.3">
      <c r="A122" t="s">
        <v>42</v>
      </c>
      <c r="B122" t="s">
        <v>2890</v>
      </c>
      <c r="C122" t="s">
        <v>2891</v>
      </c>
      <c r="D122" t="s">
        <v>20</v>
      </c>
      <c r="E122" t="s">
        <v>21</v>
      </c>
      <c r="F122" t="s">
        <v>235</v>
      </c>
      <c r="G122" t="s">
        <v>236</v>
      </c>
      <c r="H122">
        <v>10011</v>
      </c>
      <c r="I122" t="s">
        <v>131</v>
      </c>
      <c r="J122" t="s">
        <v>3905</v>
      </c>
      <c r="K122" t="s">
        <v>26</v>
      </c>
      <c r="L122" t="s">
        <v>27</v>
      </c>
      <c r="M122" t="s">
        <v>3906</v>
      </c>
      <c r="N122">
        <v>523.91999999999996</v>
      </c>
      <c r="O122">
        <v>5</v>
      </c>
      <c r="P122">
        <v>0.2</v>
      </c>
      <c r="Q122">
        <v>-26.195999999999984</v>
      </c>
    </row>
    <row r="123" spans="1:17" x14ac:dyDescent="0.3">
      <c r="A123" t="s">
        <v>42</v>
      </c>
      <c r="B123" t="s">
        <v>1139</v>
      </c>
      <c r="C123" t="s">
        <v>1140</v>
      </c>
      <c r="D123" t="s">
        <v>20</v>
      </c>
      <c r="E123" t="s">
        <v>21</v>
      </c>
      <c r="F123" t="s">
        <v>829</v>
      </c>
      <c r="G123" t="s">
        <v>36</v>
      </c>
      <c r="H123">
        <v>92105</v>
      </c>
      <c r="I123" t="s">
        <v>37</v>
      </c>
      <c r="J123" t="s">
        <v>3624</v>
      </c>
      <c r="K123" t="s">
        <v>26</v>
      </c>
      <c r="L123" t="s">
        <v>27</v>
      </c>
      <c r="M123" t="s">
        <v>3625</v>
      </c>
      <c r="N123">
        <v>293.19900000000001</v>
      </c>
      <c r="O123">
        <v>3</v>
      </c>
      <c r="P123">
        <v>0.15</v>
      </c>
      <c r="Q123">
        <v>-20.696400000000025</v>
      </c>
    </row>
    <row r="124" spans="1:17" x14ac:dyDescent="0.3">
      <c r="A124" t="s">
        <v>17</v>
      </c>
      <c r="B124" t="s">
        <v>2385</v>
      </c>
      <c r="C124" t="s">
        <v>2386</v>
      </c>
      <c r="D124" t="s">
        <v>20</v>
      </c>
      <c r="E124" t="s">
        <v>21</v>
      </c>
      <c r="F124" t="s">
        <v>4587</v>
      </c>
      <c r="G124" t="s">
        <v>36</v>
      </c>
      <c r="H124">
        <v>93309</v>
      </c>
      <c r="I124" t="s">
        <v>37</v>
      </c>
      <c r="J124" t="s">
        <v>3624</v>
      </c>
      <c r="K124" t="s">
        <v>26</v>
      </c>
      <c r="L124" t="s">
        <v>27</v>
      </c>
      <c r="M124" t="s">
        <v>3625</v>
      </c>
      <c r="N124">
        <v>195.46600000000001</v>
      </c>
      <c r="O124">
        <v>2</v>
      </c>
      <c r="P124">
        <v>0.15</v>
      </c>
      <c r="Q124">
        <v>-13.797600000000017</v>
      </c>
    </row>
    <row r="125" spans="1:17" x14ac:dyDescent="0.3">
      <c r="A125" t="s">
        <v>166</v>
      </c>
      <c r="B125" t="s">
        <v>4150</v>
      </c>
      <c r="C125" t="s">
        <v>4151</v>
      </c>
      <c r="D125" t="s">
        <v>20</v>
      </c>
      <c r="E125" t="s">
        <v>21</v>
      </c>
      <c r="F125" t="s">
        <v>712</v>
      </c>
      <c r="G125" t="s">
        <v>92</v>
      </c>
      <c r="H125">
        <v>75081</v>
      </c>
      <c r="I125" t="s">
        <v>93</v>
      </c>
      <c r="J125" t="s">
        <v>3624</v>
      </c>
      <c r="K125" t="s">
        <v>26</v>
      </c>
      <c r="L125" t="s">
        <v>27</v>
      </c>
      <c r="M125" t="s">
        <v>3625</v>
      </c>
      <c r="N125">
        <v>156.37279999999998</v>
      </c>
      <c r="O125">
        <v>2</v>
      </c>
      <c r="P125">
        <v>0.32</v>
      </c>
      <c r="Q125">
        <v>-52.890800000000027</v>
      </c>
    </row>
    <row r="126" spans="1:17" x14ac:dyDescent="0.3">
      <c r="A126" t="s">
        <v>166</v>
      </c>
      <c r="B126" t="s">
        <v>2131</v>
      </c>
      <c r="C126" t="s">
        <v>2132</v>
      </c>
      <c r="D126" t="s">
        <v>20</v>
      </c>
      <c r="E126" t="s">
        <v>21</v>
      </c>
      <c r="F126" t="s">
        <v>235</v>
      </c>
      <c r="G126" t="s">
        <v>236</v>
      </c>
      <c r="H126">
        <v>10035</v>
      </c>
      <c r="I126" t="s">
        <v>131</v>
      </c>
      <c r="J126" t="s">
        <v>3624</v>
      </c>
      <c r="K126" t="s">
        <v>26</v>
      </c>
      <c r="L126" t="s">
        <v>27</v>
      </c>
      <c r="M126" t="s">
        <v>3625</v>
      </c>
      <c r="N126">
        <v>183.96800000000002</v>
      </c>
      <c r="O126">
        <v>2</v>
      </c>
      <c r="P126">
        <v>0.2</v>
      </c>
      <c r="Q126">
        <v>-25.295600000000022</v>
      </c>
    </row>
    <row r="127" spans="1:17" x14ac:dyDescent="0.3">
      <c r="A127" t="s">
        <v>17</v>
      </c>
      <c r="B127" t="s">
        <v>3347</v>
      </c>
      <c r="C127" t="s">
        <v>3348</v>
      </c>
      <c r="D127" t="s">
        <v>90</v>
      </c>
      <c r="E127" t="s">
        <v>21</v>
      </c>
      <c r="F127" t="s">
        <v>235</v>
      </c>
      <c r="G127" t="s">
        <v>236</v>
      </c>
      <c r="H127">
        <v>10009</v>
      </c>
      <c r="I127" t="s">
        <v>131</v>
      </c>
      <c r="J127" t="s">
        <v>3624</v>
      </c>
      <c r="K127" t="s">
        <v>26</v>
      </c>
      <c r="L127" t="s">
        <v>27</v>
      </c>
      <c r="M127" t="s">
        <v>3625</v>
      </c>
      <c r="N127">
        <v>275.952</v>
      </c>
      <c r="O127">
        <v>3</v>
      </c>
      <c r="P127">
        <v>0.2</v>
      </c>
      <c r="Q127">
        <v>-37.943400000000025</v>
      </c>
    </row>
    <row r="128" spans="1:17" x14ac:dyDescent="0.3">
      <c r="A128" t="s">
        <v>42</v>
      </c>
      <c r="B128" t="s">
        <v>1409</v>
      </c>
      <c r="C128" t="s">
        <v>1410</v>
      </c>
      <c r="D128" t="s">
        <v>20</v>
      </c>
      <c r="E128" t="s">
        <v>21</v>
      </c>
      <c r="F128" t="s">
        <v>100</v>
      </c>
      <c r="G128" t="s">
        <v>101</v>
      </c>
      <c r="H128">
        <v>53711</v>
      </c>
      <c r="I128" t="s">
        <v>93</v>
      </c>
      <c r="J128" t="s">
        <v>3624</v>
      </c>
      <c r="K128" t="s">
        <v>26</v>
      </c>
      <c r="L128" t="s">
        <v>27</v>
      </c>
      <c r="M128" t="s">
        <v>3625</v>
      </c>
      <c r="N128">
        <v>459.92</v>
      </c>
      <c r="O128">
        <v>4</v>
      </c>
      <c r="P128">
        <v>0</v>
      </c>
      <c r="Q128">
        <v>41.392799999999966</v>
      </c>
    </row>
    <row r="129" spans="1:17" x14ac:dyDescent="0.3">
      <c r="A129" t="s">
        <v>17</v>
      </c>
      <c r="B129" t="s">
        <v>3556</v>
      </c>
      <c r="C129" t="s">
        <v>3557</v>
      </c>
      <c r="D129" t="s">
        <v>20</v>
      </c>
      <c r="E129" t="s">
        <v>21</v>
      </c>
      <c r="F129" t="s">
        <v>3635</v>
      </c>
      <c r="G129" t="s">
        <v>2316</v>
      </c>
      <c r="H129">
        <v>21215</v>
      </c>
      <c r="I129" t="s">
        <v>131</v>
      </c>
      <c r="J129" t="s">
        <v>3624</v>
      </c>
      <c r="K129" t="s">
        <v>26</v>
      </c>
      <c r="L129" t="s">
        <v>27</v>
      </c>
      <c r="M129" t="s">
        <v>3625</v>
      </c>
      <c r="N129">
        <v>344.94</v>
      </c>
      <c r="O129">
        <v>3</v>
      </c>
      <c r="P129">
        <v>0</v>
      </c>
      <c r="Q129">
        <v>31.044599999999974</v>
      </c>
    </row>
    <row r="130" spans="1:17" x14ac:dyDescent="0.3">
      <c r="A130" t="s">
        <v>166</v>
      </c>
      <c r="B130" t="s">
        <v>1951</v>
      </c>
      <c r="C130" t="s">
        <v>1952</v>
      </c>
      <c r="D130" t="s">
        <v>20</v>
      </c>
      <c r="E130" t="s">
        <v>21</v>
      </c>
      <c r="F130" t="s">
        <v>235</v>
      </c>
      <c r="G130" t="s">
        <v>236</v>
      </c>
      <c r="H130">
        <v>10035</v>
      </c>
      <c r="I130" t="s">
        <v>131</v>
      </c>
      <c r="J130" t="s">
        <v>1953</v>
      </c>
      <c r="K130" t="s">
        <v>26</v>
      </c>
      <c r="L130" t="s">
        <v>27</v>
      </c>
      <c r="M130" t="s">
        <v>1954</v>
      </c>
      <c r="N130">
        <v>883.92</v>
      </c>
      <c r="O130">
        <v>5</v>
      </c>
      <c r="P130">
        <v>0.2</v>
      </c>
      <c r="Q130">
        <v>-110.49000000000007</v>
      </c>
    </row>
    <row r="131" spans="1:17" x14ac:dyDescent="0.3">
      <c r="A131" t="s">
        <v>42</v>
      </c>
      <c r="B131" t="s">
        <v>1264</v>
      </c>
      <c r="C131" t="s">
        <v>1265</v>
      </c>
      <c r="D131" t="s">
        <v>20</v>
      </c>
      <c r="E131" t="s">
        <v>21</v>
      </c>
      <c r="F131" t="s">
        <v>1023</v>
      </c>
      <c r="G131" t="s">
        <v>236</v>
      </c>
      <c r="H131">
        <v>11561</v>
      </c>
      <c r="I131" t="s">
        <v>131</v>
      </c>
      <c r="J131" t="s">
        <v>1953</v>
      </c>
      <c r="K131" t="s">
        <v>26</v>
      </c>
      <c r="L131" t="s">
        <v>27</v>
      </c>
      <c r="M131" t="s">
        <v>1954</v>
      </c>
      <c r="N131">
        <v>176.78399999999999</v>
      </c>
      <c r="O131">
        <v>1</v>
      </c>
      <c r="P131">
        <v>0.2</v>
      </c>
      <c r="Q131">
        <v>-22.098000000000013</v>
      </c>
    </row>
    <row r="132" spans="1:17" x14ac:dyDescent="0.3">
      <c r="A132" t="s">
        <v>42</v>
      </c>
      <c r="B132" t="s">
        <v>1441</v>
      </c>
      <c r="C132" t="s">
        <v>1442</v>
      </c>
      <c r="D132" t="s">
        <v>90</v>
      </c>
      <c r="E132" t="s">
        <v>21</v>
      </c>
      <c r="F132" t="s">
        <v>163</v>
      </c>
      <c r="G132" t="s">
        <v>92</v>
      </c>
      <c r="H132">
        <v>77041</v>
      </c>
      <c r="I132" t="s">
        <v>93</v>
      </c>
      <c r="J132" t="s">
        <v>1953</v>
      </c>
      <c r="K132" t="s">
        <v>26</v>
      </c>
      <c r="L132" t="s">
        <v>27</v>
      </c>
      <c r="M132" t="s">
        <v>1954</v>
      </c>
      <c r="N132">
        <v>300.53279999999995</v>
      </c>
      <c r="O132">
        <v>2</v>
      </c>
      <c r="P132">
        <v>0.32</v>
      </c>
      <c r="Q132">
        <v>-97.23120000000003</v>
      </c>
    </row>
    <row r="133" spans="1:17" x14ac:dyDescent="0.3">
      <c r="A133" t="s">
        <v>17</v>
      </c>
      <c r="B133" t="s">
        <v>5205</v>
      </c>
      <c r="C133" t="s">
        <v>5206</v>
      </c>
      <c r="D133" t="s">
        <v>20</v>
      </c>
      <c r="E133" t="s">
        <v>21</v>
      </c>
      <c r="F133" t="s">
        <v>712</v>
      </c>
      <c r="G133" t="s">
        <v>92</v>
      </c>
      <c r="H133">
        <v>75217</v>
      </c>
      <c r="I133" t="s">
        <v>93</v>
      </c>
      <c r="J133" t="s">
        <v>1953</v>
      </c>
      <c r="K133" t="s">
        <v>26</v>
      </c>
      <c r="L133" t="s">
        <v>27</v>
      </c>
      <c r="M133" t="s">
        <v>1954</v>
      </c>
      <c r="N133">
        <v>1352.3975999999998</v>
      </c>
      <c r="O133">
        <v>9</v>
      </c>
      <c r="P133">
        <v>0.32</v>
      </c>
      <c r="Q133">
        <v>-437.5404000000002</v>
      </c>
    </row>
    <row r="134" spans="1:17" x14ac:dyDescent="0.3">
      <c r="A134" t="s">
        <v>42</v>
      </c>
      <c r="B134" t="s">
        <v>3784</v>
      </c>
      <c r="C134" t="s">
        <v>3785</v>
      </c>
      <c r="D134" t="s">
        <v>20</v>
      </c>
      <c r="E134" t="s">
        <v>21</v>
      </c>
      <c r="F134" t="s">
        <v>235</v>
      </c>
      <c r="G134" t="s">
        <v>236</v>
      </c>
      <c r="H134">
        <v>10011</v>
      </c>
      <c r="I134" t="s">
        <v>131</v>
      </c>
      <c r="J134" t="s">
        <v>1953</v>
      </c>
      <c r="K134" t="s">
        <v>26</v>
      </c>
      <c r="L134" t="s">
        <v>27</v>
      </c>
      <c r="M134" t="s">
        <v>1954</v>
      </c>
      <c r="N134">
        <v>353.56799999999998</v>
      </c>
      <c r="O134">
        <v>2</v>
      </c>
      <c r="P134">
        <v>0.2</v>
      </c>
      <c r="Q134">
        <v>-44.196000000000026</v>
      </c>
    </row>
    <row r="135" spans="1:17" x14ac:dyDescent="0.3">
      <c r="A135" t="s">
        <v>42</v>
      </c>
      <c r="B135" t="s">
        <v>4098</v>
      </c>
      <c r="C135" t="s">
        <v>4099</v>
      </c>
      <c r="D135" t="s">
        <v>20</v>
      </c>
      <c r="E135" t="s">
        <v>21</v>
      </c>
      <c r="F135" t="s">
        <v>235</v>
      </c>
      <c r="G135" t="s">
        <v>236</v>
      </c>
      <c r="H135">
        <v>10035</v>
      </c>
      <c r="I135" t="s">
        <v>131</v>
      </c>
      <c r="J135" t="s">
        <v>1953</v>
      </c>
      <c r="K135" t="s">
        <v>26</v>
      </c>
      <c r="L135" t="s">
        <v>27</v>
      </c>
      <c r="M135" t="s">
        <v>1954</v>
      </c>
      <c r="N135">
        <v>353.56799999999998</v>
      </c>
      <c r="O135">
        <v>2</v>
      </c>
      <c r="P135">
        <v>0.2</v>
      </c>
      <c r="Q135">
        <v>-44.196000000000026</v>
      </c>
    </row>
    <row r="136" spans="1:17" x14ac:dyDescent="0.3">
      <c r="A136" t="s">
        <v>17</v>
      </c>
      <c r="B136" t="s">
        <v>967</v>
      </c>
      <c r="C136" t="s">
        <v>968</v>
      </c>
      <c r="D136" t="s">
        <v>34</v>
      </c>
      <c r="E136" t="s">
        <v>21</v>
      </c>
      <c r="F136" t="s">
        <v>3120</v>
      </c>
      <c r="G136" t="s">
        <v>107</v>
      </c>
      <c r="H136">
        <v>84604</v>
      </c>
      <c r="I136" t="s">
        <v>37</v>
      </c>
      <c r="J136" t="s">
        <v>4484</v>
      </c>
      <c r="K136" t="s">
        <v>26</v>
      </c>
      <c r="L136" t="s">
        <v>27</v>
      </c>
      <c r="M136" t="s">
        <v>4485</v>
      </c>
      <c r="N136">
        <v>1292.94</v>
      </c>
      <c r="O136">
        <v>3</v>
      </c>
      <c r="P136">
        <v>0</v>
      </c>
      <c r="Q136">
        <v>77.576399999999921</v>
      </c>
    </row>
    <row r="137" spans="1:17" x14ac:dyDescent="0.3">
      <c r="A137" t="s">
        <v>42</v>
      </c>
      <c r="B137" t="s">
        <v>565</v>
      </c>
      <c r="C137" t="s">
        <v>566</v>
      </c>
      <c r="D137" t="s">
        <v>20</v>
      </c>
      <c r="E137" t="s">
        <v>21</v>
      </c>
      <c r="F137" t="s">
        <v>976</v>
      </c>
      <c r="G137" t="s">
        <v>689</v>
      </c>
      <c r="H137">
        <v>8701</v>
      </c>
      <c r="I137" t="s">
        <v>131</v>
      </c>
      <c r="J137" t="s">
        <v>4484</v>
      </c>
      <c r="K137" t="s">
        <v>26</v>
      </c>
      <c r="L137" t="s">
        <v>27</v>
      </c>
      <c r="M137" t="s">
        <v>4485</v>
      </c>
      <c r="N137">
        <v>2154.9</v>
      </c>
      <c r="O137">
        <v>5</v>
      </c>
      <c r="P137">
        <v>0</v>
      </c>
      <c r="Q137">
        <v>129.29399999999987</v>
      </c>
    </row>
    <row r="138" spans="1:17" x14ac:dyDescent="0.3">
      <c r="A138" t="s">
        <v>17</v>
      </c>
      <c r="B138" t="s">
        <v>2995</v>
      </c>
      <c r="C138" t="s">
        <v>2996</v>
      </c>
      <c r="D138" t="s">
        <v>90</v>
      </c>
      <c r="E138" t="s">
        <v>21</v>
      </c>
      <c r="F138" t="s">
        <v>983</v>
      </c>
      <c r="G138" t="s">
        <v>283</v>
      </c>
      <c r="H138">
        <v>22204</v>
      </c>
      <c r="I138" t="s">
        <v>24</v>
      </c>
      <c r="J138" t="s">
        <v>2997</v>
      </c>
      <c r="K138" t="s">
        <v>26</v>
      </c>
      <c r="L138" t="s">
        <v>27</v>
      </c>
      <c r="M138" t="s">
        <v>2998</v>
      </c>
      <c r="N138">
        <v>61.96</v>
      </c>
      <c r="O138">
        <v>2</v>
      </c>
      <c r="P138">
        <v>0</v>
      </c>
      <c r="Q138">
        <v>4.3371999999999957</v>
      </c>
    </row>
    <row r="139" spans="1:17" x14ac:dyDescent="0.3">
      <c r="A139" t="s">
        <v>42</v>
      </c>
      <c r="B139" t="s">
        <v>486</v>
      </c>
      <c r="C139" t="s">
        <v>487</v>
      </c>
      <c r="D139" t="s">
        <v>34</v>
      </c>
      <c r="E139" t="s">
        <v>21</v>
      </c>
      <c r="F139" t="s">
        <v>1476</v>
      </c>
      <c r="G139" t="s">
        <v>78</v>
      </c>
      <c r="H139">
        <v>28314</v>
      </c>
      <c r="I139" t="s">
        <v>24</v>
      </c>
      <c r="J139" t="s">
        <v>2997</v>
      </c>
      <c r="K139" t="s">
        <v>26</v>
      </c>
      <c r="L139" t="s">
        <v>27</v>
      </c>
      <c r="M139" t="s">
        <v>2998</v>
      </c>
      <c r="N139">
        <v>198.27200000000002</v>
      </c>
      <c r="O139">
        <v>8</v>
      </c>
      <c r="P139">
        <v>0.2</v>
      </c>
      <c r="Q139">
        <v>-32.219200000000022</v>
      </c>
    </row>
    <row r="140" spans="1:17" x14ac:dyDescent="0.3">
      <c r="A140" t="s">
        <v>166</v>
      </c>
      <c r="B140" t="s">
        <v>272</v>
      </c>
      <c r="C140" t="s">
        <v>273</v>
      </c>
      <c r="D140" t="s">
        <v>34</v>
      </c>
      <c r="E140" t="s">
        <v>21</v>
      </c>
      <c r="F140" t="s">
        <v>129</v>
      </c>
      <c r="G140" t="s">
        <v>130</v>
      </c>
      <c r="H140">
        <v>19140</v>
      </c>
      <c r="I140" t="s">
        <v>131</v>
      </c>
      <c r="J140" t="s">
        <v>2997</v>
      </c>
      <c r="K140" t="s">
        <v>26</v>
      </c>
      <c r="L140" t="s">
        <v>27</v>
      </c>
      <c r="M140" t="s">
        <v>2998</v>
      </c>
      <c r="N140">
        <v>61.96</v>
      </c>
      <c r="O140">
        <v>4</v>
      </c>
      <c r="P140">
        <v>0.5</v>
      </c>
      <c r="Q140">
        <v>-53.285600000000009</v>
      </c>
    </row>
    <row r="141" spans="1:17" x14ac:dyDescent="0.3">
      <c r="A141" t="s">
        <v>42</v>
      </c>
      <c r="B141" t="s">
        <v>207</v>
      </c>
      <c r="C141" t="s">
        <v>208</v>
      </c>
      <c r="D141" t="s">
        <v>20</v>
      </c>
      <c r="E141" t="s">
        <v>21</v>
      </c>
      <c r="F141" t="s">
        <v>235</v>
      </c>
      <c r="G141" t="s">
        <v>236</v>
      </c>
      <c r="H141">
        <v>10009</v>
      </c>
      <c r="I141" t="s">
        <v>131</v>
      </c>
      <c r="J141" t="s">
        <v>2351</v>
      </c>
      <c r="K141" t="s">
        <v>26</v>
      </c>
      <c r="L141" t="s">
        <v>27</v>
      </c>
      <c r="M141" t="s">
        <v>2352</v>
      </c>
      <c r="N141">
        <v>323.13600000000002</v>
      </c>
      <c r="O141">
        <v>4</v>
      </c>
      <c r="P141">
        <v>0.2</v>
      </c>
      <c r="Q141">
        <v>12.117599999999968</v>
      </c>
    </row>
    <row r="142" spans="1:17" x14ac:dyDescent="0.3">
      <c r="A142" t="s">
        <v>166</v>
      </c>
      <c r="B142" t="s">
        <v>986</v>
      </c>
      <c r="C142" t="s">
        <v>987</v>
      </c>
      <c r="D142" t="s">
        <v>34</v>
      </c>
      <c r="E142" t="s">
        <v>21</v>
      </c>
      <c r="F142" t="s">
        <v>269</v>
      </c>
      <c r="G142" t="s">
        <v>187</v>
      </c>
      <c r="H142">
        <v>60623</v>
      </c>
      <c r="I142" t="s">
        <v>93</v>
      </c>
      <c r="J142" t="s">
        <v>2351</v>
      </c>
      <c r="K142" t="s">
        <v>26</v>
      </c>
      <c r="L142" t="s">
        <v>27</v>
      </c>
      <c r="M142" t="s">
        <v>2352</v>
      </c>
      <c r="N142">
        <v>141.37199999999999</v>
      </c>
      <c r="O142">
        <v>2</v>
      </c>
      <c r="P142">
        <v>0.3</v>
      </c>
      <c r="Q142">
        <v>-14.137200000000014</v>
      </c>
    </row>
    <row r="143" spans="1:17" x14ac:dyDescent="0.3">
      <c r="A143" t="s">
        <v>42</v>
      </c>
      <c r="B143" t="s">
        <v>2725</v>
      </c>
      <c r="C143" t="s">
        <v>2726</v>
      </c>
      <c r="D143" t="s">
        <v>20</v>
      </c>
      <c r="E143" t="s">
        <v>21</v>
      </c>
      <c r="F143" t="s">
        <v>235</v>
      </c>
      <c r="G143" t="s">
        <v>236</v>
      </c>
      <c r="H143">
        <v>10024</v>
      </c>
      <c r="I143" t="s">
        <v>131</v>
      </c>
      <c r="J143" t="s">
        <v>2351</v>
      </c>
      <c r="K143" t="s">
        <v>26</v>
      </c>
      <c r="L143" t="s">
        <v>27</v>
      </c>
      <c r="M143" t="s">
        <v>2352</v>
      </c>
      <c r="N143">
        <v>242.35200000000003</v>
      </c>
      <c r="O143">
        <v>3</v>
      </c>
      <c r="P143">
        <v>0.2</v>
      </c>
      <c r="Q143">
        <v>9.0881999999999721</v>
      </c>
    </row>
    <row r="144" spans="1:17" x14ac:dyDescent="0.3">
      <c r="A144" t="s">
        <v>42</v>
      </c>
      <c r="B144" t="s">
        <v>2385</v>
      </c>
      <c r="C144" t="s">
        <v>2386</v>
      </c>
      <c r="D144" t="s">
        <v>20</v>
      </c>
      <c r="E144" t="s">
        <v>21</v>
      </c>
      <c r="F144" t="s">
        <v>976</v>
      </c>
      <c r="G144" t="s">
        <v>36</v>
      </c>
      <c r="H144">
        <v>90712</v>
      </c>
      <c r="I144" t="s">
        <v>37</v>
      </c>
      <c r="J144" t="s">
        <v>2351</v>
      </c>
      <c r="K144" t="s">
        <v>26</v>
      </c>
      <c r="L144" t="s">
        <v>27</v>
      </c>
      <c r="M144" t="s">
        <v>2352</v>
      </c>
      <c r="N144">
        <v>257.49900000000002</v>
      </c>
      <c r="O144">
        <v>3</v>
      </c>
      <c r="P144">
        <v>0.15</v>
      </c>
      <c r="Q144">
        <v>24.235199999999978</v>
      </c>
    </row>
    <row r="145" spans="1:17" x14ac:dyDescent="0.3">
      <c r="A145" t="s">
        <v>42</v>
      </c>
      <c r="B145" t="s">
        <v>5088</v>
      </c>
      <c r="C145" t="s">
        <v>5089</v>
      </c>
      <c r="D145" t="s">
        <v>34</v>
      </c>
      <c r="E145" t="s">
        <v>21</v>
      </c>
      <c r="F145" t="s">
        <v>712</v>
      </c>
      <c r="G145" t="s">
        <v>92</v>
      </c>
      <c r="H145">
        <v>75220</v>
      </c>
      <c r="I145" t="s">
        <v>93</v>
      </c>
      <c r="J145" t="s">
        <v>2351</v>
      </c>
      <c r="K145" t="s">
        <v>26</v>
      </c>
      <c r="L145" t="s">
        <v>27</v>
      </c>
      <c r="M145" t="s">
        <v>2352</v>
      </c>
      <c r="N145">
        <v>205.99919999999997</v>
      </c>
      <c r="O145">
        <v>3</v>
      </c>
      <c r="P145">
        <v>0.32</v>
      </c>
      <c r="Q145">
        <v>-27.264600000000016</v>
      </c>
    </row>
    <row r="146" spans="1:17" x14ac:dyDescent="0.3">
      <c r="A146" t="s">
        <v>42</v>
      </c>
      <c r="B146" t="s">
        <v>3912</v>
      </c>
      <c r="C146" t="s">
        <v>3913</v>
      </c>
      <c r="D146" t="s">
        <v>20</v>
      </c>
      <c r="E146" t="s">
        <v>21</v>
      </c>
      <c r="F146" t="s">
        <v>1700</v>
      </c>
      <c r="G146" t="s">
        <v>283</v>
      </c>
      <c r="H146">
        <v>24153</v>
      </c>
      <c r="I146" t="s">
        <v>24</v>
      </c>
      <c r="J146" t="s">
        <v>2351</v>
      </c>
      <c r="K146" t="s">
        <v>26</v>
      </c>
      <c r="L146" t="s">
        <v>27</v>
      </c>
      <c r="M146" t="s">
        <v>2352</v>
      </c>
      <c r="N146">
        <v>302.94</v>
      </c>
      <c r="O146">
        <v>3</v>
      </c>
      <c r="P146">
        <v>0</v>
      </c>
      <c r="Q146">
        <v>69.67619999999998</v>
      </c>
    </row>
    <row r="147" spans="1:17" x14ac:dyDescent="0.3">
      <c r="A147" t="s">
        <v>42</v>
      </c>
      <c r="B147" t="s">
        <v>2790</v>
      </c>
      <c r="C147" t="s">
        <v>2791</v>
      </c>
      <c r="D147" t="s">
        <v>90</v>
      </c>
      <c r="E147" t="s">
        <v>21</v>
      </c>
      <c r="F147" t="s">
        <v>4272</v>
      </c>
      <c r="G147" t="s">
        <v>1084</v>
      </c>
      <c r="H147">
        <v>2148</v>
      </c>
      <c r="I147" t="s">
        <v>131</v>
      </c>
      <c r="J147" t="s">
        <v>4392</v>
      </c>
      <c r="K147" t="s">
        <v>26</v>
      </c>
      <c r="L147" t="s">
        <v>27</v>
      </c>
      <c r="M147" t="s">
        <v>4393</v>
      </c>
      <c r="N147">
        <v>173.94</v>
      </c>
      <c r="O147">
        <v>3</v>
      </c>
      <c r="P147">
        <v>0</v>
      </c>
      <c r="Q147">
        <v>13.915199999999992</v>
      </c>
    </row>
    <row r="148" spans="1:17" x14ac:dyDescent="0.3">
      <c r="A148" t="s">
        <v>42</v>
      </c>
      <c r="B148" t="s">
        <v>82</v>
      </c>
      <c r="C148" t="s">
        <v>83</v>
      </c>
      <c r="D148" t="s">
        <v>20</v>
      </c>
      <c r="E148" t="s">
        <v>21</v>
      </c>
      <c r="F148" t="s">
        <v>943</v>
      </c>
      <c r="G148" t="s">
        <v>400</v>
      </c>
      <c r="H148">
        <v>80906</v>
      </c>
      <c r="I148" t="s">
        <v>37</v>
      </c>
      <c r="J148" t="s">
        <v>4392</v>
      </c>
      <c r="K148" t="s">
        <v>26</v>
      </c>
      <c r="L148" t="s">
        <v>27</v>
      </c>
      <c r="M148" t="s">
        <v>4393</v>
      </c>
      <c r="N148">
        <v>69.576000000000008</v>
      </c>
      <c r="O148">
        <v>4</v>
      </c>
      <c r="P148">
        <v>0.7</v>
      </c>
      <c r="Q148">
        <v>-143.79040000000001</v>
      </c>
    </row>
    <row r="149" spans="1:17" x14ac:dyDescent="0.3">
      <c r="A149" t="s">
        <v>42</v>
      </c>
      <c r="B149" t="s">
        <v>1139</v>
      </c>
      <c r="C149" t="s">
        <v>1140</v>
      </c>
      <c r="D149" t="s">
        <v>20</v>
      </c>
      <c r="E149" t="s">
        <v>21</v>
      </c>
      <c r="F149" t="s">
        <v>4717</v>
      </c>
      <c r="G149" t="s">
        <v>101</v>
      </c>
      <c r="H149">
        <v>54703</v>
      </c>
      <c r="I149" t="s">
        <v>93</v>
      </c>
      <c r="J149" t="s">
        <v>4392</v>
      </c>
      <c r="K149" t="s">
        <v>26</v>
      </c>
      <c r="L149" t="s">
        <v>27</v>
      </c>
      <c r="M149" t="s">
        <v>4393</v>
      </c>
      <c r="N149">
        <v>405.85999999999996</v>
      </c>
      <c r="O149">
        <v>7</v>
      </c>
      <c r="P149">
        <v>0</v>
      </c>
      <c r="Q149">
        <v>32.46879999999998</v>
      </c>
    </row>
    <row r="150" spans="1:17" x14ac:dyDescent="0.3">
      <c r="A150" t="s">
        <v>166</v>
      </c>
      <c r="B150" t="s">
        <v>2979</v>
      </c>
      <c r="C150" t="s">
        <v>2980</v>
      </c>
      <c r="D150" t="s">
        <v>34</v>
      </c>
      <c r="E150" t="s">
        <v>21</v>
      </c>
      <c r="F150" t="s">
        <v>5296</v>
      </c>
      <c r="G150" t="s">
        <v>1107</v>
      </c>
      <c r="H150">
        <v>30328</v>
      </c>
      <c r="I150" t="s">
        <v>24</v>
      </c>
      <c r="J150" t="s">
        <v>5297</v>
      </c>
      <c r="K150" t="s">
        <v>26</v>
      </c>
      <c r="L150" t="s">
        <v>27</v>
      </c>
      <c r="M150" t="s">
        <v>5298</v>
      </c>
      <c r="N150">
        <v>302.94</v>
      </c>
      <c r="O150">
        <v>3</v>
      </c>
      <c r="P150">
        <v>0</v>
      </c>
      <c r="Q150">
        <v>75.735000000000014</v>
      </c>
    </row>
    <row r="151" spans="1:17" x14ac:dyDescent="0.3">
      <c r="A151" t="s">
        <v>42</v>
      </c>
      <c r="B151" t="s">
        <v>3897</v>
      </c>
      <c r="C151" t="s">
        <v>3898</v>
      </c>
      <c r="D151" t="s">
        <v>20</v>
      </c>
      <c r="E151" t="s">
        <v>21</v>
      </c>
      <c r="F151" t="s">
        <v>5351</v>
      </c>
      <c r="G151" t="s">
        <v>1292</v>
      </c>
      <c r="H151">
        <v>39401</v>
      </c>
      <c r="I151" t="s">
        <v>24</v>
      </c>
      <c r="J151" t="s">
        <v>5297</v>
      </c>
      <c r="K151" t="s">
        <v>26</v>
      </c>
      <c r="L151" t="s">
        <v>27</v>
      </c>
      <c r="M151" t="s">
        <v>5298</v>
      </c>
      <c r="N151">
        <v>504.90000000000003</v>
      </c>
      <c r="O151">
        <v>5</v>
      </c>
      <c r="P151">
        <v>0</v>
      </c>
      <c r="Q151">
        <v>126.22500000000002</v>
      </c>
    </row>
    <row r="152" spans="1:17" x14ac:dyDescent="0.3">
      <c r="A152" t="s">
        <v>166</v>
      </c>
      <c r="B152" t="s">
        <v>2116</v>
      </c>
      <c r="C152" t="s">
        <v>2117</v>
      </c>
      <c r="D152" t="s">
        <v>20</v>
      </c>
      <c r="E152" t="s">
        <v>21</v>
      </c>
      <c r="F152" t="s">
        <v>5660</v>
      </c>
      <c r="G152" t="s">
        <v>187</v>
      </c>
      <c r="H152">
        <v>60016</v>
      </c>
      <c r="I152" t="s">
        <v>93</v>
      </c>
      <c r="J152" t="s">
        <v>5297</v>
      </c>
      <c r="K152" t="s">
        <v>26</v>
      </c>
      <c r="L152" t="s">
        <v>27</v>
      </c>
      <c r="M152" t="s">
        <v>5298</v>
      </c>
      <c r="N152">
        <v>424.11599999999999</v>
      </c>
      <c r="O152">
        <v>6</v>
      </c>
      <c r="P152">
        <v>0.3</v>
      </c>
      <c r="Q152">
        <v>-30.293999999999983</v>
      </c>
    </row>
    <row r="153" spans="1:17" x14ac:dyDescent="0.3">
      <c r="A153" t="s">
        <v>42</v>
      </c>
      <c r="B153" t="s">
        <v>3495</v>
      </c>
      <c r="C153" t="s">
        <v>3496</v>
      </c>
      <c r="D153" t="s">
        <v>34</v>
      </c>
      <c r="E153" t="s">
        <v>21</v>
      </c>
      <c r="F153" t="s">
        <v>705</v>
      </c>
      <c r="G153" t="s">
        <v>400</v>
      </c>
      <c r="H153">
        <v>80219</v>
      </c>
      <c r="I153" t="s">
        <v>37</v>
      </c>
      <c r="J153" t="s">
        <v>5297</v>
      </c>
      <c r="K153" t="s">
        <v>26</v>
      </c>
      <c r="L153" t="s">
        <v>27</v>
      </c>
      <c r="M153" t="s">
        <v>5298</v>
      </c>
      <c r="N153">
        <v>242.35200000000003</v>
      </c>
      <c r="O153">
        <v>8</v>
      </c>
      <c r="P153">
        <v>0.7</v>
      </c>
      <c r="Q153">
        <v>-363.52799999999991</v>
      </c>
    </row>
    <row r="154" spans="1:17" x14ac:dyDescent="0.3">
      <c r="A154" t="s">
        <v>17</v>
      </c>
      <c r="B154" t="s">
        <v>4773</v>
      </c>
      <c r="C154" t="s">
        <v>4774</v>
      </c>
      <c r="D154" t="s">
        <v>34</v>
      </c>
      <c r="E154" t="s">
        <v>21</v>
      </c>
      <c r="F154" t="s">
        <v>2976</v>
      </c>
      <c r="G154" t="s">
        <v>1217</v>
      </c>
      <c r="H154">
        <v>2908</v>
      </c>
      <c r="I154" t="s">
        <v>131</v>
      </c>
      <c r="J154" t="s">
        <v>4775</v>
      </c>
      <c r="K154" t="s">
        <v>26</v>
      </c>
      <c r="L154" t="s">
        <v>27</v>
      </c>
      <c r="M154" t="s">
        <v>4776</v>
      </c>
      <c r="N154">
        <v>220.98</v>
      </c>
      <c r="O154">
        <v>1</v>
      </c>
      <c r="P154">
        <v>0</v>
      </c>
      <c r="Q154">
        <v>50.825400000000002</v>
      </c>
    </row>
    <row r="155" spans="1:17" x14ac:dyDescent="0.3">
      <c r="A155" t="s">
        <v>42</v>
      </c>
      <c r="B155" t="s">
        <v>1647</v>
      </c>
      <c r="C155" t="s">
        <v>1648</v>
      </c>
      <c r="D155" t="s">
        <v>20</v>
      </c>
      <c r="E155" t="s">
        <v>21</v>
      </c>
      <c r="F155" t="s">
        <v>368</v>
      </c>
      <c r="G155" t="s">
        <v>369</v>
      </c>
      <c r="H155">
        <v>97206</v>
      </c>
      <c r="I155" t="s">
        <v>37</v>
      </c>
      <c r="J155" t="s">
        <v>4775</v>
      </c>
      <c r="K155" t="s">
        <v>26</v>
      </c>
      <c r="L155" t="s">
        <v>27</v>
      </c>
      <c r="M155" t="s">
        <v>4776</v>
      </c>
      <c r="N155">
        <v>66.294000000000011</v>
      </c>
      <c r="O155">
        <v>1</v>
      </c>
      <c r="P155">
        <v>0.7</v>
      </c>
      <c r="Q155">
        <v>-103.86059999999998</v>
      </c>
    </row>
    <row r="156" spans="1:17" x14ac:dyDescent="0.3">
      <c r="A156" t="s">
        <v>42</v>
      </c>
      <c r="B156" t="s">
        <v>4087</v>
      </c>
      <c r="C156" t="s">
        <v>4088</v>
      </c>
      <c r="D156" t="s">
        <v>34</v>
      </c>
      <c r="E156" t="s">
        <v>21</v>
      </c>
      <c r="F156" t="s">
        <v>531</v>
      </c>
      <c r="G156" t="s">
        <v>216</v>
      </c>
      <c r="H156">
        <v>19711</v>
      </c>
      <c r="I156" t="s">
        <v>131</v>
      </c>
      <c r="J156" t="s">
        <v>4775</v>
      </c>
      <c r="K156" t="s">
        <v>26</v>
      </c>
      <c r="L156" t="s">
        <v>27</v>
      </c>
      <c r="M156" t="s">
        <v>4776</v>
      </c>
      <c r="N156">
        <v>441.96</v>
      </c>
      <c r="O156">
        <v>2</v>
      </c>
      <c r="P156">
        <v>0</v>
      </c>
      <c r="Q156">
        <v>101.6508</v>
      </c>
    </row>
    <row r="157" spans="1:17" x14ac:dyDescent="0.3">
      <c r="A157" t="s">
        <v>42</v>
      </c>
      <c r="B157" t="s">
        <v>767</v>
      </c>
      <c r="C157" t="s">
        <v>768</v>
      </c>
      <c r="D157" t="s">
        <v>34</v>
      </c>
      <c r="E157" t="s">
        <v>21</v>
      </c>
      <c r="F157" t="s">
        <v>112</v>
      </c>
      <c r="G157" t="s">
        <v>36</v>
      </c>
      <c r="H157">
        <v>94122</v>
      </c>
      <c r="I157" t="s">
        <v>37</v>
      </c>
      <c r="J157" t="s">
        <v>5367</v>
      </c>
      <c r="K157" t="s">
        <v>26</v>
      </c>
      <c r="L157" t="s">
        <v>27</v>
      </c>
      <c r="M157" t="s">
        <v>5368</v>
      </c>
      <c r="N157">
        <v>586.39800000000002</v>
      </c>
      <c r="O157">
        <v>6</v>
      </c>
      <c r="P157">
        <v>0.15</v>
      </c>
      <c r="Q157">
        <v>34.493999999999971</v>
      </c>
    </row>
    <row r="158" spans="1:17" x14ac:dyDescent="0.3">
      <c r="A158" t="s">
        <v>17</v>
      </c>
      <c r="B158" t="s">
        <v>3425</v>
      </c>
      <c r="C158" t="s">
        <v>3426</v>
      </c>
      <c r="D158" t="s">
        <v>34</v>
      </c>
      <c r="E158" t="s">
        <v>21</v>
      </c>
      <c r="F158" t="s">
        <v>163</v>
      </c>
      <c r="G158" t="s">
        <v>92</v>
      </c>
      <c r="H158">
        <v>77036</v>
      </c>
      <c r="I158" t="s">
        <v>93</v>
      </c>
      <c r="J158" t="s">
        <v>5367</v>
      </c>
      <c r="K158" t="s">
        <v>26</v>
      </c>
      <c r="L158" t="s">
        <v>27</v>
      </c>
      <c r="M158" t="s">
        <v>5368</v>
      </c>
      <c r="N158">
        <v>781.86399999999992</v>
      </c>
      <c r="O158">
        <v>10</v>
      </c>
      <c r="P158">
        <v>0.32</v>
      </c>
      <c r="Q158">
        <v>-137.97600000000008</v>
      </c>
    </row>
    <row r="159" spans="1:17" x14ac:dyDescent="0.3">
      <c r="A159" t="s">
        <v>166</v>
      </c>
      <c r="B159" t="s">
        <v>4995</v>
      </c>
      <c r="C159" t="s">
        <v>4996</v>
      </c>
      <c r="D159" t="s">
        <v>34</v>
      </c>
      <c r="E159" t="s">
        <v>21</v>
      </c>
      <c r="F159" t="s">
        <v>112</v>
      </c>
      <c r="G159" t="s">
        <v>36</v>
      </c>
      <c r="H159">
        <v>94110</v>
      </c>
      <c r="I159" t="s">
        <v>37</v>
      </c>
      <c r="J159" t="s">
        <v>5235</v>
      </c>
      <c r="K159" t="s">
        <v>26</v>
      </c>
      <c r="L159" t="s">
        <v>27</v>
      </c>
      <c r="M159" t="s">
        <v>5236</v>
      </c>
      <c r="N159">
        <v>482.66399999999999</v>
      </c>
      <c r="O159">
        <v>8</v>
      </c>
      <c r="P159">
        <v>0.15</v>
      </c>
      <c r="Q159">
        <v>85.175999999999974</v>
      </c>
    </row>
    <row r="160" spans="1:17" x14ac:dyDescent="0.3">
      <c r="A160" t="s">
        <v>42</v>
      </c>
      <c r="B160" t="s">
        <v>1878</v>
      </c>
      <c r="C160" t="s">
        <v>1879</v>
      </c>
      <c r="D160" t="s">
        <v>20</v>
      </c>
      <c r="E160" t="s">
        <v>21</v>
      </c>
      <c r="F160" t="s">
        <v>269</v>
      </c>
      <c r="G160" t="s">
        <v>187</v>
      </c>
      <c r="H160">
        <v>60610</v>
      </c>
      <c r="I160" t="s">
        <v>93</v>
      </c>
      <c r="J160" t="s">
        <v>5235</v>
      </c>
      <c r="K160" t="s">
        <v>26</v>
      </c>
      <c r="L160" t="s">
        <v>27</v>
      </c>
      <c r="M160" t="s">
        <v>5236</v>
      </c>
      <c r="N160">
        <v>198.744</v>
      </c>
      <c r="O160">
        <v>4</v>
      </c>
      <c r="P160">
        <v>0.3</v>
      </c>
      <c r="Q160">
        <v>0</v>
      </c>
    </row>
    <row r="161" spans="1:17" x14ac:dyDescent="0.3">
      <c r="A161" t="s">
        <v>42</v>
      </c>
      <c r="B161" t="s">
        <v>3114</v>
      </c>
      <c r="C161" t="s">
        <v>3115</v>
      </c>
      <c r="D161" t="s">
        <v>90</v>
      </c>
      <c r="E161" t="s">
        <v>21</v>
      </c>
      <c r="F161" t="s">
        <v>2907</v>
      </c>
      <c r="G161" t="s">
        <v>36</v>
      </c>
      <c r="H161">
        <v>93727</v>
      </c>
      <c r="I161" t="s">
        <v>37</v>
      </c>
      <c r="J161" t="s">
        <v>5235</v>
      </c>
      <c r="K161" t="s">
        <v>26</v>
      </c>
      <c r="L161" t="s">
        <v>27</v>
      </c>
      <c r="M161" t="s">
        <v>5236</v>
      </c>
      <c r="N161">
        <v>120.666</v>
      </c>
      <c r="O161">
        <v>2</v>
      </c>
      <c r="P161">
        <v>0.15</v>
      </c>
      <c r="Q161">
        <v>21.293999999999993</v>
      </c>
    </row>
    <row r="162" spans="1:17" x14ac:dyDescent="0.3">
      <c r="A162" t="s">
        <v>42</v>
      </c>
      <c r="B162" t="s">
        <v>2051</v>
      </c>
      <c r="C162" t="s">
        <v>2052</v>
      </c>
      <c r="D162" t="s">
        <v>20</v>
      </c>
      <c r="E162" t="s">
        <v>21</v>
      </c>
      <c r="F162" t="s">
        <v>112</v>
      </c>
      <c r="G162" t="s">
        <v>36</v>
      </c>
      <c r="H162">
        <v>94110</v>
      </c>
      <c r="I162" t="s">
        <v>37</v>
      </c>
      <c r="J162" t="s">
        <v>3579</v>
      </c>
      <c r="K162" t="s">
        <v>26</v>
      </c>
      <c r="L162" t="s">
        <v>27</v>
      </c>
      <c r="M162" t="s">
        <v>3580</v>
      </c>
      <c r="N162">
        <v>307.666</v>
      </c>
      <c r="O162">
        <v>2</v>
      </c>
      <c r="P162">
        <v>0.15</v>
      </c>
      <c r="Q162">
        <v>-14.478399999999979</v>
      </c>
    </row>
    <row r="163" spans="1:17" x14ac:dyDescent="0.3">
      <c r="A163" t="s">
        <v>17</v>
      </c>
      <c r="B163" t="s">
        <v>4619</v>
      </c>
      <c r="C163" t="s">
        <v>4620</v>
      </c>
      <c r="D163" t="s">
        <v>34</v>
      </c>
      <c r="E163" t="s">
        <v>21</v>
      </c>
      <c r="F163" t="s">
        <v>5260</v>
      </c>
      <c r="G163" t="s">
        <v>92</v>
      </c>
      <c r="H163">
        <v>77642</v>
      </c>
      <c r="I163" t="s">
        <v>93</v>
      </c>
      <c r="J163" t="s">
        <v>3579</v>
      </c>
      <c r="K163" t="s">
        <v>26</v>
      </c>
      <c r="L163" t="s">
        <v>27</v>
      </c>
      <c r="M163" t="s">
        <v>3580</v>
      </c>
      <c r="N163">
        <v>246.13279999999997</v>
      </c>
      <c r="O163">
        <v>2</v>
      </c>
      <c r="P163">
        <v>0.32</v>
      </c>
      <c r="Q163">
        <v>-76.011599999999973</v>
      </c>
    </row>
    <row r="164" spans="1:17" x14ac:dyDescent="0.3">
      <c r="A164" t="s">
        <v>42</v>
      </c>
      <c r="B164" t="s">
        <v>3559</v>
      </c>
      <c r="C164" t="s">
        <v>3560</v>
      </c>
      <c r="D164" t="s">
        <v>20</v>
      </c>
      <c r="E164" t="s">
        <v>21</v>
      </c>
      <c r="F164" t="s">
        <v>45</v>
      </c>
      <c r="G164" t="s">
        <v>46</v>
      </c>
      <c r="H164">
        <v>33311</v>
      </c>
      <c r="I164" t="s">
        <v>24</v>
      </c>
      <c r="J164" t="s">
        <v>3579</v>
      </c>
      <c r="K164" t="s">
        <v>26</v>
      </c>
      <c r="L164" t="s">
        <v>27</v>
      </c>
      <c r="M164" t="s">
        <v>3580</v>
      </c>
      <c r="N164">
        <v>723.92</v>
      </c>
      <c r="O164">
        <v>5</v>
      </c>
      <c r="P164">
        <v>0.2</v>
      </c>
      <c r="Q164">
        <v>-81.440999999999946</v>
      </c>
    </row>
    <row r="165" spans="1:17" x14ac:dyDescent="0.3">
      <c r="A165" t="s">
        <v>42</v>
      </c>
      <c r="B165" t="s">
        <v>2407</v>
      </c>
      <c r="C165" t="s">
        <v>2408</v>
      </c>
      <c r="D165" t="s">
        <v>34</v>
      </c>
      <c r="E165" t="s">
        <v>21</v>
      </c>
      <c r="F165" t="s">
        <v>163</v>
      </c>
      <c r="G165" t="s">
        <v>92</v>
      </c>
      <c r="H165">
        <v>77095</v>
      </c>
      <c r="I165" t="s">
        <v>93</v>
      </c>
      <c r="J165" t="s">
        <v>3579</v>
      </c>
      <c r="K165" t="s">
        <v>26</v>
      </c>
      <c r="L165" t="s">
        <v>27</v>
      </c>
      <c r="M165" t="s">
        <v>3580</v>
      </c>
      <c r="N165">
        <v>369.19919999999996</v>
      </c>
      <c r="O165">
        <v>3</v>
      </c>
      <c r="P165">
        <v>0.32</v>
      </c>
      <c r="Q165">
        <v>-114.01739999999995</v>
      </c>
    </row>
    <row r="166" spans="1:17" x14ac:dyDescent="0.3">
      <c r="A166" t="s">
        <v>42</v>
      </c>
      <c r="B166" t="s">
        <v>376</v>
      </c>
      <c r="C166" t="s">
        <v>377</v>
      </c>
      <c r="D166" t="s">
        <v>20</v>
      </c>
      <c r="E166" t="s">
        <v>21</v>
      </c>
      <c r="F166" t="s">
        <v>269</v>
      </c>
      <c r="G166" t="s">
        <v>187</v>
      </c>
      <c r="H166">
        <v>60623</v>
      </c>
      <c r="I166" t="s">
        <v>93</v>
      </c>
      <c r="J166" t="s">
        <v>3585</v>
      </c>
      <c r="K166" t="s">
        <v>26</v>
      </c>
      <c r="L166" t="s">
        <v>27</v>
      </c>
      <c r="M166" t="s">
        <v>3586</v>
      </c>
      <c r="N166">
        <v>359.05799999999994</v>
      </c>
      <c r="O166">
        <v>3</v>
      </c>
      <c r="P166">
        <v>0.3</v>
      </c>
      <c r="Q166">
        <v>-71.811600000000027</v>
      </c>
    </row>
    <row r="167" spans="1:17" x14ac:dyDescent="0.3">
      <c r="A167" t="s">
        <v>166</v>
      </c>
      <c r="B167" t="s">
        <v>4908</v>
      </c>
      <c r="C167" t="s">
        <v>4909</v>
      </c>
      <c r="D167" t="s">
        <v>20</v>
      </c>
      <c r="E167" t="s">
        <v>21</v>
      </c>
      <c r="F167" t="s">
        <v>1818</v>
      </c>
      <c r="G167" t="s">
        <v>36</v>
      </c>
      <c r="H167">
        <v>92691</v>
      </c>
      <c r="I167" t="s">
        <v>37</v>
      </c>
      <c r="J167" t="s">
        <v>3585</v>
      </c>
      <c r="K167" t="s">
        <v>26</v>
      </c>
      <c r="L167" t="s">
        <v>27</v>
      </c>
      <c r="M167" t="s">
        <v>3586</v>
      </c>
      <c r="N167">
        <v>290.666</v>
      </c>
      <c r="O167">
        <v>2</v>
      </c>
      <c r="P167">
        <v>0.15</v>
      </c>
      <c r="Q167">
        <v>3.4195999999999884</v>
      </c>
    </row>
    <row r="168" spans="1:17" x14ac:dyDescent="0.3">
      <c r="A168" t="s">
        <v>17</v>
      </c>
      <c r="B168" t="s">
        <v>3770</v>
      </c>
      <c r="C168" t="s">
        <v>3771</v>
      </c>
      <c r="D168" t="s">
        <v>20</v>
      </c>
      <c r="E168" t="s">
        <v>21</v>
      </c>
      <c r="F168" t="s">
        <v>35</v>
      </c>
      <c r="G168" t="s">
        <v>36</v>
      </c>
      <c r="H168">
        <v>90032</v>
      </c>
      <c r="I168" t="s">
        <v>37</v>
      </c>
      <c r="J168" t="s">
        <v>3585</v>
      </c>
      <c r="K168" t="s">
        <v>26</v>
      </c>
      <c r="L168" t="s">
        <v>27</v>
      </c>
      <c r="M168" t="s">
        <v>3586</v>
      </c>
      <c r="N168">
        <v>435.99900000000002</v>
      </c>
      <c r="O168">
        <v>3</v>
      </c>
      <c r="P168">
        <v>0.15</v>
      </c>
      <c r="Q168">
        <v>5.1293999999999755</v>
      </c>
    </row>
    <row r="169" spans="1:17" x14ac:dyDescent="0.3">
      <c r="A169" t="s">
        <v>166</v>
      </c>
      <c r="B169" t="s">
        <v>5447</v>
      </c>
      <c r="C169" t="s">
        <v>5448</v>
      </c>
      <c r="D169" t="s">
        <v>20</v>
      </c>
      <c r="E169" t="s">
        <v>21</v>
      </c>
      <c r="F169" t="s">
        <v>3881</v>
      </c>
      <c r="G169" t="s">
        <v>568</v>
      </c>
      <c r="H169">
        <v>73120</v>
      </c>
      <c r="I169" t="s">
        <v>93</v>
      </c>
      <c r="J169" t="s">
        <v>3585</v>
      </c>
      <c r="K169" t="s">
        <v>26</v>
      </c>
      <c r="L169" t="s">
        <v>27</v>
      </c>
      <c r="M169" t="s">
        <v>3586</v>
      </c>
      <c r="N169">
        <v>341.96</v>
      </c>
      <c r="O169">
        <v>2</v>
      </c>
      <c r="P169">
        <v>0</v>
      </c>
      <c r="Q169">
        <v>54.713599999999985</v>
      </c>
    </row>
    <row r="170" spans="1:17" x14ac:dyDescent="0.3">
      <c r="A170" t="s">
        <v>42</v>
      </c>
      <c r="B170" t="s">
        <v>1910</v>
      </c>
      <c r="C170" t="s">
        <v>1911</v>
      </c>
      <c r="D170" t="s">
        <v>20</v>
      </c>
      <c r="E170" t="s">
        <v>21</v>
      </c>
      <c r="F170" t="s">
        <v>235</v>
      </c>
      <c r="G170" t="s">
        <v>236</v>
      </c>
      <c r="H170">
        <v>10035</v>
      </c>
      <c r="I170" t="s">
        <v>131</v>
      </c>
      <c r="J170" t="s">
        <v>1912</v>
      </c>
      <c r="K170" t="s">
        <v>26</v>
      </c>
      <c r="L170" t="s">
        <v>27</v>
      </c>
      <c r="M170" t="s">
        <v>1913</v>
      </c>
      <c r="N170">
        <v>191.98400000000001</v>
      </c>
      <c r="O170">
        <v>2</v>
      </c>
      <c r="P170">
        <v>0.2</v>
      </c>
      <c r="Q170">
        <v>4.7995999999999768</v>
      </c>
    </row>
    <row r="171" spans="1:17" x14ac:dyDescent="0.3">
      <c r="A171" t="s">
        <v>1122</v>
      </c>
      <c r="B171" t="s">
        <v>3136</v>
      </c>
      <c r="C171" t="s">
        <v>3137</v>
      </c>
      <c r="D171" t="s">
        <v>90</v>
      </c>
      <c r="E171" t="s">
        <v>21</v>
      </c>
      <c r="F171" t="s">
        <v>3138</v>
      </c>
      <c r="G171" t="s">
        <v>1107</v>
      </c>
      <c r="H171">
        <v>30080</v>
      </c>
      <c r="I171" t="s">
        <v>24</v>
      </c>
      <c r="J171" t="s">
        <v>1912</v>
      </c>
      <c r="K171" t="s">
        <v>26</v>
      </c>
      <c r="L171" t="s">
        <v>27</v>
      </c>
      <c r="M171" t="s">
        <v>1913</v>
      </c>
      <c r="N171">
        <v>239.98</v>
      </c>
      <c r="O171">
        <v>2</v>
      </c>
      <c r="P171">
        <v>0</v>
      </c>
      <c r="Q171">
        <v>52.795599999999979</v>
      </c>
    </row>
    <row r="172" spans="1:17" x14ac:dyDescent="0.3">
      <c r="A172" t="s">
        <v>42</v>
      </c>
      <c r="B172" t="s">
        <v>3347</v>
      </c>
      <c r="C172" t="s">
        <v>3348</v>
      </c>
      <c r="D172" t="s">
        <v>90</v>
      </c>
      <c r="E172" t="s">
        <v>21</v>
      </c>
      <c r="F172" t="s">
        <v>3349</v>
      </c>
      <c r="G172" t="s">
        <v>36</v>
      </c>
      <c r="H172">
        <v>92677</v>
      </c>
      <c r="I172" t="s">
        <v>37</v>
      </c>
      <c r="J172" t="s">
        <v>1912</v>
      </c>
      <c r="K172" t="s">
        <v>26</v>
      </c>
      <c r="L172" t="s">
        <v>27</v>
      </c>
      <c r="M172" t="s">
        <v>1913</v>
      </c>
      <c r="N172">
        <v>203.98299999999998</v>
      </c>
      <c r="O172">
        <v>2</v>
      </c>
      <c r="P172">
        <v>0.15</v>
      </c>
      <c r="Q172">
        <v>16.798599999999979</v>
      </c>
    </row>
    <row r="173" spans="1:17" x14ac:dyDescent="0.3">
      <c r="A173" t="s">
        <v>166</v>
      </c>
      <c r="B173" t="s">
        <v>4142</v>
      </c>
      <c r="C173" t="s">
        <v>4143</v>
      </c>
      <c r="D173" t="s">
        <v>20</v>
      </c>
      <c r="E173" t="s">
        <v>21</v>
      </c>
      <c r="F173" t="s">
        <v>983</v>
      </c>
      <c r="G173" t="s">
        <v>283</v>
      </c>
      <c r="H173">
        <v>22204</v>
      </c>
      <c r="I173" t="s">
        <v>24</v>
      </c>
      <c r="J173" t="s">
        <v>1912</v>
      </c>
      <c r="K173" t="s">
        <v>26</v>
      </c>
      <c r="L173" t="s">
        <v>27</v>
      </c>
      <c r="M173" t="s">
        <v>1913</v>
      </c>
      <c r="N173">
        <v>359.96999999999997</v>
      </c>
      <c r="O173">
        <v>3</v>
      </c>
      <c r="P173">
        <v>0</v>
      </c>
      <c r="Q173">
        <v>79.193399999999968</v>
      </c>
    </row>
    <row r="174" spans="1:17" x14ac:dyDescent="0.3">
      <c r="A174" t="s">
        <v>42</v>
      </c>
      <c r="B174" t="s">
        <v>844</v>
      </c>
      <c r="C174" t="s">
        <v>845</v>
      </c>
      <c r="D174" t="s">
        <v>20</v>
      </c>
      <c r="E174" t="s">
        <v>21</v>
      </c>
      <c r="F174" t="s">
        <v>35</v>
      </c>
      <c r="G174" t="s">
        <v>36</v>
      </c>
      <c r="H174">
        <v>90032</v>
      </c>
      <c r="I174" t="s">
        <v>37</v>
      </c>
      <c r="J174" t="s">
        <v>1912</v>
      </c>
      <c r="K174" t="s">
        <v>26</v>
      </c>
      <c r="L174" t="s">
        <v>27</v>
      </c>
      <c r="M174" t="s">
        <v>1913</v>
      </c>
      <c r="N174">
        <v>917.92349999999988</v>
      </c>
      <c r="O174">
        <v>9</v>
      </c>
      <c r="P174">
        <v>0.15</v>
      </c>
      <c r="Q174">
        <v>75.593699999999899</v>
      </c>
    </row>
    <row r="175" spans="1:17" x14ac:dyDescent="0.3">
      <c r="A175" t="s">
        <v>42</v>
      </c>
      <c r="B175" t="s">
        <v>1347</v>
      </c>
      <c r="C175" t="s">
        <v>1348</v>
      </c>
      <c r="D175" t="s">
        <v>20</v>
      </c>
      <c r="E175" t="s">
        <v>21</v>
      </c>
      <c r="F175" t="s">
        <v>282</v>
      </c>
      <c r="G175" t="s">
        <v>436</v>
      </c>
      <c r="H175">
        <v>45503</v>
      </c>
      <c r="I175" t="s">
        <v>131</v>
      </c>
      <c r="J175" t="s">
        <v>1912</v>
      </c>
      <c r="K175" t="s">
        <v>26</v>
      </c>
      <c r="L175" t="s">
        <v>27</v>
      </c>
      <c r="M175" t="s">
        <v>1913</v>
      </c>
      <c r="N175">
        <v>299.97499999999997</v>
      </c>
      <c r="O175">
        <v>5</v>
      </c>
      <c r="P175">
        <v>0.5</v>
      </c>
      <c r="Q175">
        <v>-167.98600000000002</v>
      </c>
    </row>
    <row r="176" spans="1:17" x14ac:dyDescent="0.3">
      <c r="A176" t="s">
        <v>42</v>
      </c>
      <c r="B176" t="s">
        <v>869</v>
      </c>
      <c r="C176" t="s">
        <v>870</v>
      </c>
      <c r="D176" t="s">
        <v>34</v>
      </c>
      <c r="E176" t="s">
        <v>21</v>
      </c>
      <c r="F176" t="s">
        <v>5772</v>
      </c>
      <c r="G176" t="s">
        <v>36</v>
      </c>
      <c r="H176">
        <v>93010</v>
      </c>
      <c r="I176" t="s">
        <v>37</v>
      </c>
      <c r="J176" t="s">
        <v>1912</v>
      </c>
      <c r="K176" t="s">
        <v>26</v>
      </c>
      <c r="L176" t="s">
        <v>27</v>
      </c>
      <c r="M176" t="s">
        <v>1913</v>
      </c>
      <c r="N176">
        <v>509.95749999999992</v>
      </c>
      <c r="O176">
        <v>5</v>
      </c>
      <c r="P176">
        <v>0.15</v>
      </c>
      <c r="Q176">
        <v>41.996499999999941</v>
      </c>
    </row>
    <row r="177" spans="1:17" x14ac:dyDescent="0.3">
      <c r="A177" t="s">
        <v>166</v>
      </c>
      <c r="B177" t="s">
        <v>1812</v>
      </c>
      <c r="C177" t="s">
        <v>1813</v>
      </c>
      <c r="D177" t="s">
        <v>34</v>
      </c>
      <c r="E177" t="s">
        <v>21</v>
      </c>
      <c r="F177" t="s">
        <v>35</v>
      </c>
      <c r="G177" t="s">
        <v>36</v>
      </c>
      <c r="H177">
        <v>90008</v>
      </c>
      <c r="I177" t="s">
        <v>37</v>
      </c>
      <c r="J177" t="s">
        <v>1912</v>
      </c>
      <c r="K177" t="s">
        <v>26</v>
      </c>
      <c r="L177" t="s">
        <v>27</v>
      </c>
      <c r="M177" t="s">
        <v>1913</v>
      </c>
      <c r="N177">
        <v>305.97449999999998</v>
      </c>
      <c r="O177">
        <v>3</v>
      </c>
      <c r="P177">
        <v>0.15</v>
      </c>
      <c r="Q177">
        <v>25.197899999999969</v>
      </c>
    </row>
    <row r="178" spans="1:17" x14ac:dyDescent="0.3">
      <c r="A178" t="s">
        <v>42</v>
      </c>
      <c r="B178" t="s">
        <v>1203</v>
      </c>
      <c r="C178" t="s">
        <v>1204</v>
      </c>
      <c r="D178" t="s">
        <v>34</v>
      </c>
      <c r="E178" t="s">
        <v>21</v>
      </c>
      <c r="F178" t="s">
        <v>235</v>
      </c>
      <c r="G178" t="s">
        <v>236</v>
      </c>
      <c r="H178">
        <v>10024</v>
      </c>
      <c r="I178" t="s">
        <v>131</v>
      </c>
      <c r="J178" t="s">
        <v>1912</v>
      </c>
      <c r="K178" t="s">
        <v>26</v>
      </c>
      <c r="L178" t="s">
        <v>27</v>
      </c>
      <c r="M178" t="s">
        <v>1913</v>
      </c>
      <c r="N178">
        <v>287.976</v>
      </c>
      <c r="O178">
        <v>3</v>
      </c>
      <c r="P178">
        <v>0.2</v>
      </c>
      <c r="Q178">
        <v>7.1993999999999687</v>
      </c>
    </row>
    <row r="179" spans="1:17" x14ac:dyDescent="0.3">
      <c r="A179" t="s">
        <v>42</v>
      </c>
      <c r="B179" t="s">
        <v>5121</v>
      </c>
      <c r="C179" t="s">
        <v>5122</v>
      </c>
      <c r="D179" t="s">
        <v>90</v>
      </c>
      <c r="E179" t="s">
        <v>21</v>
      </c>
      <c r="F179" t="s">
        <v>129</v>
      </c>
      <c r="G179" t="s">
        <v>130</v>
      </c>
      <c r="H179">
        <v>19143</v>
      </c>
      <c r="I179" t="s">
        <v>131</v>
      </c>
      <c r="J179" t="s">
        <v>5123</v>
      </c>
      <c r="K179" t="s">
        <v>26</v>
      </c>
      <c r="L179" t="s">
        <v>27</v>
      </c>
      <c r="M179" t="s">
        <v>5124</v>
      </c>
      <c r="N179">
        <v>352.45</v>
      </c>
      <c r="O179">
        <v>5</v>
      </c>
      <c r="P179">
        <v>0.5</v>
      </c>
      <c r="Q179">
        <v>-211.47</v>
      </c>
    </row>
    <row r="180" spans="1:17" x14ac:dyDescent="0.3">
      <c r="A180" t="s">
        <v>1122</v>
      </c>
      <c r="B180" t="s">
        <v>5529</v>
      </c>
      <c r="C180" t="s">
        <v>5530</v>
      </c>
      <c r="D180" t="s">
        <v>90</v>
      </c>
      <c r="E180" t="s">
        <v>21</v>
      </c>
      <c r="F180" t="s">
        <v>35</v>
      </c>
      <c r="G180" t="s">
        <v>36</v>
      </c>
      <c r="H180">
        <v>90036</v>
      </c>
      <c r="I180" t="s">
        <v>37</v>
      </c>
      <c r="J180" t="s">
        <v>5123</v>
      </c>
      <c r="K180" t="s">
        <v>26</v>
      </c>
      <c r="L180" t="s">
        <v>27</v>
      </c>
      <c r="M180" t="s">
        <v>5124</v>
      </c>
      <c r="N180">
        <v>599.16499999999996</v>
      </c>
      <c r="O180">
        <v>5</v>
      </c>
      <c r="P180">
        <v>0.15</v>
      </c>
      <c r="Q180">
        <v>35.245000000000005</v>
      </c>
    </row>
    <row r="181" spans="1:17" x14ac:dyDescent="0.3">
      <c r="A181" t="s">
        <v>17</v>
      </c>
      <c r="B181" t="s">
        <v>2116</v>
      </c>
      <c r="C181" t="s">
        <v>2117</v>
      </c>
      <c r="D181" t="s">
        <v>20</v>
      </c>
      <c r="E181" t="s">
        <v>21</v>
      </c>
      <c r="F181" t="s">
        <v>77</v>
      </c>
      <c r="G181" t="s">
        <v>36</v>
      </c>
      <c r="H181">
        <v>94521</v>
      </c>
      <c r="I181" t="s">
        <v>37</v>
      </c>
      <c r="J181" t="s">
        <v>5123</v>
      </c>
      <c r="K181" t="s">
        <v>26</v>
      </c>
      <c r="L181" t="s">
        <v>27</v>
      </c>
      <c r="M181" t="s">
        <v>5124</v>
      </c>
      <c r="N181">
        <v>239.66599999999997</v>
      </c>
      <c r="O181">
        <v>2</v>
      </c>
      <c r="P181">
        <v>0.15</v>
      </c>
      <c r="Q181">
        <v>14.097999999999999</v>
      </c>
    </row>
    <row r="182" spans="1:17" x14ac:dyDescent="0.3">
      <c r="A182" t="s">
        <v>17</v>
      </c>
      <c r="B182" t="s">
        <v>5211</v>
      </c>
      <c r="C182" t="s">
        <v>5212</v>
      </c>
      <c r="D182" t="s">
        <v>90</v>
      </c>
      <c r="E182" t="s">
        <v>21</v>
      </c>
      <c r="F182" t="s">
        <v>112</v>
      </c>
      <c r="G182" t="s">
        <v>36</v>
      </c>
      <c r="H182">
        <v>94110</v>
      </c>
      <c r="I182" t="s">
        <v>37</v>
      </c>
      <c r="J182" t="s">
        <v>5123</v>
      </c>
      <c r="K182" t="s">
        <v>26</v>
      </c>
      <c r="L182" t="s">
        <v>27</v>
      </c>
      <c r="M182" t="s">
        <v>5124</v>
      </c>
      <c r="N182">
        <v>1198.33</v>
      </c>
      <c r="O182">
        <v>10</v>
      </c>
      <c r="P182">
        <v>0.15</v>
      </c>
      <c r="Q182">
        <v>70.490000000000009</v>
      </c>
    </row>
    <row r="183" spans="1:17" x14ac:dyDescent="0.3">
      <c r="A183" t="s">
        <v>166</v>
      </c>
      <c r="B183" t="s">
        <v>1192</v>
      </c>
      <c r="C183" t="s">
        <v>1193</v>
      </c>
      <c r="D183" t="s">
        <v>20</v>
      </c>
      <c r="E183" t="s">
        <v>21</v>
      </c>
      <c r="F183" t="s">
        <v>35</v>
      </c>
      <c r="G183" t="s">
        <v>36</v>
      </c>
      <c r="H183">
        <v>90045</v>
      </c>
      <c r="I183" t="s">
        <v>37</v>
      </c>
      <c r="J183" t="s">
        <v>5123</v>
      </c>
      <c r="K183" t="s">
        <v>26</v>
      </c>
      <c r="L183" t="s">
        <v>27</v>
      </c>
      <c r="M183" t="s">
        <v>5124</v>
      </c>
      <c r="N183">
        <v>239.66599999999997</v>
      </c>
      <c r="O183">
        <v>2</v>
      </c>
      <c r="P183">
        <v>0.15</v>
      </c>
      <c r="Q183">
        <v>14.097999999999999</v>
      </c>
    </row>
    <row r="184" spans="1:17" x14ac:dyDescent="0.3">
      <c r="A184" t="s">
        <v>166</v>
      </c>
      <c r="B184" t="s">
        <v>5571</v>
      </c>
      <c r="C184" t="s">
        <v>5572</v>
      </c>
      <c r="D184" t="s">
        <v>20</v>
      </c>
      <c r="E184" t="s">
        <v>21</v>
      </c>
      <c r="F184" t="s">
        <v>269</v>
      </c>
      <c r="G184" t="s">
        <v>187</v>
      </c>
      <c r="H184">
        <v>60653</v>
      </c>
      <c r="I184" t="s">
        <v>93</v>
      </c>
      <c r="J184" t="s">
        <v>5123</v>
      </c>
      <c r="K184" t="s">
        <v>26</v>
      </c>
      <c r="L184" t="s">
        <v>27</v>
      </c>
      <c r="M184" t="s">
        <v>5124</v>
      </c>
      <c r="N184">
        <v>493.42999999999995</v>
      </c>
      <c r="O184">
        <v>5</v>
      </c>
      <c r="P184">
        <v>0.3</v>
      </c>
      <c r="Q184">
        <v>-70.489999999999981</v>
      </c>
    </row>
    <row r="185" spans="1:17" x14ac:dyDescent="0.3">
      <c r="A185" t="s">
        <v>42</v>
      </c>
      <c r="B185" t="s">
        <v>2009</v>
      </c>
      <c r="C185" t="s">
        <v>2010</v>
      </c>
      <c r="D185" t="s">
        <v>90</v>
      </c>
      <c r="E185" t="s">
        <v>21</v>
      </c>
      <c r="F185" t="s">
        <v>112</v>
      </c>
      <c r="G185" t="s">
        <v>36</v>
      </c>
      <c r="H185">
        <v>94122</v>
      </c>
      <c r="I185" t="s">
        <v>37</v>
      </c>
      <c r="J185" t="s">
        <v>5123</v>
      </c>
      <c r="K185" t="s">
        <v>26</v>
      </c>
      <c r="L185" t="s">
        <v>27</v>
      </c>
      <c r="M185" t="s">
        <v>5124</v>
      </c>
      <c r="N185">
        <v>119.83299999999998</v>
      </c>
      <c r="O185">
        <v>1</v>
      </c>
      <c r="P185">
        <v>0.15</v>
      </c>
      <c r="Q185">
        <v>7.0489999999999995</v>
      </c>
    </row>
    <row r="186" spans="1:17" x14ac:dyDescent="0.3">
      <c r="A186" t="s">
        <v>166</v>
      </c>
      <c r="B186" t="s">
        <v>3284</v>
      </c>
      <c r="C186" t="s">
        <v>3285</v>
      </c>
      <c r="D186" t="s">
        <v>90</v>
      </c>
      <c r="E186" t="s">
        <v>21</v>
      </c>
      <c r="F186" t="s">
        <v>163</v>
      </c>
      <c r="G186" t="s">
        <v>92</v>
      </c>
      <c r="H186">
        <v>77041</v>
      </c>
      <c r="I186" t="s">
        <v>93</v>
      </c>
      <c r="J186" t="s">
        <v>5123</v>
      </c>
      <c r="K186" t="s">
        <v>26</v>
      </c>
      <c r="L186" t="s">
        <v>27</v>
      </c>
      <c r="M186" t="s">
        <v>5124</v>
      </c>
      <c r="N186">
        <v>383.46559999999994</v>
      </c>
      <c r="O186">
        <v>4</v>
      </c>
      <c r="P186">
        <v>0.32</v>
      </c>
      <c r="Q186">
        <v>-67.670400000000001</v>
      </c>
    </row>
    <row r="187" spans="1:17" x14ac:dyDescent="0.3">
      <c r="A187" t="s">
        <v>42</v>
      </c>
      <c r="B187" t="s">
        <v>4275</v>
      </c>
      <c r="C187" t="s">
        <v>4276</v>
      </c>
      <c r="D187" t="s">
        <v>20</v>
      </c>
      <c r="E187" t="s">
        <v>21</v>
      </c>
      <c r="F187" t="s">
        <v>136</v>
      </c>
      <c r="G187" t="s">
        <v>107</v>
      </c>
      <c r="H187">
        <v>84057</v>
      </c>
      <c r="I187" t="s">
        <v>37</v>
      </c>
      <c r="J187" t="s">
        <v>4403</v>
      </c>
      <c r="K187" t="s">
        <v>26</v>
      </c>
      <c r="L187" t="s">
        <v>27</v>
      </c>
      <c r="M187" t="s">
        <v>4404</v>
      </c>
      <c r="N187">
        <v>1406.86</v>
      </c>
      <c r="O187">
        <v>7</v>
      </c>
      <c r="P187">
        <v>0</v>
      </c>
      <c r="Q187">
        <v>140.68599999999989</v>
      </c>
    </row>
    <row r="188" spans="1:17" x14ac:dyDescent="0.3">
      <c r="A188" t="s">
        <v>42</v>
      </c>
      <c r="B188" t="s">
        <v>2108</v>
      </c>
      <c r="C188" t="s">
        <v>2109</v>
      </c>
      <c r="D188" t="s">
        <v>20</v>
      </c>
      <c r="E188" t="s">
        <v>21</v>
      </c>
      <c r="F188" t="s">
        <v>829</v>
      </c>
      <c r="G188" t="s">
        <v>36</v>
      </c>
      <c r="H188">
        <v>92105</v>
      </c>
      <c r="I188" t="s">
        <v>37</v>
      </c>
      <c r="J188" t="s">
        <v>4403</v>
      </c>
      <c r="K188" t="s">
        <v>26</v>
      </c>
      <c r="L188" t="s">
        <v>27</v>
      </c>
      <c r="M188" t="s">
        <v>4404</v>
      </c>
      <c r="N188">
        <v>512.49900000000002</v>
      </c>
      <c r="O188">
        <v>3</v>
      </c>
      <c r="P188">
        <v>0.15</v>
      </c>
      <c r="Q188">
        <v>-30.147000000000048</v>
      </c>
    </row>
    <row r="189" spans="1:17" x14ac:dyDescent="0.3">
      <c r="A189" t="s">
        <v>17</v>
      </c>
      <c r="B189" t="s">
        <v>2942</v>
      </c>
      <c r="C189" t="s">
        <v>2943</v>
      </c>
      <c r="D189" t="s">
        <v>20</v>
      </c>
      <c r="E189" t="s">
        <v>21</v>
      </c>
      <c r="F189" t="s">
        <v>1868</v>
      </c>
      <c r="G189" t="s">
        <v>436</v>
      </c>
      <c r="H189">
        <v>44105</v>
      </c>
      <c r="I189" t="s">
        <v>131</v>
      </c>
      <c r="J189" t="s">
        <v>4403</v>
      </c>
      <c r="K189" t="s">
        <v>26</v>
      </c>
      <c r="L189" t="s">
        <v>27</v>
      </c>
      <c r="M189" t="s">
        <v>4404</v>
      </c>
      <c r="N189">
        <v>301.46999999999997</v>
      </c>
      <c r="O189">
        <v>3</v>
      </c>
      <c r="P189">
        <v>0.5</v>
      </c>
      <c r="Q189">
        <v>-241.17600000000002</v>
      </c>
    </row>
    <row r="190" spans="1:17" x14ac:dyDescent="0.3">
      <c r="A190" t="s">
        <v>42</v>
      </c>
      <c r="B190" t="s">
        <v>1243</v>
      </c>
      <c r="C190" t="s">
        <v>1244</v>
      </c>
      <c r="D190" t="s">
        <v>20</v>
      </c>
      <c r="E190" t="s">
        <v>21</v>
      </c>
      <c r="F190" t="s">
        <v>3916</v>
      </c>
      <c r="G190" t="s">
        <v>36</v>
      </c>
      <c r="H190">
        <v>92404</v>
      </c>
      <c r="I190" t="s">
        <v>37</v>
      </c>
      <c r="J190" t="s">
        <v>4403</v>
      </c>
      <c r="K190" t="s">
        <v>26</v>
      </c>
      <c r="L190" t="s">
        <v>27</v>
      </c>
      <c r="M190" t="s">
        <v>4404</v>
      </c>
      <c r="N190">
        <v>683.33199999999999</v>
      </c>
      <c r="O190">
        <v>4</v>
      </c>
      <c r="P190">
        <v>0.15</v>
      </c>
      <c r="Q190">
        <v>-40.196000000000055</v>
      </c>
    </row>
    <row r="191" spans="1:17" x14ac:dyDescent="0.3">
      <c r="A191" t="s">
        <v>42</v>
      </c>
      <c r="B191" t="s">
        <v>2723</v>
      </c>
      <c r="C191" t="s">
        <v>2724</v>
      </c>
      <c r="D191" t="s">
        <v>34</v>
      </c>
      <c r="E191" t="s">
        <v>21</v>
      </c>
      <c r="F191" t="s">
        <v>769</v>
      </c>
      <c r="G191" t="s">
        <v>210</v>
      </c>
      <c r="H191">
        <v>48227</v>
      </c>
      <c r="I191" t="s">
        <v>93</v>
      </c>
      <c r="J191" t="s">
        <v>5194</v>
      </c>
      <c r="K191" t="s">
        <v>26</v>
      </c>
      <c r="L191" t="s">
        <v>27</v>
      </c>
      <c r="M191" t="s">
        <v>5195</v>
      </c>
      <c r="N191">
        <v>160.97999999999999</v>
      </c>
      <c r="O191">
        <v>1</v>
      </c>
      <c r="P191">
        <v>0</v>
      </c>
      <c r="Q191">
        <v>20.927400000000006</v>
      </c>
    </row>
    <row r="192" spans="1:17" x14ac:dyDescent="0.3">
      <c r="A192" t="s">
        <v>42</v>
      </c>
      <c r="B192" t="s">
        <v>1765</v>
      </c>
      <c r="C192" t="s">
        <v>1766</v>
      </c>
      <c r="D192" t="s">
        <v>20</v>
      </c>
      <c r="E192" t="s">
        <v>21</v>
      </c>
      <c r="F192" t="s">
        <v>5484</v>
      </c>
      <c r="G192" t="s">
        <v>92</v>
      </c>
      <c r="H192">
        <v>76706</v>
      </c>
      <c r="I192" t="s">
        <v>93</v>
      </c>
      <c r="J192" t="s">
        <v>5194</v>
      </c>
      <c r="K192" t="s">
        <v>26</v>
      </c>
      <c r="L192" t="s">
        <v>27</v>
      </c>
      <c r="M192" t="s">
        <v>5195</v>
      </c>
      <c r="N192">
        <v>328.39919999999995</v>
      </c>
      <c r="O192">
        <v>3</v>
      </c>
      <c r="P192">
        <v>0.32</v>
      </c>
      <c r="Q192">
        <v>-91.758599999999973</v>
      </c>
    </row>
    <row r="193" spans="1:17" x14ac:dyDescent="0.3">
      <c r="A193" t="s">
        <v>17</v>
      </c>
      <c r="B193" t="s">
        <v>2097</v>
      </c>
      <c r="C193" t="s">
        <v>2098</v>
      </c>
      <c r="D193" t="s">
        <v>20</v>
      </c>
      <c r="E193" t="s">
        <v>21</v>
      </c>
      <c r="F193" t="s">
        <v>435</v>
      </c>
      <c r="G193" t="s">
        <v>436</v>
      </c>
      <c r="H193">
        <v>43229</v>
      </c>
      <c r="I193" t="s">
        <v>131</v>
      </c>
      <c r="J193" t="s">
        <v>2099</v>
      </c>
      <c r="K193" t="s">
        <v>26</v>
      </c>
      <c r="L193" t="s">
        <v>27</v>
      </c>
      <c r="M193" t="s">
        <v>2100</v>
      </c>
      <c r="N193">
        <v>35.49</v>
      </c>
      <c r="O193">
        <v>1</v>
      </c>
      <c r="P193">
        <v>0.5</v>
      </c>
      <c r="Q193">
        <v>-15.615600000000001</v>
      </c>
    </row>
    <row r="194" spans="1:17" x14ac:dyDescent="0.3">
      <c r="A194" t="s">
        <v>166</v>
      </c>
      <c r="B194" t="s">
        <v>3479</v>
      </c>
      <c r="C194" t="s">
        <v>3480</v>
      </c>
      <c r="D194" t="s">
        <v>20</v>
      </c>
      <c r="E194" t="s">
        <v>21</v>
      </c>
      <c r="F194" t="s">
        <v>84</v>
      </c>
      <c r="G194" t="s">
        <v>85</v>
      </c>
      <c r="H194">
        <v>98103</v>
      </c>
      <c r="I194" t="s">
        <v>37</v>
      </c>
      <c r="J194" t="s">
        <v>2099</v>
      </c>
      <c r="K194" t="s">
        <v>26</v>
      </c>
      <c r="L194" t="s">
        <v>27</v>
      </c>
      <c r="M194" t="s">
        <v>2100</v>
      </c>
      <c r="N194">
        <v>141.96</v>
      </c>
      <c r="O194">
        <v>2</v>
      </c>
      <c r="P194">
        <v>0</v>
      </c>
      <c r="Q194">
        <v>39.748800000000003</v>
      </c>
    </row>
    <row r="195" spans="1:17" x14ac:dyDescent="0.3">
      <c r="A195" t="s">
        <v>42</v>
      </c>
      <c r="B195" t="s">
        <v>703</v>
      </c>
      <c r="C195" t="s">
        <v>704</v>
      </c>
      <c r="D195" t="s">
        <v>20</v>
      </c>
      <c r="E195" t="s">
        <v>21</v>
      </c>
      <c r="F195" t="s">
        <v>35</v>
      </c>
      <c r="G195" t="s">
        <v>36</v>
      </c>
      <c r="H195">
        <v>90032</v>
      </c>
      <c r="I195" t="s">
        <v>37</v>
      </c>
      <c r="J195" t="s">
        <v>2099</v>
      </c>
      <c r="K195" t="s">
        <v>26</v>
      </c>
      <c r="L195" t="s">
        <v>27</v>
      </c>
      <c r="M195" t="s">
        <v>2100</v>
      </c>
      <c r="N195">
        <v>120.666</v>
      </c>
      <c r="O195">
        <v>2</v>
      </c>
      <c r="P195">
        <v>0.15</v>
      </c>
      <c r="Q195">
        <v>18.454800000000002</v>
      </c>
    </row>
    <row r="196" spans="1:17" x14ac:dyDescent="0.3">
      <c r="A196" t="s">
        <v>166</v>
      </c>
      <c r="B196" t="s">
        <v>2532</v>
      </c>
      <c r="C196" t="s">
        <v>2533</v>
      </c>
      <c r="D196" t="s">
        <v>20</v>
      </c>
      <c r="E196" t="s">
        <v>21</v>
      </c>
      <c r="F196" t="s">
        <v>1134</v>
      </c>
      <c r="G196" t="s">
        <v>92</v>
      </c>
      <c r="H196">
        <v>78550</v>
      </c>
      <c r="I196" t="s">
        <v>93</v>
      </c>
      <c r="J196" t="s">
        <v>2099</v>
      </c>
      <c r="K196" t="s">
        <v>26</v>
      </c>
      <c r="L196" t="s">
        <v>27</v>
      </c>
      <c r="M196" t="s">
        <v>2100</v>
      </c>
      <c r="N196">
        <v>241.33199999999999</v>
      </c>
      <c r="O196">
        <v>5</v>
      </c>
      <c r="P196">
        <v>0.32</v>
      </c>
      <c r="Q196">
        <v>-14.195999999999998</v>
      </c>
    </row>
    <row r="197" spans="1:17" x14ac:dyDescent="0.3">
      <c r="A197" t="s">
        <v>166</v>
      </c>
      <c r="B197" t="s">
        <v>4619</v>
      </c>
      <c r="C197" t="s">
        <v>4620</v>
      </c>
      <c r="D197" t="s">
        <v>34</v>
      </c>
      <c r="E197" t="s">
        <v>21</v>
      </c>
      <c r="F197" t="s">
        <v>5827</v>
      </c>
      <c r="G197" t="s">
        <v>4191</v>
      </c>
      <c r="H197">
        <v>57701</v>
      </c>
      <c r="I197" t="s">
        <v>93</v>
      </c>
      <c r="J197" t="s">
        <v>2099</v>
      </c>
      <c r="K197" t="s">
        <v>26</v>
      </c>
      <c r="L197" t="s">
        <v>27</v>
      </c>
      <c r="M197" t="s">
        <v>2100</v>
      </c>
      <c r="N197">
        <v>141.96</v>
      </c>
      <c r="O197">
        <v>2</v>
      </c>
      <c r="P197">
        <v>0</v>
      </c>
      <c r="Q197">
        <v>39.748800000000003</v>
      </c>
    </row>
    <row r="198" spans="1:17" x14ac:dyDescent="0.3">
      <c r="A198" t="s">
        <v>166</v>
      </c>
      <c r="B198" t="s">
        <v>1629</v>
      </c>
      <c r="C198" t="s">
        <v>1630</v>
      </c>
      <c r="D198" t="s">
        <v>20</v>
      </c>
      <c r="E198" t="s">
        <v>21</v>
      </c>
      <c r="F198" t="s">
        <v>5494</v>
      </c>
      <c r="G198" t="s">
        <v>130</v>
      </c>
      <c r="H198">
        <v>18018</v>
      </c>
      <c r="I198" t="s">
        <v>131</v>
      </c>
      <c r="J198" t="s">
        <v>2099</v>
      </c>
      <c r="K198" t="s">
        <v>26</v>
      </c>
      <c r="L198" t="s">
        <v>27</v>
      </c>
      <c r="M198" t="s">
        <v>2100</v>
      </c>
      <c r="N198">
        <v>177.45000000000002</v>
      </c>
      <c r="O198">
        <v>5</v>
      </c>
      <c r="P198">
        <v>0.5</v>
      </c>
      <c r="Q198">
        <v>-78.078000000000003</v>
      </c>
    </row>
    <row r="199" spans="1:17" x14ac:dyDescent="0.3">
      <c r="A199" t="s">
        <v>17</v>
      </c>
      <c r="B199" t="s">
        <v>2905</v>
      </c>
      <c r="C199" t="s">
        <v>2906</v>
      </c>
      <c r="D199" t="s">
        <v>20</v>
      </c>
      <c r="E199" t="s">
        <v>21</v>
      </c>
      <c r="F199" t="s">
        <v>2907</v>
      </c>
      <c r="G199" t="s">
        <v>36</v>
      </c>
      <c r="H199">
        <v>93727</v>
      </c>
      <c r="I199" t="s">
        <v>37</v>
      </c>
      <c r="J199" t="s">
        <v>2910</v>
      </c>
      <c r="K199" t="s">
        <v>26</v>
      </c>
      <c r="L199" t="s">
        <v>27</v>
      </c>
      <c r="M199" t="s">
        <v>2911</v>
      </c>
      <c r="N199">
        <v>254.97449999999998</v>
      </c>
      <c r="O199">
        <v>3</v>
      </c>
      <c r="P199">
        <v>0.15</v>
      </c>
      <c r="Q199">
        <v>11.998799999999989</v>
      </c>
    </row>
    <row r="200" spans="1:17" x14ac:dyDescent="0.3">
      <c r="A200" t="s">
        <v>166</v>
      </c>
      <c r="B200" t="s">
        <v>4165</v>
      </c>
      <c r="C200" t="s">
        <v>4166</v>
      </c>
      <c r="D200" t="s">
        <v>20</v>
      </c>
      <c r="E200" t="s">
        <v>21</v>
      </c>
      <c r="F200" t="s">
        <v>84</v>
      </c>
      <c r="G200" t="s">
        <v>85</v>
      </c>
      <c r="H200">
        <v>98115</v>
      </c>
      <c r="I200" t="s">
        <v>37</v>
      </c>
      <c r="J200" t="s">
        <v>2910</v>
      </c>
      <c r="K200" t="s">
        <v>26</v>
      </c>
      <c r="L200" t="s">
        <v>27</v>
      </c>
      <c r="M200" t="s">
        <v>2911</v>
      </c>
      <c r="N200">
        <v>199.98</v>
      </c>
      <c r="O200">
        <v>2</v>
      </c>
      <c r="P200">
        <v>0</v>
      </c>
      <c r="Q200">
        <v>37.996199999999988</v>
      </c>
    </row>
    <row r="201" spans="1:17" x14ac:dyDescent="0.3">
      <c r="A201" t="s">
        <v>42</v>
      </c>
      <c r="B201" t="s">
        <v>512</v>
      </c>
      <c r="C201" t="s">
        <v>513</v>
      </c>
      <c r="D201" t="s">
        <v>34</v>
      </c>
      <c r="E201" t="s">
        <v>21</v>
      </c>
      <c r="F201" t="s">
        <v>1028</v>
      </c>
      <c r="G201" t="s">
        <v>36</v>
      </c>
      <c r="H201">
        <v>92345</v>
      </c>
      <c r="I201" t="s">
        <v>37</v>
      </c>
      <c r="J201" t="s">
        <v>2910</v>
      </c>
      <c r="K201" t="s">
        <v>26</v>
      </c>
      <c r="L201" t="s">
        <v>27</v>
      </c>
      <c r="M201" t="s">
        <v>2911</v>
      </c>
      <c r="N201">
        <v>424.95749999999992</v>
      </c>
      <c r="O201">
        <v>5</v>
      </c>
      <c r="P201">
        <v>0.15</v>
      </c>
      <c r="Q201">
        <v>19.997999999999976</v>
      </c>
    </row>
    <row r="202" spans="1:17" x14ac:dyDescent="0.3">
      <c r="A202" t="s">
        <v>42</v>
      </c>
      <c r="B202" t="s">
        <v>800</v>
      </c>
      <c r="C202" t="s">
        <v>801</v>
      </c>
      <c r="D202" t="s">
        <v>20</v>
      </c>
      <c r="E202" t="s">
        <v>21</v>
      </c>
      <c r="F202" t="s">
        <v>531</v>
      </c>
      <c r="G202" t="s">
        <v>216</v>
      </c>
      <c r="H202">
        <v>19711</v>
      </c>
      <c r="I202" t="s">
        <v>131</v>
      </c>
      <c r="J202" t="s">
        <v>2910</v>
      </c>
      <c r="K202" t="s">
        <v>26</v>
      </c>
      <c r="L202" t="s">
        <v>27</v>
      </c>
      <c r="M202" t="s">
        <v>2911</v>
      </c>
      <c r="N202">
        <v>299.96999999999997</v>
      </c>
      <c r="O202">
        <v>3</v>
      </c>
      <c r="P202">
        <v>0</v>
      </c>
      <c r="Q202">
        <v>56.994299999999981</v>
      </c>
    </row>
    <row r="203" spans="1:17" x14ac:dyDescent="0.3">
      <c r="A203" t="s">
        <v>166</v>
      </c>
      <c r="B203" t="s">
        <v>3292</v>
      </c>
      <c r="C203" t="s">
        <v>3293</v>
      </c>
      <c r="D203" t="s">
        <v>34</v>
      </c>
      <c r="E203" t="s">
        <v>21</v>
      </c>
      <c r="F203" t="s">
        <v>476</v>
      </c>
      <c r="G203" t="s">
        <v>275</v>
      </c>
      <c r="H203">
        <v>85023</v>
      </c>
      <c r="I203" t="s">
        <v>37</v>
      </c>
      <c r="J203" t="s">
        <v>2910</v>
      </c>
      <c r="K203" t="s">
        <v>26</v>
      </c>
      <c r="L203" t="s">
        <v>27</v>
      </c>
      <c r="M203" t="s">
        <v>2911</v>
      </c>
      <c r="N203">
        <v>209.97900000000001</v>
      </c>
      <c r="O203">
        <v>7</v>
      </c>
      <c r="P203">
        <v>0.7</v>
      </c>
      <c r="Q203">
        <v>-356.96429999999998</v>
      </c>
    </row>
    <row r="204" spans="1:17" x14ac:dyDescent="0.3">
      <c r="A204" t="s">
        <v>166</v>
      </c>
      <c r="B204" t="s">
        <v>2060</v>
      </c>
      <c r="C204" t="s">
        <v>2061</v>
      </c>
      <c r="D204" t="s">
        <v>20</v>
      </c>
      <c r="E204" t="s">
        <v>21</v>
      </c>
      <c r="F204" t="s">
        <v>1280</v>
      </c>
      <c r="G204" t="s">
        <v>400</v>
      </c>
      <c r="H204">
        <v>80027</v>
      </c>
      <c r="I204" t="s">
        <v>37</v>
      </c>
      <c r="J204" t="s">
        <v>2910</v>
      </c>
      <c r="K204" t="s">
        <v>26</v>
      </c>
      <c r="L204" t="s">
        <v>27</v>
      </c>
      <c r="M204" t="s">
        <v>2911</v>
      </c>
      <c r="N204">
        <v>89.991000000000014</v>
      </c>
      <c r="O204">
        <v>3</v>
      </c>
      <c r="P204">
        <v>0.7</v>
      </c>
      <c r="Q204">
        <v>-152.9847</v>
      </c>
    </row>
    <row r="205" spans="1:17" x14ac:dyDescent="0.3">
      <c r="A205" t="s">
        <v>42</v>
      </c>
      <c r="B205" t="s">
        <v>4999</v>
      </c>
      <c r="C205" t="s">
        <v>5000</v>
      </c>
      <c r="D205" t="s">
        <v>34</v>
      </c>
      <c r="E205" t="s">
        <v>21</v>
      </c>
      <c r="F205" t="s">
        <v>163</v>
      </c>
      <c r="G205" t="s">
        <v>92</v>
      </c>
      <c r="H205">
        <v>77036</v>
      </c>
      <c r="I205" t="s">
        <v>93</v>
      </c>
      <c r="J205" t="s">
        <v>2910</v>
      </c>
      <c r="K205" t="s">
        <v>26</v>
      </c>
      <c r="L205" t="s">
        <v>27</v>
      </c>
      <c r="M205" t="s">
        <v>2911</v>
      </c>
      <c r="N205">
        <v>67.993199999999987</v>
      </c>
      <c r="O205">
        <v>1</v>
      </c>
      <c r="P205">
        <v>0.32</v>
      </c>
      <c r="Q205">
        <v>-12.998700000000007</v>
      </c>
    </row>
    <row r="206" spans="1:17" x14ac:dyDescent="0.3">
      <c r="A206" t="s">
        <v>17</v>
      </c>
      <c r="B206" t="s">
        <v>2229</v>
      </c>
      <c r="C206" t="s">
        <v>2230</v>
      </c>
      <c r="D206" t="s">
        <v>20</v>
      </c>
      <c r="E206" t="s">
        <v>21</v>
      </c>
      <c r="F206" t="s">
        <v>129</v>
      </c>
      <c r="G206" t="s">
        <v>130</v>
      </c>
      <c r="H206">
        <v>19134</v>
      </c>
      <c r="I206" t="s">
        <v>131</v>
      </c>
      <c r="J206" t="s">
        <v>2910</v>
      </c>
      <c r="K206" t="s">
        <v>26</v>
      </c>
      <c r="L206" t="s">
        <v>27</v>
      </c>
      <c r="M206" t="s">
        <v>2911</v>
      </c>
      <c r="N206">
        <v>349.96499999999997</v>
      </c>
      <c r="O206">
        <v>7</v>
      </c>
      <c r="P206">
        <v>0.5</v>
      </c>
      <c r="Q206">
        <v>-216.97830000000002</v>
      </c>
    </row>
    <row r="207" spans="1:17" x14ac:dyDescent="0.3">
      <c r="A207" t="s">
        <v>42</v>
      </c>
      <c r="B207" t="s">
        <v>1157</v>
      </c>
      <c r="C207" t="s">
        <v>1158</v>
      </c>
      <c r="D207" t="s">
        <v>20</v>
      </c>
      <c r="E207" t="s">
        <v>21</v>
      </c>
      <c r="F207" t="s">
        <v>4653</v>
      </c>
      <c r="G207" t="s">
        <v>187</v>
      </c>
      <c r="H207">
        <v>60035</v>
      </c>
      <c r="I207" t="s">
        <v>93</v>
      </c>
      <c r="J207" t="s">
        <v>5291</v>
      </c>
      <c r="K207" t="s">
        <v>26</v>
      </c>
      <c r="L207" t="s">
        <v>27</v>
      </c>
      <c r="M207" t="s">
        <v>5292</v>
      </c>
      <c r="N207">
        <v>384.94399999999996</v>
      </c>
      <c r="O207">
        <v>4</v>
      </c>
      <c r="P207">
        <v>0.3</v>
      </c>
      <c r="Q207">
        <v>-126.48159999999999</v>
      </c>
    </row>
    <row r="208" spans="1:17" x14ac:dyDescent="0.3">
      <c r="A208" t="s">
        <v>17</v>
      </c>
      <c r="B208" t="s">
        <v>2553</v>
      </c>
      <c r="C208" t="s">
        <v>2554</v>
      </c>
      <c r="D208" t="s">
        <v>90</v>
      </c>
      <c r="E208" t="s">
        <v>21</v>
      </c>
      <c r="F208" t="s">
        <v>2167</v>
      </c>
      <c r="G208" t="s">
        <v>101</v>
      </c>
      <c r="H208">
        <v>53209</v>
      </c>
      <c r="I208" t="s">
        <v>93</v>
      </c>
      <c r="J208" t="s">
        <v>5291</v>
      </c>
      <c r="K208" t="s">
        <v>26</v>
      </c>
      <c r="L208" t="s">
        <v>27</v>
      </c>
      <c r="M208" t="s">
        <v>5292</v>
      </c>
      <c r="N208">
        <v>687.4</v>
      </c>
      <c r="O208">
        <v>5</v>
      </c>
      <c r="P208">
        <v>0</v>
      </c>
      <c r="Q208">
        <v>48.117999999999981</v>
      </c>
    </row>
    <row r="209" spans="1:17" x14ac:dyDescent="0.3">
      <c r="A209" t="s">
        <v>42</v>
      </c>
      <c r="B209" t="s">
        <v>739</v>
      </c>
      <c r="C209" t="s">
        <v>740</v>
      </c>
      <c r="D209" t="s">
        <v>34</v>
      </c>
      <c r="E209" t="s">
        <v>21</v>
      </c>
      <c r="F209" t="s">
        <v>741</v>
      </c>
      <c r="G209" t="s">
        <v>436</v>
      </c>
      <c r="H209">
        <v>44256</v>
      </c>
      <c r="I209" t="s">
        <v>131</v>
      </c>
      <c r="J209" t="s">
        <v>744</v>
      </c>
      <c r="K209" t="s">
        <v>26</v>
      </c>
      <c r="L209" t="s">
        <v>27</v>
      </c>
      <c r="M209" t="s">
        <v>745</v>
      </c>
      <c r="N209">
        <v>452.45</v>
      </c>
      <c r="O209">
        <v>5</v>
      </c>
      <c r="P209">
        <v>0.5</v>
      </c>
      <c r="Q209">
        <v>-244.32300000000006</v>
      </c>
    </row>
    <row r="210" spans="1:17" x14ac:dyDescent="0.3">
      <c r="A210" t="s">
        <v>17</v>
      </c>
      <c r="B210" t="s">
        <v>2851</v>
      </c>
      <c r="C210" t="s">
        <v>2852</v>
      </c>
      <c r="D210" t="s">
        <v>34</v>
      </c>
      <c r="E210" t="s">
        <v>21</v>
      </c>
      <c r="F210" t="s">
        <v>235</v>
      </c>
      <c r="G210" t="s">
        <v>236</v>
      </c>
      <c r="H210">
        <v>10009</v>
      </c>
      <c r="I210" t="s">
        <v>131</v>
      </c>
      <c r="J210" t="s">
        <v>744</v>
      </c>
      <c r="K210" t="s">
        <v>26</v>
      </c>
      <c r="L210" t="s">
        <v>27</v>
      </c>
      <c r="M210" t="s">
        <v>745</v>
      </c>
      <c r="N210">
        <v>579.13599999999997</v>
      </c>
      <c r="O210">
        <v>4</v>
      </c>
      <c r="P210">
        <v>0.2</v>
      </c>
      <c r="Q210">
        <v>21.717599999999948</v>
      </c>
    </row>
    <row r="211" spans="1:17" x14ac:dyDescent="0.3">
      <c r="A211" t="s">
        <v>42</v>
      </c>
      <c r="B211" t="s">
        <v>4318</v>
      </c>
      <c r="C211" t="s">
        <v>4319</v>
      </c>
      <c r="D211" t="s">
        <v>20</v>
      </c>
      <c r="E211" t="s">
        <v>21</v>
      </c>
      <c r="F211" t="s">
        <v>1502</v>
      </c>
      <c r="G211" t="s">
        <v>1107</v>
      </c>
      <c r="H211">
        <v>30318</v>
      </c>
      <c r="I211" t="s">
        <v>24</v>
      </c>
      <c r="J211" t="s">
        <v>744</v>
      </c>
      <c r="K211" t="s">
        <v>26</v>
      </c>
      <c r="L211" t="s">
        <v>27</v>
      </c>
      <c r="M211" t="s">
        <v>745</v>
      </c>
      <c r="N211">
        <v>1628.82</v>
      </c>
      <c r="O211">
        <v>9</v>
      </c>
      <c r="P211">
        <v>0</v>
      </c>
      <c r="Q211">
        <v>374.62859999999989</v>
      </c>
    </row>
    <row r="212" spans="1:17" x14ac:dyDescent="0.3">
      <c r="A212" t="s">
        <v>42</v>
      </c>
      <c r="B212" t="s">
        <v>3823</v>
      </c>
      <c r="C212" t="s">
        <v>3824</v>
      </c>
      <c r="D212" t="s">
        <v>34</v>
      </c>
      <c r="E212" t="s">
        <v>21</v>
      </c>
      <c r="F212" t="s">
        <v>4907</v>
      </c>
      <c r="G212" t="s">
        <v>1084</v>
      </c>
      <c r="H212">
        <v>2151</v>
      </c>
      <c r="I212" t="s">
        <v>131</v>
      </c>
      <c r="J212" t="s">
        <v>744</v>
      </c>
      <c r="K212" t="s">
        <v>26</v>
      </c>
      <c r="L212" t="s">
        <v>27</v>
      </c>
      <c r="M212" t="s">
        <v>745</v>
      </c>
      <c r="N212">
        <v>361.96</v>
      </c>
      <c r="O212">
        <v>2</v>
      </c>
      <c r="P212">
        <v>0</v>
      </c>
      <c r="Q212">
        <v>83.25079999999997</v>
      </c>
    </row>
    <row r="213" spans="1:17" x14ac:dyDescent="0.3">
      <c r="A213" t="s">
        <v>42</v>
      </c>
      <c r="B213" t="s">
        <v>1021</v>
      </c>
      <c r="C213" t="s">
        <v>1022</v>
      </c>
      <c r="D213" t="s">
        <v>34</v>
      </c>
      <c r="E213" t="s">
        <v>21</v>
      </c>
      <c r="F213" t="s">
        <v>4637</v>
      </c>
      <c r="G213" t="s">
        <v>46</v>
      </c>
      <c r="H213">
        <v>32839</v>
      </c>
      <c r="I213" t="s">
        <v>24</v>
      </c>
      <c r="J213" t="s">
        <v>744</v>
      </c>
      <c r="K213" t="s">
        <v>26</v>
      </c>
      <c r="L213" t="s">
        <v>27</v>
      </c>
      <c r="M213" t="s">
        <v>745</v>
      </c>
      <c r="N213">
        <v>289.56799999999998</v>
      </c>
      <c r="O213">
        <v>2</v>
      </c>
      <c r="P213">
        <v>0.2</v>
      </c>
      <c r="Q213">
        <v>10.858799999999974</v>
      </c>
    </row>
    <row r="214" spans="1:17" x14ac:dyDescent="0.3">
      <c r="A214" t="s">
        <v>42</v>
      </c>
      <c r="B214" t="s">
        <v>679</v>
      </c>
      <c r="C214" t="s">
        <v>680</v>
      </c>
      <c r="D214" t="s">
        <v>20</v>
      </c>
      <c r="E214" t="s">
        <v>21</v>
      </c>
      <c r="F214" t="s">
        <v>35</v>
      </c>
      <c r="G214" t="s">
        <v>36</v>
      </c>
      <c r="H214">
        <v>90049</v>
      </c>
      <c r="I214" t="s">
        <v>37</v>
      </c>
      <c r="J214" t="s">
        <v>744</v>
      </c>
      <c r="K214" t="s">
        <v>26</v>
      </c>
      <c r="L214" t="s">
        <v>27</v>
      </c>
      <c r="M214" t="s">
        <v>745</v>
      </c>
      <c r="N214">
        <v>307.666</v>
      </c>
      <c r="O214">
        <v>2</v>
      </c>
      <c r="P214">
        <v>0.15</v>
      </c>
      <c r="Q214">
        <v>28.956799999999973</v>
      </c>
    </row>
    <row r="215" spans="1:17" x14ac:dyDescent="0.3">
      <c r="A215" t="s">
        <v>17</v>
      </c>
      <c r="B215" t="s">
        <v>469</v>
      </c>
      <c r="C215" t="s">
        <v>470</v>
      </c>
      <c r="D215" t="s">
        <v>20</v>
      </c>
      <c r="E215" t="s">
        <v>21</v>
      </c>
      <c r="F215" t="s">
        <v>5296</v>
      </c>
      <c r="G215" t="s">
        <v>1107</v>
      </c>
      <c r="H215">
        <v>30328</v>
      </c>
      <c r="I215" t="s">
        <v>24</v>
      </c>
      <c r="J215" t="s">
        <v>744</v>
      </c>
      <c r="K215" t="s">
        <v>26</v>
      </c>
      <c r="L215" t="s">
        <v>27</v>
      </c>
      <c r="M215" t="s">
        <v>745</v>
      </c>
      <c r="N215">
        <v>1266.8599999999999</v>
      </c>
      <c r="O215">
        <v>7</v>
      </c>
      <c r="P215">
        <v>0</v>
      </c>
      <c r="Q215">
        <v>291.37779999999987</v>
      </c>
    </row>
    <row r="216" spans="1:17" x14ac:dyDescent="0.3">
      <c r="A216" t="s">
        <v>17</v>
      </c>
      <c r="B216" t="s">
        <v>931</v>
      </c>
      <c r="C216" t="s">
        <v>932</v>
      </c>
      <c r="D216" t="s">
        <v>90</v>
      </c>
      <c r="E216" t="s">
        <v>21</v>
      </c>
      <c r="F216" t="s">
        <v>435</v>
      </c>
      <c r="G216" t="s">
        <v>436</v>
      </c>
      <c r="H216">
        <v>43229</v>
      </c>
      <c r="I216" t="s">
        <v>131</v>
      </c>
      <c r="J216" t="s">
        <v>939</v>
      </c>
      <c r="K216" t="s">
        <v>26</v>
      </c>
      <c r="L216" t="s">
        <v>27</v>
      </c>
      <c r="M216" t="s">
        <v>940</v>
      </c>
      <c r="N216">
        <v>86.97</v>
      </c>
      <c r="O216">
        <v>3</v>
      </c>
      <c r="P216">
        <v>0.5</v>
      </c>
      <c r="Q216">
        <v>-48.703199999999995</v>
      </c>
    </row>
    <row r="217" spans="1:17" x14ac:dyDescent="0.3">
      <c r="A217" t="s">
        <v>42</v>
      </c>
      <c r="B217" t="s">
        <v>2436</v>
      </c>
      <c r="C217" t="s">
        <v>2437</v>
      </c>
      <c r="D217" t="s">
        <v>20</v>
      </c>
      <c r="E217" t="s">
        <v>21</v>
      </c>
      <c r="F217" t="s">
        <v>2438</v>
      </c>
      <c r="G217" t="s">
        <v>92</v>
      </c>
      <c r="H217">
        <v>78664</v>
      </c>
      <c r="I217" t="s">
        <v>93</v>
      </c>
      <c r="J217" t="s">
        <v>939</v>
      </c>
      <c r="K217" t="s">
        <v>26</v>
      </c>
      <c r="L217" t="s">
        <v>27</v>
      </c>
      <c r="M217" t="s">
        <v>940</v>
      </c>
      <c r="N217">
        <v>78.852799999999988</v>
      </c>
      <c r="O217">
        <v>2</v>
      </c>
      <c r="P217">
        <v>0.32</v>
      </c>
      <c r="Q217">
        <v>-11.595999999999997</v>
      </c>
    </row>
    <row r="218" spans="1:17" x14ac:dyDescent="0.3">
      <c r="A218" t="s">
        <v>17</v>
      </c>
      <c r="B218" t="s">
        <v>4196</v>
      </c>
      <c r="C218" t="s">
        <v>4197</v>
      </c>
      <c r="D218" t="s">
        <v>34</v>
      </c>
      <c r="E218" t="s">
        <v>21</v>
      </c>
      <c r="F218" t="s">
        <v>235</v>
      </c>
      <c r="G218" t="s">
        <v>236</v>
      </c>
      <c r="H218">
        <v>10035</v>
      </c>
      <c r="I218" t="s">
        <v>131</v>
      </c>
      <c r="J218" t="s">
        <v>939</v>
      </c>
      <c r="K218" t="s">
        <v>26</v>
      </c>
      <c r="L218" t="s">
        <v>27</v>
      </c>
      <c r="M218" t="s">
        <v>940</v>
      </c>
      <c r="N218">
        <v>46.384</v>
      </c>
      <c r="O218">
        <v>1</v>
      </c>
      <c r="P218">
        <v>0.2</v>
      </c>
      <c r="Q218">
        <v>1.1596000000000011</v>
      </c>
    </row>
    <row r="219" spans="1:17" x14ac:dyDescent="0.3">
      <c r="A219" t="s">
        <v>17</v>
      </c>
      <c r="B219" t="s">
        <v>1283</v>
      </c>
      <c r="C219" t="s">
        <v>1284</v>
      </c>
      <c r="D219" t="s">
        <v>34</v>
      </c>
      <c r="E219" t="s">
        <v>21</v>
      </c>
      <c r="F219" t="s">
        <v>5032</v>
      </c>
      <c r="G219" t="s">
        <v>46</v>
      </c>
      <c r="H219">
        <v>34952</v>
      </c>
      <c r="I219" t="s">
        <v>24</v>
      </c>
      <c r="J219" t="s">
        <v>939</v>
      </c>
      <c r="K219" t="s">
        <v>26</v>
      </c>
      <c r="L219" t="s">
        <v>27</v>
      </c>
      <c r="M219" t="s">
        <v>940</v>
      </c>
      <c r="N219">
        <v>231.92000000000002</v>
      </c>
      <c r="O219">
        <v>5</v>
      </c>
      <c r="P219">
        <v>0.2</v>
      </c>
      <c r="Q219">
        <v>5.7980000000000018</v>
      </c>
    </row>
    <row r="220" spans="1:17" x14ac:dyDescent="0.3">
      <c r="A220" t="s">
        <v>42</v>
      </c>
      <c r="B220" t="s">
        <v>4196</v>
      </c>
      <c r="C220" t="s">
        <v>4197</v>
      </c>
      <c r="D220" t="s">
        <v>34</v>
      </c>
      <c r="E220" t="s">
        <v>21</v>
      </c>
      <c r="F220" t="s">
        <v>5435</v>
      </c>
      <c r="G220" t="s">
        <v>2316</v>
      </c>
      <c r="H220">
        <v>20877</v>
      </c>
      <c r="I220" t="s">
        <v>131</v>
      </c>
      <c r="J220" t="s">
        <v>939</v>
      </c>
      <c r="K220" t="s">
        <v>26</v>
      </c>
      <c r="L220" t="s">
        <v>27</v>
      </c>
      <c r="M220" t="s">
        <v>940</v>
      </c>
      <c r="N220">
        <v>173.94</v>
      </c>
      <c r="O220">
        <v>3</v>
      </c>
      <c r="P220">
        <v>0</v>
      </c>
      <c r="Q220">
        <v>38.266800000000003</v>
      </c>
    </row>
    <row r="221" spans="1:17" x14ac:dyDescent="0.3">
      <c r="A221" t="s">
        <v>42</v>
      </c>
      <c r="B221" t="s">
        <v>2525</v>
      </c>
      <c r="C221" t="s">
        <v>2526</v>
      </c>
      <c r="D221" t="s">
        <v>20</v>
      </c>
      <c r="E221" t="s">
        <v>21</v>
      </c>
      <c r="F221" t="s">
        <v>84</v>
      </c>
      <c r="G221" t="s">
        <v>85</v>
      </c>
      <c r="H221">
        <v>98103</v>
      </c>
      <c r="I221" t="s">
        <v>37</v>
      </c>
      <c r="J221" t="s">
        <v>939</v>
      </c>
      <c r="K221" t="s">
        <v>26</v>
      </c>
      <c r="L221" t="s">
        <v>27</v>
      </c>
      <c r="M221" t="s">
        <v>940</v>
      </c>
      <c r="N221">
        <v>115.96</v>
      </c>
      <c r="O221">
        <v>2</v>
      </c>
      <c r="P221">
        <v>0</v>
      </c>
      <c r="Q221">
        <v>25.511200000000002</v>
      </c>
    </row>
    <row r="222" spans="1:17" x14ac:dyDescent="0.3">
      <c r="A222" t="s">
        <v>42</v>
      </c>
      <c r="B222" t="s">
        <v>3998</v>
      </c>
      <c r="C222" t="s">
        <v>3999</v>
      </c>
      <c r="D222" t="s">
        <v>20</v>
      </c>
      <c r="E222" t="s">
        <v>21</v>
      </c>
      <c r="F222" t="s">
        <v>2933</v>
      </c>
      <c r="G222" t="s">
        <v>78</v>
      </c>
      <c r="H222">
        <v>27834</v>
      </c>
      <c r="I222" t="s">
        <v>24</v>
      </c>
      <c r="J222" t="s">
        <v>939</v>
      </c>
      <c r="K222" t="s">
        <v>26</v>
      </c>
      <c r="L222" t="s">
        <v>27</v>
      </c>
      <c r="M222" t="s">
        <v>940</v>
      </c>
      <c r="N222">
        <v>231.92000000000002</v>
      </c>
      <c r="O222">
        <v>5</v>
      </c>
      <c r="P222">
        <v>0.2</v>
      </c>
      <c r="Q222">
        <v>5.7980000000000018</v>
      </c>
    </row>
    <row r="223" spans="1:17" x14ac:dyDescent="0.3">
      <c r="A223" t="s">
        <v>17</v>
      </c>
      <c r="B223" t="s">
        <v>1568</v>
      </c>
      <c r="C223" t="s">
        <v>1569</v>
      </c>
      <c r="D223" t="s">
        <v>20</v>
      </c>
      <c r="E223" t="s">
        <v>21</v>
      </c>
      <c r="F223" t="s">
        <v>35</v>
      </c>
      <c r="G223" t="s">
        <v>36</v>
      </c>
      <c r="H223">
        <v>90008</v>
      </c>
      <c r="I223" t="s">
        <v>37</v>
      </c>
      <c r="J223" t="s">
        <v>939</v>
      </c>
      <c r="K223" t="s">
        <v>26</v>
      </c>
      <c r="L223" t="s">
        <v>27</v>
      </c>
      <c r="M223" t="s">
        <v>940</v>
      </c>
      <c r="N223">
        <v>344.98099999999994</v>
      </c>
      <c r="O223">
        <v>7</v>
      </c>
      <c r="P223">
        <v>0.15</v>
      </c>
      <c r="Q223">
        <v>28.410200000000017</v>
      </c>
    </row>
    <row r="224" spans="1:17" x14ac:dyDescent="0.3">
      <c r="A224" t="s">
        <v>42</v>
      </c>
      <c r="B224" t="s">
        <v>661</v>
      </c>
      <c r="C224" t="s">
        <v>662</v>
      </c>
      <c r="D224" t="s">
        <v>34</v>
      </c>
      <c r="E224" t="s">
        <v>21</v>
      </c>
      <c r="F224" t="s">
        <v>1868</v>
      </c>
      <c r="G224" t="s">
        <v>436</v>
      </c>
      <c r="H224">
        <v>44105</v>
      </c>
      <c r="I224" t="s">
        <v>131</v>
      </c>
      <c r="J224" t="s">
        <v>939</v>
      </c>
      <c r="K224" t="s">
        <v>26</v>
      </c>
      <c r="L224" t="s">
        <v>27</v>
      </c>
      <c r="M224" t="s">
        <v>940</v>
      </c>
      <c r="N224">
        <v>115.96</v>
      </c>
      <c r="O224">
        <v>4</v>
      </c>
      <c r="P224">
        <v>0.5</v>
      </c>
      <c r="Q224">
        <v>-64.937599999999989</v>
      </c>
    </row>
    <row r="225" spans="1:17" x14ac:dyDescent="0.3">
      <c r="A225" t="s">
        <v>42</v>
      </c>
      <c r="B225" t="s">
        <v>144</v>
      </c>
      <c r="C225" t="s">
        <v>145</v>
      </c>
      <c r="D225" t="s">
        <v>20</v>
      </c>
      <c r="E225" t="s">
        <v>21</v>
      </c>
      <c r="F225" t="s">
        <v>129</v>
      </c>
      <c r="G225" t="s">
        <v>130</v>
      </c>
      <c r="H225">
        <v>19140</v>
      </c>
      <c r="I225" t="s">
        <v>131</v>
      </c>
      <c r="J225" t="s">
        <v>146</v>
      </c>
      <c r="K225" t="s">
        <v>26</v>
      </c>
      <c r="L225" t="s">
        <v>27</v>
      </c>
      <c r="M225" t="s">
        <v>147</v>
      </c>
      <c r="N225">
        <v>3083.4300000000003</v>
      </c>
      <c r="O225">
        <v>7</v>
      </c>
      <c r="P225">
        <v>0.5</v>
      </c>
      <c r="Q225">
        <v>-1665.0522000000001</v>
      </c>
    </row>
    <row r="226" spans="1:17" x14ac:dyDescent="0.3">
      <c r="A226" t="s">
        <v>17</v>
      </c>
      <c r="B226" t="s">
        <v>1224</v>
      </c>
      <c r="C226" t="s">
        <v>1225</v>
      </c>
      <c r="D226" t="s">
        <v>20</v>
      </c>
      <c r="E226" t="s">
        <v>21</v>
      </c>
      <c r="F226" t="s">
        <v>163</v>
      </c>
      <c r="G226" t="s">
        <v>92</v>
      </c>
      <c r="H226">
        <v>77036</v>
      </c>
      <c r="I226" t="s">
        <v>93</v>
      </c>
      <c r="J226" t="s">
        <v>146</v>
      </c>
      <c r="K226" t="s">
        <v>26</v>
      </c>
      <c r="L226" t="s">
        <v>27</v>
      </c>
      <c r="M226" t="s">
        <v>147</v>
      </c>
      <c r="N226">
        <v>2396.2655999999997</v>
      </c>
      <c r="O226">
        <v>4</v>
      </c>
      <c r="P226">
        <v>0.32</v>
      </c>
      <c r="Q226">
        <v>-317.15280000000007</v>
      </c>
    </row>
    <row r="227" spans="1:17" x14ac:dyDescent="0.3">
      <c r="A227" t="s">
        <v>42</v>
      </c>
      <c r="B227" t="s">
        <v>5110</v>
      </c>
      <c r="C227" t="s">
        <v>5111</v>
      </c>
      <c r="D227" t="s">
        <v>20</v>
      </c>
      <c r="E227" t="s">
        <v>21</v>
      </c>
      <c r="F227" t="s">
        <v>235</v>
      </c>
      <c r="G227" t="s">
        <v>236</v>
      </c>
      <c r="H227">
        <v>10035</v>
      </c>
      <c r="I227" t="s">
        <v>131</v>
      </c>
      <c r="J227" t="s">
        <v>146</v>
      </c>
      <c r="K227" t="s">
        <v>26</v>
      </c>
      <c r="L227" t="s">
        <v>27</v>
      </c>
      <c r="M227" t="s">
        <v>147</v>
      </c>
      <c r="N227">
        <v>4228.7040000000006</v>
      </c>
      <c r="O227">
        <v>6</v>
      </c>
      <c r="P227">
        <v>0.2</v>
      </c>
      <c r="Q227">
        <v>158.57639999999992</v>
      </c>
    </row>
    <row r="228" spans="1:17" x14ac:dyDescent="0.3">
      <c r="A228" t="s">
        <v>166</v>
      </c>
      <c r="B228" t="s">
        <v>529</v>
      </c>
      <c r="C228" t="s">
        <v>530</v>
      </c>
      <c r="D228" t="s">
        <v>90</v>
      </c>
      <c r="E228" t="s">
        <v>21</v>
      </c>
      <c r="F228" t="s">
        <v>35</v>
      </c>
      <c r="G228" t="s">
        <v>36</v>
      </c>
      <c r="H228">
        <v>90049</v>
      </c>
      <c r="I228" t="s">
        <v>37</v>
      </c>
      <c r="J228" t="s">
        <v>146</v>
      </c>
      <c r="K228" t="s">
        <v>26</v>
      </c>
      <c r="L228" t="s">
        <v>27</v>
      </c>
      <c r="M228" t="s">
        <v>147</v>
      </c>
      <c r="N228">
        <v>1497.6659999999999</v>
      </c>
      <c r="O228">
        <v>2</v>
      </c>
      <c r="P228">
        <v>0.15</v>
      </c>
      <c r="Q228">
        <v>140.95680000000004</v>
      </c>
    </row>
    <row r="229" spans="1:17" x14ac:dyDescent="0.3">
      <c r="A229" t="s">
        <v>42</v>
      </c>
      <c r="B229" t="s">
        <v>2993</v>
      </c>
      <c r="C229" t="s">
        <v>2994</v>
      </c>
      <c r="D229" t="s">
        <v>34</v>
      </c>
      <c r="E229" t="s">
        <v>21</v>
      </c>
      <c r="F229" t="s">
        <v>1903</v>
      </c>
      <c r="G229" t="s">
        <v>4111</v>
      </c>
      <c r="H229" t="s">
        <v>4112</v>
      </c>
      <c r="I229" t="s">
        <v>131</v>
      </c>
      <c r="J229" t="s">
        <v>146</v>
      </c>
      <c r="K229" t="s">
        <v>26</v>
      </c>
      <c r="L229" t="s">
        <v>27</v>
      </c>
      <c r="M229" t="s">
        <v>147</v>
      </c>
      <c r="N229">
        <v>4404.8999999999996</v>
      </c>
      <c r="O229">
        <v>5</v>
      </c>
      <c r="P229">
        <v>0</v>
      </c>
      <c r="Q229">
        <v>1013.1270000000001</v>
      </c>
    </row>
    <row r="230" spans="1:17" x14ac:dyDescent="0.3">
      <c r="A230" t="s">
        <v>17</v>
      </c>
      <c r="B230" t="s">
        <v>1290</v>
      </c>
      <c r="C230" t="s">
        <v>1291</v>
      </c>
      <c r="D230" t="s">
        <v>20</v>
      </c>
      <c r="E230" t="s">
        <v>21</v>
      </c>
      <c r="F230" t="s">
        <v>290</v>
      </c>
      <c r="G230" t="s">
        <v>1292</v>
      </c>
      <c r="H230">
        <v>39212</v>
      </c>
      <c r="I230" t="s">
        <v>24</v>
      </c>
      <c r="J230" t="s">
        <v>1293</v>
      </c>
      <c r="K230" t="s">
        <v>26</v>
      </c>
      <c r="L230" t="s">
        <v>30</v>
      </c>
      <c r="M230" t="s">
        <v>1294</v>
      </c>
      <c r="N230">
        <v>866.4</v>
      </c>
      <c r="O230">
        <v>4</v>
      </c>
      <c r="P230">
        <v>0</v>
      </c>
      <c r="Q230">
        <v>225.26400000000001</v>
      </c>
    </row>
    <row r="231" spans="1:17" x14ac:dyDescent="0.3">
      <c r="A231" t="s">
        <v>166</v>
      </c>
      <c r="B231" t="s">
        <v>474</v>
      </c>
      <c r="C231" t="s">
        <v>475</v>
      </c>
      <c r="D231" t="s">
        <v>20</v>
      </c>
      <c r="E231" t="s">
        <v>21</v>
      </c>
      <c r="F231" t="s">
        <v>112</v>
      </c>
      <c r="G231" t="s">
        <v>36</v>
      </c>
      <c r="H231">
        <v>94122</v>
      </c>
      <c r="I231" t="s">
        <v>37</v>
      </c>
      <c r="J231" t="s">
        <v>1293</v>
      </c>
      <c r="K231" t="s">
        <v>26</v>
      </c>
      <c r="L231" t="s">
        <v>30</v>
      </c>
      <c r="M231" t="s">
        <v>1294</v>
      </c>
      <c r="N231">
        <v>1212.96</v>
      </c>
      <c r="O231">
        <v>7</v>
      </c>
      <c r="P231">
        <v>0.2</v>
      </c>
      <c r="Q231">
        <v>90.97199999999998</v>
      </c>
    </row>
    <row r="232" spans="1:17" x14ac:dyDescent="0.3">
      <c r="A232" t="s">
        <v>17</v>
      </c>
      <c r="B232" t="s">
        <v>2116</v>
      </c>
      <c r="C232" t="s">
        <v>2117</v>
      </c>
      <c r="D232" t="s">
        <v>20</v>
      </c>
      <c r="E232" t="s">
        <v>21</v>
      </c>
      <c r="F232" t="s">
        <v>435</v>
      </c>
      <c r="G232" t="s">
        <v>436</v>
      </c>
      <c r="H232">
        <v>43229</v>
      </c>
      <c r="I232" t="s">
        <v>131</v>
      </c>
      <c r="J232" t="s">
        <v>1293</v>
      </c>
      <c r="K232" t="s">
        <v>26</v>
      </c>
      <c r="L232" t="s">
        <v>30</v>
      </c>
      <c r="M232" t="s">
        <v>1294</v>
      </c>
      <c r="N232">
        <v>909.7199999999998</v>
      </c>
      <c r="O232">
        <v>6</v>
      </c>
      <c r="P232">
        <v>0.3</v>
      </c>
      <c r="Q232">
        <v>-51.983999999999924</v>
      </c>
    </row>
    <row r="233" spans="1:17" x14ac:dyDescent="0.3">
      <c r="A233" t="s">
        <v>42</v>
      </c>
      <c r="B233" t="s">
        <v>1698</v>
      </c>
      <c r="C233" t="s">
        <v>1699</v>
      </c>
      <c r="D233" t="s">
        <v>20</v>
      </c>
      <c r="E233" t="s">
        <v>21</v>
      </c>
      <c r="F233" t="s">
        <v>435</v>
      </c>
      <c r="G233" t="s">
        <v>224</v>
      </c>
      <c r="H233">
        <v>47201</v>
      </c>
      <c r="I233" t="s">
        <v>93</v>
      </c>
      <c r="J233" t="s">
        <v>1293</v>
      </c>
      <c r="K233" t="s">
        <v>26</v>
      </c>
      <c r="L233" t="s">
        <v>30</v>
      </c>
      <c r="M233" t="s">
        <v>1294</v>
      </c>
      <c r="N233">
        <v>1516.2</v>
      </c>
      <c r="O233">
        <v>7</v>
      </c>
      <c r="P233">
        <v>0</v>
      </c>
      <c r="Q233">
        <v>394.21199999999999</v>
      </c>
    </row>
    <row r="234" spans="1:17" x14ac:dyDescent="0.3">
      <c r="A234" t="s">
        <v>42</v>
      </c>
      <c r="B234" t="s">
        <v>4908</v>
      </c>
      <c r="C234" t="s">
        <v>4909</v>
      </c>
      <c r="D234" t="s">
        <v>20</v>
      </c>
      <c r="E234" t="s">
        <v>21</v>
      </c>
      <c r="F234" t="s">
        <v>1273</v>
      </c>
      <c r="G234" t="s">
        <v>23</v>
      </c>
      <c r="H234">
        <v>40475</v>
      </c>
      <c r="I234" t="s">
        <v>24</v>
      </c>
      <c r="J234" t="s">
        <v>1293</v>
      </c>
      <c r="K234" t="s">
        <v>26</v>
      </c>
      <c r="L234" t="s">
        <v>30</v>
      </c>
      <c r="M234" t="s">
        <v>1294</v>
      </c>
      <c r="N234">
        <v>866.4</v>
      </c>
      <c r="O234">
        <v>4</v>
      </c>
      <c r="P234">
        <v>0</v>
      </c>
      <c r="Q234">
        <v>225.26400000000001</v>
      </c>
    </row>
    <row r="235" spans="1:17" x14ac:dyDescent="0.3">
      <c r="A235" t="s">
        <v>42</v>
      </c>
      <c r="B235" t="s">
        <v>739</v>
      </c>
      <c r="C235" t="s">
        <v>740</v>
      </c>
      <c r="D235" t="s">
        <v>34</v>
      </c>
      <c r="E235" t="s">
        <v>21</v>
      </c>
      <c r="F235" t="s">
        <v>1455</v>
      </c>
      <c r="G235" t="s">
        <v>92</v>
      </c>
      <c r="H235">
        <v>77340</v>
      </c>
      <c r="I235" t="s">
        <v>93</v>
      </c>
      <c r="J235" t="s">
        <v>1293</v>
      </c>
      <c r="K235" t="s">
        <v>26</v>
      </c>
      <c r="L235" t="s">
        <v>30</v>
      </c>
      <c r="M235" t="s">
        <v>1294</v>
      </c>
      <c r="N235">
        <v>1212.9599999999998</v>
      </c>
      <c r="O235">
        <v>8</v>
      </c>
      <c r="P235">
        <v>0.3</v>
      </c>
      <c r="Q235">
        <v>-69.311999999999898</v>
      </c>
    </row>
    <row r="236" spans="1:17" x14ac:dyDescent="0.3">
      <c r="A236" t="s">
        <v>166</v>
      </c>
      <c r="B236" t="s">
        <v>3187</v>
      </c>
      <c r="C236" t="s">
        <v>3188</v>
      </c>
      <c r="D236" t="s">
        <v>34</v>
      </c>
      <c r="E236" t="s">
        <v>21</v>
      </c>
      <c r="F236" t="s">
        <v>282</v>
      </c>
      <c r="G236" t="s">
        <v>369</v>
      </c>
      <c r="H236">
        <v>97477</v>
      </c>
      <c r="I236" t="s">
        <v>37</v>
      </c>
      <c r="J236" t="s">
        <v>3800</v>
      </c>
      <c r="K236" t="s">
        <v>26</v>
      </c>
      <c r="L236" t="s">
        <v>30</v>
      </c>
      <c r="M236" t="s">
        <v>3801</v>
      </c>
      <c r="N236">
        <v>478.48</v>
      </c>
      <c r="O236">
        <v>2</v>
      </c>
      <c r="P236">
        <v>0.2</v>
      </c>
      <c r="Q236">
        <v>47.848000000000013</v>
      </c>
    </row>
    <row r="237" spans="1:17" x14ac:dyDescent="0.3">
      <c r="A237" t="s">
        <v>42</v>
      </c>
      <c r="B237" t="s">
        <v>465</v>
      </c>
      <c r="C237" t="s">
        <v>466</v>
      </c>
      <c r="D237" t="s">
        <v>90</v>
      </c>
      <c r="E237" t="s">
        <v>21</v>
      </c>
      <c r="F237" t="s">
        <v>653</v>
      </c>
      <c r="G237" t="s">
        <v>654</v>
      </c>
      <c r="H237">
        <v>6824</v>
      </c>
      <c r="I237" t="s">
        <v>131</v>
      </c>
      <c r="J237" t="s">
        <v>3800</v>
      </c>
      <c r="K237" t="s">
        <v>26</v>
      </c>
      <c r="L237" t="s">
        <v>30</v>
      </c>
      <c r="M237" t="s">
        <v>3801</v>
      </c>
      <c r="N237">
        <v>897.15000000000009</v>
      </c>
      <c r="O237">
        <v>3</v>
      </c>
      <c r="P237">
        <v>0</v>
      </c>
      <c r="Q237">
        <v>251.20200000000003</v>
      </c>
    </row>
    <row r="238" spans="1:17" x14ac:dyDescent="0.3">
      <c r="A238" t="s">
        <v>1122</v>
      </c>
      <c r="B238" t="s">
        <v>5227</v>
      </c>
      <c r="C238" t="s">
        <v>5228</v>
      </c>
      <c r="D238" t="s">
        <v>20</v>
      </c>
      <c r="E238" t="s">
        <v>21</v>
      </c>
      <c r="F238" t="s">
        <v>1234</v>
      </c>
      <c r="G238" t="s">
        <v>46</v>
      </c>
      <c r="H238">
        <v>33142</v>
      </c>
      <c r="I238" t="s">
        <v>24</v>
      </c>
      <c r="J238" t="s">
        <v>3800</v>
      </c>
      <c r="K238" t="s">
        <v>26</v>
      </c>
      <c r="L238" t="s">
        <v>30</v>
      </c>
      <c r="M238" t="s">
        <v>3801</v>
      </c>
      <c r="N238">
        <v>239.24</v>
      </c>
      <c r="O238">
        <v>1</v>
      </c>
      <c r="P238">
        <v>0.2</v>
      </c>
      <c r="Q238">
        <v>23.924000000000007</v>
      </c>
    </row>
    <row r="239" spans="1:17" x14ac:dyDescent="0.3">
      <c r="A239" t="s">
        <v>42</v>
      </c>
      <c r="B239" t="s">
        <v>4186</v>
      </c>
      <c r="C239" t="s">
        <v>4187</v>
      </c>
      <c r="D239" t="s">
        <v>90</v>
      </c>
      <c r="E239" t="s">
        <v>21</v>
      </c>
      <c r="F239" t="s">
        <v>5740</v>
      </c>
      <c r="G239" t="s">
        <v>36</v>
      </c>
      <c r="H239">
        <v>92020</v>
      </c>
      <c r="I239" t="s">
        <v>37</v>
      </c>
      <c r="J239" t="s">
        <v>3800</v>
      </c>
      <c r="K239" t="s">
        <v>26</v>
      </c>
      <c r="L239" t="s">
        <v>30</v>
      </c>
      <c r="M239" t="s">
        <v>3801</v>
      </c>
      <c r="N239">
        <v>478.48</v>
      </c>
      <c r="O239">
        <v>2</v>
      </c>
      <c r="P239">
        <v>0.2</v>
      </c>
      <c r="Q239">
        <v>47.848000000000013</v>
      </c>
    </row>
    <row r="240" spans="1:17" x14ac:dyDescent="0.3">
      <c r="A240" t="s">
        <v>17</v>
      </c>
      <c r="B240" t="s">
        <v>1914</v>
      </c>
      <c r="C240" t="s">
        <v>1915</v>
      </c>
      <c r="D240" t="s">
        <v>20</v>
      </c>
      <c r="E240" t="s">
        <v>21</v>
      </c>
      <c r="F240" t="s">
        <v>112</v>
      </c>
      <c r="G240" t="s">
        <v>36</v>
      </c>
      <c r="H240">
        <v>94122</v>
      </c>
      <c r="I240" t="s">
        <v>37</v>
      </c>
      <c r="J240" t="s">
        <v>3800</v>
      </c>
      <c r="K240" t="s">
        <v>26</v>
      </c>
      <c r="L240" t="s">
        <v>30</v>
      </c>
      <c r="M240" t="s">
        <v>3801</v>
      </c>
      <c r="N240">
        <v>717.72</v>
      </c>
      <c r="O240">
        <v>3</v>
      </c>
      <c r="P240">
        <v>0.2</v>
      </c>
      <c r="Q240">
        <v>71.77200000000002</v>
      </c>
    </row>
    <row r="241" spans="1:17" x14ac:dyDescent="0.3">
      <c r="A241" t="s">
        <v>166</v>
      </c>
      <c r="B241" t="s">
        <v>4388</v>
      </c>
      <c r="C241" t="s">
        <v>4389</v>
      </c>
      <c r="D241" t="s">
        <v>34</v>
      </c>
      <c r="E241" t="s">
        <v>21</v>
      </c>
      <c r="F241" t="s">
        <v>1622</v>
      </c>
      <c r="G241" t="s">
        <v>36</v>
      </c>
      <c r="H241">
        <v>92804</v>
      </c>
      <c r="I241" t="s">
        <v>37</v>
      </c>
      <c r="J241" t="s">
        <v>3800</v>
      </c>
      <c r="K241" t="s">
        <v>26</v>
      </c>
      <c r="L241" t="s">
        <v>30</v>
      </c>
      <c r="M241" t="s">
        <v>3801</v>
      </c>
      <c r="N241">
        <v>717.72</v>
      </c>
      <c r="O241">
        <v>3</v>
      </c>
      <c r="P241">
        <v>0.2</v>
      </c>
      <c r="Q241">
        <v>71.77200000000002</v>
      </c>
    </row>
    <row r="242" spans="1:17" x14ac:dyDescent="0.3">
      <c r="A242" t="s">
        <v>42</v>
      </c>
      <c r="B242" t="s">
        <v>1373</v>
      </c>
      <c r="C242" t="s">
        <v>1374</v>
      </c>
      <c r="D242" t="s">
        <v>20</v>
      </c>
      <c r="E242" t="s">
        <v>21</v>
      </c>
      <c r="F242" t="s">
        <v>77</v>
      </c>
      <c r="G242" t="s">
        <v>36</v>
      </c>
      <c r="H242">
        <v>94521</v>
      </c>
      <c r="I242" t="s">
        <v>37</v>
      </c>
      <c r="J242" t="s">
        <v>1375</v>
      </c>
      <c r="K242" t="s">
        <v>26</v>
      </c>
      <c r="L242" t="s">
        <v>30</v>
      </c>
      <c r="M242" t="s">
        <v>1376</v>
      </c>
      <c r="N242">
        <v>129.56800000000001</v>
      </c>
      <c r="O242">
        <v>2</v>
      </c>
      <c r="P242">
        <v>0.2</v>
      </c>
      <c r="Q242">
        <v>-24.294000000000018</v>
      </c>
    </row>
    <row r="243" spans="1:17" x14ac:dyDescent="0.3">
      <c r="A243" t="s">
        <v>42</v>
      </c>
      <c r="B243" t="s">
        <v>4355</v>
      </c>
      <c r="C243" t="s">
        <v>4356</v>
      </c>
      <c r="D243" t="s">
        <v>20</v>
      </c>
      <c r="E243" t="s">
        <v>21</v>
      </c>
      <c r="F243" t="s">
        <v>4357</v>
      </c>
      <c r="G243" t="s">
        <v>224</v>
      </c>
      <c r="H243">
        <v>46544</v>
      </c>
      <c r="I243" t="s">
        <v>93</v>
      </c>
      <c r="J243" t="s">
        <v>1375</v>
      </c>
      <c r="K243" t="s">
        <v>26</v>
      </c>
      <c r="L243" t="s">
        <v>30</v>
      </c>
      <c r="M243" t="s">
        <v>1376</v>
      </c>
      <c r="N243">
        <v>647.84</v>
      </c>
      <c r="O243">
        <v>8</v>
      </c>
      <c r="P243">
        <v>0</v>
      </c>
      <c r="Q243">
        <v>32.391999999999939</v>
      </c>
    </row>
    <row r="244" spans="1:17" x14ac:dyDescent="0.3">
      <c r="A244" t="s">
        <v>42</v>
      </c>
      <c r="B244" t="s">
        <v>4186</v>
      </c>
      <c r="C244" t="s">
        <v>4187</v>
      </c>
      <c r="D244" t="s">
        <v>90</v>
      </c>
      <c r="E244" t="s">
        <v>21</v>
      </c>
      <c r="F244" t="s">
        <v>235</v>
      </c>
      <c r="G244" t="s">
        <v>236</v>
      </c>
      <c r="H244">
        <v>10011</v>
      </c>
      <c r="I244" t="s">
        <v>131</v>
      </c>
      <c r="J244" t="s">
        <v>1375</v>
      </c>
      <c r="K244" t="s">
        <v>26</v>
      </c>
      <c r="L244" t="s">
        <v>30</v>
      </c>
      <c r="M244" t="s">
        <v>1376</v>
      </c>
      <c r="N244">
        <v>145.76400000000001</v>
      </c>
      <c r="O244">
        <v>2</v>
      </c>
      <c r="P244">
        <v>0.1</v>
      </c>
      <c r="Q244">
        <v>-8.0980000000000167</v>
      </c>
    </row>
    <row r="245" spans="1:17" x14ac:dyDescent="0.3">
      <c r="A245" t="s">
        <v>42</v>
      </c>
      <c r="B245" t="s">
        <v>1829</v>
      </c>
      <c r="C245" t="s">
        <v>1830</v>
      </c>
      <c r="D245" t="s">
        <v>90</v>
      </c>
      <c r="E245" t="s">
        <v>21</v>
      </c>
      <c r="F245" t="s">
        <v>976</v>
      </c>
      <c r="G245" t="s">
        <v>36</v>
      </c>
      <c r="H245">
        <v>90712</v>
      </c>
      <c r="I245" t="s">
        <v>37</v>
      </c>
      <c r="J245" t="s">
        <v>1375</v>
      </c>
      <c r="K245" t="s">
        <v>26</v>
      </c>
      <c r="L245" t="s">
        <v>30</v>
      </c>
      <c r="M245" t="s">
        <v>1376</v>
      </c>
      <c r="N245">
        <v>518.27200000000005</v>
      </c>
      <c r="O245">
        <v>8</v>
      </c>
      <c r="P245">
        <v>0.2</v>
      </c>
      <c r="Q245">
        <v>-97.176000000000073</v>
      </c>
    </row>
    <row r="246" spans="1:17" x14ac:dyDescent="0.3">
      <c r="A246" t="s">
        <v>42</v>
      </c>
      <c r="B246" t="s">
        <v>32</v>
      </c>
      <c r="C246" t="s">
        <v>33</v>
      </c>
      <c r="D246" t="s">
        <v>34</v>
      </c>
      <c r="E246" t="s">
        <v>21</v>
      </c>
      <c r="F246" t="s">
        <v>1320</v>
      </c>
      <c r="G246" t="s">
        <v>46</v>
      </c>
      <c r="H246">
        <v>32216</v>
      </c>
      <c r="I246" t="s">
        <v>24</v>
      </c>
      <c r="J246" t="s">
        <v>1375</v>
      </c>
      <c r="K246" t="s">
        <v>26</v>
      </c>
      <c r="L246" t="s">
        <v>30</v>
      </c>
      <c r="M246" t="s">
        <v>1376</v>
      </c>
      <c r="N246">
        <v>64.784000000000006</v>
      </c>
      <c r="O246">
        <v>1</v>
      </c>
      <c r="P246">
        <v>0.2</v>
      </c>
      <c r="Q246">
        <v>-12.147000000000009</v>
      </c>
    </row>
    <row r="247" spans="1:17" x14ac:dyDescent="0.3">
      <c r="A247" t="s">
        <v>166</v>
      </c>
      <c r="B247" t="s">
        <v>4462</v>
      </c>
      <c r="C247" t="s">
        <v>4463</v>
      </c>
      <c r="D247" t="s">
        <v>20</v>
      </c>
      <c r="E247" t="s">
        <v>21</v>
      </c>
      <c r="F247" t="s">
        <v>35</v>
      </c>
      <c r="G247" t="s">
        <v>36</v>
      </c>
      <c r="H247">
        <v>90036</v>
      </c>
      <c r="I247" t="s">
        <v>37</v>
      </c>
      <c r="J247" t="s">
        <v>1375</v>
      </c>
      <c r="K247" t="s">
        <v>26</v>
      </c>
      <c r="L247" t="s">
        <v>30</v>
      </c>
      <c r="M247" t="s">
        <v>1376</v>
      </c>
      <c r="N247">
        <v>194.35200000000003</v>
      </c>
      <c r="O247">
        <v>3</v>
      </c>
      <c r="P247">
        <v>0.2</v>
      </c>
      <c r="Q247">
        <v>-36.441000000000031</v>
      </c>
    </row>
    <row r="248" spans="1:17" x14ac:dyDescent="0.3">
      <c r="A248" t="s">
        <v>17</v>
      </c>
      <c r="B248" t="s">
        <v>1283</v>
      </c>
      <c r="C248" t="s">
        <v>1284</v>
      </c>
      <c r="D248" t="s">
        <v>34</v>
      </c>
      <c r="E248" t="s">
        <v>21</v>
      </c>
      <c r="F248" t="s">
        <v>5219</v>
      </c>
      <c r="G248" t="s">
        <v>92</v>
      </c>
      <c r="H248">
        <v>78501</v>
      </c>
      <c r="I248" t="s">
        <v>93</v>
      </c>
      <c r="J248" t="s">
        <v>1375</v>
      </c>
      <c r="K248" t="s">
        <v>26</v>
      </c>
      <c r="L248" t="s">
        <v>30</v>
      </c>
      <c r="M248" t="s">
        <v>1376</v>
      </c>
      <c r="N248">
        <v>56.686</v>
      </c>
      <c r="O248">
        <v>1</v>
      </c>
      <c r="P248">
        <v>0.3</v>
      </c>
      <c r="Q248">
        <v>-20.245000000000008</v>
      </c>
    </row>
    <row r="249" spans="1:17" x14ac:dyDescent="0.3">
      <c r="A249" t="s">
        <v>166</v>
      </c>
      <c r="B249" t="s">
        <v>526</v>
      </c>
      <c r="C249" t="s">
        <v>527</v>
      </c>
      <c r="D249" t="s">
        <v>20</v>
      </c>
      <c r="E249" t="s">
        <v>21</v>
      </c>
      <c r="F249" t="s">
        <v>528</v>
      </c>
      <c r="G249" t="s">
        <v>36</v>
      </c>
      <c r="H249">
        <v>91104</v>
      </c>
      <c r="I249" t="s">
        <v>37</v>
      </c>
      <c r="J249" t="s">
        <v>5209</v>
      </c>
      <c r="K249" t="s">
        <v>26</v>
      </c>
      <c r="L249" t="s">
        <v>30</v>
      </c>
      <c r="M249" t="s">
        <v>5210</v>
      </c>
      <c r="N249">
        <v>433.56800000000004</v>
      </c>
      <c r="O249">
        <v>2</v>
      </c>
      <c r="P249">
        <v>0.2</v>
      </c>
      <c r="Q249">
        <v>-65.035200000000046</v>
      </c>
    </row>
    <row r="250" spans="1:17" x14ac:dyDescent="0.3">
      <c r="A250" t="s">
        <v>17</v>
      </c>
      <c r="B250" t="s">
        <v>4809</v>
      </c>
      <c r="C250" t="s">
        <v>4810</v>
      </c>
      <c r="D250" t="s">
        <v>90</v>
      </c>
      <c r="E250" t="s">
        <v>21</v>
      </c>
      <c r="F250" t="s">
        <v>269</v>
      </c>
      <c r="G250" t="s">
        <v>187</v>
      </c>
      <c r="H250">
        <v>60653</v>
      </c>
      <c r="I250" t="s">
        <v>93</v>
      </c>
      <c r="J250" t="s">
        <v>5209</v>
      </c>
      <c r="K250" t="s">
        <v>26</v>
      </c>
      <c r="L250" t="s">
        <v>30</v>
      </c>
      <c r="M250" t="s">
        <v>5210</v>
      </c>
      <c r="N250">
        <v>569.05799999999999</v>
      </c>
      <c r="O250">
        <v>3</v>
      </c>
      <c r="P250">
        <v>0.3</v>
      </c>
      <c r="Q250">
        <v>-178.84680000000006</v>
      </c>
    </row>
    <row r="251" spans="1:17" x14ac:dyDescent="0.3">
      <c r="A251" t="s">
        <v>17</v>
      </c>
      <c r="B251" t="s">
        <v>5207</v>
      </c>
      <c r="C251" t="s">
        <v>5208</v>
      </c>
      <c r="D251" t="s">
        <v>34</v>
      </c>
      <c r="E251" t="s">
        <v>21</v>
      </c>
      <c r="F251" t="s">
        <v>5677</v>
      </c>
      <c r="G251" t="s">
        <v>369</v>
      </c>
      <c r="H251">
        <v>97405</v>
      </c>
      <c r="I251" t="s">
        <v>37</v>
      </c>
      <c r="J251" t="s">
        <v>5209</v>
      </c>
      <c r="K251" t="s">
        <v>26</v>
      </c>
      <c r="L251" t="s">
        <v>30</v>
      </c>
      <c r="M251" t="s">
        <v>5210</v>
      </c>
      <c r="N251">
        <v>650.35200000000009</v>
      </c>
      <c r="O251">
        <v>3</v>
      </c>
      <c r="P251">
        <v>0.2</v>
      </c>
      <c r="Q251">
        <v>-97.552800000000076</v>
      </c>
    </row>
    <row r="252" spans="1:17" x14ac:dyDescent="0.3">
      <c r="A252" t="s">
        <v>17</v>
      </c>
      <c r="B252" t="s">
        <v>4076</v>
      </c>
      <c r="C252" t="s">
        <v>4077</v>
      </c>
      <c r="D252" t="s">
        <v>90</v>
      </c>
      <c r="E252" t="s">
        <v>21</v>
      </c>
      <c r="F252" t="s">
        <v>163</v>
      </c>
      <c r="G252" t="s">
        <v>92</v>
      </c>
      <c r="H252">
        <v>77070</v>
      </c>
      <c r="I252" t="s">
        <v>93</v>
      </c>
      <c r="J252" t="s">
        <v>5209</v>
      </c>
      <c r="K252" t="s">
        <v>26</v>
      </c>
      <c r="L252" t="s">
        <v>30</v>
      </c>
      <c r="M252" t="s">
        <v>5210</v>
      </c>
      <c r="N252">
        <v>379.37200000000001</v>
      </c>
      <c r="O252">
        <v>2</v>
      </c>
      <c r="P252">
        <v>0.3</v>
      </c>
      <c r="Q252">
        <v>-119.23120000000003</v>
      </c>
    </row>
    <row r="253" spans="1:17" x14ac:dyDescent="0.3">
      <c r="A253" t="s">
        <v>42</v>
      </c>
      <c r="B253" t="s">
        <v>1618</v>
      </c>
      <c r="C253" t="s">
        <v>1619</v>
      </c>
      <c r="D253" t="s">
        <v>20</v>
      </c>
      <c r="E253" t="s">
        <v>21</v>
      </c>
      <c r="F253" t="s">
        <v>85</v>
      </c>
      <c r="G253" t="s">
        <v>2544</v>
      </c>
      <c r="H253">
        <v>20016</v>
      </c>
      <c r="I253" t="s">
        <v>131</v>
      </c>
      <c r="J253" t="s">
        <v>2547</v>
      </c>
      <c r="K253" t="s">
        <v>26</v>
      </c>
      <c r="L253" t="s">
        <v>30</v>
      </c>
      <c r="M253" t="s">
        <v>2548</v>
      </c>
      <c r="N253">
        <v>1267.53</v>
      </c>
      <c r="O253">
        <v>3</v>
      </c>
      <c r="P253">
        <v>0</v>
      </c>
      <c r="Q253">
        <v>316.88249999999999</v>
      </c>
    </row>
    <row r="254" spans="1:17" x14ac:dyDescent="0.3">
      <c r="A254" t="s">
        <v>42</v>
      </c>
      <c r="B254" t="s">
        <v>4697</v>
      </c>
      <c r="C254" t="s">
        <v>4698</v>
      </c>
      <c r="D254" t="s">
        <v>20</v>
      </c>
      <c r="E254" t="s">
        <v>21</v>
      </c>
      <c r="F254" t="s">
        <v>336</v>
      </c>
      <c r="G254" t="s">
        <v>337</v>
      </c>
      <c r="H254">
        <v>29203</v>
      </c>
      <c r="I254" t="s">
        <v>24</v>
      </c>
      <c r="J254" t="s">
        <v>2547</v>
      </c>
      <c r="K254" t="s">
        <v>26</v>
      </c>
      <c r="L254" t="s">
        <v>30</v>
      </c>
      <c r="M254" t="s">
        <v>2548</v>
      </c>
      <c r="N254">
        <v>1690.04</v>
      </c>
      <c r="O254">
        <v>4</v>
      </c>
      <c r="P254">
        <v>0</v>
      </c>
      <c r="Q254">
        <v>422.51</v>
      </c>
    </row>
    <row r="255" spans="1:17" x14ac:dyDescent="0.3">
      <c r="A255" t="s">
        <v>42</v>
      </c>
      <c r="B255" t="s">
        <v>1533</v>
      </c>
      <c r="C255" t="s">
        <v>1534</v>
      </c>
      <c r="D255" t="s">
        <v>20</v>
      </c>
      <c r="E255" t="s">
        <v>21</v>
      </c>
      <c r="F255" t="s">
        <v>129</v>
      </c>
      <c r="G255" t="s">
        <v>130</v>
      </c>
      <c r="H255">
        <v>19134</v>
      </c>
      <c r="I255" t="s">
        <v>131</v>
      </c>
      <c r="J255" t="s">
        <v>2547</v>
      </c>
      <c r="K255" t="s">
        <v>26</v>
      </c>
      <c r="L255" t="s">
        <v>30</v>
      </c>
      <c r="M255" t="s">
        <v>2548</v>
      </c>
      <c r="N255">
        <v>887.27099999999984</v>
      </c>
      <c r="O255">
        <v>3</v>
      </c>
      <c r="P255">
        <v>0.3</v>
      </c>
      <c r="Q255">
        <v>-63.376499999999965</v>
      </c>
    </row>
    <row r="256" spans="1:17" x14ac:dyDescent="0.3">
      <c r="A256" t="s">
        <v>166</v>
      </c>
      <c r="B256" t="s">
        <v>4984</v>
      </c>
      <c r="C256" t="s">
        <v>4985</v>
      </c>
      <c r="D256" t="s">
        <v>34</v>
      </c>
      <c r="E256" t="s">
        <v>21</v>
      </c>
      <c r="F256" t="s">
        <v>112</v>
      </c>
      <c r="G256" t="s">
        <v>36</v>
      </c>
      <c r="H256">
        <v>94110</v>
      </c>
      <c r="I256" t="s">
        <v>37</v>
      </c>
      <c r="J256" t="s">
        <v>2547</v>
      </c>
      <c r="K256" t="s">
        <v>26</v>
      </c>
      <c r="L256" t="s">
        <v>30</v>
      </c>
      <c r="M256" t="s">
        <v>2548</v>
      </c>
      <c r="N256">
        <v>1352.0320000000002</v>
      </c>
      <c r="O256">
        <v>4</v>
      </c>
      <c r="P256">
        <v>0.2</v>
      </c>
      <c r="Q256">
        <v>84.501999999999953</v>
      </c>
    </row>
    <row r="257" spans="1:17" x14ac:dyDescent="0.3">
      <c r="A257" t="s">
        <v>17</v>
      </c>
      <c r="B257" t="s">
        <v>3528</v>
      </c>
      <c r="C257" t="s">
        <v>3529</v>
      </c>
      <c r="D257" t="s">
        <v>20</v>
      </c>
      <c r="E257" t="s">
        <v>21</v>
      </c>
      <c r="F257" t="s">
        <v>129</v>
      </c>
      <c r="G257" t="s">
        <v>130</v>
      </c>
      <c r="H257">
        <v>19140</v>
      </c>
      <c r="I257" t="s">
        <v>131</v>
      </c>
      <c r="J257" t="s">
        <v>2547</v>
      </c>
      <c r="K257" t="s">
        <v>26</v>
      </c>
      <c r="L257" t="s">
        <v>30</v>
      </c>
      <c r="M257" t="s">
        <v>2548</v>
      </c>
      <c r="N257">
        <v>887.27099999999984</v>
      </c>
      <c r="O257">
        <v>3</v>
      </c>
      <c r="P257">
        <v>0.3</v>
      </c>
      <c r="Q257">
        <v>-63.376499999999965</v>
      </c>
    </row>
    <row r="258" spans="1:17" x14ac:dyDescent="0.3">
      <c r="A258" t="s">
        <v>42</v>
      </c>
      <c r="B258" t="s">
        <v>1812</v>
      </c>
      <c r="C258" t="s">
        <v>1813</v>
      </c>
      <c r="D258" t="s">
        <v>34</v>
      </c>
      <c r="E258" t="s">
        <v>21</v>
      </c>
      <c r="F258" t="s">
        <v>2167</v>
      </c>
      <c r="G258" t="s">
        <v>101</v>
      </c>
      <c r="H258">
        <v>53209</v>
      </c>
      <c r="I258" t="s">
        <v>93</v>
      </c>
      <c r="J258" t="s">
        <v>4670</v>
      </c>
      <c r="K258" t="s">
        <v>26</v>
      </c>
      <c r="L258" t="s">
        <v>30</v>
      </c>
      <c r="M258" t="s">
        <v>4671</v>
      </c>
      <c r="N258">
        <v>90.99</v>
      </c>
      <c r="O258">
        <v>1</v>
      </c>
      <c r="P258">
        <v>0</v>
      </c>
      <c r="Q258">
        <v>14.558400000000006</v>
      </c>
    </row>
    <row r="259" spans="1:17" x14ac:dyDescent="0.3">
      <c r="A259" t="s">
        <v>17</v>
      </c>
      <c r="B259" t="s">
        <v>3089</v>
      </c>
      <c r="C259" t="s">
        <v>3090</v>
      </c>
      <c r="D259" t="s">
        <v>20</v>
      </c>
      <c r="E259" t="s">
        <v>21</v>
      </c>
      <c r="F259" t="s">
        <v>4696</v>
      </c>
      <c r="G259" t="s">
        <v>337</v>
      </c>
      <c r="H259">
        <v>29464</v>
      </c>
      <c r="I259" t="s">
        <v>24</v>
      </c>
      <c r="J259" t="s">
        <v>4670</v>
      </c>
      <c r="K259" t="s">
        <v>26</v>
      </c>
      <c r="L259" t="s">
        <v>30</v>
      </c>
      <c r="M259" t="s">
        <v>4671</v>
      </c>
      <c r="N259">
        <v>545.93999999999994</v>
      </c>
      <c r="O259">
        <v>6</v>
      </c>
      <c r="P259">
        <v>0</v>
      </c>
      <c r="Q259">
        <v>87.350400000000036</v>
      </c>
    </row>
    <row r="260" spans="1:17" x14ac:dyDescent="0.3">
      <c r="A260" t="s">
        <v>42</v>
      </c>
      <c r="B260" t="s">
        <v>1647</v>
      </c>
      <c r="C260" t="s">
        <v>1648</v>
      </c>
      <c r="D260" t="s">
        <v>20</v>
      </c>
      <c r="E260" t="s">
        <v>21</v>
      </c>
      <c r="F260" t="s">
        <v>368</v>
      </c>
      <c r="G260" t="s">
        <v>369</v>
      </c>
      <c r="H260">
        <v>97206</v>
      </c>
      <c r="I260" t="s">
        <v>37</v>
      </c>
      <c r="J260" t="s">
        <v>4670</v>
      </c>
      <c r="K260" t="s">
        <v>26</v>
      </c>
      <c r="L260" t="s">
        <v>30</v>
      </c>
      <c r="M260" t="s">
        <v>4671</v>
      </c>
      <c r="N260">
        <v>291.16800000000001</v>
      </c>
      <c r="O260">
        <v>4</v>
      </c>
      <c r="P260">
        <v>0.2</v>
      </c>
      <c r="Q260">
        <v>-14.558399999999978</v>
      </c>
    </row>
    <row r="261" spans="1:17" x14ac:dyDescent="0.3">
      <c r="A261" t="s">
        <v>17</v>
      </c>
      <c r="B261" t="s">
        <v>2987</v>
      </c>
      <c r="C261" t="s">
        <v>2988</v>
      </c>
      <c r="D261" t="s">
        <v>20</v>
      </c>
      <c r="E261" t="s">
        <v>21</v>
      </c>
      <c r="F261" t="s">
        <v>235</v>
      </c>
      <c r="G261" t="s">
        <v>236</v>
      </c>
      <c r="H261">
        <v>10035</v>
      </c>
      <c r="I261" t="s">
        <v>131</v>
      </c>
      <c r="J261" t="s">
        <v>4670</v>
      </c>
      <c r="K261" t="s">
        <v>26</v>
      </c>
      <c r="L261" t="s">
        <v>30</v>
      </c>
      <c r="M261" t="s">
        <v>4671</v>
      </c>
      <c r="N261">
        <v>327.56399999999996</v>
      </c>
      <c r="O261">
        <v>4</v>
      </c>
      <c r="P261">
        <v>0.1</v>
      </c>
      <c r="Q261">
        <v>21.837600000000023</v>
      </c>
    </row>
    <row r="262" spans="1:17" x14ac:dyDescent="0.3">
      <c r="A262" t="s">
        <v>42</v>
      </c>
      <c r="B262" t="s">
        <v>4957</v>
      </c>
      <c r="C262" t="s">
        <v>4958</v>
      </c>
      <c r="D262" t="s">
        <v>20</v>
      </c>
      <c r="E262" t="s">
        <v>21</v>
      </c>
      <c r="F262" t="s">
        <v>269</v>
      </c>
      <c r="G262" t="s">
        <v>187</v>
      </c>
      <c r="H262">
        <v>60623</v>
      </c>
      <c r="I262" t="s">
        <v>93</v>
      </c>
      <c r="J262" t="s">
        <v>4670</v>
      </c>
      <c r="K262" t="s">
        <v>26</v>
      </c>
      <c r="L262" t="s">
        <v>30</v>
      </c>
      <c r="M262" t="s">
        <v>4671</v>
      </c>
      <c r="N262">
        <v>127.38599999999998</v>
      </c>
      <c r="O262">
        <v>2</v>
      </c>
      <c r="P262">
        <v>0.3</v>
      </c>
      <c r="Q262">
        <v>-25.477199999999982</v>
      </c>
    </row>
    <row r="263" spans="1:17" x14ac:dyDescent="0.3">
      <c r="A263" t="s">
        <v>42</v>
      </c>
      <c r="B263" t="s">
        <v>2144</v>
      </c>
      <c r="C263" t="s">
        <v>2145</v>
      </c>
      <c r="D263" t="s">
        <v>20</v>
      </c>
      <c r="E263" t="s">
        <v>21</v>
      </c>
      <c r="F263" t="s">
        <v>4069</v>
      </c>
      <c r="G263" t="s">
        <v>296</v>
      </c>
      <c r="H263">
        <v>37918</v>
      </c>
      <c r="I263" t="s">
        <v>24</v>
      </c>
      <c r="J263" t="s">
        <v>4670</v>
      </c>
      <c r="K263" t="s">
        <v>26</v>
      </c>
      <c r="L263" t="s">
        <v>30</v>
      </c>
      <c r="M263" t="s">
        <v>4671</v>
      </c>
      <c r="N263">
        <v>218.376</v>
      </c>
      <c r="O263">
        <v>3</v>
      </c>
      <c r="P263">
        <v>0.2</v>
      </c>
      <c r="Q263">
        <v>-10.918799999999983</v>
      </c>
    </row>
    <row r="264" spans="1:17" x14ac:dyDescent="0.3">
      <c r="A264" t="s">
        <v>42</v>
      </c>
      <c r="B264" t="s">
        <v>3085</v>
      </c>
      <c r="C264" t="s">
        <v>3086</v>
      </c>
      <c r="D264" t="s">
        <v>20</v>
      </c>
      <c r="E264" t="s">
        <v>21</v>
      </c>
      <c r="F264" t="s">
        <v>315</v>
      </c>
      <c r="G264" t="s">
        <v>187</v>
      </c>
      <c r="H264">
        <v>62521</v>
      </c>
      <c r="I264" t="s">
        <v>93</v>
      </c>
      <c r="J264" t="s">
        <v>4670</v>
      </c>
      <c r="K264" t="s">
        <v>26</v>
      </c>
      <c r="L264" t="s">
        <v>30</v>
      </c>
      <c r="M264" t="s">
        <v>4671</v>
      </c>
      <c r="N264">
        <v>191.07899999999998</v>
      </c>
      <c r="O264">
        <v>3</v>
      </c>
      <c r="P264">
        <v>0.3</v>
      </c>
      <c r="Q264">
        <v>-38.215799999999973</v>
      </c>
    </row>
    <row r="265" spans="1:17" x14ac:dyDescent="0.3">
      <c r="A265" t="s">
        <v>17</v>
      </c>
      <c r="B265" t="s">
        <v>3256</v>
      </c>
      <c r="C265" t="s">
        <v>3257</v>
      </c>
      <c r="D265" t="s">
        <v>34</v>
      </c>
      <c r="E265" t="s">
        <v>21</v>
      </c>
      <c r="F265" t="s">
        <v>2688</v>
      </c>
      <c r="G265" t="s">
        <v>2316</v>
      </c>
      <c r="H265">
        <v>20735</v>
      </c>
      <c r="I265" t="s">
        <v>131</v>
      </c>
      <c r="J265" t="s">
        <v>4670</v>
      </c>
      <c r="K265" t="s">
        <v>26</v>
      </c>
      <c r="L265" t="s">
        <v>30</v>
      </c>
      <c r="M265" t="s">
        <v>4671</v>
      </c>
      <c r="N265">
        <v>272.96999999999997</v>
      </c>
      <c r="O265">
        <v>3</v>
      </c>
      <c r="P265">
        <v>0</v>
      </c>
      <c r="Q265">
        <v>43.675200000000018</v>
      </c>
    </row>
    <row r="266" spans="1:17" x14ac:dyDescent="0.3">
      <c r="A266" t="s">
        <v>1122</v>
      </c>
      <c r="B266" t="s">
        <v>2603</v>
      </c>
      <c r="C266" t="s">
        <v>2604</v>
      </c>
      <c r="D266" t="s">
        <v>34</v>
      </c>
      <c r="E266" t="s">
        <v>21</v>
      </c>
      <c r="F266" t="s">
        <v>705</v>
      </c>
      <c r="G266" t="s">
        <v>400</v>
      </c>
      <c r="H266">
        <v>80219</v>
      </c>
      <c r="I266" t="s">
        <v>37</v>
      </c>
      <c r="J266" t="s">
        <v>4670</v>
      </c>
      <c r="K266" t="s">
        <v>26</v>
      </c>
      <c r="L266" t="s">
        <v>30</v>
      </c>
      <c r="M266" t="s">
        <v>4671</v>
      </c>
      <c r="N266">
        <v>582.33600000000001</v>
      </c>
      <c r="O266">
        <v>8</v>
      </c>
      <c r="P266">
        <v>0.2</v>
      </c>
      <c r="Q266">
        <v>-29.116799999999955</v>
      </c>
    </row>
    <row r="267" spans="1:17" x14ac:dyDescent="0.3">
      <c r="A267" t="s">
        <v>17</v>
      </c>
      <c r="B267" t="s">
        <v>18</v>
      </c>
      <c r="C267" t="s">
        <v>19</v>
      </c>
      <c r="D267" t="s">
        <v>20</v>
      </c>
      <c r="E267" t="s">
        <v>21</v>
      </c>
      <c r="F267" t="s">
        <v>22</v>
      </c>
      <c r="G267" t="s">
        <v>23</v>
      </c>
      <c r="H267">
        <v>42420</v>
      </c>
      <c r="I267" t="s">
        <v>24</v>
      </c>
      <c r="J267" t="s">
        <v>29</v>
      </c>
      <c r="K267" t="s">
        <v>26</v>
      </c>
      <c r="L267" t="s">
        <v>30</v>
      </c>
      <c r="M267" t="s">
        <v>31</v>
      </c>
      <c r="N267">
        <v>731.93999999999994</v>
      </c>
      <c r="O267">
        <v>3</v>
      </c>
      <c r="P267">
        <v>0</v>
      </c>
      <c r="Q267">
        <v>219.58199999999997</v>
      </c>
    </row>
    <row r="268" spans="1:17" x14ac:dyDescent="0.3">
      <c r="A268" t="s">
        <v>42</v>
      </c>
      <c r="B268" t="s">
        <v>534</v>
      </c>
      <c r="C268" t="s">
        <v>535</v>
      </c>
      <c r="D268" t="s">
        <v>34</v>
      </c>
      <c r="E268" t="s">
        <v>21</v>
      </c>
      <c r="F268" t="s">
        <v>536</v>
      </c>
      <c r="G268" t="s">
        <v>101</v>
      </c>
      <c r="H268">
        <v>53132</v>
      </c>
      <c r="I268" t="s">
        <v>93</v>
      </c>
      <c r="J268" t="s">
        <v>29</v>
      </c>
      <c r="K268" t="s">
        <v>26</v>
      </c>
      <c r="L268" t="s">
        <v>30</v>
      </c>
      <c r="M268" t="s">
        <v>31</v>
      </c>
      <c r="N268">
        <v>1951.84</v>
      </c>
      <c r="O268">
        <v>8</v>
      </c>
      <c r="P268">
        <v>0</v>
      </c>
      <c r="Q268">
        <v>585.55199999999991</v>
      </c>
    </row>
    <row r="269" spans="1:17" x14ac:dyDescent="0.3">
      <c r="A269" t="s">
        <v>42</v>
      </c>
      <c r="B269" t="s">
        <v>5173</v>
      </c>
      <c r="C269" t="s">
        <v>5174</v>
      </c>
      <c r="D269" t="s">
        <v>20</v>
      </c>
      <c r="E269" t="s">
        <v>21</v>
      </c>
      <c r="F269" t="s">
        <v>1929</v>
      </c>
      <c r="G269" t="s">
        <v>130</v>
      </c>
      <c r="H269">
        <v>19013</v>
      </c>
      <c r="I269" t="s">
        <v>131</v>
      </c>
      <c r="J269" t="s">
        <v>29</v>
      </c>
      <c r="K269" t="s">
        <v>26</v>
      </c>
      <c r="L269" t="s">
        <v>30</v>
      </c>
      <c r="M269" t="s">
        <v>31</v>
      </c>
      <c r="N269">
        <v>853.92999999999984</v>
      </c>
      <c r="O269">
        <v>5</v>
      </c>
      <c r="P269">
        <v>0.3</v>
      </c>
      <c r="Q269">
        <v>0</v>
      </c>
    </row>
    <row r="270" spans="1:17" x14ac:dyDescent="0.3">
      <c r="A270" t="s">
        <v>42</v>
      </c>
      <c r="B270" t="s">
        <v>852</v>
      </c>
      <c r="C270" t="s">
        <v>853</v>
      </c>
      <c r="D270" t="s">
        <v>34</v>
      </c>
      <c r="E270" t="s">
        <v>21</v>
      </c>
      <c r="F270" t="s">
        <v>235</v>
      </c>
      <c r="G270" t="s">
        <v>236</v>
      </c>
      <c r="H270">
        <v>10035</v>
      </c>
      <c r="I270" t="s">
        <v>131</v>
      </c>
      <c r="J270" t="s">
        <v>29</v>
      </c>
      <c r="K270" t="s">
        <v>26</v>
      </c>
      <c r="L270" t="s">
        <v>30</v>
      </c>
      <c r="M270" t="s">
        <v>31</v>
      </c>
      <c r="N270">
        <v>658.74599999999998</v>
      </c>
      <c r="O270">
        <v>3</v>
      </c>
      <c r="P270">
        <v>0.1</v>
      </c>
      <c r="Q270">
        <v>146.38799999999998</v>
      </c>
    </row>
    <row r="271" spans="1:17" x14ac:dyDescent="0.3">
      <c r="A271" t="s">
        <v>42</v>
      </c>
      <c r="B271" t="s">
        <v>3479</v>
      </c>
      <c r="C271" t="s">
        <v>3480</v>
      </c>
      <c r="D271" t="s">
        <v>20</v>
      </c>
      <c r="E271" t="s">
        <v>21</v>
      </c>
      <c r="F271" t="s">
        <v>5421</v>
      </c>
      <c r="G271" t="s">
        <v>85</v>
      </c>
      <c r="H271">
        <v>99301</v>
      </c>
      <c r="I271" t="s">
        <v>37</v>
      </c>
      <c r="J271" t="s">
        <v>29</v>
      </c>
      <c r="K271" t="s">
        <v>26</v>
      </c>
      <c r="L271" t="s">
        <v>30</v>
      </c>
      <c r="M271" t="s">
        <v>31</v>
      </c>
      <c r="N271">
        <v>975.92</v>
      </c>
      <c r="O271">
        <v>5</v>
      </c>
      <c r="P271">
        <v>0.2</v>
      </c>
      <c r="Q271">
        <v>121.98999999999992</v>
      </c>
    </row>
    <row r="272" spans="1:17" x14ac:dyDescent="0.3">
      <c r="A272" t="s">
        <v>17</v>
      </c>
      <c r="B272" t="s">
        <v>3659</v>
      </c>
      <c r="C272" t="s">
        <v>3660</v>
      </c>
      <c r="D272" t="s">
        <v>34</v>
      </c>
      <c r="E272" t="s">
        <v>21</v>
      </c>
      <c r="F272" t="s">
        <v>22</v>
      </c>
      <c r="G272" t="s">
        <v>23</v>
      </c>
      <c r="H272">
        <v>42420</v>
      </c>
      <c r="I272" t="s">
        <v>24</v>
      </c>
      <c r="J272" t="s">
        <v>29</v>
      </c>
      <c r="K272" t="s">
        <v>26</v>
      </c>
      <c r="L272" t="s">
        <v>30</v>
      </c>
      <c r="M272" t="s">
        <v>31</v>
      </c>
      <c r="N272">
        <v>975.92</v>
      </c>
      <c r="O272">
        <v>4</v>
      </c>
      <c r="P272">
        <v>0</v>
      </c>
      <c r="Q272">
        <v>292.77599999999995</v>
      </c>
    </row>
    <row r="273" spans="1:17" x14ac:dyDescent="0.3">
      <c r="A273" t="s">
        <v>42</v>
      </c>
      <c r="B273" t="s">
        <v>1651</v>
      </c>
      <c r="C273" t="s">
        <v>1652</v>
      </c>
      <c r="D273" t="s">
        <v>20</v>
      </c>
      <c r="E273" t="s">
        <v>21</v>
      </c>
      <c r="F273" t="s">
        <v>235</v>
      </c>
      <c r="G273" t="s">
        <v>236</v>
      </c>
      <c r="H273">
        <v>10009</v>
      </c>
      <c r="I273" t="s">
        <v>131</v>
      </c>
      <c r="J273" t="s">
        <v>29</v>
      </c>
      <c r="K273" t="s">
        <v>26</v>
      </c>
      <c r="L273" t="s">
        <v>30</v>
      </c>
      <c r="M273" t="s">
        <v>31</v>
      </c>
      <c r="N273">
        <v>1317.492</v>
      </c>
      <c r="O273">
        <v>6</v>
      </c>
      <c r="P273">
        <v>0.1</v>
      </c>
      <c r="Q273">
        <v>292.77599999999995</v>
      </c>
    </row>
    <row r="274" spans="1:17" x14ac:dyDescent="0.3">
      <c r="A274" t="s">
        <v>166</v>
      </c>
      <c r="B274" t="s">
        <v>4044</v>
      </c>
      <c r="C274" t="s">
        <v>4045</v>
      </c>
      <c r="D274" t="s">
        <v>90</v>
      </c>
      <c r="E274" t="s">
        <v>21</v>
      </c>
      <c r="F274" t="s">
        <v>829</v>
      </c>
      <c r="G274" t="s">
        <v>36</v>
      </c>
      <c r="H274">
        <v>92105</v>
      </c>
      <c r="I274" t="s">
        <v>37</v>
      </c>
      <c r="J274" t="s">
        <v>29</v>
      </c>
      <c r="K274" t="s">
        <v>26</v>
      </c>
      <c r="L274" t="s">
        <v>30</v>
      </c>
      <c r="M274" t="s">
        <v>31</v>
      </c>
      <c r="N274">
        <v>585.55200000000002</v>
      </c>
      <c r="O274">
        <v>3</v>
      </c>
      <c r="P274">
        <v>0.2</v>
      </c>
      <c r="Q274">
        <v>73.19399999999996</v>
      </c>
    </row>
    <row r="275" spans="1:17" x14ac:dyDescent="0.3">
      <c r="A275" t="s">
        <v>42</v>
      </c>
      <c r="B275" t="s">
        <v>5145</v>
      </c>
      <c r="C275" t="s">
        <v>5146</v>
      </c>
      <c r="D275" t="s">
        <v>20</v>
      </c>
      <c r="E275" t="s">
        <v>21</v>
      </c>
      <c r="F275" t="s">
        <v>3197</v>
      </c>
      <c r="G275" t="s">
        <v>436</v>
      </c>
      <c r="H275">
        <v>44134</v>
      </c>
      <c r="I275" t="s">
        <v>131</v>
      </c>
      <c r="J275" t="s">
        <v>29</v>
      </c>
      <c r="K275" t="s">
        <v>26</v>
      </c>
      <c r="L275" t="s">
        <v>30</v>
      </c>
      <c r="M275" t="s">
        <v>31</v>
      </c>
      <c r="N275">
        <v>1537.0739999999998</v>
      </c>
      <c r="O275">
        <v>9</v>
      </c>
      <c r="P275">
        <v>0.3</v>
      </c>
      <c r="Q275">
        <v>0</v>
      </c>
    </row>
    <row r="276" spans="1:17" x14ac:dyDescent="0.3">
      <c r="A276" t="s">
        <v>42</v>
      </c>
      <c r="B276" t="s">
        <v>573</v>
      </c>
      <c r="C276" t="s">
        <v>574</v>
      </c>
      <c r="D276" t="s">
        <v>20</v>
      </c>
      <c r="E276" t="s">
        <v>21</v>
      </c>
      <c r="F276" t="s">
        <v>4735</v>
      </c>
      <c r="G276" t="s">
        <v>296</v>
      </c>
      <c r="H276">
        <v>37421</v>
      </c>
      <c r="I276" t="s">
        <v>24</v>
      </c>
      <c r="J276" t="s">
        <v>29</v>
      </c>
      <c r="K276" t="s">
        <v>26</v>
      </c>
      <c r="L276" t="s">
        <v>30</v>
      </c>
      <c r="M276" t="s">
        <v>31</v>
      </c>
      <c r="N276">
        <v>390.36799999999999</v>
      </c>
      <c r="O276">
        <v>2</v>
      </c>
      <c r="P276">
        <v>0.2</v>
      </c>
      <c r="Q276">
        <v>48.795999999999978</v>
      </c>
    </row>
    <row r="277" spans="1:17" x14ac:dyDescent="0.3">
      <c r="A277" t="s">
        <v>166</v>
      </c>
      <c r="B277" t="s">
        <v>1544</v>
      </c>
      <c r="C277" t="s">
        <v>1545</v>
      </c>
      <c r="D277" t="s">
        <v>20</v>
      </c>
      <c r="E277" t="s">
        <v>21</v>
      </c>
      <c r="F277" t="s">
        <v>2105</v>
      </c>
      <c r="G277" t="s">
        <v>130</v>
      </c>
      <c r="H277">
        <v>17602</v>
      </c>
      <c r="I277" t="s">
        <v>131</v>
      </c>
      <c r="J277" t="s">
        <v>29</v>
      </c>
      <c r="K277" t="s">
        <v>26</v>
      </c>
      <c r="L277" t="s">
        <v>30</v>
      </c>
      <c r="M277" t="s">
        <v>31</v>
      </c>
      <c r="N277">
        <v>170.78599999999997</v>
      </c>
      <c r="O277">
        <v>1</v>
      </c>
      <c r="P277">
        <v>0.3</v>
      </c>
      <c r="Q277">
        <v>0</v>
      </c>
    </row>
    <row r="278" spans="1:17" x14ac:dyDescent="0.3">
      <c r="A278" t="s">
        <v>42</v>
      </c>
      <c r="B278" t="s">
        <v>385</v>
      </c>
      <c r="C278" t="s">
        <v>386</v>
      </c>
      <c r="D278" t="s">
        <v>90</v>
      </c>
      <c r="E278" t="s">
        <v>21</v>
      </c>
      <c r="F278" t="s">
        <v>769</v>
      </c>
      <c r="G278" t="s">
        <v>210</v>
      </c>
      <c r="H278">
        <v>48227</v>
      </c>
      <c r="I278" t="s">
        <v>93</v>
      </c>
      <c r="J278" t="s">
        <v>29</v>
      </c>
      <c r="K278" t="s">
        <v>26</v>
      </c>
      <c r="L278" t="s">
        <v>30</v>
      </c>
      <c r="M278" t="s">
        <v>31</v>
      </c>
      <c r="N278">
        <v>487.96</v>
      </c>
      <c r="O278">
        <v>2</v>
      </c>
      <c r="P278">
        <v>0</v>
      </c>
      <c r="Q278">
        <v>146.38799999999998</v>
      </c>
    </row>
    <row r="279" spans="1:17" x14ac:dyDescent="0.3">
      <c r="A279" t="s">
        <v>42</v>
      </c>
      <c r="B279" t="s">
        <v>293</v>
      </c>
      <c r="C279" t="s">
        <v>294</v>
      </c>
      <c r="D279" t="s">
        <v>20</v>
      </c>
      <c r="E279" t="s">
        <v>21</v>
      </c>
      <c r="F279" t="s">
        <v>295</v>
      </c>
      <c r="G279" t="s">
        <v>296</v>
      </c>
      <c r="H279">
        <v>38109</v>
      </c>
      <c r="I279" t="s">
        <v>24</v>
      </c>
      <c r="J279" t="s">
        <v>297</v>
      </c>
      <c r="K279" t="s">
        <v>26</v>
      </c>
      <c r="L279" t="s">
        <v>30</v>
      </c>
      <c r="M279" t="s">
        <v>298</v>
      </c>
      <c r="N279">
        <v>831.93600000000015</v>
      </c>
      <c r="O279">
        <v>8</v>
      </c>
      <c r="P279">
        <v>0.2</v>
      </c>
      <c r="Q279">
        <v>-114.39120000000003</v>
      </c>
    </row>
    <row r="280" spans="1:17" x14ac:dyDescent="0.3">
      <c r="A280" t="s">
        <v>17</v>
      </c>
      <c r="B280" t="s">
        <v>82</v>
      </c>
      <c r="C280" t="s">
        <v>83</v>
      </c>
      <c r="D280" t="s">
        <v>20</v>
      </c>
      <c r="E280" t="s">
        <v>21</v>
      </c>
      <c r="F280" t="s">
        <v>2192</v>
      </c>
      <c r="G280" t="s">
        <v>316</v>
      </c>
      <c r="H280">
        <v>35630</v>
      </c>
      <c r="I280" t="s">
        <v>24</v>
      </c>
      <c r="J280" t="s">
        <v>297</v>
      </c>
      <c r="K280" t="s">
        <v>26</v>
      </c>
      <c r="L280" t="s">
        <v>30</v>
      </c>
      <c r="M280" t="s">
        <v>298</v>
      </c>
      <c r="N280">
        <v>1819.8600000000001</v>
      </c>
      <c r="O280">
        <v>14</v>
      </c>
      <c r="P280">
        <v>0</v>
      </c>
      <c r="Q280">
        <v>163.78740000000002</v>
      </c>
    </row>
    <row r="281" spans="1:17" x14ac:dyDescent="0.3">
      <c r="A281" t="s">
        <v>17</v>
      </c>
      <c r="B281" t="s">
        <v>1971</v>
      </c>
      <c r="C281" t="s">
        <v>1972</v>
      </c>
      <c r="D281" t="s">
        <v>20</v>
      </c>
      <c r="E281" t="s">
        <v>21</v>
      </c>
      <c r="F281" t="s">
        <v>1868</v>
      </c>
      <c r="G281" t="s">
        <v>436</v>
      </c>
      <c r="H281">
        <v>44105</v>
      </c>
      <c r="I281" t="s">
        <v>131</v>
      </c>
      <c r="J281" t="s">
        <v>297</v>
      </c>
      <c r="K281" t="s">
        <v>26</v>
      </c>
      <c r="L281" t="s">
        <v>30</v>
      </c>
      <c r="M281" t="s">
        <v>298</v>
      </c>
      <c r="N281">
        <v>181.98599999999999</v>
      </c>
      <c r="O281">
        <v>2</v>
      </c>
      <c r="P281">
        <v>0.3</v>
      </c>
      <c r="Q281">
        <v>-54.595799999999997</v>
      </c>
    </row>
    <row r="282" spans="1:17" x14ac:dyDescent="0.3">
      <c r="A282" t="s">
        <v>42</v>
      </c>
      <c r="B282" t="s">
        <v>4078</v>
      </c>
      <c r="C282" t="s">
        <v>4079</v>
      </c>
      <c r="D282" t="s">
        <v>20</v>
      </c>
      <c r="E282" t="s">
        <v>21</v>
      </c>
      <c r="F282" t="s">
        <v>476</v>
      </c>
      <c r="G282" t="s">
        <v>275</v>
      </c>
      <c r="H282">
        <v>85023</v>
      </c>
      <c r="I282" t="s">
        <v>37</v>
      </c>
      <c r="J282" t="s">
        <v>297</v>
      </c>
      <c r="K282" t="s">
        <v>26</v>
      </c>
      <c r="L282" t="s">
        <v>30</v>
      </c>
      <c r="M282" t="s">
        <v>298</v>
      </c>
      <c r="N282">
        <v>311.97600000000006</v>
      </c>
      <c r="O282">
        <v>3</v>
      </c>
      <c r="P282">
        <v>0.2</v>
      </c>
      <c r="Q282">
        <v>-42.89670000000001</v>
      </c>
    </row>
    <row r="283" spans="1:17" x14ac:dyDescent="0.3">
      <c r="A283" t="s">
        <v>166</v>
      </c>
      <c r="B283" t="s">
        <v>941</v>
      </c>
      <c r="C283" t="s">
        <v>942</v>
      </c>
      <c r="D283" t="s">
        <v>34</v>
      </c>
      <c r="E283" t="s">
        <v>21</v>
      </c>
      <c r="F283" t="s">
        <v>1320</v>
      </c>
      <c r="G283" t="s">
        <v>46</v>
      </c>
      <c r="H283">
        <v>32216</v>
      </c>
      <c r="I283" t="s">
        <v>24</v>
      </c>
      <c r="J283" t="s">
        <v>297</v>
      </c>
      <c r="K283" t="s">
        <v>26</v>
      </c>
      <c r="L283" t="s">
        <v>30</v>
      </c>
      <c r="M283" t="s">
        <v>298</v>
      </c>
      <c r="N283">
        <v>207.98400000000004</v>
      </c>
      <c r="O283">
        <v>2</v>
      </c>
      <c r="P283">
        <v>0.2</v>
      </c>
      <c r="Q283">
        <v>-28.597800000000007</v>
      </c>
    </row>
    <row r="284" spans="1:17" x14ac:dyDescent="0.3">
      <c r="A284" t="s">
        <v>42</v>
      </c>
      <c r="B284" t="s">
        <v>719</v>
      </c>
      <c r="C284" t="s">
        <v>720</v>
      </c>
      <c r="D284" t="s">
        <v>20</v>
      </c>
      <c r="E284" t="s">
        <v>21</v>
      </c>
      <c r="F284" t="s">
        <v>269</v>
      </c>
      <c r="G284" t="s">
        <v>187</v>
      </c>
      <c r="H284">
        <v>60653</v>
      </c>
      <c r="I284" t="s">
        <v>93</v>
      </c>
      <c r="J284" t="s">
        <v>297</v>
      </c>
      <c r="K284" t="s">
        <v>26</v>
      </c>
      <c r="L284" t="s">
        <v>30</v>
      </c>
      <c r="M284" t="s">
        <v>298</v>
      </c>
      <c r="N284">
        <v>181.98599999999999</v>
      </c>
      <c r="O284">
        <v>2</v>
      </c>
      <c r="P284">
        <v>0.3</v>
      </c>
      <c r="Q284">
        <v>-54.595799999999997</v>
      </c>
    </row>
    <row r="285" spans="1:17" x14ac:dyDescent="0.3">
      <c r="A285" t="s">
        <v>42</v>
      </c>
      <c r="B285" t="s">
        <v>703</v>
      </c>
      <c r="C285" t="s">
        <v>704</v>
      </c>
      <c r="D285" t="s">
        <v>20</v>
      </c>
      <c r="E285" t="s">
        <v>21</v>
      </c>
      <c r="F285" t="s">
        <v>769</v>
      </c>
      <c r="G285" t="s">
        <v>210</v>
      </c>
      <c r="H285">
        <v>48227</v>
      </c>
      <c r="I285" t="s">
        <v>93</v>
      </c>
      <c r="J285" t="s">
        <v>297</v>
      </c>
      <c r="K285" t="s">
        <v>26</v>
      </c>
      <c r="L285" t="s">
        <v>30</v>
      </c>
      <c r="M285" t="s">
        <v>298</v>
      </c>
      <c r="N285">
        <v>389.97</v>
      </c>
      <c r="O285">
        <v>3</v>
      </c>
      <c r="P285">
        <v>0</v>
      </c>
      <c r="Q285">
        <v>35.097300000000004</v>
      </c>
    </row>
    <row r="286" spans="1:17" x14ac:dyDescent="0.3">
      <c r="A286" t="s">
        <v>42</v>
      </c>
      <c r="B286" t="s">
        <v>5456</v>
      </c>
      <c r="C286" t="s">
        <v>5457</v>
      </c>
      <c r="D286" t="s">
        <v>34</v>
      </c>
      <c r="E286" t="s">
        <v>21</v>
      </c>
      <c r="F286" t="s">
        <v>163</v>
      </c>
      <c r="G286" t="s">
        <v>92</v>
      </c>
      <c r="H286">
        <v>77041</v>
      </c>
      <c r="I286" t="s">
        <v>93</v>
      </c>
      <c r="J286" t="s">
        <v>297</v>
      </c>
      <c r="K286" t="s">
        <v>26</v>
      </c>
      <c r="L286" t="s">
        <v>30</v>
      </c>
      <c r="M286" t="s">
        <v>298</v>
      </c>
      <c r="N286">
        <v>454.96499999999997</v>
      </c>
      <c r="O286">
        <v>5</v>
      </c>
      <c r="P286">
        <v>0.3</v>
      </c>
      <c r="Q286">
        <v>-136.48950000000002</v>
      </c>
    </row>
    <row r="287" spans="1:17" x14ac:dyDescent="0.3">
      <c r="A287" t="s">
        <v>42</v>
      </c>
      <c r="B287" t="s">
        <v>1788</v>
      </c>
      <c r="C287" t="s">
        <v>1789</v>
      </c>
      <c r="D287" t="s">
        <v>20</v>
      </c>
      <c r="E287" t="s">
        <v>21</v>
      </c>
      <c r="F287" t="s">
        <v>769</v>
      </c>
      <c r="G287" t="s">
        <v>210</v>
      </c>
      <c r="H287">
        <v>48227</v>
      </c>
      <c r="I287" t="s">
        <v>93</v>
      </c>
      <c r="J287" t="s">
        <v>297</v>
      </c>
      <c r="K287" t="s">
        <v>26</v>
      </c>
      <c r="L287" t="s">
        <v>30</v>
      </c>
      <c r="M287" t="s">
        <v>298</v>
      </c>
      <c r="N287">
        <v>389.97</v>
      </c>
      <c r="O287">
        <v>3</v>
      </c>
      <c r="P287">
        <v>0</v>
      </c>
      <c r="Q287">
        <v>35.097300000000004</v>
      </c>
    </row>
    <row r="288" spans="1:17" x14ac:dyDescent="0.3">
      <c r="A288" t="s">
        <v>166</v>
      </c>
      <c r="B288" t="s">
        <v>3528</v>
      </c>
      <c r="C288" t="s">
        <v>3529</v>
      </c>
      <c r="D288" t="s">
        <v>20</v>
      </c>
      <c r="E288" t="s">
        <v>21</v>
      </c>
      <c r="F288" t="s">
        <v>552</v>
      </c>
      <c r="G288" t="s">
        <v>36</v>
      </c>
      <c r="H288">
        <v>95123</v>
      </c>
      <c r="I288" t="s">
        <v>37</v>
      </c>
      <c r="J288" t="s">
        <v>4085</v>
      </c>
      <c r="K288" t="s">
        <v>26</v>
      </c>
      <c r="L288" t="s">
        <v>30</v>
      </c>
      <c r="M288" t="s">
        <v>4086</v>
      </c>
      <c r="N288">
        <v>108.608</v>
      </c>
      <c r="O288">
        <v>4</v>
      </c>
      <c r="P288">
        <v>0.2</v>
      </c>
      <c r="Q288">
        <v>9.5031999999999925</v>
      </c>
    </row>
    <row r="289" spans="1:17" x14ac:dyDescent="0.3">
      <c r="A289" t="s">
        <v>42</v>
      </c>
      <c r="B289" t="s">
        <v>1684</v>
      </c>
      <c r="C289" t="s">
        <v>1685</v>
      </c>
      <c r="D289" t="s">
        <v>20</v>
      </c>
      <c r="E289" t="s">
        <v>21</v>
      </c>
      <c r="F289" t="s">
        <v>3410</v>
      </c>
      <c r="G289" t="s">
        <v>92</v>
      </c>
      <c r="H289">
        <v>79907</v>
      </c>
      <c r="I289" t="s">
        <v>93</v>
      </c>
      <c r="J289" t="s">
        <v>4085</v>
      </c>
      <c r="K289" t="s">
        <v>26</v>
      </c>
      <c r="L289" t="s">
        <v>30</v>
      </c>
      <c r="M289" t="s">
        <v>4086</v>
      </c>
      <c r="N289">
        <v>47.515999999999991</v>
      </c>
      <c r="O289">
        <v>2</v>
      </c>
      <c r="P289">
        <v>0.3</v>
      </c>
      <c r="Q289">
        <v>-2.0364000000000004</v>
      </c>
    </row>
    <row r="290" spans="1:17" x14ac:dyDescent="0.3">
      <c r="A290" t="s">
        <v>166</v>
      </c>
      <c r="B290" t="s">
        <v>1977</v>
      </c>
      <c r="C290" t="s">
        <v>1978</v>
      </c>
      <c r="D290" t="s">
        <v>90</v>
      </c>
      <c r="E290" t="s">
        <v>21</v>
      </c>
      <c r="F290" t="s">
        <v>1273</v>
      </c>
      <c r="G290" t="s">
        <v>23</v>
      </c>
      <c r="H290">
        <v>40475</v>
      </c>
      <c r="I290" t="s">
        <v>24</v>
      </c>
      <c r="J290" t="s">
        <v>4085</v>
      </c>
      <c r="K290" t="s">
        <v>26</v>
      </c>
      <c r="L290" t="s">
        <v>30</v>
      </c>
      <c r="M290" t="s">
        <v>4086</v>
      </c>
      <c r="N290">
        <v>33.94</v>
      </c>
      <c r="O290">
        <v>1</v>
      </c>
      <c r="P290">
        <v>0</v>
      </c>
      <c r="Q290">
        <v>9.1637999999999984</v>
      </c>
    </row>
    <row r="291" spans="1:17" x14ac:dyDescent="0.3">
      <c r="A291" t="s">
        <v>42</v>
      </c>
      <c r="B291" t="s">
        <v>3389</v>
      </c>
      <c r="C291" t="s">
        <v>3390</v>
      </c>
      <c r="D291" t="s">
        <v>20</v>
      </c>
      <c r="E291" t="s">
        <v>21</v>
      </c>
      <c r="F291" t="s">
        <v>1502</v>
      </c>
      <c r="G291" t="s">
        <v>1107</v>
      </c>
      <c r="H291">
        <v>30318</v>
      </c>
      <c r="I291" t="s">
        <v>24</v>
      </c>
      <c r="J291" t="s">
        <v>4085</v>
      </c>
      <c r="K291" t="s">
        <v>26</v>
      </c>
      <c r="L291" t="s">
        <v>30</v>
      </c>
      <c r="M291" t="s">
        <v>4086</v>
      </c>
      <c r="N291">
        <v>67.88</v>
      </c>
      <c r="O291">
        <v>2</v>
      </c>
      <c r="P291">
        <v>0</v>
      </c>
      <c r="Q291">
        <v>18.327599999999997</v>
      </c>
    </row>
    <row r="292" spans="1:17" x14ac:dyDescent="0.3">
      <c r="A292" t="s">
        <v>42</v>
      </c>
      <c r="B292" t="s">
        <v>3987</v>
      </c>
      <c r="C292" t="s">
        <v>3988</v>
      </c>
      <c r="D292" t="s">
        <v>20</v>
      </c>
      <c r="E292" t="s">
        <v>21</v>
      </c>
      <c r="F292" t="s">
        <v>235</v>
      </c>
      <c r="G292" t="s">
        <v>236</v>
      </c>
      <c r="H292">
        <v>10011</v>
      </c>
      <c r="I292" t="s">
        <v>131</v>
      </c>
      <c r="J292" t="s">
        <v>4085</v>
      </c>
      <c r="K292" t="s">
        <v>26</v>
      </c>
      <c r="L292" t="s">
        <v>30</v>
      </c>
      <c r="M292" t="s">
        <v>4086</v>
      </c>
      <c r="N292">
        <v>427.64400000000001</v>
      </c>
      <c r="O292">
        <v>14</v>
      </c>
      <c r="P292">
        <v>0.1</v>
      </c>
      <c r="Q292">
        <v>80.777199999999979</v>
      </c>
    </row>
    <row r="293" spans="1:17" x14ac:dyDescent="0.3">
      <c r="A293" t="s">
        <v>17</v>
      </c>
      <c r="B293" t="s">
        <v>1560</v>
      </c>
      <c r="C293" t="s">
        <v>1561</v>
      </c>
      <c r="D293" t="s">
        <v>34</v>
      </c>
      <c r="E293" t="s">
        <v>21</v>
      </c>
      <c r="F293" t="s">
        <v>35</v>
      </c>
      <c r="G293" t="s">
        <v>36</v>
      </c>
      <c r="H293">
        <v>90036</v>
      </c>
      <c r="I293" t="s">
        <v>37</v>
      </c>
      <c r="J293" t="s">
        <v>1562</v>
      </c>
      <c r="K293" t="s">
        <v>26</v>
      </c>
      <c r="L293" t="s">
        <v>30</v>
      </c>
      <c r="M293" t="s">
        <v>1563</v>
      </c>
      <c r="N293">
        <v>190.72000000000003</v>
      </c>
      <c r="O293">
        <v>1</v>
      </c>
      <c r="P293">
        <v>0.2</v>
      </c>
      <c r="Q293">
        <v>11.919999999999987</v>
      </c>
    </row>
    <row r="294" spans="1:17" x14ac:dyDescent="0.3">
      <c r="A294" t="s">
        <v>166</v>
      </c>
      <c r="B294" t="s">
        <v>1373</v>
      </c>
      <c r="C294" t="s">
        <v>1374</v>
      </c>
      <c r="D294" t="s">
        <v>20</v>
      </c>
      <c r="E294" t="s">
        <v>21</v>
      </c>
      <c r="F294" t="s">
        <v>35</v>
      </c>
      <c r="G294" t="s">
        <v>36</v>
      </c>
      <c r="H294">
        <v>90004</v>
      </c>
      <c r="I294" t="s">
        <v>37</v>
      </c>
      <c r="J294" t="s">
        <v>1562</v>
      </c>
      <c r="K294" t="s">
        <v>26</v>
      </c>
      <c r="L294" t="s">
        <v>30</v>
      </c>
      <c r="M294" t="s">
        <v>1563</v>
      </c>
      <c r="N294">
        <v>381.44000000000005</v>
      </c>
      <c r="O294">
        <v>2</v>
      </c>
      <c r="P294">
        <v>0.2</v>
      </c>
      <c r="Q294">
        <v>23.839999999999975</v>
      </c>
    </row>
    <row r="295" spans="1:17" x14ac:dyDescent="0.3">
      <c r="A295" t="s">
        <v>17</v>
      </c>
      <c r="B295" t="s">
        <v>3089</v>
      </c>
      <c r="C295" t="s">
        <v>3090</v>
      </c>
      <c r="D295" t="s">
        <v>20</v>
      </c>
      <c r="E295" t="s">
        <v>21</v>
      </c>
      <c r="F295" t="s">
        <v>235</v>
      </c>
      <c r="G295" t="s">
        <v>236</v>
      </c>
      <c r="H295">
        <v>10035</v>
      </c>
      <c r="I295" t="s">
        <v>131</v>
      </c>
      <c r="J295" t="s">
        <v>1562</v>
      </c>
      <c r="K295" t="s">
        <v>26</v>
      </c>
      <c r="L295" t="s">
        <v>30</v>
      </c>
      <c r="M295" t="s">
        <v>1563</v>
      </c>
      <c r="N295">
        <v>1931.04</v>
      </c>
      <c r="O295">
        <v>9</v>
      </c>
      <c r="P295">
        <v>0.1</v>
      </c>
      <c r="Q295">
        <v>321.83999999999992</v>
      </c>
    </row>
    <row r="296" spans="1:17" x14ac:dyDescent="0.3">
      <c r="A296" t="s">
        <v>42</v>
      </c>
      <c r="B296" t="s">
        <v>4470</v>
      </c>
      <c r="C296" t="s">
        <v>4471</v>
      </c>
      <c r="D296" t="s">
        <v>20</v>
      </c>
      <c r="E296" t="s">
        <v>21</v>
      </c>
      <c r="F296" t="s">
        <v>235</v>
      </c>
      <c r="G296" t="s">
        <v>236</v>
      </c>
      <c r="H296">
        <v>10035</v>
      </c>
      <c r="I296" t="s">
        <v>131</v>
      </c>
      <c r="J296" t="s">
        <v>1562</v>
      </c>
      <c r="K296" t="s">
        <v>26</v>
      </c>
      <c r="L296" t="s">
        <v>30</v>
      </c>
      <c r="M296" t="s">
        <v>1563</v>
      </c>
      <c r="N296">
        <v>858.24</v>
      </c>
      <c r="O296">
        <v>4</v>
      </c>
      <c r="P296">
        <v>0.1</v>
      </c>
      <c r="Q296">
        <v>143.03999999999996</v>
      </c>
    </row>
    <row r="297" spans="1:17" x14ac:dyDescent="0.3">
      <c r="A297" t="s">
        <v>42</v>
      </c>
      <c r="B297" t="s">
        <v>3179</v>
      </c>
      <c r="C297" t="s">
        <v>3180</v>
      </c>
      <c r="D297" t="s">
        <v>34</v>
      </c>
      <c r="E297" t="s">
        <v>21</v>
      </c>
      <c r="F297" t="s">
        <v>769</v>
      </c>
      <c r="G297" t="s">
        <v>210</v>
      </c>
      <c r="H297">
        <v>48234</v>
      </c>
      <c r="I297" t="s">
        <v>93</v>
      </c>
      <c r="J297" t="s">
        <v>1562</v>
      </c>
      <c r="K297" t="s">
        <v>26</v>
      </c>
      <c r="L297" t="s">
        <v>30</v>
      </c>
      <c r="M297" t="s">
        <v>1563</v>
      </c>
      <c r="N297">
        <v>476.8</v>
      </c>
      <c r="O297">
        <v>2</v>
      </c>
      <c r="P297">
        <v>0</v>
      </c>
      <c r="Q297">
        <v>119.19999999999999</v>
      </c>
    </row>
    <row r="298" spans="1:17" x14ac:dyDescent="0.3">
      <c r="A298" t="s">
        <v>42</v>
      </c>
      <c r="B298" t="s">
        <v>494</v>
      </c>
      <c r="C298" t="s">
        <v>495</v>
      </c>
      <c r="D298" t="s">
        <v>20</v>
      </c>
      <c r="E298" t="s">
        <v>21</v>
      </c>
      <c r="F298" t="s">
        <v>2677</v>
      </c>
      <c r="G298" t="s">
        <v>36</v>
      </c>
      <c r="H298">
        <v>94601</v>
      </c>
      <c r="I298" t="s">
        <v>37</v>
      </c>
      <c r="J298" t="s">
        <v>1562</v>
      </c>
      <c r="K298" t="s">
        <v>26</v>
      </c>
      <c r="L298" t="s">
        <v>30</v>
      </c>
      <c r="M298" t="s">
        <v>1563</v>
      </c>
      <c r="N298">
        <v>572.16000000000008</v>
      </c>
      <c r="O298">
        <v>3</v>
      </c>
      <c r="P298">
        <v>0.2</v>
      </c>
      <c r="Q298">
        <v>35.759999999999962</v>
      </c>
    </row>
    <row r="299" spans="1:17" x14ac:dyDescent="0.3">
      <c r="A299" t="s">
        <v>17</v>
      </c>
      <c r="B299" t="s">
        <v>4504</v>
      </c>
      <c r="C299" t="s">
        <v>4505</v>
      </c>
      <c r="D299" t="s">
        <v>20</v>
      </c>
      <c r="E299" t="s">
        <v>21</v>
      </c>
      <c r="F299" t="s">
        <v>1903</v>
      </c>
      <c r="G299" t="s">
        <v>4111</v>
      </c>
      <c r="H299" t="s">
        <v>4112</v>
      </c>
      <c r="I299" t="s">
        <v>131</v>
      </c>
      <c r="J299" t="s">
        <v>1562</v>
      </c>
      <c r="K299" t="s">
        <v>26</v>
      </c>
      <c r="L299" t="s">
        <v>30</v>
      </c>
      <c r="M299" t="s">
        <v>1563</v>
      </c>
      <c r="N299">
        <v>715.2</v>
      </c>
      <c r="O299">
        <v>3</v>
      </c>
      <c r="P299">
        <v>0</v>
      </c>
      <c r="Q299">
        <v>178.79999999999998</v>
      </c>
    </row>
    <row r="300" spans="1:17" x14ac:dyDescent="0.3">
      <c r="A300" t="s">
        <v>42</v>
      </c>
      <c r="B300" t="s">
        <v>2144</v>
      </c>
      <c r="C300" t="s">
        <v>2145</v>
      </c>
      <c r="D300" t="s">
        <v>20</v>
      </c>
      <c r="E300" t="s">
        <v>21</v>
      </c>
      <c r="F300" t="s">
        <v>829</v>
      </c>
      <c r="G300" t="s">
        <v>36</v>
      </c>
      <c r="H300">
        <v>92024</v>
      </c>
      <c r="I300" t="s">
        <v>37</v>
      </c>
      <c r="J300" t="s">
        <v>1562</v>
      </c>
      <c r="K300" t="s">
        <v>26</v>
      </c>
      <c r="L300" t="s">
        <v>30</v>
      </c>
      <c r="M300" t="s">
        <v>1563</v>
      </c>
      <c r="N300">
        <v>572.16000000000008</v>
      </c>
      <c r="O300">
        <v>3</v>
      </c>
      <c r="P300">
        <v>0.2</v>
      </c>
      <c r="Q300">
        <v>35.759999999999962</v>
      </c>
    </row>
    <row r="301" spans="1:17" x14ac:dyDescent="0.3">
      <c r="A301" t="s">
        <v>17</v>
      </c>
      <c r="B301" t="s">
        <v>293</v>
      </c>
      <c r="C301" t="s">
        <v>294</v>
      </c>
      <c r="D301" t="s">
        <v>20</v>
      </c>
      <c r="E301" t="s">
        <v>21</v>
      </c>
      <c r="F301" t="s">
        <v>2192</v>
      </c>
      <c r="G301" t="s">
        <v>23</v>
      </c>
      <c r="H301">
        <v>41042</v>
      </c>
      <c r="I301" t="s">
        <v>24</v>
      </c>
      <c r="J301" t="s">
        <v>2193</v>
      </c>
      <c r="K301" t="s">
        <v>26</v>
      </c>
      <c r="L301" t="s">
        <v>30</v>
      </c>
      <c r="M301" t="s">
        <v>2194</v>
      </c>
      <c r="N301">
        <v>301.95999999999998</v>
      </c>
      <c r="O301">
        <v>2</v>
      </c>
      <c r="P301">
        <v>0</v>
      </c>
      <c r="Q301">
        <v>90.587999999999965</v>
      </c>
    </row>
    <row r="302" spans="1:17" x14ac:dyDescent="0.3">
      <c r="A302" t="s">
        <v>17</v>
      </c>
      <c r="B302" t="s">
        <v>2478</v>
      </c>
      <c r="C302" t="s">
        <v>2479</v>
      </c>
      <c r="D302" t="s">
        <v>20</v>
      </c>
      <c r="E302" t="s">
        <v>21</v>
      </c>
      <c r="F302" t="s">
        <v>1280</v>
      </c>
      <c r="G302" t="s">
        <v>400</v>
      </c>
      <c r="H302">
        <v>80027</v>
      </c>
      <c r="I302" t="s">
        <v>37</v>
      </c>
      <c r="J302" t="s">
        <v>2193</v>
      </c>
      <c r="K302" t="s">
        <v>26</v>
      </c>
      <c r="L302" t="s">
        <v>30</v>
      </c>
      <c r="M302" t="s">
        <v>2194</v>
      </c>
      <c r="N302">
        <v>603.91999999999996</v>
      </c>
      <c r="O302">
        <v>5</v>
      </c>
      <c r="P302">
        <v>0.2</v>
      </c>
      <c r="Q302">
        <v>75.489999999999924</v>
      </c>
    </row>
    <row r="303" spans="1:17" x14ac:dyDescent="0.3">
      <c r="A303" t="s">
        <v>42</v>
      </c>
      <c r="B303" t="s">
        <v>3095</v>
      </c>
      <c r="C303" t="s">
        <v>3096</v>
      </c>
      <c r="D303" t="s">
        <v>20</v>
      </c>
      <c r="E303" t="s">
        <v>21</v>
      </c>
      <c r="F303" t="s">
        <v>269</v>
      </c>
      <c r="G303" t="s">
        <v>187</v>
      </c>
      <c r="H303">
        <v>60623</v>
      </c>
      <c r="I303" t="s">
        <v>93</v>
      </c>
      <c r="J303" t="s">
        <v>2193</v>
      </c>
      <c r="K303" t="s">
        <v>26</v>
      </c>
      <c r="L303" t="s">
        <v>30</v>
      </c>
      <c r="M303" t="s">
        <v>2194</v>
      </c>
      <c r="N303">
        <v>528.42999999999995</v>
      </c>
      <c r="O303">
        <v>5</v>
      </c>
      <c r="P303">
        <v>0.3</v>
      </c>
      <c r="Q303">
        <v>0</v>
      </c>
    </row>
    <row r="304" spans="1:17" x14ac:dyDescent="0.3">
      <c r="A304" t="s">
        <v>42</v>
      </c>
      <c r="B304" t="s">
        <v>1829</v>
      </c>
      <c r="C304" t="s">
        <v>1830</v>
      </c>
      <c r="D304" t="s">
        <v>90</v>
      </c>
      <c r="E304" t="s">
        <v>21</v>
      </c>
      <c r="F304" t="s">
        <v>235</v>
      </c>
      <c r="G304" t="s">
        <v>236</v>
      </c>
      <c r="H304">
        <v>10024</v>
      </c>
      <c r="I304" t="s">
        <v>131</v>
      </c>
      <c r="J304" t="s">
        <v>2193</v>
      </c>
      <c r="K304" t="s">
        <v>26</v>
      </c>
      <c r="L304" t="s">
        <v>30</v>
      </c>
      <c r="M304" t="s">
        <v>2194</v>
      </c>
      <c r="N304">
        <v>271.76400000000001</v>
      </c>
      <c r="O304">
        <v>2</v>
      </c>
      <c r="P304">
        <v>0.1</v>
      </c>
      <c r="Q304">
        <v>60.391999999999967</v>
      </c>
    </row>
    <row r="305" spans="1:17" x14ac:dyDescent="0.3">
      <c r="A305" t="s">
        <v>42</v>
      </c>
      <c r="B305" t="s">
        <v>1560</v>
      </c>
      <c r="C305" t="s">
        <v>1561</v>
      </c>
      <c r="D305" t="s">
        <v>34</v>
      </c>
      <c r="E305" t="s">
        <v>21</v>
      </c>
      <c r="F305" t="s">
        <v>4952</v>
      </c>
      <c r="G305" t="s">
        <v>202</v>
      </c>
      <c r="H305">
        <v>56301</v>
      </c>
      <c r="I305" t="s">
        <v>93</v>
      </c>
      <c r="J305" t="s">
        <v>2193</v>
      </c>
      <c r="K305" t="s">
        <v>26</v>
      </c>
      <c r="L305" t="s">
        <v>30</v>
      </c>
      <c r="M305" t="s">
        <v>2194</v>
      </c>
      <c r="N305">
        <v>603.91999999999996</v>
      </c>
      <c r="O305">
        <v>4</v>
      </c>
      <c r="P305">
        <v>0</v>
      </c>
      <c r="Q305">
        <v>181.17599999999993</v>
      </c>
    </row>
    <row r="306" spans="1:17" x14ac:dyDescent="0.3">
      <c r="A306" t="s">
        <v>42</v>
      </c>
      <c r="B306" t="s">
        <v>3035</v>
      </c>
      <c r="C306" t="s">
        <v>3036</v>
      </c>
      <c r="D306" t="s">
        <v>34</v>
      </c>
      <c r="E306" t="s">
        <v>21</v>
      </c>
      <c r="F306" t="s">
        <v>35</v>
      </c>
      <c r="G306" t="s">
        <v>36</v>
      </c>
      <c r="H306">
        <v>90036</v>
      </c>
      <c r="I306" t="s">
        <v>37</v>
      </c>
      <c r="J306" t="s">
        <v>2193</v>
      </c>
      <c r="K306" t="s">
        <v>26</v>
      </c>
      <c r="L306" t="s">
        <v>30</v>
      </c>
      <c r="M306" t="s">
        <v>2194</v>
      </c>
      <c r="N306">
        <v>362.35199999999998</v>
      </c>
      <c r="O306">
        <v>3</v>
      </c>
      <c r="P306">
        <v>0.2</v>
      </c>
      <c r="Q306">
        <v>45.293999999999954</v>
      </c>
    </row>
    <row r="307" spans="1:17" x14ac:dyDescent="0.3">
      <c r="A307" t="s">
        <v>166</v>
      </c>
      <c r="B307" t="s">
        <v>782</v>
      </c>
      <c r="C307" t="s">
        <v>783</v>
      </c>
      <c r="D307" t="s">
        <v>34</v>
      </c>
      <c r="E307" t="s">
        <v>21</v>
      </c>
      <c r="F307" t="s">
        <v>1455</v>
      </c>
      <c r="G307" t="s">
        <v>92</v>
      </c>
      <c r="H307">
        <v>77340</v>
      </c>
      <c r="I307" t="s">
        <v>93</v>
      </c>
      <c r="J307" t="s">
        <v>2193</v>
      </c>
      <c r="K307" t="s">
        <v>26</v>
      </c>
      <c r="L307" t="s">
        <v>30</v>
      </c>
      <c r="M307" t="s">
        <v>2194</v>
      </c>
      <c r="N307">
        <v>528.42999999999995</v>
      </c>
      <c r="O307">
        <v>5</v>
      </c>
      <c r="P307">
        <v>0.3</v>
      </c>
      <c r="Q307">
        <v>0</v>
      </c>
    </row>
    <row r="308" spans="1:17" x14ac:dyDescent="0.3">
      <c r="A308" t="s">
        <v>42</v>
      </c>
      <c r="B308" t="s">
        <v>4142</v>
      </c>
      <c r="C308" t="s">
        <v>4143</v>
      </c>
      <c r="D308" t="s">
        <v>20</v>
      </c>
      <c r="E308" t="s">
        <v>21</v>
      </c>
      <c r="F308" t="s">
        <v>235</v>
      </c>
      <c r="G308" t="s">
        <v>236</v>
      </c>
      <c r="H308">
        <v>10011</v>
      </c>
      <c r="I308" t="s">
        <v>131</v>
      </c>
      <c r="J308" t="s">
        <v>2193</v>
      </c>
      <c r="K308" t="s">
        <v>26</v>
      </c>
      <c r="L308" t="s">
        <v>30</v>
      </c>
      <c r="M308" t="s">
        <v>2194</v>
      </c>
      <c r="N308">
        <v>271.76400000000001</v>
      </c>
      <c r="O308">
        <v>2</v>
      </c>
      <c r="P308">
        <v>0.1</v>
      </c>
      <c r="Q308">
        <v>60.391999999999967</v>
      </c>
    </row>
    <row r="309" spans="1:17" x14ac:dyDescent="0.3">
      <c r="A309" t="s">
        <v>42</v>
      </c>
      <c r="B309" t="s">
        <v>2089</v>
      </c>
      <c r="C309" t="s">
        <v>2090</v>
      </c>
      <c r="D309" t="s">
        <v>20</v>
      </c>
      <c r="E309" t="s">
        <v>21</v>
      </c>
      <c r="F309" t="s">
        <v>1023</v>
      </c>
      <c r="G309" t="s">
        <v>36</v>
      </c>
      <c r="H309">
        <v>90805</v>
      </c>
      <c r="I309" t="s">
        <v>37</v>
      </c>
      <c r="J309" t="s">
        <v>2193</v>
      </c>
      <c r="K309" t="s">
        <v>26</v>
      </c>
      <c r="L309" t="s">
        <v>30</v>
      </c>
      <c r="M309" t="s">
        <v>2194</v>
      </c>
      <c r="N309">
        <v>483.13599999999997</v>
      </c>
      <c r="O309">
        <v>4</v>
      </c>
      <c r="P309">
        <v>0.2</v>
      </c>
      <c r="Q309">
        <v>60.391999999999939</v>
      </c>
    </row>
    <row r="310" spans="1:17" x14ac:dyDescent="0.3">
      <c r="A310" t="s">
        <v>17</v>
      </c>
      <c r="B310" t="s">
        <v>3167</v>
      </c>
      <c r="C310" t="s">
        <v>3168</v>
      </c>
      <c r="D310" t="s">
        <v>20</v>
      </c>
      <c r="E310" t="s">
        <v>21</v>
      </c>
      <c r="F310" t="s">
        <v>4200</v>
      </c>
      <c r="G310" t="s">
        <v>400</v>
      </c>
      <c r="H310">
        <v>80525</v>
      </c>
      <c r="I310" t="s">
        <v>37</v>
      </c>
      <c r="J310" t="s">
        <v>5371</v>
      </c>
      <c r="K310" t="s">
        <v>26</v>
      </c>
      <c r="L310" t="s">
        <v>30</v>
      </c>
      <c r="M310" t="s">
        <v>5372</v>
      </c>
      <c r="N310">
        <v>579.13599999999997</v>
      </c>
      <c r="O310">
        <v>4</v>
      </c>
      <c r="P310">
        <v>0.2</v>
      </c>
      <c r="Q310">
        <v>-28.95679999999993</v>
      </c>
    </row>
    <row r="311" spans="1:17" x14ac:dyDescent="0.3">
      <c r="A311" t="s">
        <v>166</v>
      </c>
      <c r="B311" t="s">
        <v>4502</v>
      </c>
      <c r="C311" t="s">
        <v>4503</v>
      </c>
      <c r="D311" t="s">
        <v>20</v>
      </c>
      <c r="E311" t="s">
        <v>21</v>
      </c>
      <c r="F311" t="s">
        <v>3359</v>
      </c>
      <c r="G311" t="s">
        <v>1084</v>
      </c>
      <c r="H311">
        <v>2149</v>
      </c>
      <c r="I311" t="s">
        <v>131</v>
      </c>
      <c r="J311" t="s">
        <v>5371</v>
      </c>
      <c r="K311" t="s">
        <v>26</v>
      </c>
      <c r="L311" t="s">
        <v>30</v>
      </c>
      <c r="M311" t="s">
        <v>5372</v>
      </c>
      <c r="N311">
        <v>1628.82</v>
      </c>
      <c r="O311">
        <v>9</v>
      </c>
      <c r="P311">
        <v>0</v>
      </c>
      <c r="Q311">
        <v>260.61120000000017</v>
      </c>
    </row>
    <row r="312" spans="1:17" x14ac:dyDescent="0.3">
      <c r="A312" t="s">
        <v>42</v>
      </c>
      <c r="B312" t="s">
        <v>1112</v>
      </c>
      <c r="C312" t="s">
        <v>1113</v>
      </c>
      <c r="D312" t="s">
        <v>20</v>
      </c>
      <c r="E312" t="s">
        <v>21</v>
      </c>
      <c r="F312" t="s">
        <v>235</v>
      </c>
      <c r="G312" t="s">
        <v>236</v>
      </c>
      <c r="H312">
        <v>10009</v>
      </c>
      <c r="I312" t="s">
        <v>131</v>
      </c>
      <c r="J312" t="s">
        <v>1114</v>
      </c>
      <c r="K312" t="s">
        <v>26</v>
      </c>
      <c r="L312" t="s">
        <v>30</v>
      </c>
      <c r="M312" t="s">
        <v>1115</v>
      </c>
      <c r="N312">
        <v>488.64600000000002</v>
      </c>
      <c r="O312">
        <v>3</v>
      </c>
      <c r="P312">
        <v>0.1</v>
      </c>
      <c r="Q312">
        <v>86.870400000000004</v>
      </c>
    </row>
    <row r="313" spans="1:17" x14ac:dyDescent="0.3">
      <c r="A313" t="s">
        <v>42</v>
      </c>
      <c r="B313" t="s">
        <v>3292</v>
      </c>
      <c r="C313" t="s">
        <v>3293</v>
      </c>
      <c r="D313" t="s">
        <v>34</v>
      </c>
      <c r="E313" t="s">
        <v>21</v>
      </c>
      <c r="F313" t="s">
        <v>235</v>
      </c>
      <c r="G313" t="s">
        <v>236</v>
      </c>
      <c r="H313">
        <v>10035</v>
      </c>
      <c r="I313" t="s">
        <v>131</v>
      </c>
      <c r="J313" t="s">
        <v>1114</v>
      </c>
      <c r="K313" t="s">
        <v>26</v>
      </c>
      <c r="L313" t="s">
        <v>30</v>
      </c>
      <c r="M313" t="s">
        <v>1115</v>
      </c>
      <c r="N313">
        <v>977.29200000000003</v>
      </c>
      <c r="O313">
        <v>6</v>
      </c>
      <c r="P313">
        <v>0.1</v>
      </c>
      <c r="Q313">
        <v>173.74080000000001</v>
      </c>
    </row>
    <row r="314" spans="1:17" x14ac:dyDescent="0.3">
      <c r="A314" t="s">
        <v>17</v>
      </c>
      <c r="B314" t="s">
        <v>1778</v>
      </c>
      <c r="C314" t="s">
        <v>1779</v>
      </c>
      <c r="D314" t="s">
        <v>90</v>
      </c>
      <c r="E314" t="s">
        <v>21</v>
      </c>
      <c r="F314" t="s">
        <v>2727</v>
      </c>
      <c r="G314" t="s">
        <v>1107</v>
      </c>
      <c r="H314">
        <v>30076</v>
      </c>
      <c r="I314" t="s">
        <v>24</v>
      </c>
      <c r="J314" t="s">
        <v>1114</v>
      </c>
      <c r="K314" t="s">
        <v>26</v>
      </c>
      <c r="L314" t="s">
        <v>30</v>
      </c>
      <c r="M314" t="s">
        <v>1115</v>
      </c>
      <c r="N314">
        <v>723.92</v>
      </c>
      <c r="O314">
        <v>4</v>
      </c>
      <c r="P314">
        <v>0</v>
      </c>
      <c r="Q314">
        <v>188.2192</v>
      </c>
    </row>
    <row r="315" spans="1:17" x14ac:dyDescent="0.3">
      <c r="A315" t="s">
        <v>17</v>
      </c>
      <c r="B315" t="s">
        <v>2056</v>
      </c>
      <c r="C315" t="s">
        <v>2057</v>
      </c>
      <c r="D315" t="s">
        <v>34</v>
      </c>
      <c r="E315" t="s">
        <v>21</v>
      </c>
      <c r="F315" t="s">
        <v>399</v>
      </c>
      <c r="G315" t="s">
        <v>187</v>
      </c>
      <c r="H315">
        <v>60505</v>
      </c>
      <c r="I315" t="s">
        <v>93</v>
      </c>
      <c r="J315" t="s">
        <v>1114</v>
      </c>
      <c r="K315" t="s">
        <v>26</v>
      </c>
      <c r="L315" t="s">
        <v>30</v>
      </c>
      <c r="M315" t="s">
        <v>1115</v>
      </c>
      <c r="N315">
        <v>253.37199999999996</v>
      </c>
      <c r="O315">
        <v>2</v>
      </c>
      <c r="P315">
        <v>0.3</v>
      </c>
      <c r="Q315">
        <v>-14.478399999999993</v>
      </c>
    </row>
    <row r="316" spans="1:17" x14ac:dyDescent="0.3">
      <c r="A316" t="s">
        <v>17</v>
      </c>
      <c r="B316" t="s">
        <v>1081</v>
      </c>
      <c r="C316" t="s">
        <v>1082</v>
      </c>
      <c r="D316" t="s">
        <v>20</v>
      </c>
      <c r="E316" t="s">
        <v>21</v>
      </c>
      <c r="F316" t="s">
        <v>829</v>
      </c>
      <c r="G316" t="s">
        <v>36</v>
      </c>
      <c r="H316">
        <v>92037</v>
      </c>
      <c r="I316" t="s">
        <v>37</v>
      </c>
      <c r="J316" t="s">
        <v>1114</v>
      </c>
      <c r="K316" t="s">
        <v>26</v>
      </c>
      <c r="L316" t="s">
        <v>30</v>
      </c>
      <c r="M316" t="s">
        <v>1115</v>
      </c>
      <c r="N316">
        <v>1013.4879999999999</v>
      </c>
      <c r="O316">
        <v>7</v>
      </c>
      <c r="P316">
        <v>0.2</v>
      </c>
      <c r="Q316">
        <v>76.011600000000016</v>
      </c>
    </row>
    <row r="317" spans="1:17" x14ac:dyDescent="0.3">
      <c r="A317" t="s">
        <v>1122</v>
      </c>
      <c r="B317" t="s">
        <v>4378</v>
      </c>
      <c r="C317" t="s">
        <v>4379</v>
      </c>
      <c r="D317" t="s">
        <v>20</v>
      </c>
      <c r="E317" t="s">
        <v>21</v>
      </c>
      <c r="F317" t="s">
        <v>112</v>
      </c>
      <c r="G317" t="s">
        <v>36</v>
      </c>
      <c r="H317">
        <v>94109</v>
      </c>
      <c r="I317" t="s">
        <v>37</v>
      </c>
      <c r="J317" t="s">
        <v>1114</v>
      </c>
      <c r="K317" t="s">
        <v>26</v>
      </c>
      <c r="L317" t="s">
        <v>30</v>
      </c>
      <c r="M317" t="s">
        <v>1115</v>
      </c>
      <c r="N317">
        <v>144.78399999999999</v>
      </c>
      <c r="O317">
        <v>1</v>
      </c>
      <c r="P317">
        <v>0.2</v>
      </c>
      <c r="Q317">
        <v>10.858800000000002</v>
      </c>
    </row>
    <row r="318" spans="1:17" x14ac:dyDescent="0.3">
      <c r="A318" t="s">
        <v>42</v>
      </c>
      <c r="B318" t="s">
        <v>1578</v>
      </c>
      <c r="C318" t="s">
        <v>1579</v>
      </c>
      <c r="D318" t="s">
        <v>20</v>
      </c>
      <c r="E318" t="s">
        <v>21</v>
      </c>
      <c r="F318" t="s">
        <v>4946</v>
      </c>
      <c r="G318" t="s">
        <v>210</v>
      </c>
      <c r="H318">
        <v>48127</v>
      </c>
      <c r="I318" t="s">
        <v>93</v>
      </c>
      <c r="J318" t="s">
        <v>1114</v>
      </c>
      <c r="K318" t="s">
        <v>26</v>
      </c>
      <c r="L318" t="s">
        <v>30</v>
      </c>
      <c r="M318" t="s">
        <v>1115</v>
      </c>
      <c r="N318">
        <v>180.98</v>
      </c>
      <c r="O318">
        <v>1</v>
      </c>
      <c r="P318">
        <v>0</v>
      </c>
      <c r="Q318">
        <v>47.0548</v>
      </c>
    </row>
    <row r="319" spans="1:17" x14ac:dyDescent="0.3">
      <c r="A319" t="s">
        <v>42</v>
      </c>
      <c r="B319" t="s">
        <v>1955</v>
      </c>
      <c r="C319" t="s">
        <v>1956</v>
      </c>
      <c r="D319" t="s">
        <v>90</v>
      </c>
      <c r="E319" t="s">
        <v>21</v>
      </c>
      <c r="F319" t="s">
        <v>3359</v>
      </c>
      <c r="G319" t="s">
        <v>1084</v>
      </c>
      <c r="H319">
        <v>2149</v>
      </c>
      <c r="I319" t="s">
        <v>131</v>
      </c>
      <c r="J319" t="s">
        <v>1114</v>
      </c>
      <c r="K319" t="s">
        <v>26</v>
      </c>
      <c r="L319" t="s">
        <v>30</v>
      </c>
      <c r="M319" t="s">
        <v>1115</v>
      </c>
      <c r="N319">
        <v>542.93999999999994</v>
      </c>
      <c r="O319">
        <v>3</v>
      </c>
      <c r="P319">
        <v>0</v>
      </c>
      <c r="Q319">
        <v>141.1644</v>
      </c>
    </row>
    <row r="320" spans="1:17" x14ac:dyDescent="0.3">
      <c r="A320" t="s">
        <v>17</v>
      </c>
      <c r="B320" t="s">
        <v>4789</v>
      </c>
      <c r="C320" t="s">
        <v>4790</v>
      </c>
      <c r="D320" t="s">
        <v>20</v>
      </c>
      <c r="E320" t="s">
        <v>21</v>
      </c>
      <c r="F320" t="s">
        <v>129</v>
      </c>
      <c r="G320" t="s">
        <v>130</v>
      </c>
      <c r="H320">
        <v>19134</v>
      </c>
      <c r="I320" t="s">
        <v>131</v>
      </c>
      <c r="J320" t="s">
        <v>1114</v>
      </c>
      <c r="K320" t="s">
        <v>26</v>
      </c>
      <c r="L320" t="s">
        <v>30</v>
      </c>
      <c r="M320" t="s">
        <v>1115</v>
      </c>
      <c r="N320">
        <v>380.05799999999994</v>
      </c>
      <c r="O320">
        <v>3</v>
      </c>
      <c r="P320">
        <v>0.3</v>
      </c>
      <c r="Q320">
        <v>-21.717600000000004</v>
      </c>
    </row>
    <row r="321" spans="1:17" x14ac:dyDescent="0.3">
      <c r="A321" t="s">
        <v>42</v>
      </c>
      <c r="B321" t="s">
        <v>2536</v>
      </c>
      <c r="C321" t="s">
        <v>2537</v>
      </c>
      <c r="D321" t="s">
        <v>34</v>
      </c>
      <c r="E321" t="s">
        <v>21</v>
      </c>
      <c r="F321" t="s">
        <v>3635</v>
      </c>
      <c r="G321" t="s">
        <v>2316</v>
      </c>
      <c r="H321">
        <v>21215</v>
      </c>
      <c r="I321" t="s">
        <v>131</v>
      </c>
      <c r="J321" t="s">
        <v>1114</v>
      </c>
      <c r="K321" t="s">
        <v>26</v>
      </c>
      <c r="L321" t="s">
        <v>30</v>
      </c>
      <c r="M321" t="s">
        <v>1115</v>
      </c>
      <c r="N321">
        <v>542.93999999999994</v>
      </c>
      <c r="O321">
        <v>3</v>
      </c>
      <c r="P321">
        <v>0</v>
      </c>
      <c r="Q321">
        <v>141.1644</v>
      </c>
    </row>
    <row r="322" spans="1:17" x14ac:dyDescent="0.3">
      <c r="A322" t="s">
        <v>17</v>
      </c>
      <c r="B322" t="s">
        <v>3724</v>
      </c>
      <c r="C322" t="s">
        <v>3725</v>
      </c>
      <c r="D322" t="s">
        <v>34</v>
      </c>
      <c r="E322" t="s">
        <v>21</v>
      </c>
      <c r="F322" t="s">
        <v>531</v>
      </c>
      <c r="G322" t="s">
        <v>436</v>
      </c>
      <c r="H322">
        <v>43055</v>
      </c>
      <c r="I322" t="s">
        <v>131</v>
      </c>
      <c r="J322" t="s">
        <v>1114</v>
      </c>
      <c r="K322" t="s">
        <v>26</v>
      </c>
      <c r="L322" t="s">
        <v>30</v>
      </c>
      <c r="M322" t="s">
        <v>1115</v>
      </c>
      <c r="N322">
        <v>760.11599999999987</v>
      </c>
      <c r="O322">
        <v>6</v>
      </c>
      <c r="P322">
        <v>0.3</v>
      </c>
      <c r="Q322">
        <v>-43.435200000000009</v>
      </c>
    </row>
    <row r="323" spans="1:17" x14ac:dyDescent="0.3">
      <c r="A323" t="s">
        <v>42</v>
      </c>
      <c r="B323" t="s">
        <v>3187</v>
      </c>
      <c r="C323" t="s">
        <v>3188</v>
      </c>
      <c r="D323" t="s">
        <v>34</v>
      </c>
      <c r="E323" t="s">
        <v>21</v>
      </c>
      <c r="F323" t="s">
        <v>769</v>
      </c>
      <c r="G323" t="s">
        <v>210</v>
      </c>
      <c r="H323">
        <v>48234</v>
      </c>
      <c r="I323" t="s">
        <v>93</v>
      </c>
      <c r="J323" t="s">
        <v>3250</v>
      </c>
      <c r="K323" t="s">
        <v>26</v>
      </c>
      <c r="L323" t="s">
        <v>30</v>
      </c>
      <c r="M323" t="s">
        <v>3251</v>
      </c>
      <c r="N323">
        <v>872.94</v>
      </c>
      <c r="O323">
        <v>3</v>
      </c>
      <c r="P323">
        <v>0</v>
      </c>
      <c r="Q323">
        <v>226.96439999999998</v>
      </c>
    </row>
    <row r="324" spans="1:17" x14ac:dyDescent="0.3">
      <c r="A324" t="s">
        <v>1122</v>
      </c>
      <c r="B324" t="s">
        <v>3425</v>
      </c>
      <c r="C324" t="s">
        <v>3426</v>
      </c>
      <c r="D324" t="s">
        <v>34</v>
      </c>
      <c r="E324" t="s">
        <v>21</v>
      </c>
      <c r="F324" t="s">
        <v>435</v>
      </c>
      <c r="G324" t="s">
        <v>436</v>
      </c>
      <c r="H324">
        <v>43229</v>
      </c>
      <c r="I324" t="s">
        <v>131</v>
      </c>
      <c r="J324" t="s">
        <v>3250</v>
      </c>
      <c r="K324" t="s">
        <v>26</v>
      </c>
      <c r="L324" t="s">
        <v>30</v>
      </c>
      <c r="M324" t="s">
        <v>3251</v>
      </c>
      <c r="N324">
        <v>611.05799999999999</v>
      </c>
      <c r="O324">
        <v>3</v>
      </c>
      <c r="P324">
        <v>0.3</v>
      </c>
      <c r="Q324">
        <v>-34.917600000000022</v>
      </c>
    </row>
    <row r="325" spans="1:17" x14ac:dyDescent="0.3">
      <c r="A325" t="s">
        <v>17</v>
      </c>
      <c r="B325" t="s">
        <v>3987</v>
      </c>
      <c r="C325" t="s">
        <v>3988</v>
      </c>
      <c r="D325" t="s">
        <v>20</v>
      </c>
      <c r="E325" t="s">
        <v>21</v>
      </c>
      <c r="F325" t="s">
        <v>5327</v>
      </c>
      <c r="G325" t="s">
        <v>283</v>
      </c>
      <c r="H325">
        <v>23666</v>
      </c>
      <c r="I325" t="s">
        <v>24</v>
      </c>
      <c r="J325" t="s">
        <v>3250</v>
      </c>
      <c r="K325" t="s">
        <v>26</v>
      </c>
      <c r="L325" t="s">
        <v>30</v>
      </c>
      <c r="M325" t="s">
        <v>3251</v>
      </c>
      <c r="N325">
        <v>290.98</v>
      </c>
      <c r="O325">
        <v>1</v>
      </c>
      <c r="P325">
        <v>0</v>
      </c>
      <c r="Q325">
        <v>75.654799999999994</v>
      </c>
    </row>
    <row r="326" spans="1:17" x14ac:dyDescent="0.3">
      <c r="A326" t="s">
        <v>42</v>
      </c>
      <c r="B326" t="s">
        <v>3845</v>
      </c>
      <c r="C326" t="s">
        <v>3846</v>
      </c>
      <c r="D326" t="s">
        <v>20</v>
      </c>
      <c r="E326" t="s">
        <v>21</v>
      </c>
      <c r="F326" t="s">
        <v>84</v>
      </c>
      <c r="G326" t="s">
        <v>85</v>
      </c>
      <c r="H326">
        <v>98115</v>
      </c>
      <c r="I326" t="s">
        <v>37</v>
      </c>
      <c r="J326" t="s">
        <v>3250</v>
      </c>
      <c r="K326" t="s">
        <v>26</v>
      </c>
      <c r="L326" t="s">
        <v>30</v>
      </c>
      <c r="M326" t="s">
        <v>3251</v>
      </c>
      <c r="N326">
        <v>698.35200000000009</v>
      </c>
      <c r="O326">
        <v>3</v>
      </c>
      <c r="P326">
        <v>0.2</v>
      </c>
      <c r="Q326">
        <v>52.376399999999961</v>
      </c>
    </row>
    <row r="327" spans="1:17" x14ac:dyDescent="0.3">
      <c r="A327" t="s">
        <v>17</v>
      </c>
      <c r="B327" t="s">
        <v>1798</v>
      </c>
      <c r="C327" t="s">
        <v>1799</v>
      </c>
      <c r="D327" t="s">
        <v>34</v>
      </c>
      <c r="E327" t="s">
        <v>21</v>
      </c>
      <c r="F327" t="s">
        <v>2167</v>
      </c>
      <c r="G327" t="s">
        <v>101</v>
      </c>
      <c r="H327">
        <v>53209</v>
      </c>
      <c r="I327" t="s">
        <v>93</v>
      </c>
      <c r="J327" t="s">
        <v>3250</v>
      </c>
      <c r="K327" t="s">
        <v>26</v>
      </c>
      <c r="L327" t="s">
        <v>30</v>
      </c>
      <c r="M327" t="s">
        <v>3251</v>
      </c>
      <c r="N327">
        <v>1454.9</v>
      </c>
      <c r="O327">
        <v>5</v>
      </c>
      <c r="P327">
        <v>0</v>
      </c>
      <c r="Q327">
        <v>378.274</v>
      </c>
    </row>
    <row r="328" spans="1:17" x14ac:dyDescent="0.3">
      <c r="A328" t="s">
        <v>42</v>
      </c>
      <c r="B328" t="s">
        <v>3845</v>
      </c>
      <c r="C328" t="s">
        <v>3846</v>
      </c>
      <c r="D328" t="s">
        <v>20</v>
      </c>
      <c r="E328" t="s">
        <v>21</v>
      </c>
      <c r="F328" t="s">
        <v>643</v>
      </c>
      <c r="G328" t="s">
        <v>78</v>
      </c>
      <c r="H328">
        <v>28110</v>
      </c>
      <c r="I328" t="s">
        <v>24</v>
      </c>
      <c r="J328" t="s">
        <v>3250</v>
      </c>
      <c r="K328" t="s">
        <v>26</v>
      </c>
      <c r="L328" t="s">
        <v>30</v>
      </c>
      <c r="M328" t="s">
        <v>3251</v>
      </c>
      <c r="N328">
        <v>698.35200000000009</v>
      </c>
      <c r="O328">
        <v>3</v>
      </c>
      <c r="P328">
        <v>0.2</v>
      </c>
      <c r="Q328">
        <v>52.376399999999961</v>
      </c>
    </row>
    <row r="329" spans="1:17" x14ac:dyDescent="0.3">
      <c r="A329" t="s">
        <v>17</v>
      </c>
      <c r="B329" t="s">
        <v>207</v>
      </c>
      <c r="C329" t="s">
        <v>208</v>
      </c>
      <c r="D329" t="s">
        <v>20</v>
      </c>
      <c r="E329" t="s">
        <v>21</v>
      </c>
      <c r="F329" t="s">
        <v>336</v>
      </c>
      <c r="G329" t="s">
        <v>337</v>
      </c>
      <c r="H329">
        <v>29203</v>
      </c>
      <c r="I329" t="s">
        <v>24</v>
      </c>
      <c r="J329" t="s">
        <v>338</v>
      </c>
      <c r="K329" t="s">
        <v>26</v>
      </c>
      <c r="L329" t="s">
        <v>30</v>
      </c>
      <c r="M329" t="s">
        <v>339</v>
      </c>
      <c r="N329">
        <v>301.95999999999998</v>
      </c>
      <c r="O329">
        <v>2</v>
      </c>
      <c r="P329">
        <v>0</v>
      </c>
      <c r="Q329">
        <v>33.215599999999995</v>
      </c>
    </row>
    <row r="330" spans="1:17" x14ac:dyDescent="0.3">
      <c r="A330" t="s">
        <v>166</v>
      </c>
      <c r="B330" t="s">
        <v>1373</v>
      </c>
      <c r="C330" t="s">
        <v>1374</v>
      </c>
      <c r="D330" t="s">
        <v>20</v>
      </c>
      <c r="E330" t="s">
        <v>21</v>
      </c>
      <c r="F330" t="s">
        <v>35</v>
      </c>
      <c r="G330" t="s">
        <v>36</v>
      </c>
      <c r="H330">
        <v>90004</v>
      </c>
      <c r="I330" t="s">
        <v>37</v>
      </c>
      <c r="J330" t="s">
        <v>338</v>
      </c>
      <c r="K330" t="s">
        <v>26</v>
      </c>
      <c r="L330" t="s">
        <v>30</v>
      </c>
      <c r="M330" t="s">
        <v>339</v>
      </c>
      <c r="N330">
        <v>603.91999999999996</v>
      </c>
      <c r="O330">
        <v>5</v>
      </c>
      <c r="P330">
        <v>0.2</v>
      </c>
      <c r="Q330">
        <v>-67.941000000000003</v>
      </c>
    </row>
    <row r="331" spans="1:17" x14ac:dyDescent="0.3">
      <c r="A331" t="s">
        <v>42</v>
      </c>
      <c r="B331" t="s">
        <v>1854</v>
      </c>
      <c r="C331" t="s">
        <v>1855</v>
      </c>
      <c r="D331" t="s">
        <v>90</v>
      </c>
      <c r="E331" t="s">
        <v>21</v>
      </c>
      <c r="F331" t="s">
        <v>112</v>
      </c>
      <c r="G331" t="s">
        <v>36</v>
      </c>
      <c r="H331">
        <v>94110</v>
      </c>
      <c r="I331" t="s">
        <v>37</v>
      </c>
      <c r="J331" t="s">
        <v>338</v>
      </c>
      <c r="K331" t="s">
        <v>26</v>
      </c>
      <c r="L331" t="s">
        <v>30</v>
      </c>
      <c r="M331" t="s">
        <v>339</v>
      </c>
      <c r="N331">
        <v>120.78399999999999</v>
      </c>
      <c r="O331">
        <v>1</v>
      </c>
      <c r="P331">
        <v>0.2</v>
      </c>
      <c r="Q331">
        <v>-13.588200000000001</v>
      </c>
    </row>
    <row r="332" spans="1:17" x14ac:dyDescent="0.3">
      <c r="A332" t="s">
        <v>17</v>
      </c>
      <c r="B332" t="s">
        <v>1625</v>
      </c>
      <c r="C332" t="s">
        <v>1626</v>
      </c>
      <c r="D332" t="s">
        <v>20</v>
      </c>
      <c r="E332" t="s">
        <v>21</v>
      </c>
      <c r="F332" t="s">
        <v>971</v>
      </c>
      <c r="G332" t="s">
        <v>210</v>
      </c>
      <c r="H332">
        <v>48180</v>
      </c>
      <c r="I332" t="s">
        <v>93</v>
      </c>
      <c r="J332" t="s">
        <v>338</v>
      </c>
      <c r="K332" t="s">
        <v>26</v>
      </c>
      <c r="L332" t="s">
        <v>30</v>
      </c>
      <c r="M332" t="s">
        <v>339</v>
      </c>
      <c r="N332">
        <v>301.95999999999998</v>
      </c>
      <c r="O332">
        <v>2</v>
      </c>
      <c r="P332">
        <v>0</v>
      </c>
      <c r="Q332">
        <v>33.215599999999995</v>
      </c>
    </row>
    <row r="333" spans="1:17" x14ac:dyDescent="0.3">
      <c r="A333" t="s">
        <v>42</v>
      </c>
      <c r="B333" t="s">
        <v>4629</v>
      </c>
      <c r="C333" t="s">
        <v>4630</v>
      </c>
      <c r="D333" t="s">
        <v>90</v>
      </c>
      <c r="E333" t="s">
        <v>21</v>
      </c>
      <c r="F333" t="s">
        <v>4293</v>
      </c>
      <c r="G333" t="s">
        <v>187</v>
      </c>
      <c r="H333">
        <v>60126</v>
      </c>
      <c r="I333" t="s">
        <v>93</v>
      </c>
      <c r="J333" t="s">
        <v>338</v>
      </c>
      <c r="K333" t="s">
        <v>26</v>
      </c>
      <c r="L333" t="s">
        <v>30</v>
      </c>
      <c r="M333" t="s">
        <v>339</v>
      </c>
      <c r="N333">
        <v>634.11599999999999</v>
      </c>
      <c r="O333">
        <v>6</v>
      </c>
      <c r="P333">
        <v>0.3</v>
      </c>
      <c r="Q333">
        <v>-172.11720000000003</v>
      </c>
    </row>
    <row r="334" spans="1:17" x14ac:dyDescent="0.3">
      <c r="A334" t="s">
        <v>166</v>
      </c>
      <c r="B334" t="s">
        <v>5709</v>
      </c>
      <c r="C334" t="s">
        <v>5710</v>
      </c>
      <c r="D334" t="s">
        <v>34</v>
      </c>
      <c r="E334" t="s">
        <v>21</v>
      </c>
      <c r="F334" t="s">
        <v>435</v>
      </c>
      <c r="G334" t="s">
        <v>436</v>
      </c>
      <c r="H334">
        <v>43229</v>
      </c>
      <c r="I334" t="s">
        <v>131</v>
      </c>
      <c r="J334" t="s">
        <v>338</v>
      </c>
      <c r="K334" t="s">
        <v>26</v>
      </c>
      <c r="L334" t="s">
        <v>30</v>
      </c>
      <c r="M334" t="s">
        <v>339</v>
      </c>
      <c r="N334">
        <v>317.05799999999999</v>
      </c>
      <c r="O334">
        <v>3</v>
      </c>
      <c r="P334">
        <v>0.3</v>
      </c>
      <c r="Q334">
        <v>-86.058600000000013</v>
      </c>
    </row>
    <row r="335" spans="1:17" x14ac:dyDescent="0.3">
      <c r="A335" t="s">
        <v>17</v>
      </c>
      <c r="B335" t="s">
        <v>3550</v>
      </c>
      <c r="C335" t="s">
        <v>3551</v>
      </c>
      <c r="D335" t="s">
        <v>20</v>
      </c>
      <c r="E335" t="s">
        <v>21</v>
      </c>
      <c r="F335" t="s">
        <v>593</v>
      </c>
      <c r="G335" t="s">
        <v>92</v>
      </c>
      <c r="H335">
        <v>78207</v>
      </c>
      <c r="I335" t="s">
        <v>93</v>
      </c>
      <c r="J335" t="s">
        <v>338</v>
      </c>
      <c r="K335" t="s">
        <v>26</v>
      </c>
      <c r="L335" t="s">
        <v>30</v>
      </c>
      <c r="M335" t="s">
        <v>339</v>
      </c>
      <c r="N335">
        <v>105.68599999999999</v>
      </c>
      <c r="O335">
        <v>1</v>
      </c>
      <c r="P335">
        <v>0.3</v>
      </c>
      <c r="Q335">
        <v>-28.686199999999999</v>
      </c>
    </row>
    <row r="336" spans="1:17" x14ac:dyDescent="0.3">
      <c r="A336" t="s">
        <v>42</v>
      </c>
      <c r="B336" t="s">
        <v>3425</v>
      </c>
      <c r="C336" t="s">
        <v>3426</v>
      </c>
      <c r="D336" t="s">
        <v>34</v>
      </c>
      <c r="E336" t="s">
        <v>21</v>
      </c>
      <c r="F336" t="s">
        <v>5890</v>
      </c>
      <c r="G336" t="s">
        <v>92</v>
      </c>
      <c r="H336">
        <v>77803</v>
      </c>
      <c r="I336" t="s">
        <v>93</v>
      </c>
      <c r="J336" t="s">
        <v>338</v>
      </c>
      <c r="K336" t="s">
        <v>26</v>
      </c>
      <c r="L336" t="s">
        <v>30</v>
      </c>
      <c r="M336" t="s">
        <v>339</v>
      </c>
      <c r="N336">
        <v>528.42999999999995</v>
      </c>
      <c r="O336">
        <v>5</v>
      </c>
      <c r="P336">
        <v>0.3</v>
      </c>
      <c r="Q336">
        <v>-143.43099999999998</v>
      </c>
    </row>
    <row r="337" spans="1:17" x14ac:dyDescent="0.3">
      <c r="A337" t="s">
        <v>42</v>
      </c>
      <c r="B337" t="s">
        <v>3724</v>
      </c>
      <c r="C337" t="s">
        <v>3725</v>
      </c>
      <c r="D337" t="s">
        <v>34</v>
      </c>
      <c r="E337" t="s">
        <v>21</v>
      </c>
      <c r="F337" t="s">
        <v>3726</v>
      </c>
      <c r="G337" t="s">
        <v>23</v>
      </c>
      <c r="H337">
        <v>42104</v>
      </c>
      <c r="I337" t="s">
        <v>24</v>
      </c>
      <c r="J337" t="s">
        <v>3727</v>
      </c>
      <c r="K337" t="s">
        <v>26</v>
      </c>
      <c r="L337" t="s">
        <v>30</v>
      </c>
      <c r="M337" t="s">
        <v>3728</v>
      </c>
      <c r="N337">
        <v>140.81</v>
      </c>
      <c r="O337">
        <v>1</v>
      </c>
      <c r="P337">
        <v>0</v>
      </c>
      <c r="Q337">
        <v>39.4268</v>
      </c>
    </row>
    <row r="338" spans="1:17" x14ac:dyDescent="0.3">
      <c r="A338" t="s">
        <v>42</v>
      </c>
      <c r="B338" t="s">
        <v>1612</v>
      </c>
      <c r="C338" t="s">
        <v>1613</v>
      </c>
      <c r="D338" t="s">
        <v>20</v>
      </c>
      <c r="E338" t="s">
        <v>21</v>
      </c>
      <c r="F338" t="s">
        <v>129</v>
      </c>
      <c r="G338" t="s">
        <v>130</v>
      </c>
      <c r="H338">
        <v>19143</v>
      </c>
      <c r="I338" t="s">
        <v>131</v>
      </c>
      <c r="J338" t="s">
        <v>3727</v>
      </c>
      <c r="K338" t="s">
        <v>26</v>
      </c>
      <c r="L338" t="s">
        <v>30</v>
      </c>
      <c r="M338" t="s">
        <v>3728</v>
      </c>
      <c r="N338">
        <v>492.83499999999998</v>
      </c>
      <c r="O338">
        <v>5</v>
      </c>
      <c r="P338">
        <v>0.3</v>
      </c>
      <c r="Q338">
        <v>-14.080999999999989</v>
      </c>
    </row>
    <row r="339" spans="1:17" x14ac:dyDescent="0.3">
      <c r="A339" t="s">
        <v>42</v>
      </c>
      <c r="B339" t="s">
        <v>3556</v>
      </c>
      <c r="C339" t="s">
        <v>3557</v>
      </c>
      <c r="D339" t="s">
        <v>20</v>
      </c>
      <c r="E339" t="s">
        <v>21</v>
      </c>
      <c r="F339" t="s">
        <v>35</v>
      </c>
      <c r="G339" t="s">
        <v>36</v>
      </c>
      <c r="H339">
        <v>90008</v>
      </c>
      <c r="I339" t="s">
        <v>37</v>
      </c>
      <c r="J339" t="s">
        <v>3727</v>
      </c>
      <c r="K339" t="s">
        <v>26</v>
      </c>
      <c r="L339" t="s">
        <v>30</v>
      </c>
      <c r="M339" t="s">
        <v>3728</v>
      </c>
      <c r="N339">
        <v>225.29600000000002</v>
      </c>
      <c r="O339">
        <v>2</v>
      </c>
      <c r="P339">
        <v>0.2</v>
      </c>
      <c r="Q339">
        <v>22.529599999999995</v>
      </c>
    </row>
    <row r="340" spans="1:17" x14ac:dyDescent="0.3">
      <c r="A340" t="s">
        <v>17</v>
      </c>
      <c r="B340" t="s">
        <v>4633</v>
      </c>
      <c r="C340" t="s">
        <v>4634</v>
      </c>
      <c r="D340" t="s">
        <v>20</v>
      </c>
      <c r="E340" t="s">
        <v>21</v>
      </c>
      <c r="F340" t="s">
        <v>1476</v>
      </c>
      <c r="G340" t="s">
        <v>78</v>
      </c>
      <c r="H340">
        <v>28314</v>
      </c>
      <c r="I340" t="s">
        <v>24</v>
      </c>
      <c r="J340" t="s">
        <v>3727</v>
      </c>
      <c r="K340" t="s">
        <v>26</v>
      </c>
      <c r="L340" t="s">
        <v>30</v>
      </c>
      <c r="M340" t="s">
        <v>3728</v>
      </c>
      <c r="N340">
        <v>225.29600000000002</v>
      </c>
      <c r="O340">
        <v>2</v>
      </c>
      <c r="P340">
        <v>0.2</v>
      </c>
      <c r="Q340">
        <v>22.529599999999995</v>
      </c>
    </row>
    <row r="341" spans="1:17" x14ac:dyDescent="0.3">
      <c r="A341" t="s">
        <v>42</v>
      </c>
      <c r="B341" t="s">
        <v>2557</v>
      </c>
      <c r="C341" t="s">
        <v>2558</v>
      </c>
      <c r="D341" t="s">
        <v>90</v>
      </c>
      <c r="E341" t="s">
        <v>21</v>
      </c>
      <c r="F341" t="s">
        <v>4927</v>
      </c>
      <c r="G341" t="s">
        <v>428</v>
      </c>
      <c r="H341">
        <v>52001</v>
      </c>
      <c r="I341" t="s">
        <v>93</v>
      </c>
      <c r="J341" t="s">
        <v>3727</v>
      </c>
      <c r="K341" t="s">
        <v>26</v>
      </c>
      <c r="L341" t="s">
        <v>30</v>
      </c>
      <c r="M341" t="s">
        <v>3728</v>
      </c>
      <c r="N341">
        <v>1408.1</v>
      </c>
      <c r="O341">
        <v>10</v>
      </c>
      <c r="P341">
        <v>0</v>
      </c>
      <c r="Q341">
        <v>394.26800000000003</v>
      </c>
    </row>
    <row r="342" spans="1:17" x14ac:dyDescent="0.3">
      <c r="A342" t="s">
        <v>17</v>
      </c>
      <c r="B342" t="s">
        <v>119</v>
      </c>
      <c r="C342" t="s">
        <v>120</v>
      </c>
      <c r="D342" t="s">
        <v>34</v>
      </c>
      <c r="E342" t="s">
        <v>21</v>
      </c>
      <c r="F342" t="s">
        <v>1991</v>
      </c>
      <c r="G342" t="s">
        <v>46</v>
      </c>
      <c r="H342">
        <v>33012</v>
      </c>
      <c r="I342" t="s">
        <v>24</v>
      </c>
      <c r="J342" t="s">
        <v>3727</v>
      </c>
      <c r="K342" t="s">
        <v>26</v>
      </c>
      <c r="L342" t="s">
        <v>30</v>
      </c>
      <c r="M342" t="s">
        <v>3728</v>
      </c>
      <c r="N342">
        <v>1013.8320000000001</v>
      </c>
      <c r="O342">
        <v>9</v>
      </c>
      <c r="P342">
        <v>0.2</v>
      </c>
      <c r="Q342">
        <v>101.38319999999999</v>
      </c>
    </row>
    <row r="343" spans="1:17" x14ac:dyDescent="0.3">
      <c r="A343" t="s">
        <v>1122</v>
      </c>
      <c r="B343" t="s">
        <v>5250</v>
      </c>
      <c r="C343" t="s">
        <v>5251</v>
      </c>
      <c r="D343" t="s">
        <v>34</v>
      </c>
      <c r="E343" t="s">
        <v>21</v>
      </c>
      <c r="F343" t="s">
        <v>235</v>
      </c>
      <c r="G343" t="s">
        <v>236</v>
      </c>
      <c r="H343">
        <v>10011</v>
      </c>
      <c r="I343" t="s">
        <v>131</v>
      </c>
      <c r="J343" t="s">
        <v>3727</v>
      </c>
      <c r="K343" t="s">
        <v>26</v>
      </c>
      <c r="L343" t="s">
        <v>30</v>
      </c>
      <c r="M343" t="s">
        <v>3728</v>
      </c>
      <c r="N343">
        <v>887.10299999999995</v>
      </c>
      <c r="O343">
        <v>7</v>
      </c>
      <c r="P343">
        <v>0.1</v>
      </c>
      <c r="Q343">
        <v>177.42059999999998</v>
      </c>
    </row>
    <row r="344" spans="1:17" x14ac:dyDescent="0.3">
      <c r="A344" t="s">
        <v>42</v>
      </c>
      <c r="B344" t="s">
        <v>1957</v>
      </c>
      <c r="C344" t="s">
        <v>1958</v>
      </c>
      <c r="D344" t="s">
        <v>20</v>
      </c>
      <c r="E344" t="s">
        <v>21</v>
      </c>
      <c r="F344" t="s">
        <v>35</v>
      </c>
      <c r="G344" t="s">
        <v>36</v>
      </c>
      <c r="H344">
        <v>90008</v>
      </c>
      <c r="I344" t="s">
        <v>37</v>
      </c>
      <c r="J344" t="s">
        <v>3727</v>
      </c>
      <c r="K344" t="s">
        <v>26</v>
      </c>
      <c r="L344" t="s">
        <v>30</v>
      </c>
      <c r="M344" t="s">
        <v>3728</v>
      </c>
      <c r="N344">
        <v>112.64800000000001</v>
      </c>
      <c r="O344">
        <v>1</v>
      </c>
      <c r="P344">
        <v>0.2</v>
      </c>
      <c r="Q344">
        <v>11.264799999999997</v>
      </c>
    </row>
    <row r="345" spans="1:17" x14ac:dyDescent="0.3">
      <c r="A345" t="s">
        <v>42</v>
      </c>
      <c r="B345" t="s">
        <v>3823</v>
      </c>
      <c r="C345" t="s">
        <v>3824</v>
      </c>
      <c r="D345" t="s">
        <v>34</v>
      </c>
      <c r="E345" t="s">
        <v>21</v>
      </c>
      <c r="F345" t="s">
        <v>35</v>
      </c>
      <c r="G345" t="s">
        <v>36</v>
      </c>
      <c r="H345">
        <v>90049</v>
      </c>
      <c r="I345" t="s">
        <v>37</v>
      </c>
      <c r="J345" t="s">
        <v>3727</v>
      </c>
      <c r="K345" t="s">
        <v>26</v>
      </c>
      <c r="L345" t="s">
        <v>30</v>
      </c>
      <c r="M345" t="s">
        <v>3728</v>
      </c>
      <c r="N345">
        <v>563.24</v>
      </c>
      <c r="O345">
        <v>5</v>
      </c>
      <c r="P345">
        <v>0.2</v>
      </c>
      <c r="Q345">
        <v>56.324000000000012</v>
      </c>
    </row>
    <row r="346" spans="1:17" x14ac:dyDescent="0.3">
      <c r="A346" t="s">
        <v>42</v>
      </c>
      <c r="B346" t="s">
        <v>3541</v>
      </c>
      <c r="C346" t="s">
        <v>3542</v>
      </c>
      <c r="D346" t="s">
        <v>20</v>
      </c>
      <c r="E346" t="s">
        <v>21</v>
      </c>
      <c r="F346" t="s">
        <v>829</v>
      </c>
      <c r="G346" t="s">
        <v>36</v>
      </c>
      <c r="H346">
        <v>92024</v>
      </c>
      <c r="I346" t="s">
        <v>37</v>
      </c>
      <c r="J346" t="s">
        <v>3727</v>
      </c>
      <c r="K346" t="s">
        <v>26</v>
      </c>
      <c r="L346" t="s">
        <v>30</v>
      </c>
      <c r="M346" t="s">
        <v>3728</v>
      </c>
      <c r="N346">
        <v>225.29600000000002</v>
      </c>
      <c r="O346">
        <v>2</v>
      </c>
      <c r="P346">
        <v>0.2</v>
      </c>
      <c r="Q346">
        <v>22.529599999999995</v>
      </c>
    </row>
    <row r="347" spans="1:17" x14ac:dyDescent="0.3">
      <c r="A347" t="s">
        <v>42</v>
      </c>
      <c r="B347" t="s">
        <v>267</v>
      </c>
      <c r="C347" t="s">
        <v>268</v>
      </c>
      <c r="D347" t="s">
        <v>90</v>
      </c>
      <c r="E347" t="s">
        <v>21</v>
      </c>
      <c r="F347" t="s">
        <v>269</v>
      </c>
      <c r="G347" t="s">
        <v>187</v>
      </c>
      <c r="H347">
        <v>60610</v>
      </c>
      <c r="I347" t="s">
        <v>93</v>
      </c>
      <c r="J347" t="s">
        <v>270</v>
      </c>
      <c r="K347" t="s">
        <v>26</v>
      </c>
      <c r="L347" t="s">
        <v>30</v>
      </c>
      <c r="M347" t="s">
        <v>271</v>
      </c>
      <c r="N347">
        <v>213.11499999999998</v>
      </c>
      <c r="O347">
        <v>5</v>
      </c>
      <c r="P347">
        <v>0.3</v>
      </c>
      <c r="Q347">
        <v>-15.222500000000011</v>
      </c>
    </row>
    <row r="348" spans="1:17" x14ac:dyDescent="0.3">
      <c r="A348" t="s">
        <v>17</v>
      </c>
      <c r="B348" t="s">
        <v>481</v>
      </c>
      <c r="C348" t="s">
        <v>482</v>
      </c>
      <c r="D348" t="s">
        <v>90</v>
      </c>
      <c r="E348" t="s">
        <v>21</v>
      </c>
      <c r="F348" t="s">
        <v>35</v>
      </c>
      <c r="G348" t="s">
        <v>36</v>
      </c>
      <c r="H348">
        <v>90004</v>
      </c>
      <c r="I348" t="s">
        <v>37</v>
      </c>
      <c r="J348" t="s">
        <v>270</v>
      </c>
      <c r="K348" t="s">
        <v>26</v>
      </c>
      <c r="L348" t="s">
        <v>30</v>
      </c>
      <c r="M348" t="s">
        <v>483</v>
      </c>
      <c r="N348">
        <v>81.424000000000007</v>
      </c>
      <c r="O348">
        <v>2</v>
      </c>
      <c r="P348">
        <v>0.2</v>
      </c>
      <c r="Q348">
        <v>-9.1601999999999961</v>
      </c>
    </row>
    <row r="349" spans="1:17" x14ac:dyDescent="0.3">
      <c r="A349" t="s">
        <v>166</v>
      </c>
      <c r="B349" t="s">
        <v>2637</v>
      </c>
      <c r="C349" t="s">
        <v>2638</v>
      </c>
      <c r="D349" t="s">
        <v>20</v>
      </c>
      <c r="E349" t="s">
        <v>21</v>
      </c>
      <c r="F349" t="s">
        <v>112</v>
      </c>
      <c r="G349" t="s">
        <v>36</v>
      </c>
      <c r="H349">
        <v>94122</v>
      </c>
      <c r="I349" t="s">
        <v>37</v>
      </c>
      <c r="J349" t="s">
        <v>270</v>
      </c>
      <c r="K349" t="s">
        <v>26</v>
      </c>
      <c r="L349" t="s">
        <v>30</v>
      </c>
      <c r="M349" t="s">
        <v>271</v>
      </c>
      <c r="N349">
        <v>194.84800000000001</v>
      </c>
      <c r="O349">
        <v>4</v>
      </c>
      <c r="P349">
        <v>0.2</v>
      </c>
      <c r="Q349">
        <v>12.177999999999983</v>
      </c>
    </row>
    <row r="350" spans="1:17" x14ac:dyDescent="0.3">
      <c r="A350" t="s">
        <v>42</v>
      </c>
      <c r="B350" t="s">
        <v>327</v>
      </c>
      <c r="C350" t="s">
        <v>328</v>
      </c>
      <c r="D350" t="s">
        <v>34</v>
      </c>
      <c r="E350" t="s">
        <v>21</v>
      </c>
      <c r="F350" t="s">
        <v>35</v>
      </c>
      <c r="G350" t="s">
        <v>36</v>
      </c>
      <c r="H350">
        <v>90045</v>
      </c>
      <c r="I350" t="s">
        <v>37</v>
      </c>
      <c r="J350" t="s">
        <v>270</v>
      </c>
      <c r="K350" t="s">
        <v>26</v>
      </c>
      <c r="L350" t="s">
        <v>30</v>
      </c>
      <c r="M350" t="s">
        <v>271</v>
      </c>
      <c r="N350">
        <v>292.27200000000005</v>
      </c>
      <c r="O350">
        <v>6</v>
      </c>
      <c r="P350">
        <v>0.2</v>
      </c>
      <c r="Q350">
        <v>18.266999999999967</v>
      </c>
    </row>
    <row r="351" spans="1:17" x14ac:dyDescent="0.3">
      <c r="A351" t="s">
        <v>1122</v>
      </c>
      <c r="B351" t="s">
        <v>1232</v>
      </c>
      <c r="C351" t="s">
        <v>1233</v>
      </c>
      <c r="D351" t="s">
        <v>20</v>
      </c>
      <c r="E351" t="s">
        <v>21</v>
      </c>
      <c r="F351" t="s">
        <v>235</v>
      </c>
      <c r="G351" t="s">
        <v>236</v>
      </c>
      <c r="H351">
        <v>10011</v>
      </c>
      <c r="I351" t="s">
        <v>131</v>
      </c>
      <c r="J351" t="s">
        <v>270</v>
      </c>
      <c r="K351" t="s">
        <v>26</v>
      </c>
      <c r="L351" t="s">
        <v>30</v>
      </c>
      <c r="M351" t="s">
        <v>271</v>
      </c>
      <c r="N351">
        <v>383.60700000000003</v>
      </c>
      <c r="O351">
        <v>7</v>
      </c>
      <c r="P351">
        <v>0.1</v>
      </c>
      <c r="Q351">
        <v>63.934499999999971</v>
      </c>
    </row>
    <row r="352" spans="1:17" x14ac:dyDescent="0.3">
      <c r="A352" t="s">
        <v>17</v>
      </c>
      <c r="B352" t="s">
        <v>3612</v>
      </c>
      <c r="C352" t="s">
        <v>3613</v>
      </c>
      <c r="D352" t="s">
        <v>20</v>
      </c>
      <c r="E352" t="s">
        <v>21</v>
      </c>
      <c r="F352" t="s">
        <v>1280</v>
      </c>
      <c r="G352" t="s">
        <v>23</v>
      </c>
      <c r="H352">
        <v>40214</v>
      </c>
      <c r="I352" t="s">
        <v>24</v>
      </c>
      <c r="J352" t="s">
        <v>270</v>
      </c>
      <c r="K352" t="s">
        <v>26</v>
      </c>
      <c r="L352" t="s">
        <v>30</v>
      </c>
      <c r="M352" t="s">
        <v>271</v>
      </c>
      <c r="N352">
        <v>304.45</v>
      </c>
      <c r="O352">
        <v>5</v>
      </c>
      <c r="P352">
        <v>0</v>
      </c>
      <c r="Q352">
        <v>76.112499999999983</v>
      </c>
    </row>
    <row r="353" spans="1:17" x14ac:dyDescent="0.3">
      <c r="A353" t="s">
        <v>166</v>
      </c>
      <c r="B353" t="s">
        <v>134</v>
      </c>
      <c r="C353" t="s">
        <v>135</v>
      </c>
      <c r="D353" t="s">
        <v>20</v>
      </c>
      <c r="E353" t="s">
        <v>21</v>
      </c>
      <c r="F353" t="s">
        <v>593</v>
      </c>
      <c r="G353" t="s">
        <v>92</v>
      </c>
      <c r="H353">
        <v>78207</v>
      </c>
      <c r="I353" t="s">
        <v>93</v>
      </c>
      <c r="J353" t="s">
        <v>270</v>
      </c>
      <c r="K353" t="s">
        <v>26</v>
      </c>
      <c r="L353" t="s">
        <v>30</v>
      </c>
      <c r="M353" t="s">
        <v>271</v>
      </c>
      <c r="N353">
        <v>127.869</v>
      </c>
      <c r="O353">
        <v>3</v>
      </c>
      <c r="P353">
        <v>0.3</v>
      </c>
      <c r="Q353">
        <v>-9.1335000000000122</v>
      </c>
    </row>
    <row r="354" spans="1:17" x14ac:dyDescent="0.3">
      <c r="A354" t="s">
        <v>42</v>
      </c>
      <c r="B354" t="s">
        <v>1036</v>
      </c>
      <c r="C354" t="s">
        <v>1037</v>
      </c>
      <c r="D354" t="s">
        <v>20</v>
      </c>
      <c r="E354" t="s">
        <v>21</v>
      </c>
      <c r="F354" t="s">
        <v>35</v>
      </c>
      <c r="G354" t="s">
        <v>36</v>
      </c>
      <c r="H354">
        <v>90008</v>
      </c>
      <c r="I354" t="s">
        <v>37</v>
      </c>
      <c r="J354" t="s">
        <v>270</v>
      </c>
      <c r="K354" t="s">
        <v>26</v>
      </c>
      <c r="L354" t="s">
        <v>30</v>
      </c>
      <c r="M354" t="s">
        <v>483</v>
      </c>
      <c r="N354">
        <v>122.13600000000001</v>
      </c>
      <c r="O354">
        <v>3</v>
      </c>
      <c r="P354">
        <v>0.2</v>
      </c>
      <c r="Q354">
        <v>-13.740299999999994</v>
      </c>
    </row>
    <row r="355" spans="1:17" x14ac:dyDescent="0.3">
      <c r="A355" t="s">
        <v>17</v>
      </c>
      <c r="B355" t="s">
        <v>710</v>
      </c>
      <c r="C355" t="s">
        <v>711</v>
      </c>
      <c r="D355" t="s">
        <v>20</v>
      </c>
      <c r="E355" t="s">
        <v>21</v>
      </c>
      <c r="F355" t="s">
        <v>163</v>
      </c>
      <c r="G355" t="s">
        <v>92</v>
      </c>
      <c r="H355">
        <v>77070</v>
      </c>
      <c r="I355" t="s">
        <v>93</v>
      </c>
      <c r="J355" t="s">
        <v>270</v>
      </c>
      <c r="K355" t="s">
        <v>26</v>
      </c>
      <c r="L355" t="s">
        <v>30</v>
      </c>
      <c r="M355" t="s">
        <v>271</v>
      </c>
      <c r="N355">
        <v>85.245999999999995</v>
      </c>
      <c r="O355">
        <v>2</v>
      </c>
      <c r="P355">
        <v>0.3</v>
      </c>
      <c r="Q355">
        <v>-6.0890000000000057</v>
      </c>
    </row>
    <row r="356" spans="1:17" x14ac:dyDescent="0.3">
      <c r="A356" t="s">
        <v>42</v>
      </c>
      <c r="B356" t="s">
        <v>1533</v>
      </c>
      <c r="C356" t="s">
        <v>1534</v>
      </c>
      <c r="D356" t="s">
        <v>20</v>
      </c>
      <c r="E356" t="s">
        <v>21</v>
      </c>
      <c r="F356" t="s">
        <v>129</v>
      </c>
      <c r="G356" t="s">
        <v>130</v>
      </c>
      <c r="H356">
        <v>19134</v>
      </c>
      <c r="I356" t="s">
        <v>131</v>
      </c>
      <c r="J356" t="s">
        <v>270</v>
      </c>
      <c r="K356" t="s">
        <v>26</v>
      </c>
      <c r="L356" t="s">
        <v>30</v>
      </c>
      <c r="M356" t="s">
        <v>483</v>
      </c>
      <c r="N356">
        <v>71.245999999999995</v>
      </c>
      <c r="O356">
        <v>2</v>
      </c>
      <c r="P356">
        <v>0.3</v>
      </c>
      <c r="Q356">
        <v>-19.338199999999993</v>
      </c>
    </row>
    <row r="357" spans="1:17" x14ac:dyDescent="0.3">
      <c r="A357" t="s">
        <v>166</v>
      </c>
      <c r="B357" t="s">
        <v>767</v>
      </c>
      <c r="C357" t="s">
        <v>768</v>
      </c>
      <c r="D357" t="s">
        <v>34</v>
      </c>
      <c r="E357" t="s">
        <v>21</v>
      </c>
      <c r="F357" t="s">
        <v>829</v>
      </c>
      <c r="G357" t="s">
        <v>36</v>
      </c>
      <c r="H357">
        <v>92037</v>
      </c>
      <c r="I357" t="s">
        <v>37</v>
      </c>
      <c r="J357" t="s">
        <v>270</v>
      </c>
      <c r="K357" t="s">
        <v>26</v>
      </c>
      <c r="L357" t="s">
        <v>30</v>
      </c>
      <c r="M357" t="s">
        <v>483</v>
      </c>
      <c r="N357">
        <v>81.424000000000007</v>
      </c>
      <c r="O357">
        <v>2</v>
      </c>
      <c r="P357">
        <v>0.2</v>
      </c>
      <c r="Q357">
        <v>-9.1601999999999961</v>
      </c>
    </row>
    <row r="358" spans="1:17" x14ac:dyDescent="0.3">
      <c r="A358" t="s">
        <v>17</v>
      </c>
      <c r="B358" t="s">
        <v>1860</v>
      </c>
      <c r="C358" t="s">
        <v>1861</v>
      </c>
      <c r="D358" t="s">
        <v>34</v>
      </c>
      <c r="E358" t="s">
        <v>21</v>
      </c>
      <c r="F358" t="s">
        <v>269</v>
      </c>
      <c r="G358" t="s">
        <v>187</v>
      </c>
      <c r="H358">
        <v>60653</v>
      </c>
      <c r="I358" t="s">
        <v>93</v>
      </c>
      <c r="J358" t="s">
        <v>270</v>
      </c>
      <c r="K358" t="s">
        <v>26</v>
      </c>
      <c r="L358" t="s">
        <v>30</v>
      </c>
      <c r="M358" t="s">
        <v>483</v>
      </c>
      <c r="N358">
        <v>106.869</v>
      </c>
      <c r="O358">
        <v>3</v>
      </c>
      <c r="P358">
        <v>0.3</v>
      </c>
      <c r="Q358">
        <v>-29.007299999999994</v>
      </c>
    </row>
    <row r="359" spans="1:17" x14ac:dyDescent="0.3">
      <c r="A359" t="s">
        <v>166</v>
      </c>
      <c r="B359" t="s">
        <v>974</v>
      </c>
      <c r="C359" t="s">
        <v>975</v>
      </c>
      <c r="D359" t="s">
        <v>90</v>
      </c>
      <c r="E359" t="s">
        <v>21</v>
      </c>
      <c r="F359" t="s">
        <v>435</v>
      </c>
      <c r="G359" t="s">
        <v>1107</v>
      </c>
      <c r="H359">
        <v>31907</v>
      </c>
      <c r="I359" t="s">
        <v>24</v>
      </c>
      <c r="J359" t="s">
        <v>270</v>
      </c>
      <c r="K359" t="s">
        <v>26</v>
      </c>
      <c r="L359" t="s">
        <v>30</v>
      </c>
      <c r="M359" t="s">
        <v>271</v>
      </c>
      <c r="N359">
        <v>121.78</v>
      </c>
      <c r="O359">
        <v>2</v>
      </c>
      <c r="P359">
        <v>0</v>
      </c>
      <c r="Q359">
        <v>30.444999999999993</v>
      </c>
    </row>
    <row r="360" spans="1:17" x14ac:dyDescent="0.3">
      <c r="A360" t="s">
        <v>17</v>
      </c>
      <c r="B360" t="s">
        <v>2231</v>
      </c>
      <c r="C360" t="s">
        <v>2232</v>
      </c>
      <c r="D360" t="s">
        <v>20</v>
      </c>
      <c r="E360" t="s">
        <v>21</v>
      </c>
      <c r="F360" t="s">
        <v>336</v>
      </c>
      <c r="G360" t="s">
        <v>523</v>
      </c>
      <c r="H360">
        <v>65203</v>
      </c>
      <c r="I360" t="s">
        <v>93</v>
      </c>
      <c r="J360" t="s">
        <v>270</v>
      </c>
      <c r="K360" t="s">
        <v>26</v>
      </c>
      <c r="L360" t="s">
        <v>30</v>
      </c>
      <c r="M360" t="s">
        <v>271</v>
      </c>
      <c r="N360">
        <v>60.89</v>
      </c>
      <c r="O360">
        <v>1</v>
      </c>
      <c r="P360">
        <v>0</v>
      </c>
      <c r="Q360">
        <v>15.222499999999997</v>
      </c>
    </row>
    <row r="361" spans="1:17" x14ac:dyDescent="0.3">
      <c r="A361" t="s">
        <v>17</v>
      </c>
      <c r="B361" t="s">
        <v>3612</v>
      </c>
      <c r="C361" t="s">
        <v>3613</v>
      </c>
      <c r="D361" t="s">
        <v>20</v>
      </c>
      <c r="E361" t="s">
        <v>21</v>
      </c>
      <c r="F361" t="s">
        <v>3705</v>
      </c>
      <c r="G361" t="s">
        <v>78</v>
      </c>
      <c r="H361">
        <v>27604</v>
      </c>
      <c r="I361" t="s">
        <v>24</v>
      </c>
      <c r="J361" t="s">
        <v>270</v>
      </c>
      <c r="K361" t="s">
        <v>26</v>
      </c>
      <c r="L361" t="s">
        <v>30</v>
      </c>
      <c r="M361" t="s">
        <v>271</v>
      </c>
      <c r="N361">
        <v>194.84800000000001</v>
      </c>
      <c r="O361">
        <v>4</v>
      </c>
      <c r="P361">
        <v>0.2</v>
      </c>
      <c r="Q361">
        <v>12.177999999999983</v>
      </c>
    </row>
    <row r="362" spans="1:17" x14ac:dyDescent="0.3">
      <c r="A362" t="s">
        <v>166</v>
      </c>
      <c r="B362" t="s">
        <v>2938</v>
      </c>
      <c r="C362" t="s">
        <v>2939</v>
      </c>
      <c r="D362" t="s">
        <v>20</v>
      </c>
      <c r="E362" t="s">
        <v>21</v>
      </c>
      <c r="F362" t="s">
        <v>35</v>
      </c>
      <c r="G362" t="s">
        <v>36</v>
      </c>
      <c r="H362">
        <v>90032</v>
      </c>
      <c r="I362" t="s">
        <v>37</v>
      </c>
      <c r="J362" t="s">
        <v>4330</v>
      </c>
      <c r="K362" t="s">
        <v>26</v>
      </c>
      <c r="L362" t="s">
        <v>30</v>
      </c>
      <c r="M362" t="s">
        <v>4331</v>
      </c>
      <c r="N362">
        <v>217.58400000000003</v>
      </c>
      <c r="O362">
        <v>2</v>
      </c>
      <c r="P362">
        <v>0.2</v>
      </c>
      <c r="Q362">
        <v>-29.917800000000021</v>
      </c>
    </row>
    <row r="363" spans="1:17" x14ac:dyDescent="0.3">
      <c r="A363" t="s">
        <v>17</v>
      </c>
      <c r="B363" t="s">
        <v>4346</v>
      </c>
      <c r="C363" t="s">
        <v>4347</v>
      </c>
      <c r="D363" t="s">
        <v>20</v>
      </c>
      <c r="E363" t="s">
        <v>21</v>
      </c>
      <c r="F363" t="s">
        <v>84</v>
      </c>
      <c r="G363" t="s">
        <v>85</v>
      </c>
      <c r="H363">
        <v>98103</v>
      </c>
      <c r="I363" t="s">
        <v>37</v>
      </c>
      <c r="J363" t="s">
        <v>4330</v>
      </c>
      <c r="K363" t="s">
        <v>26</v>
      </c>
      <c r="L363" t="s">
        <v>30</v>
      </c>
      <c r="M363" t="s">
        <v>4331</v>
      </c>
      <c r="N363">
        <v>435.16800000000006</v>
      </c>
      <c r="O363">
        <v>4</v>
      </c>
      <c r="P363">
        <v>0.2</v>
      </c>
      <c r="Q363">
        <v>-59.835600000000042</v>
      </c>
    </row>
    <row r="364" spans="1:17" x14ac:dyDescent="0.3">
      <c r="A364" t="s">
        <v>42</v>
      </c>
      <c r="B364" t="s">
        <v>449</v>
      </c>
      <c r="C364" t="s">
        <v>450</v>
      </c>
      <c r="D364" t="s">
        <v>34</v>
      </c>
      <c r="E364" t="s">
        <v>21</v>
      </c>
      <c r="F364" t="s">
        <v>5602</v>
      </c>
      <c r="G364" t="s">
        <v>36</v>
      </c>
      <c r="H364">
        <v>95928</v>
      </c>
      <c r="I364" t="s">
        <v>37</v>
      </c>
      <c r="J364" t="s">
        <v>4330</v>
      </c>
      <c r="K364" t="s">
        <v>26</v>
      </c>
      <c r="L364" t="s">
        <v>30</v>
      </c>
      <c r="M364" t="s">
        <v>4331</v>
      </c>
      <c r="N364">
        <v>435.16800000000006</v>
      </c>
      <c r="O364">
        <v>4</v>
      </c>
      <c r="P364">
        <v>0.2</v>
      </c>
      <c r="Q364">
        <v>-59.835600000000042</v>
      </c>
    </row>
    <row r="365" spans="1:17" x14ac:dyDescent="0.3">
      <c r="A365" t="s">
        <v>42</v>
      </c>
      <c r="B365" t="s">
        <v>1487</v>
      </c>
      <c r="C365" t="s">
        <v>1488</v>
      </c>
      <c r="D365" t="s">
        <v>34</v>
      </c>
      <c r="E365" t="s">
        <v>21</v>
      </c>
      <c r="F365" t="s">
        <v>1489</v>
      </c>
      <c r="G365" t="s">
        <v>400</v>
      </c>
      <c r="H365">
        <v>80134</v>
      </c>
      <c r="I365" t="s">
        <v>37</v>
      </c>
      <c r="J365" t="s">
        <v>1494</v>
      </c>
      <c r="K365" t="s">
        <v>26</v>
      </c>
      <c r="L365" t="s">
        <v>30</v>
      </c>
      <c r="M365" t="s">
        <v>1495</v>
      </c>
      <c r="N365">
        <v>801.5680000000001</v>
      </c>
      <c r="O365">
        <v>2</v>
      </c>
      <c r="P365">
        <v>0.2</v>
      </c>
      <c r="Q365">
        <v>50.097999999999985</v>
      </c>
    </row>
    <row r="366" spans="1:17" x14ac:dyDescent="0.3">
      <c r="A366" t="s">
        <v>1122</v>
      </c>
      <c r="B366" t="s">
        <v>1854</v>
      </c>
      <c r="C366" t="s">
        <v>1855</v>
      </c>
      <c r="D366" t="s">
        <v>90</v>
      </c>
      <c r="E366" t="s">
        <v>21</v>
      </c>
      <c r="F366" t="s">
        <v>399</v>
      </c>
      <c r="G366" t="s">
        <v>187</v>
      </c>
      <c r="H366">
        <v>60505</v>
      </c>
      <c r="I366" t="s">
        <v>93</v>
      </c>
      <c r="J366" t="s">
        <v>1494</v>
      </c>
      <c r="K366" t="s">
        <v>26</v>
      </c>
      <c r="L366" t="s">
        <v>30</v>
      </c>
      <c r="M366" t="s">
        <v>1495</v>
      </c>
      <c r="N366">
        <v>701.37199999999996</v>
      </c>
      <c r="O366">
        <v>2</v>
      </c>
      <c r="P366">
        <v>0.3</v>
      </c>
      <c r="Q366">
        <v>-50.098000000000013</v>
      </c>
    </row>
    <row r="367" spans="1:17" x14ac:dyDescent="0.3">
      <c r="A367" t="s">
        <v>42</v>
      </c>
      <c r="B367" t="s">
        <v>3759</v>
      </c>
      <c r="C367" t="s">
        <v>3760</v>
      </c>
      <c r="D367" t="s">
        <v>34</v>
      </c>
      <c r="E367" t="s">
        <v>21</v>
      </c>
      <c r="F367" t="s">
        <v>112</v>
      </c>
      <c r="G367" t="s">
        <v>36</v>
      </c>
      <c r="H367">
        <v>94122</v>
      </c>
      <c r="I367" t="s">
        <v>37</v>
      </c>
      <c r="J367" t="s">
        <v>1494</v>
      </c>
      <c r="K367" t="s">
        <v>26</v>
      </c>
      <c r="L367" t="s">
        <v>30</v>
      </c>
      <c r="M367" t="s">
        <v>1495</v>
      </c>
      <c r="N367">
        <v>801.5680000000001</v>
      </c>
      <c r="O367">
        <v>2</v>
      </c>
      <c r="P367">
        <v>0.2</v>
      </c>
      <c r="Q367">
        <v>50.097999999999985</v>
      </c>
    </row>
    <row r="368" spans="1:17" x14ac:dyDescent="0.3">
      <c r="A368" t="s">
        <v>166</v>
      </c>
      <c r="B368" t="s">
        <v>1031</v>
      </c>
      <c r="C368" t="s">
        <v>1032</v>
      </c>
      <c r="D368" t="s">
        <v>34</v>
      </c>
      <c r="E368" t="s">
        <v>21</v>
      </c>
      <c r="F368" t="s">
        <v>829</v>
      </c>
      <c r="G368" t="s">
        <v>36</v>
      </c>
      <c r="H368">
        <v>92037</v>
      </c>
      <c r="I368" t="s">
        <v>37</v>
      </c>
      <c r="J368" t="s">
        <v>1494</v>
      </c>
      <c r="K368" t="s">
        <v>26</v>
      </c>
      <c r="L368" t="s">
        <v>30</v>
      </c>
      <c r="M368" t="s">
        <v>1495</v>
      </c>
      <c r="N368">
        <v>1603.1360000000002</v>
      </c>
      <c r="O368">
        <v>4</v>
      </c>
      <c r="P368">
        <v>0.2</v>
      </c>
      <c r="Q368">
        <v>100.19599999999997</v>
      </c>
    </row>
    <row r="369" spans="1:17" x14ac:dyDescent="0.3">
      <c r="A369" t="s">
        <v>42</v>
      </c>
      <c r="B369" t="s">
        <v>573</v>
      </c>
      <c r="C369" t="s">
        <v>574</v>
      </c>
      <c r="D369" t="s">
        <v>20</v>
      </c>
      <c r="E369" t="s">
        <v>21</v>
      </c>
      <c r="F369" t="s">
        <v>84</v>
      </c>
      <c r="G369" t="s">
        <v>85</v>
      </c>
      <c r="H369">
        <v>98103</v>
      </c>
      <c r="I369" t="s">
        <v>37</v>
      </c>
      <c r="J369" t="s">
        <v>1494</v>
      </c>
      <c r="K369" t="s">
        <v>26</v>
      </c>
      <c r="L369" t="s">
        <v>30</v>
      </c>
      <c r="M369" t="s">
        <v>1495</v>
      </c>
      <c r="N369">
        <v>2404.7040000000002</v>
      </c>
      <c r="O369">
        <v>6</v>
      </c>
      <c r="P369">
        <v>0.2</v>
      </c>
      <c r="Q369">
        <v>150.29399999999998</v>
      </c>
    </row>
    <row r="370" spans="1:17" x14ac:dyDescent="0.3">
      <c r="A370" t="s">
        <v>42</v>
      </c>
      <c r="B370" t="s">
        <v>4686</v>
      </c>
      <c r="C370" t="s">
        <v>4687</v>
      </c>
      <c r="D370" t="s">
        <v>90</v>
      </c>
      <c r="E370" t="s">
        <v>21</v>
      </c>
      <c r="F370" t="s">
        <v>5619</v>
      </c>
      <c r="G370" t="s">
        <v>5620</v>
      </c>
      <c r="H370">
        <v>82001</v>
      </c>
      <c r="I370" t="s">
        <v>37</v>
      </c>
      <c r="J370" t="s">
        <v>1494</v>
      </c>
      <c r="K370" t="s">
        <v>26</v>
      </c>
      <c r="L370" t="s">
        <v>30</v>
      </c>
      <c r="M370" t="s">
        <v>1495</v>
      </c>
      <c r="N370">
        <v>1603.1360000000002</v>
      </c>
      <c r="O370">
        <v>4</v>
      </c>
      <c r="P370">
        <v>0.2</v>
      </c>
      <c r="Q370">
        <v>100.19599999999997</v>
      </c>
    </row>
    <row r="371" spans="1:17" x14ac:dyDescent="0.3">
      <c r="A371" t="s">
        <v>42</v>
      </c>
      <c r="B371" t="s">
        <v>3296</v>
      </c>
      <c r="C371" t="s">
        <v>3297</v>
      </c>
      <c r="D371" t="s">
        <v>34</v>
      </c>
      <c r="E371" t="s">
        <v>21</v>
      </c>
      <c r="F371" t="s">
        <v>829</v>
      </c>
      <c r="G371" t="s">
        <v>36</v>
      </c>
      <c r="H371">
        <v>92105</v>
      </c>
      <c r="I371" t="s">
        <v>37</v>
      </c>
      <c r="J371" t="s">
        <v>1494</v>
      </c>
      <c r="K371" t="s">
        <v>26</v>
      </c>
      <c r="L371" t="s">
        <v>30</v>
      </c>
      <c r="M371" t="s">
        <v>1495</v>
      </c>
      <c r="N371">
        <v>801.5680000000001</v>
      </c>
      <c r="O371">
        <v>2</v>
      </c>
      <c r="P371">
        <v>0.2</v>
      </c>
      <c r="Q371">
        <v>50.097999999999985</v>
      </c>
    </row>
    <row r="372" spans="1:17" x14ac:dyDescent="0.3">
      <c r="A372" t="s">
        <v>42</v>
      </c>
      <c r="B372" t="s">
        <v>1971</v>
      </c>
      <c r="C372" t="s">
        <v>1972</v>
      </c>
      <c r="D372" t="s">
        <v>20</v>
      </c>
      <c r="E372" t="s">
        <v>21</v>
      </c>
      <c r="F372" t="s">
        <v>235</v>
      </c>
      <c r="G372" t="s">
        <v>236</v>
      </c>
      <c r="H372">
        <v>10035</v>
      </c>
      <c r="I372" t="s">
        <v>131</v>
      </c>
      <c r="J372" t="s">
        <v>1494</v>
      </c>
      <c r="K372" t="s">
        <v>26</v>
      </c>
      <c r="L372" t="s">
        <v>30</v>
      </c>
      <c r="M372" t="s">
        <v>1495</v>
      </c>
      <c r="N372">
        <v>2254.41</v>
      </c>
      <c r="O372">
        <v>5</v>
      </c>
      <c r="P372">
        <v>0.1</v>
      </c>
      <c r="Q372">
        <v>375.73500000000001</v>
      </c>
    </row>
    <row r="373" spans="1:17" x14ac:dyDescent="0.3">
      <c r="A373" t="s">
        <v>17</v>
      </c>
      <c r="B373" t="s">
        <v>543</v>
      </c>
      <c r="C373" t="s">
        <v>544</v>
      </c>
      <c r="D373" t="s">
        <v>90</v>
      </c>
      <c r="E373" t="s">
        <v>21</v>
      </c>
      <c r="F373" t="s">
        <v>84</v>
      </c>
      <c r="G373" t="s">
        <v>85</v>
      </c>
      <c r="H373">
        <v>98105</v>
      </c>
      <c r="I373" t="s">
        <v>37</v>
      </c>
      <c r="J373" t="s">
        <v>1494</v>
      </c>
      <c r="K373" t="s">
        <v>26</v>
      </c>
      <c r="L373" t="s">
        <v>30</v>
      </c>
      <c r="M373" t="s">
        <v>1495</v>
      </c>
      <c r="N373">
        <v>2003.9200000000003</v>
      </c>
      <c r="O373">
        <v>5</v>
      </c>
      <c r="P373">
        <v>0.2</v>
      </c>
      <c r="Q373">
        <v>125.24499999999995</v>
      </c>
    </row>
    <row r="374" spans="1:17" x14ac:dyDescent="0.3">
      <c r="A374" t="s">
        <v>42</v>
      </c>
      <c r="B374" t="s">
        <v>293</v>
      </c>
      <c r="C374" t="s">
        <v>294</v>
      </c>
      <c r="D374" t="s">
        <v>20</v>
      </c>
      <c r="E374" t="s">
        <v>21</v>
      </c>
      <c r="F374" t="s">
        <v>2815</v>
      </c>
      <c r="G374" t="s">
        <v>2316</v>
      </c>
      <c r="H374">
        <v>20852</v>
      </c>
      <c r="I374" t="s">
        <v>131</v>
      </c>
      <c r="J374" t="s">
        <v>2816</v>
      </c>
      <c r="K374" t="s">
        <v>26</v>
      </c>
      <c r="L374" t="s">
        <v>30</v>
      </c>
      <c r="M374" t="s">
        <v>2817</v>
      </c>
      <c r="N374">
        <v>172.5</v>
      </c>
      <c r="O374">
        <v>2</v>
      </c>
      <c r="P374">
        <v>0</v>
      </c>
      <c r="Q374">
        <v>51.749999999999986</v>
      </c>
    </row>
    <row r="375" spans="1:17" x14ac:dyDescent="0.3">
      <c r="A375" t="s">
        <v>42</v>
      </c>
      <c r="B375" t="s">
        <v>3479</v>
      </c>
      <c r="C375" t="s">
        <v>3480</v>
      </c>
      <c r="D375" t="s">
        <v>20</v>
      </c>
      <c r="E375" t="s">
        <v>21</v>
      </c>
      <c r="F375" t="s">
        <v>3481</v>
      </c>
      <c r="G375" t="s">
        <v>644</v>
      </c>
      <c r="H375">
        <v>70506</v>
      </c>
      <c r="I375" t="s">
        <v>24</v>
      </c>
      <c r="J375" t="s">
        <v>2816</v>
      </c>
      <c r="K375" t="s">
        <v>26</v>
      </c>
      <c r="L375" t="s">
        <v>30</v>
      </c>
      <c r="M375" t="s">
        <v>2817</v>
      </c>
      <c r="N375">
        <v>517.5</v>
      </c>
      <c r="O375">
        <v>6</v>
      </c>
      <c r="P375">
        <v>0</v>
      </c>
      <c r="Q375">
        <v>155.24999999999994</v>
      </c>
    </row>
    <row r="376" spans="1:17" x14ac:dyDescent="0.3">
      <c r="A376" t="s">
        <v>42</v>
      </c>
      <c r="B376" t="s">
        <v>2334</v>
      </c>
      <c r="C376" t="s">
        <v>2335</v>
      </c>
      <c r="D376" t="s">
        <v>34</v>
      </c>
      <c r="E376" t="s">
        <v>21</v>
      </c>
      <c r="F376" t="s">
        <v>643</v>
      </c>
      <c r="G376" t="s">
        <v>78</v>
      </c>
      <c r="H376">
        <v>28110</v>
      </c>
      <c r="I376" t="s">
        <v>24</v>
      </c>
      <c r="J376" t="s">
        <v>2816</v>
      </c>
      <c r="K376" t="s">
        <v>26</v>
      </c>
      <c r="L376" t="s">
        <v>30</v>
      </c>
      <c r="M376" t="s">
        <v>2817</v>
      </c>
      <c r="N376">
        <v>207</v>
      </c>
      <c r="O376">
        <v>3</v>
      </c>
      <c r="P376">
        <v>0.2</v>
      </c>
      <c r="Q376">
        <v>25.874999999999972</v>
      </c>
    </row>
    <row r="377" spans="1:17" x14ac:dyDescent="0.3">
      <c r="A377" t="s">
        <v>17</v>
      </c>
      <c r="B377" t="s">
        <v>2433</v>
      </c>
      <c r="C377" t="s">
        <v>2434</v>
      </c>
      <c r="D377" t="s">
        <v>20</v>
      </c>
      <c r="E377" t="s">
        <v>21</v>
      </c>
      <c r="F377" t="s">
        <v>1280</v>
      </c>
      <c r="G377" t="s">
        <v>23</v>
      </c>
      <c r="H377">
        <v>40214</v>
      </c>
      <c r="I377" t="s">
        <v>24</v>
      </c>
      <c r="J377" t="s">
        <v>2816</v>
      </c>
      <c r="K377" t="s">
        <v>26</v>
      </c>
      <c r="L377" t="s">
        <v>30</v>
      </c>
      <c r="M377" t="s">
        <v>2817</v>
      </c>
      <c r="N377">
        <v>258.75</v>
      </c>
      <c r="O377">
        <v>3</v>
      </c>
      <c r="P377">
        <v>0</v>
      </c>
      <c r="Q377">
        <v>77.624999999999972</v>
      </c>
    </row>
    <row r="378" spans="1:17" x14ac:dyDescent="0.3">
      <c r="A378" t="s">
        <v>42</v>
      </c>
      <c r="B378" t="s">
        <v>4318</v>
      </c>
      <c r="C378" t="s">
        <v>4319</v>
      </c>
      <c r="D378" t="s">
        <v>20</v>
      </c>
      <c r="E378" t="s">
        <v>21</v>
      </c>
      <c r="F378" t="s">
        <v>3410</v>
      </c>
      <c r="G378" t="s">
        <v>92</v>
      </c>
      <c r="H378">
        <v>79907</v>
      </c>
      <c r="I378" t="s">
        <v>93</v>
      </c>
      <c r="J378" t="s">
        <v>2816</v>
      </c>
      <c r="K378" t="s">
        <v>26</v>
      </c>
      <c r="L378" t="s">
        <v>30</v>
      </c>
      <c r="M378" t="s">
        <v>2817</v>
      </c>
      <c r="N378">
        <v>362.24999999999994</v>
      </c>
      <c r="O378">
        <v>6</v>
      </c>
      <c r="P378">
        <v>0.3</v>
      </c>
      <c r="Q378">
        <v>0</v>
      </c>
    </row>
    <row r="379" spans="1:17" x14ac:dyDescent="0.3">
      <c r="A379" t="s">
        <v>166</v>
      </c>
      <c r="B379" t="s">
        <v>1539</v>
      </c>
      <c r="C379" t="s">
        <v>1540</v>
      </c>
      <c r="D379" t="s">
        <v>34</v>
      </c>
      <c r="E379" t="s">
        <v>21</v>
      </c>
      <c r="F379" t="s">
        <v>1320</v>
      </c>
      <c r="G379" t="s">
        <v>78</v>
      </c>
      <c r="H379">
        <v>28540</v>
      </c>
      <c r="I379" t="s">
        <v>24</v>
      </c>
      <c r="J379" t="s">
        <v>2816</v>
      </c>
      <c r="K379" t="s">
        <v>26</v>
      </c>
      <c r="L379" t="s">
        <v>30</v>
      </c>
      <c r="M379" t="s">
        <v>2817</v>
      </c>
      <c r="N379">
        <v>207</v>
      </c>
      <c r="O379">
        <v>3</v>
      </c>
      <c r="P379">
        <v>0.2</v>
      </c>
      <c r="Q379">
        <v>25.874999999999972</v>
      </c>
    </row>
    <row r="380" spans="1:17" x14ac:dyDescent="0.3">
      <c r="A380" t="s">
        <v>42</v>
      </c>
      <c r="B380" t="s">
        <v>5656</v>
      </c>
      <c r="C380" t="s">
        <v>5657</v>
      </c>
      <c r="D380" t="s">
        <v>34</v>
      </c>
      <c r="E380" t="s">
        <v>21</v>
      </c>
      <c r="F380" t="s">
        <v>163</v>
      </c>
      <c r="G380" t="s">
        <v>92</v>
      </c>
      <c r="H380">
        <v>77036</v>
      </c>
      <c r="I380" t="s">
        <v>93</v>
      </c>
      <c r="J380" t="s">
        <v>2816</v>
      </c>
      <c r="K380" t="s">
        <v>26</v>
      </c>
      <c r="L380" t="s">
        <v>30</v>
      </c>
      <c r="M380" t="s">
        <v>2817</v>
      </c>
      <c r="N380">
        <v>241.49999999999997</v>
      </c>
      <c r="O380">
        <v>4</v>
      </c>
      <c r="P380">
        <v>0.3</v>
      </c>
      <c r="Q380">
        <v>0</v>
      </c>
    </row>
    <row r="381" spans="1:17" x14ac:dyDescent="0.3">
      <c r="A381" t="s">
        <v>166</v>
      </c>
      <c r="B381" t="s">
        <v>2826</v>
      </c>
      <c r="C381" t="s">
        <v>2827</v>
      </c>
      <c r="D381" t="s">
        <v>34</v>
      </c>
      <c r="E381" t="s">
        <v>21</v>
      </c>
      <c r="F381" t="s">
        <v>129</v>
      </c>
      <c r="G381" t="s">
        <v>130</v>
      </c>
      <c r="H381">
        <v>19140</v>
      </c>
      <c r="I381" t="s">
        <v>131</v>
      </c>
      <c r="J381" t="s">
        <v>2816</v>
      </c>
      <c r="K381" t="s">
        <v>26</v>
      </c>
      <c r="L381" t="s">
        <v>30</v>
      </c>
      <c r="M381" t="s">
        <v>2817</v>
      </c>
      <c r="N381">
        <v>422.62499999999994</v>
      </c>
      <c r="O381">
        <v>7</v>
      </c>
      <c r="P381">
        <v>0.3</v>
      </c>
      <c r="Q381">
        <v>0</v>
      </c>
    </row>
    <row r="382" spans="1:17" x14ac:dyDescent="0.3">
      <c r="A382" t="s">
        <v>42</v>
      </c>
      <c r="B382" t="s">
        <v>1641</v>
      </c>
      <c r="C382" t="s">
        <v>1642</v>
      </c>
      <c r="D382" t="s">
        <v>20</v>
      </c>
      <c r="E382" t="s">
        <v>21</v>
      </c>
      <c r="F382" t="s">
        <v>129</v>
      </c>
      <c r="G382" t="s">
        <v>130</v>
      </c>
      <c r="H382">
        <v>19140</v>
      </c>
      <c r="I382" t="s">
        <v>131</v>
      </c>
      <c r="J382" t="s">
        <v>2172</v>
      </c>
      <c r="K382" t="s">
        <v>26</v>
      </c>
      <c r="L382" t="s">
        <v>30</v>
      </c>
      <c r="M382" t="s">
        <v>2173</v>
      </c>
      <c r="N382">
        <v>1228.4649999999999</v>
      </c>
      <c r="O382">
        <v>5</v>
      </c>
      <c r="P382">
        <v>0.3</v>
      </c>
      <c r="Q382">
        <v>0</v>
      </c>
    </row>
    <row r="383" spans="1:17" x14ac:dyDescent="0.3">
      <c r="A383" t="s">
        <v>166</v>
      </c>
      <c r="B383" t="s">
        <v>4186</v>
      </c>
      <c r="C383" t="s">
        <v>4187</v>
      </c>
      <c r="D383" t="s">
        <v>90</v>
      </c>
      <c r="E383" t="s">
        <v>21</v>
      </c>
      <c r="F383" t="s">
        <v>1205</v>
      </c>
      <c r="G383" t="s">
        <v>275</v>
      </c>
      <c r="H383">
        <v>85345</v>
      </c>
      <c r="I383" t="s">
        <v>37</v>
      </c>
      <c r="J383" t="s">
        <v>2172</v>
      </c>
      <c r="K383" t="s">
        <v>26</v>
      </c>
      <c r="L383" t="s">
        <v>30</v>
      </c>
      <c r="M383" t="s">
        <v>2173</v>
      </c>
      <c r="N383">
        <v>280.79200000000003</v>
      </c>
      <c r="O383">
        <v>1</v>
      </c>
      <c r="P383">
        <v>0.2</v>
      </c>
      <c r="Q383">
        <v>35.098999999999961</v>
      </c>
    </row>
    <row r="384" spans="1:17" x14ac:dyDescent="0.3">
      <c r="A384" t="s">
        <v>42</v>
      </c>
      <c r="B384" t="s">
        <v>1009</v>
      </c>
      <c r="C384" t="s">
        <v>1010</v>
      </c>
      <c r="D384" t="s">
        <v>34</v>
      </c>
      <c r="E384" t="s">
        <v>21</v>
      </c>
      <c r="F384" t="s">
        <v>35</v>
      </c>
      <c r="G384" t="s">
        <v>36</v>
      </c>
      <c r="H384">
        <v>90036</v>
      </c>
      <c r="I384" t="s">
        <v>37</v>
      </c>
      <c r="J384" t="s">
        <v>2172</v>
      </c>
      <c r="K384" t="s">
        <v>26</v>
      </c>
      <c r="L384" t="s">
        <v>30</v>
      </c>
      <c r="M384" t="s">
        <v>2173</v>
      </c>
      <c r="N384">
        <v>1684.7520000000002</v>
      </c>
      <c r="O384">
        <v>6</v>
      </c>
      <c r="P384">
        <v>0.2</v>
      </c>
      <c r="Q384">
        <v>210.59399999999977</v>
      </c>
    </row>
    <row r="385" spans="1:17" x14ac:dyDescent="0.3">
      <c r="A385" t="s">
        <v>42</v>
      </c>
      <c r="B385" t="s">
        <v>3973</v>
      </c>
      <c r="C385" t="s">
        <v>3974</v>
      </c>
      <c r="D385" t="s">
        <v>20</v>
      </c>
      <c r="E385" t="s">
        <v>21</v>
      </c>
      <c r="F385" t="s">
        <v>1302</v>
      </c>
      <c r="G385" t="s">
        <v>236</v>
      </c>
      <c r="H385">
        <v>10801</v>
      </c>
      <c r="I385" t="s">
        <v>131</v>
      </c>
      <c r="J385" t="s">
        <v>2172</v>
      </c>
      <c r="K385" t="s">
        <v>26</v>
      </c>
      <c r="L385" t="s">
        <v>30</v>
      </c>
      <c r="M385" t="s">
        <v>2173</v>
      </c>
      <c r="N385">
        <v>631.78200000000004</v>
      </c>
      <c r="O385">
        <v>2</v>
      </c>
      <c r="P385">
        <v>0.1</v>
      </c>
      <c r="Q385">
        <v>140.39599999999993</v>
      </c>
    </row>
    <row r="386" spans="1:17" x14ac:dyDescent="0.3">
      <c r="A386" t="s">
        <v>42</v>
      </c>
      <c r="B386" t="s">
        <v>2209</v>
      </c>
      <c r="C386" t="s">
        <v>2210</v>
      </c>
      <c r="D386" t="s">
        <v>90</v>
      </c>
      <c r="E386" t="s">
        <v>21</v>
      </c>
      <c r="F386" t="s">
        <v>5481</v>
      </c>
      <c r="G386" t="s">
        <v>275</v>
      </c>
      <c r="H386">
        <v>85224</v>
      </c>
      <c r="I386" t="s">
        <v>37</v>
      </c>
      <c r="J386" t="s">
        <v>2172</v>
      </c>
      <c r="K386" t="s">
        <v>26</v>
      </c>
      <c r="L386" t="s">
        <v>30</v>
      </c>
      <c r="M386" t="s">
        <v>2173</v>
      </c>
      <c r="N386">
        <v>842.37600000000009</v>
      </c>
      <c r="O386">
        <v>3</v>
      </c>
      <c r="P386">
        <v>0.2</v>
      </c>
      <c r="Q386">
        <v>105.29699999999988</v>
      </c>
    </row>
    <row r="387" spans="1:17" x14ac:dyDescent="0.3">
      <c r="A387" t="s">
        <v>42</v>
      </c>
      <c r="B387" t="s">
        <v>1171</v>
      </c>
      <c r="C387" t="s">
        <v>1172</v>
      </c>
      <c r="D387" t="s">
        <v>34</v>
      </c>
      <c r="E387" t="s">
        <v>21</v>
      </c>
      <c r="F387" t="s">
        <v>295</v>
      </c>
      <c r="G387" t="s">
        <v>296</v>
      </c>
      <c r="H387">
        <v>38109</v>
      </c>
      <c r="I387" t="s">
        <v>24</v>
      </c>
      <c r="J387" t="s">
        <v>2172</v>
      </c>
      <c r="K387" t="s">
        <v>26</v>
      </c>
      <c r="L387" t="s">
        <v>30</v>
      </c>
      <c r="M387" t="s">
        <v>2173</v>
      </c>
      <c r="N387">
        <v>561.58400000000006</v>
      </c>
      <c r="O387">
        <v>2</v>
      </c>
      <c r="P387">
        <v>0.2</v>
      </c>
      <c r="Q387">
        <v>70.197999999999922</v>
      </c>
    </row>
    <row r="388" spans="1:17" x14ac:dyDescent="0.3">
      <c r="A388" t="s">
        <v>166</v>
      </c>
      <c r="B388" t="s">
        <v>4140</v>
      </c>
      <c r="C388" t="s">
        <v>4141</v>
      </c>
      <c r="D388" t="s">
        <v>20</v>
      </c>
      <c r="E388" t="s">
        <v>21</v>
      </c>
      <c r="F388" t="s">
        <v>235</v>
      </c>
      <c r="G388" t="s">
        <v>236</v>
      </c>
      <c r="H388">
        <v>10011</v>
      </c>
      <c r="I388" t="s">
        <v>131</v>
      </c>
      <c r="J388" t="s">
        <v>2172</v>
      </c>
      <c r="K388" t="s">
        <v>26</v>
      </c>
      <c r="L388" t="s">
        <v>30</v>
      </c>
      <c r="M388" t="s">
        <v>2173</v>
      </c>
      <c r="N388">
        <v>631.78200000000004</v>
      </c>
      <c r="O388">
        <v>2</v>
      </c>
      <c r="P388">
        <v>0.1</v>
      </c>
      <c r="Q388">
        <v>140.39599999999993</v>
      </c>
    </row>
    <row r="389" spans="1:17" x14ac:dyDescent="0.3">
      <c r="A389" t="s">
        <v>17</v>
      </c>
      <c r="B389" t="s">
        <v>1798</v>
      </c>
      <c r="C389" t="s">
        <v>1799</v>
      </c>
      <c r="D389" t="s">
        <v>34</v>
      </c>
      <c r="E389" t="s">
        <v>21</v>
      </c>
      <c r="F389" t="s">
        <v>1800</v>
      </c>
      <c r="G389" t="s">
        <v>1107</v>
      </c>
      <c r="H389">
        <v>31088</v>
      </c>
      <c r="I389" t="s">
        <v>24</v>
      </c>
      <c r="J389" t="s">
        <v>1801</v>
      </c>
      <c r="K389" t="s">
        <v>26</v>
      </c>
      <c r="L389" t="s">
        <v>30</v>
      </c>
      <c r="M389" t="s">
        <v>1802</v>
      </c>
      <c r="N389">
        <v>392.93999999999994</v>
      </c>
      <c r="O389">
        <v>3</v>
      </c>
      <c r="P389">
        <v>0</v>
      </c>
      <c r="Q389">
        <v>43.223399999999984</v>
      </c>
    </row>
    <row r="390" spans="1:17" x14ac:dyDescent="0.3">
      <c r="A390" t="s">
        <v>42</v>
      </c>
      <c r="B390" t="s">
        <v>4641</v>
      </c>
      <c r="C390" t="s">
        <v>4642</v>
      </c>
      <c r="D390" t="s">
        <v>34</v>
      </c>
      <c r="E390" t="s">
        <v>21</v>
      </c>
      <c r="F390" t="s">
        <v>1141</v>
      </c>
      <c r="G390" t="s">
        <v>275</v>
      </c>
      <c r="H390">
        <v>85705</v>
      </c>
      <c r="I390" t="s">
        <v>37</v>
      </c>
      <c r="J390" t="s">
        <v>1801</v>
      </c>
      <c r="K390" t="s">
        <v>26</v>
      </c>
      <c r="L390" t="s">
        <v>30</v>
      </c>
      <c r="M390" t="s">
        <v>1802</v>
      </c>
      <c r="N390">
        <v>314.35199999999998</v>
      </c>
      <c r="O390">
        <v>3</v>
      </c>
      <c r="P390">
        <v>0.2</v>
      </c>
      <c r="Q390">
        <v>-35.36460000000001</v>
      </c>
    </row>
    <row r="391" spans="1:17" x14ac:dyDescent="0.3">
      <c r="A391" t="s">
        <v>42</v>
      </c>
      <c r="B391" t="s">
        <v>2121</v>
      </c>
      <c r="C391" t="s">
        <v>2122</v>
      </c>
      <c r="D391" t="s">
        <v>20</v>
      </c>
      <c r="E391" t="s">
        <v>21</v>
      </c>
      <c r="F391" t="s">
        <v>290</v>
      </c>
      <c r="G391" t="s">
        <v>296</v>
      </c>
      <c r="H391">
        <v>38301</v>
      </c>
      <c r="I391" t="s">
        <v>24</v>
      </c>
      <c r="J391" t="s">
        <v>1801</v>
      </c>
      <c r="K391" t="s">
        <v>26</v>
      </c>
      <c r="L391" t="s">
        <v>30</v>
      </c>
      <c r="M391" t="s">
        <v>1802</v>
      </c>
      <c r="N391">
        <v>209.56799999999998</v>
      </c>
      <c r="O391">
        <v>2</v>
      </c>
      <c r="P391">
        <v>0.2</v>
      </c>
      <c r="Q391">
        <v>-23.576400000000007</v>
      </c>
    </row>
    <row r="392" spans="1:17" x14ac:dyDescent="0.3">
      <c r="A392" t="s">
        <v>17</v>
      </c>
      <c r="B392" t="s">
        <v>2383</v>
      </c>
      <c r="C392" t="s">
        <v>2384</v>
      </c>
      <c r="D392" t="s">
        <v>34</v>
      </c>
      <c r="E392" t="s">
        <v>21</v>
      </c>
      <c r="F392" t="s">
        <v>4069</v>
      </c>
      <c r="G392" t="s">
        <v>296</v>
      </c>
      <c r="H392">
        <v>37918</v>
      </c>
      <c r="I392" t="s">
        <v>24</v>
      </c>
      <c r="J392" t="s">
        <v>1801</v>
      </c>
      <c r="K392" t="s">
        <v>26</v>
      </c>
      <c r="L392" t="s">
        <v>30</v>
      </c>
      <c r="M392" t="s">
        <v>1802</v>
      </c>
      <c r="N392">
        <v>314.35199999999998</v>
      </c>
      <c r="O392">
        <v>3</v>
      </c>
      <c r="P392">
        <v>0.2</v>
      </c>
      <c r="Q392">
        <v>-35.36460000000001</v>
      </c>
    </row>
    <row r="393" spans="1:17" x14ac:dyDescent="0.3">
      <c r="A393" t="s">
        <v>42</v>
      </c>
      <c r="B393" t="s">
        <v>2919</v>
      </c>
      <c r="C393" t="s">
        <v>2920</v>
      </c>
      <c r="D393" t="s">
        <v>90</v>
      </c>
      <c r="E393" t="s">
        <v>21</v>
      </c>
      <c r="F393" t="s">
        <v>129</v>
      </c>
      <c r="G393" t="s">
        <v>130</v>
      </c>
      <c r="H393">
        <v>19140</v>
      </c>
      <c r="I393" t="s">
        <v>131</v>
      </c>
      <c r="J393" t="s">
        <v>1801</v>
      </c>
      <c r="K393" t="s">
        <v>26</v>
      </c>
      <c r="L393" t="s">
        <v>30</v>
      </c>
      <c r="M393" t="s">
        <v>1802</v>
      </c>
      <c r="N393">
        <v>458.42999999999995</v>
      </c>
      <c r="O393">
        <v>5</v>
      </c>
      <c r="P393">
        <v>0.3</v>
      </c>
      <c r="Q393">
        <v>-124.431</v>
      </c>
    </row>
    <row r="394" spans="1:17" x14ac:dyDescent="0.3">
      <c r="A394" t="s">
        <v>166</v>
      </c>
      <c r="B394" t="s">
        <v>3389</v>
      </c>
      <c r="C394" t="s">
        <v>3390</v>
      </c>
      <c r="D394" t="s">
        <v>20</v>
      </c>
      <c r="E394" t="s">
        <v>21</v>
      </c>
      <c r="F394" t="s">
        <v>235</v>
      </c>
      <c r="G394" t="s">
        <v>236</v>
      </c>
      <c r="H394">
        <v>10024</v>
      </c>
      <c r="I394" t="s">
        <v>131</v>
      </c>
      <c r="J394" t="s">
        <v>1801</v>
      </c>
      <c r="K394" t="s">
        <v>26</v>
      </c>
      <c r="L394" t="s">
        <v>30</v>
      </c>
      <c r="M394" t="s">
        <v>1802</v>
      </c>
      <c r="N394">
        <v>117.88199999999999</v>
      </c>
      <c r="O394">
        <v>1</v>
      </c>
      <c r="P394">
        <v>0.1</v>
      </c>
      <c r="Q394">
        <v>1.3097999999999956</v>
      </c>
    </row>
    <row r="395" spans="1:17" x14ac:dyDescent="0.3">
      <c r="A395" t="s">
        <v>42</v>
      </c>
      <c r="B395" t="s">
        <v>1123</v>
      </c>
      <c r="C395" t="s">
        <v>1124</v>
      </c>
      <c r="D395" t="s">
        <v>34</v>
      </c>
      <c r="E395" t="s">
        <v>21</v>
      </c>
      <c r="F395" t="s">
        <v>536</v>
      </c>
      <c r="G395" t="s">
        <v>101</v>
      </c>
      <c r="H395">
        <v>53132</v>
      </c>
      <c r="I395" t="s">
        <v>93</v>
      </c>
      <c r="J395" t="s">
        <v>1801</v>
      </c>
      <c r="K395" t="s">
        <v>26</v>
      </c>
      <c r="L395" t="s">
        <v>30</v>
      </c>
      <c r="M395" t="s">
        <v>1802</v>
      </c>
      <c r="N395">
        <v>392.93999999999994</v>
      </c>
      <c r="O395">
        <v>3</v>
      </c>
      <c r="P395">
        <v>0</v>
      </c>
      <c r="Q395">
        <v>43.223399999999984</v>
      </c>
    </row>
    <row r="396" spans="1:17" x14ac:dyDescent="0.3">
      <c r="A396" t="s">
        <v>42</v>
      </c>
      <c r="B396" t="s">
        <v>838</v>
      </c>
      <c r="C396" t="s">
        <v>839</v>
      </c>
      <c r="D396" t="s">
        <v>34</v>
      </c>
      <c r="E396" t="s">
        <v>21</v>
      </c>
      <c r="F396" t="s">
        <v>1234</v>
      </c>
      <c r="G396" t="s">
        <v>46</v>
      </c>
      <c r="H396">
        <v>33180</v>
      </c>
      <c r="I396" t="s">
        <v>24</v>
      </c>
      <c r="J396" t="s">
        <v>5581</v>
      </c>
      <c r="K396" t="s">
        <v>26</v>
      </c>
      <c r="L396" t="s">
        <v>30</v>
      </c>
      <c r="M396" t="s">
        <v>5582</v>
      </c>
      <c r="N396">
        <v>273.55200000000002</v>
      </c>
      <c r="O396">
        <v>3</v>
      </c>
      <c r="P396">
        <v>0.2</v>
      </c>
      <c r="Q396">
        <v>-13.677599999999998</v>
      </c>
    </row>
    <row r="397" spans="1:17" x14ac:dyDescent="0.3">
      <c r="A397" t="s">
        <v>42</v>
      </c>
      <c r="B397" t="s">
        <v>3085</v>
      </c>
      <c r="C397" t="s">
        <v>3086</v>
      </c>
      <c r="D397" t="s">
        <v>20</v>
      </c>
      <c r="E397" t="s">
        <v>21</v>
      </c>
      <c r="F397" t="s">
        <v>35</v>
      </c>
      <c r="G397" t="s">
        <v>36</v>
      </c>
      <c r="H397">
        <v>90036</v>
      </c>
      <c r="I397" t="s">
        <v>37</v>
      </c>
      <c r="J397" t="s">
        <v>5581</v>
      </c>
      <c r="K397" t="s">
        <v>26</v>
      </c>
      <c r="L397" t="s">
        <v>30</v>
      </c>
      <c r="M397" t="s">
        <v>5582</v>
      </c>
      <c r="N397">
        <v>638.28800000000012</v>
      </c>
      <c r="O397">
        <v>7</v>
      </c>
      <c r="P397">
        <v>0.2</v>
      </c>
      <c r="Q397">
        <v>-31.914400000000015</v>
      </c>
    </row>
    <row r="398" spans="1:17" x14ac:dyDescent="0.3">
      <c r="A398" t="s">
        <v>42</v>
      </c>
      <c r="B398" t="s">
        <v>1647</v>
      </c>
      <c r="C398" t="s">
        <v>1648</v>
      </c>
      <c r="D398" t="s">
        <v>20</v>
      </c>
      <c r="E398" t="s">
        <v>21</v>
      </c>
      <c r="F398" t="s">
        <v>235</v>
      </c>
      <c r="G398" t="s">
        <v>236</v>
      </c>
      <c r="H398">
        <v>10009</v>
      </c>
      <c r="I398" t="s">
        <v>131</v>
      </c>
      <c r="J398" t="s">
        <v>5581</v>
      </c>
      <c r="K398" t="s">
        <v>26</v>
      </c>
      <c r="L398" t="s">
        <v>30</v>
      </c>
      <c r="M398" t="s">
        <v>5582</v>
      </c>
      <c r="N398">
        <v>205.16400000000002</v>
      </c>
      <c r="O398">
        <v>2</v>
      </c>
      <c r="P398">
        <v>0.1</v>
      </c>
      <c r="Q398">
        <v>13.677600000000002</v>
      </c>
    </row>
    <row r="399" spans="1:17" x14ac:dyDescent="0.3">
      <c r="A399" t="s">
        <v>42</v>
      </c>
      <c r="B399" t="s">
        <v>3298</v>
      </c>
      <c r="C399" t="s">
        <v>3299</v>
      </c>
      <c r="D399" t="s">
        <v>20</v>
      </c>
      <c r="E399" t="s">
        <v>21</v>
      </c>
      <c r="F399" t="s">
        <v>954</v>
      </c>
      <c r="G399" t="s">
        <v>689</v>
      </c>
      <c r="H399">
        <v>7109</v>
      </c>
      <c r="I399" t="s">
        <v>131</v>
      </c>
      <c r="J399" t="s">
        <v>5581</v>
      </c>
      <c r="K399" t="s">
        <v>26</v>
      </c>
      <c r="L399" t="s">
        <v>30</v>
      </c>
      <c r="M399" t="s">
        <v>5582</v>
      </c>
      <c r="N399">
        <v>227.96</v>
      </c>
      <c r="O399">
        <v>2</v>
      </c>
      <c r="P399">
        <v>0</v>
      </c>
      <c r="Q399">
        <v>36.473600000000005</v>
      </c>
    </row>
    <row r="400" spans="1:17" x14ac:dyDescent="0.3">
      <c r="A400" t="s">
        <v>42</v>
      </c>
      <c r="B400" t="s">
        <v>3998</v>
      </c>
      <c r="C400" t="s">
        <v>3999</v>
      </c>
      <c r="D400" t="s">
        <v>20</v>
      </c>
      <c r="E400" t="s">
        <v>21</v>
      </c>
      <c r="F400" t="s">
        <v>399</v>
      </c>
      <c r="G400" t="s">
        <v>187</v>
      </c>
      <c r="H400">
        <v>60505</v>
      </c>
      <c r="I400" t="s">
        <v>93</v>
      </c>
      <c r="J400" t="s">
        <v>5581</v>
      </c>
      <c r="K400" t="s">
        <v>26</v>
      </c>
      <c r="L400" t="s">
        <v>30</v>
      </c>
      <c r="M400" t="s">
        <v>5582</v>
      </c>
      <c r="N400">
        <v>239.358</v>
      </c>
      <c r="O400">
        <v>3</v>
      </c>
      <c r="P400">
        <v>0.3</v>
      </c>
      <c r="Q400">
        <v>-47.871600000000001</v>
      </c>
    </row>
    <row r="401" spans="1:17" x14ac:dyDescent="0.3">
      <c r="A401" t="s">
        <v>1122</v>
      </c>
      <c r="B401" t="s">
        <v>1680</v>
      </c>
      <c r="C401" t="s">
        <v>1681</v>
      </c>
      <c r="D401" t="s">
        <v>20</v>
      </c>
      <c r="E401" t="s">
        <v>21</v>
      </c>
      <c r="F401" t="s">
        <v>3072</v>
      </c>
      <c r="G401" t="s">
        <v>236</v>
      </c>
      <c r="H401">
        <v>11520</v>
      </c>
      <c r="I401" t="s">
        <v>131</v>
      </c>
      <c r="J401" t="s">
        <v>5581</v>
      </c>
      <c r="K401" t="s">
        <v>26</v>
      </c>
      <c r="L401" t="s">
        <v>30</v>
      </c>
      <c r="M401" t="s">
        <v>5582</v>
      </c>
      <c r="N401">
        <v>102.58200000000001</v>
      </c>
      <c r="O401">
        <v>1</v>
      </c>
      <c r="P401">
        <v>0.1</v>
      </c>
      <c r="Q401">
        <v>6.8388000000000009</v>
      </c>
    </row>
    <row r="402" spans="1:17" x14ac:dyDescent="0.3">
      <c r="A402" t="s">
        <v>42</v>
      </c>
      <c r="B402" t="s">
        <v>1895</v>
      </c>
      <c r="C402" t="s">
        <v>1896</v>
      </c>
      <c r="D402" t="s">
        <v>20</v>
      </c>
      <c r="E402" t="s">
        <v>21</v>
      </c>
      <c r="F402" t="s">
        <v>235</v>
      </c>
      <c r="G402" t="s">
        <v>236</v>
      </c>
      <c r="H402">
        <v>10009</v>
      </c>
      <c r="I402" t="s">
        <v>131</v>
      </c>
      <c r="J402" t="s">
        <v>2913</v>
      </c>
      <c r="K402" t="s">
        <v>26</v>
      </c>
      <c r="L402" t="s">
        <v>30</v>
      </c>
      <c r="M402" t="s">
        <v>2914</v>
      </c>
      <c r="N402">
        <v>1141.9379999999999</v>
      </c>
      <c r="O402">
        <v>9</v>
      </c>
      <c r="P402">
        <v>0.1</v>
      </c>
      <c r="Q402">
        <v>139.57019999999989</v>
      </c>
    </row>
    <row r="403" spans="1:17" x14ac:dyDescent="0.3">
      <c r="A403" t="s">
        <v>42</v>
      </c>
      <c r="B403" t="s">
        <v>5081</v>
      </c>
      <c r="C403" t="s">
        <v>5082</v>
      </c>
      <c r="D403" t="s">
        <v>20</v>
      </c>
      <c r="E403" t="s">
        <v>21</v>
      </c>
      <c r="F403" t="s">
        <v>663</v>
      </c>
      <c r="G403" t="s">
        <v>92</v>
      </c>
      <c r="H403">
        <v>75051</v>
      </c>
      <c r="I403" t="s">
        <v>93</v>
      </c>
      <c r="J403" t="s">
        <v>2913</v>
      </c>
      <c r="K403" t="s">
        <v>26</v>
      </c>
      <c r="L403" t="s">
        <v>30</v>
      </c>
      <c r="M403" t="s">
        <v>2914</v>
      </c>
      <c r="N403">
        <v>197.37199999999999</v>
      </c>
      <c r="O403">
        <v>2</v>
      </c>
      <c r="P403">
        <v>0.3</v>
      </c>
      <c r="Q403">
        <v>-25.376400000000018</v>
      </c>
    </row>
    <row r="404" spans="1:17" x14ac:dyDescent="0.3">
      <c r="A404" t="s">
        <v>42</v>
      </c>
      <c r="B404" t="s">
        <v>4052</v>
      </c>
      <c r="C404" t="s">
        <v>4053</v>
      </c>
      <c r="D404" t="s">
        <v>20</v>
      </c>
      <c r="E404" t="s">
        <v>21</v>
      </c>
      <c r="F404" t="s">
        <v>456</v>
      </c>
      <c r="G404" t="s">
        <v>216</v>
      </c>
      <c r="H404">
        <v>19805</v>
      </c>
      <c r="I404" t="s">
        <v>131</v>
      </c>
      <c r="J404" t="s">
        <v>2913</v>
      </c>
      <c r="K404" t="s">
        <v>26</v>
      </c>
      <c r="L404" t="s">
        <v>30</v>
      </c>
      <c r="M404" t="s">
        <v>2914</v>
      </c>
      <c r="N404">
        <v>1268.82</v>
      </c>
      <c r="O404">
        <v>9</v>
      </c>
      <c r="P404">
        <v>0</v>
      </c>
      <c r="Q404">
        <v>266.45219999999989</v>
      </c>
    </row>
    <row r="405" spans="1:17" x14ac:dyDescent="0.3">
      <c r="A405" t="s">
        <v>42</v>
      </c>
      <c r="B405" t="s">
        <v>4007</v>
      </c>
      <c r="C405" t="s">
        <v>4008</v>
      </c>
      <c r="D405" t="s">
        <v>20</v>
      </c>
      <c r="E405" t="s">
        <v>21</v>
      </c>
      <c r="F405" t="s">
        <v>829</v>
      </c>
      <c r="G405" t="s">
        <v>36</v>
      </c>
      <c r="H405">
        <v>92105</v>
      </c>
      <c r="I405" t="s">
        <v>37</v>
      </c>
      <c r="J405" t="s">
        <v>2913</v>
      </c>
      <c r="K405" t="s">
        <v>26</v>
      </c>
      <c r="L405" t="s">
        <v>30</v>
      </c>
      <c r="M405" t="s">
        <v>2914</v>
      </c>
      <c r="N405">
        <v>225.56799999999998</v>
      </c>
      <c r="O405">
        <v>2</v>
      </c>
      <c r="P405">
        <v>0.2</v>
      </c>
      <c r="Q405">
        <v>2.8195999999999799</v>
      </c>
    </row>
    <row r="406" spans="1:17" x14ac:dyDescent="0.3">
      <c r="A406" t="s">
        <v>42</v>
      </c>
      <c r="B406" t="s">
        <v>512</v>
      </c>
      <c r="C406" t="s">
        <v>513</v>
      </c>
      <c r="D406" t="s">
        <v>34</v>
      </c>
      <c r="E406" t="s">
        <v>21</v>
      </c>
      <c r="F406" t="s">
        <v>5631</v>
      </c>
      <c r="G406" t="s">
        <v>4745</v>
      </c>
      <c r="H406">
        <v>83605</v>
      </c>
      <c r="I406" t="s">
        <v>37</v>
      </c>
      <c r="J406" t="s">
        <v>2913</v>
      </c>
      <c r="K406" t="s">
        <v>26</v>
      </c>
      <c r="L406" t="s">
        <v>30</v>
      </c>
      <c r="M406" t="s">
        <v>2914</v>
      </c>
      <c r="N406">
        <v>338.35199999999998</v>
      </c>
      <c r="O406">
        <v>3</v>
      </c>
      <c r="P406">
        <v>0.2</v>
      </c>
      <c r="Q406">
        <v>4.2293999999999699</v>
      </c>
    </row>
    <row r="407" spans="1:17" x14ac:dyDescent="0.3">
      <c r="A407" t="s">
        <v>42</v>
      </c>
      <c r="B407" t="s">
        <v>98</v>
      </c>
      <c r="C407" t="s">
        <v>99</v>
      </c>
      <c r="D407" t="s">
        <v>20</v>
      </c>
      <c r="E407" t="s">
        <v>21</v>
      </c>
      <c r="F407" t="s">
        <v>4669</v>
      </c>
      <c r="G407" t="s">
        <v>36</v>
      </c>
      <c r="H407">
        <v>92307</v>
      </c>
      <c r="I407" t="s">
        <v>37</v>
      </c>
      <c r="J407" t="s">
        <v>2913</v>
      </c>
      <c r="K407" t="s">
        <v>26</v>
      </c>
      <c r="L407" t="s">
        <v>30</v>
      </c>
      <c r="M407" t="s">
        <v>2914</v>
      </c>
      <c r="N407">
        <v>563.91999999999996</v>
      </c>
      <c r="O407">
        <v>5</v>
      </c>
      <c r="P407">
        <v>0.2</v>
      </c>
      <c r="Q407">
        <v>7.0489999999999498</v>
      </c>
    </row>
    <row r="408" spans="1:17" x14ac:dyDescent="0.3">
      <c r="A408" t="s">
        <v>17</v>
      </c>
      <c r="B408" t="s">
        <v>4999</v>
      </c>
      <c r="C408" t="s">
        <v>5000</v>
      </c>
      <c r="D408" t="s">
        <v>34</v>
      </c>
      <c r="E408" t="s">
        <v>21</v>
      </c>
      <c r="F408" t="s">
        <v>235</v>
      </c>
      <c r="G408" t="s">
        <v>236</v>
      </c>
      <c r="H408">
        <v>10035</v>
      </c>
      <c r="I408" t="s">
        <v>131</v>
      </c>
      <c r="J408" t="s">
        <v>2913</v>
      </c>
      <c r="K408" t="s">
        <v>26</v>
      </c>
      <c r="L408" t="s">
        <v>30</v>
      </c>
      <c r="M408" t="s">
        <v>2914</v>
      </c>
      <c r="N408">
        <v>253.76399999999998</v>
      </c>
      <c r="O408">
        <v>2</v>
      </c>
      <c r="P408">
        <v>0.1</v>
      </c>
      <c r="Q408">
        <v>31.015599999999978</v>
      </c>
    </row>
    <row r="409" spans="1:17" x14ac:dyDescent="0.3">
      <c r="A409" t="s">
        <v>17</v>
      </c>
      <c r="B409" t="s">
        <v>3817</v>
      </c>
      <c r="C409" t="s">
        <v>3818</v>
      </c>
      <c r="D409" t="s">
        <v>20</v>
      </c>
      <c r="E409" t="s">
        <v>21</v>
      </c>
      <c r="F409" t="s">
        <v>4237</v>
      </c>
      <c r="G409" t="s">
        <v>36</v>
      </c>
      <c r="H409">
        <v>95823</v>
      </c>
      <c r="I409" t="s">
        <v>37</v>
      </c>
      <c r="J409" t="s">
        <v>4238</v>
      </c>
      <c r="K409" t="s">
        <v>26</v>
      </c>
      <c r="L409" t="s">
        <v>30</v>
      </c>
      <c r="M409" t="s">
        <v>4239</v>
      </c>
      <c r="N409">
        <v>120.71199999999999</v>
      </c>
      <c r="O409">
        <v>1</v>
      </c>
      <c r="P409">
        <v>0.2</v>
      </c>
      <c r="Q409">
        <v>-18.106799999999993</v>
      </c>
    </row>
    <row r="410" spans="1:17" x14ac:dyDescent="0.3">
      <c r="A410" t="s">
        <v>42</v>
      </c>
      <c r="B410" t="s">
        <v>1347</v>
      </c>
      <c r="C410" t="s">
        <v>1348</v>
      </c>
      <c r="D410" t="s">
        <v>20</v>
      </c>
      <c r="E410" t="s">
        <v>21</v>
      </c>
      <c r="F410" t="s">
        <v>2167</v>
      </c>
      <c r="G410" t="s">
        <v>101</v>
      </c>
      <c r="H410">
        <v>53209</v>
      </c>
      <c r="I410" t="s">
        <v>93</v>
      </c>
      <c r="J410" t="s">
        <v>4238</v>
      </c>
      <c r="K410" t="s">
        <v>26</v>
      </c>
      <c r="L410" t="s">
        <v>30</v>
      </c>
      <c r="M410" t="s">
        <v>4239</v>
      </c>
      <c r="N410">
        <v>754.44999999999993</v>
      </c>
      <c r="O410">
        <v>5</v>
      </c>
      <c r="P410">
        <v>0</v>
      </c>
      <c r="Q410">
        <v>60.356000000000023</v>
      </c>
    </row>
    <row r="411" spans="1:17" x14ac:dyDescent="0.3">
      <c r="A411" t="s">
        <v>42</v>
      </c>
      <c r="B411" t="s">
        <v>3230</v>
      </c>
      <c r="C411" t="s">
        <v>3231</v>
      </c>
      <c r="D411" t="s">
        <v>90</v>
      </c>
      <c r="E411" t="s">
        <v>21</v>
      </c>
      <c r="F411" t="s">
        <v>35</v>
      </c>
      <c r="G411" t="s">
        <v>36</v>
      </c>
      <c r="H411">
        <v>90008</v>
      </c>
      <c r="I411" t="s">
        <v>37</v>
      </c>
      <c r="J411" t="s">
        <v>4238</v>
      </c>
      <c r="K411" t="s">
        <v>26</v>
      </c>
      <c r="L411" t="s">
        <v>30</v>
      </c>
      <c r="M411" t="s">
        <v>4239</v>
      </c>
      <c r="N411">
        <v>241.42399999999998</v>
      </c>
      <c r="O411">
        <v>2</v>
      </c>
      <c r="P411">
        <v>0.2</v>
      </c>
      <c r="Q411">
        <v>-36.213599999999985</v>
      </c>
    </row>
    <row r="412" spans="1:17" x14ac:dyDescent="0.3">
      <c r="A412" t="s">
        <v>42</v>
      </c>
      <c r="B412" t="s">
        <v>1264</v>
      </c>
      <c r="C412" t="s">
        <v>1265</v>
      </c>
      <c r="D412" t="s">
        <v>20</v>
      </c>
      <c r="E412" t="s">
        <v>21</v>
      </c>
      <c r="F412" t="s">
        <v>163</v>
      </c>
      <c r="G412" t="s">
        <v>92</v>
      </c>
      <c r="H412">
        <v>77070</v>
      </c>
      <c r="I412" t="s">
        <v>93</v>
      </c>
      <c r="J412" t="s">
        <v>4238</v>
      </c>
      <c r="K412" t="s">
        <v>26</v>
      </c>
      <c r="L412" t="s">
        <v>30</v>
      </c>
      <c r="M412" t="s">
        <v>4239</v>
      </c>
      <c r="N412">
        <v>211.24599999999998</v>
      </c>
      <c r="O412">
        <v>2</v>
      </c>
      <c r="P412">
        <v>0.3</v>
      </c>
      <c r="Q412">
        <v>-66.391599999999983</v>
      </c>
    </row>
    <row r="413" spans="1:17" x14ac:dyDescent="0.3">
      <c r="A413" t="s">
        <v>166</v>
      </c>
      <c r="B413" t="s">
        <v>3256</v>
      </c>
      <c r="C413" t="s">
        <v>3257</v>
      </c>
      <c r="D413" t="s">
        <v>34</v>
      </c>
      <c r="E413" t="s">
        <v>21</v>
      </c>
      <c r="F413" t="s">
        <v>5551</v>
      </c>
      <c r="G413" t="s">
        <v>36</v>
      </c>
      <c r="H413">
        <v>93101</v>
      </c>
      <c r="I413" t="s">
        <v>37</v>
      </c>
      <c r="J413" t="s">
        <v>4238</v>
      </c>
      <c r="K413" t="s">
        <v>26</v>
      </c>
      <c r="L413" t="s">
        <v>30</v>
      </c>
      <c r="M413" t="s">
        <v>4239</v>
      </c>
      <c r="N413">
        <v>362.13599999999997</v>
      </c>
      <c r="O413">
        <v>3</v>
      </c>
      <c r="P413">
        <v>0.2</v>
      </c>
      <c r="Q413">
        <v>-54.320399999999978</v>
      </c>
    </row>
    <row r="414" spans="1:17" x14ac:dyDescent="0.3">
      <c r="A414" t="s">
        <v>1122</v>
      </c>
      <c r="B414" t="s">
        <v>32</v>
      </c>
      <c r="C414" t="s">
        <v>33</v>
      </c>
      <c r="D414" t="s">
        <v>34</v>
      </c>
      <c r="E414" t="s">
        <v>21</v>
      </c>
      <c r="F414" t="s">
        <v>129</v>
      </c>
      <c r="G414" t="s">
        <v>130</v>
      </c>
      <c r="H414">
        <v>19143</v>
      </c>
      <c r="I414" t="s">
        <v>131</v>
      </c>
      <c r="J414" t="s">
        <v>4694</v>
      </c>
      <c r="K414" t="s">
        <v>26</v>
      </c>
      <c r="L414" t="s">
        <v>30</v>
      </c>
      <c r="M414" t="s">
        <v>4695</v>
      </c>
      <c r="N414">
        <v>188.55199999999996</v>
      </c>
      <c r="O414">
        <v>7</v>
      </c>
      <c r="P414">
        <v>0.3</v>
      </c>
      <c r="Q414">
        <v>-2.693600000000032</v>
      </c>
    </row>
    <row r="415" spans="1:17" x14ac:dyDescent="0.3">
      <c r="A415" t="s">
        <v>42</v>
      </c>
      <c r="B415" t="s">
        <v>425</v>
      </c>
      <c r="C415" t="s">
        <v>426</v>
      </c>
      <c r="D415" t="s">
        <v>20</v>
      </c>
      <c r="E415" t="s">
        <v>21</v>
      </c>
      <c r="F415" t="s">
        <v>84</v>
      </c>
      <c r="G415" t="s">
        <v>85</v>
      </c>
      <c r="H415">
        <v>98115</v>
      </c>
      <c r="I415" t="s">
        <v>37</v>
      </c>
      <c r="J415" t="s">
        <v>4694</v>
      </c>
      <c r="K415" t="s">
        <v>26</v>
      </c>
      <c r="L415" t="s">
        <v>30</v>
      </c>
      <c r="M415" t="s">
        <v>4695</v>
      </c>
      <c r="N415">
        <v>123.136</v>
      </c>
      <c r="O415">
        <v>4</v>
      </c>
      <c r="P415">
        <v>0.2</v>
      </c>
      <c r="Q415">
        <v>13.852799999999981</v>
      </c>
    </row>
    <row r="416" spans="1:17" x14ac:dyDescent="0.3">
      <c r="A416" t="s">
        <v>42</v>
      </c>
      <c r="B416" t="s">
        <v>641</v>
      </c>
      <c r="C416" t="s">
        <v>642</v>
      </c>
      <c r="D416" t="s">
        <v>90</v>
      </c>
      <c r="E416" t="s">
        <v>21</v>
      </c>
      <c r="F416" t="s">
        <v>235</v>
      </c>
      <c r="G416" t="s">
        <v>236</v>
      </c>
      <c r="H416">
        <v>10011</v>
      </c>
      <c r="I416" t="s">
        <v>131</v>
      </c>
      <c r="J416" t="s">
        <v>4694</v>
      </c>
      <c r="K416" t="s">
        <v>26</v>
      </c>
      <c r="L416" t="s">
        <v>30</v>
      </c>
      <c r="M416" t="s">
        <v>4695</v>
      </c>
      <c r="N416">
        <v>69.263999999999996</v>
      </c>
      <c r="O416">
        <v>2</v>
      </c>
      <c r="P416">
        <v>0.1</v>
      </c>
      <c r="Q416">
        <v>14.62239999999999</v>
      </c>
    </row>
    <row r="417" spans="1:17" x14ac:dyDescent="0.3">
      <c r="A417" t="s">
        <v>42</v>
      </c>
      <c r="B417" t="s">
        <v>4995</v>
      </c>
      <c r="C417" t="s">
        <v>4996</v>
      </c>
      <c r="D417" t="s">
        <v>34</v>
      </c>
      <c r="E417" t="s">
        <v>21</v>
      </c>
      <c r="F417" t="s">
        <v>5327</v>
      </c>
      <c r="G417" t="s">
        <v>283</v>
      </c>
      <c r="H417">
        <v>23666</v>
      </c>
      <c r="I417" t="s">
        <v>24</v>
      </c>
      <c r="J417" t="s">
        <v>4694</v>
      </c>
      <c r="K417" t="s">
        <v>26</v>
      </c>
      <c r="L417" t="s">
        <v>30</v>
      </c>
      <c r="M417" t="s">
        <v>4695</v>
      </c>
      <c r="N417">
        <v>500.23999999999995</v>
      </c>
      <c r="O417">
        <v>13</v>
      </c>
      <c r="P417">
        <v>0</v>
      </c>
      <c r="Q417">
        <v>145.06959999999992</v>
      </c>
    </row>
    <row r="418" spans="1:17" x14ac:dyDescent="0.3">
      <c r="A418" t="s">
        <v>17</v>
      </c>
      <c r="B418" t="s">
        <v>698</v>
      </c>
      <c r="C418" t="s">
        <v>699</v>
      </c>
      <c r="D418" t="s">
        <v>20</v>
      </c>
      <c r="E418" t="s">
        <v>21</v>
      </c>
      <c r="F418" t="s">
        <v>5432</v>
      </c>
      <c r="G418" t="s">
        <v>92</v>
      </c>
      <c r="H418">
        <v>77573</v>
      </c>
      <c r="I418" t="s">
        <v>93</v>
      </c>
      <c r="J418" t="s">
        <v>5433</v>
      </c>
      <c r="K418" t="s">
        <v>26</v>
      </c>
      <c r="L418" t="s">
        <v>30</v>
      </c>
      <c r="M418" t="s">
        <v>5434</v>
      </c>
      <c r="N418">
        <v>254.05799999999999</v>
      </c>
      <c r="O418">
        <v>3</v>
      </c>
      <c r="P418">
        <v>0.3</v>
      </c>
      <c r="Q418">
        <v>-32.664599999999993</v>
      </c>
    </row>
    <row r="419" spans="1:17" x14ac:dyDescent="0.3">
      <c r="A419" t="s">
        <v>42</v>
      </c>
      <c r="B419" t="s">
        <v>3425</v>
      </c>
      <c r="C419" t="s">
        <v>3426</v>
      </c>
      <c r="D419" t="s">
        <v>34</v>
      </c>
      <c r="E419" t="s">
        <v>21</v>
      </c>
      <c r="F419" t="s">
        <v>5740</v>
      </c>
      <c r="G419" t="s">
        <v>36</v>
      </c>
      <c r="H419">
        <v>92020</v>
      </c>
      <c r="I419" t="s">
        <v>37</v>
      </c>
      <c r="J419" t="s">
        <v>5433</v>
      </c>
      <c r="K419" t="s">
        <v>26</v>
      </c>
      <c r="L419" t="s">
        <v>30</v>
      </c>
      <c r="M419" t="s">
        <v>5434</v>
      </c>
      <c r="N419">
        <v>387.13600000000002</v>
      </c>
      <c r="O419">
        <v>4</v>
      </c>
      <c r="P419">
        <v>0.2</v>
      </c>
      <c r="Q419">
        <v>4.8391999999999911</v>
      </c>
    </row>
    <row r="420" spans="1:17" x14ac:dyDescent="0.3">
      <c r="A420" t="s">
        <v>42</v>
      </c>
      <c r="B420" t="s">
        <v>3667</v>
      </c>
      <c r="C420" t="s">
        <v>3668</v>
      </c>
      <c r="D420" t="s">
        <v>20</v>
      </c>
      <c r="E420" t="s">
        <v>21</v>
      </c>
      <c r="F420" t="s">
        <v>235</v>
      </c>
      <c r="G420" t="s">
        <v>236</v>
      </c>
      <c r="H420">
        <v>10024</v>
      </c>
      <c r="I420" t="s">
        <v>131</v>
      </c>
      <c r="J420" t="s">
        <v>5433</v>
      </c>
      <c r="K420" t="s">
        <v>26</v>
      </c>
      <c r="L420" t="s">
        <v>30</v>
      </c>
      <c r="M420" t="s">
        <v>5434</v>
      </c>
      <c r="N420">
        <v>326.64600000000002</v>
      </c>
      <c r="O420">
        <v>3</v>
      </c>
      <c r="P420">
        <v>0.1</v>
      </c>
      <c r="Q420">
        <v>39.923399999999994</v>
      </c>
    </row>
    <row r="421" spans="1:17" x14ac:dyDescent="0.3">
      <c r="A421" t="s">
        <v>166</v>
      </c>
      <c r="B421" t="s">
        <v>1866</v>
      </c>
      <c r="C421" t="s">
        <v>1867</v>
      </c>
      <c r="D421" t="s">
        <v>20</v>
      </c>
      <c r="E421" t="s">
        <v>21</v>
      </c>
      <c r="F421" t="s">
        <v>100</v>
      </c>
      <c r="G421" t="s">
        <v>101</v>
      </c>
      <c r="H421">
        <v>53711</v>
      </c>
      <c r="I421" t="s">
        <v>93</v>
      </c>
      <c r="J421" t="s">
        <v>3655</v>
      </c>
      <c r="K421" t="s">
        <v>26</v>
      </c>
      <c r="L421" t="s">
        <v>30</v>
      </c>
      <c r="M421" t="s">
        <v>3656</v>
      </c>
      <c r="N421">
        <v>2807.84</v>
      </c>
      <c r="O421">
        <v>8</v>
      </c>
      <c r="P421">
        <v>0</v>
      </c>
      <c r="Q421">
        <v>673.88160000000016</v>
      </c>
    </row>
    <row r="422" spans="1:17" x14ac:dyDescent="0.3">
      <c r="A422" t="s">
        <v>42</v>
      </c>
      <c r="B422" t="s">
        <v>3912</v>
      </c>
      <c r="C422" t="s">
        <v>3913</v>
      </c>
      <c r="D422" t="s">
        <v>20</v>
      </c>
      <c r="E422" t="s">
        <v>21</v>
      </c>
      <c r="F422" t="s">
        <v>1353</v>
      </c>
      <c r="G422" t="s">
        <v>316</v>
      </c>
      <c r="H422">
        <v>36830</v>
      </c>
      <c r="I422" t="s">
        <v>24</v>
      </c>
      <c r="J422" t="s">
        <v>3655</v>
      </c>
      <c r="K422" t="s">
        <v>26</v>
      </c>
      <c r="L422" t="s">
        <v>30</v>
      </c>
      <c r="M422" t="s">
        <v>3656</v>
      </c>
      <c r="N422">
        <v>350.98</v>
      </c>
      <c r="O422">
        <v>1</v>
      </c>
      <c r="P422">
        <v>0</v>
      </c>
      <c r="Q422">
        <v>84.23520000000002</v>
      </c>
    </row>
    <row r="423" spans="1:17" x14ac:dyDescent="0.3">
      <c r="A423" t="s">
        <v>17</v>
      </c>
      <c r="B423" t="s">
        <v>4601</v>
      </c>
      <c r="C423" t="s">
        <v>4602</v>
      </c>
      <c r="D423" t="s">
        <v>20</v>
      </c>
      <c r="E423" t="s">
        <v>21</v>
      </c>
      <c r="F423" t="s">
        <v>84</v>
      </c>
      <c r="G423" t="s">
        <v>85</v>
      </c>
      <c r="H423">
        <v>98115</v>
      </c>
      <c r="I423" t="s">
        <v>37</v>
      </c>
      <c r="J423" t="s">
        <v>3655</v>
      </c>
      <c r="K423" t="s">
        <v>26</v>
      </c>
      <c r="L423" t="s">
        <v>30</v>
      </c>
      <c r="M423" t="s">
        <v>3656</v>
      </c>
      <c r="N423">
        <v>561.5680000000001</v>
      </c>
      <c r="O423">
        <v>2</v>
      </c>
      <c r="P423">
        <v>0.2</v>
      </c>
      <c r="Q423">
        <v>28.078400000000016</v>
      </c>
    </row>
    <row r="424" spans="1:17" x14ac:dyDescent="0.3">
      <c r="A424" t="s">
        <v>17</v>
      </c>
      <c r="B424" t="s">
        <v>1994</v>
      </c>
      <c r="C424" t="s">
        <v>1995</v>
      </c>
      <c r="D424" t="s">
        <v>20</v>
      </c>
      <c r="E424" t="s">
        <v>21</v>
      </c>
      <c r="F424" t="s">
        <v>829</v>
      </c>
      <c r="G424" t="s">
        <v>36</v>
      </c>
      <c r="H424">
        <v>92105</v>
      </c>
      <c r="I424" t="s">
        <v>37</v>
      </c>
      <c r="J424" t="s">
        <v>3655</v>
      </c>
      <c r="K424" t="s">
        <v>26</v>
      </c>
      <c r="L424" t="s">
        <v>30</v>
      </c>
      <c r="M424" t="s">
        <v>3656</v>
      </c>
      <c r="N424">
        <v>842.35200000000009</v>
      </c>
      <c r="O424">
        <v>3</v>
      </c>
      <c r="P424">
        <v>0.2</v>
      </c>
      <c r="Q424">
        <v>42.117600000000039</v>
      </c>
    </row>
    <row r="425" spans="1:17" x14ac:dyDescent="0.3">
      <c r="A425" t="s">
        <v>166</v>
      </c>
      <c r="B425" t="s">
        <v>1803</v>
      </c>
      <c r="C425" t="s">
        <v>1804</v>
      </c>
      <c r="D425" t="s">
        <v>20</v>
      </c>
      <c r="E425" t="s">
        <v>21</v>
      </c>
      <c r="F425" t="s">
        <v>1700</v>
      </c>
      <c r="G425" t="s">
        <v>283</v>
      </c>
      <c r="H425">
        <v>24153</v>
      </c>
      <c r="I425" t="s">
        <v>24</v>
      </c>
      <c r="J425" t="s">
        <v>3655</v>
      </c>
      <c r="K425" t="s">
        <v>26</v>
      </c>
      <c r="L425" t="s">
        <v>30</v>
      </c>
      <c r="M425" t="s">
        <v>3656</v>
      </c>
      <c r="N425">
        <v>701.96</v>
      </c>
      <c r="O425">
        <v>2</v>
      </c>
      <c r="P425">
        <v>0</v>
      </c>
      <c r="Q425">
        <v>168.47040000000004</v>
      </c>
    </row>
    <row r="426" spans="1:17" x14ac:dyDescent="0.3">
      <c r="A426" t="s">
        <v>42</v>
      </c>
      <c r="B426" t="s">
        <v>5254</v>
      </c>
      <c r="C426" t="s">
        <v>5255</v>
      </c>
      <c r="D426" t="s">
        <v>34</v>
      </c>
      <c r="E426" t="s">
        <v>21</v>
      </c>
      <c r="F426" t="s">
        <v>4237</v>
      </c>
      <c r="G426" t="s">
        <v>36</v>
      </c>
      <c r="H426">
        <v>95823</v>
      </c>
      <c r="I426" t="s">
        <v>37</v>
      </c>
      <c r="J426" t="s">
        <v>3655</v>
      </c>
      <c r="K426" t="s">
        <v>26</v>
      </c>
      <c r="L426" t="s">
        <v>30</v>
      </c>
      <c r="M426" t="s">
        <v>3656</v>
      </c>
      <c r="N426">
        <v>1403.9200000000003</v>
      </c>
      <c r="O426">
        <v>5</v>
      </c>
      <c r="P426">
        <v>0.2</v>
      </c>
      <c r="Q426">
        <v>70.196000000000026</v>
      </c>
    </row>
    <row r="427" spans="1:17" x14ac:dyDescent="0.3">
      <c r="A427" t="s">
        <v>17</v>
      </c>
      <c r="B427" t="s">
        <v>272</v>
      </c>
      <c r="C427" t="s">
        <v>273</v>
      </c>
      <c r="D427" t="s">
        <v>34</v>
      </c>
      <c r="E427" t="s">
        <v>21</v>
      </c>
      <c r="F427" t="s">
        <v>1280</v>
      </c>
      <c r="G427" t="s">
        <v>23</v>
      </c>
      <c r="H427">
        <v>40214</v>
      </c>
      <c r="I427" t="s">
        <v>24</v>
      </c>
      <c r="J427" t="s">
        <v>3655</v>
      </c>
      <c r="K427" t="s">
        <v>26</v>
      </c>
      <c r="L427" t="s">
        <v>30</v>
      </c>
      <c r="M427" t="s">
        <v>3656</v>
      </c>
      <c r="N427">
        <v>701.96</v>
      </c>
      <c r="O427">
        <v>2</v>
      </c>
      <c r="P427">
        <v>0</v>
      </c>
      <c r="Q427">
        <v>168.47040000000004</v>
      </c>
    </row>
    <row r="428" spans="1:17" x14ac:dyDescent="0.3">
      <c r="A428" t="s">
        <v>42</v>
      </c>
      <c r="B428" t="s">
        <v>1769</v>
      </c>
      <c r="C428" t="s">
        <v>1770</v>
      </c>
      <c r="D428" t="s">
        <v>34</v>
      </c>
      <c r="E428" t="s">
        <v>21</v>
      </c>
      <c r="F428" t="s">
        <v>112</v>
      </c>
      <c r="G428" t="s">
        <v>36</v>
      </c>
      <c r="H428">
        <v>94109</v>
      </c>
      <c r="I428" t="s">
        <v>37</v>
      </c>
      <c r="J428" t="s">
        <v>3655</v>
      </c>
      <c r="K428" t="s">
        <v>26</v>
      </c>
      <c r="L428" t="s">
        <v>30</v>
      </c>
      <c r="M428" t="s">
        <v>3656</v>
      </c>
      <c r="N428">
        <v>1403.9200000000003</v>
      </c>
      <c r="O428">
        <v>5</v>
      </c>
      <c r="P428">
        <v>0.2</v>
      </c>
      <c r="Q428">
        <v>70.196000000000026</v>
      </c>
    </row>
    <row r="429" spans="1:17" x14ac:dyDescent="0.3">
      <c r="A429" t="s">
        <v>166</v>
      </c>
      <c r="B429" t="s">
        <v>941</v>
      </c>
      <c r="C429" t="s">
        <v>942</v>
      </c>
      <c r="D429" t="s">
        <v>34</v>
      </c>
      <c r="E429" t="s">
        <v>21</v>
      </c>
      <c r="F429" t="s">
        <v>943</v>
      </c>
      <c r="G429" t="s">
        <v>400</v>
      </c>
      <c r="H429">
        <v>80906</v>
      </c>
      <c r="I429" t="s">
        <v>37</v>
      </c>
      <c r="J429" t="s">
        <v>946</v>
      </c>
      <c r="K429" t="s">
        <v>26</v>
      </c>
      <c r="L429" t="s">
        <v>30</v>
      </c>
      <c r="M429" t="s">
        <v>947</v>
      </c>
      <c r="N429">
        <v>230.35200000000003</v>
      </c>
      <c r="O429">
        <v>3</v>
      </c>
      <c r="P429">
        <v>0.2</v>
      </c>
      <c r="Q429">
        <v>20.155800000000013</v>
      </c>
    </row>
    <row r="430" spans="1:17" x14ac:dyDescent="0.3">
      <c r="A430" t="s">
        <v>42</v>
      </c>
      <c r="B430" t="s">
        <v>1260</v>
      </c>
      <c r="C430" t="s">
        <v>1261</v>
      </c>
      <c r="D430" t="s">
        <v>34</v>
      </c>
      <c r="E430" t="s">
        <v>21</v>
      </c>
      <c r="F430" t="s">
        <v>84</v>
      </c>
      <c r="G430" t="s">
        <v>85</v>
      </c>
      <c r="H430">
        <v>98105</v>
      </c>
      <c r="I430" t="s">
        <v>37</v>
      </c>
      <c r="J430" t="s">
        <v>946</v>
      </c>
      <c r="K430" t="s">
        <v>26</v>
      </c>
      <c r="L430" t="s">
        <v>30</v>
      </c>
      <c r="M430" t="s">
        <v>947</v>
      </c>
      <c r="N430">
        <v>307.13600000000002</v>
      </c>
      <c r="O430">
        <v>4</v>
      </c>
      <c r="P430">
        <v>0.2</v>
      </c>
      <c r="Q430">
        <v>26.874400000000023</v>
      </c>
    </row>
    <row r="431" spans="1:17" x14ac:dyDescent="0.3">
      <c r="A431" t="s">
        <v>42</v>
      </c>
      <c r="B431" t="s">
        <v>2229</v>
      </c>
      <c r="C431" t="s">
        <v>2230</v>
      </c>
      <c r="D431" t="s">
        <v>20</v>
      </c>
      <c r="E431" t="s">
        <v>21</v>
      </c>
      <c r="F431" t="s">
        <v>1280</v>
      </c>
      <c r="G431" t="s">
        <v>23</v>
      </c>
      <c r="H431">
        <v>40214</v>
      </c>
      <c r="I431" t="s">
        <v>24</v>
      </c>
      <c r="J431" t="s">
        <v>946</v>
      </c>
      <c r="K431" t="s">
        <v>26</v>
      </c>
      <c r="L431" t="s">
        <v>30</v>
      </c>
      <c r="M431" t="s">
        <v>947</v>
      </c>
      <c r="N431">
        <v>287.94</v>
      </c>
      <c r="O431">
        <v>3</v>
      </c>
      <c r="P431">
        <v>0</v>
      </c>
      <c r="Q431">
        <v>77.743800000000022</v>
      </c>
    </row>
    <row r="432" spans="1:17" x14ac:dyDescent="0.3">
      <c r="A432" t="s">
        <v>17</v>
      </c>
      <c r="B432" t="s">
        <v>4568</v>
      </c>
      <c r="C432" t="s">
        <v>4569</v>
      </c>
      <c r="D432" t="s">
        <v>20</v>
      </c>
      <c r="E432" t="s">
        <v>21</v>
      </c>
      <c r="F432" t="s">
        <v>235</v>
      </c>
      <c r="G432" t="s">
        <v>236</v>
      </c>
      <c r="H432">
        <v>10011</v>
      </c>
      <c r="I432" t="s">
        <v>131</v>
      </c>
      <c r="J432" t="s">
        <v>946</v>
      </c>
      <c r="K432" t="s">
        <v>26</v>
      </c>
      <c r="L432" t="s">
        <v>30</v>
      </c>
      <c r="M432" t="s">
        <v>947</v>
      </c>
      <c r="N432">
        <v>172.76400000000001</v>
      </c>
      <c r="O432">
        <v>2</v>
      </c>
      <c r="P432">
        <v>0.1</v>
      </c>
      <c r="Q432">
        <v>32.633200000000016</v>
      </c>
    </row>
    <row r="433" spans="1:17" x14ac:dyDescent="0.3">
      <c r="A433" t="s">
        <v>42</v>
      </c>
      <c r="B433" t="s">
        <v>5553</v>
      </c>
      <c r="C433" t="s">
        <v>5554</v>
      </c>
      <c r="D433" t="s">
        <v>20</v>
      </c>
      <c r="E433" t="s">
        <v>21</v>
      </c>
      <c r="F433" t="s">
        <v>1280</v>
      </c>
      <c r="G433" t="s">
        <v>23</v>
      </c>
      <c r="H433">
        <v>40214</v>
      </c>
      <c r="I433" t="s">
        <v>24</v>
      </c>
      <c r="J433" t="s">
        <v>946</v>
      </c>
      <c r="K433" t="s">
        <v>26</v>
      </c>
      <c r="L433" t="s">
        <v>30</v>
      </c>
      <c r="M433" t="s">
        <v>947</v>
      </c>
      <c r="N433">
        <v>191.96</v>
      </c>
      <c r="O433">
        <v>2</v>
      </c>
      <c r="P433">
        <v>0</v>
      </c>
      <c r="Q433">
        <v>51.829200000000014</v>
      </c>
    </row>
    <row r="434" spans="1:17" x14ac:dyDescent="0.3">
      <c r="A434" t="s">
        <v>42</v>
      </c>
      <c r="B434" t="s">
        <v>393</v>
      </c>
      <c r="C434" t="s">
        <v>394</v>
      </c>
      <c r="D434" t="s">
        <v>20</v>
      </c>
      <c r="E434" t="s">
        <v>21</v>
      </c>
      <c r="F434" t="s">
        <v>5721</v>
      </c>
      <c r="G434" t="s">
        <v>584</v>
      </c>
      <c r="H434">
        <v>87124</v>
      </c>
      <c r="I434" t="s">
        <v>37</v>
      </c>
      <c r="J434" t="s">
        <v>946</v>
      </c>
      <c r="K434" t="s">
        <v>26</v>
      </c>
      <c r="L434" t="s">
        <v>30</v>
      </c>
      <c r="M434" t="s">
        <v>947</v>
      </c>
      <c r="N434">
        <v>230.35200000000003</v>
      </c>
      <c r="O434">
        <v>3</v>
      </c>
      <c r="P434">
        <v>0.2</v>
      </c>
      <c r="Q434">
        <v>20.155800000000013</v>
      </c>
    </row>
    <row r="435" spans="1:17" x14ac:dyDescent="0.3">
      <c r="A435" t="s">
        <v>1122</v>
      </c>
      <c r="B435" t="s">
        <v>2650</v>
      </c>
      <c r="C435" t="s">
        <v>2651</v>
      </c>
      <c r="D435" t="s">
        <v>20</v>
      </c>
      <c r="E435" t="s">
        <v>21</v>
      </c>
      <c r="F435" t="s">
        <v>91</v>
      </c>
      <c r="G435" t="s">
        <v>92</v>
      </c>
      <c r="H435">
        <v>76106</v>
      </c>
      <c r="I435" t="s">
        <v>93</v>
      </c>
      <c r="J435" t="s">
        <v>2950</v>
      </c>
      <c r="K435" t="s">
        <v>26</v>
      </c>
      <c r="L435" t="s">
        <v>30</v>
      </c>
      <c r="M435" t="s">
        <v>2951</v>
      </c>
      <c r="N435">
        <v>388.42999999999995</v>
      </c>
      <c r="O435">
        <v>5</v>
      </c>
      <c r="P435">
        <v>0.3</v>
      </c>
      <c r="Q435">
        <v>-88.783999999999978</v>
      </c>
    </row>
    <row r="436" spans="1:17" x14ac:dyDescent="0.3">
      <c r="A436" t="s">
        <v>42</v>
      </c>
      <c r="B436" t="s">
        <v>4034</v>
      </c>
      <c r="C436" t="s">
        <v>4035</v>
      </c>
      <c r="D436" t="s">
        <v>20</v>
      </c>
      <c r="E436" t="s">
        <v>21</v>
      </c>
      <c r="F436" t="s">
        <v>4036</v>
      </c>
      <c r="G436" t="s">
        <v>92</v>
      </c>
      <c r="H436">
        <v>77840</v>
      </c>
      <c r="I436" t="s">
        <v>93</v>
      </c>
      <c r="J436" t="s">
        <v>2950</v>
      </c>
      <c r="K436" t="s">
        <v>26</v>
      </c>
      <c r="L436" t="s">
        <v>30</v>
      </c>
      <c r="M436" t="s">
        <v>2951</v>
      </c>
      <c r="N436">
        <v>233.05799999999999</v>
      </c>
      <c r="O436">
        <v>3</v>
      </c>
      <c r="P436">
        <v>0.3</v>
      </c>
      <c r="Q436">
        <v>-53.270399999999995</v>
      </c>
    </row>
    <row r="437" spans="1:17" x14ac:dyDescent="0.3">
      <c r="A437" t="s">
        <v>42</v>
      </c>
      <c r="B437" t="s">
        <v>3281</v>
      </c>
      <c r="C437" t="s">
        <v>3282</v>
      </c>
      <c r="D437" t="s">
        <v>20</v>
      </c>
      <c r="E437" t="s">
        <v>21</v>
      </c>
      <c r="F437" t="s">
        <v>84</v>
      </c>
      <c r="G437" t="s">
        <v>85</v>
      </c>
      <c r="H437">
        <v>98105</v>
      </c>
      <c r="I437" t="s">
        <v>37</v>
      </c>
      <c r="J437" t="s">
        <v>2950</v>
      </c>
      <c r="K437" t="s">
        <v>26</v>
      </c>
      <c r="L437" t="s">
        <v>30</v>
      </c>
      <c r="M437" t="s">
        <v>2951</v>
      </c>
      <c r="N437">
        <v>532.70400000000006</v>
      </c>
      <c r="O437">
        <v>6</v>
      </c>
      <c r="P437">
        <v>0.2</v>
      </c>
      <c r="Q437">
        <v>-39.952800000000025</v>
      </c>
    </row>
    <row r="438" spans="1:17" x14ac:dyDescent="0.3">
      <c r="A438" t="s">
        <v>17</v>
      </c>
      <c r="B438" t="s">
        <v>3661</v>
      </c>
      <c r="C438" t="s">
        <v>3662</v>
      </c>
      <c r="D438" t="s">
        <v>90</v>
      </c>
      <c r="E438" t="s">
        <v>21</v>
      </c>
      <c r="F438" t="s">
        <v>2976</v>
      </c>
      <c r="G438" t="s">
        <v>1217</v>
      </c>
      <c r="H438">
        <v>2908</v>
      </c>
      <c r="I438" t="s">
        <v>131</v>
      </c>
      <c r="J438" t="s">
        <v>2950</v>
      </c>
      <c r="K438" t="s">
        <v>26</v>
      </c>
      <c r="L438" t="s">
        <v>30</v>
      </c>
      <c r="M438" t="s">
        <v>2951</v>
      </c>
      <c r="N438">
        <v>110.98</v>
      </c>
      <c r="O438">
        <v>1</v>
      </c>
      <c r="P438">
        <v>0</v>
      </c>
      <c r="Q438">
        <v>15.537199999999999</v>
      </c>
    </row>
    <row r="439" spans="1:17" x14ac:dyDescent="0.3">
      <c r="A439" t="s">
        <v>42</v>
      </c>
      <c r="B439" t="s">
        <v>5110</v>
      </c>
      <c r="C439" t="s">
        <v>5111</v>
      </c>
      <c r="D439" t="s">
        <v>20</v>
      </c>
      <c r="E439" t="s">
        <v>21</v>
      </c>
      <c r="F439" t="s">
        <v>235</v>
      </c>
      <c r="G439" t="s">
        <v>236</v>
      </c>
      <c r="H439">
        <v>10035</v>
      </c>
      <c r="I439" t="s">
        <v>131</v>
      </c>
      <c r="J439" t="s">
        <v>2950</v>
      </c>
      <c r="K439" t="s">
        <v>26</v>
      </c>
      <c r="L439" t="s">
        <v>30</v>
      </c>
      <c r="M439" t="s">
        <v>2951</v>
      </c>
      <c r="N439">
        <v>199.76400000000001</v>
      </c>
      <c r="O439">
        <v>2</v>
      </c>
      <c r="P439">
        <v>0.1</v>
      </c>
      <c r="Q439">
        <v>8.8783999999999956</v>
      </c>
    </row>
    <row r="440" spans="1:17" x14ac:dyDescent="0.3">
      <c r="A440" t="s">
        <v>17</v>
      </c>
      <c r="B440" t="s">
        <v>3187</v>
      </c>
      <c r="C440" t="s">
        <v>3188</v>
      </c>
      <c r="D440" t="s">
        <v>34</v>
      </c>
      <c r="E440" t="s">
        <v>21</v>
      </c>
      <c r="F440" t="s">
        <v>163</v>
      </c>
      <c r="G440" t="s">
        <v>92</v>
      </c>
      <c r="H440">
        <v>77095</v>
      </c>
      <c r="I440" t="s">
        <v>93</v>
      </c>
      <c r="J440" t="s">
        <v>2950</v>
      </c>
      <c r="K440" t="s">
        <v>26</v>
      </c>
      <c r="L440" t="s">
        <v>30</v>
      </c>
      <c r="M440" t="s">
        <v>2951</v>
      </c>
      <c r="N440">
        <v>155.37199999999999</v>
      </c>
      <c r="O440">
        <v>2</v>
      </c>
      <c r="P440">
        <v>0.3</v>
      </c>
      <c r="Q440">
        <v>-35.513599999999997</v>
      </c>
    </row>
    <row r="441" spans="1:17" x14ac:dyDescent="0.3">
      <c r="A441" t="s">
        <v>17</v>
      </c>
      <c r="B441" t="s">
        <v>4718</v>
      </c>
      <c r="C441" t="s">
        <v>4719</v>
      </c>
      <c r="D441" t="s">
        <v>90</v>
      </c>
      <c r="E441" t="s">
        <v>21</v>
      </c>
      <c r="F441" t="s">
        <v>282</v>
      </c>
      <c r="G441" t="s">
        <v>436</v>
      </c>
      <c r="H441">
        <v>45503</v>
      </c>
      <c r="I441" t="s">
        <v>131</v>
      </c>
      <c r="J441" t="s">
        <v>2950</v>
      </c>
      <c r="K441" t="s">
        <v>26</v>
      </c>
      <c r="L441" t="s">
        <v>30</v>
      </c>
      <c r="M441" t="s">
        <v>2951</v>
      </c>
      <c r="N441">
        <v>155.37199999999999</v>
      </c>
      <c r="O441">
        <v>2</v>
      </c>
      <c r="P441">
        <v>0.3</v>
      </c>
      <c r="Q441">
        <v>-35.513599999999997</v>
      </c>
    </row>
    <row r="442" spans="1:17" x14ac:dyDescent="0.3">
      <c r="A442" t="s">
        <v>42</v>
      </c>
      <c r="B442" t="s">
        <v>4462</v>
      </c>
      <c r="C442" t="s">
        <v>4463</v>
      </c>
      <c r="D442" t="s">
        <v>20</v>
      </c>
      <c r="E442" t="s">
        <v>21</v>
      </c>
      <c r="F442" t="s">
        <v>84</v>
      </c>
      <c r="G442" t="s">
        <v>85</v>
      </c>
      <c r="H442">
        <v>98103</v>
      </c>
      <c r="I442" t="s">
        <v>37</v>
      </c>
      <c r="J442" t="s">
        <v>4464</v>
      </c>
      <c r="K442" t="s">
        <v>26</v>
      </c>
      <c r="L442" t="s">
        <v>30</v>
      </c>
      <c r="M442" t="s">
        <v>4465</v>
      </c>
      <c r="N442">
        <v>42.624000000000002</v>
      </c>
      <c r="O442">
        <v>2</v>
      </c>
      <c r="P442">
        <v>0.2</v>
      </c>
      <c r="Q442">
        <v>4.2623999999999977</v>
      </c>
    </row>
    <row r="443" spans="1:17" x14ac:dyDescent="0.3">
      <c r="A443" t="s">
        <v>42</v>
      </c>
      <c r="B443" t="s">
        <v>3179</v>
      </c>
      <c r="C443" t="s">
        <v>3180</v>
      </c>
      <c r="D443" t="s">
        <v>34</v>
      </c>
      <c r="E443" t="s">
        <v>21</v>
      </c>
      <c r="F443" t="s">
        <v>769</v>
      </c>
      <c r="G443" t="s">
        <v>210</v>
      </c>
      <c r="H443">
        <v>48234</v>
      </c>
      <c r="I443" t="s">
        <v>93</v>
      </c>
      <c r="J443" t="s">
        <v>4464</v>
      </c>
      <c r="K443" t="s">
        <v>26</v>
      </c>
      <c r="L443" t="s">
        <v>30</v>
      </c>
      <c r="M443" t="s">
        <v>4465</v>
      </c>
      <c r="N443">
        <v>26.64</v>
      </c>
      <c r="O443">
        <v>1</v>
      </c>
      <c r="P443">
        <v>0</v>
      </c>
      <c r="Q443">
        <v>7.4591999999999992</v>
      </c>
    </row>
    <row r="444" spans="1:17" x14ac:dyDescent="0.3">
      <c r="A444" t="s">
        <v>42</v>
      </c>
      <c r="B444" t="s">
        <v>1921</v>
      </c>
      <c r="C444" t="s">
        <v>1922</v>
      </c>
      <c r="D444" t="s">
        <v>20</v>
      </c>
      <c r="E444" t="s">
        <v>21</v>
      </c>
      <c r="F444" t="s">
        <v>315</v>
      </c>
      <c r="G444" t="s">
        <v>187</v>
      </c>
      <c r="H444">
        <v>62521</v>
      </c>
      <c r="I444" t="s">
        <v>93</v>
      </c>
      <c r="J444" t="s">
        <v>4464</v>
      </c>
      <c r="K444" t="s">
        <v>26</v>
      </c>
      <c r="L444" t="s">
        <v>30</v>
      </c>
      <c r="M444" t="s">
        <v>4465</v>
      </c>
      <c r="N444">
        <v>37.295999999999999</v>
      </c>
      <c r="O444">
        <v>2</v>
      </c>
      <c r="P444">
        <v>0.3</v>
      </c>
      <c r="Q444">
        <v>-1.0656000000000017</v>
      </c>
    </row>
    <row r="445" spans="1:17" x14ac:dyDescent="0.3">
      <c r="A445" t="s">
        <v>42</v>
      </c>
      <c r="B445" t="s">
        <v>3603</v>
      </c>
      <c r="C445" t="s">
        <v>3604</v>
      </c>
      <c r="D445" t="s">
        <v>90</v>
      </c>
      <c r="E445" t="s">
        <v>21</v>
      </c>
      <c r="F445" t="s">
        <v>163</v>
      </c>
      <c r="G445" t="s">
        <v>92</v>
      </c>
      <c r="H445">
        <v>77095</v>
      </c>
      <c r="I445" t="s">
        <v>93</v>
      </c>
      <c r="J445" t="s">
        <v>4464</v>
      </c>
      <c r="K445" t="s">
        <v>26</v>
      </c>
      <c r="L445" t="s">
        <v>30</v>
      </c>
      <c r="M445" t="s">
        <v>4465</v>
      </c>
      <c r="N445">
        <v>74.591999999999999</v>
      </c>
      <c r="O445">
        <v>4</v>
      </c>
      <c r="P445">
        <v>0.3</v>
      </c>
      <c r="Q445">
        <v>-2.1312000000000033</v>
      </c>
    </row>
    <row r="446" spans="1:17" x14ac:dyDescent="0.3">
      <c r="A446" t="s">
        <v>42</v>
      </c>
      <c r="B446" t="s">
        <v>2165</v>
      </c>
      <c r="C446" t="s">
        <v>2166</v>
      </c>
      <c r="D446" t="s">
        <v>34</v>
      </c>
      <c r="E446" t="s">
        <v>21</v>
      </c>
      <c r="F446" t="s">
        <v>829</v>
      </c>
      <c r="G446" t="s">
        <v>36</v>
      </c>
      <c r="H446">
        <v>92105</v>
      </c>
      <c r="I446" t="s">
        <v>37</v>
      </c>
      <c r="J446" t="s">
        <v>4464</v>
      </c>
      <c r="K446" t="s">
        <v>26</v>
      </c>
      <c r="L446" t="s">
        <v>30</v>
      </c>
      <c r="M446" t="s">
        <v>4465</v>
      </c>
      <c r="N446">
        <v>63.936000000000007</v>
      </c>
      <c r="O446">
        <v>3</v>
      </c>
      <c r="P446">
        <v>0.2</v>
      </c>
      <c r="Q446">
        <v>6.3935999999999957</v>
      </c>
    </row>
    <row r="447" spans="1:17" x14ac:dyDescent="0.3">
      <c r="A447" t="s">
        <v>17</v>
      </c>
      <c r="B447" t="s">
        <v>1612</v>
      </c>
      <c r="C447" t="s">
        <v>1613</v>
      </c>
      <c r="D447" t="s">
        <v>20</v>
      </c>
      <c r="E447" t="s">
        <v>21</v>
      </c>
      <c r="F447" t="s">
        <v>112</v>
      </c>
      <c r="G447" t="s">
        <v>36</v>
      </c>
      <c r="H447">
        <v>94110</v>
      </c>
      <c r="I447" t="s">
        <v>37</v>
      </c>
      <c r="J447" t="s">
        <v>1614</v>
      </c>
      <c r="K447" t="s">
        <v>26</v>
      </c>
      <c r="L447" t="s">
        <v>30</v>
      </c>
      <c r="M447" t="s">
        <v>1615</v>
      </c>
      <c r="N447">
        <v>1121.568</v>
      </c>
      <c r="O447">
        <v>2</v>
      </c>
      <c r="P447">
        <v>0.2</v>
      </c>
      <c r="Q447">
        <v>0</v>
      </c>
    </row>
    <row r="448" spans="1:17" x14ac:dyDescent="0.3">
      <c r="A448" t="s">
        <v>1122</v>
      </c>
      <c r="B448" t="s">
        <v>293</v>
      </c>
      <c r="C448" t="s">
        <v>294</v>
      </c>
      <c r="D448" t="s">
        <v>20</v>
      </c>
      <c r="E448" t="s">
        <v>21</v>
      </c>
      <c r="F448" t="s">
        <v>1399</v>
      </c>
      <c r="G448" t="s">
        <v>92</v>
      </c>
      <c r="H448">
        <v>79109</v>
      </c>
      <c r="I448" t="s">
        <v>93</v>
      </c>
      <c r="J448" t="s">
        <v>1614</v>
      </c>
      <c r="K448" t="s">
        <v>26</v>
      </c>
      <c r="L448" t="s">
        <v>30</v>
      </c>
      <c r="M448" t="s">
        <v>1615</v>
      </c>
      <c r="N448">
        <v>2453.4299999999998</v>
      </c>
      <c r="O448">
        <v>5</v>
      </c>
      <c r="P448">
        <v>0.3</v>
      </c>
      <c r="Q448">
        <v>-350.4899999999999</v>
      </c>
    </row>
    <row r="449" spans="1:17" x14ac:dyDescent="0.3">
      <c r="A449" t="s">
        <v>42</v>
      </c>
      <c r="B449" t="s">
        <v>3156</v>
      </c>
      <c r="C449" t="s">
        <v>3157</v>
      </c>
      <c r="D449" t="s">
        <v>90</v>
      </c>
      <c r="E449" t="s">
        <v>21</v>
      </c>
      <c r="F449" t="s">
        <v>712</v>
      </c>
      <c r="G449" t="s">
        <v>92</v>
      </c>
      <c r="H449">
        <v>75217</v>
      </c>
      <c r="I449" t="s">
        <v>93</v>
      </c>
      <c r="J449" t="s">
        <v>1614</v>
      </c>
      <c r="K449" t="s">
        <v>26</v>
      </c>
      <c r="L449" t="s">
        <v>30</v>
      </c>
      <c r="M449" t="s">
        <v>1615</v>
      </c>
      <c r="N449">
        <v>981.37199999999996</v>
      </c>
      <c r="O449">
        <v>2</v>
      </c>
      <c r="P449">
        <v>0.3</v>
      </c>
      <c r="Q449">
        <v>-140.19599999999997</v>
      </c>
    </row>
    <row r="450" spans="1:17" x14ac:dyDescent="0.3">
      <c r="A450" t="s">
        <v>17</v>
      </c>
      <c r="B450" t="s">
        <v>1171</v>
      </c>
      <c r="C450" t="s">
        <v>1172</v>
      </c>
      <c r="D450" t="s">
        <v>34</v>
      </c>
      <c r="E450" t="s">
        <v>21</v>
      </c>
      <c r="F450" t="s">
        <v>769</v>
      </c>
      <c r="G450" t="s">
        <v>210</v>
      </c>
      <c r="H450">
        <v>48205</v>
      </c>
      <c r="I450" t="s">
        <v>93</v>
      </c>
      <c r="J450" t="s">
        <v>1614</v>
      </c>
      <c r="K450" t="s">
        <v>26</v>
      </c>
      <c r="L450" t="s">
        <v>30</v>
      </c>
      <c r="M450" t="s">
        <v>1615</v>
      </c>
      <c r="N450">
        <v>3504.9</v>
      </c>
      <c r="O450">
        <v>5</v>
      </c>
      <c r="P450">
        <v>0</v>
      </c>
      <c r="Q450">
        <v>700.98000000000013</v>
      </c>
    </row>
    <row r="451" spans="1:17" x14ac:dyDescent="0.3">
      <c r="A451" t="s">
        <v>17</v>
      </c>
      <c r="B451" t="s">
        <v>4150</v>
      </c>
      <c r="C451" t="s">
        <v>4151</v>
      </c>
      <c r="D451" t="s">
        <v>20</v>
      </c>
      <c r="E451" t="s">
        <v>21</v>
      </c>
      <c r="F451" t="s">
        <v>129</v>
      </c>
      <c r="G451" t="s">
        <v>130</v>
      </c>
      <c r="H451">
        <v>19134</v>
      </c>
      <c r="I451" t="s">
        <v>131</v>
      </c>
      <c r="J451" t="s">
        <v>1614</v>
      </c>
      <c r="K451" t="s">
        <v>26</v>
      </c>
      <c r="L451" t="s">
        <v>30</v>
      </c>
      <c r="M451" t="s">
        <v>1615</v>
      </c>
      <c r="N451">
        <v>4416.174</v>
      </c>
      <c r="O451">
        <v>9</v>
      </c>
      <c r="P451">
        <v>0.3</v>
      </c>
      <c r="Q451">
        <v>-630.88200000000006</v>
      </c>
    </row>
    <row r="452" spans="1:17" x14ac:dyDescent="0.3">
      <c r="A452" t="s">
        <v>42</v>
      </c>
      <c r="B452" t="s">
        <v>1264</v>
      </c>
      <c r="C452" t="s">
        <v>1265</v>
      </c>
      <c r="D452" t="s">
        <v>20</v>
      </c>
      <c r="E452" t="s">
        <v>21</v>
      </c>
      <c r="F452" t="s">
        <v>1320</v>
      </c>
      <c r="G452" t="s">
        <v>46</v>
      </c>
      <c r="H452">
        <v>32216</v>
      </c>
      <c r="I452" t="s">
        <v>24</v>
      </c>
      <c r="J452" t="s">
        <v>1614</v>
      </c>
      <c r="K452" t="s">
        <v>26</v>
      </c>
      <c r="L452" t="s">
        <v>30</v>
      </c>
      <c r="M452" t="s">
        <v>1615</v>
      </c>
      <c r="N452">
        <v>2803.92</v>
      </c>
      <c r="O452">
        <v>5</v>
      </c>
      <c r="P452">
        <v>0.2</v>
      </c>
      <c r="Q452">
        <v>0</v>
      </c>
    </row>
    <row r="453" spans="1:17" x14ac:dyDescent="0.3">
      <c r="A453" t="s">
        <v>166</v>
      </c>
      <c r="B453" t="s">
        <v>1823</v>
      </c>
      <c r="C453" t="s">
        <v>1824</v>
      </c>
      <c r="D453" t="s">
        <v>20</v>
      </c>
      <c r="E453" t="s">
        <v>21</v>
      </c>
      <c r="F453" t="s">
        <v>35</v>
      </c>
      <c r="G453" t="s">
        <v>36</v>
      </c>
      <c r="H453">
        <v>90036</v>
      </c>
      <c r="I453" t="s">
        <v>37</v>
      </c>
      <c r="J453" t="s">
        <v>1614</v>
      </c>
      <c r="K453" t="s">
        <v>26</v>
      </c>
      <c r="L453" t="s">
        <v>30</v>
      </c>
      <c r="M453" t="s">
        <v>1615</v>
      </c>
      <c r="N453">
        <v>2803.92</v>
      </c>
      <c r="O453">
        <v>5</v>
      </c>
      <c r="P453">
        <v>0.2</v>
      </c>
      <c r="Q453">
        <v>0</v>
      </c>
    </row>
    <row r="454" spans="1:17" x14ac:dyDescent="0.3">
      <c r="A454" t="s">
        <v>17</v>
      </c>
      <c r="B454" t="s">
        <v>3902</v>
      </c>
      <c r="C454" t="s">
        <v>3903</v>
      </c>
      <c r="D454" t="s">
        <v>20</v>
      </c>
      <c r="E454" t="s">
        <v>21</v>
      </c>
      <c r="F454" t="s">
        <v>235</v>
      </c>
      <c r="G454" t="s">
        <v>236</v>
      </c>
      <c r="H454">
        <v>10035</v>
      </c>
      <c r="I454" t="s">
        <v>131</v>
      </c>
      <c r="J454" t="s">
        <v>1614</v>
      </c>
      <c r="K454" t="s">
        <v>26</v>
      </c>
      <c r="L454" t="s">
        <v>30</v>
      </c>
      <c r="M454" t="s">
        <v>1615</v>
      </c>
      <c r="N454">
        <v>3785.2920000000004</v>
      </c>
      <c r="O454">
        <v>6</v>
      </c>
      <c r="P454">
        <v>0.1</v>
      </c>
      <c r="Q454">
        <v>420.58800000000019</v>
      </c>
    </row>
    <row r="455" spans="1:17" x14ac:dyDescent="0.3">
      <c r="A455" t="s">
        <v>42</v>
      </c>
      <c r="B455" t="s">
        <v>134</v>
      </c>
      <c r="C455" t="s">
        <v>135</v>
      </c>
      <c r="D455" t="s">
        <v>20</v>
      </c>
      <c r="E455" t="s">
        <v>21</v>
      </c>
      <c r="F455" t="s">
        <v>1234</v>
      </c>
      <c r="G455" t="s">
        <v>46</v>
      </c>
      <c r="H455">
        <v>33142</v>
      </c>
      <c r="I455" t="s">
        <v>24</v>
      </c>
      <c r="J455" t="s">
        <v>5546</v>
      </c>
      <c r="K455" t="s">
        <v>26</v>
      </c>
      <c r="L455" t="s">
        <v>30</v>
      </c>
      <c r="M455" t="s">
        <v>5547</v>
      </c>
      <c r="N455">
        <v>419.13599999999997</v>
      </c>
      <c r="O455">
        <v>4</v>
      </c>
      <c r="P455">
        <v>0.2</v>
      </c>
      <c r="Q455">
        <v>-68.1096</v>
      </c>
    </row>
    <row r="456" spans="1:17" x14ac:dyDescent="0.3">
      <c r="A456" t="s">
        <v>42</v>
      </c>
      <c r="B456" t="s">
        <v>366</v>
      </c>
      <c r="C456" t="s">
        <v>367</v>
      </c>
      <c r="D456" t="s">
        <v>90</v>
      </c>
      <c r="E456" t="s">
        <v>21</v>
      </c>
      <c r="F456" t="s">
        <v>163</v>
      </c>
      <c r="G456" t="s">
        <v>92</v>
      </c>
      <c r="H456">
        <v>77070</v>
      </c>
      <c r="I456" t="s">
        <v>93</v>
      </c>
      <c r="J456" t="s">
        <v>5546</v>
      </c>
      <c r="K456" t="s">
        <v>26</v>
      </c>
      <c r="L456" t="s">
        <v>30</v>
      </c>
      <c r="M456" t="s">
        <v>5547</v>
      </c>
      <c r="N456">
        <v>275.05799999999999</v>
      </c>
      <c r="O456">
        <v>3</v>
      </c>
      <c r="P456">
        <v>0.3</v>
      </c>
      <c r="Q456">
        <v>-90.376199999999997</v>
      </c>
    </row>
    <row r="457" spans="1:17" x14ac:dyDescent="0.3">
      <c r="A457" t="s">
        <v>42</v>
      </c>
      <c r="B457" t="s">
        <v>2073</v>
      </c>
      <c r="C457" t="s">
        <v>2074</v>
      </c>
      <c r="D457" t="s">
        <v>34</v>
      </c>
      <c r="E457" t="s">
        <v>21</v>
      </c>
      <c r="F457" t="s">
        <v>282</v>
      </c>
      <c r="G457" t="s">
        <v>283</v>
      </c>
      <c r="H457">
        <v>22153</v>
      </c>
      <c r="I457" t="s">
        <v>24</v>
      </c>
      <c r="J457" t="s">
        <v>5738</v>
      </c>
      <c r="K457" t="s">
        <v>26</v>
      </c>
      <c r="L457" t="s">
        <v>30</v>
      </c>
      <c r="M457" t="s">
        <v>5739</v>
      </c>
      <c r="N457">
        <v>1059.1199999999999</v>
      </c>
      <c r="O457">
        <v>4</v>
      </c>
      <c r="P457">
        <v>0</v>
      </c>
      <c r="Q457">
        <v>307.14479999999992</v>
      </c>
    </row>
    <row r="458" spans="1:17" x14ac:dyDescent="0.3">
      <c r="A458" t="s">
        <v>42</v>
      </c>
      <c r="B458" t="s">
        <v>2942</v>
      </c>
      <c r="C458" t="s">
        <v>2943</v>
      </c>
      <c r="D458" t="s">
        <v>20</v>
      </c>
      <c r="E458" t="s">
        <v>21</v>
      </c>
      <c r="F458" t="s">
        <v>295</v>
      </c>
      <c r="G458" t="s">
        <v>296</v>
      </c>
      <c r="H458">
        <v>38109</v>
      </c>
      <c r="I458" t="s">
        <v>24</v>
      </c>
      <c r="J458" t="s">
        <v>5738</v>
      </c>
      <c r="K458" t="s">
        <v>26</v>
      </c>
      <c r="L458" t="s">
        <v>30</v>
      </c>
      <c r="M458" t="s">
        <v>5739</v>
      </c>
      <c r="N458">
        <v>423.64799999999997</v>
      </c>
      <c r="O458">
        <v>2</v>
      </c>
      <c r="P458">
        <v>0.2</v>
      </c>
      <c r="Q458">
        <v>47.660399999999967</v>
      </c>
    </row>
    <row r="459" spans="1:17" x14ac:dyDescent="0.3">
      <c r="A459" t="s">
        <v>42</v>
      </c>
      <c r="B459" t="s">
        <v>5173</v>
      </c>
      <c r="C459" t="s">
        <v>5174</v>
      </c>
      <c r="D459" t="s">
        <v>20</v>
      </c>
      <c r="E459" t="s">
        <v>21</v>
      </c>
      <c r="F459" t="s">
        <v>3881</v>
      </c>
      <c r="G459" t="s">
        <v>568</v>
      </c>
      <c r="H459">
        <v>73120</v>
      </c>
      <c r="I459" t="s">
        <v>93</v>
      </c>
      <c r="J459" t="s">
        <v>5738</v>
      </c>
      <c r="K459" t="s">
        <v>26</v>
      </c>
      <c r="L459" t="s">
        <v>30</v>
      </c>
      <c r="M459" t="s">
        <v>5739</v>
      </c>
      <c r="N459">
        <v>1323.8999999999999</v>
      </c>
      <c r="O459">
        <v>5</v>
      </c>
      <c r="P459">
        <v>0</v>
      </c>
      <c r="Q459">
        <v>383.93099999999993</v>
      </c>
    </row>
    <row r="460" spans="1:17" x14ac:dyDescent="0.3">
      <c r="A460" t="s">
        <v>166</v>
      </c>
      <c r="B460" t="s">
        <v>3603</v>
      </c>
      <c r="C460" t="s">
        <v>3604</v>
      </c>
      <c r="D460" t="s">
        <v>90</v>
      </c>
      <c r="E460" t="s">
        <v>21</v>
      </c>
      <c r="F460" t="s">
        <v>235</v>
      </c>
      <c r="G460" t="s">
        <v>236</v>
      </c>
      <c r="H460">
        <v>10011</v>
      </c>
      <c r="I460" t="s">
        <v>131</v>
      </c>
      <c r="J460" t="s">
        <v>5738</v>
      </c>
      <c r="K460" t="s">
        <v>26</v>
      </c>
      <c r="L460" t="s">
        <v>30</v>
      </c>
      <c r="M460" t="s">
        <v>5739</v>
      </c>
      <c r="N460">
        <v>2621.3220000000001</v>
      </c>
      <c r="O460">
        <v>11</v>
      </c>
      <c r="P460">
        <v>0.1</v>
      </c>
      <c r="Q460">
        <v>553.39019999999982</v>
      </c>
    </row>
    <row r="461" spans="1:17" x14ac:dyDescent="0.3">
      <c r="A461" t="s">
        <v>42</v>
      </c>
      <c r="B461" t="s">
        <v>1264</v>
      </c>
      <c r="C461" t="s">
        <v>1265</v>
      </c>
      <c r="D461" t="s">
        <v>20</v>
      </c>
      <c r="E461" t="s">
        <v>21</v>
      </c>
      <c r="F461" t="s">
        <v>235</v>
      </c>
      <c r="G461" t="s">
        <v>236</v>
      </c>
      <c r="H461">
        <v>10009</v>
      </c>
      <c r="I461" t="s">
        <v>131</v>
      </c>
      <c r="J461" t="s">
        <v>4061</v>
      </c>
      <c r="K461" t="s">
        <v>26</v>
      </c>
      <c r="L461" t="s">
        <v>30</v>
      </c>
      <c r="M461" t="s">
        <v>4062</v>
      </c>
      <c r="N461">
        <v>442.76400000000001</v>
      </c>
      <c r="O461">
        <v>4</v>
      </c>
      <c r="P461">
        <v>0.1</v>
      </c>
      <c r="Q461">
        <v>59.035200000000003</v>
      </c>
    </row>
    <row r="462" spans="1:17" x14ac:dyDescent="0.3">
      <c r="A462" t="s">
        <v>17</v>
      </c>
      <c r="B462" t="s">
        <v>1157</v>
      </c>
      <c r="C462" t="s">
        <v>1158</v>
      </c>
      <c r="D462" t="s">
        <v>20</v>
      </c>
      <c r="E462" t="s">
        <v>21</v>
      </c>
      <c r="F462" t="s">
        <v>435</v>
      </c>
      <c r="G462" t="s">
        <v>1107</v>
      </c>
      <c r="H462">
        <v>31907</v>
      </c>
      <c r="I462" t="s">
        <v>24</v>
      </c>
      <c r="J462" t="s">
        <v>4061</v>
      </c>
      <c r="K462" t="s">
        <v>26</v>
      </c>
      <c r="L462" t="s">
        <v>30</v>
      </c>
      <c r="M462" t="s">
        <v>4062</v>
      </c>
      <c r="N462">
        <v>368.96999999999997</v>
      </c>
      <c r="O462">
        <v>3</v>
      </c>
      <c r="P462">
        <v>0</v>
      </c>
      <c r="Q462">
        <v>81.173400000000001</v>
      </c>
    </row>
    <row r="463" spans="1:17" x14ac:dyDescent="0.3">
      <c r="A463" t="s">
        <v>42</v>
      </c>
      <c r="B463" t="s">
        <v>5156</v>
      </c>
      <c r="C463" t="s">
        <v>5157</v>
      </c>
      <c r="D463" t="s">
        <v>20</v>
      </c>
      <c r="E463" t="s">
        <v>21</v>
      </c>
      <c r="F463" t="s">
        <v>3652</v>
      </c>
      <c r="G463" t="s">
        <v>101</v>
      </c>
      <c r="H463">
        <v>53142</v>
      </c>
      <c r="I463" t="s">
        <v>93</v>
      </c>
      <c r="J463" t="s">
        <v>4061</v>
      </c>
      <c r="K463" t="s">
        <v>26</v>
      </c>
      <c r="L463" t="s">
        <v>30</v>
      </c>
      <c r="M463" t="s">
        <v>4062</v>
      </c>
      <c r="N463">
        <v>860.93</v>
      </c>
      <c r="O463">
        <v>7</v>
      </c>
      <c r="P463">
        <v>0</v>
      </c>
      <c r="Q463">
        <v>189.40460000000002</v>
      </c>
    </row>
    <row r="464" spans="1:17" x14ac:dyDescent="0.3">
      <c r="A464" t="s">
        <v>17</v>
      </c>
      <c r="B464" t="s">
        <v>3524</v>
      </c>
      <c r="C464" t="s">
        <v>3525</v>
      </c>
      <c r="D464" t="s">
        <v>20</v>
      </c>
      <c r="E464" t="s">
        <v>21</v>
      </c>
      <c r="F464" t="s">
        <v>235</v>
      </c>
      <c r="G464" t="s">
        <v>236</v>
      </c>
      <c r="H464">
        <v>10024</v>
      </c>
      <c r="I464" t="s">
        <v>131</v>
      </c>
      <c r="J464" t="s">
        <v>4061</v>
      </c>
      <c r="K464" t="s">
        <v>26</v>
      </c>
      <c r="L464" t="s">
        <v>30</v>
      </c>
      <c r="M464" t="s">
        <v>4062</v>
      </c>
      <c r="N464">
        <v>664.14599999999996</v>
      </c>
      <c r="O464">
        <v>6</v>
      </c>
      <c r="P464">
        <v>0.1</v>
      </c>
      <c r="Q464">
        <v>88.552800000000005</v>
      </c>
    </row>
    <row r="465" spans="1:17" x14ac:dyDescent="0.3">
      <c r="A465" t="s">
        <v>42</v>
      </c>
      <c r="B465" t="s">
        <v>2134</v>
      </c>
      <c r="C465" t="s">
        <v>2135</v>
      </c>
      <c r="D465" t="s">
        <v>34</v>
      </c>
      <c r="E465" t="s">
        <v>21</v>
      </c>
      <c r="F465" t="s">
        <v>3675</v>
      </c>
      <c r="G465" t="s">
        <v>568</v>
      </c>
      <c r="H465">
        <v>74133</v>
      </c>
      <c r="I465" t="s">
        <v>93</v>
      </c>
      <c r="J465" t="s">
        <v>4061</v>
      </c>
      <c r="K465" t="s">
        <v>26</v>
      </c>
      <c r="L465" t="s">
        <v>30</v>
      </c>
      <c r="M465" t="s">
        <v>4062</v>
      </c>
      <c r="N465">
        <v>368.96999999999997</v>
      </c>
      <c r="O465">
        <v>3</v>
      </c>
      <c r="P465">
        <v>0</v>
      </c>
      <c r="Q465">
        <v>81.173400000000001</v>
      </c>
    </row>
    <row r="466" spans="1:17" x14ac:dyDescent="0.3">
      <c r="A466" t="s">
        <v>17</v>
      </c>
      <c r="B466" t="s">
        <v>2334</v>
      </c>
      <c r="C466" t="s">
        <v>2335</v>
      </c>
      <c r="D466" t="s">
        <v>34</v>
      </c>
      <c r="E466" t="s">
        <v>21</v>
      </c>
      <c r="F466" t="s">
        <v>35</v>
      </c>
      <c r="G466" t="s">
        <v>36</v>
      </c>
      <c r="H466">
        <v>90004</v>
      </c>
      <c r="I466" t="s">
        <v>37</v>
      </c>
      <c r="J466" t="s">
        <v>2782</v>
      </c>
      <c r="K466" t="s">
        <v>26</v>
      </c>
      <c r="L466" t="s">
        <v>30</v>
      </c>
      <c r="M466" t="s">
        <v>2783</v>
      </c>
      <c r="N466">
        <v>195.184</v>
      </c>
      <c r="O466">
        <v>1</v>
      </c>
      <c r="P466">
        <v>0.2</v>
      </c>
      <c r="Q466">
        <v>19.518400000000007</v>
      </c>
    </row>
    <row r="467" spans="1:17" x14ac:dyDescent="0.3">
      <c r="A467" t="s">
        <v>166</v>
      </c>
      <c r="B467" t="s">
        <v>184</v>
      </c>
      <c r="C467" t="s">
        <v>185</v>
      </c>
      <c r="D467" t="s">
        <v>34</v>
      </c>
      <c r="E467" t="s">
        <v>21</v>
      </c>
      <c r="F467" t="s">
        <v>528</v>
      </c>
      <c r="G467" t="s">
        <v>92</v>
      </c>
      <c r="H467">
        <v>77506</v>
      </c>
      <c r="I467" t="s">
        <v>93</v>
      </c>
      <c r="J467" t="s">
        <v>2782</v>
      </c>
      <c r="K467" t="s">
        <v>26</v>
      </c>
      <c r="L467" t="s">
        <v>30</v>
      </c>
      <c r="M467" t="s">
        <v>2783</v>
      </c>
      <c r="N467">
        <v>1024.7159999999999</v>
      </c>
      <c r="O467">
        <v>6</v>
      </c>
      <c r="P467">
        <v>0.3</v>
      </c>
      <c r="Q467">
        <v>-29.277599999999893</v>
      </c>
    </row>
    <row r="468" spans="1:17" x14ac:dyDescent="0.3">
      <c r="A468" t="s">
        <v>42</v>
      </c>
      <c r="B468" t="s">
        <v>2699</v>
      </c>
      <c r="C468" t="s">
        <v>2700</v>
      </c>
      <c r="D468" t="s">
        <v>90</v>
      </c>
      <c r="E468" t="s">
        <v>21</v>
      </c>
      <c r="F468" t="s">
        <v>5432</v>
      </c>
      <c r="G468" t="s">
        <v>92</v>
      </c>
      <c r="H468">
        <v>77573</v>
      </c>
      <c r="I468" t="s">
        <v>93</v>
      </c>
      <c r="J468" t="s">
        <v>2782</v>
      </c>
      <c r="K468" t="s">
        <v>26</v>
      </c>
      <c r="L468" t="s">
        <v>30</v>
      </c>
      <c r="M468" t="s">
        <v>2783</v>
      </c>
      <c r="N468">
        <v>512.35799999999995</v>
      </c>
      <c r="O468">
        <v>3</v>
      </c>
      <c r="P468">
        <v>0.3</v>
      </c>
      <c r="Q468">
        <v>-14.638799999999947</v>
      </c>
    </row>
    <row r="469" spans="1:17" x14ac:dyDescent="0.3">
      <c r="A469" t="s">
        <v>42</v>
      </c>
      <c r="B469" t="s">
        <v>1470</v>
      </c>
      <c r="C469" t="s">
        <v>1471</v>
      </c>
      <c r="D469" t="s">
        <v>20</v>
      </c>
      <c r="E469" t="s">
        <v>21</v>
      </c>
      <c r="F469" t="s">
        <v>163</v>
      </c>
      <c r="G469" t="s">
        <v>92</v>
      </c>
      <c r="H469">
        <v>77070</v>
      </c>
      <c r="I469" t="s">
        <v>93</v>
      </c>
      <c r="J469" t="s">
        <v>2782</v>
      </c>
      <c r="K469" t="s">
        <v>26</v>
      </c>
      <c r="L469" t="s">
        <v>30</v>
      </c>
      <c r="M469" t="s">
        <v>2783</v>
      </c>
      <c r="N469">
        <v>853.92999999999984</v>
      </c>
      <c r="O469">
        <v>5</v>
      </c>
      <c r="P469">
        <v>0.3</v>
      </c>
      <c r="Q469">
        <v>-24.397999999999911</v>
      </c>
    </row>
    <row r="470" spans="1:17" x14ac:dyDescent="0.3">
      <c r="A470" t="s">
        <v>42</v>
      </c>
      <c r="B470" t="s">
        <v>174</v>
      </c>
      <c r="C470" t="s">
        <v>175</v>
      </c>
      <c r="D470" t="s">
        <v>90</v>
      </c>
      <c r="E470" t="s">
        <v>21</v>
      </c>
      <c r="F470" t="s">
        <v>2600</v>
      </c>
      <c r="G470" t="s">
        <v>187</v>
      </c>
      <c r="H470">
        <v>61107</v>
      </c>
      <c r="I470" t="s">
        <v>93</v>
      </c>
      <c r="J470" t="s">
        <v>2601</v>
      </c>
      <c r="K470" t="s">
        <v>26</v>
      </c>
      <c r="L470" t="s">
        <v>30</v>
      </c>
      <c r="M470" t="s">
        <v>2602</v>
      </c>
      <c r="N470">
        <v>254.60399999999998</v>
      </c>
      <c r="O470">
        <v>14</v>
      </c>
      <c r="P470">
        <v>0.3</v>
      </c>
      <c r="Q470">
        <v>-18.185999999999993</v>
      </c>
    </row>
    <row r="471" spans="1:17" x14ac:dyDescent="0.3">
      <c r="A471" t="s">
        <v>42</v>
      </c>
      <c r="B471" t="s">
        <v>4446</v>
      </c>
      <c r="C471" t="s">
        <v>4447</v>
      </c>
      <c r="D471" t="s">
        <v>34</v>
      </c>
      <c r="E471" t="s">
        <v>21</v>
      </c>
      <c r="F471" t="s">
        <v>35</v>
      </c>
      <c r="G471" t="s">
        <v>36</v>
      </c>
      <c r="H471">
        <v>90045</v>
      </c>
      <c r="I471" t="s">
        <v>37</v>
      </c>
      <c r="J471" t="s">
        <v>2601</v>
      </c>
      <c r="K471" t="s">
        <v>26</v>
      </c>
      <c r="L471" t="s">
        <v>30</v>
      </c>
      <c r="M471" t="s">
        <v>2602</v>
      </c>
      <c r="N471">
        <v>41.568000000000005</v>
      </c>
      <c r="O471">
        <v>2</v>
      </c>
      <c r="P471">
        <v>0.2</v>
      </c>
      <c r="Q471">
        <v>2.5980000000000008</v>
      </c>
    </row>
    <row r="472" spans="1:17" x14ac:dyDescent="0.3">
      <c r="A472" t="s">
        <v>17</v>
      </c>
      <c r="B472" t="s">
        <v>4646</v>
      </c>
      <c r="C472" t="s">
        <v>4647</v>
      </c>
      <c r="D472" t="s">
        <v>20</v>
      </c>
      <c r="E472" t="s">
        <v>21</v>
      </c>
      <c r="F472" t="s">
        <v>4648</v>
      </c>
      <c r="G472" t="s">
        <v>644</v>
      </c>
      <c r="H472">
        <v>70601</v>
      </c>
      <c r="I472" t="s">
        <v>24</v>
      </c>
      <c r="J472" t="s">
        <v>2601</v>
      </c>
      <c r="K472" t="s">
        <v>26</v>
      </c>
      <c r="L472" t="s">
        <v>30</v>
      </c>
      <c r="M472" t="s">
        <v>2602</v>
      </c>
      <c r="N472">
        <v>51.96</v>
      </c>
      <c r="O472">
        <v>2</v>
      </c>
      <c r="P472">
        <v>0</v>
      </c>
      <c r="Q472">
        <v>12.990000000000002</v>
      </c>
    </row>
    <row r="473" spans="1:17" x14ac:dyDescent="0.3">
      <c r="A473" t="s">
        <v>42</v>
      </c>
      <c r="B473" t="s">
        <v>2089</v>
      </c>
      <c r="C473" t="s">
        <v>2090</v>
      </c>
      <c r="D473" t="s">
        <v>20</v>
      </c>
      <c r="E473" t="s">
        <v>21</v>
      </c>
      <c r="F473" t="s">
        <v>3634</v>
      </c>
      <c r="G473" t="s">
        <v>78</v>
      </c>
      <c r="H473">
        <v>27405</v>
      </c>
      <c r="I473" t="s">
        <v>24</v>
      </c>
      <c r="J473" t="s">
        <v>2601</v>
      </c>
      <c r="K473" t="s">
        <v>26</v>
      </c>
      <c r="L473" t="s">
        <v>30</v>
      </c>
      <c r="M473" t="s">
        <v>2602</v>
      </c>
      <c r="N473">
        <v>187.05600000000001</v>
      </c>
      <c r="O473">
        <v>9</v>
      </c>
      <c r="P473">
        <v>0.2</v>
      </c>
      <c r="Q473">
        <v>11.69100000000001</v>
      </c>
    </row>
    <row r="474" spans="1:17" x14ac:dyDescent="0.3">
      <c r="A474" t="s">
        <v>166</v>
      </c>
      <c r="B474" t="s">
        <v>4809</v>
      </c>
      <c r="C474" t="s">
        <v>4810</v>
      </c>
      <c r="D474" t="s">
        <v>90</v>
      </c>
      <c r="E474" t="s">
        <v>21</v>
      </c>
      <c r="F474" t="s">
        <v>816</v>
      </c>
      <c r="G474" t="s">
        <v>202</v>
      </c>
      <c r="H474">
        <v>55044</v>
      </c>
      <c r="I474" t="s">
        <v>93</v>
      </c>
      <c r="J474" t="s">
        <v>2601</v>
      </c>
      <c r="K474" t="s">
        <v>26</v>
      </c>
      <c r="L474" t="s">
        <v>30</v>
      </c>
      <c r="M474" t="s">
        <v>2602</v>
      </c>
      <c r="N474">
        <v>155.88</v>
      </c>
      <c r="O474">
        <v>6</v>
      </c>
      <c r="P474">
        <v>0</v>
      </c>
      <c r="Q474">
        <v>38.970000000000006</v>
      </c>
    </row>
    <row r="475" spans="1:17" x14ac:dyDescent="0.3">
      <c r="A475" t="s">
        <v>166</v>
      </c>
      <c r="B475" t="s">
        <v>666</v>
      </c>
      <c r="C475" t="s">
        <v>667</v>
      </c>
      <c r="D475" t="s">
        <v>90</v>
      </c>
      <c r="E475" t="s">
        <v>21</v>
      </c>
      <c r="F475" t="s">
        <v>2641</v>
      </c>
      <c r="G475" t="s">
        <v>92</v>
      </c>
      <c r="H475">
        <v>78521</v>
      </c>
      <c r="I475" t="s">
        <v>93</v>
      </c>
      <c r="J475" t="s">
        <v>2601</v>
      </c>
      <c r="K475" t="s">
        <v>26</v>
      </c>
      <c r="L475" t="s">
        <v>30</v>
      </c>
      <c r="M475" t="s">
        <v>2602</v>
      </c>
      <c r="N475">
        <v>127.30199999999999</v>
      </c>
      <c r="O475">
        <v>7</v>
      </c>
      <c r="P475">
        <v>0.3</v>
      </c>
      <c r="Q475">
        <v>-9.0929999999999964</v>
      </c>
    </row>
    <row r="476" spans="1:17" x14ac:dyDescent="0.3">
      <c r="A476" t="s">
        <v>1122</v>
      </c>
      <c r="B476" t="s">
        <v>1325</v>
      </c>
      <c r="C476" t="s">
        <v>1326</v>
      </c>
      <c r="D476" t="s">
        <v>90</v>
      </c>
      <c r="E476" t="s">
        <v>21</v>
      </c>
      <c r="F476" t="s">
        <v>1280</v>
      </c>
      <c r="G476" t="s">
        <v>400</v>
      </c>
      <c r="H476">
        <v>80027</v>
      </c>
      <c r="I476" t="s">
        <v>37</v>
      </c>
      <c r="J476" t="s">
        <v>2601</v>
      </c>
      <c r="K476" t="s">
        <v>26</v>
      </c>
      <c r="L476" t="s">
        <v>30</v>
      </c>
      <c r="M476" t="s">
        <v>2602</v>
      </c>
      <c r="N476">
        <v>83.13600000000001</v>
      </c>
      <c r="O476">
        <v>4</v>
      </c>
      <c r="P476">
        <v>0.2</v>
      </c>
      <c r="Q476">
        <v>5.1960000000000015</v>
      </c>
    </row>
    <row r="477" spans="1:17" x14ac:dyDescent="0.3">
      <c r="A477" t="s">
        <v>42</v>
      </c>
      <c r="B477" t="s">
        <v>1095</v>
      </c>
      <c r="C477" t="s">
        <v>1096</v>
      </c>
      <c r="D477" t="s">
        <v>20</v>
      </c>
      <c r="E477" t="s">
        <v>21</v>
      </c>
      <c r="F477" t="s">
        <v>3270</v>
      </c>
      <c r="G477" t="s">
        <v>36</v>
      </c>
      <c r="H477">
        <v>92683</v>
      </c>
      <c r="I477" t="s">
        <v>37</v>
      </c>
      <c r="J477" t="s">
        <v>5884</v>
      </c>
      <c r="K477" t="s">
        <v>26</v>
      </c>
      <c r="L477" t="s">
        <v>30</v>
      </c>
      <c r="M477" t="s">
        <v>5885</v>
      </c>
      <c r="N477">
        <v>207.18400000000003</v>
      </c>
      <c r="O477">
        <v>1</v>
      </c>
      <c r="P477">
        <v>0.2</v>
      </c>
      <c r="Q477">
        <v>25.897999999999982</v>
      </c>
    </row>
    <row r="478" spans="1:17" x14ac:dyDescent="0.3">
      <c r="A478" t="s">
        <v>1122</v>
      </c>
      <c r="B478" t="s">
        <v>4044</v>
      </c>
      <c r="C478" t="s">
        <v>4045</v>
      </c>
      <c r="D478" t="s">
        <v>90</v>
      </c>
      <c r="E478" t="s">
        <v>21</v>
      </c>
      <c r="F478" t="s">
        <v>1023</v>
      </c>
      <c r="G478" t="s">
        <v>36</v>
      </c>
      <c r="H478">
        <v>90805</v>
      </c>
      <c r="I478" t="s">
        <v>37</v>
      </c>
      <c r="J478" t="s">
        <v>4738</v>
      </c>
      <c r="K478" t="s">
        <v>26</v>
      </c>
      <c r="L478" t="s">
        <v>30</v>
      </c>
      <c r="M478" t="s">
        <v>4739</v>
      </c>
      <c r="N478">
        <v>2054.2720000000004</v>
      </c>
      <c r="O478">
        <v>8</v>
      </c>
      <c r="P478">
        <v>0.2</v>
      </c>
      <c r="Q478">
        <v>256.78399999999976</v>
      </c>
    </row>
    <row r="479" spans="1:17" x14ac:dyDescent="0.3">
      <c r="A479" t="s">
        <v>17</v>
      </c>
      <c r="B479" t="s">
        <v>3912</v>
      </c>
      <c r="C479" t="s">
        <v>3913</v>
      </c>
      <c r="D479" t="s">
        <v>20</v>
      </c>
      <c r="E479" t="s">
        <v>21</v>
      </c>
      <c r="F479" t="s">
        <v>5226</v>
      </c>
      <c r="G479" t="s">
        <v>1217</v>
      </c>
      <c r="H479">
        <v>2920</v>
      </c>
      <c r="I479" t="s">
        <v>131</v>
      </c>
      <c r="J479" t="s">
        <v>4738</v>
      </c>
      <c r="K479" t="s">
        <v>26</v>
      </c>
      <c r="L479" t="s">
        <v>30</v>
      </c>
      <c r="M479" t="s">
        <v>4739</v>
      </c>
      <c r="N479">
        <v>1604.9</v>
      </c>
      <c r="O479">
        <v>5</v>
      </c>
      <c r="P479">
        <v>0</v>
      </c>
      <c r="Q479">
        <v>481.46999999999991</v>
      </c>
    </row>
    <row r="480" spans="1:17" x14ac:dyDescent="0.3">
      <c r="A480" t="s">
        <v>42</v>
      </c>
      <c r="B480" t="s">
        <v>1612</v>
      </c>
      <c r="C480" t="s">
        <v>1613</v>
      </c>
      <c r="D480" t="s">
        <v>20</v>
      </c>
      <c r="E480" t="s">
        <v>21</v>
      </c>
      <c r="F480" t="s">
        <v>359</v>
      </c>
      <c r="G480" t="s">
        <v>202</v>
      </c>
      <c r="H480">
        <v>55407</v>
      </c>
      <c r="I480" t="s">
        <v>93</v>
      </c>
      <c r="J480" t="s">
        <v>4738</v>
      </c>
      <c r="K480" t="s">
        <v>26</v>
      </c>
      <c r="L480" t="s">
        <v>30</v>
      </c>
      <c r="M480" t="s">
        <v>4739</v>
      </c>
      <c r="N480">
        <v>2567.84</v>
      </c>
      <c r="O480">
        <v>8</v>
      </c>
      <c r="P480">
        <v>0</v>
      </c>
      <c r="Q480">
        <v>770.35199999999986</v>
      </c>
    </row>
    <row r="481" spans="1:17" x14ac:dyDescent="0.3">
      <c r="A481" t="s">
        <v>42</v>
      </c>
      <c r="B481" t="s">
        <v>2890</v>
      </c>
      <c r="C481" t="s">
        <v>2891</v>
      </c>
      <c r="D481" t="s">
        <v>20</v>
      </c>
      <c r="E481" t="s">
        <v>21</v>
      </c>
      <c r="F481" t="s">
        <v>552</v>
      </c>
      <c r="G481" t="s">
        <v>36</v>
      </c>
      <c r="H481">
        <v>95123</v>
      </c>
      <c r="I481" t="s">
        <v>37</v>
      </c>
      <c r="J481" t="s">
        <v>4738</v>
      </c>
      <c r="K481" t="s">
        <v>26</v>
      </c>
      <c r="L481" t="s">
        <v>30</v>
      </c>
      <c r="M481" t="s">
        <v>4739</v>
      </c>
      <c r="N481">
        <v>256.78400000000005</v>
      </c>
      <c r="O481">
        <v>1</v>
      </c>
      <c r="P481">
        <v>0.2</v>
      </c>
      <c r="Q481">
        <v>32.097999999999971</v>
      </c>
    </row>
    <row r="482" spans="1:17" x14ac:dyDescent="0.3">
      <c r="A482" t="s">
        <v>42</v>
      </c>
      <c r="B482" t="s">
        <v>1290</v>
      </c>
      <c r="C482" t="s">
        <v>1291</v>
      </c>
      <c r="D482" t="s">
        <v>20</v>
      </c>
      <c r="E482" t="s">
        <v>21</v>
      </c>
      <c r="F482" t="s">
        <v>315</v>
      </c>
      <c r="G482" t="s">
        <v>187</v>
      </c>
      <c r="H482">
        <v>62521</v>
      </c>
      <c r="I482" t="s">
        <v>93</v>
      </c>
      <c r="J482" t="s">
        <v>1377</v>
      </c>
      <c r="K482" t="s">
        <v>26</v>
      </c>
      <c r="L482" t="s">
        <v>30</v>
      </c>
      <c r="M482" t="s">
        <v>1378</v>
      </c>
      <c r="N482">
        <v>747.55799999999999</v>
      </c>
      <c r="O482">
        <v>3</v>
      </c>
      <c r="P482">
        <v>0.3</v>
      </c>
      <c r="Q482">
        <v>-96.11460000000011</v>
      </c>
    </row>
    <row r="483" spans="1:17" x14ac:dyDescent="0.3">
      <c r="A483" t="s">
        <v>42</v>
      </c>
      <c r="B483" t="s">
        <v>2329</v>
      </c>
      <c r="C483" t="s">
        <v>2330</v>
      </c>
      <c r="D483" t="s">
        <v>20</v>
      </c>
      <c r="E483" t="s">
        <v>21</v>
      </c>
      <c r="F483" t="s">
        <v>2730</v>
      </c>
      <c r="G483" t="s">
        <v>1477</v>
      </c>
      <c r="H483">
        <v>72401</v>
      </c>
      <c r="I483" t="s">
        <v>24</v>
      </c>
      <c r="J483" t="s">
        <v>1377</v>
      </c>
      <c r="K483" t="s">
        <v>26</v>
      </c>
      <c r="L483" t="s">
        <v>30</v>
      </c>
      <c r="M483" t="s">
        <v>1378</v>
      </c>
      <c r="N483">
        <v>1067.94</v>
      </c>
      <c r="O483">
        <v>3</v>
      </c>
      <c r="P483">
        <v>0</v>
      </c>
      <c r="Q483">
        <v>224.2673999999999</v>
      </c>
    </row>
    <row r="484" spans="1:17" x14ac:dyDescent="0.3">
      <c r="A484" t="s">
        <v>42</v>
      </c>
      <c r="B484" t="s">
        <v>2275</v>
      </c>
      <c r="C484" t="s">
        <v>2276</v>
      </c>
      <c r="D484" t="s">
        <v>34</v>
      </c>
      <c r="E484" t="s">
        <v>21</v>
      </c>
      <c r="F484" t="s">
        <v>705</v>
      </c>
      <c r="G484" t="s">
        <v>400</v>
      </c>
      <c r="H484">
        <v>80219</v>
      </c>
      <c r="I484" t="s">
        <v>37</v>
      </c>
      <c r="J484" t="s">
        <v>1377</v>
      </c>
      <c r="K484" t="s">
        <v>26</v>
      </c>
      <c r="L484" t="s">
        <v>30</v>
      </c>
      <c r="M484" t="s">
        <v>1378</v>
      </c>
      <c r="N484">
        <v>854.35200000000009</v>
      </c>
      <c r="O484">
        <v>3</v>
      </c>
      <c r="P484">
        <v>0.2</v>
      </c>
      <c r="Q484">
        <v>10.679399999999873</v>
      </c>
    </row>
    <row r="485" spans="1:17" x14ac:dyDescent="0.3">
      <c r="A485" t="s">
        <v>17</v>
      </c>
      <c r="B485" t="s">
        <v>2165</v>
      </c>
      <c r="C485" t="s">
        <v>2166</v>
      </c>
      <c r="D485" t="s">
        <v>34</v>
      </c>
      <c r="E485" t="s">
        <v>21</v>
      </c>
      <c r="F485" t="s">
        <v>3767</v>
      </c>
      <c r="G485" t="s">
        <v>85</v>
      </c>
      <c r="H485">
        <v>99207</v>
      </c>
      <c r="I485" t="s">
        <v>37</v>
      </c>
      <c r="J485" t="s">
        <v>1377</v>
      </c>
      <c r="K485" t="s">
        <v>26</v>
      </c>
      <c r="L485" t="s">
        <v>30</v>
      </c>
      <c r="M485" t="s">
        <v>1378</v>
      </c>
      <c r="N485">
        <v>569.5680000000001</v>
      </c>
      <c r="O485">
        <v>2</v>
      </c>
      <c r="P485">
        <v>0.2</v>
      </c>
      <c r="Q485">
        <v>7.119599999999906</v>
      </c>
    </row>
    <row r="486" spans="1:17" x14ac:dyDescent="0.3">
      <c r="A486" t="s">
        <v>1122</v>
      </c>
      <c r="B486" t="s">
        <v>1329</v>
      </c>
      <c r="C486" t="s">
        <v>1330</v>
      </c>
      <c r="D486" t="s">
        <v>34</v>
      </c>
      <c r="E486" t="s">
        <v>21</v>
      </c>
      <c r="F486" t="s">
        <v>336</v>
      </c>
      <c r="G486" t="s">
        <v>2316</v>
      </c>
      <c r="H486">
        <v>21044</v>
      </c>
      <c r="I486" t="s">
        <v>131</v>
      </c>
      <c r="J486" t="s">
        <v>1377</v>
      </c>
      <c r="K486" t="s">
        <v>26</v>
      </c>
      <c r="L486" t="s">
        <v>30</v>
      </c>
      <c r="M486" t="s">
        <v>1378</v>
      </c>
      <c r="N486">
        <v>1779.9</v>
      </c>
      <c r="O486">
        <v>5</v>
      </c>
      <c r="P486">
        <v>0</v>
      </c>
      <c r="Q486">
        <v>373.77899999999983</v>
      </c>
    </row>
    <row r="487" spans="1:17" x14ac:dyDescent="0.3">
      <c r="A487" t="s">
        <v>42</v>
      </c>
      <c r="B487" t="s">
        <v>3845</v>
      </c>
      <c r="C487" t="s">
        <v>3846</v>
      </c>
      <c r="D487" t="s">
        <v>20</v>
      </c>
      <c r="E487" t="s">
        <v>21</v>
      </c>
      <c r="F487" t="s">
        <v>235</v>
      </c>
      <c r="G487" t="s">
        <v>236</v>
      </c>
      <c r="H487">
        <v>10009</v>
      </c>
      <c r="I487" t="s">
        <v>131</v>
      </c>
      <c r="J487" t="s">
        <v>1377</v>
      </c>
      <c r="K487" t="s">
        <v>26</v>
      </c>
      <c r="L487" t="s">
        <v>30</v>
      </c>
      <c r="M487" t="s">
        <v>1378</v>
      </c>
      <c r="N487">
        <v>2563.056</v>
      </c>
      <c r="O487">
        <v>8</v>
      </c>
      <c r="P487">
        <v>0.1</v>
      </c>
      <c r="Q487">
        <v>313.26239999999967</v>
      </c>
    </row>
    <row r="488" spans="1:17" x14ac:dyDescent="0.3">
      <c r="A488" t="s">
        <v>166</v>
      </c>
      <c r="B488" t="s">
        <v>931</v>
      </c>
      <c r="C488" t="s">
        <v>932</v>
      </c>
      <c r="D488" t="s">
        <v>90</v>
      </c>
      <c r="E488" t="s">
        <v>21</v>
      </c>
      <c r="F488" t="s">
        <v>112</v>
      </c>
      <c r="G488" t="s">
        <v>36</v>
      </c>
      <c r="H488">
        <v>94110</v>
      </c>
      <c r="I488" t="s">
        <v>37</v>
      </c>
      <c r="J488" t="s">
        <v>2093</v>
      </c>
      <c r="K488" t="s">
        <v>26</v>
      </c>
      <c r="L488" t="s">
        <v>30</v>
      </c>
      <c r="M488" t="s">
        <v>2094</v>
      </c>
      <c r="N488">
        <v>544.00800000000004</v>
      </c>
      <c r="O488">
        <v>3</v>
      </c>
      <c r="P488">
        <v>0.2</v>
      </c>
      <c r="Q488">
        <v>40.800600000000003</v>
      </c>
    </row>
    <row r="489" spans="1:17" x14ac:dyDescent="0.3">
      <c r="A489" t="s">
        <v>42</v>
      </c>
      <c r="B489" t="s">
        <v>2275</v>
      </c>
      <c r="C489" t="s">
        <v>2276</v>
      </c>
      <c r="D489" t="s">
        <v>34</v>
      </c>
      <c r="E489" t="s">
        <v>21</v>
      </c>
      <c r="F489" t="s">
        <v>705</v>
      </c>
      <c r="G489" t="s">
        <v>400</v>
      </c>
      <c r="H489">
        <v>80219</v>
      </c>
      <c r="I489" t="s">
        <v>37</v>
      </c>
      <c r="J489" t="s">
        <v>2093</v>
      </c>
      <c r="K489" t="s">
        <v>26</v>
      </c>
      <c r="L489" t="s">
        <v>30</v>
      </c>
      <c r="M489" t="s">
        <v>2094</v>
      </c>
      <c r="N489">
        <v>544.00800000000004</v>
      </c>
      <c r="O489">
        <v>3</v>
      </c>
      <c r="P489">
        <v>0.2</v>
      </c>
      <c r="Q489">
        <v>40.800600000000003</v>
      </c>
    </row>
    <row r="490" spans="1:17" x14ac:dyDescent="0.3">
      <c r="A490" t="s">
        <v>42</v>
      </c>
      <c r="B490" t="s">
        <v>510</v>
      </c>
      <c r="C490" t="s">
        <v>511</v>
      </c>
      <c r="D490" t="s">
        <v>34</v>
      </c>
      <c r="E490" t="s">
        <v>21</v>
      </c>
      <c r="F490" t="s">
        <v>235</v>
      </c>
      <c r="G490" t="s">
        <v>236</v>
      </c>
      <c r="H490">
        <v>10035</v>
      </c>
      <c r="I490" t="s">
        <v>131</v>
      </c>
      <c r="J490" t="s">
        <v>2093</v>
      </c>
      <c r="K490" t="s">
        <v>26</v>
      </c>
      <c r="L490" t="s">
        <v>30</v>
      </c>
      <c r="M490" t="s">
        <v>2094</v>
      </c>
      <c r="N490">
        <v>408.00599999999997</v>
      </c>
      <c r="O490">
        <v>2</v>
      </c>
      <c r="P490">
        <v>0.1</v>
      </c>
      <c r="Q490">
        <v>72.534400000000005</v>
      </c>
    </row>
    <row r="491" spans="1:17" x14ac:dyDescent="0.3">
      <c r="A491" t="s">
        <v>166</v>
      </c>
      <c r="B491" t="s">
        <v>1718</v>
      </c>
      <c r="C491" t="s">
        <v>1719</v>
      </c>
      <c r="D491" t="s">
        <v>20</v>
      </c>
      <c r="E491" t="s">
        <v>21</v>
      </c>
      <c r="F491" t="s">
        <v>769</v>
      </c>
      <c r="G491" t="s">
        <v>210</v>
      </c>
      <c r="H491">
        <v>48227</v>
      </c>
      <c r="I491" t="s">
        <v>93</v>
      </c>
      <c r="J491" t="s">
        <v>2093</v>
      </c>
      <c r="K491" t="s">
        <v>26</v>
      </c>
      <c r="L491" t="s">
        <v>30</v>
      </c>
      <c r="M491" t="s">
        <v>2094</v>
      </c>
      <c r="N491">
        <v>1586.6899999999998</v>
      </c>
      <c r="O491">
        <v>7</v>
      </c>
      <c r="P491">
        <v>0</v>
      </c>
      <c r="Q491">
        <v>412.5394</v>
      </c>
    </row>
    <row r="492" spans="1:17" x14ac:dyDescent="0.3">
      <c r="A492" t="s">
        <v>166</v>
      </c>
      <c r="B492" t="s">
        <v>698</v>
      </c>
      <c r="C492" t="s">
        <v>699</v>
      </c>
      <c r="D492" t="s">
        <v>20</v>
      </c>
      <c r="E492" t="s">
        <v>21</v>
      </c>
      <c r="F492" t="s">
        <v>235</v>
      </c>
      <c r="G492" t="s">
        <v>236</v>
      </c>
      <c r="H492">
        <v>10009</v>
      </c>
      <c r="I492" t="s">
        <v>131</v>
      </c>
      <c r="J492" t="s">
        <v>2093</v>
      </c>
      <c r="K492" t="s">
        <v>26</v>
      </c>
      <c r="L492" t="s">
        <v>30</v>
      </c>
      <c r="M492" t="s">
        <v>2094</v>
      </c>
      <c r="N492">
        <v>408.00599999999997</v>
      </c>
      <c r="O492">
        <v>2</v>
      </c>
      <c r="P492">
        <v>0.1</v>
      </c>
      <c r="Q492">
        <v>72.534400000000005</v>
      </c>
    </row>
    <row r="493" spans="1:17" x14ac:dyDescent="0.3">
      <c r="A493" t="s">
        <v>17</v>
      </c>
      <c r="B493" t="s">
        <v>4177</v>
      </c>
      <c r="C493" t="s">
        <v>4178</v>
      </c>
      <c r="D493" t="s">
        <v>34</v>
      </c>
      <c r="E493" t="s">
        <v>21</v>
      </c>
      <c r="F493" t="s">
        <v>3719</v>
      </c>
      <c r="G493" t="s">
        <v>654</v>
      </c>
      <c r="H493">
        <v>6450</v>
      </c>
      <c r="I493" t="s">
        <v>131</v>
      </c>
      <c r="J493" t="s">
        <v>2093</v>
      </c>
      <c r="K493" t="s">
        <v>26</v>
      </c>
      <c r="L493" t="s">
        <v>30</v>
      </c>
      <c r="M493" t="s">
        <v>2094</v>
      </c>
      <c r="N493">
        <v>1133.3499999999999</v>
      </c>
      <c r="O493">
        <v>5</v>
      </c>
      <c r="P493">
        <v>0</v>
      </c>
      <c r="Q493">
        <v>294.67100000000005</v>
      </c>
    </row>
    <row r="494" spans="1:17" x14ac:dyDescent="0.3">
      <c r="A494" t="s">
        <v>42</v>
      </c>
      <c r="B494" t="s">
        <v>3495</v>
      </c>
      <c r="C494" t="s">
        <v>3496</v>
      </c>
      <c r="D494" t="s">
        <v>34</v>
      </c>
      <c r="E494" t="s">
        <v>21</v>
      </c>
      <c r="F494" t="s">
        <v>705</v>
      </c>
      <c r="G494" t="s">
        <v>400</v>
      </c>
      <c r="H494">
        <v>80219</v>
      </c>
      <c r="I494" t="s">
        <v>37</v>
      </c>
      <c r="J494" t="s">
        <v>2093</v>
      </c>
      <c r="K494" t="s">
        <v>26</v>
      </c>
      <c r="L494" t="s">
        <v>30</v>
      </c>
      <c r="M494" t="s">
        <v>2094</v>
      </c>
      <c r="N494">
        <v>906.68000000000006</v>
      </c>
      <c r="O494">
        <v>5</v>
      </c>
      <c r="P494">
        <v>0.2</v>
      </c>
      <c r="Q494">
        <v>68.001000000000033</v>
      </c>
    </row>
    <row r="495" spans="1:17" x14ac:dyDescent="0.3">
      <c r="A495" t="s">
        <v>42</v>
      </c>
      <c r="B495" t="s">
        <v>4037</v>
      </c>
      <c r="C495" t="s">
        <v>4038</v>
      </c>
      <c r="D495" t="s">
        <v>20</v>
      </c>
      <c r="E495" t="s">
        <v>21</v>
      </c>
      <c r="F495" t="s">
        <v>35</v>
      </c>
      <c r="G495" t="s">
        <v>36</v>
      </c>
      <c r="H495">
        <v>90004</v>
      </c>
      <c r="I495" t="s">
        <v>37</v>
      </c>
      <c r="J495" t="s">
        <v>2093</v>
      </c>
      <c r="K495" t="s">
        <v>26</v>
      </c>
      <c r="L495" t="s">
        <v>30</v>
      </c>
      <c r="M495" t="s">
        <v>2094</v>
      </c>
      <c r="N495">
        <v>725.34400000000005</v>
      </c>
      <c r="O495">
        <v>4</v>
      </c>
      <c r="P495">
        <v>0.2</v>
      </c>
      <c r="Q495">
        <v>54.400800000000004</v>
      </c>
    </row>
    <row r="496" spans="1:17" x14ac:dyDescent="0.3">
      <c r="A496" t="s">
        <v>42</v>
      </c>
      <c r="B496" t="s">
        <v>1139</v>
      </c>
      <c r="C496" t="s">
        <v>1140</v>
      </c>
      <c r="D496" t="s">
        <v>20</v>
      </c>
      <c r="E496" t="s">
        <v>21</v>
      </c>
      <c r="F496" t="s">
        <v>4717</v>
      </c>
      <c r="G496" t="s">
        <v>101</v>
      </c>
      <c r="H496">
        <v>54703</v>
      </c>
      <c r="I496" t="s">
        <v>93</v>
      </c>
      <c r="J496" t="s">
        <v>2093</v>
      </c>
      <c r="K496" t="s">
        <v>26</v>
      </c>
      <c r="L496" t="s">
        <v>30</v>
      </c>
      <c r="M496" t="s">
        <v>2094</v>
      </c>
      <c r="N496">
        <v>680.01</v>
      </c>
      <c r="O496">
        <v>3</v>
      </c>
      <c r="P496">
        <v>0</v>
      </c>
      <c r="Q496">
        <v>176.80260000000001</v>
      </c>
    </row>
    <row r="497" spans="1:17" x14ac:dyDescent="0.3">
      <c r="A497" t="s">
        <v>17</v>
      </c>
      <c r="B497" t="s">
        <v>98</v>
      </c>
      <c r="C497" t="s">
        <v>99</v>
      </c>
      <c r="D497" t="s">
        <v>20</v>
      </c>
      <c r="E497" t="s">
        <v>21</v>
      </c>
      <c r="F497" t="s">
        <v>769</v>
      </c>
      <c r="G497" t="s">
        <v>210</v>
      </c>
      <c r="H497">
        <v>48227</v>
      </c>
      <c r="I497" t="s">
        <v>93</v>
      </c>
      <c r="J497" t="s">
        <v>1343</v>
      </c>
      <c r="K497" t="s">
        <v>26</v>
      </c>
      <c r="L497" t="s">
        <v>30</v>
      </c>
      <c r="M497" t="s">
        <v>1344</v>
      </c>
      <c r="N497">
        <v>242.94</v>
      </c>
      <c r="O497">
        <v>3</v>
      </c>
      <c r="P497">
        <v>0</v>
      </c>
      <c r="Q497">
        <v>29.152800000000013</v>
      </c>
    </row>
    <row r="498" spans="1:17" x14ac:dyDescent="0.3">
      <c r="A498" t="s">
        <v>1122</v>
      </c>
      <c r="B498" t="s">
        <v>3984</v>
      </c>
      <c r="C498" t="s">
        <v>3985</v>
      </c>
      <c r="D498" t="s">
        <v>90</v>
      </c>
      <c r="E498" t="s">
        <v>21</v>
      </c>
      <c r="F498" t="s">
        <v>1141</v>
      </c>
      <c r="G498" t="s">
        <v>275</v>
      </c>
      <c r="H498">
        <v>85705</v>
      </c>
      <c r="I498" t="s">
        <v>37</v>
      </c>
      <c r="J498" t="s">
        <v>1343</v>
      </c>
      <c r="K498" t="s">
        <v>26</v>
      </c>
      <c r="L498" t="s">
        <v>30</v>
      </c>
      <c r="M498" t="s">
        <v>1344</v>
      </c>
      <c r="N498">
        <v>259.13600000000002</v>
      </c>
      <c r="O498">
        <v>4</v>
      </c>
      <c r="P498">
        <v>0.2</v>
      </c>
      <c r="Q498">
        <v>-25.913599999999988</v>
      </c>
    </row>
    <row r="499" spans="1:17" x14ac:dyDescent="0.3">
      <c r="A499" t="s">
        <v>42</v>
      </c>
      <c r="B499" t="s">
        <v>43</v>
      </c>
      <c r="C499" t="s">
        <v>44</v>
      </c>
      <c r="D499" t="s">
        <v>20</v>
      </c>
      <c r="E499" t="s">
        <v>21</v>
      </c>
      <c r="F499" t="s">
        <v>4658</v>
      </c>
      <c r="G499" t="s">
        <v>236</v>
      </c>
      <c r="H499">
        <v>11550</v>
      </c>
      <c r="I499" t="s">
        <v>131</v>
      </c>
      <c r="J499" t="s">
        <v>1343</v>
      </c>
      <c r="K499" t="s">
        <v>26</v>
      </c>
      <c r="L499" t="s">
        <v>30</v>
      </c>
      <c r="M499" t="s">
        <v>1344</v>
      </c>
      <c r="N499">
        <v>364.41</v>
      </c>
      <c r="O499">
        <v>5</v>
      </c>
      <c r="P499">
        <v>0.1</v>
      </c>
      <c r="Q499">
        <v>8.0980000000000203</v>
      </c>
    </row>
    <row r="500" spans="1:17" x14ac:dyDescent="0.3">
      <c r="A500" t="s">
        <v>42</v>
      </c>
      <c r="B500" t="s">
        <v>2484</v>
      </c>
      <c r="C500" t="s">
        <v>2485</v>
      </c>
      <c r="D500" t="s">
        <v>90</v>
      </c>
      <c r="E500" t="s">
        <v>21</v>
      </c>
      <c r="F500" t="s">
        <v>112</v>
      </c>
      <c r="G500" t="s">
        <v>36</v>
      </c>
      <c r="H500">
        <v>94110</v>
      </c>
      <c r="I500" t="s">
        <v>37</v>
      </c>
      <c r="J500" t="s">
        <v>1343</v>
      </c>
      <c r="K500" t="s">
        <v>26</v>
      </c>
      <c r="L500" t="s">
        <v>30</v>
      </c>
      <c r="M500" t="s">
        <v>1344</v>
      </c>
      <c r="N500">
        <v>129.56800000000001</v>
      </c>
      <c r="O500">
        <v>2</v>
      </c>
      <c r="P500">
        <v>0.2</v>
      </c>
      <c r="Q500">
        <v>-12.956799999999994</v>
      </c>
    </row>
    <row r="501" spans="1:17" x14ac:dyDescent="0.3">
      <c r="A501" t="s">
        <v>17</v>
      </c>
      <c r="B501" t="s">
        <v>2259</v>
      </c>
      <c r="C501" t="s">
        <v>2260</v>
      </c>
      <c r="D501" t="s">
        <v>20</v>
      </c>
      <c r="E501" t="s">
        <v>21</v>
      </c>
      <c r="F501" t="s">
        <v>163</v>
      </c>
      <c r="G501" t="s">
        <v>92</v>
      </c>
      <c r="H501">
        <v>77095</v>
      </c>
      <c r="I501" t="s">
        <v>93</v>
      </c>
      <c r="J501" t="s">
        <v>1343</v>
      </c>
      <c r="K501" t="s">
        <v>26</v>
      </c>
      <c r="L501" t="s">
        <v>30</v>
      </c>
      <c r="M501" t="s">
        <v>1344</v>
      </c>
      <c r="N501">
        <v>56.686</v>
      </c>
      <c r="O501">
        <v>1</v>
      </c>
      <c r="P501">
        <v>0.3</v>
      </c>
      <c r="Q501">
        <v>-14.576399999999996</v>
      </c>
    </row>
    <row r="502" spans="1:17" x14ac:dyDescent="0.3">
      <c r="A502" t="s">
        <v>166</v>
      </c>
      <c r="B502" t="s">
        <v>3550</v>
      </c>
      <c r="C502" t="s">
        <v>3551</v>
      </c>
      <c r="D502" t="s">
        <v>20</v>
      </c>
      <c r="E502" t="s">
        <v>21</v>
      </c>
      <c r="F502" t="s">
        <v>129</v>
      </c>
      <c r="G502" t="s">
        <v>130</v>
      </c>
      <c r="H502">
        <v>19140</v>
      </c>
      <c r="I502" t="s">
        <v>131</v>
      </c>
      <c r="J502" t="s">
        <v>1343</v>
      </c>
      <c r="K502" t="s">
        <v>26</v>
      </c>
      <c r="L502" t="s">
        <v>30</v>
      </c>
      <c r="M502" t="s">
        <v>1344</v>
      </c>
      <c r="N502">
        <v>113.372</v>
      </c>
      <c r="O502">
        <v>2</v>
      </c>
      <c r="P502">
        <v>0.3</v>
      </c>
      <c r="Q502">
        <v>-29.152799999999992</v>
      </c>
    </row>
    <row r="503" spans="1:17" x14ac:dyDescent="0.3">
      <c r="A503" t="s">
        <v>42</v>
      </c>
      <c r="B503" t="s">
        <v>2144</v>
      </c>
      <c r="C503" t="s">
        <v>2145</v>
      </c>
      <c r="D503" t="s">
        <v>20</v>
      </c>
      <c r="E503" t="s">
        <v>21</v>
      </c>
      <c r="F503" t="s">
        <v>235</v>
      </c>
      <c r="G503" t="s">
        <v>236</v>
      </c>
      <c r="H503">
        <v>10009</v>
      </c>
      <c r="I503" t="s">
        <v>131</v>
      </c>
      <c r="J503" t="s">
        <v>1343</v>
      </c>
      <c r="K503" t="s">
        <v>26</v>
      </c>
      <c r="L503" t="s">
        <v>30</v>
      </c>
      <c r="M503" t="s">
        <v>1344</v>
      </c>
      <c r="N503">
        <v>145.76400000000001</v>
      </c>
      <c r="O503">
        <v>2</v>
      </c>
      <c r="P503">
        <v>0.1</v>
      </c>
      <c r="Q503">
        <v>3.2392000000000074</v>
      </c>
    </row>
    <row r="504" spans="1:17" x14ac:dyDescent="0.3">
      <c r="A504" t="s">
        <v>42</v>
      </c>
      <c r="B504" t="s">
        <v>4300</v>
      </c>
      <c r="C504" t="s">
        <v>4301</v>
      </c>
      <c r="D504" t="s">
        <v>20</v>
      </c>
      <c r="E504" t="s">
        <v>21</v>
      </c>
      <c r="F504" t="s">
        <v>235</v>
      </c>
      <c r="G504" t="s">
        <v>236</v>
      </c>
      <c r="H504">
        <v>10009</v>
      </c>
      <c r="I504" t="s">
        <v>131</v>
      </c>
      <c r="J504" t="s">
        <v>4302</v>
      </c>
      <c r="K504" t="s">
        <v>26</v>
      </c>
      <c r="L504" t="s">
        <v>30</v>
      </c>
      <c r="M504" t="s">
        <v>4303</v>
      </c>
      <c r="N504">
        <v>366.786</v>
      </c>
      <c r="O504">
        <v>7</v>
      </c>
      <c r="P504">
        <v>0.1</v>
      </c>
      <c r="Q504">
        <v>65.206400000000002</v>
      </c>
    </row>
    <row r="505" spans="1:17" x14ac:dyDescent="0.3">
      <c r="A505" t="s">
        <v>42</v>
      </c>
      <c r="B505" t="s">
        <v>2725</v>
      </c>
      <c r="C505" t="s">
        <v>2726</v>
      </c>
      <c r="D505" t="s">
        <v>20</v>
      </c>
      <c r="E505" t="s">
        <v>21</v>
      </c>
      <c r="F505" t="s">
        <v>3481</v>
      </c>
      <c r="G505" t="s">
        <v>644</v>
      </c>
      <c r="H505">
        <v>70506</v>
      </c>
      <c r="I505" t="s">
        <v>24</v>
      </c>
      <c r="J505" t="s">
        <v>4302</v>
      </c>
      <c r="K505" t="s">
        <v>26</v>
      </c>
      <c r="L505" t="s">
        <v>30</v>
      </c>
      <c r="M505" t="s">
        <v>4303</v>
      </c>
      <c r="N505">
        <v>232.88</v>
      </c>
      <c r="O505">
        <v>4</v>
      </c>
      <c r="P505">
        <v>0</v>
      </c>
      <c r="Q505">
        <v>60.5488</v>
      </c>
    </row>
    <row r="506" spans="1:17" x14ac:dyDescent="0.3">
      <c r="A506" t="s">
        <v>42</v>
      </c>
      <c r="B506" t="s">
        <v>2097</v>
      </c>
      <c r="C506" t="s">
        <v>2098</v>
      </c>
      <c r="D506" t="s">
        <v>20</v>
      </c>
      <c r="E506" t="s">
        <v>21</v>
      </c>
      <c r="F506" t="s">
        <v>3023</v>
      </c>
      <c r="G506" t="s">
        <v>46</v>
      </c>
      <c r="H506">
        <v>32725</v>
      </c>
      <c r="I506" t="s">
        <v>24</v>
      </c>
      <c r="J506" t="s">
        <v>4302</v>
      </c>
      <c r="K506" t="s">
        <v>26</v>
      </c>
      <c r="L506" t="s">
        <v>30</v>
      </c>
      <c r="M506" t="s">
        <v>4303</v>
      </c>
      <c r="N506">
        <v>186.304</v>
      </c>
      <c r="O506">
        <v>4</v>
      </c>
      <c r="P506">
        <v>0.2</v>
      </c>
      <c r="Q506">
        <v>13.972799999999999</v>
      </c>
    </row>
    <row r="507" spans="1:17" x14ac:dyDescent="0.3">
      <c r="A507" t="s">
        <v>42</v>
      </c>
      <c r="B507" t="s">
        <v>4834</v>
      </c>
      <c r="C507" t="s">
        <v>4835</v>
      </c>
      <c r="D507" t="s">
        <v>34</v>
      </c>
      <c r="E507" t="s">
        <v>21</v>
      </c>
      <c r="F507" t="s">
        <v>35</v>
      </c>
      <c r="G507" t="s">
        <v>36</v>
      </c>
      <c r="H507">
        <v>90004</v>
      </c>
      <c r="I507" t="s">
        <v>37</v>
      </c>
      <c r="J507" t="s">
        <v>4302</v>
      </c>
      <c r="K507" t="s">
        <v>26</v>
      </c>
      <c r="L507" t="s">
        <v>30</v>
      </c>
      <c r="M507" t="s">
        <v>4303</v>
      </c>
      <c r="N507">
        <v>279.45600000000002</v>
      </c>
      <c r="O507">
        <v>6</v>
      </c>
      <c r="P507">
        <v>0.2</v>
      </c>
      <c r="Q507">
        <v>20.959199999999996</v>
      </c>
    </row>
    <row r="508" spans="1:17" x14ac:dyDescent="0.3">
      <c r="A508" t="s">
        <v>42</v>
      </c>
      <c r="B508" t="s">
        <v>715</v>
      </c>
      <c r="C508" t="s">
        <v>716</v>
      </c>
      <c r="D508" t="s">
        <v>34</v>
      </c>
      <c r="E508" t="s">
        <v>21</v>
      </c>
      <c r="F508" t="s">
        <v>531</v>
      </c>
      <c r="G508" t="s">
        <v>216</v>
      </c>
      <c r="H508">
        <v>19711</v>
      </c>
      <c r="I508" t="s">
        <v>131</v>
      </c>
      <c r="J508" t="s">
        <v>4302</v>
      </c>
      <c r="K508" t="s">
        <v>26</v>
      </c>
      <c r="L508" t="s">
        <v>30</v>
      </c>
      <c r="M508" t="s">
        <v>4303</v>
      </c>
      <c r="N508">
        <v>291.10000000000002</v>
      </c>
      <c r="O508">
        <v>5</v>
      </c>
      <c r="P508">
        <v>0</v>
      </c>
      <c r="Q508">
        <v>75.686000000000007</v>
      </c>
    </row>
    <row r="509" spans="1:17" x14ac:dyDescent="0.3">
      <c r="A509" t="s">
        <v>42</v>
      </c>
      <c r="B509" t="s">
        <v>3207</v>
      </c>
      <c r="C509" t="s">
        <v>3208</v>
      </c>
      <c r="D509" t="s">
        <v>34</v>
      </c>
      <c r="E509" t="s">
        <v>21</v>
      </c>
      <c r="F509" t="s">
        <v>35</v>
      </c>
      <c r="G509" t="s">
        <v>36</v>
      </c>
      <c r="H509">
        <v>90036</v>
      </c>
      <c r="I509" t="s">
        <v>37</v>
      </c>
      <c r="J509" t="s">
        <v>4302</v>
      </c>
      <c r="K509" t="s">
        <v>26</v>
      </c>
      <c r="L509" t="s">
        <v>30</v>
      </c>
      <c r="M509" t="s">
        <v>4303</v>
      </c>
      <c r="N509">
        <v>232.88</v>
      </c>
      <c r="O509">
        <v>5</v>
      </c>
      <c r="P509">
        <v>0.2</v>
      </c>
      <c r="Q509">
        <v>17.466000000000008</v>
      </c>
    </row>
    <row r="510" spans="1:17" x14ac:dyDescent="0.3">
      <c r="A510" t="s">
        <v>42</v>
      </c>
      <c r="B510" t="s">
        <v>1013</v>
      </c>
      <c r="C510" t="s">
        <v>1014</v>
      </c>
      <c r="D510" t="s">
        <v>90</v>
      </c>
      <c r="E510" t="s">
        <v>21</v>
      </c>
      <c r="F510" t="s">
        <v>235</v>
      </c>
      <c r="G510" t="s">
        <v>236</v>
      </c>
      <c r="H510">
        <v>10024</v>
      </c>
      <c r="I510" t="s">
        <v>131</v>
      </c>
      <c r="J510" t="s">
        <v>1015</v>
      </c>
      <c r="K510" t="s">
        <v>26</v>
      </c>
      <c r="L510" t="s">
        <v>30</v>
      </c>
      <c r="M510" t="s">
        <v>1016</v>
      </c>
      <c r="N510">
        <v>135.88200000000001</v>
      </c>
      <c r="O510">
        <v>1</v>
      </c>
      <c r="P510">
        <v>0.1</v>
      </c>
      <c r="Q510">
        <v>24.156800000000004</v>
      </c>
    </row>
    <row r="511" spans="1:17" x14ac:dyDescent="0.3">
      <c r="A511" t="s">
        <v>42</v>
      </c>
      <c r="B511" t="s">
        <v>1373</v>
      </c>
      <c r="C511" t="s">
        <v>1374</v>
      </c>
      <c r="D511" t="s">
        <v>20</v>
      </c>
      <c r="E511" t="s">
        <v>21</v>
      </c>
      <c r="F511" t="s">
        <v>1480</v>
      </c>
      <c r="G511" t="s">
        <v>36</v>
      </c>
      <c r="H511">
        <v>92627</v>
      </c>
      <c r="I511" t="s">
        <v>37</v>
      </c>
      <c r="J511" t="s">
        <v>1015</v>
      </c>
      <c r="K511" t="s">
        <v>26</v>
      </c>
      <c r="L511" t="s">
        <v>30</v>
      </c>
      <c r="M511" t="s">
        <v>1016</v>
      </c>
      <c r="N511">
        <v>241.56799999999998</v>
      </c>
      <c r="O511">
        <v>2</v>
      </c>
      <c r="P511">
        <v>0.2</v>
      </c>
      <c r="Q511">
        <v>18.11760000000001</v>
      </c>
    </row>
    <row r="512" spans="1:17" x14ac:dyDescent="0.3">
      <c r="A512" t="s">
        <v>1122</v>
      </c>
      <c r="B512" t="s">
        <v>2746</v>
      </c>
      <c r="C512" t="s">
        <v>2747</v>
      </c>
      <c r="D512" t="s">
        <v>34</v>
      </c>
      <c r="E512" t="s">
        <v>21</v>
      </c>
      <c r="F512" t="s">
        <v>35</v>
      </c>
      <c r="G512" t="s">
        <v>36</v>
      </c>
      <c r="H512">
        <v>90004</v>
      </c>
      <c r="I512" t="s">
        <v>37</v>
      </c>
      <c r="J512" t="s">
        <v>1015</v>
      </c>
      <c r="K512" t="s">
        <v>26</v>
      </c>
      <c r="L512" t="s">
        <v>30</v>
      </c>
      <c r="M512" t="s">
        <v>1016</v>
      </c>
      <c r="N512">
        <v>362.35199999999998</v>
      </c>
      <c r="O512">
        <v>3</v>
      </c>
      <c r="P512">
        <v>0.2</v>
      </c>
      <c r="Q512">
        <v>27.176400000000015</v>
      </c>
    </row>
    <row r="513" spans="1:17" x14ac:dyDescent="0.3">
      <c r="A513" t="s">
        <v>166</v>
      </c>
      <c r="B513" t="s">
        <v>2656</v>
      </c>
      <c r="C513" t="s">
        <v>2657</v>
      </c>
      <c r="D513" t="s">
        <v>90</v>
      </c>
      <c r="E513" t="s">
        <v>21</v>
      </c>
      <c r="F513" t="s">
        <v>35</v>
      </c>
      <c r="G513" t="s">
        <v>36</v>
      </c>
      <c r="H513">
        <v>90049</v>
      </c>
      <c r="I513" t="s">
        <v>37</v>
      </c>
      <c r="J513" t="s">
        <v>1015</v>
      </c>
      <c r="K513" t="s">
        <v>26</v>
      </c>
      <c r="L513" t="s">
        <v>30</v>
      </c>
      <c r="M513" t="s">
        <v>1016</v>
      </c>
      <c r="N513">
        <v>241.56799999999998</v>
      </c>
      <c r="O513">
        <v>2</v>
      </c>
      <c r="P513">
        <v>0.2</v>
      </c>
      <c r="Q513">
        <v>18.11760000000001</v>
      </c>
    </row>
    <row r="514" spans="1:17" x14ac:dyDescent="0.3">
      <c r="A514" t="s">
        <v>42</v>
      </c>
      <c r="B514" t="s">
        <v>4854</v>
      </c>
      <c r="C514" t="s">
        <v>4855</v>
      </c>
      <c r="D514" t="s">
        <v>20</v>
      </c>
      <c r="E514" t="s">
        <v>21</v>
      </c>
      <c r="F514" t="s">
        <v>663</v>
      </c>
      <c r="G514" t="s">
        <v>92</v>
      </c>
      <c r="H514">
        <v>75051</v>
      </c>
      <c r="I514" t="s">
        <v>93</v>
      </c>
      <c r="J514" t="s">
        <v>1015</v>
      </c>
      <c r="K514" t="s">
        <v>26</v>
      </c>
      <c r="L514" t="s">
        <v>30</v>
      </c>
      <c r="M514" t="s">
        <v>1016</v>
      </c>
      <c r="N514">
        <v>317.05799999999999</v>
      </c>
      <c r="O514">
        <v>3</v>
      </c>
      <c r="P514">
        <v>0.3</v>
      </c>
      <c r="Q514">
        <v>-18.117599999999996</v>
      </c>
    </row>
    <row r="515" spans="1:17" x14ac:dyDescent="0.3">
      <c r="A515" t="s">
        <v>42</v>
      </c>
      <c r="B515" t="s">
        <v>3520</v>
      </c>
      <c r="C515" t="s">
        <v>3521</v>
      </c>
      <c r="D515" t="s">
        <v>20</v>
      </c>
      <c r="E515" t="s">
        <v>21</v>
      </c>
      <c r="F515" t="s">
        <v>829</v>
      </c>
      <c r="G515" t="s">
        <v>36</v>
      </c>
      <c r="H515">
        <v>92037</v>
      </c>
      <c r="I515" t="s">
        <v>37</v>
      </c>
      <c r="J515" t="s">
        <v>1015</v>
      </c>
      <c r="K515" t="s">
        <v>26</v>
      </c>
      <c r="L515" t="s">
        <v>30</v>
      </c>
      <c r="M515" t="s">
        <v>1016</v>
      </c>
      <c r="N515">
        <v>603.91999999999996</v>
      </c>
      <c r="O515">
        <v>5</v>
      </c>
      <c r="P515">
        <v>0.2</v>
      </c>
      <c r="Q515">
        <v>45.294000000000011</v>
      </c>
    </row>
    <row r="516" spans="1:17" x14ac:dyDescent="0.3">
      <c r="A516" t="s">
        <v>42</v>
      </c>
      <c r="B516" t="s">
        <v>4492</v>
      </c>
      <c r="C516" t="s">
        <v>4493</v>
      </c>
      <c r="D516" t="s">
        <v>20</v>
      </c>
      <c r="E516" t="s">
        <v>21</v>
      </c>
      <c r="F516" t="s">
        <v>2002</v>
      </c>
      <c r="G516" t="s">
        <v>236</v>
      </c>
      <c r="H516">
        <v>11572</v>
      </c>
      <c r="I516" t="s">
        <v>131</v>
      </c>
      <c r="J516" t="s">
        <v>1015</v>
      </c>
      <c r="K516" t="s">
        <v>26</v>
      </c>
      <c r="L516" t="s">
        <v>30</v>
      </c>
      <c r="M516" t="s">
        <v>1016</v>
      </c>
      <c r="N516">
        <v>271.76400000000001</v>
      </c>
      <c r="O516">
        <v>2</v>
      </c>
      <c r="P516">
        <v>0.1</v>
      </c>
      <c r="Q516">
        <v>48.313600000000008</v>
      </c>
    </row>
    <row r="517" spans="1:17" x14ac:dyDescent="0.3">
      <c r="A517" t="s">
        <v>17</v>
      </c>
      <c r="B517" t="s">
        <v>4165</v>
      </c>
      <c r="C517" t="s">
        <v>4166</v>
      </c>
      <c r="D517" t="s">
        <v>20</v>
      </c>
      <c r="E517" t="s">
        <v>21</v>
      </c>
      <c r="F517" t="s">
        <v>2529</v>
      </c>
      <c r="G517" t="s">
        <v>85</v>
      </c>
      <c r="H517">
        <v>98502</v>
      </c>
      <c r="I517" t="s">
        <v>37</v>
      </c>
      <c r="J517" t="s">
        <v>1015</v>
      </c>
      <c r="K517" t="s">
        <v>26</v>
      </c>
      <c r="L517" t="s">
        <v>30</v>
      </c>
      <c r="M517" t="s">
        <v>1016</v>
      </c>
      <c r="N517">
        <v>603.91999999999996</v>
      </c>
      <c r="O517">
        <v>5</v>
      </c>
      <c r="P517">
        <v>0.2</v>
      </c>
      <c r="Q517">
        <v>45.294000000000011</v>
      </c>
    </row>
    <row r="518" spans="1:17" x14ac:dyDescent="0.3">
      <c r="A518" t="s">
        <v>42</v>
      </c>
      <c r="B518" t="s">
        <v>257</v>
      </c>
      <c r="C518" t="s">
        <v>258</v>
      </c>
      <c r="D518" t="s">
        <v>20</v>
      </c>
      <c r="E518" t="s">
        <v>21</v>
      </c>
      <c r="F518" t="s">
        <v>163</v>
      </c>
      <c r="G518" t="s">
        <v>92</v>
      </c>
      <c r="H518">
        <v>77095</v>
      </c>
      <c r="I518" t="s">
        <v>93</v>
      </c>
      <c r="J518" t="s">
        <v>1015</v>
      </c>
      <c r="K518" t="s">
        <v>26</v>
      </c>
      <c r="L518" t="s">
        <v>30</v>
      </c>
      <c r="M518" t="s">
        <v>1016</v>
      </c>
      <c r="N518">
        <v>317.05799999999999</v>
      </c>
      <c r="O518">
        <v>3</v>
      </c>
      <c r="P518">
        <v>0.3</v>
      </c>
      <c r="Q518">
        <v>-18.117599999999996</v>
      </c>
    </row>
    <row r="519" spans="1:17" x14ac:dyDescent="0.3">
      <c r="A519" t="s">
        <v>42</v>
      </c>
      <c r="B519" t="s">
        <v>4854</v>
      </c>
      <c r="C519" t="s">
        <v>4855</v>
      </c>
      <c r="D519" t="s">
        <v>20</v>
      </c>
      <c r="E519" t="s">
        <v>21</v>
      </c>
      <c r="F519" t="s">
        <v>269</v>
      </c>
      <c r="G519" t="s">
        <v>187</v>
      </c>
      <c r="H519">
        <v>60653</v>
      </c>
      <c r="I519" t="s">
        <v>93</v>
      </c>
      <c r="J519" t="s">
        <v>1015</v>
      </c>
      <c r="K519" t="s">
        <v>26</v>
      </c>
      <c r="L519" t="s">
        <v>30</v>
      </c>
      <c r="M519" t="s">
        <v>1016</v>
      </c>
      <c r="N519">
        <v>317.05799999999999</v>
      </c>
      <c r="O519">
        <v>3</v>
      </c>
      <c r="P519">
        <v>0.3</v>
      </c>
      <c r="Q519">
        <v>-18.117599999999996</v>
      </c>
    </row>
    <row r="520" spans="1:17" x14ac:dyDescent="0.3">
      <c r="A520" t="s">
        <v>17</v>
      </c>
      <c r="B520" t="s">
        <v>2433</v>
      </c>
      <c r="C520" t="s">
        <v>2434</v>
      </c>
      <c r="D520" t="s">
        <v>20</v>
      </c>
      <c r="E520" t="s">
        <v>21</v>
      </c>
      <c r="F520" t="s">
        <v>1280</v>
      </c>
      <c r="G520" t="s">
        <v>23</v>
      </c>
      <c r="H520">
        <v>40214</v>
      </c>
      <c r="I520" t="s">
        <v>24</v>
      </c>
      <c r="J520" t="s">
        <v>1015</v>
      </c>
      <c r="K520" t="s">
        <v>26</v>
      </c>
      <c r="L520" t="s">
        <v>30</v>
      </c>
      <c r="M520" t="s">
        <v>1016</v>
      </c>
      <c r="N520">
        <v>1207.8399999999999</v>
      </c>
      <c r="O520">
        <v>8</v>
      </c>
      <c r="P520">
        <v>0</v>
      </c>
      <c r="Q520">
        <v>314.03840000000002</v>
      </c>
    </row>
    <row r="521" spans="1:17" x14ac:dyDescent="0.3">
      <c r="A521" t="s">
        <v>42</v>
      </c>
      <c r="B521" t="s">
        <v>1584</v>
      </c>
      <c r="C521" t="s">
        <v>1585</v>
      </c>
      <c r="D521" t="s">
        <v>20</v>
      </c>
      <c r="E521" t="s">
        <v>21</v>
      </c>
      <c r="F521" t="s">
        <v>22</v>
      </c>
      <c r="G521" t="s">
        <v>23</v>
      </c>
      <c r="H521">
        <v>42420</v>
      </c>
      <c r="I521" t="s">
        <v>24</v>
      </c>
      <c r="J521" t="s">
        <v>1588</v>
      </c>
      <c r="K521" t="s">
        <v>26</v>
      </c>
      <c r="L521" t="s">
        <v>30</v>
      </c>
      <c r="M521" t="s">
        <v>1589</v>
      </c>
      <c r="N521">
        <v>283.92</v>
      </c>
      <c r="O521">
        <v>4</v>
      </c>
      <c r="P521">
        <v>0</v>
      </c>
      <c r="Q521">
        <v>70.980000000000018</v>
      </c>
    </row>
    <row r="522" spans="1:17" x14ac:dyDescent="0.3">
      <c r="A522" t="s">
        <v>42</v>
      </c>
      <c r="B522" t="s">
        <v>2131</v>
      </c>
      <c r="C522" t="s">
        <v>2132</v>
      </c>
      <c r="D522" t="s">
        <v>20</v>
      </c>
      <c r="E522" t="s">
        <v>21</v>
      </c>
      <c r="F522" t="s">
        <v>2133</v>
      </c>
      <c r="G522" t="s">
        <v>36</v>
      </c>
      <c r="H522">
        <v>92530</v>
      </c>
      <c r="I522" t="s">
        <v>37</v>
      </c>
      <c r="J522" t="s">
        <v>1588</v>
      </c>
      <c r="K522" t="s">
        <v>26</v>
      </c>
      <c r="L522" t="s">
        <v>30</v>
      </c>
      <c r="M522" t="s">
        <v>1589</v>
      </c>
      <c r="N522">
        <v>283.92</v>
      </c>
      <c r="O522">
        <v>5</v>
      </c>
      <c r="P522">
        <v>0.2</v>
      </c>
      <c r="Q522">
        <v>17.745000000000019</v>
      </c>
    </row>
    <row r="523" spans="1:17" x14ac:dyDescent="0.3">
      <c r="A523" t="s">
        <v>42</v>
      </c>
      <c r="B523" t="s">
        <v>4686</v>
      </c>
      <c r="C523" t="s">
        <v>4687</v>
      </c>
      <c r="D523" t="s">
        <v>90</v>
      </c>
      <c r="E523" t="s">
        <v>21</v>
      </c>
      <c r="F523" t="s">
        <v>3363</v>
      </c>
      <c r="G523" t="s">
        <v>236</v>
      </c>
      <c r="H523">
        <v>13601</v>
      </c>
      <c r="I523" t="s">
        <v>131</v>
      </c>
      <c r="J523" t="s">
        <v>1588</v>
      </c>
      <c r="K523" t="s">
        <v>26</v>
      </c>
      <c r="L523" t="s">
        <v>30</v>
      </c>
      <c r="M523" t="s">
        <v>1589</v>
      </c>
      <c r="N523">
        <v>191.64600000000002</v>
      </c>
      <c r="O523">
        <v>3</v>
      </c>
      <c r="P523">
        <v>0.1</v>
      </c>
      <c r="Q523">
        <v>31.94100000000001</v>
      </c>
    </row>
    <row r="524" spans="1:17" x14ac:dyDescent="0.3">
      <c r="A524" t="s">
        <v>42</v>
      </c>
      <c r="B524" t="s">
        <v>1837</v>
      </c>
      <c r="C524" t="s">
        <v>1838</v>
      </c>
      <c r="D524" t="s">
        <v>34</v>
      </c>
      <c r="E524" t="s">
        <v>21</v>
      </c>
      <c r="F524" t="s">
        <v>1078</v>
      </c>
      <c r="G524" t="s">
        <v>92</v>
      </c>
      <c r="H524">
        <v>78745</v>
      </c>
      <c r="I524" t="s">
        <v>93</v>
      </c>
      <c r="J524" t="s">
        <v>1588</v>
      </c>
      <c r="K524" t="s">
        <v>26</v>
      </c>
      <c r="L524" t="s">
        <v>30</v>
      </c>
      <c r="M524" t="s">
        <v>1589</v>
      </c>
      <c r="N524">
        <v>347.80200000000002</v>
      </c>
      <c r="O524">
        <v>7</v>
      </c>
      <c r="P524">
        <v>0.3</v>
      </c>
      <c r="Q524">
        <v>-24.842999999999961</v>
      </c>
    </row>
    <row r="525" spans="1:17" x14ac:dyDescent="0.3">
      <c r="A525" t="s">
        <v>166</v>
      </c>
      <c r="B525" t="s">
        <v>1971</v>
      </c>
      <c r="C525" t="s">
        <v>1972</v>
      </c>
      <c r="D525" t="s">
        <v>20</v>
      </c>
      <c r="E525" t="s">
        <v>21</v>
      </c>
      <c r="F525" t="s">
        <v>435</v>
      </c>
      <c r="G525" t="s">
        <v>436</v>
      </c>
      <c r="H525">
        <v>43229</v>
      </c>
      <c r="I525" t="s">
        <v>131</v>
      </c>
      <c r="J525" t="s">
        <v>1588</v>
      </c>
      <c r="K525" t="s">
        <v>26</v>
      </c>
      <c r="L525" t="s">
        <v>30</v>
      </c>
      <c r="M525" t="s">
        <v>1589</v>
      </c>
      <c r="N525">
        <v>99.372</v>
      </c>
      <c r="O525">
        <v>2</v>
      </c>
      <c r="P525">
        <v>0.3</v>
      </c>
      <c r="Q525">
        <v>-7.0979999999999919</v>
      </c>
    </row>
    <row r="526" spans="1:17" x14ac:dyDescent="0.3">
      <c r="A526" t="s">
        <v>17</v>
      </c>
      <c r="B526" t="s">
        <v>4186</v>
      </c>
      <c r="C526" t="s">
        <v>4187</v>
      </c>
      <c r="D526" t="s">
        <v>90</v>
      </c>
      <c r="E526" t="s">
        <v>21</v>
      </c>
      <c r="F526" t="s">
        <v>112</v>
      </c>
      <c r="G526" t="s">
        <v>36</v>
      </c>
      <c r="H526">
        <v>94109</v>
      </c>
      <c r="I526" t="s">
        <v>37</v>
      </c>
      <c r="J526" t="s">
        <v>1588</v>
      </c>
      <c r="K526" t="s">
        <v>26</v>
      </c>
      <c r="L526" t="s">
        <v>30</v>
      </c>
      <c r="M526" t="s">
        <v>1589</v>
      </c>
      <c r="N526">
        <v>681.40800000000013</v>
      </c>
      <c r="O526">
        <v>12</v>
      </c>
      <c r="P526">
        <v>0.2</v>
      </c>
      <c r="Q526">
        <v>42.588000000000022</v>
      </c>
    </row>
    <row r="527" spans="1:17" x14ac:dyDescent="0.3">
      <c r="A527" t="s">
        <v>42</v>
      </c>
      <c r="B527" t="s">
        <v>5088</v>
      </c>
      <c r="C527" t="s">
        <v>5089</v>
      </c>
      <c r="D527" t="s">
        <v>34</v>
      </c>
      <c r="E527" t="s">
        <v>21</v>
      </c>
      <c r="F527" t="s">
        <v>451</v>
      </c>
      <c r="G527" t="s">
        <v>296</v>
      </c>
      <c r="H527">
        <v>37620</v>
      </c>
      <c r="I527" t="s">
        <v>24</v>
      </c>
      <c r="J527" t="s">
        <v>1588</v>
      </c>
      <c r="K527" t="s">
        <v>26</v>
      </c>
      <c r="L527" t="s">
        <v>30</v>
      </c>
      <c r="M527" t="s">
        <v>1589</v>
      </c>
      <c r="N527">
        <v>170.35200000000003</v>
      </c>
      <c r="O527">
        <v>3</v>
      </c>
      <c r="P527">
        <v>0.2</v>
      </c>
      <c r="Q527">
        <v>10.647000000000006</v>
      </c>
    </row>
    <row r="528" spans="1:17" x14ac:dyDescent="0.3">
      <c r="A528" t="s">
        <v>166</v>
      </c>
      <c r="B528" t="s">
        <v>4601</v>
      </c>
      <c r="C528" t="s">
        <v>4602</v>
      </c>
      <c r="D528" t="s">
        <v>20</v>
      </c>
      <c r="E528" t="s">
        <v>21</v>
      </c>
      <c r="F528" t="s">
        <v>2878</v>
      </c>
      <c r="G528" t="s">
        <v>236</v>
      </c>
      <c r="H528">
        <v>14215</v>
      </c>
      <c r="I528" t="s">
        <v>131</v>
      </c>
      <c r="J528" t="s">
        <v>1588</v>
      </c>
      <c r="K528" t="s">
        <v>26</v>
      </c>
      <c r="L528" t="s">
        <v>30</v>
      </c>
      <c r="M528" t="s">
        <v>1589</v>
      </c>
      <c r="N528">
        <v>63.882000000000005</v>
      </c>
      <c r="O528">
        <v>1</v>
      </c>
      <c r="P528">
        <v>0.1</v>
      </c>
      <c r="Q528">
        <v>10.647000000000004</v>
      </c>
    </row>
    <row r="529" spans="1:17" x14ac:dyDescent="0.3">
      <c r="A529" t="s">
        <v>17</v>
      </c>
      <c r="B529" t="s">
        <v>924</v>
      </c>
      <c r="C529" t="s">
        <v>925</v>
      </c>
      <c r="D529" t="s">
        <v>34</v>
      </c>
      <c r="E529" t="s">
        <v>21</v>
      </c>
      <c r="F529" t="s">
        <v>5494</v>
      </c>
      <c r="G529" t="s">
        <v>130</v>
      </c>
      <c r="H529">
        <v>18018</v>
      </c>
      <c r="I529" t="s">
        <v>131</v>
      </c>
      <c r="J529" t="s">
        <v>1588</v>
      </c>
      <c r="K529" t="s">
        <v>26</v>
      </c>
      <c r="L529" t="s">
        <v>30</v>
      </c>
      <c r="M529" t="s">
        <v>1589</v>
      </c>
      <c r="N529">
        <v>99.372</v>
      </c>
      <c r="O529">
        <v>2</v>
      </c>
      <c r="P529">
        <v>0.3</v>
      </c>
      <c r="Q529">
        <v>-7.0979999999999919</v>
      </c>
    </row>
    <row r="530" spans="1:17" x14ac:dyDescent="0.3">
      <c r="A530" t="s">
        <v>42</v>
      </c>
      <c r="B530" t="s">
        <v>3486</v>
      </c>
      <c r="C530" t="s">
        <v>3487</v>
      </c>
      <c r="D530" t="s">
        <v>20</v>
      </c>
      <c r="E530" t="s">
        <v>21</v>
      </c>
      <c r="F530" t="s">
        <v>235</v>
      </c>
      <c r="G530" t="s">
        <v>236</v>
      </c>
      <c r="H530">
        <v>10024</v>
      </c>
      <c r="I530" t="s">
        <v>131</v>
      </c>
      <c r="J530" t="s">
        <v>1588</v>
      </c>
      <c r="K530" t="s">
        <v>26</v>
      </c>
      <c r="L530" t="s">
        <v>30</v>
      </c>
      <c r="M530" t="s">
        <v>1589</v>
      </c>
      <c r="N530">
        <v>127.76400000000001</v>
      </c>
      <c r="O530">
        <v>2</v>
      </c>
      <c r="P530">
        <v>0.1</v>
      </c>
      <c r="Q530">
        <v>21.294000000000008</v>
      </c>
    </row>
    <row r="531" spans="1:17" x14ac:dyDescent="0.3">
      <c r="A531" t="s">
        <v>42</v>
      </c>
      <c r="B531" t="s">
        <v>1971</v>
      </c>
      <c r="C531" t="s">
        <v>1972</v>
      </c>
      <c r="D531" t="s">
        <v>20</v>
      </c>
      <c r="E531" t="s">
        <v>21</v>
      </c>
      <c r="F531" t="s">
        <v>129</v>
      </c>
      <c r="G531" t="s">
        <v>130</v>
      </c>
      <c r="H531">
        <v>19134</v>
      </c>
      <c r="I531" t="s">
        <v>131</v>
      </c>
      <c r="J531" t="s">
        <v>1588</v>
      </c>
      <c r="K531" t="s">
        <v>26</v>
      </c>
      <c r="L531" t="s">
        <v>30</v>
      </c>
      <c r="M531" t="s">
        <v>1589</v>
      </c>
      <c r="N531">
        <v>198.744</v>
      </c>
      <c r="O531">
        <v>4</v>
      </c>
      <c r="P531">
        <v>0.3</v>
      </c>
      <c r="Q531">
        <v>-14.195999999999984</v>
      </c>
    </row>
    <row r="532" spans="1:17" x14ac:dyDescent="0.3">
      <c r="A532" t="s">
        <v>42</v>
      </c>
      <c r="B532" t="s">
        <v>4718</v>
      </c>
      <c r="C532" t="s">
        <v>4719</v>
      </c>
      <c r="D532" t="s">
        <v>90</v>
      </c>
      <c r="E532" t="s">
        <v>21</v>
      </c>
      <c r="F532" t="s">
        <v>5443</v>
      </c>
      <c r="G532" t="s">
        <v>316</v>
      </c>
      <c r="H532">
        <v>35401</v>
      </c>
      <c r="I532" t="s">
        <v>24</v>
      </c>
      <c r="J532" t="s">
        <v>1588</v>
      </c>
      <c r="K532" t="s">
        <v>26</v>
      </c>
      <c r="L532" t="s">
        <v>30</v>
      </c>
      <c r="M532" t="s">
        <v>1589</v>
      </c>
      <c r="N532">
        <v>141.96</v>
      </c>
      <c r="O532">
        <v>2</v>
      </c>
      <c r="P532">
        <v>0</v>
      </c>
      <c r="Q532">
        <v>35.490000000000009</v>
      </c>
    </row>
    <row r="533" spans="1:17" x14ac:dyDescent="0.3">
      <c r="A533" t="s">
        <v>42</v>
      </c>
      <c r="B533" t="s">
        <v>767</v>
      </c>
      <c r="C533" t="s">
        <v>768</v>
      </c>
      <c r="D533" t="s">
        <v>34</v>
      </c>
      <c r="E533" t="s">
        <v>21</v>
      </c>
      <c r="F533" t="s">
        <v>129</v>
      </c>
      <c r="G533" t="s">
        <v>130</v>
      </c>
      <c r="H533">
        <v>19140</v>
      </c>
      <c r="I533" t="s">
        <v>131</v>
      </c>
      <c r="J533" t="s">
        <v>1588</v>
      </c>
      <c r="K533" t="s">
        <v>26</v>
      </c>
      <c r="L533" t="s">
        <v>30</v>
      </c>
      <c r="M533" t="s">
        <v>1589</v>
      </c>
      <c r="N533">
        <v>347.80200000000002</v>
      </c>
      <c r="O533">
        <v>7</v>
      </c>
      <c r="P533">
        <v>0.3</v>
      </c>
      <c r="Q533">
        <v>-24.842999999999961</v>
      </c>
    </row>
    <row r="534" spans="1:17" x14ac:dyDescent="0.3">
      <c r="A534" t="s">
        <v>17</v>
      </c>
      <c r="B534" t="s">
        <v>4352</v>
      </c>
      <c r="C534" t="s">
        <v>4353</v>
      </c>
      <c r="D534" t="s">
        <v>20</v>
      </c>
      <c r="E534" t="s">
        <v>21</v>
      </c>
      <c r="F534" t="s">
        <v>4051</v>
      </c>
      <c r="G534" t="s">
        <v>92</v>
      </c>
      <c r="H534">
        <v>76903</v>
      </c>
      <c r="I534" t="s">
        <v>93</v>
      </c>
      <c r="J534" t="s">
        <v>1588</v>
      </c>
      <c r="K534" t="s">
        <v>26</v>
      </c>
      <c r="L534" t="s">
        <v>30</v>
      </c>
      <c r="M534" t="s">
        <v>1589</v>
      </c>
      <c r="N534">
        <v>248.43</v>
      </c>
      <c r="O534">
        <v>5</v>
      </c>
      <c r="P534">
        <v>0.3</v>
      </c>
      <c r="Q534">
        <v>-17.744999999999976</v>
      </c>
    </row>
    <row r="535" spans="1:17" x14ac:dyDescent="0.3">
      <c r="A535" t="s">
        <v>166</v>
      </c>
      <c r="B535" t="s">
        <v>3550</v>
      </c>
      <c r="C535" t="s">
        <v>3551</v>
      </c>
      <c r="D535" t="s">
        <v>20</v>
      </c>
      <c r="E535" t="s">
        <v>21</v>
      </c>
      <c r="F535" t="s">
        <v>5838</v>
      </c>
      <c r="G535" t="s">
        <v>1084</v>
      </c>
      <c r="H535">
        <v>1810</v>
      </c>
      <c r="I535" t="s">
        <v>131</v>
      </c>
      <c r="J535" t="s">
        <v>1588</v>
      </c>
      <c r="K535" t="s">
        <v>26</v>
      </c>
      <c r="L535" t="s">
        <v>30</v>
      </c>
      <c r="M535" t="s">
        <v>1589</v>
      </c>
      <c r="N535">
        <v>354.90000000000003</v>
      </c>
      <c r="O535">
        <v>5</v>
      </c>
      <c r="P535">
        <v>0</v>
      </c>
      <c r="Q535">
        <v>88.725000000000023</v>
      </c>
    </row>
    <row r="536" spans="1:17" x14ac:dyDescent="0.3">
      <c r="A536" t="s">
        <v>42</v>
      </c>
      <c r="B536" t="s">
        <v>1680</v>
      </c>
      <c r="C536" t="s">
        <v>1681</v>
      </c>
      <c r="D536" t="s">
        <v>20</v>
      </c>
      <c r="E536" t="s">
        <v>21</v>
      </c>
      <c r="F536" t="s">
        <v>84</v>
      </c>
      <c r="G536" t="s">
        <v>85</v>
      </c>
      <c r="H536">
        <v>98115</v>
      </c>
      <c r="I536" t="s">
        <v>37</v>
      </c>
      <c r="J536" t="s">
        <v>4563</v>
      </c>
      <c r="K536" t="s">
        <v>26</v>
      </c>
      <c r="L536" t="s">
        <v>30</v>
      </c>
      <c r="M536" t="s">
        <v>4564</v>
      </c>
      <c r="N536">
        <v>585.55200000000002</v>
      </c>
      <c r="O536">
        <v>3</v>
      </c>
      <c r="P536">
        <v>0.2</v>
      </c>
      <c r="Q536">
        <v>73.19399999999996</v>
      </c>
    </row>
    <row r="537" spans="1:17" x14ac:dyDescent="0.3">
      <c r="A537" t="s">
        <v>42</v>
      </c>
      <c r="B537" t="s">
        <v>454</v>
      </c>
      <c r="C537" t="s">
        <v>455</v>
      </c>
      <c r="D537" t="s">
        <v>20</v>
      </c>
      <c r="E537" t="s">
        <v>21</v>
      </c>
      <c r="F537" t="s">
        <v>163</v>
      </c>
      <c r="G537" t="s">
        <v>92</v>
      </c>
      <c r="H537">
        <v>77070</v>
      </c>
      <c r="I537" t="s">
        <v>93</v>
      </c>
      <c r="J537" t="s">
        <v>4563</v>
      </c>
      <c r="K537" t="s">
        <v>26</v>
      </c>
      <c r="L537" t="s">
        <v>30</v>
      </c>
      <c r="M537" t="s">
        <v>4564</v>
      </c>
      <c r="N537">
        <v>683.14399999999989</v>
      </c>
      <c r="O537">
        <v>4</v>
      </c>
      <c r="P537">
        <v>0.3</v>
      </c>
      <c r="Q537">
        <v>0</v>
      </c>
    </row>
    <row r="538" spans="1:17" x14ac:dyDescent="0.3">
      <c r="A538" t="s">
        <v>17</v>
      </c>
      <c r="B538" t="s">
        <v>127</v>
      </c>
      <c r="C538" t="s">
        <v>128</v>
      </c>
      <c r="D538" t="s">
        <v>20</v>
      </c>
      <c r="E538" t="s">
        <v>21</v>
      </c>
      <c r="F538" t="s">
        <v>129</v>
      </c>
      <c r="G538" t="s">
        <v>130</v>
      </c>
      <c r="H538">
        <v>19140</v>
      </c>
      <c r="I538" t="s">
        <v>131</v>
      </c>
      <c r="J538" t="s">
        <v>132</v>
      </c>
      <c r="K538" t="s">
        <v>26</v>
      </c>
      <c r="L538" t="s">
        <v>30</v>
      </c>
      <c r="M538" t="s">
        <v>133</v>
      </c>
      <c r="N538">
        <v>71.371999999999986</v>
      </c>
      <c r="O538">
        <v>2</v>
      </c>
      <c r="P538">
        <v>0.3</v>
      </c>
      <c r="Q538">
        <v>-1.0196000000000005</v>
      </c>
    </row>
    <row r="539" spans="1:17" x14ac:dyDescent="0.3">
      <c r="A539" t="s">
        <v>17</v>
      </c>
      <c r="B539" t="s">
        <v>1153</v>
      </c>
      <c r="C539" t="s">
        <v>1154</v>
      </c>
      <c r="D539" t="s">
        <v>34</v>
      </c>
      <c r="E539" t="s">
        <v>21</v>
      </c>
      <c r="F539" t="s">
        <v>35</v>
      </c>
      <c r="G539" t="s">
        <v>36</v>
      </c>
      <c r="H539">
        <v>90036</v>
      </c>
      <c r="I539" t="s">
        <v>37</v>
      </c>
      <c r="J539" t="s">
        <v>132</v>
      </c>
      <c r="K539" t="s">
        <v>26</v>
      </c>
      <c r="L539" t="s">
        <v>30</v>
      </c>
      <c r="M539" t="s">
        <v>133</v>
      </c>
      <c r="N539">
        <v>122.352</v>
      </c>
      <c r="O539">
        <v>3</v>
      </c>
      <c r="P539">
        <v>0.2</v>
      </c>
      <c r="Q539">
        <v>13.764599999999994</v>
      </c>
    </row>
    <row r="540" spans="1:17" x14ac:dyDescent="0.3">
      <c r="A540" t="s">
        <v>42</v>
      </c>
      <c r="B540" t="s">
        <v>4494</v>
      </c>
      <c r="C540" t="s">
        <v>4495</v>
      </c>
      <c r="D540" t="s">
        <v>90</v>
      </c>
      <c r="E540" t="s">
        <v>21</v>
      </c>
      <c r="F540" t="s">
        <v>35</v>
      </c>
      <c r="G540" t="s">
        <v>36</v>
      </c>
      <c r="H540">
        <v>90045</v>
      </c>
      <c r="I540" t="s">
        <v>37</v>
      </c>
      <c r="J540" t="s">
        <v>132</v>
      </c>
      <c r="K540" t="s">
        <v>26</v>
      </c>
      <c r="L540" t="s">
        <v>30</v>
      </c>
      <c r="M540" t="s">
        <v>133</v>
      </c>
      <c r="N540">
        <v>40.783999999999999</v>
      </c>
      <c r="O540">
        <v>1</v>
      </c>
      <c r="P540">
        <v>0.2</v>
      </c>
      <c r="Q540">
        <v>4.5881999999999987</v>
      </c>
    </row>
    <row r="541" spans="1:17" x14ac:dyDescent="0.3">
      <c r="A541" t="s">
        <v>17</v>
      </c>
      <c r="B541" t="s">
        <v>4688</v>
      </c>
      <c r="C541" t="s">
        <v>4689</v>
      </c>
      <c r="D541" t="s">
        <v>34</v>
      </c>
      <c r="E541" t="s">
        <v>21</v>
      </c>
      <c r="F541" t="s">
        <v>2002</v>
      </c>
      <c r="G541" t="s">
        <v>36</v>
      </c>
      <c r="H541">
        <v>92054</v>
      </c>
      <c r="I541" t="s">
        <v>37</v>
      </c>
      <c r="J541" t="s">
        <v>132</v>
      </c>
      <c r="K541" t="s">
        <v>26</v>
      </c>
      <c r="L541" t="s">
        <v>30</v>
      </c>
      <c r="M541" t="s">
        <v>133</v>
      </c>
      <c r="N541">
        <v>81.567999999999998</v>
      </c>
      <c r="O541">
        <v>2</v>
      </c>
      <c r="P541">
        <v>0.2</v>
      </c>
      <c r="Q541">
        <v>9.1763999999999974</v>
      </c>
    </row>
    <row r="542" spans="1:17" x14ac:dyDescent="0.3">
      <c r="A542" t="s">
        <v>42</v>
      </c>
      <c r="B542" t="s">
        <v>4854</v>
      </c>
      <c r="C542" t="s">
        <v>4855</v>
      </c>
      <c r="D542" t="s">
        <v>20</v>
      </c>
      <c r="E542" t="s">
        <v>21</v>
      </c>
      <c r="F542" t="s">
        <v>35</v>
      </c>
      <c r="G542" t="s">
        <v>36</v>
      </c>
      <c r="H542">
        <v>90049</v>
      </c>
      <c r="I542" t="s">
        <v>37</v>
      </c>
      <c r="J542" t="s">
        <v>132</v>
      </c>
      <c r="K542" t="s">
        <v>26</v>
      </c>
      <c r="L542" t="s">
        <v>30</v>
      </c>
      <c r="M542" t="s">
        <v>133</v>
      </c>
      <c r="N542">
        <v>203.92</v>
      </c>
      <c r="O542">
        <v>5</v>
      </c>
      <c r="P542">
        <v>0.2</v>
      </c>
      <c r="Q542">
        <v>22.940999999999995</v>
      </c>
    </row>
    <row r="543" spans="1:17" x14ac:dyDescent="0.3">
      <c r="A543" t="s">
        <v>1122</v>
      </c>
      <c r="B543" t="s">
        <v>1386</v>
      </c>
      <c r="C543" t="s">
        <v>1387</v>
      </c>
      <c r="D543" t="s">
        <v>90</v>
      </c>
      <c r="E543" t="s">
        <v>21</v>
      </c>
      <c r="F543" t="s">
        <v>4046</v>
      </c>
      <c r="G543" t="s">
        <v>36</v>
      </c>
      <c r="H543">
        <v>95336</v>
      </c>
      <c r="I543" t="s">
        <v>37</v>
      </c>
      <c r="J543" t="s">
        <v>132</v>
      </c>
      <c r="K543" t="s">
        <v>26</v>
      </c>
      <c r="L543" t="s">
        <v>30</v>
      </c>
      <c r="M543" t="s">
        <v>133</v>
      </c>
      <c r="N543">
        <v>122.352</v>
      </c>
      <c r="O543">
        <v>3</v>
      </c>
      <c r="P543">
        <v>0.2</v>
      </c>
      <c r="Q543">
        <v>13.764599999999994</v>
      </c>
    </row>
    <row r="544" spans="1:17" x14ac:dyDescent="0.3">
      <c r="A544" t="s">
        <v>42</v>
      </c>
      <c r="B544" t="s">
        <v>1533</v>
      </c>
      <c r="C544" t="s">
        <v>1534</v>
      </c>
      <c r="D544" t="s">
        <v>20</v>
      </c>
      <c r="E544" t="s">
        <v>21</v>
      </c>
      <c r="F544" t="s">
        <v>112</v>
      </c>
      <c r="G544" t="s">
        <v>36</v>
      </c>
      <c r="H544">
        <v>94109</v>
      </c>
      <c r="I544" t="s">
        <v>37</v>
      </c>
      <c r="J544" t="s">
        <v>132</v>
      </c>
      <c r="K544" t="s">
        <v>26</v>
      </c>
      <c r="L544" t="s">
        <v>30</v>
      </c>
      <c r="M544" t="s">
        <v>133</v>
      </c>
      <c r="N544">
        <v>122.352</v>
      </c>
      <c r="O544">
        <v>3</v>
      </c>
      <c r="P544">
        <v>0.2</v>
      </c>
      <c r="Q544">
        <v>13.764599999999994</v>
      </c>
    </row>
    <row r="545" spans="1:17" x14ac:dyDescent="0.3">
      <c r="A545" t="s">
        <v>42</v>
      </c>
      <c r="B545" t="s">
        <v>1837</v>
      </c>
      <c r="C545" t="s">
        <v>1838</v>
      </c>
      <c r="D545" t="s">
        <v>34</v>
      </c>
      <c r="E545" t="s">
        <v>21</v>
      </c>
      <c r="F545" t="s">
        <v>235</v>
      </c>
      <c r="G545" t="s">
        <v>236</v>
      </c>
      <c r="H545">
        <v>10009</v>
      </c>
      <c r="I545" t="s">
        <v>131</v>
      </c>
      <c r="J545" t="s">
        <v>5894</v>
      </c>
      <c r="K545" t="s">
        <v>26</v>
      </c>
      <c r="L545" t="s">
        <v>30</v>
      </c>
      <c r="M545" t="s">
        <v>5895</v>
      </c>
      <c r="N545">
        <v>163.76400000000001</v>
      </c>
      <c r="O545">
        <v>2</v>
      </c>
      <c r="P545">
        <v>0.1</v>
      </c>
      <c r="Q545">
        <v>25.474399999999999</v>
      </c>
    </row>
    <row r="546" spans="1:17" x14ac:dyDescent="0.3">
      <c r="A546" t="s">
        <v>42</v>
      </c>
      <c r="B546" t="s">
        <v>5789</v>
      </c>
      <c r="C546" t="s">
        <v>5790</v>
      </c>
      <c r="D546" t="s">
        <v>34</v>
      </c>
      <c r="E546" t="s">
        <v>21</v>
      </c>
      <c r="F546" t="s">
        <v>84</v>
      </c>
      <c r="G546" t="s">
        <v>85</v>
      </c>
      <c r="H546">
        <v>98103</v>
      </c>
      <c r="I546" t="s">
        <v>37</v>
      </c>
      <c r="J546" t="s">
        <v>5894</v>
      </c>
      <c r="K546" t="s">
        <v>26</v>
      </c>
      <c r="L546" t="s">
        <v>30</v>
      </c>
      <c r="M546" t="s">
        <v>5895</v>
      </c>
      <c r="N546">
        <v>436.70400000000006</v>
      </c>
      <c r="O546">
        <v>6</v>
      </c>
      <c r="P546">
        <v>0.2</v>
      </c>
      <c r="Q546">
        <v>21.835199999999986</v>
      </c>
    </row>
    <row r="547" spans="1:17" x14ac:dyDescent="0.3">
      <c r="A547" t="s">
        <v>42</v>
      </c>
      <c r="B547" t="s">
        <v>2664</v>
      </c>
      <c r="C547" t="s">
        <v>2665</v>
      </c>
      <c r="D547" t="s">
        <v>34</v>
      </c>
      <c r="E547" t="s">
        <v>21</v>
      </c>
      <c r="F547" t="s">
        <v>769</v>
      </c>
      <c r="G547" t="s">
        <v>210</v>
      </c>
      <c r="H547">
        <v>48227</v>
      </c>
      <c r="I547" t="s">
        <v>93</v>
      </c>
      <c r="J547" t="s">
        <v>2667</v>
      </c>
      <c r="K547" t="s">
        <v>26</v>
      </c>
      <c r="L547" t="s">
        <v>30</v>
      </c>
      <c r="M547" t="s">
        <v>2668</v>
      </c>
      <c r="N547">
        <v>1106.9099999999999</v>
      </c>
      <c r="O547">
        <v>9</v>
      </c>
      <c r="P547">
        <v>0</v>
      </c>
      <c r="Q547">
        <v>121.76009999999994</v>
      </c>
    </row>
    <row r="548" spans="1:17" x14ac:dyDescent="0.3">
      <c r="A548" t="s">
        <v>17</v>
      </c>
      <c r="B548" t="s">
        <v>3085</v>
      </c>
      <c r="C548" t="s">
        <v>3086</v>
      </c>
      <c r="D548" t="s">
        <v>20</v>
      </c>
      <c r="E548" t="s">
        <v>21</v>
      </c>
      <c r="F548" t="s">
        <v>2033</v>
      </c>
      <c r="G548" t="s">
        <v>187</v>
      </c>
      <c r="H548">
        <v>60201</v>
      </c>
      <c r="I548" t="s">
        <v>93</v>
      </c>
      <c r="J548" t="s">
        <v>2667</v>
      </c>
      <c r="K548" t="s">
        <v>26</v>
      </c>
      <c r="L548" t="s">
        <v>30</v>
      </c>
      <c r="M548" t="s">
        <v>2668</v>
      </c>
      <c r="N548">
        <v>258.279</v>
      </c>
      <c r="O548">
        <v>3</v>
      </c>
      <c r="P548">
        <v>0.3</v>
      </c>
      <c r="Q548">
        <v>-70.104300000000023</v>
      </c>
    </row>
    <row r="549" spans="1:17" x14ac:dyDescent="0.3">
      <c r="A549" t="s">
        <v>42</v>
      </c>
      <c r="B549" t="s">
        <v>3476</v>
      </c>
      <c r="C549" t="s">
        <v>3477</v>
      </c>
      <c r="D549" t="s">
        <v>20</v>
      </c>
      <c r="E549" t="s">
        <v>21</v>
      </c>
      <c r="F549" t="s">
        <v>35</v>
      </c>
      <c r="G549" t="s">
        <v>36</v>
      </c>
      <c r="H549">
        <v>90049</v>
      </c>
      <c r="I549" t="s">
        <v>37</v>
      </c>
      <c r="J549" t="s">
        <v>2667</v>
      </c>
      <c r="K549" t="s">
        <v>26</v>
      </c>
      <c r="L549" t="s">
        <v>30</v>
      </c>
      <c r="M549" t="s">
        <v>2668</v>
      </c>
      <c r="N549">
        <v>393.56799999999998</v>
      </c>
      <c r="O549">
        <v>4</v>
      </c>
      <c r="P549">
        <v>0.2</v>
      </c>
      <c r="Q549">
        <v>-44.276400000000024</v>
      </c>
    </row>
    <row r="550" spans="1:17" x14ac:dyDescent="0.3">
      <c r="A550" t="s">
        <v>42</v>
      </c>
      <c r="B550" t="s">
        <v>1812</v>
      </c>
      <c r="C550" t="s">
        <v>1813</v>
      </c>
      <c r="D550" t="s">
        <v>34</v>
      </c>
      <c r="E550" t="s">
        <v>21</v>
      </c>
      <c r="F550" t="s">
        <v>2167</v>
      </c>
      <c r="G550" t="s">
        <v>101</v>
      </c>
      <c r="H550">
        <v>53209</v>
      </c>
      <c r="I550" t="s">
        <v>93</v>
      </c>
      <c r="J550" t="s">
        <v>2667</v>
      </c>
      <c r="K550" t="s">
        <v>26</v>
      </c>
      <c r="L550" t="s">
        <v>30</v>
      </c>
      <c r="M550" t="s">
        <v>2668</v>
      </c>
      <c r="N550">
        <v>368.96999999999997</v>
      </c>
      <c r="O550">
        <v>3</v>
      </c>
      <c r="P550">
        <v>0</v>
      </c>
      <c r="Q550">
        <v>40.586699999999979</v>
      </c>
    </row>
    <row r="551" spans="1:17" x14ac:dyDescent="0.3">
      <c r="A551" t="s">
        <v>166</v>
      </c>
      <c r="B551" t="s">
        <v>1148</v>
      </c>
      <c r="C551" t="s">
        <v>1149</v>
      </c>
      <c r="D551" t="s">
        <v>34</v>
      </c>
      <c r="E551" t="s">
        <v>21</v>
      </c>
      <c r="F551" t="s">
        <v>84</v>
      </c>
      <c r="G551" t="s">
        <v>85</v>
      </c>
      <c r="H551">
        <v>98103</v>
      </c>
      <c r="I551" t="s">
        <v>37</v>
      </c>
      <c r="J551" t="s">
        <v>2667</v>
      </c>
      <c r="K551" t="s">
        <v>26</v>
      </c>
      <c r="L551" t="s">
        <v>30</v>
      </c>
      <c r="M551" t="s">
        <v>2668</v>
      </c>
      <c r="N551">
        <v>196.78399999999999</v>
      </c>
      <c r="O551">
        <v>2</v>
      </c>
      <c r="P551">
        <v>0.2</v>
      </c>
      <c r="Q551">
        <v>-22.138200000000012</v>
      </c>
    </row>
    <row r="552" spans="1:17" x14ac:dyDescent="0.3">
      <c r="A552" t="s">
        <v>42</v>
      </c>
      <c r="B552" t="s">
        <v>1816</v>
      </c>
      <c r="C552" t="s">
        <v>1817</v>
      </c>
      <c r="D552" t="s">
        <v>20</v>
      </c>
      <c r="E552" t="s">
        <v>21</v>
      </c>
      <c r="F552" t="s">
        <v>129</v>
      </c>
      <c r="G552" t="s">
        <v>130</v>
      </c>
      <c r="H552">
        <v>19120</v>
      </c>
      <c r="I552" t="s">
        <v>131</v>
      </c>
      <c r="J552" t="s">
        <v>2667</v>
      </c>
      <c r="K552" t="s">
        <v>26</v>
      </c>
      <c r="L552" t="s">
        <v>30</v>
      </c>
      <c r="M552" t="s">
        <v>2668</v>
      </c>
      <c r="N552">
        <v>172.18599999999998</v>
      </c>
      <c r="O552">
        <v>2</v>
      </c>
      <c r="P552">
        <v>0.3</v>
      </c>
      <c r="Q552">
        <v>-46.736200000000011</v>
      </c>
    </row>
    <row r="553" spans="1:17" x14ac:dyDescent="0.3">
      <c r="A553" t="s">
        <v>17</v>
      </c>
      <c r="B553" t="s">
        <v>3457</v>
      </c>
      <c r="C553" t="s">
        <v>3458</v>
      </c>
      <c r="D553" t="s">
        <v>34</v>
      </c>
      <c r="E553" t="s">
        <v>21</v>
      </c>
      <c r="F553" t="s">
        <v>976</v>
      </c>
      <c r="G553" t="s">
        <v>689</v>
      </c>
      <c r="H553">
        <v>8701</v>
      </c>
      <c r="I553" t="s">
        <v>131</v>
      </c>
      <c r="J553" t="s">
        <v>2667</v>
      </c>
      <c r="K553" t="s">
        <v>26</v>
      </c>
      <c r="L553" t="s">
        <v>30</v>
      </c>
      <c r="M553" t="s">
        <v>2668</v>
      </c>
      <c r="N553">
        <v>245.98</v>
      </c>
      <c r="O553">
        <v>2</v>
      </c>
      <c r="P553">
        <v>0</v>
      </c>
      <c r="Q553">
        <v>27.057799999999986</v>
      </c>
    </row>
    <row r="554" spans="1:17" x14ac:dyDescent="0.3">
      <c r="A554" t="s">
        <v>42</v>
      </c>
      <c r="B554" t="s">
        <v>3593</v>
      </c>
      <c r="C554" t="s">
        <v>3594</v>
      </c>
      <c r="D554" t="s">
        <v>34</v>
      </c>
      <c r="E554" t="s">
        <v>21</v>
      </c>
      <c r="F554" t="s">
        <v>3634</v>
      </c>
      <c r="G554" t="s">
        <v>78</v>
      </c>
      <c r="H554">
        <v>27405</v>
      </c>
      <c r="I554" t="s">
        <v>24</v>
      </c>
      <c r="J554" t="s">
        <v>2667</v>
      </c>
      <c r="K554" t="s">
        <v>26</v>
      </c>
      <c r="L554" t="s">
        <v>30</v>
      </c>
      <c r="M554" t="s">
        <v>2668</v>
      </c>
      <c r="N554">
        <v>98.391999999999996</v>
      </c>
      <c r="O554">
        <v>1</v>
      </c>
      <c r="P554">
        <v>0.2</v>
      </c>
      <c r="Q554">
        <v>-11.069100000000006</v>
      </c>
    </row>
    <row r="555" spans="1:17" x14ac:dyDescent="0.3">
      <c r="A555" t="s">
        <v>42</v>
      </c>
      <c r="B555" t="s">
        <v>3296</v>
      </c>
      <c r="C555" t="s">
        <v>3297</v>
      </c>
      <c r="D555" t="s">
        <v>34</v>
      </c>
      <c r="E555" t="s">
        <v>21</v>
      </c>
      <c r="F555" t="s">
        <v>829</v>
      </c>
      <c r="G555" t="s">
        <v>36</v>
      </c>
      <c r="H555">
        <v>92105</v>
      </c>
      <c r="I555" t="s">
        <v>37</v>
      </c>
      <c r="J555" t="s">
        <v>2667</v>
      </c>
      <c r="K555" t="s">
        <v>26</v>
      </c>
      <c r="L555" t="s">
        <v>30</v>
      </c>
      <c r="M555" t="s">
        <v>2668</v>
      </c>
      <c r="N555">
        <v>885.52800000000002</v>
      </c>
      <c r="O555">
        <v>9</v>
      </c>
      <c r="P555">
        <v>0.2</v>
      </c>
      <c r="Q555">
        <v>-99.621900000000068</v>
      </c>
    </row>
    <row r="556" spans="1:17" x14ac:dyDescent="0.3">
      <c r="A556" t="s">
        <v>42</v>
      </c>
      <c r="B556" t="s">
        <v>3292</v>
      </c>
      <c r="C556" t="s">
        <v>3293</v>
      </c>
      <c r="D556" t="s">
        <v>34</v>
      </c>
      <c r="E556" t="s">
        <v>21</v>
      </c>
      <c r="F556" t="s">
        <v>235</v>
      </c>
      <c r="G556" t="s">
        <v>236</v>
      </c>
      <c r="H556">
        <v>10035</v>
      </c>
      <c r="I556" t="s">
        <v>131</v>
      </c>
      <c r="J556" t="s">
        <v>2667</v>
      </c>
      <c r="K556" t="s">
        <v>26</v>
      </c>
      <c r="L556" t="s">
        <v>30</v>
      </c>
      <c r="M556" t="s">
        <v>2668</v>
      </c>
      <c r="N556">
        <v>221.38200000000001</v>
      </c>
      <c r="O556">
        <v>2</v>
      </c>
      <c r="P556">
        <v>0.1</v>
      </c>
      <c r="Q556">
        <v>2.4597999999999871</v>
      </c>
    </row>
    <row r="557" spans="1:17" x14ac:dyDescent="0.3">
      <c r="A557" t="s">
        <v>17</v>
      </c>
      <c r="B557" t="s">
        <v>5325</v>
      </c>
      <c r="C557" t="s">
        <v>5326</v>
      </c>
      <c r="D557" t="s">
        <v>20</v>
      </c>
      <c r="E557" t="s">
        <v>21</v>
      </c>
      <c r="F557" t="s">
        <v>186</v>
      </c>
      <c r="G557" t="s">
        <v>187</v>
      </c>
      <c r="H557">
        <v>60540</v>
      </c>
      <c r="I557" t="s">
        <v>93</v>
      </c>
      <c r="J557" t="s">
        <v>2667</v>
      </c>
      <c r="K557" t="s">
        <v>26</v>
      </c>
      <c r="L557" t="s">
        <v>30</v>
      </c>
      <c r="M557" t="s">
        <v>2668</v>
      </c>
      <c r="N557">
        <v>602.65099999999995</v>
      </c>
      <c r="O557">
        <v>7</v>
      </c>
      <c r="P557">
        <v>0.3</v>
      </c>
      <c r="Q557">
        <v>-163.57670000000005</v>
      </c>
    </row>
    <row r="558" spans="1:17" x14ac:dyDescent="0.3">
      <c r="A558" t="s">
        <v>42</v>
      </c>
      <c r="B558" t="s">
        <v>3998</v>
      </c>
      <c r="C558" t="s">
        <v>3999</v>
      </c>
      <c r="D558" t="s">
        <v>20</v>
      </c>
      <c r="E558" t="s">
        <v>21</v>
      </c>
      <c r="F558" t="s">
        <v>2933</v>
      </c>
      <c r="G558" t="s">
        <v>78</v>
      </c>
      <c r="H558">
        <v>27834</v>
      </c>
      <c r="I558" t="s">
        <v>24</v>
      </c>
      <c r="J558" t="s">
        <v>2667</v>
      </c>
      <c r="K558" t="s">
        <v>26</v>
      </c>
      <c r="L558" t="s">
        <v>30</v>
      </c>
      <c r="M558" t="s">
        <v>2668</v>
      </c>
      <c r="N558">
        <v>196.78399999999999</v>
      </c>
      <c r="O558">
        <v>2</v>
      </c>
      <c r="P558">
        <v>0.2</v>
      </c>
      <c r="Q558">
        <v>-22.138200000000012</v>
      </c>
    </row>
    <row r="559" spans="1:17" x14ac:dyDescent="0.3">
      <c r="A559" t="s">
        <v>42</v>
      </c>
      <c r="B559" t="s">
        <v>2019</v>
      </c>
      <c r="C559" t="s">
        <v>2020</v>
      </c>
      <c r="D559" t="s">
        <v>90</v>
      </c>
      <c r="E559" t="s">
        <v>21</v>
      </c>
      <c r="F559" t="s">
        <v>129</v>
      </c>
      <c r="G559" t="s">
        <v>130</v>
      </c>
      <c r="H559">
        <v>19140</v>
      </c>
      <c r="I559" t="s">
        <v>131</v>
      </c>
      <c r="J559" t="s">
        <v>2667</v>
      </c>
      <c r="K559" t="s">
        <v>26</v>
      </c>
      <c r="L559" t="s">
        <v>30</v>
      </c>
      <c r="M559" t="s">
        <v>2668</v>
      </c>
      <c r="N559">
        <v>344.37199999999996</v>
      </c>
      <c r="O559">
        <v>4</v>
      </c>
      <c r="P559">
        <v>0.3</v>
      </c>
      <c r="Q559">
        <v>-93.472400000000022</v>
      </c>
    </row>
    <row r="560" spans="1:17" x14ac:dyDescent="0.3">
      <c r="A560" t="s">
        <v>42</v>
      </c>
      <c r="B560" t="s">
        <v>5548</v>
      </c>
      <c r="C560" t="s">
        <v>5549</v>
      </c>
      <c r="D560" t="s">
        <v>34</v>
      </c>
      <c r="E560" t="s">
        <v>21</v>
      </c>
      <c r="F560" t="s">
        <v>163</v>
      </c>
      <c r="G560" t="s">
        <v>92</v>
      </c>
      <c r="H560">
        <v>77070</v>
      </c>
      <c r="I560" t="s">
        <v>93</v>
      </c>
      <c r="J560" t="s">
        <v>2667</v>
      </c>
      <c r="K560" t="s">
        <v>26</v>
      </c>
      <c r="L560" t="s">
        <v>30</v>
      </c>
      <c r="M560" t="s">
        <v>2668</v>
      </c>
      <c r="N560">
        <v>344.37199999999996</v>
      </c>
      <c r="O560">
        <v>4</v>
      </c>
      <c r="P560">
        <v>0.3</v>
      </c>
      <c r="Q560">
        <v>-93.472400000000022</v>
      </c>
    </row>
    <row r="561" spans="1:17" x14ac:dyDescent="0.3">
      <c r="A561" t="s">
        <v>17</v>
      </c>
      <c r="B561" t="s">
        <v>3095</v>
      </c>
      <c r="C561" t="s">
        <v>3096</v>
      </c>
      <c r="D561" t="s">
        <v>20</v>
      </c>
      <c r="E561" t="s">
        <v>21</v>
      </c>
      <c r="F561" t="s">
        <v>35</v>
      </c>
      <c r="G561" t="s">
        <v>36</v>
      </c>
      <c r="H561">
        <v>90049</v>
      </c>
      <c r="I561" t="s">
        <v>37</v>
      </c>
      <c r="J561" t="s">
        <v>3097</v>
      </c>
      <c r="K561" t="s">
        <v>26</v>
      </c>
      <c r="L561" t="s">
        <v>30</v>
      </c>
      <c r="M561" t="s">
        <v>3098</v>
      </c>
      <c r="N561">
        <v>145.56800000000001</v>
      </c>
      <c r="O561">
        <v>2</v>
      </c>
      <c r="P561">
        <v>0.2</v>
      </c>
      <c r="Q561">
        <v>0</v>
      </c>
    </row>
    <row r="562" spans="1:17" x14ac:dyDescent="0.3">
      <c r="A562" t="s">
        <v>42</v>
      </c>
      <c r="B562" t="s">
        <v>3318</v>
      </c>
      <c r="C562" t="s">
        <v>3319</v>
      </c>
      <c r="D562" t="s">
        <v>20</v>
      </c>
      <c r="E562" t="s">
        <v>21</v>
      </c>
      <c r="F562" t="s">
        <v>129</v>
      </c>
      <c r="G562" t="s">
        <v>130</v>
      </c>
      <c r="H562">
        <v>19120</v>
      </c>
      <c r="I562" t="s">
        <v>131</v>
      </c>
      <c r="J562" t="s">
        <v>3097</v>
      </c>
      <c r="K562" t="s">
        <v>26</v>
      </c>
      <c r="L562" t="s">
        <v>30</v>
      </c>
      <c r="M562" t="s">
        <v>3098</v>
      </c>
      <c r="N562">
        <v>63.686</v>
      </c>
      <c r="O562">
        <v>1</v>
      </c>
      <c r="P562">
        <v>0.3</v>
      </c>
      <c r="Q562">
        <v>-9.0980000000000025</v>
      </c>
    </row>
    <row r="563" spans="1:17" x14ac:dyDescent="0.3">
      <c r="A563" t="s">
        <v>166</v>
      </c>
      <c r="B563" t="s">
        <v>2182</v>
      </c>
      <c r="C563" t="s">
        <v>2183</v>
      </c>
      <c r="D563" t="s">
        <v>20</v>
      </c>
      <c r="E563" t="s">
        <v>21</v>
      </c>
      <c r="F563" t="s">
        <v>4587</v>
      </c>
      <c r="G563" t="s">
        <v>36</v>
      </c>
      <c r="H563">
        <v>93309</v>
      </c>
      <c r="I563" t="s">
        <v>37</v>
      </c>
      <c r="J563" t="s">
        <v>3097</v>
      </c>
      <c r="K563" t="s">
        <v>26</v>
      </c>
      <c r="L563" t="s">
        <v>30</v>
      </c>
      <c r="M563" t="s">
        <v>3098</v>
      </c>
      <c r="N563">
        <v>72.784000000000006</v>
      </c>
      <c r="O563">
        <v>1</v>
      </c>
      <c r="P563">
        <v>0.2</v>
      </c>
      <c r="Q563">
        <v>0</v>
      </c>
    </row>
    <row r="564" spans="1:17" x14ac:dyDescent="0.3">
      <c r="A564" t="s">
        <v>42</v>
      </c>
      <c r="B564" t="s">
        <v>3085</v>
      </c>
      <c r="C564" t="s">
        <v>3086</v>
      </c>
      <c r="D564" t="s">
        <v>20</v>
      </c>
      <c r="E564" t="s">
        <v>21</v>
      </c>
      <c r="F564" t="s">
        <v>77</v>
      </c>
      <c r="G564" t="s">
        <v>78</v>
      </c>
      <c r="H564">
        <v>28027</v>
      </c>
      <c r="I564" t="s">
        <v>24</v>
      </c>
      <c r="J564" t="s">
        <v>3097</v>
      </c>
      <c r="K564" t="s">
        <v>26</v>
      </c>
      <c r="L564" t="s">
        <v>30</v>
      </c>
      <c r="M564" t="s">
        <v>3098</v>
      </c>
      <c r="N564">
        <v>363.92</v>
      </c>
      <c r="O564">
        <v>5</v>
      </c>
      <c r="P564">
        <v>0.2</v>
      </c>
      <c r="Q564">
        <v>0</v>
      </c>
    </row>
    <row r="565" spans="1:17" x14ac:dyDescent="0.3">
      <c r="A565" t="s">
        <v>42</v>
      </c>
      <c r="B565" t="s">
        <v>3430</v>
      </c>
      <c r="C565" t="s">
        <v>3431</v>
      </c>
      <c r="D565" t="s">
        <v>20</v>
      </c>
      <c r="E565" t="s">
        <v>21</v>
      </c>
      <c r="F565" t="s">
        <v>112</v>
      </c>
      <c r="G565" t="s">
        <v>36</v>
      </c>
      <c r="H565">
        <v>94122</v>
      </c>
      <c r="I565" t="s">
        <v>37</v>
      </c>
      <c r="J565" t="s">
        <v>3097</v>
      </c>
      <c r="K565" t="s">
        <v>26</v>
      </c>
      <c r="L565" t="s">
        <v>30</v>
      </c>
      <c r="M565" t="s">
        <v>3098</v>
      </c>
      <c r="N565">
        <v>218.35200000000003</v>
      </c>
      <c r="O565">
        <v>3</v>
      </c>
      <c r="P565">
        <v>0.2</v>
      </c>
      <c r="Q565">
        <v>0</v>
      </c>
    </row>
    <row r="566" spans="1:17" x14ac:dyDescent="0.3">
      <c r="A566" t="s">
        <v>42</v>
      </c>
      <c r="B566" t="s">
        <v>1940</v>
      </c>
      <c r="C566" t="s">
        <v>1941</v>
      </c>
      <c r="D566" t="s">
        <v>20</v>
      </c>
      <c r="E566" t="s">
        <v>21</v>
      </c>
      <c r="F566" t="s">
        <v>235</v>
      </c>
      <c r="G566" t="s">
        <v>236</v>
      </c>
      <c r="H566">
        <v>10035</v>
      </c>
      <c r="I566" t="s">
        <v>131</v>
      </c>
      <c r="J566" t="s">
        <v>3097</v>
      </c>
      <c r="K566" t="s">
        <v>26</v>
      </c>
      <c r="L566" t="s">
        <v>30</v>
      </c>
      <c r="M566" t="s">
        <v>3098</v>
      </c>
      <c r="N566">
        <v>573.17399999999998</v>
      </c>
      <c r="O566">
        <v>7</v>
      </c>
      <c r="P566">
        <v>0.1</v>
      </c>
      <c r="Q566">
        <v>63.685999999999979</v>
      </c>
    </row>
    <row r="567" spans="1:17" x14ac:dyDescent="0.3">
      <c r="A567" t="s">
        <v>17</v>
      </c>
      <c r="B567" t="s">
        <v>823</v>
      </c>
      <c r="C567" t="s">
        <v>824</v>
      </c>
      <c r="D567" t="s">
        <v>20</v>
      </c>
      <c r="E567" t="s">
        <v>21</v>
      </c>
      <c r="F567" t="s">
        <v>112</v>
      </c>
      <c r="G567" t="s">
        <v>36</v>
      </c>
      <c r="H567">
        <v>94109</v>
      </c>
      <c r="I567" t="s">
        <v>37</v>
      </c>
      <c r="J567" t="s">
        <v>825</v>
      </c>
      <c r="K567" t="s">
        <v>26</v>
      </c>
      <c r="L567" t="s">
        <v>30</v>
      </c>
      <c r="M567" t="s">
        <v>826</v>
      </c>
      <c r="N567">
        <v>321.56799999999998</v>
      </c>
      <c r="O567">
        <v>2</v>
      </c>
      <c r="P567">
        <v>0.2</v>
      </c>
      <c r="Q567">
        <v>28.137200000000007</v>
      </c>
    </row>
    <row r="568" spans="1:17" x14ac:dyDescent="0.3">
      <c r="A568" t="s">
        <v>166</v>
      </c>
      <c r="B568" t="s">
        <v>2000</v>
      </c>
      <c r="C568" t="s">
        <v>2001</v>
      </c>
      <c r="D568" t="s">
        <v>20</v>
      </c>
      <c r="E568" t="s">
        <v>21</v>
      </c>
      <c r="F568" t="s">
        <v>2002</v>
      </c>
      <c r="G568" t="s">
        <v>236</v>
      </c>
      <c r="H568">
        <v>11572</v>
      </c>
      <c r="I568" t="s">
        <v>131</v>
      </c>
      <c r="J568" t="s">
        <v>825</v>
      </c>
      <c r="K568" t="s">
        <v>26</v>
      </c>
      <c r="L568" t="s">
        <v>30</v>
      </c>
      <c r="M568" t="s">
        <v>826</v>
      </c>
      <c r="N568">
        <v>542.64599999999996</v>
      </c>
      <c r="O568">
        <v>3</v>
      </c>
      <c r="P568">
        <v>0.1</v>
      </c>
      <c r="Q568">
        <v>102.49980000000001</v>
      </c>
    </row>
    <row r="569" spans="1:17" x14ac:dyDescent="0.3">
      <c r="A569" t="s">
        <v>42</v>
      </c>
      <c r="B569" t="s">
        <v>2451</v>
      </c>
      <c r="C569" t="s">
        <v>2452</v>
      </c>
      <c r="D569" t="s">
        <v>34</v>
      </c>
      <c r="E569" t="s">
        <v>21</v>
      </c>
      <c r="F569" t="s">
        <v>112</v>
      </c>
      <c r="G569" t="s">
        <v>36</v>
      </c>
      <c r="H569">
        <v>94110</v>
      </c>
      <c r="I569" t="s">
        <v>37</v>
      </c>
      <c r="J569" t="s">
        <v>825</v>
      </c>
      <c r="K569" t="s">
        <v>26</v>
      </c>
      <c r="L569" t="s">
        <v>30</v>
      </c>
      <c r="M569" t="s">
        <v>826</v>
      </c>
      <c r="N569">
        <v>321.56799999999998</v>
      </c>
      <c r="O569">
        <v>2</v>
      </c>
      <c r="P569">
        <v>0.2</v>
      </c>
      <c r="Q569">
        <v>28.137200000000007</v>
      </c>
    </row>
    <row r="570" spans="1:17" x14ac:dyDescent="0.3">
      <c r="A570" t="s">
        <v>42</v>
      </c>
      <c r="B570" t="s">
        <v>2627</v>
      </c>
      <c r="C570" t="s">
        <v>2628</v>
      </c>
      <c r="D570" t="s">
        <v>34</v>
      </c>
      <c r="E570" t="s">
        <v>21</v>
      </c>
      <c r="F570" t="s">
        <v>4031</v>
      </c>
      <c r="G570" t="s">
        <v>130</v>
      </c>
      <c r="H570">
        <v>17403</v>
      </c>
      <c r="I570" t="s">
        <v>131</v>
      </c>
      <c r="J570" t="s">
        <v>825</v>
      </c>
      <c r="K570" t="s">
        <v>26</v>
      </c>
      <c r="L570" t="s">
        <v>30</v>
      </c>
      <c r="M570" t="s">
        <v>826</v>
      </c>
      <c r="N570">
        <v>422.05799999999994</v>
      </c>
      <c r="O570">
        <v>3</v>
      </c>
      <c r="P570">
        <v>0.3</v>
      </c>
      <c r="Q570">
        <v>-18.088200000000001</v>
      </c>
    </row>
    <row r="571" spans="1:17" x14ac:dyDescent="0.3">
      <c r="A571" t="s">
        <v>42</v>
      </c>
      <c r="B571" t="s">
        <v>43</v>
      </c>
      <c r="C571" t="s">
        <v>44</v>
      </c>
      <c r="D571" t="s">
        <v>20</v>
      </c>
      <c r="E571" t="s">
        <v>21</v>
      </c>
      <c r="F571" t="s">
        <v>4658</v>
      </c>
      <c r="G571" t="s">
        <v>236</v>
      </c>
      <c r="H571">
        <v>11550</v>
      </c>
      <c r="I571" t="s">
        <v>131</v>
      </c>
      <c r="J571" t="s">
        <v>825</v>
      </c>
      <c r="K571" t="s">
        <v>26</v>
      </c>
      <c r="L571" t="s">
        <v>30</v>
      </c>
      <c r="M571" t="s">
        <v>826</v>
      </c>
      <c r="N571">
        <v>361.76400000000001</v>
      </c>
      <c r="O571">
        <v>2</v>
      </c>
      <c r="P571">
        <v>0.1</v>
      </c>
      <c r="Q571">
        <v>68.333200000000005</v>
      </c>
    </row>
    <row r="572" spans="1:17" x14ac:dyDescent="0.3">
      <c r="A572" t="s">
        <v>42</v>
      </c>
      <c r="B572" t="s">
        <v>4863</v>
      </c>
      <c r="C572" t="s">
        <v>4864</v>
      </c>
      <c r="D572" t="s">
        <v>90</v>
      </c>
      <c r="E572" t="s">
        <v>21</v>
      </c>
      <c r="F572" t="s">
        <v>435</v>
      </c>
      <c r="G572" t="s">
        <v>436</v>
      </c>
      <c r="H572">
        <v>43229</v>
      </c>
      <c r="I572" t="s">
        <v>131</v>
      </c>
      <c r="J572" t="s">
        <v>825</v>
      </c>
      <c r="K572" t="s">
        <v>26</v>
      </c>
      <c r="L572" t="s">
        <v>30</v>
      </c>
      <c r="M572" t="s">
        <v>826</v>
      </c>
      <c r="N572">
        <v>281.37199999999996</v>
      </c>
      <c r="O572">
        <v>2</v>
      </c>
      <c r="P572">
        <v>0.3</v>
      </c>
      <c r="Q572">
        <v>-12.058799999999991</v>
      </c>
    </row>
    <row r="573" spans="1:17" x14ac:dyDescent="0.3">
      <c r="A573" t="s">
        <v>42</v>
      </c>
      <c r="B573" t="s">
        <v>4863</v>
      </c>
      <c r="C573" t="s">
        <v>4864</v>
      </c>
      <c r="D573" t="s">
        <v>90</v>
      </c>
      <c r="E573" t="s">
        <v>21</v>
      </c>
      <c r="F573" t="s">
        <v>435</v>
      </c>
      <c r="G573" t="s">
        <v>436</v>
      </c>
      <c r="H573">
        <v>43229</v>
      </c>
      <c r="I573" t="s">
        <v>131</v>
      </c>
      <c r="J573" t="s">
        <v>825</v>
      </c>
      <c r="K573" t="s">
        <v>26</v>
      </c>
      <c r="L573" t="s">
        <v>30</v>
      </c>
      <c r="M573" t="s">
        <v>826</v>
      </c>
      <c r="N573">
        <v>281.37199999999996</v>
      </c>
      <c r="O573">
        <v>2</v>
      </c>
      <c r="P573">
        <v>0.3</v>
      </c>
      <c r="Q573">
        <v>-12.058799999999991</v>
      </c>
    </row>
    <row r="574" spans="1:17" x14ac:dyDescent="0.3">
      <c r="A574" t="s">
        <v>17</v>
      </c>
      <c r="B574" t="s">
        <v>3230</v>
      </c>
      <c r="C574" t="s">
        <v>3231</v>
      </c>
      <c r="D574" t="s">
        <v>90</v>
      </c>
      <c r="E574" t="s">
        <v>21</v>
      </c>
      <c r="F574" t="s">
        <v>269</v>
      </c>
      <c r="G574" t="s">
        <v>187</v>
      </c>
      <c r="H574">
        <v>60653</v>
      </c>
      <c r="I574" t="s">
        <v>93</v>
      </c>
      <c r="J574" t="s">
        <v>825</v>
      </c>
      <c r="K574" t="s">
        <v>26</v>
      </c>
      <c r="L574" t="s">
        <v>30</v>
      </c>
      <c r="M574" t="s">
        <v>826</v>
      </c>
      <c r="N574">
        <v>844.11599999999987</v>
      </c>
      <c r="O574">
        <v>6</v>
      </c>
      <c r="P574">
        <v>0.3</v>
      </c>
      <c r="Q574">
        <v>-36.176400000000001</v>
      </c>
    </row>
    <row r="575" spans="1:17" x14ac:dyDescent="0.3">
      <c r="A575" t="s">
        <v>42</v>
      </c>
      <c r="B575" t="s">
        <v>4504</v>
      </c>
      <c r="C575" t="s">
        <v>4505</v>
      </c>
      <c r="D575" t="s">
        <v>20</v>
      </c>
      <c r="E575" t="s">
        <v>21</v>
      </c>
      <c r="F575" t="s">
        <v>129</v>
      </c>
      <c r="G575" t="s">
        <v>130</v>
      </c>
      <c r="H575">
        <v>19140</v>
      </c>
      <c r="I575" t="s">
        <v>131</v>
      </c>
      <c r="J575" t="s">
        <v>825</v>
      </c>
      <c r="K575" t="s">
        <v>26</v>
      </c>
      <c r="L575" t="s">
        <v>30</v>
      </c>
      <c r="M575" t="s">
        <v>826</v>
      </c>
      <c r="N575">
        <v>844.11599999999987</v>
      </c>
      <c r="O575">
        <v>6</v>
      </c>
      <c r="P575">
        <v>0.3</v>
      </c>
      <c r="Q575">
        <v>-36.176400000000001</v>
      </c>
    </row>
    <row r="576" spans="1:17" x14ac:dyDescent="0.3">
      <c r="A576" t="s">
        <v>166</v>
      </c>
      <c r="B576" t="s">
        <v>2079</v>
      </c>
      <c r="C576" t="s">
        <v>2080</v>
      </c>
      <c r="D576" t="s">
        <v>34</v>
      </c>
      <c r="E576" t="s">
        <v>21</v>
      </c>
      <c r="F576" t="s">
        <v>3138</v>
      </c>
      <c r="G576" t="s">
        <v>296</v>
      </c>
      <c r="H576">
        <v>37167</v>
      </c>
      <c r="I576" t="s">
        <v>24</v>
      </c>
      <c r="J576" t="s">
        <v>825</v>
      </c>
      <c r="K576" t="s">
        <v>26</v>
      </c>
      <c r="L576" t="s">
        <v>30</v>
      </c>
      <c r="M576" t="s">
        <v>826</v>
      </c>
      <c r="N576">
        <v>643.13599999999997</v>
      </c>
      <c r="O576">
        <v>4</v>
      </c>
      <c r="P576">
        <v>0.2</v>
      </c>
      <c r="Q576">
        <v>56.274400000000014</v>
      </c>
    </row>
    <row r="577" spans="1:17" x14ac:dyDescent="0.3">
      <c r="A577" t="s">
        <v>1122</v>
      </c>
      <c r="B577" t="s">
        <v>1674</v>
      </c>
      <c r="C577" t="s">
        <v>1675</v>
      </c>
      <c r="D577" t="s">
        <v>20</v>
      </c>
      <c r="E577" t="s">
        <v>21</v>
      </c>
      <c r="F577" t="s">
        <v>786</v>
      </c>
      <c r="G577" t="s">
        <v>46</v>
      </c>
      <c r="H577">
        <v>33614</v>
      </c>
      <c r="I577" t="s">
        <v>24</v>
      </c>
      <c r="J577" t="s">
        <v>825</v>
      </c>
      <c r="K577" t="s">
        <v>26</v>
      </c>
      <c r="L577" t="s">
        <v>30</v>
      </c>
      <c r="M577" t="s">
        <v>826</v>
      </c>
      <c r="N577">
        <v>1125.4879999999998</v>
      </c>
      <c r="O577">
        <v>7</v>
      </c>
      <c r="P577">
        <v>0.2</v>
      </c>
      <c r="Q577">
        <v>98.480200000000082</v>
      </c>
    </row>
    <row r="578" spans="1:17" x14ac:dyDescent="0.3">
      <c r="A578" t="s">
        <v>42</v>
      </c>
      <c r="B578" t="s">
        <v>221</v>
      </c>
      <c r="C578" t="s">
        <v>222</v>
      </c>
      <c r="D578" t="s">
        <v>20</v>
      </c>
      <c r="E578" t="s">
        <v>21</v>
      </c>
      <c r="F578" t="s">
        <v>223</v>
      </c>
      <c r="G578" t="s">
        <v>224</v>
      </c>
      <c r="H578">
        <v>47150</v>
      </c>
      <c r="I578" t="s">
        <v>93</v>
      </c>
      <c r="J578" t="s">
        <v>231</v>
      </c>
      <c r="K578" t="s">
        <v>26</v>
      </c>
      <c r="L578" t="s">
        <v>30</v>
      </c>
      <c r="M578" t="s">
        <v>232</v>
      </c>
      <c r="N578">
        <v>89.99</v>
      </c>
      <c r="O578">
        <v>1</v>
      </c>
      <c r="P578">
        <v>0</v>
      </c>
      <c r="Q578">
        <v>17.098099999999988</v>
      </c>
    </row>
    <row r="579" spans="1:17" x14ac:dyDescent="0.3">
      <c r="A579" t="s">
        <v>42</v>
      </c>
      <c r="B579" t="s">
        <v>3571</v>
      </c>
      <c r="C579" t="s">
        <v>3572</v>
      </c>
      <c r="D579" t="s">
        <v>20</v>
      </c>
      <c r="E579" t="s">
        <v>21</v>
      </c>
      <c r="F579" t="s">
        <v>112</v>
      </c>
      <c r="G579" t="s">
        <v>36</v>
      </c>
      <c r="H579">
        <v>94122</v>
      </c>
      <c r="I579" t="s">
        <v>37</v>
      </c>
      <c r="J579" t="s">
        <v>231</v>
      </c>
      <c r="K579" t="s">
        <v>26</v>
      </c>
      <c r="L579" t="s">
        <v>30</v>
      </c>
      <c r="M579" t="s">
        <v>232</v>
      </c>
      <c r="N579">
        <v>71.992000000000004</v>
      </c>
      <c r="O579">
        <v>1</v>
      </c>
      <c r="P579">
        <v>0.2</v>
      </c>
      <c r="Q579">
        <v>-0.89990000000001302</v>
      </c>
    </row>
    <row r="580" spans="1:17" x14ac:dyDescent="0.3">
      <c r="A580" t="s">
        <v>42</v>
      </c>
      <c r="B580" t="s">
        <v>3922</v>
      </c>
      <c r="C580" t="s">
        <v>3923</v>
      </c>
      <c r="D580" t="s">
        <v>20</v>
      </c>
      <c r="E580" t="s">
        <v>21</v>
      </c>
      <c r="F580" t="s">
        <v>342</v>
      </c>
      <c r="G580" t="s">
        <v>202</v>
      </c>
      <c r="H580">
        <v>55901</v>
      </c>
      <c r="I580" t="s">
        <v>93</v>
      </c>
      <c r="J580" t="s">
        <v>231</v>
      </c>
      <c r="K580" t="s">
        <v>26</v>
      </c>
      <c r="L580" t="s">
        <v>30</v>
      </c>
      <c r="M580" t="s">
        <v>232</v>
      </c>
      <c r="N580">
        <v>269.96999999999997</v>
      </c>
      <c r="O580">
        <v>3</v>
      </c>
      <c r="P580">
        <v>0</v>
      </c>
      <c r="Q580">
        <v>51.294299999999964</v>
      </c>
    </row>
    <row r="581" spans="1:17" x14ac:dyDescent="0.3">
      <c r="A581" t="s">
        <v>166</v>
      </c>
      <c r="B581" t="s">
        <v>617</v>
      </c>
      <c r="C581" t="s">
        <v>618</v>
      </c>
      <c r="D581" t="s">
        <v>34</v>
      </c>
      <c r="E581" t="s">
        <v>21</v>
      </c>
      <c r="F581" t="s">
        <v>4002</v>
      </c>
      <c r="G581" t="s">
        <v>36</v>
      </c>
      <c r="H581">
        <v>94086</v>
      </c>
      <c r="I581" t="s">
        <v>37</v>
      </c>
      <c r="J581" t="s">
        <v>231</v>
      </c>
      <c r="K581" t="s">
        <v>26</v>
      </c>
      <c r="L581" t="s">
        <v>30</v>
      </c>
      <c r="M581" t="s">
        <v>232</v>
      </c>
      <c r="N581">
        <v>215.976</v>
      </c>
      <c r="O581">
        <v>3</v>
      </c>
      <c r="P581">
        <v>0.2</v>
      </c>
      <c r="Q581">
        <v>-2.6997000000000355</v>
      </c>
    </row>
    <row r="582" spans="1:17" x14ac:dyDescent="0.3">
      <c r="A582" t="s">
        <v>17</v>
      </c>
      <c r="B582" t="s">
        <v>4633</v>
      </c>
      <c r="C582" t="s">
        <v>4634</v>
      </c>
      <c r="D582" t="s">
        <v>20</v>
      </c>
      <c r="E582" t="s">
        <v>21</v>
      </c>
      <c r="F582" t="s">
        <v>35</v>
      </c>
      <c r="G582" t="s">
        <v>36</v>
      </c>
      <c r="H582">
        <v>90045</v>
      </c>
      <c r="I582" t="s">
        <v>37</v>
      </c>
      <c r="J582" t="s">
        <v>231</v>
      </c>
      <c r="K582" t="s">
        <v>26</v>
      </c>
      <c r="L582" t="s">
        <v>30</v>
      </c>
      <c r="M582" t="s">
        <v>232</v>
      </c>
      <c r="N582">
        <v>287.96800000000002</v>
      </c>
      <c r="O582">
        <v>4</v>
      </c>
      <c r="P582">
        <v>0.2</v>
      </c>
      <c r="Q582">
        <v>-3.5996000000000521</v>
      </c>
    </row>
    <row r="583" spans="1:17" x14ac:dyDescent="0.3">
      <c r="A583" t="s">
        <v>42</v>
      </c>
      <c r="B583" t="s">
        <v>1971</v>
      </c>
      <c r="C583" t="s">
        <v>1972</v>
      </c>
      <c r="D583" t="s">
        <v>20</v>
      </c>
      <c r="E583" t="s">
        <v>21</v>
      </c>
      <c r="F583" t="s">
        <v>235</v>
      </c>
      <c r="G583" t="s">
        <v>236</v>
      </c>
      <c r="H583">
        <v>10035</v>
      </c>
      <c r="I583" t="s">
        <v>131</v>
      </c>
      <c r="J583" t="s">
        <v>231</v>
      </c>
      <c r="K583" t="s">
        <v>26</v>
      </c>
      <c r="L583" t="s">
        <v>30</v>
      </c>
      <c r="M583" t="s">
        <v>232</v>
      </c>
      <c r="N583">
        <v>80.991</v>
      </c>
      <c r="O583">
        <v>1</v>
      </c>
      <c r="P583">
        <v>0.1</v>
      </c>
      <c r="Q583">
        <v>8.0990999999999875</v>
      </c>
    </row>
    <row r="584" spans="1:17" x14ac:dyDescent="0.3">
      <c r="A584" t="s">
        <v>17</v>
      </c>
      <c r="B584" t="s">
        <v>591</v>
      </c>
      <c r="C584" t="s">
        <v>592</v>
      </c>
      <c r="D584" t="s">
        <v>20</v>
      </c>
      <c r="E584" t="s">
        <v>21</v>
      </c>
      <c r="F584" t="s">
        <v>1198</v>
      </c>
      <c r="G584" t="s">
        <v>85</v>
      </c>
      <c r="H584">
        <v>98198</v>
      </c>
      <c r="I584" t="s">
        <v>37</v>
      </c>
      <c r="J584" t="s">
        <v>231</v>
      </c>
      <c r="K584" t="s">
        <v>26</v>
      </c>
      <c r="L584" t="s">
        <v>30</v>
      </c>
      <c r="M584" t="s">
        <v>232</v>
      </c>
      <c r="N584">
        <v>215.976</v>
      </c>
      <c r="O584">
        <v>3</v>
      </c>
      <c r="P584">
        <v>0.2</v>
      </c>
      <c r="Q584">
        <v>-2.6997000000000355</v>
      </c>
    </row>
    <row r="585" spans="1:17" x14ac:dyDescent="0.3">
      <c r="A585" t="s">
        <v>1122</v>
      </c>
      <c r="B585" t="s">
        <v>4967</v>
      </c>
      <c r="C585" t="s">
        <v>4968</v>
      </c>
      <c r="D585" t="s">
        <v>90</v>
      </c>
      <c r="E585" t="s">
        <v>21</v>
      </c>
      <c r="F585" t="s">
        <v>84</v>
      </c>
      <c r="G585" t="s">
        <v>85</v>
      </c>
      <c r="H585">
        <v>98103</v>
      </c>
      <c r="I585" t="s">
        <v>37</v>
      </c>
      <c r="J585" t="s">
        <v>231</v>
      </c>
      <c r="K585" t="s">
        <v>26</v>
      </c>
      <c r="L585" t="s">
        <v>30</v>
      </c>
      <c r="M585" t="s">
        <v>232</v>
      </c>
      <c r="N585">
        <v>215.976</v>
      </c>
      <c r="O585">
        <v>3</v>
      </c>
      <c r="P585">
        <v>0.2</v>
      </c>
      <c r="Q585">
        <v>-2.6997000000000355</v>
      </c>
    </row>
    <row r="586" spans="1:17" x14ac:dyDescent="0.3">
      <c r="A586" t="s">
        <v>42</v>
      </c>
      <c r="B586" t="s">
        <v>1449</v>
      </c>
      <c r="C586" t="s">
        <v>1450</v>
      </c>
      <c r="D586" t="s">
        <v>20</v>
      </c>
      <c r="E586" t="s">
        <v>21</v>
      </c>
      <c r="F586" t="s">
        <v>1273</v>
      </c>
      <c r="G586" t="s">
        <v>283</v>
      </c>
      <c r="H586">
        <v>23223</v>
      </c>
      <c r="I586" t="s">
        <v>24</v>
      </c>
      <c r="J586" t="s">
        <v>2114</v>
      </c>
      <c r="K586" t="s">
        <v>26</v>
      </c>
      <c r="L586" t="s">
        <v>30</v>
      </c>
      <c r="M586" t="s">
        <v>2115</v>
      </c>
      <c r="N586">
        <v>332.94</v>
      </c>
      <c r="O586">
        <v>3</v>
      </c>
      <c r="P586">
        <v>0</v>
      </c>
      <c r="Q586">
        <v>79.905599999999993</v>
      </c>
    </row>
    <row r="587" spans="1:17" x14ac:dyDescent="0.3">
      <c r="A587" t="s">
        <v>42</v>
      </c>
      <c r="B587" t="s">
        <v>134</v>
      </c>
      <c r="C587" t="s">
        <v>135</v>
      </c>
      <c r="D587" t="s">
        <v>20</v>
      </c>
      <c r="E587" t="s">
        <v>21</v>
      </c>
      <c r="F587" t="s">
        <v>235</v>
      </c>
      <c r="G587" t="s">
        <v>236</v>
      </c>
      <c r="H587">
        <v>10035</v>
      </c>
      <c r="I587" t="s">
        <v>131</v>
      </c>
      <c r="J587" t="s">
        <v>2114</v>
      </c>
      <c r="K587" t="s">
        <v>26</v>
      </c>
      <c r="L587" t="s">
        <v>30</v>
      </c>
      <c r="M587" t="s">
        <v>2115</v>
      </c>
      <c r="N587">
        <v>599.29200000000003</v>
      </c>
      <c r="O587">
        <v>6</v>
      </c>
      <c r="P587">
        <v>0.1</v>
      </c>
      <c r="Q587">
        <v>93.223199999999977</v>
      </c>
    </row>
    <row r="588" spans="1:17" x14ac:dyDescent="0.3">
      <c r="A588" t="s">
        <v>42</v>
      </c>
      <c r="B588" t="s">
        <v>98</v>
      </c>
      <c r="C588" t="s">
        <v>99</v>
      </c>
      <c r="D588" t="s">
        <v>20</v>
      </c>
      <c r="E588" t="s">
        <v>21</v>
      </c>
      <c r="F588" t="s">
        <v>435</v>
      </c>
      <c r="G588" t="s">
        <v>436</v>
      </c>
      <c r="H588">
        <v>43229</v>
      </c>
      <c r="I588" t="s">
        <v>131</v>
      </c>
      <c r="J588" t="s">
        <v>2114</v>
      </c>
      <c r="K588" t="s">
        <v>26</v>
      </c>
      <c r="L588" t="s">
        <v>30</v>
      </c>
      <c r="M588" t="s">
        <v>2115</v>
      </c>
      <c r="N588">
        <v>155.37199999999999</v>
      </c>
      <c r="O588">
        <v>2</v>
      </c>
      <c r="P588">
        <v>0.3</v>
      </c>
      <c r="Q588">
        <v>-13.317599999999999</v>
      </c>
    </row>
    <row r="589" spans="1:17" x14ac:dyDescent="0.3">
      <c r="A589" t="s">
        <v>1122</v>
      </c>
      <c r="B589" t="s">
        <v>1665</v>
      </c>
      <c r="C589" t="s">
        <v>1666</v>
      </c>
      <c r="D589" t="s">
        <v>20</v>
      </c>
      <c r="E589" t="s">
        <v>21</v>
      </c>
      <c r="F589" t="s">
        <v>84</v>
      </c>
      <c r="G589" t="s">
        <v>85</v>
      </c>
      <c r="H589">
        <v>98105</v>
      </c>
      <c r="I589" t="s">
        <v>37</v>
      </c>
      <c r="J589" t="s">
        <v>2114</v>
      </c>
      <c r="K589" t="s">
        <v>26</v>
      </c>
      <c r="L589" t="s">
        <v>30</v>
      </c>
      <c r="M589" t="s">
        <v>2115</v>
      </c>
      <c r="N589">
        <v>177.56800000000001</v>
      </c>
      <c r="O589">
        <v>2</v>
      </c>
      <c r="P589">
        <v>0.2</v>
      </c>
      <c r="Q589">
        <v>8.8783999999999921</v>
      </c>
    </row>
    <row r="590" spans="1:17" x14ac:dyDescent="0.3">
      <c r="A590" t="s">
        <v>42</v>
      </c>
      <c r="B590" t="s">
        <v>407</v>
      </c>
      <c r="C590" t="s">
        <v>408</v>
      </c>
      <c r="D590" t="s">
        <v>20</v>
      </c>
      <c r="E590" t="s">
        <v>21</v>
      </c>
      <c r="F590" t="s">
        <v>1455</v>
      </c>
      <c r="G590" t="s">
        <v>92</v>
      </c>
      <c r="H590">
        <v>77340</v>
      </c>
      <c r="I590" t="s">
        <v>93</v>
      </c>
      <c r="J590" t="s">
        <v>2114</v>
      </c>
      <c r="K590" t="s">
        <v>26</v>
      </c>
      <c r="L590" t="s">
        <v>30</v>
      </c>
      <c r="M590" t="s">
        <v>2115</v>
      </c>
      <c r="N590">
        <v>310.74399999999997</v>
      </c>
      <c r="O590">
        <v>4</v>
      </c>
      <c r="P590">
        <v>0.3</v>
      </c>
      <c r="Q590">
        <v>-26.635199999999998</v>
      </c>
    </row>
    <row r="591" spans="1:17" x14ac:dyDescent="0.3">
      <c r="A591" t="s">
        <v>42</v>
      </c>
      <c r="B591" t="s">
        <v>2236</v>
      </c>
      <c r="C591" t="s">
        <v>2237</v>
      </c>
      <c r="D591" t="s">
        <v>34</v>
      </c>
      <c r="E591" t="s">
        <v>21</v>
      </c>
      <c r="F591" t="s">
        <v>3249</v>
      </c>
      <c r="G591" t="s">
        <v>275</v>
      </c>
      <c r="H591">
        <v>85301</v>
      </c>
      <c r="I591" t="s">
        <v>37</v>
      </c>
      <c r="J591" t="s">
        <v>2114</v>
      </c>
      <c r="K591" t="s">
        <v>26</v>
      </c>
      <c r="L591" t="s">
        <v>30</v>
      </c>
      <c r="M591" t="s">
        <v>2115</v>
      </c>
      <c r="N591">
        <v>266.35200000000003</v>
      </c>
      <c r="O591">
        <v>3</v>
      </c>
      <c r="P591">
        <v>0.2</v>
      </c>
      <c r="Q591">
        <v>13.317599999999985</v>
      </c>
    </row>
    <row r="592" spans="1:17" x14ac:dyDescent="0.3">
      <c r="A592" t="s">
        <v>42</v>
      </c>
      <c r="B592" t="s">
        <v>4934</v>
      </c>
      <c r="C592" t="s">
        <v>4935</v>
      </c>
      <c r="D592" t="s">
        <v>34</v>
      </c>
      <c r="E592" t="s">
        <v>21</v>
      </c>
      <c r="F592" t="s">
        <v>5017</v>
      </c>
      <c r="G592" t="s">
        <v>46</v>
      </c>
      <c r="H592">
        <v>33317</v>
      </c>
      <c r="I592" t="s">
        <v>24</v>
      </c>
      <c r="J592" t="s">
        <v>5075</v>
      </c>
      <c r="K592" t="s">
        <v>26</v>
      </c>
      <c r="L592" t="s">
        <v>30</v>
      </c>
      <c r="M592" t="s">
        <v>5076</v>
      </c>
      <c r="N592">
        <v>523.91999999999996</v>
      </c>
      <c r="O592">
        <v>5</v>
      </c>
      <c r="P592">
        <v>0.2</v>
      </c>
      <c r="Q592">
        <v>-72.039000000000044</v>
      </c>
    </row>
    <row r="593" spans="1:17" x14ac:dyDescent="0.3">
      <c r="A593" t="s">
        <v>42</v>
      </c>
      <c r="B593" t="s">
        <v>2256</v>
      </c>
      <c r="C593" t="s">
        <v>2257</v>
      </c>
      <c r="D593" t="s">
        <v>90</v>
      </c>
      <c r="E593" t="s">
        <v>21</v>
      </c>
      <c r="F593" t="s">
        <v>5185</v>
      </c>
      <c r="G593" t="s">
        <v>46</v>
      </c>
      <c r="H593">
        <v>33023</v>
      </c>
      <c r="I593" t="s">
        <v>24</v>
      </c>
      <c r="J593" t="s">
        <v>5075</v>
      </c>
      <c r="K593" t="s">
        <v>26</v>
      </c>
      <c r="L593" t="s">
        <v>30</v>
      </c>
      <c r="M593" t="s">
        <v>5076</v>
      </c>
      <c r="N593">
        <v>419.13599999999997</v>
      </c>
      <c r="O593">
        <v>4</v>
      </c>
      <c r="P593">
        <v>0.2</v>
      </c>
      <c r="Q593">
        <v>-57.631200000000035</v>
      </c>
    </row>
    <row r="594" spans="1:17" x14ac:dyDescent="0.3">
      <c r="A594" t="s">
        <v>1122</v>
      </c>
      <c r="B594" t="s">
        <v>2594</v>
      </c>
      <c r="C594" t="s">
        <v>2595</v>
      </c>
      <c r="D594" t="s">
        <v>34</v>
      </c>
      <c r="E594" t="s">
        <v>21</v>
      </c>
      <c r="F594" t="s">
        <v>435</v>
      </c>
      <c r="G594" t="s">
        <v>436</v>
      </c>
      <c r="H594">
        <v>43229</v>
      </c>
      <c r="I594" t="s">
        <v>131</v>
      </c>
      <c r="J594" t="s">
        <v>5075</v>
      </c>
      <c r="K594" t="s">
        <v>26</v>
      </c>
      <c r="L594" t="s">
        <v>30</v>
      </c>
      <c r="M594" t="s">
        <v>5076</v>
      </c>
      <c r="N594">
        <v>458.42999999999995</v>
      </c>
      <c r="O594">
        <v>5</v>
      </c>
      <c r="P594">
        <v>0.3</v>
      </c>
      <c r="Q594">
        <v>-137.52900000000002</v>
      </c>
    </row>
    <row r="595" spans="1:17" x14ac:dyDescent="0.3">
      <c r="A595" t="s">
        <v>17</v>
      </c>
      <c r="B595" t="s">
        <v>5207</v>
      </c>
      <c r="C595" t="s">
        <v>5208</v>
      </c>
      <c r="D595" t="s">
        <v>34</v>
      </c>
      <c r="E595" t="s">
        <v>21</v>
      </c>
      <c r="F595" t="s">
        <v>5677</v>
      </c>
      <c r="G595" t="s">
        <v>369</v>
      </c>
      <c r="H595">
        <v>97405</v>
      </c>
      <c r="I595" t="s">
        <v>37</v>
      </c>
      <c r="J595" t="s">
        <v>5075</v>
      </c>
      <c r="K595" t="s">
        <v>26</v>
      </c>
      <c r="L595" t="s">
        <v>30</v>
      </c>
      <c r="M595" t="s">
        <v>5076</v>
      </c>
      <c r="N595">
        <v>104.78399999999999</v>
      </c>
      <c r="O595">
        <v>1</v>
      </c>
      <c r="P595">
        <v>0.2</v>
      </c>
      <c r="Q595">
        <v>-14.407800000000009</v>
      </c>
    </row>
    <row r="596" spans="1:17" x14ac:dyDescent="0.3">
      <c r="A596" t="s">
        <v>166</v>
      </c>
      <c r="B596" t="s">
        <v>2936</v>
      </c>
      <c r="C596" t="s">
        <v>2937</v>
      </c>
      <c r="D596" t="s">
        <v>20</v>
      </c>
      <c r="E596" t="s">
        <v>21</v>
      </c>
      <c r="F596" t="s">
        <v>235</v>
      </c>
      <c r="G596" t="s">
        <v>236</v>
      </c>
      <c r="H596">
        <v>10024</v>
      </c>
      <c r="I596" t="s">
        <v>131</v>
      </c>
      <c r="J596" t="s">
        <v>5075</v>
      </c>
      <c r="K596" t="s">
        <v>26</v>
      </c>
      <c r="L596" t="s">
        <v>30</v>
      </c>
      <c r="M596" t="s">
        <v>5076</v>
      </c>
      <c r="N596">
        <v>589.41</v>
      </c>
      <c r="O596">
        <v>5</v>
      </c>
      <c r="P596">
        <v>0.1</v>
      </c>
      <c r="Q596">
        <v>-6.5490000000000492</v>
      </c>
    </row>
    <row r="597" spans="1:17" x14ac:dyDescent="0.3">
      <c r="A597" t="s">
        <v>166</v>
      </c>
      <c r="B597" t="s">
        <v>2269</v>
      </c>
      <c r="C597" t="s">
        <v>2270</v>
      </c>
      <c r="D597" t="s">
        <v>34</v>
      </c>
      <c r="E597" t="s">
        <v>21</v>
      </c>
      <c r="F597" t="s">
        <v>3635</v>
      </c>
      <c r="G597" t="s">
        <v>2316</v>
      </c>
      <c r="H597">
        <v>21215</v>
      </c>
      <c r="I597" t="s">
        <v>131</v>
      </c>
      <c r="J597" t="s">
        <v>5075</v>
      </c>
      <c r="K597" t="s">
        <v>26</v>
      </c>
      <c r="L597" t="s">
        <v>30</v>
      </c>
      <c r="M597" t="s">
        <v>5076</v>
      </c>
      <c r="N597">
        <v>261.95999999999998</v>
      </c>
      <c r="O597">
        <v>2</v>
      </c>
      <c r="P597">
        <v>0</v>
      </c>
      <c r="Q597">
        <v>23.576399999999978</v>
      </c>
    </row>
    <row r="598" spans="1:17" x14ac:dyDescent="0.3">
      <c r="A598" t="s">
        <v>42</v>
      </c>
      <c r="B598" t="s">
        <v>4607</v>
      </c>
      <c r="C598" t="s">
        <v>4608</v>
      </c>
      <c r="D598" t="s">
        <v>90</v>
      </c>
      <c r="E598" t="s">
        <v>21</v>
      </c>
      <c r="F598" t="s">
        <v>5760</v>
      </c>
      <c r="G598" t="s">
        <v>187</v>
      </c>
      <c r="H598">
        <v>61761</v>
      </c>
      <c r="I598" t="s">
        <v>93</v>
      </c>
      <c r="J598" t="s">
        <v>5075</v>
      </c>
      <c r="K598" t="s">
        <v>26</v>
      </c>
      <c r="L598" t="s">
        <v>30</v>
      </c>
      <c r="M598" t="s">
        <v>5076</v>
      </c>
      <c r="N598">
        <v>366.74399999999997</v>
      </c>
      <c r="O598">
        <v>4</v>
      </c>
      <c r="P598">
        <v>0.3</v>
      </c>
      <c r="Q598">
        <v>-110.02320000000003</v>
      </c>
    </row>
    <row r="599" spans="1:17" x14ac:dyDescent="0.3">
      <c r="A599" t="s">
        <v>42</v>
      </c>
      <c r="B599" t="s">
        <v>5387</v>
      </c>
      <c r="C599" t="s">
        <v>5388</v>
      </c>
      <c r="D599" t="s">
        <v>20</v>
      </c>
      <c r="E599" t="s">
        <v>21</v>
      </c>
      <c r="F599" t="s">
        <v>1399</v>
      </c>
      <c r="G599" t="s">
        <v>92</v>
      </c>
      <c r="H599">
        <v>79109</v>
      </c>
      <c r="I599" t="s">
        <v>93</v>
      </c>
      <c r="J599" t="s">
        <v>5075</v>
      </c>
      <c r="K599" t="s">
        <v>26</v>
      </c>
      <c r="L599" t="s">
        <v>30</v>
      </c>
      <c r="M599" t="s">
        <v>5076</v>
      </c>
      <c r="N599">
        <v>366.74399999999997</v>
      </c>
      <c r="O599">
        <v>4</v>
      </c>
      <c r="P599">
        <v>0.3</v>
      </c>
      <c r="Q599">
        <v>-110.02320000000003</v>
      </c>
    </row>
    <row r="600" spans="1:17" x14ac:dyDescent="0.3">
      <c r="A600" t="s">
        <v>166</v>
      </c>
      <c r="B600" t="s">
        <v>366</v>
      </c>
      <c r="C600" t="s">
        <v>367</v>
      </c>
      <c r="D600" t="s">
        <v>90</v>
      </c>
      <c r="E600" t="s">
        <v>21</v>
      </c>
      <c r="F600" t="s">
        <v>235</v>
      </c>
      <c r="G600" t="s">
        <v>236</v>
      </c>
      <c r="H600">
        <v>10035</v>
      </c>
      <c r="I600" t="s">
        <v>131</v>
      </c>
      <c r="J600" t="s">
        <v>5075</v>
      </c>
      <c r="K600" t="s">
        <v>26</v>
      </c>
      <c r="L600" t="s">
        <v>30</v>
      </c>
      <c r="M600" t="s">
        <v>5076</v>
      </c>
      <c r="N600">
        <v>589.41</v>
      </c>
      <c r="O600">
        <v>5</v>
      </c>
      <c r="P600">
        <v>0.1</v>
      </c>
      <c r="Q600">
        <v>-6.5490000000000492</v>
      </c>
    </row>
    <row r="601" spans="1:17" x14ac:dyDescent="0.3">
      <c r="A601" t="s">
        <v>166</v>
      </c>
      <c r="B601" t="s">
        <v>1036</v>
      </c>
      <c r="C601" t="s">
        <v>1037</v>
      </c>
      <c r="D601" t="s">
        <v>20</v>
      </c>
      <c r="E601" t="s">
        <v>21</v>
      </c>
      <c r="F601" t="s">
        <v>129</v>
      </c>
      <c r="G601" t="s">
        <v>130</v>
      </c>
      <c r="H601">
        <v>19143</v>
      </c>
      <c r="I601" t="s">
        <v>131</v>
      </c>
      <c r="J601" t="s">
        <v>1042</v>
      </c>
      <c r="K601" t="s">
        <v>26</v>
      </c>
      <c r="L601" t="s">
        <v>30</v>
      </c>
      <c r="M601" t="s">
        <v>1043</v>
      </c>
      <c r="N601">
        <v>786.74400000000003</v>
      </c>
      <c r="O601">
        <v>4</v>
      </c>
      <c r="P601">
        <v>0.3</v>
      </c>
      <c r="Q601">
        <v>-258.50160000000011</v>
      </c>
    </row>
    <row r="602" spans="1:17" x14ac:dyDescent="0.3">
      <c r="A602" t="s">
        <v>166</v>
      </c>
      <c r="B602" t="s">
        <v>3105</v>
      </c>
      <c r="C602" t="s">
        <v>3106</v>
      </c>
      <c r="D602" t="s">
        <v>34</v>
      </c>
      <c r="E602" t="s">
        <v>21</v>
      </c>
      <c r="F602" t="s">
        <v>1141</v>
      </c>
      <c r="G602" t="s">
        <v>275</v>
      </c>
      <c r="H602">
        <v>85705</v>
      </c>
      <c r="I602" t="s">
        <v>37</v>
      </c>
      <c r="J602" t="s">
        <v>1042</v>
      </c>
      <c r="K602" t="s">
        <v>26</v>
      </c>
      <c r="L602" t="s">
        <v>30</v>
      </c>
      <c r="M602" t="s">
        <v>1043</v>
      </c>
      <c r="N602">
        <v>899.13600000000008</v>
      </c>
      <c r="O602">
        <v>4</v>
      </c>
      <c r="P602">
        <v>0.2</v>
      </c>
      <c r="Q602">
        <v>-146.10960000000014</v>
      </c>
    </row>
    <row r="603" spans="1:17" x14ac:dyDescent="0.3">
      <c r="A603" t="s">
        <v>1122</v>
      </c>
      <c r="B603" t="s">
        <v>4279</v>
      </c>
      <c r="C603" t="s">
        <v>4280</v>
      </c>
      <c r="D603" t="s">
        <v>34</v>
      </c>
      <c r="E603" t="s">
        <v>21</v>
      </c>
      <c r="F603" t="s">
        <v>112</v>
      </c>
      <c r="G603" t="s">
        <v>36</v>
      </c>
      <c r="H603">
        <v>94122</v>
      </c>
      <c r="I603" t="s">
        <v>37</v>
      </c>
      <c r="J603" t="s">
        <v>1042</v>
      </c>
      <c r="K603" t="s">
        <v>26</v>
      </c>
      <c r="L603" t="s">
        <v>30</v>
      </c>
      <c r="M603" t="s">
        <v>1043</v>
      </c>
      <c r="N603">
        <v>1348.7040000000002</v>
      </c>
      <c r="O603">
        <v>6</v>
      </c>
      <c r="P603">
        <v>0.2</v>
      </c>
      <c r="Q603">
        <v>-219.16440000000023</v>
      </c>
    </row>
    <row r="604" spans="1:17" x14ac:dyDescent="0.3">
      <c r="A604" t="s">
        <v>166</v>
      </c>
      <c r="B604" t="s">
        <v>3646</v>
      </c>
      <c r="C604" t="s">
        <v>3647</v>
      </c>
      <c r="D604" t="s">
        <v>34</v>
      </c>
      <c r="E604" t="s">
        <v>21</v>
      </c>
      <c r="F604" t="s">
        <v>1549</v>
      </c>
      <c r="G604" t="s">
        <v>46</v>
      </c>
      <c r="H604">
        <v>33801</v>
      </c>
      <c r="I604" t="s">
        <v>24</v>
      </c>
      <c r="J604" t="s">
        <v>1042</v>
      </c>
      <c r="K604" t="s">
        <v>26</v>
      </c>
      <c r="L604" t="s">
        <v>30</v>
      </c>
      <c r="M604" t="s">
        <v>1043</v>
      </c>
      <c r="N604">
        <v>1123.92</v>
      </c>
      <c r="O604">
        <v>5</v>
      </c>
      <c r="P604">
        <v>0.2</v>
      </c>
      <c r="Q604">
        <v>-182.63700000000017</v>
      </c>
    </row>
    <row r="605" spans="1:17" x14ac:dyDescent="0.3">
      <c r="A605" t="s">
        <v>42</v>
      </c>
      <c r="B605" t="s">
        <v>257</v>
      </c>
      <c r="C605" t="s">
        <v>258</v>
      </c>
      <c r="D605" t="s">
        <v>20</v>
      </c>
      <c r="E605" t="s">
        <v>21</v>
      </c>
      <c r="F605" t="s">
        <v>3320</v>
      </c>
      <c r="G605" t="s">
        <v>1211</v>
      </c>
      <c r="H605">
        <v>89031</v>
      </c>
      <c r="I605" t="s">
        <v>37</v>
      </c>
      <c r="J605" t="s">
        <v>1042</v>
      </c>
      <c r="K605" t="s">
        <v>26</v>
      </c>
      <c r="L605" t="s">
        <v>30</v>
      </c>
      <c r="M605" t="s">
        <v>1043</v>
      </c>
      <c r="N605">
        <v>674.35200000000009</v>
      </c>
      <c r="O605">
        <v>3</v>
      </c>
      <c r="P605">
        <v>0.2</v>
      </c>
      <c r="Q605">
        <v>-109.58220000000011</v>
      </c>
    </row>
    <row r="606" spans="1:17" x14ac:dyDescent="0.3">
      <c r="A606" t="s">
        <v>42</v>
      </c>
      <c r="B606" t="s">
        <v>1087</v>
      </c>
      <c r="C606" t="s">
        <v>1088</v>
      </c>
      <c r="D606" t="s">
        <v>90</v>
      </c>
      <c r="E606" t="s">
        <v>21</v>
      </c>
      <c r="F606" t="s">
        <v>84</v>
      </c>
      <c r="G606" t="s">
        <v>85</v>
      </c>
      <c r="H606">
        <v>98105</v>
      </c>
      <c r="I606" t="s">
        <v>37</v>
      </c>
      <c r="J606" t="s">
        <v>1042</v>
      </c>
      <c r="K606" t="s">
        <v>26</v>
      </c>
      <c r="L606" t="s">
        <v>30</v>
      </c>
      <c r="M606" t="s">
        <v>1043</v>
      </c>
      <c r="N606">
        <v>449.56800000000004</v>
      </c>
      <c r="O606">
        <v>2</v>
      </c>
      <c r="P606">
        <v>0.2</v>
      </c>
      <c r="Q606">
        <v>-73.054800000000071</v>
      </c>
    </row>
    <row r="607" spans="1:17" x14ac:dyDescent="0.3">
      <c r="A607" t="s">
        <v>42</v>
      </c>
      <c r="B607" t="s">
        <v>1547</v>
      </c>
      <c r="C607" t="s">
        <v>1548</v>
      </c>
      <c r="D607" t="s">
        <v>90</v>
      </c>
      <c r="E607" t="s">
        <v>21</v>
      </c>
      <c r="F607" t="s">
        <v>1549</v>
      </c>
      <c r="G607" t="s">
        <v>46</v>
      </c>
      <c r="H607">
        <v>33801</v>
      </c>
      <c r="I607" t="s">
        <v>24</v>
      </c>
      <c r="J607" t="s">
        <v>1550</v>
      </c>
      <c r="K607" t="s">
        <v>26</v>
      </c>
      <c r="L607" t="s">
        <v>30</v>
      </c>
      <c r="M607" t="s">
        <v>1551</v>
      </c>
      <c r="N607">
        <v>683.95200000000011</v>
      </c>
      <c r="O607">
        <v>3</v>
      </c>
      <c r="P607">
        <v>0.2</v>
      </c>
      <c r="Q607">
        <v>42.746999999999986</v>
      </c>
    </row>
    <row r="608" spans="1:17" x14ac:dyDescent="0.3">
      <c r="A608" t="s">
        <v>42</v>
      </c>
      <c r="B608" t="s">
        <v>941</v>
      </c>
      <c r="C608" t="s">
        <v>942</v>
      </c>
      <c r="D608" t="s">
        <v>34</v>
      </c>
      <c r="E608" t="s">
        <v>21</v>
      </c>
      <c r="F608" t="s">
        <v>593</v>
      </c>
      <c r="G608" t="s">
        <v>92</v>
      </c>
      <c r="H608">
        <v>78207</v>
      </c>
      <c r="I608" t="s">
        <v>93</v>
      </c>
      <c r="J608" t="s">
        <v>1550</v>
      </c>
      <c r="K608" t="s">
        <v>26</v>
      </c>
      <c r="L608" t="s">
        <v>30</v>
      </c>
      <c r="M608" t="s">
        <v>1551</v>
      </c>
      <c r="N608">
        <v>797.94399999999996</v>
      </c>
      <c r="O608">
        <v>4</v>
      </c>
      <c r="P608">
        <v>0.3</v>
      </c>
      <c r="Q608">
        <v>-56.995999999999981</v>
      </c>
    </row>
    <row r="609" spans="1:17" x14ac:dyDescent="0.3">
      <c r="A609" t="s">
        <v>42</v>
      </c>
      <c r="B609" t="s">
        <v>1171</v>
      </c>
      <c r="C609" t="s">
        <v>1172</v>
      </c>
      <c r="D609" t="s">
        <v>34</v>
      </c>
      <c r="E609" t="s">
        <v>21</v>
      </c>
      <c r="F609" t="s">
        <v>999</v>
      </c>
      <c r="G609" t="s">
        <v>689</v>
      </c>
      <c r="H609">
        <v>7601</v>
      </c>
      <c r="I609" t="s">
        <v>131</v>
      </c>
      <c r="J609" t="s">
        <v>1550</v>
      </c>
      <c r="K609" t="s">
        <v>26</v>
      </c>
      <c r="L609" t="s">
        <v>30</v>
      </c>
      <c r="M609" t="s">
        <v>1551</v>
      </c>
      <c r="N609">
        <v>854.94</v>
      </c>
      <c r="O609">
        <v>3</v>
      </c>
      <c r="P609">
        <v>0</v>
      </c>
      <c r="Q609">
        <v>213.73500000000001</v>
      </c>
    </row>
    <row r="610" spans="1:17" x14ac:dyDescent="0.3">
      <c r="A610" t="s">
        <v>42</v>
      </c>
      <c r="B610" t="s">
        <v>3852</v>
      </c>
      <c r="C610" t="s">
        <v>3853</v>
      </c>
      <c r="D610" t="s">
        <v>34</v>
      </c>
      <c r="E610" t="s">
        <v>21</v>
      </c>
      <c r="F610" t="s">
        <v>235</v>
      </c>
      <c r="G610" t="s">
        <v>236</v>
      </c>
      <c r="H610">
        <v>10009</v>
      </c>
      <c r="I610" t="s">
        <v>131</v>
      </c>
      <c r="J610" t="s">
        <v>1550</v>
      </c>
      <c r="K610" t="s">
        <v>26</v>
      </c>
      <c r="L610" t="s">
        <v>30</v>
      </c>
      <c r="M610" t="s">
        <v>1551</v>
      </c>
      <c r="N610">
        <v>1282.4100000000001</v>
      </c>
      <c r="O610">
        <v>5</v>
      </c>
      <c r="P610">
        <v>0.1</v>
      </c>
      <c r="Q610">
        <v>213.73500000000001</v>
      </c>
    </row>
    <row r="611" spans="1:17" x14ac:dyDescent="0.3">
      <c r="A611" t="s">
        <v>42</v>
      </c>
      <c r="B611" t="s">
        <v>1975</v>
      </c>
      <c r="C611" t="s">
        <v>1976</v>
      </c>
      <c r="D611" t="s">
        <v>90</v>
      </c>
      <c r="E611" t="s">
        <v>21</v>
      </c>
      <c r="F611" t="s">
        <v>3901</v>
      </c>
      <c r="G611" t="s">
        <v>283</v>
      </c>
      <c r="H611">
        <v>23320</v>
      </c>
      <c r="I611" t="s">
        <v>24</v>
      </c>
      <c r="J611" t="s">
        <v>1550</v>
      </c>
      <c r="K611" t="s">
        <v>26</v>
      </c>
      <c r="L611" t="s">
        <v>30</v>
      </c>
      <c r="M611" t="s">
        <v>1551</v>
      </c>
      <c r="N611">
        <v>1139.92</v>
      </c>
      <c r="O611">
        <v>4</v>
      </c>
      <c r="P611">
        <v>0</v>
      </c>
      <c r="Q611">
        <v>284.98</v>
      </c>
    </row>
    <row r="612" spans="1:17" x14ac:dyDescent="0.3">
      <c r="A612" t="s">
        <v>1122</v>
      </c>
      <c r="B612" t="s">
        <v>4944</v>
      </c>
      <c r="C612" t="s">
        <v>4945</v>
      </c>
      <c r="D612" t="s">
        <v>20</v>
      </c>
      <c r="E612" t="s">
        <v>21</v>
      </c>
      <c r="F612" t="s">
        <v>5134</v>
      </c>
      <c r="G612" t="s">
        <v>224</v>
      </c>
      <c r="H612">
        <v>46142</v>
      </c>
      <c r="I612" t="s">
        <v>93</v>
      </c>
      <c r="J612" t="s">
        <v>1550</v>
      </c>
      <c r="K612" t="s">
        <v>26</v>
      </c>
      <c r="L612" t="s">
        <v>30</v>
      </c>
      <c r="M612" t="s">
        <v>1551</v>
      </c>
      <c r="N612">
        <v>1424.9</v>
      </c>
      <c r="O612">
        <v>5</v>
      </c>
      <c r="P612">
        <v>0</v>
      </c>
      <c r="Q612">
        <v>356.22500000000002</v>
      </c>
    </row>
    <row r="613" spans="1:17" x14ac:dyDescent="0.3">
      <c r="A613" t="s">
        <v>42</v>
      </c>
      <c r="B613" t="s">
        <v>3256</v>
      </c>
      <c r="C613" t="s">
        <v>3257</v>
      </c>
      <c r="D613" t="s">
        <v>34</v>
      </c>
      <c r="E613" t="s">
        <v>21</v>
      </c>
      <c r="F613" t="s">
        <v>282</v>
      </c>
      <c r="G613" t="s">
        <v>436</v>
      </c>
      <c r="H613">
        <v>45503</v>
      </c>
      <c r="I613" t="s">
        <v>131</v>
      </c>
      <c r="J613" t="s">
        <v>1550</v>
      </c>
      <c r="K613" t="s">
        <v>26</v>
      </c>
      <c r="L613" t="s">
        <v>30</v>
      </c>
      <c r="M613" t="s">
        <v>1551</v>
      </c>
      <c r="N613">
        <v>598.45799999999997</v>
      </c>
      <c r="O613">
        <v>3</v>
      </c>
      <c r="P613">
        <v>0.3</v>
      </c>
      <c r="Q613">
        <v>-42.746999999999957</v>
      </c>
    </row>
    <row r="614" spans="1:17" x14ac:dyDescent="0.3">
      <c r="A614" t="s">
        <v>42</v>
      </c>
      <c r="B614" t="s">
        <v>1823</v>
      </c>
      <c r="C614" t="s">
        <v>1824</v>
      </c>
      <c r="D614" t="s">
        <v>20</v>
      </c>
      <c r="E614" t="s">
        <v>21</v>
      </c>
      <c r="F614" t="s">
        <v>129</v>
      </c>
      <c r="G614" t="s">
        <v>130</v>
      </c>
      <c r="H614">
        <v>19140</v>
      </c>
      <c r="I614" t="s">
        <v>131</v>
      </c>
      <c r="J614" t="s">
        <v>1550</v>
      </c>
      <c r="K614" t="s">
        <v>26</v>
      </c>
      <c r="L614" t="s">
        <v>30</v>
      </c>
      <c r="M614" t="s">
        <v>1551</v>
      </c>
      <c r="N614">
        <v>398.97199999999998</v>
      </c>
      <c r="O614">
        <v>2</v>
      </c>
      <c r="P614">
        <v>0.3</v>
      </c>
      <c r="Q614">
        <v>-28.49799999999999</v>
      </c>
    </row>
    <row r="615" spans="1:17" x14ac:dyDescent="0.3">
      <c r="A615" t="s">
        <v>42</v>
      </c>
      <c r="B615" t="s">
        <v>53</v>
      </c>
      <c r="C615" t="s">
        <v>54</v>
      </c>
      <c r="D615" t="s">
        <v>20</v>
      </c>
      <c r="E615" t="s">
        <v>21</v>
      </c>
      <c r="F615" t="s">
        <v>269</v>
      </c>
      <c r="G615" t="s">
        <v>187</v>
      </c>
      <c r="H615">
        <v>60653</v>
      </c>
      <c r="I615" t="s">
        <v>93</v>
      </c>
      <c r="J615" t="s">
        <v>1550</v>
      </c>
      <c r="K615" t="s">
        <v>26</v>
      </c>
      <c r="L615" t="s">
        <v>30</v>
      </c>
      <c r="M615" t="s">
        <v>1551</v>
      </c>
      <c r="N615">
        <v>797.94399999999996</v>
      </c>
      <c r="O615">
        <v>4</v>
      </c>
      <c r="P615">
        <v>0.3</v>
      </c>
      <c r="Q615">
        <v>-56.995999999999981</v>
      </c>
    </row>
    <row r="616" spans="1:17" x14ac:dyDescent="0.3">
      <c r="A616" t="s">
        <v>17</v>
      </c>
      <c r="B616" t="s">
        <v>421</v>
      </c>
      <c r="C616" t="s">
        <v>422</v>
      </c>
      <c r="D616" t="s">
        <v>34</v>
      </c>
      <c r="E616" t="s">
        <v>21</v>
      </c>
      <c r="F616" t="s">
        <v>235</v>
      </c>
      <c r="G616" t="s">
        <v>236</v>
      </c>
      <c r="H616">
        <v>10024</v>
      </c>
      <c r="I616" t="s">
        <v>131</v>
      </c>
      <c r="J616" t="s">
        <v>1333</v>
      </c>
      <c r="K616" t="s">
        <v>26</v>
      </c>
      <c r="L616" t="s">
        <v>30</v>
      </c>
      <c r="M616" t="s">
        <v>1334</v>
      </c>
      <c r="N616">
        <v>207.84600000000003</v>
      </c>
      <c r="O616">
        <v>3</v>
      </c>
      <c r="P616">
        <v>0.1</v>
      </c>
      <c r="Q616">
        <v>2.3093999999999895</v>
      </c>
    </row>
    <row r="617" spans="1:17" x14ac:dyDescent="0.3">
      <c r="A617" t="s">
        <v>42</v>
      </c>
      <c r="B617" t="s">
        <v>1120</v>
      </c>
      <c r="C617" t="s">
        <v>1121</v>
      </c>
      <c r="D617" t="s">
        <v>20</v>
      </c>
      <c r="E617" t="s">
        <v>21</v>
      </c>
      <c r="F617" t="s">
        <v>163</v>
      </c>
      <c r="G617" t="s">
        <v>92</v>
      </c>
      <c r="H617">
        <v>77095</v>
      </c>
      <c r="I617" t="s">
        <v>93</v>
      </c>
      <c r="J617" t="s">
        <v>1333</v>
      </c>
      <c r="K617" t="s">
        <v>26</v>
      </c>
      <c r="L617" t="s">
        <v>30</v>
      </c>
      <c r="M617" t="s">
        <v>1334</v>
      </c>
      <c r="N617">
        <v>107.77200000000001</v>
      </c>
      <c r="O617">
        <v>2</v>
      </c>
      <c r="P617">
        <v>0.3</v>
      </c>
      <c r="Q617">
        <v>-29.252400000000009</v>
      </c>
    </row>
    <row r="618" spans="1:17" x14ac:dyDescent="0.3">
      <c r="A618" t="s">
        <v>42</v>
      </c>
      <c r="B618" t="s">
        <v>1578</v>
      </c>
      <c r="C618" t="s">
        <v>1579</v>
      </c>
      <c r="D618" t="s">
        <v>20</v>
      </c>
      <c r="E618" t="s">
        <v>21</v>
      </c>
      <c r="F618" t="s">
        <v>3342</v>
      </c>
      <c r="G618" t="s">
        <v>275</v>
      </c>
      <c r="H618">
        <v>85281</v>
      </c>
      <c r="I618" t="s">
        <v>37</v>
      </c>
      <c r="J618" t="s">
        <v>1333</v>
      </c>
      <c r="K618" t="s">
        <v>26</v>
      </c>
      <c r="L618" t="s">
        <v>30</v>
      </c>
      <c r="M618" t="s">
        <v>1334</v>
      </c>
      <c r="N618">
        <v>307.92</v>
      </c>
      <c r="O618">
        <v>5</v>
      </c>
      <c r="P618">
        <v>0.2</v>
      </c>
      <c r="Q618">
        <v>-34.64100000000002</v>
      </c>
    </row>
    <row r="619" spans="1:17" x14ac:dyDescent="0.3">
      <c r="A619" t="s">
        <v>42</v>
      </c>
      <c r="B619" t="s">
        <v>1842</v>
      </c>
      <c r="C619" t="s">
        <v>1843</v>
      </c>
      <c r="D619" t="s">
        <v>90</v>
      </c>
      <c r="E619" t="s">
        <v>21</v>
      </c>
      <c r="F619" t="s">
        <v>84</v>
      </c>
      <c r="G619" t="s">
        <v>85</v>
      </c>
      <c r="H619">
        <v>98103</v>
      </c>
      <c r="I619" t="s">
        <v>37</v>
      </c>
      <c r="J619" t="s">
        <v>1333</v>
      </c>
      <c r="K619" t="s">
        <v>26</v>
      </c>
      <c r="L619" t="s">
        <v>30</v>
      </c>
      <c r="M619" t="s">
        <v>1334</v>
      </c>
      <c r="N619">
        <v>61.584000000000003</v>
      </c>
      <c r="O619">
        <v>1</v>
      </c>
      <c r="P619">
        <v>0.2</v>
      </c>
      <c r="Q619">
        <v>-6.9282000000000039</v>
      </c>
    </row>
    <row r="620" spans="1:17" x14ac:dyDescent="0.3">
      <c r="A620" t="s">
        <v>42</v>
      </c>
      <c r="B620" t="s">
        <v>2121</v>
      </c>
      <c r="C620" t="s">
        <v>2122</v>
      </c>
      <c r="D620" t="s">
        <v>20</v>
      </c>
      <c r="E620" t="s">
        <v>21</v>
      </c>
      <c r="F620" t="s">
        <v>35</v>
      </c>
      <c r="G620" t="s">
        <v>36</v>
      </c>
      <c r="H620">
        <v>90049</v>
      </c>
      <c r="I620" t="s">
        <v>37</v>
      </c>
      <c r="J620" t="s">
        <v>1333</v>
      </c>
      <c r="K620" t="s">
        <v>26</v>
      </c>
      <c r="L620" t="s">
        <v>30</v>
      </c>
      <c r="M620" t="s">
        <v>1334</v>
      </c>
      <c r="N620">
        <v>184.75200000000001</v>
      </c>
      <c r="O620">
        <v>3</v>
      </c>
      <c r="P620">
        <v>0.2</v>
      </c>
      <c r="Q620">
        <v>-20.784600000000012</v>
      </c>
    </row>
    <row r="621" spans="1:17" x14ac:dyDescent="0.3">
      <c r="A621" t="s">
        <v>166</v>
      </c>
      <c r="B621" t="s">
        <v>2826</v>
      </c>
      <c r="C621" t="s">
        <v>2827</v>
      </c>
      <c r="D621" t="s">
        <v>34</v>
      </c>
      <c r="E621" t="s">
        <v>21</v>
      </c>
      <c r="F621" t="s">
        <v>235</v>
      </c>
      <c r="G621" t="s">
        <v>236</v>
      </c>
      <c r="H621">
        <v>10035</v>
      </c>
      <c r="I621" t="s">
        <v>131</v>
      </c>
      <c r="J621" t="s">
        <v>1333</v>
      </c>
      <c r="K621" t="s">
        <v>26</v>
      </c>
      <c r="L621" t="s">
        <v>30</v>
      </c>
      <c r="M621" t="s">
        <v>1334</v>
      </c>
      <c r="N621">
        <v>207.84600000000003</v>
      </c>
      <c r="O621">
        <v>3</v>
      </c>
      <c r="P621">
        <v>0.1</v>
      </c>
      <c r="Q621">
        <v>2.3093999999999895</v>
      </c>
    </row>
    <row r="622" spans="1:17" x14ac:dyDescent="0.3">
      <c r="A622" t="s">
        <v>42</v>
      </c>
      <c r="B622" t="s">
        <v>2000</v>
      </c>
      <c r="C622" t="s">
        <v>2001</v>
      </c>
      <c r="D622" t="s">
        <v>20</v>
      </c>
      <c r="E622" t="s">
        <v>21</v>
      </c>
      <c r="F622" t="s">
        <v>129</v>
      </c>
      <c r="G622" t="s">
        <v>130</v>
      </c>
      <c r="H622">
        <v>19140</v>
      </c>
      <c r="I622" t="s">
        <v>131</v>
      </c>
      <c r="J622" t="s">
        <v>1333</v>
      </c>
      <c r="K622" t="s">
        <v>26</v>
      </c>
      <c r="L622" t="s">
        <v>30</v>
      </c>
      <c r="M622" t="s">
        <v>1334</v>
      </c>
      <c r="N622">
        <v>215.54400000000001</v>
      </c>
      <c r="O622">
        <v>4</v>
      </c>
      <c r="P622">
        <v>0.3</v>
      </c>
      <c r="Q622">
        <v>-58.504800000000017</v>
      </c>
    </row>
    <row r="623" spans="1:17" x14ac:dyDescent="0.3">
      <c r="A623" t="s">
        <v>17</v>
      </c>
      <c r="B623" t="s">
        <v>4922</v>
      </c>
      <c r="C623" t="s">
        <v>4923</v>
      </c>
      <c r="D623" t="s">
        <v>34</v>
      </c>
      <c r="E623" t="s">
        <v>21</v>
      </c>
      <c r="F623" t="s">
        <v>35</v>
      </c>
      <c r="G623" t="s">
        <v>36</v>
      </c>
      <c r="H623">
        <v>90045</v>
      </c>
      <c r="I623" t="s">
        <v>37</v>
      </c>
      <c r="J623" t="s">
        <v>1333</v>
      </c>
      <c r="K623" t="s">
        <v>26</v>
      </c>
      <c r="L623" t="s">
        <v>30</v>
      </c>
      <c r="M623" t="s">
        <v>1334</v>
      </c>
      <c r="N623">
        <v>184.75200000000001</v>
      </c>
      <c r="O623">
        <v>3</v>
      </c>
      <c r="P623">
        <v>0.2</v>
      </c>
      <c r="Q623">
        <v>-20.784600000000012</v>
      </c>
    </row>
    <row r="624" spans="1:17" x14ac:dyDescent="0.3">
      <c r="A624" t="s">
        <v>42</v>
      </c>
      <c r="B624" t="s">
        <v>2241</v>
      </c>
      <c r="C624" t="s">
        <v>2242</v>
      </c>
      <c r="D624" t="s">
        <v>34</v>
      </c>
      <c r="E624" t="s">
        <v>21</v>
      </c>
      <c r="F624" t="s">
        <v>84</v>
      </c>
      <c r="G624" t="s">
        <v>85</v>
      </c>
      <c r="H624">
        <v>98115</v>
      </c>
      <c r="I624" t="s">
        <v>37</v>
      </c>
      <c r="J624" t="s">
        <v>1333</v>
      </c>
      <c r="K624" t="s">
        <v>26</v>
      </c>
      <c r="L624" t="s">
        <v>30</v>
      </c>
      <c r="M624" t="s">
        <v>1334</v>
      </c>
      <c r="N624">
        <v>184.75200000000001</v>
      </c>
      <c r="O624">
        <v>3</v>
      </c>
      <c r="P624">
        <v>0.2</v>
      </c>
      <c r="Q624">
        <v>-20.784600000000012</v>
      </c>
    </row>
    <row r="625" spans="1:17" x14ac:dyDescent="0.3">
      <c r="A625" t="s">
        <v>17</v>
      </c>
      <c r="B625" t="s">
        <v>2433</v>
      </c>
      <c r="C625" t="s">
        <v>2434</v>
      </c>
      <c r="D625" t="s">
        <v>20</v>
      </c>
      <c r="E625" t="s">
        <v>21</v>
      </c>
      <c r="F625" t="s">
        <v>163</v>
      </c>
      <c r="G625" t="s">
        <v>92</v>
      </c>
      <c r="H625">
        <v>77070</v>
      </c>
      <c r="I625" t="s">
        <v>93</v>
      </c>
      <c r="J625" t="s">
        <v>1333</v>
      </c>
      <c r="K625" t="s">
        <v>26</v>
      </c>
      <c r="L625" t="s">
        <v>30</v>
      </c>
      <c r="M625" t="s">
        <v>1334</v>
      </c>
      <c r="N625">
        <v>107.77200000000001</v>
      </c>
      <c r="O625">
        <v>2</v>
      </c>
      <c r="P625">
        <v>0.3</v>
      </c>
      <c r="Q625">
        <v>-29.252400000000009</v>
      </c>
    </row>
    <row r="626" spans="1:17" x14ac:dyDescent="0.3">
      <c r="A626" t="s">
        <v>17</v>
      </c>
      <c r="B626" t="s">
        <v>2332</v>
      </c>
      <c r="C626" t="s">
        <v>2333</v>
      </c>
      <c r="D626" t="s">
        <v>20</v>
      </c>
      <c r="E626" t="s">
        <v>21</v>
      </c>
      <c r="F626" t="s">
        <v>235</v>
      </c>
      <c r="G626" t="s">
        <v>236</v>
      </c>
      <c r="H626">
        <v>10035</v>
      </c>
      <c r="I626" t="s">
        <v>131</v>
      </c>
      <c r="J626" t="s">
        <v>4920</v>
      </c>
      <c r="K626" t="s">
        <v>26</v>
      </c>
      <c r="L626" t="s">
        <v>30</v>
      </c>
      <c r="M626" t="s">
        <v>4921</v>
      </c>
      <c r="N626">
        <v>384.17399999999998</v>
      </c>
      <c r="O626">
        <v>7</v>
      </c>
      <c r="P626">
        <v>0.1</v>
      </c>
      <c r="Q626">
        <v>29.880199999999981</v>
      </c>
    </row>
    <row r="627" spans="1:17" x14ac:dyDescent="0.3">
      <c r="A627" t="s">
        <v>42</v>
      </c>
      <c r="B627" t="s">
        <v>1031</v>
      </c>
      <c r="C627" t="s">
        <v>1032</v>
      </c>
      <c r="D627" t="s">
        <v>34</v>
      </c>
      <c r="E627" t="s">
        <v>21</v>
      </c>
      <c r="F627" t="s">
        <v>129</v>
      </c>
      <c r="G627" t="s">
        <v>130</v>
      </c>
      <c r="H627">
        <v>19140</v>
      </c>
      <c r="I627" t="s">
        <v>131</v>
      </c>
      <c r="J627" t="s">
        <v>4920</v>
      </c>
      <c r="K627" t="s">
        <v>26</v>
      </c>
      <c r="L627" t="s">
        <v>30</v>
      </c>
      <c r="M627" t="s">
        <v>4921</v>
      </c>
      <c r="N627">
        <v>128.05799999999999</v>
      </c>
      <c r="O627">
        <v>3</v>
      </c>
      <c r="P627">
        <v>0.3</v>
      </c>
      <c r="Q627">
        <v>-23.782199999999996</v>
      </c>
    </row>
    <row r="628" spans="1:17" x14ac:dyDescent="0.3">
      <c r="A628" t="s">
        <v>42</v>
      </c>
      <c r="B628" t="s">
        <v>2140</v>
      </c>
      <c r="C628" t="s">
        <v>2141</v>
      </c>
      <c r="D628" t="s">
        <v>34</v>
      </c>
      <c r="E628" t="s">
        <v>21</v>
      </c>
      <c r="F628" t="s">
        <v>35</v>
      </c>
      <c r="G628" t="s">
        <v>36</v>
      </c>
      <c r="H628">
        <v>90004</v>
      </c>
      <c r="I628" t="s">
        <v>37</v>
      </c>
      <c r="J628" t="s">
        <v>4920</v>
      </c>
      <c r="K628" t="s">
        <v>26</v>
      </c>
      <c r="L628" t="s">
        <v>30</v>
      </c>
      <c r="M628" t="s">
        <v>4921</v>
      </c>
      <c r="N628">
        <v>146.352</v>
      </c>
      <c r="O628">
        <v>3</v>
      </c>
      <c r="P628">
        <v>0.2</v>
      </c>
      <c r="Q628">
        <v>-5.4882000000000062</v>
      </c>
    </row>
    <row r="629" spans="1:17" x14ac:dyDescent="0.3">
      <c r="A629" t="s">
        <v>42</v>
      </c>
      <c r="B629" t="s">
        <v>3998</v>
      </c>
      <c r="C629" t="s">
        <v>3999</v>
      </c>
      <c r="D629" t="s">
        <v>20</v>
      </c>
      <c r="E629" t="s">
        <v>21</v>
      </c>
      <c r="F629" t="s">
        <v>244</v>
      </c>
      <c r="G629" t="s">
        <v>236</v>
      </c>
      <c r="H629">
        <v>12180</v>
      </c>
      <c r="I629" t="s">
        <v>131</v>
      </c>
      <c r="J629" t="s">
        <v>4920</v>
      </c>
      <c r="K629" t="s">
        <v>26</v>
      </c>
      <c r="L629" t="s">
        <v>30</v>
      </c>
      <c r="M629" t="s">
        <v>4921</v>
      </c>
      <c r="N629">
        <v>109.764</v>
      </c>
      <c r="O629">
        <v>2</v>
      </c>
      <c r="P629">
        <v>0.1</v>
      </c>
      <c r="Q629">
        <v>8.5371999999999968</v>
      </c>
    </row>
    <row r="630" spans="1:17" x14ac:dyDescent="0.3">
      <c r="A630" t="s">
        <v>166</v>
      </c>
      <c r="B630" t="s">
        <v>2056</v>
      </c>
      <c r="C630" t="s">
        <v>2057</v>
      </c>
      <c r="D630" t="s">
        <v>34</v>
      </c>
      <c r="E630" t="s">
        <v>21</v>
      </c>
      <c r="F630" t="s">
        <v>983</v>
      </c>
      <c r="G630" t="s">
        <v>92</v>
      </c>
      <c r="H630">
        <v>76017</v>
      </c>
      <c r="I630" t="s">
        <v>93</v>
      </c>
      <c r="J630" t="s">
        <v>4920</v>
      </c>
      <c r="K630" t="s">
        <v>26</v>
      </c>
      <c r="L630" t="s">
        <v>30</v>
      </c>
      <c r="M630" t="s">
        <v>4921</v>
      </c>
      <c r="N630">
        <v>213.42999999999995</v>
      </c>
      <c r="O630">
        <v>5</v>
      </c>
      <c r="P630">
        <v>0.3</v>
      </c>
      <c r="Q630">
        <v>-39.636999999999993</v>
      </c>
    </row>
    <row r="631" spans="1:17" x14ac:dyDescent="0.3">
      <c r="A631" t="s">
        <v>17</v>
      </c>
      <c r="B631" t="s">
        <v>4667</v>
      </c>
      <c r="C631" t="s">
        <v>4668</v>
      </c>
      <c r="D631" t="s">
        <v>20</v>
      </c>
      <c r="E631" t="s">
        <v>21</v>
      </c>
      <c r="F631" t="s">
        <v>3866</v>
      </c>
      <c r="G631" t="s">
        <v>689</v>
      </c>
      <c r="H631">
        <v>7501</v>
      </c>
      <c r="I631" t="s">
        <v>131</v>
      </c>
      <c r="J631" t="s">
        <v>4920</v>
      </c>
      <c r="K631" t="s">
        <v>26</v>
      </c>
      <c r="L631" t="s">
        <v>30</v>
      </c>
      <c r="M631" t="s">
        <v>4921</v>
      </c>
      <c r="N631">
        <v>121.96</v>
      </c>
      <c r="O631">
        <v>2</v>
      </c>
      <c r="P631">
        <v>0</v>
      </c>
      <c r="Q631">
        <v>20.733199999999997</v>
      </c>
    </row>
    <row r="632" spans="1:17" x14ac:dyDescent="0.3">
      <c r="A632" t="s">
        <v>42</v>
      </c>
      <c r="B632" t="s">
        <v>1698</v>
      </c>
      <c r="C632" t="s">
        <v>1699</v>
      </c>
      <c r="D632" t="s">
        <v>20</v>
      </c>
      <c r="E632" t="s">
        <v>21</v>
      </c>
      <c r="F632" t="s">
        <v>399</v>
      </c>
      <c r="G632" t="s">
        <v>187</v>
      </c>
      <c r="H632">
        <v>60505</v>
      </c>
      <c r="I632" t="s">
        <v>93</v>
      </c>
      <c r="J632" t="s">
        <v>4920</v>
      </c>
      <c r="K632" t="s">
        <v>26</v>
      </c>
      <c r="L632" t="s">
        <v>30</v>
      </c>
      <c r="M632" t="s">
        <v>4921</v>
      </c>
      <c r="N632">
        <v>128.05799999999999</v>
      </c>
      <c r="O632">
        <v>3</v>
      </c>
      <c r="P632">
        <v>0.3</v>
      </c>
      <c r="Q632">
        <v>-23.782199999999996</v>
      </c>
    </row>
    <row r="633" spans="1:17" x14ac:dyDescent="0.3">
      <c r="A633" t="s">
        <v>17</v>
      </c>
      <c r="B633" t="s">
        <v>4408</v>
      </c>
      <c r="C633" t="s">
        <v>4409</v>
      </c>
      <c r="D633" t="s">
        <v>20</v>
      </c>
      <c r="E633" t="s">
        <v>21</v>
      </c>
      <c r="F633" t="s">
        <v>235</v>
      </c>
      <c r="G633" t="s">
        <v>236</v>
      </c>
      <c r="H633">
        <v>10009</v>
      </c>
      <c r="I633" t="s">
        <v>131</v>
      </c>
      <c r="J633" t="s">
        <v>4920</v>
      </c>
      <c r="K633" t="s">
        <v>26</v>
      </c>
      <c r="L633" t="s">
        <v>30</v>
      </c>
      <c r="M633" t="s">
        <v>4921</v>
      </c>
      <c r="N633">
        <v>164.64599999999999</v>
      </c>
      <c r="O633">
        <v>3</v>
      </c>
      <c r="P633">
        <v>0.1</v>
      </c>
      <c r="Q633">
        <v>12.805799999999994</v>
      </c>
    </row>
    <row r="634" spans="1:17" x14ac:dyDescent="0.3">
      <c r="A634" t="s">
        <v>42</v>
      </c>
      <c r="B634" t="s">
        <v>5071</v>
      </c>
      <c r="C634" t="s">
        <v>5072</v>
      </c>
      <c r="D634" t="s">
        <v>20</v>
      </c>
      <c r="E634" t="s">
        <v>21</v>
      </c>
      <c r="F634" t="s">
        <v>1320</v>
      </c>
      <c r="G634" t="s">
        <v>78</v>
      </c>
      <c r="H634">
        <v>28540</v>
      </c>
      <c r="I634" t="s">
        <v>24</v>
      </c>
      <c r="J634" t="s">
        <v>5073</v>
      </c>
      <c r="K634" t="s">
        <v>26</v>
      </c>
      <c r="L634" t="s">
        <v>30</v>
      </c>
      <c r="M634" t="s">
        <v>5074</v>
      </c>
      <c r="N634">
        <v>102.59200000000001</v>
      </c>
      <c r="O634">
        <v>1</v>
      </c>
      <c r="P634">
        <v>0.2</v>
      </c>
      <c r="Q634">
        <v>10.2592</v>
      </c>
    </row>
    <row r="635" spans="1:17" x14ac:dyDescent="0.3">
      <c r="A635" t="s">
        <v>1122</v>
      </c>
      <c r="B635" t="s">
        <v>4967</v>
      </c>
      <c r="C635" t="s">
        <v>4968</v>
      </c>
      <c r="D635" t="s">
        <v>90</v>
      </c>
      <c r="E635" t="s">
        <v>21</v>
      </c>
      <c r="F635" t="s">
        <v>269</v>
      </c>
      <c r="G635" t="s">
        <v>187</v>
      </c>
      <c r="H635">
        <v>60610</v>
      </c>
      <c r="I635" t="s">
        <v>93</v>
      </c>
      <c r="J635" t="s">
        <v>5073</v>
      </c>
      <c r="K635" t="s">
        <v>26</v>
      </c>
      <c r="L635" t="s">
        <v>30</v>
      </c>
      <c r="M635" t="s">
        <v>5074</v>
      </c>
      <c r="N635">
        <v>89.768000000000001</v>
      </c>
      <c r="O635">
        <v>1</v>
      </c>
      <c r="P635">
        <v>0.3</v>
      </c>
      <c r="Q635">
        <v>-2.5647999999999982</v>
      </c>
    </row>
    <row r="636" spans="1:17" x14ac:dyDescent="0.3">
      <c r="A636" t="s">
        <v>42</v>
      </c>
      <c r="B636" t="s">
        <v>5723</v>
      </c>
      <c r="C636" t="s">
        <v>5724</v>
      </c>
      <c r="D636" t="s">
        <v>34</v>
      </c>
      <c r="E636" t="s">
        <v>21</v>
      </c>
      <c r="F636" t="s">
        <v>976</v>
      </c>
      <c r="G636" t="s">
        <v>689</v>
      </c>
      <c r="H636">
        <v>8701</v>
      </c>
      <c r="I636" t="s">
        <v>131</v>
      </c>
      <c r="J636" t="s">
        <v>5073</v>
      </c>
      <c r="K636" t="s">
        <v>26</v>
      </c>
      <c r="L636" t="s">
        <v>30</v>
      </c>
      <c r="M636" t="s">
        <v>5074</v>
      </c>
      <c r="N636">
        <v>512.96</v>
      </c>
      <c r="O636">
        <v>4</v>
      </c>
      <c r="P636">
        <v>0</v>
      </c>
      <c r="Q636">
        <v>143.62880000000001</v>
      </c>
    </row>
    <row r="637" spans="1:17" x14ac:dyDescent="0.3">
      <c r="A637" t="s">
        <v>42</v>
      </c>
      <c r="B637" t="s">
        <v>719</v>
      </c>
      <c r="C637" t="s">
        <v>720</v>
      </c>
      <c r="D637" t="s">
        <v>20</v>
      </c>
      <c r="E637" t="s">
        <v>21</v>
      </c>
      <c r="F637" t="s">
        <v>983</v>
      </c>
      <c r="G637" t="s">
        <v>283</v>
      </c>
      <c r="H637">
        <v>22204</v>
      </c>
      <c r="I637" t="s">
        <v>24</v>
      </c>
      <c r="J637" t="s">
        <v>2077</v>
      </c>
      <c r="K637" t="s">
        <v>26</v>
      </c>
      <c r="L637" t="s">
        <v>30</v>
      </c>
      <c r="M637" t="s">
        <v>2078</v>
      </c>
      <c r="N637">
        <v>641.96</v>
      </c>
      <c r="O637">
        <v>2</v>
      </c>
      <c r="P637">
        <v>0</v>
      </c>
      <c r="Q637">
        <v>179.74880000000002</v>
      </c>
    </row>
    <row r="638" spans="1:17" x14ac:dyDescent="0.3">
      <c r="A638" t="s">
        <v>17</v>
      </c>
      <c r="B638" t="s">
        <v>1539</v>
      </c>
      <c r="C638" t="s">
        <v>1540</v>
      </c>
      <c r="D638" t="s">
        <v>34</v>
      </c>
      <c r="E638" t="s">
        <v>21</v>
      </c>
      <c r="F638" t="s">
        <v>163</v>
      </c>
      <c r="G638" t="s">
        <v>92</v>
      </c>
      <c r="H638">
        <v>77070</v>
      </c>
      <c r="I638" t="s">
        <v>93</v>
      </c>
      <c r="J638" t="s">
        <v>2077</v>
      </c>
      <c r="K638" t="s">
        <v>26</v>
      </c>
      <c r="L638" t="s">
        <v>30</v>
      </c>
      <c r="M638" t="s">
        <v>2078</v>
      </c>
      <c r="N638">
        <v>674.05799999999999</v>
      </c>
      <c r="O638">
        <v>3</v>
      </c>
      <c r="P638">
        <v>0.3</v>
      </c>
      <c r="Q638">
        <v>-19.258800000000008</v>
      </c>
    </row>
    <row r="639" spans="1:17" x14ac:dyDescent="0.3">
      <c r="A639" t="s">
        <v>17</v>
      </c>
      <c r="B639" t="s">
        <v>1182</v>
      </c>
      <c r="C639" t="s">
        <v>1183</v>
      </c>
      <c r="D639" t="s">
        <v>34</v>
      </c>
      <c r="E639" t="s">
        <v>21</v>
      </c>
      <c r="F639" t="s">
        <v>112</v>
      </c>
      <c r="G639" t="s">
        <v>36</v>
      </c>
      <c r="H639">
        <v>94109</v>
      </c>
      <c r="I639" t="s">
        <v>37</v>
      </c>
      <c r="J639" t="s">
        <v>2077</v>
      </c>
      <c r="K639" t="s">
        <v>26</v>
      </c>
      <c r="L639" t="s">
        <v>30</v>
      </c>
      <c r="M639" t="s">
        <v>2078</v>
      </c>
      <c r="N639">
        <v>770.35200000000009</v>
      </c>
      <c r="O639">
        <v>3</v>
      </c>
      <c r="P639">
        <v>0.2</v>
      </c>
      <c r="Q639">
        <v>77.035199999999975</v>
      </c>
    </row>
    <row r="640" spans="1:17" x14ac:dyDescent="0.3">
      <c r="A640" t="s">
        <v>42</v>
      </c>
      <c r="B640" t="s">
        <v>5145</v>
      </c>
      <c r="C640" t="s">
        <v>5146</v>
      </c>
      <c r="D640" t="s">
        <v>20</v>
      </c>
      <c r="E640" t="s">
        <v>21</v>
      </c>
      <c r="F640" t="s">
        <v>3197</v>
      </c>
      <c r="G640" t="s">
        <v>436</v>
      </c>
      <c r="H640">
        <v>44134</v>
      </c>
      <c r="I640" t="s">
        <v>131</v>
      </c>
      <c r="J640" t="s">
        <v>2077</v>
      </c>
      <c r="K640" t="s">
        <v>26</v>
      </c>
      <c r="L640" t="s">
        <v>30</v>
      </c>
      <c r="M640" t="s">
        <v>2078</v>
      </c>
      <c r="N640">
        <v>449.37200000000001</v>
      </c>
      <c r="O640">
        <v>2</v>
      </c>
      <c r="P640">
        <v>0.3</v>
      </c>
      <c r="Q640">
        <v>-12.839199999999977</v>
      </c>
    </row>
    <row r="641" spans="1:17" x14ac:dyDescent="0.3">
      <c r="A641" t="s">
        <v>42</v>
      </c>
      <c r="B641" t="s">
        <v>4999</v>
      </c>
      <c r="C641" t="s">
        <v>5000</v>
      </c>
      <c r="D641" t="s">
        <v>34</v>
      </c>
      <c r="E641" t="s">
        <v>21</v>
      </c>
      <c r="F641" t="s">
        <v>235</v>
      </c>
      <c r="G641" t="s">
        <v>236</v>
      </c>
      <c r="H641">
        <v>10024</v>
      </c>
      <c r="I641" t="s">
        <v>131</v>
      </c>
      <c r="J641" t="s">
        <v>2077</v>
      </c>
      <c r="K641" t="s">
        <v>26</v>
      </c>
      <c r="L641" t="s">
        <v>30</v>
      </c>
      <c r="M641" t="s">
        <v>2078</v>
      </c>
      <c r="N641">
        <v>866.64599999999996</v>
      </c>
      <c r="O641">
        <v>3</v>
      </c>
      <c r="P641">
        <v>0.1</v>
      </c>
      <c r="Q641">
        <v>173.32919999999999</v>
      </c>
    </row>
    <row r="642" spans="1:17" x14ac:dyDescent="0.3">
      <c r="A642" t="s">
        <v>1122</v>
      </c>
      <c r="B642" t="s">
        <v>3247</v>
      </c>
      <c r="C642" t="s">
        <v>3248</v>
      </c>
      <c r="D642" t="s">
        <v>34</v>
      </c>
      <c r="E642" t="s">
        <v>21</v>
      </c>
      <c r="F642" t="s">
        <v>235</v>
      </c>
      <c r="G642" t="s">
        <v>236</v>
      </c>
      <c r="H642">
        <v>10024</v>
      </c>
      <c r="I642" t="s">
        <v>131</v>
      </c>
      <c r="J642" t="s">
        <v>2077</v>
      </c>
      <c r="K642" t="s">
        <v>26</v>
      </c>
      <c r="L642" t="s">
        <v>30</v>
      </c>
      <c r="M642" t="s">
        <v>2078</v>
      </c>
      <c r="N642">
        <v>577.76400000000001</v>
      </c>
      <c r="O642">
        <v>2</v>
      </c>
      <c r="P642">
        <v>0.1</v>
      </c>
      <c r="Q642">
        <v>115.5528</v>
      </c>
    </row>
    <row r="643" spans="1:17" x14ac:dyDescent="0.3">
      <c r="A643" t="s">
        <v>17</v>
      </c>
      <c r="B643" t="s">
        <v>2134</v>
      </c>
      <c r="C643" t="s">
        <v>2135</v>
      </c>
      <c r="D643" t="s">
        <v>34</v>
      </c>
      <c r="E643" t="s">
        <v>21</v>
      </c>
      <c r="F643" t="s">
        <v>3558</v>
      </c>
      <c r="G643" t="s">
        <v>224</v>
      </c>
      <c r="H643">
        <v>46203</v>
      </c>
      <c r="I643" t="s">
        <v>93</v>
      </c>
      <c r="J643" t="s">
        <v>2077</v>
      </c>
      <c r="K643" t="s">
        <v>26</v>
      </c>
      <c r="L643" t="s">
        <v>30</v>
      </c>
      <c r="M643" t="s">
        <v>2078</v>
      </c>
      <c r="N643">
        <v>1925.88</v>
      </c>
      <c r="O643">
        <v>6</v>
      </c>
      <c r="P643">
        <v>0</v>
      </c>
      <c r="Q643">
        <v>539.24639999999999</v>
      </c>
    </row>
    <row r="644" spans="1:17" x14ac:dyDescent="0.3">
      <c r="A644" t="s">
        <v>17</v>
      </c>
      <c r="B644" t="s">
        <v>4496</v>
      </c>
      <c r="C644" t="s">
        <v>4497</v>
      </c>
      <c r="D644" t="s">
        <v>34</v>
      </c>
      <c r="E644" t="s">
        <v>21</v>
      </c>
      <c r="F644" t="s">
        <v>1083</v>
      </c>
      <c r="G644" t="s">
        <v>1084</v>
      </c>
      <c r="H644">
        <v>1852</v>
      </c>
      <c r="I644" t="s">
        <v>131</v>
      </c>
      <c r="J644" t="s">
        <v>4498</v>
      </c>
      <c r="K644" t="s">
        <v>26</v>
      </c>
      <c r="L644" t="s">
        <v>30</v>
      </c>
      <c r="M644" t="s">
        <v>4499</v>
      </c>
      <c r="N644">
        <v>785.87999999999988</v>
      </c>
      <c r="O644">
        <v>6</v>
      </c>
      <c r="P644">
        <v>0</v>
      </c>
      <c r="Q644">
        <v>212.18759999999997</v>
      </c>
    </row>
    <row r="645" spans="1:17" x14ac:dyDescent="0.3">
      <c r="A645" t="s">
        <v>166</v>
      </c>
      <c r="B645" t="s">
        <v>4623</v>
      </c>
      <c r="C645" t="s">
        <v>4624</v>
      </c>
      <c r="D645" t="s">
        <v>20</v>
      </c>
      <c r="E645" t="s">
        <v>21</v>
      </c>
      <c r="F645" t="s">
        <v>3197</v>
      </c>
      <c r="G645" t="s">
        <v>436</v>
      </c>
      <c r="H645">
        <v>44134</v>
      </c>
      <c r="I645" t="s">
        <v>131</v>
      </c>
      <c r="J645" t="s">
        <v>4498</v>
      </c>
      <c r="K645" t="s">
        <v>26</v>
      </c>
      <c r="L645" t="s">
        <v>30</v>
      </c>
      <c r="M645" t="s">
        <v>4499</v>
      </c>
      <c r="N645">
        <v>183.37199999999999</v>
      </c>
      <c r="O645">
        <v>2</v>
      </c>
      <c r="P645">
        <v>0.3</v>
      </c>
      <c r="Q645">
        <v>-7.8588000000000022</v>
      </c>
    </row>
    <row r="646" spans="1:17" x14ac:dyDescent="0.3">
      <c r="A646" t="s">
        <v>17</v>
      </c>
      <c r="B646" t="s">
        <v>967</v>
      </c>
      <c r="C646" t="s">
        <v>968</v>
      </c>
      <c r="D646" t="s">
        <v>34</v>
      </c>
      <c r="E646" t="s">
        <v>21</v>
      </c>
      <c r="F646" t="s">
        <v>1570</v>
      </c>
      <c r="G646" t="s">
        <v>316</v>
      </c>
      <c r="H646">
        <v>36116</v>
      </c>
      <c r="I646" t="s">
        <v>24</v>
      </c>
      <c r="J646" t="s">
        <v>3877</v>
      </c>
      <c r="K646" t="s">
        <v>26</v>
      </c>
      <c r="L646" t="s">
        <v>30</v>
      </c>
      <c r="M646" t="s">
        <v>3878</v>
      </c>
      <c r="N646">
        <v>545.88</v>
      </c>
      <c r="O646">
        <v>6</v>
      </c>
      <c r="P646">
        <v>0</v>
      </c>
      <c r="Q646">
        <v>70.964399999999983</v>
      </c>
    </row>
    <row r="647" spans="1:17" x14ac:dyDescent="0.3">
      <c r="A647" t="s">
        <v>42</v>
      </c>
      <c r="B647" t="s">
        <v>4850</v>
      </c>
      <c r="C647" t="s">
        <v>4851</v>
      </c>
      <c r="D647" t="s">
        <v>34</v>
      </c>
      <c r="E647" t="s">
        <v>21</v>
      </c>
      <c r="F647" t="s">
        <v>163</v>
      </c>
      <c r="G647" t="s">
        <v>92</v>
      </c>
      <c r="H647">
        <v>77095</v>
      </c>
      <c r="I647" t="s">
        <v>93</v>
      </c>
      <c r="J647" t="s">
        <v>3877</v>
      </c>
      <c r="K647" t="s">
        <v>26</v>
      </c>
      <c r="L647" t="s">
        <v>30</v>
      </c>
      <c r="M647" t="s">
        <v>3878</v>
      </c>
      <c r="N647">
        <v>318.43</v>
      </c>
      <c r="O647">
        <v>5</v>
      </c>
      <c r="P647">
        <v>0.3</v>
      </c>
      <c r="Q647">
        <v>-77.333000000000013</v>
      </c>
    </row>
    <row r="648" spans="1:17" x14ac:dyDescent="0.3">
      <c r="A648" t="s">
        <v>42</v>
      </c>
      <c r="B648" t="s">
        <v>4063</v>
      </c>
      <c r="C648" t="s">
        <v>4064</v>
      </c>
      <c r="D648" t="s">
        <v>20</v>
      </c>
      <c r="E648" t="s">
        <v>21</v>
      </c>
      <c r="F648" t="s">
        <v>4951</v>
      </c>
      <c r="G648" t="s">
        <v>187</v>
      </c>
      <c r="H648">
        <v>60188</v>
      </c>
      <c r="I648" t="s">
        <v>93</v>
      </c>
      <c r="J648" t="s">
        <v>3877</v>
      </c>
      <c r="K648" t="s">
        <v>26</v>
      </c>
      <c r="L648" t="s">
        <v>30</v>
      </c>
      <c r="M648" t="s">
        <v>3878</v>
      </c>
      <c r="N648">
        <v>382.11599999999999</v>
      </c>
      <c r="O648">
        <v>6</v>
      </c>
      <c r="P648">
        <v>0.3</v>
      </c>
      <c r="Q648">
        <v>-92.799600000000027</v>
      </c>
    </row>
    <row r="649" spans="1:17" x14ac:dyDescent="0.3">
      <c r="A649" t="s">
        <v>42</v>
      </c>
      <c r="B649" t="s">
        <v>4078</v>
      </c>
      <c r="C649" t="s">
        <v>4079</v>
      </c>
      <c r="D649" t="s">
        <v>20</v>
      </c>
      <c r="E649" t="s">
        <v>21</v>
      </c>
      <c r="F649" t="s">
        <v>129</v>
      </c>
      <c r="G649" t="s">
        <v>130</v>
      </c>
      <c r="H649">
        <v>19143</v>
      </c>
      <c r="I649" t="s">
        <v>131</v>
      </c>
      <c r="J649" t="s">
        <v>3877</v>
      </c>
      <c r="K649" t="s">
        <v>26</v>
      </c>
      <c r="L649" t="s">
        <v>30</v>
      </c>
      <c r="M649" t="s">
        <v>3878</v>
      </c>
      <c r="N649">
        <v>127.372</v>
      </c>
      <c r="O649">
        <v>2</v>
      </c>
      <c r="P649">
        <v>0.3</v>
      </c>
      <c r="Q649">
        <v>-30.933200000000006</v>
      </c>
    </row>
    <row r="650" spans="1:17" x14ac:dyDescent="0.3">
      <c r="A650" t="s">
        <v>1122</v>
      </c>
      <c r="B650" t="s">
        <v>529</v>
      </c>
      <c r="C650" t="s">
        <v>530</v>
      </c>
      <c r="D650" t="s">
        <v>90</v>
      </c>
      <c r="E650" t="s">
        <v>21</v>
      </c>
      <c r="F650" t="s">
        <v>5311</v>
      </c>
      <c r="G650" t="s">
        <v>436</v>
      </c>
      <c r="H650">
        <v>44060</v>
      </c>
      <c r="I650" t="s">
        <v>131</v>
      </c>
      <c r="J650" t="s">
        <v>3877</v>
      </c>
      <c r="K650" t="s">
        <v>26</v>
      </c>
      <c r="L650" t="s">
        <v>30</v>
      </c>
      <c r="M650" t="s">
        <v>3878</v>
      </c>
      <c r="N650">
        <v>63.686</v>
      </c>
      <c r="O650">
        <v>1</v>
      </c>
      <c r="P650">
        <v>0.3</v>
      </c>
      <c r="Q650">
        <v>-15.466600000000003</v>
      </c>
    </row>
    <row r="651" spans="1:17" x14ac:dyDescent="0.3">
      <c r="A651" t="s">
        <v>166</v>
      </c>
      <c r="B651" t="s">
        <v>5071</v>
      </c>
      <c r="C651" t="s">
        <v>5072</v>
      </c>
      <c r="D651" t="s">
        <v>20</v>
      </c>
      <c r="E651" t="s">
        <v>21</v>
      </c>
      <c r="F651" t="s">
        <v>163</v>
      </c>
      <c r="G651" t="s">
        <v>92</v>
      </c>
      <c r="H651">
        <v>77095</v>
      </c>
      <c r="I651" t="s">
        <v>93</v>
      </c>
      <c r="J651" t="s">
        <v>3877</v>
      </c>
      <c r="K651" t="s">
        <v>26</v>
      </c>
      <c r="L651" t="s">
        <v>30</v>
      </c>
      <c r="M651" t="s">
        <v>3878</v>
      </c>
      <c r="N651">
        <v>191.05799999999999</v>
      </c>
      <c r="O651">
        <v>3</v>
      </c>
      <c r="P651">
        <v>0.3</v>
      </c>
      <c r="Q651">
        <v>-46.399800000000013</v>
      </c>
    </row>
    <row r="652" spans="1:17" x14ac:dyDescent="0.3">
      <c r="A652" t="s">
        <v>17</v>
      </c>
      <c r="B652" t="s">
        <v>2056</v>
      </c>
      <c r="C652" t="s">
        <v>2057</v>
      </c>
      <c r="D652" t="s">
        <v>34</v>
      </c>
      <c r="E652" t="s">
        <v>21</v>
      </c>
      <c r="F652" t="s">
        <v>1320</v>
      </c>
      <c r="G652" t="s">
        <v>46</v>
      </c>
      <c r="H652">
        <v>32216</v>
      </c>
      <c r="I652" t="s">
        <v>24</v>
      </c>
      <c r="J652" t="s">
        <v>3877</v>
      </c>
      <c r="K652" t="s">
        <v>26</v>
      </c>
      <c r="L652" t="s">
        <v>30</v>
      </c>
      <c r="M652" t="s">
        <v>3878</v>
      </c>
      <c r="N652">
        <v>218.35200000000003</v>
      </c>
      <c r="O652">
        <v>3</v>
      </c>
      <c r="P652">
        <v>0.2</v>
      </c>
      <c r="Q652">
        <v>-19.105800000000016</v>
      </c>
    </row>
    <row r="653" spans="1:17" x14ac:dyDescent="0.3">
      <c r="A653" t="s">
        <v>42</v>
      </c>
      <c r="B653" t="s">
        <v>3550</v>
      </c>
      <c r="C653" t="s">
        <v>3551</v>
      </c>
      <c r="D653" t="s">
        <v>20</v>
      </c>
      <c r="E653" t="s">
        <v>21</v>
      </c>
      <c r="F653" t="s">
        <v>35</v>
      </c>
      <c r="G653" t="s">
        <v>36</v>
      </c>
      <c r="H653">
        <v>90008</v>
      </c>
      <c r="I653" t="s">
        <v>37</v>
      </c>
      <c r="J653" t="s">
        <v>3877</v>
      </c>
      <c r="K653" t="s">
        <v>26</v>
      </c>
      <c r="L653" t="s">
        <v>30</v>
      </c>
      <c r="M653" t="s">
        <v>3878</v>
      </c>
      <c r="N653">
        <v>218.35200000000003</v>
      </c>
      <c r="O653">
        <v>3</v>
      </c>
      <c r="P653">
        <v>0.2</v>
      </c>
      <c r="Q653">
        <v>-19.105800000000016</v>
      </c>
    </row>
    <row r="654" spans="1:17" x14ac:dyDescent="0.3">
      <c r="A654" t="s">
        <v>42</v>
      </c>
      <c r="B654" t="s">
        <v>3385</v>
      </c>
      <c r="C654" t="s">
        <v>3386</v>
      </c>
      <c r="D654" t="s">
        <v>34</v>
      </c>
      <c r="E654" t="s">
        <v>21</v>
      </c>
      <c r="F654" t="s">
        <v>235</v>
      </c>
      <c r="G654" t="s">
        <v>236</v>
      </c>
      <c r="H654">
        <v>10011</v>
      </c>
      <c r="I654" t="s">
        <v>131</v>
      </c>
      <c r="J654" t="s">
        <v>3877</v>
      </c>
      <c r="K654" t="s">
        <v>26</v>
      </c>
      <c r="L654" t="s">
        <v>30</v>
      </c>
      <c r="M654" t="s">
        <v>3878</v>
      </c>
      <c r="N654">
        <v>245.64600000000002</v>
      </c>
      <c r="O654">
        <v>3</v>
      </c>
      <c r="P654">
        <v>0.1</v>
      </c>
      <c r="Q654">
        <v>8.1881999999999877</v>
      </c>
    </row>
    <row r="655" spans="1:17" x14ac:dyDescent="0.3">
      <c r="A655" t="s">
        <v>1122</v>
      </c>
      <c r="B655" t="s">
        <v>4019</v>
      </c>
      <c r="C655" t="s">
        <v>4020</v>
      </c>
      <c r="D655" t="s">
        <v>20</v>
      </c>
      <c r="E655" t="s">
        <v>21</v>
      </c>
      <c r="F655" t="s">
        <v>1622</v>
      </c>
      <c r="G655" t="s">
        <v>36</v>
      </c>
      <c r="H655">
        <v>92804</v>
      </c>
      <c r="I655" t="s">
        <v>37</v>
      </c>
      <c r="J655" t="s">
        <v>3877</v>
      </c>
      <c r="K655" t="s">
        <v>26</v>
      </c>
      <c r="L655" t="s">
        <v>30</v>
      </c>
      <c r="M655" t="s">
        <v>3878</v>
      </c>
      <c r="N655">
        <v>363.92</v>
      </c>
      <c r="O655">
        <v>5</v>
      </c>
      <c r="P655">
        <v>0.2</v>
      </c>
      <c r="Q655">
        <v>-31.843000000000018</v>
      </c>
    </row>
    <row r="656" spans="1:17" x14ac:dyDescent="0.3">
      <c r="A656" t="s">
        <v>17</v>
      </c>
      <c r="B656" t="s">
        <v>2256</v>
      </c>
      <c r="C656" t="s">
        <v>2257</v>
      </c>
      <c r="D656" t="s">
        <v>90</v>
      </c>
      <c r="E656" t="s">
        <v>21</v>
      </c>
      <c r="F656" t="s">
        <v>163</v>
      </c>
      <c r="G656" t="s">
        <v>92</v>
      </c>
      <c r="H656">
        <v>77036</v>
      </c>
      <c r="I656" t="s">
        <v>93</v>
      </c>
      <c r="J656" t="s">
        <v>3877</v>
      </c>
      <c r="K656" t="s">
        <v>26</v>
      </c>
      <c r="L656" t="s">
        <v>30</v>
      </c>
      <c r="M656" t="s">
        <v>3878</v>
      </c>
      <c r="N656">
        <v>318.43</v>
      </c>
      <c r="O656">
        <v>5</v>
      </c>
      <c r="P656">
        <v>0.3</v>
      </c>
      <c r="Q656">
        <v>-77.333000000000013</v>
      </c>
    </row>
    <row r="657" spans="1:17" x14ac:dyDescent="0.3">
      <c r="A657" t="s">
        <v>17</v>
      </c>
      <c r="B657" t="s">
        <v>1366</v>
      </c>
      <c r="C657" t="s">
        <v>1367</v>
      </c>
      <c r="D657" t="s">
        <v>34</v>
      </c>
      <c r="E657" t="s">
        <v>21</v>
      </c>
      <c r="F657" t="s">
        <v>129</v>
      </c>
      <c r="G657" t="s">
        <v>130</v>
      </c>
      <c r="H657">
        <v>19140</v>
      </c>
      <c r="I657" t="s">
        <v>131</v>
      </c>
      <c r="J657" t="s">
        <v>3877</v>
      </c>
      <c r="K657" t="s">
        <v>26</v>
      </c>
      <c r="L657" t="s">
        <v>30</v>
      </c>
      <c r="M657" t="s">
        <v>3878</v>
      </c>
      <c r="N657">
        <v>445.80200000000002</v>
      </c>
      <c r="O657">
        <v>7</v>
      </c>
      <c r="P657">
        <v>0.3</v>
      </c>
      <c r="Q657">
        <v>-108.26620000000001</v>
      </c>
    </row>
    <row r="658" spans="1:17" x14ac:dyDescent="0.3">
      <c r="A658" t="s">
        <v>42</v>
      </c>
      <c r="B658" t="s">
        <v>543</v>
      </c>
      <c r="C658" t="s">
        <v>544</v>
      </c>
      <c r="D658" t="s">
        <v>90</v>
      </c>
      <c r="E658" t="s">
        <v>21</v>
      </c>
      <c r="F658" t="s">
        <v>84</v>
      </c>
      <c r="G658" t="s">
        <v>85</v>
      </c>
      <c r="H658">
        <v>98103</v>
      </c>
      <c r="I658" t="s">
        <v>37</v>
      </c>
      <c r="J658" t="s">
        <v>3877</v>
      </c>
      <c r="K658" t="s">
        <v>26</v>
      </c>
      <c r="L658" t="s">
        <v>30</v>
      </c>
      <c r="M658" t="s">
        <v>3878</v>
      </c>
      <c r="N658">
        <v>291.13600000000002</v>
      </c>
      <c r="O658">
        <v>4</v>
      </c>
      <c r="P658">
        <v>0.2</v>
      </c>
      <c r="Q658">
        <v>-25.474400000000017</v>
      </c>
    </row>
    <row r="659" spans="1:17" x14ac:dyDescent="0.3">
      <c r="A659" t="s">
        <v>42</v>
      </c>
      <c r="B659" t="s">
        <v>3146</v>
      </c>
      <c r="C659" t="s">
        <v>3147</v>
      </c>
      <c r="D659" t="s">
        <v>34</v>
      </c>
      <c r="E659" t="s">
        <v>21</v>
      </c>
      <c r="F659" t="s">
        <v>1028</v>
      </c>
      <c r="G659" t="s">
        <v>36</v>
      </c>
      <c r="H659">
        <v>92345</v>
      </c>
      <c r="I659" t="s">
        <v>37</v>
      </c>
      <c r="J659" t="s">
        <v>3877</v>
      </c>
      <c r="K659" t="s">
        <v>26</v>
      </c>
      <c r="L659" t="s">
        <v>30</v>
      </c>
      <c r="M659" t="s">
        <v>3878</v>
      </c>
      <c r="N659">
        <v>436.70400000000006</v>
      </c>
      <c r="O659">
        <v>6</v>
      </c>
      <c r="P659">
        <v>0.2</v>
      </c>
      <c r="Q659">
        <v>-38.211600000000033</v>
      </c>
    </row>
    <row r="660" spans="1:17" x14ac:dyDescent="0.3">
      <c r="A660" t="s">
        <v>42</v>
      </c>
      <c r="B660" t="s">
        <v>609</v>
      </c>
      <c r="C660" t="s">
        <v>610</v>
      </c>
      <c r="D660" t="s">
        <v>20</v>
      </c>
      <c r="E660" t="s">
        <v>21</v>
      </c>
      <c r="F660" t="s">
        <v>35</v>
      </c>
      <c r="G660" t="s">
        <v>36</v>
      </c>
      <c r="H660">
        <v>90004</v>
      </c>
      <c r="I660" t="s">
        <v>37</v>
      </c>
      <c r="J660" t="s">
        <v>615</v>
      </c>
      <c r="K660" t="s">
        <v>26</v>
      </c>
      <c r="L660" t="s">
        <v>30</v>
      </c>
      <c r="M660" t="s">
        <v>616</v>
      </c>
      <c r="N660">
        <v>340.14400000000006</v>
      </c>
      <c r="O660">
        <v>7</v>
      </c>
      <c r="P660">
        <v>0.2</v>
      </c>
      <c r="Q660">
        <v>21.259</v>
      </c>
    </row>
    <row r="661" spans="1:17" x14ac:dyDescent="0.3">
      <c r="A661" t="s">
        <v>42</v>
      </c>
      <c r="B661" t="s">
        <v>4607</v>
      </c>
      <c r="C661" t="s">
        <v>4608</v>
      </c>
      <c r="D661" t="s">
        <v>90</v>
      </c>
      <c r="E661" t="s">
        <v>21</v>
      </c>
      <c r="F661" t="s">
        <v>536</v>
      </c>
      <c r="G661" t="s">
        <v>1084</v>
      </c>
      <c r="H661">
        <v>2038</v>
      </c>
      <c r="I661" t="s">
        <v>131</v>
      </c>
      <c r="J661" t="s">
        <v>615</v>
      </c>
      <c r="K661" t="s">
        <v>26</v>
      </c>
      <c r="L661" t="s">
        <v>30</v>
      </c>
      <c r="M661" t="s">
        <v>616</v>
      </c>
      <c r="N661">
        <v>60.74</v>
      </c>
      <c r="O661">
        <v>1</v>
      </c>
      <c r="P661">
        <v>0</v>
      </c>
      <c r="Q661">
        <v>15.185000000000002</v>
      </c>
    </row>
    <row r="662" spans="1:17" x14ac:dyDescent="0.3">
      <c r="A662" t="s">
        <v>17</v>
      </c>
      <c r="B662" t="s">
        <v>4688</v>
      </c>
      <c r="C662" t="s">
        <v>4689</v>
      </c>
      <c r="D662" t="s">
        <v>34</v>
      </c>
      <c r="E662" t="s">
        <v>21</v>
      </c>
      <c r="F662" t="s">
        <v>2002</v>
      </c>
      <c r="G662" t="s">
        <v>36</v>
      </c>
      <c r="H662">
        <v>92054</v>
      </c>
      <c r="I662" t="s">
        <v>37</v>
      </c>
      <c r="J662" t="s">
        <v>615</v>
      </c>
      <c r="K662" t="s">
        <v>26</v>
      </c>
      <c r="L662" t="s">
        <v>30</v>
      </c>
      <c r="M662" t="s">
        <v>616</v>
      </c>
      <c r="N662">
        <v>97.184000000000012</v>
      </c>
      <c r="O662">
        <v>2</v>
      </c>
      <c r="P662">
        <v>0.2</v>
      </c>
      <c r="Q662">
        <v>6.0740000000000016</v>
      </c>
    </row>
    <row r="663" spans="1:17" x14ac:dyDescent="0.3">
      <c r="A663" t="s">
        <v>42</v>
      </c>
      <c r="B663" t="s">
        <v>174</v>
      </c>
      <c r="C663" t="s">
        <v>175</v>
      </c>
      <c r="D663" t="s">
        <v>90</v>
      </c>
      <c r="E663" t="s">
        <v>21</v>
      </c>
      <c r="F663" t="s">
        <v>528</v>
      </c>
      <c r="G663" t="s">
        <v>92</v>
      </c>
      <c r="H663">
        <v>77506</v>
      </c>
      <c r="I663" t="s">
        <v>93</v>
      </c>
      <c r="J663" t="s">
        <v>615</v>
      </c>
      <c r="K663" t="s">
        <v>26</v>
      </c>
      <c r="L663" t="s">
        <v>30</v>
      </c>
      <c r="M663" t="s">
        <v>616</v>
      </c>
      <c r="N663">
        <v>255.108</v>
      </c>
      <c r="O663">
        <v>6</v>
      </c>
      <c r="P663">
        <v>0.3</v>
      </c>
      <c r="Q663">
        <v>-18.221999999999994</v>
      </c>
    </row>
    <row r="664" spans="1:17" x14ac:dyDescent="0.3">
      <c r="A664" t="s">
        <v>1122</v>
      </c>
      <c r="B664" t="s">
        <v>1816</v>
      </c>
      <c r="C664" t="s">
        <v>1817</v>
      </c>
      <c r="D664" t="s">
        <v>20</v>
      </c>
      <c r="E664" t="s">
        <v>21</v>
      </c>
      <c r="F664" t="s">
        <v>769</v>
      </c>
      <c r="G664" t="s">
        <v>210</v>
      </c>
      <c r="H664">
        <v>48205</v>
      </c>
      <c r="I664" t="s">
        <v>93</v>
      </c>
      <c r="J664" t="s">
        <v>615</v>
      </c>
      <c r="K664" t="s">
        <v>26</v>
      </c>
      <c r="L664" t="s">
        <v>30</v>
      </c>
      <c r="M664" t="s">
        <v>616</v>
      </c>
      <c r="N664">
        <v>546.66</v>
      </c>
      <c r="O664">
        <v>9</v>
      </c>
      <c r="P664">
        <v>0</v>
      </c>
      <c r="Q664">
        <v>136.66500000000002</v>
      </c>
    </row>
    <row r="665" spans="1:17" x14ac:dyDescent="0.3">
      <c r="A665" t="s">
        <v>42</v>
      </c>
      <c r="B665" t="s">
        <v>1722</v>
      </c>
      <c r="C665" t="s">
        <v>1723</v>
      </c>
      <c r="D665" t="s">
        <v>20</v>
      </c>
      <c r="E665" t="s">
        <v>21</v>
      </c>
      <c r="F665" t="s">
        <v>435</v>
      </c>
      <c r="G665" t="s">
        <v>436</v>
      </c>
      <c r="H665">
        <v>43229</v>
      </c>
      <c r="I665" t="s">
        <v>131</v>
      </c>
      <c r="J665" t="s">
        <v>615</v>
      </c>
      <c r="K665" t="s">
        <v>26</v>
      </c>
      <c r="L665" t="s">
        <v>30</v>
      </c>
      <c r="M665" t="s">
        <v>616</v>
      </c>
      <c r="N665">
        <v>127.554</v>
      </c>
      <c r="O665">
        <v>3</v>
      </c>
      <c r="P665">
        <v>0.3</v>
      </c>
      <c r="Q665">
        <v>-9.1109999999999971</v>
      </c>
    </row>
    <row r="666" spans="1:17" x14ac:dyDescent="0.3">
      <c r="A666" t="s">
        <v>42</v>
      </c>
      <c r="B666" t="s">
        <v>3817</v>
      </c>
      <c r="C666" t="s">
        <v>3818</v>
      </c>
      <c r="D666" t="s">
        <v>20</v>
      </c>
      <c r="E666" t="s">
        <v>21</v>
      </c>
      <c r="F666" t="s">
        <v>235</v>
      </c>
      <c r="G666" t="s">
        <v>236</v>
      </c>
      <c r="H666">
        <v>10009</v>
      </c>
      <c r="I666" t="s">
        <v>131</v>
      </c>
      <c r="J666" t="s">
        <v>615</v>
      </c>
      <c r="K666" t="s">
        <v>26</v>
      </c>
      <c r="L666" t="s">
        <v>30</v>
      </c>
      <c r="M666" t="s">
        <v>616</v>
      </c>
      <c r="N666">
        <v>327.99600000000004</v>
      </c>
      <c r="O666">
        <v>6</v>
      </c>
      <c r="P666">
        <v>0.1</v>
      </c>
      <c r="Q666">
        <v>54.666000000000011</v>
      </c>
    </row>
    <row r="667" spans="1:17" x14ac:dyDescent="0.3">
      <c r="A667" t="s">
        <v>42</v>
      </c>
      <c r="B667" t="s">
        <v>5608</v>
      </c>
      <c r="C667" t="s">
        <v>5609</v>
      </c>
      <c r="D667" t="s">
        <v>20</v>
      </c>
      <c r="E667" t="s">
        <v>21</v>
      </c>
      <c r="F667" t="s">
        <v>2885</v>
      </c>
      <c r="G667" t="s">
        <v>46</v>
      </c>
      <c r="H667">
        <v>33437</v>
      </c>
      <c r="I667" t="s">
        <v>24</v>
      </c>
      <c r="J667" t="s">
        <v>615</v>
      </c>
      <c r="K667" t="s">
        <v>26</v>
      </c>
      <c r="L667" t="s">
        <v>30</v>
      </c>
      <c r="M667" t="s">
        <v>616</v>
      </c>
      <c r="N667">
        <v>97.184000000000012</v>
      </c>
      <c r="O667">
        <v>2</v>
      </c>
      <c r="P667">
        <v>0.2</v>
      </c>
      <c r="Q667">
        <v>6.0740000000000016</v>
      </c>
    </row>
    <row r="668" spans="1:17" x14ac:dyDescent="0.3">
      <c r="A668" t="s">
        <v>17</v>
      </c>
      <c r="B668" t="s">
        <v>1139</v>
      </c>
      <c r="C668" t="s">
        <v>1140</v>
      </c>
      <c r="D668" t="s">
        <v>20</v>
      </c>
      <c r="E668" t="s">
        <v>21</v>
      </c>
      <c r="F668" t="s">
        <v>269</v>
      </c>
      <c r="G668" t="s">
        <v>187</v>
      </c>
      <c r="H668">
        <v>60623</v>
      </c>
      <c r="I668" t="s">
        <v>93</v>
      </c>
      <c r="J668" t="s">
        <v>615</v>
      </c>
      <c r="K668" t="s">
        <v>26</v>
      </c>
      <c r="L668" t="s">
        <v>30</v>
      </c>
      <c r="M668" t="s">
        <v>616</v>
      </c>
      <c r="N668">
        <v>170.072</v>
      </c>
      <c r="O668">
        <v>4</v>
      </c>
      <c r="P668">
        <v>0.3</v>
      </c>
      <c r="Q668">
        <v>-12.147999999999996</v>
      </c>
    </row>
    <row r="669" spans="1:17" x14ac:dyDescent="0.3">
      <c r="A669" t="s">
        <v>42</v>
      </c>
      <c r="B669" t="s">
        <v>5608</v>
      </c>
      <c r="C669" t="s">
        <v>5609</v>
      </c>
      <c r="D669" t="s">
        <v>20</v>
      </c>
      <c r="E669" t="s">
        <v>21</v>
      </c>
      <c r="F669" t="s">
        <v>3866</v>
      </c>
      <c r="G669" t="s">
        <v>689</v>
      </c>
      <c r="H669">
        <v>7501</v>
      </c>
      <c r="I669" t="s">
        <v>131</v>
      </c>
      <c r="J669" t="s">
        <v>615</v>
      </c>
      <c r="K669" t="s">
        <v>26</v>
      </c>
      <c r="L669" t="s">
        <v>30</v>
      </c>
      <c r="M669" t="s">
        <v>616</v>
      </c>
      <c r="N669">
        <v>182.22</v>
      </c>
      <c r="O669">
        <v>3</v>
      </c>
      <c r="P669">
        <v>0</v>
      </c>
      <c r="Q669">
        <v>45.555000000000007</v>
      </c>
    </row>
    <row r="670" spans="1:17" x14ac:dyDescent="0.3">
      <c r="A670" t="s">
        <v>166</v>
      </c>
      <c r="B670" t="s">
        <v>1750</v>
      </c>
      <c r="C670" t="s">
        <v>1751</v>
      </c>
      <c r="D670" t="s">
        <v>20</v>
      </c>
      <c r="E670" t="s">
        <v>21</v>
      </c>
      <c r="F670" t="s">
        <v>129</v>
      </c>
      <c r="G670" t="s">
        <v>130</v>
      </c>
      <c r="H670">
        <v>19134</v>
      </c>
      <c r="I670" t="s">
        <v>131</v>
      </c>
      <c r="J670" t="s">
        <v>3932</v>
      </c>
      <c r="K670" t="s">
        <v>26</v>
      </c>
      <c r="L670" t="s">
        <v>30</v>
      </c>
      <c r="M670" t="s">
        <v>3933</v>
      </c>
      <c r="N670">
        <v>341.48799999999994</v>
      </c>
      <c r="O670">
        <v>8</v>
      </c>
      <c r="P670">
        <v>0.3</v>
      </c>
      <c r="Q670">
        <v>-73.175999999999988</v>
      </c>
    </row>
    <row r="671" spans="1:17" x14ac:dyDescent="0.3">
      <c r="A671" t="s">
        <v>42</v>
      </c>
      <c r="B671" t="s">
        <v>449</v>
      </c>
      <c r="C671" t="s">
        <v>450</v>
      </c>
      <c r="D671" t="s">
        <v>34</v>
      </c>
      <c r="E671" t="s">
        <v>21</v>
      </c>
      <c r="F671" t="s">
        <v>35</v>
      </c>
      <c r="G671" t="s">
        <v>36</v>
      </c>
      <c r="H671">
        <v>90049</v>
      </c>
      <c r="I671" t="s">
        <v>37</v>
      </c>
      <c r="J671" t="s">
        <v>3932</v>
      </c>
      <c r="K671" t="s">
        <v>26</v>
      </c>
      <c r="L671" t="s">
        <v>30</v>
      </c>
      <c r="M671" t="s">
        <v>3933</v>
      </c>
      <c r="N671">
        <v>146.352</v>
      </c>
      <c r="O671">
        <v>3</v>
      </c>
      <c r="P671">
        <v>0.2</v>
      </c>
      <c r="Q671">
        <v>-9.1470000000000056</v>
      </c>
    </row>
    <row r="672" spans="1:17" x14ac:dyDescent="0.3">
      <c r="A672" t="s">
        <v>166</v>
      </c>
      <c r="B672" t="s">
        <v>4165</v>
      </c>
      <c r="C672" t="s">
        <v>4166</v>
      </c>
      <c r="D672" t="s">
        <v>20</v>
      </c>
      <c r="E672" t="s">
        <v>21</v>
      </c>
      <c r="F672" t="s">
        <v>84</v>
      </c>
      <c r="G672" t="s">
        <v>85</v>
      </c>
      <c r="H672">
        <v>98115</v>
      </c>
      <c r="I672" t="s">
        <v>37</v>
      </c>
      <c r="J672" t="s">
        <v>3932</v>
      </c>
      <c r="K672" t="s">
        <v>26</v>
      </c>
      <c r="L672" t="s">
        <v>30</v>
      </c>
      <c r="M672" t="s">
        <v>3933</v>
      </c>
      <c r="N672">
        <v>97.567999999999998</v>
      </c>
      <c r="O672">
        <v>2</v>
      </c>
      <c r="P672">
        <v>0.2</v>
      </c>
      <c r="Q672">
        <v>-6.0980000000000025</v>
      </c>
    </row>
    <row r="673" spans="1:17" x14ac:dyDescent="0.3">
      <c r="A673" t="s">
        <v>42</v>
      </c>
      <c r="B673" t="s">
        <v>4188</v>
      </c>
      <c r="C673" t="s">
        <v>4189</v>
      </c>
      <c r="D673" t="s">
        <v>34</v>
      </c>
      <c r="E673" t="s">
        <v>21</v>
      </c>
      <c r="F673" t="s">
        <v>4190</v>
      </c>
      <c r="G673" t="s">
        <v>4191</v>
      </c>
      <c r="H673">
        <v>57103</v>
      </c>
      <c r="I673" t="s">
        <v>93</v>
      </c>
      <c r="J673" t="s">
        <v>3932</v>
      </c>
      <c r="K673" t="s">
        <v>26</v>
      </c>
      <c r="L673" t="s">
        <v>30</v>
      </c>
      <c r="M673" t="s">
        <v>3933</v>
      </c>
      <c r="N673">
        <v>182.94</v>
      </c>
      <c r="O673">
        <v>3</v>
      </c>
      <c r="P673">
        <v>0</v>
      </c>
      <c r="Q673">
        <v>27.440999999999995</v>
      </c>
    </row>
    <row r="674" spans="1:17" x14ac:dyDescent="0.3">
      <c r="A674" t="s">
        <v>42</v>
      </c>
      <c r="B674" t="s">
        <v>2987</v>
      </c>
      <c r="C674" t="s">
        <v>2988</v>
      </c>
      <c r="D674" t="s">
        <v>20</v>
      </c>
      <c r="E674" t="s">
        <v>21</v>
      </c>
      <c r="F674" t="s">
        <v>4728</v>
      </c>
      <c r="G674" t="s">
        <v>369</v>
      </c>
      <c r="H674">
        <v>97030</v>
      </c>
      <c r="I674" t="s">
        <v>37</v>
      </c>
      <c r="J674" t="s">
        <v>3932</v>
      </c>
      <c r="K674" t="s">
        <v>26</v>
      </c>
      <c r="L674" t="s">
        <v>30</v>
      </c>
      <c r="M674" t="s">
        <v>3933</v>
      </c>
      <c r="N674">
        <v>195.136</v>
      </c>
      <c r="O674">
        <v>4</v>
      </c>
      <c r="P674">
        <v>0.2</v>
      </c>
      <c r="Q674">
        <v>-12.196000000000005</v>
      </c>
    </row>
    <row r="675" spans="1:17" x14ac:dyDescent="0.3">
      <c r="A675" t="s">
        <v>42</v>
      </c>
      <c r="B675" t="s">
        <v>1260</v>
      </c>
      <c r="C675" t="s">
        <v>1261</v>
      </c>
      <c r="D675" t="s">
        <v>34</v>
      </c>
      <c r="E675" t="s">
        <v>21</v>
      </c>
      <c r="F675" t="s">
        <v>4396</v>
      </c>
      <c r="G675" t="s">
        <v>46</v>
      </c>
      <c r="H675">
        <v>32303</v>
      </c>
      <c r="I675" t="s">
        <v>24</v>
      </c>
      <c r="J675" t="s">
        <v>3932</v>
      </c>
      <c r="K675" t="s">
        <v>26</v>
      </c>
      <c r="L675" t="s">
        <v>30</v>
      </c>
      <c r="M675" t="s">
        <v>3933</v>
      </c>
      <c r="N675">
        <v>390.27199999999999</v>
      </c>
      <c r="O675">
        <v>8</v>
      </c>
      <c r="P675">
        <v>0.2</v>
      </c>
      <c r="Q675">
        <v>-24.39200000000001</v>
      </c>
    </row>
    <row r="676" spans="1:17" x14ac:dyDescent="0.3">
      <c r="A676" t="s">
        <v>17</v>
      </c>
      <c r="B676" t="s">
        <v>4908</v>
      </c>
      <c r="C676" t="s">
        <v>4909</v>
      </c>
      <c r="D676" t="s">
        <v>20</v>
      </c>
      <c r="E676" t="s">
        <v>21</v>
      </c>
      <c r="F676" t="s">
        <v>35</v>
      </c>
      <c r="G676" t="s">
        <v>36</v>
      </c>
      <c r="H676">
        <v>90004</v>
      </c>
      <c r="I676" t="s">
        <v>37</v>
      </c>
      <c r="J676" t="s">
        <v>3932</v>
      </c>
      <c r="K676" t="s">
        <v>26</v>
      </c>
      <c r="L676" t="s">
        <v>30</v>
      </c>
      <c r="M676" t="s">
        <v>3933</v>
      </c>
      <c r="N676">
        <v>243.92</v>
      </c>
      <c r="O676">
        <v>5</v>
      </c>
      <c r="P676">
        <v>0.2</v>
      </c>
      <c r="Q676">
        <v>-15.245000000000005</v>
      </c>
    </row>
    <row r="677" spans="1:17" x14ac:dyDescent="0.3">
      <c r="A677" t="s">
        <v>42</v>
      </c>
      <c r="B677" t="s">
        <v>869</v>
      </c>
      <c r="C677" t="s">
        <v>870</v>
      </c>
      <c r="D677" t="s">
        <v>34</v>
      </c>
      <c r="E677" t="s">
        <v>21</v>
      </c>
      <c r="F677" t="s">
        <v>5772</v>
      </c>
      <c r="G677" t="s">
        <v>36</v>
      </c>
      <c r="H677">
        <v>93010</v>
      </c>
      <c r="I677" t="s">
        <v>37</v>
      </c>
      <c r="J677" t="s">
        <v>3932</v>
      </c>
      <c r="K677" t="s">
        <v>26</v>
      </c>
      <c r="L677" t="s">
        <v>30</v>
      </c>
      <c r="M677" t="s">
        <v>3933</v>
      </c>
      <c r="N677">
        <v>97.567999999999998</v>
      </c>
      <c r="O677">
        <v>2</v>
      </c>
      <c r="P677">
        <v>0.2</v>
      </c>
      <c r="Q677">
        <v>-6.0980000000000025</v>
      </c>
    </row>
    <row r="678" spans="1:17" x14ac:dyDescent="0.3">
      <c r="A678" t="s">
        <v>42</v>
      </c>
      <c r="B678" t="s">
        <v>1544</v>
      </c>
      <c r="C678" t="s">
        <v>1545</v>
      </c>
      <c r="D678" t="s">
        <v>20</v>
      </c>
      <c r="E678" t="s">
        <v>21</v>
      </c>
      <c r="F678" t="s">
        <v>112</v>
      </c>
      <c r="G678" t="s">
        <v>36</v>
      </c>
      <c r="H678">
        <v>94122</v>
      </c>
      <c r="I678" t="s">
        <v>37</v>
      </c>
      <c r="J678" t="s">
        <v>3932</v>
      </c>
      <c r="K678" t="s">
        <v>26</v>
      </c>
      <c r="L678" t="s">
        <v>30</v>
      </c>
      <c r="M678" t="s">
        <v>3933</v>
      </c>
      <c r="N678">
        <v>195.136</v>
      </c>
      <c r="O678">
        <v>4</v>
      </c>
      <c r="P678">
        <v>0.2</v>
      </c>
      <c r="Q678">
        <v>-12.196000000000005</v>
      </c>
    </row>
    <row r="679" spans="1:17" x14ac:dyDescent="0.3">
      <c r="A679" t="s">
        <v>166</v>
      </c>
      <c r="B679" t="s">
        <v>860</v>
      </c>
      <c r="C679" t="s">
        <v>861</v>
      </c>
      <c r="D679" t="s">
        <v>20</v>
      </c>
      <c r="E679" t="s">
        <v>21</v>
      </c>
      <c r="F679" t="s">
        <v>528</v>
      </c>
      <c r="G679" t="s">
        <v>36</v>
      </c>
      <c r="H679">
        <v>91104</v>
      </c>
      <c r="I679" t="s">
        <v>37</v>
      </c>
      <c r="J679" t="s">
        <v>3007</v>
      </c>
      <c r="K679" t="s">
        <v>26</v>
      </c>
      <c r="L679" t="s">
        <v>30</v>
      </c>
      <c r="M679" t="s">
        <v>3008</v>
      </c>
      <c r="N679">
        <v>161.56800000000001</v>
      </c>
      <c r="O679">
        <v>2</v>
      </c>
      <c r="P679">
        <v>0.2</v>
      </c>
      <c r="Q679">
        <v>-8.0783999999999949</v>
      </c>
    </row>
    <row r="680" spans="1:17" x14ac:dyDescent="0.3">
      <c r="A680" t="s">
        <v>42</v>
      </c>
      <c r="B680" t="s">
        <v>3318</v>
      </c>
      <c r="C680" t="s">
        <v>3319</v>
      </c>
      <c r="D680" t="s">
        <v>20</v>
      </c>
      <c r="E680" t="s">
        <v>21</v>
      </c>
      <c r="F680" t="s">
        <v>3901</v>
      </c>
      <c r="G680" t="s">
        <v>283</v>
      </c>
      <c r="H680">
        <v>23320</v>
      </c>
      <c r="I680" t="s">
        <v>24</v>
      </c>
      <c r="J680" t="s">
        <v>3007</v>
      </c>
      <c r="K680" t="s">
        <v>26</v>
      </c>
      <c r="L680" t="s">
        <v>30</v>
      </c>
      <c r="M680" t="s">
        <v>3008</v>
      </c>
      <c r="N680">
        <v>504.90000000000003</v>
      </c>
      <c r="O680">
        <v>5</v>
      </c>
      <c r="P680">
        <v>0</v>
      </c>
      <c r="Q680">
        <v>80.78400000000002</v>
      </c>
    </row>
    <row r="681" spans="1:17" x14ac:dyDescent="0.3">
      <c r="A681" t="s">
        <v>1122</v>
      </c>
      <c r="B681" t="s">
        <v>1816</v>
      </c>
      <c r="C681" t="s">
        <v>1817</v>
      </c>
      <c r="D681" t="s">
        <v>20</v>
      </c>
      <c r="E681" t="s">
        <v>21</v>
      </c>
      <c r="F681" t="s">
        <v>769</v>
      </c>
      <c r="G681" t="s">
        <v>210</v>
      </c>
      <c r="H681">
        <v>48205</v>
      </c>
      <c r="I681" t="s">
        <v>93</v>
      </c>
      <c r="J681" t="s">
        <v>3007</v>
      </c>
      <c r="K681" t="s">
        <v>26</v>
      </c>
      <c r="L681" t="s">
        <v>30</v>
      </c>
      <c r="M681" t="s">
        <v>3008</v>
      </c>
      <c r="N681">
        <v>302.94</v>
      </c>
      <c r="O681">
        <v>3</v>
      </c>
      <c r="P681">
        <v>0</v>
      </c>
      <c r="Q681">
        <v>48.470400000000012</v>
      </c>
    </row>
    <row r="682" spans="1:17" x14ac:dyDescent="0.3">
      <c r="A682" t="s">
        <v>42</v>
      </c>
      <c r="B682" t="s">
        <v>1971</v>
      </c>
      <c r="C682" t="s">
        <v>1972</v>
      </c>
      <c r="D682" t="s">
        <v>20</v>
      </c>
      <c r="E682" t="s">
        <v>21</v>
      </c>
      <c r="F682" t="s">
        <v>235</v>
      </c>
      <c r="G682" t="s">
        <v>236</v>
      </c>
      <c r="H682">
        <v>10035</v>
      </c>
      <c r="I682" t="s">
        <v>131</v>
      </c>
      <c r="J682" t="s">
        <v>3007</v>
      </c>
      <c r="K682" t="s">
        <v>26</v>
      </c>
      <c r="L682" t="s">
        <v>30</v>
      </c>
      <c r="M682" t="s">
        <v>3008</v>
      </c>
      <c r="N682">
        <v>272.64600000000002</v>
      </c>
      <c r="O682">
        <v>3</v>
      </c>
      <c r="P682">
        <v>0.1</v>
      </c>
      <c r="Q682">
        <v>18.176400000000008</v>
      </c>
    </row>
    <row r="683" spans="1:17" x14ac:dyDescent="0.3">
      <c r="A683" t="s">
        <v>42</v>
      </c>
      <c r="B683" t="s">
        <v>1243</v>
      </c>
      <c r="C683" t="s">
        <v>1244</v>
      </c>
      <c r="D683" t="s">
        <v>20</v>
      </c>
      <c r="E683" t="s">
        <v>21</v>
      </c>
      <c r="F683" t="s">
        <v>112</v>
      </c>
      <c r="G683" t="s">
        <v>36</v>
      </c>
      <c r="H683">
        <v>94110</v>
      </c>
      <c r="I683" t="s">
        <v>37</v>
      </c>
      <c r="J683" t="s">
        <v>1258</v>
      </c>
      <c r="K683" t="s">
        <v>26</v>
      </c>
      <c r="L683" t="s">
        <v>30</v>
      </c>
      <c r="M683" t="s">
        <v>1259</v>
      </c>
      <c r="N683">
        <v>113.56800000000001</v>
      </c>
      <c r="O683">
        <v>2</v>
      </c>
      <c r="P683">
        <v>0.2</v>
      </c>
      <c r="Q683">
        <v>-18.454800000000013</v>
      </c>
    </row>
    <row r="684" spans="1:17" x14ac:dyDescent="0.3">
      <c r="A684" t="s">
        <v>42</v>
      </c>
      <c r="B684" t="s">
        <v>1694</v>
      </c>
      <c r="C684" t="s">
        <v>1695</v>
      </c>
      <c r="D684" t="s">
        <v>20</v>
      </c>
      <c r="E684" t="s">
        <v>21</v>
      </c>
      <c r="F684" t="s">
        <v>1273</v>
      </c>
      <c r="G684" t="s">
        <v>23</v>
      </c>
      <c r="H684">
        <v>40475</v>
      </c>
      <c r="I684" t="s">
        <v>24</v>
      </c>
      <c r="J684" t="s">
        <v>1258</v>
      </c>
      <c r="K684" t="s">
        <v>26</v>
      </c>
      <c r="L684" t="s">
        <v>30</v>
      </c>
      <c r="M684" t="s">
        <v>1259</v>
      </c>
      <c r="N684">
        <v>70.98</v>
      </c>
      <c r="O684">
        <v>1</v>
      </c>
      <c r="P684">
        <v>0</v>
      </c>
      <c r="Q684">
        <v>4.968599999999995</v>
      </c>
    </row>
    <row r="685" spans="1:17" x14ac:dyDescent="0.3">
      <c r="A685" t="s">
        <v>42</v>
      </c>
      <c r="B685" t="s">
        <v>3953</v>
      </c>
      <c r="C685" t="s">
        <v>3954</v>
      </c>
      <c r="D685" t="s">
        <v>20</v>
      </c>
      <c r="E685" t="s">
        <v>21</v>
      </c>
      <c r="F685" t="s">
        <v>3955</v>
      </c>
      <c r="G685" t="s">
        <v>36</v>
      </c>
      <c r="H685">
        <v>91761</v>
      </c>
      <c r="I685" t="s">
        <v>37</v>
      </c>
      <c r="J685" t="s">
        <v>1258</v>
      </c>
      <c r="K685" t="s">
        <v>26</v>
      </c>
      <c r="L685" t="s">
        <v>30</v>
      </c>
      <c r="M685" t="s">
        <v>1259</v>
      </c>
      <c r="N685">
        <v>283.92</v>
      </c>
      <c r="O685">
        <v>5</v>
      </c>
      <c r="P685">
        <v>0.2</v>
      </c>
      <c r="Q685">
        <v>-46.137000000000029</v>
      </c>
    </row>
    <row r="686" spans="1:17" x14ac:dyDescent="0.3">
      <c r="A686" t="s">
        <v>166</v>
      </c>
      <c r="B686" t="s">
        <v>2585</v>
      </c>
      <c r="C686" t="s">
        <v>2586</v>
      </c>
      <c r="D686" t="s">
        <v>90</v>
      </c>
      <c r="E686" t="s">
        <v>21</v>
      </c>
      <c r="F686" t="s">
        <v>2677</v>
      </c>
      <c r="G686" t="s">
        <v>36</v>
      </c>
      <c r="H686">
        <v>94601</v>
      </c>
      <c r="I686" t="s">
        <v>37</v>
      </c>
      <c r="J686" t="s">
        <v>1258</v>
      </c>
      <c r="K686" t="s">
        <v>26</v>
      </c>
      <c r="L686" t="s">
        <v>30</v>
      </c>
      <c r="M686" t="s">
        <v>1259</v>
      </c>
      <c r="N686">
        <v>454.27200000000005</v>
      </c>
      <c r="O686">
        <v>8</v>
      </c>
      <c r="P686">
        <v>0.2</v>
      </c>
      <c r="Q686">
        <v>-73.819200000000052</v>
      </c>
    </row>
    <row r="687" spans="1:17" x14ac:dyDescent="0.3">
      <c r="A687" t="s">
        <v>166</v>
      </c>
      <c r="B687" t="s">
        <v>242</v>
      </c>
      <c r="C687" t="s">
        <v>243</v>
      </c>
      <c r="D687" t="s">
        <v>20</v>
      </c>
      <c r="E687" t="s">
        <v>21</v>
      </c>
      <c r="F687" t="s">
        <v>244</v>
      </c>
      <c r="G687" t="s">
        <v>236</v>
      </c>
      <c r="H687">
        <v>12180</v>
      </c>
      <c r="I687" t="s">
        <v>131</v>
      </c>
      <c r="J687" t="s">
        <v>249</v>
      </c>
      <c r="K687" t="s">
        <v>26</v>
      </c>
      <c r="L687" t="s">
        <v>30</v>
      </c>
      <c r="M687" t="s">
        <v>250</v>
      </c>
      <c r="N687">
        <v>319.41000000000003</v>
      </c>
      <c r="O687">
        <v>5</v>
      </c>
      <c r="P687">
        <v>0.1</v>
      </c>
      <c r="Q687">
        <v>7.0980000000000061</v>
      </c>
    </row>
    <row r="688" spans="1:17" x14ac:dyDescent="0.3">
      <c r="A688" t="s">
        <v>42</v>
      </c>
      <c r="B688" t="s">
        <v>1329</v>
      </c>
      <c r="C688" t="s">
        <v>1330</v>
      </c>
      <c r="D688" t="s">
        <v>34</v>
      </c>
      <c r="E688" t="s">
        <v>21</v>
      </c>
      <c r="F688" t="s">
        <v>3246</v>
      </c>
      <c r="G688" t="s">
        <v>689</v>
      </c>
      <c r="H688">
        <v>8360</v>
      </c>
      <c r="I688" t="s">
        <v>131</v>
      </c>
      <c r="J688" t="s">
        <v>249</v>
      </c>
      <c r="K688" t="s">
        <v>26</v>
      </c>
      <c r="L688" t="s">
        <v>30</v>
      </c>
      <c r="M688" t="s">
        <v>250</v>
      </c>
      <c r="N688">
        <v>212.94</v>
      </c>
      <c r="O688">
        <v>3</v>
      </c>
      <c r="P688">
        <v>0</v>
      </c>
      <c r="Q688">
        <v>25.552800000000005</v>
      </c>
    </row>
    <row r="689" spans="1:17" x14ac:dyDescent="0.3">
      <c r="A689" t="s">
        <v>42</v>
      </c>
      <c r="B689" t="s">
        <v>4854</v>
      </c>
      <c r="C689" t="s">
        <v>4855</v>
      </c>
      <c r="D689" t="s">
        <v>20</v>
      </c>
      <c r="E689" t="s">
        <v>21</v>
      </c>
      <c r="F689" t="s">
        <v>528</v>
      </c>
      <c r="G689" t="s">
        <v>36</v>
      </c>
      <c r="H689">
        <v>91104</v>
      </c>
      <c r="I689" t="s">
        <v>37</v>
      </c>
      <c r="J689" t="s">
        <v>249</v>
      </c>
      <c r="K689" t="s">
        <v>26</v>
      </c>
      <c r="L689" t="s">
        <v>30</v>
      </c>
      <c r="M689" t="s">
        <v>250</v>
      </c>
      <c r="N689">
        <v>170.35200000000003</v>
      </c>
      <c r="O689">
        <v>3</v>
      </c>
      <c r="P689">
        <v>0.2</v>
      </c>
      <c r="Q689">
        <v>-17.035200000000003</v>
      </c>
    </row>
    <row r="690" spans="1:17" x14ac:dyDescent="0.3">
      <c r="A690" t="s">
        <v>166</v>
      </c>
      <c r="B690" t="s">
        <v>4773</v>
      </c>
      <c r="C690" t="s">
        <v>4774</v>
      </c>
      <c r="D690" t="s">
        <v>34</v>
      </c>
      <c r="E690" t="s">
        <v>21</v>
      </c>
      <c r="F690" t="s">
        <v>1023</v>
      </c>
      <c r="G690" t="s">
        <v>36</v>
      </c>
      <c r="H690">
        <v>90805</v>
      </c>
      <c r="I690" t="s">
        <v>37</v>
      </c>
      <c r="J690" t="s">
        <v>249</v>
      </c>
      <c r="K690" t="s">
        <v>26</v>
      </c>
      <c r="L690" t="s">
        <v>30</v>
      </c>
      <c r="M690" t="s">
        <v>250</v>
      </c>
      <c r="N690">
        <v>340.70400000000006</v>
      </c>
      <c r="O690">
        <v>6</v>
      </c>
      <c r="P690">
        <v>0.2</v>
      </c>
      <c r="Q690">
        <v>-34.070400000000006</v>
      </c>
    </row>
    <row r="691" spans="1:17" x14ac:dyDescent="0.3">
      <c r="A691" t="s">
        <v>42</v>
      </c>
      <c r="B691" t="s">
        <v>5065</v>
      </c>
      <c r="C691" t="s">
        <v>5066</v>
      </c>
      <c r="D691" t="s">
        <v>20</v>
      </c>
      <c r="E691" t="s">
        <v>21</v>
      </c>
      <c r="F691" t="s">
        <v>35</v>
      </c>
      <c r="G691" t="s">
        <v>36</v>
      </c>
      <c r="H691">
        <v>90008</v>
      </c>
      <c r="I691" t="s">
        <v>37</v>
      </c>
      <c r="J691" t="s">
        <v>249</v>
      </c>
      <c r="K691" t="s">
        <v>26</v>
      </c>
      <c r="L691" t="s">
        <v>30</v>
      </c>
      <c r="M691" t="s">
        <v>250</v>
      </c>
      <c r="N691">
        <v>170.35200000000003</v>
      </c>
      <c r="O691">
        <v>3</v>
      </c>
      <c r="P691">
        <v>0.2</v>
      </c>
      <c r="Q691">
        <v>-17.035200000000003</v>
      </c>
    </row>
    <row r="692" spans="1:17" x14ac:dyDescent="0.3">
      <c r="A692" t="s">
        <v>42</v>
      </c>
      <c r="B692" t="s">
        <v>4625</v>
      </c>
      <c r="C692" t="s">
        <v>4626</v>
      </c>
      <c r="D692" t="s">
        <v>34</v>
      </c>
      <c r="E692" t="s">
        <v>21</v>
      </c>
      <c r="F692" t="s">
        <v>235</v>
      </c>
      <c r="G692" t="s">
        <v>236</v>
      </c>
      <c r="H692">
        <v>10024</v>
      </c>
      <c r="I692" t="s">
        <v>131</v>
      </c>
      <c r="J692" t="s">
        <v>249</v>
      </c>
      <c r="K692" t="s">
        <v>26</v>
      </c>
      <c r="L692" t="s">
        <v>30</v>
      </c>
      <c r="M692" t="s">
        <v>250</v>
      </c>
      <c r="N692">
        <v>127.76400000000001</v>
      </c>
      <c r="O692">
        <v>2</v>
      </c>
      <c r="P692">
        <v>0.1</v>
      </c>
      <c r="Q692">
        <v>2.8392000000000017</v>
      </c>
    </row>
    <row r="693" spans="1:17" x14ac:dyDescent="0.3">
      <c r="A693" t="s">
        <v>17</v>
      </c>
      <c r="B693" t="s">
        <v>2832</v>
      </c>
      <c r="C693" t="s">
        <v>2833</v>
      </c>
      <c r="D693" t="s">
        <v>90</v>
      </c>
      <c r="E693" t="s">
        <v>21</v>
      </c>
      <c r="F693" t="s">
        <v>35</v>
      </c>
      <c r="G693" t="s">
        <v>36</v>
      </c>
      <c r="H693">
        <v>90036</v>
      </c>
      <c r="I693" t="s">
        <v>37</v>
      </c>
      <c r="J693" t="s">
        <v>2836</v>
      </c>
      <c r="K693" t="s">
        <v>26</v>
      </c>
      <c r="L693" t="s">
        <v>30</v>
      </c>
      <c r="M693" t="s">
        <v>2837</v>
      </c>
      <c r="N693">
        <v>892.22400000000005</v>
      </c>
      <c r="O693">
        <v>3</v>
      </c>
      <c r="P693">
        <v>0.2</v>
      </c>
      <c r="Q693">
        <v>89.222400000000022</v>
      </c>
    </row>
    <row r="694" spans="1:17" x14ac:dyDescent="0.3">
      <c r="A694" t="s">
        <v>1122</v>
      </c>
      <c r="B694" t="s">
        <v>4362</v>
      </c>
      <c r="C694" t="s">
        <v>4363</v>
      </c>
      <c r="D694" t="s">
        <v>20</v>
      </c>
      <c r="E694" t="s">
        <v>21</v>
      </c>
      <c r="F694" t="s">
        <v>399</v>
      </c>
      <c r="G694" t="s">
        <v>187</v>
      </c>
      <c r="H694">
        <v>60505</v>
      </c>
      <c r="I694" t="s">
        <v>93</v>
      </c>
      <c r="J694" t="s">
        <v>2836</v>
      </c>
      <c r="K694" t="s">
        <v>26</v>
      </c>
      <c r="L694" t="s">
        <v>30</v>
      </c>
      <c r="M694" t="s">
        <v>2837</v>
      </c>
      <c r="N694">
        <v>520.46399999999994</v>
      </c>
      <c r="O694">
        <v>2</v>
      </c>
      <c r="P694">
        <v>0.3</v>
      </c>
      <c r="Q694">
        <v>-14.870399999999961</v>
      </c>
    </row>
    <row r="695" spans="1:17" x14ac:dyDescent="0.3">
      <c r="A695" t="s">
        <v>42</v>
      </c>
      <c r="B695" t="s">
        <v>3171</v>
      </c>
      <c r="C695" t="s">
        <v>3172</v>
      </c>
      <c r="D695" t="s">
        <v>90</v>
      </c>
      <c r="E695" t="s">
        <v>21</v>
      </c>
      <c r="F695" t="s">
        <v>5290</v>
      </c>
      <c r="G695" t="s">
        <v>36</v>
      </c>
      <c r="H695">
        <v>91776</v>
      </c>
      <c r="I695" t="s">
        <v>37</v>
      </c>
      <c r="J695" t="s">
        <v>2836</v>
      </c>
      <c r="K695" t="s">
        <v>26</v>
      </c>
      <c r="L695" t="s">
        <v>30</v>
      </c>
      <c r="M695" t="s">
        <v>2837</v>
      </c>
      <c r="N695">
        <v>1487.04</v>
      </c>
      <c r="O695">
        <v>5</v>
      </c>
      <c r="P695">
        <v>0.2</v>
      </c>
      <c r="Q695">
        <v>148.70400000000006</v>
      </c>
    </row>
    <row r="696" spans="1:17" x14ac:dyDescent="0.3">
      <c r="A696" t="s">
        <v>42</v>
      </c>
      <c r="B696" t="s">
        <v>425</v>
      </c>
      <c r="C696" t="s">
        <v>426</v>
      </c>
      <c r="D696" t="s">
        <v>20</v>
      </c>
      <c r="E696" t="s">
        <v>21</v>
      </c>
      <c r="F696" t="s">
        <v>4728</v>
      </c>
      <c r="G696" t="s">
        <v>369</v>
      </c>
      <c r="H696">
        <v>97030</v>
      </c>
      <c r="I696" t="s">
        <v>37</v>
      </c>
      <c r="J696" t="s">
        <v>2836</v>
      </c>
      <c r="K696" t="s">
        <v>26</v>
      </c>
      <c r="L696" t="s">
        <v>30</v>
      </c>
      <c r="M696" t="s">
        <v>2837</v>
      </c>
      <c r="N696">
        <v>1487.04</v>
      </c>
      <c r="O696">
        <v>5</v>
      </c>
      <c r="P696">
        <v>0.2</v>
      </c>
      <c r="Q696">
        <v>148.70400000000006</v>
      </c>
    </row>
    <row r="697" spans="1:17" x14ac:dyDescent="0.3">
      <c r="A697" t="s">
        <v>42</v>
      </c>
      <c r="B697" t="s">
        <v>4619</v>
      </c>
      <c r="C697" t="s">
        <v>4620</v>
      </c>
      <c r="D697" t="s">
        <v>34</v>
      </c>
      <c r="E697" t="s">
        <v>21</v>
      </c>
      <c r="F697" t="s">
        <v>35</v>
      </c>
      <c r="G697" t="s">
        <v>36</v>
      </c>
      <c r="H697">
        <v>90036</v>
      </c>
      <c r="I697" t="s">
        <v>37</v>
      </c>
      <c r="J697" t="s">
        <v>2836</v>
      </c>
      <c r="K697" t="s">
        <v>26</v>
      </c>
      <c r="L697" t="s">
        <v>30</v>
      </c>
      <c r="M697" t="s">
        <v>2837</v>
      </c>
      <c r="N697">
        <v>892.22400000000005</v>
      </c>
      <c r="O697">
        <v>3</v>
      </c>
      <c r="P697">
        <v>0.2</v>
      </c>
      <c r="Q697">
        <v>89.222400000000022</v>
      </c>
    </row>
    <row r="698" spans="1:17" x14ac:dyDescent="0.3">
      <c r="A698" t="s">
        <v>42</v>
      </c>
      <c r="B698" t="s">
        <v>5821</v>
      </c>
      <c r="C698" t="s">
        <v>5822</v>
      </c>
      <c r="D698" t="s">
        <v>90</v>
      </c>
      <c r="E698" t="s">
        <v>21</v>
      </c>
      <c r="F698" t="s">
        <v>829</v>
      </c>
      <c r="G698" t="s">
        <v>36</v>
      </c>
      <c r="H698">
        <v>92037</v>
      </c>
      <c r="I698" t="s">
        <v>37</v>
      </c>
      <c r="J698" t="s">
        <v>2836</v>
      </c>
      <c r="K698" t="s">
        <v>26</v>
      </c>
      <c r="L698" t="s">
        <v>30</v>
      </c>
      <c r="M698" t="s">
        <v>2837</v>
      </c>
      <c r="N698">
        <v>2676.672</v>
      </c>
      <c r="O698">
        <v>9</v>
      </c>
      <c r="P698">
        <v>0.2</v>
      </c>
      <c r="Q698">
        <v>267.66720000000009</v>
      </c>
    </row>
    <row r="699" spans="1:17" x14ac:dyDescent="0.3">
      <c r="A699" t="s">
        <v>42</v>
      </c>
      <c r="B699" t="s">
        <v>3809</v>
      </c>
      <c r="C699" t="s">
        <v>3810</v>
      </c>
      <c r="D699" t="s">
        <v>20</v>
      </c>
      <c r="E699" t="s">
        <v>21</v>
      </c>
      <c r="F699" t="s">
        <v>35</v>
      </c>
      <c r="G699" t="s">
        <v>36</v>
      </c>
      <c r="H699">
        <v>90036</v>
      </c>
      <c r="I699" t="s">
        <v>37</v>
      </c>
      <c r="J699" t="s">
        <v>2836</v>
      </c>
      <c r="K699" t="s">
        <v>26</v>
      </c>
      <c r="L699" t="s">
        <v>30</v>
      </c>
      <c r="M699" t="s">
        <v>2837</v>
      </c>
      <c r="N699">
        <v>594.81600000000003</v>
      </c>
      <c r="O699">
        <v>2</v>
      </c>
      <c r="P699">
        <v>0.2</v>
      </c>
      <c r="Q699">
        <v>59.481600000000014</v>
      </c>
    </row>
    <row r="700" spans="1:17" x14ac:dyDescent="0.3">
      <c r="A700" t="s">
        <v>166</v>
      </c>
      <c r="B700" t="s">
        <v>1470</v>
      </c>
      <c r="C700" t="s">
        <v>1471</v>
      </c>
      <c r="D700" t="s">
        <v>20</v>
      </c>
      <c r="E700" t="s">
        <v>21</v>
      </c>
      <c r="F700" t="s">
        <v>269</v>
      </c>
      <c r="G700" t="s">
        <v>187</v>
      </c>
      <c r="H700">
        <v>60623</v>
      </c>
      <c r="I700" t="s">
        <v>93</v>
      </c>
      <c r="J700" t="s">
        <v>2836</v>
      </c>
      <c r="K700" t="s">
        <v>26</v>
      </c>
      <c r="L700" t="s">
        <v>30</v>
      </c>
      <c r="M700" t="s">
        <v>2837</v>
      </c>
      <c r="N700">
        <v>520.46399999999994</v>
      </c>
      <c r="O700">
        <v>2</v>
      </c>
      <c r="P700">
        <v>0.3</v>
      </c>
      <c r="Q700">
        <v>-14.870399999999961</v>
      </c>
    </row>
    <row r="701" spans="1:17" x14ac:dyDescent="0.3">
      <c r="A701" t="s">
        <v>166</v>
      </c>
      <c r="B701" t="s">
        <v>3823</v>
      </c>
      <c r="C701" t="s">
        <v>3824</v>
      </c>
      <c r="D701" t="s">
        <v>34</v>
      </c>
      <c r="E701" t="s">
        <v>21</v>
      </c>
      <c r="F701" t="s">
        <v>3363</v>
      </c>
      <c r="G701" t="s">
        <v>236</v>
      </c>
      <c r="H701">
        <v>13601</v>
      </c>
      <c r="I701" t="s">
        <v>131</v>
      </c>
      <c r="J701" t="s">
        <v>3827</v>
      </c>
      <c r="K701" t="s">
        <v>26</v>
      </c>
      <c r="L701" t="s">
        <v>30</v>
      </c>
      <c r="M701" t="s">
        <v>3828</v>
      </c>
      <c r="N701">
        <v>462.56400000000002</v>
      </c>
      <c r="O701">
        <v>2</v>
      </c>
      <c r="P701">
        <v>0.1</v>
      </c>
      <c r="Q701">
        <v>97.652399999999943</v>
      </c>
    </row>
    <row r="702" spans="1:17" x14ac:dyDescent="0.3">
      <c r="A702" t="s">
        <v>42</v>
      </c>
      <c r="B702" t="s">
        <v>3724</v>
      </c>
      <c r="C702" t="s">
        <v>3725</v>
      </c>
      <c r="D702" t="s">
        <v>34</v>
      </c>
      <c r="E702" t="s">
        <v>21</v>
      </c>
      <c r="F702" t="s">
        <v>4653</v>
      </c>
      <c r="G702" t="s">
        <v>187</v>
      </c>
      <c r="H702">
        <v>60035</v>
      </c>
      <c r="I702" t="s">
        <v>93</v>
      </c>
      <c r="J702" t="s">
        <v>3827</v>
      </c>
      <c r="K702" t="s">
        <v>26</v>
      </c>
      <c r="L702" t="s">
        <v>30</v>
      </c>
      <c r="M702" t="s">
        <v>3828</v>
      </c>
      <c r="N702">
        <v>539.65800000000002</v>
      </c>
      <c r="O702">
        <v>3</v>
      </c>
      <c r="P702">
        <v>0.3</v>
      </c>
      <c r="Q702">
        <v>-7.7094000000001017</v>
      </c>
    </row>
    <row r="703" spans="1:17" x14ac:dyDescent="0.3">
      <c r="A703" t="s">
        <v>166</v>
      </c>
      <c r="B703" t="s">
        <v>1618</v>
      </c>
      <c r="C703" t="s">
        <v>1619</v>
      </c>
      <c r="D703" t="s">
        <v>20</v>
      </c>
      <c r="E703" t="s">
        <v>21</v>
      </c>
      <c r="F703" t="s">
        <v>163</v>
      </c>
      <c r="G703" t="s">
        <v>92</v>
      </c>
      <c r="H703">
        <v>77041</v>
      </c>
      <c r="I703" t="s">
        <v>93</v>
      </c>
      <c r="J703" t="s">
        <v>3827</v>
      </c>
      <c r="K703" t="s">
        <v>26</v>
      </c>
      <c r="L703" t="s">
        <v>30</v>
      </c>
      <c r="M703" t="s">
        <v>3828</v>
      </c>
      <c r="N703">
        <v>899.43</v>
      </c>
      <c r="O703">
        <v>5</v>
      </c>
      <c r="P703">
        <v>0.3</v>
      </c>
      <c r="Q703">
        <v>-12.84900000000016</v>
      </c>
    </row>
    <row r="704" spans="1:17" x14ac:dyDescent="0.3">
      <c r="A704" t="s">
        <v>42</v>
      </c>
      <c r="B704" t="s">
        <v>3524</v>
      </c>
      <c r="C704" t="s">
        <v>3525</v>
      </c>
      <c r="D704" t="s">
        <v>20</v>
      </c>
      <c r="E704" t="s">
        <v>21</v>
      </c>
      <c r="F704" t="s">
        <v>269</v>
      </c>
      <c r="G704" t="s">
        <v>187</v>
      </c>
      <c r="H704">
        <v>60623</v>
      </c>
      <c r="I704" t="s">
        <v>93</v>
      </c>
      <c r="J704" t="s">
        <v>3827</v>
      </c>
      <c r="K704" t="s">
        <v>26</v>
      </c>
      <c r="L704" t="s">
        <v>30</v>
      </c>
      <c r="M704" t="s">
        <v>3828</v>
      </c>
      <c r="N704">
        <v>359.77199999999999</v>
      </c>
      <c r="O704">
        <v>2</v>
      </c>
      <c r="P704">
        <v>0.3</v>
      </c>
      <c r="Q704">
        <v>-5.1396000000000583</v>
      </c>
    </row>
    <row r="705" spans="1:17" x14ac:dyDescent="0.3">
      <c r="A705" t="s">
        <v>42</v>
      </c>
      <c r="B705" t="s">
        <v>5436</v>
      </c>
      <c r="C705" t="s">
        <v>5437</v>
      </c>
      <c r="D705" t="s">
        <v>34</v>
      </c>
      <c r="E705" t="s">
        <v>21</v>
      </c>
      <c r="F705" t="s">
        <v>1078</v>
      </c>
      <c r="G705" t="s">
        <v>92</v>
      </c>
      <c r="H705">
        <v>78745</v>
      </c>
      <c r="I705" t="s">
        <v>93</v>
      </c>
      <c r="J705" t="s">
        <v>3827</v>
      </c>
      <c r="K705" t="s">
        <v>26</v>
      </c>
      <c r="L705" t="s">
        <v>30</v>
      </c>
      <c r="M705" t="s">
        <v>3828</v>
      </c>
      <c r="N705">
        <v>179.886</v>
      </c>
      <c r="O705">
        <v>1</v>
      </c>
      <c r="P705">
        <v>0.3</v>
      </c>
      <c r="Q705">
        <v>-2.5698000000000292</v>
      </c>
    </row>
    <row r="706" spans="1:17" x14ac:dyDescent="0.3">
      <c r="A706" t="s">
        <v>166</v>
      </c>
      <c r="B706" t="s">
        <v>4023</v>
      </c>
      <c r="C706" t="s">
        <v>4024</v>
      </c>
      <c r="D706" t="s">
        <v>20</v>
      </c>
      <c r="E706" t="s">
        <v>21</v>
      </c>
      <c r="F706" t="s">
        <v>129</v>
      </c>
      <c r="G706" t="s">
        <v>130</v>
      </c>
      <c r="H706">
        <v>19134</v>
      </c>
      <c r="I706" t="s">
        <v>131</v>
      </c>
      <c r="J706" t="s">
        <v>3827</v>
      </c>
      <c r="K706" t="s">
        <v>26</v>
      </c>
      <c r="L706" t="s">
        <v>30</v>
      </c>
      <c r="M706" t="s">
        <v>3828</v>
      </c>
      <c r="N706">
        <v>1079.316</v>
      </c>
      <c r="O706">
        <v>6</v>
      </c>
      <c r="P706">
        <v>0.3</v>
      </c>
      <c r="Q706">
        <v>-15.418800000000203</v>
      </c>
    </row>
    <row r="707" spans="1:17" x14ac:dyDescent="0.3">
      <c r="A707" t="s">
        <v>166</v>
      </c>
      <c r="B707" t="s">
        <v>1975</v>
      </c>
      <c r="C707" t="s">
        <v>1976</v>
      </c>
      <c r="D707" t="s">
        <v>90</v>
      </c>
      <c r="E707" t="s">
        <v>21</v>
      </c>
      <c r="F707" t="s">
        <v>244</v>
      </c>
      <c r="G707" t="s">
        <v>436</v>
      </c>
      <c r="H707">
        <v>45373</v>
      </c>
      <c r="I707" t="s">
        <v>131</v>
      </c>
      <c r="J707" t="s">
        <v>3827</v>
      </c>
      <c r="K707" t="s">
        <v>26</v>
      </c>
      <c r="L707" t="s">
        <v>30</v>
      </c>
      <c r="M707" t="s">
        <v>3828</v>
      </c>
      <c r="N707">
        <v>899.43</v>
      </c>
      <c r="O707">
        <v>5</v>
      </c>
      <c r="P707">
        <v>0.3</v>
      </c>
      <c r="Q707">
        <v>-12.84900000000016</v>
      </c>
    </row>
    <row r="708" spans="1:17" x14ac:dyDescent="0.3">
      <c r="A708" t="s">
        <v>17</v>
      </c>
      <c r="B708" t="s">
        <v>465</v>
      </c>
      <c r="C708" t="s">
        <v>466</v>
      </c>
      <c r="D708" t="s">
        <v>90</v>
      </c>
      <c r="E708" t="s">
        <v>21</v>
      </c>
      <c r="F708" t="s">
        <v>163</v>
      </c>
      <c r="G708" t="s">
        <v>92</v>
      </c>
      <c r="H708">
        <v>77041</v>
      </c>
      <c r="I708" t="s">
        <v>93</v>
      </c>
      <c r="J708" t="s">
        <v>467</v>
      </c>
      <c r="K708" t="s">
        <v>26</v>
      </c>
      <c r="L708" t="s">
        <v>30</v>
      </c>
      <c r="M708" t="s">
        <v>468</v>
      </c>
      <c r="N708">
        <v>600.55799999999999</v>
      </c>
      <c r="O708">
        <v>3</v>
      </c>
      <c r="P708">
        <v>0.3</v>
      </c>
      <c r="Q708">
        <v>-8.5794000000000779</v>
      </c>
    </row>
    <row r="709" spans="1:17" x14ac:dyDescent="0.3">
      <c r="A709" t="s">
        <v>17</v>
      </c>
      <c r="B709" t="s">
        <v>563</v>
      </c>
      <c r="C709" t="s">
        <v>564</v>
      </c>
      <c r="D709" t="s">
        <v>20</v>
      </c>
      <c r="E709" t="s">
        <v>21</v>
      </c>
      <c r="F709" t="s">
        <v>84</v>
      </c>
      <c r="G709" t="s">
        <v>85</v>
      </c>
      <c r="H709">
        <v>98115</v>
      </c>
      <c r="I709" t="s">
        <v>37</v>
      </c>
      <c r="J709" t="s">
        <v>467</v>
      </c>
      <c r="K709" t="s">
        <v>26</v>
      </c>
      <c r="L709" t="s">
        <v>30</v>
      </c>
      <c r="M709" t="s">
        <v>468</v>
      </c>
      <c r="N709">
        <v>457.56800000000004</v>
      </c>
      <c r="O709">
        <v>2</v>
      </c>
      <c r="P709">
        <v>0.2</v>
      </c>
      <c r="Q709">
        <v>51.476399999999941</v>
      </c>
    </row>
    <row r="710" spans="1:17" x14ac:dyDescent="0.3">
      <c r="A710" t="s">
        <v>17</v>
      </c>
      <c r="B710" t="s">
        <v>814</v>
      </c>
      <c r="C710" t="s">
        <v>815</v>
      </c>
      <c r="D710" t="s">
        <v>90</v>
      </c>
      <c r="E710" t="s">
        <v>21</v>
      </c>
      <c r="F710" t="s">
        <v>816</v>
      </c>
      <c r="G710" t="s">
        <v>202</v>
      </c>
      <c r="H710">
        <v>55044</v>
      </c>
      <c r="I710" t="s">
        <v>93</v>
      </c>
      <c r="J710" t="s">
        <v>467</v>
      </c>
      <c r="K710" t="s">
        <v>26</v>
      </c>
      <c r="L710" t="s">
        <v>30</v>
      </c>
      <c r="M710" t="s">
        <v>468</v>
      </c>
      <c r="N710">
        <v>2001.8600000000001</v>
      </c>
      <c r="O710">
        <v>7</v>
      </c>
      <c r="P710">
        <v>0</v>
      </c>
      <c r="Q710">
        <v>580.53939999999989</v>
      </c>
    </row>
    <row r="711" spans="1:17" x14ac:dyDescent="0.3">
      <c r="A711" t="s">
        <v>17</v>
      </c>
      <c r="B711" t="s">
        <v>2611</v>
      </c>
      <c r="C711" t="s">
        <v>2612</v>
      </c>
      <c r="D711" t="s">
        <v>90</v>
      </c>
      <c r="E711" t="s">
        <v>21</v>
      </c>
      <c r="F711" t="s">
        <v>5602</v>
      </c>
      <c r="G711" t="s">
        <v>36</v>
      </c>
      <c r="H711">
        <v>95928</v>
      </c>
      <c r="I711" t="s">
        <v>37</v>
      </c>
      <c r="J711" t="s">
        <v>467</v>
      </c>
      <c r="K711" t="s">
        <v>26</v>
      </c>
      <c r="L711" t="s">
        <v>30</v>
      </c>
      <c r="M711" t="s">
        <v>468</v>
      </c>
      <c r="N711">
        <v>915.13600000000008</v>
      </c>
      <c r="O711">
        <v>4</v>
      </c>
      <c r="P711">
        <v>0.2</v>
      </c>
      <c r="Q711">
        <v>102.95279999999988</v>
      </c>
    </row>
    <row r="712" spans="1:17" x14ac:dyDescent="0.3">
      <c r="A712" t="s">
        <v>42</v>
      </c>
      <c r="B712" t="s">
        <v>3230</v>
      </c>
      <c r="C712" t="s">
        <v>3231</v>
      </c>
      <c r="D712" t="s">
        <v>90</v>
      </c>
      <c r="E712" t="s">
        <v>21</v>
      </c>
      <c r="F712" t="s">
        <v>22</v>
      </c>
      <c r="G712" t="s">
        <v>23</v>
      </c>
      <c r="H712">
        <v>42420</v>
      </c>
      <c r="I712" t="s">
        <v>24</v>
      </c>
      <c r="J712" t="s">
        <v>467</v>
      </c>
      <c r="K712" t="s">
        <v>26</v>
      </c>
      <c r="L712" t="s">
        <v>30</v>
      </c>
      <c r="M712" t="s">
        <v>468</v>
      </c>
      <c r="N712">
        <v>2573.8200000000002</v>
      </c>
      <c r="O712">
        <v>9</v>
      </c>
      <c r="P712">
        <v>0</v>
      </c>
      <c r="Q712">
        <v>746.40779999999972</v>
      </c>
    </row>
    <row r="713" spans="1:17" x14ac:dyDescent="0.3">
      <c r="A713" t="s">
        <v>42</v>
      </c>
      <c r="B713" t="s">
        <v>4372</v>
      </c>
      <c r="C713" t="s">
        <v>4373</v>
      </c>
      <c r="D713" t="s">
        <v>90</v>
      </c>
      <c r="E713" t="s">
        <v>21</v>
      </c>
      <c r="F713" t="s">
        <v>5598</v>
      </c>
      <c r="G713" t="s">
        <v>36</v>
      </c>
      <c r="H713">
        <v>92630</v>
      </c>
      <c r="I713" t="s">
        <v>37</v>
      </c>
      <c r="J713" t="s">
        <v>467</v>
      </c>
      <c r="K713" t="s">
        <v>26</v>
      </c>
      <c r="L713" t="s">
        <v>30</v>
      </c>
      <c r="M713" t="s">
        <v>468</v>
      </c>
      <c r="N713">
        <v>915.13600000000008</v>
      </c>
      <c r="O713">
        <v>4</v>
      </c>
      <c r="P713">
        <v>0.2</v>
      </c>
      <c r="Q713">
        <v>102.95279999999988</v>
      </c>
    </row>
    <row r="714" spans="1:17" x14ac:dyDescent="0.3">
      <c r="A714" t="s">
        <v>42</v>
      </c>
      <c r="B714" t="s">
        <v>3897</v>
      </c>
      <c r="C714" t="s">
        <v>3898</v>
      </c>
      <c r="D714" t="s">
        <v>20</v>
      </c>
      <c r="E714" t="s">
        <v>21</v>
      </c>
      <c r="F714" t="s">
        <v>315</v>
      </c>
      <c r="G714" t="s">
        <v>187</v>
      </c>
      <c r="H714">
        <v>62521</v>
      </c>
      <c r="I714" t="s">
        <v>93</v>
      </c>
      <c r="J714" t="s">
        <v>467</v>
      </c>
      <c r="K714" t="s">
        <v>26</v>
      </c>
      <c r="L714" t="s">
        <v>30</v>
      </c>
      <c r="M714" t="s">
        <v>468</v>
      </c>
      <c r="N714">
        <v>600.55799999999999</v>
      </c>
      <c r="O714">
        <v>3</v>
      </c>
      <c r="P714">
        <v>0.3</v>
      </c>
      <c r="Q714">
        <v>-8.5794000000000779</v>
      </c>
    </row>
    <row r="715" spans="1:17" x14ac:dyDescent="0.3">
      <c r="A715" t="s">
        <v>42</v>
      </c>
      <c r="B715" t="s">
        <v>1264</v>
      </c>
      <c r="C715" t="s">
        <v>1265</v>
      </c>
      <c r="D715" t="s">
        <v>20</v>
      </c>
      <c r="E715" t="s">
        <v>21</v>
      </c>
      <c r="F715" t="s">
        <v>163</v>
      </c>
      <c r="G715" t="s">
        <v>92</v>
      </c>
      <c r="H715">
        <v>77070</v>
      </c>
      <c r="I715" t="s">
        <v>93</v>
      </c>
      <c r="J715" t="s">
        <v>467</v>
      </c>
      <c r="K715" t="s">
        <v>26</v>
      </c>
      <c r="L715" t="s">
        <v>30</v>
      </c>
      <c r="M715" t="s">
        <v>468</v>
      </c>
      <c r="N715">
        <v>600.55799999999999</v>
      </c>
      <c r="O715">
        <v>3</v>
      </c>
      <c r="P715">
        <v>0.3</v>
      </c>
      <c r="Q715">
        <v>-8.5794000000000779</v>
      </c>
    </row>
    <row r="716" spans="1:17" x14ac:dyDescent="0.3">
      <c r="A716" t="s">
        <v>17</v>
      </c>
      <c r="B716" t="s">
        <v>986</v>
      </c>
      <c r="C716" t="s">
        <v>987</v>
      </c>
      <c r="D716" t="s">
        <v>34</v>
      </c>
      <c r="E716" t="s">
        <v>21</v>
      </c>
      <c r="F716" t="s">
        <v>988</v>
      </c>
      <c r="G716" t="s">
        <v>400</v>
      </c>
      <c r="H716">
        <v>80004</v>
      </c>
      <c r="I716" t="s">
        <v>37</v>
      </c>
      <c r="J716" t="s">
        <v>991</v>
      </c>
      <c r="K716" t="s">
        <v>26</v>
      </c>
      <c r="L716" t="s">
        <v>30</v>
      </c>
      <c r="M716" t="s">
        <v>992</v>
      </c>
      <c r="N716">
        <v>466.76800000000003</v>
      </c>
      <c r="O716">
        <v>2</v>
      </c>
      <c r="P716">
        <v>0.2</v>
      </c>
      <c r="Q716">
        <v>52.511399999999981</v>
      </c>
    </row>
    <row r="717" spans="1:17" x14ac:dyDescent="0.3">
      <c r="A717" t="s">
        <v>17</v>
      </c>
      <c r="B717" t="s">
        <v>2496</v>
      </c>
      <c r="C717" t="s">
        <v>2497</v>
      </c>
      <c r="D717" t="s">
        <v>90</v>
      </c>
      <c r="E717" t="s">
        <v>21</v>
      </c>
      <c r="F717" t="s">
        <v>1320</v>
      </c>
      <c r="G717" t="s">
        <v>46</v>
      </c>
      <c r="H717">
        <v>32216</v>
      </c>
      <c r="I717" t="s">
        <v>24</v>
      </c>
      <c r="J717" t="s">
        <v>991</v>
      </c>
      <c r="K717" t="s">
        <v>26</v>
      </c>
      <c r="L717" t="s">
        <v>30</v>
      </c>
      <c r="M717" t="s">
        <v>992</v>
      </c>
      <c r="N717">
        <v>1166.92</v>
      </c>
      <c r="O717">
        <v>5</v>
      </c>
      <c r="P717">
        <v>0.2</v>
      </c>
      <c r="Q717">
        <v>131.27849999999995</v>
      </c>
    </row>
    <row r="718" spans="1:17" x14ac:dyDescent="0.3">
      <c r="A718" t="s">
        <v>1122</v>
      </c>
      <c r="B718" t="s">
        <v>3095</v>
      </c>
      <c r="C718" t="s">
        <v>3096</v>
      </c>
      <c r="D718" t="s">
        <v>20</v>
      </c>
      <c r="E718" t="s">
        <v>21</v>
      </c>
      <c r="F718" t="s">
        <v>3249</v>
      </c>
      <c r="G718" t="s">
        <v>275</v>
      </c>
      <c r="H718">
        <v>85301</v>
      </c>
      <c r="I718" t="s">
        <v>37</v>
      </c>
      <c r="J718" t="s">
        <v>991</v>
      </c>
      <c r="K718" t="s">
        <v>26</v>
      </c>
      <c r="L718" t="s">
        <v>30</v>
      </c>
      <c r="M718" t="s">
        <v>992</v>
      </c>
      <c r="N718">
        <v>933.53600000000006</v>
      </c>
      <c r="O718">
        <v>4</v>
      </c>
      <c r="P718">
        <v>0.2</v>
      </c>
      <c r="Q718">
        <v>105.02279999999996</v>
      </c>
    </row>
    <row r="719" spans="1:17" x14ac:dyDescent="0.3">
      <c r="A719" t="s">
        <v>1122</v>
      </c>
      <c r="B719" t="s">
        <v>4279</v>
      </c>
      <c r="C719" t="s">
        <v>4280</v>
      </c>
      <c r="D719" t="s">
        <v>34</v>
      </c>
      <c r="E719" t="s">
        <v>21</v>
      </c>
      <c r="F719" t="s">
        <v>112</v>
      </c>
      <c r="G719" t="s">
        <v>36</v>
      </c>
      <c r="H719">
        <v>94122</v>
      </c>
      <c r="I719" t="s">
        <v>37</v>
      </c>
      <c r="J719" t="s">
        <v>991</v>
      </c>
      <c r="K719" t="s">
        <v>26</v>
      </c>
      <c r="L719" t="s">
        <v>30</v>
      </c>
      <c r="M719" t="s">
        <v>992</v>
      </c>
      <c r="N719">
        <v>700.15200000000004</v>
      </c>
      <c r="O719">
        <v>3</v>
      </c>
      <c r="P719">
        <v>0.2</v>
      </c>
      <c r="Q719">
        <v>78.767099999999971</v>
      </c>
    </row>
    <row r="720" spans="1:17" x14ac:dyDescent="0.3">
      <c r="A720" t="s">
        <v>42</v>
      </c>
      <c r="B720" t="s">
        <v>4306</v>
      </c>
      <c r="C720" t="s">
        <v>4307</v>
      </c>
      <c r="D720" t="s">
        <v>20</v>
      </c>
      <c r="E720" t="s">
        <v>21</v>
      </c>
      <c r="F720" t="s">
        <v>163</v>
      </c>
      <c r="G720" t="s">
        <v>92</v>
      </c>
      <c r="H720">
        <v>77036</v>
      </c>
      <c r="I720" t="s">
        <v>93</v>
      </c>
      <c r="J720" t="s">
        <v>991</v>
      </c>
      <c r="K720" t="s">
        <v>26</v>
      </c>
      <c r="L720" t="s">
        <v>30</v>
      </c>
      <c r="M720" t="s">
        <v>992</v>
      </c>
      <c r="N720">
        <v>408.42200000000003</v>
      </c>
      <c r="O720">
        <v>2</v>
      </c>
      <c r="P720">
        <v>0.3</v>
      </c>
      <c r="Q720">
        <v>-5.8346000000000231</v>
      </c>
    </row>
    <row r="721" spans="1:17" x14ac:dyDescent="0.3">
      <c r="A721" t="s">
        <v>42</v>
      </c>
      <c r="B721" t="s">
        <v>4063</v>
      </c>
      <c r="C721" t="s">
        <v>4064</v>
      </c>
      <c r="D721" t="s">
        <v>20</v>
      </c>
      <c r="E721" t="s">
        <v>21</v>
      </c>
      <c r="F721" t="s">
        <v>4951</v>
      </c>
      <c r="G721" t="s">
        <v>187</v>
      </c>
      <c r="H721">
        <v>60188</v>
      </c>
      <c r="I721" t="s">
        <v>93</v>
      </c>
      <c r="J721" t="s">
        <v>991</v>
      </c>
      <c r="K721" t="s">
        <v>26</v>
      </c>
      <c r="L721" t="s">
        <v>30</v>
      </c>
      <c r="M721" t="s">
        <v>992</v>
      </c>
      <c r="N721">
        <v>408.42200000000003</v>
      </c>
      <c r="O721">
        <v>2</v>
      </c>
      <c r="P721">
        <v>0.3</v>
      </c>
      <c r="Q721">
        <v>-5.8346000000000231</v>
      </c>
    </row>
    <row r="722" spans="1:17" x14ac:dyDescent="0.3">
      <c r="A722" t="s">
        <v>42</v>
      </c>
      <c r="B722" t="s">
        <v>3179</v>
      </c>
      <c r="C722" t="s">
        <v>3180</v>
      </c>
      <c r="D722" t="s">
        <v>34</v>
      </c>
      <c r="E722" t="s">
        <v>21</v>
      </c>
      <c r="F722" t="s">
        <v>769</v>
      </c>
      <c r="G722" t="s">
        <v>210</v>
      </c>
      <c r="H722">
        <v>48234</v>
      </c>
      <c r="I722" t="s">
        <v>93</v>
      </c>
      <c r="J722" t="s">
        <v>991</v>
      </c>
      <c r="K722" t="s">
        <v>26</v>
      </c>
      <c r="L722" t="s">
        <v>30</v>
      </c>
      <c r="M722" t="s">
        <v>992</v>
      </c>
      <c r="N722">
        <v>1458.65</v>
      </c>
      <c r="O722">
        <v>5</v>
      </c>
      <c r="P722">
        <v>0</v>
      </c>
      <c r="Q722">
        <v>423.00849999999997</v>
      </c>
    </row>
    <row r="723" spans="1:17" x14ac:dyDescent="0.3">
      <c r="A723" t="s">
        <v>42</v>
      </c>
      <c r="B723" t="s">
        <v>1971</v>
      </c>
      <c r="C723" t="s">
        <v>1972</v>
      </c>
      <c r="D723" t="s">
        <v>20</v>
      </c>
      <c r="E723" t="s">
        <v>21</v>
      </c>
      <c r="F723" t="s">
        <v>235</v>
      </c>
      <c r="G723" t="s">
        <v>236</v>
      </c>
      <c r="H723">
        <v>10035</v>
      </c>
      <c r="I723" t="s">
        <v>131</v>
      </c>
      <c r="J723" t="s">
        <v>991</v>
      </c>
      <c r="K723" t="s">
        <v>26</v>
      </c>
      <c r="L723" t="s">
        <v>30</v>
      </c>
      <c r="M723" t="s">
        <v>992</v>
      </c>
      <c r="N723">
        <v>2888.1270000000004</v>
      </c>
      <c r="O723">
        <v>11</v>
      </c>
      <c r="P723">
        <v>0.1</v>
      </c>
      <c r="Q723">
        <v>609.71569999999997</v>
      </c>
    </row>
    <row r="724" spans="1:17" x14ac:dyDescent="0.3">
      <c r="A724" t="s">
        <v>42</v>
      </c>
      <c r="B724" t="s">
        <v>174</v>
      </c>
      <c r="C724" t="s">
        <v>175</v>
      </c>
      <c r="D724" t="s">
        <v>90</v>
      </c>
      <c r="E724" t="s">
        <v>21</v>
      </c>
      <c r="F724" t="s">
        <v>163</v>
      </c>
      <c r="G724" t="s">
        <v>92</v>
      </c>
      <c r="H724">
        <v>77041</v>
      </c>
      <c r="I724" t="s">
        <v>93</v>
      </c>
      <c r="J724" t="s">
        <v>180</v>
      </c>
      <c r="K724" t="s">
        <v>26</v>
      </c>
      <c r="L724" t="s">
        <v>30</v>
      </c>
      <c r="M724" t="s">
        <v>181</v>
      </c>
      <c r="N724">
        <v>212.05799999999999</v>
      </c>
      <c r="O724">
        <v>3</v>
      </c>
      <c r="P724">
        <v>0.3</v>
      </c>
      <c r="Q724">
        <v>-15.146999999999991</v>
      </c>
    </row>
    <row r="725" spans="1:17" x14ac:dyDescent="0.3">
      <c r="A725" t="s">
        <v>1122</v>
      </c>
      <c r="B725" t="s">
        <v>520</v>
      </c>
      <c r="C725" t="s">
        <v>521</v>
      </c>
      <c r="D725" t="s">
        <v>20</v>
      </c>
      <c r="E725" t="s">
        <v>21</v>
      </c>
      <c r="F725" t="s">
        <v>678</v>
      </c>
      <c r="G725" t="s">
        <v>36</v>
      </c>
      <c r="H725">
        <v>92374</v>
      </c>
      <c r="I725" t="s">
        <v>37</v>
      </c>
      <c r="J725" t="s">
        <v>180</v>
      </c>
      <c r="K725" t="s">
        <v>26</v>
      </c>
      <c r="L725" t="s">
        <v>30</v>
      </c>
      <c r="M725" t="s">
        <v>181</v>
      </c>
      <c r="N725">
        <v>323.13600000000002</v>
      </c>
      <c r="O725">
        <v>4</v>
      </c>
      <c r="P725">
        <v>0.2</v>
      </c>
      <c r="Q725">
        <v>20.196000000000012</v>
      </c>
    </row>
    <row r="726" spans="1:17" x14ac:dyDescent="0.3">
      <c r="A726" t="s">
        <v>42</v>
      </c>
      <c r="B726" t="s">
        <v>4078</v>
      </c>
      <c r="C726" t="s">
        <v>4079</v>
      </c>
      <c r="D726" t="s">
        <v>20</v>
      </c>
      <c r="E726" t="s">
        <v>21</v>
      </c>
      <c r="F726" t="s">
        <v>476</v>
      </c>
      <c r="G726" t="s">
        <v>275</v>
      </c>
      <c r="H726">
        <v>85023</v>
      </c>
      <c r="I726" t="s">
        <v>37</v>
      </c>
      <c r="J726" t="s">
        <v>180</v>
      </c>
      <c r="K726" t="s">
        <v>26</v>
      </c>
      <c r="L726" t="s">
        <v>30</v>
      </c>
      <c r="M726" t="s">
        <v>181</v>
      </c>
      <c r="N726">
        <v>161.56800000000001</v>
      </c>
      <c r="O726">
        <v>2</v>
      </c>
      <c r="P726">
        <v>0.2</v>
      </c>
      <c r="Q726">
        <v>10.098000000000006</v>
      </c>
    </row>
    <row r="727" spans="1:17" x14ac:dyDescent="0.3">
      <c r="A727" t="s">
        <v>42</v>
      </c>
      <c r="B727" t="s">
        <v>1989</v>
      </c>
      <c r="C727" t="s">
        <v>1990</v>
      </c>
      <c r="D727" t="s">
        <v>34</v>
      </c>
      <c r="E727" t="s">
        <v>21</v>
      </c>
      <c r="F727" t="s">
        <v>5341</v>
      </c>
      <c r="G727" t="s">
        <v>101</v>
      </c>
      <c r="H727">
        <v>54601</v>
      </c>
      <c r="I727" t="s">
        <v>93</v>
      </c>
      <c r="J727" t="s">
        <v>180</v>
      </c>
      <c r="K727" t="s">
        <v>26</v>
      </c>
      <c r="L727" t="s">
        <v>30</v>
      </c>
      <c r="M727" t="s">
        <v>181</v>
      </c>
      <c r="N727">
        <v>201.96</v>
      </c>
      <c r="O727">
        <v>2</v>
      </c>
      <c r="P727">
        <v>0</v>
      </c>
      <c r="Q727">
        <v>50.490000000000009</v>
      </c>
    </row>
    <row r="728" spans="1:17" x14ac:dyDescent="0.3">
      <c r="A728" t="s">
        <v>166</v>
      </c>
      <c r="B728" t="s">
        <v>3361</v>
      </c>
      <c r="C728" t="s">
        <v>3362</v>
      </c>
      <c r="D728" t="s">
        <v>90</v>
      </c>
      <c r="E728" t="s">
        <v>21</v>
      </c>
      <c r="F728" t="s">
        <v>368</v>
      </c>
      <c r="G728" t="s">
        <v>369</v>
      </c>
      <c r="H728">
        <v>97206</v>
      </c>
      <c r="I728" t="s">
        <v>37</v>
      </c>
      <c r="J728" t="s">
        <v>180</v>
      </c>
      <c r="K728" t="s">
        <v>26</v>
      </c>
      <c r="L728" t="s">
        <v>30</v>
      </c>
      <c r="M728" t="s">
        <v>181</v>
      </c>
      <c r="N728">
        <v>403.92</v>
      </c>
      <c r="O728">
        <v>5</v>
      </c>
      <c r="P728">
        <v>0.2</v>
      </c>
      <c r="Q728">
        <v>25.245000000000019</v>
      </c>
    </row>
    <row r="729" spans="1:17" x14ac:dyDescent="0.3">
      <c r="A729" t="s">
        <v>166</v>
      </c>
      <c r="B729" t="s">
        <v>407</v>
      </c>
      <c r="C729" t="s">
        <v>408</v>
      </c>
      <c r="D729" t="s">
        <v>20</v>
      </c>
      <c r="E729" t="s">
        <v>21</v>
      </c>
      <c r="F729" t="s">
        <v>3635</v>
      </c>
      <c r="G729" t="s">
        <v>2316</v>
      </c>
      <c r="H729">
        <v>21215</v>
      </c>
      <c r="I729" t="s">
        <v>131</v>
      </c>
      <c r="J729" t="s">
        <v>180</v>
      </c>
      <c r="K729" t="s">
        <v>26</v>
      </c>
      <c r="L729" t="s">
        <v>30</v>
      </c>
      <c r="M729" t="s">
        <v>181</v>
      </c>
      <c r="N729">
        <v>908.82</v>
      </c>
      <c r="O729">
        <v>9</v>
      </c>
      <c r="P729">
        <v>0</v>
      </c>
      <c r="Q729">
        <v>227.20500000000004</v>
      </c>
    </row>
    <row r="730" spans="1:17" x14ac:dyDescent="0.3">
      <c r="A730" t="s">
        <v>42</v>
      </c>
      <c r="B730" t="s">
        <v>3156</v>
      </c>
      <c r="C730" t="s">
        <v>3157</v>
      </c>
      <c r="D730" t="s">
        <v>90</v>
      </c>
      <c r="E730" t="s">
        <v>21</v>
      </c>
      <c r="F730" t="s">
        <v>2976</v>
      </c>
      <c r="G730" t="s">
        <v>1217</v>
      </c>
      <c r="H730">
        <v>2908</v>
      </c>
      <c r="I730" t="s">
        <v>131</v>
      </c>
      <c r="J730" t="s">
        <v>180</v>
      </c>
      <c r="K730" t="s">
        <v>26</v>
      </c>
      <c r="L730" t="s">
        <v>30</v>
      </c>
      <c r="M730" t="s">
        <v>181</v>
      </c>
      <c r="N730">
        <v>605.88</v>
      </c>
      <c r="O730">
        <v>6</v>
      </c>
      <c r="P730">
        <v>0</v>
      </c>
      <c r="Q730">
        <v>151.47000000000003</v>
      </c>
    </row>
    <row r="731" spans="1:17" x14ac:dyDescent="0.3">
      <c r="A731" t="s">
        <v>42</v>
      </c>
      <c r="B731" t="s">
        <v>3207</v>
      </c>
      <c r="C731" t="s">
        <v>3208</v>
      </c>
      <c r="D731" t="s">
        <v>34</v>
      </c>
      <c r="E731" t="s">
        <v>21</v>
      </c>
      <c r="F731" t="s">
        <v>5332</v>
      </c>
      <c r="G731" t="s">
        <v>236</v>
      </c>
      <c r="H731">
        <v>13440</v>
      </c>
      <c r="I731" t="s">
        <v>131</v>
      </c>
      <c r="J731" t="s">
        <v>180</v>
      </c>
      <c r="K731" t="s">
        <v>26</v>
      </c>
      <c r="L731" t="s">
        <v>30</v>
      </c>
      <c r="M731" t="s">
        <v>181</v>
      </c>
      <c r="N731">
        <v>90.882000000000005</v>
      </c>
      <c r="O731">
        <v>1</v>
      </c>
      <c r="P731">
        <v>0.1</v>
      </c>
      <c r="Q731">
        <v>15.147000000000004</v>
      </c>
    </row>
    <row r="732" spans="1:17" x14ac:dyDescent="0.3">
      <c r="A732" t="s">
        <v>42</v>
      </c>
      <c r="B732" t="s">
        <v>1290</v>
      </c>
      <c r="C732" t="s">
        <v>1291</v>
      </c>
      <c r="D732" t="s">
        <v>20</v>
      </c>
      <c r="E732" t="s">
        <v>21</v>
      </c>
      <c r="F732" t="s">
        <v>409</v>
      </c>
      <c r="G732" t="s">
        <v>78</v>
      </c>
      <c r="H732">
        <v>28205</v>
      </c>
      <c r="I732" t="s">
        <v>24</v>
      </c>
      <c r="J732" t="s">
        <v>180</v>
      </c>
      <c r="K732" t="s">
        <v>26</v>
      </c>
      <c r="L732" t="s">
        <v>30</v>
      </c>
      <c r="M732" t="s">
        <v>181</v>
      </c>
      <c r="N732">
        <v>242.35200000000003</v>
      </c>
      <c r="O732">
        <v>3</v>
      </c>
      <c r="P732">
        <v>0.2</v>
      </c>
      <c r="Q732">
        <v>15.147000000000006</v>
      </c>
    </row>
    <row r="733" spans="1:17" x14ac:dyDescent="0.3">
      <c r="A733" t="s">
        <v>42</v>
      </c>
      <c r="B733" t="s">
        <v>591</v>
      </c>
      <c r="C733" t="s">
        <v>592</v>
      </c>
      <c r="D733" t="s">
        <v>20</v>
      </c>
      <c r="E733" t="s">
        <v>21</v>
      </c>
      <c r="F733" t="s">
        <v>593</v>
      </c>
      <c r="G733" t="s">
        <v>92</v>
      </c>
      <c r="H733">
        <v>78207</v>
      </c>
      <c r="I733" t="s">
        <v>93</v>
      </c>
      <c r="J733" t="s">
        <v>601</v>
      </c>
      <c r="K733" t="s">
        <v>26</v>
      </c>
      <c r="L733" t="s">
        <v>30</v>
      </c>
      <c r="M733" t="s">
        <v>602</v>
      </c>
      <c r="N733">
        <v>1740.0599999999997</v>
      </c>
      <c r="O733">
        <v>9</v>
      </c>
      <c r="P733">
        <v>0.3</v>
      </c>
      <c r="Q733">
        <v>-24.858000000000175</v>
      </c>
    </row>
    <row r="734" spans="1:17" x14ac:dyDescent="0.3">
      <c r="A734" t="s">
        <v>17</v>
      </c>
      <c r="B734" t="s">
        <v>88</v>
      </c>
      <c r="C734" t="s">
        <v>89</v>
      </c>
      <c r="D734" t="s">
        <v>90</v>
      </c>
      <c r="E734" t="s">
        <v>21</v>
      </c>
      <c r="F734" t="s">
        <v>235</v>
      </c>
      <c r="G734" t="s">
        <v>236</v>
      </c>
      <c r="H734">
        <v>10024</v>
      </c>
      <c r="I734" t="s">
        <v>131</v>
      </c>
      <c r="J734" t="s">
        <v>601</v>
      </c>
      <c r="K734" t="s">
        <v>26</v>
      </c>
      <c r="L734" t="s">
        <v>30</v>
      </c>
      <c r="M734" t="s">
        <v>602</v>
      </c>
      <c r="N734">
        <v>1242.8999999999999</v>
      </c>
      <c r="O734">
        <v>5</v>
      </c>
      <c r="P734">
        <v>0.1</v>
      </c>
      <c r="Q734">
        <v>262.38999999999987</v>
      </c>
    </row>
    <row r="735" spans="1:17" x14ac:dyDescent="0.3">
      <c r="A735" t="s">
        <v>42</v>
      </c>
      <c r="B735" t="s">
        <v>3845</v>
      </c>
      <c r="C735" t="s">
        <v>3846</v>
      </c>
      <c r="D735" t="s">
        <v>20</v>
      </c>
      <c r="E735" t="s">
        <v>21</v>
      </c>
      <c r="F735" t="s">
        <v>3847</v>
      </c>
      <c r="G735" t="s">
        <v>400</v>
      </c>
      <c r="H735">
        <v>80020</v>
      </c>
      <c r="I735" t="s">
        <v>37</v>
      </c>
      <c r="J735" t="s">
        <v>601</v>
      </c>
      <c r="K735" t="s">
        <v>26</v>
      </c>
      <c r="L735" t="s">
        <v>30</v>
      </c>
      <c r="M735" t="s">
        <v>602</v>
      </c>
      <c r="N735">
        <v>662.88</v>
      </c>
      <c r="O735">
        <v>3</v>
      </c>
      <c r="P735">
        <v>0.2</v>
      </c>
      <c r="Q735">
        <v>74.573999999999955</v>
      </c>
    </row>
    <row r="736" spans="1:17" x14ac:dyDescent="0.3">
      <c r="A736" t="s">
        <v>42</v>
      </c>
      <c r="B736" t="s">
        <v>4462</v>
      </c>
      <c r="C736" t="s">
        <v>4463</v>
      </c>
      <c r="D736" t="s">
        <v>20</v>
      </c>
      <c r="E736" t="s">
        <v>21</v>
      </c>
      <c r="F736" t="s">
        <v>84</v>
      </c>
      <c r="G736" t="s">
        <v>85</v>
      </c>
      <c r="H736">
        <v>98103</v>
      </c>
      <c r="I736" t="s">
        <v>37</v>
      </c>
      <c r="J736" t="s">
        <v>601</v>
      </c>
      <c r="K736" t="s">
        <v>26</v>
      </c>
      <c r="L736" t="s">
        <v>30</v>
      </c>
      <c r="M736" t="s">
        <v>602</v>
      </c>
      <c r="N736">
        <v>220.96</v>
      </c>
      <c r="O736">
        <v>1</v>
      </c>
      <c r="P736">
        <v>0.2</v>
      </c>
      <c r="Q736">
        <v>24.857999999999983</v>
      </c>
    </row>
    <row r="737" spans="1:17" x14ac:dyDescent="0.3">
      <c r="A737" t="s">
        <v>42</v>
      </c>
      <c r="B737" t="s">
        <v>2826</v>
      </c>
      <c r="C737" t="s">
        <v>2827</v>
      </c>
      <c r="D737" t="s">
        <v>34</v>
      </c>
      <c r="E737" t="s">
        <v>21</v>
      </c>
      <c r="F737" t="s">
        <v>274</v>
      </c>
      <c r="G737" t="s">
        <v>275</v>
      </c>
      <c r="H737">
        <v>85234</v>
      </c>
      <c r="I737" t="s">
        <v>37</v>
      </c>
      <c r="J737" t="s">
        <v>601</v>
      </c>
      <c r="K737" t="s">
        <v>26</v>
      </c>
      <c r="L737" t="s">
        <v>30</v>
      </c>
      <c r="M737" t="s">
        <v>602</v>
      </c>
      <c r="N737">
        <v>883.84</v>
      </c>
      <c r="O737">
        <v>4</v>
      </c>
      <c r="P737">
        <v>0.2</v>
      </c>
      <c r="Q737">
        <v>99.431999999999931</v>
      </c>
    </row>
    <row r="738" spans="1:17" x14ac:dyDescent="0.3">
      <c r="A738" t="s">
        <v>42</v>
      </c>
      <c r="B738" t="s">
        <v>4884</v>
      </c>
      <c r="C738" t="s">
        <v>4885</v>
      </c>
      <c r="D738" t="s">
        <v>20</v>
      </c>
      <c r="E738" t="s">
        <v>21</v>
      </c>
      <c r="F738" t="s">
        <v>336</v>
      </c>
      <c r="G738" t="s">
        <v>296</v>
      </c>
      <c r="H738">
        <v>38401</v>
      </c>
      <c r="I738" t="s">
        <v>24</v>
      </c>
      <c r="J738" t="s">
        <v>601</v>
      </c>
      <c r="K738" t="s">
        <v>26</v>
      </c>
      <c r="L738" t="s">
        <v>30</v>
      </c>
      <c r="M738" t="s">
        <v>602</v>
      </c>
      <c r="N738">
        <v>662.88</v>
      </c>
      <c r="O738">
        <v>3</v>
      </c>
      <c r="P738">
        <v>0.2</v>
      </c>
      <c r="Q738">
        <v>74.573999999999955</v>
      </c>
    </row>
    <row r="739" spans="1:17" x14ac:dyDescent="0.3">
      <c r="A739" t="s">
        <v>42</v>
      </c>
      <c r="B739" t="s">
        <v>4490</v>
      </c>
      <c r="C739" t="s">
        <v>4491</v>
      </c>
      <c r="D739" t="s">
        <v>90</v>
      </c>
      <c r="E739" t="s">
        <v>21</v>
      </c>
      <c r="F739" t="s">
        <v>943</v>
      </c>
      <c r="G739" t="s">
        <v>400</v>
      </c>
      <c r="H739">
        <v>80906</v>
      </c>
      <c r="I739" t="s">
        <v>37</v>
      </c>
      <c r="J739" t="s">
        <v>601</v>
      </c>
      <c r="K739" t="s">
        <v>26</v>
      </c>
      <c r="L739" t="s">
        <v>30</v>
      </c>
      <c r="M739" t="s">
        <v>602</v>
      </c>
      <c r="N739">
        <v>1325.76</v>
      </c>
      <c r="O739">
        <v>6</v>
      </c>
      <c r="P739">
        <v>0.2</v>
      </c>
      <c r="Q739">
        <v>149.14799999999991</v>
      </c>
    </row>
    <row r="740" spans="1:17" x14ac:dyDescent="0.3">
      <c r="A740" t="s">
        <v>42</v>
      </c>
      <c r="B740" t="s">
        <v>3095</v>
      </c>
      <c r="C740" t="s">
        <v>3096</v>
      </c>
      <c r="D740" t="s">
        <v>20</v>
      </c>
      <c r="E740" t="s">
        <v>21</v>
      </c>
      <c r="F740" t="s">
        <v>163</v>
      </c>
      <c r="G740" t="s">
        <v>92</v>
      </c>
      <c r="H740">
        <v>77036</v>
      </c>
      <c r="I740" t="s">
        <v>93</v>
      </c>
      <c r="J740" t="s">
        <v>601</v>
      </c>
      <c r="K740" t="s">
        <v>26</v>
      </c>
      <c r="L740" t="s">
        <v>30</v>
      </c>
      <c r="M740" t="s">
        <v>602</v>
      </c>
      <c r="N740">
        <v>966.69999999999982</v>
      </c>
      <c r="O740">
        <v>5</v>
      </c>
      <c r="P740">
        <v>0.3</v>
      </c>
      <c r="Q740">
        <v>-13.810000000000116</v>
      </c>
    </row>
    <row r="741" spans="1:17" x14ac:dyDescent="0.3">
      <c r="A741" t="s">
        <v>42</v>
      </c>
      <c r="B741" t="s">
        <v>2144</v>
      </c>
      <c r="C741" t="s">
        <v>2145</v>
      </c>
      <c r="D741" t="s">
        <v>20</v>
      </c>
      <c r="E741" t="s">
        <v>21</v>
      </c>
      <c r="F741" t="s">
        <v>829</v>
      </c>
      <c r="G741" t="s">
        <v>36</v>
      </c>
      <c r="H741">
        <v>92024</v>
      </c>
      <c r="I741" t="s">
        <v>37</v>
      </c>
      <c r="J741" t="s">
        <v>601</v>
      </c>
      <c r="K741" t="s">
        <v>26</v>
      </c>
      <c r="L741" t="s">
        <v>30</v>
      </c>
      <c r="M741" t="s">
        <v>602</v>
      </c>
      <c r="N741">
        <v>1325.76</v>
      </c>
      <c r="O741">
        <v>6</v>
      </c>
      <c r="P741">
        <v>0.2</v>
      </c>
      <c r="Q741">
        <v>149.14799999999991</v>
      </c>
    </row>
    <row r="742" spans="1:17" x14ac:dyDescent="0.3">
      <c r="A742" t="s">
        <v>42</v>
      </c>
      <c r="B742" t="s">
        <v>393</v>
      </c>
      <c r="C742" t="s">
        <v>394</v>
      </c>
      <c r="D742" t="s">
        <v>20</v>
      </c>
      <c r="E742" t="s">
        <v>21</v>
      </c>
      <c r="F742" t="s">
        <v>5721</v>
      </c>
      <c r="G742" t="s">
        <v>584</v>
      </c>
      <c r="H742">
        <v>87124</v>
      </c>
      <c r="I742" t="s">
        <v>37</v>
      </c>
      <c r="J742" t="s">
        <v>601</v>
      </c>
      <c r="K742" t="s">
        <v>26</v>
      </c>
      <c r="L742" t="s">
        <v>30</v>
      </c>
      <c r="M742" t="s">
        <v>602</v>
      </c>
      <c r="N742">
        <v>883.84</v>
      </c>
      <c r="O742">
        <v>4</v>
      </c>
      <c r="P742">
        <v>0.2</v>
      </c>
      <c r="Q742">
        <v>99.431999999999931</v>
      </c>
    </row>
    <row r="743" spans="1:17" x14ac:dyDescent="0.3">
      <c r="A743" t="s">
        <v>42</v>
      </c>
      <c r="B743" t="s">
        <v>3413</v>
      </c>
      <c r="C743" t="s">
        <v>3414</v>
      </c>
      <c r="D743" t="s">
        <v>90</v>
      </c>
      <c r="E743" t="s">
        <v>21</v>
      </c>
      <c r="F743" t="s">
        <v>1273</v>
      </c>
      <c r="G743" t="s">
        <v>224</v>
      </c>
      <c r="H743">
        <v>47374</v>
      </c>
      <c r="I743" t="s">
        <v>93</v>
      </c>
      <c r="J743" t="s">
        <v>601</v>
      </c>
      <c r="K743" t="s">
        <v>26</v>
      </c>
      <c r="L743" t="s">
        <v>30</v>
      </c>
      <c r="M743" t="s">
        <v>602</v>
      </c>
      <c r="N743">
        <v>828.59999999999991</v>
      </c>
      <c r="O743">
        <v>3</v>
      </c>
      <c r="P743">
        <v>0</v>
      </c>
      <c r="Q743">
        <v>240.29399999999995</v>
      </c>
    </row>
    <row r="744" spans="1:17" x14ac:dyDescent="0.3">
      <c r="A744" t="s">
        <v>17</v>
      </c>
      <c r="B744" t="s">
        <v>313</v>
      </c>
      <c r="C744" t="s">
        <v>314</v>
      </c>
      <c r="D744" t="s">
        <v>34</v>
      </c>
      <c r="E744" t="s">
        <v>21</v>
      </c>
      <c r="F744" t="s">
        <v>129</v>
      </c>
      <c r="G744" t="s">
        <v>130</v>
      </c>
      <c r="H744">
        <v>19134</v>
      </c>
      <c r="I744" t="s">
        <v>131</v>
      </c>
      <c r="J744" t="s">
        <v>601</v>
      </c>
      <c r="K744" t="s">
        <v>26</v>
      </c>
      <c r="L744" t="s">
        <v>30</v>
      </c>
      <c r="M744" t="s">
        <v>602</v>
      </c>
      <c r="N744">
        <v>386.67999999999995</v>
      </c>
      <c r="O744">
        <v>2</v>
      </c>
      <c r="P744">
        <v>0.3</v>
      </c>
      <c r="Q744">
        <v>-5.5240000000000293</v>
      </c>
    </row>
    <row r="745" spans="1:17" x14ac:dyDescent="0.3">
      <c r="A745" t="s">
        <v>17</v>
      </c>
      <c r="B745" t="s">
        <v>4119</v>
      </c>
      <c r="C745" t="s">
        <v>4120</v>
      </c>
      <c r="D745" t="s">
        <v>20</v>
      </c>
      <c r="E745" t="s">
        <v>21</v>
      </c>
      <c r="F745" t="s">
        <v>1575</v>
      </c>
      <c r="G745" t="s">
        <v>275</v>
      </c>
      <c r="H745">
        <v>85204</v>
      </c>
      <c r="I745" t="s">
        <v>37</v>
      </c>
      <c r="J745" t="s">
        <v>601</v>
      </c>
      <c r="K745" t="s">
        <v>26</v>
      </c>
      <c r="L745" t="s">
        <v>30</v>
      </c>
      <c r="M745" t="s">
        <v>602</v>
      </c>
      <c r="N745">
        <v>441.92</v>
      </c>
      <c r="O745">
        <v>2</v>
      </c>
      <c r="P745">
        <v>0.2</v>
      </c>
      <c r="Q745">
        <v>49.715999999999966</v>
      </c>
    </row>
    <row r="746" spans="1:17" x14ac:dyDescent="0.3">
      <c r="A746" t="s">
        <v>166</v>
      </c>
      <c r="B746" t="s">
        <v>1300</v>
      </c>
      <c r="C746" t="s">
        <v>1301</v>
      </c>
      <c r="D746" t="s">
        <v>90</v>
      </c>
      <c r="E746" t="s">
        <v>21</v>
      </c>
      <c r="F746" t="s">
        <v>269</v>
      </c>
      <c r="G746" t="s">
        <v>187</v>
      </c>
      <c r="H746">
        <v>60653</v>
      </c>
      <c r="I746" t="s">
        <v>93</v>
      </c>
      <c r="J746" t="s">
        <v>3211</v>
      </c>
      <c r="K746" t="s">
        <v>26</v>
      </c>
      <c r="L746" t="s">
        <v>30</v>
      </c>
      <c r="M746" t="s">
        <v>3212</v>
      </c>
      <c r="N746">
        <v>470.30199999999996</v>
      </c>
      <c r="O746">
        <v>7</v>
      </c>
      <c r="P746">
        <v>0.3</v>
      </c>
      <c r="Q746">
        <v>-87.341800000000035</v>
      </c>
    </row>
    <row r="747" spans="1:17" x14ac:dyDescent="0.3">
      <c r="A747" t="s">
        <v>42</v>
      </c>
      <c r="B747" t="s">
        <v>666</v>
      </c>
      <c r="C747" t="s">
        <v>667</v>
      </c>
      <c r="D747" t="s">
        <v>90</v>
      </c>
      <c r="E747" t="s">
        <v>21</v>
      </c>
      <c r="F747" t="s">
        <v>3975</v>
      </c>
      <c r="G747" t="s">
        <v>202</v>
      </c>
      <c r="H747">
        <v>56560</v>
      </c>
      <c r="I747" t="s">
        <v>93</v>
      </c>
      <c r="J747" t="s">
        <v>3211</v>
      </c>
      <c r="K747" t="s">
        <v>26</v>
      </c>
      <c r="L747" t="s">
        <v>30</v>
      </c>
      <c r="M747" t="s">
        <v>3212</v>
      </c>
      <c r="N747">
        <v>479.90000000000003</v>
      </c>
      <c r="O747">
        <v>5</v>
      </c>
      <c r="P747">
        <v>0</v>
      </c>
      <c r="Q747">
        <v>81.58299999999997</v>
      </c>
    </row>
    <row r="748" spans="1:17" x14ac:dyDescent="0.3">
      <c r="A748" t="s">
        <v>166</v>
      </c>
      <c r="B748" t="s">
        <v>4165</v>
      </c>
      <c r="C748" t="s">
        <v>4166</v>
      </c>
      <c r="D748" t="s">
        <v>20</v>
      </c>
      <c r="E748" t="s">
        <v>21</v>
      </c>
      <c r="F748" t="s">
        <v>84</v>
      </c>
      <c r="G748" t="s">
        <v>85</v>
      </c>
      <c r="H748">
        <v>98115</v>
      </c>
      <c r="I748" t="s">
        <v>37</v>
      </c>
      <c r="J748" t="s">
        <v>3211</v>
      </c>
      <c r="K748" t="s">
        <v>26</v>
      </c>
      <c r="L748" t="s">
        <v>30</v>
      </c>
      <c r="M748" t="s">
        <v>3212</v>
      </c>
      <c r="N748">
        <v>614.27200000000005</v>
      </c>
      <c r="O748">
        <v>8</v>
      </c>
      <c r="P748">
        <v>0.2</v>
      </c>
      <c r="Q748">
        <v>-23.03520000000006</v>
      </c>
    </row>
    <row r="749" spans="1:17" x14ac:dyDescent="0.3">
      <c r="A749" t="s">
        <v>17</v>
      </c>
      <c r="B749" t="s">
        <v>1081</v>
      </c>
      <c r="C749" t="s">
        <v>1082</v>
      </c>
      <c r="D749" t="s">
        <v>20</v>
      </c>
      <c r="E749" t="s">
        <v>21</v>
      </c>
      <c r="F749" t="s">
        <v>829</v>
      </c>
      <c r="G749" t="s">
        <v>36</v>
      </c>
      <c r="H749">
        <v>92037</v>
      </c>
      <c r="I749" t="s">
        <v>37</v>
      </c>
      <c r="J749" t="s">
        <v>3211</v>
      </c>
      <c r="K749" t="s">
        <v>26</v>
      </c>
      <c r="L749" t="s">
        <v>30</v>
      </c>
      <c r="M749" t="s">
        <v>3212</v>
      </c>
      <c r="N749">
        <v>153.56800000000001</v>
      </c>
      <c r="O749">
        <v>2</v>
      </c>
      <c r="P749">
        <v>0.2</v>
      </c>
      <c r="Q749">
        <v>-5.758800000000015</v>
      </c>
    </row>
    <row r="750" spans="1:17" x14ac:dyDescent="0.3">
      <c r="A750" t="s">
        <v>42</v>
      </c>
      <c r="B750" t="s">
        <v>3247</v>
      </c>
      <c r="C750" t="s">
        <v>3248</v>
      </c>
      <c r="D750" t="s">
        <v>34</v>
      </c>
      <c r="E750" t="s">
        <v>21</v>
      </c>
      <c r="F750" t="s">
        <v>290</v>
      </c>
      <c r="G750" t="s">
        <v>210</v>
      </c>
      <c r="H750">
        <v>49201</v>
      </c>
      <c r="I750" t="s">
        <v>93</v>
      </c>
      <c r="J750" t="s">
        <v>3211</v>
      </c>
      <c r="K750" t="s">
        <v>26</v>
      </c>
      <c r="L750" t="s">
        <v>30</v>
      </c>
      <c r="M750" t="s">
        <v>3212</v>
      </c>
      <c r="N750">
        <v>191.96</v>
      </c>
      <c r="O750">
        <v>2</v>
      </c>
      <c r="P750">
        <v>0</v>
      </c>
      <c r="Q750">
        <v>32.633199999999988</v>
      </c>
    </row>
    <row r="751" spans="1:17" x14ac:dyDescent="0.3">
      <c r="A751" t="s">
        <v>42</v>
      </c>
      <c r="B751" t="s">
        <v>512</v>
      </c>
      <c r="C751" t="s">
        <v>513</v>
      </c>
      <c r="D751" t="s">
        <v>34</v>
      </c>
      <c r="E751" t="s">
        <v>21</v>
      </c>
      <c r="F751" t="s">
        <v>84</v>
      </c>
      <c r="G751" t="s">
        <v>85</v>
      </c>
      <c r="H751">
        <v>98103</v>
      </c>
      <c r="I751" t="s">
        <v>37</v>
      </c>
      <c r="J751" t="s">
        <v>3211</v>
      </c>
      <c r="K751" t="s">
        <v>26</v>
      </c>
      <c r="L751" t="s">
        <v>30</v>
      </c>
      <c r="M751" t="s">
        <v>3212</v>
      </c>
      <c r="N751">
        <v>307.13600000000002</v>
      </c>
      <c r="O751">
        <v>4</v>
      </c>
      <c r="P751">
        <v>0.2</v>
      </c>
      <c r="Q751">
        <v>-11.51760000000003</v>
      </c>
    </row>
    <row r="752" spans="1:17" x14ac:dyDescent="0.3">
      <c r="A752" t="s">
        <v>42</v>
      </c>
      <c r="B752" t="s">
        <v>3136</v>
      </c>
      <c r="C752" t="s">
        <v>3137</v>
      </c>
      <c r="D752" t="s">
        <v>90</v>
      </c>
      <c r="E752" t="s">
        <v>21</v>
      </c>
      <c r="F752" t="s">
        <v>235</v>
      </c>
      <c r="G752" t="s">
        <v>236</v>
      </c>
      <c r="H752">
        <v>10009</v>
      </c>
      <c r="I752" t="s">
        <v>131</v>
      </c>
      <c r="J752" t="s">
        <v>3211</v>
      </c>
      <c r="K752" t="s">
        <v>26</v>
      </c>
      <c r="L752" t="s">
        <v>30</v>
      </c>
      <c r="M752" t="s">
        <v>3212</v>
      </c>
      <c r="N752">
        <v>172.76400000000001</v>
      </c>
      <c r="O752">
        <v>2</v>
      </c>
      <c r="P752">
        <v>0.1</v>
      </c>
      <c r="Q752">
        <v>13.437199999999986</v>
      </c>
    </row>
    <row r="753" spans="1:17" x14ac:dyDescent="0.3">
      <c r="A753" t="s">
        <v>42</v>
      </c>
      <c r="B753" t="s">
        <v>776</v>
      </c>
      <c r="C753" t="s">
        <v>777</v>
      </c>
      <c r="D753" t="s">
        <v>20</v>
      </c>
      <c r="E753" t="s">
        <v>21</v>
      </c>
      <c r="F753" t="s">
        <v>336</v>
      </c>
      <c r="G753" t="s">
        <v>296</v>
      </c>
      <c r="H753">
        <v>38401</v>
      </c>
      <c r="I753" t="s">
        <v>24</v>
      </c>
      <c r="J753" t="s">
        <v>780</v>
      </c>
      <c r="K753" t="s">
        <v>26</v>
      </c>
      <c r="L753" t="s">
        <v>30</v>
      </c>
      <c r="M753" t="s">
        <v>781</v>
      </c>
      <c r="N753">
        <v>389.69600000000003</v>
      </c>
      <c r="O753">
        <v>8</v>
      </c>
      <c r="P753">
        <v>0.2</v>
      </c>
      <c r="Q753">
        <v>43.840799999999973</v>
      </c>
    </row>
    <row r="754" spans="1:17" x14ac:dyDescent="0.3">
      <c r="A754" t="s">
        <v>42</v>
      </c>
      <c r="B754" t="s">
        <v>4934</v>
      </c>
      <c r="C754" t="s">
        <v>4935</v>
      </c>
      <c r="D754" t="s">
        <v>34</v>
      </c>
      <c r="E754" t="s">
        <v>21</v>
      </c>
      <c r="F754" t="s">
        <v>5017</v>
      </c>
      <c r="G754" t="s">
        <v>46</v>
      </c>
      <c r="H754">
        <v>33317</v>
      </c>
      <c r="I754" t="s">
        <v>24</v>
      </c>
      <c r="J754" t="s">
        <v>780</v>
      </c>
      <c r="K754" t="s">
        <v>26</v>
      </c>
      <c r="L754" t="s">
        <v>30</v>
      </c>
      <c r="M754" t="s">
        <v>781</v>
      </c>
      <c r="N754">
        <v>146.13600000000002</v>
      </c>
      <c r="O754">
        <v>3</v>
      </c>
      <c r="P754">
        <v>0.2</v>
      </c>
      <c r="Q754">
        <v>16.440299999999986</v>
      </c>
    </row>
    <row r="755" spans="1:17" x14ac:dyDescent="0.3">
      <c r="A755" t="s">
        <v>17</v>
      </c>
      <c r="B755" t="s">
        <v>1568</v>
      </c>
      <c r="C755" t="s">
        <v>1569</v>
      </c>
      <c r="D755" t="s">
        <v>20</v>
      </c>
      <c r="E755" t="s">
        <v>21</v>
      </c>
      <c r="F755" t="s">
        <v>269</v>
      </c>
      <c r="G755" t="s">
        <v>187</v>
      </c>
      <c r="H755">
        <v>60610</v>
      </c>
      <c r="I755" t="s">
        <v>93</v>
      </c>
      <c r="J755" t="s">
        <v>780</v>
      </c>
      <c r="K755" t="s">
        <v>26</v>
      </c>
      <c r="L755" t="s">
        <v>30</v>
      </c>
      <c r="M755" t="s">
        <v>781</v>
      </c>
      <c r="N755">
        <v>383.60699999999997</v>
      </c>
      <c r="O755">
        <v>9</v>
      </c>
      <c r="P755">
        <v>0.3</v>
      </c>
      <c r="Q755">
        <v>-5.4801000000000215</v>
      </c>
    </row>
    <row r="756" spans="1:17" x14ac:dyDescent="0.3">
      <c r="A756" t="s">
        <v>17</v>
      </c>
      <c r="B756" t="s">
        <v>4011</v>
      </c>
      <c r="C756" t="s">
        <v>4012</v>
      </c>
      <c r="D756" t="s">
        <v>34</v>
      </c>
      <c r="E756" t="s">
        <v>21</v>
      </c>
      <c r="F756" t="s">
        <v>5410</v>
      </c>
      <c r="G756" t="s">
        <v>1107</v>
      </c>
      <c r="H756">
        <v>30062</v>
      </c>
      <c r="I756" t="s">
        <v>24</v>
      </c>
      <c r="J756" t="s">
        <v>780</v>
      </c>
      <c r="K756" t="s">
        <v>26</v>
      </c>
      <c r="L756" t="s">
        <v>30</v>
      </c>
      <c r="M756" t="s">
        <v>781</v>
      </c>
      <c r="N756">
        <v>182.67000000000002</v>
      </c>
      <c r="O756">
        <v>3</v>
      </c>
      <c r="P756">
        <v>0</v>
      </c>
      <c r="Q756">
        <v>52.974299999999992</v>
      </c>
    </row>
    <row r="757" spans="1:17" x14ac:dyDescent="0.3">
      <c r="A757" t="s">
        <v>166</v>
      </c>
      <c r="B757" t="s">
        <v>5447</v>
      </c>
      <c r="C757" t="s">
        <v>5448</v>
      </c>
      <c r="D757" t="s">
        <v>20</v>
      </c>
      <c r="E757" t="s">
        <v>21</v>
      </c>
      <c r="F757" t="s">
        <v>84</v>
      </c>
      <c r="G757" t="s">
        <v>85</v>
      </c>
      <c r="H757">
        <v>98103</v>
      </c>
      <c r="I757" t="s">
        <v>37</v>
      </c>
      <c r="J757" t="s">
        <v>780</v>
      </c>
      <c r="K757" t="s">
        <v>26</v>
      </c>
      <c r="L757" t="s">
        <v>30</v>
      </c>
      <c r="M757" t="s">
        <v>781</v>
      </c>
      <c r="N757">
        <v>48.712000000000003</v>
      </c>
      <c r="O757">
        <v>1</v>
      </c>
      <c r="P757">
        <v>0.2</v>
      </c>
      <c r="Q757">
        <v>5.4800999999999966</v>
      </c>
    </row>
    <row r="758" spans="1:17" x14ac:dyDescent="0.3">
      <c r="A758" t="s">
        <v>42</v>
      </c>
      <c r="B758" t="s">
        <v>2453</v>
      </c>
      <c r="C758" t="s">
        <v>2454</v>
      </c>
      <c r="D758" t="s">
        <v>90</v>
      </c>
      <c r="E758" t="s">
        <v>21</v>
      </c>
      <c r="F758" t="s">
        <v>235</v>
      </c>
      <c r="G758" t="s">
        <v>236</v>
      </c>
      <c r="H758">
        <v>10011</v>
      </c>
      <c r="I758" t="s">
        <v>131</v>
      </c>
      <c r="J758" t="s">
        <v>780</v>
      </c>
      <c r="K758" t="s">
        <v>26</v>
      </c>
      <c r="L758" t="s">
        <v>30</v>
      </c>
      <c r="M758" t="s">
        <v>781</v>
      </c>
      <c r="N758">
        <v>767.21400000000006</v>
      </c>
      <c r="O758">
        <v>14</v>
      </c>
      <c r="P758">
        <v>0.1</v>
      </c>
      <c r="Q758">
        <v>161.96739999999997</v>
      </c>
    </row>
    <row r="759" spans="1:17" x14ac:dyDescent="0.3">
      <c r="A759" t="s">
        <v>42</v>
      </c>
      <c r="B759" t="s">
        <v>1474</v>
      </c>
      <c r="C759" t="s">
        <v>1475</v>
      </c>
      <c r="D759" t="s">
        <v>20</v>
      </c>
      <c r="E759" t="s">
        <v>21</v>
      </c>
      <c r="F759" t="s">
        <v>2105</v>
      </c>
      <c r="G759" t="s">
        <v>436</v>
      </c>
      <c r="H759">
        <v>43130</v>
      </c>
      <c r="I759" t="s">
        <v>131</v>
      </c>
      <c r="J759" t="s">
        <v>780</v>
      </c>
      <c r="K759" t="s">
        <v>26</v>
      </c>
      <c r="L759" t="s">
        <v>30</v>
      </c>
      <c r="M759" t="s">
        <v>781</v>
      </c>
      <c r="N759">
        <v>85.245999999999995</v>
      </c>
      <c r="O759">
        <v>2</v>
      </c>
      <c r="P759">
        <v>0.3</v>
      </c>
      <c r="Q759">
        <v>-1.217800000000004</v>
      </c>
    </row>
    <row r="760" spans="1:17" x14ac:dyDescent="0.3">
      <c r="A760" t="s">
        <v>17</v>
      </c>
      <c r="B760" t="s">
        <v>4352</v>
      </c>
      <c r="C760" t="s">
        <v>4353</v>
      </c>
      <c r="D760" t="s">
        <v>20</v>
      </c>
      <c r="E760" t="s">
        <v>21</v>
      </c>
      <c r="F760" t="s">
        <v>4051</v>
      </c>
      <c r="G760" t="s">
        <v>92</v>
      </c>
      <c r="H760">
        <v>76903</v>
      </c>
      <c r="I760" t="s">
        <v>93</v>
      </c>
      <c r="J760" t="s">
        <v>780</v>
      </c>
      <c r="K760" t="s">
        <v>26</v>
      </c>
      <c r="L760" t="s">
        <v>30</v>
      </c>
      <c r="M760" t="s">
        <v>781</v>
      </c>
      <c r="N760">
        <v>85.245999999999995</v>
      </c>
      <c r="O760">
        <v>2</v>
      </c>
      <c r="P760">
        <v>0.3</v>
      </c>
      <c r="Q760">
        <v>-1.217800000000004</v>
      </c>
    </row>
    <row r="761" spans="1:17" x14ac:dyDescent="0.3">
      <c r="A761" t="s">
        <v>166</v>
      </c>
      <c r="B761" t="s">
        <v>4496</v>
      </c>
      <c r="C761" t="s">
        <v>4497</v>
      </c>
      <c r="D761" t="s">
        <v>34</v>
      </c>
      <c r="E761" t="s">
        <v>21</v>
      </c>
      <c r="F761" t="s">
        <v>4405</v>
      </c>
      <c r="G761" t="s">
        <v>296</v>
      </c>
      <c r="H761">
        <v>37211</v>
      </c>
      <c r="I761" t="s">
        <v>24</v>
      </c>
      <c r="J761" t="s">
        <v>780</v>
      </c>
      <c r="K761" t="s">
        <v>26</v>
      </c>
      <c r="L761" t="s">
        <v>30</v>
      </c>
      <c r="M761" t="s">
        <v>781</v>
      </c>
      <c r="N761">
        <v>97.424000000000007</v>
      </c>
      <c r="O761">
        <v>2</v>
      </c>
      <c r="P761">
        <v>0.2</v>
      </c>
      <c r="Q761">
        <v>10.960199999999993</v>
      </c>
    </row>
    <row r="762" spans="1:17" x14ac:dyDescent="0.3">
      <c r="A762" t="s">
        <v>17</v>
      </c>
      <c r="B762" t="s">
        <v>4800</v>
      </c>
      <c r="C762" t="s">
        <v>4801</v>
      </c>
      <c r="D762" t="s">
        <v>34</v>
      </c>
      <c r="E762" t="s">
        <v>21</v>
      </c>
      <c r="F762" t="s">
        <v>84</v>
      </c>
      <c r="G762" t="s">
        <v>85</v>
      </c>
      <c r="H762">
        <v>98105</v>
      </c>
      <c r="I762" t="s">
        <v>37</v>
      </c>
      <c r="J762" t="s">
        <v>4802</v>
      </c>
      <c r="K762" t="s">
        <v>26</v>
      </c>
      <c r="L762" t="s">
        <v>30</v>
      </c>
      <c r="M762" t="s">
        <v>4803</v>
      </c>
      <c r="N762">
        <v>963.13600000000008</v>
      </c>
      <c r="O762">
        <v>4</v>
      </c>
      <c r="P762">
        <v>0.2</v>
      </c>
      <c r="Q762">
        <v>108.35279999999986</v>
      </c>
    </row>
    <row r="763" spans="1:17" x14ac:dyDescent="0.3">
      <c r="A763" t="s">
        <v>17</v>
      </c>
      <c r="B763" t="s">
        <v>1994</v>
      </c>
      <c r="C763" t="s">
        <v>1995</v>
      </c>
      <c r="D763" t="s">
        <v>20</v>
      </c>
      <c r="E763" t="s">
        <v>21</v>
      </c>
      <c r="F763" t="s">
        <v>829</v>
      </c>
      <c r="G763" t="s">
        <v>36</v>
      </c>
      <c r="H763">
        <v>92105</v>
      </c>
      <c r="I763" t="s">
        <v>37</v>
      </c>
      <c r="J763" t="s">
        <v>4802</v>
      </c>
      <c r="K763" t="s">
        <v>26</v>
      </c>
      <c r="L763" t="s">
        <v>30</v>
      </c>
      <c r="M763" t="s">
        <v>4803</v>
      </c>
      <c r="N763">
        <v>240.78400000000002</v>
      </c>
      <c r="O763">
        <v>1</v>
      </c>
      <c r="P763">
        <v>0.2</v>
      </c>
      <c r="Q763">
        <v>27.088199999999965</v>
      </c>
    </row>
    <row r="764" spans="1:17" x14ac:dyDescent="0.3">
      <c r="A764" t="s">
        <v>42</v>
      </c>
      <c r="B764" t="s">
        <v>425</v>
      </c>
      <c r="C764" t="s">
        <v>426</v>
      </c>
      <c r="D764" t="s">
        <v>20</v>
      </c>
      <c r="E764" t="s">
        <v>21</v>
      </c>
      <c r="F764" t="s">
        <v>3675</v>
      </c>
      <c r="G764" t="s">
        <v>568</v>
      </c>
      <c r="H764">
        <v>74133</v>
      </c>
      <c r="I764" t="s">
        <v>93</v>
      </c>
      <c r="J764" t="s">
        <v>4802</v>
      </c>
      <c r="K764" t="s">
        <v>26</v>
      </c>
      <c r="L764" t="s">
        <v>30</v>
      </c>
      <c r="M764" t="s">
        <v>4803</v>
      </c>
      <c r="N764">
        <v>1805.88</v>
      </c>
      <c r="O764">
        <v>6</v>
      </c>
      <c r="P764">
        <v>0</v>
      </c>
      <c r="Q764">
        <v>523.70519999999988</v>
      </c>
    </row>
    <row r="765" spans="1:17" x14ac:dyDescent="0.3">
      <c r="A765" t="s">
        <v>17</v>
      </c>
      <c r="B765" t="s">
        <v>1846</v>
      </c>
      <c r="C765" t="s">
        <v>1847</v>
      </c>
      <c r="D765" t="s">
        <v>20</v>
      </c>
      <c r="E765" t="s">
        <v>21</v>
      </c>
      <c r="F765" t="s">
        <v>269</v>
      </c>
      <c r="G765" t="s">
        <v>187</v>
      </c>
      <c r="H765">
        <v>60610</v>
      </c>
      <c r="I765" t="s">
        <v>93</v>
      </c>
      <c r="J765" t="s">
        <v>4802</v>
      </c>
      <c r="K765" t="s">
        <v>26</v>
      </c>
      <c r="L765" t="s">
        <v>30</v>
      </c>
      <c r="M765" t="s">
        <v>4803</v>
      </c>
      <c r="N765">
        <v>421.37200000000001</v>
      </c>
      <c r="O765">
        <v>2</v>
      </c>
      <c r="P765">
        <v>0.3</v>
      </c>
      <c r="Q765">
        <v>-6.0196000000000538</v>
      </c>
    </row>
    <row r="766" spans="1:17" x14ac:dyDescent="0.3">
      <c r="A766" t="s">
        <v>42</v>
      </c>
      <c r="B766" t="s">
        <v>5145</v>
      </c>
      <c r="C766" t="s">
        <v>5146</v>
      </c>
      <c r="D766" t="s">
        <v>20</v>
      </c>
      <c r="E766" t="s">
        <v>21</v>
      </c>
      <c r="F766" t="s">
        <v>3197</v>
      </c>
      <c r="G766" t="s">
        <v>436</v>
      </c>
      <c r="H766">
        <v>44134</v>
      </c>
      <c r="I766" t="s">
        <v>131</v>
      </c>
      <c r="J766" t="s">
        <v>4802</v>
      </c>
      <c r="K766" t="s">
        <v>26</v>
      </c>
      <c r="L766" t="s">
        <v>30</v>
      </c>
      <c r="M766" t="s">
        <v>4803</v>
      </c>
      <c r="N766">
        <v>1474.8020000000001</v>
      </c>
      <c r="O766">
        <v>7</v>
      </c>
      <c r="P766">
        <v>0.3</v>
      </c>
      <c r="Q766">
        <v>-21.068600000000174</v>
      </c>
    </row>
    <row r="767" spans="1:17" x14ac:dyDescent="0.3">
      <c r="A767" t="s">
        <v>42</v>
      </c>
      <c r="B767" t="s">
        <v>869</v>
      </c>
      <c r="C767" t="s">
        <v>870</v>
      </c>
      <c r="D767" t="s">
        <v>34</v>
      </c>
      <c r="E767" t="s">
        <v>21</v>
      </c>
      <c r="F767" t="s">
        <v>5772</v>
      </c>
      <c r="G767" t="s">
        <v>36</v>
      </c>
      <c r="H767">
        <v>93010</v>
      </c>
      <c r="I767" t="s">
        <v>37</v>
      </c>
      <c r="J767" t="s">
        <v>4802</v>
      </c>
      <c r="K767" t="s">
        <v>26</v>
      </c>
      <c r="L767" t="s">
        <v>30</v>
      </c>
      <c r="M767" t="s">
        <v>4803</v>
      </c>
      <c r="N767">
        <v>722.35200000000009</v>
      </c>
      <c r="O767">
        <v>3</v>
      </c>
      <c r="P767">
        <v>0.2</v>
      </c>
      <c r="Q767">
        <v>81.264599999999916</v>
      </c>
    </row>
    <row r="768" spans="1:17" x14ac:dyDescent="0.3">
      <c r="A768" t="s">
        <v>17</v>
      </c>
      <c r="B768" t="s">
        <v>2433</v>
      </c>
      <c r="C768" t="s">
        <v>2434</v>
      </c>
      <c r="D768" t="s">
        <v>20</v>
      </c>
      <c r="E768" t="s">
        <v>21</v>
      </c>
      <c r="F768" t="s">
        <v>1280</v>
      </c>
      <c r="G768" t="s">
        <v>23</v>
      </c>
      <c r="H768">
        <v>40214</v>
      </c>
      <c r="I768" t="s">
        <v>24</v>
      </c>
      <c r="J768" t="s">
        <v>4802</v>
      </c>
      <c r="K768" t="s">
        <v>26</v>
      </c>
      <c r="L768" t="s">
        <v>30</v>
      </c>
      <c r="M768" t="s">
        <v>4803</v>
      </c>
      <c r="N768">
        <v>300.98</v>
      </c>
      <c r="O768">
        <v>1</v>
      </c>
      <c r="P768">
        <v>0</v>
      </c>
      <c r="Q768">
        <v>87.28419999999997</v>
      </c>
    </row>
    <row r="769" spans="1:17" x14ac:dyDescent="0.3">
      <c r="A769" t="s">
        <v>42</v>
      </c>
      <c r="B769" t="s">
        <v>5789</v>
      </c>
      <c r="C769" t="s">
        <v>5790</v>
      </c>
      <c r="D769" t="s">
        <v>34</v>
      </c>
      <c r="E769" t="s">
        <v>21</v>
      </c>
      <c r="F769" t="s">
        <v>84</v>
      </c>
      <c r="G769" t="s">
        <v>85</v>
      </c>
      <c r="H769">
        <v>98103</v>
      </c>
      <c r="I769" t="s">
        <v>37</v>
      </c>
      <c r="J769" t="s">
        <v>4802</v>
      </c>
      <c r="K769" t="s">
        <v>26</v>
      </c>
      <c r="L769" t="s">
        <v>30</v>
      </c>
      <c r="M769" t="s">
        <v>4803</v>
      </c>
      <c r="N769">
        <v>481.56800000000004</v>
      </c>
      <c r="O769">
        <v>2</v>
      </c>
      <c r="P769">
        <v>0.2</v>
      </c>
      <c r="Q769">
        <v>54.17639999999993</v>
      </c>
    </row>
    <row r="770" spans="1:17" x14ac:dyDescent="0.3">
      <c r="A770" t="s">
        <v>42</v>
      </c>
      <c r="B770" t="s">
        <v>1698</v>
      </c>
      <c r="C770" t="s">
        <v>1699</v>
      </c>
      <c r="D770" t="s">
        <v>20</v>
      </c>
      <c r="E770" t="s">
        <v>21</v>
      </c>
      <c r="F770" t="s">
        <v>163</v>
      </c>
      <c r="G770" t="s">
        <v>92</v>
      </c>
      <c r="H770">
        <v>77041</v>
      </c>
      <c r="I770" t="s">
        <v>93</v>
      </c>
      <c r="J770" t="s">
        <v>2845</v>
      </c>
      <c r="K770" t="s">
        <v>26</v>
      </c>
      <c r="L770" t="s">
        <v>30</v>
      </c>
      <c r="M770" t="s">
        <v>2846</v>
      </c>
      <c r="N770">
        <v>95.983999999999995</v>
      </c>
      <c r="O770">
        <v>4</v>
      </c>
      <c r="P770">
        <v>0.3</v>
      </c>
      <c r="Q770">
        <v>-4.1135999999999981</v>
      </c>
    </row>
    <row r="771" spans="1:17" x14ac:dyDescent="0.3">
      <c r="A771" t="s">
        <v>42</v>
      </c>
      <c r="B771" t="s">
        <v>1474</v>
      </c>
      <c r="C771" t="s">
        <v>1475</v>
      </c>
      <c r="D771" t="s">
        <v>20</v>
      </c>
      <c r="E771" t="s">
        <v>21</v>
      </c>
      <c r="F771" t="s">
        <v>435</v>
      </c>
      <c r="G771" t="s">
        <v>436</v>
      </c>
      <c r="H771">
        <v>43229</v>
      </c>
      <c r="I771" t="s">
        <v>131</v>
      </c>
      <c r="J771" t="s">
        <v>2845</v>
      </c>
      <c r="K771" t="s">
        <v>26</v>
      </c>
      <c r="L771" t="s">
        <v>30</v>
      </c>
      <c r="M771" t="s">
        <v>2846</v>
      </c>
      <c r="N771">
        <v>47.991999999999997</v>
      </c>
      <c r="O771">
        <v>2</v>
      </c>
      <c r="P771">
        <v>0.3</v>
      </c>
      <c r="Q771">
        <v>-2.0567999999999991</v>
      </c>
    </row>
    <row r="772" spans="1:17" x14ac:dyDescent="0.3">
      <c r="A772" t="s">
        <v>42</v>
      </c>
      <c r="B772" t="s">
        <v>1329</v>
      </c>
      <c r="C772" t="s">
        <v>1330</v>
      </c>
      <c r="D772" t="s">
        <v>34</v>
      </c>
      <c r="E772" t="s">
        <v>21</v>
      </c>
      <c r="F772" t="s">
        <v>269</v>
      </c>
      <c r="G772" t="s">
        <v>187</v>
      </c>
      <c r="H772">
        <v>60623</v>
      </c>
      <c r="I772" t="s">
        <v>93</v>
      </c>
      <c r="J772" t="s">
        <v>2845</v>
      </c>
      <c r="K772" t="s">
        <v>26</v>
      </c>
      <c r="L772" t="s">
        <v>30</v>
      </c>
      <c r="M772" t="s">
        <v>2846</v>
      </c>
      <c r="N772">
        <v>47.991999999999997</v>
      </c>
      <c r="O772">
        <v>2</v>
      </c>
      <c r="P772">
        <v>0.3</v>
      </c>
      <c r="Q772">
        <v>-2.0567999999999991</v>
      </c>
    </row>
    <row r="773" spans="1:17" x14ac:dyDescent="0.3">
      <c r="A773" t="s">
        <v>17</v>
      </c>
      <c r="B773" t="s">
        <v>1994</v>
      </c>
      <c r="C773" t="s">
        <v>1995</v>
      </c>
      <c r="D773" t="s">
        <v>20</v>
      </c>
      <c r="E773" t="s">
        <v>21</v>
      </c>
      <c r="F773" t="s">
        <v>829</v>
      </c>
      <c r="G773" t="s">
        <v>36</v>
      </c>
      <c r="H773">
        <v>92105</v>
      </c>
      <c r="I773" t="s">
        <v>37</v>
      </c>
      <c r="J773" t="s">
        <v>2845</v>
      </c>
      <c r="K773" t="s">
        <v>26</v>
      </c>
      <c r="L773" t="s">
        <v>30</v>
      </c>
      <c r="M773" t="s">
        <v>2846</v>
      </c>
      <c r="N773">
        <v>191.96800000000002</v>
      </c>
      <c r="O773">
        <v>7</v>
      </c>
      <c r="P773">
        <v>0.2</v>
      </c>
      <c r="Q773">
        <v>16.797200000000004</v>
      </c>
    </row>
    <row r="774" spans="1:17" x14ac:dyDescent="0.3">
      <c r="A774" t="s">
        <v>42</v>
      </c>
      <c r="B774" t="s">
        <v>735</v>
      </c>
      <c r="C774" t="s">
        <v>736</v>
      </c>
      <c r="D774" t="s">
        <v>34</v>
      </c>
      <c r="E774" t="s">
        <v>21</v>
      </c>
      <c r="F774" t="s">
        <v>129</v>
      </c>
      <c r="G774" t="s">
        <v>130</v>
      </c>
      <c r="H774">
        <v>19134</v>
      </c>
      <c r="I774" t="s">
        <v>131</v>
      </c>
      <c r="J774" t="s">
        <v>2845</v>
      </c>
      <c r="K774" t="s">
        <v>26</v>
      </c>
      <c r="L774" t="s">
        <v>30</v>
      </c>
      <c r="M774" t="s">
        <v>2846</v>
      </c>
      <c r="N774">
        <v>239.95999999999998</v>
      </c>
      <c r="O774">
        <v>10</v>
      </c>
      <c r="P774">
        <v>0.3</v>
      </c>
      <c r="Q774">
        <v>-10.283999999999992</v>
      </c>
    </row>
    <row r="775" spans="1:17" x14ac:dyDescent="0.3">
      <c r="A775" t="s">
        <v>17</v>
      </c>
      <c r="B775" t="s">
        <v>267</v>
      </c>
      <c r="C775" t="s">
        <v>268</v>
      </c>
      <c r="D775" t="s">
        <v>90</v>
      </c>
      <c r="E775" t="s">
        <v>21</v>
      </c>
      <c r="F775" t="s">
        <v>476</v>
      </c>
      <c r="G775" t="s">
        <v>275</v>
      </c>
      <c r="H775">
        <v>85023</v>
      </c>
      <c r="I775" t="s">
        <v>37</v>
      </c>
      <c r="J775" t="s">
        <v>2845</v>
      </c>
      <c r="K775" t="s">
        <v>26</v>
      </c>
      <c r="L775" t="s">
        <v>30</v>
      </c>
      <c r="M775" t="s">
        <v>2846</v>
      </c>
      <c r="N775">
        <v>191.96800000000002</v>
      </c>
      <c r="O775">
        <v>7</v>
      </c>
      <c r="P775">
        <v>0.2</v>
      </c>
      <c r="Q775">
        <v>16.797200000000004</v>
      </c>
    </row>
    <row r="776" spans="1:17" x14ac:dyDescent="0.3">
      <c r="A776" t="s">
        <v>42</v>
      </c>
      <c r="B776" t="s">
        <v>2036</v>
      </c>
      <c r="C776" t="s">
        <v>2037</v>
      </c>
      <c r="D776" t="s">
        <v>20</v>
      </c>
      <c r="E776" t="s">
        <v>21</v>
      </c>
      <c r="F776" t="s">
        <v>3881</v>
      </c>
      <c r="G776" t="s">
        <v>568</v>
      </c>
      <c r="H776">
        <v>73120</v>
      </c>
      <c r="I776" t="s">
        <v>93</v>
      </c>
      <c r="J776" t="s">
        <v>5466</v>
      </c>
      <c r="K776" t="s">
        <v>26</v>
      </c>
      <c r="L776" t="s">
        <v>30</v>
      </c>
      <c r="M776" t="s">
        <v>5467</v>
      </c>
      <c r="N776">
        <v>302.67</v>
      </c>
      <c r="O776">
        <v>3</v>
      </c>
      <c r="P776">
        <v>0</v>
      </c>
      <c r="Q776">
        <v>72.640799999999999</v>
      </c>
    </row>
    <row r="777" spans="1:17" x14ac:dyDescent="0.3">
      <c r="A777" t="s">
        <v>42</v>
      </c>
      <c r="B777" t="s">
        <v>4360</v>
      </c>
      <c r="C777" t="s">
        <v>4361</v>
      </c>
      <c r="D777" t="s">
        <v>34</v>
      </c>
      <c r="E777" t="s">
        <v>21</v>
      </c>
      <c r="F777" t="s">
        <v>5114</v>
      </c>
      <c r="G777" t="s">
        <v>1477</v>
      </c>
      <c r="H777">
        <v>71854</v>
      </c>
      <c r="I777" t="s">
        <v>24</v>
      </c>
      <c r="J777" t="s">
        <v>5466</v>
      </c>
      <c r="K777" t="s">
        <v>26</v>
      </c>
      <c r="L777" t="s">
        <v>30</v>
      </c>
      <c r="M777" t="s">
        <v>5467</v>
      </c>
      <c r="N777">
        <v>605.34</v>
      </c>
      <c r="O777">
        <v>6</v>
      </c>
      <c r="P777">
        <v>0</v>
      </c>
      <c r="Q777">
        <v>145.2816</v>
      </c>
    </row>
    <row r="778" spans="1:17" x14ac:dyDescent="0.3">
      <c r="A778" t="s">
        <v>17</v>
      </c>
      <c r="B778" t="s">
        <v>4766</v>
      </c>
      <c r="C778" t="s">
        <v>4767</v>
      </c>
      <c r="D778" t="s">
        <v>90</v>
      </c>
      <c r="E778" t="s">
        <v>21</v>
      </c>
      <c r="F778" t="s">
        <v>235</v>
      </c>
      <c r="G778" t="s">
        <v>236</v>
      </c>
      <c r="H778">
        <v>10035</v>
      </c>
      <c r="I778" t="s">
        <v>131</v>
      </c>
      <c r="J778" t="s">
        <v>5466</v>
      </c>
      <c r="K778" t="s">
        <v>26</v>
      </c>
      <c r="L778" t="s">
        <v>30</v>
      </c>
      <c r="M778" t="s">
        <v>5467</v>
      </c>
      <c r="N778">
        <v>90.801000000000002</v>
      </c>
      <c r="O778">
        <v>1</v>
      </c>
      <c r="P778">
        <v>0.1</v>
      </c>
      <c r="Q778">
        <v>14.124599999999999</v>
      </c>
    </row>
    <row r="779" spans="1:17" x14ac:dyDescent="0.3">
      <c r="A779" t="s">
        <v>17</v>
      </c>
      <c r="B779" t="s">
        <v>3311</v>
      </c>
      <c r="C779" t="s">
        <v>3312</v>
      </c>
      <c r="D779" t="s">
        <v>20</v>
      </c>
      <c r="E779" t="s">
        <v>21</v>
      </c>
      <c r="F779" t="s">
        <v>290</v>
      </c>
      <c r="G779" t="s">
        <v>210</v>
      </c>
      <c r="H779">
        <v>49201</v>
      </c>
      <c r="I779" t="s">
        <v>93</v>
      </c>
      <c r="J779" t="s">
        <v>5466</v>
      </c>
      <c r="K779" t="s">
        <v>26</v>
      </c>
      <c r="L779" t="s">
        <v>30</v>
      </c>
      <c r="M779" t="s">
        <v>5467</v>
      </c>
      <c r="N779">
        <v>302.67</v>
      </c>
      <c r="O779">
        <v>3</v>
      </c>
      <c r="P779">
        <v>0</v>
      </c>
      <c r="Q779">
        <v>72.640799999999999</v>
      </c>
    </row>
    <row r="780" spans="1:17" x14ac:dyDescent="0.3">
      <c r="A780" t="s">
        <v>42</v>
      </c>
      <c r="B780" t="s">
        <v>1680</v>
      </c>
      <c r="C780" t="s">
        <v>1681</v>
      </c>
      <c r="D780" t="s">
        <v>20</v>
      </c>
      <c r="E780" t="s">
        <v>21</v>
      </c>
      <c r="F780" t="s">
        <v>35</v>
      </c>
      <c r="G780" t="s">
        <v>36</v>
      </c>
      <c r="H780">
        <v>90045</v>
      </c>
      <c r="I780" t="s">
        <v>37</v>
      </c>
      <c r="J780" t="s">
        <v>5466</v>
      </c>
      <c r="K780" t="s">
        <v>26</v>
      </c>
      <c r="L780" t="s">
        <v>30</v>
      </c>
      <c r="M780" t="s">
        <v>5467</v>
      </c>
      <c r="N780">
        <v>242.13600000000002</v>
      </c>
      <c r="O780">
        <v>3</v>
      </c>
      <c r="P780">
        <v>0.2</v>
      </c>
      <c r="Q780">
        <v>12.106799999999993</v>
      </c>
    </row>
    <row r="781" spans="1:17" x14ac:dyDescent="0.3">
      <c r="A781" t="s">
        <v>17</v>
      </c>
      <c r="B781" t="s">
        <v>512</v>
      </c>
      <c r="C781" t="s">
        <v>513</v>
      </c>
      <c r="D781" t="s">
        <v>34</v>
      </c>
      <c r="E781" t="s">
        <v>21</v>
      </c>
      <c r="F781" t="s">
        <v>2167</v>
      </c>
      <c r="G781" t="s">
        <v>101</v>
      </c>
      <c r="H781">
        <v>53209</v>
      </c>
      <c r="I781" t="s">
        <v>93</v>
      </c>
      <c r="J781" t="s">
        <v>5466</v>
      </c>
      <c r="K781" t="s">
        <v>26</v>
      </c>
      <c r="L781" t="s">
        <v>30</v>
      </c>
      <c r="M781" t="s">
        <v>5467</v>
      </c>
      <c r="N781">
        <v>403.56</v>
      </c>
      <c r="O781">
        <v>4</v>
      </c>
      <c r="P781">
        <v>0</v>
      </c>
      <c r="Q781">
        <v>96.854399999999998</v>
      </c>
    </row>
    <row r="782" spans="1:17" x14ac:dyDescent="0.3">
      <c r="A782" t="s">
        <v>42</v>
      </c>
      <c r="B782" t="s">
        <v>2108</v>
      </c>
      <c r="C782" t="s">
        <v>2109</v>
      </c>
      <c r="D782" t="s">
        <v>20</v>
      </c>
      <c r="E782" t="s">
        <v>21</v>
      </c>
      <c r="F782" t="s">
        <v>2105</v>
      </c>
      <c r="G782" t="s">
        <v>36</v>
      </c>
      <c r="H782">
        <v>93534</v>
      </c>
      <c r="I782" t="s">
        <v>37</v>
      </c>
      <c r="J782" t="s">
        <v>2110</v>
      </c>
      <c r="K782" t="s">
        <v>26</v>
      </c>
      <c r="L782" t="s">
        <v>30</v>
      </c>
      <c r="M782" t="s">
        <v>2111</v>
      </c>
      <c r="N782">
        <v>348.92800000000005</v>
      </c>
      <c r="O782">
        <v>2</v>
      </c>
      <c r="P782">
        <v>0.2</v>
      </c>
      <c r="Q782">
        <v>34.89279999999998</v>
      </c>
    </row>
    <row r="783" spans="1:17" x14ac:dyDescent="0.3">
      <c r="A783" t="s">
        <v>166</v>
      </c>
      <c r="B783" t="s">
        <v>3408</v>
      </c>
      <c r="C783" t="s">
        <v>3409</v>
      </c>
      <c r="D783" t="s">
        <v>20</v>
      </c>
      <c r="E783" t="s">
        <v>21</v>
      </c>
      <c r="F783" t="s">
        <v>3410</v>
      </c>
      <c r="G783" t="s">
        <v>92</v>
      </c>
      <c r="H783">
        <v>79907</v>
      </c>
      <c r="I783" t="s">
        <v>93</v>
      </c>
      <c r="J783" t="s">
        <v>2110</v>
      </c>
      <c r="K783" t="s">
        <v>26</v>
      </c>
      <c r="L783" t="s">
        <v>30</v>
      </c>
      <c r="M783" t="s">
        <v>2111</v>
      </c>
      <c r="N783">
        <v>763.28</v>
      </c>
      <c r="O783">
        <v>5</v>
      </c>
      <c r="P783">
        <v>0.3</v>
      </c>
      <c r="Q783">
        <v>-21.807999999999993</v>
      </c>
    </row>
    <row r="784" spans="1:17" x14ac:dyDescent="0.3">
      <c r="A784" t="s">
        <v>166</v>
      </c>
      <c r="B784" t="s">
        <v>3917</v>
      </c>
      <c r="C784" t="s">
        <v>3918</v>
      </c>
      <c r="D784" t="s">
        <v>90</v>
      </c>
      <c r="E784" t="s">
        <v>21</v>
      </c>
      <c r="F784" t="s">
        <v>2976</v>
      </c>
      <c r="G784" t="s">
        <v>1217</v>
      </c>
      <c r="H784">
        <v>2908</v>
      </c>
      <c r="I784" t="s">
        <v>131</v>
      </c>
      <c r="J784" t="s">
        <v>2110</v>
      </c>
      <c r="K784" t="s">
        <v>26</v>
      </c>
      <c r="L784" t="s">
        <v>30</v>
      </c>
      <c r="M784" t="s">
        <v>2111</v>
      </c>
      <c r="N784">
        <v>872.32</v>
      </c>
      <c r="O784">
        <v>4</v>
      </c>
      <c r="P784">
        <v>0</v>
      </c>
      <c r="Q784">
        <v>244.24959999999999</v>
      </c>
    </row>
    <row r="785" spans="1:17" x14ac:dyDescent="0.3">
      <c r="A785" t="s">
        <v>42</v>
      </c>
      <c r="B785" t="s">
        <v>184</v>
      </c>
      <c r="C785" t="s">
        <v>185</v>
      </c>
      <c r="D785" t="s">
        <v>34</v>
      </c>
      <c r="E785" t="s">
        <v>21</v>
      </c>
      <c r="F785" t="s">
        <v>4051</v>
      </c>
      <c r="G785" t="s">
        <v>92</v>
      </c>
      <c r="H785">
        <v>76903</v>
      </c>
      <c r="I785" t="s">
        <v>93</v>
      </c>
      <c r="J785" t="s">
        <v>2110</v>
      </c>
      <c r="K785" t="s">
        <v>26</v>
      </c>
      <c r="L785" t="s">
        <v>30</v>
      </c>
      <c r="M785" t="s">
        <v>2111</v>
      </c>
      <c r="N785">
        <v>305.31200000000001</v>
      </c>
      <c r="O785">
        <v>2</v>
      </c>
      <c r="P785">
        <v>0.3</v>
      </c>
      <c r="Q785">
        <v>-8.7232000000000198</v>
      </c>
    </row>
    <row r="786" spans="1:17" x14ac:dyDescent="0.3">
      <c r="A786" t="s">
        <v>42</v>
      </c>
      <c r="B786" t="s">
        <v>1812</v>
      </c>
      <c r="C786" t="s">
        <v>1813</v>
      </c>
      <c r="D786" t="s">
        <v>34</v>
      </c>
      <c r="E786" t="s">
        <v>21</v>
      </c>
      <c r="F786" t="s">
        <v>2167</v>
      </c>
      <c r="G786" t="s">
        <v>101</v>
      </c>
      <c r="H786">
        <v>53209</v>
      </c>
      <c r="I786" t="s">
        <v>93</v>
      </c>
      <c r="J786" t="s">
        <v>2110</v>
      </c>
      <c r="K786" t="s">
        <v>26</v>
      </c>
      <c r="L786" t="s">
        <v>30</v>
      </c>
      <c r="M786" t="s">
        <v>2111</v>
      </c>
      <c r="N786">
        <v>1526.5600000000002</v>
      </c>
      <c r="O786">
        <v>7</v>
      </c>
      <c r="P786">
        <v>0</v>
      </c>
      <c r="Q786">
        <v>427.43679999999995</v>
      </c>
    </row>
    <row r="787" spans="1:17" x14ac:dyDescent="0.3">
      <c r="A787" t="s">
        <v>42</v>
      </c>
      <c r="B787" t="s">
        <v>3922</v>
      </c>
      <c r="C787" t="s">
        <v>3923</v>
      </c>
      <c r="D787" t="s">
        <v>20</v>
      </c>
      <c r="E787" t="s">
        <v>21</v>
      </c>
      <c r="F787" t="s">
        <v>1285</v>
      </c>
      <c r="G787" t="s">
        <v>1084</v>
      </c>
      <c r="H787">
        <v>1841</v>
      </c>
      <c r="I787" t="s">
        <v>131</v>
      </c>
      <c r="J787" t="s">
        <v>2110</v>
      </c>
      <c r="K787" t="s">
        <v>26</v>
      </c>
      <c r="L787" t="s">
        <v>30</v>
      </c>
      <c r="M787" t="s">
        <v>2111</v>
      </c>
      <c r="N787">
        <v>872.32</v>
      </c>
      <c r="O787">
        <v>4</v>
      </c>
      <c r="P787">
        <v>0</v>
      </c>
      <c r="Q787">
        <v>244.24959999999999</v>
      </c>
    </row>
    <row r="788" spans="1:17" x14ac:dyDescent="0.3">
      <c r="A788" t="s">
        <v>42</v>
      </c>
      <c r="B788" t="s">
        <v>3646</v>
      </c>
      <c r="C788" t="s">
        <v>3647</v>
      </c>
      <c r="D788" t="s">
        <v>34</v>
      </c>
      <c r="E788" t="s">
        <v>21</v>
      </c>
      <c r="F788" t="s">
        <v>829</v>
      </c>
      <c r="G788" t="s">
        <v>36</v>
      </c>
      <c r="H788">
        <v>92105</v>
      </c>
      <c r="I788" t="s">
        <v>37</v>
      </c>
      <c r="J788" t="s">
        <v>2110</v>
      </c>
      <c r="K788" t="s">
        <v>26</v>
      </c>
      <c r="L788" t="s">
        <v>30</v>
      </c>
      <c r="M788" t="s">
        <v>2111</v>
      </c>
      <c r="N788">
        <v>523.39200000000005</v>
      </c>
      <c r="O788">
        <v>3</v>
      </c>
      <c r="P788">
        <v>0.2</v>
      </c>
      <c r="Q788">
        <v>52.339199999999977</v>
      </c>
    </row>
    <row r="789" spans="1:17" x14ac:dyDescent="0.3">
      <c r="A789" t="s">
        <v>17</v>
      </c>
      <c r="B789" t="s">
        <v>293</v>
      </c>
      <c r="C789" t="s">
        <v>294</v>
      </c>
      <c r="D789" t="s">
        <v>20</v>
      </c>
      <c r="E789" t="s">
        <v>21</v>
      </c>
      <c r="F789" t="s">
        <v>531</v>
      </c>
      <c r="G789" t="s">
        <v>436</v>
      </c>
      <c r="H789">
        <v>43055</v>
      </c>
      <c r="I789" t="s">
        <v>131</v>
      </c>
      <c r="J789" t="s">
        <v>627</v>
      </c>
      <c r="K789" t="s">
        <v>26</v>
      </c>
      <c r="L789" t="s">
        <v>30</v>
      </c>
      <c r="M789" t="s">
        <v>628</v>
      </c>
      <c r="N789">
        <v>396.80200000000002</v>
      </c>
      <c r="O789">
        <v>7</v>
      </c>
      <c r="P789">
        <v>0.3</v>
      </c>
      <c r="Q789">
        <v>-11.337199999999939</v>
      </c>
    </row>
    <row r="790" spans="1:17" x14ac:dyDescent="0.3">
      <c r="A790" t="s">
        <v>42</v>
      </c>
      <c r="B790" t="s">
        <v>5173</v>
      </c>
      <c r="C790" t="s">
        <v>5174</v>
      </c>
      <c r="D790" t="s">
        <v>20</v>
      </c>
      <c r="E790" t="s">
        <v>21</v>
      </c>
      <c r="F790" t="s">
        <v>1929</v>
      </c>
      <c r="G790" t="s">
        <v>130</v>
      </c>
      <c r="H790">
        <v>19013</v>
      </c>
      <c r="I790" t="s">
        <v>131</v>
      </c>
      <c r="J790" t="s">
        <v>627</v>
      </c>
      <c r="K790" t="s">
        <v>26</v>
      </c>
      <c r="L790" t="s">
        <v>30</v>
      </c>
      <c r="M790" t="s">
        <v>628</v>
      </c>
      <c r="N790">
        <v>170.05799999999999</v>
      </c>
      <c r="O790">
        <v>3</v>
      </c>
      <c r="P790">
        <v>0.3</v>
      </c>
      <c r="Q790">
        <v>-4.858799999999988</v>
      </c>
    </row>
    <row r="791" spans="1:17" x14ac:dyDescent="0.3">
      <c r="A791" t="s">
        <v>42</v>
      </c>
      <c r="B791" t="s">
        <v>4186</v>
      </c>
      <c r="C791" t="s">
        <v>4187</v>
      </c>
      <c r="D791" t="s">
        <v>90</v>
      </c>
      <c r="E791" t="s">
        <v>21</v>
      </c>
      <c r="F791" t="s">
        <v>5052</v>
      </c>
      <c r="G791" t="s">
        <v>92</v>
      </c>
      <c r="H791">
        <v>79762</v>
      </c>
      <c r="I791" t="s">
        <v>93</v>
      </c>
      <c r="J791" t="s">
        <v>627</v>
      </c>
      <c r="K791" t="s">
        <v>26</v>
      </c>
      <c r="L791" t="s">
        <v>30</v>
      </c>
      <c r="M791" t="s">
        <v>628</v>
      </c>
      <c r="N791">
        <v>340.11599999999999</v>
      </c>
      <c r="O791">
        <v>6</v>
      </c>
      <c r="P791">
        <v>0.3</v>
      </c>
      <c r="Q791">
        <v>-9.717599999999976</v>
      </c>
    </row>
    <row r="792" spans="1:17" x14ac:dyDescent="0.3">
      <c r="A792" t="s">
        <v>42</v>
      </c>
      <c r="B792" t="s">
        <v>385</v>
      </c>
      <c r="C792" t="s">
        <v>386</v>
      </c>
      <c r="D792" t="s">
        <v>90</v>
      </c>
      <c r="E792" t="s">
        <v>21</v>
      </c>
      <c r="F792" t="s">
        <v>3675</v>
      </c>
      <c r="G792" t="s">
        <v>568</v>
      </c>
      <c r="H792">
        <v>74133</v>
      </c>
      <c r="I792" t="s">
        <v>93</v>
      </c>
      <c r="J792" t="s">
        <v>627</v>
      </c>
      <c r="K792" t="s">
        <v>26</v>
      </c>
      <c r="L792" t="s">
        <v>30</v>
      </c>
      <c r="M792" t="s">
        <v>628</v>
      </c>
      <c r="N792">
        <v>161.96</v>
      </c>
      <c r="O792">
        <v>2</v>
      </c>
      <c r="P792">
        <v>0</v>
      </c>
      <c r="Q792">
        <v>45.348800000000011</v>
      </c>
    </row>
    <row r="793" spans="1:17" x14ac:dyDescent="0.3">
      <c r="A793" t="s">
        <v>42</v>
      </c>
      <c r="B793" t="s">
        <v>4383</v>
      </c>
      <c r="C793" t="s">
        <v>4384</v>
      </c>
      <c r="D793" t="s">
        <v>34</v>
      </c>
      <c r="E793" t="s">
        <v>21</v>
      </c>
      <c r="F793" t="s">
        <v>1205</v>
      </c>
      <c r="G793" t="s">
        <v>187</v>
      </c>
      <c r="H793">
        <v>61604</v>
      </c>
      <c r="I793" t="s">
        <v>93</v>
      </c>
      <c r="J793" t="s">
        <v>627</v>
      </c>
      <c r="K793" t="s">
        <v>26</v>
      </c>
      <c r="L793" t="s">
        <v>30</v>
      </c>
      <c r="M793" t="s">
        <v>628</v>
      </c>
      <c r="N793">
        <v>113.372</v>
      </c>
      <c r="O793">
        <v>2</v>
      </c>
      <c r="P793">
        <v>0.3</v>
      </c>
      <c r="Q793">
        <v>-3.2391999999999896</v>
      </c>
    </row>
    <row r="794" spans="1:17" x14ac:dyDescent="0.3">
      <c r="A794" t="s">
        <v>17</v>
      </c>
      <c r="B794" t="s">
        <v>4865</v>
      </c>
      <c r="C794" t="s">
        <v>4866</v>
      </c>
      <c r="D794" t="s">
        <v>34</v>
      </c>
      <c r="E794" t="s">
        <v>21</v>
      </c>
      <c r="F794" t="s">
        <v>84</v>
      </c>
      <c r="G794" t="s">
        <v>85</v>
      </c>
      <c r="H794">
        <v>98115</v>
      </c>
      <c r="I794" t="s">
        <v>37</v>
      </c>
      <c r="J794" t="s">
        <v>627</v>
      </c>
      <c r="K794" t="s">
        <v>26</v>
      </c>
      <c r="L794" t="s">
        <v>30</v>
      </c>
      <c r="M794" t="s">
        <v>628</v>
      </c>
      <c r="N794">
        <v>388.70400000000006</v>
      </c>
      <c r="O794">
        <v>6</v>
      </c>
      <c r="P794">
        <v>0.2</v>
      </c>
      <c r="Q794">
        <v>38.870400000000018</v>
      </c>
    </row>
    <row r="795" spans="1:17" x14ac:dyDescent="0.3">
      <c r="A795" t="s">
        <v>42</v>
      </c>
      <c r="B795" t="s">
        <v>4944</v>
      </c>
      <c r="C795" t="s">
        <v>4945</v>
      </c>
      <c r="D795" t="s">
        <v>20</v>
      </c>
      <c r="E795" t="s">
        <v>21</v>
      </c>
      <c r="F795" t="s">
        <v>35</v>
      </c>
      <c r="G795" t="s">
        <v>36</v>
      </c>
      <c r="H795">
        <v>90032</v>
      </c>
      <c r="I795" t="s">
        <v>37</v>
      </c>
      <c r="J795" t="s">
        <v>627</v>
      </c>
      <c r="K795" t="s">
        <v>26</v>
      </c>
      <c r="L795" t="s">
        <v>30</v>
      </c>
      <c r="M795" t="s">
        <v>628</v>
      </c>
      <c r="N795">
        <v>194.35200000000003</v>
      </c>
      <c r="O795">
        <v>3</v>
      </c>
      <c r="P795">
        <v>0.2</v>
      </c>
      <c r="Q795">
        <v>19.435200000000009</v>
      </c>
    </row>
    <row r="796" spans="1:17" x14ac:dyDescent="0.3">
      <c r="A796" t="s">
        <v>17</v>
      </c>
      <c r="B796" t="s">
        <v>844</v>
      </c>
      <c r="C796" t="s">
        <v>845</v>
      </c>
      <c r="D796" t="s">
        <v>20</v>
      </c>
      <c r="E796" t="s">
        <v>21</v>
      </c>
      <c r="F796" t="s">
        <v>786</v>
      </c>
      <c r="G796" t="s">
        <v>46</v>
      </c>
      <c r="H796">
        <v>33614</v>
      </c>
      <c r="I796" t="s">
        <v>24</v>
      </c>
      <c r="J796" t="s">
        <v>627</v>
      </c>
      <c r="K796" t="s">
        <v>26</v>
      </c>
      <c r="L796" t="s">
        <v>30</v>
      </c>
      <c r="M796" t="s">
        <v>628</v>
      </c>
      <c r="N796">
        <v>64.784000000000006</v>
      </c>
      <c r="O796">
        <v>1</v>
      </c>
      <c r="P796">
        <v>0.2</v>
      </c>
      <c r="Q796">
        <v>6.4784000000000042</v>
      </c>
    </row>
    <row r="797" spans="1:17" x14ac:dyDescent="0.3">
      <c r="A797" t="s">
        <v>42</v>
      </c>
      <c r="B797" t="s">
        <v>782</v>
      </c>
      <c r="C797" t="s">
        <v>783</v>
      </c>
      <c r="D797" t="s">
        <v>34</v>
      </c>
      <c r="E797" t="s">
        <v>21</v>
      </c>
      <c r="F797" t="s">
        <v>269</v>
      </c>
      <c r="G797" t="s">
        <v>187</v>
      </c>
      <c r="H797">
        <v>60623</v>
      </c>
      <c r="I797" t="s">
        <v>93</v>
      </c>
      <c r="J797" t="s">
        <v>3696</v>
      </c>
      <c r="K797" t="s">
        <v>26</v>
      </c>
      <c r="L797" t="s">
        <v>30</v>
      </c>
      <c r="M797" t="s">
        <v>3697</v>
      </c>
      <c r="N797">
        <v>62.957999999999998</v>
      </c>
      <c r="O797">
        <v>3</v>
      </c>
      <c r="P797">
        <v>0.3</v>
      </c>
      <c r="Q797">
        <v>-2.6981999999999999</v>
      </c>
    </row>
    <row r="798" spans="1:17" x14ac:dyDescent="0.3">
      <c r="A798" t="s">
        <v>42</v>
      </c>
      <c r="B798" t="s">
        <v>3205</v>
      </c>
      <c r="C798" t="s">
        <v>3206</v>
      </c>
      <c r="D798" t="s">
        <v>20</v>
      </c>
      <c r="E798" t="s">
        <v>21</v>
      </c>
      <c r="F798" t="s">
        <v>1273</v>
      </c>
      <c r="G798" t="s">
        <v>224</v>
      </c>
      <c r="H798">
        <v>47374</v>
      </c>
      <c r="I798" t="s">
        <v>93</v>
      </c>
      <c r="J798" t="s">
        <v>3696</v>
      </c>
      <c r="K798" t="s">
        <v>26</v>
      </c>
      <c r="L798" t="s">
        <v>30</v>
      </c>
      <c r="M798" t="s">
        <v>3697</v>
      </c>
      <c r="N798">
        <v>29.98</v>
      </c>
      <c r="O798">
        <v>1</v>
      </c>
      <c r="P798">
        <v>0</v>
      </c>
      <c r="Q798">
        <v>8.0945999999999998</v>
      </c>
    </row>
    <row r="799" spans="1:17" x14ac:dyDescent="0.3">
      <c r="A799" t="s">
        <v>42</v>
      </c>
      <c r="B799" t="s">
        <v>199</v>
      </c>
      <c r="C799" t="s">
        <v>200</v>
      </c>
      <c r="D799" t="s">
        <v>34</v>
      </c>
      <c r="E799" t="s">
        <v>21</v>
      </c>
      <c r="F799" t="s">
        <v>2688</v>
      </c>
      <c r="G799" t="s">
        <v>2316</v>
      </c>
      <c r="H799">
        <v>20735</v>
      </c>
      <c r="I799" t="s">
        <v>131</v>
      </c>
      <c r="J799" t="s">
        <v>3696</v>
      </c>
      <c r="K799" t="s">
        <v>26</v>
      </c>
      <c r="L799" t="s">
        <v>30</v>
      </c>
      <c r="M799" t="s">
        <v>3697</v>
      </c>
      <c r="N799">
        <v>239.84</v>
      </c>
      <c r="O799">
        <v>8</v>
      </c>
      <c r="P799">
        <v>0</v>
      </c>
      <c r="Q799">
        <v>64.756799999999998</v>
      </c>
    </row>
    <row r="800" spans="1:17" x14ac:dyDescent="0.3">
      <c r="A800" t="s">
        <v>42</v>
      </c>
      <c r="B800" t="s">
        <v>3021</v>
      </c>
      <c r="C800" t="s">
        <v>3022</v>
      </c>
      <c r="D800" t="s">
        <v>34</v>
      </c>
      <c r="E800" t="s">
        <v>21</v>
      </c>
      <c r="F800" t="s">
        <v>476</v>
      </c>
      <c r="G800" t="s">
        <v>275</v>
      </c>
      <c r="H800">
        <v>85023</v>
      </c>
      <c r="I800" t="s">
        <v>37</v>
      </c>
      <c r="J800" t="s">
        <v>3696</v>
      </c>
      <c r="K800" t="s">
        <v>26</v>
      </c>
      <c r="L800" t="s">
        <v>30</v>
      </c>
      <c r="M800" t="s">
        <v>3697</v>
      </c>
      <c r="N800">
        <v>47.968000000000004</v>
      </c>
      <c r="O800">
        <v>2</v>
      </c>
      <c r="P800">
        <v>0.2</v>
      </c>
      <c r="Q800">
        <v>4.1971999999999987</v>
      </c>
    </row>
    <row r="801" spans="1:17" x14ac:dyDescent="0.3">
      <c r="A801" t="s">
        <v>1122</v>
      </c>
      <c r="B801" t="s">
        <v>3479</v>
      </c>
      <c r="C801" t="s">
        <v>3480</v>
      </c>
      <c r="D801" t="s">
        <v>20</v>
      </c>
      <c r="E801" t="s">
        <v>21</v>
      </c>
      <c r="F801" t="s">
        <v>84</v>
      </c>
      <c r="G801" t="s">
        <v>85</v>
      </c>
      <c r="H801">
        <v>98103</v>
      </c>
      <c r="I801" t="s">
        <v>37</v>
      </c>
      <c r="J801" t="s">
        <v>3696</v>
      </c>
      <c r="K801" t="s">
        <v>26</v>
      </c>
      <c r="L801" t="s">
        <v>30</v>
      </c>
      <c r="M801" t="s">
        <v>3697</v>
      </c>
      <c r="N801">
        <v>167.88800000000001</v>
      </c>
      <c r="O801">
        <v>7</v>
      </c>
      <c r="P801">
        <v>0.2</v>
      </c>
      <c r="Q801">
        <v>14.690199999999997</v>
      </c>
    </row>
    <row r="802" spans="1:17" x14ac:dyDescent="0.3">
      <c r="A802" t="s">
        <v>17</v>
      </c>
      <c r="B802" t="s">
        <v>3550</v>
      </c>
      <c r="C802" t="s">
        <v>3551</v>
      </c>
      <c r="D802" t="s">
        <v>20</v>
      </c>
      <c r="E802" t="s">
        <v>21</v>
      </c>
      <c r="F802" t="s">
        <v>593</v>
      </c>
      <c r="G802" t="s">
        <v>92</v>
      </c>
      <c r="H802">
        <v>78207</v>
      </c>
      <c r="I802" t="s">
        <v>93</v>
      </c>
      <c r="J802" t="s">
        <v>3696</v>
      </c>
      <c r="K802" t="s">
        <v>26</v>
      </c>
      <c r="L802" t="s">
        <v>30</v>
      </c>
      <c r="M802" t="s">
        <v>3697</v>
      </c>
      <c r="N802">
        <v>104.93</v>
      </c>
      <c r="O802">
        <v>5</v>
      </c>
      <c r="P802">
        <v>0.3</v>
      </c>
      <c r="Q802">
        <v>-4.4969999999999999</v>
      </c>
    </row>
    <row r="803" spans="1:17" x14ac:dyDescent="0.3">
      <c r="A803" t="s">
        <v>1122</v>
      </c>
      <c r="B803" t="s">
        <v>5577</v>
      </c>
      <c r="C803" t="s">
        <v>5578</v>
      </c>
      <c r="D803" t="s">
        <v>20</v>
      </c>
      <c r="E803" t="s">
        <v>21</v>
      </c>
      <c r="F803" t="s">
        <v>5327</v>
      </c>
      <c r="G803" t="s">
        <v>283</v>
      </c>
      <c r="H803">
        <v>23666</v>
      </c>
      <c r="I803" t="s">
        <v>24</v>
      </c>
      <c r="J803" t="s">
        <v>3696</v>
      </c>
      <c r="K803" t="s">
        <v>26</v>
      </c>
      <c r="L803" t="s">
        <v>30</v>
      </c>
      <c r="M803" t="s">
        <v>3697</v>
      </c>
      <c r="N803">
        <v>149.9</v>
      </c>
      <c r="O803">
        <v>5</v>
      </c>
      <c r="P803">
        <v>0</v>
      </c>
      <c r="Q803">
        <v>40.472999999999999</v>
      </c>
    </row>
    <row r="804" spans="1:17" x14ac:dyDescent="0.3">
      <c r="A804" t="s">
        <v>42</v>
      </c>
      <c r="B804" t="s">
        <v>1769</v>
      </c>
      <c r="C804" t="s">
        <v>1770</v>
      </c>
      <c r="D804" t="s">
        <v>34</v>
      </c>
      <c r="E804" t="s">
        <v>21</v>
      </c>
      <c r="F804" t="s">
        <v>1771</v>
      </c>
      <c r="G804" t="s">
        <v>210</v>
      </c>
      <c r="H804">
        <v>48126</v>
      </c>
      <c r="I804" t="s">
        <v>93</v>
      </c>
      <c r="J804" t="s">
        <v>1772</v>
      </c>
      <c r="K804" t="s">
        <v>26</v>
      </c>
      <c r="L804" t="s">
        <v>30</v>
      </c>
      <c r="M804" t="s">
        <v>1773</v>
      </c>
      <c r="N804">
        <v>301.95999999999998</v>
      </c>
      <c r="O804">
        <v>2</v>
      </c>
      <c r="P804">
        <v>0</v>
      </c>
      <c r="Q804">
        <v>87.568399999999968</v>
      </c>
    </row>
    <row r="805" spans="1:17" x14ac:dyDescent="0.3">
      <c r="A805" t="s">
        <v>42</v>
      </c>
      <c r="B805" t="s">
        <v>2881</v>
      </c>
      <c r="C805" t="s">
        <v>2882</v>
      </c>
      <c r="D805" t="s">
        <v>34</v>
      </c>
      <c r="E805" t="s">
        <v>21</v>
      </c>
      <c r="F805" t="s">
        <v>4413</v>
      </c>
      <c r="G805" t="s">
        <v>187</v>
      </c>
      <c r="H805">
        <v>60098</v>
      </c>
      <c r="I805" t="s">
        <v>93</v>
      </c>
      <c r="J805" t="s">
        <v>1772</v>
      </c>
      <c r="K805" t="s">
        <v>26</v>
      </c>
      <c r="L805" t="s">
        <v>30</v>
      </c>
      <c r="M805" t="s">
        <v>1773</v>
      </c>
      <c r="N805">
        <v>845.48799999999994</v>
      </c>
      <c r="O805">
        <v>8</v>
      </c>
      <c r="P805">
        <v>0.3</v>
      </c>
      <c r="Q805">
        <v>-12.078400000000101</v>
      </c>
    </row>
    <row r="806" spans="1:17" x14ac:dyDescent="0.3">
      <c r="A806" t="s">
        <v>42</v>
      </c>
      <c r="B806" t="s">
        <v>3486</v>
      </c>
      <c r="C806" t="s">
        <v>3487</v>
      </c>
      <c r="D806" t="s">
        <v>20</v>
      </c>
      <c r="E806" t="s">
        <v>21</v>
      </c>
      <c r="F806" t="s">
        <v>3225</v>
      </c>
      <c r="G806" t="s">
        <v>316</v>
      </c>
      <c r="H806">
        <v>36608</v>
      </c>
      <c r="I806" t="s">
        <v>24</v>
      </c>
      <c r="J806" t="s">
        <v>1772</v>
      </c>
      <c r="K806" t="s">
        <v>26</v>
      </c>
      <c r="L806" t="s">
        <v>30</v>
      </c>
      <c r="M806" t="s">
        <v>1773</v>
      </c>
      <c r="N806">
        <v>1056.8599999999999</v>
      </c>
      <c r="O806">
        <v>7</v>
      </c>
      <c r="P806">
        <v>0</v>
      </c>
      <c r="Q806">
        <v>306.48939999999988</v>
      </c>
    </row>
    <row r="807" spans="1:17" x14ac:dyDescent="0.3">
      <c r="A807" t="s">
        <v>42</v>
      </c>
      <c r="B807" t="s">
        <v>3114</v>
      </c>
      <c r="C807" t="s">
        <v>3115</v>
      </c>
      <c r="D807" t="s">
        <v>90</v>
      </c>
      <c r="E807" t="s">
        <v>21</v>
      </c>
      <c r="F807" t="s">
        <v>3635</v>
      </c>
      <c r="G807" t="s">
        <v>2316</v>
      </c>
      <c r="H807">
        <v>21215</v>
      </c>
      <c r="I807" t="s">
        <v>131</v>
      </c>
      <c r="J807" t="s">
        <v>1772</v>
      </c>
      <c r="K807" t="s">
        <v>26</v>
      </c>
      <c r="L807" t="s">
        <v>30</v>
      </c>
      <c r="M807" t="s">
        <v>1773</v>
      </c>
      <c r="N807">
        <v>150.97999999999999</v>
      </c>
      <c r="O807">
        <v>1</v>
      </c>
      <c r="P807">
        <v>0</v>
      </c>
      <c r="Q807">
        <v>43.784199999999984</v>
      </c>
    </row>
    <row r="808" spans="1:17" x14ac:dyDescent="0.3">
      <c r="A808" t="s">
        <v>166</v>
      </c>
      <c r="B808" t="s">
        <v>494</v>
      </c>
      <c r="C808" t="s">
        <v>495</v>
      </c>
      <c r="D808" t="s">
        <v>20</v>
      </c>
      <c r="E808" t="s">
        <v>21</v>
      </c>
      <c r="F808" t="s">
        <v>5788</v>
      </c>
      <c r="G808" t="s">
        <v>400</v>
      </c>
      <c r="H808">
        <v>80501</v>
      </c>
      <c r="I808" t="s">
        <v>37</v>
      </c>
      <c r="J808" t="s">
        <v>1772</v>
      </c>
      <c r="K808" t="s">
        <v>26</v>
      </c>
      <c r="L808" t="s">
        <v>30</v>
      </c>
      <c r="M808" t="s">
        <v>1773</v>
      </c>
      <c r="N808">
        <v>483.13599999999997</v>
      </c>
      <c r="O808">
        <v>4</v>
      </c>
      <c r="P808">
        <v>0.2</v>
      </c>
      <c r="Q808">
        <v>54.352799999999945</v>
      </c>
    </row>
    <row r="809" spans="1:17" x14ac:dyDescent="0.3">
      <c r="A809" t="s">
        <v>166</v>
      </c>
      <c r="B809" t="s">
        <v>3951</v>
      </c>
      <c r="C809" t="s">
        <v>3952</v>
      </c>
      <c r="D809" t="s">
        <v>34</v>
      </c>
      <c r="E809" t="s">
        <v>21</v>
      </c>
      <c r="F809" t="s">
        <v>705</v>
      </c>
      <c r="G809" t="s">
        <v>400</v>
      </c>
      <c r="H809">
        <v>80219</v>
      </c>
      <c r="I809" t="s">
        <v>37</v>
      </c>
      <c r="J809" t="s">
        <v>1772</v>
      </c>
      <c r="K809" t="s">
        <v>26</v>
      </c>
      <c r="L809" t="s">
        <v>30</v>
      </c>
      <c r="M809" t="s">
        <v>1773</v>
      </c>
      <c r="N809">
        <v>120.78399999999999</v>
      </c>
      <c r="O809">
        <v>1</v>
      </c>
      <c r="P809">
        <v>0.2</v>
      </c>
      <c r="Q809">
        <v>13.588199999999986</v>
      </c>
    </row>
    <row r="810" spans="1:17" x14ac:dyDescent="0.3">
      <c r="A810" t="s">
        <v>42</v>
      </c>
      <c r="B810" t="s">
        <v>776</v>
      </c>
      <c r="C810" t="s">
        <v>777</v>
      </c>
      <c r="D810" t="s">
        <v>20</v>
      </c>
      <c r="E810" t="s">
        <v>21</v>
      </c>
      <c r="F810" t="s">
        <v>336</v>
      </c>
      <c r="G810" t="s">
        <v>296</v>
      </c>
      <c r="H810">
        <v>38401</v>
      </c>
      <c r="I810" t="s">
        <v>24</v>
      </c>
      <c r="J810" t="s">
        <v>778</v>
      </c>
      <c r="K810" t="s">
        <v>26</v>
      </c>
      <c r="L810" t="s">
        <v>30</v>
      </c>
      <c r="M810" t="s">
        <v>779</v>
      </c>
      <c r="N810">
        <v>161.56800000000001</v>
      </c>
      <c r="O810">
        <v>2</v>
      </c>
      <c r="P810">
        <v>0.2</v>
      </c>
      <c r="Q810">
        <v>-28.274400000000021</v>
      </c>
    </row>
    <row r="811" spans="1:17" x14ac:dyDescent="0.3">
      <c r="A811" t="s">
        <v>42</v>
      </c>
      <c r="B811" t="s">
        <v>2857</v>
      </c>
      <c r="C811" t="s">
        <v>2858</v>
      </c>
      <c r="D811" t="s">
        <v>34</v>
      </c>
      <c r="E811" t="s">
        <v>21</v>
      </c>
      <c r="F811" t="s">
        <v>129</v>
      </c>
      <c r="G811" t="s">
        <v>130</v>
      </c>
      <c r="H811">
        <v>19134</v>
      </c>
      <c r="I811" t="s">
        <v>131</v>
      </c>
      <c r="J811" t="s">
        <v>778</v>
      </c>
      <c r="K811" t="s">
        <v>26</v>
      </c>
      <c r="L811" t="s">
        <v>30</v>
      </c>
      <c r="M811" t="s">
        <v>779</v>
      </c>
      <c r="N811">
        <v>141.37199999999999</v>
      </c>
      <c r="O811">
        <v>2</v>
      </c>
      <c r="P811">
        <v>0.3</v>
      </c>
      <c r="Q811">
        <v>-48.470400000000019</v>
      </c>
    </row>
    <row r="812" spans="1:17" x14ac:dyDescent="0.3">
      <c r="A812" t="s">
        <v>1122</v>
      </c>
      <c r="B812" t="s">
        <v>4093</v>
      </c>
      <c r="C812" t="s">
        <v>4094</v>
      </c>
      <c r="D812" t="s">
        <v>20</v>
      </c>
      <c r="E812" t="s">
        <v>21</v>
      </c>
      <c r="F812" t="s">
        <v>4095</v>
      </c>
      <c r="G812" t="s">
        <v>436</v>
      </c>
      <c r="H812">
        <v>43302</v>
      </c>
      <c r="I812" t="s">
        <v>131</v>
      </c>
      <c r="J812" t="s">
        <v>778</v>
      </c>
      <c r="K812" t="s">
        <v>26</v>
      </c>
      <c r="L812" t="s">
        <v>30</v>
      </c>
      <c r="M812" t="s">
        <v>779</v>
      </c>
      <c r="N812">
        <v>70.685999999999993</v>
      </c>
      <c r="O812">
        <v>1</v>
      </c>
      <c r="P812">
        <v>0.3</v>
      </c>
      <c r="Q812">
        <v>-24.23520000000001</v>
      </c>
    </row>
    <row r="813" spans="1:17" x14ac:dyDescent="0.3">
      <c r="A813" t="s">
        <v>166</v>
      </c>
      <c r="B813" t="s">
        <v>3922</v>
      </c>
      <c r="C813" t="s">
        <v>3923</v>
      </c>
      <c r="D813" t="s">
        <v>20</v>
      </c>
      <c r="E813" t="s">
        <v>21</v>
      </c>
      <c r="F813" t="s">
        <v>1141</v>
      </c>
      <c r="G813" t="s">
        <v>275</v>
      </c>
      <c r="H813">
        <v>85705</v>
      </c>
      <c r="I813" t="s">
        <v>37</v>
      </c>
      <c r="J813" t="s">
        <v>778</v>
      </c>
      <c r="K813" t="s">
        <v>26</v>
      </c>
      <c r="L813" t="s">
        <v>30</v>
      </c>
      <c r="M813" t="s">
        <v>779</v>
      </c>
      <c r="N813">
        <v>242.35200000000003</v>
      </c>
      <c r="O813">
        <v>3</v>
      </c>
      <c r="P813">
        <v>0.2</v>
      </c>
      <c r="Q813">
        <v>-42.411600000000035</v>
      </c>
    </row>
    <row r="814" spans="1:17" x14ac:dyDescent="0.3">
      <c r="A814" t="s">
        <v>17</v>
      </c>
      <c r="B814" t="s">
        <v>4766</v>
      </c>
      <c r="C814" t="s">
        <v>4767</v>
      </c>
      <c r="D814" t="s">
        <v>90</v>
      </c>
      <c r="E814" t="s">
        <v>21</v>
      </c>
      <c r="F814" t="s">
        <v>235</v>
      </c>
      <c r="G814" t="s">
        <v>236</v>
      </c>
      <c r="H814">
        <v>10035</v>
      </c>
      <c r="I814" t="s">
        <v>131</v>
      </c>
      <c r="J814" t="s">
        <v>778</v>
      </c>
      <c r="K814" t="s">
        <v>26</v>
      </c>
      <c r="L814" t="s">
        <v>30</v>
      </c>
      <c r="M814" t="s">
        <v>779</v>
      </c>
      <c r="N814">
        <v>181.76400000000001</v>
      </c>
      <c r="O814">
        <v>2</v>
      </c>
      <c r="P814">
        <v>0.1</v>
      </c>
      <c r="Q814">
        <v>-8.0784000000000198</v>
      </c>
    </row>
    <row r="815" spans="1:17" x14ac:dyDescent="0.3">
      <c r="A815" t="s">
        <v>42</v>
      </c>
      <c r="B815" t="s">
        <v>4504</v>
      </c>
      <c r="C815" t="s">
        <v>4505</v>
      </c>
      <c r="D815" t="s">
        <v>20</v>
      </c>
      <c r="E815" t="s">
        <v>21</v>
      </c>
      <c r="F815" t="s">
        <v>2162</v>
      </c>
      <c r="G815" t="s">
        <v>36</v>
      </c>
      <c r="H815">
        <v>92704</v>
      </c>
      <c r="I815" t="s">
        <v>37</v>
      </c>
      <c r="J815" t="s">
        <v>778</v>
      </c>
      <c r="K815" t="s">
        <v>26</v>
      </c>
      <c r="L815" t="s">
        <v>30</v>
      </c>
      <c r="M815" t="s">
        <v>779</v>
      </c>
      <c r="N815">
        <v>484.70400000000006</v>
      </c>
      <c r="O815">
        <v>6</v>
      </c>
      <c r="P815">
        <v>0.2</v>
      </c>
      <c r="Q815">
        <v>-84.823200000000071</v>
      </c>
    </row>
    <row r="816" spans="1:17" x14ac:dyDescent="0.3">
      <c r="A816" t="s">
        <v>42</v>
      </c>
      <c r="B816" t="s">
        <v>2441</v>
      </c>
      <c r="C816" t="s">
        <v>2442</v>
      </c>
      <c r="D816" t="s">
        <v>20</v>
      </c>
      <c r="E816" t="s">
        <v>21</v>
      </c>
      <c r="F816" t="s">
        <v>5782</v>
      </c>
      <c r="G816" t="s">
        <v>36</v>
      </c>
      <c r="H816">
        <v>95351</v>
      </c>
      <c r="I816" t="s">
        <v>37</v>
      </c>
      <c r="J816" t="s">
        <v>778</v>
      </c>
      <c r="K816" t="s">
        <v>26</v>
      </c>
      <c r="L816" t="s">
        <v>30</v>
      </c>
      <c r="M816" t="s">
        <v>779</v>
      </c>
      <c r="N816">
        <v>161.56800000000001</v>
      </c>
      <c r="O816">
        <v>2</v>
      </c>
      <c r="P816">
        <v>0.2</v>
      </c>
      <c r="Q816">
        <v>-28.274400000000021</v>
      </c>
    </row>
    <row r="817" spans="1:17" x14ac:dyDescent="0.3">
      <c r="A817" t="s">
        <v>42</v>
      </c>
      <c r="B817" t="s">
        <v>5608</v>
      </c>
      <c r="C817" t="s">
        <v>5609</v>
      </c>
      <c r="D817" t="s">
        <v>20</v>
      </c>
      <c r="E817" t="s">
        <v>21</v>
      </c>
      <c r="F817" t="s">
        <v>3866</v>
      </c>
      <c r="G817" t="s">
        <v>689</v>
      </c>
      <c r="H817">
        <v>7501</v>
      </c>
      <c r="I817" t="s">
        <v>131</v>
      </c>
      <c r="J817" t="s">
        <v>778</v>
      </c>
      <c r="K817" t="s">
        <v>26</v>
      </c>
      <c r="L817" t="s">
        <v>30</v>
      </c>
      <c r="M817" t="s">
        <v>779</v>
      </c>
      <c r="N817">
        <v>302.94</v>
      </c>
      <c r="O817">
        <v>3</v>
      </c>
      <c r="P817">
        <v>0</v>
      </c>
      <c r="Q817">
        <v>18.176399999999973</v>
      </c>
    </row>
    <row r="818" spans="1:17" x14ac:dyDescent="0.3">
      <c r="A818" t="s">
        <v>1122</v>
      </c>
      <c r="B818" t="s">
        <v>4678</v>
      </c>
      <c r="C818" t="s">
        <v>4679</v>
      </c>
      <c r="D818" t="s">
        <v>90</v>
      </c>
      <c r="E818" t="s">
        <v>21</v>
      </c>
      <c r="F818" t="s">
        <v>3249</v>
      </c>
      <c r="G818" t="s">
        <v>275</v>
      </c>
      <c r="H818">
        <v>85301</v>
      </c>
      <c r="I818" t="s">
        <v>37</v>
      </c>
      <c r="J818" t="s">
        <v>4680</v>
      </c>
      <c r="K818" t="s">
        <v>26</v>
      </c>
      <c r="L818" t="s">
        <v>30</v>
      </c>
      <c r="M818" t="s">
        <v>4681</v>
      </c>
      <c r="N818">
        <v>113.88800000000002</v>
      </c>
      <c r="O818">
        <v>2</v>
      </c>
      <c r="P818">
        <v>0.2</v>
      </c>
      <c r="Q818">
        <v>9.9651999999999994</v>
      </c>
    </row>
    <row r="819" spans="1:17" x14ac:dyDescent="0.3">
      <c r="A819" t="s">
        <v>42</v>
      </c>
      <c r="B819" t="s">
        <v>2256</v>
      </c>
      <c r="C819" t="s">
        <v>2257</v>
      </c>
      <c r="D819" t="s">
        <v>90</v>
      </c>
      <c r="E819" t="s">
        <v>21</v>
      </c>
      <c r="F819" t="s">
        <v>84</v>
      </c>
      <c r="G819" t="s">
        <v>85</v>
      </c>
      <c r="H819">
        <v>98103</v>
      </c>
      <c r="I819" t="s">
        <v>37</v>
      </c>
      <c r="J819" t="s">
        <v>4680</v>
      </c>
      <c r="K819" t="s">
        <v>26</v>
      </c>
      <c r="L819" t="s">
        <v>30</v>
      </c>
      <c r="M819" t="s">
        <v>4681</v>
      </c>
      <c r="N819">
        <v>113.88800000000002</v>
      </c>
      <c r="O819">
        <v>2</v>
      </c>
      <c r="P819">
        <v>0.2</v>
      </c>
      <c r="Q819">
        <v>9.9651999999999994</v>
      </c>
    </row>
    <row r="820" spans="1:17" x14ac:dyDescent="0.3">
      <c r="A820" t="s">
        <v>1122</v>
      </c>
      <c r="B820" t="s">
        <v>1816</v>
      </c>
      <c r="C820" t="s">
        <v>1817</v>
      </c>
      <c r="D820" t="s">
        <v>20</v>
      </c>
      <c r="E820" t="s">
        <v>21</v>
      </c>
      <c r="F820" t="s">
        <v>769</v>
      </c>
      <c r="G820" t="s">
        <v>210</v>
      </c>
      <c r="H820">
        <v>48205</v>
      </c>
      <c r="I820" t="s">
        <v>93</v>
      </c>
      <c r="J820" t="s">
        <v>4680</v>
      </c>
      <c r="K820" t="s">
        <v>26</v>
      </c>
      <c r="L820" t="s">
        <v>30</v>
      </c>
      <c r="M820" t="s">
        <v>4681</v>
      </c>
      <c r="N820">
        <v>142.36000000000001</v>
      </c>
      <c r="O820">
        <v>2</v>
      </c>
      <c r="P820">
        <v>0</v>
      </c>
      <c r="Q820">
        <v>38.437200000000004</v>
      </c>
    </row>
    <row r="821" spans="1:17" x14ac:dyDescent="0.3">
      <c r="A821" t="s">
        <v>1122</v>
      </c>
      <c r="B821" t="s">
        <v>1641</v>
      </c>
      <c r="C821" t="s">
        <v>1642</v>
      </c>
      <c r="D821" t="s">
        <v>20</v>
      </c>
      <c r="E821" t="s">
        <v>21</v>
      </c>
      <c r="F821" t="s">
        <v>769</v>
      </c>
      <c r="G821" t="s">
        <v>210</v>
      </c>
      <c r="H821">
        <v>48205</v>
      </c>
      <c r="I821" t="s">
        <v>93</v>
      </c>
      <c r="J821" t="s">
        <v>4680</v>
      </c>
      <c r="K821" t="s">
        <v>26</v>
      </c>
      <c r="L821" t="s">
        <v>30</v>
      </c>
      <c r="M821" t="s">
        <v>4681</v>
      </c>
      <c r="N821">
        <v>498.26000000000005</v>
      </c>
      <c r="O821">
        <v>7</v>
      </c>
      <c r="P821">
        <v>0</v>
      </c>
      <c r="Q821">
        <v>134.53020000000001</v>
      </c>
    </row>
    <row r="822" spans="1:17" x14ac:dyDescent="0.3">
      <c r="A822" t="s">
        <v>42</v>
      </c>
      <c r="B822" t="s">
        <v>2796</v>
      </c>
      <c r="C822" t="s">
        <v>2797</v>
      </c>
      <c r="D822" t="s">
        <v>20</v>
      </c>
      <c r="E822" t="s">
        <v>21</v>
      </c>
      <c r="F822" t="s">
        <v>5711</v>
      </c>
      <c r="G822" t="s">
        <v>92</v>
      </c>
      <c r="H822">
        <v>77590</v>
      </c>
      <c r="I822" t="s">
        <v>93</v>
      </c>
      <c r="J822" t="s">
        <v>4680</v>
      </c>
      <c r="K822" t="s">
        <v>26</v>
      </c>
      <c r="L822" t="s">
        <v>30</v>
      </c>
      <c r="M822" t="s">
        <v>4681</v>
      </c>
      <c r="N822">
        <v>199.304</v>
      </c>
      <c r="O822">
        <v>4</v>
      </c>
      <c r="P822">
        <v>0.3</v>
      </c>
      <c r="Q822">
        <v>-8.5416000000000025</v>
      </c>
    </row>
    <row r="823" spans="1:17" x14ac:dyDescent="0.3">
      <c r="A823" t="s">
        <v>17</v>
      </c>
      <c r="B823" t="s">
        <v>823</v>
      </c>
      <c r="C823" t="s">
        <v>824</v>
      </c>
      <c r="D823" t="s">
        <v>20</v>
      </c>
      <c r="E823" t="s">
        <v>21</v>
      </c>
      <c r="F823" t="s">
        <v>552</v>
      </c>
      <c r="G823" t="s">
        <v>36</v>
      </c>
      <c r="H823">
        <v>95123</v>
      </c>
      <c r="I823" t="s">
        <v>37</v>
      </c>
      <c r="J823" t="s">
        <v>4680</v>
      </c>
      <c r="K823" t="s">
        <v>26</v>
      </c>
      <c r="L823" t="s">
        <v>30</v>
      </c>
      <c r="M823" t="s">
        <v>4681</v>
      </c>
      <c r="N823">
        <v>113.88800000000002</v>
      </c>
      <c r="O823">
        <v>2</v>
      </c>
      <c r="P823">
        <v>0.2</v>
      </c>
      <c r="Q823">
        <v>9.9651999999999994</v>
      </c>
    </row>
    <row r="824" spans="1:17" x14ac:dyDescent="0.3">
      <c r="A824" t="s">
        <v>17</v>
      </c>
      <c r="B824" t="s">
        <v>2931</v>
      </c>
      <c r="C824" t="s">
        <v>2932</v>
      </c>
      <c r="D824" t="s">
        <v>34</v>
      </c>
      <c r="E824" t="s">
        <v>21</v>
      </c>
      <c r="F824" t="s">
        <v>235</v>
      </c>
      <c r="G824" t="s">
        <v>236</v>
      </c>
      <c r="H824">
        <v>10035</v>
      </c>
      <c r="I824" t="s">
        <v>131</v>
      </c>
      <c r="J824" t="s">
        <v>4680</v>
      </c>
      <c r="K824" t="s">
        <v>26</v>
      </c>
      <c r="L824" t="s">
        <v>30</v>
      </c>
      <c r="M824" t="s">
        <v>4681</v>
      </c>
      <c r="N824">
        <v>192.18600000000004</v>
      </c>
      <c r="O824">
        <v>3</v>
      </c>
      <c r="P824">
        <v>0.1</v>
      </c>
      <c r="Q824">
        <v>36.3018</v>
      </c>
    </row>
    <row r="825" spans="1:17" x14ac:dyDescent="0.3">
      <c r="A825" t="s">
        <v>17</v>
      </c>
      <c r="B825" t="s">
        <v>3514</v>
      </c>
      <c r="C825" t="s">
        <v>3515</v>
      </c>
      <c r="D825" t="s">
        <v>20</v>
      </c>
      <c r="E825" t="s">
        <v>21</v>
      </c>
      <c r="F825" t="s">
        <v>235</v>
      </c>
      <c r="G825" t="s">
        <v>236</v>
      </c>
      <c r="H825">
        <v>10024</v>
      </c>
      <c r="I825" t="s">
        <v>131</v>
      </c>
      <c r="J825" t="s">
        <v>4680</v>
      </c>
      <c r="K825" t="s">
        <v>26</v>
      </c>
      <c r="L825" t="s">
        <v>30</v>
      </c>
      <c r="M825" t="s">
        <v>4681</v>
      </c>
      <c r="N825">
        <v>128.12400000000002</v>
      </c>
      <c r="O825">
        <v>2</v>
      </c>
      <c r="P825">
        <v>0.1</v>
      </c>
      <c r="Q825">
        <v>24.2012</v>
      </c>
    </row>
    <row r="826" spans="1:17" x14ac:dyDescent="0.3">
      <c r="A826" t="s">
        <v>42</v>
      </c>
      <c r="B826" t="s">
        <v>1269</v>
      </c>
      <c r="C826" t="s">
        <v>1270</v>
      </c>
      <c r="D826" t="s">
        <v>20</v>
      </c>
      <c r="E826" t="s">
        <v>21</v>
      </c>
      <c r="F826" t="s">
        <v>35</v>
      </c>
      <c r="G826" t="s">
        <v>36</v>
      </c>
      <c r="H826">
        <v>90004</v>
      </c>
      <c r="I826" t="s">
        <v>37</v>
      </c>
      <c r="J826" t="s">
        <v>1271</v>
      </c>
      <c r="K826" t="s">
        <v>26</v>
      </c>
      <c r="L826" t="s">
        <v>30</v>
      </c>
      <c r="M826" t="s">
        <v>1272</v>
      </c>
      <c r="N826">
        <v>383.8</v>
      </c>
      <c r="O826">
        <v>5</v>
      </c>
      <c r="P826">
        <v>0.2</v>
      </c>
      <c r="Q826">
        <v>38.379999999999981</v>
      </c>
    </row>
    <row r="827" spans="1:17" x14ac:dyDescent="0.3">
      <c r="A827" t="s">
        <v>42</v>
      </c>
      <c r="B827" t="s">
        <v>4448</v>
      </c>
      <c r="C827" t="s">
        <v>4449</v>
      </c>
      <c r="D827" t="s">
        <v>34</v>
      </c>
      <c r="E827" t="s">
        <v>21</v>
      </c>
      <c r="F827" t="s">
        <v>35</v>
      </c>
      <c r="G827" t="s">
        <v>36</v>
      </c>
      <c r="H827">
        <v>90049</v>
      </c>
      <c r="I827" t="s">
        <v>37</v>
      </c>
      <c r="J827" t="s">
        <v>1271</v>
      </c>
      <c r="K827" t="s">
        <v>26</v>
      </c>
      <c r="L827" t="s">
        <v>30</v>
      </c>
      <c r="M827" t="s">
        <v>1272</v>
      </c>
      <c r="N827">
        <v>230.28000000000003</v>
      </c>
      <c r="O827">
        <v>3</v>
      </c>
      <c r="P827">
        <v>0.2</v>
      </c>
      <c r="Q827">
        <v>23.027999999999992</v>
      </c>
    </row>
    <row r="828" spans="1:17" x14ac:dyDescent="0.3">
      <c r="A828" t="s">
        <v>17</v>
      </c>
      <c r="B828" t="s">
        <v>838</v>
      </c>
      <c r="C828" t="s">
        <v>839</v>
      </c>
      <c r="D828" t="s">
        <v>34</v>
      </c>
      <c r="E828" t="s">
        <v>21</v>
      </c>
      <c r="F828" t="s">
        <v>896</v>
      </c>
      <c r="G828" t="s">
        <v>36</v>
      </c>
      <c r="H828">
        <v>90301</v>
      </c>
      <c r="I828" t="s">
        <v>37</v>
      </c>
      <c r="J828" t="s">
        <v>1271</v>
      </c>
      <c r="K828" t="s">
        <v>26</v>
      </c>
      <c r="L828" t="s">
        <v>30</v>
      </c>
      <c r="M828" t="s">
        <v>1272</v>
      </c>
      <c r="N828">
        <v>230.28000000000003</v>
      </c>
      <c r="O828">
        <v>3</v>
      </c>
      <c r="P828">
        <v>0.2</v>
      </c>
      <c r="Q828">
        <v>23.027999999999992</v>
      </c>
    </row>
    <row r="829" spans="1:17" x14ac:dyDescent="0.3">
      <c r="A829" t="s">
        <v>42</v>
      </c>
      <c r="B829" t="s">
        <v>1647</v>
      </c>
      <c r="C829" t="s">
        <v>1648</v>
      </c>
      <c r="D829" t="s">
        <v>20</v>
      </c>
      <c r="E829" t="s">
        <v>21</v>
      </c>
      <c r="F829" t="s">
        <v>112</v>
      </c>
      <c r="G829" t="s">
        <v>36</v>
      </c>
      <c r="H829">
        <v>94122</v>
      </c>
      <c r="I829" t="s">
        <v>37</v>
      </c>
      <c r="J829" t="s">
        <v>1271</v>
      </c>
      <c r="K829" t="s">
        <v>26</v>
      </c>
      <c r="L829" t="s">
        <v>30</v>
      </c>
      <c r="M829" t="s">
        <v>1272</v>
      </c>
      <c r="N829">
        <v>230.28000000000003</v>
      </c>
      <c r="O829">
        <v>3</v>
      </c>
      <c r="P829">
        <v>0.2</v>
      </c>
      <c r="Q829">
        <v>23.027999999999992</v>
      </c>
    </row>
    <row r="830" spans="1:17" x14ac:dyDescent="0.3">
      <c r="A830" t="s">
        <v>42</v>
      </c>
      <c r="B830" t="s">
        <v>3223</v>
      </c>
      <c r="C830" t="s">
        <v>3224</v>
      </c>
      <c r="D830" t="s">
        <v>34</v>
      </c>
      <c r="E830" t="s">
        <v>21</v>
      </c>
      <c r="F830" t="s">
        <v>368</v>
      </c>
      <c r="G830" t="s">
        <v>369</v>
      </c>
      <c r="H830">
        <v>97206</v>
      </c>
      <c r="I830" t="s">
        <v>37</v>
      </c>
      <c r="J830" t="s">
        <v>1271</v>
      </c>
      <c r="K830" t="s">
        <v>26</v>
      </c>
      <c r="L830" t="s">
        <v>30</v>
      </c>
      <c r="M830" t="s">
        <v>1272</v>
      </c>
      <c r="N830">
        <v>230.28000000000003</v>
      </c>
      <c r="O830">
        <v>3</v>
      </c>
      <c r="P830">
        <v>0.2</v>
      </c>
      <c r="Q830">
        <v>23.027999999999992</v>
      </c>
    </row>
    <row r="831" spans="1:17" x14ac:dyDescent="0.3">
      <c r="A831" t="s">
        <v>42</v>
      </c>
      <c r="B831" t="s">
        <v>4570</v>
      </c>
      <c r="C831" t="s">
        <v>4571</v>
      </c>
      <c r="D831" t="s">
        <v>90</v>
      </c>
      <c r="E831" t="s">
        <v>21</v>
      </c>
      <c r="F831" t="s">
        <v>129</v>
      </c>
      <c r="G831" t="s">
        <v>130</v>
      </c>
      <c r="H831">
        <v>19120</v>
      </c>
      <c r="I831" t="s">
        <v>131</v>
      </c>
      <c r="J831" t="s">
        <v>1271</v>
      </c>
      <c r="K831" t="s">
        <v>26</v>
      </c>
      <c r="L831" t="s">
        <v>30</v>
      </c>
      <c r="M831" t="s">
        <v>1272</v>
      </c>
      <c r="N831">
        <v>470.15499999999997</v>
      </c>
      <c r="O831">
        <v>7</v>
      </c>
      <c r="P831">
        <v>0.3</v>
      </c>
      <c r="Q831">
        <v>-13.432999999999993</v>
      </c>
    </row>
    <row r="832" spans="1:17" x14ac:dyDescent="0.3">
      <c r="A832" t="s">
        <v>166</v>
      </c>
      <c r="B832" t="s">
        <v>4773</v>
      </c>
      <c r="C832" t="s">
        <v>4774</v>
      </c>
      <c r="D832" t="s">
        <v>34</v>
      </c>
      <c r="E832" t="s">
        <v>21</v>
      </c>
      <c r="F832" t="s">
        <v>5052</v>
      </c>
      <c r="G832" t="s">
        <v>92</v>
      </c>
      <c r="H832">
        <v>79762</v>
      </c>
      <c r="I832" t="s">
        <v>93</v>
      </c>
      <c r="J832" t="s">
        <v>5053</v>
      </c>
      <c r="K832" t="s">
        <v>26</v>
      </c>
      <c r="L832" t="s">
        <v>30</v>
      </c>
      <c r="M832" t="s">
        <v>5054</v>
      </c>
      <c r="N832">
        <v>563.42999999999984</v>
      </c>
      <c r="O832">
        <v>5</v>
      </c>
      <c r="P832">
        <v>0.3</v>
      </c>
      <c r="Q832">
        <v>-56.343000000000018</v>
      </c>
    </row>
    <row r="833" spans="1:17" x14ac:dyDescent="0.3">
      <c r="A833" t="s">
        <v>42</v>
      </c>
      <c r="B833" t="s">
        <v>5373</v>
      </c>
      <c r="C833" t="s">
        <v>5374</v>
      </c>
      <c r="D833" t="s">
        <v>90</v>
      </c>
      <c r="E833" t="s">
        <v>21</v>
      </c>
      <c r="F833" t="s">
        <v>235</v>
      </c>
      <c r="G833" t="s">
        <v>236</v>
      </c>
      <c r="H833">
        <v>10009</v>
      </c>
      <c r="I833" t="s">
        <v>131</v>
      </c>
      <c r="J833" t="s">
        <v>5053</v>
      </c>
      <c r="K833" t="s">
        <v>26</v>
      </c>
      <c r="L833" t="s">
        <v>30</v>
      </c>
      <c r="M833" t="s">
        <v>5054</v>
      </c>
      <c r="N833">
        <v>434.64600000000002</v>
      </c>
      <c r="O833">
        <v>3</v>
      </c>
      <c r="P833">
        <v>0.1</v>
      </c>
      <c r="Q833">
        <v>62.782199999999975</v>
      </c>
    </row>
    <row r="834" spans="1:17" x14ac:dyDescent="0.3">
      <c r="A834" t="s">
        <v>166</v>
      </c>
      <c r="B834" t="s">
        <v>692</v>
      </c>
      <c r="C834" t="s">
        <v>693</v>
      </c>
      <c r="D834" t="s">
        <v>34</v>
      </c>
      <c r="E834" t="s">
        <v>21</v>
      </c>
      <c r="F834" t="s">
        <v>1023</v>
      </c>
      <c r="G834" t="s">
        <v>236</v>
      </c>
      <c r="H834">
        <v>11561</v>
      </c>
      <c r="I834" t="s">
        <v>131</v>
      </c>
      <c r="J834" t="s">
        <v>5053</v>
      </c>
      <c r="K834" t="s">
        <v>26</v>
      </c>
      <c r="L834" t="s">
        <v>30</v>
      </c>
      <c r="M834" t="s">
        <v>5054</v>
      </c>
      <c r="N834">
        <v>1448.8200000000002</v>
      </c>
      <c r="O834">
        <v>10</v>
      </c>
      <c r="P834">
        <v>0.1</v>
      </c>
      <c r="Q834">
        <v>209.27399999999992</v>
      </c>
    </row>
    <row r="835" spans="1:17" x14ac:dyDescent="0.3">
      <c r="A835" t="s">
        <v>42</v>
      </c>
      <c r="B835" t="s">
        <v>1329</v>
      </c>
      <c r="C835" t="s">
        <v>1330</v>
      </c>
      <c r="D835" t="s">
        <v>34</v>
      </c>
      <c r="E835" t="s">
        <v>21</v>
      </c>
      <c r="F835" t="s">
        <v>2677</v>
      </c>
      <c r="G835" t="s">
        <v>36</v>
      </c>
      <c r="H835">
        <v>94601</v>
      </c>
      <c r="I835" t="s">
        <v>37</v>
      </c>
      <c r="J835" t="s">
        <v>5053</v>
      </c>
      <c r="K835" t="s">
        <v>26</v>
      </c>
      <c r="L835" t="s">
        <v>30</v>
      </c>
      <c r="M835" t="s">
        <v>5054</v>
      </c>
      <c r="N835">
        <v>1159.056</v>
      </c>
      <c r="O835">
        <v>9</v>
      </c>
      <c r="P835">
        <v>0.2</v>
      </c>
      <c r="Q835">
        <v>43.464599999999905</v>
      </c>
    </row>
    <row r="836" spans="1:17" x14ac:dyDescent="0.3">
      <c r="A836" t="s">
        <v>42</v>
      </c>
      <c r="B836" t="s">
        <v>3784</v>
      </c>
      <c r="C836" t="s">
        <v>3785</v>
      </c>
      <c r="D836" t="s">
        <v>20</v>
      </c>
      <c r="E836" t="s">
        <v>21</v>
      </c>
      <c r="F836" t="s">
        <v>235</v>
      </c>
      <c r="G836" t="s">
        <v>236</v>
      </c>
      <c r="H836">
        <v>10035</v>
      </c>
      <c r="I836" t="s">
        <v>131</v>
      </c>
      <c r="J836" t="s">
        <v>5053</v>
      </c>
      <c r="K836" t="s">
        <v>26</v>
      </c>
      <c r="L836" t="s">
        <v>30</v>
      </c>
      <c r="M836" t="s">
        <v>5054</v>
      </c>
      <c r="N836">
        <v>579.52800000000002</v>
      </c>
      <c r="O836">
        <v>4</v>
      </c>
      <c r="P836">
        <v>0.1</v>
      </c>
      <c r="Q836">
        <v>83.709599999999966</v>
      </c>
    </row>
    <row r="837" spans="1:17" x14ac:dyDescent="0.3">
      <c r="A837" t="s">
        <v>42</v>
      </c>
      <c r="B837" t="s">
        <v>1655</v>
      </c>
      <c r="C837" t="s">
        <v>1656</v>
      </c>
      <c r="D837" t="s">
        <v>34</v>
      </c>
      <c r="E837" t="s">
        <v>21</v>
      </c>
      <c r="F837" t="s">
        <v>84</v>
      </c>
      <c r="G837" t="s">
        <v>85</v>
      </c>
      <c r="H837">
        <v>98105</v>
      </c>
      <c r="I837" t="s">
        <v>37</v>
      </c>
      <c r="J837" t="s">
        <v>1663</v>
      </c>
      <c r="K837" t="s">
        <v>26</v>
      </c>
      <c r="L837" t="s">
        <v>30</v>
      </c>
      <c r="M837" t="s">
        <v>1664</v>
      </c>
      <c r="N837">
        <v>451.15199999999993</v>
      </c>
      <c r="O837">
        <v>3</v>
      </c>
      <c r="P837">
        <v>0.2</v>
      </c>
      <c r="Q837">
        <v>0</v>
      </c>
    </row>
    <row r="838" spans="1:17" x14ac:dyDescent="0.3">
      <c r="A838" t="s">
        <v>166</v>
      </c>
      <c r="B838" t="s">
        <v>3568</v>
      </c>
      <c r="C838" t="s">
        <v>3569</v>
      </c>
      <c r="D838" t="s">
        <v>90</v>
      </c>
      <c r="E838" t="s">
        <v>21</v>
      </c>
      <c r="F838" t="s">
        <v>35</v>
      </c>
      <c r="G838" t="s">
        <v>36</v>
      </c>
      <c r="H838">
        <v>90036</v>
      </c>
      <c r="I838" t="s">
        <v>37</v>
      </c>
      <c r="J838" t="s">
        <v>1663</v>
      </c>
      <c r="K838" t="s">
        <v>26</v>
      </c>
      <c r="L838" t="s">
        <v>30</v>
      </c>
      <c r="M838" t="s">
        <v>1664</v>
      </c>
      <c r="N838">
        <v>601.53599999999994</v>
      </c>
      <c r="O838">
        <v>4</v>
      </c>
      <c r="P838">
        <v>0.2</v>
      </c>
      <c r="Q838">
        <v>0</v>
      </c>
    </row>
    <row r="839" spans="1:17" x14ac:dyDescent="0.3">
      <c r="A839" t="s">
        <v>42</v>
      </c>
      <c r="B839" t="s">
        <v>4993</v>
      </c>
      <c r="C839" t="s">
        <v>4994</v>
      </c>
      <c r="D839" t="s">
        <v>20</v>
      </c>
      <c r="E839" t="s">
        <v>21</v>
      </c>
      <c r="F839" t="s">
        <v>129</v>
      </c>
      <c r="G839" t="s">
        <v>130</v>
      </c>
      <c r="H839">
        <v>19143</v>
      </c>
      <c r="I839" t="s">
        <v>131</v>
      </c>
      <c r="J839" t="s">
        <v>1663</v>
      </c>
      <c r="K839" t="s">
        <v>26</v>
      </c>
      <c r="L839" t="s">
        <v>30</v>
      </c>
      <c r="M839" t="s">
        <v>1664</v>
      </c>
      <c r="N839">
        <v>657.93</v>
      </c>
      <c r="O839">
        <v>5</v>
      </c>
      <c r="P839">
        <v>0.3</v>
      </c>
      <c r="Q839">
        <v>-93.989999999999952</v>
      </c>
    </row>
    <row r="840" spans="1:17" x14ac:dyDescent="0.3">
      <c r="A840" t="s">
        <v>17</v>
      </c>
      <c r="B840" t="s">
        <v>623</v>
      </c>
      <c r="C840" t="s">
        <v>624</v>
      </c>
      <c r="D840" t="s">
        <v>20</v>
      </c>
      <c r="E840" t="s">
        <v>21</v>
      </c>
      <c r="F840" t="s">
        <v>653</v>
      </c>
      <c r="G840" t="s">
        <v>654</v>
      </c>
      <c r="H840">
        <v>6824</v>
      </c>
      <c r="I840" t="s">
        <v>131</v>
      </c>
      <c r="J840" t="s">
        <v>1663</v>
      </c>
      <c r="K840" t="s">
        <v>26</v>
      </c>
      <c r="L840" t="s">
        <v>30</v>
      </c>
      <c r="M840" t="s">
        <v>1664</v>
      </c>
      <c r="N840">
        <v>751.92</v>
      </c>
      <c r="O840">
        <v>4</v>
      </c>
      <c r="P840">
        <v>0</v>
      </c>
      <c r="Q840">
        <v>150.38400000000001</v>
      </c>
    </row>
    <row r="841" spans="1:17" x14ac:dyDescent="0.3">
      <c r="A841" t="s">
        <v>42</v>
      </c>
      <c r="B841" t="s">
        <v>4959</v>
      </c>
      <c r="C841" t="s">
        <v>4960</v>
      </c>
      <c r="D841" t="s">
        <v>20</v>
      </c>
      <c r="E841" t="s">
        <v>21</v>
      </c>
      <c r="F841" t="s">
        <v>4183</v>
      </c>
      <c r="G841" t="s">
        <v>210</v>
      </c>
      <c r="H841">
        <v>48640</v>
      </c>
      <c r="I841" t="s">
        <v>93</v>
      </c>
      <c r="J841" t="s">
        <v>1663</v>
      </c>
      <c r="K841" t="s">
        <v>26</v>
      </c>
      <c r="L841" t="s">
        <v>30</v>
      </c>
      <c r="M841" t="s">
        <v>1664</v>
      </c>
      <c r="N841">
        <v>563.93999999999994</v>
      </c>
      <c r="O841">
        <v>3</v>
      </c>
      <c r="P841">
        <v>0</v>
      </c>
      <c r="Q841">
        <v>112.78800000000001</v>
      </c>
    </row>
    <row r="842" spans="1:17" x14ac:dyDescent="0.3">
      <c r="A842" t="s">
        <v>42</v>
      </c>
      <c r="B842" t="s">
        <v>3385</v>
      </c>
      <c r="C842" t="s">
        <v>3386</v>
      </c>
      <c r="D842" t="s">
        <v>34</v>
      </c>
      <c r="E842" t="s">
        <v>21</v>
      </c>
      <c r="F842" t="s">
        <v>2878</v>
      </c>
      <c r="G842" t="s">
        <v>236</v>
      </c>
      <c r="H842">
        <v>14215</v>
      </c>
      <c r="I842" t="s">
        <v>131</v>
      </c>
      <c r="J842" t="s">
        <v>1663</v>
      </c>
      <c r="K842" t="s">
        <v>26</v>
      </c>
      <c r="L842" t="s">
        <v>30</v>
      </c>
      <c r="M842" t="s">
        <v>1664</v>
      </c>
      <c r="N842">
        <v>1522.6379999999999</v>
      </c>
      <c r="O842">
        <v>9</v>
      </c>
      <c r="P842">
        <v>0.1</v>
      </c>
      <c r="Q842">
        <v>169.18200000000004</v>
      </c>
    </row>
    <row r="843" spans="1:17" x14ac:dyDescent="0.3">
      <c r="A843" t="s">
        <v>166</v>
      </c>
      <c r="B843" t="s">
        <v>372</v>
      </c>
      <c r="C843" t="s">
        <v>373</v>
      </c>
      <c r="D843" t="s">
        <v>90</v>
      </c>
      <c r="E843" t="s">
        <v>21</v>
      </c>
      <c r="F843" t="s">
        <v>2152</v>
      </c>
      <c r="G843" t="s">
        <v>122</v>
      </c>
      <c r="H843">
        <v>68104</v>
      </c>
      <c r="I843" t="s">
        <v>93</v>
      </c>
      <c r="J843" t="s">
        <v>1663</v>
      </c>
      <c r="K843" t="s">
        <v>26</v>
      </c>
      <c r="L843" t="s">
        <v>30</v>
      </c>
      <c r="M843" t="s">
        <v>1664</v>
      </c>
      <c r="N843">
        <v>563.93999999999994</v>
      </c>
      <c r="O843">
        <v>3</v>
      </c>
      <c r="P843">
        <v>0</v>
      </c>
      <c r="Q843">
        <v>112.78800000000001</v>
      </c>
    </row>
    <row r="844" spans="1:17" x14ac:dyDescent="0.3">
      <c r="A844" t="s">
        <v>42</v>
      </c>
      <c r="B844" t="s">
        <v>3099</v>
      </c>
      <c r="C844" t="s">
        <v>3100</v>
      </c>
      <c r="D844" t="s">
        <v>34</v>
      </c>
      <c r="E844" t="s">
        <v>21</v>
      </c>
      <c r="F844" t="s">
        <v>712</v>
      </c>
      <c r="G844" t="s">
        <v>92</v>
      </c>
      <c r="H844">
        <v>75217</v>
      </c>
      <c r="I844" t="s">
        <v>93</v>
      </c>
      <c r="J844" t="s">
        <v>1663</v>
      </c>
      <c r="K844" t="s">
        <v>26</v>
      </c>
      <c r="L844" t="s">
        <v>30</v>
      </c>
      <c r="M844" t="s">
        <v>1664</v>
      </c>
      <c r="N844">
        <v>657.93</v>
      </c>
      <c r="O844">
        <v>5</v>
      </c>
      <c r="P844">
        <v>0.3</v>
      </c>
      <c r="Q844">
        <v>-93.989999999999952</v>
      </c>
    </row>
    <row r="845" spans="1:17" x14ac:dyDescent="0.3">
      <c r="A845" t="s">
        <v>42</v>
      </c>
      <c r="B845" t="s">
        <v>3544</v>
      </c>
      <c r="C845" t="s">
        <v>3545</v>
      </c>
      <c r="D845" t="s">
        <v>20</v>
      </c>
      <c r="E845" t="s">
        <v>21</v>
      </c>
      <c r="F845" t="s">
        <v>269</v>
      </c>
      <c r="G845" t="s">
        <v>187</v>
      </c>
      <c r="H845">
        <v>60653</v>
      </c>
      <c r="I845" t="s">
        <v>93</v>
      </c>
      <c r="J845" t="s">
        <v>1663</v>
      </c>
      <c r="K845" t="s">
        <v>26</v>
      </c>
      <c r="L845" t="s">
        <v>30</v>
      </c>
      <c r="M845" t="s">
        <v>1664</v>
      </c>
      <c r="N845">
        <v>526.34399999999994</v>
      </c>
      <c r="O845">
        <v>4</v>
      </c>
      <c r="P845">
        <v>0.3</v>
      </c>
      <c r="Q845">
        <v>-75.191999999999979</v>
      </c>
    </row>
    <row r="846" spans="1:17" x14ac:dyDescent="0.3">
      <c r="A846" t="s">
        <v>42</v>
      </c>
      <c r="B846" t="s">
        <v>1637</v>
      </c>
      <c r="C846" t="s">
        <v>1638</v>
      </c>
      <c r="D846" t="s">
        <v>20</v>
      </c>
      <c r="E846" t="s">
        <v>21</v>
      </c>
      <c r="F846" t="s">
        <v>112</v>
      </c>
      <c r="G846" t="s">
        <v>36</v>
      </c>
      <c r="H846">
        <v>94110</v>
      </c>
      <c r="I846" t="s">
        <v>37</v>
      </c>
      <c r="J846" t="s">
        <v>1663</v>
      </c>
      <c r="K846" t="s">
        <v>26</v>
      </c>
      <c r="L846" t="s">
        <v>30</v>
      </c>
      <c r="M846" t="s">
        <v>1664</v>
      </c>
      <c r="N846">
        <v>451.15199999999993</v>
      </c>
      <c r="O846">
        <v>3</v>
      </c>
      <c r="P846">
        <v>0.2</v>
      </c>
      <c r="Q846">
        <v>0</v>
      </c>
    </row>
    <row r="847" spans="1:17" x14ac:dyDescent="0.3">
      <c r="A847" t="s">
        <v>17</v>
      </c>
      <c r="B847" t="s">
        <v>1755</v>
      </c>
      <c r="C847" t="s">
        <v>1756</v>
      </c>
      <c r="D847" t="s">
        <v>34</v>
      </c>
      <c r="E847" t="s">
        <v>21</v>
      </c>
      <c r="F847" t="s">
        <v>235</v>
      </c>
      <c r="G847" t="s">
        <v>236</v>
      </c>
      <c r="H847">
        <v>10011</v>
      </c>
      <c r="I847" t="s">
        <v>131</v>
      </c>
      <c r="J847" t="s">
        <v>1759</v>
      </c>
      <c r="K847" t="s">
        <v>26</v>
      </c>
      <c r="L847" t="s">
        <v>56</v>
      </c>
      <c r="M847" t="s">
        <v>1760</v>
      </c>
      <c r="N847">
        <v>9.94</v>
      </c>
      <c r="O847">
        <v>2</v>
      </c>
      <c r="P847">
        <v>0</v>
      </c>
      <c r="Q847">
        <v>3.0813999999999995</v>
      </c>
    </row>
    <row r="848" spans="1:17" x14ac:dyDescent="0.3">
      <c r="A848" t="s">
        <v>166</v>
      </c>
      <c r="B848" t="s">
        <v>1971</v>
      </c>
      <c r="C848" t="s">
        <v>1972</v>
      </c>
      <c r="D848" t="s">
        <v>20</v>
      </c>
      <c r="E848" t="s">
        <v>21</v>
      </c>
      <c r="F848" t="s">
        <v>215</v>
      </c>
      <c r="G848" t="s">
        <v>216</v>
      </c>
      <c r="H848">
        <v>19901</v>
      </c>
      <c r="I848" t="s">
        <v>131</v>
      </c>
      <c r="J848" t="s">
        <v>1759</v>
      </c>
      <c r="K848" t="s">
        <v>26</v>
      </c>
      <c r="L848" t="s">
        <v>56</v>
      </c>
      <c r="M848" t="s">
        <v>1760</v>
      </c>
      <c r="N848">
        <v>9.94</v>
      </c>
      <c r="O848">
        <v>2</v>
      </c>
      <c r="P848">
        <v>0</v>
      </c>
      <c r="Q848">
        <v>3.0813999999999995</v>
      </c>
    </row>
    <row r="849" spans="1:17" x14ac:dyDescent="0.3">
      <c r="A849" t="s">
        <v>166</v>
      </c>
      <c r="B849" t="s">
        <v>3093</v>
      </c>
      <c r="C849" t="s">
        <v>3094</v>
      </c>
      <c r="D849" t="s">
        <v>20</v>
      </c>
      <c r="E849" t="s">
        <v>21</v>
      </c>
      <c r="F849" t="s">
        <v>91</v>
      </c>
      <c r="G849" t="s">
        <v>92</v>
      </c>
      <c r="H849">
        <v>76106</v>
      </c>
      <c r="I849" t="s">
        <v>93</v>
      </c>
      <c r="J849" t="s">
        <v>1759</v>
      </c>
      <c r="K849" t="s">
        <v>26</v>
      </c>
      <c r="L849" t="s">
        <v>56</v>
      </c>
      <c r="M849" t="s">
        <v>1760</v>
      </c>
      <c r="N849">
        <v>1.988</v>
      </c>
      <c r="O849">
        <v>1</v>
      </c>
      <c r="P849">
        <v>0.6</v>
      </c>
      <c r="Q849">
        <v>-1.4413</v>
      </c>
    </row>
    <row r="850" spans="1:17" x14ac:dyDescent="0.3">
      <c r="A850" t="s">
        <v>42</v>
      </c>
      <c r="B850" t="s">
        <v>2811</v>
      </c>
      <c r="C850" t="s">
        <v>2812</v>
      </c>
      <c r="D850" t="s">
        <v>90</v>
      </c>
      <c r="E850" t="s">
        <v>21</v>
      </c>
      <c r="F850" t="s">
        <v>35</v>
      </c>
      <c r="G850" t="s">
        <v>36</v>
      </c>
      <c r="H850">
        <v>90045</v>
      </c>
      <c r="I850" t="s">
        <v>37</v>
      </c>
      <c r="J850" t="s">
        <v>1759</v>
      </c>
      <c r="K850" t="s">
        <v>26</v>
      </c>
      <c r="L850" t="s">
        <v>56</v>
      </c>
      <c r="M850" t="s">
        <v>1760</v>
      </c>
      <c r="N850">
        <v>9.94</v>
      </c>
      <c r="O850">
        <v>2</v>
      </c>
      <c r="P850">
        <v>0</v>
      </c>
      <c r="Q850">
        <v>3.0813999999999995</v>
      </c>
    </row>
    <row r="851" spans="1:17" x14ac:dyDescent="0.3">
      <c r="A851" t="s">
        <v>166</v>
      </c>
      <c r="B851" t="s">
        <v>2329</v>
      </c>
      <c r="C851" t="s">
        <v>2330</v>
      </c>
      <c r="D851" t="s">
        <v>20</v>
      </c>
      <c r="E851" t="s">
        <v>21</v>
      </c>
      <c r="F851" t="s">
        <v>2167</v>
      </c>
      <c r="G851" t="s">
        <v>101</v>
      </c>
      <c r="H851">
        <v>53209</v>
      </c>
      <c r="I851" t="s">
        <v>93</v>
      </c>
      <c r="J851" t="s">
        <v>1759</v>
      </c>
      <c r="K851" t="s">
        <v>26</v>
      </c>
      <c r="L851" t="s">
        <v>56</v>
      </c>
      <c r="M851" t="s">
        <v>1760</v>
      </c>
      <c r="N851">
        <v>34.79</v>
      </c>
      <c r="O851">
        <v>7</v>
      </c>
      <c r="P851">
        <v>0</v>
      </c>
      <c r="Q851">
        <v>10.784899999999999</v>
      </c>
    </row>
    <row r="852" spans="1:17" x14ac:dyDescent="0.3">
      <c r="A852" t="s">
        <v>42</v>
      </c>
      <c r="B852" t="s">
        <v>1517</v>
      </c>
      <c r="C852" t="s">
        <v>1518</v>
      </c>
      <c r="D852" t="s">
        <v>20</v>
      </c>
      <c r="E852" t="s">
        <v>21</v>
      </c>
      <c r="F852" t="s">
        <v>235</v>
      </c>
      <c r="G852" t="s">
        <v>236</v>
      </c>
      <c r="H852">
        <v>10011</v>
      </c>
      <c r="I852" t="s">
        <v>131</v>
      </c>
      <c r="J852" t="s">
        <v>1759</v>
      </c>
      <c r="K852" t="s">
        <v>26</v>
      </c>
      <c r="L852" t="s">
        <v>56</v>
      </c>
      <c r="M852" t="s">
        <v>1760</v>
      </c>
      <c r="N852">
        <v>39.76</v>
      </c>
      <c r="O852">
        <v>8</v>
      </c>
      <c r="P852">
        <v>0</v>
      </c>
      <c r="Q852">
        <v>12.325599999999998</v>
      </c>
    </row>
    <row r="853" spans="1:17" x14ac:dyDescent="0.3">
      <c r="A853" t="s">
        <v>42</v>
      </c>
      <c r="B853" t="s">
        <v>3209</v>
      </c>
      <c r="C853" t="s">
        <v>3210</v>
      </c>
      <c r="D853" t="s">
        <v>34</v>
      </c>
      <c r="E853" t="s">
        <v>21</v>
      </c>
      <c r="F853" t="s">
        <v>35</v>
      </c>
      <c r="G853" t="s">
        <v>36</v>
      </c>
      <c r="H853">
        <v>90032</v>
      </c>
      <c r="I853" t="s">
        <v>37</v>
      </c>
      <c r="J853" t="s">
        <v>1759</v>
      </c>
      <c r="K853" t="s">
        <v>26</v>
      </c>
      <c r="L853" t="s">
        <v>56</v>
      </c>
      <c r="M853" t="s">
        <v>1760</v>
      </c>
      <c r="N853">
        <v>14.91</v>
      </c>
      <c r="O853">
        <v>3</v>
      </c>
      <c r="P853">
        <v>0</v>
      </c>
      <c r="Q853">
        <v>4.6220999999999997</v>
      </c>
    </row>
    <row r="854" spans="1:17" x14ac:dyDescent="0.3">
      <c r="A854" t="s">
        <v>17</v>
      </c>
      <c r="B854" t="s">
        <v>4723</v>
      </c>
      <c r="C854" t="s">
        <v>4724</v>
      </c>
      <c r="D854" t="s">
        <v>20</v>
      </c>
      <c r="E854" t="s">
        <v>21</v>
      </c>
      <c r="F854" t="s">
        <v>5661</v>
      </c>
      <c r="G854" t="s">
        <v>85</v>
      </c>
      <c r="H854">
        <v>98632</v>
      </c>
      <c r="I854" t="s">
        <v>37</v>
      </c>
      <c r="J854" t="s">
        <v>1759</v>
      </c>
      <c r="K854" t="s">
        <v>26</v>
      </c>
      <c r="L854" t="s">
        <v>56</v>
      </c>
      <c r="M854" t="s">
        <v>1760</v>
      </c>
      <c r="N854">
        <v>24.849999999999998</v>
      </c>
      <c r="O854">
        <v>5</v>
      </c>
      <c r="P854">
        <v>0</v>
      </c>
      <c r="Q854">
        <v>7.7034999999999982</v>
      </c>
    </row>
    <row r="855" spans="1:17" x14ac:dyDescent="0.3">
      <c r="A855" t="s">
        <v>17</v>
      </c>
      <c r="B855" t="s">
        <v>4318</v>
      </c>
      <c r="C855" t="s">
        <v>4319</v>
      </c>
      <c r="D855" t="s">
        <v>20</v>
      </c>
      <c r="E855" t="s">
        <v>21</v>
      </c>
      <c r="F855" t="s">
        <v>235</v>
      </c>
      <c r="G855" t="s">
        <v>236</v>
      </c>
      <c r="H855">
        <v>10035</v>
      </c>
      <c r="I855" t="s">
        <v>131</v>
      </c>
      <c r="J855" t="s">
        <v>1759</v>
      </c>
      <c r="K855" t="s">
        <v>26</v>
      </c>
      <c r="L855" t="s">
        <v>56</v>
      </c>
      <c r="M855" t="s">
        <v>1760</v>
      </c>
      <c r="N855">
        <v>14.91</v>
      </c>
      <c r="O855">
        <v>3</v>
      </c>
      <c r="P855">
        <v>0</v>
      </c>
      <c r="Q855">
        <v>4.6220999999999997</v>
      </c>
    </row>
    <row r="856" spans="1:17" x14ac:dyDescent="0.3">
      <c r="A856" t="s">
        <v>17</v>
      </c>
      <c r="B856" t="s">
        <v>4275</v>
      </c>
      <c r="C856" t="s">
        <v>4276</v>
      </c>
      <c r="D856" t="s">
        <v>20</v>
      </c>
      <c r="E856" t="s">
        <v>21</v>
      </c>
      <c r="F856" t="s">
        <v>4095</v>
      </c>
      <c r="G856" t="s">
        <v>428</v>
      </c>
      <c r="H856">
        <v>52302</v>
      </c>
      <c r="I856" t="s">
        <v>93</v>
      </c>
      <c r="J856" t="s">
        <v>1759</v>
      </c>
      <c r="K856" t="s">
        <v>26</v>
      </c>
      <c r="L856" t="s">
        <v>56</v>
      </c>
      <c r="M856" t="s">
        <v>1760</v>
      </c>
      <c r="N856">
        <v>14.91</v>
      </c>
      <c r="O856">
        <v>3</v>
      </c>
      <c r="P856">
        <v>0</v>
      </c>
      <c r="Q856">
        <v>4.6220999999999997</v>
      </c>
    </row>
    <row r="857" spans="1:17" x14ac:dyDescent="0.3">
      <c r="A857" t="s">
        <v>42</v>
      </c>
      <c r="B857" t="s">
        <v>1112</v>
      </c>
      <c r="C857" t="s">
        <v>1113</v>
      </c>
      <c r="D857" t="s">
        <v>20</v>
      </c>
      <c r="E857" t="s">
        <v>21</v>
      </c>
      <c r="F857" t="s">
        <v>235</v>
      </c>
      <c r="G857" t="s">
        <v>236</v>
      </c>
      <c r="H857">
        <v>10009</v>
      </c>
      <c r="I857" t="s">
        <v>131</v>
      </c>
      <c r="J857" t="s">
        <v>1118</v>
      </c>
      <c r="K857" t="s">
        <v>26</v>
      </c>
      <c r="L857" t="s">
        <v>56</v>
      </c>
      <c r="M857" t="s">
        <v>1119</v>
      </c>
      <c r="N857">
        <v>47.12</v>
      </c>
      <c r="O857">
        <v>8</v>
      </c>
      <c r="P857">
        <v>0</v>
      </c>
      <c r="Q857">
        <v>20.732800000000001</v>
      </c>
    </row>
    <row r="858" spans="1:17" x14ac:dyDescent="0.3">
      <c r="A858" t="s">
        <v>42</v>
      </c>
      <c r="B858" t="s">
        <v>1386</v>
      </c>
      <c r="C858" t="s">
        <v>1387</v>
      </c>
      <c r="D858" t="s">
        <v>90</v>
      </c>
      <c r="E858" t="s">
        <v>21</v>
      </c>
      <c r="F858" t="s">
        <v>476</v>
      </c>
      <c r="G858" t="s">
        <v>275</v>
      </c>
      <c r="H858">
        <v>85023</v>
      </c>
      <c r="I858" t="s">
        <v>37</v>
      </c>
      <c r="J858" t="s">
        <v>1118</v>
      </c>
      <c r="K858" t="s">
        <v>26</v>
      </c>
      <c r="L858" t="s">
        <v>56</v>
      </c>
      <c r="M858" t="s">
        <v>1119</v>
      </c>
      <c r="N858">
        <v>23.56</v>
      </c>
      <c r="O858">
        <v>5</v>
      </c>
      <c r="P858">
        <v>0.2</v>
      </c>
      <c r="Q858">
        <v>7.0680000000000005</v>
      </c>
    </row>
    <row r="859" spans="1:17" x14ac:dyDescent="0.3">
      <c r="A859" t="s">
        <v>42</v>
      </c>
      <c r="B859" t="s">
        <v>4850</v>
      </c>
      <c r="C859" t="s">
        <v>4851</v>
      </c>
      <c r="D859" t="s">
        <v>34</v>
      </c>
      <c r="E859" t="s">
        <v>21</v>
      </c>
      <c r="F859" t="s">
        <v>163</v>
      </c>
      <c r="G859" t="s">
        <v>92</v>
      </c>
      <c r="H859">
        <v>77095</v>
      </c>
      <c r="I859" t="s">
        <v>93</v>
      </c>
      <c r="J859" t="s">
        <v>1118</v>
      </c>
      <c r="K859" t="s">
        <v>26</v>
      </c>
      <c r="L859" t="s">
        <v>56</v>
      </c>
      <c r="M859" t="s">
        <v>1119</v>
      </c>
      <c r="N859">
        <v>7.0679999999999996</v>
      </c>
      <c r="O859">
        <v>3</v>
      </c>
      <c r="P859">
        <v>0.6</v>
      </c>
      <c r="Q859">
        <v>-2.8271999999999995</v>
      </c>
    </row>
    <row r="860" spans="1:17" x14ac:dyDescent="0.3">
      <c r="A860" t="s">
        <v>17</v>
      </c>
      <c r="B860" t="s">
        <v>3912</v>
      </c>
      <c r="C860" t="s">
        <v>3913</v>
      </c>
      <c r="D860" t="s">
        <v>20</v>
      </c>
      <c r="E860" t="s">
        <v>21</v>
      </c>
      <c r="F860" t="s">
        <v>5226</v>
      </c>
      <c r="G860" t="s">
        <v>1217</v>
      </c>
      <c r="H860">
        <v>2920</v>
      </c>
      <c r="I860" t="s">
        <v>131</v>
      </c>
      <c r="J860" t="s">
        <v>1118</v>
      </c>
      <c r="K860" t="s">
        <v>26</v>
      </c>
      <c r="L860" t="s">
        <v>56</v>
      </c>
      <c r="M860" t="s">
        <v>1119</v>
      </c>
      <c r="N860">
        <v>17.669999999999998</v>
      </c>
      <c r="O860">
        <v>3</v>
      </c>
      <c r="P860">
        <v>0</v>
      </c>
      <c r="Q860">
        <v>7.7748000000000008</v>
      </c>
    </row>
    <row r="861" spans="1:17" x14ac:dyDescent="0.3">
      <c r="A861" t="s">
        <v>42</v>
      </c>
      <c r="B861" t="s">
        <v>293</v>
      </c>
      <c r="C861" t="s">
        <v>294</v>
      </c>
      <c r="D861" t="s">
        <v>20</v>
      </c>
      <c r="E861" t="s">
        <v>21</v>
      </c>
      <c r="F861" t="s">
        <v>2002</v>
      </c>
      <c r="G861" t="s">
        <v>36</v>
      </c>
      <c r="H861">
        <v>92054</v>
      </c>
      <c r="I861" t="s">
        <v>37</v>
      </c>
      <c r="J861" t="s">
        <v>1118</v>
      </c>
      <c r="K861" t="s">
        <v>26</v>
      </c>
      <c r="L861" t="s">
        <v>56</v>
      </c>
      <c r="M861" t="s">
        <v>1119</v>
      </c>
      <c r="N861">
        <v>47.12</v>
      </c>
      <c r="O861">
        <v>8</v>
      </c>
      <c r="P861">
        <v>0</v>
      </c>
      <c r="Q861">
        <v>20.732800000000001</v>
      </c>
    </row>
    <row r="862" spans="1:17" x14ac:dyDescent="0.3">
      <c r="A862" t="s">
        <v>42</v>
      </c>
      <c r="B862" t="s">
        <v>43</v>
      </c>
      <c r="C862" t="s">
        <v>44</v>
      </c>
      <c r="D862" t="s">
        <v>20</v>
      </c>
      <c r="E862" t="s">
        <v>21</v>
      </c>
      <c r="F862" t="s">
        <v>336</v>
      </c>
      <c r="G862" t="s">
        <v>296</v>
      </c>
      <c r="H862">
        <v>38401</v>
      </c>
      <c r="I862" t="s">
        <v>24</v>
      </c>
      <c r="J862" t="s">
        <v>1118</v>
      </c>
      <c r="K862" t="s">
        <v>26</v>
      </c>
      <c r="L862" t="s">
        <v>56</v>
      </c>
      <c r="M862" t="s">
        <v>1119</v>
      </c>
      <c r="N862">
        <v>14.135999999999999</v>
      </c>
      <c r="O862">
        <v>3</v>
      </c>
      <c r="P862">
        <v>0.2</v>
      </c>
      <c r="Q862">
        <v>4.240800000000001</v>
      </c>
    </row>
    <row r="863" spans="1:17" x14ac:dyDescent="0.3">
      <c r="A863" t="s">
        <v>17</v>
      </c>
      <c r="B863" t="s">
        <v>2332</v>
      </c>
      <c r="C863" t="s">
        <v>2333</v>
      </c>
      <c r="D863" t="s">
        <v>20</v>
      </c>
      <c r="E863" t="s">
        <v>21</v>
      </c>
      <c r="F863" t="s">
        <v>269</v>
      </c>
      <c r="G863" t="s">
        <v>187</v>
      </c>
      <c r="H863">
        <v>60653</v>
      </c>
      <c r="I863" t="s">
        <v>93</v>
      </c>
      <c r="J863" t="s">
        <v>1118</v>
      </c>
      <c r="K863" t="s">
        <v>26</v>
      </c>
      <c r="L863" t="s">
        <v>56</v>
      </c>
      <c r="M863" t="s">
        <v>1119</v>
      </c>
      <c r="N863">
        <v>4.7119999999999997</v>
      </c>
      <c r="O863">
        <v>2</v>
      </c>
      <c r="P863">
        <v>0.6</v>
      </c>
      <c r="Q863">
        <v>-1.8847999999999994</v>
      </c>
    </row>
    <row r="864" spans="1:17" x14ac:dyDescent="0.3">
      <c r="A864" t="s">
        <v>42</v>
      </c>
      <c r="B864" t="s">
        <v>2594</v>
      </c>
      <c r="C864" t="s">
        <v>2595</v>
      </c>
      <c r="D864" t="s">
        <v>34</v>
      </c>
      <c r="E864" t="s">
        <v>21</v>
      </c>
      <c r="F864" t="s">
        <v>1320</v>
      </c>
      <c r="G864" t="s">
        <v>78</v>
      </c>
      <c r="H864">
        <v>28540</v>
      </c>
      <c r="I864" t="s">
        <v>24</v>
      </c>
      <c r="J864" t="s">
        <v>1118</v>
      </c>
      <c r="K864" t="s">
        <v>26</v>
      </c>
      <c r="L864" t="s">
        <v>56</v>
      </c>
      <c r="M864" t="s">
        <v>1119</v>
      </c>
      <c r="N864">
        <v>4.7119999999999997</v>
      </c>
      <c r="O864">
        <v>1</v>
      </c>
      <c r="P864">
        <v>0.2</v>
      </c>
      <c r="Q864">
        <v>1.4136000000000002</v>
      </c>
    </row>
    <row r="865" spans="1:17" x14ac:dyDescent="0.3">
      <c r="A865" t="s">
        <v>42</v>
      </c>
      <c r="B865" t="s">
        <v>512</v>
      </c>
      <c r="C865" t="s">
        <v>513</v>
      </c>
      <c r="D865" t="s">
        <v>34</v>
      </c>
      <c r="E865" t="s">
        <v>21</v>
      </c>
      <c r="F865" t="s">
        <v>84</v>
      </c>
      <c r="G865" t="s">
        <v>85</v>
      </c>
      <c r="H865">
        <v>98105</v>
      </c>
      <c r="I865" t="s">
        <v>37</v>
      </c>
      <c r="J865" t="s">
        <v>1118</v>
      </c>
      <c r="K865" t="s">
        <v>26</v>
      </c>
      <c r="L865" t="s">
        <v>56</v>
      </c>
      <c r="M865" t="s">
        <v>1119</v>
      </c>
      <c r="N865">
        <v>70.679999999999993</v>
      </c>
      <c r="O865">
        <v>12</v>
      </c>
      <c r="P865">
        <v>0</v>
      </c>
      <c r="Q865">
        <v>31.099200000000003</v>
      </c>
    </row>
    <row r="866" spans="1:17" x14ac:dyDescent="0.3">
      <c r="A866" t="s">
        <v>42</v>
      </c>
      <c r="B866" t="s">
        <v>1373</v>
      </c>
      <c r="C866" t="s">
        <v>1374</v>
      </c>
      <c r="D866" t="s">
        <v>20</v>
      </c>
      <c r="E866" t="s">
        <v>21</v>
      </c>
      <c r="F866" t="s">
        <v>1480</v>
      </c>
      <c r="G866" t="s">
        <v>36</v>
      </c>
      <c r="H866">
        <v>92627</v>
      </c>
      <c r="I866" t="s">
        <v>37</v>
      </c>
      <c r="J866" t="s">
        <v>1485</v>
      </c>
      <c r="K866" t="s">
        <v>26</v>
      </c>
      <c r="L866" t="s">
        <v>56</v>
      </c>
      <c r="M866" t="s">
        <v>1486</v>
      </c>
      <c r="N866">
        <v>69.3</v>
      </c>
      <c r="O866">
        <v>9</v>
      </c>
      <c r="P866">
        <v>0</v>
      </c>
      <c r="Q866">
        <v>22.868999999999996</v>
      </c>
    </row>
    <row r="867" spans="1:17" x14ac:dyDescent="0.3">
      <c r="A867" t="s">
        <v>42</v>
      </c>
      <c r="B867" t="s">
        <v>1351</v>
      </c>
      <c r="C867" t="s">
        <v>1352</v>
      </c>
      <c r="D867" t="s">
        <v>20</v>
      </c>
      <c r="E867" t="s">
        <v>21</v>
      </c>
      <c r="F867" t="s">
        <v>112</v>
      </c>
      <c r="G867" t="s">
        <v>36</v>
      </c>
      <c r="H867">
        <v>94122</v>
      </c>
      <c r="I867" t="s">
        <v>37</v>
      </c>
      <c r="J867" t="s">
        <v>1485</v>
      </c>
      <c r="K867" t="s">
        <v>26</v>
      </c>
      <c r="L867" t="s">
        <v>56</v>
      </c>
      <c r="M867" t="s">
        <v>1486</v>
      </c>
      <c r="N867">
        <v>30.8</v>
      </c>
      <c r="O867">
        <v>4</v>
      </c>
      <c r="P867">
        <v>0</v>
      </c>
      <c r="Q867">
        <v>10.163999999999998</v>
      </c>
    </row>
    <row r="868" spans="1:17" x14ac:dyDescent="0.3">
      <c r="A868" t="s">
        <v>166</v>
      </c>
      <c r="B868" t="s">
        <v>2334</v>
      </c>
      <c r="C868" t="s">
        <v>2335</v>
      </c>
      <c r="D868" t="s">
        <v>34</v>
      </c>
      <c r="E868" t="s">
        <v>21</v>
      </c>
      <c r="F868" t="s">
        <v>399</v>
      </c>
      <c r="G868" t="s">
        <v>400</v>
      </c>
      <c r="H868">
        <v>80013</v>
      </c>
      <c r="I868" t="s">
        <v>37</v>
      </c>
      <c r="J868" t="s">
        <v>1485</v>
      </c>
      <c r="K868" t="s">
        <v>26</v>
      </c>
      <c r="L868" t="s">
        <v>56</v>
      </c>
      <c r="M868" t="s">
        <v>1486</v>
      </c>
      <c r="N868">
        <v>24.64</v>
      </c>
      <c r="O868">
        <v>4</v>
      </c>
      <c r="P868">
        <v>0.2</v>
      </c>
      <c r="Q868">
        <v>4.0039999999999978</v>
      </c>
    </row>
    <row r="869" spans="1:17" x14ac:dyDescent="0.3">
      <c r="A869" t="s">
        <v>1122</v>
      </c>
      <c r="B869" t="s">
        <v>2182</v>
      </c>
      <c r="C869" t="s">
        <v>2183</v>
      </c>
      <c r="D869" t="s">
        <v>20</v>
      </c>
      <c r="E869" t="s">
        <v>21</v>
      </c>
      <c r="F869" t="s">
        <v>2885</v>
      </c>
      <c r="G869" t="s">
        <v>46</v>
      </c>
      <c r="H869">
        <v>33437</v>
      </c>
      <c r="I869" t="s">
        <v>24</v>
      </c>
      <c r="J869" t="s">
        <v>2886</v>
      </c>
      <c r="K869" t="s">
        <v>26</v>
      </c>
      <c r="L869" t="s">
        <v>56</v>
      </c>
      <c r="M869" t="s">
        <v>2887</v>
      </c>
      <c r="N869">
        <v>47.952000000000005</v>
      </c>
      <c r="O869">
        <v>3</v>
      </c>
      <c r="P869">
        <v>0.2</v>
      </c>
      <c r="Q869">
        <v>13.786200000000006</v>
      </c>
    </row>
    <row r="870" spans="1:17" x14ac:dyDescent="0.3">
      <c r="A870" t="s">
        <v>17</v>
      </c>
      <c r="B870" t="s">
        <v>4011</v>
      </c>
      <c r="C870" t="s">
        <v>4012</v>
      </c>
      <c r="D870" t="s">
        <v>34</v>
      </c>
      <c r="E870" t="s">
        <v>21</v>
      </c>
      <c r="F870" t="s">
        <v>215</v>
      </c>
      <c r="G870" t="s">
        <v>2287</v>
      </c>
      <c r="H870">
        <v>3820</v>
      </c>
      <c r="I870" t="s">
        <v>131</v>
      </c>
      <c r="J870" t="s">
        <v>2886</v>
      </c>
      <c r="K870" t="s">
        <v>26</v>
      </c>
      <c r="L870" t="s">
        <v>56</v>
      </c>
      <c r="M870" t="s">
        <v>2887</v>
      </c>
      <c r="N870">
        <v>139.86000000000001</v>
      </c>
      <c r="O870">
        <v>7</v>
      </c>
      <c r="P870">
        <v>0</v>
      </c>
      <c r="Q870">
        <v>60.139800000000015</v>
      </c>
    </row>
    <row r="871" spans="1:17" x14ac:dyDescent="0.3">
      <c r="A871" t="s">
        <v>42</v>
      </c>
      <c r="B871" t="s">
        <v>4462</v>
      </c>
      <c r="C871" t="s">
        <v>4463</v>
      </c>
      <c r="D871" t="s">
        <v>20</v>
      </c>
      <c r="E871" t="s">
        <v>21</v>
      </c>
      <c r="F871" t="s">
        <v>84</v>
      </c>
      <c r="G871" t="s">
        <v>85</v>
      </c>
      <c r="H871">
        <v>98103</v>
      </c>
      <c r="I871" t="s">
        <v>37</v>
      </c>
      <c r="J871" t="s">
        <v>2886</v>
      </c>
      <c r="K871" t="s">
        <v>26</v>
      </c>
      <c r="L871" t="s">
        <v>56</v>
      </c>
      <c r="M871" t="s">
        <v>2887</v>
      </c>
      <c r="N871">
        <v>39.96</v>
      </c>
      <c r="O871">
        <v>2</v>
      </c>
      <c r="P871">
        <v>0</v>
      </c>
      <c r="Q871">
        <v>17.182800000000004</v>
      </c>
    </row>
    <row r="872" spans="1:17" x14ac:dyDescent="0.3">
      <c r="A872" t="s">
        <v>42</v>
      </c>
      <c r="B872" t="s">
        <v>119</v>
      </c>
      <c r="C872" t="s">
        <v>120</v>
      </c>
      <c r="D872" t="s">
        <v>34</v>
      </c>
      <c r="E872" t="s">
        <v>21</v>
      </c>
      <c r="F872" t="s">
        <v>84</v>
      </c>
      <c r="G872" t="s">
        <v>85</v>
      </c>
      <c r="H872">
        <v>98115</v>
      </c>
      <c r="I872" t="s">
        <v>37</v>
      </c>
      <c r="J872" t="s">
        <v>2886</v>
      </c>
      <c r="K872" t="s">
        <v>26</v>
      </c>
      <c r="L872" t="s">
        <v>56</v>
      </c>
      <c r="M872" t="s">
        <v>2887</v>
      </c>
      <c r="N872">
        <v>79.92</v>
      </c>
      <c r="O872">
        <v>4</v>
      </c>
      <c r="P872">
        <v>0</v>
      </c>
      <c r="Q872">
        <v>34.365600000000008</v>
      </c>
    </row>
    <row r="873" spans="1:17" x14ac:dyDescent="0.3">
      <c r="A873" t="s">
        <v>42</v>
      </c>
      <c r="B873" t="s">
        <v>267</v>
      </c>
      <c r="C873" t="s">
        <v>268</v>
      </c>
      <c r="D873" t="s">
        <v>90</v>
      </c>
      <c r="E873" t="s">
        <v>21</v>
      </c>
      <c r="F873" t="s">
        <v>2688</v>
      </c>
      <c r="G873" t="s">
        <v>2316</v>
      </c>
      <c r="H873">
        <v>20735</v>
      </c>
      <c r="I873" t="s">
        <v>131</v>
      </c>
      <c r="J873" t="s">
        <v>2886</v>
      </c>
      <c r="K873" t="s">
        <v>26</v>
      </c>
      <c r="L873" t="s">
        <v>56</v>
      </c>
      <c r="M873" t="s">
        <v>2887</v>
      </c>
      <c r="N873">
        <v>19.98</v>
      </c>
      <c r="O873">
        <v>1</v>
      </c>
      <c r="P873">
        <v>0</v>
      </c>
      <c r="Q873">
        <v>8.5914000000000019</v>
      </c>
    </row>
    <row r="874" spans="1:17" x14ac:dyDescent="0.3">
      <c r="A874" t="s">
        <v>166</v>
      </c>
      <c r="B874" t="s">
        <v>1021</v>
      </c>
      <c r="C874" t="s">
        <v>1022</v>
      </c>
      <c r="D874" t="s">
        <v>34</v>
      </c>
      <c r="E874" t="s">
        <v>21</v>
      </c>
      <c r="F874" t="s">
        <v>3705</v>
      </c>
      <c r="G874" t="s">
        <v>78</v>
      </c>
      <c r="H874">
        <v>27604</v>
      </c>
      <c r="I874" t="s">
        <v>24</v>
      </c>
      <c r="J874" t="s">
        <v>2886</v>
      </c>
      <c r="K874" t="s">
        <v>26</v>
      </c>
      <c r="L874" t="s">
        <v>56</v>
      </c>
      <c r="M874" t="s">
        <v>2887</v>
      </c>
      <c r="N874">
        <v>159.84000000000003</v>
      </c>
      <c r="O874">
        <v>10</v>
      </c>
      <c r="P874">
        <v>0.2</v>
      </c>
      <c r="Q874">
        <v>45.954000000000008</v>
      </c>
    </row>
    <row r="875" spans="1:17" x14ac:dyDescent="0.3">
      <c r="A875" t="s">
        <v>166</v>
      </c>
      <c r="B875" t="s">
        <v>754</v>
      </c>
      <c r="C875" t="s">
        <v>755</v>
      </c>
      <c r="D875" t="s">
        <v>20</v>
      </c>
      <c r="E875" t="s">
        <v>21</v>
      </c>
      <c r="F875" t="s">
        <v>756</v>
      </c>
      <c r="G875" t="s">
        <v>436</v>
      </c>
      <c r="H875">
        <v>43017</v>
      </c>
      <c r="I875" t="s">
        <v>131</v>
      </c>
      <c r="J875" t="s">
        <v>761</v>
      </c>
      <c r="K875" t="s">
        <v>26</v>
      </c>
      <c r="L875" t="s">
        <v>56</v>
      </c>
      <c r="M875" t="s">
        <v>762</v>
      </c>
      <c r="N875">
        <v>72.703999999999994</v>
      </c>
      <c r="O875">
        <v>4</v>
      </c>
      <c r="P875">
        <v>0.2</v>
      </c>
      <c r="Q875">
        <v>19.084800000000005</v>
      </c>
    </row>
    <row r="876" spans="1:17" x14ac:dyDescent="0.3">
      <c r="A876" t="s">
        <v>42</v>
      </c>
      <c r="B876" t="s">
        <v>3223</v>
      </c>
      <c r="C876" t="s">
        <v>3224</v>
      </c>
      <c r="D876" t="s">
        <v>34</v>
      </c>
      <c r="E876" t="s">
        <v>21</v>
      </c>
      <c r="F876" t="s">
        <v>235</v>
      </c>
      <c r="G876" t="s">
        <v>236</v>
      </c>
      <c r="H876">
        <v>10035</v>
      </c>
      <c r="I876" t="s">
        <v>131</v>
      </c>
      <c r="J876" t="s">
        <v>761</v>
      </c>
      <c r="K876" t="s">
        <v>26</v>
      </c>
      <c r="L876" t="s">
        <v>56</v>
      </c>
      <c r="M876" t="s">
        <v>762</v>
      </c>
      <c r="N876">
        <v>68.16</v>
      </c>
      <c r="O876">
        <v>3</v>
      </c>
      <c r="P876">
        <v>0</v>
      </c>
      <c r="Q876">
        <v>27.945600000000002</v>
      </c>
    </row>
    <row r="877" spans="1:17" x14ac:dyDescent="0.3">
      <c r="A877" t="s">
        <v>42</v>
      </c>
      <c r="B877" t="s">
        <v>1584</v>
      </c>
      <c r="C877" t="s">
        <v>1585</v>
      </c>
      <c r="D877" t="s">
        <v>20</v>
      </c>
      <c r="E877" t="s">
        <v>21</v>
      </c>
      <c r="F877" t="s">
        <v>5662</v>
      </c>
      <c r="G877" t="s">
        <v>296</v>
      </c>
      <c r="H877">
        <v>37075</v>
      </c>
      <c r="I877" t="s">
        <v>24</v>
      </c>
      <c r="J877" t="s">
        <v>761</v>
      </c>
      <c r="K877" t="s">
        <v>26</v>
      </c>
      <c r="L877" t="s">
        <v>56</v>
      </c>
      <c r="M877" t="s">
        <v>762</v>
      </c>
      <c r="N877">
        <v>72.703999999999994</v>
      </c>
      <c r="O877">
        <v>4</v>
      </c>
      <c r="P877">
        <v>0.2</v>
      </c>
      <c r="Q877">
        <v>19.084800000000005</v>
      </c>
    </row>
    <row r="878" spans="1:17" x14ac:dyDescent="0.3">
      <c r="A878" t="s">
        <v>42</v>
      </c>
      <c r="B878" t="s">
        <v>2723</v>
      </c>
      <c r="C878" t="s">
        <v>2724</v>
      </c>
      <c r="D878" t="s">
        <v>34</v>
      </c>
      <c r="E878" t="s">
        <v>21</v>
      </c>
      <c r="F878" t="s">
        <v>4248</v>
      </c>
      <c r="G878" t="s">
        <v>36</v>
      </c>
      <c r="H878">
        <v>91360</v>
      </c>
      <c r="I878" t="s">
        <v>37</v>
      </c>
      <c r="J878" t="s">
        <v>761</v>
      </c>
      <c r="K878" t="s">
        <v>26</v>
      </c>
      <c r="L878" t="s">
        <v>56</v>
      </c>
      <c r="M878" t="s">
        <v>762</v>
      </c>
      <c r="N878">
        <v>22.72</v>
      </c>
      <c r="O878">
        <v>1</v>
      </c>
      <c r="P878">
        <v>0</v>
      </c>
      <c r="Q878">
        <v>9.3152000000000008</v>
      </c>
    </row>
    <row r="879" spans="1:17" x14ac:dyDescent="0.3">
      <c r="A879" t="s">
        <v>42</v>
      </c>
      <c r="B879" t="s">
        <v>4892</v>
      </c>
      <c r="C879" t="s">
        <v>4893</v>
      </c>
      <c r="D879" t="s">
        <v>20</v>
      </c>
      <c r="E879" t="s">
        <v>21</v>
      </c>
      <c r="F879" t="s">
        <v>786</v>
      </c>
      <c r="G879" t="s">
        <v>46</v>
      </c>
      <c r="H879">
        <v>33614</v>
      </c>
      <c r="I879" t="s">
        <v>24</v>
      </c>
      <c r="J879" t="s">
        <v>761</v>
      </c>
      <c r="K879" t="s">
        <v>26</v>
      </c>
      <c r="L879" t="s">
        <v>56</v>
      </c>
      <c r="M879" t="s">
        <v>762</v>
      </c>
      <c r="N879">
        <v>54.527999999999992</v>
      </c>
      <c r="O879">
        <v>3</v>
      </c>
      <c r="P879">
        <v>0.2</v>
      </c>
      <c r="Q879">
        <v>14.313600000000005</v>
      </c>
    </row>
    <row r="880" spans="1:17" x14ac:dyDescent="0.3">
      <c r="A880" t="s">
        <v>166</v>
      </c>
      <c r="B880" t="s">
        <v>4049</v>
      </c>
      <c r="C880" t="s">
        <v>4050</v>
      </c>
      <c r="D880" t="s">
        <v>20</v>
      </c>
      <c r="E880" t="s">
        <v>21</v>
      </c>
      <c r="F880" t="s">
        <v>643</v>
      </c>
      <c r="G880" t="s">
        <v>78</v>
      </c>
      <c r="H880">
        <v>28110</v>
      </c>
      <c r="I880" t="s">
        <v>24</v>
      </c>
      <c r="J880" t="s">
        <v>761</v>
      </c>
      <c r="K880" t="s">
        <v>26</v>
      </c>
      <c r="L880" t="s">
        <v>56</v>
      </c>
      <c r="M880" t="s">
        <v>762</v>
      </c>
      <c r="N880">
        <v>18.175999999999998</v>
      </c>
      <c r="O880">
        <v>1</v>
      </c>
      <c r="P880">
        <v>0.2</v>
      </c>
      <c r="Q880">
        <v>4.7712000000000012</v>
      </c>
    </row>
    <row r="881" spans="1:17" x14ac:dyDescent="0.3">
      <c r="A881" t="s">
        <v>42</v>
      </c>
      <c r="B881" t="s">
        <v>2051</v>
      </c>
      <c r="C881" t="s">
        <v>2052</v>
      </c>
      <c r="D881" t="s">
        <v>20</v>
      </c>
      <c r="E881" t="s">
        <v>21</v>
      </c>
      <c r="F881" t="s">
        <v>1273</v>
      </c>
      <c r="G881" t="s">
        <v>283</v>
      </c>
      <c r="H881">
        <v>23223</v>
      </c>
      <c r="I881" t="s">
        <v>24</v>
      </c>
      <c r="J881" t="s">
        <v>5265</v>
      </c>
      <c r="K881" t="s">
        <v>26</v>
      </c>
      <c r="L881" t="s">
        <v>56</v>
      </c>
      <c r="M881" t="s">
        <v>5266</v>
      </c>
      <c r="N881">
        <v>82.38</v>
      </c>
      <c r="O881">
        <v>6</v>
      </c>
      <c r="P881">
        <v>0</v>
      </c>
      <c r="Q881">
        <v>25.537799999999997</v>
      </c>
    </row>
    <row r="882" spans="1:17" x14ac:dyDescent="0.3">
      <c r="A882" t="s">
        <v>1122</v>
      </c>
      <c r="B882" t="s">
        <v>4811</v>
      </c>
      <c r="C882" t="s">
        <v>4812</v>
      </c>
      <c r="D882" t="s">
        <v>20</v>
      </c>
      <c r="E882" t="s">
        <v>21</v>
      </c>
      <c r="F882" t="s">
        <v>1320</v>
      </c>
      <c r="G882" t="s">
        <v>46</v>
      </c>
      <c r="H882">
        <v>32216</v>
      </c>
      <c r="I882" t="s">
        <v>24</v>
      </c>
      <c r="J882" t="s">
        <v>5265</v>
      </c>
      <c r="K882" t="s">
        <v>26</v>
      </c>
      <c r="L882" t="s">
        <v>56</v>
      </c>
      <c r="M882" t="s">
        <v>5266</v>
      </c>
      <c r="N882">
        <v>43.936000000000007</v>
      </c>
      <c r="O882">
        <v>4</v>
      </c>
      <c r="P882">
        <v>0.2</v>
      </c>
      <c r="Q882">
        <v>6.0411999999999964</v>
      </c>
    </row>
    <row r="883" spans="1:17" x14ac:dyDescent="0.3">
      <c r="A883" t="s">
        <v>42</v>
      </c>
      <c r="B883" t="s">
        <v>3476</v>
      </c>
      <c r="C883" t="s">
        <v>3477</v>
      </c>
      <c r="D883" t="s">
        <v>20</v>
      </c>
      <c r="E883" t="s">
        <v>21</v>
      </c>
      <c r="F883" t="s">
        <v>163</v>
      </c>
      <c r="G883" t="s">
        <v>92</v>
      </c>
      <c r="H883">
        <v>77041</v>
      </c>
      <c r="I883" t="s">
        <v>93</v>
      </c>
      <c r="J883" t="s">
        <v>5265</v>
      </c>
      <c r="K883" t="s">
        <v>26</v>
      </c>
      <c r="L883" t="s">
        <v>56</v>
      </c>
      <c r="M883" t="s">
        <v>5266</v>
      </c>
      <c r="N883">
        <v>21.968000000000004</v>
      </c>
      <c r="O883">
        <v>4</v>
      </c>
      <c r="P883">
        <v>0.6</v>
      </c>
      <c r="Q883">
        <v>-15.9268</v>
      </c>
    </row>
    <row r="884" spans="1:17" x14ac:dyDescent="0.3">
      <c r="A884" t="s">
        <v>42</v>
      </c>
      <c r="B884" t="s">
        <v>53</v>
      </c>
      <c r="C884" t="s">
        <v>54</v>
      </c>
      <c r="D884" t="s">
        <v>20</v>
      </c>
      <c r="E884" t="s">
        <v>21</v>
      </c>
      <c r="F884" t="s">
        <v>269</v>
      </c>
      <c r="G884" t="s">
        <v>187</v>
      </c>
      <c r="H884">
        <v>60653</v>
      </c>
      <c r="I884" t="s">
        <v>93</v>
      </c>
      <c r="J884" t="s">
        <v>5265</v>
      </c>
      <c r="K884" t="s">
        <v>26</v>
      </c>
      <c r="L884" t="s">
        <v>56</v>
      </c>
      <c r="M884" t="s">
        <v>5266</v>
      </c>
      <c r="N884">
        <v>10.984000000000002</v>
      </c>
      <c r="O884">
        <v>2</v>
      </c>
      <c r="P884">
        <v>0.6</v>
      </c>
      <c r="Q884">
        <v>-7.9634</v>
      </c>
    </row>
    <row r="885" spans="1:17" x14ac:dyDescent="0.3">
      <c r="A885" t="s">
        <v>166</v>
      </c>
      <c r="B885" t="s">
        <v>4892</v>
      </c>
      <c r="C885" t="s">
        <v>4893</v>
      </c>
      <c r="D885" t="s">
        <v>20</v>
      </c>
      <c r="E885" t="s">
        <v>21</v>
      </c>
      <c r="F885" t="s">
        <v>2677</v>
      </c>
      <c r="G885" t="s">
        <v>36</v>
      </c>
      <c r="H885">
        <v>94601</v>
      </c>
      <c r="I885" t="s">
        <v>37</v>
      </c>
      <c r="J885" t="s">
        <v>4894</v>
      </c>
      <c r="K885" t="s">
        <v>26</v>
      </c>
      <c r="L885" t="s">
        <v>56</v>
      </c>
      <c r="M885" t="s">
        <v>4895</v>
      </c>
      <c r="N885">
        <v>129.91999999999999</v>
      </c>
      <c r="O885">
        <v>4</v>
      </c>
      <c r="P885">
        <v>0</v>
      </c>
      <c r="Q885">
        <v>10.393599999999992</v>
      </c>
    </row>
    <row r="886" spans="1:17" x14ac:dyDescent="0.3">
      <c r="A886" t="s">
        <v>42</v>
      </c>
      <c r="B886" t="s">
        <v>1698</v>
      </c>
      <c r="C886" t="s">
        <v>1699</v>
      </c>
      <c r="D886" t="s">
        <v>20</v>
      </c>
      <c r="E886" t="s">
        <v>21</v>
      </c>
      <c r="F886" t="s">
        <v>269</v>
      </c>
      <c r="G886" t="s">
        <v>187</v>
      </c>
      <c r="H886">
        <v>60610</v>
      </c>
      <c r="I886" t="s">
        <v>93</v>
      </c>
      <c r="J886" t="s">
        <v>4894</v>
      </c>
      <c r="K886" t="s">
        <v>26</v>
      </c>
      <c r="L886" t="s">
        <v>56</v>
      </c>
      <c r="M886" t="s">
        <v>4895</v>
      </c>
      <c r="N886">
        <v>38.975999999999999</v>
      </c>
      <c r="O886">
        <v>3</v>
      </c>
      <c r="P886">
        <v>0.6</v>
      </c>
      <c r="Q886">
        <v>-50.66879999999999</v>
      </c>
    </row>
    <row r="887" spans="1:17" x14ac:dyDescent="0.3">
      <c r="A887" t="s">
        <v>42</v>
      </c>
      <c r="B887" t="s">
        <v>3256</v>
      </c>
      <c r="C887" t="s">
        <v>3257</v>
      </c>
      <c r="D887" t="s">
        <v>34</v>
      </c>
      <c r="E887" t="s">
        <v>21</v>
      </c>
      <c r="F887" t="s">
        <v>282</v>
      </c>
      <c r="G887" t="s">
        <v>436</v>
      </c>
      <c r="H887">
        <v>45503</v>
      </c>
      <c r="I887" t="s">
        <v>131</v>
      </c>
      <c r="J887" t="s">
        <v>4894</v>
      </c>
      <c r="K887" t="s">
        <v>26</v>
      </c>
      <c r="L887" t="s">
        <v>56</v>
      </c>
      <c r="M887" t="s">
        <v>4895</v>
      </c>
      <c r="N887">
        <v>25.983999999999998</v>
      </c>
      <c r="O887">
        <v>1</v>
      </c>
      <c r="P887">
        <v>0.2</v>
      </c>
      <c r="Q887">
        <v>-3.8976000000000015</v>
      </c>
    </row>
    <row r="888" spans="1:17" x14ac:dyDescent="0.3">
      <c r="A888" t="s">
        <v>42</v>
      </c>
      <c r="B888" t="s">
        <v>4390</v>
      </c>
      <c r="C888" t="s">
        <v>4391</v>
      </c>
      <c r="D888" t="s">
        <v>34</v>
      </c>
      <c r="E888" t="s">
        <v>21</v>
      </c>
      <c r="F888" t="s">
        <v>2064</v>
      </c>
      <c r="G888" t="s">
        <v>644</v>
      </c>
      <c r="H888">
        <v>71111</v>
      </c>
      <c r="I888" t="s">
        <v>24</v>
      </c>
      <c r="J888" t="s">
        <v>4894</v>
      </c>
      <c r="K888" t="s">
        <v>26</v>
      </c>
      <c r="L888" t="s">
        <v>56</v>
      </c>
      <c r="M888" t="s">
        <v>4895</v>
      </c>
      <c r="N888">
        <v>129.91999999999999</v>
      </c>
      <c r="O888">
        <v>4</v>
      </c>
      <c r="P888">
        <v>0</v>
      </c>
      <c r="Q888">
        <v>10.393599999999992</v>
      </c>
    </row>
    <row r="889" spans="1:17" x14ac:dyDescent="0.3">
      <c r="A889" t="s">
        <v>42</v>
      </c>
      <c r="B889" t="s">
        <v>372</v>
      </c>
      <c r="C889" t="s">
        <v>373</v>
      </c>
      <c r="D889" t="s">
        <v>90</v>
      </c>
      <c r="E889" t="s">
        <v>21</v>
      </c>
      <c r="F889" t="s">
        <v>4209</v>
      </c>
      <c r="G889" t="s">
        <v>296</v>
      </c>
      <c r="H889">
        <v>37042</v>
      </c>
      <c r="I889" t="s">
        <v>24</v>
      </c>
      <c r="J889" t="s">
        <v>4894</v>
      </c>
      <c r="K889" t="s">
        <v>26</v>
      </c>
      <c r="L889" t="s">
        <v>56</v>
      </c>
      <c r="M889" t="s">
        <v>4895</v>
      </c>
      <c r="N889">
        <v>77.951999999999998</v>
      </c>
      <c r="O889">
        <v>3</v>
      </c>
      <c r="P889">
        <v>0.2</v>
      </c>
      <c r="Q889">
        <v>-11.692800000000005</v>
      </c>
    </row>
    <row r="890" spans="1:17" x14ac:dyDescent="0.3">
      <c r="A890" t="s">
        <v>42</v>
      </c>
      <c r="B890" t="s">
        <v>3165</v>
      </c>
      <c r="C890" t="s">
        <v>3166</v>
      </c>
      <c r="D890" t="s">
        <v>20</v>
      </c>
      <c r="E890" t="s">
        <v>21</v>
      </c>
      <c r="F890" t="s">
        <v>163</v>
      </c>
      <c r="G890" t="s">
        <v>92</v>
      </c>
      <c r="H890">
        <v>77041</v>
      </c>
      <c r="I890" t="s">
        <v>93</v>
      </c>
      <c r="J890" t="s">
        <v>4894</v>
      </c>
      <c r="K890" t="s">
        <v>26</v>
      </c>
      <c r="L890" t="s">
        <v>56</v>
      </c>
      <c r="M890" t="s">
        <v>4895</v>
      </c>
      <c r="N890">
        <v>64.959999999999994</v>
      </c>
      <c r="O890">
        <v>5</v>
      </c>
      <c r="P890">
        <v>0.6</v>
      </c>
      <c r="Q890">
        <v>-84.447999999999993</v>
      </c>
    </row>
    <row r="891" spans="1:17" x14ac:dyDescent="0.3">
      <c r="A891" t="s">
        <v>17</v>
      </c>
      <c r="B891" t="s">
        <v>1347</v>
      </c>
      <c r="C891" t="s">
        <v>1348</v>
      </c>
      <c r="D891" t="s">
        <v>20</v>
      </c>
      <c r="E891" t="s">
        <v>21</v>
      </c>
      <c r="F891" t="s">
        <v>435</v>
      </c>
      <c r="G891" t="s">
        <v>224</v>
      </c>
      <c r="H891">
        <v>47201</v>
      </c>
      <c r="I891" t="s">
        <v>93</v>
      </c>
      <c r="J891" t="s">
        <v>1349</v>
      </c>
      <c r="K891" t="s">
        <v>26</v>
      </c>
      <c r="L891" t="s">
        <v>56</v>
      </c>
      <c r="M891" t="s">
        <v>1350</v>
      </c>
      <c r="N891">
        <v>2.91</v>
      </c>
      <c r="O891">
        <v>1</v>
      </c>
      <c r="P891">
        <v>0</v>
      </c>
      <c r="Q891">
        <v>1.3676999999999999</v>
      </c>
    </row>
    <row r="892" spans="1:17" x14ac:dyDescent="0.3">
      <c r="A892" t="s">
        <v>166</v>
      </c>
      <c r="B892" t="s">
        <v>2699</v>
      </c>
      <c r="C892" t="s">
        <v>2700</v>
      </c>
      <c r="D892" t="s">
        <v>90</v>
      </c>
      <c r="E892" t="s">
        <v>21</v>
      </c>
      <c r="F892" t="s">
        <v>112</v>
      </c>
      <c r="G892" t="s">
        <v>36</v>
      </c>
      <c r="H892">
        <v>94122</v>
      </c>
      <c r="I892" t="s">
        <v>37</v>
      </c>
      <c r="J892" t="s">
        <v>1349</v>
      </c>
      <c r="K892" t="s">
        <v>26</v>
      </c>
      <c r="L892" t="s">
        <v>56</v>
      </c>
      <c r="M892" t="s">
        <v>1350</v>
      </c>
      <c r="N892">
        <v>8.73</v>
      </c>
      <c r="O892">
        <v>3</v>
      </c>
      <c r="P892">
        <v>0</v>
      </c>
      <c r="Q892">
        <v>4.1030999999999995</v>
      </c>
    </row>
    <row r="893" spans="1:17" x14ac:dyDescent="0.3">
      <c r="A893" t="s">
        <v>42</v>
      </c>
      <c r="B893" t="s">
        <v>137</v>
      </c>
      <c r="C893" t="s">
        <v>138</v>
      </c>
      <c r="D893" t="s">
        <v>20</v>
      </c>
      <c r="E893" t="s">
        <v>21</v>
      </c>
      <c r="F893" t="s">
        <v>163</v>
      </c>
      <c r="G893" t="s">
        <v>92</v>
      </c>
      <c r="H893">
        <v>77041</v>
      </c>
      <c r="I893" t="s">
        <v>93</v>
      </c>
      <c r="J893" t="s">
        <v>1349</v>
      </c>
      <c r="K893" t="s">
        <v>26</v>
      </c>
      <c r="L893" t="s">
        <v>56</v>
      </c>
      <c r="M893" t="s">
        <v>1350</v>
      </c>
      <c r="N893">
        <v>2.3280000000000003</v>
      </c>
      <c r="O893">
        <v>2</v>
      </c>
      <c r="P893">
        <v>0.6</v>
      </c>
      <c r="Q893">
        <v>-0.75660000000000016</v>
      </c>
    </row>
    <row r="894" spans="1:17" x14ac:dyDescent="0.3">
      <c r="A894" t="s">
        <v>42</v>
      </c>
      <c r="B894" t="s">
        <v>3682</v>
      </c>
      <c r="C894" t="s">
        <v>3683</v>
      </c>
      <c r="D894" t="s">
        <v>20</v>
      </c>
      <c r="E894" t="s">
        <v>21</v>
      </c>
      <c r="F894" t="s">
        <v>531</v>
      </c>
      <c r="G894" t="s">
        <v>436</v>
      </c>
      <c r="H894">
        <v>43055</v>
      </c>
      <c r="I894" t="s">
        <v>131</v>
      </c>
      <c r="J894" t="s">
        <v>1349</v>
      </c>
      <c r="K894" t="s">
        <v>26</v>
      </c>
      <c r="L894" t="s">
        <v>56</v>
      </c>
      <c r="M894" t="s">
        <v>1350</v>
      </c>
      <c r="N894">
        <v>4.6560000000000006</v>
      </c>
      <c r="O894">
        <v>2</v>
      </c>
      <c r="P894">
        <v>0.2</v>
      </c>
      <c r="Q894">
        <v>1.5713999999999997</v>
      </c>
    </row>
    <row r="895" spans="1:17" x14ac:dyDescent="0.3">
      <c r="A895" t="s">
        <v>17</v>
      </c>
      <c r="B895" t="s">
        <v>2865</v>
      </c>
      <c r="C895" t="s">
        <v>2866</v>
      </c>
      <c r="D895" t="s">
        <v>90</v>
      </c>
      <c r="E895" t="s">
        <v>21</v>
      </c>
      <c r="F895" t="s">
        <v>3705</v>
      </c>
      <c r="G895" t="s">
        <v>78</v>
      </c>
      <c r="H895">
        <v>27604</v>
      </c>
      <c r="I895" t="s">
        <v>24</v>
      </c>
      <c r="J895" t="s">
        <v>1349</v>
      </c>
      <c r="K895" t="s">
        <v>26</v>
      </c>
      <c r="L895" t="s">
        <v>56</v>
      </c>
      <c r="M895" t="s">
        <v>1350</v>
      </c>
      <c r="N895">
        <v>18.624000000000002</v>
      </c>
      <c r="O895">
        <v>8</v>
      </c>
      <c r="P895">
        <v>0.2</v>
      </c>
      <c r="Q895">
        <v>6.2855999999999987</v>
      </c>
    </row>
    <row r="896" spans="1:17" x14ac:dyDescent="0.3">
      <c r="A896" t="s">
        <v>17</v>
      </c>
      <c r="B896" t="s">
        <v>1171</v>
      </c>
      <c r="C896" t="s">
        <v>1172</v>
      </c>
      <c r="D896" t="s">
        <v>34</v>
      </c>
      <c r="E896" t="s">
        <v>21</v>
      </c>
      <c r="F896" t="s">
        <v>163</v>
      </c>
      <c r="G896" t="s">
        <v>92</v>
      </c>
      <c r="H896">
        <v>77041</v>
      </c>
      <c r="I896" t="s">
        <v>93</v>
      </c>
      <c r="J896" t="s">
        <v>1349</v>
      </c>
      <c r="K896" t="s">
        <v>26</v>
      </c>
      <c r="L896" t="s">
        <v>56</v>
      </c>
      <c r="M896" t="s">
        <v>1350</v>
      </c>
      <c r="N896">
        <v>2.3280000000000003</v>
      </c>
      <c r="O896">
        <v>2</v>
      </c>
      <c r="P896">
        <v>0.6</v>
      </c>
      <c r="Q896">
        <v>-0.75660000000000016</v>
      </c>
    </row>
    <row r="897" spans="1:17" x14ac:dyDescent="0.3">
      <c r="A897" t="s">
        <v>1122</v>
      </c>
      <c r="B897" t="s">
        <v>1740</v>
      </c>
      <c r="C897" t="s">
        <v>1741</v>
      </c>
      <c r="D897" t="s">
        <v>34</v>
      </c>
      <c r="E897" t="s">
        <v>21</v>
      </c>
      <c r="F897" t="s">
        <v>2167</v>
      </c>
      <c r="G897" t="s">
        <v>101</v>
      </c>
      <c r="H897">
        <v>53209</v>
      </c>
      <c r="I897" t="s">
        <v>93</v>
      </c>
      <c r="J897" t="s">
        <v>1349</v>
      </c>
      <c r="K897" t="s">
        <v>26</v>
      </c>
      <c r="L897" t="s">
        <v>56</v>
      </c>
      <c r="M897" t="s">
        <v>1350</v>
      </c>
      <c r="N897">
        <v>5.82</v>
      </c>
      <c r="O897">
        <v>2</v>
      </c>
      <c r="P897">
        <v>0</v>
      </c>
      <c r="Q897">
        <v>2.7353999999999998</v>
      </c>
    </row>
    <row r="898" spans="1:17" x14ac:dyDescent="0.3">
      <c r="A898" t="s">
        <v>42</v>
      </c>
      <c r="B898" t="s">
        <v>1778</v>
      </c>
      <c r="C898" t="s">
        <v>1779</v>
      </c>
      <c r="D898" t="s">
        <v>90</v>
      </c>
      <c r="E898" t="s">
        <v>21</v>
      </c>
      <c r="F898" t="s">
        <v>235</v>
      </c>
      <c r="G898" t="s">
        <v>236</v>
      </c>
      <c r="H898">
        <v>10009</v>
      </c>
      <c r="I898" t="s">
        <v>131</v>
      </c>
      <c r="J898" t="s">
        <v>1780</v>
      </c>
      <c r="K898" t="s">
        <v>26</v>
      </c>
      <c r="L898" t="s">
        <v>56</v>
      </c>
      <c r="M898" t="s">
        <v>1781</v>
      </c>
      <c r="N898">
        <v>35.56</v>
      </c>
      <c r="O898">
        <v>7</v>
      </c>
      <c r="P898">
        <v>0</v>
      </c>
      <c r="Q898">
        <v>12.090399999999999</v>
      </c>
    </row>
    <row r="899" spans="1:17" x14ac:dyDescent="0.3">
      <c r="A899" t="s">
        <v>42</v>
      </c>
      <c r="B899" t="s">
        <v>3929</v>
      </c>
      <c r="C899" t="s">
        <v>3930</v>
      </c>
      <c r="D899" t="s">
        <v>34</v>
      </c>
      <c r="E899" t="s">
        <v>21</v>
      </c>
      <c r="F899" t="s">
        <v>983</v>
      </c>
      <c r="G899" t="s">
        <v>92</v>
      </c>
      <c r="H899">
        <v>76017</v>
      </c>
      <c r="I899" t="s">
        <v>93</v>
      </c>
      <c r="J899" t="s">
        <v>1780</v>
      </c>
      <c r="K899" t="s">
        <v>26</v>
      </c>
      <c r="L899" t="s">
        <v>56</v>
      </c>
      <c r="M899" t="s">
        <v>1781</v>
      </c>
      <c r="N899">
        <v>6.0960000000000001</v>
      </c>
      <c r="O899">
        <v>3</v>
      </c>
      <c r="P899">
        <v>0.6</v>
      </c>
      <c r="Q899">
        <v>-3.9624000000000006</v>
      </c>
    </row>
    <row r="900" spans="1:17" x14ac:dyDescent="0.3">
      <c r="A900" t="s">
        <v>17</v>
      </c>
      <c r="B900" t="s">
        <v>4184</v>
      </c>
      <c r="C900" t="s">
        <v>4185</v>
      </c>
      <c r="D900" t="s">
        <v>20</v>
      </c>
      <c r="E900" t="s">
        <v>21</v>
      </c>
      <c r="F900" t="s">
        <v>2002</v>
      </c>
      <c r="G900" t="s">
        <v>236</v>
      </c>
      <c r="H900">
        <v>11572</v>
      </c>
      <c r="I900" t="s">
        <v>131</v>
      </c>
      <c r="J900" t="s">
        <v>1780</v>
      </c>
      <c r="K900" t="s">
        <v>26</v>
      </c>
      <c r="L900" t="s">
        <v>56</v>
      </c>
      <c r="M900" t="s">
        <v>1781</v>
      </c>
      <c r="N900">
        <v>20.32</v>
      </c>
      <c r="O900">
        <v>4</v>
      </c>
      <c r="P900">
        <v>0</v>
      </c>
      <c r="Q900">
        <v>6.9087999999999994</v>
      </c>
    </row>
    <row r="901" spans="1:17" x14ac:dyDescent="0.3">
      <c r="A901" t="s">
        <v>42</v>
      </c>
      <c r="B901" t="s">
        <v>1404</v>
      </c>
      <c r="C901" t="s">
        <v>1405</v>
      </c>
      <c r="D901" t="s">
        <v>34</v>
      </c>
      <c r="E901" t="s">
        <v>21</v>
      </c>
      <c r="F901" t="s">
        <v>235</v>
      </c>
      <c r="G901" t="s">
        <v>236</v>
      </c>
      <c r="H901">
        <v>10035</v>
      </c>
      <c r="I901" t="s">
        <v>131</v>
      </c>
      <c r="J901" t="s">
        <v>1780</v>
      </c>
      <c r="K901" t="s">
        <v>26</v>
      </c>
      <c r="L901" t="s">
        <v>56</v>
      </c>
      <c r="M901" t="s">
        <v>1781</v>
      </c>
      <c r="N901">
        <v>15.24</v>
      </c>
      <c r="O901">
        <v>3</v>
      </c>
      <c r="P901">
        <v>0</v>
      </c>
      <c r="Q901">
        <v>5.1815999999999995</v>
      </c>
    </row>
    <row r="902" spans="1:17" x14ac:dyDescent="0.3">
      <c r="A902" t="s">
        <v>166</v>
      </c>
      <c r="B902" t="s">
        <v>5173</v>
      </c>
      <c r="C902" t="s">
        <v>5174</v>
      </c>
      <c r="D902" t="s">
        <v>20</v>
      </c>
      <c r="E902" t="s">
        <v>21</v>
      </c>
      <c r="F902" t="s">
        <v>112</v>
      </c>
      <c r="G902" t="s">
        <v>36</v>
      </c>
      <c r="H902">
        <v>94109</v>
      </c>
      <c r="I902" t="s">
        <v>37</v>
      </c>
      <c r="J902" t="s">
        <v>1780</v>
      </c>
      <c r="K902" t="s">
        <v>26</v>
      </c>
      <c r="L902" t="s">
        <v>56</v>
      </c>
      <c r="M902" t="s">
        <v>1781</v>
      </c>
      <c r="N902">
        <v>25.4</v>
      </c>
      <c r="O902">
        <v>5</v>
      </c>
      <c r="P902">
        <v>0</v>
      </c>
      <c r="Q902">
        <v>8.6359999999999992</v>
      </c>
    </row>
    <row r="903" spans="1:17" x14ac:dyDescent="0.3">
      <c r="A903" t="s">
        <v>17</v>
      </c>
      <c r="B903" t="s">
        <v>2116</v>
      </c>
      <c r="C903" t="s">
        <v>2117</v>
      </c>
      <c r="D903" t="s">
        <v>20</v>
      </c>
      <c r="E903" t="s">
        <v>21</v>
      </c>
      <c r="F903" t="s">
        <v>435</v>
      </c>
      <c r="G903" t="s">
        <v>436</v>
      </c>
      <c r="H903">
        <v>43229</v>
      </c>
      <c r="I903" t="s">
        <v>131</v>
      </c>
      <c r="J903" t="s">
        <v>1780</v>
      </c>
      <c r="K903" t="s">
        <v>26</v>
      </c>
      <c r="L903" t="s">
        <v>56</v>
      </c>
      <c r="M903" t="s">
        <v>1781</v>
      </c>
      <c r="N903">
        <v>8.1280000000000001</v>
      </c>
      <c r="O903">
        <v>2</v>
      </c>
      <c r="P903">
        <v>0.2</v>
      </c>
      <c r="Q903">
        <v>1.4223999999999997</v>
      </c>
    </row>
    <row r="904" spans="1:17" x14ac:dyDescent="0.3">
      <c r="A904" t="s">
        <v>42</v>
      </c>
      <c r="B904" t="s">
        <v>184</v>
      </c>
      <c r="C904" t="s">
        <v>185</v>
      </c>
      <c r="D904" t="s">
        <v>34</v>
      </c>
      <c r="E904" t="s">
        <v>21</v>
      </c>
      <c r="F904" t="s">
        <v>1273</v>
      </c>
      <c r="G904" t="s">
        <v>224</v>
      </c>
      <c r="H904">
        <v>47374</v>
      </c>
      <c r="I904" t="s">
        <v>93</v>
      </c>
      <c r="J904" t="s">
        <v>1780</v>
      </c>
      <c r="K904" t="s">
        <v>26</v>
      </c>
      <c r="L904" t="s">
        <v>56</v>
      </c>
      <c r="M904" t="s">
        <v>1781</v>
      </c>
      <c r="N904">
        <v>20.32</v>
      </c>
      <c r="O904">
        <v>4</v>
      </c>
      <c r="P904">
        <v>0</v>
      </c>
      <c r="Q904">
        <v>6.9087999999999994</v>
      </c>
    </row>
    <row r="905" spans="1:17" x14ac:dyDescent="0.3">
      <c r="A905" t="s">
        <v>42</v>
      </c>
      <c r="B905" t="s">
        <v>3538</v>
      </c>
      <c r="C905" t="s">
        <v>3539</v>
      </c>
      <c r="D905" t="s">
        <v>34</v>
      </c>
      <c r="E905" t="s">
        <v>21</v>
      </c>
      <c r="F905" t="s">
        <v>295</v>
      </c>
      <c r="G905" t="s">
        <v>296</v>
      </c>
      <c r="H905">
        <v>38109</v>
      </c>
      <c r="I905" t="s">
        <v>24</v>
      </c>
      <c r="J905" t="s">
        <v>1780</v>
      </c>
      <c r="K905" t="s">
        <v>26</v>
      </c>
      <c r="L905" t="s">
        <v>56</v>
      </c>
      <c r="M905" t="s">
        <v>1781</v>
      </c>
      <c r="N905">
        <v>20.32</v>
      </c>
      <c r="O905">
        <v>5</v>
      </c>
      <c r="P905">
        <v>0.2</v>
      </c>
      <c r="Q905">
        <v>3.5559999999999992</v>
      </c>
    </row>
    <row r="906" spans="1:17" x14ac:dyDescent="0.3">
      <c r="A906" t="s">
        <v>1122</v>
      </c>
      <c r="B906" t="s">
        <v>385</v>
      </c>
      <c r="C906" t="s">
        <v>386</v>
      </c>
      <c r="D906" t="s">
        <v>90</v>
      </c>
      <c r="E906" t="s">
        <v>21</v>
      </c>
      <c r="F906" t="s">
        <v>84</v>
      </c>
      <c r="G906" t="s">
        <v>85</v>
      </c>
      <c r="H906">
        <v>98103</v>
      </c>
      <c r="I906" t="s">
        <v>37</v>
      </c>
      <c r="J906" t="s">
        <v>1780</v>
      </c>
      <c r="K906" t="s">
        <v>26</v>
      </c>
      <c r="L906" t="s">
        <v>56</v>
      </c>
      <c r="M906" t="s">
        <v>1781</v>
      </c>
      <c r="N906">
        <v>25.4</v>
      </c>
      <c r="O906">
        <v>5</v>
      </c>
      <c r="P906">
        <v>0</v>
      </c>
      <c r="Q906">
        <v>8.6359999999999992</v>
      </c>
    </row>
    <row r="907" spans="1:17" x14ac:dyDescent="0.3">
      <c r="A907" t="s">
        <v>42</v>
      </c>
      <c r="B907" t="s">
        <v>1985</v>
      </c>
      <c r="C907" t="s">
        <v>1986</v>
      </c>
      <c r="D907" t="s">
        <v>90</v>
      </c>
      <c r="E907" t="s">
        <v>21</v>
      </c>
      <c r="F907" t="s">
        <v>129</v>
      </c>
      <c r="G907" t="s">
        <v>130</v>
      </c>
      <c r="H907">
        <v>19140</v>
      </c>
      <c r="I907" t="s">
        <v>131</v>
      </c>
      <c r="J907" t="s">
        <v>1987</v>
      </c>
      <c r="K907" t="s">
        <v>26</v>
      </c>
      <c r="L907" t="s">
        <v>56</v>
      </c>
      <c r="M907" t="s">
        <v>1988</v>
      </c>
      <c r="N907">
        <v>129.91999999999999</v>
      </c>
      <c r="O907">
        <v>5</v>
      </c>
      <c r="P907">
        <v>0.2</v>
      </c>
      <c r="Q907">
        <v>21.112000000000002</v>
      </c>
    </row>
    <row r="908" spans="1:17" x14ac:dyDescent="0.3">
      <c r="A908" t="s">
        <v>42</v>
      </c>
      <c r="B908" t="s">
        <v>1031</v>
      </c>
      <c r="C908" t="s">
        <v>1032</v>
      </c>
      <c r="D908" t="s">
        <v>34</v>
      </c>
      <c r="E908" t="s">
        <v>21</v>
      </c>
      <c r="F908" t="s">
        <v>112</v>
      </c>
      <c r="G908" t="s">
        <v>36</v>
      </c>
      <c r="H908">
        <v>94110</v>
      </c>
      <c r="I908" t="s">
        <v>37</v>
      </c>
      <c r="J908" t="s">
        <v>1987</v>
      </c>
      <c r="K908" t="s">
        <v>26</v>
      </c>
      <c r="L908" t="s">
        <v>56</v>
      </c>
      <c r="M908" t="s">
        <v>1988</v>
      </c>
      <c r="N908">
        <v>64.959999999999994</v>
      </c>
      <c r="O908">
        <v>2</v>
      </c>
      <c r="P908">
        <v>0</v>
      </c>
      <c r="Q908">
        <v>21.436799999999998</v>
      </c>
    </row>
    <row r="909" spans="1:17" x14ac:dyDescent="0.3">
      <c r="A909" t="s">
        <v>42</v>
      </c>
      <c r="B909" t="s">
        <v>5408</v>
      </c>
      <c r="C909" t="s">
        <v>5409</v>
      </c>
      <c r="D909" t="s">
        <v>34</v>
      </c>
      <c r="E909" t="s">
        <v>21</v>
      </c>
      <c r="F909" t="s">
        <v>129</v>
      </c>
      <c r="G909" t="s">
        <v>130</v>
      </c>
      <c r="H909">
        <v>19120</v>
      </c>
      <c r="I909" t="s">
        <v>131</v>
      </c>
      <c r="J909" t="s">
        <v>1987</v>
      </c>
      <c r="K909" t="s">
        <v>26</v>
      </c>
      <c r="L909" t="s">
        <v>56</v>
      </c>
      <c r="M909" t="s">
        <v>1988</v>
      </c>
      <c r="N909">
        <v>103.93599999999999</v>
      </c>
      <c r="O909">
        <v>4</v>
      </c>
      <c r="P909">
        <v>0.2</v>
      </c>
      <c r="Q909">
        <v>16.889599999999998</v>
      </c>
    </row>
    <row r="910" spans="1:17" x14ac:dyDescent="0.3">
      <c r="A910" t="s">
        <v>42</v>
      </c>
      <c r="B910" t="s">
        <v>221</v>
      </c>
      <c r="C910" t="s">
        <v>222</v>
      </c>
      <c r="D910" t="s">
        <v>20</v>
      </c>
      <c r="E910" t="s">
        <v>21</v>
      </c>
      <c r="F910" t="s">
        <v>269</v>
      </c>
      <c r="G910" t="s">
        <v>187</v>
      </c>
      <c r="H910">
        <v>60610</v>
      </c>
      <c r="I910" t="s">
        <v>93</v>
      </c>
      <c r="J910" t="s">
        <v>1987</v>
      </c>
      <c r="K910" t="s">
        <v>26</v>
      </c>
      <c r="L910" t="s">
        <v>56</v>
      </c>
      <c r="M910" t="s">
        <v>1988</v>
      </c>
      <c r="N910">
        <v>64.959999999999994</v>
      </c>
      <c r="O910">
        <v>5</v>
      </c>
      <c r="P910">
        <v>0.6</v>
      </c>
      <c r="Q910">
        <v>-43.847999999999985</v>
      </c>
    </row>
    <row r="911" spans="1:17" x14ac:dyDescent="0.3">
      <c r="A911" t="s">
        <v>42</v>
      </c>
      <c r="B911" t="s">
        <v>1196</v>
      </c>
      <c r="C911" t="s">
        <v>1197</v>
      </c>
      <c r="D911" t="s">
        <v>20</v>
      </c>
      <c r="E911" t="s">
        <v>21</v>
      </c>
      <c r="F911" t="s">
        <v>1320</v>
      </c>
      <c r="G911" t="s">
        <v>78</v>
      </c>
      <c r="H911">
        <v>28540</v>
      </c>
      <c r="I911" t="s">
        <v>24</v>
      </c>
      <c r="J911" t="s">
        <v>1987</v>
      </c>
      <c r="K911" t="s">
        <v>26</v>
      </c>
      <c r="L911" t="s">
        <v>56</v>
      </c>
      <c r="M911" t="s">
        <v>1988</v>
      </c>
      <c r="N911">
        <v>77.951999999999998</v>
      </c>
      <c r="O911">
        <v>3</v>
      </c>
      <c r="P911">
        <v>0.2</v>
      </c>
      <c r="Q911">
        <v>12.667199999999994</v>
      </c>
    </row>
    <row r="912" spans="1:17" x14ac:dyDescent="0.3">
      <c r="A912" t="s">
        <v>17</v>
      </c>
      <c r="B912" t="s">
        <v>98</v>
      </c>
      <c r="C912" t="s">
        <v>99</v>
      </c>
      <c r="D912" t="s">
        <v>20</v>
      </c>
      <c r="E912" t="s">
        <v>21</v>
      </c>
      <c r="F912" t="s">
        <v>769</v>
      </c>
      <c r="G912" t="s">
        <v>210</v>
      </c>
      <c r="H912">
        <v>48227</v>
      </c>
      <c r="I912" t="s">
        <v>93</v>
      </c>
      <c r="J912" t="s">
        <v>1335</v>
      </c>
      <c r="K912" t="s">
        <v>26</v>
      </c>
      <c r="L912" t="s">
        <v>56</v>
      </c>
      <c r="M912" t="s">
        <v>1336</v>
      </c>
      <c r="N912">
        <v>12.22</v>
      </c>
      <c r="O912">
        <v>1</v>
      </c>
      <c r="P912">
        <v>0</v>
      </c>
      <c r="Q912">
        <v>3.6659999999999986</v>
      </c>
    </row>
    <row r="913" spans="1:17" x14ac:dyDescent="0.3">
      <c r="A913" t="s">
        <v>42</v>
      </c>
      <c r="B913" t="s">
        <v>1975</v>
      </c>
      <c r="C913" t="s">
        <v>1976</v>
      </c>
      <c r="D913" t="s">
        <v>90</v>
      </c>
      <c r="E913" t="s">
        <v>21</v>
      </c>
      <c r="F913" t="s">
        <v>136</v>
      </c>
      <c r="G913" t="s">
        <v>107</v>
      </c>
      <c r="H913">
        <v>84057</v>
      </c>
      <c r="I913" t="s">
        <v>37</v>
      </c>
      <c r="J913" t="s">
        <v>1335</v>
      </c>
      <c r="K913" t="s">
        <v>26</v>
      </c>
      <c r="L913" t="s">
        <v>56</v>
      </c>
      <c r="M913" t="s">
        <v>1336</v>
      </c>
      <c r="N913">
        <v>73.320000000000007</v>
      </c>
      <c r="O913">
        <v>6</v>
      </c>
      <c r="P913">
        <v>0</v>
      </c>
      <c r="Q913">
        <v>21.995999999999992</v>
      </c>
    </row>
    <row r="914" spans="1:17" x14ac:dyDescent="0.3">
      <c r="A914" t="s">
        <v>42</v>
      </c>
      <c r="B914" t="s">
        <v>2881</v>
      </c>
      <c r="C914" t="s">
        <v>2882</v>
      </c>
      <c r="D914" t="s">
        <v>34</v>
      </c>
      <c r="E914" t="s">
        <v>21</v>
      </c>
      <c r="F914" t="s">
        <v>1280</v>
      </c>
      <c r="G914" t="s">
        <v>400</v>
      </c>
      <c r="H914">
        <v>80027</v>
      </c>
      <c r="I914" t="s">
        <v>37</v>
      </c>
      <c r="J914" t="s">
        <v>1335</v>
      </c>
      <c r="K914" t="s">
        <v>26</v>
      </c>
      <c r="L914" t="s">
        <v>56</v>
      </c>
      <c r="M914" t="s">
        <v>1336</v>
      </c>
      <c r="N914">
        <v>29.328000000000003</v>
      </c>
      <c r="O914">
        <v>3</v>
      </c>
      <c r="P914">
        <v>0.2</v>
      </c>
      <c r="Q914">
        <v>3.665999999999995</v>
      </c>
    </row>
    <row r="915" spans="1:17" x14ac:dyDescent="0.3">
      <c r="A915" t="s">
        <v>42</v>
      </c>
      <c r="B915" t="s">
        <v>5821</v>
      </c>
      <c r="C915" t="s">
        <v>5822</v>
      </c>
      <c r="D915" t="s">
        <v>90</v>
      </c>
      <c r="E915" t="s">
        <v>21</v>
      </c>
      <c r="F915" t="s">
        <v>983</v>
      </c>
      <c r="G915" t="s">
        <v>283</v>
      </c>
      <c r="H915">
        <v>22204</v>
      </c>
      <c r="I915" t="s">
        <v>24</v>
      </c>
      <c r="J915" t="s">
        <v>1335</v>
      </c>
      <c r="K915" t="s">
        <v>26</v>
      </c>
      <c r="L915" t="s">
        <v>56</v>
      </c>
      <c r="M915" t="s">
        <v>1336</v>
      </c>
      <c r="N915">
        <v>61.1</v>
      </c>
      <c r="O915">
        <v>5</v>
      </c>
      <c r="P915">
        <v>0</v>
      </c>
      <c r="Q915">
        <v>18.329999999999991</v>
      </c>
    </row>
    <row r="916" spans="1:17" x14ac:dyDescent="0.3">
      <c r="A916" t="s">
        <v>42</v>
      </c>
      <c r="B916" t="s">
        <v>2931</v>
      </c>
      <c r="C916" t="s">
        <v>2932</v>
      </c>
      <c r="D916" t="s">
        <v>34</v>
      </c>
      <c r="E916" t="s">
        <v>21</v>
      </c>
      <c r="F916" t="s">
        <v>3847</v>
      </c>
      <c r="G916" t="s">
        <v>400</v>
      </c>
      <c r="H916">
        <v>80020</v>
      </c>
      <c r="I916" t="s">
        <v>37</v>
      </c>
      <c r="J916" t="s">
        <v>1335</v>
      </c>
      <c r="K916" t="s">
        <v>26</v>
      </c>
      <c r="L916" t="s">
        <v>56</v>
      </c>
      <c r="M916" t="s">
        <v>1336</v>
      </c>
      <c r="N916">
        <v>68.432000000000016</v>
      </c>
      <c r="O916">
        <v>7</v>
      </c>
      <c r="P916">
        <v>0.2</v>
      </c>
      <c r="Q916">
        <v>8.5539999999999878</v>
      </c>
    </row>
    <row r="917" spans="1:17" x14ac:dyDescent="0.3">
      <c r="A917" t="s">
        <v>166</v>
      </c>
      <c r="B917" t="s">
        <v>303</v>
      </c>
      <c r="C917" t="s">
        <v>304</v>
      </c>
      <c r="D917" t="s">
        <v>34</v>
      </c>
      <c r="E917" t="s">
        <v>21</v>
      </c>
      <c r="F917" t="s">
        <v>163</v>
      </c>
      <c r="G917" t="s">
        <v>92</v>
      </c>
      <c r="H917">
        <v>77041</v>
      </c>
      <c r="I917" t="s">
        <v>93</v>
      </c>
      <c r="J917" t="s">
        <v>307</v>
      </c>
      <c r="K917" t="s">
        <v>26</v>
      </c>
      <c r="L917" t="s">
        <v>56</v>
      </c>
      <c r="M917" t="s">
        <v>308</v>
      </c>
      <c r="N917">
        <v>9.7080000000000002</v>
      </c>
      <c r="O917">
        <v>3</v>
      </c>
      <c r="P917">
        <v>0.6</v>
      </c>
      <c r="Q917">
        <v>-5.8248000000000015</v>
      </c>
    </row>
    <row r="918" spans="1:17" x14ac:dyDescent="0.3">
      <c r="A918" t="s">
        <v>1122</v>
      </c>
      <c r="B918" t="s">
        <v>679</v>
      </c>
      <c r="C918" t="s">
        <v>680</v>
      </c>
      <c r="D918" t="s">
        <v>20</v>
      </c>
      <c r="E918" t="s">
        <v>21</v>
      </c>
      <c r="F918" t="s">
        <v>112</v>
      </c>
      <c r="G918" t="s">
        <v>36</v>
      </c>
      <c r="H918">
        <v>94110</v>
      </c>
      <c r="I918" t="s">
        <v>37</v>
      </c>
      <c r="J918" t="s">
        <v>307</v>
      </c>
      <c r="K918" t="s">
        <v>26</v>
      </c>
      <c r="L918" t="s">
        <v>56</v>
      </c>
      <c r="M918" t="s">
        <v>308</v>
      </c>
      <c r="N918">
        <v>32.36</v>
      </c>
      <c r="O918">
        <v>4</v>
      </c>
      <c r="P918">
        <v>0</v>
      </c>
      <c r="Q918">
        <v>11.6496</v>
      </c>
    </row>
    <row r="919" spans="1:17" x14ac:dyDescent="0.3">
      <c r="A919" t="s">
        <v>42</v>
      </c>
      <c r="B919" t="s">
        <v>1533</v>
      </c>
      <c r="C919" t="s">
        <v>1534</v>
      </c>
      <c r="D919" t="s">
        <v>20</v>
      </c>
      <c r="E919" t="s">
        <v>21</v>
      </c>
      <c r="F919" t="s">
        <v>129</v>
      </c>
      <c r="G919" t="s">
        <v>130</v>
      </c>
      <c r="H919">
        <v>19134</v>
      </c>
      <c r="I919" t="s">
        <v>131</v>
      </c>
      <c r="J919" t="s">
        <v>307</v>
      </c>
      <c r="K919" t="s">
        <v>26</v>
      </c>
      <c r="L919" t="s">
        <v>56</v>
      </c>
      <c r="M919" t="s">
        <v>308</v>
      </c>
      <c r="N919">
        <v>58.248000000000005</v>
      </c>
      <c r="O919">
        <v>9</v>
      </c>
      <c r="P919">
        <v>0.2</v>
      </c>
      <c r="Q919">
        <v>11.649599999999996</v>
      </c>
    </row>
    <row r="920" spans="1:17" x14ac:dyDescent="0.3">
      <c r="A920" t="s">
        <v>1122</v>
      </c>
      <c r="B920" t="s">
        <v>5731</v>
      </c>
      <c r="C920" t="s">
        <v>5732</v>
      </c>
      <c r="D920" t="s">
        <v>20</v>
      </c>
      <c r="E920" t="s">
        <v>21</v>
      </c>
      <c r="F920" t="s">
        <v>112</v>
      </c>
      <c r="G920" t="s">
        <v>36</v>
      </c>
      <c r="H920">
        <v>94122</v>
      </c>
      <c r="I920" t="s">
        <v>37</v>
      </c>
      <c r="J920" t="s">
        <v>307</v>
      </c>
      <c r="K920" t="s">
        <v>26</v>
      </c>
      <c r="L920" t="s">
        <v>56</v>
      </c>
      <c r="M920" t="s">
        <v>308</v>
      </c>
      <c r="N920">
        <v>24.27</v>
      </c>
      <c r="O920">
        <v>3</v>
      </c>
      <c r="P920">
        <v>0</v>
      </c>
      <c r="Q920">
        <v>8.7371999999999996</v>
      </c>
    </row>
    <row r="921" spans="1:17" x14ac:dyDescent="0.3">
      <c r="A921" t="s">
        <v>166</v>
      </c>
      <c r="B921" t="s">
        <v>4454</v>
      </c>
      <c r="C921" t="s">
        <v>4455</v>
      </c>
      <c r="D921" t="s">
        <v>90</v>
      </c>
      <c r="E921" t="s">
        <v>21</v>
      </c>
      <c r="F921" t="s">
        <v>269</v>
      </c>
      <c r="G921" t="s">
        <v>187</v>
      </c>
      <c r="H921">
        <v>60653</v>
      </c>
      <c r="I921" t="s">
        <v>93</v>
      </c>
      <c r="J921" t="s">
        <v>5747</v>
      </c>
      <c r="K921" t="s">
        <v>26</v>
      </c>
      <c r="L921" t="s">
        <v>56</v>
      </c>
      <c r="M921" t="s">
        <v>5748</v>
      </c>
      <c r="N921">
        <v>84.272000000000006</v>
      </c>
      <c r="O921">
        <v>2</v>
      </c>
      <c r="P921">
        <v>0.6</v>
      </c>
      <c r="Q921">
        <v>-75.844800000000006</v>
      </c>
    </row>
    <row r="922" spans="1:17" x14ac:dyDescent="0.3">
      <c r="A922" t="s">
        <v>17</v>
      </c>
      <c r="B922" t="s">
        <v>5514</v>
      </c>
      <c r="C922" t="s">
        <v>5515</v>
      </c>
      <c r="D922" t="s">
        <v>34</v>
      </c>
      <c r="E922" t="s">
        <v>21</v>
      </c>
      <c r="F922" t="s">
        <v>235</v>
      </c>
      <c r="G922" t="s">
        <v>236</v>
      </c>
      <c r="H922">
        <v>10035</v>
      </c>
      <c r="I922" t="s">
        <v>131</v>
      </c>
      <c r="J922" t="s">
        <v>5747</v>
      </c>
      <c r="K922" t="s">
        <v>26</v>
      </c>
      <c r="L922" t="s">
        <v>56</v>
      </c>
      <c r="M922" t="s">
        <v>5748</v>
      </c>
      <c r="N922">
        <v>210.68</v>
      </c>
      <c r="O922">
        <v>2</v>
      </c>
      <c r="P922">
        <v>0</v>
      </c>
      <c r="Q922">
        <v>50.563199999999995</v>
      </c>
    </row>
    <row r="923" spans="1:17" x14ac:dyDescent="0.3">
      <c r="A923" t="s">
        <v>166</v>
      </c>
      <c r="B923" t="s">
        <v>2383</v>
      </c>
      <c r="C923" t="s">
        <v>2384</v>
      </c>
      <c r="D923" t="s">
        <v>34</v>
      </c>
      <c r="E923" t="s">
        <v>21</v>
      </c>
      <c r="F923" t="s">
        <v>5226</v>
      </c>
      <c r="G923" t="s">
        <v>1217</v>
      </c>
      <c r="H923">
        <v>2920</v>
      </c>
      <c r="I923" t="s">
        <v>131</v>
      </c>
      <c r="J923" t="s">
        <v>5747</v>
      </c>
      <c r="K923" t="s">
        <v>26</v>
      </c>
      <c r="L923" t="s">
        <v>56</v>
      </c>
      <c r="M923" t="s">
        <v>5748</v>
      </c>
      <c r="N923">
        <v>210.68</v>
      </c>
      <c r="O923">
        <v>2</v>
      </c>
      <c r="P923">
        <v>0</v>
      </c>
      <c r="Q923">
        <v>50.563199999999995</v>
      </c>
    </row>
    <row r="924" spans="1:17" x14ac:dyDescent="0.3">
      <c r="A924" t="s">
        <v>42</v>
      </c>
      <c r="B924" t="s">
        <v>1433</v>
      </c>
      <c r="C924" t="s">
        <v>1434</v>
      </c>
      <c r="D924" t="s">
        <v>20</v>
      </c>
      <c r="E924" t="s">
        <v>21</v>
      </c>
      <c r="F924" t="s">
        <v>5200</v>
      </c>
      <c r="G924" t="s">
        <v>46</v>
      </c>
      <c r="H924">
        <v>33021</v>
      </c>
      <c r="I924" t="s">
        <v>24</v>
      </c>
      <c r="J924" t="s">
        <v>5747</v>
      </c>
      <c r="K924" t="s">
        <v>26</v>
      </c>
      <c r="L924" t="s">
        <v>56</v>
      </c>
      <c r="M924" t="s">
        <v>5748</v>
      </c>
      <c r="N924">
        <v>337.08800000000002</v>
      </c>
      <c r="O924">
        <v>4</v>
      </c>
      <c r="P924">
        <v>0.2</v>
      </c>
      <c r="Q924">
        <v>16.854399999999984</v>
      </c>
    </row>
    <row r="925" spans="1:17" x14ac:dyDescent="0.3">
      <c r="A925" t="s">
        <v>42</v>
      </c>
      <c r="B925" t="s">
        <v>321</v>
      </c>
      <c r="C925" t="s">
        <v>322</v>
      </c>
      <c r="D925" t="s">
        <v>20</v>
      </c>
      <c r="E925" t="s">
        <v>21</v>
      </c>
      <c r="F925" t="s">
        <v>5468</v>
      </c>
      <c r="G925" t="s">
        <v>36</v>
      </c>
      <c r="H925">
        <v>92553</v>
      </c>
      <c r="I925" t="s">
        <v>37</v>
      </c>
      <c r="J925" t="s">
        <v>5747</v>
      </c>
      <c r="K925" t="s">
        <v>26</v>
      </c>
      <c r="L925" t="s">
        <v>56</v>
      </c>
      <c r="M925" t="s">
        <v>5748</v>
      </c>
      <c r="N925">
        <v>842.72</v>
      </c>
      <c r="O925">
        <v>8</v>
      </c>
      <c r="P925">
        <v>0</v>
      </c>
      <c r="Q925">
        <v>202.25279999999998</v>
      </c>
    </row>
    <row r="926" spans="1:17" x14ac:dyDescent="0.3">
      <c r="A926" t="s">
        <v>166</v>
      </c>
      <c r="B926" t="s">
        <v>2603</v>
      </c>
      <c r="C926" t="s">
        <v>2604</v>
      </c>
      <c r="D926" t="s">
        <v>34</v>
      </c>
      <c r="E926" t="s">
        <v>21</v>
      </c>
      <c r="F926" t="s">
        <v>129</v>
      </c>
      <c r="G926" t="s">
        <v>130</v>
      </c>
      <c r="H926">
        <v>19134</v>
      </c>
      <c r="I926" t="s">
        <v>131</v>
      </c>
      <c r="J926" t="s">
        <v>2605</v>
      </c>
      <c r="K926" t="s">
        <v>26</v>
      </c>
      <c r="L926" t="s">
        <v>56</v>
      </c>
      <c r="M926" t="s">
        <v>2606</v>
      </c>
      <c r="N926">
        <v>168.46400000000003</v>
      </c>
      <c r="O926">
        <v>2</v>
      </c>
      <c r="P926">
        <v>0.2</v>
      </c>
      <c r="Q926">
        <v>-29.481200000000022</v>
      </c>
    </row>
    <row r="927" spans="1:17" x14ac:dyDescent="0.3">
      <c r="A927" t="s">
        <v>42</v>
      </c>
      <c r="B927" t="s">
        <v>4105</v>
      </c>
      <c r="C927" t="s">
        <v>4106</v>
      </c>
      <c r="D927" t="s">
        <v>20</v>
      </c>
      <c r="E927" t="s">
        <v>21</v>
      </c>
      <c r="F927" t="s">
        <v>2748</v>
      </c>
      <c r="G927" t="s">
        <v>224</v>
      </c>
      <c r="H927">
        <v>46350</v>
      </c>
      <c r="I927" t="s">
        <v>93</v>
      </c>
      <c r="J927" t="s">
        <v>2605</v>
      </c>
      <c r="K927" t="s">
        <v>26</v>
      </c>
      <c r="L927" t="s">
        <v>56</v>
      </c>
      <c r="M927" t="s">
        <v>2606</v>
      </c>
      <c r="N927">
        <v>526.45000000000005</v>
      </c>
      <c r="O927">
        <v>5</v>
      </c>
      <c r="P927">
        <v>0</v>
      </c>
      <c r="Q927">
        <v>31.586999999999961</v>
      </c>
    </row>
    <row r="928" spans="1:17" x14ac:dyDescent="0.3">
      <c r="A928" t="s">
        <v>42</v>
      </c>
      <c r="B928" t="s">
        <v>4146</v>
      </c>
      <c r="C928" t="s">
        <v>4147</v>
      </c>
      <c r="D928" t="s">
        <v>90</v>
      </c>
      <c r="E928" t="s">
        <v>21</v>
      </c>
      <c r="F928" t="s">
        <v>3481</v>
      </c>
      <c r="G928" t="s">
        <v>224</v>
      </c>
      <c r="H928">
        <v>47905</v>
      </c>
      <c r="I928" t="s">
        <v>93</v>
      </c>
      <c r="J928" t="s">
        <v>2605</v>
      </c>
      <c r="K928" t="s">
        <v>26</v>
      </c>
      <c r="L928" t="s">
        <v>56</v>
      </c>
      <c r="M928" t="s">
        <v>2606</v>
      </c>
      <c r="N928">
        <v>526.45000000000005</v>
      </c>
      <c r="O928">
        <v>5</v>
      </c>
      <c r="P928">
        <v>0</v>
      </c>
      <c r="Q928">
        <v>31.586999999999961</v>
      </c>
    </row>
    <row r="929" spans="1:17" x14ac:dyDescent="0.3">
      <c r="A929" t="s">
        <v>42</v>
      </c>
      <c r="B929" t="s">
        <v>4446</v>
      </c>
      <c r="C929" t="s">
        <v>4447</v>
      </c>
      <c r="D929" t="s">
        <v>34</v>
      </c>
      <c r="E929" t="s">
        <v>21</v>
      </c>
      <c r="F929" t="s">
        <v>829</v>
      </c>
      <c r="G929" t="s">
        <v>36</v>
      </c>
      <c r="H929">
        <v>92105</v>
      </c>
      <c r="I929" t="s">
        <v>37</v>
      </c>
      <c r="J929" t="s">
        <v>2605</v>
      </c>
      <c r="K929" t="s">
        <v>26</v>
      </c>
      <c r="L929" t="s">
        <v>56</v>
      </c>
      <c r="M929" t="s">
        <v>2606</v>
      </c>
      <c r="N929">
        <v>210.58</v>
      </c>
      <c r="O929">
        <v>2</v>
      </c>
      <c r="P929">
        <v>0</v>
      </c>
      <c r="Q929">
        <v>12.634799999999984</v>
      </c>
    </row>
    <row r="930" spans="1:17" x14ac:dyDescent="0.3">
      <c r="A930" t="s">
        <v>1122</v>
      </c>
      <c r="B930" t="s">
        <v>4678</v>
      </c>
      <c r="C930" t="s">
        <v>4679</v>
      </c>
      <c r="D930" t="s">
        <v>90</v>
      </c>
      <c r="E930" t="s">
        <v>21</v>
      </c>
      <c r="F930" t="s">
        <v>3249</v>
      </c>
      <c r="G930" t="s">
        <v>275</v>
      </c>
      <c r="H930">
        <v>85301</v>
      </c>
      <c r="I930" t="s">
        <v>37</v>
      </c>
      <c r="J930" t="s">
        <v>4682</v>
      </c>
      <c r="K930" t="s">
        <v>26</v>
      </c>
      <c r="L930" t="s">
        <v>56</v>
      </c>
      <c r="M930" t="s">
        <v>4683</v>
      </c>
      <c r="N930">
        <v>113.56800000000001</v>
      </c>
      <c r="O930">
        <v>2</v>
      </c>
      <c r="P930">
        <v>0.2</v>
      </c>
      <c r="Q930">
        <v>-5.6784000000000034</v>
      </c>
    </row>
    <row r="931" spans="1:17" x14ac:dyDescent="0.3">
      <c r="A931" t="s">
        <v>17</v>
      </c>
      <c r="B931" t="s">
        <v>4742</v>
      </c>
      <c r="C931" t="s">
        <v>4743</v>
      </c>
      <c r="D931" t="s">
        <v>90</v>
      </c>
      <c r="E931" t="s">
        <v>21</v>
      </c>
      <c r="F931" t="s">
        <v>84</v>
      </c>
      <c r="G931" t="s">
        <v>85</v>
      </c>
      <c r="H931">
        <v>98115</v>
      </c>
      <c r="I931" t="s">
        <v>37</v>
      </c>
      <c r="J931" t="s">
        <v>4682</v>
      </c>
      <c r="K931" t="s">
        <v>26</v>
      </c>
      <c r="L931" t="s">
        <v>56</v>
      </c>
      <c r="M931" t="s">
        <v>4683</v>
      </c>
      <c r="N931">
        <v>141.96</v>
      </c>
      <c r="O931">
        <v>2</v>
      </c>
      <c r="P931">
        <v>0</v>
      </c>
      <c r="Q931">
        <v>22.7136</v>
      </c>
    </row>
    <row r="932" spans="1:17" x14ac:dyDescent="0.3">
      <c r="A932" t="s">
        <v>166</v>
      </c>
      <c r="B932" t="s">
        <v>4207</v>
      </c>
      <c r="C932" t="s">
        <v>4208</v>
      </c>
      <c r="D932" t="s">
        <v>20</v>
      </c>
      <c r="E932" t="s">
        <v>21</v>
      </c>
      <c r="F932" t="s">
        <v>5483</v>
      </c>
      <c r="G932" t="s">
        <v>523</v>
      </c>
      <c r="H932">
        <v>63122</v>
      </c>
      <c r="I932" t="s">
        <v>93</v>
      </c>
      <c r="J932" t="s">
        <v>4682</v>
      </c>
      <c r="K932" t="s">
        <v>26</v>
      </c>
      <c r="L932" t="s">
        <v>56</v>
      </c>
      <c r="M932" t="s">
        <v>4683</v>
      </c>
      <c r="N932">
        <v>212.94</v>
      </c>
      <c r="O932">
        <v>3</v>
      </c>
      <c r="P932">
        <v>0</v>
      </c>
      <c r="Q932">
        <v>34.070399999999999</v>
      </c>
    </row>
    <row r="933" spans="1:17" x14ac:dyDescent="0.3">
      <c r="A933" t="s">
        <v>42</v>
      </c>
      <c r="B933" t="s">
        <v>1048</v>
      </c>
      <c r="C933" t="s">
        <v>1049</v>
      </c>
      <c r="D933" t="s">
        <v>20</v>
      </c>
      <c r="E933" t="s">
        <v>21</v>
      </c>
      <c r="F933" t="s">
        <v>112</v>
      </c>
      <c r="G933" t="s">
        <v>36</v>
      </c>
      <c r="H933">
        <v>94122</v>
      </c>
      <c r="I933" t="s">
        <v>37</v>
      </c>
      <c r="J933" t="s">
        <v>4158</v>
      </c>
      <c r="K933" t="s">
        <v>26</v>
      </c>
      <c r="L933" t="s">
        <v>56</v>
      </c>
      <c r="M933" t="s">
        <v>4159</v>
      </c>
      <c r="N933">
        <v>435.26</v>
      </c>
      <c r="O933">
        <v>7</v>
      </c>
      <c r="P933">
        <v>0</v>
      </c>
      <c r="Q933">
        <v>95.757200000000012</v>
      </c>
    </row>
    <row r="934" spans="1:17" x14ac:dyDescent="0.3">
      <c r="A934" t="s">
        <v>42</v>
      </c>
      <c r="B934" t="s">
        <v>4607</v>
      </c>
      <c r="C934" t="s">
        <v>4608</v>
      </c>
      <c r="D934" t="s">
        <v>90</v>
      </c>
      <c r="E934" t="s">
        <v>21</v>
      </c>
      <c r="F934" t="s">
        <v>536</v>
      </c>
      <c r="G934" t="s">
        <v>1084</v>
      </c>
      <c r="H934">
        <v>2038</v>
      </c>
      <c r="I934" t="s">
        <v>131</v>
      </c>
      <c r="J934" t="s">
        <v>4158</v>
      </c>
      <c r="K934" t="s">
        <v>26</v>
      </c>
      <c r="L934" t="s">
        <v>56</v>
      </c>
      <c r="M934" t="s">
        <v>4159</v>
      </c>
      <c r="N934">
        <v>124.36</v>
      </c>
      <c r="O934">
        <v>2</v>
      </c>
      <c r="P934">
        <v>0</v>
      </c>
      <c r="Q934">
        <v>27.359200000000001</v>
      </c>
    </row>
    <row r="935" spans="1:17" x14ac:dyDescent="0.3">
      <c r="A935" t="s">
        <v>17</v>
      </c>
      <c r="B935" t="s">
        <v>573</v>
      </c>
      <c r="C935" t="s">
        <v>574</v>
      </c>
      <c r="D935" t="s">
        <v>20</v>
      </c>
      <c r="E935" t="s">
        <v>21</v>
      </c>
      <c r="F935" t="s">
        <v>700</v>
      </c>
      <c r="G935" t="s">
        <v>436</v>
      </c>
      <c r="H935">
        <v>44312</v>
      </c>
      <c r="I935" t="s">
        <v>131</v>
      </c>
      <c r="J935" t="s">
        <v>4158</v>
      </c>
      <c r="K935" t="s">
        <v>26</v>
      </c>
      <c r="L935" t="s">
        <v>56</v>
      </c>
      <c r="M935" t="s">
        <v>4159</v>
      </c>
      <c r="N935">
        <v>149.232</v>
      </c>
      <c r="O935">
        <v>3</v>
      </c>
      <c r="P935">
        <v>0.2</v>
      </c>
      <c r="Q935">
        <v>3.7308000000000021</v>
      </c>
    </row>
    <row r="936" spans="1:17" x14ac:dyDescent="0.3">
      <c r="A936" t="s">
        <v>42</v>
      </c>
      <c r="B936" t="s">
        <v>5156</v>
      </c>
      <c r="C936" t="s">
        <v>5157</v>
      </c>
      <c r="D936" t="s">
        <v>20</v>
      </c>
      <c r="E936" t="s">
        <v>21</v>
      </c>
      <c r="F936" t="s">
        <v>3652</v>
      </c>
      <c r="G936" t="s">
        <v>101</v>
      </c>
      <c r="H936">
        <v>53142</v>
      </c>
      <c r="I936" t="s">
        <v>93</v>
      </c>
      <c r="J936" t="s">
        <v>4158</v>
      </c>
      <c r="K936" t="s">
        <v>26</v>
      </c>
      <c r="L936" t="s">
        <v>56</v>
      </c>
      <c r="M936" t="s">
        <v>4159</v>
      </c>
      <c r="N936">
        <v>373.08</v>
      </c>
      <c r="O936">
        <v>6</v>
      </c>
      <c r="P936">
        <v>0</v>
      </c>
      <c r="Q936">
        <v>82.077600000000004</v>
      </c>
    </row>
    <row r="937" spans="1:17" x14ac:dyDescent="0.3">
      <c r="A937" t="s">
        <v>17</v>
      </c>
      <c r="B937" t="s">
        <v>4063</v>
      </c>
      <c r="C937" t="s">
        <v>4064</v>
      </c>
      <c r="D937" t="s">
        <v>20</v>
      </c>
      <c r="E937" t="s">
        <v>21</v>
      </c>
      <c r="F937" t="s">
        <v>5327</v>
      </c>
      <c r="G937" t="s">
        <v>283</v>
      </c>
      <c r="H937">
        <v>23666</v>
      </c>
      <c r="I937" t="s">
        <v>24</v>
      </c>
      <c r="J937" t="s">
        <v>4158</v>
      </c>
      <c r="K937" t="s">
        <v>26</v>
      </c>
      <c r="L937" t="s">
        <v>56</v>
      </c>
      <c r="M937" t="s">
        <v>4159</v>
      </c>
      <c r="N937">
        <v>186.54</v>
      </c>
      <c r="O937">
        <v>3</v>
      </c>
      <c r="P937">
        <v>0</v>
      </c>
      <c r="Q937">
        <v>41.038800000000002</v>
      </c>
    </row>
    <row r="938" spans="1:17" x14ac:dyDescent="0.3">
      <c r="A938" t="s">
        <v>42</v>
      </c>
      <c r="B938" t="s">
        <v>1782</v>
      </c>
      <c r="C938" t="s">
        <v>1783</v>
      </c>
      <c r="D938" t="s">
        <v>20</v>
      </c>
      <c r="E938" t="s">
        <v>21</v>
      </c>
      <c r="F938" t="s">
        <v>235</v>
      </c>
      <c r="G938" t="s">
        <v>236</v>
      </c>
      <c r="H938">
        <v>10009</v>
      </c>
      <c r="I938" t="s">
        <v>131</v>
      </c>
      <c r="J938" t="s">
        <v>4158</v>
      </c>
      <c r="K938" t="s">
        <v>26</v>
      </c>
      <c r="L938" t="s">
        <v>56</v>
      </c>
      <c r="M938" t="s">
        <v>4159</v>
      </c>
      <c r="N938">
        <v>124.36</v>
      </c>
      <c r="O938">
        <v>2</v>
      </c>
      <c r="P938">
        <v>0</v>
      </c>
      <c r="Q938">
        <v>27.359200000000001</v>
      </c>
    </row>
    <row r="939" spans="1:17" x14ac:dyDescent="0.3">
      <c r="A939" t="s">
        <v>42</v>
      </c>
      <c r="B939" t="s">
        <v>1433</v>
      </c>
      <c r="C939" t="s">
        <v>1434</v>
      </c>
      <c r="D939" t="s">
        <v>20</v>
      </c>
      <c r="E939" t="s">
        <v>21</v>
      </c>
      <c r="F939" t="s">
        <v>5389</v>
      </c>
      <c r="G939" t="s">
        <v>1107</v>
      </c>
      <c r="H939">
        <v>30605</v>
      </c>
      <c r="I939" t="s">
        <v>24</v>
      </c>
      <c r="J939" t="s">
        <v>4158</v>
      </c>
      <c r="K939" t="s">
        <v>26</v>
      </c>
      <c r="L939" t="s">
        <v>56</v>
      </c>
      <c r="M939" t="s">
        <v>4159</v>
      </c>
      <c r="N939">
        <v>186.54</v>
      </c>
      <c r="O939">
        <v>3</v>
      </c>
      <c r="P939">
        <v>0</v>
      </c>
      <c r="Q939">
        <v>41.038800000000002</v>
      </c>
    </row>
    <row r="940" spans="1:17" x14ac:dyDescent="0.3">
      <c r="A940" t="s">
        <v>166</v>
      </c>
      <c r="B940" t="s">
        <v>1081</v>
      </c>
      <c r="C940" t="s">
        <v>1082</v>
      </c>
      <c r="D940" t="s">
        <v>20</v>
      </c>
      <c r="E940" t="s">
        <v>21</v>
      </c>
      <c r="F940" t="s">
        <v>129</v>
      </c>
      <c r="G940" t="s">
        <v>130</v>
      </c>
      <c r="H940">
        <v>19120</v>
      </c>
      <c r="I940" t="s">
        <v>131</v>
      </c>
      <c r="J940" t="s">
        <v>4918</v>
      </c>
      <c r="K940" t="s">
        <v>26</v>
      </c>
      <c r="L940" t="s">
        <v>56</v>
      </c>
      <c r="M940" t="s">
        <v>4919</v>
      </c>
      <c r="N940">
        <v>24.048000000000002</v>
      </c>
      <c r="O940">
        <v>9</v>
      </c>
      <c r="P940">
        <v>0.2</v>
      </c>
      <c r="Q940">
        <v>7.2144000000000013</v>
      </c>
    </row>
    <row r="941" spans="1:17" x14ac:dyDescent="0.3">
      <c r="A941" t="s">
        <v>42</v>
      </c>
      <c r="B941" t="s">
        <v>4884</v>
      </c>
      <c r="C941" t="s">
        <v>4885</v>
      </c>
      <c r="D941" t="s">
        <v>20</v>
      </c>
      <c r="E941" t="s">
        <v>21</v>
      </c>
      <c r="F941" t="s">
        <v>1489</v>
      </c>
      <c r="G941" t="s">
        <v>400</v>
      </c>
      <c r="H941">
        <v>80134</v>
      </c>
      <c r="I941" t="s">
        <v>37</v>
      </c>
      <c r="J941" t="s">
        <v>4918</v>
      </c>
      <c r="K941" t="s">
        <v>26</v>
      </c>
      <c r="L941" t="s">
        <v>56</v>
      </c>
      <c r="M941" t="s">
        <v>4919</v>
      </c>
      <c r="N941">
        <v>13.360000000000001</v>
      </c>
      <c r="O941">
        <v>5</v>
      </c>
      <c r="P941">
        <v>0.2</v>
      </c>
      <c r="Q941">
        <v>4.0080000000000009</v>
      </c>
    </row>
    <row r="942" spans="1:17" x14ac:dyDescent="0.3">
      <c r="A942" t="s">
        <v>42</v>
      </c>
      <c r="B942" t="s">
        <v>2557</v>
      </c>
      <c r="C942" t="s">
        <v>2558</v>
      </c>
      <c r="D942" t="s">
        <v>90</v>
      </c>
      <c r="E942" t="s">
        <v>21</v>
      </c>
      <c r="F942" t="s">
        <v>35</v>
      </c>
      <c r="G942" t="s">
        <v>36</v>
      </c>
      <c r="H942">
        <v>90008</v>
      </c>
      <c r="I942" t="s">
        <v>37</v>
      </c>
      <c r="J942" t="s">
        <v>4918</v>
      </c>
      <c r="K942" t="s">
        <v>26</v>
      </c>
      <c r="L942" t="s">
        <v>56</v>
      </c>
      <c r="M942" t="s">
        <v>4919</v>
      </c>
      <c r="N942">
        <v>20.04</v>
      </c>
      <c r="O942">
        <v>6</v>
      </c>
      <c r="P942">
        <v>0</v>
      </c>
      <c r="Q942">
        <v>8.8176000000000023</v>
      </c>
    </row>
    <row r="943" spans="1:17" x14ac:dyDescent="0.3">
      <c r="A943" t="s">
        <v>42</v>
      </c>
      <c r="B943" t="s">
        <v>5408</v>
      </c>
      <c r="C943" t="s">
        <v>5409</v>
      </c>
      <c r="D943" t="s">
        <v>34</v>
      </c>
      <c r="E943" t="s">
        <v>21</v>
      </c>
      <c r="F943" t="s">
        <v>235</v>
      </c>
      <c r="G943" t="s">
        <v>236</v>
      </c>
      <c r="H943">
        <v>10035</v>
      </c>
      <c r="I943" t="s">
        <v>131</v>
      </c>
      <c r="J943" t="s">
        <v>4918</v>
      </c>
      <c r="K943" t="s">
        <v>26</v>
      </c>
      <c r="L943" t="s">
        <v>56</v>
      </c>
      <c r="M943" t="s">
        <v>4919</v>
      </c>
      <c r="N943">
        <v>10.02</v>
      </c>
      <c r="O943">
        <v>3</v>
      </c>
      <c r="P943">
        <v>0</v>
      </c>
      <c r="Q943">
        <v>4.4088000000000012</v>
      </c>
    </row>
    <row r="944" spans="1:17" x14ac:dyDescent="0.3">
      <c r="A944" t="s">
        <v>17</v>
      </c>
      <c r="B944" t="s">
        <v>161</v>
      </c>
      <c r="C944" t="s">
        <v>162</v>
      </c>
      <c r="D944" t="s">
        <v>90</v>
      </c>
      <c r="E944" t="s">
        <v>21</v>
      </c>
      <c r="F944" t="s">
        <v>163</v>
      </c>
      <c r="G944" t="s">
        <v>92</v>
      </c>
      <c r="H944">
        <v>77070</v>
      </c>
      <c r="I944" t="s">
        <v>93</v>
      </c>
      <c r="J944" t="s">
        <v>4918</v>
      </c>
      <c r="K944" t="s">
        <v>26</v>
      </c>
      <c r="L944" t="s">
        <v>56</v>
      </c>
      <c r="M944" t="s">
        <v>4919</v>
      </c>
      <c r="N944">
        <v>5.3440000000000003</v>
      </c>
      <c r="O944">
        <v>4</v>
      </c>
      <c r="P944">
        <v>0.6</v>
      </c>
      <c r="Q944">
        <v>-2.1375999999999991</v>
      </c>
    </row>
    <row r="945" spans="1:17" x14ac:dyDescent="0.3">
      <c r="A945" t="s">
        <v>42</v>
      </c>
      <c r="B945" t="s">
        <v>3099</v>
      </c>
      <c r="C945" t="s">
        <v>3100</v>
      </c>
      <c r="D945" t="s">
        <v>34</v>
      </c>
      <c r="E945" t="s">
        <v>21</v>
      </c>
      <c r="F945" t="s">
        <v>235</v>
      </c>
      <c r="G945" t="s">
        <v>236</v>
      </c>
      <c r="H945">
        <v>10024</v>
      </c>
      <c r="I945" t="s">
        <v>131</v>
      </c>
      <c r="J945" t="s">
        <v>4918</v>
      </c>
      <c r="K945" t="s">
        <v>26</v>
      </c>
      <c r="L945" t="s">
        <v>56</v>
      </c>
      <c r="M945" t="s">
        <v>4919</v>
      </c>
      <c r="N945">
        <v>10.02</v>
      </c>
      <c r="O945">
        <v>3</v>
      </c>
      <c r="P945">
        <v>0</v>
      </c>
      <c r="Q945">
        <v>4.4088000000000012</v>
      </c>
    </row>
    <row r="946" spans="1:17" x14ac:dyDescent="0.3">
      <c r="A946" t="s">
        <v>42</v>
      </c>
      <c r="B946" t="s">
        <v>257</v>
      </c>
      <c r="C946" t="s">
        <v>258</v>
      </c>
      <c r="D946" t="s">
        <v>20</v>
      </c>
      <c r="E946" t="s">
        <v>21</v>
      </c>
      <c r="F946" t="s">
        <v>35</v>
      </c>
      <c r="G946" t="s">
        <v>36</v>
      </c>
      <c r="H946">
        <v>90004</v>
      </c>
      <c r="I946" t="s">
        <v>37</v>
      </c>
      <c r="J946" t="s">
        <v>265</v>
      </c>
      <c r="K946" t="s">
        <v>26</v>
      </c>
      <c r="L946" t="s">
        <v>56</v>
      </c>
      <c r="M946" t="s">
        <v>266</v>
      </c>
      <c r="N946">
        <v>79.760000000000005</v>
      </c>
      <c r="O946">
        <v>4</v>
      </c>
      <c r="P946">
        <v>0</v>
      </c>
      <c r="Q946">
        <v>22.332800000000006</v>
      </c>
    </row>
    <row r="947" spans="1:17" x14ac:dyDescent="0.3">
      <c r="A947" t="s">
        <v>42</v>
      </c>
      <c r="B947" t="s">
        <v>2979</v>
      </c>
      <c r="C947" t="s">
        <v>2980</v>
      </c>
      <c r="D947" t="s">
        <v>34</v>
      </c>
      <c r="E947" t="s">
        <v>21</v>
      </c>
      <c r="F947" t="s">
        <v>235</v>
      </c>
      <c r="G947" t="s">
        <v>236</v>
      </c>
      <c r="H947">
        <v>10009</v>
      </c>
      <c r="I947" t="s">
        <v>131</v>
      </c>
      <c r="J947" t="s">
        <v>265</v>
      </c>
      <c r="K947" t="s">
        <v>26</v>
      </c>
      <c r="L947" t="s">
        <v>56</v>
      </c>
      <c r="M947" t="s">
        <v>266</v>
      </c>
      <c r="N947">
        <v>39.880000000000003</v>
      </c>
      <c r="O947">
        <v>2</v>
      </c>
      <c r="P947">
        <v>0</v>
      </c>
      <c r="Q947">
        <v>11.166400000000003</v>
      </c>
    </row>
    <row r="948" spans="1:17" x14ac:dyDescent="0.3">
      <c r="A948" t="s">
        <v>42</v>
      </c>
      <c r="B948" t="s">
        <v>581</v>
      </c>
      <c r="C948" t="s">
        <v>582</v>
      </c>
      <c r="D948" t="s">
        <v>20</v>
      </c>
      <c r="E948" t="s">
        <v>21</v>
      </c>
      <c r="F948" t="s">
        <v>829</v>
      </c>
      <c r="G948" t="s">
        <v>36</v>
      </c>
      <c r="H948">
        <v>92037</v>
      </c>
      <c r="I948" t="s">
        <v>37</v>
      </c>
      <c r="J948" t="s">
        <v>265</v>
      </c>
      <c r="K948" t="s">
        <v>26</v>
      </c>
      <c r="L948" t="s">
        <v>56</v>
      </c>
      <c r="M948" t="s">
        <v>266</v>
      </c>
      <c r="N948">
        <v>39.880000000000003</v>
      </c>
      <c r="O948">
        <v>2</v>
      </c>
      <c r="P948">
        <v>0</v>
      </c>
      <c r="Q948">
        <v>11.166400000000003</v>
      </c>
    </row>
    <row r="949" spans="1:17" x14ac:dyDescent="0.3">
      <c r="A949" t="s">
        <v>42</v>
      </c>
      <c r="B949" t="s">
        <v>286</v>
      </c>
      <c r="C949" t="s">
        <v>287</v>
      </c>
      <c r="D949" t="s">
        <v>20</v>
      </c>
      <c r="E949" t="s">
        <v>21</v>
      </c>
      <c r="F949" t="s">
        <v>84</v>
      </c>
      <c r="G949" t="s">
        <v>85</v>
      </c>
      <c r="H949">
        <v>98105</v>
      </c>
      <c r="I949" t="s">
        <v>37</v>
      </c>
      <c r="J949" t="s">
        <v>265</v>
      </c>
      <c r="K949" t="s">
        <v>26</v>
      </c>
      <c r="L949" t="s">
        <v>56</v>
      </c>
      <c r="M949" t="s">
        <v>266</v>
      </c>
      <c r="N949">
        <v>139.58000000000001</v>
      </c>
      <c r="O949">
        <v>7</v>
      </c>
      <c r="P949">
        <v>0</v>
      </c>
      <c r="Q949">
        <v>39.082400000000007</v>
      </c>
    </row>
    <row r="950" spans="1:17" x14ac:dyDescent="0.3">
      <c r="A950" t="s">
        <v>42</v>
      </c>
      <c r="B950" t="s">
        <v>1798</v>
      </c>
      <c r="C950" t="s">
        <v>1799</v>
      </c>
      <c r="D950" t="s">
        <v>34</v>
      </c>
      <c r="E950" t="s">
        <v>21</v>
      </c>
      <c r="F950" t="s">
        <v>112</v>
      </c>
      <c r="G950" t="s">
        <v>36</v>
      </c>
      <c r="H950">
        <v>94110</v>
      </c>
      <c r="I950" t="s">
        <v>37</v>
      </c>
      <c r="J950" t="s">
        <v>265</v>
      </c>
      <c r="K950" t="s">
        <v>26</v>
      </c>
      <c r="L950" t="s">
        <v>56</v>
      </c>
      <c r="M950" t="s">
        <v>266</v>
      </c>
      <c r="N950">
        <v>39.880000000000003</v>
      </c>
      <c r="O950">
        <v>2</v>
      </c>
      <c r="P950">
        <v>0</v>
      </c>
      <c r="Q950">
        <v>11.166400000000003</v>
      </c>
    </row>
    <row r="951" spans="1:17" x14ac:dyDescent="0.3">
      <c r="A951" t="s">
        <v>17</v>
      </c>
      <c r="B951" t="s">
        <v>4184</v>
      </c>
      <c r="C951" t="s">
        <v>4185</v>
      </c>
      <c r="D951" t="s">
        <v>20</v>
      </c>
      <c r="E951" t="s">
        <v>21</v>
      </c>
      <c r="F951" t="s">
        <v>2002</v>
      </c>
      <c r="G951" t="s">
        <v>236</v>
      </c>
      <c r="H951">
        <v>11572</v>
      </c>
      <c r="I951" t="s">
        <v>131</v>
      </c>
      <c r="J951" t="s">
        <v>4631</v>
      </c>
      <c r="K951" t="s">
        <v>26</v>
      </c>
      <c r="L951" t="s">
        <v>56</v>
      </c>
      <c r="M951" t="s">
        <v>4632</v>
      </c>
      <c r="N951">
        <v>14.98</v>
      </c>
      <c r="O951">
        <v>1</v>
      </c>
      <c r="P951">
        <v>0</v>
      </c>
      <c r="Q951">
        <v>6.8908000000000005</v>
      </c>
    </row>
    <row r="952" spans="1:17" x14ac:dyDescent="0.3">
      <c r="A952" t="s">
        <v>17</v>
      </c>
      <c r="B952" t="s">
        <v>5354</v>
      </c>
      <c r="C952" t="s">
        <v>5355</v>
      </c>
      <c r="D952" t="s">
        <v>34</v>
      </c>
      <c r="E952" t="s">
        <v>21</v>
      </c>
      <c r="F952" t="s">
        <v>3829</v>
      </c>
      <c r="G952" t="s">
        <v>130</v>
      </c>
      <c r="H952">
        <v>19601</v>
      </c>
      <c r="I952" t="s">
        <v>131</v>
      </c>
      <c r="J952" t="s">
        <v>4631</v>
      </c>
      <c r="K952" t="s">
        <v>26</v>
      </c>
      <c r="L952" t="s">
        <v>56</v>
      </c>
      <c r="M952" t="s">
        <v>4632</v>
      </c>
      <c r="N952">
        <v>23.968000000000004</v>
      </c>
      <c r="O952">
        <v>2</v>
      </c>
      <c r="P952">
        <v>0.2</v>
      </c>
      <c r="Q952">
        <v>7.7896000000000001</v>
      </c>
    </row>
    <row r="953" spans="1:17" x14ac:dyDescent="0.3">
      <c r="A953" t="s">
        <v>42</v>
      </c>
      <c r="B953" t="s">
        <v>3765</v>
      </c>
      <c r="C953" t="s">
        <v>3766</v>
      </c>
      <c r="D953" t="s">
        <v>20</v>
      </c>
      <c r="E953" t="s">
        <v>21</v>
      </c>
      <c r="F953" t="s">
        <v>35</v>
      </c>
      <c r="G953" t="s">
        <v>36</v>
      </c>
      <c r="H953">
        <v>90045</v>
      </c>
      <c r="I953" t="s">
        <v>37</v>
      </c>
      <c r="J953" t="s">
        <v>4631</v>
      </c>
      <c r="K953" t="s">
        <v>26</v>
      </c>
      <c r="L953" t="s">
        <v>56</v>
      </c>
      <c r="M953" t="s">
        <v>4632</v>
      </c>
      <c r="N953">
        <v>59.92</v>
      </c>
      <c r="O953">
        <v>4</v>
      </c>
      <c r="P953">
        <v>0</v>
      </c>
      <c r="Q953">
        <v>27.563200000000002</v>
      </c>
    </row>
    <row r="954" spans="1:17" x14ac:dyDescent="0.3">
      <c r="A954" t="s">
        <v>42</v>
      </c>
      <c r="B954" t="s">
        <v>1564</v>
      </c>
      <c r="C954" t="s">
        <v>1565</v>
      </c>
      <c r="D954" t="s">
        <v>20</v>
      </c>
      <c r="E954" t="s">
        <v>21</v>
      </c>
      <c r="F954" t="s">
        <v>35</v>
      </c>
      <c r="G954" t="s">
        <v>36</v>
      </c>
      <c r="H954">
        <v>90032</v>
      </c>
      <c r="I954" t="s">
        <v>37</v>
      </c>
      <c r="J954" t="s">
        <v>1566</v>
      </c>
      <c r="K954" t="s">
        <v>26</v>
      </c>
      <c r="L954" t="s">
        <v>56</v>
      </c>
      <c r="M954" t="s">
        <v>1567</v>
      </c>
      <c r="N954">
        <v>47.94</v>
      </c>
      <c r="O954">
        <v>3</v>
      </c>
      <c r="P954">
        <v>0</v>
      </c>
      <c r="Q954">
        <v>2.3969999999999985</v>
      </c>
    </row>
    <row r="955" spans="1:17" x14ac:dyDescent="0.3">
      <c r="A955" t="s">
        <v>17</v>
      </c>
      <c r="B955" t="s">
        <v>5227</v>
      </c>
      <c r="C955" t="s">
        <v>5228</v>
      </c>
      <c r="D955" t="s">
        <v>20</v>
      </c>
      <c r="E955" t="s">
        <v>21</v>
      </c>
      <c r="F955" t="s">
        <v>84</v>
      </c>
      <c r="G955" t="s">
        <v>85</v>
      </c>
      <c r="H955">
        <v>98105</v>
      </c>
      <c r="I955" t="s">
        <v>37</v>
      </c>
      <c r="J955" t="s">
        <v>1566</v>
      </c>
      <c r="K955" t="s">
        <v>26</v>
      </c>
      <c r="L955" t="s">
        <v>56</v>
      </c>
      <c r="M955" t="s">
        <v>1567</v>
      </c>
      <c r="N955">
        <v>63.92</v>
      </c>
      <c r="O955">
        <v>4</v>
      </c>
      <c r="P955">
        <v>0</v>
      </c>
      <c r="Q955">
        <v>3.195999999999998</v>
      </c>
    </row>
    <row r="956" spans="1:17" x14ac:dyDescent="0.3">
      <c r="A956" t="s">
        <v>1122</v>
      </c>
      <c r="B956" t="s">
        <v>4863</v>
      </c>
      <c r="C956" t="s">
        <v>4864</v>
      </c>
      <c r="D956" t="s">
        <v>90</v>
      </c>
      <c r="E956" t="s">
        <v>21</v>
      </c>
      <c r="F956" t="s">
        <v>5678</v>
      </c>
      <c r="G956" t="s">
        <v>36</v>
      </c>
      <c r="H956">
        <v>93030</v>
      </c>
      <c r="I956" t="s">
        <v>37</v>
      </c>
      <c r="J956" t="s">
        <v>1566</v>
      </c>
      <c r="K956" t="s">
        <v>26</v>
      </c>
      <c r="L956" t="s">
        <v>56</v>
      </c>
      <c r="M956" t="s">
        <v>1567</v>
      </c>
      <c r="N956">
        <v>31.96</v>
      </c>
      <c r="O956">
        <v>2</v>
      </c>
      <c r="P956">
        <v>0</v>
      </c>
      <c r="Q956">
        <v>1.597999999999999</v>
      </c>
    </row>
    <row r="957" spans="1:17" x14ac:dyDescent="0.3">
      <c r="A957" t="s">
        <v>42</v>
      </c>
      <c r="B957" t="s">
        <v>233</v>
      </c>
      <c r="C957" t="s">
        <v>234</v>
      </c>
      <c r="D957" t="s">
        <v>34</v>
      </c>
      <c r="E957" t="s">
        <v>21</v>
      </c>
      <c r="F957" t="s">
        <v>84</v>
      </c>
      <c r="G957" t="s">
        <v>85</v>
      </c>
      <c r="H957">
        <v>98115</v>
      </c>
      <c r="I957" t="s">
        <v>37</v>
      </c>
      <c r="J957" t="s">
        <v>1566</v>
      </c>
      <c r="K957" t="s">
        <v>26</v>
      </c>
      <c r="L957" t="s">
        <v>56</v>
      </c>
      <c r="M957" t="s">
        <v>1567</v>
      </c>
      <c r="N957">
        <v>31.96</v>
      </c>
      <c r="O957">
        <v>2</v>
      </c>
      <c r="P957">
        <v>0</v>
      </c>
      <c r="Q957">
        <v>1.597999999999999</v>
      </c>
    </row>
    <row r="958" spans="1:17" x14ac:dyDescent="0.3">
      <c r="A958" t="s">
        <v>42</v>
      </c>
      <c r="B958" t="s">
        <v>529</v>
      </c>
      <c r="C958" t="s">
        <v>530</v>
      </c>
      <c r="D958" t="s">
        <v>90</v>
      </c>
      <c r="E958" t="s">
        <v>21</v>
      </c>
      <c r="F958" t="s">
        <v>531</v>
      </c>
      <c r="G958" t="s">
        <v>436</v>
      </c>
      <c r="H958">
        <v>43055</v>
      </c>
      <c r="I958" t="s">
        <v>131</v>
      </c>
      <c r="J958" t="s">
        <v>532</v>
      </c>
      <c r="K958" t="s">
        <v>26</v>
      </c>
      <c r="L958" t="s">
        <v>56</v>
      </c>
      <c r="M958" t="s">
        <v>533</v>
      </c>
      <c r="N958">
        <v>93.888000000000005</v>
      </c>
      <c r="O958">
        <v>4</v>
      </c>
      <c r="P958">
        <v>0.2</v>
      </c>
      <c r="Q958">
        <v>12.90959999999999</v>
      </c>
    </row>
    <row r="959" spans="1:17" x14ac:dyDescent="0.3">
      <c r="A959" t="s">
        <v>17</v>
      </c>
      <c r="B959" t="s">
        <v>1755</v>
      </c>
      <c r="C959" t="s">
        <v>1756</v>
      </c>
      <c r="D959" t="s">
        <v>34</v>
      </c>
      <c r="E959" t="s">
        <v>21</v>
      </c>
      <c r="F959" t="s">
        <v>235</v>
      </c>
      <c r="G959" t="s">
        <v>236</v>
      </c>
      <c r="H959">
        <v>10011</v>
      </c>
      <c r="I959" t="s">
        <v>131</v>
      </c>
      <c r="J959" t="s">
        <v>532</v>
      </c>
      <c r="K959" t="s">
        <v>26</v>
      </c>
      <c r="L959" t="s">
        <v>56</v>
      </c>
      <c r="M959" t="s">
        <v>533</v>
      </c>
      <c r="N959">
        <v>88.02</v>
      </c>
      <c r="O959">
        <v>3</v>
      </c>
      <c r="P959">
        <v>0</v>
      </c>
      <c r="Q959">
        <v>27.286199999999994</v>
      </c>
    </row>
    <row r="960" spans="1:17" x14ac:dyDescent="0.3">
      <c r="A960" t="s">
        <v>42</v>
      </c>
      <c r="B960" t="s">
        <v>2931</v>
      </c>
      <c r="C960" t="s">
        <v>2932</v>
      </c>
      <c r="D960" t="s">
        <v>34</v>
      </c>
      <c r="E960" t="s">
        <v>21</v>
      </c>
      <c r="F960" t="s">
        <v>235</v>
      </c>
      <c r="G960" t="s">
        <v>236</v>
      </c>
      <c r="H960">
        <v>10011</v>
      </c>
      <c r="I960" t="s">
        <v>131</v>
      </c>
      <c r="J960" t="s">
        <v>532</v>
      </c>
      <c r="K960" t="s">
        <v>26</v>
      </c>
      <c r="L960" t="s">
        <v>56</v>
      </c>
      <c r="M960" t="s">
        <v>533</v>
      </c>
      <c r="N960">
        <v>58.68</v>
      </c>
      <c r="O960">
        <v>2</v>
      </c>
      <c r="P960">
        <v>0</v>
      </c>
      <c r="Q960">
        <v>18.190799999999996</v>
      </c>
    </row>
    <row r="961" spans="1:17" x14ac:dyDescent="0.3">
      <c r="A961" t="s">
        <v>17</v>
      </c>
      <c r="B961" t="s">
        <v>3045</v>
      </c>
      <c r="C961" t="s">
        <v>3046</v>
      </c>
      <c r="D961" t="s">
        <v>20</v>
      </c>
      <c r="E961" t="s">
        <v>21</v>
      </c>
      <c r="F961" t="s">
        <v>235</v>
      </c>
      <c r="G961" t="s">
        <v>236</v>
      </c>
      <c r="H961">
        <v>10011</v>
      </c>
      <c r="I961" t="s">
        <v>131</v>
      </c>
      <c r="J961" t="s">
        <v>532</v>
      </c>
      <c r="K961" t="s">
        <v>26</v>
      </c>
      <c r="L961" t="s">
        <v>56</v>
      </c>
      <c r="M961" t="s">
        <v>533</v>
      </c>
      <c r="N961">
        <v>117.36</v>
      </c>
      <c r="O961">
        <v>4</v>
      </c>
      <c r="P961">
        <v>0</v>
      </c>
      <c r="Q961">
        <v>36.381599999999992</v>
      </c>
    </row>
    <row r="962" spans="1:17" x14ac:dyDescent="0.3">
      <c r="A962" t="s">
        <v>42</v>
      </c>
      <c r="B962" t="s">
        <v>3486</v>
      </c>
      <c r="C962" t="s">
        <v>3487</v>
      </c>
      <c r="D962" t="s">
        <v>20</v>
      </c>
      <c r="E962" t="s">
        <v>21</v>
      </c>
      <c r="F962" t="s">
        <v>129</v>
      </c>
      <c r="G962" t="s">
        <v>130</v>
      </c>
      <c r="H962">
        <v>19120</v>
      </c>
      <c r="I962" t="s">
        <v>131</v>
      </c>
      <c r="J962" t="s">
        <v>4706</v>
      </c>
      <c r="K962" t="s">
        <v>26</v>
      </c>
      <c r="L962" t="s">
        <v>56</v>
      </c>
      <c r="M962" t="s">
        <v>4707</v>
      </c>
      <c r="N962">
        <v>3.9840000000000004</v>
      </c>
      <c r="O962">
        <v>1</v>
      </c>
      <c r="P962">
        <v>0.2</v>
      </c>
      <c r="Q962">
        <v>0.64739999999999964</v>
      </c>
    </row>
    <row r="963" spans="1:17" x14ac:dyDescent="0.3">
      <c r="A963" t="s">
        <v>42</v>
      </c>
      <c r="B963" t="s">
        <v>4150</v>
      </c>
      <c r="C963" t="s">
        <v>4151</v>
      </c>
      <c r="D963" t="s">
        <v>20</v>
      </c>
      <c r="E963" t="s">
        <v>21</v>
      </c>
      <c r="F963" t="s">
        <v>163</v>
      </c>
      <c r="G963" t="s">
        <v>92</v>
      </c>
      <c r="H963">
        <v>77070</v>
      </c>
      <c r="I963" t="s">
        <v>93</v>
      </c>
      <c r="J963" t="s">
        <v>4706</v>
      </c>
      <c r="K963" t="s">
        <v>26</v>
      </c>
      <c r="L963" t="s">
        <v>56</v>
      </c>
      <c r="M963" t="s">
        <v>4707</v>
      </c>
      <c r="N963">
        <v>3.9840000000000004</v>
      </c>
      <c r="O963">
        <v>2</v>
      </c>
      <c r="P963">
        <v>0.6</v>
      </c>
      <c r="Q963">
        <v>-2.6892000000000005</v>
      </c>
    </row>
    <row r="964" spans="1:17" x14ac:dyDescent="0.3">
      <c r="A964" t="s">
        <v>42</v>
      </c>
      <c r="B964" t="s">
        <v>2073</v>
      </c>
      <c r="C964" t="s">
        <v>2074</v>
      </c>
      <c r="D964" t="s">
        <v>34</v>
      </c>
      <c r="E964" t="s">
        <v>21</v>
      </c>
      <c r="F964" t="s">
        <v>112</v>
      </c>
      <c r="G964" t="s">
        <v>36</v>
      </c>
      <c r="H964">
        <v>94110</v>
      </c>
      <c r="I964" t="s">
        <v>37</v>
      </c>
      <c r="J964" t="s">
        <v>4706</v>
      </c>
      <c r="K964" t="s">
        <v>26</v>
      </c>
      <c r="L964" t="s">
        <v>56</v>
      </c>
      <c r="M964" t="s">
        <v>4707</v>
      </c>
      <c r="N964">
        <v>24.900000000000002</v>
      </c>
      <c r="O964">
        <v>5</v>
      </c>
      <c r="P964">
        <v>0</v>
      </c>
      <c r="Q964">
        <v>8.2169999999999987</v>
      </c>
    </row>
    <row r="965" spans="1:17" x14ac:dyDescent="0.3">
      <c r="A965" t="s">
        <v>42</v>
      </c>
      <c r="B965" t="s">
        <v>5250</v>
      </c>
      <c r="C965" t="s">
        <v>5251</v>
      </c>
      <c r="D965" t="s">
        <v>34</v>
      </c>
      <c r="E965" t="s">
        <v>21</v>
      </c>
      <c r="F965" t="s">
        <v>976</v>
      </c>
      <c r="G965" t="s">
        <v>689</v>
      </c>
      <c r="H965">
        <v>8701</v>
      </c>
      <c r="I965" t="s">
        <v>131</v>
      </c>
      <c r="J965" t="s">
        <v>4706</v>
      </c>
      <c r="K965" t="s">
        <v>26</v>
      </c>
      <c r="L965" t="s">
        <v>56</v>
      </c>
      <c r="M965" t="s">
        <v>4707</v>
      </c>
      <c r="N965">
        <v>9.9600000000000009</v>
      </c>
      <c r="O965">
        <v>2</v>
      </c>
      <c r="P965">
        <v>0</v>
      </c>
      <c r="Q965">
        <v>3.2867999999999995</v>
      </c>
    </row>
    <row r="966" spans="1:17" x14ac:dyDescent="0.3">
      <c r="A966" t="s">
        <v>42</v>
      </c>
      <c r="B966" t="s">
        <v>4125</v>
      </c>
      <c r="C966" t="s">
        <v>4126</v>
      </c>
      <c r="D966" t="s">
        <v>20</v>
      </c>
      <c r="E966" t="s">
        <v>21</v>
      </c>
      <c r="F966" t="s">
        <v>531</v>
      </c>
      <c r="G966" t="s">
        <v>216</v>
      </c>
      <c r="H966">
        <v>19711</v>
      </c>
      <c r="I966" t="s">
        <v>131</v>
      </c>
      <c r="J966" t="s">
        <v>4706</v>
      </c>
      <c r="K966" t="s">
        <v>26</v>
      </c>
      <c r="L966" t="s">
        <v>56</v>
      </c>
      <c r="M966" t="s">
        <v>4707</v>
      </c>
      <c r="N966">
        <v>19.920000000000002</v>
      </c>
      <c r="O966">
        <v>4</v>
      </c>
      <c r="P966">
        <v>0</v>
      </c>
      <c r="Q966">
        <v>6.573599999999999</v>
      </c>
    </row>
    <row r="967" spans="1:17" x14ac:dyDescent="0.3">
      <c r="A967" t="s">
        <v>17</v>
      </c>
      <c r="B967" t="s">
        <v>4223</v>
      </c>
      <c r="C967" t="s">
        <v>4224</v>
      </c>
      <c r="D967" t="s">
        <v>34</v>
      </c>
      <c r="E967" t="s">
        <v>21</v>
      </c>
      <c r="F967" t="s">
        <v>4595</v>
      </c>
      <c r="G967" t="s">
        <v>92</v>
      </c>
      <c r="H967">
        <v>78415</v>
      </c>
      <c r="I967" t="s">
        <v>93</v>
      </c>
      <c r="J967" t="s">
        <v>4706</v>
      </c>
      <c r="K967" t="s">
        <v>26</v>
      </c>
      <c r="L967" t="s">
        <v>56</v>
      </c>
      <c r="M967" t="s">
        <v>4707</v>
      </c>
      <c r="N967">
        <v>9.9600000000000009</v>
      </c>
      <c r="O967">
        <v>5</v>
      </c>
      <c r="P967">
        <v>0.6</v>
      </c>
      <c r="Q967">
        <v>-6.7230000000000008</v>
      </c>
    </row>
    <row r="968" spans="1:17" x14ac:dyDescent="0.3">
      <c r="A968" t="s">
        <v>17</v>
      </c>
      <c r="B968" t="s">
        <v>800</v>
      </c>
      <c r="C968" t="s">
        <v>801</v>
      </c>
      <c r="D968" t="s">
        <v>20</v>
      </c>
      <c r="E968" t="s">
        <v>21</v>
      </c>
      <c r="F968" t="s">
        <v>269</v>
      </c>
      <c r="G968" t="s">
        <v>187</v>
      </c>
      <c r="H968">
        <v>60610</v>
      </c>
      <c r="I968" t="s">
        <v>93</v>
      </c>
      <c r="J968" t="s">
        <v>804</v>
      </c>
      <c r="K968" t="s">
        <v>26</v>
      </c>
      <c r="L968" t="s">
        <v>56</v>
      </c>
      <c r="M968" t="s">
        <v>805</v>
      </c>
      <c r="N968">
        <v>419.68000000000006</v>
      </c>
      <c r="O968">
        <v>5</v>
      </c>
      <c r="P968">
        <v>0.6</v>
      </c>
      <c r="Q968">
        <v>-356.72799999999995</v>
      </c>
    </row>
    <row r="969" spans="1:17" x14ac:dyDescent="0.3">
      <c r="A969" t="s">
        <v>42</v>
      </c>
      <c r="B969" t="s">
        <v>385</v>
      </c>
      <c r="C969" t="s">
        <v>386</v>
      </c>
      <c r="D969" t="s">
        <v>90</v>
      </c>
      <c r="E969" t="s">
        <v>21</v>
      </c>
      <c r="F969" t="s">
        <v>1809</v>
      </c>
      <c r="G969" t="s">
        <v>36</v>
      </c>
      <c r="H969">
        <v>94591</v>
      </c>
      <c r="I969" t="s">
        <v>37</v>
      </c>
      <c r="J969" t="s">
        <v>804</v>
      </c>
      <c r="K969" t="s">
        <v>26</v>
      </c>
      <c r="L969" t="s">
        <v>56</v>
      </c>
      <c r="M969" t="s">
        <v>805</v>
      </c>
      <c r="N969">
        <v>1049.2</v>
      </c>
      <c r="O969">
        <v>5</v>
      </c>
      <c r="P969">
        <v>0</v>
      </c>
      <c r="Q969">
        <v>272.79200000000003</v>
      </c>
    </row>
    <row r="970" spans="1:17" x14ac:dyDescent="0.3">
      <c r="A970" t="s">
        <v>42</v>
      </c>
      <c r="B970" t="s">
        <v>1309</v>
      </c>
      <c r="C970" t="s">
        <v>1310</v>
      </c>
      <c r="D970" t="s">
        <v>90</v>
      </c>
      <c r="E970" t="s">
        <v>21</v>
      </c>
      <c r="F970" t="s">
        <v>129</v>
      </c>
      <c r="G970" t="s">
        <v>130</v>
      </c>
      <c r="H970">
        <v>19120</v>
      </c>
      <c r="I970" t="s">
        <v>131</v>
      </c>
      <c r="J970" t="s">
        <v>804</v>
      </c>
      <c r="K970" t="s">
        <v>26</v>
      </c>
      <c r="L970" t="s">
        <v>56</v>
      </c>
      <c r="M970" t="s">
        <v>805</v>
      </c>
      <c r="N970">
        <v>1007.2320000000001</v>
      </c>
      <c r="O970">
        <v>6</v>
      </c>
      <c r="P970">
        <v>0.2</v>
      </c>
      <c r="Q970">
        <v>75.542400000000015</v>
      </c>
    </row>
    <row r="971" spans="1:17" x14ac:dyDescent="0.3">
      <c r="A971" t="s">
        <v>42</v>
      </c>
      <c r="B971" t="s">
        <v>481</v>
      </c>
      <c r="C971" t="s">
        <v>482</v>
      </c>
      <c r="D971" t="s">
        <v>90</v>
      </c>
      <c r="E971" t="s">
        <v>21</v>
      </c>
      <c r="F971" t="s">
        <v>3635</v>
      </c>
      <c r="G971" t="s">
        <v>2316</v>
      </c>
      <c r="H971">
        <v>21215</v>
      </c>
      <c r="I971" t="s">
        <v>131</v>
      </c>
      <c r="J971" t="s">
        <v>804</v>
      </c>
      <c r="K971" t="s">
        <v>26</v>
      </c>
      <c r="L971" t="s">
        <v>56</v>
      </c>
      <c r="M971" t="s">
        <v>805</v>
      </c>
      <c r="N971">
        <v>1049.2</v>
      </c>
      <c r="O971">
        <v>5</v>
      </c>
      <c r="P971">
        <v>0</v>
      </c>
      <c r="Q971">
        <v>272.79200000000003</v>
      </c>
    </row>
    <row r="972" spans="1:17" x14ac:dyDescent="0.3">
      <c r="A972" t="s">
        <v>166</v>
      </c>
      <c r="B972" t="s">
        <v>1712</v>
      </c>
      <c r="C972" t="s">
        <v>1713</v>
      </c>
      <c r="D972" t="s">
        <v>20</v>
      </c>
      <c r="E972" t="s">
        <v>21</v>
      </c>
      <c r="F972" t="s">
        <v>329</v>
      </c>
      <c r="G972" t="s">
        <v>78</v>
      </c>
      <c r="H972">
        <v>27707</v>
      </c>
      <c r="I972" t="s">
        <v>24</v>
      </c>
      <c r="J972" t="s">
        <v>804</v>
      </c>
      <c r="K972" t="s">
        <v>26</v>
      </c>
      <c r="L972" t="s">
        <v>56</v>
      </c>
      <c r="M972" t="s">
        <v>805</v>
      </c>
      <c r="N972">
        <v>335.74400000000003</v>
      </c>
      <c r="O972">
        <v>2</v>
      </c>
      <c r="P972">
        <v>0.2</v>
      </c>
      <c r="Q972">
        <v>25.180800000000005</v>
      </c>
    </row>
    <row r="973" spans="1:17" x14ac:dyDescent="0.3">
      <c r="A973" t="s">
        <v>17</v>
      </c>
      <c r="B973" t="s">
        <v>372</v>
      </c>
      <c r="C973" t="s">
        <v>373</v>
      </c>
      <c r="D973" t="s">
        <v>90</v>
      </c>
      <c r="E973" t="s">
        <v>21</v>
      </c>
      <c r="F973" t="s">
        <v>235</v>
      </c>
      <c r="G973" t="s">
        <v>236</v>
      </c>
      <c r="H973">
        <v>10009</v>
      </c>
      <c r="I973" t="s">
        <v>131</v>
      </c>
      <c r="J973" t="s">
        <v>374</v>
      </c>
      <c r="K973" t="s">
        <v>26</v>
      </c>
      <c r="L973" t="s">
        <v>56</v>
      </c>
      <c r="M973" t="s">
        <v>375</v>
      </c>
      <c r="N973">
        <v>96.53</v>
      </c>
      <c r="O973">
        <v>7</v>
      </c>
      <c r="P973">
        <v>0</v>
      </c>
      <c r="Q973">
        <v>40.5426</v>
      </c>
    </row>
    <row r="974" spans="1:17" x14ac:dyDescent="0.3">
      <c r="A974" t="s">
        <v>42</v>
      </c>
      <c r="B974" t="s">
        <v>1171</v>
      </c>
      <c r="C974" t="s">
        <v>1172</v>
      </c>
      <c r="D974" t="s">
        <v>34</v>
      </c>
      <c r="E974" t="s">
        <v>21</v>
      </c>
      <c r="F974" t="s">
        <v>999</v>
      </c>
      <c r="G974" t="s">
        <v>689</v>
      </c>
      <c r="H974">
        <v>7601</v>
      </c>
      <c r="I974" t="s">
        <v>131</v>
      </c>
      <c r="J974" t="s">
        <v>374</v>
      </c>
      <c r="K974" t="s">
        <v>26</v>
      </c>
      <c r="L974" t="s">
        <v>56</v>
      </c>
      <c r="M974" t="s">
        <v>375</v>
      </c>
      <c r="N974">
        <v>124.10999999999999</v>
      </c>
      <c r="O974">
        <v>9</v>
      </c>
      <c r="P974">
        <v>0</v>
      </c>
      <c r="Q974">
        <v>52.126200000000004</v>
      </c>
    </row>
    <row r="975" spans="1:17" x14ac:dyDescent="0.3">
      <c r="A975" t="s">
        <v>42</v>
      </c>
      <c r="B975" t="s">
        <v>3491</v>
      </c>
      <c r="C975" t="s">
        <v>3492</v>
      </c>
      <c r="D975" t="s">
        <v>20</v>
      </c>
      <c r="E975" t="s">
        <v>21</v>
      </c>
      <c r="F975" t="s">
        <v>85</v>
      </c>
      <c r="G975" t="s">
        <v>2544</v>
      </c>
      <c r="H975">
        <v>20016</v>
      </c>
      <c r="I975" t="s">
        <v>131</v>
      </c>
      <c r="J975" t="s">
        <v>374</v>
      </c>
      <c r="K975" t="s">
        <v>26</v>
      </c>
      <c r="L975" t="s">
        <v>56</v>
      </c>
      <c r="M975" t="s">
        <v>375</v>
      </c>
      <c r="N975">
        <v>41.37</v>
      </c>
      <c r="O975">
        <v>3</v>
      </c>
      <c r="P975">
        <v>0</v>
      </c>
      <c r="Q975">
        <v>17.375399999999999</v>
      </c>
    </row>
    <row r="976" spans="1:17" x14ac:dyDescent="0.3">
      <c r="A976" t="s">
        <v>42</v>
      </c>
      <c r="B976" t="s">
        <v>3720</v>
      </c>
      <c r="C976" t="s">
        <v>3721</v>
      </c>
      <c r="D976" t="s">
        <v>34</v>
      </c>
      <c r="E976" t="s">
        <v>21</v>
      </c>
      <c r="F976" t="s">
        <v>409</v>
      </c>
      <c r="G976" t="s">
        <v>78</v>
      </c>
      <c r="H976">
        <v>28205</v>
      </c>
      <c r="I976" t="s">
        <v>24</v>
      </c>
      <c r="J976" t="s">
        <v>374</v>
      </c>
      <c r="K976" t="s">
        <v>26</v>
      </c>
      <c r="L976" t="s">
        <v>56</v>
      </c>
      <c r="M976" t="s">
        <v>375</v>
      </c>
      <c r="N976">
        <v>44.128</v>
      </c>
      <c r="O976">
        <v>4</v>
      </c>
      <c r="P976">
        <v>0.2</v>
      </c>
      <c r="Q976">
        <v>12.135200000000001</v>
      </c>
    </row>
    <row r="977" spans="1:17" x14ac:dyDescent="0.3">
      <c r="A977" t="s">
        <v>42</v>
      </c>
      <c r="B977" t="s">
        <v>4597</v>
      </c>
      <c r="C977" t="s">
        <v>4598</v>
      </c>
      <c r="D977" t="s">
        <v>20</v>
      </c>
      <c r="E977" t="s">
        <v>21</v>
      </c>
      <c r="F977" t="s">
        <v>4548</v>
      </c>
      <c r="G977" t="s">
        <v>584</v>
      </c>
      <c r="H977">
        <v>88001</v>
      </c>
      <c r="I977" t="s">
        <v>37</v>
      </c>
      <c r="J977" t="s">
        <v>374</v>
      </c>
      <c r="K977" t="s">
        <v>26</v>
      </c>
      <c r="L977" t="s">
        <v>56</v>
      </c>
      <c r="M977" t="s">
        <v>375</v>
      </c>
      <c r="N977">
        <v>41.37</v>
      </c>
      <c r="O977">
        <v>3</v>
      </c>
      <c r="P977">
        <v>0</v>
      </c>
      <c r="Q977">
        <v>17.375399999999999</v>
      </c>
    </row>
    <row r="978" spans="1:17" x14ac:dyDescent="0.3">
      <c r="A978" t="s">
        <v>42</v>
      </c>
      <c r="B978" t="s">
        <v>2365</v>
      </c>
      <c r="C978" t="s">
        <v>2366</v>
      </c>
      <c r="D978" t="s">
        <v>90</v>
      </c>
      <c r="E978" t="s">
        <v>21</v>
      </c>
      <c r="F978" t="s">
        <v>22</v>
      </c>
      <c r="G978" t="s">
        <v>23</v>
      </c>
      <c r="H978">
        <v>42420</v>
      </c>
      <c r="I978" t="s">
        <v>24</v>
      </c>
      <c r="J978" t="s">
        <v>374</v>
      </c>
      <c r="K978" t="s">
        <v>26</v>
      </c>
      <c r="L978" t="s">
        <v>56</v>
      </c>
      <c r="M978" t="s">
        <v>375</v>
      </c>
      <c r="N978">
        <v>27.58</v>
      </c>
      <c r="O978">
        <v>2</v>
      </c>
      <c r="P978">
        <v>0</v>
      </c>
      <c r="Q978">
        <v>11.583600000000001</v>
      </c>
    </row>
    <row r="979" spans="1:17" x14ac:dyDescent="0.3">
      <c r="A979" t="s">
        <v>42</v>
      </c>
      <c r="B979" t="s">
        <v>2079</v>
      </c>
      <c r="C979" t="s">
        <v>2080</v>
      </c>
      <c r="D979" t="s">
        <v>34</v>
      </c>
      <c r="E979" t="s">
        <v>21</v>
      </c>
      <c r="F979" t="s">
        <v>2002</v>
      </c>
      <c r="G979" t="s">
        <v>236</v>
      </c>
      <c r="H979">
        <v>11572</v>
      </c>
      <c r="I979" t="s">
        <v>131</v>
      </c>
      <c r="J979" t="s">
        <v>374</v>
      </c>
      <c r="K979" t="s">
        <v>26</v>
      </c>
      <c r="L979" t="s">
        <v>56</v>
      </c>
      <c r="M979" t="s">
        <v>375</v>
      </c>
      <c r="N979">
        <v>68.949999999999989</v>
      </c>
      <c r="O979">
        <v>5</v>
      </c>
      <c r="P979">
        <v>0</v>
      </c>
      <c r="Q979">
        <v>28.959000000000003</v>
      </c>
    </row>
    <row r="980" spans="1:17" x14ac:dyDescent="0.3">
      <c r="A980" t="s">
        <v>166</v>
      </c>
      <c r="B980" t="s">
        <v>1722</v>
      </c>
      <c r="C980" t="s">
        <v>1723</v>
      </c>
      <c r="D980" t="s">
        <v>20</v>
      </c>
      <c r="E980" t="s">
        <v>21</v>
      </c>
      <c r="F980" t="s">
        <v>5780</v>
      </c>
      <c r="G980" t="s">
        <v>369</v>
      </c>
      <c r="H980">
        <v>97123</v>
      </c>
      <c r="I980" t="s">
        <v>37</v>
      </c>
      <c r="J980" t="s">
        <v>374</v>
      </c>
      <c r="K980" t="s">
        <v>26</v>
      </c>
      <c r="L980" t="s">
        <v>56</v>
      </c>
      <c r="M980" t="s">
        <v>375</v>
      </c>
      <c r="N980">
        <v>11.032</v>
      </c>
      <c r="O980">
        <v>1</v>
      </c>
      <c r="P980">
        <v>0.2</v>
      </c>
      <c r="Q980">
        <v>3.0338000000000003</v>
      </c>
    </row>
    <row r="981" spans="1:17" x14ac:dyDescent="0.3">
      <c r="A981" t="s">
        <v>17</v>
      </c>
      <c r="B981" t="s">
        <v>2995</v>
      </c>
      <c r="C981" t="s">
        <v>2996</v>
      </c>
      <c r="D981" t="s">
        <v>90</v>
      </c>
      <c r="E981" t="s">
        <v>21</v>
      </c>
      <c r="F981" t="s">
        <v>235</v>
      </c>
      <c r="G981" t="s">
        <v>236</v>
      </c>
      <c r="H981">
        <v>10024</v>
      </c>
      <c r="I981" t="s">
        <v>131</v>
      </c>
      <c r="J981" t="s">
        <v>4905</v>
      </c>
      <c r="K981" t="s">
        <v>26</v>
      </c>
      <c r="L981" t="s">
        <v>56</v>
      </c>
      <c r="M981" t="s">
        <v>4906</v>
      </c>
      <c r="N981">
        <v>35.28</v>
      </c>
      <c r="O981">
        <v>3</v>
      </c>
      <c r="P981">
        <v>0</v>
      </c>
      <c r="Q981">
        <v>11.995199999999997</v>
      </c>
    </row>
    <row r="982" spans="1:17" x14ac:dyDescent="0.3">
      <c r="A982" t="s">
        <v>42</v>
      </c>
      <c r="B982" t="s">
        <v>2073</v>
      </c>
      <c r="C982" t="s">
        <v>2074</v>
      </c>
      <c r="D982" t="s">
        <v>34</v>
      </c>
      <c r="E982" t="s">
        <v>21</v>
      </c>
      <c r="F982" t="s">
        <v>112</v>
      </c>
      <c r="G982" t="s">
        <v>36</v>
      </c>
      <c r="H982">
        <v>94110</v>
      </c>
      <c r="I982" t="s">
        <v>37</v>
      </c>
      <c r="J982" t="s">
        <v>4905</v>
      </c>
      <c r="K982" t="s">
        <v>26</v>
      </c>
      <c r="L982" t="s">
        <v>56</v>
      </c>
      <c r="M982" t="s">
        <v>4906</v>
      </c>
      <c r="N982">
        <v>70.56</v>
      </c>
      <c r="O982">
        <v>6</v>
      </c>
      <c r="P982">
        <v>0</v>
      </c>
      <c r="Q982">
        <v>23.990399999999994</v>
      </c>
    </row>
    <row r="983" spans="1:17" x14ac:dyDescent="0.3">
      <c r="A983" t="s">
        <v>1122</v>
      </c>
      <c r="B983" t="s">
        <v>2627</v>
      </c>
      <c r="C983" t="s">
        <v>2628</v>
      </c>
      <c r="D983" t="s">
        <v>34</v>
      </c>
      <c r="E983" t="s">
        <v>21</v>
      </c>
      <c r="F983" t="s">
        <v>112</v>
      </c>
      <c r="G983" t="s">
        <v>36</v>
      </c>
      <c r="H983">
        <v>94110</v>
      </c>
      <c r="I983" t="s">
        <v>37</v>
      </c>
      <c r="J983" t="s">
        <v>4905</v>
      </c>
      <c r="K983" t="s">
        <v>26</v>
      </c>
      <c r="L983" t="s">
        <v>56</v>
      </c>
      <c r="M983" t="s">
        <v>4906</v>
      </c>
      <c r="N983">
        <v>35.28</v>
      </c>
      <c r="O983">
        <v>3</v>
      </c>
      <c r="P983">
        <v>0</v>
      </c>
      <c r="Q983">
        <v>11.995199999999997</v>
      </c>
    </row>
    <row r="984" spans="1:17" x14ac:dyDescent="0.3">
      <c r="A984" t="s">
        <v>42</v>
      </c>
      <c r="B984" t="s">
        <v>2131</v>
      </c>
      <c r="C984" t="s">
        <v>2132</v>
      </c>
      <c r="D984" t="s">
        <v>20</v>
      </c>
      <c r="E984" t="s">
        <v>21</v>
      </c>
      <c r="F984" t="s">
        <v>5202</v>
      </c>
      <c r="G984" t="s">
        <v>3664</v>
      </c>
      <c r="H984">
        <v>67212</v>
      </c>
      <c r="I984" t="s">
        <v>93</v>
      </c>
      <c r="J984" t="s">
        <v>4905</v>
      </c>
      <c r="K984" t="s">
        <v>26</v>
      </c>
      <c r="L984" t="s">
        <v>56</v>
      </c>
      <c r="M984" t="s">
        <v>4906</v>
      </c>
      <c r="N984">
        <v>70.56</v>
      </c>
      <c r="O984">
        <v>6</v>
      </c>
      <c r="P984">
        <v>0</v>
      </c>
      <c r="Q984">
        <v>23.990399999999994</v>
      </c>
    </row>
    <row r="985" spans="1:17" x14ac:dyDescent="0.3">
      <c r="A985" t="s">
        <v>42</v>
      </c>
      <c r="B985" t="s">
        <v>4861</v>
      </c>
      <c r="C985" t="s">
        <v>4862</v>
      </c>
      <c r="D985" t="s">
        <v>20</v>
      </c>
      <c r="E985" t="s">
        <v>21</v>
      </c>
      <c r="F985" t="s">
        <v>35</v>
      </c>
      <c r="G985" t="s">
        <v>36</v>
      </c>
      <c r="H985">
        <v>90008</v>
      </c>
      <c r="I985" t="s">
        <v>37</v>
      </c>
      <c r="J985" t="s">
        <v>4905</v>
      </c>
      <c r="K985" t="s">
        <v>26</v>
      </c>
      <c r="L985" t="s">
        <v>56</v>
      </c>
      <c r="M985" t="s">
        <v>4906</v>
      </c>
      <c r="N985">
        <v>47.04</v>
      </c>
      <c r="O985">
        <v>4</v>
      </c>
      <c r="P985">
        <v>0</v>
      </c>
      <c r="Q985">
        <v>15.993599999999997</v>
      </c>
    </row>
    <row r="986" spans="1:17" x14ac:dyDescent="0.3">
      <c r="A986" t="s">
        <v>1122</v>
      </c>
      <c r="B986" t="s">
        <v>2231</v>
      </c>
      <c r="C986" t="s">
        <v>2232</v>
      </c>
      <c r="D986" t="s">
        <v>20</v>
      </c>
      <c r="E986" t="s">
        <v>21</v>
      </c>
      <c r="F986" t="s">
        <v>4696</v>
      </c>
      <c r="G986" t="s">
        <v>210</v>
      </c>
      <c r="H986">
        <v>48858</v>
      </c>
      <c r="I986" t="s">
        <v>93</v>
      </c>
      <c r="J986" t="s">
        <v>5365</v>
      </c>
      <c r="K986" t="s">
        <v>26</v>
      </c>
      <c r="L986" t="s">
        <v>56</v>
      </c>
      <c r="M986" t="s">
        <v>5366</v>
      </c>
      <c r="N986">
        <v>17.14</v>
      </c>
      <c r="O986">
        <v>2</v>
      </c>
      <c r="P986">
        <v>0</v>
      </c>
      <c r="Q986">
        <v>6.1704000000000008</v>
      </c>
    </row>
    <row r="987" spans="1:17" x14ac:dyDescent="0.3">
      <c r="A987" t="s">
        <v>17</v>
      </c>
      <c r="B987" t="s">
        <v>1641</v>
      </c>
      <c r="C987" t="s">
        <v>1642</v>
      </c>
      <c r="D987" t="s">
        <v>20</v>
      </c>
      <c r="E987" t="s">
        <v>21</v>
      </c>
      <c r="F987" t="s">
        <v>3246</v>
      </c>
      <c r="G987" t="s">
        <v>689</v>
      </c>
      <c r="H987">
        <v>8360</v>
      </c>
      <c r="I987" t="s">
        <v>131</v>
      </c>
      <c r="J987" t="s">
        <v>5365</v>
      </c>
      <c r="K987" t="s">
        <v>26</v>
      </c>
      <c r="L987" t="s">
        <v>56</v>
      </c>
      <c r="M987" t="s">
        <v>5366</v>
      </c>
      <c r="N987">
        <v>42.85</v>
      </c>
      <c r="O987">
        <v>5</v>
      </c>
      <c r="P987">
        <v>0</v>
      </c>
      <c r="Q987">
        <v>15.426000000000002</v>
      </c>
    </row>
    <row r="988" spans="1:17" x14ac:dyDescent="0.3">
      <c r="A988" t="s">
        <v>42</v>
      </c>
      <c r="B988" t="s">
        <v>3884</v>
      </c>
      <c r="C988" t="s">
        <v>3885</v>
      </c>
      <c r="D988" t="s">
        <v>20</v>
      </c>
      <c r="E988" t="s">
        <v>21</v>
      </c>
      <c r="F988" t="s">
        <v>35</v>
      </c>
      <c r="G988" t="s">
        <v>36</v>
      </c>
      <c r="H988">
        <v>90036</v>
      </c>
      <c r="I988" t="s">
        <v>37</v>
      </c>
      <c r="J988" t="s">
        <v>5365</v>
      </c>
      <c r="K988" t="s">
        <v>26</v>
      </c>
      <c r="L988" t="s">
        <v>56</v>
      </c>
      <c r="M988" t="s">
        <v>5366</v>
      </c>
      <c r="N988">
        <v>59.99</v>
      </c>
      <c r="O988">
        <v>7</v>
      </c>
      <c r="P988">
        <v>0</v>
      </c>
      <c r="Q988">
        <v>21.596400000000003</v>
      </c>
    </row>
    <row r="989" spans="1:17" x14ac:dyDescent="0.3">
      <c r="A989" t="s">
        <v>42</v>
      </c>
      <c r="B989" t="s">
        <v>3389</v>
      </c>
      <c r="C989" t="s">
        <v>3390</v>
      </c>
      <c r="D989" t="s">
        <v>20</v>
      </c>
      <c r="E989" t="s">
        <v>21</v>
      </c>
      <c r="F989" t="s">
        <v>1502</v>
      </c>
      <c r="G989" t="s">
        <v>1107</v>
      </c>
      <c r="H989">
        <v>30318</v>
      </c>
      <c r="I989" t="s">
        <v>24</v>
      </c>
      <c r="J989" t="s">
        <v>5365</v>
      </c>
      <c r="K989" t="s">
        <v>26</v>
      </c>
      <c r="L989" t="s">
        <v>56</v>
      </c>
      <c r="M989" t="s">
        <v>5366</v>
      </c>
      <c r="N989">
        <v>25.71</v>
      </c>
      <c r="O989">
        <v>3</v>
      </c>
      <c r="P989">
        <v>0</v>
      </c>
      <c r="Q989">
        <v>9.2556000000000012</v>
      </c>
    </row>
    <row r="990" spans="1:17" x14ac:dyDescent="0.3">
      <c r="A990" t="s">
        <v>42</v>
      </c>
      <c r="B990" t="s">
        <v>340</v>
      </c>
      <c r="C990" t="s">
        <v>341</v>
      </c>
      <c r="D990" t="s">
        <v>20</v>
      </c>
      <c r="E990" t="s">
        <v>21</v>
      </c>
      <c r="F990" t="s">
        <v>91</v>
      </c>
      <c r="G990" t="s">
        <v>92</v>
      </c>
      <c r="H990">
        <v>76106</v>
      </c>
      <c r="I990" t="s">
        <v>93</v>
      </c>
      <c r="J990" t="s">
        <v>1603</v>
      </c>
      <c r="K990" t="s">
        <v>26</v>
      </c>
      <c r="L990" t="s">
        <v>56</v>
      </c>
      <c r="M990" t="s">
        <v>1604</v>
      </c>
      <c r="N990">
        <v>66.112000000000009</v>
      </c>
      <c r="O990">
        <v>4</v>
      </c>
      <c r="P990">
        <v>0.6</v>
      </c>
      <c r="Q990">
        <v>-84.292799999999986</v>
      </c>
    </row>
    <row r="991" spans="1:17" x14ac:dyDescent="0.3">
      <c r="A991" t="s">
        <v>42</v>
      </c>
      <c r="B991" t="s">
        <v>510</v>
      </c>
      <c r="C991" t="s">
        <v>511</v>
      </c>
      <c r="D991" t="s">
        <v>34</v>
      </c>
      <c r="E991" t="s">
        <v>21</v>
      </c>
      <c r="F991" t="s">
        <v>235</v>
      </c>
      <c r="G991" t="s">
        <v>236</v>
      </c>
      <c r="H991">
        <v>10035</v>
      </c>
      <c r="I991" t="s">
        <v>131</v>
      </c>
      <c r="J991" t="s">
        <v>1603</v>
      </c>
      <c r="K991" t="s">
        <v>26</v>
      </c>
      <c r="L991" t="s">
        <v>56</v>
      </c>
      <c r="M991" t="s">
        <v>1604</v>
      </c>
      <c r="N991">
        <v>165.28</v>
      </c>
      <c r="O991">
        <v>4</v>
      </c>
      <c r="P991">
        <v>0</v>
      </c>
      <c r="Q991">
        <v>14.875200000000007</v>
      </c>
    </row>
    <row r="992" spans="1:17" x14ac:dyDescent="0.3">
      <c r="A992" t="s">
        <v>17</v>
      </c>
      <c r="B992" t="s">
        <v>1694</v>
      </c>
      <c r="C992" t="s">
        <v>1695</v>
      </c>
      <c r="D992" t="s">
        <v>20</v>
      </c>
      <c r="E992" t="s">
        <v>21</v>
      </c>
      <c r="F992" t="s">
        <v>112</v>
      </c>
      <c r="G992" t="s">
        <v>36</v>
      </c>
      <c r="H992">
        <v>94122</v>
      </c>
      <c r="I992" t="s">
        <v>37</v>
      </c>
      <c r="J992" t="s">
        <v>1603</v>
      </c>
      <c r="K992" t="s">
        <v>26</v>
      </c>
      <c r="L992" t="s">
        <v>56</v>
      </c>
      <c r="M992" t="s">
        <v>1604</v>
      </c>
      <c r="N992">
        <v>123.96000000000001</v>
      </c>
      <c r="O992">
        <v>3</v>
      </c>
      <c r="P992">
        <v>0</v>
      </c>
      <c r="Q992">
        <v>11.156400000000005</v>
      </c>
    </row>
    <row r="993" spans="1:17" x14ac:dyDescent="0.3">
      <c r="A993" t="s">
        <v>42</v>
      </c>
      <c r="B993" t="s">
        <v>2447</v>
      </c>
      <c r="C993" t="s">
        <v>2448</v>
      </c>
      <c r="D993" t="s">
        <v>20</v>
      </c>
      <c r="E993" t="s">
        <v>21</v>
      </c>
      <c r="F993" t="s">
        <v>359</v>
      </c>
      <c r="G993" t="s">
        <v>202</v>
      </c>
      <c r="H993">
        <v>55407</v>
      </c>
      <c r="I993" t="s">
        <v>93</v>
      </c>
      <c r="J993" t="s">
        <v>1603</v>
      </c>
      <c r="K993" t="s">
        <v>26</v>
      </c>
      <c r="L993" t="s">
        <v>56</v>
      </c>
      <c r="M993" t="s">
        <v>1604</v>
      </c>
      <c r="N993">
        <v>123.96000000000001</v>
      </c>
      <c r="O993">
        <v>3</v>
      </c>
      <c r="P993">
        <v>0</v>
      </c>
      <c r="Q993">
        <v>11.156400000000005</v>
      </c>
    </row>
    <row r="994" spans="1:17" x14ac:dyDescent="0.3">
      <c r="A994" t="s">
        <v>42</v>
      </c>
      <c r="B994" t="s">
        <v>1560</v>
      </c>
      <c r="C994" t="s">
        <v>1561</v>
      </c>
      <c r="D994" t="s">
        <v>34</v>
      </c>
      <c r="E994" t="s">
        <v>21</v>
      </c>
      <c r="F994" t="s">
        <v>4735</v>
      </c>
      <c r="G994" t="s">
        <v>296</v>
      </c>
      <c r="H994">
        <v>37421</v>
      </c>
      <c r="I994" t="s">
        <v>24</v>
      </c>
      <c r="J994" t="s">
        <v>1603</v>
      </c>
      <c r="K994" t="s">
        <v>26</v>
      </c>
      <c r="L994" t="s">
        <v>56</v>
      </c>
      <c r="M994" t="s">
        <v>1604</v>
      </c>
      <c r="N994">
        <v>132.22400000000002</v>
      </c>
      <c r="O994">
        <v>4</v>
      </c>
      <c r="P994">
        <v>0.2</v>
      </c>
      <c r="Q994">
        <v>-18.180799999999998</v>
      </c>
    </row>
    <row r="995" spans="1:17" x14ac:dyDescent="0.3">
      <c r="A995" t="s">
        <v>17</v>
      </c>
      <c r="B995" t="s">
        <v>4850</v>
      </c>
      <c r="C995" t="s">
        <v>4851</v>
      </c>
      <c r="D995" t="s">
        <v>34</v>
      </c>
      <c r="E995" t="s">
        <v>21</v>
      </c>
      <c r="F995" t="s">
        <v>35</v>
      </c>
      <c r="G995" t="s">
        <v>36</v>
      </c>
      <c r="H995">
        <v>90045</v>
      </c>
      <c r="I995" t="s">
        <v>37</v>
      </c>
      <c r="J995" t="s">
        <v>1603</v>
      </c>
      <c r="K995" t="s">
        <v>26</v>
      </c>
      <c r="L995" t="s">
        <v>56</v>
      </c>
      <c r="M995" t="s">
        <v>1604</v>
      </c>
      <c r="N995">
        <v>289.24</v>
      </c>
      <c r="O995">
        <v>7</v>
      </c>
      <c r="P995">
        <v>0</v>
      </c>
      <c r="Q995">
        <v>26.031600000000012</v>
      </c>
    </row>
    <row r="996" spans="1:17" x14ac:dyDescent="0.3">
      <c r="A996" t="s">
        <v>42</v>
      </c>
      <c r="B996" t="s">
        <v>710</v>
      </c>
      <c r="C996" t="s">
        <v>711</v>
      </c>
      <c r="D996" t="s">
        <v>20</v>
      </c>
      <c r="E996" t="s">
        <v>21</v>
      </c>
      <c r="F996" t="s">
        <v>1868</v>
      </c>
      <c r="G996" t="s">
        <v>436</v>
      </c>
      <c r="H996">
        <v>44105</v>
      </c>
      <c r="I996" t="s">
        <v>131</v>
      </c>
      <c r="J996" t="s">
        <v>1603</v>
      </c>
      <c r="K996" t="s">
        <v>26</v>
      </c>
      <c r="L996" t="s">
        <v>56</v>
      </c>
      <c r="M996" t="s">
        <v>1604</v>
      </c>
      <c r="N996">
        <v>66.112000000000009</v>
      </c>
      <c r="O996">
        <v>2</v>
      </c>
      <c r="P996">
        <v>0.2</v>
      </c>
      <c r="Q996">
        <v>-9.0903999999999989</v>
      </c>
    </row>
    <row r="997" spans="1:17" x14ac:dyDescent="0.3">
      <c r="A997" t="s">
        <v>17</v>
      </c>
      <c r="B997" t="s">
        <v>4186</v>
      </c>
      <c r="C997" t="s">
        <v>4187</v>
      </c>
      <c r="D997" t="s">
        <v>90</v>
      </c>
      <c r="E997" t="s">
        <v>21</v>
      </c>
      <c r="F997" t="s">
        <v>244</v>
      </c>
      <c r="G997" t="s">
        <v>236</v>
      </c>
      <c r="H997">
        <v>12180</v>
      </c>
      <c r="I997" t="s">
        <v>131</v>
      </c>
      <c r="J997" t="s">
        <v>1603</v>
      </c>
      <c r="K997" t="s">
        <v>26</v>
      </c>
      <c r="L997" t="s">
        <v>56</v>
      </c>
      <c r="M997" t="s">
        <v>1604</v>
      </c>
      <c r="N997">
        <v>82.64</v>
      </c>
      <c r="O997">
        <v>2</v>
      </c>
      <c r="P997">
        <v>0</v>
      </c>
      <c r="Q997">
        <v>7.4376000000000033</v>
      </c>
    </row>
    <row r="998" spans="1:17" x14ac:dyDescent="0.3">
      <c r="A998" t="s">
        <v>42</v>
      </c>
      <c r="B998" t="s">
        <v>2290</v>
      </c>
      <c r="C998" t="s">
        <v>2291</v>
      </c>
      <c r="D998" t="s">
        <v>20</v>
      </c>
      <c r="E998" t="s">
        <v>21</v>
      </c>
      <c r="F998" t="s">
        <v>163</v>
      </c>
      <c r="G998" t="s">
        <v>92</v>
      </c>
      <c r="H998">
        <v>77041</v>
      </c>
      <c r="I998" t="s">
        <v>93</v>
      </c>
      <c r="J998" t="s">
        <v>1603</v>
      </c>
      <c r="K998" t="s">
        <v>26</v>
      </c>
      <c r="L998" t="s">
        <v>56</v>
      </c>
      <c r="M998" t="s">
        <v>1604</v>
      </c>
      <c r="N998">
        <v>66.112000000000009</v>
      </c>
      <c r="O998">
        <v>4</v>
      </c>
      <c r="P998">
        <v>0.6</v>
      </c>
      <c r="Q998">
        <v>-84.292799999999986</v>
      </c>
    </row>
    <row r="999" spans="1:17" x14ac:dyDescent="0.3">
      <c r="A999" t="s">
        <v>42</v>
      </c>
      <c r="B999" t="s">
        <v>1812</v>
      </c>
      <c r="C999" t="s">
        <v>1813</v>
      </c>
      <c r="D999" t="s">
        <v>34</v>
      </c>
      <c r="E999" t="s">
        <v>21</v>
      </c>
      <c r="F999" t="s">
        <v>359</v>
      </c>
      <c r="G999" t="s">
        <v>202</v>
      </c>
      <c r="H999">
        <v>55407</v>
      </c>
      <c r="I999" t="s">
        <v>93</v>
      </c>
      <c r="J999" t="s">
        <v>1814</v>
      </c>
      <c r="K999" t="s">
        <v>26</v>
      </c>
      <c r="L999" t="s">
        <v>56</v>
      </c>
      <c r="M999" t="s">
        <v>1815</v>
      </c>
      <c r="N999">
        <v>18.84</v>
      </c>
      <c r="O999">
        <v>3</v>
      </c>
      <c r="P999">
        <v>0</v>
      </c>
      <c r="Q999">
        <v>6.0287999999999995</v>
      </c>
    </row>
    <row r="1000" spans="1:17" x14ac:dyDescent="0.3">
      <c r="A1000" t="s">
        <v>166</v>
      </c>
      <c r="B1000" t="s">
        <v>2302</v>
      </c>
      <c r="C1000" t="s">
        <v>2303</v>
      </c>
      <c r="D1000" t="s">
        <v>90</v>
      </c>
      <c r="E1000" t="s">
        <v>21</v>
      </c>
      <c r="F1000" t="s">
        <v>769</v>
      </c>
      <c r="G1000" t="s">
        <v>210</v>
      </c>
      <c r="H1000">
        <v>48227</v>
      </c>
      <c r="I1000" t="s">
        <v>93</v>
      </c>
      <c r="J1000" t="s">
        <v>1814</v>
      </c>
      <c r="K1000" t="s">
        <v>26</v>
      </c>
      <c r="L1000" t="s">
        <v>56</v>
      </c>
      <c r="M1000" t="s">
        <v>1815</v>
      </c>
      <c r="N1000">
        <v>31.400000000000002</v>
      </c>
      <c r="O1000">
        <v>5</v>
      </c>
      <c r="P1000">
        <v>0</v>
      </c>
      <c r="Q1000">
        <v>10.047999999999998</v>
      </c>
    </row>
    <row r="1001" spans="1:17" x14ac:dyDescent="0.3">
      <c r="A1001" t="s">
        <v>42</v>
      </c>
      <c r="B1001" t="s">
        <v>823</v>
      </c>
      <c r="C1001" t="s">
        <v>824</v>
      </c>
      <c r="D1001" t="s">
        <v>20</v>
      </c>
      <c r="E1001" t="s">
        <v>21</v>
      </c>
      <c r="F1001" t="s">
        <v>35</v>
      </c>
      <c r="G1001" t="s">
        <v>36</v>
      </c>
      <c r="H1001">
        <v>90032</v>
      </c>
      <c r="I1001" t="s">
        <v>37</v>
      </c>
      <c r="J1001" t="s">
        <v>1814</v>
      </c>
      <c r="K1001" t="s">
        <v>26</v>
      </c>
      <c r="L1001" t="s">
        <v>56</v>
      </c>
      <c r="M1001" t="s">
        <v>1815</v>
      </c>
      <c r="N1001">
        <v>12.56</v>
      </c>
      <c r="O1001">
        <v>2</v>
      </c>
      <c r="P1001">
        <v>0</v>
      </c>
      <c r="Q1001">
        <v>4.0191999999999997</v>
      </c>
    </row>
    <row r="1002" spans="1:17" x14ac:dyDescent="0.3">
      <c r="A1002" t="s">
        <v>42</v>
      </c>
      <c r="B1002" t="s">
        <v>1612</v>
      </c>
      <c r="C1002" t="s">
        <v>1613</v>
      </c>
      <c r="D1002" t="s">
        <v>20</v>
      </c>
      <c r="E1002" t="s">
        <v>21</v>
      </c>
      <c r="F1002" t="s">
        <v>35</v>
      </c>
      <c r="G1002" t="s">
        <v>36</v>
      </c>
      <c r="H1002">
        <v>90045</v>
      </c>
      <c r="I1002" t="s">
        <v>37</v>
      </c>
      <c r="J1002" t="s">
        <v>1814</v>
      </c>
      <c r="K1002" t="s">
        <v>26</v>
      </c>
      <c r="L1002" t="s">
        <v>56</v>
      </c>
      <c r="M1002" t="s">
        <v>1815</v>
      </c>
      <c r="N1002">
        <v>18.84</v>
      </c>
      <c r="O1002">
        <v>3</v>
      </c>
      <c r="P1002">
        <v>0</v>
      </c>
      <c r="Q1002">
        <v>6.0287999999999995</v>
      </c>
    </row>
    <row r="1003" spans="1:17" x14ac:dyDescent="0.3">
      <c r="A1003" t="s">
        <v>17</v>
      </c>
      <c r="B1003" t="s">
        <v>3770</v>
      </c>
      <c r="C1003" t="s">
        <v>3771</v>
      </c>
      <c r="D1003" t="s">
        <v>20</v>
      </c>
      <c r="E1003" t="s">
        <v>21</v>
      </c>
      <c r="F1003" t="s">
        <v>129</v>
      </c>
      <c r="G1003" t="s">
        <v>130</v>
      </c>
      <c r="H1003">
        <v>19143</v>
      </c>
      <c r="I1003" t="s">
        <v>131</v>
      </c>
      <c r="J1003" t="s">
        <v>1814</v>
      </c>
      <c r="K1003" t="s">
        <v>26</v>
      </c>
      <c r="L1003" t="s">
        <v>56</v>
      </c>
      <c r="M1003" t="s">
        <v>1815</v>
      </c>
      <c r="N1003">
        <v>20.096000000000004</v>
      </c>
      <c r="O1003">
        <v>4</v>
      </c>
      <c r="P1003">
        <v>0.2</v>
      </c>
      <c r="Q1003">
        <v>3.0143999999999984</v>
      </c>
    </row>
    <row r="1004" spans="1:17" x14ac:dyDescent="0.3">
      <c r="A1004" t="s">
        <v>1122</v>
      </c>
      <c r="B1004" t="s">
        <v>4023</v>
      </c>
      <c r="C1004" t="s">
        <v>4024</v>
      </c>
      <c r="D1004" t="s">
        <v>20</v>
      </c>
      <c r="E1004" t="s">
        <v>21</v>
      </c>
      <c r="F1004" t="s">
        <v>235</v>
      </c>
      <c r="G1004" t="s">
        <v>236</v>
      </c>
      <c r="H1004">
        <v>10009</v>
      </c>
      <c r="I1004" t="s">
        <v>131</v>
      </c>
      <c r="J1004" t="s">
        <v>1814</v>
      </c>
      <c r="K1004" t="s">
        <v>26</v>
      </c>
      <c r="L1004" t="s">
        <v>56</v>
      </c>
      <c r="M1004" t="s">
        <v>1815</v>
      </c>
      <c r="N1004">
        <v>18.84</v>
      </c>
      <c r="O1004">
        <v>3</v>
      </c>
      <c r="P1004">
        <v>0</v>
      </c>
      <c r="Q1004">
        <v>6.0287999999999995</v>
      </c>
    </row>
    <row r="1005" spans="1:17" x14ac:dyDescent="0.3">
      <c r="A1005" t="s">
        <v>42</v>
      </c>
      <c r="B1005" t="s">
        <v>3823</v>
      </c>
      <c r="C1005" t="s">
        <v>3824</v>
      </c>
      <c r="D1005" t="s">
        <v>34</v>
      </c>
      <c r="E1005" t="s">
        <v>21</v>
      </c>
      <c r="F1005" t="s">
        <v>235</v>
      </c>
      <c r="G1005" t="s">
        <v>236</v>
      </c>
      <c r="H1005">
        <v>10009</v>
      </c>
      <c r="I1005" t="s">
        <v>131</v>
      </c>
      <c r="J1005" t="s">
        <v>1814</v>
      </c>
      <c r="K1005" t="s">
        <v>26</v>
      </c>
      <c r="L1005" t="s">
        <v>56</v>
      </c>
      <c r="M1005" t="s">
        <v>1815</v>
      </c>
      <c r="N1005">
        <v>12.56</v>
      </c>
      <c r="O1005">
        <v>2</v>
      </c>
      <c r="P1005">
        <v>0</v>
      </c>
      <c r="Q1005">
        <v>4.0191999999999997</v>
      </c>
    </row>
    <row r="1006" spans="1:17" x14ac:dyDescent="0.3">
      <c r="A1006" t="s">
        <v>42</v>
      </c>
      <c r="B1006" t="s">
        <v>1812</v>
      </c>
      <c r="C1006" t="s">
        <v>1813</v>
      </c>
      <c r="D1006" t="s">
        <v>34</v>
      </c>
      <c r="E1006" t="s">
        <v>21</v>
      </c>
      <c r="F1006" t="s">
        <v>829</v>
      </c>
      <c r="G1006" t="s">
        <v>36</v>
      </c>
      <c r="H1006">
        <v>92037</v>
      </c>
      <c r="I1006" t="s">
        <v>37</v>
      </c>
      <c r="J1006" t="s">
        <v>5605</v>
      </c>
      <c r="K1006" t="s">
        <v>26</v>
      </c>
      <c r="L1006" t="s">
        <v>56</v>
      </c>
      <c r="M1006" t="s">
        <v>5606</v>
      </c>
      <c r="N1006">
        <v>91.96</v>
      </c>
      <c r="O1006">
        <v>2</v>
      </c>
      <c r="P1006">
        <v>0</v>
      </c>
      <c r="Q1006">
        <v>15.633199999999988</v>
      </c>
    </row>
    <row r="1007" spans="1:17" x14ac:dyDescent="0.3">
      <c r="A1007" t="s">
        <v>42</v>
      </c>
      <c r="B1007" t="s">
        <v>4688</v>
      </c>
      <c r="C1007" t="s">
        <v>4689</v>
      </c>
      <c r="D1007" t="s">
        <v>34</v>
      </c>
      <c r="E1007" t="s">
        <v>21</v>
      </c>
      <c r="F1007" t="s">
        <v>35</v>
      </c>
      <c r="G1007" t="s">
        <v>36</v>
      </c>
      <c r="H1007">
        <v>90049</v>
      </c>
      <c r="I1007" t="s">
        <v>37</v>
      </c>
      <c r="J1007" t="s">
        <v>5605</v>
      </c>
      <c r="K1007" t="s">
        <v>26</v>
      </c>
      <c r="L1007" t="s">
        <v>56</v>
      </c>
      <c r="M1007" t="s">
        <v>5606</v>
      </c>
      <c r="N1007">
        <v>91.96</v>
      </c>
      <c r="O1007">
        <v>2</v>
      </c>
      <c r="P1007">
        <v>0</v>
      </c>
      <c r="Q1007">
        <v>15.633199999999988</v>
      </c>
    </row>
    <row r="1008" spans="1:17" x14ac:dyDescent="0.3">
      <c r="A1008" t="s">
        <v>17</v>
      </c>
      <c r="B1008" t="s">
        <v>213</v>
      </c>
      <c r="C1008" t="s">
        <v>214</v>
      </c>
      <c r="D1008" t="s">
        <v>20</v>
      </c>
      <c r="E1008" t="s">
        <v>21</v>
      </c>
      <c r="F1008" t="s">
        <v>435</v>
      </c>
      <c r="G1008" t="s">
        <v>1107</v>
      </c>
      <c r="H1008">
        <v>31907</v>
      </c>
      <c r="I1008" t="s">
        <v>24</v>
      </c>
      <c r="J1008" t="s">
        <v>5605</v>
      </c>
      <c r="K1008" t="s">
        <v>26</v>
      </c>
      <c r="L1008" t="s">
        <v>56</v>
      </c>
      <c r="M1008" t="s">
        <v>5606</v>
      </c>
      <c r="N1008">
        <v>275.88</v>
      </c>
      <c r="O1008">
        <v>6</v>
      </c>
      <c r="P1008">
        <v>0</v>
      </c>
      <c r="Q1008">
        <v>46.899599999999964</v>
      </c>
    </row>
    <row r="1009" spans="1:17" x14ac:dyDescent="0.3">
      <c r="A1009" t="s">
        <v>42</v>
      </c>
      <c r="B1009" t="s">
        <v>2919</v>
      </c>
      <c r="C1009" t="s">
        <v>2920</v>
      </c>
      <c r="D1009" t="s">
        <v>90</v>
      </c>
      <c r="E1009" t="s">
        <v>21</v>
      </c>
      <c r="F1009" t="s">
        <v>5852</v>
      </c>
      <c r="G1009" t="s">
        <v>46</v>
      </c>
      <c r="H1009">
        <v>32771</v>
      </c>
      <c r="I1009" t="s">
        <v>24</v>
      </c>
      <c r="J1009" t="s">
        <v>5605</v>
      </c>
      <c r="K1009" t="s">
        <v>26</v>
      </c>
      <c r="L1009" t="s">
        <v>56</v>
      </c>
      <c r="M1009" t="s">
        <v>5606</v>
      </c>
      <c r="N1009">
        <v>220.70400000000001</v>
      </c>
      <c r="O1009">
        <v>6</v>
      </c>
      <c r="P1009">
        <v>0.2</v>
      </c>
      <c r="Q1009">
        <v>-8.2764000000000379</v>
      </c>
    </row>
    <row r="1010" spans="1:17" x14ac:dyDescent="0.3">
      <c r="A1010" t="s">
        <v>42</v>
      </c>
      <c r="B1010" t="s">
        <v>1837</v>
      </c>
      <c r="C1010" t="s">
        <v>1838</v>
      </c>
      <c r="D1010" t="s">
        <v>34</v>
      </c>
      <c r="E1010" t="s">
        <v>21</v>
      </c>
      <c r="F1010" t="s">
        <v>235</v>
      </c>
      <c r="G1010" t="s">
        <v>236</v>
      </c>
      <c r="H1010">
        <v>10009</v>
      </c>
      <c r="I1010" t="s">
        <v>131</v>
      </c>
      <c r="J1010" t="s">
        <v>5605</v>
      </c>
      <c r="K1010" t="s">
        <v>26</v>
      </c>
      <c r="L1010" t="s">
        <v>56</v>
      </c>
      <c r="M1010" t="s">
        <v>5606</v>
      </c>
      <c r="N1010">
        <v>183.92</v>
      </c>
      <c r="O1010">
        <v>4</v>
      </c>
      <c r="P1010">
        <v>0</v>
      </c>
      <c r="Q1010">
        <v>31.266399999999976</v>
      </c>
    </row>
    <row r="1011" spans="1:17" x14ac:dyDescent="0.3">
      <c r="A1011" t="s">
        <v>17</v>
      </c>
      <c r="B1011" t="s">
        <v>510</v>
      </c>
      <c r="C1011" t="s">
        <v>511</v>
      </c>
      <c r="D1011" t="s">
        <v>34</v>
      </c>
      <c r="E1011" t="s">
        <v>21</v>
      </c>
      <c r="F1011" t="s">
        <v>235</v>
      </c>
      <c r="G1011" t="s">
        <v>236</v>
      </c>
      <c r="H1011">
        <v>10024</v>
      </c>
      <c r="I1011" t="s">
        <v>131</v>
      </c>
      <c r="J1011" t="s">
        <v>5605</v>
      </c>
      <c r="K1011" t="s">
        <v>26</v>
      </c>
      <c r="L1011" t="s">
        <v>56</v>
      </c>
      <c r="M1011" t="s">
        <v>5606</v>
      </c>
      <c r="N1011">
        <v>45.98</v>
      </c>
      <c r="O1011">
        <v>1</v>
      </c>
      <c r="P1011">
        <v>0</v>
      </c>
      <c r="Q1011">
        <v>7.816599999999994</v>
      </c>
    </row>
    <row r="1012" spans="1:17" x14ac:dyDescent="0.3">
      <c r="A1012" t="s">
        <v>42</v>
      </c>
      <c r="B1012" t="s">
        <v>563</v>
      </c>
      <c r="C1012" t="s">
        <v>564</v>
      </c>
      <c r="D1012" t="s">
        <v>20</v>
      </c>
      <c r="E1012" t="s">
        <v>21</v>
      </c>
      <c r="F1012" t="s">
        <v>1480</v>
      </c>
      <c r="G1012" t="s">
        <v>36</v>
      </c>
      <c r="H1012">
        <v>92627</v>
      </c>
      <c r="I1012" t="s">
        <v>37</v>
      </c>
      <c r="J1012" t="s">
        <v>5605</v>
      </c>
      <c r="K1012" t="s">
        <v>26</v>
      </c>
      <c r="L1012" t="s">
        <v>56</v>
      </c>
      <c r="M1012" t="s">
        <v>5606</v>
      </c>
      <c r="N1012">
        <v>91.96</v>
      </c>
      <c r="O1012">
        <v>2</v>
      </c>
      <c r="P1012">
        <v>0</v>
      </c>
      <c r="Q1012">
        <v>15.633199999999988</v>
      </c>
    </row>
    <row r="1013" spans="1:17" x14ac:dyDescent="0.3">
      <c r="A1013" t="s">
        <v>42</v>
      </c>
      <c r="B1013" t="s">
        <v>4701</v>
      </c>
      <c r="C1013" t="s">
        <v>4702</v>
      </c>
      <c r="D1013" t="s">
        <v>90</v>
      </c>
      <c r="E1013" t="s">
        <v>21</v>
      </c>
      <c r="F1013" t="s">
        <v>435</v>
      </c>
      <c r="G1013" t="s">
        <v>1107</v>
      </c>
      <c r="H1013">
        <v>31907</v>
      </c>
      <c r="I1013" t="s">
        <v>24</v>
      </c>
      <c r="J1013" t="s">
        <v>4703</v>
      </c>
      <c r="K1013" t="s">
        <v>26</v>
      </c>
      <c r="L1013" t="s">
        <v>56</v>
      </c>
      <c r="M1013" t="s">
        <v>4704</v>
      </c>
      <c r="N1013">
        <v>24.96</v>
      </c>
      <c r="O1013">
        <v>4</v>
      </c>
      <c r="P1013">
        <v>0</v>
      </c>
      <c r="Q1013">
        <v>6.240000000000002</v>
      </c>
    </row>
    <row r="1014" spans="1:17" x14ac:dyDescent="0.3">
      <c r="A1014" t="s">
        <v>42</v>
      </c>
      <c r="B1014" t="s">
        <v>1989</v>
      </c>
      <c r="C1014" t="s">
        <v>1990</v>
      </c>
      <c r="D1014" t="s">
        <v>34</v>
      </c>
      <c r="E1014" t="s">
        <v>21</v>
      </c>
      <c r="F1014" t="s">
        <v>5341</v>
      </c>
      <c r="G1014" t="s">
        <v>101</v>
      </c>
      <c r="H1014">
        <v>54601</v>
      </c>
      <c r="I1014" t="s">
        <v>93</v>
      </c>
      <c r="J1014" t="s">
        <v>4703</v>
      </c>
      <c r="K1014" t="s">
        <v>26</v>
      </c>
      <c r="L1014" t="s">
        <v>56</v>
      </c>
      <c r="M1014" t="s">
        <v>4704</v>
      </c>
      <c r="N1014">
        <v>68.64</v>
      </c>
      <c r="O1014">
        <v>11</v>
      </c>
      <c r="P1014">
        <v>0</v>
      </c>
      <c r="Q1014">
        <v>17.160000000000004</v>
      </c>
    </row>
    <row r="1015" spans="1:17" x14ac:dyDescent="0.3">
      <c r="A1015" t="s">
        <v>42</v>
      </c>
      <c r="B1015" t="s">
        <v>856</v>
      </c>
      <c r="C1015" t="s">
        <v>857</v>
      </c>
      <c r="D1015" t="s">
        <v>34</v>
      </c>
      <c r="E1015" t="s">
        <v>21</v>
      </c>
      <c r="F1015" t="s">
        <v>129</v>
      </c>
      <c r="G1015" t="s">
        <v>130</v>
      </c>
      <c r="H1015">
        <v>19134</v>
      </c>
      <c r="I1015" t="s">
        <v>131</v>
      </c>
      <c r="J1015" t="s">
        <v>3546</v>
      </c>
      <c r="K1015" t="s">
        <v>26</v>
      </c>
      <c r="L1015" t="s">
        <v>56</v>
      </c>
      <c r="M1015" t="s">
        <v>3547</v>
      </c>
      <c r="N1015">
        <v>42.368000000000002</v>
      </c>
      <c r="O1015">
        <v>2</v>
      </c>
      <c r="P1015">
        <v>0.2</v>
      </c>
      <c r="Q1015">
        <v>8.4735999999999958</v>
      </c>
    </row>
    <row r="1016" spans="1:17" x14ac:dyDescent="0.3">
      <c r="A1016" t="s">
        <v>166</v>
      </c>
      <c r="B1016" t="s">
        <v>2357</v>
      </c>
      <c r="C1016" t="s">
        <v>2358</v>
      </c>
      <c r="D1016" t="s">
        <v>90</v>
      </c>
      <c r="E1016" t="s">
        <v>21</v>
      </c>
      <c r="F1016" t="s">
        <v>112</v>
      </c>
      <c r="G1016" t="s">
        <v>36</v>
      </c>
      <c r="H1016">
        <v>94122</v>
      </c>
      <c r="I1016" t="s">
        <v>37</v>
      </c>
      <c r="J1016" t="s">
        <v>3546</v>
      </c>
      <c r="K1016" t="s">
        <v>26</v>
      </c>
      <c r="L1016" t="s">
        <v>56</v>
      </c>
      <c r="M1016" t="s">
        <v>3547</v>
      </c>
      <c r="N1016">
        <v>211.84</v>
      </c>
      <c r="O1016">
        <v>8</v>
      </c>
      <c r="P1016">
        <v>0</v>
      </c>
      <c r="Q1016">
        <v>76.262399999999985</v>
      </c>
    </row>
    <row r="1017" spans="1:17" x14ac:dyDescent="0.3">
      <c r="A1017" t="s">
        <v>42</v>
      </c>
      <c r="B1017" t="s">
        <v>3136</v>
      </c>
      <c r="C1017" t="s">
        <v>3137</v>
      </c>
      <c r="D1017" t="s">
        <v>90</v>
      </c>
      <c r="E1017" t="s">
        <v>21</v>
      </c>
      <c r="F1017" t="s">
        <v>282</v>
      </c>
      <c r="G1017" t="s">
        <v>436</v>
      </c>
      <c r="H1017">
        <v>45503</v>
      </c>
      <c r="I1017" t="s">
        <v>131</v>
      </c>
      <c r="J1017" t="s">
        <v>3546</v>
      </c>
      <c r="K1017" t="s">
        <v>26</v>
      </c>
      <c r="L1017" t="s">
        <v>56</v>
      </c>
      <c r="M1017" t="s">
        <v>3547</v>
      </c>
      <c r="N1017">
        <v>148.28800000000001</v>
      </c>
      <c r="O1017">
        <v>7</v>
      </c>
      <c r="P1017">
        <v>0.2</v>
      </c>
      <c r="Q1017">
        <v>29.657599999999988</v>
      </c>
    </row>
    <row r="1018" spans="1:17" x14ac:dyDescent="0.3">
      <c r="A1018" t="s">
        <v>42</v>
      </c>
      <c r="B1018" t="s">
        <v>4957</v>
      </c>
      <c r="C1018" t="s">
        <v>4958</v>
      </c>
      <c r="D1018" t="s">
        <v>20</v>
      </c>
      <c r="E1018" t="s">
        <v>21</v>
      </c>
      <c r="F1018" t="s">
        <v>712</v>
      </c>
      <c r="G1018" t="s">
        <v>92</v>
      </c>
      <c r="H1018">
        <v>75217</v>
      </c>
      <c r="I1018" t="s">
        <v>93</v>
      </c>
      <c r="J1018" t="s">
        <v>3546</v>
      </c>
      <c r="K1018" t="s">
        <v>26</v>
      </c>
      <c r="L1018" t="s">
        <v>56</v>
      </c>
      <c r="M1018" t="s">
        <v>3547</v>
      </c>
      <c r="N1018">
        <v>31.776000000000003</v>
      </c>
      <c r="O1018">
        <v>3</v>
      </c>
      <c r="P1018">
        <v>0.6</v>
      </c>
      <c r="Q1018">
        <v>-19.065600000000007</v>
      </c>
    </row>
    <row r="1019" spans="1:17" x14ac:dyDescent="0.3">
      <c r="A1019" t="s">
        <v>42</v>
      </c>
      <c r="B1019" t="s">
        <v>1798</v>
      </c>
      <c r="C1019" t="s">
        <v>1799</v>
      </c>
      <c r="D1019" t="s">
        <v>34</v>
      </c>
      <c r="E1019" t="s">
        <v>21</v>
      </c>
      <c r="F1019" t="s">
        <v>112</v>
      </c>
      <c r="G1019" t="s">
        <v>36</v>
      </c>
      <c r="H1019">
        <v>94110</v>
      </c>
      <c r="I1019" t="s">
        <v>37</v>
      </c>
      <c r="J1019" t="s">
        <v>3546</v>
      </c>
      <c r="K1019" t="s">
        <v>26</v>
      </c>
      <c r="L1019" t="s">
        <v>56</v>
      </c>
      <c r="M1019" t="s">
        <v>3547</v>
      </c>
      <c r="N1019">
        <v>79.44</v>
      </c>
      <c r="O1019">
        <v>3</v>
      </c>
      <c r="P1019">
        <v>0</v>
      </c>
      <c r="Q1019">
        <v>28.598399999999994</v>
      </c>
    </row>
    <row r="1020" spans="1:17" x14ac:dyDescent="0.3">
      <c r="A1020" t="s">
        <v>42</v>
      </c>
      <c r="B1020" t="s">
        <v>327</v>
      </c>
      <c r="C1020" t="s">
        <v>328</v>
      </c>
      <c r="D1020" t="s">
        <v>34</v>
      </c>
      <c r="E1020" t="s">
        <v>21</v>
      </c>
      <c r="F1020" t="s">
        <v>342</v>
      </c>
      <c r="G1020" t="s">
        <v>236</v>
      </c>
      <c r="H1020">
        <v>14609</v>
      </c>
      <c r="I1020" t="s">
        <v>131</v>
      </c>
      <c r="J1020" t="s">
        <v>4651</v>
      </c>
      <c r="K1020" t="s">
        <v>26</v>
      </c>
      <c r="L1020" t="s">
        <v>56</v>
      </c>
      <c r="M1020" t="s">
        <v>4652</v>
      </c>
      <c r="N1020">
        <v>69.08</v>
      </c>
      <c r="O1020">
        <v>11</v>
      </c>
      <c r="P1020">
        <v>0</v>
      </c>
      <c r="Q1020">
        <v>29.013600000000004</v>
      </c>
    </row>
    <row r="1021" spans="1:17" x14ac:dyDescent="0.3">
      <c r="A1021" t="s">
        <v>17</v>
      </c>
      <c r="B1021" t="s">
        <v>4667</v>
      </c>
      <c r="C1021" t="s">
        <v>4668</v>
      </c>
      <c r="D1021" t="s">
        <v>20</v>
      </c>
      <c r="E1021" t="s">
        <v>21</v>
      </c>
      <c r="F1021" t="s">
        <v>435</v>
      </c>
      <c r="G1021" t="s">
        <v>1107</v>
      </c>
      <c r="H1021">
        <v>31907</v>
      </c>
      <c r="I1021" t="s">
        <v>24</v>
      </c>
      <c r="J1021" t="s">
        <v>4651</v>
      </c>
      <c r="K1021" t="s">
        <v>26</v>
      </c>
      <c r="L1021" t="s">
        <v>56</v>
      </c>
      <c r="M1021" t="s">
        <v>4652</v>
      </c>
      <c r="N1021">
        <v>18.84</v>
      </c>
      <c r="O1021">
        <v>3</v>
      </c>
      <c r="P1021">
        <v>0</v>
      </c>
      <c r="Q1021">
        <v>7.9128000000000007</v>
      </c>
    </row>
    <row r="1022" spans="1:17" x14ac:dyDescent="0.3">
      <c r="A1022" t="s">
        <v>42</v>
      </c>
      <c r="B1022" t="s">
        <v>233</v>
      </c>
      <c r="C1022" t="s">
        <v>234</v>
      </c>
      <c r="D1022" t="s">
        <v>34</v>
      </c>
      <c r="E1022" t="s">
        <v>21</v>
      </c>
      <c r="F1022" t="s">
        <v>35</v>
      </c>
      <c r="G1022" t="s">
        <v>36</v>
      </c>
      <c r="H1022">
        <v>90036</v>
      </c>
      <c r="I1022" t="s">
        <v>37</v>
      </c>
      <c r="J1022" t="s">
        <v>4651</v>
      </c>
      <c r="K1022" t="s">
        <v>26</v>
      </c>
      <c r="L1022" t="s">
        <v>56</v>
      </c>
      <c r="M1022" t="s">
        <v>4652</v>
      </c>
      <c r="N1022">
        <v>6.28</v>
      </c>
      <c r="O1022">
        <v>1</v>
      </c>
      <c r="P1022">
        <v>0</v>
      </c>
      <c r="Q1022">
        <v>2.6376000000000004</v>
      </c>
    </row>
    <row r="1023" spans="1:17" x14ac:dyDescent="0.3">
      <c r="A1023" t="s">
        <v>42</v>
      </c>
      <c r="B1023" t="s">
        <v>1823</v>
      </c>
      <c r="C1023" t="s">
        <v>1824</v>
      </c>
      <c r="D1023" t="s">
        <v>20</v>
      </c>
      <c r="E1023" t="s">
        <v>21</v>
      </c>
      <c r="F1023" t="s">
        <v>552</v>
      </c>
      <c r="G1023" t="s">
        <v>36</v>
      </c>
      <c r="H1023">
        <v>95123</v>
      </c>
      <c r="I1023" t="s">
        <v>37</v>
      </c>
      <c r="J1023" t="s">
        <v>4651</v>
      </c>
      <c r="K1023" t="s">
        <v>26</v>
      </c>
      <c r="L1023" t="s">
        <v>56</v>
      </c>
      <c r="M1023" t="s">
        <v>4652</v>
      </c>
      <c r="N1023">
        <v>43.96</v>
      </c>
      <c r="O1023">
        <v>7</v>
      </c>
      <c r="P1023">
        <v>0</v>
      </c>
      <c r="Q1023">
        <v>18.463200000000004</v>
      </c>
    </row>
    <row r="1024" spans="1:17" x14ac:dyDescent="0.3">
      <c r="A1024" t="s">
        <v>166</v>
      </c>
      <c r="B1024" t="s">
        <v>2144</v>
      </c>
      <c r="C1024" t="s">
        <v>2145</v>
      </c>
      <c r="D1024" t="s">
        <v>20</v>
      </c>
      <c r="E1024" t="s">
        <v>21</v>
      </c>
      <c r="F1024" t="s">
        <v>112</v>
      </c>
      <c r="G1024" t="s">
        <v>36</v>
      </c>
      <c r="H1024">
        <v>94122</v>
      </c>
      <c r="I1024" t="s">
        <v>37</v>
      </c>
      <c r="J1024" t="s">
        <v>2146</v>
      </c>
      <c r="K1024" t="s">
        <v>26</v>
      </c>
      <c r="L1024" t="s">
        <v>56</v>
      </c>
      <c r="M1024" t="s">
        <v>2147</v>
      </c>
      <c r="N1024">
        <v>18.28</v>
      </c>
      <c r="O1024">
        <v>2</v>
      </c>
      <c r="P1024">
        <v>0</v>
      </c>
      <c r="Q1024">
        <v>6.2151999999999994</v>
      </c>
    </row>
    <row r="1025" spans="1:17" x14ac:dyDescent="0.3">
      <c r="A1025" t="s">
        <v>1122</v>
      </c>
      <c r="B1025" t="s">
        <v>2160</v>
      </c>
      <c r="C1025" t="s">
        <v>2161</v>
      </c>
      <c r="D1025" t="s">
        <v>20</v>
      </c>
      <c r="E1025" t="s">
        <v>21</v>
      </c>
      <c r="F1025" t="s">
        <v>2162</v>
      </c>
      <c r="G1025" t="s">
        <v>36</v>
      </c>
      <c r="H1025">
        <v>92704</v>
      </c>
      <c r="I1025" t="s">
        <v>37</v>
      </c>
      <c r="J1025" t="s">
        <v>2146</v>
      </c>
      <c r="K1025" t="s">
        <v>26</v>
      </c>
      <c r="L1025" t="s">
        <v>56</v>
      </c>
      <c r="M1025" t="s">
        <v>2147</v>
      </c>
      <c r="N1025">
        <v>18.28</v>
      </c>
      <c r="O1025">
        <v>2</v>
      </c>
      <c r="P1025">
        <v>0</v>
      </c>
      <c r="Q1025">
        <v>6.2151999999999994</v>
      </c>
    </row>
    <row r="1026" spans="1:17" x14ac:dyDescent="0.3">
      <c r="A1026" t="s">
        <v>42</v>
      </c>
      <c r="B1026" t="s">
        <v>4076</v>
      </c>
      <c r="C1026" t="s">
        <v>4077</v>
      </c>
      <c r="D1026" t="s">
        <v>90</v>
      </c>
      <c r="E1026" t="s">
        <v>21</v>
      </c>
      <c r="F1026" t="s">
        <v>5482</v>
      </c>
      <c r="G1026" t="s">
        <v>1524</v>
      </c>
      <c r="H1026">
        <v>59601</v>
      </c>
      <c r="I1026" t="s">
        <v>37</v>
      </c>
      <c r="J1026" t="s">
        <v>2146</v>
      </c>
      <c r="K1026" t="s">
        <v>26</v>
      </c>
      <c r="L1026" t="s">
        <v>56</v>
      </c>
      <c r="M1026" t="s">
        <v>2147</v>
      </c>
      <c r="N1026">
        <v>63.980000000000004</v>
      </c>
      <c r="O1026">
        <v>7</v>
      </c>
      <c r="P1026">
        <v>0</v>
      </c>
      <c r="Q1026">
        <v>21.7532</v>
      </c>
    </row>
    <row r="1027" spans="1:17" x14ac:dyDescent="0.3">
      <c r="A1027" t="s">
        <v>42</v>
      </c>
      <c r="B1027" t="s">
        <v>4011</v>
      </c>
      <c r="C1027" t="s">
        <v>4012</v>
      </c>
      <c r="D1027" t="s">
        <v>34</v>
      </c>
      <c r="E1027" t="s">
        <v>21</v>
      </c>
      <c r="F1027" t="s">
        <v>5820</v>
      </c>
      <c r="G1027" t="s">
        <v>1107</v>
      </c>
      <c r="H1027">
        <v>30344</v>
      </c>
      <c r="I1027" t="s">
        <v>24</v>
      </c>
      <c r="J1027" t="s">
        <v>2146</v>
      </c>
      <c r="K1027" t="s">
        <v>26</v>
      </c>
      <c r="L1027" t="s">
        <v>56</v>
      </c>
      <c r="M1027" t="s">
        <v>2147</v>
      </c>
      <c r="N1027">
        <v>27.42</v>
      </c>
      <c r="O1027">
        <v>3</v>
      </c>
      <c r="P1027">
        <v>0</v>
      </c>
      <c r="Q1027">
        <v>9.3227999999999991</v>
      </c>
    </row>
    <row r="1028" spans="1:17" x14ac:dyDescent="0.3">
      <c r="A1028" t="s">
        <v>42</v>
      </c>
      <c r="B1028" t="s">
        <v>5039</v>
      </c>
      <c r="C1028" t="s">
        <v>5040</v>
      </c>
      <c r="D1028" t="s">
        <v>34</v>
      </c>
      <c r="E1028" t="s">
        <v>21</v>
      </c>
      <c r="F1028" t="s">
        <v>336</v>
      </c>
      <c r="G1028" t="s">
        <v>2316</v>
      </c>
      <c r="H1028">
        <v>21044</v>
      </c>
      <c r="I1028" t="s">
        <v>131</v>
      </c>
      <c r="J1028" t="s">
        <v>2146</v>
      </c>
      <c r="K1028" t="s">
        <v>26</v>
      </c>
      <c r="L1028" t="s">
        <v>56</v>
      </c>
      <c r="M1028" t="s">
        <v>2147</v>
      </c>
      <c r="N1028">
        <v>27.42</v>
      </c>
      <c r="O1028">
        <v>3</v>
      </c>
      <c r="P1028">
        <v>0</v>
      </c>
      <c r="Q1028">
        <v>9.3227999999999991</v>
      </c>
    </row>
    <row r="1029" spans="1:17" x14ac:dyDescent="0.3">
      <c r="A1029" t="s">
        <v>42</v>
      </c>
      <c r="B1029" t="s">
        <v>543</v>
      </c>
      <c r="C1029" t="s">
        <v>544</v>
      </c>
      <c r="D1029" t="s">
        <v>90</v>
      </c>
      <c r="E1029" t="s">
        <v>21</v>
      </c>
      <c r="F1029" t="s">
        <v>3786</v>
      </c>
      <c r="G1029" t="s">
        <v>283</v>
      </c>
      <c r="H1029">
        <v>22901</v>
      </c>
      <c r="I1029" t="s">
        <v>24</v>
      </c>
      <c r="J1029" t="s">
        <v>5713</v>
      </c>
      <c r="K1029" t="s">
        <v>26</v>
      </c>
      <c r="L1029" t="s">
        <v>56</v>
      </c>
      <c r="M1029" t="s">
        <v>5714</v>
      </c>
      <c r="N1029">
        <v>67.959999999999994</v>
      </c>
      <c r="O1029">
        <v>4</v>
      </c>
      <c r="P1029">
        <v>0</v>
      </c>
      <c r="Q1029">
        <v>12.232799999999997</v>
      </c>
    </row>
    <row r="1030" spans="1:17" x14ac:dyDescent="0.3">
      <c r="A1030" t="s">
        <v>42</v>
      </c>
      <c r="B1030" t="s">
        <v>3114</v>
      </c>
      <c r="C1030" t="s">
        <v>3115</v>
      </c>
      <c r="D1030" t="s">
        <v>90</v>
      </c>
      <c r="E1030" t="s">
        <v>21</v>
      </c>
      <c r="F1030" t="s">
        <v>3488</v>
      </c>
      <c r="G1030" t="s">
        <v>369</v>
      </c>
      <c r="H1030">
        <v>97224</v>
      </c>
      <c r="I1030" t="s">
        <v>37</v>
      </c>
      <c r="J1030" t="s">
        <v>5713</v>
      </c>
      <c r="K1030" t="s">
        <v>26</v>
      </c>
      <c r="L1030" t="s">
        <v>56</v>
      </c>
      <c r="M1030" t="s">
        <v>5714</v>
      </c>
      <c r="N1030">
        <v>13.591999999999999</v>
      </c>
      <c r="O1030">
        <v>1</v>
      </c>
      <c r="P1030">
        <v>0.2</v>
      </c>
      <c r="Q1030">
        <v>-0.33980000000000032</v>
      </c>
    </row>
    <row r="1031" spans="1:17" x14ac:dyDescent="0.3">
      <c r="A1031" t="s">
        <v>42</v>
      </c>
      <c r="B1031" t="s">
        <v>4142</v>
      </c>
      <c r="C1031" t="s">
        <v>4143</v>
      </c>
      <c r="D1031" t="s">
        <v>20</v>
      </c>
      <c r="E1031" t="s">
        <v>21</v>
      </c>
      <c r="F1031" t="s">
        <v>163</v>
      </c>
      <c r="G1031" t="s">
        <v>92</v>
      </c>
      <c r="H1031">
        <v>77041</v>
      </c>
      <c r="I1031" t="s">
        <v>93</v>
      </c>
      <c r="J1031" t="s">
        <v>5713</v>
      </c>
      <c r="K1031" t="s">
        <v>26</v>
      </c>
      <c r="L1031" t="s">
        <v>56</v>
      </c>
      <c r="M1031" t="s">
        <v>5714</v>
      </c>
      <c r="N1031">
        <v>13.591999999999999</v>
      </c>
      <c r="O1031">
        <v>2</v>
      </c>
      <c r="P1031">
        <v>0.6</v>
      </c>
      <c r="Q1031">
        <v>-14.271599999999999</v>
      </c>
    </row>
    <row r="1032" spans="1:17" x14ac:dyDescent="0.3">
      <c r="A1032" t="s">
        <v>17</v>
      </c>
      <c r="B1032" t="s">
        <v>3724</v>
      </c>
      <c r="C1032" t="s">
        <v>3725</v>
      </c>
      <c r="D1032" t="s">
        <v>34</v>
      </c>
      <c r="E1032" t="s">
        <v>21</v>
      </c>
      <c r="F1032" t="s">
        <v>235</v>
      </c>
      <c r="G1032" t="s">
        <v>236</v>
      </c>
      <c r="H1032">
        <v>10035</v>
      </c>
      <c r="I1032" t="s">
        <v>131</v>
      </c>
      <c r="J1032" t="s">
        <v>5713</v>
      </c>
      <c r="K1032" t="s">
        <v>26</v>
      </c>
      <c r="L1032" t="s">
        <v>56</v>
      </c>
      <c r="M1032" t="s">
        <v>5714</v>
      </c>
      <c r="N1032">
        <v>50.97</v>
      </c>
      <c r="O1032">
        <v>3</v>
      </c>
      <c r="P1032">
        <v>0</v>
      </c>
      <c r="Q1032">
        <v>9.1745999999999981</v>
      </c>
    </row>
    <row r="1033" spans="1:17" x14ac:dyDescent="0.3">
      <c r="A1033" t="s">
        <v>42</v>
      </c>
      <c r="B1033" t="s">
        <v>2269</v>
      </c>
      <c r="C1033" t="s">
        <v>2270</v>
      </c>
      <c r="D1033" t="s">
        <v>34</v>
      </c>
      <c r="E1033" t="s">
        <v>21</v>
      </c>
      <c r="F1033" t="s">
        <v>282</v>
      </c>
      <c r="G1033" t="s">
        <v>283</v>
      </c>
      <c r="H1033">
        <v>22153</v>
      </c>
      <c r="I1033" t="s">
        <v>24</v>
      </c>
      <c r="J1033" t="s">
        <v>2273</v>
      </c>
      <c r="K1033" t="s">
        <v>26</v>
      </c>
      <c r="L1033" t="s">
        <v>56</v>
      </c>
      <c r="M1033" t="s">
        <v>2274</v>
      </c>
      <c r="N1033">
        <v>51.94</v>
      </c>
      <c r="O1033">
        <v>1</v>
      </c>
      <c r="P1033">
        <v>0</v>
      </c>
      <c r="Q1033">
        <v>21.295400000000001</v>
      </c>
    </row>
    <row r="1034" spans="1:17" x14ac:dyDescent="0.3">
      <c r="A1034" t="s">
        <v>42</v>
      </c>
      <c r="B1034" t="s">
        <v>2536</v>
      </c>
      <c r="C1034" t="s">
        <v>2537</v>
      </c>
      <c r="D1034" t="s">
        <v>34</v>
      </c>
      <c r="E1034" t="s">
        <v>21</v>
      </c>
      <c r="F1034" t="s">
        <v>235</v>
      </c>
      <c r="G1034" t="s">
        <v>236</v>
      </c>
      <c r="H1034">
        <v>10011</v>
      </c>
      <c r="I1034" t="s">
        <v>131</v>
      </c>
      <c r="J1034" t="s">
        <v>2273</v>
      </c>
      <c r="K1034" t="s">
        <v>26</v>
      </c>
      <c r="L1034" t="s">
        <v>56</v>
      </c>
      <c r="M1034" t="s">
        <v>2274</v>
      </c>
      <c r="N1034">
        <v>155.82</v>
      </c>
      <c r="O1034">
        <v>3</v>
      </c>
      <c r="P1034">
        <v>0</v>
      </c>
      <c r="Q1034">
        <v>63.886200000000002</v>
      </c>
    </row>
    <row r="1035" spans="1:17" x14ac:dyDescent="0.3">
      <c r="A1035" t="s">
        <v>42</v>
      </c>
      <c r="B1035" t="s">
        <v>776</v>
      </c>
      <c r="C1035" t="s">
        <v>777</v>
      </c>
      <c r="D1035" t="s">
        <v>20</v>
      </c>
      <c r="E1035" t="s">
        <v>21</v>
      </c>
      <c r="F1035" t="s">
        <v>235</v>
      </c>
      <c r="G1035" t="s">
        <v>236</v>
      </c>
      <c r="H1035">
        <v>10011</v>
      </c>
      <c r="I1035" t="s">
        <v>131</v>
      </c>
      <c r="J1035" t="s">
        <v>2273</v>
      </c>
      <c r="K1035" t="s">
        <v>26</v>
      </c>
      <c r="L1035" t="s">
        <v>56</v>
      </c>
      <c r="M1035" t="s">
        <v>2274</v>
      </c>
      <c r="N1035">
        <v>259.7</v>
      </c>
      <c r="O1035">
        <v>5</v>
      </c>
      <c r="P1035">
        <v>0</v>
      </c>
      <c r="Q1035">
        <v>106.477</v>
      </c>
    </row>
    <row r="1036" spans="1:17" x14ac:dyDescent="0.3">
      <c r="A1036" t="s">
        <v>17</v>
      </c>
      <c r="B1036" t="s">
        <v>1171</v>
      </c>
      <c r="C1036" t="s">
        <v>1172</v>
      </c>
      <c r="D1036" t="s">
        <v>34</v>
      </c>
      <c r="E1036" t="s">
        <v>21</v>
      </c>
      <c r="F1036" t="s">
        <v>3635</v>
      </c>
      <c r="G1036" t="s">
        <v>2316</v>
      </c>
      <c r="H1036">
        <v>21215</v>
      </c>
      <c r="I1036" t="s">
        <v>131</v>
      </c>
      <c r="J1036" t="s">
        <v>2273</v>
      </c>
      <c r="K1036" t="s">
        <v>26</v>
      </c>
      <c r="L1036" t="s">
        <v>56</v>
      </c>
      <c r="M1036" t="s">
        <v>2274</v>
      </c>
      <c r="N1036">
        <v>207.76</v>
      </c>
      <c r="O1036">
        <v>4</v>
      </c>
      <c r="P1036">
        <v>0</v>
      </c>
      <c r="Q1036">
        <v>85.181600000000003</v>
      </c>
    </row>
    <row r="1037" spans="1:17" x14ac:dyDescent="0.3">
      <c r="A1037" t="s">
        <v>17</v>
      </c>
      <c r="B1037" t="s">
        <v>3318</v>
      </c>
      <c r="C1037" t="s">
        <v>3319</v>
      </c>
      <c r="D1037" t="s">
        <v>20</v>
      </c>
      <c r="E1037" t="s">
        <v>21</v>
      </c>
      <c r="F1037" t="s">
        <v>35</v>
      </c>
      <c r="G1037" t="s">
        <v>36</v>
      </c>
      <c r="H1037">
        <v>90036</v>
      </c>
      <c r="I1037" t="s">
        <v>37</v>
      </c>
      <c r="J1037" t="s">
        <v>2273</v>
      </c>
      <c r="K1037" t="s">
        <v>26</v>
      </c>
      <c r="L1037" t="s">
        <v>56</v>
      </c>
      <c r="M1037" t="s">
        <v>2274</v>
      </c>
      <c r="N1037">
        <v>467.46</v>
      </c>
      <c r="O1037">
        <v>9</v>
      </c>
      <c r="P1037">
        <v>0</v>
      </c>
      <c r="Q1037">
        <v>191.65860000000001</v>
      </c>
    </row>
    <row r="1038" spans="1:17" x14ac:dyDescent="0.3">
      <c r="A1038" t="s">
        <v>42</v>
      </c>
      <c r="B1038" t="s">
        <v>3408</v>
      </c>
      <c r="C1038" t="s">
        <v>3409</v>
      </c>
      <c r="D1038" t="s">
        <v>20</v>
      </c>
      <c r="E1038" t="s">
        <v>21</v>
      </c>
      <c r="F1038" t="s">
        <v>471</v>
      </c>
      <c r="G1038" t="s">
        <v>187</v>
      </c>
      <c r="H1038">
        <v>61701</v>
      </c>
      <c r="I1038" t="s">
        <v>93</v>
      </c>
      <c r="J1038" t="s">
        <v>2273</v>
      </c>
      <c r="K1038" t="s">
        <v>26</v>
      </c>
      <c r="L1038" t="s">
        <v>56</v>
      </c>
      <c r="M1038" t="s">
        <v>2274</v>
      </c>
      <c r="N1038">
        <v>41.552</v>
      </c>
      <c r="O1038">
        <v>2</v>
      </c>
      <c r="P1038">
        <v>0.6</v>
      </c>
      <c r="Q1038">
        <v>-19.737199999999994</v>
      </c>
    </row>
    <row r="1039" spans="1:17" x14ac:dyDescent="0.3">
      <c r="A1039" t="s">
        <v>1122</v>
      </c>
      <c r="B1039" t="s">
        <v>3167</v>
      </c>
      <c r="C1039" t="s">
        <v>3168</v>
      </c>
      <c r="D1039" t="s">
        <v>20</v>
      </c>
      <c r="E1039" t="s">
        <v>21</v>
      </c>
      <c r="F1039" t="s">
        <v>269</v>
      </c>
      <c r="G1039" t="s">
        <v>187</v>
      </c>
      <c r="H1039">
        <v>60610</v>
      </c>
      <c r="I1039" t="s">
        <v>93</v>
      </c>
      <c r="J1039" t="s">
        <v>5475</v>
      </c>
      <c r="K1039" t="s">
        <v>26</v>
      </c>
      <c r="L1039" t="s">
        <v>56</v>
      </c>
      <c r="M1039" t="s">
        <v>5476</v>
      </c>
      <c r="N1039">
        <v>17.496000000000002</v>
      </c>
      <c r="O1039">
        <v>9</v>
      </c>
      <c r="P1039">
        <v>0.6</v>
      </c>
      <c r="Q1039">
        <v>-7.4357999999999969</v>
      </c>
    </row>
    <row r="1040" spans="1:17" x14ac:dyDescent="0.3">
      <c r="A1040" t="s">
        <v>42</v>
      </c>
      <c r="B1040" t="s">
        <v>3296</v>
      </c>
      <c r="C1040" t="s">
        <v>3297</v>
      </c>
      <c r="D1040" t="s">
        <v>34</v>
      </c>
      <c r="E1040" t="s">
        <v>21</v>
      </c>
      <c r="F1040" t="s">
        <v>1285</v>
      </c>
      <c r="G1040" t="s">
        <v>1084</v>
      </c>
      <c r="H1040">
        <v>1841</v>
      </c>
      <c r="I1040" t="s">
        <v>131</v>
      </c>
      <c r="J1040" t="s">
        <v>5475</v>
      </c>
      <c r="K1040" t="s">
        <v>26</v>
      </c>
      <c r="L1040" t="s">
        <v>56</v>
      </c>
      <c r="M1040" t="s">
        <v>5476</v>
      </c>
      <c r="N1040">
        <v>24.3</v>
      </c>
      <c r="O1040">
        <v>5</v>
      </c>
      <c r="P1040">
        <v>0</v>
      </c>
      <c r="Q1040">
        <v>10.449000000000002</v>
      </c>
    </row>
    <row r="1041" spans="1:17" x14ac:dyDescent="0.3">
      <c r="A1041" t="s">
        <v>166</v>
      </c>
      <c r="B1041" t="s">
        <v>43</v>
      </c>
      <c r="C1041" t="s">
        <v>44</v>
      </c>
      <c r="D1041" t="s">
        <v>20</v>
      </c>
      <c r="E1041" t="s">
        <v>21</v>
      </c>
      <c r="F1041" t="s">
        <v>5854</v>
      </c>
      <c r="G1041" t="s">
        <v>400</v>
      </c>
      <c r="H1041">
        <v>80634</v>
      </c>
      <c r="I1041" t="s">
        <v>37</v>
      </c>
      <c r="J1041" t="s">
        <v>5475</v>
      </c>
      <c r="K1041" t="s">
        <v>26</v>
      </c>
      <c r="L1041" t="s">
        <v>56</v>
      </c>
      <c r="M1041" t="s">
        <v>5476</v>
      </c>
      <c r="N1041">
        <v>11.664000000000001</v>
      </c>
      <c r="O1041">
        <v>3</v>
      </c>
      <c r="P1041">
        <v>0.2</v>
      </c>
      <c r="Q1041">
        <v>3.3534000000000006</v>
      </c>
    </row>
    <row r="1042" spans="1:17" x14ac:dyDescent="0.3">
      <c r="A1042" t="s">
        <v>42</v>
      </c>
      <c r="B1042" t="s">
        <v>3809</v>
      </c>
      <c r="C1042" t="s">
        <v>3810</v>
      </c>
      <c r="D1042" t="s">
        <v>20</v>
      </c>
      <c r="E1042" t="s">
        <v>21</v>
      </c>
      <c r="F1042" t="s">
        <v>2002</v>
      </c>
      <c r="G1042" t="s">
        <v>236</v>
      </c>
      <c r="H1042">
        <v>11572</v>
      </c>
      <c r="I1042" t="s">
        <v>131</v>
      </c>
      <c r="J1042" t="s">
        <v>3811</v>
      </c>
      <c r="K1042" t="s">
        <v>26</v>
      </c>
      <c r="L1042" t="s">
        <v>56</v>
      </c>
      <c r="M1042" t="s">
        <v>3812</v>
      </c>
      <c r="N1042">
        <v>18.96</v>
      </c>
      <c r="O1042">
        <v>2</v>
      </c>
      <c r="P1042">
        <v>0</v>
      </c>
      <c r="Q1042">
        <v>8.532</v>
      </c>
    </row>
    <row r="1043" spans="1:17" x14ac:dyDescent="0.3">
      <c r="A1043" t="s">
        <v>42</v>
      </c>
      <c r="B1043" t="s">
        <v>5121</v>
      </c>
      <c r="C1043" t="s">
        <v>5122</v>
      </c>
      <c r="D1043" t="s">
        <v>90</v>
      </c>
      <c r="E1043" t="s">
        <v>21</v>
      </c>
      <c r="F1043" t="s">
        <v>129</v>
      </c>
      <c r="G1043" t="s">
        <v>130</v>
      </c>
      <c r="H1043">
        <v>19143</v>
      </c>
      <c r="I1043" t="s">
        <v>131</v>
      </c>
      <c r="J1043" t="s">
        <v>3811</v>
      </c>
      <c r="K1043" t="s">
        <v>26</v>
      </c>
      <c r="L1043" t="s">
        <v>56</v>
      </c>
      <c r="M1043" t="s">
        <v>3812</v>
      </c>
      <c r="N1043">
        <v>7.5840000000000005</v>
      </c>
      <c r="O1043">
        <v>1</v>
      </c>
      <c r="P1043">
        <v>0.2</v>
      </c>
      <c r="Q1043">
        <v>2.37</v>
      </c>
    </row>
    <row r="1044" spans="1:17" x14ac:dyDescent="0.3">
      <c r="A1044" t="s">
        <v>42</v>
      </c>
      <c r="B1044" t="s">
        <v>4678</v>
      </c>
      <c r="C1044" t="s">
        <v>4679</v>
      </c>
      <c r="D1044" t="s">
        <v>90</v>
      </c>
      <c r="E1044" t="s">
        <v>21</v>
      </c>
      <c r="F1044" t="s">
        <v>5170</v>
      </c>
      <c r="G1044" t="s">
        <v>101</v>
      </c>
      <c r="H1044">
        <v>54880</v>
      </c>
      <c r="I1044" t="s">
        <v>93</v>
      </c>
      <c r="J1044" t="s">
        <v>3811</v>
      </c>
      <c r="K1044" t="s">
        <v>26</v>
      </c>
      <c r="L1044" t="s">
        <v>56</v>
      </c>
      <c r="M1044" t="s">
        <v>3812</v>
      </c>
      <c r="N1044">
        <v>47.400000000000006</v>
      </c>
      <c r="O1044">
        <v>5</v>
      </c>
      <c r="P1044">
        <v>0</v>
      </c>
      <c r="Q1044">
        <v>21.33</v>
      </c>
    </row>
    <row r="1045" spans="1:17" x14ac:dyDescent="0.3">
      <c r="A1045" t="s">
        <v>166</v>
      </c>
      <c r="B1045" t="s">
        <v>550</v>
      </c>
      <c r="C1045" t="s">
        <v>551</v>
      </c>
      <c r="D1045" t="s">
        <v>34</v>
      </c>
      <c r="E1045" t="s">
        <v>21</v>
      </c>
      <c r="F1045" t="s">
        <v>269</v>
      </c>
      <c r="G1045" t="s">
        <v>187</v>
      </c>
      <c r="H1045">
        <v>60623</v>
      </c>
      <c r="I1045" t="s">
        <v>93</v>
      </c>
      <c r="J1045" t="s">
        <v>3811</v>
      </c>
      <c r="K1045" t="s">
        <v>26</v>
      </c>
      <c r="L1045" t="s">
        <v>56</v>
      </c>
      <c r="M1045" t="s">
        <v>3812</v>
      </c>
      <c r="N1045">
        <v>22.752000000000002</v>
      </c>
      <c r="O1045">
        <v>6</v>
      </c>
      <c r="P1045">
        <v>0.6</v>
      </c>
      <c r="Q1045">
        <v>-8.532</v>
      </c>
    </row>
    <row r="1046" spans="1:17" x14ac:dyDescent="0.3">
      <c r="A1046" t="s">
        <v>1122</v>
      </c>
      <c r="B1046" t="s">
        <v>2686</v>
      </c>
      <c r="C1046" t="s">
        <v>2687</v>
      </c>
      <c r="D1046" t="s">
        <v>90</v>
      </c>
      <c r="E1046" t="s">
        <v>21</v>
      </c>
      <c r="F1046" t="s">
        <v>129</v>
      </c>
      <c r="G1046" t="s">
        <v>130</v>
      </c>
      <c r="H1046">
        <v>19140</v>
      </c>
      <c r="I1046" t="s">
        <v>131</v>
      </c>
      <c r="J1046" t="s">
        <v>3811</v>
      </c>
      <c r="K1046" t="s">
        <v>26</v>
      </c>
      <c r="L1046" t="s">
        <v>56</v>
      </c>
      <c r="M1046" t="s">
        <v>3812</v>
      </c>
      <c r="N1046">
        <v>30.336000000000002</v>
      </c>
      <c r="O1046">
        <v>4</v>
      </c>
      <c r="P1046">
        <v>0.2</v>
      </c>
      <c r="Q1046">
        <v>9.48</v>
      </c>
    </row>
    <row r="1047" spans="1:17" x14ac:dyDescent="0.3">
      <c r="A1047" t="s">
        <v>42</v>
      </c>
      <c r="B1047" t="s">
        <v>2553</v>
      </c>
      <c r="C1047" t="s">
        <v>2554</v>
      </c>
      <c r="D1047" t="s">
        <v>90</v>
      </c>
      <c r="E1047" t="s">
        <v>21</v>
      </c>
      <c r="F1047" t="s">
        <v>1273</v>
      </c>
      <c r="G1047" t="s">
        <v>224</v>
      </c>
      <c r="H1047">
        <v>47374</v>
      </c>
      <c r="I1047" t="s">
        <v>93</v>
      </c>
      <c r="J1047" t="s">
        <v>3811</v>
      </c>
      <c r="K1047" t="s">
        <v>26</v>
      </c>
      <c r="L1047" t="s">
        <v>56</v>
      </c>
      <c r="M1047" t="s">
        <v>3812</v>
      </c>
      <c r="N1047">
        <v>18.96</v>
      </c>
      <c r="O1047">
        <v>2</v>
      </c>
      <c r="P1047">
        <v>0</v>
      </c>
      <c r="Q1047">
        <v>8.532</v>
      </c>
    </row>
    <row r="1048" spans="1:17" x14ac:dyDescent="0.3">
      <c r="A1048" t="s">
        <v>42</v>
      </c>
      <c r="B1048" t="s">
        <v>5899</v>
      </c>
      <c r="C1048" t="s">
        <v>5900</v>
      </c>
      <c r="D1048" t="s">
        <v>20</v>
      </c>
      <c r="E1048" t="s">
        <v>21</v>
      </c>
      <c r="F1048" t="s">
        <v>1280</v>
      </c>
      <c r="G1048" t="s">
        <v>400</v>
      </c>
      <c r="H1048">
        <v>80027</v>
      </c>
      <c r="I1048" t="s">
        <v>37</v>
      </c>
      <c r="J1048" t="s">
        <v>3811</v>
      </c>
      <c r="K1048" t="s">
        <v>26</v>
      </c>
      <c r="L1048" t="s">
        <v>56</v>
      </c>
      <c r="M1048" t="s">
        <v>3812</v>
      </c>
      <c r="N1048">
        <v>22.752000000000002</v>
      </c>
      <c r="O1048">
        <v>3</v>
      </c>
      <c r="P1048">
        <v>0.2</v>
      </c>
      <c r="Q1048">
        <v>7.1099999999999994</v>
      </c>
    </row>
    <row r="1049" spans="1:17" x14ac:dyDescent="0.3">
      <c r="A1049" t="s">
        <v>166</v>
      </c>
      <c r="B1049" t="s">
        <v>3550</v>
      </c>
      <c r="C1049" t="s">
        <v>3551</v>
      </c>
      <c r="D1049" t="s">
        <v>20</v>
      </c>
      <c r="E1049" t="s">
        <v>21</v>
      </c>
      <c r="F1049" t="s">
        <v>129</v>
      </c>
      <c r="G1049" t="s">
        <v>130</v>
      </c>
      <c r="H1049">
        <v>19140</v>
      </c>
      <c r="I1049" t="s">
        <v>131</v>
      </c>
      <c r="J1049" t="s">
        <v>5735</v>
      </c>
      <c r="K1049" t="s">
        <v>26</v>
      </c>
      <c r="L1049" t="s">
        <v>56</v>
      </c>
      <c r="M1049" t="s">
        <v>5736</v>
      </c>
      <c r="N1049">
        <v>127.93599999999999</v>
      </c>
      <c r="O1049">
        <v>8</v>
      </c>
      <c r="P1049">
        <v>0.2</v>
      </c>
      <c r="Q1049">
        <v>4.7975999999999992</v>
      </c>
    </row>
    <row r="1050" spans="1:17" x14ac:dyDescent="0.3">
      <c r="A1050" t="s">
        <v>42</v>
      </c>
      <c r="B1050" t="s">
        <v>3195</v>
      </c>
      <c r="C1050" t="s">
        <v>3196</v>
      </c>
      <c r="D1050" t="s">
        <v>20</v>
      </c>
      <c r="E1050" t="s">
        <v>21</v>
      </c>
      <c r="F1050" t="s">
        <v>129</v>
      </c>
      <c r="G1050" t="s">
        <v>130</v>
      </c>
      <c r="H1050">
        <v>19140</v>
      </c>
      <c r="I1050" t="s">
        <v>131</v>
      </c>
      <c r="J1050" t="s">
        <v>5735</v>
      </c>
      <c r="K1050" t="s">
        <v>26</v>
      </c>
      <c r="L1050" t="s">
        <v>56</v>
      </c>
      <c r="M1050" t="s">
        <v>5736</v>
      </c>
      <c r="N1050">
        <v>31.983999999999998</v>
      </c>
      <c r="O1050">
        <v>2</v>
      </c>
      <c r="P1050">
        <v>0.2</v>
      </c>
      <c r="Q1050">
        <v>1.1993999999999998</v>
      </c>
    </row>
    <row r="1051" spans="1:17" x14ac:dyDescent="0.3">
      <c r="A1051" t="s">
        <v>42</v>
      </c>
      <c r="B1051" t="s">
        <v>5828</v>
      </c>
      <c r="C1051" t="s">
        <v>5829</v>
      </c>
      <c r="D1051" t="s">
        <v>34</v>
      </c>
      <c r="E1051" t="s">
        <v>21</v>
      </c>
      <c r="F1051" t="s">
        <v>531</v>
      </c>
      <c r="G1051" t="s">
        <v>216</v>
      </c>
      <c r="H1051">
        <v>19711</v>
      </c>
      <c r="I1051" t="s">
        <v>131</v>
      </c>
      <c r="J1051" t="s">
        <v>5735</v>
      </c>
      <c r="K1051" t="s">
        <v>26</v>
      </c>
      <c r="L1051" t="s">
        <v>56</v>
      </c>
      <c r="M1051" t="s">
        <v>5736</v>
      </c>
      <c r="N1051">
        <v>39.979999999999997</v>
      </c>
      <c r="O1051">
        <v>2</v>
      </c>
      <c r="P1051">
        <v>0</v>
      </c>
      <c r="Q1051">
        <v>9.1953999999999994</v>
      </c>
    </row>
    <row r="1052" spans="1:17" x14ac:dyDescent="0.3">
      <c r="A1052" t="s">
        <v>42</v>
      </c>
      <c r="B1052" t="s">
        <v>5828</v>
      </c>
      <c r="C1052" t="s">
        <v>5829</v>
      </c>
      <c r="D1052" t="s">
        <v>34</v>
      </c>
      <c r="E1052" t="s">
        <v>21</v>
      </c>
      <c r="F1052" t="s">
        <v>2167</v>
      </c>
      <c r="G1052" t="s">
        <v>101</v>
      </c>
      <c r="H1052">
        <v>53209</v>
      </c>
      <c r="I1052" t="s">
        <v>93</v>
      </c>
      <c r="J1052" t="s">
        <v>5735</v>
      </c>
      <c r="K1052" t="s">
        <v>26</v>
      </c>
      <c r="L1052" t="s">
        <v>56</v>
      </c>
      <c r="M1052" t="s">
        <v>5736</v>
      </c>
      <c r="N1052">
        <v>99.949999999999989</v>
      </c>
      <c r="O1052">
        <v>5</v>
      </c>
      <c r="P1052">
        <v>0</v>
      </c>
      <c r="Q1052">
        <v>22.988499999999998</v>
      </c>
    </row>
    <row r="1053" spans="1:17" x14ac:dyDescent="0.3">
      <c r="A1053" t="s">
        <v>42</v>
      </c>
      <c r="B1053" t="s">
        <v>1351</v>
      </c>
      <c r="C1053" t="s">
        <v>1352</v>
      </c>
      <c r="D1053" t="s">
        <v>20</v>
      </c>
      <c r="E1053" t="s">
        <v>21</v>
      </c>
      <c r="F1053" t="s">
        <v>4405</v>
      </c>
      <c r="G1053" t="s">
        <v>296</v>
      </c>
      <c r="H1053">
        <v>37211</v>
      </c>
      <c r="I1053" t="s">
        <v>24</v>
      </c>
      <c r="J1053" t="s">
        <v>5139</v>
      </c>
      <c r="K1053" t="s">
        <v>26</v>
      </c>
      <c r="L1053" t="s">
        <v>56</v>
      </c>
      <c r="M1053" t="s">
        <v>5140</v>
      </c>
      <c r="N1053">
        <v>44.76</v>
      </c>
      <c r="O1053">
        <v>3</v>
      </c>
      <c r="P1053">
        <v>0.2</v>
      </c>
      <c r="Q1053">
        <v>14.546999999999995</v>
      </c>
    </row>
    <row r="1054" spans="1:17" x14ac:dyDescent="0.3">
      <c r="A1054" t="s">
        <v>42</v>
      </c>
      <c r="B1054" t="s">
        <v>2536</v>
      </c>
      <c r="C1054" t="s">
        <v>2537</v>
      </c>
      <c r="D1054" t="s">
        <v>34</v>
      </c>
      <c r="E1054" t="s">
        <v>21</v>
      </c>
      <c r="F1054" t="s">
        <v>282</v>
      </c>
      <c r="G1054" t="s">
        <v>523</v>
      </c>
      <c r="H1054">
        <v>65807</v>
      </c>
      <c r="I1054" t="s">
        <v>93</v>
      </c>
      <c r="J1054" t="s">
        <v>5139</v>
      </c>
      <c r="K1054" t="s">
        <v>26</v>
      </c>
      <c r="L1054" t="s">
        <v>56</v>
      </c>
      <c r="M1054" t="s">
        <v>5140</v>
      </c>
      <c r="N1054">
        <v>37.299999999999997</v>
      </c>
      <c r="O1054">
        <v>2</v>
      </c>
      <c r="P1054">
        <v>0</v>
      </c>
      <c r="Q1054">
        <v>17.157999999999998</v>
      </c>
    </row>
    <row r="1055" spans="1:17" x14ac:dyDescent="0.3">
      <c r="A1055" t="s">
        <v>166</v>
      </c>
      <c r="B1055" t="s">
        <v>2707</v>
      </c>
      <c r="C1055" t="s">
        <v>2708</v>
      </c>
      <c r="D1055" t="s">
        <v>20</v>
      </c>
      <c r="E1055" t="s">
        <v>21</v>
      </c>
      <c r="F1055" t="s">
        <v>35</v>
      </c>
      <c r="G1055" t="s">
        <v>36</v>
      </c>
      <c r="H1055">
        <v>90045</v>
      </c>
      <c r="I1055" t="s">
        <v>37</v>
      </c>
      <c r="J1055" t="s">
        <v>5139</v>
      </c>
      <c r="K1055" t="s">
        <v>26</v>
      </c>
      <c r="L1055" t="s">
        <v>56</v>
      </c>
      <c r="M1055" t="s">
        <v>5140</v>
      </c>
      <c r="N1055">
        <v>111.89999999999999</v>
      </c>
      <c r="O1055">
        <v>6</v>
      </c>
      <c r="P1055">
        <v>0</v>
      </c>
      <c r="Q1055">
        <v>51.47399999999999</v>
      </c>
    </row>
    <row r="1056" spans="1:17" x14ac:dyDescent="0.3">
      <c r="A1056" t="s">
        <v>42</v>
      </c>
      <c r="B1056" t="s">
        <v>1366</v>
      </c>
      <c r="C1056" t="s">
        <v>1367</v>
      </c>
      <c r="D1056" t="s">
        <v>34</v>
      </c>
      <c r="E1056" t="s">
        <v>21</v>
      </c>
      <c r="F1056" t="s">
        <v>163</v>
      </c>
      <c r="G1056" t="s">
        <v>92</v>
      </c>
      <c r="H1056">
        <v>77095</v>
      </c>
      <c r="I1056" t="s">
        <v>93</v>
      </c>
      <c r="J1056" t="s">
        <v>5139</v>
      </c>
      <c r="K1056" t="s">
        <v>26</v>
      </c>
      <c r="L1056" t="s">
        <v>56</v>
      </c>
      <c r="M1056" t="s">
        <v>5140</v>
      </c>
      <c r="N1056">
        <v>22.38</v>
      </c>
      <c r="O1056">
        <v>3</v>
      </c>
      <c r="P1056">
        <v>0.6</v>
      </c>
      <c r="Q1056">
        <v>-7.8330000000000055</v>
      </c>
    </row>
    <row r="1057" spans="1:17" x14ac:dyDescent="0.3">
      <c r="A1057" t="s">
        <v>17</v>
      </c>
      <c r="B1057" t="s">
        <v>832</v>
      </c>
      <c r="C1057" t="s">
        <v>833</v>
      </c>
      <c r="D1057" t="s">
        <v>20</v>
      </c>
      <c r="E1057" t="s">
        <v>21</v>
      </c>
      <c r="F1057" t="s">
        <v>129</v>
      </c>
      <c r="G1057" t="s">
        <v>130</v>
      </c>
      <c r="H1057">
        <v>19134</v>
      </c>
      <c r="I1057" t="s">
        <v>131</v>
      </c>
      <c r="J1057" t="s">
        <v>2470</v>
      </c>
      <c r="K1057" t="s">
        <v>26</v>
      </c>
      <c r="L1057" t="s">
        <v>56</v>
      </c>
      <c r="M1057" t="s">
        <v>2471</v>
      </c>
      <c r="N1057">
        <v>127.10400000000001</v>
      </c>
      <c r="O1057">
        <v>6</v>
      </c>
      <c r="P1057">
        <v>0.2</v>
      </c>
      <c r="Q1057">
        <v>28.598399999999998</v>
      </c>
    </row>
    <row r="1058" spans="1:17" x14ac:dyDescent="0.3">
      <c r="A1058" t="s">
        <v>17</v>
      </c>
      <c r="B1058" t="s">
        <v>3311</v>
      </c>
      <c r="C1058" t="s">
        <v>3312</v>
      </c>
      <c r="D1058" t="s">
        <v>20</v>
      </c>
      <c r="E1058" t="s">
        <v>21</v>
      </c>
      <c r="F1058" t="s">
        <v>5155</v>
      </c>
      <c r="G1058" t="s">
        <v>1217</v>
      </c>
      <c r="H1058">
        <v>2895</v>
      </c>
      <c r="I1058" t="s">
        <v>131</v>
      </c>
      <c r="J1058" t="s">
        <v>2470</v>
      </c>
      <c r="K1058" t="s">
        <v>26</v>
      </c>
      <c r="L1058" t="s">
        <v>56</v>
      </c>
      <c r="M1058" t="s">
        <v>2471</v>
      </c>
      <c r="N1058">
        <v>52.96</v>
      </c>
      <c r="O1058">
        <v>2</v>
      </c>
      <c r="P1058">
        <v>0</v>
      </c>
      <c r="Q1058">
        <v>20.1248</v>
      </c>
    </row>
    <row r="1059" spans="1:17" x14ac:dyDescent="0.3">
      <c r="A1059" t="s">
        <v>42</v>
      </c>
      <c r="B1059" t="s">
        <v>795</v>
      </c>
      <c r="C1059" t="s">
        <v>796</v>
      </c>
      <c r="D1059" t="s">
        <v>34</v>
      </c>
      <c r="E1059" t="s">
        <v>21</v>
      </c>
      <c r="F1059" t="s">
        <v>786</v>
      </c>
      <c r="G1059" t="s">
        <v>46</v>
      </c>
      <c r="H1059">
        <v>33614</v>
      </c>
      <c r="I1059" t="s">
        <v>24</v>
      </c>
      <c r="J1059" t="s">
        <v>2470</v>
      </c>
      <c r="K1059" t="s">
        <v>26</v>
      </c>
      <c r="L1059" t="s">
        <v>56</v>
      </c>
      <c r="M1059" t="s">
        <v>2471</v>
      </c>
      <c r="N1059">
        <v>63.552000000000007</v>
      </c>
      <c r="O1059">
        <v>3</v>
      </c>
      <c r="P1059">
        <v>0.2</v>
      </c>
      <c r="Q1059">
        <v>14.299199999999999</v>
      </c>
    </row>
    <row r="1060" spans="1:17" x14ac:dyDescent="0.3">
      <c r="A1060" t="s">
        <v>42</v>
      </c>
      <c r="B1060" t="s">
        <v>3486</v>
      </c>
      <c r="C1060" t="s">
        <v>3487</v>
      </c>
      <c r="D1060" t="s">
        <v>20</v>
      </c>
      <c r="E1060" t="s">
        <v>21</v>
      </c>
      <c r="F1060" t="s">
        <v>235</v>
      </c>
      <c r="G1060" t="s">
        <v>236</v>
      </c>
      <c r="H1060">
        <v>10024</v>
      </c>
      <c r="I1060" t="s">
        <v>131</v>
      </c>
      <c r="J1060" t="s">
        <v>2470</v>
      </c>
      <c r="K1060" t="s">
        <v>26</v>
      </c>
      <c r="L1060" t="s">
        <v>56</v>
      </c>
      <c r="M1060" t="s">
        <v>2471</v>
      </c>
      <c r="N1060">
        <v>79.44</v>
      </c>
      <c r="O1060">
        <v>3</v>
      </c>
      <c r="P1060">
        <v>0</v>
      </c>
      <c r="Q1060">
        <v>30.187200000000001</v>
      </c>
    </row>
    <row r="1061" spans="1:17" x14ac:dyDescent="0.3">
      <c r="A1061" t="s">
        <v>166</v>
      </c>
      <c r="B1061" t="s">
        <v>4922</v>
      </c>
      <c r="C1061" t="s">
        <v>4923</v>
      </c>
      <c r="D1061" t="s">
        <v>34</v>
      </c>
      <c r="E1061" t="s">
        <v>21</v>
      </c>
      <c r="F1061" t="s">
        <v>653</v>
      </c>
      <c r="G1061" t="s">
        <v>36</v>
      </c>
      <c r="H1061">
        <v>94533</v>
      </c>
      <c r="I1061" t="s">
        <v>37</v>
      </c>
      <c r="J1061" t="s">
        <v>2470</v>
      </c>
      <c r="K1061" t="s">
        <v>26</v>
      </c>
      <c r="L1061" t="s">
        <v>56</v>
      </c>
      <c r="M1061" t="s">
        <v>2471</v>
      </c>
      <c r="N1061">
        <v>26.48</v>
      </c>
      <c r="O1061">
        <v>1</v>
      </c>
      <c r="P1061">
        <v>0</v>
      </c>
      <c r="Q1061">
        <v>10.0624</v>
      </c>
    </row>
    <row r="1062" spans="1:17" x14ac:dyDescent="0.3">
      <c r="A1062" t="s">
        <v>166</v>
      </c>
      <c r="B1062" t="s">
        <v>2056</v>
      </c>
      <c r="C1062" t="s">
        <v>2057</v>
      </c>
      <c r="D1062" t="s">
        <v>34</v>
      </c>
      <c r="E1062" t="s">
        <v>21</v>
      </c>
      <c r="F1062" t="s">
        <v>983</v>
      </c>
      <c r="G1062" t="s">
        <v>92</v>
      </c>
      <c r="H1062">
        <v>76017</v>
      </c>
      <c r="I1062" t="s">
        <v>93</v>
      </c>
      <c r="J1062" t="s">
        <v>2470</v>
      </c>
      <c r="K1062" t="s">
        <v>26</v>
      </c>
      <c r="L1062" t="s">
        <v>56</v>
      </c>
      <c r="M1062" t="s">
        <v>2471</v>
      </c>
      <c r="N1062">
        <v>21.184000000000001</v>
      </c>
      <c r="O1062">
        <v>2</v>
      </c>
      <c r="P1062">
        <v>0.6</v>
      </c>
      <c r="Q1062">
        <v>-11.651199999999999</v>
      </c>
    </row>
    <row r="1063" spans="1:17" x14ac:dyDescent="0.3">
      <c r="A1063" t="s">
        <v>42</v>
      </c>
      <c r="B1063" t="s">
        <v>4318</v>
      </c>
      <c r="C1063" t="s">
        <v>4319</v>
      </c>
      <c r="D1063" t="s">
        <v>20</v>
      </c>
      <c r="E1063" t="s">
        <v>21</v>
      </c>
      <c r="F1063" t="s">
        <v>3410</v>
      </c>
      <c r="G1063" t="s">
        <v>92</v>
      </c>
      <c r="H1063">
        <v>79907</v>
      </c>
      <c r="I1063" t="s">
        <v>93</v>
      </c>
      <c r="J1063" t="s">
        <v>2470</v>
      </c>
      <c r="K1063" t="s">
        <v>26</v>
      </c>
      <c r="L1063" t="s">
        <v>56</v>
      </c>
      <c r="M1063" t="s">
        <v>2471</v>
      </c>
      <c r="N1063">
        <v>63.552000000000007</v>
      </c>
      <c r="O1063">
        <v>6</v>
      </c>
      <c r="P1063">
        <v>0.6</v>
      </c>
      <c r="Q1063">
        <v>-34.953600000000002</v>
      </c>
    </row>
    <row r="1064" spans="1:17" x14ac:dyDescent="0.3">
      <c r="A1064" t="s">
        <v>42</v>
      </c>
      <c r="B1064" t="s">
        <v>5789</v>
      </c>
      <c r="C1064" t="s">
        <v>5790</v>
      </c>
      <c r="D1064" t="s">
        <v>34</v>
      </c>
      <c r="E1064" t="s">
        <v>21</v>
      </c>
      <c r="F1064" t="s">
        <v>129</v>
      </c>
      <c r="G1064" t="s">
        <v>130</v>
      </c>
      <c r="H1064">
        <v>19140</v>
      </c>
      <c r="I1064" t="s">
        <v>131</v>
      </c>
      <c r="J1064" t="s">
        <v>2470</v>
      </c>
      <c r="K1064" t="s">
        <v>26</v>
      </c>
      <c r="L1064" t="s">
        <v>56</v>
      </c>
      <c r="M1064" t="s">
        <v>2471</v>
      </c>
      <c r="N1064">
        <v>21.184000000000001</v>
      </c>
      <c r="O1064">
        <v>1</v>
      </c>
      <c r="P1064">
        <v>0.2</v>
      </c>
      <c r="Q1064">
        <v>4.7664</v>
      </c>
    </row>
    <row r="1065" spans="1:17" x14ac:dyDescent="0.3">
      <c r="A1065" t="s">
        <v>17</v>
      </c>
      <c r="B1065" t="s">
        <v>3347</v>
      </c>
      <c r="C1065" t="s">
        <v>3348</v>
      </c>
      <c r="D1065" t="s">
        <v>90</v>
      </c>
      <c r="E1065" t="s">
        <v>21</v>
      </c>
      <c r="F1065" t="s">
        <v>2167</v>
      </c>
      <c r="G1065" t="s">
        <v>101</v>
      </c>
      <c r="H1065">
        <v>53209</v>
      </c>
      <c r="I1065" t="s">
        <v>93</v>
      </c>
      <c r="J1065" t="s">
        <v>4605</v>
      </c>
      <c r="K1065" t="s">
        <v>26</v>
      </c>
      <c r="L1065" t="s">
        <v>56</v>
      </c>
      <c r="M1065" t="s">
        <v>4606</v>
      </c>
      <c r="N1065">
        <v>185.57999999999998</v>
      </c>
      <c r="O1065">
        <v>6</v>
      </c>
      <c r="P1065">
        <v>0</v>
      </c>
      <c r="Q1065">
        <v>76.087800000000001</v>
      </c>
    </row>
    <row r="1066" spans="1:17" x14ac:dyDescent="0.3">
      <c r="A1066" t="s">
        <v>17</v>
      </c>
      <c r="B1066" t="s">
        <v>1449</v>
      </c>
      <c r="C1066" t="s">
        <v>1450</v>
      </c>
      <c r="D1066" t="s">
        <v>20</v>
      </c>
      <c r="E1066" t="s">
        <v>21</v>
      </c>
      <c r="F1066" t="s">
        <v>2907</v>
      </c>
      <c r="G1066" t="s">
        <v>36</v>
      </c>
      <c r="H1066">
        <v>93727</v>
      </c>
      <c r="I1066" t="s">
        <v>37</v>
      </c>
      <c r="J1066" t="s">
        <v>4605</v>
      </c>
      <c r="K1066" t="s">
        <v>26</v>
      </c>
      <c r="L1066" t="s">
        <v>56</v>
      </c>
      <c r="M1066" t="s">
        <v>4606</v>
      </c>
      <c r="N1066">
        <v>30.93</v>
      </c>
      <c r="O1066">
        <v>1</v>
      </c>
      <c r="P1066">
        <v>0</v>
      </c>
      <c r="Q1066">
        <v>12.6813</v>
      </c>
    </row>
    <row r="1067" spans="1:17" x14ac:dyDescent="0.3">
      <c r="A1067" t="s">
        <v>42</v>
      </c>
      <c r="B1067" t="s">
        <v>3897</v>
      </c>
      <c r="C1067" t="s">
        <v>3898</v>
      </c>
      <c r="D1067" t="s">
        <v>20</v>
      </c>
      <c r="E1067" t="s">
        <v>21</v>
      </c>
      <c r="F1067" t="s">
        <v>5351</v>
      </c>
      <c r="G1067" t="s">
        <v>1292</v>
      </c>
      <c r="H1067">
        <v>39401</v>
      </c>
      <c r="I1067" t="s">
        <v>24</v>
      </c>
      <c r="J1067" t="s">
        <v>4605</v>
      </c>
      <c r="K1067" t="s">
        <v>26</v>
      </c>
      <c r="L1067" t="s">
        <v>56</v>
      </c>
      <c r="M1067" t="s">
        <v>4606</v>
      </c>
      <c r="N1067">
        <v>185.57999999999998</v>
      </c>
      <c r="O1067">
        <v>6</v>
      </c>
      <c r="P1067">
        <v>0</v>
      </c>
      <c r="Q1067">
        <v>76.087800000000001</v>
      </c>
    </row>
    <row r="1068" spans="1:17" x14ac:dyDescent="0.3">
      <c r="A1068" t="s">
        <v>17</v>
      </c>
      <c r="B1068" t="s">
        <v>4383</v>
      </c>
      <c r="C1068" t="s">
        <v>4384</v>
      </c>
      <c r="D1068" t="s">
        <v>34</v>
      </c>
      <c r="E1068" t="s">
        <v>21</v>
      </c>
      <c r="F1068" t="s">
        <v>77</v>
      </c>
      <c r="G1068" t="s">
        <v>2287</v>
      </c>
      <c r="H1068">
        <v>3301</v>
      </c>
      <c r="I1068" t="s">
        <v>131</v>
      </c>
      <c r="J1068" t="s">
        <v>4605</v>
      </c>
      <c r="K1068" t="s">
        <v>26</v>
      </c>
      <c r="L1068" t="s">
        <v>56</v>
      </c>
      <c r="M1068" t="s">
        <v>4606</v>
      </c>
      <c r="N1068">
        <v>247.44</v>
      </c>
      <c r="O1068">
        <v>8</v>
      </c>
      <c r="P1068">
        <v>0</v>
      </c>
      <c r="Q1068">
        <v>101.4504</v>
      </c>
    </row>
    <row r="1069" spans="1:17" x14ac:dyDescent="0.3">
      <c r="A1069" t="s">
        <v>42</v>
      </c>
      <c r="B1069" t="s">
        <v>901</v>
      </c>
      <c r="C1069" t="s">
        <v>902</v>
      </c>
      <c r="D1069" t="s">
        <v>34</v>
      </c>
      <c r="E1069" t="s">
        <v>21</v>
      </c>
      <c r="F1069" t="s">
        <v>1004</v>
      </c>
      <c r="G1069" t="s">
        <v>46</v>
      </c>
      <c r="H1069">
        <v>33710</v>
      </c>
      <c r="I1069" t="s">
        <v>24</v>
      </c>
      <c r="J1069" t="s">
        <v>4605</v>
      </c>
      <c r="K1069" t="s">
        <v>26</v>
      </c>
      <c r="L1069" t="s">
        <v>56</v>
      </c>
      <c r="M1069" t="s">
        <v>4606</v>
      </c>
      <c r="N1069">
        <v>173.208</v>
      </c>
      <c r="O1069">
        <v>7</v>
      </c>
      <c r="P1069">
        <v>0.2</v>
      </c>
      <c r="Q1069">
        <v>45.467100000000009</v>
      </c>
    </row>
    <row r="1070" spans="1:17" x14ac:dyDescent="0.3">
      <c r="A1070" t="s">
        <v>42</v>
      </c>
      <c r="B1070" t="s">
        <v>715</v>
      </c>
      <c r="C1070" t="s">
        <v>716</v>
      </c>
      <c r="D1070" t="s">
        <v>34</v>
      </c>
      <c r="E1070" t="s">
        <v>21</v>
      </c>
      <c r="F1070" t="s">
        <v>269</v>
      </c>
      <c r="G1070" t="s">
        <v>187</v>
      </c>
      <c r="H1070">
        <v>60610</v>
      </c>
      <c r="I1070" t="s">
        <v>93</v>
      </c>
      <c r="J1070" t="s">
        <v>3678</v>
      </c>
      <c r="K1070" t="s">
        <v>26</v>
      </c>
      <c r="L1070" t="s">
        <v>56</v>
      </c>
      <c r="M1070" t="s">
        <v>3679</v>
      </c>
      <c r="N1070">
        <v>16.155999999999999</v>
      </c>
      <c r="O1070">
        <v>7</v>
      </c>
      <c r="P1070">
        <v>0.6</v>
      </c>
      <c r="Q1070">
        <v>-12.116999999999999</v>
      </c>
    </row>
    <row r="1071" spans="1:17" x14ac:dyDescent="0.3">
      <c r="A1071" t="s">
        <v>42</v>
      </c>
      <c r="B1071" t="s">
        <v>3852</v>
      </c>
      <c r="C1071" t="s">
        <v>3853</v>
      </c>
      <c r="D1071" t="s">
        <v>34</v>
      </c>
      <c r="E1071" t="s">
        <v>21</v>
      </c>
      <c r="F1071" t="s">
        <v>235</v>
      </c>
      <c r="G1071" t="s">
        <v>236</v>
      </c>
      <c r="H1071">
        <v>10009</v>
      </c>
      <c r="I1071" t="s">
        <v>131</v>
      </c>
      <c r="J1071" t="s">
        <v>3678</v>
      </c>
      <c r="K1071" t="s">
        <v>26</v>
      </c>
      <c r="L1071" t="s">
        <v>56</v>
      </c>
      <c r="M1071" t="s">
        <v>3679</v>
      </c>
      <c r="N1071">
        <v>11.54</v>
      </c>
      <c r="O1071">
        <v>2</v>
      </c>
      <c r="P1071">
        <v>0</v>
      </c>
      <c r="Q1071">
        <v>3.4619999999999997</v>
      </c>
    </row>
    <row r="1072" spans="1:17" x14ac:dyDescent="0.3">
      <c r="A1072" t="s">
        <v>42</v>
      </c>
      <c r="B1072" t="s">
        <v>3430</v>
      </c>
      <c r="C1072" t="s">
        <v>3431</v>
      </c>
      <c r="D1072" t="s">
        <v>20</v>
      </c>
      <c r="E1072" t="s">
        <v>21</v>
      </c>
      <c r="F1072" t="s">
        <v>1273</v>
      </c>
      <c r="G1072" t="s">
        <v>224</v>
      </c>
      <c r="H1072">
        <v>47374</v>
      </c>
      <c r="I1072" t="s">
        <v>93</v>
      </c>
      <c r="J1072" t="s">
        <v>3678</v>
      </c>
      <c r="K1072" t="s">
        <v>26</v>
      </c>
      <c r="L1072" t="s">
        <v>56</v>
      </c>
      <c r="M1072" t="s">
        <v>3679</v>
      </c>
      <c r="N1072">
        <v>17.309999999999999</v>
      </c>
      <c r="O1072">
        <v>3</v>
      </c>
      <c r="P1072">
        <v>0</v>
      </c>
      <c r="Q1072">
        <v>5.1929999999999996</v>
      </c>
    </row>
    <row r="1073" spans="1:17" x14ac:dyDescent="0.3">
      <c r="A1073" t="s">
        <v>42</v>
      </c>
      <c r="B1073" t="s">
        <v>4572</v>
      </c>
      <c r="C1073" t="s">
        <v>4573</v>
      </c>
      <c r="D1073" t="s">
        <v>90</v>
      </c>
      <c r="E1073" t="s">
        <v>21</v>
      </c>
      <c r="F1073" t="s">
        <v>84</v>
      </c>
      <c r="G1073" t="s">
        <v>85</v>
      </c>
      <c r="H1073">
        <v>98115</v>
      </c>
      <c r="I1073" t="s">
        <v>37</v>
      </c>
      <c r="J1073" t="s">
        <v>3678</v>
      </c>
      <c r="K1073" t="s">
        <v>26</v>
      </c>
      <c r="L1073" t="s">
        <v>56</v>
      </c>
      <c r="M1073" t="s">
        <v>3679</v>
      </c>
      <c r="N1073">
        <v>63.47</v>
      </c>
      <c r="O1073">
        <v>11</v>
      </c>
      <c r="P1073">
        <v>0</v>
      </c>
      <c r="Q1073">
        <v>19.040999999999997</v>
      </c>
    </row>
    <row r="1074" spans="1:17" x14ac:dyDescent="0.3">
      <c r="A1074" t="s">
        <v>42</v>
      </c>
      <c r="B1074" t="s">
        <v>3244</v>
      </c>
      <c r="C1074" t="s">
        <v>3245</v>
      </c>
      <c r="D1074" t="s">
        <v>20</v>
      </c>
      <c r="E1074" t="s">
        <v>21</v>
      </c>
      <c r="F1074" t="s">
        <v>496</v>
      </c>
      <c r="G1074" t="s">
        <v>36</v>
      </c>
      <c r="H1074">
        <v>95661</v>
      </c>
      <c r="I1074" t="s">
        <v>37</v>
      </c>
      <c r="J1074" t="s">
        <v>3678</v>
      </c>
      <c r="K1074" t="s">
        <v>26</v>
      </c>
      <c r="L1074" t="s">
        <v>56</v>
      </c>
      <c r="M1074" t="s">
        <v>3679</v>
      </c>
      <c r="N1074">
        <v>17.309999999999999</v>
      </c>
      <c r="O1074">
        <v>3</v>
      </c>
      <c r="P1074">
        <v>0</v>
      </c>
      <c r="Q1074">
        <v>5.1929999999999996</v>
      </c>
    </row>
    <row r="1075" spans="1:17" x14ac:dyDescent="0.3">
      <c r="A1075" t="s">
        <v>42</v>
      </c>
      <c r="B1075" t="s">
        <v>454</v>
      </c>
      <c r="C1075" t="s">
        <v>455</v>
      </c>
      <c r="D1075" t="s">
        <v>20</v>
      </c>
      <c r="E1075" t="s">
        <v>21</v>
      </c>
      <c r="F1075" t="s">
        <v>35</v>
      </c>
      <c r="G1075" t="s">
        <v>36</v>
      </c>
      <c r="H1075">
        <v>90036</v>
      </c>
      <c r="I1075" t="s">
        <v>37</v>
      </c>
      <c r="J1075" t="s">
        <v>5168</v>
      </c>
      <c r="K1075" t="s">
        <v>26</v>
      </c>
      <c r="L1075" t="s">
        <v>56</v>
      </c>
      <c r="M1075" t="s">
        <v>5169</v>
      </c>
      <c r="N1075">
        <v>474.43</v>
      </c>
      <c r="O1075">
        <v>11</v>
      </c>
      <c r="P1075">
        <v>0</v>
      </c>
      <c r="Q1075">
        <v>199.26060000000004</v>
      </c>
    </row>
    <row r="1076" spans="1:17" x14ac:dyDescent="0.3">
      <c r="A1076" t="s">
        <v>42</v>
      </c>
      <c r="B1076" t="s">
        <v>698</v>
      </c>
      <c r="C1076" t="s">
        <v>699</v>
      </c>
      <c r="D1076" t="s">
        <v>20</v>
      </c>
      <c r="E1076" t="s">
        <v>21</v>
      </c>
      <c r="F1076" t="s">
        <v>5261</v>
      </c>
      <c r="G1076" t="s">
        <v>36</v>
      </c>
      <c r="H1076">
        <v>95610</v>
      </c>
      <c r="I1076" t="s">
        <v>37</v>
      </c>
      <c r="J1076" t="s">
        <v>5168</v>
      </c>
      <c r="K1076" t="s">
        <v>26</v>
      </c>
      <c r="L1076" t="s">
        <v>56</v>
      </c>
      <c r="M1076" t="s">
        <v>5169</v>
      </c>
      <c r="N1076">
        <v>129.39000000000001</v>
      </c>
      <c r="O1076">
        <v>3</v>
      </c>
      <c r="P1076">
        <v>0</v>
      </c>
      <c r="Q1076">
        <v>54.343800000000009</v>
      </c>
    </row>
    <row r="1077" spans="1:17" x14ac:dyDescent="0.3">
      <c r="A1077" t="s">
        <v>42</v>
      </c>
      <c r="B1077" t="s">
        <v>5408</v>
      </c>
      <c r="C1077" t="s">
        <v>5409</v>
      </c>
      <c r="D1077" t="s">
        <v>34</v>
      </c>
      <c r="E1077" t="s">
        <v>21</v>
      </c>
      <c r="F1077" t="s">
        <v>35</v>
      </c>
      <c r="G1077" t="s">
        <v>36</v>
      </c>
      <c r="H1077">
        <v>90036</v>
      </c>
      <c r="I1077" t="s">
        <v>37</v>
      </c>
      <c r="J1077" t="s">
        <v>5168</v>
      </c>
      <c r="K1077" t="s">
        <v>26</v>
      </c>
      <c r="L1077" t="s">
        <v>56</v>
      </c>
      <c r="M1077" t="s">
        <v>5169</v>
      </c>
      <c r="N1077">
        <v>43.13</v>
      </c>
      <c r="O1077">
        <v>1</v>
      </c>
      <c r="P1077">
        <v>0</v>
      </c>
      <c r="Q1077">
        <v>18.114600000000003</v>
      </c>
    </row>
    <row r="1078" spans="1:17" x14ac:dyDescent="0.3">
      <c r="A1078" t="s">
        <v>42</v>
      </c>
      <c r="B1078" t="s">
        <v>1539</v>
      </c>
      <c r="C1078" t="s">
        <v>1540</v>
      </c>
      <c r="D1078" t="s">
        <v>34</v>
      </c>
      <c r="E1078" t="s">
        <v>21</v>
      </c>
      <c r="F1078" t="s">
        <v>269</v>
      </c>
      <c r="G1078" t="s">
        <v>187</v>
      </c>
      <c r="H1078">
        <v>60610</v>
      </c>
      <c r="I1078" t="s">
        <v>93</v>
      </c>
      <c r="J1078" t="s">
        <v>5168</v>
      </c>
      <c r="K1078" t="s">
        <v>26</v>
      </c>
      <c r="L1078" t="s">
        <v>56</v>
      </c>
      <c r="M1078" t="s">
        <v>5169</v>
      </c>
      <c r="N1078">
        <v>34.504000000000005</v>
      </c>
      <c r="O1078">
        <v>2</v>
      </c>
      <c r="P1078">
        <v>0.6</v>
      </c>
      <c r="Q1078">
        <v>-15.526799999999994</v>
      </c>
    </row>
    <row r="1079" spans="1:17" x14ac:dyDescent="0.3">
      <c r="A1079" t="s">
        <v>166</v>
      </c>
      <c r="B1079" t="s">
        <v>1510</v>
      </c>
      <c r="C1079" t="s">
        <v>1511</v>
      </c>
      <c r="D1079" t="s">
        <v>20</v>
      </c>
      <c r="E1079" t="s">
        <v>21</v>
      </c>
      <c r="F1079" t="s">
        <v>1512</v>
      </c>
      <c r="G1079" t="s">
        <v>523</v>
      </c>
      <c r="H1079">
        <v>64118</v>
      </c>
      <c r="I1079" t="s">
        <v>93</v>
      </c>
      <c r="J1079" t="s">
        <v>1513</v>
      </c>
      <c r="K1079" t="s">
        <v>26</v>
      </c>
      <c r="L1079" t="s">
        <v>56</v>
      </c>
      <c r="M1079" t="s">
        <v>1514</v>
      </c>
      <c r="N1079">
        <v>126.30000000000001</v>
      </c>
      <c r="O1079">
        <v>3</v>
      </c>
      <c r="P1079">
        <v>0</v>
      </c>
      <c r="Q1079">
        <v>40.415999999999997</v>
      </c>
    </row>
    <row r="1080" spans="1:17" x14ac:dyDescent="0.3">
      <c r="A1080" t="s">
        <v>166</v>
      </c>
      <c r="B1080" t="s">
        <v>1487</v>
      </c>
      <c r="C1080" t="s">
        <v>1488</v>
      </c>
      <c r="D1080" t="s">
        <v>34</v>
      </c>
      <c r="E1080" t="s">
        <v>21</v>
      </c>
      <c r="F1080" t="s">
        <v>235</v>
      </c>
      <c r="G1080" t="s">
        <v>236</v>
      </c>
      <c r="H1080">
        <v>10011</v>
      </c>
      <c r="I1080" t="s">
        <v>131</v>
      </c>
      <c r="J1080" t="s">
        <v>1513</v>
      </c>
      <c r="K1080" t="s">
        <v>26</v>
      </c>
      <c r="L1080" t="s">
        <v>56</v>
      </c>
      <c r="M1080" t="s">
        <v>1514</v>
      </c>
      <c r="N1080">
        <v>547.30000000000007</v>
      </c>
      <c r="O1080">
        <v>13</v>
      </c>
      <c r="P1080">
        <v>0</v>
      </c>
      <c r="Q1080">
        <v>175.13599999999997</v>
      </c>
    </row>
    <row r="1081" spans="1:17" x14ac:dyDescent="0.3">
      <c r="A1081" t="s">
        <v>42</v>
      </c>
      <c r="B1081" t="s">
        <v>4892</v>
      </c>
      <c r="C1081" t="s">
        <v>4893</v>
      </c>
      <c r="D1081" t="s">
        <v>20</v>
      </c>
      <c r="E1081" t="s">
        <v>21</v>
      </c>
      <c r="F1081" t="s">
        <v>786</v>
      </c>
      <c r="G1081" t="s">
        <v>46</v>
      </c>
      <c r="H1081">
        <v>33614</v>
      </c>
      <c r="I1081" t="s">
        <v>24</v>
      </c>
      <c r="J1081" t="s">
        <v>1513</v>
      </c>
      <c r="K1081" t="s">
        <v>26</v>
      </c>
      <c r="L1081" t="s">
        <v>56</v>
      </c>
      <c r="M1081" t="s">
        <v>1514</v>
      </c>
      <c r="N1081">
        <v>67.36</v>
      </c>
      <c r="O1081">
        <v>2</v>
      </c>
      <c r="P1081">
        <v>0.2</v>
      </c>
      <c r="Q1081">
        <v>10.103999999999996</v>
      </c>
    </row>
    <row r="1082" spans="1:17" x14ac:dyDescent="0.3">
      <c r="A1082" t="s">
        <v>17</v>
      </c>
      <c r="B1082" t="s">
        <v>3207</v>
      </c>
      <c r="C1082" t="s">
        <v>3208</v>
      </c>
      <c r="D1082" t="s">
        <v>34</v>
      </c>
      <c r="E1082" t="s">
        <v>21</v>
      </c>
      <c r="F1082" t="s">
        <v>84</v>
      </c>
      <c r="G1082" t="s">
        <v>85</v>
      </c>
      <c r="H1082">
        <v>98105</v>
      </c>
      <c r="I1082" t="s">
        <v>37</v>
      </c>
      <c r="J1082" t="s">
        <v>1513</v>
      </c>
      <c r="K1082" t="s">
        <v>26</v>
      </c>
      <c r="L1082" t="s">
        <v>56</v>
      </c>
      <c r="M1082" t="s">
        <v>1514</v>
      </c>
      <c r="N1082">
        <v>126.30000000000001</v>
      </c>
      <c r="O1082">
        <v>3</v>
      </c>
      <c r="P1082">
        <v>0</v>
      </c>
      <c r="Q1082">
        <v>40.415999999999997</v>
      </c>
    </row>
    <row r="1083" spans="1:17" x14ac:dyDescent="0.3">
      <c r="A1083" t="s">
        <v>42</v>
      </c>
      <c r="B1083" t="s">
        <v>2699</v>
      </c>
      <c r="C1083" t="s">
        <v>2700</v>
      </c>
      <c r="D1083" t="s">
        <v>90</v>
      </c>
      <c r="E1083" t="s">
        <v>21</v>
      </c>
      <c r="F1083" t="s">
        <v>5668</v>
      </c>
      <c r="G1083" t="s">
        <v>1084</v>
      </c>
      <c r="H1083">
        <v>2138</v>
      </c>
      <c r="I1083" t="s">
        <v>131</v>
      </c>
      <c r="J1083" t="s">
        <v>5818</v>
      </c>
      <c r="K1083" t="s">
        <v>26</v>
      </c>
      <c r="L1083" t="s">
        <v>56</v>
      </c>
      <c r="M1083" t="s">
        <v>5819</v>
      </c>
      <c r="N1083">
        <v>26.72</v>
      </c>
      <c r="O1083">
        <v>1</v>
      </c>
      <c r="P1083">
        <v>0</v>
      </c>
      <c r="Q1083">
        <v>11.756800000000002</v>
      </c>
    </row>
    <row r="1084" spans="1:17" x14ac:dyDescent="0.3">
      <c r="A1084" t="s">
        <v>42</v>
      </c>
      <c r="B1084" t="s">
        <v>3085</v>
      </c>
      <c r="C1084" t="s">
        <v>3086</v>
      </c>
      <c r="D1084" t="s">
        <v>20</v>
      </c>
      <c r="E1084" t="s">
        <v>21</v>
      </c>
      <c r="F1084" t="s">
        <v>315</v>
      </c>
      <c r="G1084" t="s">
        <v>187</v>
      </c>
      <c r="H1084">
        <v>62521</v>
      </c>
      <c r="I1084" t="s">
        <v>93</v>
      </c>
      <c r="J1084" t="s">
        <v>5818</v>
      </c>
      <c r="K1084" t="s">
        <v>26</v>
      </c>
      <c r="L1084" t="s">
        <v>56</v>
      </c>
      <c r="M1084" t="s">
        <v>5819</v>
      </c>
      <c r="N1084">
        <v>32.064</v>
      </c>
      <c r="O1084">
        <v>3</v>
      </c>
      <c r="P1084">
        <v>0.6</v>
      </c>
      <c r="Q1084">
        <v>-12.825599999999994</v>
      </c>
    </row>
    <row r="1085" spans="1:17" x14ac:dyDescent="0.3">
      <c r="A1085" t="s">
        <v>42</v>
      </c>
      <c r="B1085" t="s">
        <v>2304</v>
      </c>
      <c r="C1085" t="s">
        <v>2305</v>
      </c>
      <c r="D1085" t="s">
        <v>20</v>
      </c>
      <c r="E1085" t="s">
        <v>21</v>
      </c>
      <c r="F1085" t="s">
        <v>342</v>
      </c>
      <c r="G1085" t="s">
        <v>236</v>
      </c>
      <c r="H1085">
        <v>14609</v>
      </c>
      <c r="I1085" t="s">
        <v>131</v>
      </c>
      <c r="J1085" t="s">
        <v>2306</v>
      </c>
      <c r="K1085" t="s">
        <v>26</v>
      </c>
      <c r="L1085" t="s">
        <v>56</v>
      </c>
      <c r="M1085" t="s">
        <v>2307</v>
      </c>
      <c r="N1085">
        <v>17.46</v>
      </c>
      <c r="O1085">
        <v>2</v>
      </c>
      <c r="P1085">
        <v>0</v>
      </c>
      <c r="Q1085">
        <v>5.936399999999999</v>
      </c>
    </row>
    <row r="1086" spans="1:17" x14ac:dyDescent="0.3">
      <c r="A1086" t="s">
        <v>42</v>
      </c>
      <c r="B1086" t="s">
        <v>1698</v>
      </c>
      <c r="C1086" t="s">
        <v>1699</v>
      </c>
      <c r="D1086" t="s">
        <v>20</v>
      </c>
      <c r="E1086" t="s">
        <v>21</v>
      </c>
      <c r="F1086" t="s">
        <v>35</v>
      </c>
      <c r="G1086" t="s">
        <v>36</v>
      </c>
      <c r="H1086">
        <v>90045</v>
      </c>
      <c r="I1086" t="s">
        <v>37</v>
      </c>
      <c r="J1086" t="s">
        <v>2306</v>
      </c>
      <c r="K1086" t="s">
        <v>26</v>
      </c>
      <c r="L1086" t="s">
        <v>56</v>
      </c>
      <c r="M1086" t="s">
        <v>2307</v>
      </c>
      <c r="N1086">
        <v>8.73</v>
      </c>
      <c r="O1086">
        <v>1</v>
      </c>
      <c r="P1086">
        <v>0</v>
      </c>
      <c r="Q1086">
        <v>2.9681999999999995</v>
      </c>
    </row>
    <row r="1087" spans="1:17" x14ac:dyDescent="0.3">
      <c r="A1087" t="s">
        <v>166</v>
      </c>
      <c r="B1087" t="s">
        <v>474</v>
      </c>
      <c r="C1087" t="s">
        <v>475</v>
      </c>
      <c r="D1087" t="s">
        <v>20</v>
      </c>
      <c r="E1087" t="s">
        <v>21</v>
      </c>
      <c r="F1087" t="s">
        <v>3072</v>
      </c>
      <c r="G1087" t="s">
        <v>187</v>
      </c>
      <c r="H1087">
        <v>61032</v>
      </c>
      <c r="I1087" t="s">
        <v>93</v>
      </c>
      <c r="J1087" t="s">
        <v>2306</v>
      </c>
      <c r="K1087" t="s">
        <v>26</v>
      </c>
      <c r="L1087" t="s">
        <v>56</v>
      </c>
      <c r="M1087" t="s">
        <v>2307</v>
      </c>
      <c r="N1087">
        <v>10.476000000000001</v>
      </c>
      <c r="O1087">
        <v>3</v>
      </c>
      <c r="P1087">
        <v>0.6</v>
      </c>
      <c r="Q1087">
        <v>-6.8094000000000037</v>
      </c>
    </row>
    <row r="1088" spans="1:17" x14ac:dyDescent="0.3">
      <c r="A1088" t="s">
        <v>42</v>
      </c>
      <c r="B1088" t="s">
        <v>3060</v>
      </c>
      <c r="C1088" t="s">
        <v>3061</v>
      </c>
      <c r="D1088" t="s">
        <v>20</v>
      </c>
      <c r="E1088" t="s">
        <v>21</v>
      </c>
      <c r="F1088" t="s">
        <v>112</v>
      </c>
      <c r="G1088" t="s">
        <v>36</v>
      </c>
      <c r="H1088">
        <v>94109</v>
      </c>
      <c r="I1088" t="s">
        <v>37</v>
      </c>
      <c r="J1088" t="s">
        <v>2306</v>
      </c>
      <c r="K1088" t="s">
        <v>26</v>
      </c>
      <c r="L1088" t="s">
        <v>56</v>
      </c>
      <c r="M1088" t="s">
        <v>2307</v>
      </c>
      <c r="N1088">
        <v>17.46</v>
      </c>
      <c r="O1088">
        <v>2</v>
      </c>
      <c r="P1088">
        <v>0</v>
      </c>
      <c r="Q1088">
        <v>5.936399999999999</v>
      </c>
    </row>
    <row r="1089" spans="1:17" x14ac:dyDescent="0.3">
      <c r="A1089" t="s">
        <v>17</v>
      </c>
      <c r="B1089" t="s">
        <v>2453</v>
      </c>
      <c r="C1089" t="s">
        <v>2454</v>
      </c>
      <c r="D1089" t="s">
        <v>90</v>
      </c>
      <c r="E1089" t="s">
        <v>21</v>
      </c>
      <c r="F1089" t="s">
        <v>35</v>
      </c>
      <c r="G1089" t="s">
        <v>36</v>
      </c>
      <c r="H1089">
        <v>90045</v>
      </c>
      <c r="I1089" t="s">
        <v>37</v>
      </c>
      <c r="J1089" t="s">
        <v>2306</v>
      </c>
      <c r="K1089" t="s">
        <v>26</v>
      </c>
      <c r="L1089" t="s">
        <v>56</v>
      </c>
      <c r="M1089" t="s">
        <v>2307</v>
      </c>
      <c r="N1089">
        <v>34.92</v>
      </c>
      <c r="O1089">
        <v>4</v>
      </c>
      <c r="P1089">
        <v>0</v>
      </c>
      <c r="Q1089">
        <v>11.872799999999998</v>
      </c>
    </row>
    <row r="1090" spans="1:17" x14ac:dyDescent="0.3">
      <c r="A1090" t="s">
        <v>17</v>
      </c>
      <c r="B1090" t="s">
        <v>4076</v>
      </c>
      <c r="C1090" t="s">
        <v>4077</v>
      </c>
      <c r="D1090" t="s">
        <v>90</v>
      </c>
      <c r="E1090" t="s">
        <v>21</v>
      </c>
      <c r="F1090" t="s">
        <v>163</v>
      </c>
      <c r="G1090" t="s">
        <v>92</v>
      </c>
      <c r="H1090">
        <v>77070</v>
      </c>
      <c r="I1090" t="s">
        <v>93</v>
      </c>
      <c r="J1090" t="s">
        <v>2306</v>
      </c>
      <c r="K1090" t="s">
        <v>26</v>
      </c>
      <c r="L1090" t="s">
        <v>56</v>
      </c>
      <c r="M1090" t="s">
        <v>2307</v>
      </c>
      <c r="N1090">
        <v>6.9840000000000009</v>
      </c>
      <c r="O1090">
        <v>2</v>
      </c>
      <c r="P1090">
        <v>0.6</v>
      </c>
      <c r="Q1090">
        <v>-4.5396000000000019</v>
      </c>
    </row>
    <row r="1091" spans="1:17" x14ac:dyDescent="0.3">
      <c r="A1091" t="s">
        <v>42</v>
      </c>
      <c r="B1091" t="s">
        <v>1812</v>
      </c>
      <c r="C1091" t="s">
        <v>1813</v>
      </c>
      <c r="D1091" t="s">
        <v>34</v>
      </c>
      <c r="E1091" t="s">
        <v>21</v>
      </c>
      <c r="F1091" t="s">
        <v>129</v>
      </c>
      <c r="G1091" t="s">
        <v>130</v>
      </c>
      <c r="H1091">
        <v>19140</v>
      </c>
      <c r="I1091" t="s">
        <v>131</v>
      </c>
      <c r="J1091" t="s">
        <v>4203</v>
      </c>
      <c r="K1091" t="s">
        <v>26</v>
      </c>
      <c r="L1091" t="s">
        <v>56</v>
      </c>
      <c r="M1091" t="s">
        <v>4204</v>
      </c>
      <c r="N1091">
        <v>547.13599999999997</v>
      </c>
      <c r="O1091">
        <v>4</v>
      </c>
      <c r="P1091">
        <v>0.2</v>
      </c>
      <c r="Q1091">
        <v>-68.392000000000053</v>
      </c>
    </row>
    <row r="1092" spans="1:17" x14ac:dyDescent="0.3">
      <c r="A1092" t="s">
        <v>17</v>
      </c>
      <c r="B1092" t="s">
        <v>3385</v>
      </c>
      <c r="C1092" t="s">
        <v>3386</v>
      </c>
      <c r="D1092" t="s">
        <v>34</v>
      </c>
      <c r="E1092" t="s">
        <v>21</v>
      </c>
      <c r="F1092" t="s">
        <v>2438</v>
      </c>
      <c r="G1092" t="s">
        <v>92</v>
      </c>
      <c r="H1092">
        <v>78664</v>
      </c>
      <c r="I1092" t="s">
        <v>93</v>
      </c>
      <c r="J1092" t="s">
        <v>4203</v>
      </c>
      <c r="K1092" t="s">
        <v>26</v>
      </c>
      <c r="L1092" t="s">
        <v>56</v>
      </c>
      <c r="M1092" t="s">
        <v>4204</v>
      </c>
      <c r="N1092">
        <v>341.96</v>
      </c>
      <c r="O1092">
        <v>5</v>
      </c>
      <c r="P1092">
        <v>0.6</v>
      </c>
      <c r="Q1092">
        <v>-427.45000000000005</v>
      </c>
    </row>
    <row r="1093" spans="1:17" x14ac:dyDescent="0.3">
      <c r="A1093" t="s">
        <v>42</v>
      </c>
      <c r="B1093" t="s">
        <v>5121</v>
      </c>
      <c r="C1093" t="s">
        <v>5122</v>
      </c>
      <c r="D1093" t="s">
        <v>90</v>
      </c>
      <c r="E1093" t="s">
        <v>21</v>
      </c>
      <c r="F1093" t="s">
        <v>129</v>
      </c>
      <c r="G1093" t="s">
        <v>130</v>
      </c>
      <c r="H1093">
        <v>19143</v>
      </c>
      <c r="I1093" t="s">
        <v>131</v>
      </c>
      <c r="J1093" t="s">
        <v>4203</v>
      </c>
      <c r="K1093" t="s">
        <v>26</v>
      </c>
      <c r="L1093" t="s">
        <v>56</v>
      </c>
      <c r="M1093" t="s">
        <v>4204</v>
      </c>
      <c r="N1093">
        <v>547.13599999999997</v>
      </c>
      <c r="O1093">
        <v>4</v>
      </c>
      <c r="P1093">
        <v>0.2</v>
      </c>
      <c r="Q1093">
        <v>-68.392000000000053</v>
      </c>
    </row>
    <row r="1094" spans="1:17" x14ac:dyDescent="0.3">
      <c r="A1094" t="s">
        <v>42</v>
      </c>
      <c r="B1094" t="s">
        <v>981</v>
      </c>
      <c r="C1094" t="s">
        <v>982</v>
      </c>
      <c r="D1094" t="s">
        <v>20</v>
      </c>
      <c r="E1094" t="s">
        <v>21</v>
      </c>
      <c r="F1094" t="s">
        <v>1320</v>
      </c>
      <c r="G1094" t="s">
        <v>78</v>
      </c>
      <c r="H1094">
        <v>28540</v>
      </c>
      <c r="I1094" t="s">
        <v>24</v>
      </c>
      <c r="J1094" t="s">
        <v>4203</v>
      </c>
      <c r="K1094" t="s">
        <v>26</v>
      </c>
      <c r="L1094" t="s">
        <v>56</v>
      </c>
      <c r="M1094" t="s">
        <v>4204</v>
      </c>
      <c r="N1094">
        <v>410.35199999999998</v>
      </c>
      <c r="O1094">
        <v>3</v>
      </c>
      <c r="P1094">
        <v>0.2</v>
      </c>
      <c r="Q1094">
        <v>-51.29400000000004</v>
      </c>
    </row>
    <row r="1095" spans="1:17" x14ac:dyDescent="0.3">
      <c r="A1095" t="s">
        <v>166</v>
      </c>
      <c r="B1095" t="s">
        <v>2304</v>
      </c>
      <c r="C1095" t="s">
        <v>2305</v>
      </c>
      <c r="D1095" t="s">
        <v>20</v>
      </c>
      <c r="E1095" t="s">
        <v>21</v>
      </c>
      <c r="F1095" t="s">
        <v>1916</v>
      </c>
      <c r="G1095" t="s">
        <v>283</v>
      </c>
      <c r="H1095">
        <v>22980</v>
      </c>
      <c r="I1095" t="s">
        <v>24</v>
      </c>
      <c r="J1095" t="s">
        <v>4203</v>
      </c>
      <c r="K1095" t="s">
        <v>26</v>
      </c>
      <c r="L1095" t="s">
        <v>56</v>
      </c>
      <c r="M1095" t="s">
        <v>4204</v>
      </c>
      <c r="N1095">
        <v>1196.8599999999999</v>
      </c>
      <c r="O1095">
        <v>7</v>
      </c>
      <c r="P1095">
        <v>0</v>
      </c>
      <c r="Q1095">
        <v>119.68599999999989</v>
      </c>
    </row>
    <row r="1096" spans="1:17" x14ac:dyDescent="0.3">
      <c r="A1096" t="s">
        <v>42</v>
      </c>
      <c r="B1096" t="s">
        <v>1474</v>
      </c>
      <c r="C1096" t="s">
        <v>1475</v>
      </c>
      <c r="D1096" t="s">
        <v>20</v>
      </c>
      <c r="E1096" t="s">
        <v>21</v>
      </c>
      <c r="F1096" t="s">
        <v>129</v>
      </c>
      <c r="G1096" t="s">
        <v>130</v>
      </c>
      <c r="H1096">
        <v>19143</v>
      </c>
      <c r="I1096" t="s">
        <v>131</v>
      </c>
      <c r="J1096" t="s">
        <v>4203</v>
      </c>
      <c r="K1096" t="s">
        <v>26</v>
      </c>
      <c r="L1096" t="s">
        <v>56</v>
      </c>
      <c r="M1096" t="s">
        <v>4204</v>
      </c>
      <c r="N1096">
        <v>273.56799999999998</v>
      </c>
      <c r="O1096">
        <v>2</v>
      </c>
      <c r="P1096">
        <v>0.2</v>
      </c>
      <c r="Q1096">
        <v>-34.196000000000026</v>
      </c>
    </row>
    <row r="1097" spans="1:17" x14ac:dyDescent="0.3">
      <c r="A1097" t="s">
        <v>1122</v>
      </c>
      <c r="B1097" t="s">
        <v>75</v>
      </c>
      <c r="C1097" t="s">
        <v>76</v>
      </c>
      <c r="D1097" t="s">
        <v>20</v>
      </c>
      <c r="E1097" t="s">
        <v>21</v>
      </c>
      <c r="F1097" t="s">
        <v>3055</v>
      </c>
      <c r="G1097" t="s">
        <v>654</v>
      </c>
      <c r="H1097">
        <v>6457</v>
      </c>
      <c r="I1097" t="s">
        <v>131</v>
      </c>
      <c r="J1097" t="s">
        <v>3240</v>
      </c>
      <c r="K1097" t="s">
        <v>26</v>
      </c>
      <c r="L1097" t="s">
        <v>56</v>
      </c>
      <c r="M1097" t="s">
        <v>3241</v>
      </c>
      <c r="N1097">
        <v>27.46</v>
      </c>
      <c r="O1097">
        <v>2</v>
      </c>
      <c r="P1097">
        <v>0</v>
      </c>
      <c r="Q1097">
        <v>9.8856000000000002</v>
      </c>
    </row>
    <row r="1098" spans="1:17" x14ac:dyDescent="0.3">
      <c r="A1098" t="s">
        <v>42</v>
      </c>
      <c r="B1098" t="s">
        <v>454</v>
      </c>
      <c r="C1098" t="s">
        <v>455</v>
      </c>
      <c r="D1098" t="s">
        <v>20</v>
      </c>
      <c r="E1098" t="s">
        <v>21</v>
      </c>
      <c r="F1098" t="s">
        <v>2105</v>
      </c>
      <c r="G1098" t="s">
        <v>130</v>
      </c>
      <c r="H1098">
        <v>17602</v>
      </c>
      <c r="I1098" t="s">
        <v>131</v>
      </c>
      <c r="J1098" t="s">
        <v>3240</v>
      </c>
      <c r="K1098" t="s">
        <v>26</v>
      </c>
      <c r="L1098" t="s">
        <v>56</v>
      </c>
      <c r="M1098" t="s">
        <v>4073</v>
      </c>
      <c r="N1098">
        <v>20.103999999999999</v>
      </c>
      <c r="O1098">
        <v>1</v>
      </c>
      <c r="P1098">
        <v>0.2</v>
      </c>
      <c r="Q1098">
        <v>1.7591000000000001</v>
      </c>
    </row>
    <row r="1099" spans="1:17" x14ac:dyDescent="0.3">
      <c r="A1099" t="s">
        <v>42</v>
      </c>
      <c r="B1099" t="s">
        <v>3290</v>
      </c>
      <c r="C1099" t="s">
        <v>3291</v>
      </c>
      <c r="D1099" t="s">
        <v>20</v>
      </c>
      <c r="E1099" t="s">
        <v>21</v>
      </c>
      <c r="F1099" t="s">
        <v>3497</v>
      </c>
      <c r="G1099" t="s">
        <v>187</v>
      </c>
      <c r="H1099">
        <v>60076</v>
      </c>
      <c r="I1099" t="s">
        <v>93</v>
      </c>
      <c r="J1099" t="s">
        <v>3240</v>
      </c>
      <c r="K1099" t="s">
        <v>26</v>
      </c>
      <c r="L1099" t="s">
        <v>56</v>
      </c>
      <c r="M1099" t="s">
        <v>3241</v>
      </c>
      <c r="N1099">
        <v>32.952000000000005</v>
      </c>
      <c r="O1099">
        <v>6</v>
      </c>
      <c r="P1099">
        <v>0.6</v>
      </c>
      <c r="Q1099">
        <v>-19.771199999999997</v>
      </c>
    </row>
    <row r="1100" spans="1:17" x14ac:dyDescent="0.3">
      <c r="A1100" t="s">
        <v>166</v>
      </c>
      <c r="B1100" t="s">
        <v>4861</v>
      </c>
      <c r="C1100" t="s">
        <v>4862</v>
      </c>
      <c r="D1100" t="s">
        <v>20</v>
      </c>
      <c r="E1100" t="s">
        <v>21</v>
      </c>
      <c r="F1100" t="s">
        <v>129</v>
      </c>
      <c r="G1100" t="s">
        <v>130</v>
      </c>
      <c r="H1100">
        <v>19120</v>
      </c>
      <c r="I1100" t="s">
        <v>131</v>
      </c>
      <c r="J1100" t="s">
        <v>3240</v>
      </c>
      <c r="K1100" t="s">
        <v>26</v>
      </c>
      <c r="L1100" t="s">
        <v>56</v>
      </c>
      <c r="M1100" t="s">
        <v>4073</v>
      </c>
      <c r="N1100">
        <v>60.311999999999998</v>
      </c>
      <c r="O1100">
        <v>3</v>
      </c>
      <c r="P1100">
        <v>0.2</v>
      </c>
      <c r="Q1100">
        <v>5.2773000000000003</v>
      </c>
    </row>
    <row r="1101" spans="1:17" x14ac:dyDescent="0.3">
      <c r="A1101" t="s">
        <v>42</v>
      </c>
      <c r="B1101" t="s">
        <v>1680</v>
      </c>
      <c r="C1101" t="s">
        <v>1681</v>
      </c>
      <c r="D1101" t="s">
        <v>20</v>
      </c>
      <c r="E1101" t="s">
        <v>21</v>
      </c>
      <c r="F1101" t="s">
        <v>129</v>
      </c>
      <c r="G1101" t="s">
        <v>130</v>
      </c>
      <c r="H1101">
        <v>19140</v>
      </c>
      <c r="I1101" t="s">
        <v>131</v>
      </c>
      <c r="J1101" t="s">
        <v>3240</v>
      </c>
      <c r="K1101" t="s">
        <v>26</v>
      </c>
      <c r="L1101" t="s">
        <v>56</v>
      </c>
      <c r="M1101" t="s">
        <v>4073</v>
      </c>
      <c r="N1101">
        <v>60.311999999999998</v>
      </c>
      <c r="O1101">
        <v>3</v>
      </c>
      <c r="P1101">
        <v>0.2</v>
      </c>
      <c r="Q1101">
        <v>5.2773000000000003</v>
      </c>
    </row>
    <row r="1102" spans="1:17" x14ac:dyDescent="0.3">
      <c r="A1102" t="s">
        <v>42</v>
      </c>
      <c r="B1102" t="s">
        <v>82</v>
      </c>
      <c r="C1102" t="s">
        <v>83</v>
      </c>
      <c r="D1102" t="s">
        <v>20</v>
      </c>
      <c r="E1102" t="s">
        <v>21</v>
      </c>
      <c r="F1102" t="s">
        <v>943</v>
      </c>
      <c r="G1102" t="s">
        <v>400</v>
      </c>
      <c r="H1102">
        <v>80906</v>
      </c>
      <c r="I1102" t="s">
        <v>37</v>
      </c>
      <c r="J1102" t="s">
        <v>3240</v>
      </c>
      <c r="K1102" t="s">
        <v>26</v>
      </c>
      <c r="L1102" t="s">
        <v>56</v>
      </c>
      <c r="M1102" t="s">
        <v>3241</v>
      </c>
      <c r="N1102">
        <v>54.920000000000009</v>
      </c>
      <c r="O1102">
        <v>5</v>
      </c>
      <c r="P1102">
        <v>0.2</v>
      </c>
      <c r="Q1102">
        <v>10.983999999999996</v>
      </c>
    </row>
    <row r="1103" spans="1:17" x14ac:dyDescent="0.3">
      <c r="A1103" t="s">
        <v>42</v>
      </c>
      <c r="B1103" t="s">
        <v>901</v>
      </c>
      <c r="C1103" t="s">
        <v>902</v>
      </c>
      <c r="D1103" t="s">
        <v>34</v>
      </c>
      <c r="E1103" t="s">
        <v>21</v>
      </c>
      <c r="F1103" t="s">
        <v>2374</v>
      </c>
      <c r="G1103" t="s">
        <v>283</v>
      </c>
      <c r="H1103">
        <v>22304</v>
      </c>
      <c r="I1103" t="s">
        <v>24</v>
      </c>
      <c r="J1103" t="s">
        <v>3240</v>
      </c>
      <c r="K1103" t="s">
        <v>26</v>
      </c>
      <c r="L1103" t="s">
        <v>56</v>
      </c>
      <c r="M1103" t="s">
        <v>3241</v>
      </c>
      <c r="N1103">
        <v>192.22</v>
      </c>
      <c r="O1103">
        <v>14</v>
      </c>
      <c r="P1103">
        <v>0</v>
      </c>
      <c r="Q1103">
        <v>69.199200000000005</v>
      </c>
    </row>
    <row r="1104" spans="1:17" x14ac:dyDescent="0.3">
      <c r="A1104" t="s">
        <v>166</v>
      </c>
      <c r="B1104" t="s">
        <v>4125</v>
      </c>
      <c r="C1104" t="s">
        <v>4126</v>
      </c>
      <c r="D1104" t="s">
        <v>20</v>
      </c>
      <c r="E1104" t="s">
        <v>21</v>
      </c>
      <c r="F1104" t="s">
        <v>5598</v>
      </c>
      <c r="G1104" t="s">
        <v>36</v>
      </c>
      <c r="H1104">
        <v>92630</v>
      </c>
      <c r="I1104" t="s">
        <v>37</v>
      </c>
      <c r="J1104" t="s">
        <v>3240</v>
      </c>
      <c r="K1104" t="s">
        <v>26</v>
      </c>
      <c r="L1104" t="s">
        <v>56</v>
      </c>
      <c r="M1104" t="s">
        <v>3241</v>
      </c>
      <c r="N1104">
        <v>54.92</v>
      </c>
      <c r="O1104">
        <v>4</v>
      </c>
      <c r="P1104">
        <v>0</v>
      </c>
      <c r="Q1104">
        <v>19.7712</v>
      </c>
    </row>
    <row r="1105" spans="1:17" x14ac:dyDescent="0.3">
      <c r="A1105" t="s">
        <v>1122</v>
      </c>
      <c r="B1105" t="s">
        <v>3408</v>
      </c>
      <c r="C1105" t="s">
        <v>3409</v>
      </c>
      <c r="D1105" t="s">
        <v>20</v>
      </c>
      <c r="E1105" t="s">
        <v>21</v>
      </c>
      <c r="F1105" t="s">
        <v>163</v>
      </c>
      <c r="G1105" t="s">
        <v>92</v>
      </c>
      <c r="H1105">
        <v>77041</v>
      </c>
      <c r="I1105" t="s">
        <v>93</v>
      </c>
      <c r="J1105" t="s">
        <v>3240</v>
      </c>
      <c r="K1105" t="s">
        <v>26</v>
      </c>
      <c r="L1105" t="s">
        <v>56</v>
      </c>
      <c r="M1105" t="s">
        <v>4073</v>
      </c>
      <c r="N1105">
        <v>20.103999999999999</v>
      </c>
      <c r="O1105">
        <v>2</v>
      </c>
      <c r="P1105">
        <v>0.6</v>
      </c>
      <c r="Q1105">
        <v>-16.585799999999999</v>
      </c>
    </row>
    <row r="1106" spans="1:17" x14ac:dyDescent="0.3">
      <c r="A1106" t="s">
        <v>42</v>
      </c>
      <c r="B1106" t="s">
        <v>3413</v>
      </c>
      <c r="C1106" t="s">
        <v>3414</v>
      </c>
      <c r="D1106" t="s">
        <v>90</v>
      </c>
      <c r="E1106" t="s">
        <v>21</v>
      </c>
      <c r="F1106" t="s">
        <v>1273</v>
      </c>
      <c r="G1106" t="s">
        <v>224</v>
      </c>
      <c r="H1106">
        <v>47374</v>
      </c>
      <c r="I1106" t="s">
        <v>93</v>
      </c>
      <c r="J1106" t="s">
        <v>3240</v>
      </c>
      <c r="K1106" t="s">
        <v>26</v>
      </c>
      <c r="L1106" t="s">
        <v>56</v>
      </c>
      <c r="M1106" t="s">
        <v>3241</v>
      </c>
      <c r="N1106">
        <v>27.46</v>
      </c>
      <c r="O1106">
        <v>2</v>
      </c>
      <c r="P1106">
        <v>0</v>
      </c>
      <c r="Q1106">
        <v>9.8856000000000002</v>
      </c>
    </row>
    <row r="1107" spans="1:17" x14ac:dyDescent="0.3">
      <c r="A1107" t="s">
        <v>42</v>
      </c>
      <c r="B1107" t="s">
        <v>2144</v>
      </c>
      <c r="C1107" t="s">
        <v>2145</v>
      </c>
      <c r="D1107" t="s">
        <v>20</v>
      </c>
      <c r="E1107" t="s">
        <v>21</v>
      </c>
      <c r="F1107" t="s">
        <v>4069</v>
      </c>
      <c r="G1107" t="s">
        <v>296</v>
      </c>
      <c r="H1107">
        <v>37918</v>
      </c>
      <c r="I1107" t="s">
        <v>24</v>
      </c>
      <c r="J1107" t="s">
        <v>3240</v>
      </c>
      <c r="K1107" t="s">
        <v>26</v>
      </c>
      <c r="L1107" t="s">
        <v>56</v>
      </c>
      <c r="M1107" t="s">
        <v>3241</v>
      </c>
      <c r="N1107">
        <v>32.952000000000005</v>
      </c>
      <c r="O1107">
        <v>3</v>
      </c>
      <c r="P1107">
        <v>0.2</v>
      </c>
      <c r="Q1107">
        <v>6.5903999999999989</v>
      </c>
    </row>
    <row r="1108" spans="1:17" x14ac:dyDescent="0.3">
      <c r="A1108" t="s">
        <v>42</v>
      </c>
      <c r="B1108" t="s">
        <v>4701</v>
      </c>
      <c r="C1108" t="s">
        <v>4702</v>
      </c>
      <c r="D1108" t="s">
        <v>90</v>
      </c>
      <c r="E1108" t="s">
        <v>21</v>
      </c>
      <c r="F1108" t="s">
        <v>5845</v>
      </c>
      <c r="G1108" t="s">
        <v>654</v>
      </c>
      <c r="H1108">
        <v>6810</v>
      </c>
      <c r="I1108" t="s">
        <v>131</v>
      </c>
      <c r="J1108" t="s">
        <v>3240</v>
      </c>
      <c r="K1108" t="s">
        <v>26</v>
      </c>
      <c r="L1108" t="s">
        <v>56</v>
      </c>
      <c r="M1108" t="s">
        <v>3241</v>
      </c>
      <c r="N1108">
        <v>27.46</v>
      </c>
      <c r="O1108">
        <v>2</v>
      </c>
      <c r="P1108">
        <v>0</v>
      </c>
      <c r="Q1108">
        <v>9.8856000000000002</v>
      </c>
    </row>
    <row r="1109" spans="1:17" x14ac:dyDescent="0.3">
      <c r="A1109" t="s">
        <v>42</v>
      </c>
      <c r="B1109" t="s">
        <v>3802</v>
      </c>
      <c r="C1109" t="s">
        <v>3803</v>
      </c>
      <c r="D1109" t="s">
        <v>34</v>
      </c>
      <c r="E1109" t="s">
        <v>21</v>
      </c>
      <c r="F1109" t="s">
        <v>5881</v>
      </c>
      <c r="G1109" t="s">
        <v>2316</v>
      </c>
      <c r="H1109">
        <v>20707</v>
      </c>
      <c r="I1109" t="s">
        <v>131</v>
      </c>
      <c r="J1109" t="s">
        <v>3240</v>
      </c>
      <c r="K1109" t="s">
        <v>26</v>
      </c>
      <c r="L1109" t="s">
        <v>56</v>
      </c>
      <c r="M1109" t="s">
        <v>3241</v>
      </c>
      <c r="N1109">
        <v>27.46</v>
      </c>
      <c r="O1109">
        <v>2</v>
      </c>
      <c r="P1109">
        <v>0</v>
      </c>
      <c r="Q1109">
        <v>9.8856000000000002</v>
      </c>
    </row>
    <row r="1110" spans="1:17" x14ac:dyDescent="0.3">
      <c r="A1110" t="s">
        <v>42</v>
      </c>
      <c r="B1110" t="s">
        <v>1578</v>
      </c>
      <c r="C1110" t="s">
        <v>1579</v>
      </c>
      <c r="D1110" t="s">
        <v>20</v>
      </c>
      <c r="E1110" t="s">
        <v>21</v>
      </c>
      <c r="F1110" t="s">
        <v>112</v>
      </c>
      <c r="G1110" t="s">
        <v>36</v>
      </c>
      <c r="H1110">
        <v>94122</v>
      </c>
      <c r="I1110" t="s">
        <v>37</v>
      </c>
      <c r="J1110" t="s">
        <v>3240</v>
      </c>
      <c r="K1110" t="s">
        <v>26</v>
      </c>
      <c r="L1110" t="s">
        <v>56</v>
      </c>
      <c r="M1110" t="s">
        <v>4073</v>
      </c>
      <c r="N1110">
        <v>201.04</v>
      </c>
      <c r="O1110">
        <v>8</v>
      </c>
      <c r="P1110">
        <v>0</v>
      </c>
      <c r="Q1110">
        <v>54.280799999999999</v>
      </c>
    </row>
    <row r="1111" spans="1:17" x14ac:dyDescent="0.3">
      <c r="A1111" t="s">
        <v>42</v>
      </c>
      <c r="B1111" t="s">
        <v>1680</v>
      </c>
      <c r="C1111" t="s">
        <v>1681</v>
      </c>
      <c r="D1111" t="s">
        <v>20</v>
      </c>
      <c r="E1111" t="s">
        <v>21</v>
      </c>
      <c r="F1111" t="s">
        <v>269</v>
      </c>
      <c r="G1111" t="s">
        <v>187</v>
      </c>
      <c r="H1111">
        <v>60610</v>
      </c>
      <c r="I1111" t="s">
        <v>93</v>
      </c>
      <c r="J1111" t="s">
        <v>1682</v>
      </c>
      <c r="K1111" t="s">
        <v>26</v>
      </c>
      <c r="L1111" t="s">
        <v>56</v>
      </c>
      <c r="M1111" t="s">
        <v>1683</v>
      </c>
      <c r="N1111">
        <v>8.7919999999999998</v>
      </c>
      <c r="O1111">
        <v>1</v>
      </c>
      <c r="P1111">
        <v>0.6</v>
      </c>
      <c r="Q1111">
        <v>-5.7148000000000003</v>
      </c>
    </row>
    <row r="1112" spans="1:17" x14ac:dyDescent="0.3">
      <c r="A1112" t="s">
        <v>42</v>
      </c>
      <c r="B1112" t="s">
        <v>2073</v>
      </c>
      <c r="C1112" t="s">
        <v>2074</v>
      </c>
      <c r="D1112" t="s">
        <v>34</v>
      </c>
      <c r="E1112" t="s">
        <v>21</v>
      </c>
      <c r="F1112" t="s">
        <v>84</v>
      </c>
      <c r="G1112" t="s">
        <v>85</v>
      </c>
      <c r="H1112">
        <v>98115</v>
      </c>
      <c r="I1112" t="s">
        <v>37</v>
      </c>
      <c r="J1112" t="s">
        <v>1682</v>
      </c>
      <c r="K1112" t="s">
        <v>26</v>
      </c>
      <c r="L1112" t="s">
        <v>56</v>
      </c>
      <c r="M1112" t="s">
        <v>1683</v>
      </c>
      <c r="N1112">
        <v>109.9</v>
      </c>
      <c r="O1112">
        <v>5</v>
      </c>
      <c r="P1112">
        <v>0</v>
      </c>
      <c r="Q1112">
        <v>37.366</v>
      </c>
    </row>
    <row r="1113" spans="1:17" x14ac:dyDescent="0.3">
      <c r="A1113" t="s">
        <v>42</v>
      </c>
      <c r="B1113" t="s">
        <v>3146</v>
      </c>
      <c r="C1113" t="s">
        <v>3147</v>
      </c>
      <c r="D1113" t="s">
        <v>34</v>
      </c>
      <c r="E1113" t="s">
        <v>21</v>
      </c>
      <c r="F1113" t="s">
        <v>84</v>
      </c>
      <c r="G1113" t="s">
        <v>85</v>
      </c>
      <c r="H1113">
        <v>98103</v>
      </c>
      <c r="I1113" t="s">
        <v>37</v>
      </c>
      <c r="J1113" t="s">
        <v>1682</v>
      </c>
      <c r="K1113" t="s">
        <v>26</v>
      </c>
      <c r="L1113" t="s">
        <v>56</v>
      </c>
      <c r="M1113" t="s">
        <v>1683</v>
      </c>
      <c r="N1113">
        <v>65.94</v>
      </c>
      <c r="O1113">
        <v>3</v>
      </c>
      <c r="P1113">
        <v>0</v>
      </c>
      <c r="Q1113">
        <v>22.419600000000003</v>
      </c>
    </row>
    <row r="1114" spans="1:17" x14ac:dyDescent="0.3">
      <c r="A1114" t="s">
        <v>166</v>
      </c>
      <c r="B1114" t="s">
        <v>4019</v>
      </c>
      <c r="C1114" t="s">
        <v>4020</v>
      </c>
      <c r="D1114" t="s">
        <v>20</v>
      </c>
      <c r="E1114" t="s">
        <v>21</v>
      </c>
      <c r="F1114" t="s">
        <v>129</v>
      </c>
      <c r="G1114" t="s">
        <v>130</v>
      </c>
      <c r="H1114">
        <v>19143</v>
      </c>
      <c r="I1114" t="s">
        <v>131</v>
      </c>
      <c r="J1114" t="s">
        <v>1682</v>
      </c>
      <c r="K1114" t="s">
        <v>26</v>
      </c>
      <c r="L1114" t="s">
        <v>56</v>
      </c>
      <c r="M1114" t="s">
        <v>1683</v>
      </c>
      <c r="N1114">
        <v>87.92</v>
      </c>
      <c r="O1114">
        <v>5</v>
      </c>
      <c r="P1114">
        <v>0.2</v>
      </c>
      <c r="Q1114">
        <v>15.385999999999999</v>
      </c>
    </row>
    <row r="1115" spans="1:17" x14ac:dyDescent="0.3">
      <c r="A1115" t="s">
        <v>166</v>
      </c>
      <c r="B1115" t="s">
        <v>4752</v>
      </c>
      <c r="C1115" t="s">
        <v>4753</v>
      </c>
      <c r="D1115" t="s">
        <v>20</v>
      </c>
      <c r="E1115" t="s">
        <v>21</v>
      </c>
      <c r="F1115" t="s">
        <v>315</v>
      </c>
      <c r="G1115" t="s">
        <v>187</v>
      </c>
      <c r="H1115">
        <v>62521</v>
      </c>
      <c r="I1115" t="s">
        <v>93</v>
      </c>
      <c r="J1115" t="s">
        <v>1682</v>
      </c>
      <c r="K1115" t="s">
        <v>26</v>
      </c>
      <c r="L1115" t="s">
        <v>56</v>
      </c>
      <c r="M1115" t="s">
        <v>1683</v>
      </c>
      <c r="N1115">
        <v>61.543999999999997</v>
      </c>
      <c r="O1115">
        <v>7</v>
      </c>
      <c r="P1115">
        <v>0.6</v>
      </c>
      <c r="Q1115">
        <v>-40.003599999999999</v>
      </c>
    </row>
    <row r="1116" spans="1:17" x14ac:dyDescent="0.3">
      <c r="A1116" t="s">
        <v>42</v>
      </c>
      <c r="B1116" t="s">
        <v>53</v>
      </c>
      <c r="C1116" t="s">
        <v>54</v>
      </c>
      <c r="D1116" t="s">
        <v>20</v>
      </c>
      <c r="E1116" t="s">
        <v>21</v>
      </c>
      <c r="F1116" t="s">
        <v>35</v>
      </c>
      <c r="G1116" t="s">
        <v>36</v>
      </c>
      <c r="H1116">
        <v>90032</v>
      </c>
      <c r="I1116" t="s">
        <v>37</v>
      </c>
      <c r="J1116" t="s">
        <v>55</v>
      </c>
      <c r="K1116" t="s">
        <v>26</v>
      </c>
      <c r="L1116" t="s">
        <v>56</v>
      </c>
      <c r="M1116" t="s">
        <v>57</v>
      </c>
      <c r="N1116">
        <v>48.86</v>
      </c>
      <c r="O1116">
        <v>7</v>
      </c>
      <c r="P1116">
        <v>0</v>
      </c>
      <c r="Q1116">
        <v>14.169399999999996</v>
      </c>
    </row>
    <row r="1117" spans="1:17" x14ac:dyDescent="0.3">
      <c r="A1117" t="s">
        <v>42</v>
      </c>
      <c r="B1117" t="s">
        <v>2931</v>
      </c>
      <c r="C1117" t="s">
        <v>2932</v>
      </c>
      <c r="D1117" t="s">
        <v>34</v>
      </c>
      <c r="E1117" t="s">
        <v>21</v>
      </c>
      <c r="F1117" t="s">
        <v>235</v>
      </c>
      <c r="G1117" t="s">
        <v>236</v>
      </c>
      <c r="H1117">
        <v>10011</v>
      </c>
      <c r="I1117" t="s">
        <v>131</v>
      </c>
      <c r="J1117" t="s">
        <v>55</v>
      </c>
      <c r="K1117" t="s">
        <v>26</v>
      </c>
      <c r="L1117" t="s">
        <v>56</v>
      </c>
      <c r="M1117" t="s">
        <v>57</v>
      </c>
      <c r="N1117">
        <v>20.94</v>
      </c>
      <c r="O1117">
        <v>3</v>
      </c>
      <c r="P1117">
        <v>0</v>
      </c>
      <c r="Q1117">
        <v>6.0725999999999987</v>
      </c>
    </row>
    <row r="1118" spans="1:17" x14ac:dyDescent="0.3">
      <c r="A1118" t="s">
        <v>1122</v>
      </c>
      <c r="B1118" t="s">
        <v>4932</v>
      </c>
      <c r="C1118" t="s">
        <v>4933</v>
      </c>
      <c r="D1118" t="s">
        <v>34</v>
      </c>
      <c r="E1118" t="s">
        <v>21</v>
      </c>
      <c r="F1118" t="s">
        <v>35</v>
      </c>
      <c r="G1118" t="s">
        <v>36</v>
      </c>
      <c r="H1118">
        <v>90008</v>
      </c>
      <c r="I1118" t="s">
        <v>37</v>
      </c>
      <c r="J1118" t="s">
        <v>55</v>
      </c>
      <c r="K1118" t="s">
        <v>26</v>
      </c>
      <c r="L1118" t="s">
        <v>56</v>
      </c>
      <c r="M1118" t="s">
        <v>57</v>
      </c>
      <c r="N1118">
        <v>27.92</v>
      </c>
      <c r="O1118">
        <v>4</v>
      </c>
      <c r="P1118">
        <v>0</v>
      </c>
      <c r="Q1118">
        <v>8.0967999999999982</v>
      </c>
    </row>
    <row r="1119" spans="1:17" x14ac:dyDescent="0.3">
      <c r="A1119" t="s">
        <v>42</v>
      </c>
      <c r="B1119" t="s">
        <v>5693</v>
      </c>
      <c r="C1119" t="s">
        <v>5694</v>
      </c>
      <c r="D1119" t="s">
        <v>90</v>
      </c>
      <c r="E1119" t="s">
        <v>21</v>
      </c>
      <c r="F1119" t="s">
        <v>1280</v>
      </c>
      <c r="G1119" t="s">
        <v>23</v>
      </c>
      <c r="H1119">
        <v>40214</v>
      </c>
      <c r="I1119" t="s">
        <v>24</v>
      </c>
      <c r="J1119" t="s">
        <v>55</v>
      </c>
      <c r="K1119" t="s">
        <v>26</v>
      </c>
      <c r="L1119" t="s">
        <v>56</v>
      </c>
      <c r="M1119" t="s">
        <v>57</v>
      </c>
      <c r="N1119">
        <v>20.94</v>
      </c>
      <c r="O1119">
        <v>3</v>
      </c>
      <c r="P1119">
        <v>0</v>
      </c>
      <c r="Q1119">
        <v>6.0725999999999987</v>
      </c>
    </row>
    <row r="1120" spans="1:17" x14ac:dyDescent="0.3">
      <c r="A1120" t="s">
        <v>166</v>
      </c>
      <c r="B1120" t="s">
        <v>5709</v>
      </c>
      <c r="C1120" t="s">
        <v>5710</v>
      </c>
      <c r="D1120" t="s">
        <v>34</v>
      </c>
      <c r="E1120" t="s">
        <v>21</v>
      </c>
      <c r="F1120" t="s">
        <v>112</v>
      </c>
      <c r="G1120" t="s">
        <v>36</v>
      </c>
      <c r="H1120">
        <v>94109</v>
      </c>
      <c r="I1120" t="s">
        <v>37</v>
      </c>
      <c r="J1120" t="s">
        <v>55</v>
      </c>
      <c r="K1120" t="s">
        <v>26</v>
      </c>
      <c r="L1120" t="s">
        <v>56</v>
      </c>
      <c r="M1120" t="s">
        <v>57</v>
      </c>
      <c r="N1120">
        <v>41.88</v>
      </c>
      <c r="O1120">
        <v>6</v>
      </c>
      <c r="P1120">
        <v>0</v>
      </c>
      <c r="Q1120">
        <v>12.145199999999997</v>
      </c>
    </row>
    <row r="1121" spans="1:17" x14ac:dyDescent="0.3">
      <c r="A1121" t="s">
        <v>17</v>
      </c>
      <c r="B1121" t="s">
        <v>2334</v>
      </c>
      <c r="C1121" t="s">
        <v>2335</v>
      </c>
      <c r="D1121" t="s">
        <v>34</v>
      </c>
      <c r="E1121" t="s">
        <v>21</v>
      </c>
      <c r="F1121" t="s">
        <v>215</v>
      </c>
      <c r="G1121" t="s">
        <v>216</v>
      </c>
      <c r="H1121">
        <v>19901</v>
      </c>
      <c r="I1121" t="s">
        <v>131</v>
      </c>
      <c r="J1121" t="s">
        <v>3445</v>
      </c>
      <c r="K1121" t="s">
        <v>26</v>
      </c>
      <c r="L1121" t="s">
        <v>56</v>
      </c>
      <c r="M1121" t="s">
        <v>3446</v>
      </c>
      <c r="N1121">
        <v>211.96</v>
      </c>
      <c r="O1121">
        <v>2</v>
      </c>
      <c r="P1121">
        <v>0</v>
      </c>
      <c r="Q1121">
        <v>42.391999999999996</v>
      </c>
    </row>
    <row r="1122" spans="1:17" x14ac:dyDescent="0.3">
      <c r="A1122" t="s">
        <v>42</v>
      </c>
      <c r="B1122" t="s">
        <v>1778</v>
      </c>
      <c r="C1122" t="s">
        <v>1779</v>
      </c>
      <c r="D1122" t="s">
        <v>90</v>
      </c>
      <c r="E1122" t="s">
        <v>21</v>
      </c>
      <c r="F1122" t="s">
        <v>129</v>
      </c>
      <c r="G1122" t="s">
        <v>130</v>
      </c>
      <c r="H1122">
        <v>19140</v>
      </c>
      <c r="I1122" t="s">
        <v>131</v>
      </c>
      <c r="J1122" t="s">
        <v>3445</v>
      </c>
      <c r="K1122" t="s">
        <v>26</v>
      </c>
      <c r="L1122" t="s">
        <v>56</v>
      </c>
      <c r="M1122" t="s">
        <v>3446</v>
      </c>
      <c r="N1122">
        <v>254.35200000000003</v>
      </c>
      <c r="O1122">
        <v>3</v>
      </c>
      <c r="P1122">
        <v>0.2</v>
      </c>
      <c r="Q1122">
        <v>0</v>
      </c>
    </row>
    <row r="1123" spans="1:17" x14ac:dyDescent="0.3">
      <c r="A1123" t="s">
        <v>42</v>
      </c>
      <c r="B1123" t="s">
        <v>5156</v>
      </c>
      <c r="C1123" t="s">
        <v>5157</v>
      </c>
      <c r="D1123" t="s">
        <v>20</v>
      </c>
      <c r="E1123" t="s">
        <v>21</v>
      </c>
      <c r="F1123" t="s">
        <v>5185</v>
      </c>
      <c r="G1123" t="s">
        <v>46</v>
      </c>
      <c r="H1123">
        <v>33023</v>
      </c>
      <c r="I1123" t="s">
        <v>24</v>
      </c>
      <c r="J1123" t="s">
        <v>3445</v>
      </c>
      <c r="K1123" t="s">
        <v>26</v>
      </c>
      <c r="L1123" t="s">
        <v>56</v>
      </c>
      <c r="M1123" t="s">
        <v>3446</v>
      </c>
      <c r="N1123">
        <v>339.13600000000002</v>
      </c>
      <c r="O1123">
        <v>4</v>
      </c>
      <c r="P1123">
        <v>0.2</v>
      </c>
      <c r="Q1123">
        <v>0</v>
      </c>
    </row>
    <row r="1124" spans="1:17" x14ac:dyDescent="0.3">
      <c r="A1124" t="s">
        <v>42</v>
      </c>
      <c r="B1124" t="s">
        <v>3430</v>
      </c>
      <c r="C1124" t="s">
        <v>3431</v>
      </c>
      <c r="D1124" t="s">
        <v>20</v>
      </c>
      <c r="E1124" t="s">
        <v>21</v>
      </c>
      <c r="F1124" t="s">
        <v>112</v>
      </c>
      <c r="G1124" t="s">
        <v>36</v>
      </c>
      <c r="H1124">
        <v>94122</v>
      </c>
      <c r="I1124" t="s">
        <v>37</v>
      </c>
      <c r="J1124" t="s">
        <v>3445</v>
      </c>
      <c r="K1124" t="s">
        <v>26</v>
      </c>
      <c r="L1124" t="s">
        <v>56</v>
      </c>
      <c r="M1124" t="s">
        <v>3446</v>
      </c>
      <c r="N1124">
        <v>529.9</v>
      </c>
      <c r="O1124">
        <v>5</v>
      </c>
      <c r="P1124">
        <v>0</v>
      </c>
      <c r="Q1124">
        <v>105.97999999999999</v>
      </c>
    </row>
    <row r="1125" spans="1:17" x14ac:dyDescent="0.3">
      <c r="A1125" t="s">
        <v>42</v>
      </c>
      <c r="B1125" t="s">
        <v>4138</v>
      </c>
      <c r="C1125" t="s">
        <v>4139</v>
      </c>
      <c r="D1125" t="s">
        <v>90</v>
      </c>
      <c r="E1125" t="s">
        <v>21</v>
      </c>
      <c r="F1125" t="s">
        <v>476</v>
      </c>
      <c r="G1125" t="s">
        <v>275</v>
      </c>
      <c r="H1125">
        <v>85023</v>
      </c>
      <c r="I1125" t="s">
        <v>37</v>
      </c>
      <c r="J1125" t="s">
        <v>3445</v>
      </c>
      <c r="K1125" t="s">
        <v>26</v>
      </c>
      <c r="L1125" t="s">
        <v>56</v>
      </c>
      <c r="M1125" t="s">
        <v>3446</v>
      </c>
      <c r="N1125">
        <v>169.56800000000001</v>
      </c>
      <c r="O1125">
        <v>2</v>
      </c>
      <c r="P1125">
        <v>0.2</v>
      </c>
      <c r="Q1125">
        <v>0</v>
      </c>
    </row>
    <row r="1126" spans="1:17" x14ac:dyDescent="0.3">
      <c r="A1126" t="s">
        <v>42</v>
      </c>
      <c r="B1126" t="s">
        <v>3495</v>
      </c>
      <c r="C1126" t="s">
        <v>3496</v>
      </c>
      <c r="D1126" t="s">
        <v>34</v>
      </c>
      <c r="E1126" t="s">
        <v>21</v>
      </c>
      <c r="F1126" t="s">
        <v>705</v>
      </c>
      <c r="G1126" t="s">
        <v>400</v>
      </c>
      <c r="H1126">
        <v>80219</v>
      </c>
      <c r="I1126" t="s">
        <v>37</v>
      </c>
      <c r="J1126" t="s">
        <v>3445</v>
      </c>
      <c r="K1126" t="s">
        <v>26</v>
      </c>
      <c r="L1126" t="s">
        <v>56</v>
      </c>
      <c r="M1126" t="s">
        <v>3446</v>
      </c>
      <c r="N1126">
        <v>508.70400000000006</v>
      </c>
      <c r="O1126">
        <v>6</v>
      </c>
      <c r="P1126">
        <v>0.2</v>
      </c>
      <c r="Q1126">
        <v>0</v>
      </c>
    </row>
    <row r="1127" spans="1:17" x14ac:dyDescent="0.3">
      <c r="A1127" t="s">
        <v>42</v>
      </c>
      <c r="B1127" t="s">
        <v>1009</v>
      </c>
      <c r="C1127" t="s">
        <v>1010</v>
      </c>
      <c r="D1127" t="s">
        <v>34</v>
      </c>
      <c r="E1127" t="s">
        <v>21</v>
      </c>
      <c r="F1127" t="s">
        <v>129</v>
      </c>
      <c r="G1127" t="s">
        <v>130</v>
      </c>
      <c r="H1127">
        <v>19134</v>
      </c>
      <c r="I1127" t="s">
        <v>131</v>
      </c>
      <c r="J1127" t="s">
        <v>3445</v>
      </c>
      <c r="K1127" t="s">
        <v>26</v>
      </c>
      <c r="L1127" t="s">
        <v>56</v>
      </c>
      <c r="M1127" t="s">
        <v>3446</v>
      </c>
      <c r="N1127">
        <v>254.35200000000003</v>
      </c>
      <c r="O1127">
        <v>3</v>
      </c>
      <c r="P1127">
        <v>0.2</v>
      </c>
      <c r="Q1127">
        <v>0</v>
      </c>
    </row>
    <row r="1128" spans="1:17" x14ac:dyDescent="0.3">
      <c r="A1128" t="s">
        <v>42</v>
      </c>
      <c r="B1128" t="s">
        <v>494</v>
      </c>
      <c r="C1128" t="s">
        <v>495</v>
      </c>
      <c r="D1128" t="s">
        <v>20</v>
      </c>
      <c r="E1128" t="s">
        <v>21</v>
      </c>
      <c r="F1128" t="s">
        <v>1004</v>
      </c>
      <c r="G1128" t="s">
        <v>46</v>
      </c>
      <c r="H1128">
        <v>33710</v>
      </c>
      <c r="I1128" t="s">
        <v>24</v>
      </c>
      <c r="J1128" t="s">
        <v>4639</v>
      </c>
      <c r="K1128" t="s">
        <v>26</v>
      </c>
      <c r="L1128" t="s">
        <v>56</v>
      </c>
      <c r="M1128" t="s">
        <v>4640</v>
      </c>
      <c r="N1128">
        <v>17.088000000000001</v>
      </c>
      <c r="O1128">
        <v>2</v>
      </c>
      <c r="P1128">
        <v>0.2</v>
      </c>
      <c r="Q1128">
        <v>1.0679999999999996</v>
      </c>
    </row>
    <row r="1129" spans="1:17" x14ac:dyDescent="0.3">
      <c r="A1129" t="s">
        <v>166</v>
      </c>
      <c r="B1129" t="s">
        <v>1396</v>
      </c>
      <c r="C1129" t="s">
        <v>1397</v>
      </c>
      <c r="D1129" t="s">
        <v>90</v>
      </c>
      <c r="E1129" t="s">
        <v>21</v>
      </c>
      <c r="F1129" t="s">
        <v>2342</v>
      </c>
      <c r="G1129" t="s">
        <v>92</v>
      </c>
      <c r="H1129">
        <v>75043</v>
      </c>
      <c r="I1129" t="s">
        <v>93</v>
      </c>
      <c r="J1129" t="s">
        <v>4639</v>
      </c>
      <c r="K1129" t="s">
        <v>26</v>
      </c>
      <c r="L1129" t="s">
        <v>56</v>
      </c>
      <c r="M1129" t="s">
        <v>4640</v>
      </c>
      <c r="N1129">
        <v>8.5440000000000005</v>
      </c>
      <c r="O1129">
        <v>2</v>
      </c>
      <c r="P1129">
        <v>0.6</v>
      </c>
      <c r="Q1129">
        <v>-7.4759999999999991</v>
      </c>
    </row>
    <row r="1130" spans="1:17" x14ac:dyDescent="0.3">
      <c r="A1130" t="s">
        <v>42</v>
      </c>
      <c r="B1130" t="s">
        <v>3593</v>
      </c>
      <c r="C1130" t="s">
        <v>3594</v>
      </c>
      <c r="D1130" t="s">
        <v>34</v>
      </c>
      <c r="E1130" t="s">
        <v>21</v>
      </c>
      <c r="F1130" t="s">
        <v>3634</v>
      </c>
      <c r="G1130" t="s">
        <v>78</v>
      </c>
      <c r="H1130">
        <v>27405</v>
      </c>
      <c r="I1130" t="s">
        <v>24</v>
      </c>
      <c r="J1130" t="s">
        <v>4639</v>
      </c>
      <c r="K1130" t="s">
        <v>26</v>
      </c>
      <c r="L1130" t="s">
        <v>56</v>
      </c>
      <c r="M1130" t="s">
        <v>4640</v>
      </c>
      <c r="N1130">
        <v>17.088000000000001</v>
      </c>
      <c r="O1130">
        <v>2</v>
      </c>
      <c r="P1130">
        <v>0.2</v>
      </c>
      <c r="Q1130">
        <v>1.0679999999999996</v>
      </c>
    </row>
    <row r="1131" spans="1:17" x14ac:dyDescent="0.3">
      <c r="A1131" t="s">
        <v>42</v>
      </c>
      <c r="B1131" t="s">
        <v>1009</v>
      </c>
      <c r="C1131" t="s">
        <v>1010</v>
      </c>
      <c r="D1131" t="s">
        <v>34</v>
      </c>
      <c r="E1131" t="s">
        <v>21</v>
      </c>
      <c r="F1131" t="s">
        <v>269</v>
      </c>
      <c r="G1131" t="s">
        <v>187</v>
      </c>
      <c r="H1131">
        <v>60623</v>
      </c>
      <c r="I1131" t="s">
        <v>93</v>
      </c>
      <c r="J1131" t="s">
        <v>4639</v>
      </c>
      <c r="K1131" t="s">
        <v>26</v>
      </c>
      <c r="L1131" t="s">
        <v>56</v>
      </c>
      <c r="M1131" t="s">
        <v>4640</v>
      </c>
      <c r="N1131">
        <v>8.5440000000000005</v>
      </c>
      <c r="O1131">
        <v>2</v>
      </c>
      <c r="P1131">
        <v>0.6</v>
      </c>
      <c r="Q1131">
        <v>-7.4759999999999991</v>
      </c>
    </row>
    <row r="1132" spans="1:17" x14ac:dyDescent="0.3">
      <c r="A1132" t="s">
        <v>166</v>
      </c>
      <c r="B1132" t="s">
        <v>2116</v>
      </c>
      <c r="C1132" t="s">
        <v>2117</v>
      </c>
      <c r="D1132" t="s">
        <v>20</v>
      </c>
      <c r="E1132" t="s">
        <v>21</v>
      </c>
      <c r="F1132" t="s">
        <v>5660</v>
      </c>
      <c r="G1132" t="s">
        <v>187</v>
      </c>
      <c r="H1132">
        <v>60016</v>
      </c>
      <c r="I1132" t="s">
        <v>93</v>
      </c>
      <c r="J1132" t="s">
        <v>4639</v>
      </c>
      <c r="K1132" t="s">
        <v>26</v>
      </c>
      <c r="L1132" t="s">
        <v>56</v>
      </c>
      <c r="M1132" t="s">
        <v>4640</v>
      </c>
      <c r="N1132">
        <v>8.5440000000000005</v>
      </c>
      <c r="O1132">
        <v>2</v>
      </c>
      <c r="P1132">
        <v>0.6</v>
      </c>
      <c r="Q1132">
        <v>-7.4759999999999991</v>
      </c>
    </row>
    <row r="1133" spans="1:17" x14ac:dyDescent="0.3">
      <c r="A1133" t="s">
        <v>166</v>
      </c>
      <c r="B1133" t="s">
        <v>3105</v>
      </c>
      <c r="C1133" t="s">
        <v>3106</v>
      </c>
      <c r="D1133" t="s">
        <v>34</v>
      </c>
      <c r="E1133" t="s">
        <v>21</v>
      </c>
      <c r="F1133" t="s">
        <v>1320</v>
      </c>
      <c r="G1133" t="s">
        <v>78</v>
      </c>
      <c r="H1133">
        <v>28540</v>
      </c>
      <c r="I1133" t="s">
        <v>24</v>
      </c>
      <c r="J1133" t="s">
        <v>4639</v>
      </c>
      <c r="K1133" t="s">
        <v>26</v>
      </c>
      <c r="L1133" t="s">
        <v>56</v>
      </c>
      <c r="M1133" t="s">
        <v>4640</v>
      </c>
      <c r="N1133">
        <v>17.088000000000001</v>
      </c>
      <c r="O1133">
        <v>2</v>
      </c>
      <c r="P1133">
        <v>0.2</v>
      </c>
      <c r="Q1133">
        <v>1.0679999999999996</v>
      </c>
    </row>
    <row r="1134" spans="1:17" x14ac:dyDescent="0.3">
      <c r="A1134" t="s">
        <v>42</v>
      </c>
      <c r="B1134" t="s">
        <v>4207</v>
      </c>
      <c r="C1134" t="s">
        <v>4208</v>
      </c>
      <c r="D1134" t="s">
        <v>20</v>
      </c>
      <c r="E1134" t="s">
        <v>21</v>
      </c>
      <c r="F1134" t="s">
        <v>112</v>
      </c>
      <c r="G1134" t="s">
        <v>36</v>
      </c>
      <c r="H1134">
        <v>94109</v>
      </c>
      <c r="I1134" t="s">
        <v>37</v>
      </c>
      <c r="J1134" t="s">
        <v>4639</v>
      </c>
      <c r="K1134" t="s">
        <v>26</v>
      </c>
      <c r="L1134" t="s">
        <v>56</v>
      </c>
      <c r="M1134" t="s">
        <v>4640</v>
      </c>
      <c r="N1134">
        <v>32.04</v>
      </c>
      <c r="O1134">
        <v>3</v>
      </c>
      <c r="P1134">
        <v>0</v>
      </c>
      <c r="Q1134">
        <v>8.01</v>
      </c>
    </row>
    <row r="1135" spans="1:17" x14ac:dyDescent="0.3">
      <c r="A1135" t="s">
        <v>42</v>
      </c>
      <c r="B1135" t="s">
        <v>997</v>
      </c>
      <c r="C1135" t="s">
        <v>998</v>
      </c>
      <c r="D1135" t="s">
        <v>34</v>
      </c>
      <c r="E1135" t="s">
        <v>21</v>
      </c>
      <c r="F1135" t="s">
        <v>999</v>
      </c>
      <c r="G1135" t="s">
        <v>689</v>
      </c>
      <c r="H1135">
        <v>7601</v>
      </c>
      <c r="I1135" t="s">
        <v>131</v>
      </c>
      <c r="J1135" t="s">
        <v>1000</v>
      </c>
      <c r="K1135" t="s">
        <v>26</v>
      </c>
      <c r="L1135" t="s">
        <v>56</v>
      </c>
      <c r="M1135" t="s">
        <v>1001</v>
      </c>
      <c r="N1135">
        <v>87.539999999999992</v>
      </c>
      <c r="O1135">
        <v>3</v>
      </c>
      <c r="P1135">
        <v>0</v>
      </c>
      <c r="Q1135">
        <v>37.642200000000003</v>
      </c>
    </row>
    <row r="1136" spans="1:17" x14ac:dyDescent="0.3">
      <c r="A1136" t="s">
        <v>166</v>
      </c>
      <c r="B1136" t="s">
        <v>3111</v>
      </c>
      <c r="C1136" t="s">
        <v>3112</v>
      </c>
      <c r="D1136" t="s">
        <v>90</v>
      </c>
      <c r="E1136" t="s">
        <v>21</v>
      </c>
      <c r="F1136" t="s">
        <v>3113</v>
      </c>
      <c r="G1136" t="s">
        <v>36</v>
      </c>
      <c r="H1136">
        <v>90660</v>
      </c>
      <c r="I1136" t="s">
        <v>37</v>
      </c>
      <c r="J1136" t="s">
        <v>1000</v>
      </c>
      <c r="K1136" t="s">
        <v>26</v>
      </c>
      <c r="L1136" t="s">
        <v>56</v>
      </c>
      <c r="M1136" t="s">
        <v>1001</v>
      </c>
      <c r="N1136">
        <v>145.9</v>
      </c>
      <c r="O1136">
        <v>5</v>
      </c>
      <c r="P1136">
        <v>0</v>
      </c>
      <c r="Q1136">
        <v>62.736999999999995</v>
      </c>
    </row>
    <row r="1137" spans="1:17" x14ac:dyDescent="0.3">
      <c r="A1137" t="s">
        <v>42</v>
      </c>
      <c r="B1137" t="s">
        <v>3802</v>
      </c>
      <c r="C1137" t="s">
        <v>3803</v>
      </c>
      <c r="D1137" t="s">
        <v>34</v>
      </c>
      <c r="E1137" t="s">
        <v>21</v>
      </c>
      <c r="F1137" t="s">
        <v>4595</v>
      </c>
      <c r="G1137" t="s">
        <v>92</v>
      </c>
      <c r="H1137">
        <v>78415</v>
      </c>
      <c r="I1137" t="s">
        <v>93</v>
      </c>
      <c r="J1137" t="s">
        <v>1000</v>
      </c>
      <c r="K1137" t="s">
        <v>26</v>
      </c>
      <c r="L1137" t="s">
        <v>56</v>
      </c>
      <c r="M1137" t="s">
        <v>1001</v>
      </c>
      <c r="N1137">
        <v>58.36</v>
      </c>
      <c r="O1137">
        <v>5</v>
      </c>
      <c r="P1137">
        <v>0.6</v>
      </c>
      <c r="Q1137">
        <v>-24.802999999999997</v>
      </c>
    </row>
    <row r="1138" spans="1:17" x14ac:dyDescent="0.3">
      <c r="A1138" t="s">
        <v>42</v>
      </c>
      <c r="B1138" t="s">
        <v>698</v>
      </c>
      <c r="C1138" t="s">
        <v>699</v>
      </c>
      <c r="D1138" t="s">
        <v>20</v>
      </c>
      <c r="E1138" t="s">
        <v>21</v>
      </c>
      <c r="F1138" t="s">
        <v>112</v>
      </c>
      <c r="G1138" t="s">
        <v>36</v>
      </c>
      <c r="H1138">
        <v>94122</v>
      </c>
      <c r="I1138" t="s">
        <v>37</v>
      </c>
      <c r="J1138" t="s">
        <v>1000</v>
      </c>
      <c r="K1138" t="s">
        <v>26</v>
      </c>
      <c r="L1138" t="s">
        <v>56</v>
      </c>
      <c r="M1138" t="s">
        <v>1001</v>
      </c>
      <c r="N1138">
        <v>145.9</v>
      </c>
      <c r="O1138">
        <v>5</v>
      </c>
      <c r="P1138">
        <v>0</v>
      </c>
      <c r="Q1138">
        <v>62.736999999999995</v>
      </c>
    </row>
    <row r="1139" spans="1:17" x14ac:dyDescent="0.3">
      <c r="A1139" t="s">
        <v>42</v>
      </c>
      <c r="B1139" t="s">
        <v>3626</v>
      </c>
      <c r="C1139" t="s">
        <v>3627</v>
      </c>
      <c r="D1139" t="s">
        <v>90</v>
      </c>
      <c r="E1139" t="s">
        <v>21</v>
      </c>
      <c r="F1139" t="s">
        <v>3543</v>
      </c>
      <c r="G1139" t="s">
        <v>283</v>
      </c>
      <c r="H1139">
        <v>23434</v>
      </c>
      <c r="I1139" t="s">
        <v>24</v>
      </c>
      <c r="J1139" t="s">
        <v>3628</v>
      </c>
      <c r="K1139" t="s">
        <v>26</v>
      </c>
      <c r="L1139" t="s">
        <v>56</v>
      </c>
      <c r="M1139" t="s">
        <v>3629</v>
      </c>
      <c r="N1139">
        <v>109.8</v>
      </c>
      <c r="O1139">
        <v>9</v>
      </c>
      <c r="P1139">
        <v>0</v>
      </c>
      <c r="Q1139">
        <v>46.116000000000007</v>
      </c>
    </row>
    <row r="1140" spans="1:17" x14ac:dyDescent="0.3">
      <c r="A1140" t="s">
        <v>17</v>
      </c>
      <c r="B1140" t="s">
        <v>4372</v>
      </c>
      <c r="C1140" t="s">
        <v>4373</v>
      </c>
      <c r="D1140" t="s">
        <v>90</v>
      </c>
      <c r="E1140" t="s">
        <v>21</v>
      </c>
      <c r="F1140" t="s">
        <v>22</v>
      </c>
      <c r="G1140" t="s">
        <v>23</v>
      </c>
      <c r="H1140">
        <v>42420</v>
      </c>
      <c r="I1140" t="s">
        <v>24</v>
      </c>
      <c r="J1140" t="s">
        <v>3628</v>
      </c>
      <c r="K1140" t="s">
        <v>26</v>
      </c>
      <c r="L1140" t="s">
        <v>56</v>
      </c>
      <c r="M1140" t="s">
        <v>3629</v>
      </c>
      <c r="N1140">
        <v>61</v>
      </c>
      <c r="O1140">
        <v>5</v>
      </c>
      <c r="P1140">
        <v>0</v>
      </c>
      <c r="Q1140">
        <v>25.620000000000005</v>
      </c>
    </row>
    <row r="1141" spans="1:17" x14ac:dyDescent="0.3">
      <c r="A1141" t="s">
        <v>42</v>
      </c>
      <c r="B1141" t="s">
        <v>2334</v>
      </c>
      <c r="C1141" t="s">
        <v>2335</v>
      </c>
      <c r="D1141" t="s">
        <v>34</v>
      </c>
      <c r="E1141" t="s">
        <v>21</v>
      </c>
      <c r="F1141" t="s">
        <v>35</v>
      </c>
      <c r="G1141" t="s">
        <v>36</v>
      </c>
      <c r="H1141">
        <v>90049</v>
      </c>
      <c r="I1141" t="s">
        <v>37</v>
      </c>
      <c r="J1141" t="s">
        <v>3628</v>
      </c>
      <c r="K1141" t="s">
        <v>26</v>
      </c>
      <c r="L1141" t="s">
        <v>56</v>
      </c>
      <c r="M1141" t="s">
        <v>3629</v>
      </c>
      <c r="N1141">
        <v>24.4</v>
      </c>
      <c r="O1141">
        <v>2</v>
      </c>
      <c r="P1141">
        <v>0</v>
      </c>
      <c r="Q1141">
        <v>10.248000000000001</v>
      </c>
    </row>
    <row r="1142" spans="1:17" x14ac:dyDescent="0.3">
      <c r="A1142" t="s">
        <v>166</v>
      </c>
      <c r="B1142" t="s">
        <v>5514</v>
      </c>
      <c r="C1142" t="s">
        <v>5515</v>
      </c>
      <c r="D1142" t="s">
        <v>34</v>
      </c>
      <c r="E1142" t="s">
        <v>21</v>
      </c>
      <c r="F1142" t="s">
        <v>1959</v>
      </c>
      <c r="G1142" t="s">
        <v>46</v>
      </c>
      <c r="H1142">
        <v>32137</v>
      </c>
      <c r="I1142" t="s">
        <v>24</v>
      </c>
      <c r="J1142" t="s">
        <v>3628</v>
      </c>
      <c r="K1142" t="s">
        <v>26</v>
      </c>
      <c r="L1142" t="s">
        <v>56</v>
      </c>
      <c r="M1142" t="s">
        <v>3629</v>
      </c>
      <c r="N1142">
        <v>19.52</v>
      </c>
      <c r="O1142">
        <v>2</v>
      </c>
      <c r="P1142">
        <v>0.2</v>
      </c>
      <c r="Q1142">
        <v>5.3680000000000012</v>
      </c>
    </row>
    <row r="1143" spans="1:17" x14ac:dyDescent="0.3">
      <c r="A1143" t="s">
        <v>42</v>
      </c>
      <c r="B1143" t="s">
        <v>32</v>
      </c>
      <c r="C1143" t="s">
        <v>33</v>
      </c>
      <c r="D1143" t="s">
        <v>34</v>
      </c>
      <c r="E1143" t="s">
        <v>21</v>
      </c>
      <c r="F1143" t="s">
        <v>295</v>
      </c>
      <c r="G1143" t="s">
        <v>296</v>
      </c>
      <c r="H1143">
        <v>38109</v>
      </c>
      <c r="I1143" t="s">
        <v>24</v>
      </c>
      <c r="J1143" t="s">
        <v>3628</v>
      </c>
      <c r="K1143" t="s">
        <v>26</v>
      </c>
      <c r="L1143" t="s">
        <v>56</v>
      </c>
      <c r="M1143" t="s">
        <v>3629</v>
      </c>
      <c r="N1143">
        <v>19.52</v>
      </c>
      <c r="O1143">
        <v>2</v>
      </c>
      <c r="P1143">
        <v>0.2</v>
      </c>
      <c r="Q1143">
        <v>5.3680000000000012</v>
      </c>
    </row>
    <row r="1144" spans="1:17" x14ac:dyDescent="0.3">
      <c r="A1144" t="s">
        <v>42</v>
      </c>
      <c r="B1144" t="s">
        <v>4007</v>
      </c>
      <c r="C1144" t="s">
        <v>4008</v>
      </c>
      <c r="D1144" t="s">
        <v>20</v>
      </c>
      <c r="E1144" t="s">
        <v>21</v>
      </c>
      <c r="F1144" t="s">
        <v>829</v>
      </c>
      <c r="G1144" t="s">
        <v>36</v>
      </c>
      <c r="H1144">
        <v>92105</v>
      </c>
      <c r="I1144" t="s">
        <v>37</v>
      </c>
      <c r="J1144" t="s">
        <v>3628</v>
      </c>
      <c r="K1144" t="s">
        <v>26</v>
      </c>
      <c r="L1144" t="s">
        <v>56</v>
      </c>
      <c r="M1144" t="s">
        <v>3629</v>
      </c>
      <c r="N1144">
        <v>36.599999999999994</v>
      </c>
      <c r="O1144">
        <v>3</v>
      </c>
      <c r="P1144">
        <v>0</v>
      </c>
      <c r="Q1144">
        <v>15.372000000000002</v>
      </c>
    </row>
    <row r="1145" spans="1:17" x14ac:dyDescent="0.3">
      <c r="A1145" t="s">
        <v>166</v>
      </c>
      <c r="B1145" t="s">
        <v>2525</v>
      </c>
      <c r="C1145" t="s">
        <v>2526</v>
      </c>
      <c r="D1145" t="s">
        <v>20</v>
      </c>
      <c r="E1145" t="s">
        <v>21</v>
      </c>
      <c r="F1145" t="s">
        <v>829</v>
      </c>
      <c r="G1145" t="s">
        <v>36</v>
      </c>
      <c r="H1145">
        <v>92037</v>
      </c>
      <c r="I1145" t="s">
        <v>37</v>
      </c>
      <c r="J1145" t="s">
        <v>2527</v>
      </c>
      <c r="K1145" t="s">
        <v>26</v>
      </c>
      <c r="L1145" t="s">
        <v>56</v>
      </c>
      <c r="M1145" t="s">
        <v>2528</v>
      </c>
      <c r="N1145">
        <v>151.72</v>
      </c>
      <c r="O1145">
        <v>4</v>
      </c>
      <c r="P1145">
        <v>0</v>
      </c>
      <c r="Q1145">
        <v>27.309599999999989</v>
      </c>
    </row>
    <row r="1146" spans="1:17" x14ac:dyDescent="0.3">
      <c r="A1146" t="s">
        <v>166</v>
      </c>
      <c r="B1146" t="s">
        <v>591</v>
      </c>
      <c r="C1146" t="s">
        <v>592</v>
      </c>
      <c r="D1146" t="s">
        <v>20</v>
      </c>
      <c r="E1146" t="s">
        <v>21</v>
      </c>
      <c r="F1146" t="s">
        <v>235</v>
      </c>
      <c r="G1146" t="s">
        <v>236</v>
      </c>
      <c r="H1146">
        <v>10024</v>
      </c>
      <c r="I1146" t="s">
        <v>131</v>
      </c>
      <c r="J1146" t="s">
        <v>2527</v>
      </c>
      <c r="K1146" t="s">
        <v>26</v>
      </c>
      <c r="L1146" t="s">
        <v>56</v>
      </c>
      <c r="M1146" t="s">
        <v>2528</v>
      </c>
      <c r="N1146">
        <v>113.78999999999999</v>
      </c>
      <c r="O1146">
        <v>3</v>
      </c>
      <c r="P1146">
        <v>0</v>
      </c>
      <c r="Q1146">
        <v>20.482199999999992</v>
      </c>
    </row>
    <row r="1147" spans="1:17" x14ac:dyDescent="0.3">
      <c r="A1147" t="s">
        <v>42</v>
      </c>
      <c r="B1147" t="s">
        <v>698</v>
      </c>
      <c r="C1147" t="s">
        <v>699</v>
      </c>
      <c r="D1147" t="s">
        <v>20</v>
      </c>
      <c r="E1147" t="s">
        <v>21</v>
      </c>
      <c r="F1147" t="s">
        <v>3249</v>
      </c>
      <c r="G1147" t="s">
        <v>275</v>
      </c>
      <c r="H1147">
        <v>85301</v>
      </c>
      <c r="I1147" t="s">
        <v>37</v>
      </c>
      <c r="J1147" t="s">
        <v>2527</v>
      </c>
      <c r="K1147" t="s">
        <v>26</v>
      </c>
      <c r="L1147" t="s">
        <v>56</v>
      </c>
      <c r="M1147" t="s">
        <v>2528</v>
      </c>
      <c r="N1147">
        <v>121.376</v>
      </c>
      <c r="O1147">
        <v>4</v>
      </c>
      <c r="P1147">
        <v>0.2</v>
      </c>
      <c r="Q1147">
        <v>-3.0344000000000122</v>
      </c>
    </row>
    <row r="1148" spans="1:17" x14ac:dyDescent="0.3">
      <c r="A1148" t="s">
        <v>42</v>
      </c>
      <c r="B1148" t="s">
        <v>3852</v>
      </c>
      <c r="C1148" t="s">
        <v>3853</v>
      </c>
      <c r="D1148" t="s">
        <v>34</v>
      </c>
      <c r="E1148" t="s">
        <v>21</v>
      </c>
      <c r="F1148" t="s">
        <v>342</v>
      </c>
      <c r="G1148" t="s">
        <v>236</v>
      </c>
      <c r="H1148">
        <v>14609</v>
      </c>
      <c r="I1148" t="s">
        <v>131</v>
      </c>
      <c r="J1148" t="s">
        <v>2527</v>
      </c>
      <c r="K1148" t="s">
        <v>26</v>
      </c>
      <c r="L1148" t="s">
        <v>56</v>
      </c>
      <c r="M1148" t="s">
        <v>2528</v>
      </c>
      <c r="N1148">
        <v>37.93</v>
      </c>
      <c r="O1148">
        <v>1</v>
      </c>
      <c r="P1148">
        <v>0</v>
      </c>
      <c r="Q1148">
        <v>6.8273999999999972</v>
      </c>
    </row>
    <row r="1149" spans="1:17" x14ac:dyDescent="0.3">
      <c r="A1149" t="s">
        <v>17</v>
      </c>
      <c r="B1149" t="s">
        <v>1552</v>
      </c>
      <c r="C1149" t="s">
        <v>1553</v>
      </c>
      <c r="D1149" t="s">
        <v>20</v>
      </c>
      <c r="E1149" t="s">
        <v>21</v>
      </c>
      <c r="F1149" t="s">
        <v>1320</v>
      </c>
      <c r="G1149" t="s">
        <v>46</v>
      </c>
      <c r="H1149">
        <v>32216</v>
      </c>
      <c r="I1149" t="s">
        <v>24</v>
      </c>
      <c r="J1149" t="s">
        <v>2527</v>
      </c>
      <c r="K1149" t="s">
        <v>26</v>
      </c>
      <c r="L1149" t="s">
        <v>56</v>
      </c>
      <c r="M1149" t="s">
        <v>2528</v>
      </c>
      <c r="N1149">
        <v>91.032000000000011</v>
      </c>
      <c r="O1149">
        <v>3</v>
      </c>
      <c r="P1149">
        <v>0.2</v>
      </c>
      <c r="Q1149">
        <v>-2.2758000000000109</v>
      </c>
    </row>
    <row r="1150" spans="1:17" x14ac:dyDescent="0.3">
      <c r="A1150" t="s">
        <v>17</v>
      </c>
      <c r="B1150" t="s">
        <v>1878</v>
      </c>
      <c r="C1150" t="s">
        <v>1879</v>
      </c>
      <c r="D1150" t="s">
        <v>20</v>
      </c>
      <c r="E1150" t="s">
        <v>21</v>
      </c>
      <c r="F1150" t="s">
        <v>5767</v>
      </c>
      <c r="G1150" t="s">
        <v>187</v>
      </c>
      <c r="H1150">
        <v>60174</v>
      </c>
      <c r="I1150" t="s">
        <v>93</v>
      </c>
      <c r="J1150" t="s">
        <v>2527</v>
      </c>
      <c r="K1150" t="s">
        <v>26</v>
      </c>
      <c r="L1150" t="s">
        <v>56</v>
      </c>
      <c r="M1150" t="s">
        <v>2528</v>
      </c>
      <c r="N1150">
        <v>30.344000000000001</v>
      </c>
      <c r="O1150">
        <v>2</v>
      </c>
      <c r="P1150">
        <v>0.6</v>
      </c>
      <c r="Q1150">
        <v>-31.861200000000004</v>
      </c>
    </row>
    <row r="1151" spans="1:17" x14ac:dyDescent="0.3">
      <c r="A1151" t="s">
        <v>42</v>
      </c>
      <c r="B1151" t="s">
        <v>3749</v>
      </c>
      <c r="C1151" t="s">
        <v>3750</v>
      </c>
      <c r="D1151" t="s">
        <v>34</v>
      </c>
      <c r="E1151" t="s">
        <v>21</v>
      </c>
      <c r="F1151" t="s">
        <v>399</v>
      </c>
      <c r="G1151" t="s">
        <v>400</v>
      </c>
      <c r="H1151">
        <v>80013</v>
      </c>
      <c r="I1151" t="s">
        <v>37</v>
      </c>
      <c r="J1151" t="s">
        <v>3751</v>
      </c>
      <c r="K1151" t="s">
        <v>26</v>
      </c>
      <c r="L1151" t="s">
        <v>56</v>
      </c>
      <c r="M1151" t="s">
        <v>3752</v>
      </c>
      <c r="N1151">
        <v>24.96</v>
      </c>
      <c r="O1151">
        <v>3</v>
      </c>
      <c r="P1151">
        <v>0.2</v>
      </c>
      <c r="Q1151">
        <v>4.3679999999999986</v>
      </c>
    </row>
    <row r="1152" spans="1:17" x14ac:dyDescent="0.3">
      <c r="A1152" t="s">
        <v>42</v>
      </c>
      <c r="B1152" t="s">
        <v>2974</v>
      </c>
      <c r="C1152" t="s">
        <v>2975</v>
      </c>
      <c r="D1152" t="s">
        <v>20</v>
      </c>
      <c r="E1152" t="s">
        <v>21</v>
      </c>
      <c r="F1152" t="s">
        <v>4587</v>
      </c>
      <c r="G1152" t="s">
        <v>36</v>
      </c>
      <c r="H1152">
        <v>93309</v>
      </c>
      <c r="I1152" t="s">
        <v>37</v>
      </c>
      <c r="J1152" t="s">
        <v>3751</v>
      </c>
      <c r="K1152" t="s">
        <v>26</v>
      </c>
      <c r="L1152" t="s">
        <v>56</v>
      </c>
      <c r="M1152" t="s">
        <v>3752</v>
      </c>
      <c r="N1152">
        <v>41.6</v>
      </c>
      <c r="O1152">
        <v>4</v>
      </c>
      <c r="P1152">
        <v>0</v>
      </c>
      <c r="Q1152">
        <v>14.143999999999998</v>
      </c>
    </row>
    <row r="1153" spans="1:17" x14ac:dyDescent="0.3">
      <c r="A1153" t="s">
        <v>42</v>
      </c>
      <c r="B1153" t="s">
        <v>221</v>
      </c>
      <c r="C1153" t="s">
        <v>222</v>
      </c>
      <c r="D1153" t="s">
        <v>20</v>
      </c>
      <c r="E1153" t="s">
        <v>21</v>
      </c>
      <c r="F1153" t="s">
        <v>223</v>
      </c>
      <c r="G1153" t="s">
        <v>224</v>
      </c>
      <c r="H1153">
        <v>47150</v>
      </c>
      <c r="I1153" t="s">
        <v>93</v>
      </c>
      <c r="J1153" t="s">
        <v>229</v>
      </c>
      <c r="K1153" t="s">
        <v>26</v>
      </c>
      <c r="L1153" t="s">
        <v>56</v>
      </c>
      <c r="M1153" t="s">
        <v>230</v>
      </c>
      <c r="N1153">
        <v>6.16</v>
      </c>
      <c r="O1153">
        <v>2</v>
      </c>
      <c r="P1153">
        <v>0</v>
      </c>
      <c r="Q1153">
        <v>2.9567999999999999</v>
      </c>
    </row>
    <row r="1154" spans="1:17" x14ac:dyDescent="0.3">
      <c r="A1154" t="s">
        <v>42</v>
      </c>
      <c r="B1154" t="s">
        <v>494</v>
      </c>
      <c r="C1154" t="s">
        <v>495</v>
      </c>
      <c r="D1154" t="s">
        <v>20</v>
      </c>
      <c r="E1154" t="s">
        <v>21</v>
      </c>
      <c r="F1154" t="s">
        <v>496</v>
      </c>
      <c r="G1154" t="s">
        <v>36</v>
      </c>
      <c r="H1154">
        <v>95661</v>
      </c>
      <c r="I1154" t="s">
        <v>37</v>
      </c>
      <c r="J1154" t="s">
        <v>229</v>
      </c>
      <c r="K1154" t="s">
        <v>26</v>
      </c>
      <c r="L1154" t="s">
        <v>56</v>
      </c>
      <c r="M1154" t="s">
        <v>230</v>
      </c>
      <c r="N1154">
        <v>43.120000000000005</v>
      </c>
      <c r="O1154">
        <v>14</v>
      </c>
      <c r="P1154">
        <v>0</v>
      </c>
      <c r="Q1154">
        <v>20.697599999999998</v>
      </c>
    </row>
    <row r="1155" spans="1:17" x14ac:dyDescent="0.3">
      <c r="A1155" t="s">
        <v>166</v>
      </c>
      <c r="B1155" t="s">
        <v>3175</v>
      </c>
      <c r="C1155" t="s">
        <v>3176</v>
      </c>
      <c r="D1155" t="s">
        <v>34</v>
      </c>
      <c r="E1155" t="s">
        <v>21</v>
      </c>
      <c r="F1155" t="s">
        <v>163</v>
      </c>
      <c r="G1155" t="s">
        <v>92</v>
      </c>
      <c r="H1155">
        <v>77041</v>
      </c>
      <c r="I1155" t="s">
        <v>93</v>
      </c>
      <c r="J1155" t="s">
        <v>229</v>
      </c>
      <c r="K1155" t="s">
        <v>26</v>
      </c>
      <c r="L1155" t="s">
        <v>56</v>
      </c>
      <c r="M1155" t="s">
        <v>230</v>
      </c>
      <c r="N1155">
        <v>4.9280000000000008</v>
      </c>
      <c r="O1155">
        <v>4</v>
      </c>
      <c r="P1155">
        <v>0.6</v>
      </c>
      <c r="Q1155">
        <v>-1.4783999999999997</v>
      </c>
    </row>
    <row r="1156" spans="1:17" x14ac:dyDescent="0.3">
      <c r="A1156" t="s">
        <v>166</v>
      </c>
      <c r="B1156" t="s">
        <v>1914</v>
      </c>
      <c r="C1156" t="s">
        <v>1915</v>
      </c>
      <c r="D1156" t="s">
        <v>20</v>
      </c>
      <c r="E1156" t="s">
        <v>21</v>
      </c>
      <c r="F1156" t="s">
        <v>235</v>
      </c>
      <c r="G1156" t="s">
        <v>236</v>
      </c>
      <c r="H1156">
        <v>10024</v>
      </c>
      <c r="I1156" t="s">
        <v>131</v>
      </c>
      <c r="J1156" t="s">
        <v>229</v>
      </c>
      <c r="K1156" t="s">
        <v>26</v>
      </c>
      <c r="L1156" t="s">
        <v>56</v>
      </c>
      <c r="M1156" t="s">
        <v>230</v>
      </c>
      <c r="N1156">
        <v>6.16</v>
      </c>
      <c r="O1156">
        <v>2</v>
      </c>
      <c r="P1156">
        <v>0</v>
      </c>
      <c r="Q1156">
        <v>2.9567999999999999</v>
      </c>
    </row>
    <row r="1157" spans="1:17" x14ac:dyDescent="0.3">
      <c r="A1157" t="s">
        <v>17</v>
      </c>
      <c r="B1157" t="s">
        <v>1971</v>
      </c>
      <c r="C1157" t="s">
        <v>1972</v>
      </c>
      <c r="D1157" t="s">
        <v>20</v>
      </c>
      <c r="E1157" t="s">
        <v>21</v>
      </c>
      <c r="F1157" t="s">
        <v>3481</v>
      </c>
      <c r="G1157" t="s">
        <v>644</v>
      </c>
      <c r="H1157">
        <v>70506</v>
      </c>
      <c r="I1157" t="s">
        <v>24</v>
      </c>
      <c r="J1157" t="s">
        <v>229</v>
      </c>
      <c r="K1157" t="s">
        <v>26</v>
      </c>
      <c r="L1157" t="s">
        <v>56</v>
      </c>
      <c r="M1157" t="s">
        <v>230</v>
      </c>
      <c r="N1157">
        <v>15.4</v>
      </c>
      <c r="O1157">
        <v>5</v>
      </c>
      <c r="P1157">
        <v>0</v>
      </c>
      <c r="Q1157">
        <v>7.3919999999999995</v>
      </c>
    </row>
    <row r="1158" spans="1:17" x14ac:dyDescent="0.3">
      <c r="A1158" t="s">
        <v>17</v>
      </c>
      <c r="B1158" t="s">
        <v>823</v>
      </c>
      <c r="C1158" t="s">
        <v>824</v>
      </c>
      <c r="D1158" t="s">
        <v>20</v>
      </c>
      <c r="E1158" t="s">
        <v>21</v>
      </c>
      <c r="F1158" t="s">
        <v>2677</v>
      </c>
      <c r="G1158" t="s">
        <v>36</v>
      </c>
      <c r="H1158">
        <v>94601</v>
      </c>
      <c r="I1158" t="s">
        <v>37</v>
      </c>
      <c r="J1158" t="s">
        <v>229</v>
      </c>
      <c r="K1158" t="s">
        <v>26</v>
      </c>
      <c r="L1158" t="s">
        <v>56</v>
      </c>
      <c r="M1158" t="s">
        <v>230</v>
      </c>
      <c r="N1158">
        <v>9.24</v>
      </c>
      <c r="O1158">
        <v>3</v>
      </c>
      <c r="P1158">
        <v>0</v>
      </c>
      <c r="Q1158">
        <v>4.4352</v>
      </c>
    </row>
    <row r="1159" spans="1:17" x14ac:dyDescent="0.3">
      <c r="A1159" t="s">
        <v>42</v>
      </c>
      <c r="B1159" t="s">
        <v>1009</v>
      </c>
      <c r="C1159" t="s">
        <v>1010</v>
      </c>
      <c r="D1159" t="s">
        <v>34</v>
      </c>
      <c r="E1159" t="s">
        <v>21</v>
      </c>
      <c r="F1159" t="s">
        <v>342</v>
      </c>
      <c r="G1159" t="s">
        <v>202</v>
      </c>
      <c r="H1159">
        <v>55901</v>
      </c>
      <c r="I1159" t="s">
        <v>93</v>
      </c>
      <c r="J1159" t="s">
        <v>229</v>
      </c>
      <c r="K1159" t="s">
        <v>26</v>
      </c>
      <c r="L1159" t="s">
        <v>56</v>
      </c>
      <c r="M1159" t="s">
        <v>230</v>
      </c>
      <c r="N1159">
        <v>6.16</v>
      </c>
      <c r="O1159">
        <v>2</v>
      </c>
      <c r="P1159">
        <v>0</v>
      </c>
      <c r="Q1159">
        <v>2.9567999999999999</v>
      </c>
    </row>
    <row r="1160" spans="1:17" x14ac:dyDescent="0.3">
      <c r="A1160" t="s">
        <v>42</v>
      </c>
      <c r="B1160" t="s">
        <v>1694</v>
      </c>
      <c r="C1160" t="s">
        <v>1695</v>
      </c>
      <c r="D1160" t="s">
        <v>20</v>
      </c>
      <c r="E1160" t="s">
        <v>21</v>
      </c>
      <c r="F1160" t="s">
        <v>35</v>
      </c>
      <c r="G1160" t="s">
        <v>36</v>
      </c>
      <c r="H1160">
        <v>90032</v>
      </c>
      <c r="I1160" t="s">
        <v>37</v>
      </c>
      <c r="J1160" t="s">
        <v>229</v>
      </c>
      <c r="K1160" t="s">
        <v>26</v>
      </c>
      <c r="L1160" t="s">
        <v>56</v>
      </c>
      <c r="M1160" t="s">
        <v>230</v>
      </c>
      <c r="N1160">
        <v>9.24</v>
      </c>
      <c r="O1160">
        <v>3</v>
      </c>
      <c r="P1160">
        <v>0</v>
      </c>
      <c r="Q1160">
        <v>4.4352</v>
      </c>
    </row>
    <row r="1161" spans="1:17" x14ac:dyDescent="0.3">
      <c r="A1161" t="s">
        <v>17</v>
      </c>
      <c r="B1161" t="s">
        <v>3136</v>
      </c>
      <c r="C1161" t="s">
        <v>3137</v>
      </c>
      <c r="D1161" t="s">
        <v>90</v>
      </c>
      <c r="E1161" t="s">
        <v>21</v>
      </c>
      <c r="F1161" t="s">
        <v>84</v>
      </c>
      <c r="G1161" t="s">
        <v>85</v>
      </c>
      <c r="H1161">
        <v>98115</v>
      </c>
      <c r="I1161" t="s">
        <v>37</v>
      </c>
      <c r="J1161" t="s">
        <v>229</v>
      </c>
      <c r="K1161" t="s">
        <v>26</v>
      </c>
      <c r="L1161" t="s">
        <v>56</v>
      </c>
      <c r="M1161" t="s">
        <v>230</v>
      </c>
      <c r="N1161">
        <v>6.16</v>
      </c>
      <c r="O1161">
        <v>2</v>
      </c>
      <c r="P1161">
        <v>0</v>
      </c>
      <c r="Q1161">
        <v>2.9567999999999999</v>
      </c>
    </row>
    <row r="1162" spans="1:17" x14ac:dyDescent="0.3">
      <c r="A1162" t="s">
        <v>17</v>
      </c>
      <c r="B1162" t="s">
        <v>1823</v>
      </c>
      <c r="C1162" t="s">
        <v>1824</v>
      </c>
      <c r="D1162" t="s">
        <v>20</v>
      </c>
      <c r="E1162" t="s">
        <v>21</v>
      </c>
      <c r="F1162" t="s">
        <v>5741</v>
      </c>
      <c r="G1162" t="s">
        <v>92</v>
      </c>
      <c r="H1162">
        <v>77705</v>
      </c>
      <c r="I1162" t="s">
        <v>93</v>
      </c>
      <c r="J1162" t="s">
        <v>229</v>
      </c>
      <c r="K1162" t="s">
        <v>26</v>
      </c>
      <c r="L1162" t="s">
        <v>56</v>
      </c>
      <c r="M1162" t="s">
        <v>230</v>
      </c>
      <c r="N1162">
        <v>8.6240000000000023</v>
      </c>
      <c r="O1162">
        <v>7</v>
      </c>
      <c r="P1162">
        <v>0.6</v>
      </c>
      <c r="Q1162">
        <v>-2.5872000000000011</v>
      </c>
    </row>
    <row r="1163" spans="1:17" x14ac:dyDescent="0.3">
      <c r="A1163" t="s">
        <v>42</v>
      </c>
      <c r="B1163" t="s">
        <v>3385</v>
      </c>
      <c r="C1163" t="s">
        <v>3386</v>
      </c>
      <c r="D1163" t="s">
        <v>34</v>
      </c>
      <c r="E1163" t="s">
        <v>21</v>
      </c>
      <c r="F1163" t="s">
        <v>5017</v>
      </c>
      <c r="G1163" t="s">
        <v>46</v>
      </c>
      <c r="H1163">
        <v>33317</v>
      </c>
      <c r="I1163" t="s">
        <v>24</v>
      </c>
      <c r="J1163" t="s">
        <v>5018</v>
      </c>
      <c r="K1163" t="s">
        <v>26</v>
      </c>
      <c r="L1163" t="s">
        <v>56</v>
      </c>
      <c r="M1163" t="s">
        <v>5019</v>
      </c>
      <c r="N1163">
        <v>6.4080000000000004</v>
      </c>
      <c r="O1163">
        <v>3</v>
      </c>
      <c r="P1163">
        <v>0.2</v>
      </c>
      <c r="Q1163">
        <v>1.4418</v>
      </c>
    </row>
    <row r="1164" spans="1:17" x14ac:dyDescent="0.3">
      <c r="A1164" t="s">
        <v>42</v>
      </c>
      <c r="B1164" t="s">
        <v>2209</v>
      </c>
      <c r="C1164" t="s">
        <v>2210</v>
      </c>
      <c r="D1164" t="s">
        <v>90</v>
      </c>
      <c r="E1164" t="s">
        <v>21</v>
      </c>
      <c r="F1164" t="s">
        <v>5481</v>
      </c>
      <c r="G1164" t="s">
        <v>275</v>
      </c>
      <c r="H1164">
        <v>85224</v>
      </c>
      <c r="I1164" t="s">
        <v>37</v>
      </c>
      <c r="J1164" t="s">
        <v>5018</v>
      </c>
      <c r="K1164" t="s">
        <v>26</v>
      </c>
      <c r="L1164" t="s">
        <v>56</v>
      </c>
      <c r="M1164" t="s">
        <v>5019</v>
      </c>
      <c r="N1164">
        <v>8.5440000000000005</v>
      </c>
      <c r="O1164">
        <v>4</v>
      </c>
      <c r="P1164">
        <v>0.2</v>
      </c>
      <c r="Q1164">
        <v>1.9223999999999997</v>
      </c>
    </row>
    <row r="1165" spans="1:17" x14ac:dyDescent="0.3">
      <c r="A1165" t="s">
        <v>42</v>
      </c>
      <c r="B1165" t="s">
        <v>357</v>
      </c>
      <c r="C1165" t="s">
        <v>358</v>
      </c>
      <c r="D1165" t="s">
        <v>20</v>
      </c>
      <c r="E1165" t="s">
        <v>21</v>
      </c>
      <c r="F1165" t="s">
        <v>531</v>
      </c>
      <c r="G1165" t="s">
        <v>216</v>
      </c>
      <c r="H1165">
        <v>19711</v>
      </c>
      <c r="I1165" t="s">
        <v>131</v>
      </c>
      <c r="J1165" t="s">
        <v>5018</v>
      </c>
      <c r="K1165" t="s">
        <v>26</v>
      </c>
      <c r="L1165" t="s">
        <v>56</v>
      </c>
      <c r="M1165" t="s">
        <v>5019</v>
      </c>
      <c r="N1165">
        <v>10.68</v>
      </c>
      <c r="O1165">
        <v>4</v>
      </c>
      <c r="P1165">
        <v>0</v>
      </c>
      <c r="Q1165">
        <v>4.0583999999999998</v>
      </c>
    </row>
    <row r="1166" spans="1:17" x14ac:dyDescent="0.3">
      <c r="A1166" t="s">
        <v>42</v>
      </c>
      <c r="B1166" t="s">
        <v>739</v>
      </c>
      <c r="C1166" t="s">
        <v>740</v>
      </c>
      <c r="D1166" t="s">
        <v>34</v>
      </c>
      <c r="E1166" t="s">
        <v>21</v>
      </c>
      <c r="F1166" t="s">
        <v>1570</v>
      </c>
      <c r="G1166" t="s">
        <v>316</v>
      </c>
      <c r="H1166">
        <v>36116</v>
      </c>
      <c r="I1166" t="s">
        <v>24</v>
      </c>
      <c r="J1166" t="s">
        <v>5018</v>
      </c>
      <c r="K1166" t="s">
        <v>26</v>
      </c>
      <c r="L1166" t="s">
        <v>56</v>
      </c>
      <c r="M1166" t="s">
        <v>5019</v>
      </c>
      <c r="N1166">
        <v>21.36</v>
      </c>
      <c r="O1166">
        <v>8</v>
      </c>
      <c r="P1166">
        <v>0</v>
      </c>
      <c r="Q1166">
        <v>8.1167999999999996</v>
      </c>
    </row>
    <row r="1167" spans="1:17" x14ac:dyDescent="0.3">
      <c r="A1167" t="s">
        <v>166</v>
      </c>
      <c r="B1167" t="s">
        <v>1694</v>
      </c>
      <c r="C1167" t="s">
        <v>1695</v>
      </c>
      <c r="D1167" t="s">
        <v>20</v>
      </c>
      <c r="E1167" t="s">
        <v>21</v>
      </c>
      <c r="F1167" t="s">
        <v>3481</v>
      </c>
      <c r="G1167" t="s">
        <v>644</v>
      </c>
      <c r="H1167">
        <v>70506</v>
      </c>
      <c r="I1167" t="s">
        <v>24</v>
      </c>
      <c r="J1167" t="s">
        <v>5018</v>
      </c>
      <c r="K1167" t="s">
        <v>26</v>
      </c>
      <c r="L1167" t="s">
        <v>56</v>
      </c>
      <c r="M1167" t="s">
        <v>5019</v>
      </c>
      <c r="N1167">
        <v>8.01</v>
      </c>
      <c r="O1167">
        <v>3</v>
      </c>
      <c r="P1167">
        <v>0</v>
      </c>
      <c r="Q1167">
        <v>3.0438000000000001</v>
      </c>
    </row>
    <row r="1168" spans="1:17" x14ac:dyDescent="0.3">
      <c r="A1168" t="s">
        <v>42</v>
      </c>
      <c r="B1168" t="s">
        <v>2594</v>
      </c>
      <c r="C1168" t="s">
        <v>2595</v>
      </c>
      <c r="D1168" t="s">
        <v>34</v>
      </c>
      <c r="E1168" t="s">
        <v>21</v>
      </c>
      <c r="F1168" t="s">
        <v>112</v>
      </c>
      <c r="G1168" t="s">
        <v>36</v>
      </c>
      <c r="H1168">
        <v>94109</v>
      </c>
      <c r="I1168" t="s">
        <v>37</v>
      </c>
      <c r="J1168" t="s">
        <v>5018</v>
      </c>
      <c r="K1168" t="s">
        <v>26</v>
      </c>
      <c r="L1168" t="s">
        <v>56</v>
      </c>
      <c r="M1168" t="s">
        <v>5019</v>
      </c>
      <c r="N1168">
        <v>16.02</v>
      </c>
      <c r="O1168">
        <v>6</v>
      </c>
      <c r="P1168">
        <v>0</v>
      </c>
      <c r="Q1168">
        <v>6.0876000000000001</v>
      </c>
    </row>
    <row r="1169" spans="1:17" x14ac:dyDescent="0.3">
      <c r="A1169" t="s">
        <v>17</v>
      </c>
      <c r="B1169" t="s">
        <v>2375</v>
      </c>
      <c r="C1169" t="s">
        <v>2376</v>
      </c>
      <c r="D1169" t="s">
        <v>20</v>
      </c>
      <c r="E1169" t="s">
        <v>21</v>
      </c>
      <c r="F1169" t="s">
        <v>983</v>
      </c>
      <c r="G1169" t="s">
        <v>283</v>
      </c>
      <c r="H1169">
        <v>22204</v>
      </c>
      <c r="I1169" t="s">
        <v>24</v>
      </c>
      <c r="J1169" t="s">
        <v>5018</v>
      </c>
      <c r="K1169" t="s">
        <v>26</v>
      </c>
      <c r="L1169" t="s">
        <v>56</v>
      </c>
      <c r="M1169" t="s">
        <v>5019</v>
      </c>
      <c r="N1169">
        <v>18.689999999999998</v>
      </c>
      <c r="O1169">
        <v>7</v>
      </c>
      <c r="P1169">
        <v>0</v>
      </c>
      <c r="Q1169">
        <v>7.1021999999999998</v>
      </c>
    </row>
    <row r="1170" spans="1:17" x14ac:dyDescent="0.3">
      <c r="A1170" t="s">
        <v>42</v>
      </c>
      <c r="B1170" t="s">
        <v>1637</v>
      </c>
      <c r="C1170" t="s">
        <v>1638</v>
      </c>
      <c r="D1170" t="s">
        <v>20</v>
      </c>
      <c r="E1170" t="s">
        <v>21</v>
      </c>
      <c r="F1170" t="s">
        <v>1141</v>
      </c>
      <c r="G1170" t="s">
        <v>275</v>
      </c>
      <c r="H1170">
        <v>85705</v>
      </c>
      <c r="I1170" t="s">
        <v>37</v>
      </c>
      <c r="J1170" t="s">
        <v>5018</v>
      </c>
      <c r="K1170" t="s">
        <v>26</v>
      </c>
      <c r="L1170" t="s">
        <v>56</v>
      </c>
      <c r="M1170" t="s">
        <v>5019</v>
      </c>
      <c r="N1170">
        <v>4.2720000000000002</v>
      </c>
      <c r="O1170">
        <v>2</v>
      </c>
      <c r="P1170">
        <v>0.2</v>
      </c>
      <c r="Q1170">
        <v>0.96119999999999983</v>
      </c>
    </row>
    <row r="1171" spans="1:17" x14ac:dyDescent="0.3">
      <c r="A1171" t="s">
        <v>17</v>
      </c>
      <c r="B1171" t="s">
        <v>986</v>
      </c>
      <c r="C1171" t="s">
        <v>987</v>
      </c>
      <c r="D1171" t="s">
        <v>34</v>
      </c>
      <c r="E1171" t="s">
        <v>21</v>
      </c>
      <c r="F1171" t="s">
        <v>988</v>
      </c>
      <c r="G1171" t="s">
        <v>400</v>
      </c>
      <c r="H1171">
        <v>80004</v>
      </c>
      <c r="I1171" t="s">
        <v>37</v>
      </c>
      <c r="J1171" t="s">
        <v>993</v>
      </c>
      <c r="K1171" t="s">
        <v>26</v>
      </c>
      <c r="L1171" t="s">
        <v>56</v>
      </c>
      <c r="M1171" t="s">
        <v>994</v>
      </c>
      <c r="N1171">
        <v>15.231999999999999</v>
      </c>
      <c r="O1171">
        <v>1</v>
      </c>
      <c r="P1171">
        <v>0.2</v>
      </c>
      <c r="Q1171">
        <v>1.7135999999999978</v>
      </c>
    </row>
    <row r="1172" spans="1:17" x14ac:dyDescent="0.3">
      <c r="A1172" t="s">
        <v>42</v>
      </c>
      <c r="B1172" t="s">
        <v>1547</v>
      </c>
      <c r="C1172" t="s">
        <v>1548</v>
      </c>
      <c r="D1172" t="s">
        <v>90</v>
      </c>
      <c r="E1172" t="s">
        <v>21</v>
      </c>
      <c r="F1172" t="s">
        <v>1549</v>
      </c>
      <c r="G1172" t="s">
        <v>46</v>
      </c>
      <c r="H1172">
        <v>33801</v>
      </c>
      <c r="I1172" t="s">
        <v>24</v>
      </c>
      <c r="J1172" t="s">
        <v>993</v>
      </c>
      <c r="K1172" t="s">
        <v>26</v>
      </c>
      <c r="L1172" t="s">
        <v>56</v>
      </c>
      <c r="M1172" t="s">
        <v>994</v>
      </c>
      <c r="N1172">
        <v>45.695999999999998</v>
      </c>
      <c r="O1172">
        <v>3</v>
      </c>
      <c r="P1172">
        <v>0.2</v>
      </c>
      <c r="Q1172">
        <v>5.1407999999999916</v>
      </c>
    </row>
    <row r="1173" spans="1:17" x14ac:dyDescent="0.3">
      <c r="A1173" t="s">
        <v>42</v>
      </c>
      <c r="B1173" t="s">
        <v>1728</v>
      </c>
      <c r="C1173" t="s">
        <v>1729</v>
      </c>
      <c r="D1173" t="s">
        <v>20</v>
      </c>
      <c r="E1173" t="s">
        <v>21</v>
      </c>
      <c r="F1173" t="s">
        <v>786</v>
      </c>
      <c r="G1173" t="s">
        <v>46</v>
      </c>
      <c r="H1173">
        <v>33614</v>
      </c>
      <c r="I1173" t="s">
        <v>24</v>
      </c>
      <c r="J1173" t="s">
        <v>993</v>
      </c>
      <c r="K1173" t="s">
        <v>26</v>
      </c>
      <c r="L1173" t="s">
        <v>56</v>
      </c>
      <c r="M1173" t="s">
        <v>994</v>
      </c>
      <c r="N1173">
        <v>45.695999999999998</v>
      </c>
      <c r="O1173">
        <v>3</v>
      </c>
      <c r="P1173">
        <v>0.2</v>
      </c>
      <c r="Q1173">
        <v>5.1407999999999916</v>
      </c>
    </row>
    <row r="1174" spans="1:17" x14ac:dyDescent="0.3">
      <c r="A1174" t="s">
        <v>42</v>
      </c>
      <c r="B1174" t="s">
        <v>481</v>
      </c>
      <c r="C1174" t="s">
        <v>482</v>
      </c>
      <c r="D1174" t="s">
        <v>90</v>
      </c>
      <c r="E1174" t="s">
        <v>21</v>
      </c>
      <c r="F1174" t="s">
        <v>712</v>
      </c>
      <c r="G1174" t="s">
        <v>92</v>
      </c>
      <c r="H1174">
        <v>75081</v>
      </c>
      <c r="I1174" t="s">
        <v>93</v>
      </c>
      <c r="J1174" t="s">
        <v>993</v>
      </c>
      <c r="K1174" t="s">
        <v>26</v>
      </c>
      <c r="L1174" t="s">
        <v>56</v>
      </c>
      <c r="M1174" t="s">
        <v>994</v>
      </c>
      <c r="N1174">
        <v>22.847999999999999</v>
      </c>
      <c r="O1174">
        <v>3</v>
      </c>
      <c r="P1174">
        <v>0.6</v>
      </c>
      <c r="Q1174">
        <v>-17.707200000000007</v>
      </c>
    </row>
    <row r="1175" spans="1:17" x14ac:dyDescent="0.3">
      <c r="A1175" t="s">
        <v>42</v>
      </c>
      <c r="B1175" t="s">
        <v>5207</v>
      </c>
      <c r="C1175" t="s">
        <v>5208</v>
      </c>
      <c r="D1175" t="s">
        <v>34</v>
      </c>
      <c r="E1175" t="s">
        <v>21</v>
      </c>
      <c r="F1175" t="s">
        <v>663</v>
      </c>
      <c r="G1175" t="s">
        <v>92</v>
      </c>
      <c r="H1175">
        <v>75051</v>
      </c>
      <c r="I1175" t="s">
        <v>93</v>
      </c>
      <c r="J1175" t="s">
        <v>993</v>
      </c>
      <c r="K1175" t="s">
        <v>26</v>
      </c>
      <c r="L1175" t="s">
        <v>56</v>
      </c>
      <c r="M1175" t="s">
        <v>994</v>
      </c>
      <c r="N1175">
        <v>38.08</v>
      </c>
      <c r="O1175">
        <v>5</v>
      </c>
      <c r="P1175">
        <v>0.6</v>
      </c>
      <c r="Q1175">
        <v>-29.512000000000008</v>
      </c>
    </row>
    <row r="1176" spans="1:17" x14ac:dyDescent="0.3">
      <c r="A1176" t="s">
        <v>17</v>
      </c>
      <c r="B1176" t="s">
        <v>512</v>
      </c>
      <c r="C1176" t="s">
        <v>513</v>
      </c>
      <c r="D1176" t="s">
        <v>34</v>
      </c>
      <c r="E1176" t="s">
        <v>21</v>
      </c>
      <c r="F1176" t="s">
        <v>2167</v>
      </c>
      <c r="G1176" t="s">
        <v>101</v>
      </c>
      <c r="H1176">
        <v>53209</v>
      </c>
      <c r="I1176" t="s">
        <v>93</v>
      </c>
      <c r="J1176" t="s">
        <v>993</v>
      </c>
      <c r="K1176" t="s">
        <v>26</v>
      </c>
      <c r="L1176" t="s">
        <v>56</v>
      </c>
      <c r="M1176" t="s">
        <v>994</v>
      </c>
      <c r="N1176">
        <v>95.199999999999989</v>
      </c>
      <c r="O1176">
        <v>5</v>
      </c>
      <c r="P1176">
        <v>0</v>
      </c>
      <c r="Q1176">
        <v>27.60799999999999</v>
      </c>
    </row>
    <row r="1177" spans="1:17" x14ac:dyDescent="0.3">
      <c r="A1177" t="s">
        <v>42</v>
      </c>
      <c r="B1177" t="s">
        <v>1300</v>
      </c>
      <c r="C1177" t="s">
        <v>1301</v>
      </c>
      <c r="D1177" t="s">
        <v>90</v>
      </c>
      <c r="E1177" t="s">
        <v>21</v>
      </c>
      <c r="F1177" t="s">
        <v>2374</v>
      </c>
      <c r="G1177" t="s">
        <v>283</v>
      </c>
      <c r="H1177">
        <v>22304</v>
      </c>
      <c r="I1177" t="s">
        <v>24</v>
      </c>
      <c r="J1177" t="s">
        <v>4422</v>
      </c>
      <c r="K1177" t="s">
        <v>26</v>
      </c>
      <c r="L1177" t="s">
        <v>56</v>
      </c>
      <c r="M1177" t="s">
        <v>4423</v>
      </c>
      <c r="N1177">
        <v>12.419999999999998</v>
      </c>
      <c r="O1177">
        <v>3</v>
      </c>
      <c r="P1177">
        <v>0</v>
      </c>
      <c r="Q1177">
        <v>4.4711999999999996</v>
      </c>
    </row>
    <row r="1178" spans="1:17" x14ac:dyDescent="0.3">
      <c r="A1178" t="s">
        <v>42</v>
      </c>
      <c r="B1178" t="s">
        <v>5548</v>
      </c>
      <c r="C1178" t="s">
        <v>5549</v>
      </c>
      <c r="D1178" t="s">
        <v>34</v>
      </c>
      <c r="E1178" t="s">
        <v>21</v>
      </c>
      <c r="F1178" t="s">
        <v>129</v>
      </c>
      <c r="G1178" t="s">
        <v>130</v>
      </c>
      <c r="H1178">
        <v>19140</v>
      </c>
      <c r="I1178" t="s">
        <v>131</v>
      </c>
      <c r="J1178" t="s">
        <v>4422</v>
      </c>
      <c r="K1178" t="s">
        <v>26</v>
      </c>
      <c r="L1178" t="s">
        <v>56</v>
      </c>
      <c r="M1178" t="s">
        <v>4423</v>
      </c>
      <c r="N1178">
        <v>3.3119999999999998</v>
      </c>
      <c r="O1178">
        <v>1</v>
      </c>
      <c r="P1178">
        <v>0.2</v>
      </c>
      <c r="Q1178">
        <v>0.66239999999999977</v>
      </c>
    </row>
    <row r="1179" spans="1:17" x14ac:dyDescent="0.3">
      <c r="A1179" t="s">
        <v>17</v>
      </c>
      <c r="B1179" t="s">
        <v>4093</v>
      </c>
      <c r="C1179" t="s">
        <v>4094</v>
      </c>
      <c r="D1179" t="s">
        <v>20</v>
      </c>
      <c r="E1179" t="s">
        <v>21</v>
      </c>
      <c r="F1179" t="s">
        <v>84</v>
      </c>
      <c r="G1179" t="s">
        <v>85</v>
      </c>
      <c r="H1179">
        <v>98105</v>
      </c>
      <c r="I1179" t="s">
        <v>37</v>
      </c>
      <c r="J1179" t="s">
        <v>4422</v>
      </c>
      <c r="K1179" t="s">
        <v>26</v>
      </c>
      <c r="L1179" t="s">
        <v>56</v>
      </c>
      <c r="M1179" t="s">
        <v>4423</v>
      </c>
      <c r="N1179">
        <v>12.419999999999998</v>
      </c>
      <c r="O1179">
        <v>3</v>
      </c>
      <c r="P1179">
        <v>0</v>
      </c>
      <c r="Q1179">
        <v>4.4711999999999996</v>
      </c>
    </row>
    <row r="1180" spans="1:17" x14ac:dyDescent="0.3">
      <c r="A1180" t="s">
        <v>42</v>
      </c>
      <c r="B1180" t="s">
        <v>494</v>
      </c>
      <c r="C1180" t="s">
        <v>495</v>
      </c>
      <c r="D1180" t="s">
        <v>20</v>
      </c>
      <c r="E1180" t="s">
        <v>21</v>
      </c>
      <c r="F1180" t="s">
        <v>35</v>
      </c>
      <c r="G1180" t="s">
        <v>36</v>
      </c>
      <c r="H1180">
        <v>90049</v>
      </c>
      <c r="I1180" t="s">
        <v>37</v>
      </c>
      <c r="J1180" t="s">
        <v>4422</v>
      </c>
      <c r="K1180" t="s">
        <v>26</v>
      </c>
      <c r="L1180" t="s">
        <v>56</v>
      </c>
      <c r="M1180" t="s">
        <v>4423</v>
      </c>
      <c r="N1180">
        <v>12.419999999999998</v>
      </c>
      <c r="O1180">
        <v>3</v>
      </c>
      <c r="P1180">
        <v>0</v>
      </c>
      <c r="Q1180">
        <v>4.4711999999999996</v>
      </c>
    </row>
    <row r="1181" spans="1:17" x14ac:dyDescent="0.3">
      <c r="A1181" t="s">
        <v>17</v>
      </c>
      <c r="B1181" t="s">
        <v>4188</v>
      </c>
      <c r="C1181" t="s">
        <v>4189</v>
      </c>
      <c r="D1181" t="s">
        <v>34</v>
      </c>
      <c r="E1181" t="s">
        <v>21</v>
      </c>
      <c r="F1181" t="s">
        <v>3866</v>
      </c>
      <c r="G1181" t="s">
        <v>689</v>
      </c>
      <c r="H1181">
        <v>7501</v>
      </c>
      <c r="I1181" t="s">
        <v>131</v>
      </c>
      <c r="J1181" t="s">
        <v>4422</v>
      </c>
      <c r="K1181" t="s">
        <v>26</v>
      </c>
      <c r="L1181" t="s">
        <v>56</v>
      </c>
      <c r="M1181" t="s">
        <v>4423</v>
      </c>
      <c r="N1181">
        <v>8.2799999999999994</v>
      </c>
      <c r="O1181">
        <v>2</v>
      </c>
      <c r="P1181">
        <v>0</v>
      </c>
      <c r="Q1181">
        <v>2.9807999999999995</v>
      </c>
    </row>
    <row r="1182" spans="1:17" x14ac:dyDescent="0.3">
      <c r="A1182" t="s">
        <v>42</v>
      </c>
      <c r="B1182" t="s">
        <v>869</v>
      </c>
      <c r="C1182" t="s">
        <v>870</v>
      </c>
      <c r="D1182" t="s">
        <v>34</v>
      </c>
      <c r="E1182" t="s">
        <v>21</v>
      </c>
      <c r="F1182" t="s">
        <v>2771</v>
      </c>
      <c r="G1182" t="s">
        <v>436</v>
      </c>
      <c r="H1182">
        <v>44221</v>
      </c>
      <c r="I1182" t="s">
        <v>131</v>
      </c>
      <c r="J1182" t="s">
        <v>2772</v>
      </c>
      <c r="K1182" t="s">
        <v>26</v>
      </c>
      <c r="L1182" t="s">
        <v>56</v>
      </c>
      <c r="M1182" t="s">
        <v>2773</v>
      </c>
      <c r="N1182">
        <v>8.3520000000000003</v>
      </c>
      <c r="O1182">
        <v>6</v>
      </c>
      <c r="P1182">
        <v>0.2</v>
      </c>
      <c r="Q1182">
        <v>1.2527999999999997</v>
      </c>
    </row>
    <row r="1183" spans="1:17" x14ac:dyDescent="0.3">
      <c r="A1183" t="s">
        <v>17</v>
      </c>
      <c r="B1183" t="s">
        <v>2248</v>
      </c>
      <c r="C1183" t="s">
        <v>2249</v>
      </c>
      <c r="D1183" t="s">
        <v>20</v>
      </c>
      <c r="E1183" t="s">
        <v>21</v>
      </c>
      <c r="F1183" t="s">
        <v>112</v>
      </c>
      <c r="G1183" t="s">
        <v>36</v>
      </c>
      <c r="H1183">
        <v>94110</v>
      </c>
      <c r="I1183" t="s">
        <v>37</v>
      </c>
      <c r="J1183" t="s">
        <v>2772</v>
      </c>
      <c r="K1183" t="s">
        <v>26</v>
      </c>
      <c r="L1183" t="s">
        <v>56</v>
      </c>
      <c r="M1183" t="s">
        <v>2773</v>
      </c>
      <c r="N1183">
        <v>6.96</v>
      </c>
      <c r="O1183">
        <v>4</v>
      </c>
      <c r="P1183">
        <v>0</v>
      </c>
      <c r="Q1183">
        <v>2.2271999999999998</v>
      </c>
    </row>
    <row r="1184" spans="1:17" x14ac:dyDescent="0.3">
      <c r="A1184" t="s">
        <v>42</v>
      </c>
      <c r="B1184" t="s">
        <v>1750</v>
      </c>
      <c r="C1184" t="s">
        <v>1751</v>
      </c>
      <c r="D1184" t="s">
        <v>20</v>
      </c>
      <c r="E1184" t="s">
        <v>21</v>
      </c>
      <c r="F1184" t="s">
        <v>829</v>
      </c>
      <c r="G1184" t="s">
        <v>36</v>
      </c>
      <c r="H1184">
        <v>92024</v>
      </c>
      <c r="I1184" t="s">
        <v>37</v>
      </c>
      <c r="J1184" t="s">
        <v>2772</v>
      </c>
      <c r="K1184" t="s">
        <v>26</v>
      </c>
      <c r="L1184" t="s">
        <v>56</v>
      </c>
      <c r="M1184" t="s">
        <v>2773</v>
      </c>
      <c r="N1184">
        <v>3.48</v>
      </c>
      <c r="O1184">
        <v>2</v>
      </c>
      <c r="P1184">
        <v>0</v>
      </c>
      <c r="Q1184">
        <v>1.1135999999999999</v>
      </c>
    </row>
    <row r="1185" spans="1:17" x14ac:dyDescent="0.3">
      <c r="A1185" t="s">
        <v>17</v>
      </c>
      <c r="B1185" t="s">
        <v>1036</v>
      </c>
      <c r="C1185" t="s">
        <v>1037</v>
      </c>
      <c r="D1185" t="s">
        <v>20</v>
      </c>
      <c r="E1185" t="s">
        <v>21</v>
      </c>
      <c r="F1185" t="s">
        <v>4396</v>
      </c>
      <c r="G1185" t="s">
        <v>46</v>
      </c>
      <c r="H1185">
        <v>32303</v>
      </c>
      <c r="I1185" t="s">
        <v>24</v>
      </c>
      <c r="J1185" t="s">
        <v>2772</v>
      </c>
      <c r="K1185" t="s">
        <v>26</v>
      </c>
      <c r="L1185" t="s">
        <v>56</v>
      </c>
      <c r="M1185" t="s">
        <v>2773</v>
      </c>
      <c r="N1185">
        <v>2.7840000000000003</v>
      </c>
      <c r="O1185">
        <v>2</v>
      </c>
      <c r="P1185">
        <v>0.2</v>
      </c>
      <c r="Q1185">
        <v>0.41759999999999986</v>
      </c>
    </row>
    <row r="1186" spans="1:17" x14ac:dyDescent="0.3">
      <c r="A1186" t="s">
        <v>166</v>
      </c>
      <c r="B1186" t="s">
        <v>5250</v>
      </c>
      <c r="C1186" t="s">
        <v>5251</v>
      </c>
      <c r="D1186" t="s">
        <v>34</v>
      </c>
      <c r="E1186" t="s">
        <v>21</v>
      </c>
      <c r="F1186" t="s">
        <v>84</v>
      </c>
      <c r="G1186" t="s">
        <v>85</v>
      </c>
      <c r="H1186">
        <v>98105</v>
      </c>
      <c r="I1186" t="s">
        <v>37</v>
      </c>
      <c r="J1186" t="s">
        <v>2772</v>
      </c>
      <c r="K1186" t="s">
        <v>26</v>
      </c>
      <c r="L1186" t="s">
        <v>56</v>
      </c>
      <c r="M1186" t="s">
        <v>2773</v>
      </c>
      <c r="N1186">
        <v>12.18</v>
      </c>
      <c r="O1186">
        <v>7</v>
      </c>
      <c r="P1186">
        <v>0</v>
      </c>
      <c r="Q1186">
        <v>3.8975999999999997</v>
      </c>
    </row>
    <row r="1187" spans="1:17" x14ac:dyDescent="0.3">
      <c r="A1187" t="s">
        <v>42</v>
      </c>
      <c r="B1187" t="s">
        <v>510</v>
      </c>
      <c r="C1187" t="s">
        <v>511</v>
      </c>
      <c r="D1187" t="s">
        <v>34</v>
      </c>
      <c r="E1187" t="s">
        <v>21</v>
      </c>
      <c r="F1187" t="s">
        <v>954</v>
      </c>
      <c r="G1187" t="s">
        <v>689</v>
      </c>
      <c r="H1187">
        <v>7109</v>
      </c>
      <c r="I1187" t="s">
        <v>131</v>
      </c>
      <c r="J1187" t="s">
        <v>961</v>
      </c>
      <c r="K1187" t="s">
        <v>26</v>
      </c>
      <c r="L1187" t="s">
        <v>56</v>
      </c>
      <c r="M1187" t="s">
        <v>962</v>
      </c>
      <c r="N1187">
        <v>77.599999999999994</v>
      </c>
      <c r="O1187">
        <v>4</v>
      </c>
      <c r="P1187">
        <v>0</v>
      </c>
      <c r="Q1187">
        <v>38.023999999999994</v>
      </c>
    </row>
    <row r="1188" spans="1:17" x14ac:dyDescent="0.3">
      <c r="A1188" t="s">
        <v>42</v>
      </c>
      <c r="B1188" t="s">
        <v>3682</v>
      </c>
      <c r="C1188" t="s">
        <v>3683</v>
      </c>
      <c r="D1188" t="s">
        <v>20</v>
      </c>
      <c r="E1188" t="s">
        <v>21</v>
      </c>
      <c r="F1188" t="s">
        <v>531</v>
      </c>
      <c r="G1188" t="s">
        <v>436</v>
      </c>
      <c r="H1188">
        <v>43055</v>
      </c>
      <c r="I1188" t="s">
        <v>131</v>
      </c>
      <c r="J1188" t="s">
        <v>961</v>
      </c>
      <c r="K1188" t="s">
        <v>26</v>
      </c>
      <c r="L1188" t="s">
        <v>56</v>
      </c>
      <c r="M1188" t="s">
        <v>962</v>
      </c>
      <c r="N1188">
        <v>77.599999999999994</v>
      </c>
      <c r="O1188">
        <v>5</v>
      </c>
      <c r="P1188">
        <v>0.2</v>
      </c>
      <c r="Q1188">
        <v>28.129999999999995</v>
      </c>
    </row>
    <row r="1189" spans="1:17" x14ac:dyDescent="0.3">
      <c r="A1189" t="s">
        <v>42</v>
      </c>
      <c r="B1189" t="s">
        <v>2178</v>
      </c>
      <c r="C1189" t="s">
        <v>2179</v>
      </c>
      <c r="D1189" t="s">
        <v>20</v>
      </c>
      <c r="E1189" t="s">
        <v>21</v>
      </c>
      <c r="F1189" t="s">
        <v>112</v>
      </c>
      <c r="G1189" t="s">
        <v>36</v>
      </c>
      <c r="H1189">
        <v>94122</v>
      </c>
      <c r="I1189" t="s">
        <v>37</v>
      </c>
      <c r="J1189" t="s">
        <v>961</v>
      </c>
      <c r="K1189" t="s">
        <v>26</v>
      </c>
      <c r="L1189" t="s">
        <v>56</v>
      </c>
      <c r="M1189" t="s">
        <v>962</v>
      </c>
      <c r="N1189">
        <v>58.199999999999996</v>
      </c>
      <c r="O1189">
        <v>3</v>
      </c>
      <c r="P1189">
        <v>0</v>
      </c>
      <c r="Q1189">
        <v>28.517999999999994</v>
      </c>
    </row>
    <row r="1190" spans="1:17" x14ac:dyDescent="0.3">
      <c r="A1190" t="s">
        <v>17</v>
      </c>
      <c r="B1190" t="s">
        <v>1568</v>
      </c>
      <c r="C1190" t="s">
        <v>1569</v>
      </c>
      <c r="D1190" t="s">
        <v>20</v>
      </c>
      <c r="E1190" t="s">
        <v>21</v>
      </c>
      <c r="F1190" t="s">
        <v>269</v>
      </c>
      <c r="G1190" t="s">
        <v>187</v>
      </c>
      <c r="H1190">
        <v>60610</v>
      </c>
      <c r="I1190" t="s">
        <v>93</v>
      </c>
      <c r="J1190" t="s">
        <v>961</v>
      </c>
      <c r="K1190" t="s">
        <v>26</v>
      </c>
      <c r="L1190" t="s">
        <v>56</v>
      </c>
      <c r="M1190" t="s">
        <v>962</v>
      </c>
      <c r="N1190">
        <v>7.76</v>
      </c>
      <c r="O1190">
        <v>1</v>
      </c>
      <c r="P1190">
        <v>0.6</v>
      </c>
      <c r="Q1190">
        <v>-2.1340000000000003</v>
      </c>
    </row>
    <row r="1191" spans="1:17" x14ac:dyDescent="0.3">
      <c r="A1191" t="s">
        <v>42</v>
      </c>
      <c r="B1191" t="s">
        <v>1269</v>
      </c>
      <c r="C1191" t="s">
        <v>1270</v>
      </c>
      <c r="D1191" t="s">
        <v>20</v>
      </c>
      <c r="E1191" t="s">
        <v>21</v>
      </c>
      <c r="F1191" t="s">
        <v>35</v>
      </c>
      <c r="G1191" t="s">
        <v>36</v>
      </c>
      <c r="H1191">
        <v>90004</v>
      </c>
      <c r="I1191" t="s">
        <v>37</v>
      </c>
      <c r="J1191" t="s">
        <v>961</v>
      </c>
      <c r="K1191" t="s">
        <v>26</v>
      </c>
      <c r="L1191" t="s">
        <v>56</v>
      </c>
      <c r="M1191" t="s">
        <v>962</v>
      </c>
      <c r="N1191">
        <v>77.599999999999994</v>
      </c>
      <c r="O1191">
        <v>4</v>
      </c>
      <c r="P1191">
        <v>0</v>
      </c>
      <c r="Q1191">
        <v>38.023999999999994</v>
      </c>
    </row>
    <row r="1192" spans="1:17" x14ac:dyDescent="0.3">
      <c r="A1192" t="s">
        <v>166</v>
      </c>
      <c r="B1192" t="s">
        <v>782</v>
      </c>
      <c r="C1192" t="s">
        <v>783</v>
      </c>
      <c r="D1192" t="s">
        <v>34</v>
      </c>
      <c r="E1192" t="s">
        <v>21</v>
      </c>
      <c r="F1192" t="s">
        <v>235</v>
      </c>
      <c r="G1192" t="s">
        <v>236</v>
      </c>
      <c r="H1192">
        <v>10011</v>
      </c>
      <c r="I1192" t="s">
        <v>131</v>
      </c>
      <c r="J1192" t="s">
        <v>961</v>
      </c>
      <c r="K1192" t="s">
        <v>26</v>
      </c>
      <c r="L1192" t="s">
        <v>56</v>
      </c>
      <c r="M1192" t="s">
        <v>962</v>
      </c>
      <c r="N1192">
        <v>135.79999999999998</v>
      </c>
      <c r="O1192">
        <v>7</v>
      </c>
      <c r="P1192">
        <v>0</v>
      </c>
      <c r="Q1192">
        <v>66.541999999999987</v>
      </c>
    </row>
    <row r="1193" spans="1:17" x14ac:dyDescent="0.3">
      <c r="A1193" t="s">
        <v>42</v>
      </c>
      <c r="B1193" t="s">
        <v>2857</v>
      </c>
      <c r="C1193" t="s">
        <v>2858</v>
      </c>
      <c r="D1193" t="s">
        <v>34</v>
      </c>
      <c r="E1193" t="s">
        <v>21</v>
      </c>
      <c r="F1193" t="s">
        <v>129</v>
      </c>
      <c r="G1193" t="s">
        <v>130</v>
      </c>
      <c r="H1193">
        <v>19134</v>
      </c>
      <c r="I1193" t="s">
        <v>131</v>
      </c>
      <c r="J1193" t="s">
        <v>2861</v>
      </c>
      <c r="K1193" t="s">
        <v>26</v>
      </c>
      <c r="L1193" t="s">
        <v>56</v>
      </c>
      <c r="M1193" t="s">
        <v>2862</v>
      </c>
      <c r="N1193">
        <v>17.024000000000001</v>
      </c>
      <c r="O1193">
        <v>2</v>
      </c>
      <c r="P1193">
        <v>0.2</v>
      </c>
      <c r="Q1193">
        <v>1.7024000000000008</v>
      </c>
    </row>
    <row r="1194" spans="1:17" x14ac:dyDescent="0.3">
      <c r="A1194" t="s">
        <v>42</v>
      </c>
      <c r="B1194" t="s">
        <v>465</v>
      </c>
      <c r="C1194" t="s">
        <v>466</v>
      </c>
      <c r="D1194" t="s">
        <v>90</v>
      </c>
      <c r="E1194" t="s">
        <v>21</v>
      </c>
      <c r="F1194" t="s">
        <v>129</v>
      </c>
      <c r="G1194" t="s">
        <v>130</v>
      </c>
      <c r="H1194">
        <v>19120</v>
      </c>
      <c r="I1194" t="s">
        <v>131</v>
      </c>
      <c r="J1194" t="s">
        <v>2861</v>
      </c>
      <c r="K1194" t="s">
        <v>26</v>
      </c>
      <c r="L1194" t="s">
        <v>56</v>
      </c>
      <c r="M1194" t="s">
        <v>2862</v>
      </c>
      <c r="N1194">
        <v>51.072000000000003</v>
      </c>
      <c r="O1194">
        <v>6</v>
      </c>
      <c r="P1194">
        <v>0.2</v>
      </c>
      <c r="Q1194">
        <v>5.1072000000000024</v>
      </c>
    </row>
    <row r="1195" spans="1:17" x14ac:dyDescent="0.3">
      <c r="A1195" t="s">
        <v>42</v>
      </c>
      <c r="B1195" t="s">
        <v>581</v>
      </c>
      <c r="C1195" t="s">
        <v>582</v>
      </c>
      <c r="D1195" t="s">
        <v>20</v>
      </c>
      <c r="E1195" t="s">
        <v>21</v>
      </c>
      <c r="F1195" t="s">
        <v>829</v>
      </c>
      <c r="G1195" t="s">
        <v>36</v>
      </c>
      <c r="H1195">
        <v>92037</v>
      </c>
      <c r="I1195" t="s">
        <v>37</v>
      </c>
      <c r="J1195" t="s">
        <v>2861</v>
      </c>
      <c r="K1195" t="s">
        <v>26</v>
      </c>
      <c r="L1195" t="s">
        <v>56</v>
      </c>
      <c r="M1195" t="s">
        <v>2862</v>
      </c>
      <c r="N1195">
        <v>53.2</v>
      </c>
      <c r="O1195">
        <v>5</v>
      </c>
      <c r="P1195">
        <v>0</v>
      </c>
      <c r="Q1195">
        <v>14.896000000000003</v>
      </c>
    </row>
    <row r="1196" spans="1:17" x14ac:dyDescent="0.3">
      <c r="A1196" t="s">
        <v>42</v>
      </c>
      <c r="B1196" t="s">
        <v>1684</v>
      </c>
      <c r="C1196" t="s">
        <v>1685</v>
      </c>
      <c r="D1196" t="s">
        <v>20</v>
      </c>
      <c r="E1196" t="s">
        <v>21</v>
      </c>
      <c r="F1196" t="s">
        <v>35</v>
      </c>
      <c r="G1196" t="s">
        <v>36</v>
      </c>
      <c r="H1196">
        <v>90049</v>
      </c>
      <c r="I1196" t="s">
        <v>37</v>
      </c>
      <c r="J1196" t="s">
        <v>4535</v>
      </c>
      <c r="K1196" t="s">
        <v>26</v>
      </c>
      <c r="L1196" t="s">
        <v>56</v>
      </c>
      <c r="M1196" t="s">
        <v>4536</v>
      </c>
      <c r="N1196">
        <v>227.35999999999999</v>
      </c>
      <c r="O1196">
        <v>7</v>
      </c>
      <c r="P1196">
        <v>0</v>
      </c>
      <c r="Q1196">
        <v>81.849599999999981</v>
      </c>
    </row>
    <row r="1197" spans="1:17" x14ac:dyDescent="0.3">
      <c r="A1197" t="s">
        <v>166</v>
      </c>
      <c r="B1197" t="s">
        <v>3922</v>
      </c>
      <c r="C1197" t="s">
        <v>3923</v>
      </c>
      <c r="D1197" t="s">
        <v>20</v>
      </c>
      <c r="E1197" t="s">
        <v>21</v>
      </c>
      <c r="F1197" t="s">
        <v>1141</v>
      </c>
      <c r="G1197" t="s">
        <v>275</v>
      </c>
      <c r="H1197">
        <v>85705</v>
      </c>
      <c r="I1197" t="s">
        <v>37</v>
      </c>
      <c r="J1197" t="s">
        <v>4535</v>
      </c>
      <c r="K1197" t="s">
        <v>26</v>
      </c>
      <c r="L1197" t="s">
        <v>56</v>
      </c>
      <c r="M1197" t="s">
        <v>4536</v>
      </c>
      <c r="N1197">
        <v>51.967999999999996</v>
      </c>
      <c r="O1197">
        <v>2</v>
      </c>
      <c r="P1197">
        <v>0.2</v>
      </c>
      <c r="Q1197">
        <v>10.393599999999998</v>
      </c>
    </row>
    <row r="1198" spans="1:17" x14ac:dyDescent="0.3">
      <c r="A1198" t="s">
        <v>42</v>
      </c>
      <c r="B1198" t="s">
        <v>1722</v>
      </c>
      <c r="C1198" t="s">
        <v>1723</v>
      </c>
      <c r="D1198" t="s">
        <v>20</v>
      </c>
      <c r="E1198" t="s">
        <v>21</v>
      </c>
      <c r="F1198" t="s">
        <v>435</v>
      </c>
      <c r="G1198" t="s">
        <v>436</v>
      </c>
      <c r="H1198">
        <v>43229</v>
      </c>
      <c r="I1198" t="s">
        <v>131</v>
      </c>
      <c r="J1198" t="s">
        <v>4535</v>
      </c>
      <c r="K1198" t="s">
        <v>26</v>
      </c>
      <c r="L1198" t="s">
        <v>56</v>
      </c>
      <c r="M1198" t="s">
        <v>4536</v>
      </c>
      <c r="N1198">
        <v>77.951999999999998</v>
      </c>
      <c r="O1198">
        <v>3</v>
      </c>
      <c r="P1198">
        <v>0.2</v>
      </c>
      <c r="Q1198">
        <v>15.590399999999995</v>
      </c>
    </row>
    <row r="1199" spans="1:17" x14ac:dyDescent="0.3">
      <c r="A1199" t="s">
        <v>166</v>
      </c>
      <c r="B1199" t="s">
        <v>421</v>
      </c>
      <c r="C1199" t="s">
        <v>422</v>
      </c>
      <c r="D1199" t="s">
        <v>34</v>
      </c>
      <c r="E1199" t="s">
        <v>21</v>
      </c>
      <c r="F1199" t="s">
        <v>129</v>
      </c>
      <c r="G1199" t="s">
        <v>130</v>
      </c>
      <c r="H1199">
        <v>19120</v>
      </c>
      <c r="I1199" t="s">
        <v>131</v>
      </c>
      <c r="J1199" t="s">
        <v>4535</v>
      </c>
      <c r="K1199" t="s">
        <v>26</v>
      </c>
      <c r="L1199" t="s">
        <v>56</v>
      </c>
      <c r="M1199" t="s">
        <v>4536</v>
      </c>
      <c r="N1199">
        <v>51.967999999999996</v>
      </c>
      <c r="O1199">
        <v>2</v>
      </c>
      <c r="P1199">
        <v>0.2</v>
      </c>
      <c r="Q1199">
        <v>10.393599999999998</v>
      </c>
    </row>
    <row r="1200" spans="1:17" x14ac:dyDescent="0.3">
      <c r="A1200" t="s">
        <v>17</v>
      </c>
      <c r="B1200" t="s">
        <v>407</v>
      </c>
      <c r="C1200" t="s">
        <v>408</v>
      </c>
      <c r="D1200" t="s">
        <v>20</v>
      </c>
      <c r="E1200" t="s">
        <v>21</v>
      </c>
      <c r="F1200" t="s">
        <v>1476</v>
      </c>
      <c r="G1200" t="s">
        <v>78</v>
      </c>
      <c r="H1200">
        <v>28314</v>
      </c>
      <c r="I1200" t="s">
        <v>24</v>
      </c>
      <c r="J1200" t="s">
        <v>4535</v>
      </c>
      <c r="K1200" t="s">
        <v>26</v>
      </c>
      <c r="L1200" t="s">
        <v>56</v>
      </c>
      <c r="M1200" t="s">
        <v>4536</v>
      </c>
      <c r="N1200">
        <v>77.951999999999998</v>
      </c>
      <c r="O1200">
        <v>3</v>
      </c>
      <c r="P1200">
        <v>0.2</v>
      </c>
      <c r="Q1200">
        <v>15.590399999999995</v>
      </c>
    </row>
    <row r="1201" spans="1:17" x14ac:dyDescent="0.3">
      <c r="A1201" t="s">
        <v>166</v>
      </c>
      <c r="B1201" t="s">
        <v>5911</v>
      </c>
      <c r="C1201" t="s">
        <v>5912</v>
      </c>
      <c r="D1201" t="s">
        <v>20</v>
      </c>
      <c r="E1201" t="s">
        <v>21</v>
      </c>
      <c r="F1201" t="s">
        <v>531</v>
      </c>
      <c r="G1201" t="s">
        <v>436</v>
      </c>
      <c r="H1201">
        <v>43055</v>
      </c>
      <c r="I1201" t="s">
        <v>131</v>
      </c>
      <c r="J1201" t="s">
        <v>4535</v>
      </c>
      <c r="K1201" t="s">
        <v>26</v>
      </c>
      <c r="L1201" t="s">
        <v>56</v>
      </c>
      <c r="M1201" t="s">
        <v>4536</v>
      </c>
      <c r="N1201">
        <v>51.967999999999996</v>
      </c>
      <c r="O1201">
        <v>2</v>
      </c>
      <c r="P1201">
        <v>0.2</v>
      </c>
      <c r="Q1201">
        <v>10.393599999999998</v>
      </c>
    </row>
    <row r="1202" spans="1:17" x14ac:dyDescent="0.3">
      <c r="A1202" t="s">
        <v>42</v>
      </c>
      <c r="B1202" t="s">
        <v>3784</v>
      </c>
      <c r="C1202" t="s">
        <v>3785</v>
      </c>
      <c r="D1202" t="s">
        <v>20</v>
      </c>
      <c r="E1202" t="s">
        <v>21</v>
      </c>
      <c r="F1202" t="s">
        <v>235</v>
      </c>
      <c r="G1202" t="s">
        <v>236</v>
      </c>
      <c r="H1202">
        <v>10035</v>
      </c>
      <c r="I1202" t="s">
        <v>131</v>
      </c>
      <c r="J1202" t="s">
        <v>4535</v>
      </c>
      <c r="K1202" t="s">
        <v>26</v>
      </c>
      <c r="L1202" t="s">
        <v>56</v>
      </c>
      <c r="M1202" t="s">
        <v>4536</v>
      </c>
      <c r="N1202">
        <v>97.44</v>
      </c>
      <c r="O1202">
        <v>3</v>
      </c>
      <c r="P1202">
        <v>0</v>
      </c>
      <c r="Q1202">
        <v>35.078399999999995</v>
      </c>
    </row>
    <row r="1203" spans="1:17" x14ac:dyDescent="0.3">
      <c r="A1203" t="s">
        <v>17</v>
      </c>
      <c r="B1203" t="s">
        <v>340</v>
      </c>
      <c r="C1203" t="s">
        <v>341</v>
      </c>
      <c r="D1203" t="s">
        <v>20</v>
      </c>
      <c r="E1203" t="s">
        <v>21</v>
      </c>
      <c r="F1203" t="s">
        <v>112</v>
      </c>
      <c r="G1203" t="s">
        <v>36</v>
      </c>
      <c r="H1203">
        <v>94122</v>
      </c>
      <c r="I1203" t="s">
        <v>37</v>
      </c>
      <c r="J1203" t="s">
        <v>3776</v>
      </c>
      <c r="K1203" t="s">
        <v>26</v>
      </c>
      <c r="L1203" t="s">
        <v>56</v>
      </c>
      <c r="M1203" t="s">
        <v>3777</v>
      </c>
      <c r="N1203">
        <v>31.56</v>
      </c>
      <c r="O1203">
        <v>3</v>
      </c>
      <c r="P1203">
        <v>0</v>
      </c>
      <c r="Q1203">
        <v>10.4148</v>
      </c>
    </row>
    <row r="1204" spans="1:17" x14ac:dyDescent="0.3">
      <c r="A1204" t="s">
        <v>42</v>
      </c>
      <c r="B1204" t="s">
        <v>2325</v>
      </c>
      <c r="C1204" t="s">
        <v>2326</v>
      </c>
      <c r="D1204" t="s">
        <v>34</v>
      </c>
      <c r="E1204" t="s">
        <v>21</v>
      </c>
      <c r="F1204" t="s">
        <v>688</v>
      </c>
      <c r="G1204" t="s">
        <v>689</v>
      </c>
      <c r="H1204">
        <v>7090</v>
      </c>
      <c r="I1204" t="s">
        <v>131</v>
      </c>
      <c r="J1204" t="s">
        <v>3776</v>
      </c>
      <c r="K1204" t="s">
        <v>26</v>
      </c>
      <c r="L1204" t="s">
        <v>56</v>
      </c>
      <c r="M1204" t="s">
        <v>3777</v>
      </c>
      <c r="N1204">
        <v>31.56</v>
      </c>
      <c r="O1204">
        <v>3</v>
      </c>
      <c r="P1204">
        <v>0</v>
      </c>
      <c r="Q1204">
        <v>10.4148</v>
      </c>
    </row>
    <row r="1205" spans="1:17" x14ac:dyDescent="0.3">
      <c r="A1205" t="s">
        <v>42</v>
      </c>
      <c r="B1205" t="s">
        <v>5039</v>
      </c>
      <c r="C1205" t="s">
        <v>5040</v>
      </c>
      <c r="D1205" t="s">
        <v>34</v>
      </c>
      <c r="E1205" t="s">
        <v>21</v>
      </c>
      <c r="F1205" t="s">
        <v>1234</v>
      </c>
      <c r="G1205" t="s">
        <v>46</v>
      </c>
      <c r="H1205">
        <v>33180</v>
      </c>
      <c r="I1205" t="s">
        <v>24</v>
      </c>
      <c r="J1205" t="s">
        <v>3776</v>
      </c>
      <c r="K1205" t="s">
        <v>26</v>
      </c>
      <c r="L1205" t="s">
        <v>56</v>
      </c>
      <c r="M1205" t="s">
        <v>3777</v>
      </c>
      <c r="N1205">
        <v>50.496000000000002</v>
      </c>
      <c r="O1205">
        <v>6</v>
      </c>
      <c r="P1205">
        <v>0.2</v>
      </c>
      <c r="Q1205">
        <v>8.2055999999999987</v>
      </c>
    </row>
    <row r="1206" spans="1:17" x14ac:dyDescent="0.3">
      <c r="A1206" t="s">
        <v>42</v>
      </c>
      <c r="B1206" t="s">
        <v>1712</v>
      </c>
      <c r="C1206" t="s">
        <v>1713</v>
      </c>
      <c r="D1206" t="s">
        <v>20</v>
      </c>
      <c r="E1206" t="s">
        <v>21</v>
      </c>
      <c r="F1206" t="s">
        <v>35</v>
      </c>
      <c r="G1206" t="s">
        <v>36</v>
      </c>
      <c r="H1206">
        <v>90036</v>
      </c>
      <c r="I1206" t="s">
        <v>37</v>
      </c>
      <c r="J1206" t="s">
        <v>3776</v>
      </c>
      <c r="K1206" t="s">
        <v>26</v>
      </c>
      <c r="L1206" t="s">
        <v>56</v>
      </c>
      <c r="M1206" t="s">
        <v>3777</v>
      </c>
      <c r="N1206">
        <v>94.679999999999993</v>
      </c>
      <c r="O1206">
        <v>9</v>
      </c>
      <c r="P1206">
        <v>0</v>
      </c>
      <c r="Q1206">
        <v>31.244399999999995</v>
      </c>
    </row>
    <row r="1207" spans="1:17" x14ac:dyDescent="0.3">
      <c r="A1207" t="s">
        <v>1122</v>
      </c>
      <c r="B1207" t="s">
        <v>127</v>
      </c>
      <c r="C1207" t="s">
        <v>128</v>
      </c>
      <c r="D1207" t="s">
        <v>20</v>
      </c>
      <c r="E1207" t="s">
        <v>21</v>
      </c>
      <c r="F1207" t="s">
        <v>3317</v>
      </c>
      <c r="G1207" t="s">
        <v>36</v>
      </c>
      <c r="H1207">
        <v>91767</v>
      </c>
      <c r="I1207" t="s">
        <v>37</v>
      </c>
      <c r="J1207" t="s">
        <v>3776</v>
      </c>
      <c r="K1207" t="s">
        <v>26</v>
      </c>
      <c r="L1207" t="s">
        <v>56</v>
      </c>
      <c r="M1207" t="s">
        <v>3777</v>
      </c>
      <c r="N1207">
        <v>31.56</v>
      </c>
      <c r="O1207">
        <v>3</v>
      </c>
      <c r="P1207">
        <v>0</v>
      </c>
      <c r="Q1207">
        <v>10.4148</v>
      </c>
    </row>
    <row r="1208" spans="1:17" x14ac:dyDescent="0.3">
      <c r="A1208" t="s">
        <v>17</v>
      </c>
      <c r="B1208" t="s">
        <v>3321</v>
      </c>
      <c r="C1208" t="s">
        <v>3322</v>
      </c>
      <c r="D1208" t="s">
        <v>20</v>
      </c>
      <c r="E1208" t="s">
        <v>21</v>
      </c>
      <c r="F1208" t="s">
        <v>1234</v>
      </c>
      <c r="G1208" t="s">
        <v>46</v>
      </c>
      <c r="H1208">
        <v>33180</v>
      </c>
      <c r="I1208" t="s">
        <v>24</v>
      </c>
      <c r="J1208" t="s">
        <v>3776</v>
      </c>
      <c r="K1208" t="s">
        <v>26</v>
      </c>
      <c r="L1208" t="s">
        <v>56</v>
      </c>
      <c r="M1208" t="s">
        <v>3777</v>
      </c>
      <c r="N1208">
        <v>25.248000000000001</v>
      </c>
      <c r="O1208">
        <v>3</v>
      </c>
      <c r="P1208">
        <v>0.2</v>
      </c>
      <c r="Q1208">
        <v>4.1027999999999993</v>
      </c>
    </row>
    <row r="1209" spans="1:17" x14ac:dyDescent="0.3">
      <c r="A1209" t="s">
        <v>17</v>
      </c>
      <c r="B1209" t="s">
        <v>986</v>
      </c>
      <c r="C1209" t="s">
        <v>987</v>
      </c>
      <c r="D1209" t="s">
        <v>34</v>
      </c>
      <c r="E1209" t="s">
        <v>21</v>
      </c>
      <c r="F1209" t="s">
        <v>988</v>
      </c>
      <c r="G1209" t="s">
        <v>400</v>
      </c>
      <c r="H1209">
        <v>80004</v>
      </c>
      <c r="I1209" t="s">
        <v>37</v>
      </c>
      <c r="J1209" t="s">
        <v>989</v>
      </c>
      <c r="K1209" t="s">
        <v>26</v>
      </c>
      <c r="L1209" t="s">
        <v>56</v>
      </c>
      <c r="M1209" t="s">
        <v>990</v>
      </c>
      <c r="N1209">
        <v>15.136000000000003</v>
      </c>
      <c r="O1209">
        <v>4</v>
      </c>
      <c r="P1209">
        <v>0.2</v>
      </c>
      <c r="Q1209">
        <v>3.5948000000000011</v>
      </c>
    </row>
    <row r="1210" spans="1:17" x14ac:dyDescent="0.3">
      <c r="A1210" t="s">
        <v>42</v>
      </c>
      <c r="B1210" t="s">
        <v>2506</v>
      </c>
      <c r="C1210" t="s">
        <v>2507</v>
      </c>
      <c r="D1210" t="s">
        <v>20</v>
      </c>
      <c r="E1210" t="s">
        <v>21</v>
      </c>
      <c r="F1210" t="s">
        <v>22</v>
      </c>
      <c r="G1210" t="s">
        <v>23</v>
      </c>
      <c r="H1210">
        <v>42420</v>
      </c>
      <c r="I1210" t="s">
        <v>24</v>
      </c>
      <c r="J1210" t="s">
        <v>989</v>
      </c>
      <c r="K1210" t="s">
        <v>26</v>
      </c>
      <c r="L1210" t="s">
        <v>56</v>
      </c>
      <c r="M1210" t="s">
        <v>990</v>
      </c>
      <c r="N1210">
        <v>33.11</v>
      </c>
      <c r="O1210">
        <v>7</v>
      </c>
      <c r="P1210">
        <v>0</v>
      </c>
      <c r="Q1210">
        <v>12.912900000000004</v>
      </c>
    </row>
    <row r="1211" spans="1:17" x14ac:dyDescent="0.3">
      <c r="A1211" t="s">
        <v>166</v>
      </c>
      <c r="B1211" t="s">
        <v>3612</v>
      </c>
      <c r="C1211" t="s">
        <v>3613</v>
      </c>
      <c r="D1211" t="s">
        <v>20</v>
      </c>
      <c r="E1211" t="s">
        <v>21</v>
      </c>
      <c r="F1211" t="s">
        <v>2677</v>
      </c>
      <c r="G1211" t="s">
        <v>36</v>
      </c>
      <c r="H1211">
        <v>94601</v>
      </c>
      <c r="I1211" t="s">
        <v>37</v>
      </c>
      <c r="J1211" t="s">
        <v>989</v>
      </c>
      <c r="K1211" t="s">
        <v>26</v>
      </c>
      <c r="L1211" t="s">
        <v>56</v>
      </c>
      <c r="M1211" t="s">
        <v>990</v>
      </c>
      <c r="N1211">
        <v>9.4600000000000009</v>
      </c>
      <c r="O1211">
        <v>2</v>
      </c>
      <c r="P1211">
        <v>0</v>
      </c>
      <c r="Q1211">
        <v>3.6894000000000009</v>
      </c>
    </row>
    <row r="1212" spans="1:17" x14ac:dyDescent="0.3">
      <c r="A1212" t="s">
        <v>42</v>
      </c>
      <c r="B1212" t="s">
        <v>3047</v>
      </c>
      <c r="C1212" t="s">
        <v>3048</v>
      </c>
      <c r="D1212" t="s">
        <v>90</v>
      </c>
      <c r="E1212" t="s">
        <v>21</v>
      </c>
      <c r="F1212" t="s">
        <v>290</v>
      </c>
      <c r="G1212" t="s">
        <v>1292</v>
      </c>
      <c r="H1212">
        <v>39212</v>
      </c>
      <c r="I1212" t="s">
        <v>24</v>
      </c>
      <c r="J1212" t="s">
        <v>989</v>
      </c>
      <c r="K1212" t="s">
        <v>26</v>
      </c>
      <c r="L1212" t="s">
        <v>56</v>
      </c>
      <c r="M1212" t="s">
        <v>990</v>
      </c>
      <c r="N1212">
        <v>18.920000000000002</v>
      </c>
      <c r="O1212">
        <v>4</v>
      </c>
      <c r="P1212">
        <v>0</v>
      </c>
      <c r="Q1212">
        <v>7.3788000000000018</v>
      </c>
    </row>
    <row r="1213" spans="1:17" x14ac:dyDescent="0.3">
      <c r="A1213" t="s">
        <v>42</v>
      </c>
      <c r="B1213" t="s">
        <v>4688</v>
      </c>
      <c r="C1213" t="s">
        <v>4689</v>
      </c>
      <c r="D1213" t="s">
        <v>34</v>
      </c>
      <c r="E1213" t="s">
        <v>21</v>
      </c>
      <c r="F1213" t="s">
        <v>35</v>
      </c>
      <c r="G1213" t="s">
        <v>36</v>
      </c>
      <c r="H1213">
        <v>90049</v>
      </c>
      <c r="I1213" t="s">
        <v>37</v>
      </c>
      <c r="J1213" t="s">
        <v>989</v>
      </c>
      <c r="K1213" t="s">
        <v>26</v>
      </c>
      <c r="L1213" t="s">
        <v>56</v>
      </c>
      <c r="M1213" t="s">
        <v>990</v>
      </c>
      <c r="N1213">
        <v>33.11</v>
      </c>
      <c r="O1213">
        <v>7</v>
      </c>
      <c r="P1213">
        <v>0</v>
      </c>
      <c r="Q1213">
        <v>12.912900000000004</v>
      </c>
    </row>
    <row r="1214" spans="1:17" x14ac:dyDescent="0.3">
      <c r="A1214" t="s">
        <v>42</v>
      </c>
      <c r="B1214" t="s">
        <v>4196</v>
      </c>
      <c r="C1214" t="s">
        <v>4197</v>
      </c>
      <c r="D1214" t="s">
        <v>34</v>
      </c>
      <c r="E1214" t="s">
        <v>21</v>
      </c>
      <c r="F1214" t="s">
        <v>269</v>
      </c>
      <c r="G1214" t="s">
        <v>187</v>
      </c>
      <c r="H1214">
        <v>60653</v>
      </c>
      <c r="I1214" t="s">
        <v>93</v>
      </c>
      <c r="J1214" t="s">
        <v>989</v>
      </c>
      <c r="K1214" t="s">
        <v>26</v>
      </c>
      <c r="L1214" t="s">
        <v>56</v>
      </c>
      <c r="M1214" t="s">
        <v>990</v>
      </c>
      <c r="N1214">
        <v>1.8920000000000003</v>
      </c>
      <c r="O1214">
        <v>1</v>
      </c>
      <c r="P1214">
        <v>0.6</v>
      </c>
      <c r="Q1214">
        <v>-0.99329999999999963</v>
      </c>
    </row>
    <row r="1215" spans="1:17" x14ac:dyDescent="0.3">
      <c r="A1215" t="s">
        <v>1122</v>
      </c>
      <c r="B1215" t="s">
        <v>1866</v>
      </c>
      <c r="C1215" t="s">
        <v>1867</v>
      </c>
      <c r="D1215" t="s">
        <v>20</v>
      </c>
      <c r="E1215" t="s">
        <v>21</v>
      </c>
      <c r="F1215" t="s">
        <v>84</v>
      </c>
      <c r="G1215" t="s">
        <v>85</v>
      </c>
      <c r="H1215">
        <v>98103</v>
      </c>
      <c r="I1215" t="s">
        <v>37</v>
      </c>
      <c r="J1215" t="s">
        <v>989</v>
      </c>
      <c r="K1215" t="s">
        <v>26</v>
      </c>
      <c r="L1215" t="s">
        <v>56</v>
      </c>
      <c r="M1215" t="s">
        <v>990</v>
      </c>
      <c r="N1215">
        <v>14.190000000000001</v>
      </c>
      <c r="O1215">
        <v>3</v>
      </c>
      <c r="P1215">
        <v>0</v>
      </c>
      <c r="Q1215">
        <v>5.5341000000000014</v>
      </c>
    </row>
    <row r="1216" spans="1:17" x14ac:dyDescent="0.3">
      <c r="A1216" t="s">
        <v>166</v>
      </c>
      <c r="B1216" t="s">
        <v>5088</v>
      </c>
      <c r="C1216" t="s">
        <v>5089</v>
      </c>
      <c r="D1216" t="s">
        <v>34</v>
      </c>
      <c r="E1216" t="s">
        <v>21</v>
      </c>
      <c r="F1216" t="s">
        <v>129</v>
      </c>
      <c r="G1216" t="s">
        <v>130</v>
      </c>
      <c r="H1216">
        <v>19134</v>
      </c>
      <c r="I1216" t="s">
        <v>131</v>
      </c>
      <c r="J1216" t="s">
        <v>989</v>
      </c>
      <c r="K1216" t="s">
        <v>26</v>
      </c>
      <c r="L1216" t="s">
        <v>56</v>
      </c>
      <c r="M1216" t="s">
        <v>990</v>
      </c>
      <c r="N1216">
        <v>11.352000000000002</v>
      </c>
      <c r="O1216">
        <v>3</v>
      </c>
      <c r="P1216">
        <v>0.2</v>
      </c>
      <c r="Q1216">
        <v>2.6961000000000008</v>
      </c>
    </row>
    <row r="1217" spans="1:17" x14ac:dyDescent="0.3">
      <c r="A1217" t="s">
        <v>42</v>
      </c>
      <c r="B1217" t="s">
        <v>421</v>
      </c>
      <c r="C1217" t="s">
        <v>422</v>
      </c>
      <c r="D1217" t="s">
        <v>34</v>
      </c>
      <c r="E1217" t="s">
        <v>21</v>
      </c>
      <c r="F1217" t="s">
        <v>235</v>
      </c>
      <c r="G1217" t="s">
        <v>236</v>
      </c>
      <c r="H1217">
        <v>10035</v>
      </c>
      <c r="I1217" t="s">
        <v>131</v>
      </c>
      <c r="J1217" t="s">
        <v>423</v>
      </c>
      <c r="K1217" t="s">
        <v>26</v>
      </c>
      <c r="L1217" t="s">
        <v>56</v>
      </c>
      <c r="M1217" t="s">
        <v>424</v>
      </c>
      <c r="N1217">
        <v>41.96</v>
      </c>
      <c r="O1217">
        <v>2</v>
      </c>
      <c r="P1217">
        <v>0</v>
      </c>
      <c r="Q1217">
        <v>10.909600000000001</v>
      </c>
    </row>
    <row r="1218" spans="1:17" x14ac:dyDescent="0.3">
      <c r="A1218" t="s">
        <v>17</v>
      </c>
      <c r="B1218" t="s">
        <v>1829</v>
      </c>
      <c r="C1218" t="s">
        <v>1830</v>
      </c>
      <c r="D1218" t="s">
        <v>90</v>
      </c>
      <c r="E1218" t="s">
        <v>21</v>
      </c>
      <c r="F1218" t="s">
        <v>235</v>
      </c>
      <c r="G1218" t="s">
        <v>236</v>
      </c>
      <c r="H1218">
        <v>10009</v>
      </c>
      <c r="I1218" t="s">
        <v>131</v>
      </c>
      <c r="J1218" t="s">
        <v>423</v>
      </c>
      <c r="K1218" t="s">
        <v>26</v>
      </c>
      <c r="L1218" t="s">
        <v>56</v>
      </c>
      <c r="M1218" t="s">
        <v>424</v>
      </c>
      <c r="N1218">
        <v>83.92</v>
      </c>
      <c r="O1218">
        <v>4</v>
      </c>
      <c r="P1218">
        <v>0</v>
      </c>
      <c r="Q1218">
        <v>21.819200000000002</v>
      </c>
    </row>
    <row r="1219" spans="1:17" x14ac:dyDescent="0.3">
      <c r="A1219" t="s">
        <v>166</v>
      </c>
      <c r="B1219" t="s">
        <v>1680</v>
      </c>
      <c r="C1219" t="s">
        <v>1681</v>
      </c>
      <c r="D1219" t="s">
        <v>20</v>
      </c>
      <c r="E1219" t="s">
        <v>21</v>
      </c>
      <c r="F1219" t="s">
        <v>235</v>
      </c>
      <c r="G1219" t="s">
        <v>236</v>
      </c>
      <c r="H1219">
        <v>10024</v>
      </c>
      <c r="I1219" t="s">
        <v>131</v>
      </c>
      <c r="J1219" t="s">
        <v>423</v>
      </c>
      <c r="K1219" t="s">
        <v>26</v>
      </c>
      <c r="L1219" t="s">
        <v>56</v>
      </c>
      <c r="M1219" t="s">
        <v>424</v>
      </c>
      <c r="N1219">
        <v>41.96</v>
      </c>
      <c r="O1219">
        <v>2</v>
      </c>
      <c r="P1219">
        <v>0</v>
      </c>
      <c r="Q1219">
        <v>10.909600000000001</v>
      </c>
    </row>
    <row r="1220" spans="1:17" x14ac:dyDescent="0.3">
      <c r="A1220" t="s">
        <v>42</v>
      </c>
      <c r="B1220" t="s">
        <v>1637</v>
      </c>
      <c r="C1220" t="s">
        <v>1638</v>
      </c>
      <c r="D1220" t="s">
        <v>20</v>
      </c>
      <c r="E1220" t="s">
        <v>21</v>
      </c>
      <c r="F1220" t="s">
        <v>112</v>
      </c>
      <c r="G1220" t="s">
        <v>36</v>
      </c>
      <c r="H1220">
        <v>94110</v>
      </c>
      <c r="I1220" t="s">
        <v>37</v>
      </c>
      <c r="J1220" t="s">
        <v>423</v>
      </c>
      <c r="K1220" t="s">
        <v>26</v>
      </c>
      <c r="L1220" t="s">
        <v>56</v>
      </c>
      <c r="M1220" t="s">
        <v>424</v>
      </c>
      <c r="N1220">
        <v>41.96</v>
      </c>
      <c r="O1220">
        <v>2</v>
      </c>
      <c r="P1220">
        <v>0</v>
      </c>
      <c r="Q1220">
        <v>10.909600000000001</v>
      </c>
    </row>
    <row r="1221" spans="1:17" x14ac:dyDescent="0.3">
      <c r="A1221" t="s">
        <v>42</v>
      </c>
      <c r="B1221" t="s">
        <v>321</v>
      </c>
      <c r="C1221" t="s">
        <v>322</v>
      </c>
      <c r="D1221" t="s">
        <v>20</v>
      </c>
      <c r="E1221" t="s">
        <v>21</v>
      </c>
      <c r="F1221" t="s">
        <v>5468</v>
      </c>
      <c r="G1221" t="s">
        <v>36</v>
      </c>
      <c r="H1221">
        <v>92553</v>
      </c>
      <c r="I1221" t="s">
        <v>37</v>
      </c>
      <c r="J1221" t="s">
        <v>423</v>
      </c>
      <c r="K1221" t="s">
        <v>26</v>
      </c>
      <c r="L1221" t="s">
        <v>56</v>
      </c>
      <c r="M1221" t="s">
        <v>424</v>
      </c>
      <c r="N1221">
        <v>41.96</v>
      </c>
      <c r="O1221">
        <v>2</v>
      </c>
      <c r="P1221">
        <v>0</v>
      </c>
      <c r="Q1221">
        <v>10.909600000000001</v>
      </c>
    </row>
    <row r="1222" spans="1:17" x14ac:dyDescent="0.3">
      <c r="A1222" t="s">
        <v>42</v>
      </c>
      <c r="B1222" t="s">
        <v>1182</v>
      </c>
      <c r="C1222" t="s">
        <v>1183</v>
      </c>
      <c r="D1222" t="s">
        <v>34</v>
      </c>
      <c r="E1222" t="s">
        <v>21</v>
      </c>
      <c r="F1222" t="s">
        <v>129</v>
      </c>
      <c r="G1222" t="s">
        <v>130</v>
      </c>
      <c r="H1222">
        <v>19140</v>
      </c>
      <c r="I1222" t="s">
        <v>131</v>
      </c>
      <c r="J1222" t="s">
        <v>1186</v>
      </c>
      <c r="K1222" t="s">
        <v>26</v>
      </c>
      <c r="L1222" t="s">
        <v>56</v>
      </c>
      <c r="M1222" t="s">
        <v>1187</v>
      </c>
      <c r="N1222">
        <v>2.9600000000000004</v>
      </c>
      <c r="O1222">
        <v>1</v>
      </c>
      <c r="P1222">
        <v>0.2</v>
      </c>
      <c r="Q1222">
        <v>0.77700000000000025</v>
      </c>
    </row>
    <row r="1223" spans="1:17" x14ac:dyDescent="0.3">
      <c r="A1223" t="s">
        <v>17</v>
      </c>
      <c r="B1223" t="s">
        <v>1837</v>
      </c>
      <c r="C1223" t="s">
        <v>1838</v>
      </c>
      <c r="D1223" t="s">
        <v>34</v>
      </c>
      <c r="E1223" t="s">
        <v>21</v>
      </c>
      <c r="F1223" t="s">
        <v>1839</v>
      </c>
      <c r="G1223" t="s">
        <v>85</v>
      </c>
      <c r="H1223">
        <v>98661</v>
      </c>
      <c r="I1223" t="s">
        <v>37</v>
      </c>
      <c r="J1223" t="s">
        <v>1186</v>
      </c>
      <c r="K1223" t="s">
        <v>26</v>
      </c>
      <c r="L1223" t="s">
        <v>56</v>
      </c>
      <c r="M1223" t="s">
        <v>1187</v>
      </c>
      <c r="N1223">
        <v>14.8</v>
      </c>
      <c r="O1223">
        <v>4</v>
      </c>
      <c r="P1223">
        <v>0</v>
      </c>
      <c r="Q1223">
        <v>6.0680000000000014</v>
      </c>
    </row>
    <row r="1224" spans="1:17" x14ac:dyDescent="0.3">
      <c r="A1224" t="s">
        <v>42</v>
      </c>
      <c r="B1224" t="s">
        <v>2365</v>
      </c>
      <c r="C1224" t="s">
        <v>2366</v>
      </c>
      <c r="D1224" t="s">
        <v>90</v>
      </c>
      <c r="E1224" t="s">
        <v>21</v>
      </c>
      <c r="F1224" t="s">
        <v>2367</v>
      </c>
      <c r="G1224" t="s">
        <v>654</v>
      </c>
      <c r="H1224">
        <v>6360</v>
      </c>
      <c r="I1224" t="s">
        <v>131</v>
      </c>
      <c r="J1224" t="s">
        <v>1186</v>
      </c>
      <c r="K1224" t="s">
        <v>26</v>
      </c>
      <c r="L1224" t="s">
        <v>56</v>
      </c>
      <c r="M1224" t="s">
        <v>1187</v>
      </c>
      <c r="N1224">
        <v>22.200000000000003</v>
      </c>
      <c r="O1224">
        <v>6</v>
      </c>
      <c r="P1224">
        <v>0</v>
      </c>
      <c r="Q1224">
        <v>9.1020000000000021</v>
      </c>
    </row>
    <row r="1225" spans="1:17" x14ac:dyDescent="0.3">
      <c r="A1225" t="s">
        <v>42</v>
      </c>
      <c r="B1225" t="s">
        <v>1449</v>
      </c>
      <c r="C1225" t="s">
        <v>1450</v>
      </c>
      <c r="D1225" t="s">
        <v>20</v>
      </c>
      <c r="E1225" t="s">
        <v>21</v>
      </c>
      <c r="F1225" t="s">
        <v>3700</v>
      </c>
      <c r="G1225" t="s">
        <v>369</v>
      </c>
      <c r="H1225">
        <v>97756</v>
      </c>
      <c r="I1225" t="s">
        <v>37</v>
      </c>
      <c r="J1225" t="s">
        <v>1186</v>
      </c>
      <c r="K1225" t="s">
        <v>26</v>
      </c>
      <c r="L1225" t="s">
        <v>56</v>
      </c>
      <c r="M1225" t="s">
        <v>1187</v>
      </c>
      <c r="N1225">
        <v>11.840000000000002</v>
      </c>
      <c r="O1225">
        <v>4</v>
      </c>
      <c r="P1225">
        <v>0.2</v>
      </c>
      <c r="Q1225">
        <v>3.108000000000001</v>
      </c>
    </row>
    <row r="1226" spans="1:17" x14ac:dyDescent="0.3">
      <c r="A1226" t="s">
        <v>42</v>
      </c>
      <c r="B1226" t="s">
        <v>2108</v>
      </c>
      <c r="C1226" t="s">
        <v>2109</v>
      </c>
      <c r="D1226" t="s">
        <v>20</v>
      </c>
      <c r="E1226" t="s">
        <v>21</v>
      </c>
      <c r="F1226" t="s">
        <v>4070</v>
      </c>
      <c r="G1226" t="s">
        <v>1477</v>
      </c>
      <c r="H1226">
        <v>72209</v>
      </c>
      <c r="I1226" t="s">
        <v>24</v>
      </c>
      <c r="J1226" t="s">
        <v>1186</v>
      </c>
      <c r="K1226" t="s">
        <v>26</v>
      </c>
      <c r="L1226" t="s">
        <v>56</v>
      </c>
      <c r="M1226" t="s">
        <v>1187</v>
      </c>
      <c r="N1226">
        <v>22.200000000000003</v>
      </c>
      <c r="O1226">
        <v>6</v>
      </c>
      <c r="P1226">
        <v>0</v>
      </c>
      <c r="Q1226">
        <v>9.1020000000000021</v>
      </c>
    </row>
    <row r="1227" spans="1:17" x14ac:dyDescent="0.3">
      <c r="A1227" t="s">
        <v>42</v>
      </c>
      <c r="B1227" t="s">
        <v>3099</v>
      </c>
      <c r="C1227" t="s">
        <v>3100</v>
      </c>
      <c r="D1227" t="s">
        <v>34</v>
      </c>
      <c r="E1227" t="s">
        <v>21</v>
      </c>
      <c r="F1227" t="s">
        <v>84</v>
      </c>
      <c r="G1227" t="s">
        <v>85</v>
      </c>
      <c r="H1227">
        <v>98103</v>
      </c>
      <c r="I1227" t="s">
        <v>37</v>
      </c>
      <c r="J1227" t="s">
        <v>1186</v>
      </c>
      <c r="K1227" t="s">
        <v>26</v>
      </c>
      <c r="L1227" t="s">
        <v>56</v>
      </c>
      <c r="M1227" t="s">
        <v>1187</v>
      </c>
      <c r="N1227">
        <v>7.4</v>
      </c>
      <c r="O1227">
        <v>2</v>
      </c>
      <c r="P1227">
        <v>0</v>
      </c>
      <c r="Q1227">
        <v>3.0340000000000007</v>
      </c>
    </row>
    <row r="1228" spans="1:17" x14ac:dyDescent="0.3">
      <c r="A1228" t="s">
        <v>42</v>
      </c>
      <c r="B1228" t="s">
        <v>1214</v>
      </c>
      <c r="C1228" t="s">
        <v>1215</v>
      </c>
      <c r="D1228" t="s">
        <v>34</v>
      </c>
      <c r="E1228" t="s">
        <v>21</v>
      </c>
      <c r="F1228" t="s">
        <v>4588</v>
      </c>
      <c r="G1228" t="s">
        <v>46</v>
      </c>
      <c r="H1228">
        <v>33068</v>
      </c>
      <c r="I1228" t="s">
        <v>24</v>
      </c>
      <c r="J1228" t="s">
        <v>1186</v>
      </c>
      <c r="K1228" t="s">
        <v>26</v>
      </c>
      <c r="L1228" t="s">
        <v>56</v>
      </c>
      <c r="M1228" t="s">
        <v>1187</v>
      </c>
      <c r="N1228">
        <v>23.680000000000003</v>
      </c>
      <c r="O1228">
        <v>8</v>
      </c>
      <c r="P1228">
        <v>0.2</v>
      </c>
      <c r="Q1228">
        <v>6.216000000000002</v>
      </c>
    </row>
    <row r="1229" spans="1:17" x14ac:dyDescent="0.3">
      <c r="A1229" t="s">
        <v>42</v>
      </c>
      <c r="B1229" t="s">
        <v>4383</v>
      </c>
      <c r="C1229" t="s">
        <v>4384</v>
      </c>
      <c r="D1229" t="s">
        <v>34</v>
      </c>
      <c r="E1229" t="s">
        <v>21</v>
      </c>
      <c r="F1229" t="s">
        <v>1205</v>
      </c>
      <c r="G1229" t="s">
        <v>187</v>
      </c>
      <c r="H1229">
        <v>61604</v>
      </c>
      <c r="I1229" t="s">
        <v>93</v>
      </c>
      <c r="J1229" t="s">
        <v>1186</v>
      </c>
      <c r="K1229" t="s">
        <v>26</v>
      </c>
      <c r="L1229" t="s">
        <v>56</v>
      </c>
      <c r="M1229" t="s">
        <v>1187</v>
      </c>
      <c r="N1229">
        <v>2.9600000000000004</v>
      </c>
      <c r="O1229">
        <v>2</v>
      </c>
      <c r="P1229">
        <v>0.6</v>
      </c>
      <c r="Q1229">
        <v>-1.4059999999999997</v>
      </c>
    </row>
    <row r="1230" spans="1:17" x14ac:dyDescent="0.3">
      <c r="A1230" t="s">
        <v>42</v>
      </c>
      <c r="B1230" t="s">
        <v>2433</v>
      </c>
      <c r="C1230" t="s">
        <v>2434</v>
      </c>
      <c r="D1230" t="s">
        <v>20</v>
      </c>
      <c r="E1230" t="s">
        <v>21</v>
      </c>
      <c r="F1230" t="s">
        <v>129</v>
      </c>
      <c r="G1230" t="s">
        <v>130</v>
      </c>
      <c r="H1230">
        <v>19143</v>
      </c>
      <c r="I1230" t="s">
        <v>131</v>
      </c>
      <c r="J1230" t="s">
        <v>2435</v>
      </c>
      <c r="K1230" t="s">
        <v>26</v>
      </c>
      <c r="L1230" t="s">
        <v>56</v>
      </c>
      <c r="M1230" t="s">
        <v>807</v>
      </c>
      <c r="N1230">
        <v>25.472000000000001</v>
      </c>
      <c r="O1230">
        <v>4</v>
      </c>
      <c r="P1230">
        <v>0.2</v>
      </c>
      <c r="Q1230">
        <v>7.6416000000000022</v>
      </c>
    </row>
    <row r="1231" spans="1:17" x14ac:dyDescent="0.3">
      <c r="A1231" t="s">
        <v>17</v>
      </c>
      <c r="B1231" t="s">
        <v>3021</v>
      </c>
      <c r="C1231" t="s">
        <v>3022</v>
      </c>
      <c r="D1231" t="s">
        <v>34</v>
      </c>
      <c r="E1231" t="s">
        <v>21</v>
      </c>
      <c r="F1231" t="s">
        <v>866</v>
      </c>
      <c r="G1231" t="s">
        <v>36</v>
      </c>
      <c r="H1231">
        <v>94513</v>
      </c>
      <c r="I1231" t="s">
        <v>37</v>
      </c>
      <c r="J1231" t="s">
        <v>2435</v>
      </c>
      <c r="K1231" t="s">
        <v>26</v>
      </c>
      <c r="L1231" t="s">
        <v>56</v>
      </c>
      <c r="M1231" t="s">
        <v>807</v>
      </c>
      <c r="N1231">
        <v>23.88</v>
      </c>
      <c r="O1231">
        <v>3</v>
      </c>
      <c r="P1231">
        <v>0</v>
      </c>
      <c r="Q1231">
        <v>10.507200000000001</v>
      </c>
    </row>
    <row r="1232" spans="1:17" x14ac:dyDescent="0.3">
      <c r="A1232" t="s">
        <v>42</v>
      </c>
      <c r="B1232" t="s">
        <v>1264</v>
      </c>
      <c r="C1232" t="s">
        <v>1265</v>
      </c>
      <c r="D1232" t="s">
        <v>20</v>
      </c>
      <c r="E1232" t="s">
        <v>21</v>
      </c>
      <c r="F1232" t="s">
        <v>235</v>
      </c>
      <c r="G1232" t="s">
        <v>236</v>
      </c>
      <c r="H1232">
        <v>10009</v>
      </c>
      <c r="I1232" t="s">
        <v>131</v>
      </c>
      <c r="J1232" t="s">
        <v>2435</v>
      </c>
      <c r="K1232" t="s">
        <v>26</v>
      </c>
      <c r="L1232" t="s">
        <v>56</v>
      </c>
      <c r="M1232" t="s">
        <v>807</v>
      </c>
      <c r="N1232">
        <v>63.68</v>
      </c>
      <c r="O1232">
        <v>8</v>
      </c>
      <c r="P1232">
        <v>0</v>
      </c>
      <c r="Q1232">
        <v>28.019200000000005</v>
      </c>
    </row>
    <row r="1233" spans="1:17" x14ac:dyDescent="0.3">
      <c r="A1233" t="s">
        <v>166</v>
      </c>
      <c r="B1233" t="s">
        <v>3682</v>
      </c>
      <c r="C1233" t="s">
        <v>3683</v>
      </c>
      <c r="D1233" t="s">
        <v>20</v>
      </c>
      <c r="E1233" t="s">
        <v>21</v>
      </c>
      <c r="F1233" t="s">
        <v>45</v>
      </c>
      <c r="G1233" t="s">
        <v>46</v>
      </c>
      <c r="H1233">
        <v>33311</v>
      </c>
      <c r="I1233" t="s">
        <v>24</v>
      </c>
      <c r="J1233" t="s">
        <v>2435</v>
      </c>
      <c r="K1233" t="s">
        <v>26</v>
      </c>
      <c r="L1233" t="s">
        <v>56</v>
      </c>
      <c r="M1233" t="s">
        <v>807</v>
      </c>
      <c r="N1233">
        <v>19.103999999999999</v>
      </c>
      <c r="O1233">
        <v>3</v>
      </c>
      <c r="P1233">
        <v>0.2</v>
      </c>
      <c r="Q1233">
        <v>5.7312000000000012</v>
      </c>
    </row>
    <row r="1234" spans="1:17" x14ac:dyDescent="0.3">
      <c r="A1234" t="s">
        <v>17</v>
      </c>
      <c r="B1234" t="s">
        <v>3223</v>
      </c>
      <c r="C1234" t="s">
        <v>3224</v>
      </c>
      <c r="D1234" t="s">
        <v>34</v>
      </c>
      <c r="E1234" t="s">
        <v>21</v>
      </c>
      <c r="F1234" t="s">
        <v>163</v>
      </c>
      <c r="G1234" t="s">
        <v>92</v>
      </c>
      <c r="H1234">
        <v>77036</v>
      </c>
      <c r="I1234" t="s">
        <v>93</v>
      </c>
      <c r="J1234" t="s">
        <v>2435</v>
      </c>
      <c r="K1234" t="s">
        <v>26</v>
      </c>
      <c r="L1234" t="s">
        <v>56</v>
      </c>
      <c r="M1234" t="s">
        <v>807</v>
      </c>
      <c r="N1234">
        <v>9.5519999999999996</v>
      </c>
      <c r="O1234">
        <v>3</v>
      </c>
      <c r="P1234">
        <v>0.6</v>
      </c>
      <c r="Q1234">
        <v>-3.8207999999999984</v>
      </c>
    </row>
    <row r="1235" spans="1:17" x14ac:dyDescent="0.3">
      <c r="A1235" t="s">
        <v>166</v>
      </c>
      <c r="B1235" t="s">
        <v>1171</v>
      </c>
      <c r="C1235" t="s">
        <v>1172</v>
      </c>
      <c r="D1235" t="s">
        <v>34</v>
      </c>
      <c r="E1235" t="s">
        <v>21</v>
      </c>
      <c r="F1235" t="s">
        <v>4924</v>
      </c>
      <c r="G1235" t="s">
        <v>187</v>
      </c>
      <c r="H1235">
        <v>60477</v>
      </c>
      <c r="I1235" t="s">
        <v>93</v>
      </c>
      <c r="J1235" t="s">
        <v>2435</v>
      </c>
      <c r="K1235" t="s">
        <v>26</v>
      </c>
      <c r="L1235" t="s">
        <v>56</v>
      </c>
      <c r="M1235" t="s">
        <v>807</v>
      </c>
      <c r="N1235">
        <v>22.288</v>
      </c>
      <c r="O1235">
        <v>7</v>
      </c>
      <c r="P1235">
        <v>0.6</v>
      </c>
      <c r="Q1235">
        <v>-8.9151999999999987</v>
      </c>
    </row>
    <row r="1236" spans="1:17" x14ac:dyDescent="0.3">
      <c r="A1236" t="s">
        <v>42</v>
      </c>
      <c r="B1236" t="s">
        <v>1214</v>
      </c>
      <c r="C1236" t="s">
        <v>1215</v>
      </c>
      <c r="D1236" t="s">
        <v>34</v>
      </c>
      <c r="E1236" t="s">
        <v>21</v>
      </c>
      <c r="F1236" t="s">
        <v>3989</v>
      </c>
      <c r="G1236" t="s">
        <v>92</v>
      </c>
      <c r="H1236">
        <v>75150</v>
      </c>
      <c r="I1236" t="s">
        <v>93</v>
      </c>
      <c r="J1236" t="s">
        <v>2435</v>
      </c>
      <c r="K1236" t="s">
        <v>26</v>
      </c>
      <c r="L1236" t="s">
        <v>56</v>
      </c>
      <c r="M1236" t="s">
        <v>807</v>
      </c>
      <c r="N1236">
        <v>6.3680000000000003</v>
      </c>
      <c r="O1236">
        <v>2</v>
      </c>
      <c r="P1236">
        <v>0.6</v>
      </c>
      <c r="Q1236">
        <v>-2.5471999999999984</v>
      </c>
    </row>
    <row r="1237" spans="1:17" x14ac:dyDescent="0.3">
      <c r="A1237" t="s">
        <v>1122</v>
      </c>
      <c r="B1237" t="s">
        <v>385</v>
      </c>
      <c r="C1237" t="s">
        <v>386</v>
      </c>
      <c r="D1237" t="s">
        <v>90</v>
      </c>
      <c r="E1237" t="s">
        <v>21</v>
      </c>
      <c r="F1237" t="s">
        <v>121</v>
      </c>
      <c r="G1237" t="s">
        <v>122</v>
      </c>
      <c r="H1237">
        <v>68025</v>
      </c>
      <c r="I1237" t="s">
        <v>93</v>
      </c>
      <c r="J1237" t="s">
        <v>2435</v>
      </c>
      <c r="K1237" t="s">
        <v>26</v>
      </c>
      <c r="L1237" t="s">
        <v>56</v>
      </c>
      <c r="M1237" t="s">
        <v>807</v>
      </c>
      <c r="N1237">
        <v>15.92</v>
      </c>
      <c r="O1237">
        <v>2</v>
      </c>
      <c r="P1237">
        <v>0</v>
      </c>
      <c r="Q1237">
        <v>7.0048000000000012</v>
      </c>
    </row>
    <row r="1238" spans="1:17" x14ac:dyDescent="0.3">
      <c r="A1238" t="s">
        <v>17</v>
      </c>
      <c r="B1238" t="s">
        <v>4093</v>
      </c>
      <c r="C1238" t="s">
        <v>4094</v>
      </c>
      <c r="D1238" t="s">
        <v>20</v>
      </c>
      <c r="E1238" t="s">
        <v>21</v>
      </c>
      <c r="F1238" t="s">
        <v>84</v>
      </c>
      <c r="G1238" t="s">
        <v>85</v>
      </c>
      <c r="H1238">
        <v>98115</v>
      </c>
      <c r="I1238" t="s">
        <v>37</v>
      </c>
      <c r="J1238" t="s">
        <v>2435</v>
      </c>
      <c r="K1238" t="s">
        <v>26</v>
      </c>
      <c r="L1238" t="s">
        <v>56</v>
      </c>
      <c r="M1238" t="s">
        <v>807</v>
      </c>
      <c r="N1238">
        <v>23.88</v>
      </c>
      <c r="O1238">
        <v>3</v>
      </c>
      <c r="P1238">
        <v>0</v>
      </c>
      <c r="Q1238">
        <v>10.507200000000001</v>
      </c>
    </row>
    <row r="1239" spans="1:17" x14ac:dyDescent="0.3">
      <c r="A1239" t="s">
        <v>17</v>
      </c>
      <c r="B1239" t="s">
        <v>161</v>
      </c>
      <c r="C1239" t="s">
        <v>162</v>
      </c>
      <c r="D1239" t="s">
        <v>90</v>
      </c>
      <c r="E1239" t="s">
        <v>21</v>
      </c>
      <c r="F1239" t="s">
        <v>163</v>
      </c>
      <c r="G1239" t="s">
        <v>92</v>
      </c>
      <c r="H1239">
        <v>77070</v>
      </c>
      <c r="I1239" t="s">
        <v>93</v>
      </c>
      <c r="J1239" t="s">
        <v>2435</v>
      </c>
      <c r="K1239" t="s">
        <v>26</v>
      </c>
      <c r="L1239" t="s">
        <v>56</v>
      </c>
      <c r="M1239" t="s">
        <v>807</v>
      </c>
      <c r="N1239">
        <v>9.5519999999999996</v>
      </c>
      <c r="O1239">
        <v>3</v>
      </c>
      <c r="P1239">
        <v>0.6</v>
      </c>
      <c r="Q1239">
        <v>-3.8207999999999984</v>
      </c>
    </row>
    <row r="1240" spans="1:17" x14ac:dyDescent="0.3">
      <c r="A1240" t="s">
        <v>17</v>
      </c>
      <c r="B1240" t="s">
        <v>1031</v>
      </c>
      <c r="C1240" t="s">
        <v>1032</v>
      </c>
      <c r="D1240" t="s">
        <v>34</v>
      </c>
      <c r="E1240" t="s">
        <v>21</v>
      </c>
      <c r="F1240" t="s">
        <v>1033</v>
      </c>
      <c r="G1240" t="s">
        <v>296</v>
      </c>
      <c r="H1240">
        <v>37130</v>
      </c>
      <c r="I1240" t="s">
        <v>24</v>
      </c>
      <c r="J1240" t="s">
        <v>1034</v>
      </c>
      <c r="K1240" t="s">
        <v>26</v>
      </c>
      <c r="L1240" t="s">
        <v>56</v>
      </c>
      <c r="M1240" t="s">
        <v>1035</v>
      </c>
      <c r="N1240">
        <v>15.991999999999999</v>
      </c>
      <c r="O1240">
        <v>1</v>
      </c>
      <c r="P1240">
        <v>0.2</v>
      </c>
      <c r="Q1240">
        <v>0.99949999999999894</v>
      </c>
    </row>
    <row r="1241" spans="1:17" x14ac:dyDescent="0.3">
      <c r="A1241" t="s">
        <v>42</v>
      </c>
      <c r="B1241" t="s">
        <v>2451</v>
      </c>
      <c r="C1241" t="s">
        <v>2452</v>
      </c>
      <c r="D1241" t="s">
        <v>34</v>
      </c>
      <c r="E1241" t="s">
        <v>21</v>
      </c>
      <c r="F1241" t="s">
        <v>643</v>
      </c>
      <c r="G1241" t="s">
        <v>78</v>
      </c>
      <c r="H1241">
        <v>28110</v>
      </c>
      <c r="I1241" t="s">
        <v>24</v>
      </c>
      <c r="J1241" t="s">
        <v>1034</v>
      </c>
      <c r="K1241" t="s">
        <v>26</v>
      </c>
      <c r="L1241" t="s">
        <v>56</v>
      </c>
      <c r="M1241" t="s">
        <v>1035</v>
      </c>
      <c r="N1241">
        <v>31.983999999999998</v>
      </c>
      <c r="O1241">
        <v>2</v>
      </c>
      <c r="P1241">
        <v>0.2</v>
      </c>
      <c r="Q1241">
        <v>1.9989999999999979</v>
      </c>
    </row>
    <row r="1242" spans="1:17" x14ac:dyDescent="0.3">
      <c r="A1242" t="s">
        <v>42</v>
      </c>
      <c r="B1242" t="s">
        <v>280</v>
      </c>
      <c r="C1242" t="s">
        <v>281</v>
      </c>
      <c r="D1242" t="s">
        <v>20</v>
      </c>
      <c r="E1242" t="s">
        <v>21</v>
      </c>
      <c r="F1242" t="s">
        <v>235</v>
      </c>
      <c r="G1242" t="s">
        <v>236</v>
      </c>
      <c r="H1242">
        <v>10024</v>
      </c>
      <c r="I1242" t="s">
        <v>131</v>
      </c>
      <c r="J1242" t="s">
        <v>1034</v>
      </c>
      <c r="K1242" t="s">
        <v>26</v>
      </c>
      <c r="L1242" t="s">
        <v>56</v>
      </c>
      <c r="M1242" t="s">
        <v>1035</v>
      </c>
      <c r="N1242">
        <v>39.979999999999997</v>
      </c>
      <c r="O1242">
        <v>2</v>
      </c>
      <c r="P1242">
        <v>0</v>
      </c>
      <c r="Q1242">
        <v>9.9949999999999974</v>
      </c>
    </row>
    <row r="1243" spans="1:17" x14ac:dyDescent="0.3">
      <c r="A1243" t="s">
        <v>17</v>
      </c>
      <c r="B1243" t="s">
        <v>3378</v>
      </c>
      <c r="C1243" t="s">
        <v>3379</v>
      </c>
      <c r="D1243" t="s">
        <v>20</v>
      </c>
      <c r="E1243" t="s">
        <v>21</v>
      </c>
      <c r="F1243" t="s">
        <v>3440</v>
      </c>
      <c r="G1243" t="s">
        <v>92</v>
      </c>
      <c r="H1243">
        <v>75007</v>
      </c>
      <c r="I1243" t="s">
        <v>93</v>
      </c>
      <c r="J1243" t="s">
        <v>1034</v>
      </c>
      <c r="K1243" t="s">
        <v>26</v>
      </c>
      <c r="L1243" t="s">
        <v>56</v>
      </c>
      <c r="M1243" t="s">
        <v>1035</v>
      </c>
      <c r="N1243">
        <v>15.991999999999999</v>
      </c>
      <c r="O1243">
        <v>2</v>
      </c>
      <c r="P1243">
        <v>0.6</v>
      </c>
      <c r="Q1243">
        <v>-13.992999999999999</v>
      </c>
    </row>
    <row r="1244" spans="1:17" x14ac:dyDescent="0.3">
      <c r="A1244" t="s">
        <v>42</v>
      </c>
      <c r="B1244" t="s">
        <v>3134</v>
      </c>
      <c r="C1244" t="s">
        <v>3135</v>
      </c>
      <c r="D1244" t="s">
        <v>90</v>
      </c>
      <c r="E1244" t="s">
        <v>21</v>
      </c>
      <c r="F1244" t="s">
        <v>1078</v>
      </c>
      <c r="G1244" t="s">
        <v>92</v>
      </c>
      <c r="H1244">
        <v>78745</v>
      </c>
      <c r="I1244" t="s">
        <v>93</v>
      </c>
      <c r="J1244" t="s">
        <v>1034</v>
      </c>
      <c r="K1244" t="s">
        <v>26</v>
      </c>
      <c r="L1244" t="s">
        <v>56</v>
      </c>
      <c r="M1244" t="s">
        <v>1035</v>
      </c>
      <c r="N1244">
        <v>7.9959999999999996</v>
      </c>
      <c r="O1244">
        <v>1</v>
      </c>
      <c r="P1244">
        <v>0.6</v>
      </c>
      <c r="Q1244">
        <v>-6.9964999999999993</v>
      </c>
    </row>
    <row r="1245" spans="1:17" x14ac:dyDescent="0.3">
      <c r="A1245" t="s">
        <v>166</v>
      </c>
      <c r="B1245" t="s">
        <v>4892</v>
      </c>
      <c r="C1245" t="s">
        <v>4893</v>
      </c>
      <c r="D1245" t="s">
        <v>20</v>
      </c>
      <c r="E1245" t="s">
        <v>21</v>
      </c>
      <c r="F1245" t="s">
        <v>1004</v>
      </c>
      <c r="G1245" t="s">
        <v>46</v>
      </c>
      <c r="H1245">
        <v>33710</v>
      </c>
      <c r="I1245" t="s">
        <v>24</v>
      </c>
      <c r="J1245" t="s">
        <v>1034</v>
      </c>
      <c r="K1245" t="s">
        <v>26</v>
      </c>
      <c r="L1245" t="s">
        <v>56</v>
      </c>
      <c r="M1245" t="s">
        <v>1035</v>
      </c>
      <c r="N1245">
        <v>31.983999999999998</v>
      </c>
      <c r="O1245">
        <v>2</v>
      </c>
      <c r="P1245">
        <v>0.2</v>
      </c>
      <c r="Q1245">
        <v>1.9989999999999979</v>
      </c>
    </row>
    <row r="1246" spans="1:17" x14ac:dyDescent="0.3">
      <c r="A1246" t="s">
        <v>42</v>
      </c>
      <c r="B1246" t="s">
        <v>1712</v>
      </c>
      <c r="C1246" t="s">
        <v>1713</v>
      </c>
      <c r="D1246" t="s">
        <v>20</v>
      </c>
      <c r="E1246" t="s">
        <v>21</v>
      </c>
      <c r="F1246" t="s">
        <v>829</v>
      </c>
      <c r="G1246" t="s">
        <v>36</v>
      </c>
      <c r="H1246">
        <v>92024</v>
      </c>
      <c r="I1246" t="s">
        <v>37</v>
      </c>
      <c r="J1246" t="s">
        <v>1716</v>
      </c>
      <c r="K1246" t="s">
        <v>26</v>
      </c>
      <c r="L1246" t="s">
        <v>56</v>
      </c>
      <c r="M1246" t="s">
        <v>1717</v>
      </c>
      <c r="N1246">
        <v>327.76</v>
      </c>
      <c r="O1246">
        <v>8</v>
      </c>
      <c r="P1246">
        <v>0</v>
      </c>
      <c r="Q1246">
        <v>91.772800000000018</v>
      </c>
    </row>
    <row r="1247" spans="1:17" x14ac:dyDescent="0.3">
      <c r="A1247" t="s">
        <v>42</v>
      </c>
      <c r="B1247" t="s">
        <v>3667</v>
      </c>
      <c r="C1247" t="s">
        <v>3668</v>
      </c>
      <c r="D1247" t="s">
        <v>20</v>
      </c>
      <c r="E1247" t="s">
        <v>21</v>
      </c>
      <c r="F1247" t="s">
        <v>112</v>
      </c>
      <c r="G1247" t="s">
        <v>36</v>
      </c>
      <c r="H1247">
        <v>94110</v>
      </c>
      <c r="I1247" t="s">
        <v>37</v>
      </c>
      <c r="J1247" t="s">
        <v>1716</v>
      </c>
      <c r="K1247" t="s">
        <v>26</v>
      </c>
      <c r="L1247" t="s">
        <v>56</v>
      </c>
      <c r="M1247" t="s">
        <v>1717</v>
      </c>
      <c r="N1247">
        <v>204.85</v>
      </c>
      <c r="O1247">
        <v>5</v>
      </c>
      <c r="P1247">
        <v>0</v>
      </c>
      <c r="Q1247">
        <v>57.358000000000011</v>
      </c>
    </row>
    <row r="1248" spans="1:17" x14ac:dyDescent="0.3">
      <c r="A1248" t="s">
        <v>166</v>
      </c>
      <c r="B1248" t="s">
        <v>2009</v>
      </c>
      <c r="C1248" t="s">
        <v>2010</v>
      </c>
      <c r="D1248" t="s">
        <v>90</v>
      </c>
      <c r="E1248" t="s">
        <v>21</v>
      </c>
      <c r="F1248" t="s">
        <v>399</v>
      </c>
      <c r="G1248" t="s">
        <v>400</v>
      </c>
      <c r="H1248">
        <v>80013</v>
      </c>
      <c r="I1248" t="s">
        <v>37</v>
      </c>
      <c r="J1248" t="s">
        <v>1716</v>
      </c>
      <c r="K1248" t="s">
        <v>26</v>
      </c>
      <c r="L1248" t="s">
        <v>56</v>
      </c>
      <c r="M1248" t="s">
        <v>1717</v>
      </c>
      <c r="N1248">
        <v>32.776000000000003</v>
      </c>
      <c r="O1248">
        <v>1</v>
      </c>
      <c r="P1248">
        <v>0.2</v>
      </c>
      <c r="Q1248">
        <v>3.2776000000000014</v>
      </c>
    </row>
    <row r="1249" spans="1:17" x14ac:dyDescent="0.3">
      <c r="A1249" t="s">
        <v>17</v>
      </c>
      <c r="B1249" t="s">
        <v>2611</v>
      </c>
      <c r="C1249" t="s">
        <v>2612</v>
      </c>
      <c r="D1249" t="s">
        <v>90</v>
      </c>
      <c r="E1249" t="s">
        <v>21</v>
      </c>
      <c r="F1249" t="s">
        <v>5602</v>
      </c>
      <c r="G1249" t="s">
        <v>36</v>
      </c>
      <c r="H1249">
        <v>95928</v>
      </c>
      <c r="I1249" t="s">
        <v>37</v>
      </c>
      <c r="J1249" t="s">
        <v>1716</v>
      </c>
      <c r="K1249" t="s">
        <v>26</v>
      </c>
      <c r="L1249" t="s">
        <v>56</v>
      </c>
      <c r="M1249" t="s">
        <v>1717</v>
      </c>
      <c r="N1249">
        <v>327.76</v>
      </c>
      <c r="O1249">
        <v>8</v>
      </c>
      <c r="P1249">
        <v>0</v>
      </c>
      <c r="Q1249">
        <v>91.772800000000018</v>
      </c>
    </row>
    <row r="1250" spans="1:17" x14ac:dyDescent="0.3">
      <c r="A1250" t="s">
        <v>42</v>
      </c>
      <c r="B1250" t="s">
        <v>869</v>
      </c>
      <c r="C1250" t="s">
        <v>870</v>
      </c>
      <c r="D1250" t="s">
        <v>34</v>
      </c>
      <c r="E1250" t="s">
        <v>21</v>
      </c>
      <c r="F1250" t="s">
        <v>5772</v>
      </c>
      <c r="G1250" t="s">
        <v>36</v>
      </c>
      <c r="H1250">
        <v>93010</v>
      </c>
      <c r="I1250" t="s">
        <v>37</v>
      </c>
      <c r="J1250" t="s">
        <v>1716</v>
      </c>
      <c r="K1250" t="s">
        <v>26</v>
      </c>
      <c r="L1250" t="s">
        <v>56</v>
      </c>
      <c r="M1250" t="s">
        <v>1717</v>
      </c>
      <c r="N1250">
        <v>122.91</v>
      </c>
      <c r="O1250">
        <v>3</v>
      </c>
      <c r="P1250">
        <v>0</v>
      </c>
      <c r="Q1250">
        <v>34.414800000000007</v>
      </c>
    </row>
    <row r="1251" spans="1:17" x14ac:dyDescent="0.3">
      <c r="A1251" t="s">
        <v>166</v>
      </c>
      <c r="B1251" t="s">
        <v>4742</v>
      </c>
      <c r="C1251" t="s">
        <v>4743</v>
      </c>
      <c r="D1251" t="s">
        <v>90</v>
      </c>
      <c r="E1251" t="s">
        <v>21</v>
      </c>
      <c r="F1251" t="s">
        <v>4200</v>
      </c>
      <c r="G1251" t="s">
        <v>400</v>
      </c>
      <c r="H1251">
        <v>80525</v>
      </c>
      <c r="I1251" t="s">
        <v>37</v>
      </c>
      <c r="J1251" t="s">
        <v>1716</v>
      </c>
      <c r="K1251" t="s">
        <v>26</v>
      </c>
      <c r="L1251" t="s">
        <v>56</v>
      </c>
      <c r="M1251" t="s">
        <v>1717</v>
      </c>
      <c r="N1251">
        <v>98.328000000000003</v>
      </c>
      <c r="O1251">
        <v>3</v>
      </c>
      <c r="P1251">
        <v>0.2</v>
      </c>
      <c r="Q1251">
        <v>9.832800000000006</v>
      </c>
    </row>
    <row r="1252" spans="1:17" x14ac:dyDescent="0.3">
      <c r="A1252" t="s">
        <v>17</v>
      </c>
      <c r="B1252" t="s">
        <v>1021</v>
      </c>
      <c r="C1252" t="s">
        <v>1022</v>
      </c>
      <c r="D1252" t="s">
        <v>34</v>
      </c>
      <c r="E1252" t="s">
        <v>21</v>
      </c>
      <c r="F1252" t="s">
        <v>593</v>
      </c>
      <c r="G1252" t="s">
        <v>92</v>
      </c>
      <c r="H1252">
        <v>78207</v>
      </c>
      <c r="I1252" t="s">
        <v>93</v>
      </c>
      <c r="J1252" t="s">
        <v>3729</v>
      </c>
      <c r="K1252" t="s">
        <v>26</v>
      </c>
      <c r="L1252" t="s">
        <v>56</v>
      </c>
      <c r="M1252" t="s">
        <v>3730</v>
      </c>
      <c r="N1252">
        <v>40.783999999999999</v>
      </c>
      <c r="O1252">
        <v>2</v>
      </c>
      <c r="P1252">
        <v>0.6</v>
      </c>
      <c r="Q1252">
        <v>-30.588000000000001</v>
      </c>
    </row>
    <row r="1253" spans="1:17" x14ac:dyDescent="0.3">
      <c r="A1253" t="s">
        <v>42</v>
      </c>
      <c r="B1253" t="s">
        <v>4146</v>
      </c>
      <c r="C1253" t="s">
        <v>4147</v>
      </c>
      <c r="D1253" t="s">
        <v>90</v>
      </c>
      <c r="E1253" t="s">
        <v>21</v>
      </c>
      <c r="F1253" t="s">
        <v>1320</v>
      </c>
      <c r="G1253" t="s">
        <v>46</v>
      </c>
      <c r="H1253">
        <v>32216</v>
      </c>
      <c r="I1253" t="s">
        <v>24</v>
      </c>
      <c r="J1253" t="s">
        <v>3729</v>
      </c>
      <c r="K1253" t="s">
        <v>26</v>
      </c>
      <c r="L1253" t="s">
        <v>56</v>
      </c>
      <c r="M1253" t="s">
        <v>3730</v>
      </c>
      <c r="N1253">
        <v>122.352</v>
      </c>
      <c r="O1253">
        <v>3</v>
      </c>
      <c r="P1253">
        <v>0.2</v>
      </c>
      <c r="Q1253">
        <v>15.29399999999999</v>
      </c>
    </row>
    <row r="1254" spans="1:17" x14ac:dyDescent="0.3">
      <c r="A1254" t="s">
        <v>42</v>
      </c>
      <c r="B1254" t="s">
        <v>3389</v>
      </c>
      <c r="C1254" t="s">
        <v>3390</v>
      </c>
      <c r="D1254" t="s">
        <v>20</v>
      </c>
      <c r="E1254" t="s">
        <v>21</v>
      </c>
      <c r="F1254" t="s">
        <v>5712</v>
      </c>
      <c r="G1254" t="s">
        <v>78</v>
      </c>
      <c r="H1254">
        <v>27893</v>
      </c>
      <c r="I1254" t="s">
        <v>24</v>
      </c>
      <c r="J1254" t="s">
        <v>3729</v>
      </c>
      <c r="K1254" t="s">
        <v>26</v>
      </c>
      <c r="L1254" t="s">
        <v>56</v>
      </c>
      <c r="M1254" t="s">
        <v>3730</v>
      </c>
      <c r="N1254">
        <v>163.136</v>
      </c>
      <c r="O1254">
        <v>4</v>
      </c>
      <c r="P1254">
        <v>0.2</v>
      </c>
      <c r="Q1254">
        <v>20.391999999999989</v>
      </c>
    </row>
    <row r="1255" spans="1:17" x14ac:dyDescent="0.3">
      <c r="A1255" t="s">
        <v>166</v>
      </c>
      <c r="B1255" t="s">
        <v>127</v>
      </c>
      <c r="C1255" t="s">
        <v>128</v>
      </c>
      <c r="D1255" t="s">
        <v>20</v>
      </c>
      <c r="E1255" t="s">
        <v>21</v>
      </c>
      <c r="F1255" t="s">
        <v>5816</v>
      </c>
      <c r="G1255" t="s">
        <v>689</v>
      </c>
      <c r="H1255">
        <v>7011</v>
      </c>
      <c r="I1255" t="s">
        <v>131</v>
      </c>
      <c r="J1255" t="s">
        <v>3729</v>
      </c>
      <c r="K1255" t="s">
        <v>26</v>
      </c>
      <c r="L1255" t="s">
        <v>56</v>
      </c>
      <c r="M1255" t="s">
        <v>3730</v>
      </c>
      <c r="N1255">
        <v>254.89999999999998</v>
      </c>
      <c r="O1255">
        <v>5</v>
      </c>
      <c r="P1255">
        <v>0</v>
      </c>
      <c r="Q1255">
        <v>76.469999999999985</v>
      </c>
    </row>
    <row r="1256" spans="1:17" x14ac:dyDescent="0.3">
      <c r="A1256" t="s">
        <v>42</v>
      </c>
      <c r="B1256" t="s">
        <v>1906</v>
      </c>
      <c r="C1256" t="s">
        <v>1907</v>
      </c>
      <c r="D1256" t="s">
        <v>20</v>
      </c>
      <c r="E1256" t="s">
        <v>21</v>
      </c>
      <c r="F1256" t="s">
        <v>712</v>
      </c>
      <c r="G1256" t="s">
        <v>92</v>
      </c>
      <c r="H1256">
        <v>75220</v>
      </c>
      <c r="I1256" t="s">
        <v>93</v>
      </c>
      <c r="J1256" t="s">
        <v>5830</v>
      </c>
      <c r="K1256" t="s">
        <v>26</v>
      </c>
      <c r="L1256" t="s">
        <v>56</v>
      </c>
      <c r="M1256" t="s">
        <v>5831</v>
      </c>
      <c r="N1256">
        <v>44.460000000000008</v>
      </c>
      <c r="O1256">
        <v>5</v>
      </c>
      <c r="P1256">
        <v>0.6</v>
      </c>
      <c r="Q1256">
        <v>-17.783999999999992</v>
      </c>
    </row>
    <row r="1257" spans="1:17" x14ac:dyDescent="0.3">
      <c r="A1257" t="s">
        <v>42</v>
      </c>
      <c r="B1257" t="s">
        <v>1009</v>
      </c>
      <c r="C1257" t="s">
        <v>1010</v>
      </c>
      <c r="D1257" t="s">
        <v>34</v>
      </c>
      <c r="E1257" t="s">
        <v>21</v>
      </c>
      <c r="F1257" t="s">
        <v>1033</v>
      </c>
      <c r="G1257" t="s">
        <v>296</v>
      </c>
      <c r="H1257">
        <v>37130</v>
      </c>
      <c r="I1257" t="s">
        <v>24</v>
      </c>
      <c r="J1257" t="s">
        <v>5830</v>
      </c>
      <c r="K1257" t="s">
        <v>26</v>
      </c>
      <c r="L1257" t="s">
        <v>56</v>
      </c>
      <c r="M1257" t="s">
        <v>5831</v>
      </c>
      <c r="N1257">
        <v>53.352000000000004</v>
      </c>
      <c r="O1257">
        <v>3</v>
      </c>
      <c r="P1257">
        <v>0.2</v>
      </c>
      <c r="Q1257">
        <v>16.005600000000005</v>
      </c>
    </row>
    <row r="1258" spans="1:17" x14ac:dyDescent="0.3">
      <c r="A1258" t="s">
        <v>42</v>
      </c>
      <c r="B1258" t="s">
        <v>1910</v>
      </c>
      <c r="C1258" t="s">
        <v>1911</v>
      </c>
      <c r="D1258" t="s">
        <v>20</v>
      </c>
      <c r="E1258" t="s">
        <v>21</v>
      </c>
      <c r="F1258" t="s">
        <v>235</v>
      </c>
      <c r="G1258" t="s">
        <v>236</v>
      </c>
      <c r="H1258">
        <v>10024</v>
      </c>
      <c r="I1258" t="s">
        <v>131</v>
      </c>
      <c r="J1258" t="s">
        <v>4425</v>
      </c>
      <c r="K1258" t="s">
        <v>26</v>
      </c>
      <c r="L1258" t="s">
        <v>56</v>
      </c>
      <c r="M1258" t="s">
        <v>4426</v>
      </c>
      <c r="N1258">
        <v>22.23</v>
      </c>
      <c r="O1258">
        <v>1</v>
      </c>
      <c r="P1258">
        <v>0</v>
      </c>
      <c r="Q1258">
        <v>9.7812000000000019</v>
      </c>
    </row>
    <row r="1259" spans="1:17" x14ac:dyDescent="0.3">
      <c r="A1259" t="s">
        <v>42</v>
      </c>
      <c r="B1259" t="s">
        <v>1906</v>
      </c>
      <c r="C1259" t="s">
        <v>1907</v>
      </c>
      <c r="D1259" t="s">
        <v>20</v>
      </c>
      <c r="E1259" t="s">
        <v>21</v>
      </c>
      <c r="F1259" t="s">
        <v>290</v>
      </c>
      <c r="G1259" t="s">
        <v>1292</v>
      </c>
      <c r="H1259">
        <v>39212</v>
      </c>
      <c r="I1259" t="s">
        <v>24</v>
      </c>
      <c r="J1259" t="s">
        <v>4425</v>
      </c>
      <c r="K1259" t="s">
        <v>26</v>
      </c>
      <c r="L1259" t="s">
        <v>56</v>
      </c>
      <c r="M1259" t="s">
        <v>4426</v>
      </c>
      <c r="N1259">
        <v>133.38</v>
      </c>
      <c r="O1259">
        <v>6</v>
      </c>
      <c r="P1259">
        <v>0</v>
      </c>
      <c r="Q1259">
        <v>58.687200000000011</v>
      </c>
    </row>
    <row r="1260" spans="1:17" x14ac:dyDescent="0.3">
      <c r="A1260" t="s">
        <v>42</v>
      </c>
      <c r="B1260" t="s">
        <v>88</v>
      </c>
      <c r="C1260" t="s">
        <v>89</v>
      </c>
      <c r="D1260" t="s">
        <v>90</v>
      </c>
      <c r="E1260" t="s">
        <v>21</v>
      </c>
      <c r="F1260" t="s">
        <v>2502</v>
      </c>
      <c r="G1260" t="s">
        <v>283</v>
      </c>
      <c r="H1260">
        <v>23464</v>
      </c>
      <c r="I1260" t="s">
        <v>24</v>
      </c>
      <c r="J1260" t="s">
        <v>4425</v>
      </c>
      <c r="K1260" t="s">
        <v>26</v>
      </c>
      <c r="L1260" t="s">
        <v>56</v>
      </c>
      <c r="M1260" t="s">
        <v>4426</v>
      </c>
      <c r="N1260">
        <v>111.15</v>
      </c>
      <c r="O1260">
        <v>5</v>
      </c>
      <c r="P1260">
        <v>0</v>
      </c>
      <c r="Q1260">
        <v>48.906000000000006</v>
      </c>
    </row>
    <row r="1261" spans="1:17" x14ac:dyDescent="0.3">
      <c r="A1261" t="s">
        <v>17</v>
      </c>
      <c r="B1261" t="s">
        <v>2900</v>
      </c>
      <c r="C1261" t="s">
        <v>2901</v>
      </c>
      <c r="D1261" t="s">
        <v>20</v>
      </c>
      <c r="E1261" t="s">
        <v>21</v>
      </c>
      <c r="F1261" t="s">
        <v>536</v>
      </c>
      <c r="G1261" t="s">
        <v>1084</v>
      </c>
      <c r="H1261">
        <v>2038</v>
      </c>
      <c r="I1261" t="s">
        <v>131</v>
      </c>
      <c r="J1261" t="s">
        <v>4425</v>
      </c>
      <c r="K1261" t="s">
        <v>26</v>
      </c>
      <c r="L1261" t="s">
        <v>56</v>
      </c>
      <c r="M1261" t="s">
        <v>4426</v>
      </c>
      <c r="N1261">
        <v>111.15</v>
      </c>
      <c r="O1261">
        <v>5</v>
      </c>
      <c r="P1261">
        <v>0</v>
      </c>
      <c r="Q1261">
        <v>48.906000000000006</v>
      </c>
    </row>
    <row r="1262" spans="1:17" x14ac:dyDescent="0.3">
      <c r="A1262" t="s">
        <v>42</v>
      </c>
      <c r="B1262" t="s">
        <v>1517</v>
      </c>
      <c r="C1262" t="s">
        <v>1518</v>
      </c>
      <c r="D1262" t="s">
        <v>20</v>
      </c>
      <c r="E1262" t="s">
        <v>21</v>
      </c>
      <c r="F1262" t="s">
        <v>235</v>
      </c>
      <c r="G1262" t="s">
        <v>236</v>
      </c>
      <c r="H1262">
        <v>10011</v>
      </c>
      <c r="I1262" t="s">
        <v>131</v>
      </c>
      <c r="J1262" t="s">
        <v>3581</v>
      </c>
      <c r="K1262" t="s">
        <v>26</v>
      </c>
      <c r="L1262" t="s">
        <v>56</v>
      </c>
      <c r="M1262" t="s">
        <v>3582</v>
      </c>
      <c r="N1262">
        <v>35.92</v>
      </c>
      <c r="O1262">
        <v>4</v>
      </c>
      <c r="P1262">
        <v>0</v>
      </c>
      <c r="Q1262">
        <v>15.086400000000001</v>
      </c>
    </row>
    <row r="1263" spans="1:17" x14ac:dyDescent="0.3">
      <c r="A1263" t="s">
        <v>1122</v>
      </c>
      <c r="B1263" t="s">
        <v>4360</v>
      </c>
      <c r="C1263" t="s">
        <v>4361</v>
      </c>
      <c r="D1263" t="s">
        <v>34</v>
      </c>
      <c r="E1263" t="s">
        <v>21</v>
      </c>
      <c r="F1263" t="s">
        <v>129</v>
      </c>
      <c r="G1263" t="s">
        <v>130</v>
      </c>
      <c r="H1263">
        <v>19140</v>
      </c>
      <c r="I1263" t="s">
        <v>131</v>
      </c>
      <c r="J1263" t="s">
        <v>3581</v>
      </c>
      <c r="K1263" t="s">
        <v>26</v>
      </c>
      <c r="L1263" t="s">
        <v>56</v>
      </c>
      <c r="M1263" t="s">
        <v>3582</v>
      </c>
      <c r="N1263">
        <v>14.368000000000002</v>
      </c>
      <c r="O1263">
        <v>2</v>
      </c>
      <c r="P1263">
        <v>0.2</v>
      </c>
      <c r="Q1263">
        <v>3.9512</v>
      </c>
    </row>
    <row r="1264" spans="1:17" x14ac:dyDescent="0.3">
      <c r="A1264" t="s">
        <v>42</v>
      </c>
      <c r="B1264" t="s">
        <v>393</v>
      </c>
      <c r="C1264" t="s">
        <v>394</v>
      </c>
      <c r="D1264" t="s">
        <v>20</v>
      </c>
      <c r="E1264" t="s">
        <v>21</v>
      </c>
      <c r="F1264" t="s">
        <v>5274</v>
      </c>
      <c r="G1264" t="s">
        <v>275</v>
      </c>
      <c r="H1264">
        <v>86442</v>
      </c>
      <c r="I1264" t="s">
        <v>37</v>
      </c>
      <c r="J1264" t="s">
        <v>3581</v>
      </c>
      <c r="K1264" t="s">
        <v>26</v>
      </c>
      <c r="L1264" t="s">
        <v>56</v>
      </c>
      <c r="M1264" t="s">
        <v>3582</v>
      </c>
      <c r="N1264">
        <v>14.368000000000002</v>
      </c>
      <c r="O1264">
        <v>2</v>
      </c>
      <c r="P1264">
        <v>0.2</v>
      </c>
      <c r="Q1264">
        <v>3.9512</v>
      </c>
    </row>
    <row r="1265" spans="1:17" x14ac:dyDescent="0.3">
      <c r="A1265" t="s">
        <v>42</v>
      </c>
      <c r="B1265" t="s">
        <v>161</v>
      </c>
      <c r="C1265" t="s">
        <v>162</v>
      </c>
      <c r="D1265" t="s">
        <v>90</v>
      </c>
      <c r="E1265" t="s">
        <v>21</v>
      </c>
      <c r="F1265" t="s">
        <v>2038</v>
      </c>
      <c r="G1265" t="s">
        <v>210</v>
      </c>
      <c r="H1265">
        <v>48183</v>
      </c>
      <c r="I1265" t="s">
        <v>93</v>
      </c>
      <c r="J1265" t="s">
        <v>3581</v>
      </c>
      <c r="K1265" t="s">
        <v>26</v>
      </c>
      <c r="L1265" t="s">
        <v>56</v>
      </c>
      <c r="M1265" t="s">
        <v>3582</v>
      </c>
      <c r="N1265">
        <v>53.88</v>
      </c>
      <c r="O1265">
        <v>6</v>
      </c>
      <c r="P1265">
        <v>0</v>
      </c>
      <c r="Q1265">
        <v>22.629600000000003</v>
      </c>
    </row>
    <row r="1266" spans="1:17" x14ac:dyDescent="0.3">
      <c r="A1266" t="s">
        <v>42</v>
      </c>
      <c r="B1266" t="s">
        <v>2248</v>
      </c>
      <c r="C1266" t="s">
        <v>2249</v>
      </c>
      <c r="D1266" t="s">
        <v>20</v>
      </c>
      <c r="E1266" t="s">
        <v>21</v>
      </c>
      <c r="F1266" t="s">
        <v>269</v>
      </c>
      <c r="G1266" t="s">
        <v>187</v>
      </c>
      <c r="H1266">
        <v>60610</v>
      </c>
      <c r="I1266" t="s">
        <v>93</v>
      </c>
      <c r="J1266" t="s">
        <v>3581</v>
      </c>
      <c r="K1266" t="s">
        <v>26</v>
      </c>
      <c r="L1266" t="s">
        <v>56</v>
      </c>
      <c r="M1266" t="s">
        <v>3582</v>
      </c>
      <c r="N1266">
        <v>10.776000000000002</v>
      </c>
      <c r="O1266">
        <v>3</v>
      </c>
      <c r="P1266">
        <v>0.6</v>
      </c>
      <c r="Q1266">
        <v>-4.8491999999999997</v>
      </c>
    </row>
    <row r="1267" spans="1:17" x14ac:dyDescent="0.3">
      <c r="A1267" t="s">
        <v>42</v>
      </c>
      <c r="B1267" t="s">
        <v>144</v>
      </c>
      <c r="C1267" t="s">
        <v>145</v>
      </c>
      <c r="D1267" t="s">
        <v>20</v>
      </c>
      <c r="E1267" t="s">
        <v>21</v>
      </c>
      <c r="F1267" t="s">
        <v>1833</v>
      </c>
      <c r="G1267" t="s">
        <v>275</v>
      </c>
      <c r="H1267">
        <v>85635</v>
      </c>
      <c r="I1267" t="s">
        <v>37</v>
      </c>
      <c r="J1267" t="s">
        <v>3581</v>
      </c>
      <c r="K1267" t="s">
        <v>26</v>
      </c>
      <c r="L1267" t="s">
        <v>56</v>
      </c>
      <c r="M1267" t="s">
        <v>3582</v>
      </c>
      <c r="N1267">
        <v>14.368000000000002</v>
      </c>
      <c r="O1267">
        <v>2</v>
      </c>
      <c r="P1267">
        <v>0.2</v>
      </c>
      <c r="Q1267">
        <v>3.9512</v>
      </c>
    </row>
    <row r="1268" spans="1:17" x14ac:dyDescent="0.3">
      <c r="A1268" t="s">
        <v>42</v>
      </c>
      <c r="B1268" t="s">
        <v>4414</v>
      </c>
      <c r="C1268" t="s">
        <v>4415</v>
      </c>
      <c r="D1268" t="s">
        <v>20</v>
      </c>
      <c r="E1268" t="s">
        <v>21</v>
      </c>
      <c r="F1268" t="s">
        <v>2167</v>
      </c>
      <c r="G1268" t="s">
        <v>101</v>
      </c>
      <c r="H1268">
        <v>53209</v>
      </c>
      <c r="I1268" t="s">
        <v>93</v>
      </c>
      <c r="J1268" t="s">
        <v>3581</v>
      </c>
      <c r="K1268" t="s">
        <v>26</v>
      </c>
      <c r="L1268" t="s">
        <v>56</v>
      </c>
      <c r="M1268" t="s">
        <v>3582</v>
      </c>
      <c r="N1268">
        <v>26.94</v>
      </c>
      <c r="O1268">
        <v>3</v>
      </c>
      <c r="P1268">
        <v>0</v>
      </c>
      <c r="Q1268">
        <v>11.314800000000002</v>
      </c>
    </row>
    <row r="1269" spans="1:17" x14ac:dyDescent="0.3">
      <c r="A1269" t="s">
        <v>42</v>
      </c>
      <c r="B1269" t="s">
        <v>4325</v>
      </c>
      <c r="C1269" t="s">
        <v>4326</v>
      </c>
      <c r="D1269" t="s">
        <v>20</v>
      </c>
      <c r="E1269" t="s">
        <v>21</v>
      </c>
      <c r="F1269" t="s">
        <v>1476</v>
      </c>
      <c r="G1269" t="s">
        <v>78</v>
      </c>
      <c r="H1269">
        <v>28314</v>
      </c>
      <c r="I1269" t="s">
        <v>24</v>
      </c>
      <c r="J1269" t="s">
        <v>4327</v>
      </c>
      <c r="K1269" t="s">
        <v>26</v>
      </c>
      <c r="L1269" t="s">
        <v>56</v>
      </c>
      <c r="M1269" t="s">
        <v>4328</v>
      </c>
      <c r="N1269">
        <v>14.272</v>
      </c>
      <c r="O1269">
        <v>8</v>
      </c>
      <c r="P1269">
        <v>0.2</v>
      </c>
      <c r="Q1269">
        <v>4.281600000000001</v>
      </c>
    </row>
    <row r="1270" spans="1:17" x14ac:dyDescent="0.3">
      <c r="A1270" t="s">
        <v>166</v>
      </c>
      <c r="B1270" t="s">
        <v>1971</v>
      </c>
      <c r="C1270" t="s">
        <v>1972</v>
      </c>
      <c r="D1270" t="s">
        <v>20</v>
      </c>
      <c r="E1270" t="s">
        <v>21</v>
      </c>
      <c r="F1270" t="s">
        <v>435</v>
      </c>
      <c r="G1270" t="s">
        <v>436</v>
      </c>
      <c r="H1270">
        <v>43229</v>
      </c>
      <c r="I1270" t="s">
        <v>131</v>
      </c>
      <c r="J1270" t="s">
        <v>4327</v>
      </c>
      <c r="K1270" t="s">
        <v>26</v>
      </c>
      <c r="L1270" t="s">
        <v>56</v>
      </c>
      <c r="M1270" t="s">
        <v>4328</v>
      </c>
      <c r="N1270">
        <v>5.3520000000000003</v>
      </c>
      <c r="O1270">
        <v>3</v>
      </c>
      <c r="P1270">
        <v>0.2</v>
      </c>
      <c r="Q1270">
        <v>1.6055999999999999</v>
      </c>
    </row>
    <row r="1271" spans="1:17" x14ac:dyDescent="0.3">
      <c r="A1271" t="s">
        <v>42</v>
      </c>
      <c r="B1271" t="s">
        <v>4087</v>
      </c>
      <c r="C1271" t="s">
        <v>4088</v>
      </c>
      <c r="D1271" t="s">
        <v>34</v>
      </c>
      <c r="E1271" t="s">
        <v>21</v>
      </c>
      <c r="F1271" t="s">
        <v>1476</v>
      </c>
      <c r="G1271" t="s">
        <v>1477</v>
      </c>
      <c r="H1271">
        <v>72701</v>
      </c>
      <c r="I1271" t="s">
        <v>24</v>
      </c>
      <c r="J1271" t="s">
        <v>4327</v>
      </c>
      <c r="K1271" t="s">
        <v>26</v>
      </c>
      <c r="L1271" t="s">
        <v>56</v>
      </c>
      <c r="M1271" t="s">
        <v>4328</v>
      </c>
      <c r="N1271">
        <v>8.92</v>
      </c>
      <c r="O1271">
        <v>4</v>
      </c>
      <c r="P1271">
        <v>0</v>
      </c>
      <c r="Q1271">
        <v>3.9248000000000003</v>
      </c>
    </row>
    <row r="1272" spans="1:17" x14ac:dyDescent="0.3">
      <c r="A1272" t="s">
        <v>42</v>
      </c>
      <c r="B1272" t="s">
        <v>2642</v>
      </c>
      <c r="C1272" t="s">
        <v>2643</v>
      </c>
      <c r="D1272" t="s">
        <v>90</v>
      </c>
      <c r="E1272" t="s">
        <v>21</v>
      </c>
      <c r="F1272" t="s">
        <v>3866</v>
      </c>
      <c r="G1272" t="s">
        <v>689</v>
      </c>
      <c r="H1272">
        <v>7501</v>
      </c>
      <c r="I1272" t="s">
        <v>131</v>
      </c>
      <c r="J1272" t="s">
        <v>4327</v>
      </c>
      <c r="K1272" t="s">
        <v>26</v>
      </c>
      <c r="L1272" t="s">
        <v>56</v>
      </c>
      <c r="M1272" t="s">
        <v>4328</v>
      </c>
      <c r="N1272">
        <v>8.92</v>
      </c>
      <c r="O1272">
        <v>4</v>
      </c>
      <c r="P1272">
        <v>0</v>
      </c>
      <c r="Q1272">
        <v>3.9248000000000003</v>
      </c>
    </row>
    <row r="1273" spans="1:17" x14ac:dyDescent="0.3">
      <c r="A1273" t="s">
        <v>17</v>
      </c>
      <c r="B1273" t="s">
        <v>3099</v>
      </c>
      <c r="C1273" t="s">
        <v>3100</v>
      </c>
      <c r="D1273" t="s">
        <v>34</v>
      </c>
      <c r="E1273" t="s">
        <v>21</v>
      </c>
      <c r="F1273" t="s">
        <v>35</v>
      </c>
      <c r="G1273" t="s">
        <v>36</v>
      </c>
      <c r="H1273">
        <v>90049</v>
      </c>
      <c r="I1273" t="s">
        <v>37</v>
      </c>
      <c r="J1273" t="s">
        <v>5344</v>
      </c>
      <c r="K1273" t="s">
        <v>26</v>
      </c>
      <c r="L1273" t="s">
        <v>56</v>
      </c>
      <c r="M1273" t="s">
        <v>5345</v>
      </c>
      <c r="N1273">
        <v>36.4</v>
      </c>
      <c r="O1273">
        <v>5</v>
      </c>
      <c r="P1273">
        <v>0</v>
      </c>
      <c r="Q1273">
        <v>13.832000000000001</v>
      </c>
    </row>
    <row r="1274" spans="1:17" x14ac:dyDescent="0.3">
      <c r="A1274" t="s">
        <v>42</v>
      </c>
      <c r="B1274" t="s">
        <v>3114</v>
      </c>
      <c r="C1274" t="s">
        <v>3115</v>
      </c>
      <c r="D1274" t="s">
        <v>90</v>
      </c>
      <c r="E1274" t="s">
        <v>21</v>
      </c>
      <c r="F1274" t="s">
        <v>5767</v>
      </c>
      <c r="G1274" t="s">
        <v>187</v>
      </c>
      <c r="H1274">
        <v>60174</v>
      </c>
      <c r="I1274" t="s">
        <v>93</v>
      </c>
      <c r="J1274" t="s">
        <v>5344</v>
      </c>
      <c r="K1274" t="s">
        <v>26</v>
      </c>
      <c r="L1274" t="s">
        <v>56</v>
      </c>
      <c r="M1274" t="s">
        <v>5345</v>
      </c>
      <c r="N1274">
        <v>8.7360000000000007</v>
      </c>
      <c r="O1274">
        <v>3</v>
      </c>
      <c r="P1274">
        <v>0.6</v>
      </c>
      <c r="Q1274">
        <v>-4.804800000000002</v>
      </c>
    </row>
    <row r="1275" spans="1:17" x14ac:dyDescent="0.3">
      <c r="A1275" t="s">
        <v>166</v>
      </c>
      <c r="B1275" t="s">
        <v>1013</v>
      </c>
      <c r="C1275" t="s">
        <v>1014</v>
      </c>
      <c r="D1275" t="s">
        <v>90</v>
      </c>
      <c r="E1275" t="s">
        <v>21</v>
      </c>
      <c r="F1275" t="s">
        <v>3320</v>
      </c>
      <c r="G1275" t="s">
        <v>1211</v>
      </c>
      <c r="H1275">
        <v>89031</v>
      </c>
      <c r="I1275" t="s">
        <v>37</v>
      </c>
      <c r="J1275" t="s">
        <v>5344</v>
      </c>
      <c r="K1275" t="s">
        <v>26</v>
      </c>
      <c r="L1275" t="s">
        <v>56</v>
      </c>
      <c r="M1275" t="s">
        <v>5345</v>
      </c>
      <c r="N1275">
        <v>14.56</v>
      </c>
      <c r="O1275">
        <v>2</v>
      </c>
      <c r="P1275">
        <v>0</v>
      </c>
      <c r="Q1275">
        <v>5.5327999999999999</v>
      </c>
    </row>
    <row r="1276" spans="1:17" x14ac:dyDescent="0.3">
      <c r="A1276" t="s">
        <v>166</v>
      </c>
      <c r="B1276" t="s">
        <v>4125</v>
      </c>
      <c r="C1276" t="s">
        <v>4126</v>
      </c>
      <c r="D1276" t="s">
        <v>20</v>
      </c>
      <c r="E1276" t="s">
        <v>21</v>
      </c>
      <c r="F1276" t="s">
        <v>3363</v>
      </c>
      <c r="G1276" t="s">
        <v>236</v>
      </c>
      <c r="H1276">
        <v>13601</v>
      </c>
      <c r="I1276" t="s">
        <v>131</v>
      </c>
      <c r="J1276" t="s">
        <v>4665</v>
      </c>
      <c r="K1276" t="s">
        <v>26</v>
      </c>
      <c r="L1276" t="s">
        <v>56</v>
      </c>
      <c r="M1276" t="s">
        <v>4666</v>
      </c>
      <c r="N1276">
        <v>70.709999999999994</v>
      </c>
      <c r="O1276">
        <v>1</v>
      </c>
      <c r="P1276">
        <v>0</v>
      </c>
      <c r="Q1276">
        <v>4.9496999999999929</v>
      </c>
    </row>
    <row r="1277" spans="1:17" x14ac:dyDescent="0.3">
      <c r="A1277" t="s">
        <v>1122</v>
      </c>
      <c r="B1277" t="s">
        <v>1816</v>
      </c>
      <c r="C1277" t="s">
        <v>1817</v>
      </c>
      <c r="D1277" t="s">
        <v>20</v>
      </c>
      <c r="E1277" t="s">
        <v>21</v>
      </c>
      <c r="F1277" t="s">
        <v>769</v>
      </c>
      <c r="G1277" t="s">
        <v>210</v>
      </c>
      <c r="H1277">
        <v>48205</v>
      </c>
      <c r="I1277" t="s">
        <v>93</v>
      </c>
      <c r="J1277" t="s">
        <v>4665</v>
      </c>
      <c r="K1277" t="s">
        <v>26</v>
      </c>
      <c r="L1277" t="s">
        <v>56</v>
      </c>
      <c r="M1277" t="s">
        <v>4666</v>
      </c>
      <c r="N1277">
        <v>212.13</v>
      </c>
      <c r="O1277">
        <v>3</v>
      </c>
      <c r="P1277">
        <v>0</v>
      </c>
      <c r="Q1277">
        <v>14.849099999999979</v>
      </c>
    </row>
    <row r="1278" spans="1:17" x14ac:dyDescent="0.3">
      <c r="A1278" t="s">
        <v>42</v>
      </c>
      <c r="B1278" t="s">
        <v>5065</v>
      </c>
      <c r="C1278" t="s">
        <v>5066</v>
      </c>
      <c r="D1278" t="s">
        <v>20</v>
      </c>
      <c r="E1278" t="s">
        <v>21</v>
      </c>
      <c r="F1278" t="s">
        <v>1455</v>
      </c>
      <c r="G1278" t="s">
        <v>92</v>
      </c>
      <c r="H1278">
        <v>77340</v>
      </c>
      <c r="I1278" t="s">
        <v>93</v>
      </c>
      <c r="J1278" t="s">
        <v>4665</v>
      </c>
      <c r="K1278" t="s">
        <v>26</v>
      </c>
      <c r="L1278" t="s">
        <v>56</v>
      </c>
      <c r="M1278" t="s">
        <v>4666</v>
      </c>
      <c r="N1278">
        <v>56.567999999999998</v>
      </c>
      <c r="O1278">
        <v>2</v>
      </c>
      <c r="P1278">
        <v>0.6</v>
      </c>
      <c r="Q1278">
        <v>-74.952600000000004</v>
      </c>
    </row>
    <row r="1279" spans="1:17" x14ac:dyDescent="0.3">
      <c r="A1279" t="s">
        <v>42</v>
      </c>
      <c r="B1279" t="s">
        <v>407</v>
      </c>
      <c r="C1279" t="s">
        <v>408</v>
      </c>
      <c r="D1279" t="s">
        <v>20</v>
      </c>
      <c r="E1279" t="s">
        <v>21</v>
      </c>
      <c r="F1279" t="s">
        <v>1455</v>
      </c>
      <c r="G1279" t="s">
        <v>92</v>
      </c>
      <c r="H1279">
        <v>77340</v>
      </c>
      <c r="I1279" t="s">
        <v>93</v>
      </c>
      <c r="J1279" t="s">
        <v>4665</v>
      </c>
      <c r="K1279" t="s">
        <v>26</v>
      </c>
      <c r="L1279" t="s">
        <v>56</v>
      </c>
      <c r="M1279" t="s">
        <v>4666</v>
      </c>
      <c r="N1279">
        <v>141.41999999999999</v>
      </c>
      <c r="O1279">
        <v>5</v>
      </c>
      <c r="P1279">
        <v>0.6</v>
      </c>
      <c r="Q1279">
        <v>-187.38150000000002</v>
      </c>
    </row>
    <row r="1280" spans="1:17" x14ac:dyDescent="0.3">
      <c r="A1280" t="s">
        <v>17</v>
      </c>
      <c r="B1280" t="s">
        <v>1373</v>
      </c>
      <c r="C1280" t="s">
        <v>1374</v>
      </c>
      <c r="D1280" t="s">
        <v>20</v>
      </c>
      <c r="E1280" t="s">
        <v>21</v>
      </c>
      <c r="F1280" t="s">
        <v>35</v>
      </c>
      <c r="G1280" t="s">
        <v>36</v>
      </c>
      <c r="H1280">
        <v>90045</v>
      </c>
      <c r="I1280" t="s">
        <v>37</v>
      </c>
      <c r="J1280" t="s">
        <v>4665</v>
      </c>
      <c r="K1280" t="s">
        <v>26</v>
      </c>
      <c r="L1280" t="s">
        <v>56</v>
      </c>
      <c r="M1280" t="s">
        <v>4666</v>
      </c>
      <c r="N1280">
        <v>282.83999999999997</v>
      </c>
      <c r="O1280">
        <v>4</v>
      </c>
      <c r="P1280">
        <v>0</v>
      </c>
      <c r="Q1280">
        <v>19.798799999999972</v>
      </c>
    </row>
    <row r="1281" spans="1:17" x14ac:dyDescent="0.3">
      <c r="A1281" t="s">
        <v>166</v>
      </c>
      <c r="B1281" t="s">
        <v>454</v>
      </c>
      <c r="C1281" t="s">
        <v>455</v>
      </c>
      <c r="D1281" t="s">
        <v>20</v>
      </c>
      <c r="E1281" t="s">
        <v>21</v>
      </c>
      <c r="F1281" t="s">
        <v>456</v>
      </c>
      <c r="G1281" t="s">
        <v>216</v>
      </c>
      <c r="H1281">
        <v>19805</v>
      </c>
      <c r="I1281" t="s">
        <v>131</v>
      </c>
      <c r="J1281" t="s">
        <v>457</v>
      </c>
      <c r="K1281" t="s">
        <v>26</v>
      </c>
      <c r="L1281" t="s">
        <v>56</v>
      </c>
      <c r="M1281" t="s">
        <v>458</v>
      </c>
      <c r="N1281">
        <v>47.04</v>
      </c>
      <c r="O1281">
        <v>3</v>
      </c>
      <c r="P1281">
        <v>0</v>
      </c>
      <c r="Q1281">
        <v>18.345599999999997</v>
      </c>
    </row>
    <row r="1282" spans="1:17" x14ac:dyDescent="0.3">
      <c r="A1282" t="s">
        <v>166</v>
      </c>
      <c r="B1282" t="s">
        <v>1914</v>
      </c>
      <c r="C1282" t="s">
        <v>1915</v>
      </c>
      <c r="D1282" t="s">
        <v>20</v>
      </c>
      <c r="E1282" t="s">
        <v>21</v>
      </c>
      <c r="F1282" t="s">
        <v>235</v>
      </c>
      <c r="G1282" t="s">
        <v>236</v>
      </c>
      <c r="H1282">
        <v>10024</v>
      </c>
      <c r="I1282" t="s">
        <v>131</v>
      </c>
      <c r="J1282" t="s">
        <v>457</v>
      </c>
      <c r="K1282" t="s">
        <v>26</v>
      </c>
      <c r="L1282" t="s">
        <v>56</v>
      </c>
      <c r="M1282" t="s">
        <v>458</v>
      </c>
      <c r="N1282">
        <v>47.04</v>
      </c>
      <c r="O1282">
        <v>3</v>
      </c>
      <c r="P1282">
        <v>0</v>
      </c>
      <c r="Q1282">
        <v>18.345599999999997</v>
      </c>
    </row>
    <row r="1283" spans="1:17" x14ac:dyDescent="0.3">
      <c r="A1283" t="s">
        <v>42</v>
      </c>
      <c r="B1283" t="s">
        <v>1590</v>
      </c>
      <c r="C1283" t="s">
        <v>1591</v>
      </c>
      <c r="D1283" t="s">
        <v>20</v>
      </c>
      <c r="E1283" t="s">
        <v>21</v>
      </c>
      <c r="F1283" t="s">
        <v>435</v>
      </c>
      <c r="G1283" t="s">
        <v>1107</v>
      </c>
      <c r="H1283">
        <v>31907</v>
      </c>
      <c r="I1283" t="s">
        <v>24</v>
      </c>
      <c r="J1283" t="s">
        <v>457</v>
      </c>
      <c r="K1283" t="s">
        <v>26</v>
      </c>
      <c r="L1283" t="s">
        <v>56</v>
      </c>
      <c r="M1283" t="s">
        <v>458</v>
      </c>
      <c r="N1283">
        <v>62.72</v>
      </c>
      <c r="O1283">
        <v>4</v>
      </c>
      <c r="P1283">
        <v>0</v>
      </c>
      <c r="Q1283">
        <v>24.460799999999999</v>
      </c>
    </row>
    <row r="1284" spans="1:17" x14ac:dyDescent="0.3">
      <c r="A1284" t="s">
        <v>42</v>
      </c>
      <c r="B1284" t="s">
        <v>2536</v>
      </c>
      <c r="C1284" t="s">
        <v>2537</v>
      </c>
      <c r="D1284" t="s">
        <v>34</v>
      </c>
      <c r="E1284" t="s">
        <v>21</v>
      </c>
      <c r="F1284" t="s">
        <v>235</v>
      </c>
      <c r="G1284" t="s">
        <v>236</v>
      </c>
      <c r="H1284">
        <v>10011</v>
      </c>
      <c r="I1284" t="s">
        <v>131</v>
      </c>
      <c r="J1284" t="s">
        <v>2538</v>
      </c>
      <c r="K1284" t="s">
        <v>26</v>
      </c>
      <c r="L1284" t="s">
        <v>56</v>
      </c>
      <c r="M1284" t="s">
        <v>2539</v>
      </c>
      <c r="N1284">
        <v>13.96</v>
      </c>
      <c r="O1284">
        <v>2</v>
      </c>
      <c r="P1284">
        <v>0</v>
      </c>
      <c r="Q1284">
        <v>6.7008000000000001</v>
      </c>
    </row>
    <row r="1285" spans="1:17" x14ac:dyDescent="0.3">
      <c r="A1285" t="s">
        <v>42</v>
      </c>
      <c r="B1285" t="s">
        <v>4863</v>
      </c>
      <c r="C1285" t="s">
        <v>4864</v>
      </c>
      <c r="D1285" t="s">
        <v>90</v>
      </c>
      <c r="E1285" t="s">
        <v>21</v>
      </c>
      <c r="F1285" t="s">
        <v>435</v>
      </c>
      <c r="G1285" t="s">
        <v>436</v>
      </c>
      <c r="H1285">
        <v>43229</v>
      </c>
      <c r="I1285" t="s">
        <v>131</v>
      </c>
      <c r="J1285" t="s">
        <v>2538</v>
      </c>
      <c r="K1285" t="s">
        <v>26</v>
      </c>
      <c r="L1285" t="s">
        <v>56</v>
      </c>
      <c r="M1285" t="s">
        <v>2539</v>
      </c>
      <c r="N1285">
        <v>22.336000000000002</v>
      </c>
      <c r="O1285">
        <v>4</v>
      </c>
      <c r="P1285">
        <v>0.2</v>
      </c>
      <c r="Q1285">
        <v>7.8175999999999997</v>
      </c>
    </row>
    <row r="1286" spans="1:17" x14ac:dyDescent="0.3">
      <c r="A1286" t="s">
        <v>42</v>
      </c>
      <c r="B1286" t="s">
        <v>1829</v>
      </c>
      <c r="C1286" t="s">
        <v>1830</v>
      </c>
      <c r="D1286" t="s">
        <v>90</v>
      </c>
      <c r="E1286" t="s">
        <v>21</v>
      </c>
      <c r="F1286" t="s">
        <v>976</v>
      </c>
      <c r="G1286" t="s">
        <v>36</v>
      </c>
      <c r="H1286">
        <v>90712</v>
      </c>
      <c r="I1286" t="s">
        <v>37</v>
      </c>
      <c r="J1286" t="s">
        <v>2538</v>
      </c>
      <c r="K1286" t="s">
        <v>26</v>
      </c>
      <c r="L1286" t="s">
        <v>56</v>
      </c>
      <c r="M1286" t="s">
        <v>2539</v>
      </c>
      <c r="N1286">
        <v>6.98</v>
      </c>
      <c r="O1286">
        <v>1</v>
      </c>
      <c r="P1286">
        <v>0</v>
      </c>
      <c r="Q1286">
        <v>3.3504</v>
      </c>
    </row>
    <row r="1287" spans="1:17" x14ac:dyDescent="0.3">
      <c r="A1287" t="s">
        <v>42</v>
      </c>
      <c r="B1287" t="s">
        <v>4007</v>
      </c>
      <c r="C1287" t="s">
        <v>4008</v>
      </c>
      <c r="D1287" t="s">
        <v>20</v>
      </c>
      <c r="E1287" t="s">
        <v>21</v>
      </c>
      <c r="F1287" t="s">
        <v>269</v>
      </c>
      <c r="G1287" t="s">
        <v>187</v>
      </c>
      <c r="H1287">
        <v>60623</v>
      </c>
      <c r="I1287" t="s">
        <v>93</v>
      </c>
      <c r="J1287" t="s">
        <v>2538</v>
      </c>
      <c r="K1287" t="s">
        <v>26</v>
      </c>
      <c r="L1287" t="s">
        <v>56</v>
      </c>
      <c r="M1287" t="s">
        <v>2539</v>
      </c>
      <c r="N1287">
        <v>5.5840000000000005</v>
      </c>
      <c r="O1287">
        <v>2</v>
      </c>
      <c r="P1287">
        <v>0.6</v>
      </c>
      <c r="Q1287">
        <v>-1.6751999999999994</v>
      </c>
    </row>
    <row r="1288" spans="1:17" x14ac:dyDescent="0.3">
      <c r="A1288" t="s">
        <v>42</v>
      </c>
      <c r="B1288" t="s">
        <v>4098</v>
      </c>
      <c r="C1288" t="s">
        <v>4099</v>
      </c>
      <c r="D1288" t="s">
        <v>20</v>
      </c>
      <c r="E1288" t="s">
        <v>21</v>
      </c>
      <c r="F1288" t="s">
        <v>235</v>
      </c>
      <c r="G1288" t="s">
        <v>236</v>
      </c>
      <c r="H1288">
        <v>10035</v>
      </c>
      <c r="I1288" t="s">
        <v>131</v>
      </c>
      <c r="J1288" t="s">
        <v>2538</v>
      </c>
      <c r="K1288" t="s">
        <v>26</v>
      </c>
      <c r="L1288" t="s">
        <v>56</v>
      </c>
      <c r="M1288" t="s">
        <v>2539</v>
      </c>
      <c r="N1288">
        <v>13.96</v>
      </c>
      <c r="O1288">
        <v>2</v>
      </c>
      <c r="P1288">
        <v>0</v>
      </c>
      <c r="Q1288">
        <v>6.7008000000000001</v>
      </c>
    </row>
    <row r="1289" spans="1:17" x14ac:dyDescent="0.3">
      <c r="A1289" t="s">
        <v>1122</v>
      </c>
      <c r="B1289" t="s">
        <v>3408</v>
      </c>
      <c r="C1289" t="s">
        <v>3409</v>
      </c>
      <c r="D1289" t="s">
        <v>20</v>
      </c>
      <c r="E1289" t="s">
        <v>21</v>
      </c>
      <c r="F1289" t="s">
        <v>163</v>
      </c>
      <c r="G1289" t="s">
        <v>92</v>
      </c>
      <c r="H1289">
        <v>77041</v>
      </c>
      <c r="I1289" t="s">
        <v>93</v>
      </c>
      <c r="J1289" t="s">
        <v>5733</v>
      </c>
      <c r="K1289" t="s">
        <v>26</v>
      </c>
      <c r="L1289" t="s">
        <v>56</v>
      </c>
      <c r="M1289" t="s">
        <v>5734</v>
      </c>
      <c r="N1289">
        <v>7.8800000000000008</v>
      </c>
      <c r="O1289">
        <v>5</v>
      </c>
      <c r="P1289">
        <v>0.6</v>
      </c>
      <c r="Q1289">
        <v>-3.9399999999999995</v>
      </c>
    </row>
    <row r="1290" spans="1:17" x14ac:dyDescent="0.3">
      <c r="A1290" t="s">
        <v>1122</v>
      </c>
      <c r="B1290" t="s">
        <v>3247</v>
      </c>
      <c r="C1290" t="s">
        <v>3248</v>
      </c>
      <c r="D1290" t="s">
        <v>34</v>
      </c>
      <c r="E1290" t="s">
        <v>21</v>
      </c>
      <c r="F1290" t="s">
        <v>235</v>
      </c>
      <c r="G1290" t="s">
        <v>236</v>
      </c>
      <c r="H1290">
        <v>10024</v>
      </c>
      <c r="I1290" t="s">
        <v>131</v>
      </c>
      <c r="J1290" t="s">
        <v>5733</v>
      </c>
      <c r="K1290" t="s">
        <v>26</v>
      </c>
      <c r="L1290" t="s">
        <v>56</v>
      </c>
      <c r="M1290" t="s">
        <v>5734</v>
      </c>
      <c r="N1290">
        <v>11.82</v>
      </c>
      <c r="O1290">
        <v>3</v>
      </c>
      <c r="P1290">
        <v>0</v>
      </c>
      <c r="Q1290">
        <v>4.7279999999999998</v>
      </c>
    </row>
    <row r="1291" spans="1:17" x14ac:dyDescent="0.3">
      <c r="A1291" t="s">
        <v>42</v>
      </c>
      <c r="B1291" t="s">
        <v>827</v>
      </c>
      <c r="C1291" t="s">
        <v>828</v>
      </c>
      <c r="D1291" t="s">
        <v>20</v>
      </c>
      <c r="E1291" t="s">
        <v>21</v>
      </c>
      <c r="F1291" t="s">
        <v>531</v>
      </c>
      <c r="G1291" t="s">
        <v>436</v>
      </c>
      <c r="H1291">
        <v>43055</v>
      </c>
      <c r="I1291" t="s">
        <v>131</v>
      </c>
      <c r="J1291" t="s">
        <v>1973</v>
      </c>
      <c r="K1291" t="s">
        <v>26</v>
      </c>
      <c r="L1291" t="s">
        <v>56</v>
      </c>
      <c r="M1291" t="s">
        <v>1974</v>
      </c>
      <c r="N1291">
        <v>103.05599999999998</v>
      </c>
      <c r="O1291">
        <v>3</v>
      </c>
      <c r="P1291">
        <v>0.2</v>
      </c>
      <c r="Q1291">
        <v>24.475800000000007</v>
      </c>
    </row>
    <row r="1292" spans="1:17" x14ac:dyDescent="0.3">
      <c r="A1292" t="s">
        <v>42</v>
      </c>
      <c r="B1292" t="s">
        <v>3327</v>
      </c>
      <c r="C1292" t="s">
        <v>3328</v>
      </c>
      <c r="D1292" t="s">
        <v>20</v>
      </c>
      <c r="E1292" t="s">
        <v>21</v>
      </c>
      <c r="F1292" t="s">
        <v>1141</v>
      </c>
      <c r="G1292" t="s">
        <v>275</v>
      </c>
      <c r="H1292">
        <v>85705</v>
      </c>
      <c r="I1292" t="s">
        <v>37</v>
      </c>
      <c r="J1292" t="s">
        <v>1973</v>
      </c>
      <c r="K1292" t="s">
        <v>26</v>
      </c>
      <c r="L1292" t="s">
        <v>56</v>
      </c>
      <c r="M1292" t="s">
        <v>1974</v>
      </c>
      <c r="N1292">
        <v>206.11199999999997</v>
      </c>
      <c r="O1292">
        <v>6</v>
      </c>
      <c r="P1292">
        <v>0.2</v>
      </c>
      <c r="Q1292">
        <v>48.951600000000013</v>
      </c>
    </row>
    <row r="1293" spans="1:17" x14ac:dyDescent="0.3">
      <c r="A1293" t="s">
        <v>17</v>
      </c>
      <c r="B1293" t="s">
        <v>313</v>
      </c>
      <c r="C1293" t="s">
        <v>314</v>
      </c>
      <c r="D1293" t="s">
        <v>34</v>
      </c>
      <c r="E1293" t="s">
        <v>21</v>
      </c>
      <c r="F1293" t="s">
        <v>112</v>
      </c>
      <c r="G1293" t="s">
        <v>36</v>
      </c>
      <c r="H1293">
        <v>94122</v>
      </c>
      <c r="I1293" t="s">
        <v>37</v>
      </c>
      <c r="J1293" t="s">
        <v>1973</v>
      </c>
      <c r="K1293" t="s">
        <v>26</v>
      </c>
      <c r="L1293" t="s">
        <v>56</v>
      </c>
      <c r="M1293" t="s">
        <v>1974</v>
      </c>
      <c r="N1293">
        <v>257.64</v>
      </c>
      <c r="O1293">
        <v>6</v>
      </c>
      <c r="P1293">
        <v>0</v>
      </c>
      <c r="Q1293">
        <v>100.4796</v>
      </c>
    </row>
    <row r="1294" spans="1:17" x14ac:dyDescent="0.3">
      <c r="A1294" t="s">
        <v>42</v>
      </c>
      <c r="B1294" t="s">
        <v>1955</v>
      </c>
      <c r="C1294" t="s">
        <v>1956</v>
      </c>
      <c r="D1294" t="s">
        <v>90</v>
      </c>
      <c r="E1294" t="s">
        <v>21</v>
      </c>
      <c r="F1294" t="s">
        <v>235</v>
      </c>
      <c r="G1294" t="s">
        <v>236</v>
      </c>
      <c r="H1294">
        <v>10009</v>
      </c>
      <c r="I1294" t="s">
        <v>131</v>
      </c>
      <c r="J1294" t="s">
        <v>1973</v>
      </c>
      <c r="K1294" t="s">
        <v>26</v>
      </c>
      <c r="L1294" t="s">
        <v>56</v>
      </c>
      <c r="M1294" t="s">
        <v>1974</v>
      </c>
      <c r="N1294">
        <v>128.82</v>
      </c>
      <c r="O1294">
        <v>3</v>
      </c>
      <c r="P1294">
        <v>0</v>
      </c>
      <c r="Q1294">
        <v>50.239800000000002</v>
      </c>
    </row>
    <row r="1295" spans="1:17" x14ac:dyDescent="0.3">
      <c r="A1295" t="s">
        <v>42</v>
      </c>
      <c r="B1295" t="s">
        <v>3156</v>
      </c>
      <c r="C1295" t="s">
        <v>3157</v>
      </c>
      <c r="D1295" t="s">
        <v>90</v>
      </c>
      <c r="E1295" t="s">
        <v>21</v>
      </c>
      <c r="F1295" t="s">
        <v>274</v>
      </c>
      <c r="G1295" t="s">
        <v>275</v>
      </c>
      <c r="H1295">
        <v>85234</v>
      </c>
      <c r="I1295" t="s">
        <v>37</v>
      </c>
      <c r="J1295" t="s">
        <v>1973</v>
      </c>
      <c r="K1295" t="s">
        <v>26</v>
      </c>
      <c r="L1295" t="s">
        <v>56</v>
      </c>
      <c r="M1295" t="s">
        <v>1974</v>
      </c>
      <c r="N1295">
        <v>68.703999999999994</v>
      </c>
      <c r="O1295">
        <v>2</v>
      </c>
      <c r="P1295">
        <v>0.2</v>
      </c>
      <c r="Q1295">
        <v>16.317200000000003</v>
      </c>
    </row>
    <row r="1296" spans="1:17" x14ac:dyDescent="0.3">
      <c r="A1296" t="s">
        <v>42</v>
      </c>
      <c r="B1296" t="s">
        <v>3823</v>
      </c>
      <c r="C1296" t="s">
        <v>3824</v>
      </c>
      <c r="D1296" t="s">
        <v>34</v>
      </c>
      <c r="E1296" t="s">
        <v>21</v>
      </c>
      <c r="F1296" t="s">
        <v>235</v>
      </c>
      <c r="G1296" t="s">
        <v>236</v>
      </c>
      <c r="H1296">
        <v>10009</v>
      </c>
      <c r="I1296" t="s">
        <v>131</v>
      </c>
      <c r="J1296" t="s">
        <v>1973</v>
      </c>
      <c r="K1296" t="s">
        <v>26</v>
      </c>
      <c r="L1296" t="s">
        <v>56</v>
      </c>
      <c r="M1296" t="s">
        <v>1974</v>
      </c>
      <c r="N1296">
        <v>214.7</v>
      </c>
      <c r="O1296">
        <v>5</v>
      </c>
      <c r="P1296">
        <v>0</v>
      </c>
      <c r="Q1296">
        <v>83.733000000000004</v>
      </c>
    </row>
    <row r="1297" spans="1:17" x14ac:dyDescent="0.3">
      <c r="A1297" t="s">
        <v>166</v>
      </c>
      <c r="B1297" t="s">
        <v>782</v>
      </c>
      <c r="C1297" t="s">
        <v>783</v>
      </c>
      <c r="D1297" t="s">
        <v>34</v>
      </c>
      <c r="E1297" t="s">
        <v>21</v>
      </c>
      <c r="F1297" t="s">
        <v>5924</v>
      </c>
      <c r="G1297" t="s">
        <v>436</v>
      </c>
      <c r="H1297">
        <v>45040</v>
      </c>
      <c r="I1297" t="s">
        <v>131</v>
      </c>
      <c r="J1297" t="s">
        <v>1973</v>
      </c>
      <c r="K1297" t="s">
        <v>26</v>
      </c>
      <c r="L1297" t="s">
        <v>56</v>
      </c>
      <c r="M1297" t="s">
        <v>1974</v>
      </c>
      <c r="N1297">
        <v>68.703999999999994</v>
      </c>
      <c r="O1297">
        <v>2</v>
      </c>
      <c r="P1297">
        <v>0.2</v>
      </c>
      <c r="Q1297">
        <v>16.317200000000003</v>
      </c>
    </row>
    <row r="1298" spans="1:17" x14ac:dyDescent="0.3">
      <c r="A1298" t="s">
        <v>1122</v>
      </c>
      <c r="B1298" t="s">
        <v>1755</v>
      </c>
      <c r="C1298" t="s">
        <v>1756</v>
      </c>
      <c r="D1298" t="s">
        <v>34</v>
      </c>
      <c r="E1298" t="s">
        <v>21</v>
      </c>
      <c r="F1298" t="s">
        <v>2840</v>
      </c>
      <c r="G1298" t="s">
        <v>46</v>
      </c>
      <c r="H1298">
        <v>33065</v>
      </c>
      <c r="I1298" t="s">
        <v>24</v>
      </c>
      <c r="J1298" t="s">
        <v>2841</v>
      </c>
      <c r="K1298" t="s">
        <v>26</v>
      </c>
      <c r="L1298" t="s">
        <v>56</v>
      </c>
      <c r="M1298" t="s">
        <v>2842</v>
      </c>
      <c r="N1298">
        <v>15.712000000000002</v>
      </c>
      <c r="O1298">
        <v>4</v>
      </c>
      <c r="P1298">
        <v>0.2</v>
      </c>
      <c r="Q1298">
        <v>2.553199999999999</v>
      </c>
    </row>
    <row r="1299" spans="1:17" x14ac:dyDescent="0.3">
      <c r="A1299" t="s">
        <v>17</v>
      </c>
      <c r="B1299" t="s">
        <v>3260</v>
      </c>
      <c r="C1299" t="s">
        <v>3261</v>
      </c>
      <c r="D1299" t="s">
        <v>90</v>
      </c>
      <c r="E1299" t="s">
        <v>21</v>
      </c>
      <c r="F1299" t="s">
        <v>112</v>
      </c>
      <c r="G1299" t="s">
        <v>36</v>
      </c>
      <c r="H1299">
        <v>94109</v>
      </c>
      <c r="I1299" t="s">
        <v>37</v>
      </c>
      <c r="J1299" t="s">
        <v>2841</v>
      </c>
      <c r="K1299" t="s">
        <v>26</v>
      </c>
      <c r="L1299" t="s">
        <v>56</v>
      </c>
      <c r="M1299" t="s">
        <v>2842</v>
      </c>
      <c r="N1299">
        <v>14.73</v>
      </c>
      <c r="O1299">
        <v>3</v>
      </c>
      <c r="P1299">
        <v>0</v>
      </c>
      <c r="Q1299">
        <v>4.8608999999999991</v>
      </c>
    </row>
    <row r="1300" spans="1:17" x14ac:dyDescent="0.3">
      <c r="A1300" t="s">
        <v>42</v>
      </c>
      <c r="B1300" t="s">
        <v>1148</v>
      </c>
      <c r="C1300" t="s">
        <v>1149</v>
      </c>
      <c r="D1300" t="s">
        <v>34</v>
      </c>
      <c r="E1300" t="s">
        <v>21</v>
      </c>
      <c r="F1300" t="s">
        <v>235</v>
      </c>
      <c r="G1300" t="s">
        <v>236</v>
      </c>
      <c r="H1300">
        <v>10035</v>
      </c>
      <c r="I1300" t="s">
        <v>131</v>
      </c>
      <c r="J1300" t="s">
        <v>2841</v>
      </c>
      <c r="K1300" t="s">
        <v>26</v>
      </c>
      <c r="L1300" t="s">
        <v>56</v>
      </c>
      <c r="M1300" t="s">
        <v>2842</v>
      </c>
      <c r="N1300">
        <v>9.82</v>
      </c>
      <c r="O1300">
        <v>2</v>
      </c>
      <c r="P1300">
        <v>0</v>
      </c>
      <c r="Q1300">
        <v>3.2405999999999997</v>
      </c>
    </row>
    <row r="1301" spans="1:17" x14ac:dyDescent="0.3">
      <c r="A1301" t="s">
        <v>42</v>
      </c>
      <c r="B1301" t="s">
        <v>1433</v>
      </c>
      <c r="C1301" t="s">
        <v>1434</v>
      </c>
      <c r="D1301" t="s">
        <v>20</v>
      </c>
      <c r="E1301" t="s">
        <v>21</v>
      </c>
      <c r="F1301" t="s">
        <v>209</v>
      </c>
      <c r="G1301" t="s">
        <v>210</v>
      </c>
      <c r="H1301">
        <v>48185</v>
      </c>
      <c r="I1301" t="s">
        <v>93</v>
      </c>
      <c r="J1301" t="s">
        <v>2841</v>
      </c>
      <c r="K1301" t="s">
        <v>26</v>
      </c>
      <c r="L1301" t="s">
        <v>56</v>
      </c>
      <c r="M1301" t="s">
        <v>2842</v>
      </c>
      <c r="N1301">
        <v>14.73</v>
      </c>
      <c r="O1301">
        <v>3</v>
      </c>
      <c r="P1301">
        <v>0</v>
      </c>
      <c r="Q1301">
        <v>4.8608999999999991</v>
      </c>
    </row>
    <row r="1302" spans="1:17" x14ac:dyDescent="0.3">
      <c r="A1302" t="s">
        <v>166</v>
      </c>
      <c r="B1302" t="s">
        <v>5173</v>
      </c>
      <c r="C1302" t="s">
        <v>5174</v>
      </c>
      <c r="D1302" t="s">
        <v>20</v>
      </c>
      <c r="E1302" t="s">
        <v>21</v>
      </c>
      <c r="F1302" t="s">
        <v>1083</v>
      </c>
      <c r="G1302" t="s">
        <v>1084</v>
      </c>
      <c r="H1302">
        <v>1852</v>
      </c>
      <c r="I1302" t="s">
        <v>131</v>
      </c>
      <c r="J1302" t="s">
        <v>2841</v>
      </c>
      <c r="K1302" t="s">
        <v>26</v>
      </c>
      <c r="L1302" t="s">
        <v>56</v>
      </c>
      <c r="M1302" t="s">
        <v>2842</v>
      </c>
      <c r="N1302">
        <v>9.82</v>
      </c>
      <c r="O1302">
        <v>2</v>
      </c>
      <c r="P1302">
        <v>0</v>
      </c>
      <c r="Q1302">
        <v>3.2405999999999997</v>
      </c>
    </row>
    <row r="1303" spans="1:17" x14ac:dyDescent="0.3">
      <c r="A1303" t="s">
        <v>42</v>
      </c>
      <c r="B1303" t="s">
        <v>666</v>
      </c>
      <c r="C1303" t="s">
        <v>667</v>
      </c>
      <c r="D1303" t="s">
        <v>90</v>
      </c>
      <c r="E1303" t="s">
        <v>21</v>
      </c>
      <c r="F1303" t="s">
        <v>435</v>
      </c>
      <c r="G1303" t="s">
        <v>436</v>
      </c>
      <c r="H1303">
        <v>43229</v>
      </c>
      <c r="I1303" t="s">
        <v>131</v>
      </c>
      <c r="J1303" t="s">
        <v>2841</v>
      </c>
      <c r="K1303" t="s">
        <v>26</v>
      </c>
      <c r="L1303" t="s">
        <v>56</v>
      </c>
      <c r="M1303" t="s">
        <v>2842</v>
      </c>
      <c r="N1303">
        <v>54.992000000000004</v>
      </c>
      <c r="O1303">
        <v>14</v>
      </c>
      <c r="P1303">
        <v>0.2</v>
      </c>
      <c r="Q1303">
        <v>8.9361999999999959</v>
      </c>
    </row>
    <row r="1304" spans="1:17" x14ac:dyDescent="0.3">
      <c r="A1304" t="s">
        <v>17</v>
      </c>
      <c r="B1304" t="s">
        <v>719</v>
      </c>
      <c r="C1304" t="s">
        <v>720</v>
      </c>
      <c r="D1304" t="s">
        <v>20</v>
      </c>
      <c r="E1304" t="s">
        <v>21</v>
      </c>
      <c r="F1304" t="s">
        <v>282</v>
      </c>
      <c r="G1304" t="s">
        <v>283</v>
      </c>
      <c r="H1304">
        <v>22153</v>
      </c>
      <c r="I1304" t="s">
        <v>24</v>
      </c>
      <c r="J1304" t="s">
        <v>2841</v>
      </c>
      <c r="K1304" t="s">
        <v>26</v>
      </c>
      <c r="L1304" t="s">
        <v>56</v>
      </c>
      <c r="M1304" t="s">
        <v>2842</v>
      </c>
      <c r="N1304">
        <v>29.46</v>
      </c>
      <c r="O1304">
        <v>6</v>
      </c>
      <c r="P1304">
        <v>0</v>
      </c>
      <c r="Q1304">
        <v>9.7217999999999982</v>
      </c>
    </row>
    <row r="1305" spans="1:17" x14ac:dyDescent="0.3">
      <c r="A1305" t="s">
        <v>42</v>
      </c>
      <c r="B1305" t="s">
        <v>941</v>
      </c>
      <c r="C1305" t="s">
        <v>942</v>
      </c>
      <c r="D1305" t="s">
        <v>34</v>
      </c>
      <c r="E1305" t="s">
        <v>21</v>
      </c>
      <c r="F1305" t="s">
        <v>653</v>
      </c>
      <c r="G1305" t="s">
        <v>436</v>
      </c>
      <c r="H1305">
        <v>45014</v>
      </c>
      <c r="I1305" t="s">
        <v>131</v>
      </c>
      <c r="J1305" t="s">
        <v>4240</v>
      </c>
      <c r="K1305" t="s">
        <v>26</v>
      </c>
      <c r="L1305" t="s">
        <v>56</v>
      </c>
      <c r="M1305" t="s">
        <v>4241</v>
      </c>
      <c r="N1305">
        <v>532.70400000000006</v>
      </c>
      <c r="O1305">
        <v>6</v>
      </c>
      <c r="P1305">
        <v>0.2</v>
      </c>
      <c r="Q1305">
        <v>-26.635200000000026</v>
      </c>
    </row>
    <row r="1306" spans="1:17" x14ac:dyDescent="0.3">
      <c r="A1306" t="s">
        <v>42</v>
      </c>
      <c r="B1306" t="s">
        <v>4701</v>
      </c>
      <c r="C1306" t="s">
        <v>4702</v>
      </c>
      <c r="D1306" t="s">
        <v>90</v>
      </c>
      <c r="E1306" t="s">
        <v>21</v>
      </c>
      <c r="F1306" t="s">
        <v>5060</v>
      </c>
      <c r="G1306" t="s">
        <v>36</v>
      </c>
      <c r="H1306">
        <v>91911</v>
      </c>
      <c r="I1306" t="s">
        <v>37</v>
      </c>
      <c r="J1306" t="s">
        <v>4240</v>
      </c>
      <c r="K1306" t="s">
        <v>26</v>
      </c>
      <c r="L1306" t="s">
        <v>56</v>
      </c>
      <c r="M1306" t="s">
        <v>4241</v>
      </c>
      <c r="N1306">
        <v>665.88</v>
      </c>
      <c r="O1306">
        <v>6</v>
      </c>
      <c r="P1306">
        <v>0</v>
      </c>
      <c r="Q1306">
        <v>106.54079999999999</v>
      </c>
    </row>
    <row r="1307" spans="1:17" x14ac:dyDescent="0.3">
      <c r="A1307" t="s">
        <v>1122</v>
      </c>
      <c r="B1307" t="s">
        <v>563</v>
      </c>
      <c r="C1307" t="s">
        <v>564</v>
      </c>
      <c r="D1307" t="s">
        <v>20</v>
      </c>
      <c r="E1307" t="s">
        <v>21</v>
      </c>
      <c r="F1307" t="s">
        <v>3497</v>
      </c>
      <c r="G1307" t="s">
        <v>187</v>
      </c>
      <c r="H1307">
        <v>60076</v>
      </c>
      <c r="I1307" t="s">
        <v>93</v>
      </c>
      <c r="J1307" t="s">
        <v>4240</v>
      </c>
      <c r="K1307" t="s">
        <v>26</v>
      </c>
      <c r="L1307" t="s">
        <v>56</v>
      </c>
      <c r="M1307" t="s">
        <v>4241</v>
      </c>
      <c r="N1307">
        <v>266.35200000000003</v>
      </c>
      <c r="O1307">
        <v>6</v>
      </c>
      <c r="P1307">
        <v>0.6</v>
      </c>
      <c r="Q1307">
        <v>-292.98719999999997</v>
      </c>
    </row>
    <row r="1308" spans="1:17" x14ac:dyDescent="0.3">
      <c r="A1308" t="s">
        <v>166</v>
      </c>
      <c r="B1308" t="s">
        <v>494</v>
      </c>
      <c r="C1308" t="s">
        <v>495</v>
      </c>
      <c r="D1308" t="s">
        <v>20</v>
      </c>
      <c r="E1308" t="s">
        <v>21</v>
      </c>
      <c r="F1308" t="s">
        <v>5788</v>
      </c>
      <c r="G1308" t="s">
        <v>400</v>
      </c>
      <c r="H1308">
        <v>80501</v>
      </c>
      <c r="I1308" t="s">
        <v>37</v>
      </c>
      <c r="J1308" t="s">
        <v>4240</v>
      </c>
      <c r="K1308" t="s">
        <v>26</v>
      </c>
      <c r="L1308" t="s">
        <v>56</v>
      </c>
      <c r="M1308" t="s">
        <v>4241</v>
      </c>
      <c r="N1308">
        <v>266.35200000000003</v>
      </c>
      <c r="O1308">
        <v>3</v>
      </c>
      <c r="P1308">
        <v>0.2</v>
      </c>
      <c r="Q1308">
        <v>-13.317600000000013</v>
      </c>
    </row>
    <row r="1309" spans="1:17" x14ac:dyDescent="0.3">
      <c r="A1309" t="s">
        <v>17</v>
      </c>
      <c r="B1309" t="s">
        <v>2231</v>
      </c>
      <c r="C1309" t="s">
        <v>2232</v>
      </c>
      <c r="D1309" t="s">
        <v>20</v>
      </c>
      <c r="E1309" t="s">
        <v>21</v>
      </c>
      <c r="F1309" t="s">
        <v>336</v>
      </c>
      <c r="G1309" t="s">
        <v>523</v>
      </c>
      <c r="H1309">
        <v>65203</v>
      </c>
      <c r="I1309" t="s">
        <v>93</v>
      </c>
      <c r="J1309" t="s">
        <v>4240</v>
      </c>
      <c r="K1309" t="s">
        <v>26</v>
      </c>
      <c r="L1309" t="s">
        <v>56</v>
      </c>
      <c r="M1309" t="s">
        <v>4241</v>
      </c>
      <c r="N1309">
        <v>332.94</v>
      </c>
      <c r="O1309">
        <v>3</v>
      </c>
      <c r="P1309">
        <v>0</v>
      </c>
      <c r="Q1309">
        <v>53.270399999999995</v>
      </c>
    </row>
    <row r="1310" spans="1:17" x14ac:dyDescent="0.3">
      <c r="A1310" t="s">
        <v>42</v>
      </c>
      <c r="B1310" t="s">
        <v>4023</v>
      </c>
      <c r="C1310" t="s">
        <v>4024</v>
      </c>
      <c r="D1310" t="s">
        <v>20</v>
      </c>
      <c r="E1310" t="s">
        <v>21</v>
      </c>
      <c r="F1310" t="s">
        <v>663</v>
      </c>
      <c r="G1310" t="s">
        <v>92</v>
      </c>
      <c r="H1310">
        <v>75051</v>
      </c>
      <c r="I1310" t="s">
        <v>93</v>
      </c>
      <c r="J1310" t="s">
        <v>4025</v>
      </c>
      <c r="K1310" t="s">
        <v>26</v>
      </c>
      <c r="L1310" t="s">
        <v>56</v>
      </c>
      <c r="M1310" t="s">
        <v>4026</v>
      </c>
      <c r="N1310">
        <v>14.76</v>
      </c>
      <c r="O1310">
        <v>5</v>
      </c>
      <c r="P1310">
        <v>0.6</v>
      </c>
      <c r="Q1310">
        <v>-11.439000000000004</v>
      </c>
    </row>
    <row r="1311" spans="1:17" x14ac:dyDescent="0.3">
      <c r="A1311" t="s">
        <v>42</v>
      </c>
      <c r="B1311" t="s">
        <v>321</v>
      </c>
      <c r="C1311" t="s">
        <v>322</v>
      </c>
      <c r="D1311" t="s">
        <v>20</v>
      </c>
      <c r="E1311" t="s">
        <v>21</v>
      </c>
      <c r="F1311" t="s">
        <v>112</v>
      </c>
      <c r="G1311" t="s">
        <v>36</v>
      </c>
      <c r="H1311">
        <v>94109</v>
      </c>
      <c r="I1311" t="s">
        <v>37</v>
      </c>
      <c r="J1311" t="s">
        <v>4025</v>
      </c>
      <c r="K1311" t="s">
        <v>26</v>
      </c>
      <c r="L1311" t="s">
        <v>56</v>
      </c>
      <c r="M1311" t="s">
        <v>4026</v>
      </c>
      <c r="N1311">
        <v>22.14</v>
      </c>
      <c r="O1311">
        <v>3</v>
      </c>
      <c r="P1311">
        <v>0</v>
      </c>
      <c r="Q1311">
        <v>6.4205999999999976</v>
      </c>
    </row>
    <row r="1312" spans="1:17" x14ac:dyDescent="0.3">
      <c r="A1312" t="s">
        <v>17</v>
      </c>
      <c r="B1312" t="s">
        <v>3912</v>
      </c>
      <c r="C1312" t="s">
        <v>3913</v>
      </c>
      <c r="D1312" t="s">
        <v>20</v>
      </c>
      <c r="E1312" t="s">
        <v>21</v>
      </c>
      <c r="F1312" t="s">
        <v>5226</v>
      </c>
      <c r="G1312" t="s">
        <v>1217</v>
      </c>
      <c r="H1312">
        <v>2920</v>
      </c>
      <c r="I1312" t="s">
        <v>131</v>
      </c>
      <c r="J1312" t="s">
        <v>4025</v>
      </c>
      <c r="K1312" t="s">
        <v>26</v>
      </c>
      <c r="L1312" t="s">
        <v>56</v>
      </c>
      <c r="M1312" t="s">
        <v>4026</v>
      </c>
      <c r="N1312">
        <v>14.76</v>
      </c>
      <c r="O1312">
        <v>2</v>
      </c>
      <c r="P1312">
        <v>0</v>
      </c>
      <c r="Q1312">
        <v>4.2803999999999984</v>
      </c>
    </row>
    <row r="1313" spans="1:17" x14ac:dyDescent="0.3">
      <c r="A1313" t="s">
        <v>166</v>
      </c>
      <c r="B1313" t="s">
        <v>4572</v>
      </c>
      <c r="C1313" t="s">
        <v>4573</v>
      </c>
      <c r="D1313" t="s">
        <v>90</v>
      </c>
      <c r="E1313" t="s">
        <v>21</v>
      </c>
      <c r="F1313" t="s">
        <v>4069</v>
      </c>
      <c r="G1313" t="s">
        <v>296</v>
      </c>
      <c r="H1313">
        <v>37918</v>
      </c>
      <c r="I1313" t="s">
        <v>24</v>
      </c>
      <c r="J1313" t="s">
        <v>4025</v>
      </c>
      <c r="K1313" t="s">
        <v>26</v>
      </c>
      <c r="L1313" t="s">
        <v>56</v>
      </c>
      <c r="M1313" t="s">
        <v>4026</v>
      </c>
      <c r="N1313">
        <v>11.808</v>
      </c>
      <c r="O1313">
        <v>2</v>
      </c>
      <c r="P1313">
        <v>0.2</v>
      </c>
      <c r="Q1313">
        <v>1.3283999999999985</v>
      </c>
    </row>
    <row r="1314" spans="1:17" x14ac:dyDescent="0.3">
      <c r="A1314" t="s">
        <v>42</v>
      </c>
      <c r="B1314" t="s">
        <v>4934</v>
      </c>
      <c r="C1314" t="s">
        <v>4935</v>
      </c>
      <c r="D1314" t="s">
        <v>34</v>
      </c>
      <c r="E1314" t="s">
        <v>21</v>
      </c>
      <c r="F1314" t="s">
        <v>712</v>
      </c>
      <c r="G1314" t="s">
        <v>92</v>
      </c>
      <c r="H1314">
        <v>75220</v>
      </c>
      <c r="I1314" t="s">
        <v>93</v>
      </c>
      <c r="J1314" t="s">
        <v>4025</v>
      </c>
      <c r="K1314" t="s">
        <v>26</v>
      </c>
      <c r="L1314" t="s">
        <v>56</v>
      </c>
      <c r="M1314" t="s">
        <v>4026</v>
      </c>
      <c r="N1314">
        <v>14.76</v>
      </c>
      <c r="O1314">
        <v>5</v>
      </c>
      <c r="P1314">
        <v>0.6</v>
      </c>
      <c r="Q1314">
        <v>-11.439000000000004</v>
      </c>
    </row>
    <row r="1315" spans="1:17" x14ac:dyDescent="0.3">
      <c r="A1315" t="s">
        <v>42</v>
      </c>
      <c r="B1315" t="s">
        <v>4766</v>
      </c>
      <c r="C1315" t="s">
        <v>4767</v>
      </c>
      <c r="D1315" t="s">
        <v>90</v>
      </c>
      <c r="E1315" t="s">
        <v>21</v>
      </c>
      <c r="F1315" t="s">
        <v>84</v>
      </c>
      <c r="G1315" t="s">
        <v>85</v>
      </c>
      <c r="H1315">
        <v>98105</v>
      </c>
      <c r="I1315" t="s">
        <v>37</v>
      </c>
      <c r="J1315" t="s">
        <v>4025</v>
      </c>
      <c r="K1315" t="s">
        <v>26</v>
      </c>
      <c r="L1315" t="s">
        <v>56</v>
      </c>
      <c r="M1315" t="s">
        <v>4026</v>
      </c>
      <c r="N1315">
        <v>22.14</v>
      </c>
      <c r="O1315">
        <v>3</v>
      </c>
      <c r="P1315">
        <v>0</v>
      </c>
      <c r="Q1315">
        <v>6.4205999999999976</v>
      </c>
    </row>
    <row r="1316" spans="1:17" x14ac:dyDescent="0.3">
      <c r="A1316" t="s">
        <v>42</v>
      </c>
      <c r="B1316" t="s">
        <v>3765</v>
      </c>
      <c r="C1316" t="s">
        <v>3766</v>
      </c>
      <c r="D1316" t="s">
        <v>20</v>
      </c>
      <c r="E1316" t="s">
        <v>21</v>
      </c>
      <c r="F1316" t="s">
        <v>35</v>
      </c>
      <c r="G1316" t="s">
        <v>36</v>
      </c>
      <c r="H1316">
        <v>90004</v>
      </c>
      <c r="I1316" t="s">
        <v>37</v>
      </c>
      <c r="J1316" t="s">
        <v>4025</v>
      </c>
      <c r="K1316" t="s">
        <v>26</v>
      </c>
      <c r="L1316" t="s">
        <v>56</v>
      </c>
      <c r="M1316" t="s">
        <v>4026</v>
      </c>
      <c r="N1316">
        <v>14.76</v>
      </c>
      <c r="O1316">
        <v>2</v>
      </c>
      <c r="P1316">
        <v>0</v>
      </c>
      <c r="Q1316">
        <v>4.2803999999999984</v>
      </c>
    </row>
    <row r="1317" spans="1:17" x14ac:dyDescent="0.3">
      <c r="A1317" t="s">
        <v>17</v>
      </c>
      <c r="B1317" t="s">
        <v>3556</v>
      </c>
      <c r="C1317" t="s">
        <v>3557</v>
      </c>
      <c r="D1317" t="s">
        <v>20</v>
      </c>
      <c r="E1317" t="s">
        <v>21</v>
      </c>
      <c r="F1317" t="s">
        <v>3635</v>
      </c>
      <c r="G1317" t="s">
        <v>2316</v>
      </c>
      <c r="H1317">
        <v>21215</v>
      </c>
      <c r="I1317" t="s">
        <v>131</v>
      </c>
      <c r="J1317" t="s">
        <v>4025</v>
      </c>
      <c r="K1317" t="s">
        <v>26</v>
      </c>
      <c r="L1317" t="s">
        <v>56</v>
      </c>
      <c r="M1317" t="s">
        <v>4026</v>
      </c>
      <c r="N1317">
        <v>14.76</v>
      </c>
      <c r="O1317">
        <v>2</v>
      </c>
      <c r="P1317">
        <v>0</v>
      </c>
      <c r="Q1317">
        <v>4.2803999999999984</v>
      </c>
    </row>
    <row r="1318" spans="1:17" x14ac:dyDescent="0.3">
      <c r="A1318" t="s">
        <v>42</v>
      </c>
      <c r="B1318" t="s">
        <v>534</v>
      </c>
      <c r="C1318" t="s">
        <v>535</v>
      </c>
      <c r="D1318" t="s">
        <v>34</v>
      </c>
      <c r="E1318" t="s">
        <v>21</v>
      </c>
      <c r="F1318" t="s">
        <v>4313</v>
      </c>
      <c r="G1318" t="s">
        <v>337</v>
      </c>
      <c r="H1318">
        <v>29406</v>
      </c>
      <c r="I1318" t="s">
        <v>24</v>
      </c>
      <c r="J1318" t="s">
        <v>4025</v>
      </c>
      <c r="K1318" t="s">
        <v>26</v>
      </c>
      <c r="L1318" t="s">
        <v>56</v>
      </c>
      <c r="M1318" t="s">
        <v>4026</v>
      </c>
      <c r="N1318">
        <v>14.76</v>
      </c>
      <c r="O1318">
        <v>2</v>
      </c>
      <c r="P1318">
        <v>0</v>
      </c>
      <c r="Q1318">
        <v>4.2803999999999984</v>
      </c>
    </row>
    <row r="1319" spans="1:17" x14ac:dyDescent="0.3">
      <c r="A1319" t="s">
        <v>42</v>
      </c>
      <c r="B1319" t="s">
        <v>267</v>
      </c>
      <c r="C1319" t="s">
        <v>268</v>
      </c>
      <c r="D1319" t="s">
        <v>90</v>
      </c>
      <c r="E1319" t="s">
        <v>21</v>
      </c>
      <c r="F1319" t="s">
        <v>84</v>
      </c>
      <c r="G1319" t="s">
        <v>85</v>
      </c>
      <c r="H1319">
        <v>98105</v>
      </c>
      <c r="I1319" t="s">
        <v>37</v>
      </c>
      <c r="J1319" t="s">
        <v>4025</v>
      </c>
      <c r="K1319" t="s">
        <v>26</v>
      </c>
      <c r="L1319" t="s">
        <v>56</v>
      </c>
      <c r="M1319" t="s">
        <v>4026</v>
      </c>
      <c r="N1319">
        <v>22.14</v>
      </c>
      <c r="O1319">
        <v>3</v>
      </c>
      <c r="P1319">
        <v>0</v>
      </c>
      <c r="Q1319">
        <v>6.4205999999999976</v>
      </c>
    </row>
    <row r="1320" spans="1:17" x14ac:dyDescent="0.3">
      <c r="A1320" t="s">
        <v>17</v>
      </c>
      <c r="B1320" t="s">
        <v>474</v>
      </c>
      <c r="C1320" t="s">
        <v>475</v>
      </c>
      <c r="D1320" t="s">
        <v>20</v>
      </c>
      <c r="E1320" t="s">
        <v>21</v>
      </c>
      <c r="F1320" t="s">
        <v>269</v>
      </c>
      <c r="G1320" t="s">
        <v>187</v>
      </c>
      <c r="H1320">
        <v>60610</v>
      </c>
      <c r="I1320" t="s">
        <v>93</v>
      </c>
      <c r="J1320" t="s">
        <v>4025</v>
      </c>
      <c r="K1320" t="s">
        <v>26</v>
      </c>
      <c r="L1320" t="s">
        <v>56</v>
      </c>
      <c r="M1320" t="s">
        <v>4026</v>
      </c>
      <c r="N1320">
        <v>8.8559999999999999</v>
      </c>
      <c r="O1320">
        <v>3</v>
      </c>
      <c r="P1320">
        <v>0.6</v>
      </c>
      <c r="Q1320">
        <v>-6.8634000000000013</v>
      </c>
    </row>
    <row r="1321" spans="1:17" x14ac:dyDescent="0.3">
      <c r="A1321" t="s">
        <v>17</v>
      </c>
      <c r="B1321" t="s">
        <v>2160</v>
      </c>
      <c r="C1321" t="s">
        <v>2161</v>
      </c>
      <c r="D1321" t="s">
        <v>20</v>
      </c>
      <c r="E1321" t="s">
        <v>21</v>
      </c>
      <c r="F1321" t="s">
        <v>235</v>
      </c>
      <c r="G1321" t="s">
        <v>236</v>
      </c>
      <c r="H1321">
        <v>10024</v>
      </c>
      <c r="I1321" t="s">
        <v>131</v>
      </c>
      <c r="J1321" t="s">
        <v>4025</v>
      </c>
      <c r="K1321" t="s">
        <v>26</v>
      </c>
      <c r="L1321" t="s">
        <v>56</v>
      </c>
      <c r="M1321" t="s">
        <v>4026</v>
      </c>
      <c r="N1321">
        <v>7.38</v>
      </c>
      <c r="O1321">
        <v>1</v>
      </c>
      <c r="P1321">
        <v>0</v>
      </c>
      <c r="Q1321">
        <v>2.1401999999999992</v>
      </c>
    </row>
    <row r="1322" spans="1:17" x14ac:dyDescent="0.3">
      <c r="A1322" t="s">
        <v>42</v>
      </c>
      <c r="B1322" t="s">
        <v>2045</v>
      </c>
      <c r="C1322" t="s">
        <v>2046</v>
      </c>
      <c r="D1322" t="s">
        <v>34</v>
      </c>
      <c r="E1322" t="s">
        <v>21</v>
      </c>
      <c r="F1322" t="s">
        <v>531</v>
      </c>
      <c r="G1322" t="s">
        <v>216</v>
      </c>
      <c r="H1322">
        <v>19711</v>
      </c>
      <c r="I1322" t="s">
        <v>131</v>
      </c>
      <c r="J1322" t="s">
        <v>4764</v>
      </c>
      <c r="K1322" t="s">
        <v>26</v>
      </c>
      <c r="L1322" t="s">
        <v>56</v>
      </c>
      <c r="M1322" t="s">
        <v>4765</v>
      </c>
      <c r="N1322">
        <v>124.41</v>
      </c>
      <c r="O1322">
        <v>3</v>
      </c>
      <c r="P1322">
        <v>0</v>
      </c>
      <c r="Q1322">
        <v>14.929199999999994</v>
      </c>
    </row>
    <row r="1323" spans="1:17" x14ac:dyDescent="0.3">
      <c r="A1323" t="s">
        <v>166</v>
      </c>
      <c r="B1323" t="s">
        <v>4388</v>
      </c>
      <c r="C1323" t="s">
        <v>4389</v>
      </c>
      <c r="D1323" t="s">
        <v>34</v>
      </c>
      <c r="E1323" t="s">
        <v>21</v>
      </c>
      <c r="F1323" t="s">
        <v>1622</v>
      </c>
      <c r="G1323" t="s">
        <v>36</v>
      </c>
      <c r="H1323">
        <v>92804</v>
      </c>
      <c r="I1323" t="s">
        <v>37</v>
      </c>
      <c r="J1323" t="s">
        <v>4764</v>
      </c>
      <c r="K1323" t="s">
        <v>26</v>
      </c>
      <c r="L1323" t="s">
        <v>56</v>
      </c>
      <c r="M1323" t="s">
        <v>4765</v>
      </c>
      <c r="N1323">
        <v>207.35</v>
      </c>
      <c r="O1323">
        <v>5</v>
      </c>
      <c r="P1323">
        <v>0</v>
      </c>
      <c r="Q1323">
        <v>24.881999999999991</v>
      </c>
    </row>
    <row r="1324" spans="1:17" x14ac:dyDescent="0.3">
      <c r="A1324" t="s">
        <v>42</v>
      </c>
      <c r="B1324" t="s">
        <v>5110</v>
      </c>
      <c r="C1324" t="s">
        <v>5111</v>
      </c>
      <c r="D1324" t="s">
        <v>20</v>
      </c>
      <c r="E1324" t="s">
        <v>21</v>
      </c>
      <c r="F1324" t="s">
        <v>274</v>
      </c>
      <c r="G1324" t="s">
        <v>275</v>
      </c>
      <c r="H1324">
        <v>85234</v>
      </c>
      <c r="I1324" t="s">
        <v>37</v>
      </c>
      <c r="J1324" t="s">
        <v>5112</v>
      </c>
      <c r="K1324" t="s">
        <v>26</v>
      </c>
      <c r="L1324" t="s">
        <v>56</v>
      </c>
      <c r="M1324" t="s">
        <v>5113</v>
      </c>
      <c r="N1324">
        <v>40.256</v>
      </c>
      <c r="O1324">
        <v>4</v>
      </c>
      <c r="P1324">
        <v>0.2</v>
      </c>
      <c r="Q1324">
        <v>11.070400000000003</v>
      </c>
    </row>
    <row r="1325" spans="1:17" x14ac:dyDescent="0.3">
      <c r="A1325" t="s">
        <v>42</v>
      </c>
      <c r="B1325" t="s">
        <v>1123</v>
      </c>
      <c r="C1325" t="s">
        <v>1124</v>
      </c>
      <c r="D1325" t="s">
        <v>34</v>
      </c>
      <c r="E1325" t="s">
        <v>21</v>
      </c>
      <c r="F1325" t="s">
        <v>1320</v>
      </c>
      <c r="G1325" t="s">
        <v>46</v>
      </c>
      <c r="H1325">
        <v>32216</v>
      </c>
      <c r="I1325" t="s">
        <v>24</v>
      </c>
      <c r="J1325" t="s">
        <v>5112</v>
      </c>
      <c r="K1325" t="s">
        <v>26</v>
      </c>
      <c r="L1325" t="s">
        <v>56</v>
      </c>
      <c r="M1325" t="s">
        <v>5113</v>
      </c>
      <c r="N1325">
        <v>30.192</v>
      </c>
      <c r="O1325">
        <v>3</v>
      </c>
      <c r="P1325">
        <v>0.2</v>
      </c>
      <c r="Q1325">
        <v>8.3028000000000031</v>
      </c>
    </row>
    <row r="1326" spans="1:17" x14ac:dyDescent="0.3">
      <c r="A1326" t="s">
        <v>166</v>
      </c>
      <c r="B1326" t="s">
        <v>4125</v>
      </c>
      <c r="C1326" t="s">
        <v>4126</v>
      </c>
      <c r="D1326" t="s">
        <v>20</v>
      </c>
      <c r="E1326" t="s">
        <v>21</v>
      </c>
      <c r="F1326" t="s">
        <v>5558</v>
      </c>
      <c r="G1326" t="s">
        <v>107</v>
      </c>
      <c r="H1326">
        <v>84020</v>
      </c>
      <c r="I1326" t="s">
        <v>37</v>
      </c>
      <c r="J1326" t="s">
        <v>5112</v>
      </c>
      <c r="K1326" t="s">
        <v>26</v>
      </c>
      <c r="L1326" t="s">
        <v>56</v>
      </c>
      <c r="M1326" t="s">
        <v>5113</v>
      </c>
      <c r="N1326">
        <v>25.16</v>
      </c>
      <c r="O1326">
        <v>2</v>
      </c>
      <c r="P1326">
        <v>0</v>
      </c>
      <c r="Q1326">
        <v>10.567200000000001</v>
      </c>
    </row>
    <row r="1327" spans="1:17" x14ac:dyDescent="0.3">
      <c r="A1327" t="s">
        <v>1122</v>
      </c>
      <c r="B1327" t="s">
        <v>1347</v>
      </c>
      <c r="C1327" t="s">
        <v>1348</v>
      </c>
      <c r="D1327" t="s">
        <v>20</v>
      </c>
      <c r="E1327" t="s">
        <v>21</v>
      </c>
      <c r="F1327" t="s">
        <v>3904</v>
      </c>
      <c r="G1327" t="s">
        <v>92</v>
      </c>
      <c r="H1327">
        <v>79424</v>
      </c>
      <c r="I1327" t="s">
        <v>93</v>
      </c>
      <c r="J1327" t="s">
        <v>5112</v>
      </c>
      <c r="K1327" t="s">
        <v>26</v>
      </c>
      <c r="L1327" t="s">
        <v>56</v>
      </c>
      <c r="M1327" t="s">
        <v>5113</v>
      </c>
      <c r="N1327">
        <v>25.16</v>
      </c>
      <c r="O1327">
        <v>5</v>
      </c>
      <c r="P1327">
        <v>0.6</v>
      </c>
      <c r="Q1327">
        <v>-11.321999999999999</v>
      </c>
    </row>
    <row r="1328" spans="1:17" x14ac:dyDescent="0.3">
      <c r="A1328" t="s">
        <v>42</v>
      </c>
      <c r="B1328" t="s">
        <v>4568</v>
      </c>
      <c r="C1328" t="s">
        <v>4569</v>
      </c>
      <c r="D1328" t="s">
        <v>20</v>
      </c>
      <c r="E1328" t="s">
        <v>21</v>
      </c>
      <c r="F1328" t="s">
        <v>112</v>
      </c>
      <c r="G1328" t="s">
        <v>36</v>
      </c>
      <c r="H1328">
        <v>94109</v>
      </c>
      <c r="I1328" t="s">
        <v>37</v>
      </c>
      <c r="J1328" t="s">
        <v>5112</v>
      </c>
      <c r="K1328" t="s">
        <v>26</v>
      </c>
      <c r="L1328" t="s">
        <v>56</v>
      </c>
      <c r="M1328" t="s">
        <v>5113</v>
      </c>
      <c r="N1328">
        <v>50.32</v>
      </c>
      <c r="O1328">
        <v>4</v>
      </c>
      <c r="P1328">
        <v>0</v>
      </c>
      <c r="Q1328">
        <v>21.134400000000003</v>
      </c>
    </row>
    <row r="1329" spans="1:17" x14ac:dyDescent="0.3">
      <c r="A1329" t="s">
        <v>17</v>
      </c>
      <c r="B1329" t="s">
        <v>4688</v>
      </c>
      <c r="C1329" t="s">
        <v>4689</v>
      </c>
      <c r="D1329" t="s">
        <v>34</v>
      </c>
      <c r="E1329" t="s">
        <v>21</v>
      </c>
      <c r="F1329" t="s">
        <v>2002</v>
      </c>
      <c r="G1329" t="s">
        <v>36</v>
      </c>
      <c r="H1329">
        <v>92054</v>
      </c>
      <c r="I1329" t="s">
        <v>37</v>
      </c>
      <c r="J1329" t="s">
        <v>4690</v>
      </c>
      <c r="K1329" t="s">
        <v>26</v>
      </c>
      <c r="L1329" t="s">
        <v>56</v>
      </c>
      <c r="M1329" t="s">
        <v>4691</v>
      </c>
      <c r="N1329">
        <v>18.96</v>
      </c>
      <c r="O1329">
        <v>2</v>
      </c>
      <c r="P1329">
        <v>0</v>
      </c>
      <c r="Q1329">
        <v>7.5840000000000014</v>
      </c>
    </row>
    <row r="1330" spans="1:17" x14ac:dyDescent="0.3">
      <c r="A1330" t="s">
        <v>42</v>
      </c>
      <c r="B1330" t="s">
        <v>43</v>
      </c>
      <c r="C1330" t="s">
        <v>44</v>
      </c>
      <c r="D1330" t="s">
        <v>20</v>
      </c>
      <c r="E1330" t="s">
        <v>21</v>
      </c>
      <c r="F1330" t="s">
        <v>4658</v>
      </c>
      <c r="G1330" t="s">
        <v>236</v>
      </c>
      <c r="H1330">
        <v>11550</v>
      </c>
      <c r="I1330" t="s">
        <v>131</v>
      </c>
      <c r="J1330" t="s">
        <v>4690</v>
      </c>
      <c r="K1330" t="s">
        <v>26</v>
      </c>
      <c r="L1330" t="s">
        <v>56</v>
      </c>
      <c r="M1330" t="s">
        <v>4691</v>
      </c>
      <c r="N1330">
        <v>28.44</v>
      </c>
      <c r="O1330">
        <v>3</v>
      </c>
      <c r="P1330">
        <v>0</v>
      </c>
      <c r="Q1330">
        <v>11.376000000000001</v>
      </c>
    </row>
    <row r="1331" spans="1:17" x14ac:dyDescent="0.3">
      <c r="A1331" t="s">
        <v>17</v>
      </c>
      <c r="B1331" t="s">
        <v>5039</v>
      </c>
      <c r="C1331" t="s">
        <v>5040</v>
      </c>
      <c r="D1331" t="s">
        <v>34</v>
      </c>
      <c r="E1331" t="s">
        <v>21</v>
      </c>
      <c r="F1331" t="s">
        <v>2393</v>
      </c>
      <c r="G1331" t="s">
        <v>436</v>
      </c>
      <c r="H1331">
        <v>43615</v>
      </c>
      <c r="I1331" t="s">
        <v>131</v>
      </c>
      <c r="J1331" t="s">
        <v>4690</v>
      </c>
      <c r="K1331" t="s">
        <v>26</v>
      </c>
      <c r="L1331" t="s">
        <v>56</v>
      </c>
      <c r="M1331" t="s">
        <v>4691</v>
      </c>
      <c r="N1331">
        <v>15.168000000000001</v>
      </c>
      <c r="O1331">
        <v>2</v>
      </c>
      <c r="P1331">
        <v>0.2</v>
      </c>
      <c r="Q1331">
        <v>3.7920000000000011</v>
      </c>
    </row>
    <row r="1332" spans="1:17" x14ac:dyDescent="0.3">
      <c r="A1332" t="s">
        <v>42</v>
      </c>
      <c r="B1332" t="s">
        <v>5723</v>
      </c>
      <c r="C1332" t="s">
        <v>5724</v>
      </c>
      <c r="D1332" t="s">
        <v>34</v>
      </c>
      <c r="E1332" t="s">
        <v>21</v>
      </c>
      <c r="F1332" t="s">
        <v>976</v>
      </c>
      <c r="G1332" t="s">
        <v>689</v>
      </c>
      <c r="H1332">
        <v>8701</v>
      </c>
      <c r="I1332" t="s">
        <v>131</v>
      </c>
      <c r="J1332" t="s">
        <v>4690</v>
      </c>
      <c r="K1332" t="s">
        <v>26</v>
      </c>
      <c r="L1332" t="s">
        <v>56</v>
      </c>
      <c r="M1332" t="s">
        <v>4691</v>
      </c>
      <c r="N1332">
        <v>47.400000000000006</v>
      </c>
      <c r="O1332">
        <v>5</v>
      </c>
      <c r="P1332">
        <v>0</v>
      </c>
      <c r="Q1332">
        <v>18.960000000000004</v>
      </c>
    </row>
    <row r="1333" spans="1:17" x14ac:dyDescent="0.3">
      <c r="A1333" t="s">
        <v>17</v>
      </c>
      <c r="B1333" t="s">
        <v>1994</v>
      </c>
      <c r="C1333" t="s">
        <v>1995</v>
      </c>
      <c r="D1333" t="s">
        <v>20</v>
      </c>
      <c r="E1333" t="s">
        <v>21</v>
      </c>
      <c r="F1333" t="s">
        <v>528</v>
      </c>
      <c r="G1333" t="s">
        <v>36</v>
      </c>
      <c r="H1333">
        <v>91104</v>
      </c>
      <c r="I1333" t="s">
        <v>37</v>
      </c>
      <c r="J1333" t="s">
        <v>4690</v>
      </c>
      <c r="K1333" t="s">
        <v>26</v>
      </c>
      <c r="L1333" t="s">
        <v>56</v>
      </c>
      <c r="M1333" t="s">
        <v>4691</v>
      </c>
      <c r="N1333">
        <v>66.36</v>
      </c>
      <c r="O1333">
        <v>7</v>
      </c>
      <c r="P1333">
        <v>0</v>
      </c>
      <c r="Q1333">
        <v>26.544000000000004</v>
      </c>
    </row>
    <row r="1334" spans="1:17" x14ac:dyDescent="0.3">
      <c r="A1334" t="s">
        <v>42</v>
      </c>
      <c r="B1334" t="s">
        <v>3296</v>
      </c>
      <c r="C1334" t="s">
        <v>3297</v>
      </c>
      <c r="D1334" t="s">
        <v>34</v>
      </c>
      <c r="E1334" t="s">
        <v>21</v>
      </c>
      <c r="F1334" t="s">
        <v>1285</v>
      </c>
      <c r="G1334" t="s">
        <v>1084</v>
      </c>
      <c r="H1334">
        <v>1841</v>
      </c>
      <c r="I1334" t="s">
        <v>131</v>
      </c>
      <c r="J1334" t="s">
        <v>4690</v>
      </c>
      <c r="K1334" t="s">
        <v>26</v>
      </c>
      <c r="L1334" t="s">
        <v>56</v>
      </c>
      <c r="M1334" t="s">
        <v>4691</v>
      </c>
      <c r="N1334">
        <v>9.48</v>
      </c>
      <c r="O1334">
        <v>1</v>
      </c>
      <c r="P1334">
        <v>0</v>
      </c>
      <c r="Q1334">
        <v>3.7920000000000007</v>
      </c>
    </row>
    <row r="1335" spans="1:17" x14ac:dyDescent="0.3">
      <c r="A1335" t="s">
        <v>42</v>
      </c>
      <c r="B1335" t="s">
        <v>2290</v>
      </c>
      <c r="C1335" t="s">
        <v>2291</v>
      </c>
      <c r="D1335" t="s">
        <v>20</v>
      </c>
      <c r="E1335" t="s">
        <v>21</v>
      </c>
      <c r="F1335" t="s">
        <v>163</v>
      </c>
      <c r="G1335" t="s">
        <v>92</v>
      </c>
      <c r="H1335">
        <v>77041</v>
      </c>
      <c r="I1335" t="s">
        <v>93</v>
      </c>
      <c r="J1335" t="s">
        <v>4690</v>
      </c>
      <c r="K1335" t="s">
        <v>26</v>
      </c>
      <c r="L1335" t="s">
        <v>56</v>
      </c>
      <c r="M1335" t="s">
        <v>4691</v>
      </c>
      <c r="N1335">
        <v>11.376000000000001</v>
      </c>
      <c r="O1335">
        <v>3</v>
      </c>
      <c r="P1335">
        <v>0.6</v>
      </c>
      <c r="Q1335">
        <v>-5.6879999999999988</v>
      </c>
    </row>
    <row r="1336" spans="1:17" x14ac:dyDescent="0.3">
      <c r="A1336" t="s">
        <v>42</v>
      </c>
      <c r="B1336" t="s">
        <v>2062</v>
      </c>
      <c r="C1336" t="s">
        <v>2063</v>
      </c>
      <c r="D1336" t="s">
        <v>34</v>
      </c>
      <c r="E1336" t="s">
        <v>21</v>
      </c>
      <c r="F1336" t="s">
        <v>1592</v>
      </c>
      <c r="G1336" t="s">
        <v>101</v>
      </c>
      <c r="H1336">
        <v>54302</v>
      </c>
      <c r="I1336" t="s">
        <v>93</v>
      </c>
      <c r="J1336" t="s">
        <v>4690</v>
      </c>
      <c r="K1336" t="s">
        <v>26</v>
      </c>
      <c r="L1336" t="s">
        <v>56</v>
      </c>
      <c r="M1336" t="s">
        <v>4691</v>
      </c>
      <c r="N1336">
        <v>18.96</v>
      </c>
      <c r="O1336">
        <v>2</v>
      </c>
      <c r="P1336">
        <v>0</v>
      </c>
      <c r="Q1336">
        <v>7.5840000000000014</v>
      </c>
    </row>
    <row r="1337" spans="1:17" x14ac:dyDescent="0.3">
      <c r="A1337" t="s">
        <v>42</v>
      </c>
      <c r="B1337" t="s">
        <v>1264</v>
      </c>
      <c r="C1337" t="s">
        <v>1265</v>
      </c>
      <c r="D1337" t="s">
        <v>20</v>
      </c>
      <c r="E1337" t="s">
        <v>21</v>
      </c>
      <c r="F1337" t="s">
        <v>3331</v>
      </c>
      <c r="G1337" t="s">
        <v>130</v>
      </c>
      <c r="H1337">
        <v>18103</v>
      </c>
      <c r="I1337" t="s">
        <v>131</v>
      </c>
      <c r="J1337" t="s">
        <v>3334</v>
      </c>
      <c r="K1337" t="s">
        <v>26</v>
      </c>
      <c r="L1337" t="s">
        <v>56</v>
      </c>
      <c r="M1337" t="s">
        <v>3335</v>
      </c>
      <c r="N1337">
        <v>11.648000000000001</v>
      </c>
      <c r="O1337">
        <v>2</v>
      </c>
      <c r="P1337">
        <v>0.2</v>
      </c>
      <c r="Q1337">
        <v>3.3488000000000011</v>
      </c>
    </row>
    <row r="1338" spans="1:17" x14ac:dyDescent="0.3">
      <c r="A1338" t="s">
        <v>166</v>
      </c>
      <c r="B1338" t="s">
        <v>3951</v>
      </c>
      <c r="C1338" t="s">
        <v>3952</v>
      </c>
      <c r="D1338" t="s">
        <v>34</v>
      </c>
      <c r="E1338" t="s">
        <v>21</v>
      </c>
      <c r="F1338" t="s">
        <v>282</v>
      </c>
      <c r="G1338" t="s">
        <v>283</v>
      </c>
      <c r="H1338">
        <v>22153</v>
      </c>
      <c r="I1338" t="s">
        <v>24</v>
      </c>
      <c r="J1338" t="s">
        <v>3334</v>
      </c>
      <c r="K1338" t="s">
        <v>26</v>
      </c>
      <c r="L1338" t="s">
        <v>56</v>
      </c>
      <c r="M1338" t="s">
        <v>3335</v>
      </c>
      <c r="N1338">
        <v>29.12</v>
      </c>
      <c r="O1338">
        <v>4</v>
      </c>
      <c r="P1338">
        <v>0</v>
      </c>
      <c r="Q1338">
        <v>12.521600000000003</v>
      </c>
    </row>
    <row r="1339" spans="1:17" x14ac:dyDescent="0.3">
      <c r="A1339" t="s">
        <v>17</v>
      </c>
      <c r="B1339" t="s">
        <v>710</v>
      </c>
      <c r="C1339" t="s">
        <v>711</v>
      </c>
      <c r="D1339" t="s">
        <v>20</v>
      </c>
      <c r="E1339" t="s">
        <v>21</v>
      </c>
      <c r="F1339" t="s">
        <v>129</v>
      </c>
      <c r="G1339" t="s">
        <v>130</v>
      </c>
      <c r="H1339">
        <v>19140</v>
      </c>
      <c r="I1339" t="s">
        <v>131</v>
      </c>
      <c r="J1339" t="s">
        <v>3334</v>
      </c>
      <c r="K1339" t="s">
        <v>26</v>
      </c>
      <c r="L1339" t="s">
        <v>56</v>
      </c>
      <c r="M1339" t="s">
        <v>3335</v>
      </c>
      <c r="N1339">
        <v>17.472000000000001</v>
      </c>
      <c r="O1339">
        <v>3</v>
      </c>
      <c r="P1339">
        <v>0.2</v>
      </c>
      <c r="Q1339">
        <v>5.023200000000001</v>
      </c>
    </row>
    <row r="1340" spans="1:17" x14ac:dyDescent="0.3">
      <c r="A1340" t="s">
        <v>42</v>
      </c>
      <c r="B1340" t="s">
        <v>2490</v>
      </c>
      <c r="C1340" t="s">
        <v>2491</v>
      </c>
      <c r="D1340" t="s">
        <v>20</v>
      </c>
      <c r="E1340" t="s">
        <v>21</v>
      </c>
      <c r="F1340" t="s">
        <v>235</v>
      </c>
      <c r="G1340" t="s">
        <v>236</v>
      </c>
      <c r="H1340">
        <v>10024</v>
      </c>
      <c r="I1340" t="s">
        <v>131</v>
      </c>
      <c r="J1340" t="s">
        <v>3334</v>
      </c>
      <c r="K1340" t="s">
        <v>26</v>
      </c>
      <c r="L1340" t="s">
        <v>56</v>
      </c>
      <c r="M1340" t="s">
        <v>3335</v>
      </c>
      <c r="N1340">
        <v>14.56</v>
      </c>
      <c r="O1340">
        <v>2</v>
      </c>
      <c r="P1340">
        <v>0</v>
      </c>
      <c r="Q1340">
        <v>6.2608000000000015</v>
      </c>
    </row>
    <row r="1341" spans="1:17" x14ac:dyDescent="0.3">
      <c r="A1341" t="s">
        <v>42</v>
      </c>
      <c r="B1341" t="s">
        <v>82</v>
      </c>
      <c r="C1341" t="s">
        <v>83</v>
      </c>
      <c r="D1341" t="s">
        <v>20</v>
      </c>
      <c r="E1341" t="s">
        <v>21</v>
      </c>
      <c r="F1341" t="s">
        <v>943</v>
      </c>
      <c r="G1341" t="s">
        <v>400</v>
      </c>
      <c r="H1341">
        <v>80906</v>
      </c>
      <c r="I1341" t="s">
        <v>37</v>
      </c>
      <c r="J1341" t="s">
        <v>3334</v>
      </c>
      <c r="K1341" t="s">
        <v>26</v>
      </c>
      <c r="L1341" t="s">
        <v>56</v>
      </c>
      <c r="M1341" t="s">
        <v>3335</v>
      </c>
      <c r="N1341">
        <v>52.416000000000004</v>
      </c>
      <c r="O1341">
        <v>9</v>
      </c>
      <c r="P1341">
        <v>0.2</v>
      </c>
      <c r="Q1341">
        <v>15.069600000000007</v>
      </c>
    </row>
    <row r="1342" spans="1:17" x14ac:dyDescent="0.3">
      <c r="A1342" t="s">
        <v>42</v>
      </c>
      <c r="B1342" t="s">
        <v>4854</v>
      </c>
      <c r="C1342" t="s">
        <v>4855</v>
      </c>
      <c r="D1342" t="s">
        <v>20</v>
      </c>
      <c r="E1342" t="s">
        <v>21</v>
      </c>
      <c r="F1342" t="s">
        <v>269</v>
      </c>
      <c r="G1342" t="s">
        <v>187</v>
      </c>
      <c r="H1342">
        <v>60653</v>
      </c>
      <c r="I1342" t="s">
        <v>93</v>
      </c>
      <c r="J1342" t="s">
        <v>3334</v>
      </c>
      <c r="K1342" t="s">
        <v>26</v>
      </c>
      <c r="L1342" t="s">
        <v>56</v>
      </c>
      <c r="M1342" t="s">
        <v>3335</v>
      </c>
      <c r="N1342">
        <v>14.560000000000002</v>
      </c>
      <c r="O1342">
        <v>5</v>
      </c>
      <c r="P1342">
        <v>0.6</v>
      </c>
      <c r="Q1342">
        <v>-6.1879999999999988</v>
      </c>
    </row>
    <row r="1343" spans="1:17" x14ac:dyDescent="0.3">
      <c r="A1343" t="s">
        <v>42</v>
      </c>
      <c r="B1343" t="s">
        <v>2784</v>
      </c>
      <c r="C1343" t="s">
        <v>2785</v>
      </c>
      <c r="D1343" t="s">
        <v>20</v>
      </c>
      <c r="E1343" t="s">
        <v>21</v>
      </c>
      <c r="F1343" t="s">
        <v>235</v>
      </c>
      <c r="G1343" t="s">
        <v>236</v>
      </c>
      <c r="H1343">
        <v>10011</v>
      </c>
      <c r="I1343" t="s">
        <v>131</v>
      </c>
      <c r="J1343" t="s">
        <v>3334</v>
      </c>
      <c r="K1343" t="s">
        <v>26</v>
      </c>
      <c r="L1343" t="s">
        <v>56</v>
      </c>
      <c r="M1343" t="s">
        <v>3335</v>
      </c>
      <c r="N1343">
        <v>14.56</v>
      </c>
      <c r="O1343">
        <v>2</v>
      </c>
      <c r="P1343">
        <v>0</v>
      </c>
      <c r="Q1343">
        <v>6.2608000000000015</v>
      </c>
    </row>
    <row r="1344" spans="1:17" x14ac:dyDescent="0.3">
      <c r="A1344" t="s">
        <v>166</v>
      </c>
      <c r="B1344" t="s">
        <v>347</v>
      </c>
      <c r="C1344" t="s">
        <v>348</v>
      </c>
      <c r="D1344" t="s">
        <v>90</v>
      </c>
      <c r="E1344" t="s">
        <v>21</v>
      </c>
      <c r="F1344" t="s">
        <v>536</v>
      </c>
      <c r="G1344" t="s">
        <v>1084</v>
      </c>
      <c r="H1344">
        <v>2038</v>
      </c>
      <c r="I1344" t="s">
        <v>131</v>
      </c>
      <c r="J1344" t="s">
        <v>4214</v>
      </c>
      <c r="K1344" t="s">
        <v>26</v>
      </c>
      <c r="L1344" t="s">
        <v>56</v>
      </c>
      <c r="M1344" t="s">
        <v>4215</v>
      </c>
      <c r="N1344">
        <v>63.2</v>
      </c>
      <c r="O1344">
        <v>5</v>
      </c>
      <c r="P1344">
        <v>0</v>
      </c>
      <c r="Q1344">
        <v>23.384</v>
      </c>
    </row>
    <row r="1345" spans="1:17" x14ac:dyDescent="0.3">
      <c r="A1345" t="s">
        <v>17</v>
      </c>
      <c r="B1345" t="s">
        <v>4944</v>
      </c>
      <c r="C1345" t="s">
        <v>4945</v>
      </c>
      <c r="D1345" t="s">
        <v>20</v>
      </c>
      <c r="E1345" t="s">
        <v>21</v>
      </c>
      <c r="F1345" t="s">
        <v>129</v>
      </c>
      <c r="G1345" t="s">
        <v>130</v>
      </c>
      <c r="H1345">
        <v>19140</v>
      </c>
      <c r="I1345" t="s">
        <v>131</v>
      </c>
      <c r="J1345" t="s">
        <v>4214</v>
      </c>
      <c r="K1345" t="s">
        <v>26</v>
      </c>
      <c r="L1345" t="s">
        <v>56</v>
      </c>
      <c r="M1345" t="s">
        <v>4215</v>
      </c>
      <c r="N1345">
        <v>91.00800000000001</v>
      </c>
      <c r="O1345">
        <v>9</v>
      </c>
      <c r="P1345">
        <v>0.2</v>
      </c>
      <c r="Q1345">
        <v>19.339199999999998</v>
      </c>
    </row>
    <row r="1346" spans="1:17" x14ac:dyDescent="0.3">
      <c r="A1346" t="s">
        <v>42</v>
      </c>
      <c r="B1346" t="s">
        <v>986</v>
      </c>
      <c r="C1346" t="s">
        <v>987</v>
      </c>
      <c r="D1346" t="s">
        <v>34</v>
      </c>
      <c r="E1346" t="s">
        <v>21</v>
      </c>
      <c r="F1346" t="s">
        <v>1622</v>
      </c>
      <c r="G1346" t="s">
        <v>36</v>
      </c>
      <c r="H1346">
        <v>92804</v>
      </c>
      <c r="I1346" t="s">
        <v>37</v>
      </c>
      <c r="J1346" t="s">
        <v>4214</v>
      </c>
      <c r="K1346" t="s">
        <v>26</v>
      </c>
      <c r="L1346" t="s">
        <v>56</v>
      </c>
      <c r="M1346" t="s">
        <v>4215</v>
      </c>
      <c r="N1346">
        <v>101.12</v>
      </c>
      <c r="O1346">
        <v>8</v>
      </c>
      <c r="P1346">
        <v>0</v>
      </c>
      <c r="Q1346">
        <v>37.414400000000001</v>
      </c>
    </row>
    <row r="1347" spans="1:17" x14ac:dyDescent="0.3">
      <c r="A1347" t="s">
        <v>1122</v>
      </c>
      <c r="B1347" t="s">
        <v>3385</v>
      </c>
      <c r="C1347" t="s">
        <v>3386</v>
      </c>
      <c r="D1347" t="s">
        <v>34</v>
      </c>
      <c r="E1347" t="s">
        <v>21</v>
      </c>
      <c r="F1347" t="s">
        <v>112</v>
      </c>
      <c r="G1347" t="s">
        <v>36</v>
      </c>
      <c r="H1347">
        <v>94110</v>
      </c>
      <c r="I1347" t="s">
        <v>37</v>
      </c>
      <c r="J1347" t="s">
        <v>4214</v>
      </c>
      <c r="K1347" t="s">
        <v>26</v>
      </c>
      <c r="L1347" t="s">
        <v>56</v>
      </c>
      <c r="M1347" t="s">
        <v>4215</v>
      </c>
      <c r="N1347">
        <v>63.2</v>
      </c>
      <c r="O1347">
        <v>5</v>
      </c>
      <c r="P1347">
        <v>0</v>
      </c>
      <c r="Q1347">
        <v>23.384</v>
      </c>
    </row>
    <row r="1348" spans="1:17" x14ac:dyDescent="0.3">
      <c r="A1348" t="s">
        <v>166</v>
      </c>
      <c r="B1348" t="s">
        <v>2611</v>
      </c>
      <c r="C1348" t="s">
        <v>2612</v>
      </c>
      <c r="D1348" t="s">
        <v>90</v>
      </c>
      <c r="E1348" t="s">
        <v>21</v>
      </c>
      <c r="F1348" t="s">
        <v>2105</v>
      </c>
      <c r="G1348" t="s">
        <v>436</v>
      </c>
      <c r="H1348">
        <v>43130</v>
      </c>
      <c r="I1348" t="s">
        <v>131</v>
      </c>
      <c r="J1348" t="s">
        <v>4214</v>
      </c>
      <c r="K1348" t="s">
        <v>26</v>
      </c>
      <c r="L1348" t="s">
        <v>56</v>
      </c>
      <c r="M1348" t="s">
        <v>4215</v>
      </c>
      <c r="N1348">
        <v>60.672000000000011</v>
      </c>
      <c r="O1348">
        <v>6</v>
      </c>
      <c r="P1348">
        <v>0.2</v>
      </c>
      <c r="Q1348">
        <v>12.892799999999998</v>
      </c>
    </row>
    <row r="1349" spans="1:17" x14ac:dyDescent="0.3">
      <c r="A1349" t="s">
        <v>17</v>
      </c>
      <c r="B1349" t="s">
        <v>1437</v>
      </c>
      <c r="C1349" t="s">
        <v>1438</v>
      </c>
      <c r="D1349" t="s">
        <v>20</v>
      </c>
      <c r="E1349" t="s">
        <v>21</v>
      </c>
      <c r="F1349" t="s">
        <v>4558</v>
      </c>
      <c r="G1349" t="s">
        <v>92</v>
      </c>
      <c r="H1349">
        <v>75034</v>
      </c>
      <c r="I1349" t="s">
        <v>93</v>
      </c>
      <c r="J1349" t="s">
        <v>4214</v>
      </c>
      <c r="K1349" t="s">
        <v>26</v>
      </c>
      <c r="L1349" t="s">
        <v>56</v>
      </c>
      <c r="M1349" t="s">
        <v>4215</v>
      </c>
      <c r="N1349">
        <v>30.336000000000006</v>
      </c>
      <c r="O1349">
        <v>6</v>
      </c>
      <c r="P1349">
        <v>0.6</v>
      </c>
      <c r="Q1349">
        <v>-17.443199999999997</v>
      </c>
    </row>
    <row r="1350" spans="1:17" x14ac:dyDescent="0.3">
      <c r="A1350" t="s">
        <v>17</v>
      </c>
      <c r="B1350" t="s">
        <v>800</v>
      </c>
      <c r="C1350" t="s">
        <v>801</v>
      </c>
      <c r="D1350" t="s">
        <v>20</v>
      </c>
      <c r="E1350" t="s">
        <v>21</v>
      </c>
      <c r="F1350" t="s">
        <v>269</v>
      </c>
      <c r="G1350" t="s">
        <v>187</v>
      </c>
      <c r="H1350">
        <v>60610</v>
      </c>
      <c r="I1350" t="s">
        <v>93</v>
      </c>
      <c r="J1350" t="s">
        <v>812</v>
      </c>
      <c r="K1350" t="s">
        <v>26</v>
      </c>
      <c r="L1350" t="s">
        <v>56</v>
      </c>
      <c r="M1350" t="s">
        <v>813</v>
      </c>
      <c r="N1350">
        <v>4.0440000000000005</v>
      </c>
      <c r="O1350">
        <v>3</v>
      </c>
      <c r="P1350">
        <v>0.6</v>
      </c>
      <c r="Q1350">
        <v>-2.8307999999999995</v>
      </c>
    </row>
    <row r="1351" spans="1:17" x14ac:dyDescent="0.3">
      <c r="A1351" t="s">
        <v>42</v>
      </c>
      <c r="B1351" t="s">
        <v>838</v>
      </c>
      <c r="C1351" t="s">
        <v>839</v>
      </c>
      <c r="D1351" t="s">
        <v>34</v>
      </c>
      <c r="E1351" t="s">
        <v>21</v>
      </c>
      <c r="F1351" t="s">
        <v>269</v>
      </c>
      <c r="G1351" t="s">
        <v>187</v>
      </c>
      <c r="H1351">
        <v>60623</v>
      </c>
      <c r="I1351" t="s">
        <v>93</v>
      </c>
      <c r="J1351" t="s">
        <v>812</v>
      </c>
      <c r="K1351" t="s">
        <v>26</v>
      </c>
      <c r="L1351" t="s">
        <v>56</v>
      </c>
      <c r="M1351" t="s">
        <v>813</v>
      </c>
      <c r="N1351">
        <v>12.132000000000001</v>
      </c>
      <c r="O1351">
        <v>9</v>
      </c>
      <c r="P1351">
        <v>0.6</v>
      </c>
      <c r="Q1351">
        <v>-8.4923999999999982</v>
      </c>
    </row>
    <row r="1352" spans="1:17" x14ac:dyDescent="0.3">
      <c r="A1352" t="s">
        <v>166</v>
      </c>
      <c r="B1352" t="s">
        <v>5464</v>
      </c>
      <c r="C1352" t="s">
        <v>5465</v>
      </c>
      <c r="D1352" t="s">
        <v>20</v>
      </c>
      <c r="E1352" t="s">
        <v>21</v>
      </c>
      <c r="F1352" t="s">
        <v>35</v>
      </c>
      <c r="G1352" t="s">
        <v>36</v>
      </c>
      <c r="H1352">
        <v>90008</v>
      </c>
      <c r="I1352" t="s">
        <v>37</v>
      </c>
      <c r="J1352" t="s">
        <v>812</v>
      </c>
      <c r="K1352" t="s">
        <v>26</v>
      </c>
      <c r="L1352" t="s">
        <v>56</v>
      </c>
      <c r="M1352" t="s">
        <v>813</v>
      </c>
      <c r="N1352">
        <v>10.11</v>
      </c>
      <c r="O1352">
        <v>3</v>
      </c>
      <c r="P1352">
        <v>0</v>
      </c>
      <c r="Q1352">
        <v>3.2351999999999994</v>
      </c>
    </row>
    <row r="1353" spans="1:17" x14ac:dyDescent="0.3">
      <c r="A1353" t="s">
        <v>42</v>
      </c>
      <c r="B1353" t="s">
        <v>3770</v>
      </c>
      <c r="C1353" t="s">
        <v>3771</v>
      </c>
      <c r="D1353" t="s">
        <v>20</v>
      </c>
      <c r="E1353" t="s">
        <v>21</v>
      </c>
      <c r="F1353" t="s">
        <v>84</v>
      </c>
      <c r="G1353" t="s">
        <v>85</v>
      </c>
      <c r="H1353">
        <v>98115</v>
      </c>
      <c r="I1353" t="s">
        <v>37</v>
      </c>
      <c r="J1353" t="s">
        <v>812</v>
      </c>
      <c r="K1353" t="s">
        <v>26</v>
      </c>
      <c r="L1353" t="s">
        <v>56</v>
      </c>
      <c r="M1353" t="s">
        <v>813</v>
      </c>
      <c r="N1353">
        <v>10.11</v>
      </c>
      <c r="O1353">
        <v>3</v>
      </c>
      <c r="P1353">
        <v>0</v>
      </c>
      <c r="Q1353">
        <v>3.2351999999999994</v>
      </c>
    </row>
    <row r="1354" spans="1:17" x14ac:dyDescent="0.3">
      <c r="A1354" t="s">
        <v>17</v>
      </c>
      <c r="B1354" t="s">
        <v>161</v>
      </c>
      <c r="C1354" t="s">
        <v>162</v>
      </c>
      <c r="D1354" t="s">
        <v>90</v>
      </c>
      <c r="E1354" t="s">
        <v>21</v>
      </c>
      <c r="F1354" t="s">
        <v>3359</v>
      </c>
      <c r="G1354" t="s">
        <v>1084</v>
      </c>
      <c r="H1354">
        <v>2149</v>
      </c>
      <c r="I1354" t="s">
        <v>131</v>
      </c>
      <c r="J1354" t="s">
        <v>5797</v>
      </c>
      <c r="K1354" t="s">
        <v>26</v>
      </c>
      <c r="L1354" t="s">
        <v>56</v>
      </c>
      <c r="M1354" t="s">
        <v>5798</v>
      </c>
      <c r="N1354">
        <v>38.97</v>
      </c>
      <c r="O1354">
        <v>3</v>
      </c>
      <c r="P1354">
        <v>0</v>
      </c>
      <c r="Q1354">
        <v>4.6763999999999992</v>
      </c>
    </row>
    <row r="1355" spans="1:17" x14ac:dyDescent="0.3">
      <c r="A1355" t="s">
        <v>42</v>
      </c>
      <c r="B1355" t="s">
        <v>5608</v>
      </c>
      <c r="C1355" t="s">
        <v>5609</v>
      </c>
      <c r="D1355" t="s">
        <v>20</v>
      </c>
      <c r="E1355" t="s">
        <v>21</v>
      </c>
      <c r="F1355" t="s">
        <v>3866</v>
      </c>
      <c r="G1355" t="s">
        <v>689</v>
      </c>
      <c r="H1355">
        <v>7501</v>
      </c>
      <c r="I1355" t="s">
        <v>131</v>
      </c>
      <c r="J1355" t="s">
        <v>5797</v>
      </c>
      <c r="K1355" t="s">
        <v>26</v>
      </c>
      <c r="L1355" t="s">
        <v>56</v>
      </c>
      <c r="M1355" t="s">
        <v>5798</v>
      </c>
      <c r="N1355">
        <v>12.99</v>
      </c>
      <c r="O1355">
        <v>1</v>
      </c>
      <c r="P1355">
        <v>0</v>
      </c>
      <c r="Q1355">
        <v>1.5587999999999997</v>
      </c>
    </row>
    <row r="1356" spans="1:17" x14ac:dyDescent="0.3">
      <c r="A1356" t="s">
        <v>166</v>
      </c>
      <c r="B1356" t="s">
        <v>5709</v>
      </c>
      <c r="C1356" t="s">
        <v>5710</v>
      </c>
      <c r="D1356" t="s">
        <v>34</v>
      </c>
      <c r="E1356" t="s">
        <v>21</v>
      </c>
      <c r="F1356" t="s">
        <v>435</v>
      </c>
      <c r="G1356" t="s">
        <v>436</v>
      </c>
      <c r="H1356">
        <v>43229</v>
      </c>
      <c r="I1356" t="s">
        <v>131</v>
      </c>
      <c r="J1356" t="s">
        <v>5797</v>
      </c>
      <c r="K1356" t="s">
        <v>26</v>
      </c>
      <c r="L1356" t="s">
        <v>56</v>
      </c>
      <c r="M1356" t="s">
        <v>5798</v>
      </c>
      <c r="N1356">
        <v>41.568000000000005</v>
      </c>
      <c r="O1356">
        <v>4</v>
      </c>
      <c r="P1356">
        <v>0.2</v>
      </c>
      <c r="Q1356">
        <v>-4.1568000000000023</v>
      </c>
    </row>
    <row r="1357" spans="1:17" x14ac:dyDescent="0.3">
      <c r="A1357" t="s">
        <v>17</v>
      </c>
      <c r="B1357" t="s">
        <v>4494</v>
      </c>
      <c r="C1357" t="s">
        <v>4495</v>
      </c>
      <c r="D1357" t="s">
        <v>90</v>
      </c>
      <c r="E1357" t="s">
        <v>21</v>
      </c>
      <c r="F1357" t="s">
        <v>5356</v>
      </c>
      <c r="G1357" t="s">
        <v>36</v>
      </c>
      <c r="H1357">
        <v>94526</v>
      </c>
      <c r="I1357" t="s">
        <v>37</v>
      </c>
      <c r="J1357" t="s">
        <v>5359</v>
      </c>
      <c r="K1357" t="s">
        <v>26</v>
      </c>
      <c r="L1357" t="s">
        <v>56</v>
      </c>
      <c r="M1357" t="s">
        <v>5360</v>
      </c>
      <c r="N1357">
        <v>25.02</v>
      </c>
      <c r="O1357">
        <v>3</v>
      </c>
      <c r="P1357">
        <v>0</v>
      </c>
      <c r="Q1357">
        <v>10.508400000000002</v>
      </c>
    </row>
    <row r="1358" spans="1:17" x14ac:dyDescent="0.3">
      <c r="A1358" t="s">
        <v>166</v>
      </c>
      <c r="B1358" t="s">
        <v>1539</v>
      </c>
      <c r="C1358" t="s">
        <v>1540</v>
      </c>
      <c r="D1358" t="s">
        <v>34</v>
      </c>
      <c r="E1358" t="s">
        <v>21</v>
      </c>
      <c r="F1358" t="s">
        <v>1549</v>
      </c>
      <c r="G1358" t="s">
        <v>46</v>
      </c>
      <c r="H1358">
        <v>33801</v>
      </c>
      <c r="I1358" t="s">
        <v>24</v>
      </c>
      <c r="J1358" t="s">
        <v>5359</v>
      </c>
      <c r="K1358" t="s">
        <v>26</v>
      </c>
      <c r="L1358" t="s">
        <v>56</v>
      </c>
      <c r="M1358" t="s">
        <v>5360</v>
      </c>
      <c r="N1358">
        <v>20.016000000000002</v>
      </c>
      <c r="O1358">
        <v>3</v>
      </c>
      <c r="P1358">
        <v>0.2</v>
      </c>
      <c r="Q1358">
        <v>5.5044000000000013</v>
      </c>
    </row>
    <row r="1359" spans="1:17" x14ac:dyDescent="0.3">
      <c r="A1359" t="s">
        <v>42</v>
      </c>
      <c r="B1359" t="s">
        <v>3688</v>
      </c>
      <c r="C1359" t="s">
        <v>3689</v>
      </c>
      <c r="D1359" t="s">
        <v>20</v>
      </c>
      <c r="E1359" t="s">
        <v>21</v>
      </c>
      <c r="F1359" t="s">
        <v>269</v>
      </c>
      <c r="G1359" t="s">
        <v>187</v>
      </c>
      <c r="H1359">
        <v>60623</v>
      </c>
      <c r="I1359" t="s">
        <v>93</v>
      </c>
      <c r="J1359" t="s">
        <v>3692</v>
      </c>
      <c r="K1359" t="s">
        <v>26</v>
      </c>
      <c r="L1359" t="s">
        <v>56</v>
      </c>
      <c r="M1359" t="s">
        <v>3693</v>
      </c>
      <c r="N1359">
        <v>29.32</v>
      </c>
      <c r="O1359">
        <v>2</v>
      </c>
      <c r="P1359">
        <v>0.6</v>
      </c>
      <c r="Q1359">
        <v>-24.188999999999993</v>
      </c>
    </row>
    <row r="1360" spans="1:17" x14ac:dyDescent="0.3">
      <c r="A1360" t="s">
        <v>42</v>
      </c>
      <c r="B1360" t="s">
        <v>4011</v>
      </c>
      <c r="C1360" t="s">
        <v>4012</v>
      </c>
      <c r="D1360" t="s">
        <v>34</v>
      </c>
      <c r="E1360" t="s">
        <v>21</v>
      </c>
      <c r="F1360" t="s">
        <v>476</v>
      </c>
      <c r="G1360" t="s">
        <v>275</v>
      </c>
      <c r="H1360">
        <v>85023</v>
      </c>
      <c r="I1360" t="s">
        <v>37</v>
      </c>
      <c r="J1360" t="s">
        <v>3692</v>
      </c>
      <c r="K1360" t="s">
        <v>26</v>
      </c>
      <c r="L1360" t="s">
        <v>56</v>
      </c>
      <c r="M1360" t="s">
        <v>3693</v>
      </c>
      <c r="N1360">
        <v>87.960000000000008</v>
      </c>
      <c r="O1360">
        <v>3</v>
      </c>
      <c r="P1360">
        <v>0.2</v>
      </c>
      <c r="Q1360">
        <v>7.6965000000000039</v>
      </c>
    </row>
    <row r="1361" spans="1:17" x14ac:dyDescent="0.3">
      <c r="A1361" t="s">
        <v>42</v>
      </c>
      <c r="B1361" t="s">
        <v>2999</v>
      </c>
      <c r="C1361" t="s">
        <v>3000</v>
      </c>
      <c r="D1361" t="s">
        <v>20</v>
      </c>
      <c r="E1361" t="s">
        <v>21</v>
      </c>
      <c r="F1361" t="s">
        <v>435</v>
      </c>
      <c r="G1361" t="s">
        <v>1107</v>
      </c>
      <c r="H1361">
        <v>31907</v>
      </c>
      <c r="I1361" t="s">
        <v>24</v>
      </c>
      <c r="J1361" t="s">
        <v>3001</v>
      </c>
      <c r="K1361" t="s">
        <v>26</v>
      </c>
      <c r="L1361" t="s">
        <v>56</v>
      </c>
      <c r="M1361" t="s">
        <v>3002</v>
      </c>
      <c r="N1361">
        <v>23.99</v>
      </c>
      <c r="O1361">
        <v>1</v>
      </c>
      <c r="P1361">
        <v>0</v>
      </c>
      <c r="Q1361">
        <v>5.5176999999999978</v>
      </c>
    </row>
    <row r="1362" spans="1:17" x14ac:dyDescent="0.3">
      <c r="A1362" t="s">
        <v>17</v>
      </c>
      <c r="B1362" t="s">
        <v>5047</v>
      </c>
      <c r="C1362" t="s">
        <v>5048</v>
      </c>
      <c r="D1362" t="s">
        <v>20</v>
      </c>
      <c r="E1362" t="s">
        <v>21</v>
      </c>
      <c r="F1362" t="s">
        <v>235</v>
      </c>
      <c r="G1362" t="s">
        <v>236</v>
      </c>
      <c r="H1362">
        <v>10011</v>
      </c>
      <c r="I1362" t="s">
        <v>131</v>
      </c>
      <c r="J1362" t="s">
        <v>3001</v>
      </c>
      <c r="K1362" t="s">
        <v>26</v>
      </c>
      <c r="L1362" t="s">
        <v>56</v>
      </c>
      <c r="M1362" t="s">
        <v>3002</v>
      </c>
      <c r="N1362">
        <v>71.97</v>
      </c>
      <c r="O1362">
        <v>3</v>
      </c>
      <c r="P1362">
        <v>0</v>
      </c>
      <c r="Q1362">
        <v>16.553099999999993</v>
      </c>
    </row>
    <row r="1363" spans="1:17" x14ac:dyDescent="0.3">
      <c r="A1363" t="s">
        <v>42</v>
      </c>
      <c r="B1363" t="s">
        <v>2865</v>
      </c>
      <c r="C1363" t="s">
        <v>2866</v>
      </c>
      <c r="D1363" t="s">
        <v>90</v>
      </c>
      <c r="E1363" t="s">
        <v>21</v>
      </c>
      <c r="F1363" t="s">
        <v>35</v>
      </c>
      <c r="G1363" t="s">
        <v>36</v>
      </c>
      <c r="H1363">
        <v>90045</v>
      </c>
      <c r="I1363" t="s">
        <v>37</v>
      </c>
      <c r="J1363" t="s">
        <v>3001</v>
      </c>
      <c r="K1363" t="s">
        <v>26</v>
      </c>
      <c r="L1363" t="s">
        <v>56</v>
      </c>
      <c r="M1363" t="s">
        <v>3002</v>
      </c>
      <c r="N1363">
        <v>23.99</v>
      </c>
      <c r="O1363">
        <v>1</v>
      </c>
      <c r="P1363">
        <v>0</v>
      </c>
      <c r="Q1363">
        <v>5.5176999999999978</v>
      </c>
    </row>
    <row r="1364" spans="1:17" x14ac:dyDescent="0.3">
      <c r="A1364" t="s">
        <v>17</v>
      </c>
      <c r="B1364" t="s">
        <v>4713</v>
      </c>
      <c r="C1364" t="s">
        <v>4714</v>
      </c>
      <c r="D1364" t="s">
        <v>90</v>
      </c>
      <c r="E1364" t="s">
        <v>21</v>
      </c>
      <c r="F1364" t="s">
        <v>983</v>
      </c>
      <c r="G1364" t="s">
        <v>283</v>
      </c>
      <c r="H1364">
        <v>22204</v>
      </c>
      <c r="I1364" t="s">
        <v>24</v>
      </c>
      <c r="J1364" t="s">
        <v>3001</v>
      </c>
      <c r="K1364" t="s">
        <v>26</v>
      </c>
      <c r="L1364" t="s">
        <v>56</v>
      </c>
      <c r="M1364" t="s">
        <v>3002</v>
      </c>
      <c r="N1364">
        <v>47.98</v>
      </c>
      <c r="O1364">
        <v>2</v>
      </c>
      <c r="P1364">
        <v>0</v>
      </c>
      <c r="Q1364">
        <v>11.035399999999996</v>
      </c>
    </row>
    <row r="1365" spans="1:17" x14ac:dyDescent="0.3">
      <c r="A1365" t="s">
        <v>42</v>
      </c>
      <c r="B1365" t="s">
        <v>2079</v>
      </c>
      <c r="C1365" t="s">
        <v>2080</v>
      </c>
      <c r="D1365" t="s">
        <v>34</v>
      </c>
      <c r="E1365" t="s">
        <v>21</v>
      </c>
      <c r="F1365" t="s">
        <v>1198</v>
      </c>
      <c r="G1365" t="s">
        <v>428</v>
      </c>
      <c r="H1365">
        <v>50315</v>
      </c>
      <c r="I1365" t="s">
        <v>93</v>
      </c>
      <c r="J1365" t="s">
        <v>2087</v>
      </c>
      <c r="K1365" t="s">
        <v>26</v>
      </c>
      <c r="L1365" t="s">
        <v>56</v>
      </c>
      <c r="M1365" t="s">
        <v>2088</v>
      </c>
      <c r="N1365">
        <v>34.580000000000005</v>
      </c>
      <c r="O1365">
        <v>7</v>
      </c>
      <c r="P1365">
        <v>0</v>
      </c>
      <c r="Q1365">
        <v>14.523600000000002</v>
      </c>
    </row>
    <row r="1366" spans="1:17" x14ac:dyDescent="0.3">
      <c r="A1366" t="s">
        <v>42</v>
      </c>
      <c r="B1366" t="s">
        <v>869</v>
      </c>
      <c r="C1366" t="s">
        <v>870</v>
      </c>
      <c r="D1366" t="s">
        <v>34</v>
      </c>
      <c r="E1366" t="s">
        <v>21</v>
      </c>
      <c r="F1366" t="s">
        <v>112</v>
      </c>
      <c r="G1366" t="s">
        <v>36</v>
      </c>
      <c r="H1366">
        <v>94110</v>
      </c>
      <c r="I1366" t="s">
        <v>37</v>
      </c>
      <c r="J1366" t="s">
        <v>2087</v>
      </c>
      <c r="K1366" t="s">
        <v>26</v>
      </c>
      <c r="L1366" t="s">
        <v>56</v>
      </c>
      <c r="M1366" t="s">
        <v>2088</v>
      </c>
      <c r="N1366">
        <v>14.82</v>
      </c>
      <c r="O1366">
        <v>3</v>
      </c>
      <c r="P1366">
        <v>0</v>
      </c>
      <c r="Q1366">
        <v>6.224400000000001</v>
      </c>
    </row>
    <row r="1367" spans="1:17" x14ac:dyDescent="0.3">
      <c r="A1367" t="s">
        <v>42</v>
      </c>
      <c r="B1367" t="s">
        <v>3541</v>
      </c>
      <c r="C1367" t="s">
        <v>3542</v>
      </c>
      <c r="D1367" t="s">
        <v>20</v>
      </c>
      <c r="E1367" t="s">
        <v>21</v>
      </c>
      <c r="F1367" t="s">
        <v>786</v>
      </c>
      <c r="G1367" t="s">
        <v>46</v>
      </c>
      <c r="H1367">
        <v>33614</v>
      </c>
      <c r="I1367" t="s">
        <v>24</v>
      </c>
      <c r="J1367" t="s">
        <v>2087</v>
      </c>
      <c r="K1367" t="s">
        <v>26</v>
      </c>
      <c r="L1367" t="s">
        <v>56</v>
      </c>
      <c r="M1367" t="s">
        <v>2088</v>
      </c>
      <c r="N1367">
        <v>7.9040000000000008</v>
      </c>
      <c r="O1367">
        <v>2</v>
      </c>
      <c r="P1367">
        <v>0.2</v>
      </c>
      <c r="Q1367">
        <v>2.1736000000000004</v>
      </c>
    </row>
    <row r="1368" spans="1:17" x14ac:dyDescent="0.3">
      <c r="A1368" t="s">
        <v>42</v>
      </c>
      <c r="B1368" t="s">
        <v>3230</v>
      </c>
      <c r="C1368" t="s">
        <v>3231</v>
      </c>
      <c r="D1368" t="s">
        <v>90</v>
      </c>
      <c r="E1368" t="s">
        <v>21</v>
      </c>
      <c r="F1368" t="s">
        <v>726</v>
      </c>
      <c r="G1368" t="s">
        <v>210</v>
      </c>
      <c r="H1368">
        <v>48601</v>
      </c>
      <c r="I1368" t="s">
        <v>93</v>
      </c>
      <c r="J1368" t="s">
        <v>2087</v>
      </c>
      <c r="K1368" t="s">
        <v>26</v>
      </c>
      <c r="L1368" t="s">
        <v>56</v>
      </c>
      <c r="M1368" t="s">
        <v>2088</v>
      </c>
      <c r="N1368">
        <v>19.760000000000002</v>
      </c>
      <c r="O1368">
        <v>4</v>
      </c>
      <c r="P1368">
        <v>0</v>
      </c>
      <c r="Q1368">
        <v>8.2992000000000008</v>
      </c>
    </row>
    <row r="1369" spans="1:17" x14ac:dyDescent="0.3">
      <c r="A1369" t="s">
        <v>42</v>
      </c>
      <c r="B1369" t="s">
        <v>1750</v>
      </c>
      <c r="C1369" t="s">
        <v>1751</v>
      </c>
      <c r="D1369" t="s">
        <v>20</v>
      </c>
      <c r="E1369" t="s">
        <v>21</v>
      </c>
      <c r="F1369" t="s">
        <v>35</v>
      </c>
      <c r="G1369" t="s">
        <v>36</v>
      </c>
      <c r="H1369">
        <v>90032</v>
      </c>
      <c r="I1369" t="s">
        <v>37</v>
      </c>
      <c r="J1369" t="s">
        <v>2087</v>
      </c>
      <c r="K1369" t="s">
        <v>26</v>
      </c>
      <c r="L1369" t="s">
        <v>56</v>
      </c>
      <c r="M1369" t="s">
        <v>2088</v>
      </c>
      <c r="N1369">
        <v>24.700000000000003</v>
      </c>
      <c r="O1369">
        <v>5</v>
      </c>
      <c r="P1369">
        <v>0</v>
      </c>
      <c r="Q1369">
        <v>10.374000000000001</v>
      </c>
    </row>
    <row r="1370" spans="1:17" x14ac:dyDescent="0.3">
      <c r="A1370" t="s">
        <v>42</v>
      </c>
      <c r="B1370" t="s">
        <v>2569</v>
      </c>
      <c r="C1370" t="s">
        <v>2570</v>
      </c>
      <c r="D1370" t="s">
        <v>20</v>
      </c>
      <c r="E1370" t="s">
        <v>21</v>
      </c>
      <c r="F1370" t="s">
        <v>35</v>
      </c>
      <c r="G1370" t="s">
        <v>36</v>
      </c>
      <c r="H1370">
        <v>90004</v>
      </c>
      <c r="I1370" t="s">
        <v>37</v>
      </c>
      <c r="J1370" t="s">
        <v>2087</v>
      </c>
      <c r="K1370" t="s">
        <v>26</v>
      </c>
      <c r="L1370" t="s">
        <v>56</v>
      </c>
      <c r="M1370" t="s">
        <v>2088</v>
      </c>
      <c r="N1370">
        <v>19.760000000000002</v>
      </c>
      <c r="O1370">
        <v>4</v>
      </c>
      <c r="P1370">
        <v>0</v>
      </c>
      <c r="Q1370">
        <v>8.2992000000000008</v>
      </c>
    </row>
    <row r="1371" spans="1:17" x14ac:dyDescent="0.3">
      <c r="A1371" t="s">
        <v>42</v>
      </c>
      <c r="B1371" t="s">
        <v>207</v>
      </c>
      <c r="C1371" t="s">
        <v>208</v>
      </c>
      <c r="D1371" t="s">
        <v>20</v>
      </c>
      <c r="E1371" t="s">
        <v>21</v>
      </c>
      <c r="F1371" t="s">
        <v>5878</v>
      </c>
      <c r="G1371" t="s">
        <v>1084</v>
      </c>
      <c r="H1371">
        <v>1752</v>
      </c>
      <c r="I1371" t="s">
        <v>131</v>
      </c>
      <c r="J1371" t="s">
        <v>2087</v>
      </c>
      <c r="K1371" t="s">
        <v>26</v>
      </c>
      <c r="L1371" t="s">
        <v>56</v>
      </c>
      <c r="M1371" t="s">
        <v>2088</v>
      </c>
      <c r="N1371">
        <v>14.82</v>
      </c>
      <c r="O1371">
        <v>3</v>
      </c>
      <c r="P1371">
        <v>0</v>
      </c>
      <c r="Q1371">
        <v>6.224400000000001</v>
      </c>
    </row>
    <row r="1372" spans="1:17" x14ac:dyDescent="0.3">
      <c r="A1372" t="s">
        <v>17</v>
      </c>
      <c r="B1372" t="s">
        <v>967</v>
      </c>
      <c r="C1372" t="s">
        <v>968</v>
      </c>
      <c r="D1372" t="s">
        <v>34</v>
      </c>
      <c r="E1372" t="s">
        <v>21</v>
      </c>
      <c r="F1372" t="s">
        <v>235</v>
      </c>
      <c r="G1372" t="s">
        <v>236</v>
      </c>
      <c r="H1372">
        <v>10024</v>
      </c>
      <c r="I1372" t="s">
        <v>131</v>
      </c>
      <c r="J1372" t="s">
        <v>969</v>
      </c>
      <c r="K1372" t="s">
        <v>26</v>
      </c>
      <c r="L1372" t="s">
        <v>56</v>
      </c>
      <c r="M1372" t="s">
        <v>970</v>
      </c>
      <c r="N1372">
        <v>26.8</v>
      </c>
      <c r="O1372">
        <v>2</v>
      </c>
      <c r="P1372">
        <v>0</v>
      </c>
      <c r="Q1372">
        <v>12.863999999999999</v>
      </c>
    </row>
    <row r="1373" spans="1:17" x14ac:dyDescent="0.3">
      <c r="A1373" t="s">
        <v>42</v>
      </c>
      <c r="B1373" t="s">
        <v>1425</v>
      </c>
      <c r="C1373" t="s">
        <v>1426</v>
      </c>
      <c r="D1373" t="s">
        <v>20</v>
      </c>
      <c r="E1373" t="s">
        <v>21</v>
      </c>
      <c r="F1373" t="s">
        <v>244</v>
      </c>
      <c r="G1373" t="s">
        <v>236</v>
      </c>
      <c r="H1373">
        <v>12180</v>
      </c>
      <c r="I1373" t="s">
        <v>131</v>
      </c>
      <c r="J1373" t="s">
        <v>969</v>
      </c>
      <c r="K1373" t="s">
        <v>26</v>
      </c>
      <c r="L1373" t="s">
        <v>56</v>
      </c>
      <c r="M1373" t="s">
        <v>970</v>
      </c>
      <c r="N1373">
        <v>40.200000000000003</v>
      </c>
      <c r="O1373">
        <v>3</v>
      </c>
      <c r="P1373">
        <v>0</v>
      </c>
      <c r="Q1373">
        <v>19.295999999999999</v>
      </c>
    </row>
    <row r="1374" spans="1:17" x14ac:dyDescent="0.3">
      <c r="A1374" t="s">
        <v>166</v>
      </c>
      <c r="B1374" t="s">
        <v>1112</v>
      </c>
      <c r="C1374" t="s">
        <v>1113</v>
      </c>
      <c r="D1374" t="s">
        <v>20</v>
      </c>
      <c r="E1374" t="s">
        <v>21</v>
      </c>
      <c r="F1374" t="s">
        <v>2761</v>
      </c>
      <c r="G1374" t="s">
        <v>210</v>
      </c>
      <c r="H1374">
        <v>48911</v>
      </c>
      <c r="I1374" t="s">
        <v>93</v>
      </c>
      <c r="J1374" t="s">
        <v>969</v>
      </c>
      <c r="K1374" t="s">
        <v>26</v>
      </c>
      <c r="L1374" t="s">
        <v>56</v>
      </c>
      <c r="M1374" t="s">
        <v>970</v>
      </c>
      <c r="N1374">
        <v>67</v>
      </c>
      <c r="O1374">
        <v>5</v>
      </c>
      <c r="P1374">
        <v>0</v>
      </c>
      <c r="Q1374">
        <v>32.159999999999997</v>
      </c>
    </row>
    <row r="1375" spans="1:17" x14ac:dyDescent="0.3">
      <c r="A1375" t="s">
        <v>42</v>
      </c>
      <c r="B1375" t="s">
        <v>4490</v>
      </c>
      <c r="C1375" t="s">
        <v>4491</v>
      </c>
      <c r="D1375" t="s">
        <v>90</v>
      </c>
      <c r="E1375" t="s">
        <v>21</v>
      </c>
      <c r="F1375" t="s">
        <v>399</v>
      </c>
      <c r="G1375" t="s">
        <v>400</v>
      </c>
      <c r="H1375">
        <v>80013</v>
      </c>
      <c r="I1375" t="s">
        <v>37</v>
      </c>
      <c r="J1375" t="s">
        <v>969</v>
      </c>
      <c r="K1375" t="s">
        <v>26</v>
      </c>
      <c r="L1375" t="s">
        <v>56</v>
      </c>
      <c r="M1375" t="s">
        <v>970</v>
      </c>
      <c r="N1375">
        <v>21.44</v>
      </c>
      <c r="O1375">
        <v>2</v>
      </c>
      <c r="P1375">
        <v>0.2</v>
      </c>
      <c r="Q1375">
        <v>7.5039999999999987</v>
      </c>
    </row>
    <row r="1376" spans="1:17" x14ac:dyDescent="0.3">
      <c r="A1376" t="s">
        <v>17</v>
      </c>
      <c r="B1376" t="s">
        <v>5828</v>
      </c>
      <c r="C1376" t="s">
        <v>5829</v>
      </c>
      <c r="D1376" t="s">
        <v>34</v>
      </c>
      <c r="E1376" t="s">
        <v>21</v>
      </c>
      <c r="F1376" t="s">
        <v>531</v>
      </c>
      <c r="G1376" t="s">
        <v>216</v>
      </c>
      <c r="H1376">
        <v>19711</v>
      </c>
      <c r="I1376" t="s">
        <v>131</v>
      </c>
      <c r="J1376" t="s">
        <v>969</v>
      </c>
      <c r="K1376" t="s">
        <v>26</v>
      </c>
      <c r="L1376" t="s">
        <v>56</v>
      </c>
      <c r="M1376" t="s">
        <v>970</v>
      </c>
      <c r="N1376">
        <v>13.4</v>
      </c>
      <c r="O1376">
        <v>1</v>
      </c>
      <c r="P1376">
        <v>0</v>
      </c>
      <c r="Q1376">
        <v>6.4319999999999995</v>
      </c>
    </row>
    <row r="1377" spans="1:17" x14ac:dyDescent="0.3">
      <c r="A1377" t="s">
        <v>42</v>
      </c>
      <c r="B1377" t="s">
        <v>3408</v>
      </c>
      <c r="C1377" t="s">
        <v>3409</v>
      </c>
      <c r="D1377" t="s">
        <v>20</v>
      </c>
      <c r="E1377" t="s">
        <v>21</v>
      </c>
      <c r="F1377" t="s">
        <v>35</v>
      </c>
      <c r="G1377" t="s">
        <v>36</v>
      </c>
      <c r="H1377">
        <v>90049</v>
      </c>
      <c r="I1377" t="s">
        <v>37</v>
      </c>
      <c r="J1377" t="s">
        <v>4672</v>
      </c>
      <c r="K1377" t="s">
        <v>26</v>
      </c>
      <c r="L1377" t="s">
        <v>56</v>
      </c>
      <c r="M1377" t="s">
        <v>4673</v>
      </c>
      <c r="N1377">
        <v>18.7</v>
      </c>
      <c r="O1377">
        <v>1</v>
      </c>
      <c r="P1377">
        <v>0</v>
      </c>
      <c r="Q1377">
        <v>7.1059999999999999</v>
      </c>
    </row>
    <row r="1378" spans="1:17" x14ac:dyDescent="0.3">
      <c r="A1378" t="s">
        <v>17</v>
      </c>
      <c r="B1378" t="s">
        <v>997</v>
      </c>
      <c r="C1378" t="s">
        <v>998</v>
      </c>
      <c r="D1378" t="s">
        <v>34</v>
      </c>
      <c r="E1378" t="s">
        <v>21</v>
      </c>
      <c r="F1378" t="s">
        <v>3320</v>
      </c>
      <c r="G1378" t="s">
        <v>1211</v>
      </c>
      <c r="H1378">
        <v>89031</v>
      </c>
      <c r="I1378" t="s">
        <v>37</v>
      </c>
      <c r="J1378" t="s">
        <v>4672</v>
      </c>
      <c r="K1378" t="s">
        <v>26</v>
      </c>
      <c r="L1378" t="s">
        <v>56</v>
      </c>
      <c r="M1378" t="s">
        <v>4673</v>
      </c>
      <c r="N1378">
        <v>37.4</v>
      </c>
      <c r="O1378">
        <v>2</v>
      </c>
      <c r="P1378">
        <v>0</v>
      </c>
      <c r="Q1378">
        <v>14.212</v>
      </c>
    </row>
    <row r="1379" spans="1:17" x14ac:dyDescent="0.3">
      <c r="A1379" t="s">
        <v>166</v>
      </c>
      <c r="B1379" t="s">
        <v>1232</v>
      </c>
      <c r="C1379" t="s">
        <v>1233</v>
      </c>
      <c r="D1379" t="s">
        <v>20</v>
      </c>
      <c r="E1379" t="s">
        <v>21</v>
      </c>
      <c r="F1379" t="s">
        <v>896</v>
      </c>
      <c r="G1379" t="s">
        <v>36</v>
      </c>
      <c r="H1379">
        <v>90301</v>
      </c>
      <c r="I1379" t="s">
        <v>37</v>
      </c>
      <c r="J1379" t="s">
        <v>4930</v>
      </c>
      <c r="K1379" t="s">
        <v>26</v>
      </c>
      <c r="L1379" t="s">
        <v>56</v>
      </c>
      <c r="M1379" t="s">
        <v>4931</v>
      </c>
      <c r="N1379">
        <v>128.9</v>
      </c>
      <c r="O1379">
        <v>2</v>
      </c>
      <c r="P1379">
        <v>0</v>
      </c>
      <c r="Q1379">
        <v>15.468000000000004</v>
      </c>
    </row>
    <row r="1380" spans="1:17" x14ac:dyDescent="0.3">
      <c r="A1380" t="s">
        <v>17</v>
      </c>
      <c r="B1380" t="s">
        <v>233</v>
      </c>
      <c r="C1380" t="s">
        <v>234</v>
      </c>
      <c r="D1380" t="s">
        <v>34</v>
      </c>
      <c r="E1380" t="s">
        <v>21</v>
      </c>
      <c r="F1380" t="s">
        <v>269</v>
      </c>
      <c r="G1380" t="s">
        <v>187</v>
      </c>
      <c r="H1380">
        <v>60653</v>
      </c>
      <c r="I1380" t="s">
        <v>93</v>
      </c>
      <c r="J1380" t="s">
        <v>4930</v>
      </c>
      <c r="K1380" t="s">
        <v>26</v>
      </c>
      <c r="L1380" t="s">
        <v>56</v>
      </c>
      <c r="M1380" t="s">
        <v>4931</v>
      </c>
      <c r="N1380">
        <v>51.56</v>
      </c>
      <c r="O1380">
        <v>2</v>
      </c>
      <c r="P1380">
        <v>0.6</v>
      </c>
      <c r="Q1380">
        <v>-61.872</v>
      </c>
    </row>
    <row r="1381" spans="1:17" x14ac:dyDescent="0.3">
      <c r="A1381" t="s">
        <v>42</v>
      </c>
      <c r="B1381" t="s">
        <v>1778</v>
      </c>
      <c r="C1381" t="s">
        <v>1779</v>
      </c>
      <c r="D1381" t="s">
        <v>90</v>
      </c>
      <c r="E1381" t="s">
        <v>21</v>
      </c>
      <c r="F1381" t="s">
        <v>269</v>
      </c>
      <c r="G1381" t="s">
        <v>187</v>
      </c>
      <c r="H1381">
        <v>60653</v>
      </c>
      <c r="I1381" t="s">
        <v>93</v>
      </c>
      <c r="J1381" t="s">
        <v>1871</v>
      </c>
      <c r="K1381" t="s">
        <v>26</v>
      </c>
      <c r="L1381" t="s">
        <v>56</v>
      </c>
      <c r="M1381" t="s">
        <v>1872</v>
      </c>
      <c r="N1381">
        <v>23.976000000000003</v>
      </c>
      <c r="O1381">
        <v>3</v>
      </c>
      <c r="P1381">
        <v>0.6</v>
      </c>
      <c r="Q1381">
        <v>-14.385599999999997</v>
      </c>
    </row>
    <row r="1382" spans="1:17" x14ac:dyDescent="0.3">
      <c r="A1382" t="s">
        <v>42</v>
      </c>
      <c r="B1382" t="s">
        <v>1707</v>
      </c>
      <c r="C1382" t="s">
        <v>1708</v>
      </c>
      <c r="D1382" t="s">
        <v>20</v>
      </c>
      <c r="E1382" t="s">
        <v>21</v>
      </c>
      <c r="F1382" t="s">
        <v>35</v>
      </c>
      <c r="G1382" t="s">
        <v>36</v>
      </c>
      <c r="H1382">
        <v>90036</v>
      </c>
      <c r="I1382" t="s">
        <v>37</v>
      </c>
      <c r="J1382" t="s">
        <v>1871</v>
      </c>
      <c r="K1382" t="s">
        <v>26</v>
      </c>
      <c r="L1382" t="s">
        <v>56</v>
      </c>
      <c r="M1382" t="s">
        <v>1872</v>
      </c>
      <c r="N1382">
        <v>79.92</v>
      </c>
      <c r="O1382">
        <v>4</v>
      </c>
      <c r="P1382">
        <v>0</v>
      </c>
      <c r="Q1382">
        <v>28.7712</v>
      </c>
    </row>
    <row r="1383" spans="1:17" x14ac:dyDescent="0.3">
      <c r="A1383" t="s">
        <v>42</v>
      </c>
      <c r="B1383" t="s">
        <v>4388</v>
      </c>
      <c r="C1383" t="s">
        <v>4389</v>
      </c>
      <c r="D1383" t="s">
        <v>34</v>
      </c>
      <c r="E1383" t="s">
        <v>21</v>
      </c>
      <c r="F1383" t="s">
        <v>545</v>
      </c>
      <c r="G1383" t="s">
        <v>275</v>
      </c>
      <c r="H1383">
        <v>85254</v>
      </c>
      <c r="I1383" t="s">
        <v>37</v>
      </c>
      <c r="J1383" t="s">
        <v>1871</v>
      </c>
      <c r="K1383" t="s">
        <v>26</v>
      </c>
      <c r="L1383" t="s">
        <v>56</v>
      </c>
      <c r="M1383" t="s">
        <v>1872</v>
      </c>
      <c r="N1383">
        <v>111.88800000000001</v>
      </c>
      <c r="O1383">
        <v>7</v>
      </c>
      <c r="P1383">
        <v>0.2</v>
      </c>
      <c r="Q1383">
        <v>22.377600000000001</v>
      </c>
    </row>
    <row r="1384" spans="1:17" x14ac:dyDescent="0.3">
      <c r="A1384" t="s">
        <v>17</v>
      </c>
      <c r="B1384" t="s">
        <v>1232</v>
      </c>
      <c r="C1384" t="s">
        <v>1233</v>
      </c>
      <c r="D1384" t="s">
        <v>20</v>
      </c>
      <c r="E1384" t="s">
        <v>21</v>
      </c>
      <c r="F1384" t="s">
        <v>163</v>
      </c>
      <c r="G1384" t="s">
        <v>92</v>
      </c>
      <c r="H1384">
        <v>77095</v>
      </c>
      <c r="I1384" t="s">
        <v>93</v>
      </c>
      <c r="J1384" t="s">
        <v>1871</v>
      </c>
      <c r="K1384" t="s">
        <v>26</v>
      </c>
      <c r="L1384" t="s">
        <v>56</v>
      </c>
      <c r="M1384" t="s">
        <v>1872</v>
      </c>
      <c r="N1384">
        <v>23.976000000000003</v>
      </c>
      <c r="O1384">
        <v>3</v>
      </c>
      <c r="P1384">
        <v>0.6</v>
      </c>
      <c r="Q1384">
        <v>-14.385599999999997</v>
      </c>
    </row>
    <row r="1385" spans="1:17" x14ac:dyDescent="0.3">
      <c r="A1385" t="s">
        <v>42</v>
      </c>
      <c r="B1385" t="s">
        <v>3802</v>
      </c>
      <c r="C1385" t="s">
        <v>3803</v>
      </c>
      <c r="D1385" t="s">
        <v>34</v>
      </c>
      <c r="E1385" t="s">
        <v>21</v>
      </c>
      <c r="F1385" t="s">
        <v>4595</v>
      </c>
      <c r="G1385" t="s">
        <v>92</v>
      </c>
      <c r="H1385">
        <v>78415</v>
      </c>
      <c r="I1385" t="s">
        <v>93</v>
      </c>
      <c r="J1385" t="s">
        <v>1871</v>
      </c>
      <c r="K1385" t="s">
        <v>26</v>
      </c>
      <c r="L1385" t="s">
        <v>56</v>
      </c>
      <c r="M1385" t="s">
        <v>1872</v>
      </c>
      <c r="N1385">
        <v>39.960000000000008</v>
      </c>
      <c r="O1385">
        <v>5</v>
      </c>
      <c r="P1385">
        <v>0.6</v>
      </c>
      <c r="Q1385">
        <v>-23.975999999999999</v>
      </c>
    </row>
    <row r="1386" spans="1:17" x14ac:dyDescent="0.3">
      <c r="A1386" t="s">
        <v>1122</v>
      </c>
      <c r="B1386" t="s">
        <v>1269</v>
      </c>
      <c r="C1386" t="s">
        <v>1270</v>
      </c>
      <c r="D1386" t="s">
        <v>20</v>
      </c>
      <c r="E1386" t="s">
        <v>21</v>
      </c>
      <c r="F1386" t="s">
        <v>84</v>
      </c>
      <c r="G1386" t="s">
        <v>85</v>
      </c>
      <c r="H1386">
        <v>98115</v>
      </c>
      <c r="I1386" t="s">
        <v>37</v>
      </c>
      <c r="J1386" t="s">
        <v>1871</v>
      </c>
      <c r="K1386" t="s">
        <v>26</v>
      </c>
      <c r="L1386" t="s">
        <v>56</v>
      </c>
      <c r="M1386" t="s">
        <v>1872</v>
      </c>
      <c r="N1386">
        <v>199.8</v>
      </c>
      <c r="O1386">
        <v>10</v>
      </c>
      <c r="P1386">
        <v>0</v>
      </c>
      <c r="Q1386">
        <v>71.927999999999997</v>
      </c>
    </row>
    <row r="1387" spans="1:17" x14ac:dyDescent="0.3">
      <c r="A1387" t="s">
        <v>42</v>
      </c>
      <c r="B1387" t="s">
        <v>5094</v>
      </c>
      <c r="C1387" t="s">
        <v>5095</v>
      </c>
      <c r="D1387" t="s">
        <v>90</v>
      </c>
      <c r="E1387" t="s">
        <v>21</v>
      </c>
      <c r="F1387" t="s">
        <v>2777</v>
      </c>
      <c r="G1387" t="s">
        <v>283</v>
      </c>
      <c r="H1387">
        <v>22801</v>
      </c>
      <c r="I1387" t="s">
        <v>24</v>
      </c>
      <c r="J1387" t="s">
        <v>1871</v>
      </c>
      <c r="K1387" t="s">
        <v>26</v>
      </c>
      <c r="L1387" t="s">
        <v>56</v>
      </c>
      <c r="M1387" t="s">
        <v>1872</v>
      </c>
      <c r="N1387">
        <v>39.96</v>
      </c>
      <c r="O1387">
        <v>2</v>
      </c>
      <c r="P1387">
        <v>0</v>
      </c>
      <c r="Q1387">
        <v>14.3856</v>
      </c>
    </row>
    <row r="1388" spans="1:17" x14ac:dyDescent="0.3">
      <c r="A1388" t="s">
        <v>17</v>
      </c>
      <c r="B1388" t="s">
        <v>3528</v>
      </c>
      <c r="C1388" t="s">
        <v>3529</v>
      </c>
      <c r="D1388" t="s">
        <v>20</v>
      </c>
      <c r="E1388" t="s">
        <v>21</v>
      </c>
      <c r="F1388" t="s">
        <v>129</v>
      </c>
      <c r="G1388" t="s">
        <v>130</v>
      </c>
      <c r="H1388">
        <v>19140</v>
      </c>
      <c r="I1388" t="s">
        <v>131</v>
      </c>
      <c r="J1388" t="s">
        <v>1871</v>
      </c>
      <c r="K1388" t="s">
        <v>26</v>
      </c>
      <c r="L1388" t="s">
        <v>56</v>
      </c>
      <c r="M1388" t="s">
        <v>1872</v>
      </c>
      <c r="N1388">
        <v>31.968000000000004</v>
      </c>
      <c r="O1388">
        <v>2</v>
      </c>
      <c r="P1388">
        <v>0.2</v>
      </c>
      <c r="Q1388">
        <v>6.3935999999999993</v>
      </c>
    </row>
    <row r="1389" spans="1:17" x14ac:dyDescent="0.3">
      <c r="A1389" t="s">
        <v>17</v>
      </c>
      <c r="B1389" t="s">
        <v>4789</v>
      </c>
      <c r="C1389" t="s">
        <v>4790</v>
      </c>
      <c r="D1389" t="s">
        <v>20</v>
      </c>
      <c r="E1389" t="s">
        <v>21</v>
      </c>
      <c r="F1389" t="s">
        <v>129</v>
      </c>
      <c r="G1389" t="s">
        <v>130</v>
      </c>
      <c r="H1389">
        <v>19134</v>
      </c>
      <c r="I1389" t="s">
        <v>131</v>
      </c>
      <c r="J1389" t="s">
        <v>5413</v>
      </c>
      <c r="K1389" t="s">
        <v>26</v>
      </c>
      <c r="L1389" t="s">
        <v>56</v>
      </c>
      <c r="M1389" t="s">
        <v>5414</v>
      </c>
      <c r="N1389">
        <v>48.576000000000001</v>
      </c>
      <c r="O1389">
        <v>3</v>
      </c>
      <c r="P1389">
        <v>0.2</v>
      </c>
      <c r="Q1389">
        <v>9.7151999999999941</v>
      </c>
    </row>
    <row r="1390" spans="1:17" x14ac:dyDescent="0.3">
      <c r="A1390" t="s">
        <v>42</v>
      </c>
      <c r="B1390" t="s">
        <v>4007</v>
      </c>
      <c r="C1390" t="s">
        <v>4008</v>
      </c>
      <c r="D1390" t="s">
        <v>20</v>
      </c>
      <c r="E1390" t="s">
        <v>21</v>
      </c>
      <c r="F1390" t="s">
        <v>829</v>
      </c>
      <c r="G1390" t="s">
        <v>36</v>
      </c>
      <c r="H1390">
        <v>92105</v>
      </c>
      <c r="I1390" t="s">
        <v>37</v>
      </c>
      <c r="J1390" t="s">
        <v>5413</v>
      </c>
      <c r="K1390" t="s">
        <v>26</v>
      </c>
      <c r="L1390" t="s">
        <v>56</v>
      </c>
      <c r="M1390" t="s">
        <v>5414</v>
      </c>
      <c r="N1390">
        <v>80.959999999999994</v>
      </c>
      <c r="O1390">
        <v>4</v>
      </c>
      <c r="P1390">
        <v>0</v>
      </c>
      <c r="Q1390">
        <v>29.145599999999995</v>
      </c>
    </row>
    <row r="1391" spans="1:17" x14ac:dyDescent="0.3">
      <c r="A1391" t="s">
        <v>17</v>
      </c>
      <c r="B1391" t="s">
        <v>4352</v>
      </c>
      <c r="C1391" t="s">
        <v>4353</v>
      </c>
      <c r="D1391" t="s">
        <v>20</v>
      </c>
      <c r="E1391" t="s">
        <v>21</v>
      </c>
      <c r="F1391" t="s">
        <v>1210</v>
      </c>
      <c r="G1391" t="s">
        <v>1211</v>
      </c>
      <c r="H1391">
        <v>89115</v>
      </c>
      <c r="I1391" t="s">
        <v>37</v>
      </c>
      <c r="J1391" t="s">
        <v>5413</v>
      </c>
      <c r="K1391" t="s">
        <v>26</v>
      </c>
      <c r="L1391" t="s">
        <v>56</v>
      </c>
      <c r="M1391" t="s">
        <v>5414</v>
      </c>
      <c r="N1391">
        <v>80.959999999999994</v>
      </c>
      <c r="O1391">
        <v>4</v>
      </c>
      <c r="P1391">
        <v>0</v>
      </c>
      <c r="Q1391">
        <v>29.145599999999995</v>
      </c>
    </row>
    <row r="1392" spans="1:17" x14ac:dyDescent="0.3">
      <c r="A1392" t="s">
        <v>17</v>
      </c>
      <c r="B1392" t="s">
        <v>2650</v>
      </c>
      <c r="C1392" t="s">
        <v>2651</v>
      </c>
      <c r="D1392" t="s">
        <v>20</v>
      </c>
      <c r="E1392" t="s">
        <v>21</v>
      </c>
      <c r="F1392" t="s">
        <v>2907</v>
      </c>
      <c r="G1392" t="s">
        <v>36</v>
      </c>
      <c r="H1392">
        <v>93727</v>
      </c>
      <c r="I1392" t="s">
        <v>37</v>
      </c>
      <c r="J1392" t="s">
        <v>5413</v>
      </c>
      <c r="K1392" t="s">
        <v>26</v>
      </c>
      <c r="L1392" t="s">
        <v>56</v>
      </c>
      <c r="M1392" t="s">
        <v>5414</v>
      </c>
      <c r="N1392">
        <v>40.479999999999997</v>
      </c>
      <c r="O1392">
        <v>2</v>
      </c>
      <c r="P1392">
        <v>0</v>
      </c>
      <c r="Q1392">
        <v>14.572799999999997</v>
      </c>
    </row>
    <row r="1393" spans="1:17" x14ac:dyDescent="0.3">
      <c r="A1393" t="s">
        <v>42</v>
      </c>
      <c r="B1393" t="s">
        <v>3929</v>
      </c>
      <c r="C1393" t="s">
        <v>3930</v>
      </c>
      <c r="D1393" t="s">
        <v>34</v>
      </c>
      <c r="E1393" t="s">
        <v>21</v>
      </c>
      <c r="F1393" t="s">
        <v>5607</v>
      </c>
      <c r="G1393" t="s">
        <v>236</v>
      </c>
      <c r="H1393">
        <v>13501</v>
      </c>
      <c r="I1393" t="s">
        <v>131</v>
      </c>
      <c r="J1393" t="s">
        <v>5413</v>
      </c>
      <c r="K1393" t="s">
        <v>26</v>
      </c>
      <c r="L1393" t="s">
        <v>56</v>
      </c>
      <c r="M1393" t="s">
        <v>5414</v>
      </c>
      <c r="N1393">
        <v>40.479999999999997</v>
      </c>
      <c r="O1393">
        <v>2</v>
      </c>
      <c r="P1393">
        <v>0</v>
      </c>
      <c r="Q1393">
        <v>14.572799999999997</v>
      </c>
    </row>
    <row r="1394" spans="1:17" x14ac:dyDescent="0.3">
      <c r="A1394" t="s">
        <v>42</v>
      </c>
      <c r="B1394" t="s">
        <v>3571</v>
      </c>
      <c r="C1394" t="s">
        <v>3572</v>
      </c>
      <c r="D1394" t="s">
        <v>20</v>
      </c>
      <c r="E1394" t="s">
        <v>21</v>
      </c>
      <c r="F1394" t="s">
        <v>4095</v>
      </c>
      <c r="G1394" t="s">
        <v>436</v>
      </c>
      <c r="H1394">
        <v>43302</v>
      </c>
      <c r="I1394" t="s">
        <v>131</v>
      </c>
      <c r="J1394" t="s">
        <v>5672</v>
      </c>
      <c r="K1394" t="s">
        <v>26</v>
      </c>
      <c r="L1394" t="s">
        <v>56</v>
      </c>
      <c r="M1394" t="s">
        <v>5673</v>
      </c>
      <c r="N1394">
        <v>63.824000000000005</v>
      </c>
      <c r="O1394">
        <v>2</v>
      </c>
      <c r="P1394">
        <v>0.2</v>
      </c>
      <c r="Q1394">
        <v>9.5735999999999937</v>
      </c>
    </row>
    <row r="1395" spans="1:17" x14ac:dyDescent="0.3">
      <c r="A1395" t="s">
        <v>42</v>
      </c>
      <c r="B1395" t="s">
        <v>1449</v>
      </c>
      <c r="C1395" t="s">
        <v>1450</v>
      </c>
      <c r="D1395" t="s">
        <v>20</v>
      </c>
      <c r="E1395" t="s">
        <v>21</v>
      </c>
      <c r="F1395" t="s">
        <v>3700</v>
      </c>
      <c r="G1395" t="s">
        <v>369</v>
      </c>
      <c r="H1395">
        <v>97756</v>
      </c>
      <c r="I1395" t="s">
        <v>37</v>
      </c>
      <c r="J1395" t="s">
        <v>3701</v>
      </c>
      <c r="K1395" t="s">
        <v>26</v>
      </c>
      <c r="L1395" t="s">
        <v>56</v>
      </c>
      <c r="M1395" t="s">
        <v>3702</v>
      </c>
      <c r="N1395">
        <v>22.784000000000002</v>
      </c>
      <c r="O1395">
        <v>1</v>
      </c>
      <c r="P1395">
        <v>0.2</v>
      </c>
      <c r="Q1395">
        <v>4.8416000000000006</v>
      </c>
    </row>
    <row r="1396" spans="1:17" x14ac:dyDescent="0.3">
      <c r="A1396" t="s">
        <v>42</v>
      </c>
      <c r="B1396" t="s">
        <v>4264</v>
      </c>
      <c r="C1396" t="s">
        <v>4265</v>
      </c>
      <c r="D1396" t="s">
        <v>20</v>
      </c>
      <c r="E1396" t="s">
        <v>21</v>
      </c>
      <c r="F1396" t="s">
        <v>235</v>
      </c>
      <c r="G1396" t="s">
        <v>236</v>
      </c>
      <c r="H1396">
        <v>10009</v>
      </c>
      <c r="I1396" t="s">
        <v>131</v>
      </c>
      <c r="J1396" t="s">
        <v>3701</v>
      </c>
      <c r="K1396" t="s">
        <v>26</v>
      </c>
      <c r="L1396" t="s">
        <v>56</v>
      </c>
      <c r="M1396" t="s">
        <v>3702</v>
      </c>
      <c r="N1396">
        <v>113.92</v>
      </c>
      <c r="O1396">
        <v>4</v>
      </c>
      <c r="P1396">
        <v>0</v>
      </c>
      <c r="Q1396">
        <v>42.150400000000005</v>
      </c>
    </row>
    <row r="1397" spans="1:17" x14ac:dyDescent="0.3">
      <c r="A1397" t="s">
        <v>42</v>
      </c>
      <c r="B1397" t="s">
        <v>3770</v>
      </c>
      <c r="C1397" t="s">
        <v>3771</v>
      </c>
      <c r="D1397" t="s">
        <v>20</v>
      </c>
      <c r="E1397" t="s">
        <v>21</v>
      </c>
      <c r="F1397" t="s">
        <v>2958</v>
      </c>
      <c r="G1397" t="s">
        <v>1107</v>
      </c>
      <c r="H1397">
        <v>31204</v>
      </c>
      <c r="I1397" t="s">
        <v>24</v>
      </c>
      <c r="J1397" t="s">
        <v>3701</v>
      </c>
      <c r="K1397" t="s">
        <v>26</v>
      </c>
      <c r="L1397" t="s">
        <v>56</v>
      </c>
      <c r="M1397" t="s">
        <v>3702</v>
      </c>
      <c r="N1397">
        <v>142.4</v>
      </c>
      <c r="O1397">
        <v>5</v>
      </c>
      <c r="P1397">
        <v>0</v>
      </c>
      <c r="Q1397">
        <v>52.688000000000002</v>
      </c>
    </row>
    <row r="1398" spans="1:17" x14ac:dyDescent="0.3">
      <c r="A1398" t="s">
        <v>42</v>
      </c>
      <c r="B1398" t="s">
        <v>3987</v>
      </c>
      <c r="C1398" t="s">
        <v>3988</v>
      </c>
      <c r="D1398" t="s">
        <v>20</v>
      </c>
      <c r="E1398" t="s">
        <v>21</v>
      </c>
      <c r="F1398" t="s">
        <v>112</v>
      </c>
      <c r="G1398" t="s">
        <v>36</v>
      </c>
      <c r="H1398">
        <v>94122</v>
      </c>
      <c r="I1398" t="s">
        <v>37</v>
      </c>
      <c r="J1398" t="s">
        <v>3701</v>
      </c>
      <c r="K1398" t="s">
        <v>26</v>
      </c>
      <c r="L1398" t="s">
        <v>56</v>
      </c>
      <c r="M1398" t="s">
        <v>3702</v>
      </c>
      <c r="N1398">
        <v>85.44</v>
      </c>
      <c r="O1398">
        <v>3</v>
      </c>
      <c r="P1398">
        <v>0</v>
      </c>
      <c r="Q1398">
        <v>31.612800000000004</v>
      </c>
    </row>
    <row r="1399" spans="1:17" x14ac:dyDescent="0.3">
      <c r="A1399" t="s">
        <v>42</v>
      </c>
      <c r="B1399" t="s">
        <v>4098</v>
      </c>
      <c r="C1399" t="s">
        <v>4099</v>
      </c>
      <c r="D1399" t="s">
        <v>20</v>
      </c>
      <c r="E1399" t="s">
        <v>21</v>
      </c>
      <c r="F1399" t="s">
        <v>235</v>
      </c>
      <c r="G1399" t="s">
        <v>236</v>
      </c>
      <c r="H1399">
        <v>10035</v>
      </c>
      <c r="I1399" t="s">
        <v>131</v>
      </c>
      <c r="J1399" t="s">
        <v>3701</v>
      </c>
      <c r="K1399" t="s">
        <v>26</v>
      </c>
      <c r="L1399" t="s">
        <v>56</v>
      </c>
      <c r="M1399" t="s">
        <v>3702</v>
      </c>
      <c r="N1399">
        <v>56.96</v>
      </c>
      <c r="O1399">
        <v>2</v>
      </c>
      <c r="P1399">
        <v>0</v>
      </c>
      <c r="Q1399">
        <v>21.075200000000002</v>
      </c>
    </row>
    <row r="1400" spans="1:17" x14ac:dyDescent="0.3">
      <c r="A1400" t="s">
        <v>42</v>
      </c>
      <c r="B1400" t="s">
        <v>2790</v>
      </c>
      <c r="C1400" t="s">
        <v>2791</v>
      </c>
      <c r="D1400" t="s">
        <v>90</v>
      </c>
      <c r="E1400" t="s">
        <v>21</v>
      </c>
      <c r="F1400" t="s">
        <v>45</v>
      </c>
      <c r="G1400" t="s">
        <v>46</v>
      </c>
      <c r="H1400">
        <v>33311</v>
      </c>
      <c r="I1400" t="s">
        <v>24</v>
      </c>
      <c r="J1400" t="s">
        <v>3701</v>
      </c>
      <c r="K1400" t="s">
        <v>26</v>
      </c>
      <c r="L1400" t="s">
        <v>56</v>
      </c>
      <c r="M1400" t="s">
        <v>3702</v>
      </c>
      <c r="N1400">
        <v>45.568000000000005</v>
      </c>
      <c r="O1400">
        <v>2</v>
      </c>
      <c r="P1400">
        <v>0.2</v>
      </c>
      <c r="Q1400">
        <v>9.6832000000000011</v>
      </c>
    </row>
    <row r="1401" spans="1:17" x14ac:dyDescent="0.3">
      <c r="A1401" t="s">
        <v>42</v>
      </c>
      <c r="B1401" t="s">
        <v>2506</v>
      </c>
      <c r="C1401" t="s">
        <v>2507</v>
      </c>
      <c r="D1401" t="s">
        <v>20</v>
      </c>
      <c r="E1401" t="s">
        <v>21</v>
      </c>
      <c r="F1401" t="s">
        <v>22</v>
      </c>
      <c r="G1401" t="s">
        <v>23</v>
      </c>
      <c r="H1401">
        <v>42420</v>
      </c>
      <c r="I1401" t="s">
        <v>24</v>
      </c>
      <c r="J1401" t="s">
        <v>2512</v>
      </c>
      <c r="K1401" t="s">
        <v>26</v>
      </c>
      <c r="L1401" t="s">
        <v>56</v>
      </c>
      <c r="M1401" t="s">
        <v>2513</v>
      </c>
      <c r="N1401">
        <v>24.1</v>
      </c>
      <c r="O1401">
        <v>5</v>
      </c>
      <c r="P1401">
        <v>0</v>
      </c>
      <c r="Q1401">
        <v>9.1580000000000013</v>
      </c>
    </row>
    <row r="1402" spans="1:17" x14ac:dyDescent="0.3">
      <c r="A1402" t="s">
        <v>42</v>
      </c>
      <c r="B1402" t="s">
        <v>3296</v>
      </c>
      <c r="C1402" t="s">
        <v>3297</v>
      </c>
      <c r="D1402" t="s">
        <v>34</v>
      </c>
      <c r="E1402" t="s">
        <v>21</v>
      </c>
      <c r="F1402" t="s">
        <v>1839</v>
      </c>
      <c r="G1402" t="s">
        <v>85</v>
      </c>
      <c r="H1402">
        <v>98661</v>
      </c>
      <c r="I1402" t="s">
        <v>37</v>
      </c>
      <c r="J1402" t="s">
        <v>2512</v>
      </c>
      <c r="K1402" t="s">
        <v>26</v>
      </c>
      <c r="L1402" t="s">
        <v>56</v>
      </c>
      <c r="M1402" t="s">
        <v>2513</v>
      </c>
      <c r="N1402">
        <v>9.64</v>
      </c>
      <c r="O1402">
        <v>2</v>
      </c>
      <c r="P1402">
        <v>0</v>
      </c>
      <c r="Q1402">
        <v>3.6632000000000007</v>
      </c>
    </row>
    <row r="1403" spans="1:17" x14ac:dyDescent="0.3">
      <c r="A1403" t="s">
        <v>42</v>
      </c>
      <c r="B1403" t="s">
        <v>2332</v>
      </c>
      <c r="C1403" t="s">
        <v>2333</v>
      </c>
      <c r="D1403" t="s">
        <v>20</v>
      </c>
      <c r="E1403" t="s">
        <v>21</v>
      </c>
      <c r="F1403" t="s">
        <v>476</v>
      </c>
      <c r="G1403" t="s">
        <v>275</v>
      </c>
      <c r="H1403">
        <v>85023</v>
      </c>
      <c r="I1403" t="s">
        <v>37</v>
      </c>
      <c r="J1403" t="s">
        <v>2512</v>
      </c>
      <c r="K1403" t="s">
        <v>26</v>
      </c>
      <c r="L1403" t="s">
        <v>56</v>
      </c>
      <c r="M1403" t="s">
        <v>2513</v>
      </c>
      <c r="N1403">
        <v>7.7120000000000006</v>
      </c>
      <c r="O1403">
        <v>2</v>
      </c>
      <c r="P1403">
        <v>0.2</v>
      </c>
      <c r="Q1403">
        <v>1.7352000000000005</v>
      </c>
    </row>
    <row r="1404" spans="1:17" x14ac:dyDescent="0.3">
      <c r="A1404" t="s">
        <v>17</v>
      </c>
      <c r="B1404" t="s">
        <v>1957</v>
      </c>
      <c r="C1404" t="s">
        <v>1958</v>
      </c>
      <c r="D1404" t="s">
        <v>20</v>
      </c>
      <c r="E1404" t="s">
        <v>21</v>
      </c>
      <c r="F1404" t="s">
        <v>22</v>
      </c>
      <c r="G1404" t="s">
        <v>23</v>
      </c>
      <c r="H1404">
        <v>42420</v>
      </c>
      <c r="I1404" t="s">
        <v>24</v>
      </c>
      <c r="J1404" t="s">
        <v>2512</v>
      </c>
      <c r="K1404" t="s">
        <v>26</v>
      </c>
      <c r="L1404" t="s">
        <v>56</v>
      </c>
      <c r="M1404" t="s">
        <v>2513</v>
      </c>
      <c r="N1404">
        <v>24.1</v>
      </c>
      <c r="O1404">
        <v>5</v>
      </c>
      <c r="P1404">
        <v>0</v>
      </c>
      <c r="Q1404">
        <v>9.1580000000000013</v>
      </c>
    </row>
    <row r="1405" spans="1:17" x14ac:dyDescent="0.3">
      <c r="A1405" t="s">
        <v>166</v>
      </c>
      <c r="B1405" t="s">
        <v>2623</v>
      </c>
      <c r="C1405" t="s">
        <v>2624</v>
      </c>
      <c r="D1405" t="s">
        <v>90</v>
      </c>
      <c r="E1405" t="s">
        <v>21</v>
      </c>
      <c r="F1405" t="s">
        <v>4095</v>
      </c>
      <c r="G1405" t="s">
        <v>436</v>
      </c>
      <c r="H1405">
        <v>43302</v>
      </c>
      <c r="I1405" t="s">
        <v>131</v>
      </c>
      <c r="J1405" t="s">
        <v>2512</v>
      </c>
      <c r="K1405" t="s">
        <v>26</v>
      </c>
      <c r="L1405" t="s">
        <v>56</v>
      </c>
      <c r="M1405" t="s">
        <v>2513</v>
      </c>
      <c r="N1405">
        <v>7.7120000000000006</v>
      </c>
      <c r="O1405">
        <v>2</v>
      </c>
      <c r="P1405">
        <v>0.2</v>
      </c>
      <c r="Q1405">
        <v>1.7352000000000005</v>
      </c>
    </row>
    <row r="1406" spans="1:17" x14ac:dyDescent="0.3">
      <c r="A1406" t="s">
        <v>42</v>
      </c>
      <c r="B1406" t="s">
        <v>4934</v>
      </c>
      <c r="C1406" t="s">
        <v>4935</v>
      </c>
      <c r="D1406" t="s">
        <v>34</v>
      </c>
      <c r="E1406" t="s">
        <v>21</v>
      </c>
      <c r="F1406" t="s">
        <v>5870</v>
      </c>
      <c r="G1406" t="s">
        <v>46</v>
      </c>
      <c r="H1406">
        <v>33134</v>
      </c>
      <c r="I1406" t="s">
        <v>24</v>
      </c>
      <c r="J1406" t="s">
        <v>2512</v>
      </c>
      <c r="K1406" t="s">
        <v>26</v>
      </c>
      <c r="L1406" t="s">
        <v>56</v>
      </c>
      <c r="M1406" t="s">
        <v>2513</v>
      </c>
      <c r="N1406">
        <v>11.568000000000001</v>
      </c>
      <c r="O1406">
        <v>3</v>
      </c>
      <c r="P1406">
        <v>0.2</v>
      </c>
      <c r="Q1406">
        <v>2.6028000000000011</v>
      </c>
    </row>
    <row r="1407" spans="1:17" x14ac:dyDescent="0.3">
      <c r="A1407" t="s">
        <v>166</v>
      </c>
      <c r="B1407" t="s">
        <v>941</v>
      </c>
      <c r="C1407" t="s">
        <v>942</v>
      </c>
      <c r="D1407" t="s">
        <v>34</v>
      </c>
      <c r="E1407" t="s">
        <v>21</v>
      </c>
      <c r="F1407" t="s">
        <v>943</v>
      </c>
      <c r="G1407" t="s">
        <v>400</v>
      </c>
      <c r="H1407">
        <v>80906</v>
      </c>
      <c r="I1407" t="s">
        <v>37</v>
      </c>
      <c r="J1407" t="s">
        <v>948</v>
      </c>
      <c r="K1407" t="s">
        <v>26</v>
      </c>
      <c r="L1407" t="s">
        <v>56</v>
      </c>
      <c r="M1407" t="s">
        <v>949</v>
      </c>
      <c r="N1407">
        <v>218.35200000000003</v>
      </c>
      <c r="O1407">
        <v>3</v>
      </c>
      <c r="P1407">
        <v>0.2</v>
      </c>
      <c r="Q1407">
        <v>-24.564599999999999</v>
      </c>
    </row>
    <row r="1408" spans="1:17" x14ac:dyDescent="0.3">
      <c r="A1408" t="s">
        <v>42</v>
      </c>
      <c r="B1408" t="s">
        <v>1396</v>
      </c>
      <c r="C1408" t="s">
        <v>1397</v>
      </c>
      <c r="D1408" t="s">
        <v>90</v>
      </c>
      <c r="E1408" t="s">
        <v>21</v>
      </c>
      <c r="F1408" t="s">
        <v>1398</v>
      </c>
      <c r="G1408" t="s">
        <v>187</v>
      </c>
      <c r="H1408">
        <v>60068</v>
      </c>
      <c r="I1408" t="s">
        <v>93</v>
      </c>
      <c r="J1408" t="s">
        <v>948</v>
      </c>
      <c r="K1408" t="s">
        <v>26</v>
      </c>
      <c r="L1408" t="s">
        <v>56</v>
      </c>
      <c r="M1408" t="s">
        <v>949</v>
      </c>
      <c r="N1408">
        <v>254.74400000000003</v>
      </c>
      <c r="O1408">
        <v>7</v>
      </c>
      <c r="P1408">
        <v>0.6</v>
      </c>
      <c r="Q1408">
        <v>-312.06139999999994</v>
      </c>
    </row>
    <row r="1409" spans="1:17" x14ac:dyDescent="0.3">
      <c r="A1409" t="s">
        <v>42</v>
      </c>
      <c r="B1409" t="s">
        <v>3682</v>
      </c>
      <c r="C1409" t="s">
        <v>3683</v>
      </c>
      <c r="D1409" t="s">
        <v>20</v>
      </c>
      <c r="E1409" t="s">
        <v>21</v>
      </c>
      <c r="F1409" t="s">
        <v>2688</v>
      </c>
      <c r="G1409" t="s">
        <v>2316</v>
      </c>
      <c r="H1409">
        <v>20735</v>
      </c>
      <c r="I1409" t="s">
        <v>131</v>
      </c>
      <c r="J1409" t="s">
        <v>948</v>
      </c>
      <c r="K1409" t="s">
        <v>26</v>
      </c>
      <c r="L1409" t="s">
        <v>56</v>
      </c>
      <c r="M1409" t="s">
        <v>949</v>
      </c>
      <c r="N1409">
        <v>181.96</v>
      </c>
      <c r="O1409">
        <v>2</v>
      </c>
      <c r="P1409">
        <v>0</v>
      </c>
      <c r="Q1409">
        <v>20.015600000000006</v>
      </c>
    </row>
    <row r="1410" spans="1:17" x14ac:dyDescent="0.3">
      <c r="A1410" t="s">
        <v>42</v>
      </c>
      <c r="B1410" t="s">
        <v>800</v>
      </c>
      <c r="C1410" t="s">
        <v>801</v>
      </c>
      <c r="D1410" t="s">
        <v>20</v>
      </c>
      <c r="E1410" t="s">
        <v>21</v>
      </c>
      <c r="F1410" t="s">
        <v>769</v>
      </c>
      <c r="G1410" t="s">
        <v>210</v>
      </c>
      <c r="H1410">
        <v>48205</v>
      </c>
      <c r="I1410" t="s">
        <v>93</v>
      </c>
      <c r="J1410" t="s">
        <v>948</v>
      </c>
      <c r="K1410" t="s">
        <v>26</v>
      </c>
      <c r="L1410" t="s">
        <v>56</v>
      </c>
      <c r="M1410" t="s">
        <v>949</v>
      </c>
      <c r="N1410">
        <v>272.94</v>
      </c>
      <c r="O1410">
        <v>3</v>
      </c>
      <c r="P1410">
        <v>0</v>
      </c>
      <c r="Q1410">
        <v>30.023400000000009</v>
      </c>
    </row>
    <row r="1411" spans="1:17" x14ac:dyDescent="0.3">
      <c r="A1411" t="s">
        <v>42</v>
      </c>
      <c r="B1411" t="s">
        <v>1433</v>
      </c>
      <c r="C1411" t="s">
        <v>1434</v>
      </c>
      <c r="D1411" t="s">
        <v>20</v>
      </c>
      <c r="E1411" t="s">
        <v>21</v>
      </c>
      <c r="F1411" t="s">
        <v>209</v>
      </c>
      <c r="G1411" t="s">
        <v>210</v>
      </c>
      <c r="H1411">
        <v>48185</v>
      </c>
      <c r="I1411" t="s">
        <v>93</v>
      </c>
      <c r="J1411" t="s">
        <v>948</v>
      </c>
      <c r="K1411" t="s">
        <v>26</v>
      </c>
      <c r="L1411" t="s">
        <v>56</v>
      </c>
      <c r="M1411" t="s">
        <v>949</v>
      </c>
      <c r="N1411">
        <v>272.94</v>
      </c>
      <c r="O1411">
        <v>3</v>
      </c>
      <c r="P1411">
        <v>0</v>
      </c>
      <c r="Q1411">
        <v>30.023400000000009</v>
      </c>
    </row>
    <row r="1412" spans="1:17" x14ac:dyDescent="0.3">
      <c r="A1412" t="s">
        <v>42</v>
      </c>
      <c r="B1412" t="s">
        <v>3469</v>
      </c>
      <c r="C1412" t="s">
        <v>3470</v>
      </c>
      <c r="D1412" t="s">
        <v>20</v>
      </c>
      <c r="E1412" t="s">
        <v>21</v>
      </c>
      <c r="F1412" t="s">
        <v>3471</v>
      </c>
      <c r="G1412" t="s">
        <v>85</v>
      </c>
      <c r="H1412">
        <v>98031</v>
      </c>
      <c r="I1412" t="s">
        <v>37</v>
      </c>
      <c r="J1412" t="s">
        <v>3472</v>
      </c>
      <c r="K1412" t="s">
        <v>26</v>
      </c>
      <c r="L1412" t="s">
        <v>56</v>
      </c>
      <c r="M1412" t="s">
        <v>3473</v>
      </c>
      <c r="N1412">
        <v>198.46</v>
      </c>
      <c r="O1412">
        <v>2</v>
      </c>
      <c r="P1412">
        <v>0</v>
      </c>
      <c r="Q1412">
        <v>99.23</v>
      </c>
    </row>
    <row r="1413" spans="1:17" x14ac:dyDescent="0.3">
      <c r="A1413" t="s">
        <v>1122</v>
      </c>
      <c r="B1413" t="s">
        <v>823</v>
      </c>
      <c r="C1413" t="s">
        <v>824</v>
      </c>
      <c r="D1413" t="s">
        <v>20</v>
      </c>
      <c r="E1413" t="s">
        <v>21</v>
      </c>
      <c r="F1413" t="s">
        <v>879</v>
      </c>
      <c r="G1413" t="s">
        <v>436</v>
      </c>
      <c r="H1413">
        <v>45231</v>
      </c>
      <c r="I1413" t="s">
        <v>131</v>
      </c>
      <c r="J1413" t="s">
        <v>3472</v>
      </c>
      <c r="K1413" t="s">
        <v>26</v>
      </c>
      <c r="L1413" t="s">
        <v>56</v>
      </c>
      <c r="M1413" t="s">
        <v>3473</v>
      </c>
      <c r="N1413">
        <v>79.384000000000015</v>
      </c>
      <c r="O1413">
        <v>1</v>
      </c>
      <c r="P1413">
        <v>0.2</v>
      </c>
      <c r="Q1413">
        <v>29.768999999999998</v>
      </c>
    </row>
    <row r="1414" spans="1:17" x14ac:dyDescent="0.3">
      <c r="A1414" t="s">
        <v>42</v>
      </c>
      <c r="B1414" t="s">
        <v>2627</v>
      </c>
      <c r="C1414" t="s">
        <v>2628</v>
      </c>
      <c r="D1414" t="s">
        <v>34</v>
      </c>
      <c r="E1414" t="s">
        <v>21</v>
      </c>
      <c r="F1414" t="s">
        <v>435</v>
      </c>
      <c r="G1414" t="s">
        <v>1107</v>
      </c>
      <c r="H1414">
        <v>31907</v>
      </c>
      <c r="I1414" t="s">
        <v>24</v>
      </c>
      <c r="J1414" t="s">
        <v>3472</v>
      </c>
      <c r="K1414" t="s">
        <v>26</v>
      </c>
      <c r="L1414" t="s">
        <v>56</v>
      </c>
      <c r="M1414" t="s">
        <v>3473</v>
      </c>
      <c r="N1414">
        <v>595.38</v>
      </c>
      <c r="O1414">
        <v>6</v>
      </c>
      <c r="P1414">
        <v>0</v>
      </c>
      <c r="Q1414">
        <v>297.69</v>
      </c>
    </row>
    <row r="1415" spans="1:17" x14ac:dyDescent="0.3">
      <c r="A1415" t="s">
        <v>17</v>
      </c>
      <c r="B1415" t="s">
        <v>838</v>
      </c>
      <c r="C1415" t="s">
        <v>839</v>
      </c>
      <c r="D1415" t="s">
        <v>34</v>
      </c>
      <c r="E1415" t="s">
        <v>21</v>
      </c>
      <c r="F1415" t="s">
        <v>896</v>
      </c>
      <c r="G1415" t="s">
        <v>36</v>
      </c>
      <c r="H1415">
        <v>90301</v>
      </c>
      <c r="I1415" t="s">
        <v>37</v>
      </c>
      <c r="J1415" t="s">
        <v>3472</v>
      </c>
      <c r="K1415" t="s">
        <v>26</v>
      </c>
      <c r="L1415" t="s">
        <v>56</v>
      </c>
      <c r="M1415" t="s">
        <v>3473</v>
      </c>
      <c r="N1415">
        <v>198.46</v>
      </c>
      <c r="O1415">
        <v>2</v>
      </c>
      <c r="P1415">
        <v>0</v>
      </c>
      <c r="Q1415">
        <v>99.23</v>
      </c>
    </row>
    <row r="1416" spans="1:17" x14ac:dyDescent="0.3">
      <c r="A1416" t="s">
        <v>42</v>
      </c>
      <c r="B1416" t="s">
        <v>3039</v>
      </c>
      <c r="C1416" t="s">
        <v>3040</v>
      </c>
      <c r="D1416" t="s">
        <v>34</v>
      </c>
      <c r="E1416" t="s">
        <v>21</v>
      </c>
      <c r="F1416" t="s">
        <v>1141</v>
      </c>
      <c r="G1416" t="s">
        <v>275</v>
      </c>
      <c r="H1416">
        <v>85705</v>
      </c>
      <c r="I1416" t="s">
        <v>37</v>
      </c>
      <c r="J1416" t="s">
        <v>3472</v>
      </c>
      <c r="K1416" t="s">
        <v>26</v>
      </c>
      <c r="L1416" t="s">
        <v>56</v>
      </c>
      <c r="M1416" t="s">
        <v>3473</v>
      </c>
      <c r="N1416">
        <v>238.15200000000004</v>
      </c>
      <c r="O1416">
        <v>3</v>
      </c>
      <c r="P1416">
        <v>0.2</v>
      </c>
      <c r="Q1416">
        <v>89.306999999999988</v>
      </c>
    </row>
    <row r="1417" spans="1:17" x14ac:dyDescent="0.3">
      <c r="A1417" t="s">
        <v>42</v>
      </c>
      <c r="B1417" t="s">
        <v>98</v>
      </c>
      <c r="C1417" t="s">
        <v>99</v>
      </c>
      <c r="D1417" t="s">
        <v>20</v>
      </c>
      <c r="E1417" t="s">
        <v>21</v>
      </c>
      <c r="F1417" t="s">
        <v>235</v>
      </c>
      <c r="G1417" t="s">
        <v>236</v>
      </c>
      <c r="H1417">
        <v>10011</v>
      </c>
      <c r="I1417" t="s">
        <v>131</v>
      </c>
      <c r="J1417" t="s">
        <v>3472</v>
      </c>
      <c r="K1417" t="s">
        <v>26</v>
      </c>
      <c r="L1417" t="s">
        <v>56</v>
      </c>
      <c r="M1417" t="s">
        <v>3473</v>
      </c>
      <c r="N1417">
        <v>396.92</v>
      </c>
      <c r="O1417">
        <v>4</v>
      </c>
      <c r="P1417">
        <v>0</v>
      </c>
      <c r="Q1417">
        <v>198.46</v>
      </c>
    </row>
    <row r="1418" spans="1:17" x14ac:dyDescent="0.3">
      <c r="A1418" t="s">
        <v>42</v>
      </c>
      <c r="B1418" t="s">
        <v>1816</v>
      </c>
      <c r="C1418" t="s">
        <v>1817</v>
      </c>
      <c r="D1418" t="s">
        <v>20</v>
      </c>
      <c r="E1418" t="s">
        <v>21</v>
      </c>
      <c r="F1418" t="s">
        <v>435</v>
      </c>
      <c r="G1418" t="s">
        <v>436</v>
      </c>
      <c r="H1418">
        <v>43229</v>
      </c>
      <c r="I1418" t="s">
        <v>131</v>
      </c>
      <c r="J1418" t="s">
        <v>3472</v>
      </c>
      <c r="K1418" t="s">
        <v>26</v>
      </c>
      <c r="L1418" t="s">
        <v>56</v>
      </c>
      <c r="M1418" t="s">
        <v>3473</v>
      </c>
      <c r="N1418">
        <v>396.92000000000007</v>
      </c>
      <c r="O1418">
        <v>5</v>
      </c>
      <c r="P1418">
        <v>0.2</v>
      </c>
      <c r="Q1418">
        <v>148.845</v>
      </c>
    </row>
    <row r="1419" spans="1:17" x14ac:dyDescent="0.3">
      <c r="A1419" t="s">
        <v>42</v>
      </c>
      <c r="B1419" t="s">
        <v>2332</v>
      </c>
      <c r="C1419" t="s">
        <v>2333</v>
      </c>
      <c r="D1419" t="s">
        <v>20</v>
      </c>
      <c r="E1419" t="s">
        <v>21</v>
      </c>
      <c r="F1419" t="s">
        <v>35</v>
      </c>
      <c r="G1419" t="s">
        <v>36</v>
      </c>
      <c r="H1419">
        <v>90045</v>
      </c>
      <c r="I1419" t="s">
        <v>37</v>
      </c>
      <c r="J1419" t="s">
        <v>3472</v>
      </c>
      <c r="K1419" t="s">
        <v>26</v>
      </c>
      <c r="L1419" t="s">
        <v>56</v>
      </c>
      <c r="M1419" t="s">
        <v>3473</v>
      </c>
      <c r="N1419">
        <v>595.38</v>
      </c>
      <c r="O1419">
        <v>6</v>
      </c>
      <c r="P1419">
        <v>0</v>
      </c>
      <c r="Q1419">
        <v>297.69</v>
      </c>
    </row>
    <row r="1420" spans="1:17" x14ac:dyDescent="0.3">
      <c r="A1420" t="s">
        <v>42</v>
      </c>
      <c r="B1420" t="s">
        <v>715</v>
      </c>
      <c r="C1420" t="s">
        <v>716</v>
      </c>
      <c r="D1420" t="s">
        <v>34</v>
      </c>
      <c r="E1420" t="s">
        <v>21</v>
      </c>
      <c r="F1420" t="s">
        <v>536</v>
      </c>
      <c r="G1420" t="s">
        <v>296</v>
      </c>
      <c r="H1420">
        <v>37064</v>
      </c>
      <c r="I1420" t="s">
        <v>24</v>
      </c>
      <c r="J1420" t="s">
        <v>717</v>
      </c>
      <c r="K1420" t="s">
        <v>26</v>
      </c>
      <c r="L1420" t="s">
        <v>56</v>
      </c>
      <c r="M1420" t="s">
        <v>718</v>
      </c>
      <c r="N1420">
        <v>35.168000000000006</v>
      </c>
      <c r="O1420">
        <v>7</v>
      </c>
      <c r="P1420">
        <v>0.2</v>
      </c>
      <c r="Q1420">
        <v>9.6712000000000025</v>
      </c>
    </row>
    <row r="1421" spans="1:17" x14ac:dyDescent="0.3">
      <c r="A1421" t="s">
        <v>42</v>
      </c>
      <c r="B1421" t="s">
        <v>852</v>
      </c>
      <c r="C1421" t="s">
        <v>853</v>
      </c>
      <c r="D1421" t="s">
        <v>34</v>
      </c>
      <c r="E1421" t="s">
        <v>21</v>
      </c>
      <c r="F1421" t="s">
        <v>1868</v>
      </c>
      <c r="G1421" t="s">
        <v>436</v>
      </c>
      <c r="H1421">
        <v>44105</v>
      </c>
      <c r="I1421" t="s">
        <v>131</v>
      </c>
      <c r="J1421" t="s">
        <v>717</v>
      </c>
      <c r="K1421" t="s">
        <v>26</v>
      </c>
      <c r="L1421" t="s">
        <v>56</v>
      </c>
      <c r="M1421" t="s">
        <v>718</v>
      </c>
      <c r="N1421">
        <v>15.072000000000003</v>
      </c>
      <c r="O1421">
        <v>3</v>
      </c>
      <c r="P1421">
        <v>0.2</v>
      </c>
      <c r="Q1421">
        <v>4.1448</v>
      </c>
    </row>
    <row r="1422" spans="1:17" x14ac:dyDescent="0.3">
      <c r="A1422" t="s">
        <v>42</v>
      </c>
      <c r="B1422" t="s">
        <v>3520</v>
      </c>
      <c r="C1422" t="s">
        <v>3521</v>
      </c>
      <c r="D1422" t="s">
        <v>20</v>
      </c>
      <c r="E1422" t="s">
        <v>21</v>
      </c>
      <c r="F1422" t="s">
        <v>2393</v>
      </c>
      <c r="G1422" t="s">
        <v>436</v>
      </c>
      <c r="H1422">
        <v>43615</v>
      </c>
      <c r="I1422" t="s">
        <v>131</v>
      </c>
      <c r="J1422" t="s">
        <v>717</v>
      </c>
      <c r="K1422" t="s">
        <v>26</v>
      </c>
      <c r="L1422" t="s">
        <v>56</v>
      </c>
      <c r="M1422" t="s">
        <v>718</v>
      </c>
      <c r="N1422">
        <v>35.168000000000006</v>
      </c>
      <c r="O1422">
        <v>7</v>
      </c>
      <c r="P1422">
        <v>0.2</v>
      </c>
      <c r="Q1422">
        <v>9.6712000000000025</v>
      </c>
    </row>
    <row r="1423" spans="1:17" x14ac:dyDescent="0.3">
      <c r="A1423" t="s">
        <v>42</v>
      </c>
      <c r="B1423" t="s">
        <v>4502</v>
      </c>
      <c r="C1423" t="s">
        <v>4503</v>
      </c>
      <c r="D1423" t="s">
        <v>20</v>
      </c>
      <c r="E1423" t="s">
        <v>21</v>
      </c>
      <c r="F1423" t="s">
        <v>3270</v>
      </c>
      <c r="G1423" t="s">
        <v>36</v>
      </c>
      <c r="H1423">
        <v>92683</v>
      </c>
      <c r="I1423" t="s">
        <v>37</v>
      </c>
      <c r="J1423" t="s">
        <v>717</v>
      </c>
      <c r="K1423" t="s">
        <v>26</v>
      </c>
      <c r="L1423" t="s">
        <v>56</v>
      </c>
      <c r="M1423" t="s">
        <v>718</v>
      </c>
      <c r="N1423">
        <v>18.84</v>
      </c>
      <c r="O1423">
        <v>3</v>
      </c>
      <c r="P1423">
        <v>0</v>
      </c>
      <c r="Q1423">
        <v>7.9128000000000007</v>
      </c>
    </row>
    <row r="1424" spans="1:17" x14ac:dyDescent="0.3">
      <c r="A1424" t="s">
        <v>42</v>
      </c>
      <c r="B1424" t="s">
        <v>3296</v>
      </c>
      <c r="C1424" t="s">
        <v>3297</v>
      </c>
      <c r="D1424" t="s">
        <v>34</v>
      </c>
      <c r="E1424" t="s">
        <v>21</v>
      </c>
      <c r="F1424" t="s">
        <v>1285</v>
      </c>
      <c r="G1424" t="s">
        <v>1084</v>
      </c>
      <c r="H1424">
        <v>1841</v>
      </c>
      <c r="I1424" t="s">
        <v>131</v>
      </c>
      <c r="J1424" t="s">
        <v>717</v>
      </c>
      <c r="K1424" t="s">
        <v>26</v>
      </c>
      <c r="L1424" t="s">
        <v>56</v>
      </c>
      <c r="M1424" t="s">
        <v>718</v>
      </c>
      <c r="N1424">
        <v>31.400000000000002</v>
      </c>
      <c r="O1424">
        <v>5</v>
      </c>
      <c r="P1424">
        <v>0</v>
      </c>
      <c r="Q1424">
        <v>13.188000000000002</v>
      </c>
    </row>
    <row r="1425" spans="1:17" x14ac:dyDescent="0.3">
      <c r="A1425" t="s">
        <v>42</v>
      </c>
      <c r="B1425" t="s">
        <v>347</v>
      </c>
      <c r="C1425" t="s">
        <v>348</v>
      </c>
      <c r="D1425" t="s">
        <v>90</v>
      </c>
      <c r="E1425" t="s">
        <v>21</v>
      </c>
      <c r="F1425" t="s">
        <v>269</v>
      </c>
      <c r="G1425" t="s">
        <v>187</v>
      </c>
      <c r="H1425">
        <v>60653</v>
      </c>
      <c r="I1425" t="s">
        <v>93</v>
      </c>
      <c r="J1425" t="s">
        <v>4890</v>
      </c>
      <c r="K1425" t="s">
        <v>26</v>
      </c>
      <c r="L1425" t="s">
        <v>56</v>
      </c>
      <c r="M1425" t="s">
        <v>4891</v>
      </c>
      <c r="N1425">
        <v>2.032</v>
      </c>
      <c r="O1425">
        <v>1</v>
      </c>
      <c r="P1425">
        <v>0.6</v>
      </c>
      <c r="Q1425">
        <v>-1.3208000000000002</v>
      </c>
    </row>
    <row r="1426" spans="1:17" x14ac:dyDescent="0.3">
      <c r="A1426" t="s">
        <v>17</v>
      </c>
      <c r="B1426" t="s">
        <v>3296</v>
      </c>
      <c r="C1426" t="s">
        <v>3297</v>
      </c>
      <c r="D1426" t="s">
        <v>34</v>
      </c>
      <c r="E1426" t="s">
        <v>21</v>
      </c>
      <c r="F1426" t="s">
        <v>1570</v>
      </c>
      <c r="G1426" t="s">
        <v>316</v>
      </c>
      <c r="H1426">
        <v>36116</v>
      </c>
      <c r="I1426" t="s">
        <v>24</v>
      </c>
      <c r="J1426" t="s">
        <v>4890</v>
      </c>
      <c r="K1426" t="s">
        <v>26</v>
      </c>
      <c r="L1426" t="s">
        <v>56</v>
      </c>
      <c r="M1426" t="s">
        <v>4891</v>
      </c>
      <c r="N1426">
        <v>10.16</v>
      </c>
      <c r="O1426">
        <v>2</v>
      </c>
      <c r="P1426">
        <v>0</v>
      </c>
      <c r="Q1426">
        <v>3.4543999999999997</v>
      </c>
    </row>
    <row r="1427" spans="1:17" x14ac:dyDescent="0.3">
      <c r="A1427" t="s">
        <v>42</v>
      </c>
      <c r="B1427" t="s">
        <v>3136</v>
      </c>
      <c r="C1427" t="s">
        <v>3137</v>
      </c>
      <c r="D1427" t="s">
        <v>90</v>
      </c>
      <c r="E1427" t="s">
        <v>21</v>
      </c>
      <c r="F1427" t="s">
        <v>35</v>
      </c>
      <c r="G1427" t="s">
        <v>36</v>
      </c>
      <c r="H1427">
        <v>90036</v>
      </c>
      <c r="I1427" t="s">
        <v>37</v>
      </c>
      <c r="J1427" t="s">
        <v>4890</v>
      </c>
      <c r="K1427" t="s">
        <v>26</v>
      </c>
      <c r="L1427" t="s">
        <v>56</v>
      </c>
      <c r="M1427" t="s">
        <v>4891</v>
      </c>
      <c r="N1427">
        <v>15.24</v>
      </c>
      <c r="O1427">
        <v>3</v>
      </c>
      <c r="P1427">
        <v>0</v>
      </c>
      <c r="Q1427">
        <v>5.1815999999999995</v>
      </c>
    </row>
    <row r="1428" spans="1:17" x14ac:dyDescent="0.3">
      <c r="A1428" t="s">
        <v>42</v>
      </c>
      <c r="B1428" t="s">
        <v>1214</v>
      </c>
      <c r="C1428" t="s">
        <v>1215</v>
      </c>
      <c r="D1428" t="s">
        <v>34</v>
      </c>
      <c r="E1428" t="s">
        <v>21</v>
      </c>
      <c r="F1428" t="s">
        <v>435</v>
      </c>
      <c r="G1428" t="s">
        <v>1107</v>
      </c>
      <c r="H1428">
        <v>31907</v>
      </c>
      <c r="I1428" t="s">
        <v>24</v>
      </c>
      <c r="J1428" t="s">
        <v>4890</v>
      </c>
      <c r="K1428" t="s">
        <v>26</v>
      </c>
      <c r="L1428" t="s">
        <v>56</v>
      </c>
      <c r="M1428" t="s">
        <v>4891</v>
      </c>
      <c r="N1428">
        <v>20.32</v>
      </c>
      <c r="O1428">
        <v>4</v>
      </c>
      <c r="P1428">
        <v>0</v>
      </c>
      <c r="Q1428">
        <v>6.9087999999999994</v>
      </c>
    </row>
    <row r="1429" spans="1:17" x14ac:dyDescent="0.3">
      <c r="A1429" t="s">
        <v>17</v>
      </c>
      <c r="B1429" t="s">
        <v>1021</v>
      </c>
      <c r="C1429" t="s">
        <v>1022</v>
      </c>
      <c r="D1429" t="s">
        <v>34</v>
      </c>
      <c r="E1429" t="s">
        <v>21</v>
      </c>
      <c r="F1429" t="s">
        <v>705</v>
      </c>
      <c r="G1429" t="s">
        <v>400</v>
      </c>
      <c r="H1429">
        <v>80219</v>
      </c>
      <c r="I1429" t="s">
        <v>37</v>
      </c>
      <c r="J1429" t="s">
        <v>5035</v>
      </c>
      <c r="K1429" t="s">
        <v>26</v>
      </c>
      <c r="L1429" t="s">
        <v>56</v>
      </c>
      <c r="M1429" t="s">
        <v>5036</v>
      </c>
      <c r="N1429">
        <v>15.488</v>
      </c>
      <c r="O1429">
        <v>4</v>
      </c>
      <c r="P1429">
        <v>0.2</v>
      </c>
      <c r="Q1429">
        <v>3.6783999999999999</v>
      </c>
    </row>
    <row r="1430" spans="1:17" x14ac:dyDescent="0.3">
      <c r="A1430" t="s">
        <v>42</v>
      </c>
      <c r="B1430" t="s">
        <v>3247</v>
      </c>
      <c r="C1430" t="s">
        <v>3248</v>
      </c>
      <c r="D1430" t="s">
        <v>34</v>
      </c>
      <c r="E1430" t="s">
        <v>21</v>
      </c>
      <c r="F1430" t="s">
        <v>552</v>
      </c>
      <c r="G1430" t="s">
        <v>36</v>
      </c>
      <c r="H1430">
        <v>95123</v>
      </c>
      <c r="I1430" t="s">
        <v>37</v>
      </c>
      <c r="J1430" t="s">
        <v>5035</v>
      </c>
      <c r="K1430" t="s">
        <v>26</v>
      </c>
      <c r="L1430" t="s">
        <v>56</v>
      </c>
      <c r="M1430" t="s">
        <v>5036</v>
      </c>
      <c r="N1430">
        <v>14.52</v>
      </c>
      <c r="O1430">
        <v>3</v>
      </c>
      <c r="P1430">
        <v>0</v>
      </c>
      <c r="Q1430">
        <v>5.6627999999999998</v>
      </c>
    </row>
    <row r="1431" spans="1:17" x14ac:dyDescent="0.3">
      <c r="A1431" t="s">
        <v>42</v>
      </c>
      <c r="B1431" t="s">
        <v>3099</v>
      </c>
      <c r="C1431" t="s">
        <v>3100</v>
      </c>
      <c r="D1431" t="s">
        <v>34</v>
      </c>
      <c r="E1431" t="s">
        <v>21</v>
      </c>
      <c r="F1431" t="s">
        <v>282</v>
      </c>
      <c r="G1431" t="s">
        <v>523</v>
      </c>
      <c r="H1431">
        <v>65807</v>
      </c>
      <c r="I1431" t="s">
        <v>93</v>
      </c>
      <c r="J1431" t="s">
        <v>5035</v>
      </c>
      <c r="K1431" t="s">
        <v>26</v>
      </c>
      <c r="L1431" t="s">
        <v>56</v>
      </c>
      <c r="M1431" t="s">
        <v>5036</v>
      </c>
      <c r="N1431">
        <v>9.68</v>
      </c>
      <c r="O1431">
        <v>2</v>
      </c>
      <c r="P1431">
        <v>0</v>
      </c>
      <c r="Q1431">
        <v>3.7751999999999999</v>
      </c>
    </row>
    <row r="1432" spans="1:17" x14ac:dyDescent="0.3">
      <c r="A1432" t="s">
        <v>166</v>
      </c>
      <c r="B1432" t="s">
        <v>433</v>
      </c>
      <c r="C1432" t="s">
        <v>434</v>
      </c>
      <c r="D1432" t="s">
        <v>20</v>
      </c>
      <c r="E1432" t="s">
        <v>21</v>
      </c>
      <c r="F1432" t="s">
        <v>1320</v>
      </c>
      <c r="G1432" t="s">
        <v>46</v>
      </c>
      <c r="H1432">
        <v>32216</v>
      </c>
      <c r="I1432" t="s">
        <v>24</v>
      </c>
      <c r="J1432" t="s">
        <v>1616</v>
      </c>
      <c r="K1432" t="s">
        <v>26</v>
      </c>
      <c r="L1432" t="s">
        <v>56</v>
      </c>
      <c r="M1432" t="s">
        <v>1617</v>
      </c>
      <c r="N1432">
        <v>34.504000000000005</v>
      </c>
      <c r="O1432">
        <v>1</v>
      </c>
      <c r="P1432">
        <v>0.2</v>
      </c>
      <c r="Q1432">
        <v>6.0381999999999998</v>
      </c>
    </row>
    <row r="1433" spans="1:17" x14ac:dyDescent="0.3">
      <c r="A1433" t="s">
        <v>42</v>
      </c>
      <c r="B1433" t="s">
        <v>3618</v>
      </c>
      <c r="C1433" t="s">
        <v>3619</v>
      </c>
      <c r="D1433" t="s">
        <v>20</v>
      </c>
      <c r="E1433" t="s">
        <v>21</v>
      </c>
      <c r="F1433" t="s">
        <v>552</v>
      </c>
      <c r="G1433" t="s">
        <v>36</v>
      </c>
      <c r="H1433">
        <v>95123</v>
      </c>
      <c r="I1433" t="s">
        <v>37</v>
      </c>
      <c r="J1433" t="s">
        <v>1616</v>
      </c>
      <c r="K1433" t="s">
        <v>26</v>
      </c>
      <c r="L1433" t="s">
        <v>56</v>
      </c>
      <c r="M1433" t="s">
        <v>1617</v>
      </c>
      <c r="N1433">
        <v>215.65</v>
      </c>
      <c r="O1433">
        <v>5</v>
      </c>
      <c r="P1433">
        <v>0</v>
      </c>
      <c r="Q1433">
        <v>73.320999999999998</v>
      </c>
    </row>
    <row r="1434" spans="1:17" x14ac:dyDescent="0.3">
      <c r="A1434" t="s">
        <v>42</v>
      </c>
      <c r="B1434" t="s">
        <v>1816</v>
      </c>
      <c r="C1434" t="s">
        <v>1817</v>
      </c>
      <c r="D1434" t="s">
        <v>20</v>
      </c>
      <c r="E1434" t="s">
        <v>21</v>
      </c>
      <c r="F1434" t="s">
        <v>129</v>
      </c>
      <c r="G1434" t="s">
        <v>130</v>
      </c>
      <c r="H1434">
        <v>19120</v>
      </c>
      <c r="I1434" t="s">
        <v>131</v>
      </c>
      <c r="J1434" t="s">
        <v>1616</v>
      </c>
      <c r="K1434" t="s">
        <v>26</v>
      </c>
      <c r="L1434" t="s">
        <v>56</v>
      </c>
      <c r="M1434" t="s">
        <v>1617</v>
      </c>
      <c r="N1434">
        <v>69.00800000000001</v>
      </c>
      <c r="O1434">
        <v>2</v>
      </c>
      <c r="P1434">
        <v>0.2</v>
      </c>
      <c r="Q1434">
        <v>12.0764</v>
      </c>
    </row>
    <row r="1435" spans="1:17" x14ac:dyDescent="0.3">
      <c r="A1435" t="s">
        <v>42</v>
      </c>
      <c r="B1435" t="s">
        <v>1816</v>
      </c>
      <c r="C1435" t="s">
        <v>1817</v>
      </c>
      <c r="D1435" t="s">
        <v>20</v>
      </c>
      <c r="E1435" t="s">
        <v>21</v>
      </c>
      <c r="F1435" t="s">
        <v>35</v>
      </c>
      <c r="G1435" t="s">
        <v>36</v>
      </c>
      <c r="H1435">
        <v>90045</v>
      </c>
      <c r="I1435" t="s">
        <v>37</v>
      </c>
      <c r="J1435" t="s">
        <v>1616</v>
      </c>
      <c r="K1435" t="s">
        <v>26</v>
      </c>
      <c r="L1435" t="s">
        <v>56</v>
      </c>
      <c r="M1435" t="s">
        <v>1617</v>
      </c>
      <c r="N1435">
        <v>86.26</v>
      </c>
      <c r="O1435">
        <v>2</v>
      </c>
      <c r="P1435">
        <v>0</v>
      </c>
      <c r="Q1435">
        <v>29.328400000000002</v>
      </c>
    </row>
    <row r="1436" spans="1:17" x14ac:dyDescent="0.3">
      <c r="A1436" t="s">
        <v>42</v>
      </c>
      <c r="B1436" t="s">
        <v>2178</v>
      </c>
      <c r="C1436" t="s">
        <v>2179</v>
      </c>
      <c r="D1436" t="s">
        <v>20</v>
      </c>
      <c r="E1436" t="s">
        <v>21</v>
      </c>
      <c r="F1436" t="s">
        <v>84</v>
      </c>
      <c r="G1436" t="s">
        <v>85</v>
      </c>
      <c r="H1436">
        <v>98103</v>
      </c>
      <c r="I1436" t="s">
        <v>37</v>
      </c>
      <c r="J1436" t="s">
        <v>1616</v>
      </c>
      <c r="K1436" t="s">
        <v>26</v>
      </c>
      <c r="L1436" t="s">
        <v>56</v>
      </c>
      <c r="M1436" t="s">
        <v>1617</v>
      </c>
      <c r="N1436">
        <v>43.13</v>
      </c>
      <c r="O1436">
        <v>1</v>
      </c>
      <c r="P1436">
        <v>0</v>
      </c>
      <c r="Q1436">
        <v>14.664200000000001</v>
      </c>
    </row>
    <row r="1437" spans="1:17" x14ac:dyDescent="0.3">
      <c r="A1437" t="s">
        <v>17</v>
      </c>
      <c r="B1437" t="s">
        <v>3111</v>
      </c>
      <c r="C1437" t="s">
        <v>3112</v>
      </c>
      <c r="D1437" t="s">
        <v>90</v>
      </c>
      <c r="E1437" t="s">
        <v>21</v>
      </c>
      <c r="F1437" t="s">
        <v>5767</v>
      </c>
      <c r="G1437" t="s">
        <v>187</v>
      </c>
      <c r="H1437">
        <v>60174</v>
      </c>
      <c r="I1437" t="s">
        <v>93</v>
      </c>
      <c r="J1437" t="s">
        <v>1616</v>
      </c>
      <c r="K1437" t="s">
        <v>26</v>
      </c>
      <c r="L1437" t="s">
        <v>56</v>
      </c>
      <c r="M1437" t="s">
        <v>1617</v>
      </c>
      <c r="N1437">
        <v>51.756000000000007</v>
      </c>
      <c r="O1437">
        <v>3</v>
      </c>
      <c r="P1437">
        <v>0.6</v>
      </c>
      <c r="Q1437">
        <v>-33.641399999999997</v>
      </c>
    </row>
    <row r="1438" spans="1:17" x14ac:dyDescent="0.3">
      <c r="A1438" t="s">
        <v>1122</v>
      </c>
      <c r="B1438" t="s">
        <v>4556</v>
      </c>
      <c r="C1438" t="s">
        <v>4557</v>
      </c>
      <c r="D1438" t="s">
        <v>20</v>
      </c>
      <c r="E1438" t="s">
        <v>21</v>
      </c>
      <c r="F1438" t="s">
        <v>84</v>
      </c>
      <c r="G1438" t="s">
        <v>85</v>
      </c>
      <c r="H1438">
        <v>98105</v>
      </c>
      <c r="I1438" t="s">
        <v>37</v>
      </c>
      <c r="J1438" t="s">
        <v>5705</v>
      </c>
      <c r="K1438" t="s">
        <v>26</v>
      </c>
      <c r="L1438" t="s">
        <v>56</v>
      </c>
      <c r="M1438" t="s">
        <v>5706</v>
      </c>
      <c r="N1438">
        <v>101.94</v>
      </c>
      <c r="O1438">
        <v>3</v>
      </c>
      <c r="P1438">
        <v>0</v>
      </c>
      <c r="Q1438">
        <v>30.581999999999987</v>
      </c>
    </row>
    <row r="1439" spans="1:17" x14ac:dyDescent="0.3">
      <c r="A1439" t="s">
        <v>166</v>
      </c>
      <c r="B1439" t="s">
        <v>1866</v>
      </c>
      <c r="C1439" t="s">
        <v>1867</v>
      </c>
      <c r="D1439" t="s">
        <v>20</v>
      </c>
      <c r="E1439" t="s">
        <v>21</v>
      </c>
      <c r="F1439" t="s">
        <v>1868</v>
      </c>
      <c r="G1439" t="s">
        <v>436</v>
      </c>
      <c r="H1439">
        <v>44105</v>
      </c>
      <c r="I1439" t="s">
        <v>131</v>
      </c>
      <c r="J1439" t="s">
        <v>1869</v>
      </c>
      <c r="K1439" t="s">
        <v>26</v>
      </c>
      <c r="L1439" t="s">
        <v>56</v>
      </c>
      <c r="M1439" t="s">
        <v>1870</v>
      </c>
      <c r="N1439">
        <v>30.36</v>
      </c>
      <c r="O1439">
        <v>5</v>
      </c>
      <c r="P1439">
        <v>0.2</v>
      </c>
      <c r="Q1439">
        <v>8.7285000000000004</v>
      </c>
    </row>
    <row r="1440" spans="1:17" x14ac:dyDescent="0.3">
      <c r="A1440" t="s">
        <v>42</v>
      </c>
      <c r="B1440" t="s">
        <v>3323</v>
      </c>
      <c r="C1440" t="s">
        <v>3324</v>
      </c>
      <c r="D1440" t="s">
        <v>90</v>
      </c>
      <c r="E1440" t="s">
        <v>21</v>
      </c>
      <c r="F1440" t="s">
        <v>84</v>
      </c>
      <c r="G1440" t="s">
        <v>85</v>
      </c>
      <c r="H1440">
        <v>98115</v>
      </c>
      <c r="I1440" t="s">
        <v>37</v>
      </c>
      <c r="J1440" t="s">
        <v>1869</v>
      </c>
      <c r="K1440" t="s">
        <v>26</v>
      </c>
      <c r="L1440" t="s">
        <v>56</v>
      </c>
      <c r="M1440" t="s">
        <v>1870</v>
      </c>
      <c r="N1440">
        <v>22.77</v>
      </c>
      <c r="O1440">
        <v>3</v>
      </c>
      <c r="P1440">
        <v>0</v>
      </c>
      <c r="Q1440">
        <v>9.7911000000000001</v>
      </c>
    </row>
    <row r="1441" spans="1:17" x14ac:dyDescent="0.3">
      <c r="A1441" t="s">
        <v>42</v>
      </c>
      <c r="B1441" t="s">
        <v>5354</v>
      </c>
      <c r="C1441" t="s">
        <v>5355</v>
      </c>
      <c r="D1441" t="s">
        <v>34</v>
      </c>
      <c r="E1441" t="s">
        <v>21</v>
      </c>
      <c r="F1441" t="s">
        <v>3881</v>
      </c>
      <c r="G1441" t="s">
        <v>568</v>
      </c>
      <c r="H1441">
        <v>73120</v>
      </c>
      <c r="I1441" t="s">
        <v>93</v>
      </c>
      <c r="J1441" t="s">
        <v>1869</v>
      </c>
      <c r="K1441" t="s">
        <v>26</v>
      </c>
      <c r="L1441" t="s">
        <v>56</v>
      </c>
      <c r="M1441" t="s">
        <v>1870</v>
      </c>
      <c r="N1441">
        <v>30.36</v>
      </c>
      <c r="O1441">
        <v>4</v>
      </c>
      <c r="P1441">
        <v>0</v>
      </c>
      <c r="Q1441">
        <v>13.0548</v>
      </c>
    </row>
    <row r="1442" spans="1:17" x14ac:dyDescent="0.3">
      <c r="A1442" t="s">
        <v>166</v>
      </c>
      <c r="B1442" t="s">
        <v>1750</v>
      </c>
      <c r="C1442" t="s">
        <v>1751</v>
      </c>
      <c r="D1442" t="s">
        <v>20</v>
      </c>
      <c r="E1442" t="s">
        <v>21</v>
      </c>
      <c r="F1442" t="s">
        <v>129</v>
      </c>
      <c r="G1442" t="s">
        <v>130</v>
      </c>
      <c r="H1442">
        <v>19134</v>
      </c>
      <c r="I1442" t="s">
        <v>131</v>
      </c>
      <c r="J1442" t="s">
        <v>3934</v>
      </c>
      <c r="K1442" t="s">
        <v>26</v>
      </c>
      <c r="L1442" t="s">
        <v>56</v>
      </c>
      <c r="M1442" t="s">
        <v>3935</v>
      </c>
      <c r="N1442">
        <v>25.344000000000001</v>
      </c>
      <c r="O1442">
        <v>6</v>
      </c>
      <c r="P1442">
        <v>0.2</v>
      </c>
      <c r="Q1442">
        <v>3.4847999999999981</v>
      </c>
    </row>
    <row r="1443" spans="1:17" x14ac:dyDescent="0.3">
      <c r="A1443" t="s">
        <v>42</v>
      </c>
      <c r="B1443" t="s">
        <v>4629</v>
      </c>
      <c r="C1443" t="s">
        <v>4630</v>
      </c>
      <c r="D1443" t="s">
        <v>90</v>
      </c>
      <c r="E1443" t="s">
        <v>21</v>
      </c>
      <c r="F1443" t="s">
        <v>84</v>
      </c>
      <c r="G1443" t="s">
        <v>85</v>
      </c>
      <c r="H1443">
        <v>98115</v>
      </c>
      <c r="I1443" t="s">
        <v>37</v>
      </c>
      <c r="J1443" t="s">
        <v>3934</v>
      </c>
      <c r="K1443" t="s">
        <v>26</v>
      </c>
      <c r="L1443" t="s">
        <v>56</v>
      </c>
      <c r="M1443" t="s">
        <v>3935</v>
      </c>
      <c r="N1443">
        <v>15.84</v>
      </c>
      <c r="O1443">
        <v>3</v>
      </c>
      <c r="P1443">
        <v>0</v>
      </c>
      <c r="Q1443">
        <v>4.9103999999999992</v>
      </c>
    </row>
    <row r="1444" spans="1:17" x14ac:dyDescent="0.3">
      <c r="A1444" t="s">
        <v>17</v>
      </c>
      <c r="B1444" t="s">
        <v>3457</v>
      </c>
      <c r="C1444" t="s">
        <v>3458</v>
      </c>
      <c r="D1444" t="s">
        <v>34</v>
      </c>
      <c r="E1444" t="s">
        <v>21</v>
      </c>
      <c r="F1444" t="s">
        <v>35</v>
      </c>
      <c r="G1444" t="s">
        <v>36</v>
      </c>
      <c r="H1444">
        <v>90045</v>
      </c>
      <c r="I1444" t="s">
        <v>37</v>
      </c>
      <c r="J1444" t="s">
        <v>3934</v>
      </c>
      <c r="K1444" t="s">
        <v>26</v>
      </c>
      <c r="L1444" t="s">
        <v>56</v>
      </c>
      <c r="M1444" t="s">
        <v>3935</v>
      </c>
      <c r="N1444">
        <v>21.12</v>
      </c>
      <c r="O1444">
        <v>4</v>
      </c>
      <c r="P1444">
        <v>0</v>
      </c>
      <c r="Q1444">
        <v>6.5471999999999984</v>
      </c>
    </row>
    <row r="1445" spans="1:17" x14ac:dyDescent="0.3">
      <c r="A1445" t="s">
        <v>42</v>
      </c>
      <c r="B1445" t="s">
        <v>1214</v>
      </c>
      <c r="C1445" t="s">
        <v>1215</v>
      </c>
      <c r="D1445" t="s">
        <v>34</v>
      </c>
      <c r="E1445" t="s">
        <v>21</v>
      </c>
      <c r="F1445" t="s">
        <v>5633</v>
      </c>
      <c r="G1445" t="s">
        <v>2287</v>
      </c>
      <c r="H1445">
        <v>3060</v>
      </c>
      <c r="I1445" t="s">
        <v>131</v>
      </c>
      <c r="J1445" t="s">
        <v>3934</v>
      </c>
      <c r="K1445" t="s">
        <v>26</v>
      </c>
      <c r="L1445" t="s">
        <v>56</v>
      </c>
      <c r="M1445" t="s">
        <v>3935</v>
      </c>
      <c r="N1445">
        <v>21.12</v>
      </c>
      <c r="O1445">
        <v>4</v>
      </c>
      <c r="P1445">
        <v>0</v>
      </c>
      <c r="Q1445">
        <v>6.5471999999999984</v>
      </c>
    </row>
    <row r="1446" spans="1:17" x14ac:dyDescent="0.3">
      <c r="A1446" t="s">
        <v>166</v>
      </c>
      <c r="B1446" t="s">
        <v>4779</v>
      </c>
      <c r="C1446" t="s">
        <v>4780</v>
      </c>
      <c r="D1446" t="s">
        <v>20</v>
      </c>
      <c r="E1446" t="s">
        <v>21</v>
      </c>
      <c r="F1446" t="s">
        <v>112</v>
      </c>
      <c r="G1446" t="s">
        <v>36</v>
      </c>
      <c r="H1446">
        <v>94110</v>
      </c>
      <c r="I1446" t="s">
        <v>37</v>
      </c>
      <c r="J1446" t="s">
        <v>3934</v>
      </c>
      <c r="K1446" t="s">
        <v>26</v>
      </c>
      <c r="L1446" t="s">
        <v>56</v>
      </c>
      <c r="M1446" t="s">
        <v>3935</v>
      </c>
      <c r="N1446">
        <v>36.96</v>
      </c>
      <c r="O1446">
        <v>7</v>
      </c>
      <c r="P1446">
        <v>0</v>
      </c>
      <c r="Q1446">
        <v>11.457599999999998</v>
      </c>
    </row>
    <row r="1447" spans="1:17" x14ac:dyDescent="0.3">
      <c r="A1447" t="s">
        <v>42</v>
      </c>
      <c r="B1447" t="s">
        <v>2447</v>
      </c>
      <c r="C1447" t="s">
        <v>2448</v>
      </c>
      <c r="D1447" t="s">
        <v>20</v>
      </c>
      <c r="E1447" t="s">
        <v>21</v>
      </c>
      <c r="F1447" t="s">
        <v>1023</v>
      </c>
      <c r="G1447" t="s">
        <v>236</v>
      </c>
      <c r="H1447">
        <v>11561</v>
      </c>
      <c r="I1447" t="s">
        <v>131</v>
      </c>
      <c r="J1447" t="s">
        <v>3934</v>
      </c>
      <c r="K1447" t="s">
        <v>26</v>
      </c>
      <c r="L1447" t="s">
        <v>56</v>
      </c>
      <c r="M1447" t="s">
        <v>3935</v>
      </c>
      <c r="N1447">
        <v>31.68</v>
      </c>
      <c r="O1447">
        <v>6</v>
      </c>
      <c r="P1447">
        <v>0</v>
      </c>
      <c r="Q1447">
        <v>9.8207999999999984</v>
      </c>
    </row>
    <row r="1448" spans="1:17" x14ac:dyDescent="0.3">
      <c r="A1448" t="s">
        <v>166</v>
      </c>
      <c r="B1448" t="s">
        <v>5514</v>
      </c>
      <c r="C1448" t="s">
        <v>5515</v>
      </c>
      <c r="D1448" t="s">
        <v>34</v>
      </c>
      <c r="E1448" t="s">
        <v>21</v>
      </c>
      <c r="F1448" t="s">
        <v>1959</v>
      </c>
      <c r="G1448" t="s">
        <v>46</v>
      </c>
      <c r="H1448">
        <v>32137</v>
      </c>
      <c r="I1448" t="s">
        <v>24</v>
      </c>
      <c r="J1448" t="s">
        <v>5535</v>
      </c>
      <c r="K1448" t="s">
        <v>26</v>
      </c>
      <c r="L1448" t="s">
        <v>56</v>
      </c>
      <c r="M1448" t="s">
        <v>5536</v>
      </c>
      <c r="N1448">
        <v>213.21600000000001</v>
      </c>
      <c r="O1448">
        <v>3</v>
      </c>
      <c r="P1448">
        <v>0.2</v>
      </c>
      <c r="Q1448">
        <v>15.991199999999992</v>
      </c>
    </row>
    <row r="1449" spans="1:17" x14ac:dyDescent="0.3">
      <c r="A1449" t="s">
        <v>17</v>
      </c>
      <c r="B1449" t="s">
        <v>1674</v>
      </c>
      <c r="C1449" t="s">
        <v>1675</v>
      </c>
      <c r="D1449" t="s">
        <v>20</v>
      </c>
      <c r="E1449" t="s">
        <v>21</v>
      </c>
      <c r="F1449" t="s">
        <v>5590</v>
      </c>
      <c r="G1449" t="s">
        <v>4745</v>
      </c>
      <c r="H1449">
        <v>83201</v>
      </c>
      <c r="I1449" t="s">
        <v>37</v>
      </c>
      <c r="J1449" t="s">
        <v>5535</v>
      </c>
      <c r="K1449" t="s">
        <v>26</v>
      </c>
      <c r="L1449" t="s">
        <v>56</v>
      </c>
      <c r="M1449" t="s">
        <v>5536</v>
      </c>
      <c r="N1449">
        <v>355.36</v>
      </c>
      <c r="O1449">
        <v>4</v>
      </c>
      <c r="P1449">
        <v>0</v>
      </c>
      <c r="Q1449">
        <v>92.393599999999992</v>
      </c>
    </row>
    <row r="1450" spans="1:17" x14ac:dyDescent="0.3">
      <c r="A1450" t="s">
        <v>42</v>
      </c>
      <c r="B1450" t="s">
        <v>2385</v>
      </c>
      <c r="C1450" t="s">
        <v>2386</v>
      </c>
      <c r="D1450" t="s">
        <v>20</v>
      </c>
      <c r="E1450" t="s">
        <v>21</v>
      </c>
      <c r="F1450" t="s">
        <v>235</v>
      </c>
      <c r="G1450" t="s">
        <v>236</v>
      </c>
      <c r="H1450">
        <v>10035</v>
      </c>
      <c r="I1450" t="s">
        <v>131</v>
      </c>
      <c r="J1450" t="s">
        <v>5535</v>
      </c>
      <c r="K1450" t="s">
        <v>26</v>
      </c>
      <c r="L1450" t="s">
        <v>56</v>
      </c>
      <c r="M1450" t="s">
        <v>5536</v>
      </c>
      <c r="N1450">
        <v>799.56000000000006</v>
      </c>
      <c r="O1450">
        <v>9</v>
      </c>
      <c r="P1450">
        <v>0</v>
      </c>
      <c r="Q1450">
        <v>207.88559999999998</v>
      </c>
    </row>
    <row r="1451" spans="1:17" x14ac:dyDescent="0.3">
      <c r="A1451" t="s">
        <v>42</v>
      </c>
      <c r="B1451" t="s">
        <v>4934</v>
      </c>
      <c r="C1451" t="s">
        <v>4935</v>
      </c>
      <c r="D1451" t="s">
        <v>34</v>
      </c>
      <c r="E1451" t="s">
        <v>21</v>
      </c>
      <c r="F1451" t="s">
        <v>2502</v>
      </c>
      <c r="G1451" t="s">
        <v>283</v>
      </c>
      <c r="H1451">
        <v>23464</v>
      </c>
      <c r="I1451" t="s">
        <v>24</v>
      </c>
      <c r="J1451" t="s">
        <v>5535</v>
      </c>
      <c r="K1451" t="s">
        <v>26</v>
      </c>
      <c r="L1451" t="s">
        <v>56</v>
      </c>
      <c r="M1451" t="s">
        <v>5536</v>
      </c>
      <c r="N1451">
        <v>177.68</v>
      </c>
      <c r="O1451">
        <v>2</v>
      </c>
      <c r="P1451">
        <v>0</v>
      </c>
      <c r="Q1451">
        <v>46.196799999999996</v>
      </c>
    </row>
    <row r="1452" spans="1:17" x14ac:dyDescent="0.3">
      <c r="A1452" t="s">
        <v>17</v>
      </c>
      <c r="B1452" t="s">
        <v>293</v>
      </c>
      <c r="C1452" t="s">
        <v>294</v>
      </c>
      <c r="D1452" t="s">
        <v>20</v>
      </c>
      <c r="E1452" t="s">
        <v>21</v>
      </c>
      <c r="F1452" t="s">
        <v>163</v>
      </c>
      <c r="G1452" t="s">
        <v>92</v>
      </c>
      <c r="H1452">
        <v>77070</v>
      </c>
      <c r="I1452" t="s">
        <v>93</v>
      </c>
      <c r="J1452" t="s">
        <v>311</v>
      </c>
      <c r="K1452" t="s">
        <v>26</v>
      </c>
      <c r="L1452" t="s">
        <v>56</v>
      </c>
      <c r="M1452" t="s">
        <v>312</v>
      </c>
      <c r="N1452">
        <v>19.3</v>
      </c>
      <c r="O1452">
        <v>5</v>
      </c>
      <c r="P1452">
        <v>0.6</v>
      </c>
      <c r="Q1452">
        <v>-14.475000000000001</v>
      </c>
    </row>
    <row r="1453" spans="1:17" x14ac:dyDescent="0.3">
      <c r="A1453" t="s">
        <v>42</v>
      </c>
      <c r="B1453" t="s">
        <v>2329</v>
      </c>
      <c r="C1453" t="s">
        <v>2330</v>
      </c>
      <c r="D1453" t="s">
        <v>20</v>
      </c>
      <c r="E1453" t="s">
        <v>21</v>
      </c>
      <c r="F1453" t="s">
        <v>2730</v>
      </c>
      <c r="G1453" t="s">
        <v>1477</v>
      </c>
      <c r="H1453">
        <v>72401</v>
      </c>
      <c r="I1453" t="s">
        <v>24</v>
      </c>
      <c r="J1453" t="s">
        <v>311</v>
      </c>
      <c r="K1453" t="s">
        <v>26</v>
      </c>
      <c r="L1453" t="s">
        <v>56</v>
      </c>
      <c r="M1453" t="s">
        <v>312</v>
      </c>
      <c r="N1453">
        <v>38.6</v>
      </c>
      <c r="O1453">
        <v>4</v>
      </c>
      <c r="P1453">
        <v>0</v>
      </c>
      <c r="Q1453">
        <v>11.579999999999998</v>
      </c>
    </row>
    <row r="1454" spans="1:17" x14ac:dyDescent="0.3">
      <c r="A1454" t="s">
        <v>42</v>
      </c>
      <c r="B1454" t="s">
        <v>3385</v>
      </c>
      <c r="C1454" t="s">
        <v>3386</v>
      </c>
      <c r="D1454" t="s">
        <v>34</v>
      </c>
      <c r="E1454" t="s">
        <v>21</v>
      </c>
      <c r="F1454" t="s">
        <v>5017</v>
      </c>
      <c r="G1454" t="s">
        <v>46</v>
      </c>
      <c r="H1454">
        <v>33317</v>
      </c>
      <c r="I1454" t="s">
        <v>24</v>
      </c>
      <c r="J1454" t="s">
        <v>311</v>
      </c>
      <c r="K1454" t="s">
        <v>26</v>
      </c>
      <c r="L1454" t="s">
        <v>56</v>
      </c>
      <c r="M1454" t="s">
        <v>312</v>
      </c>
      <c r="N1454">
        <v>30.880000000000003</v>
      </c>
      <c r="O1454">
        <v>4</v>
      </c>
      <c r="P1454">
        <v>0.2</v>
      </c>
      <c r="Q1454">
        <v>3.8599999999999977</v>
      </c>
    </row>
    <row r="1455" spans="1:17" x14ac:dyDescent="0.3">
      <c r="A1455" t="s">
        <v>42</v>
      </c>
      <c r="B1455" t="s">
        <v>4142</v>
      </c>
      <c r="C1455" t="s">
        <v>4143</v>
      </c>
      <c r="D1455" t="s">
        <v>20</v>
      </c>
      <c r="E1455" t="s">
        <v>21</v>
      </c>
      <c r="F1455" t="s">
        <v>35</v>
      </c>
      <c r="G1455" t="s">
        <v>36</v>
      </c>
      <c r="H1455">
        <v>90049</v>
      </c>
      <c r="I1455" t="s">
        <v>37</v>
      </c>
      <c r="J1455" t="s">
        <v>311</v>
      </c>
      <c r="K1455" t="s">
        <v>26</v>
      </c>
      <c r="L1455" t="s">
        <v>56</v>
      </c>
      <c r="M1455" t="s">
        <v>312</v>
      </c>
      <c r="N1455">
        <v>19.3</v>
      </c>
      <c r="O1455">
        <v>2</v>
      </c>
      <c r="P1455">
        <v>0</v>
      </c>
      <c r="Q1455">
        <v>5.7899999999999991</v>
      </c>
    </row>
    <row r="1456" spans="1:17" x14ac:dyDescent="0.3">
      <c r="A1456" t="s">
        <v>42</v>
      </c>
      <c r="B1456" t="s">
        <v>931</v>
      </c>
      <c r="C1456" t="s">
        <v>932</v>
      </c>
      <c r="D1456" t="s">
        <v>90</v>
      </c>
      <c r="E1456" t="s">
        <v>21</v>
      </c>
      <c r="F1456" t="s">
        <v>4744</v>
      </c>
      <c r="G1456" t="s">
        <v>4745</v>
      </c>
      <c r="H1456">
        <v>83642</v>
      </c>
      <c r="I1456" t="s">
        <v>37</v>
      </c>
      <c r="J1456" t="s">
        <v>4746</v>
      </c>
      <c r="K1456" t="s">
        <v>26</v>
      </c>
      <c r="L1456" t="s">
        <v>56</v>
      </c>
      <c r="M1456" t="s">
        <v>4747</v>
      </c>
      <c r="N1456">
        <v>41.96</v>
      </c>
      <c r="O1456">
        <v>2</v>
      </c>
      <c r="P1456">
        <v>0</v>
      </c>
      <c r="Q1456">
        <v>2.9371999999999971</v>
      </c>
    </row>
    <row r="1457" spans="1:17" x14ac:dyDescent="0.3">
      <c r="A1457" t="s">
        <v>17</v>
      </c>
      <c r="B1457" t="s">
        <v>924</v>
      </c>
      <c r="C1457" t="s">
        <v>925</v>
      </c>
      <c r="D1457" t="s">
        <v>34</v>
      </c>
      <c r="E1457" t="s">
        <v>21</v>
      </c>
      <c r="F1457" t="s">
        <v>5494</v>
      </c>
      <c r="G1457" t="s">
        <v>130</v>
      </c>
      <c r="H1457">
        <v>18018</v>
      </c>
      <c r="I1457" t="s">
        <v>131</v>
      </c>
      <c r="J1457" t="s">
        <v>4746</v>
      </c>
      <c r="K1457" t="s">
        <v>26</v>
      </c>
      <c r="L1457" t="s">
        <v>56</v>
      </c>
      <c r="M1457" t="s">
        <v>4747</v>
      </c>
      <c r="N1457">
        <v>33.568000000000005</v>
      </c>
      <c r="O1457">
        <v>2</v>
      </c>
      <c r="P1457">
        <v>0.2</v>
      </c>
      <c r="Q1457">
        <v>-5.4548000000000041</v>
      </c>
    </row>
    <row r="1458" spans="1:17" x14ac:dyDescent="0.3">
      <c r="A1458" t="s">
        <v>42</v>
      </c>
      <c r="B1458" t="s">
        <v>3603</v>
      </c>
      <c r="C1458" t="s">
        <v>3604</v>
      </c>
      <c r="D1458" t="s">
        <v>90</v>
      </c>
      <c r="E1458" t="s">
        <v>21</v>
      </c>
      <c r="F1458" t="s">
        <v>163</v>
      </c>
      <c r="G1458" t="s">
        <v>92</v>
      </c>
      <c r="H1458">
        <v>77095</v>
      </c>
      <c r="I1458" t="s">
        <v>93</v>
      </c>
      <c r="J1458" t="s">
        <v>4746</v>
      </c>
      <c r="K1458" t="s">
        <v>26</v>
      </c>
      <c r="L1458" t="s">
        <v>56</v>
      </c>
      <c r="M1458" t="s">
        <v>4747</v>
      </c>
      <c r="N1458">
        <v>16.784000000000002</v>
      </c>
      <c r="O1458">
        <v>2</v>
      </c>
      <c r="P1458">
        <v>0.6</v>
      </c>
      <c r="Q1458">
        <v>-22.238800000000001</v>
      </c>
    </row>
    <row r="1459" spans="1:17" x14ac:dyDescent="0.3">
      <c r="A1459" t="s">
        <v>42</v>
      </c>
      <c r="B1459" t="s">
        <v>4773</v>
      </c>
      <c r="C1459" t="s">
        <v>4774</v>
      </c>
      <c r="D1459" t="s">
        <v>34</v>
      </c>
      <c r="E1459" t="s">
        <v>21</v>
      </c>
      <c r="F1459" t="s">
        <v>35</v>
      </c>
      <c r="G1459" t="s">
        <v>36</v>
      </c>
      <c r="H1459">
        <v>90032</v>
      </c>
      <c r="I1459" t="s">
        <v>37</v>
      </c>
      <c r="J1459" t="s">
        <v>4746</v>
      </c>
      <c r="K1459" t="s">
        <v>26</v>
      </c>
      <c r="L1459" t="s">
        <v>56</v>
      </c>
      <c r="M1459" t="s">
        <v>4747</v>
      </c>
      <c r="N1459">
        <v>167.84</v>
      </c>
      <c r="O1459">
        <v>8</v>
      </c>
      <c r="P1459">
        <v>0</v>
      </c>
      <c r="Q1459">
        <v>11.748799999999989</v>
      </c>
    </row>
    <row r="1460" spans="1:17" x14ac:dyDescent="0.3">
      <c r="A1460" t="s">
        <v>42</v>
      </c>
      <c r="B1460" t="s">
        <v>4007</v>
      </c>
      <c r="C1460" t="s">
        <v>4008</v>
      </c>
      <c r="D1460" t="s">
        <v>20</v>
      </c>
      <c r="E1460" t="s">
        <v>21</v>
      </c>
      <c r="F1460" t="s">
        <v>269</v>
      </c>
      <c r="G1460" t="s">
        <v>187</v>
      </c>
      <c r="H1460">
        <v>60623</v>
      </c>
      <c r="I1460" t="s">
        <v>93</v>
      </c>
      <c r="J1460" t="s">
        <v>4746</v>
      </c>
      <c r="K1460" t="s">
        <v>26</v>
      </c>
      <c r="L1460" t="s">
        <v>56</v>
      </c>
      <c r="M1460" t="s">
        <v>4747</v>
      </c>
      <c r="N1460">
        <v>25.176000000000002</v>
      </c>
      <c r="O1460">
        <v>3</v>
      </c>
      <c r="P1460">
        <v>0.6</v>
      </c>
      <c r="Q1460">
        <v>-33.358199999999997</v>
      </c>
    </row>
    <row r="1461" spans="1:17" x14ac:dyDescent="0.3">
      <c r="A1461" t="s">
        <v>42</v>
      </c>
      <c r="B1461" t="s">
        <v>5828</v>
      </c>
      <c r="C1461" t="s">
        <v>5829</v>
      </c>
      <c r="D1461" t="s">
        <v>34</v>
      </c>
      <c r="E1461" t="s">
        <v>21</v>
      </c>
      <c r="F1461" t="s">
        <v>531</v>
      </c>
      <c r="G1461" t="s">
        <v>216</v>
      </c>
      <c r="H1461">
        <v>19711</v>
      </c>
      <c r="I1461" t="s">
        <v>131</v>
      </c>
      <c r="J1461" t="s">
        <v>4746</v>
      </c>
      <c r="K1461" t="s">
        <v>26</v>
      </c>
      <c r="L1461" t="s">
        <v>56</v>
      </c>
      <c r="M1461" t="s">
        <v>4747</v>
      </c>
      <c r="N1461">
        <v>83.92</v>
      </c>
      <c r="O1461">
        <v>4</v>
      </c>
      <c r="P1461">
        <v>0</v>
      </c>
      <c r="Q1461">
        <v>5.8743999999999943</v>
      </c>
    </row>
    <row r="1462" spans="1:17" x14ac:dyDescent="0.3">
      <c r="A1462" t="s">
        <v>1122</v>
      </c>
      <c r="B1462" t="s">
        <v>2182</v>
      </c>
      <c r="C1462" t="s">
        <v>2183</v>
      </c>
      <c r="D1462" t="s">
        <v>20</v>
      </c>
      <c r="E1462" t="s">
        <v>21</v>
      </c>
      <c r="F1462" t="s">
        <v>2885</v>
      </c>
      <c r="G1462" t="s">
        <v>46</v>
      </c>
      <c r="H1462">
        <v>33437</v>
      </c>
      <c r="I1462" t="s">
        <v>24</v>
      </c>
      <c r="J1462" t="s">
        <v>2888</v>
      </c>
      <c r="K1462" t="s">
        <v>26</v>
      </c>
      <c r="L1462" t="s">
        <v>56</v>
      </c>
      <c r="M1462" t="s">
        <v>2889</v>
      </c>
      <c r="N1462">
        <v>63.967999999999996</v>
      </c>
      <c r="O1462">
        <v>2</v>
      </c>
      <c r="P1462">
        <v>0.2</v>
      </c>
      <c r="Q1462">
        <v>0</v>
      </c>
    </row>
    <row r="1463" spans="1:17" x14ac:dyDescent="0.3">
      <c r="A1463" t="s">
        <v>42</v>
      </c>
      <c r="B1463" t="s">
        <v>1975</v>
      </c>
      <c r="C1463" t="s">
        <v>1976</v>
      </c>
      <c r="D1463" t="s">
        <v>90</v>
      </c>
      <c r="E1463" t="s">
        <v>21</v>
      </c>
      <c r="F1463" t="s">
        <v>4476</v>
      </c>
      <c r="G1463" t="s">
        <v>1477</v>
      </c>
      <c r="H1463">
        <v>71901</v>
      </c>
      <c r="I1463" t="s">
        <v>24</v>
      </c>
      <c r="J1463" t="s">
        <v>2888</v>
      </c>
      <c r="K1463" t="s">
        <v>26</v>
      </c>
      <c r="L1463" t="s">
        <v>56</v>
      </c>
      <c r="M1463" t="s">
        <v>2889</v>
      </c>
      <c r="N1463">
        <v>159.91999999999999</v>
      </c>
      <c r="O1463">
        <v>4</v>
      </c>
      <c r="P1463">
        <v>0</v>
      </c>
      <c r="Q1463">
        <v>31.983999999999995</v>
      </c>
    </row>
    <row r="1464" spans="1:17" x14ac:dyDescent="0.3">
      <c r="A1464" t="s">
        <v>42</v>
      </c>
      <c r="B1464" t="s">
        <v>2942</v>
      </c>
      <c r="C1464" t="s">
        <v>2943</v>
      </c>
      <c r="D1464" t="s">
        <v>20</v>
      </c>
      <c r="E1464" t="s">
        <v>21</v>
      </c>
      <c r="F1464" t="s">
        <v>295</v>
      </c>
      <c r="G1464" t="s">
        <v>296</v>
      </c>
      <c r="H1464">
        <v>38109</v>
      </c>
      <c r="I1464" t="s">
        <v>24</v>
      </c>
      <c r="J1464" t="s">
        <v>2888</v>
      </c>
      <c r="K1464" t="s">
        <v>26</v>
      </c>
      <c r="L1464" t="s">
        <v>56</v>
      </c>
      <c r="M1464" t="s">
        <v>2889</v>
      </c>
      <c r="N1464">
        <v>31.983999999999998</v>
      </c>
      <c r="O1464">
        <v>1</v>
      </c>
      <c r="P1464">
        <v>0.2</v>
      </c>
      <c r="Q1464">
        <v>0</v>
      </c>
    </row>
    <row r="1465" spans="1:17" x14ac:dyDescent="0.3">
      <c r="A1465" t="s">
        <v>42</v>
      </c>
      <c r="B1465" t="s">
        <v>4932</v>
      </c>
      <c r="C1465" t="s">
        <v>4933</v>
      </c>
      <c r="D1465" t="s">
        <v>34</v>
      </c>
      <c r="E1465" t="s">
        <v>21</v>
      </c>
      <c r="F1465" t="s">
        <v>2878</v>
      </c>
      <c r="G1465" t="s">
        <v>236</v>
      </c>
      <c r="H1465">
        <v>14215</v>
      </c>
      <c r="I1465" t="s">
        <v>131</v>
      </c>
      <c r="J1465" t="s">
        <v>2888</v>
      </c>
      <c r="K1465" t="s">
        <v>26</v>
      </c>
      <c r="L1465" t="s">
        <v>56</v>
      </c>
      <c r="M1465" t="s">
        <v>2889</v>
      </c>
      <c r="N1465">
        <v>199.89999999999998</v>
      </c>
      <c r="O1465">
        <v>5</v>
      </c>
      <c r="P1465">
        <v>0</v>
      </c>
      <c r="Q1465">
        <v>39.97999999999999</v>
      </c>
    </row>
    <row r="1466" spans="1:17" x14ac:dyDescent="0.3">
      <c r="A1466" t="s">
        <v>166</v>
      </c>
      <c r="B1466" t="s">
        <v>4056</v>
      </c>
      <c r="C1466" t="s">
        <v>4057</v>
      </c>
      <c r="D1466" t="s">
        <v>90</v>
      </c>
      <c r="E1466" t="s">
        <v>21</v>
      </c>
      <c r="F1466" t="s">
        <v>84</v>
      </c>
      <c r="G1466" t="s">
        <v>85</v>
      </c>
      <c r="H1466">
        <v>98115</v>
      </c>
      <c r="I1466" t="s">
        <v>37</v>
      </c>
      <c r="J1466" t="s">
        <v>2888</v>
      </c>
      <c r="K1466" t="s">
        <v>26</v>
      </c>
      <c r="L1466" t="s">
        <v>56</v>
      </c>
      <c r="M1466" t="s">
        <v>2889</v>
      </c>
      <c r="N1466">
        <v>199.89999999999998</v>
      </c>
      <c r="O1466">
        <v>5</v>
      </c>
      <c r="P1466">
        <v>0</v>
      </c>
      <c r="Q1466">
        <v>39.97999999999999</v>
      </c>
    </row>
    <row r="1467" spans="1:17" x14ac:dyDescent="0.3">
      <c r="A1467" t="s">
        <v>42</v>
      </c>
      <c r="B1467" t="s">
        <v>494</v>
      </c>
      <c r="C1467" t="s">
        <v>495</v>
      </c>
      <c r="D1467" t="s">
        <v>20</v>
      </c>
      <c r="E1467" t="s">
        <v>21</v>
      </c>
      <c r="F1467" t="s">
        <v>35</v>
      </c>
      <c r="G1467" t="s">
        <v>36</v>
      </c>
      <c r="H1467">
        <v>90049</v>
      </c>
      <c r="I1467" t="s">
        <v>37</v>
      </c>
      <c r="J1467" t="s">
        <v>2888</v>
      </c>
      <c r="K1467" t="s">
        <v>26</v>
      </c>
      <c r="L1467" t="s">
        <v>56</v>
      </c>
      <c r="M1467" t="s">
        <v>2889</v>
      </c>
      <c r="N1467">
        <v>119.94</v>
      </c>
      <c r="O1467">
        <v>3</v>
      </c>
      <c r="P1467">
        <v>0</v>
      </c>
      <c r="Q1467">
        <v>23.987999999999996</v>
      </c>
    </row>
    <row r="1468" spans="1:17" x14ac:dyDescent="0.3">
      <c r="A1468" t="s">
        <v>166</v>
      </c>
      <c r="B1468" t="s">
        <v>526</v>
      </c>
      <c r="C1468" t="s">
        <v>527</v>
      </c>
      <c r="D1468" t="s">
        <v>20</v>
      </c>
      <c r="E1468" t="s">
        <v>21</v>
      </c>
      <c r="F1468" t="s">
        <v>112</v>
      </c>
      <c r="G1468" t="s">
        <v>36</v>
      </c>
      <c r="H1468">
        <v>94109</v>
      </c>
      <c r="I1468" t="s">
        <v>37</v>
      </c>
      <c r="J1468" t="s">
        <v>890</v>
      </c>
      <c r="K1468" t="s">
        <v>26</v>
      </c>
      <c r="L1468" t="s">
        <v>56</v>
      </c>
      <c r="M1468" t="s">
        <v>891</v>
      </c>
      <c r="N1468">
        <v>5.28</v>
      </c>
      <c r="O1468">
        <v>3</v>
      </c>
      <c r="P1468">
        <v>0</v>
      </c>
      <c r="Q1468">
        <v>2.3232000000000004</v>
      </c>
    </row>
    <row r="1469" spans="1:17" x14ac:dyDescent="0.3">
      <c r="A1469" t="s">
        <v>17</v>
      </c>
      <c r="B1469" t="s">
        <v>4372</v>
      </c>
      <c r="C1469" t="s">
        <v>4373</v>
      </c>
      <c r="D1469" t="s">
        <v>90</v>
      </c>
      <c r="E1469" t="s">
        <v>21</v>
      </c>
      <c r="F1469" t="s">
        <v>435</v>
      </c>
      <c r="G1469" t="s">
        <v>1107</v>
      </c>
      <c r="H1469">
        <v>31907</v>
      </c>
      <c r="I1469" t="s">
        <v>24</v>
      </c>
      <c r="J1469" t="s">
        <v>890</v>
      </c>
      <c r="K1469" t="s">
        <v>26</v>
      </c>
      <c r="L1469" t="s">
        <v>56</v>
      </c>
      <c r="M1469" t="s">
        <v>891</v>
      </c>
      <c r="N1469">
        <v>7.04</v>
      </c>
      <c r="O1469">
        <v>4</v>
      </c>
      <c r="P1469">
        <v>0</v>
      </c>
      <c r="Q1469">
        <v>3.0976000000000004</v>
      </c>
    </row>
    <row r="1470" spans="1:17" x14ac:dyDescent="0.3">
      <c r="A1470" t="s">
        <v>42</v>
      </c>
      <c r="B1470" t="s">
        <v>3912</v>
      </c>
      <c r="C1470" t="s">
        <v>3913</v>
      </c>
      <c r="D1470" t="s">
        <v>20</v>
      </c>
      <c r="E1470" t="s">
        <v>21</v>
      </c>
      <c r="F1470" t="s">
        <v>1700</v>
      </c>
      <c r="G1470" t="s">
        <v>283</v>
      </c>
      <c r="H1470">
        <v>24153</v>
      </c>
      <c r="I1470" t="s">
        <v>24</v>
      </c>
      <c r="J1470" t="s">
        <v>890</v>
      </c>
      <c r="K1470" t="s">
        <v>26</v>
      </c>
      <c r="L1470" t="s">
        <v>56</v>
      </c>
      <c r="M1470" t="s">
        <v>891</v>
      </c>
      <c r="N1470">
        <v>8.8000000000000007</v>
      </c>
      <c r="O1470">
        <v>5</v>
      </c>
      <c r="P1470">
        <v>0</v>
      </c>
      <c r="Q1470">
        <v>3.8720000000000003</v>
      </c>
    </row>
    <row r="1471" spans="1:17" x14ac:dyDescent="0.3">
      <c r="A1471" t="s">
        <v>42</v>
      </c>
      <c r="B1471" t="s">
        <v>1957</v>
      </c>
      <c r="C1471" t="s">
        <v>1958</v>
      </c>
      <c r="D1471" t="s">
        <v>20</v>
      </c>
      <c r="E1471" t="s">
        <v>21</v>
      </c>
      <c r="F1471" t="s">
        <v>705</v>
      </c>
      <c r="G1471" t="s">
        <v>400</v>
      </c>
      <c r="H1471">
        <v>80219</v>
      </c>
      <c r="I1471" t="s">
        <v>37</v>
      </c>
      <c r="J1471" t="s">
        <v>890</v>
      </c>
      <c r="K1471" t="s">
        <v>26</v>
      </c>
      <c r="L1471" t="s">
        <v>56</v>
      </c>
      <c r="M1471" t="s">
        <v>891</v>
      </c>
      <c r="N1471">
        <v>4.2240000000000002</v>
      </c>
      <c r="O1471">
        <v>3</v>
      </c>
      <c r="P1471">
        <v>0.2</v>
      </c>
      <c r="Q1471">
        <v>1.2672000000000003</v>
      </c>
    </row>
    <row r="1472" spans="1:17" x14ac:dyDescent="0.3">
      <c r="A1472" t="s">
        <v>166</v>
      </c>
      <c r="B1472" t="s">
        <v>445</v>
      </c>
      <c r="C1472" t="s">
        <v>446</v>
      </c>
      <c r="D1472" t="s">
        <v>20</v>
      </c>
      <c r="E1472" t="s">
        <v>21</v>
      </c>
      <c r="F1472" t="s">
        <v>2688</v>
      </c>
      <c r="G1472" t="s">
        <v>2316</v>
      </c>
      <c r="H1472">
        <v>20735</v>
      </c>
      <c r="I1472" t="s">
        <v>131</v>
      </c>
      <c r="J1472" t="s">
        <v>890</v>
      </c>
      <c r="K1472" t="s">
        <v>26</v>
      </c>
      <c r="L1472" t="s">
        <v>56</v>
      </c>
      <c r="M1472" t="s">
        <v>891</v>
      </c>
      <c r="N1472">
        <v>10.56</v>
      </c>
      <c r="O1472">
        <v>6</v>
      </c>
      <c r="P1472">
        <v>0</v>
      </c>
      <c r="Q1472">
        <v>4.6464000000000008</v>
      </c>
    </row>
    <row r="1473" spans="1:17" x14ac:dyDescent="0.3">
      <c r="A1473" t="s">
        <v>17</v>
      </c>
      <c r="B1473" t="s">
        <v>233</v>
      </c>
      <c r="C1473" t="s">
        <v>234</v>
      </c>
      <c r="D1473" t="s">
        <v>34</v>
      </c>
      <c r="E1473" t="s">
        <v>21</v>
      </c>
      <c r="F1473" t="s">
        <v>1295</v>
      </c>
      <c r="G1473" t="s">
        <v>210</v>
      </c>
      <c r="H1473">
        <v>48187</v>
      </c>
      <c r="I1473" t="s">
        <v>93</v>
      </c>
      <c r="J1473" t="s">
        <v>1296</v>
      </c>
      <c r="K1473" t="s">
        <v>26</v>
      </c>
      <c r="L1473" t="s">
        <v>56</v>
      </c>
      <c r="M1473" t="s">
        <v>1297</v>
      </c>
      <c r="N1473">
        <v>28.4</v>
      </c>
      <c r="O1473">
        <v>2</v>
      </c>
      <c r="P1473">
        <v>0</v>
      </c>
      <c r="Q1473">
        <v>11.076000000000001</v>
      </c>
    </row>
    <row r="1474" spans="1:17" x14ac:dyDescent="0.3">
      <c r="A1474" t="s">
        <v>17</v>
      </c>
      <c r="B1474" t="s">
        <v>1637</v>
      </c>
      <c r="C1474" t="s">
        <v>1638</v>
      </c>
      <c r="D1474" t="s">
        <v>20</v>
      </c>
      <c r="E1474" t="s">
        <v>21</v>
      </c>
      <c r="F1474" t="s">
        <v>112</v>
      </c>
      <c r="G1474" t="s">
        <v>36</v>
      </c>
      <c r="H1474">
        <v>94110</v>
      </c>
      <c r="I1474" t="s">
        <v>37</v>
      </c>
      <c r="J1474" t="s">
        <v>1296</v>
      </c>
      <c r="K1474" t="s">
        <v>26</v>
      </c>
      <c r="L1474" t="s">
        <v>56</v>
      </c>
      <c r="M1474" t="s">
        <v>1297</v>
      </c>
      <c r="N1474">
        <v>42.599999999999994</v>
      </c>
      <c r="O1474">
        <v>3</v>
      </c>
      <c r="P1474">
        <v>0</v>
      </c>
      <c r="Q1474">
        <v>16.614000000000001</v>
      </c>
    </row>
    <row r="1475" spans="1:17" x14ac:dyDescent="0.3">
      <c r="A1475" t="s">
        <v>166</v>
      </c>
      <c r="B1475" t="s">
        <v>1573</v>
      </c>
      <c r="C1475" t="s">
        <v>1574</v>
      </c>
      <c r="D1475" t="s">
        <v>20</v>
      </c>
      <c r="E1475" t="s">
        <v>21</v>
      </c>
      <c r="F1475" t="s">
        <v>2152</v>
      </c>
      <c r="G1475" t="s">
        <v>122</v>
      </c>
      <c r="H1475">
        <v>68104</v>
      </c>
      <c r="I1475" t="s">
        <v>93</v>
      </c>
      <c r="J1475" t="s">
        <v>1296</v>
      </c>
      <c r="K1475" t="s">
        <v>26</v>
      </c>
      <c r="L1475" t="s">
        <v>56</v>
      </c>
      <c r="M1475" t="s">
        <v>1297</v>
      </c>
      <c r="N1475">
        <v>28.4</v>
      </c>
      <c r="O1475">
        <v>2</v>
      </c>
      <c r="P1475">
        <v>0</v>
      </c>
      <c r="Q1475">
        <v>11.076000000000001</v>
      </c>
    </row>
    <row r="1476" spans="1:17" x14ac:dyDescent="0.3">
      <c r="A1476" t="s">
        <v>42</v>
      </c>
      <c r="B1476" t="s">
        <v>3284</v>
      </c>
      <c r="C1476" t="s">
        <v>3285</v>
      </c>
      <c r="D1476" t="s">
        <v>90</v>
      </c>
      <c r="E1476" t="s">
        <v>21</v>
      </c>
      <c r="F1476" t="s">
        <v>35</v>
      </c>
      <c r="G1476" t="s">
        <v>36</v>
      </c>
      <c r="H1476">
        <v>90008</v>
      </c>
      <c r="I1476" t="s">
        <v>37</v>
      </c>
      <c r="J1476" t="s">
        <v>1296</v>
      </c>
      <c r="K1476" t="s">
        <v>26</v>
      </c>
      <c r="L1476" t="s">
        <v>56</v>
      </c>
      <c r="M1476" t="s">
        <v>1297</v>
      </c>
      <c r="N1476">
        <v>42.599999999999994</v>
      </c>
      <c r="O1476">
        <v>3</v>
      </c>
      <c r="P1476">
        <v>0</v>
      </c>
      <c r="Q1476">
        <v>16.614000000000001</v>
      </c>
    </row>
    <row r="1477" spans="1:17" x14ac:dyDescent="0.3">
      <c r="A1477" t="s">
        <v>42</v>
      </c>
      <c r="B1477" t="s">
        <v>5173</v>
      </c>
      <c r="C1477" t="s">
        <v>5174</v>
      </c>
      <c r="D1477" t="s">
        <v>20</v>
      </c>
      <c r="E1477" t="s">
        <v>21</v>
      </c>
      <c r="F1477" t="s">
        <v>5469</v>
      </c>
      <c r="G1477" t="s">
        <v>23</v>
      </c>
      <c r="H1477">
        <v>40324</v>
      </c>
      <c r="I1477" t="s">
        <v>24</v>
      </c>
      <c r="J1477" t="s">
        <v>1296</v>
      </c>
      <c r="K1477" t="s">
        <v>26</v>
      </c>
      <c r="L1477" t="s">
        <v>56</v>
      </c>
      <c r="M1477" t="s">
        <v>1297</v>
      </c>
      <c r="N1477">
        <v>42.599999999999994</v>
      </c>
      <c r="O1477">
        <v>3</v>
      </c>
      <c r="P1477">
        <v>0</v>
      </c>
      <c r="Q1477">
        <v>16.614000000000001</v>
      </c>
    </row>
    <row r="1478" spans="1:17" x14ac:dyDescent="0.3">
      <c r="A1478" t="s">
        <v>42</v>
      </c>
      <c r="B1478" t="s">
        <v>4697</v>
      </c>
      <c r="C1478" t="s">
        <v>4698</v>
      </c>
      <c r="D1478" t="s">
        <v>20</v>
      </c>
      <c r="E1478" t="s">
        <v>21</v>
      </c>
      <c r="F1478" t="s">
        <v>235</v>
      </c>
      <c r="G1478" t="s">
        <v>236</v>
      </c>
      <c r="H1478">
        <v>10011</v>
      </c>
      <c r="I1478" t="s">
        <v>131</v>
      </c>
      <c r="J1478" t="s">
        <v>1296</v>
      </c>
      <c r="K1478" t="s">
        <v>26</v>
      </c>
      <c r="L1478" t="s">
        <v>56</v>
      </c>
      <c r="M1478" t="s">
        <v>1297</v>
      </c>
      <c r="N1478">
        <v>113.6</v>
      </c>
      <c r="O1478">
        <v>8</v>
      </c>
      <c r="P1478">
        <v>0</v>
      </c>
      <c r="Q1478">
        <v>44.304000000000002</v>
      </c>
    </row>
    <row r="1479" spans="1:17" x14ac:dyDescent="0.3">
      <c r="A1479" t="s">
        <v>42</v>
      </c>
      <c r="B1479" t="s">
        <v>1224</v>
      </c>
      <c r="C1479" t="s">
        <v>1225</v>
      </c>
      <c r="D1479" t="s">
        <v>20</v>
      </c>
      <c r="E1479" t="s">
        <v>21</v>
      </c>
      <c r="F1479" t="s">
        <v>77</v>
      </c>
      <c r="G1479" t="s">
        <v>78</v>
      </c>
      <c r="H1479">
        <v>28027</v>
      </c>
      <c r="I1479" t="s">
        <v>24</v>
      </c>
      <c r="J1479" t="s">
        <v>5777</v>
      </c>
      <c r="K1479" t="s">
        <v>26</v>
      </c>
      <c r="L1479" t="s">
        <v>56</v>
      </c>
      <c r="M1479" t="s">
        <v>5778</v>
      </c>
      <c r="N1479">
        <v>315.77600000000007</v>
      </c>
      <c r="O1479">
        <v>8</v>
      </c>
      <c r="P1479">
        <v>0.2</v>
      </c>
      <c r="Q1479">
        <v>31.577600000000018</v>
      </c>
    </row>
    <row r="1480" spans="1:17" x14ac:dyDescent="0.3">
      <c r="A1480" t="s">
        <v>42</v>
      </c>
      <c r="B1480" t="s">
        <v>3179</v>
      </c>
      <c r="C1480" t="s">
        <v>3180</v>
      </c>
      <c r="D1480" t="s">
        <v>34</v>
      </c>
      <c r="E1480" t="s">
        <v>21</v>
      </c>
      <c r="F1480" t="s">
        <v>35</v>
      </c>
      <c r="G1480" t="s">
        <v>36</v>
      </c>
      <c r="H1480">
        <v>90049</v>
      </c>
      <c r="I1480" t="s">
        <v>37</v>
      </c>
      <c r="J1480" t="s">
        <v>5777</v>
      </c>
      <c r="K1480" t="s">
        <v>26</v>
      </c>
      <c r="L1480" t="s">
        <v>56</v>
      </c>
      <c r="M1480" t="s">
        <v>5778</v>
      </c>
      <c r="N1480">
        <v>148.02000000000001</v>
      </c>
      <c r="O1480">
        <v>3</v>
      </c>
      <c r="P1480">
        <v>0</v>
      </c>
      <c r="Q1480">
        <v>41.445600000000013</v>
      </c>
    </row>
    <row r="1481" spans="1:17" x14ac:dyDescent="0.3">
      <c r="A1481" t="s">
        <v>17</v>
      </c>
      <c r="B1481" t="s">
        <v>1165</v>
      </c>
      <c r="C1481" t="s">
        <v>1166</v>
      </c>
      <c r="D1481" t="s">
        <v>34</v>
      </c>
      <c r="E1481" t="s">
        <v>21</v>
      </c>
      <c r="F1481" t="s">
        <v>84</v>
      </c>
      <c r="G1481" t="s">
        <v>85</v>
      </c>
      <c r="H1481">
        <v>98103</v>
      </c>
      <c r="I1481" t="s">
        <v>37</v>
      </c>
      <c r="J1481" t="s">
        <v>1938</v>
      </c>
      <c r="K1481" t="s">
        <v>26</v>
      </c>
      <c r="L1481" t="s">
        <v>56</v>
      </c>
      <c r="M1481" t="s">
        <v>1939</v>
      </c>
      <c r="N1481">
        <v>209.88</v>
      </c>
      <c r="O1481">
        <v>3</v>
      </c>
      <c r="P1481">
        <v>0</v>
      </c>
      <c r="Q1481">
        <v>35.679599999999979</v>
      </c>
    </row>
    <row r="1482" spans="1:17" x14ac:dyDescent="0.3">
      <c r="A1482" t="s">
        <v>1122</v>
      </c>
      <c r="B1482" t="s">
        <v>1755</v>
      </c>
      <c r="C1482" t="s">
        <v>1756</v>
      </c>
      <c r="D1482" t="s">
        <v>34</v>
      </c>
      <c r="E1482" t="s">
        <v>21</v>
      </c>
      <c r="F1482" t="s">
        <v>2840</v>
      </c>
      <c r="G1482" t="s">
        <v>46</v>
      </c>
      <c r="H1482">
        <v>33065</v>
      </c>
      <c r="I1482" t="s">
        <v>24</v>
      </c>
      <c r="J1482" t="s">
        <v>1938</v>
      </c>
      <c r="K1482" t="s">
        <v>26</v>
      </c>
      <c r="L1482" t="s">
        <v>56</v>
      </c>
      <c r="M1482" t="s">
        <v>1939</v>
      </c>
      <c r="N1482">
        <v>55.967999999999996</v>
      </c>
      <c r="O1482">
        <v>1</v>
      </c>
      <c r="P1482">
        <v>0.2</v>
      </c>
      <c r="Q1482">
        <v>-2.098800000000006</v>
      </c>
    </row>
    <row r="1483" spans="1:17" x14ac:dyDescent="0.3">
      <c r="A1483" t="s">
        <v>42</v>
      </c>
      <c r="B1483" t="s">
        <v>3134</v>
      </c>
      <c r="C1483" t="s">
        <v>3135</v>
      </c>
      <c r="D1483" t="s">
        <v>90</v>
      </c>
      <c r="E1483" t="s">
        <v>21</v>
      </c>
      <c r="F1483" t="s">
        <v>399</v>
      </c>
      <c r="G1483" t="s">
        <v>187</v>
      </c>
      <c r="H1483">
        <v>60505</v>
      </c>
      <c r="I1483" t="s">
        <v>93</v>
      </c>
      <c r="J1483" t="s">
        <v>1938</v>
      </c>
      <c r="K1483" t="s">
        <v>26</v>
      </c>
      <c r="L1483" t="s">
        <v>56</v>
      </c>
      <c r="M1483" t="s">
        <v>1939</v>
      </c>
      <c r="N1483">
        <v>83.951999999999998</v>
      </c>
      <c r="O1483">
        <v>3</v>
      </c>
      <c r="P1483">
        <v>0.6</v>
      </c>
      <c r="Q1483">
        <v>-90.24839999999999</v>
      </c>
    </row>
    <row r="1484" spans="1:17" x14ac:dyDescent="0.3">
      <c r="A1484" t="s">
        <v>42</v>
      </c>
      <c r="B1484" t="s">
        <v>526</v>
      </c>
      <c r="C1484" t="s">
        <v>527</v>
      </c>
      <c r="D1484" t="s">
        <v>20</v>
      </c>
      <c r="E1484" t="s">
        <v>21</v>
      </c>
      <c r="F1484" t="s">
        <v>1709</v>
      </c>
      <c r="G1484" t="s">
        <v>92</v>
      </c>
      <c r="H1484">
        <v>78041</v>
      </c>
      <c r="I1484" t="s">
        <v>93</v>
      </c>
      <c r="J1484" t="s">
        <v>1938</v>
      </c>
      <c r="K1484" t="s">
        <v>26</v>
      </c>
      <c r="L1484" t="s">
        <v>56</v>
      </c>
      <c r="M1484" t="s">
        <v>1939</v>
      </c>
      <c r="N1484">
        <v>139.91999999999999</v>
      </c>
      <c r="O1484">
        <v>5</v>
      </c>
      <c r="P1484">
        <v>0.6</v>
      </c>
      <c r="Q1484">
        <v>-150.41399999999999</v>
      </c>
    </row>
    <row r="1485" spans="1:17" x14ac:dyDescent="0.3">
      <c r="A1485" t="s">
        <v>166</v>
      </c>
      <c r="B1485" t="s">
        <v>2936</v>
      </c>
      <c r="C1485" t="s">
        <v>2937</v>
      </c>
      <c r="D1485" t="s">
        <v>20</v>
      </c>
      <c r="E1485" t="s">
        <v>21</v>
      </c>
      <c r="F1485" t="s">
        <v>84</v>
      </c>
      <c r="G1485" t="s">
        <v>85</v>
      </c>
      <c r="H1485">
        <v>98103</v>
      </c>
      <c r="I1485" t="s">
        <v>37</v>
      </c>
      <c r="J1485" t="s">
        <v>1938</v>
      </c>
      <c r="K1485" t="s">
        <v>26</v>
      </c>
      <c r="L1485" t="s">
        <v>56</v>
      </c>
      <c r="M1485" t="s">
        <v>1939</v>
      </c>
      <c r="N1485">
        <v>139.91999999999999</v>
      </c>
      <c r="O1485">
        <v>2</v>
      </c>
      <c r="P1485">
        <v>0</v>
      </c>
      <c r="Q1485">
        <v>23.786399999999986</v>
      </c>
    </row>
    <row r="1486" spans="1:17" x14ac:dyDescent="0.3">
      <c r="A1486" t="s">
        <v>42</v>
      </c>
      <c r="B1486" t="s">
        <v>5553</v>
      </c>
      <c r="C1486" t="s">
        <v>5554</v>
      </c>
      <c r="D1486" t="s">
        <v>20</v>
      </c>
      <c r="E1486" t="s">
        <v>21</v>
      </c>
      <c r="F1486" t="s">
        <v>1280</v>
      </c>
      <c r="G1486" t="s">
        <v>23</v>
      </c>
      <c r="H1486">
        <v>40214</v>
      </c>
      <c r="I1486" t="s">
        <v>24</v>
      </c>
      <c r="J1486" t="s">
        <v>1938</v>
      </c>
      <c r="K1486" t="s">
        <v>26</v>
      </c>
      <c r="L1486" t="s">
        <v>56</v>
      </c>
      <c r="M1486" t="s">
        <v>1939</v>
      </c>
      <c r="N1486">
        <v>209.88</v>
      </c>
      <c r="O1486">
        <v>3</v>
      </c>
      <c r="P1486">
        <v>0</v>
      </c>
      <c r="Q1486">
        <v>35.679599999999979</v>
      </c>
    </row>
    <row r="1487" spans="1:17" x14ac:dyDescent="0.3">
      <c r="A1487" t="s">
        <v>42</v>
      </c>
      <c r="B1487" t="s">
        <v>3626</v>
      </c>
      <c r="C1487" t="s">
        <v>3627</v>
      </c>
      <c r="D1487" t="s">
        <v>90</v>
      </c>
      <c r="E1487" t="s">
        <v>21</v>
      </c>
      <c r="F1487" t="s">
        <v>4000</v>
      </c>
      <c r="G1487" t="s">
        <v>36</v>
      </c>
      <c r="H1487">
        <v>95207</v>
      </c>
      <c r="I1487" t="s">
        <v>37</v>
      </c>
      <c r="J1487" t="s">
        <v>1938</v>
      </c>
      <c r="K1487" t="s">
        <v>26</v>
      </c>
      <c r="L1487" t="s">
        <v>56</v>
      </c>
      <c r="M1487" t="s">
        <v>1939</v>
      </c>
      <c r="N1487">
        <v>629.64</v>
      </c>
      <c r="O1487">
        <v>9</v>
      </c>
      <c r="P1487">
        <v>0</v>
      </c>
      <c r="Q1487">
        <v>107.03879999999994</v>
      </c>
    </row>
    <row r="1488" spans="1:17" x14ac:dyDescent="0.3">
      <c r="A1488" t="s">
        <v>166</v>
      </c>
      <c r="B1488" t="s">
        <v>2790</v>
      </c>
      <c r="C1488" t="s">
        <v>2791</v>
      </c>
      <c r="D1488" t="s">
        <v>90</v>
      </c>
      <c r="E1488" t="s">
        <v>21</v>
      </c>
      <c r="F1488" t="s">
        <v>129</v>
      </c>
      <c r="G1488" t="s">
        <v>130</v>
      </c>
      <c r="H1488">
        <v>19140</v>
      </c>
      <c r="I1488" t="s">
        <v>131</v>
      </c>
      <c r="J1488" t="s">
        <v>5352</v>
      </c>
      <c r="K1488" t="s">
        <v>26</v>
      </c>
      <c r="L1488" t="s">
        <v>56</v>
      </c>
      <c r="M1488" t="s">
        <v>5353</v>
      </c>
      <c r="N1488">
        <v>25.632000000000001</v>
      </c>
      <c r="O1488">
        <v>3</v>
      </c>
      <c r="P1488">
        <v>0.2</v>
      </c>
      <c r="Q1488">
        <v>3.8447999999999967</v>
      </c>
    </row>
    <row r="1489" spans="1:17" x14ac:dyDescent="0.3">
      <c r="A1489" t="s">
        <v>1122</v>
      </c>
      <c r="B1489" t="s">
        <v>5145</v>
      </c>
      <c r="C1489" t="s">
        <v>5146</v>
      </c>
      <c r="D1489" t="s">
        <v>20</v>
      </c>
      <c r="E1489" t="s">
        <v>21</v>
      </c>
      <c r="F1489" t="s">
        <v>435</v>
      </c>
      <c r="G1489" t="s">
        <v>436</v>
      </c>
      <c r="H1489">
        <v>43229</v>
      </c>
      <c r="I1489" t="s">
        <v>131</v>
      </c>
      <c r="J1489" t="s">
        <v>5352</v>
      </c>
      <c r="K1489" t="s">
        <v>26</v>
      </c>
      <c r="L1489" t="s">
        <v>56</v>
      </c>
      <c r="M1489" t="s">
        <v>5353</v>
      </c>
      <c r="N1489">
        <v>51.264000000000003</v>
      </c>
      <c r="O1489">
        <v>6</v>
      </c>
      <c r="P1489">
        <v>0.2</v>
      </c>
      <c r="Q1489">
        <v>7.6895999999999933</v>
      </c>
    </row>
    <row r="1490" spans="1:17" x14ac:dyDescent="0.3">
      <c r="A1490" t="s">
        <v>42</v>
      </c>
      <c r="B1490" t="s">
        <v>4504</v>
      </c>
      <c r="C1490" t="s">
        <v>4505</v>
      </c>
      <c r="D1490" t="s">
        <v>20</v>
      </c>
      <c r="E1490" t="s">
        <v>21</v>
      </c>
      <c r="F1490" t="s">
        <v>35</v>
      </c>
      <c r="G1490" t="s">
        <v>36</v>
      </c>
      <c r="H1490">
        <v>90045</v>
      </c>
      <c r="I1490" t="s">
        <v>37</v>
      </c>
      <c r="J1490" t="s">
        <v>5352</v>
      </c>
      <c r="K1490" t="s">
        <v>26</v>
      </c>
      <c r="L1490" t="s">
        <v>56</v>
      </c>
      <c r="M1490" t="s">
        <v>5353</v>
      </c>
      <c r="N1490">
        <v>74.759999999999991</v>
      </c>
      <c r="O1490">
        <v>7</v>
      </c>
      <c r="P1490">
        <v>0</v>
      </c>
      <c r="Q1490">
        <v>23.923199999999994</v>
      </c>
    </row>
    <row r="1491" spans="1:17" x14ac:dyDescent="0.3">
      <c r="A1491" t="s">
        <v>166</v>
      </c>
      <c r="B1491" t="s">
        <v>3646</v>
      </c>
      <c r="C1491" t="s">
        <v>3647</v>
      </c>
      <c r="D1491" t="s">
        <v>34</v>
      </c>
      <c r="E1491" t="s">
        <v>21</v>
      </c>
      <c r="F1491" t="s">
        <v>1549</v>
      </c>
      <c r="G1491" t="s">
        <v>46</v>
      </c>
      <c r="H1491">
        <v>33801</v>
      </c>
      <c r="I1491" t="s">
        <v>24</v>
      </c>
      <c r="J1491" t="s">
        <v>4787</v>
      </c>
      <c r="K1491" t="s">
        <v>26</v>
      </c>
      <c r="L1491" t="s">
        <v>56</v>
      </c>
      <c r="M1491" t="s">
        <v>4788</v>
      </c>
      <c r="N1491">
        <v>48.671999999999997</v>
      </c>
      <c r="O1491">
        <v>3</v>
      </c>
      <c r="P1491">
        <v>0.2</v>
      </c>
      <c r="Q1491">
        <v>7.3007999999999988</v>
      </c>
    </row>
    <row r="1492" spans="1:17" x14ac:dyDescent="0.3">
      <c r="A1492" t="s">
        <v>42</v>
      </c>
      <c r="B1492" t="s">
        <v>4454</v>
      </c>
      <c r="C1492" t="s">
        <v>4455</v>
      </c>
      <c r="D1492" t="s">
        <v>90</v>
      </c>
      <c r="E1492" t="s">
        <v>21</v>
      </c>
      <c r="F1492" t="s">
        <v>3663</v>
      </c>
      <c r="G1492" t="s">
        <v>3664</v>
      </c>
      <c r="H1492">
        <v>66062</v>
      </c>
      <c r="I1492" t="s">
        <v>93</v>
      </c>
      <c r="J1492" t="s">
        <v>4787</v>
      </c>
      <c r="K1492" t="s">
        <v>26</v>
      </c>
      <c r="L1492" t="s">
        <v>56</v>
      </c>
      <c r="M1492" t="s">
        <v>4788</v>
      </c>
      <c r="N1492">
        <v>40.56</v>
      </c>
      <c r="O1492">
        <v>2</v>
      </c>
      <c r="P1492">
        <v>0</v>
      </c>
      <c r="Q1492">
        <v>12.979199999999999</v>
      </c>
    </row>
    <row r="1493" spans="1:17" x14ac:dyDescent="0.3">
      <c r="A1493" t="s">
        <v>42</v>
      </c>
      <c r="B1493" t="s">
        <v>1243</v>
      </c>
      <c r="C1493" t="s">
        <v>1244</v>
      </c>
      <c r="D1493" t="s">
        <v>20</v>
      </c>
      <c r="E1493" t="s">
        <v>21</v>
      </c>
      <c r="F1493" t="s">
        <v>983</v>
      </c>
      <c r="G1493" t="s">
        <v>283</v>
      </c>
      <c r="H1493">
        <v>22204</v>
      </c>
      <c r="I1493" t="s">
        <v>24</v>
      </c>
      <c r="J1493" t="s">
        <v>4787</v>
      </c>
      <c r="K1493" t="s">
        <v>26</v>
      </c>
      <c r="L1493" t="s">
        <v>56</v>
      </c>
      <c r="M1493" t="s">
        <v>4788</v>
      </c>
      <c r="N1493">
        <v>60.84</v>
      </c>
      <c r="O1493">
        <v>3</v>
      </c>
      <c r="P1493">
        <v>0</v>
      </c>
      <c r="Q1493">
        <v>19.468799999999998</v>
      </c>
    </row>
    <row r="1494" spans="1:17" x14ac:dyDescent="0.3">
      <c r="A1494" t="s">
        <v>42</v>
      </c>
      <c r="B1494" t="s">
        <v>5531</v>
      </c>
      <c r="C1494" t="s">
        <v>5532</v>
      </c>
      <c r="D1494" t="s">
        <v>90</v>
      </c>
      <c r="E1494" t="s">
        <v>21</v>
      </c>
      <c r="F1494" t="s">
        <v>4237</v>
      </c>
      <c r="G1494" t="s">
        <v>36</v>
      </c>
      <c r="H1494">
        <v>95823</v>
      </c>
      <c r="I1494" t="s">
        <v>37</v>
      </c>
      <c r="J1494" t="s">
        <v>4787</v>
      </c>
      <c r="K1494" t="s">
        <v>26</v>
      </c>
      <c r="L1494" t="s">
        <v>56</v>
      </c>
      <c r="M1494" t="s">
        <v>4788</v>
      </c>
      <c r="N1494">
        <v>60.84</v>
      </c>
      <c r="O1494">
        <v>3</v>
      </c>
      <c r="P1494">
        <v>0</v>
      </c>
      <c r="Q1494">
        <v>19.468799999999998</v>
      </c>
    </row>
    <row r="1495" spans="1:17" x14ac:dyDescent="0.3">
      <c r="A1495" t="s">
        <v>166</v>
      </c>
      <c r="B1495" t="s">
        <v>4138</v>
      </c>
      <c r="C1495" t="s">
        <v>4139</v>
      </c>
      <c r="D1495" t="s">
        <v>90</v>
      </c>
      <c r="E1495" t="s">
        <v>21</v>
      </c>
      <c r="F1495" t="s">
        <v>112</v>
      </c>
      <c r="G1495" t="s">
        <v>36</v>
      </c>
      <c r="H1495">
        <v>94109</v>
      </c>
      <c r="I1495" t="s">
        <v>37</v>
      </c>
      <c r="J1495" t="s">
        <v>5675</v>
      </c>
      <c r="K1495" t="s">
        <v>26</v>
      </c>
      <c r="L1495" t="s">
        <v>56</v>
      </c>
      <c r="M1495" t="s">
        <v>5676</v>
      </c>
      <c r="N1495">
        <v>25.83</v>
      </c>
      <c r="O1495">
        <v>3</v>
      </c>
      <c r="P1495">
        <v>0</v>
      </c>
      <c r="Q1495">
        <v>9.5570999999999984</v>
      </c>
    </row>
    <row r="1496" spans="1:17" x14ac:dyDescent="0.3">
      <c r="A1496" t="s">
        <v>17</v>
      </c>
      <c r="B1496" t="s">
        <v>3929</v>
      </c>
      <c r="C1496" t="s">
        <v>3930</v>
      </c>
      <c r="D1496" t="s">
        <v>34</v>
      </c>
      <c r="E1496" t="s">
        <v>21</v>
      </c>
      <c r="F1496" t="s">
        <v>5853</v>
      </c>
      <c r="G1496" t="s">
        <v>92</v>
      </c>
      <c r="H1496">
        <v>78666</v>
      </c>
      <c r="I1496" t="s">
        <v>93</v>
      </c>
      <c r="J1496" t="s">
        <v>5675</v>
      </c>
      <c r="K1496" t="s">
        <v>26</v>
      </c>
      <c r="L1496" t="s">
        <v>56</v>
      </c>
      <c r="M1496" t="s">
        <v>5676</v>
      </c>
      <c r="N1496">
        <v>10.332000000000001</v>
      </c>
      <c r="O1496">
        <v>3</v>
      </c>
      <c r="P1496">
        <v>0.6</v>
      </c>
      <c r="Q1496">
        <v>-5.9408999999999992</v>
      </c>
    </row>
    <row r="1497" spans="1:17" x14ac:dyDescent="0.3">
      <c r="A1497" t="s">
        <v>42</v>
      </c>
      <c r="B1497" t="s">
        <v>2919</v>
      </c>
      <c r="C1497" t="s">
        <v>2920</v>
      </c>
      <c r="D1497" t="s">
        <v>90</v>
      </c>
      <c r="E1497" t="s">
        <v>21</v>
      </c>
      <c r="F1497" t="s">
        <v>1929</v>
      </c>
      <c r="G1497" t="s">
        <v>130</v>
      </c>
      <c r="H1497">
        <v>19013</v>
      </c>
      <c r="I1497" t="s">
        <v>131</v>
      </c>
      <c r="J1497" t="s">
        <v>2923</v>
      </c>
      <c r="K1497" t="s">
        <v>26</v>
      </c>
      <c r="L1497" t="s">
        <v>56</v>
      </c>
      <c r="M1497" t="s">
        <v>2924</v>
      </c>
      <c r="N1497">
        <v>43.872000000000007</v>
      </c>
      <c r="O1497">
        <v>2</v>
      </c>
      <c r="P1497">
        <v>0.2</v>
      </c>
      <c r="Q1497">
        <v>11.516399999999999</v>
      </c>
    </row>
    <row r="1498" spans="1:17" x14ac:dyDescent="0.3">
      <c r="A1498" t="s">
        <v>42</v>
      </c>
      <c r="B1498" t="s">
        <v>1769</v>
      </c>
      <c r="C1498" t="s">
        <v>1770</v>
      </c>
      <c r="D1498" t="s">
        <v>34</v>
      </c>
      <c r="E1498" t="s">
        <v>21</v>
      </c>
      <c r="F1498" t="s">
        <v>163</v>
      </c>
      <c r="G1498" t="s">
        <v>92</v>
      </c>
      <c r="H1498">
        <v>77041</v>
      </c>
      <c r="I1498" t="s">
        <v>93</v>
      </c>
      <c r="J1498" t="s">
        <v>2923</v>
      </c>
      <c r="K1498" t="s">
        <v>26</v>
      </c>
      <c r="L1498" t="s">
        <v>56</v>
      </c>
      <c r="M1498" t="s">
        <v>2924</v>
      </c>
      <c r="N1498">
        <v>21.936000000000003</v>
      </c>
      <c r="O1498">
        <v>2</v>
      </c>
      <c r="P1498">
        <v>0.6</v>
      </c>
      <c r="Q1498">
        <v>-10.419600000000003</v>
      </c>
    </row>
    <row r="1499" spans="1:17" x14ac:dyDescent="0.3">
      <c r="A1499" t="s">
        <v>42</v>
      </c>
      <c r="B1499" t="s">
        <v>2439</v>
      </c>
      <c r="C1499" t="s">
        <v>2440</v>
      </c>
      <c r="D1499" t="s">
        <v>20</v>
      </c>
      <c r="E1499" t="s">
        <v>21</v>
      </c>
      <c r="F1499" t="s">
        <v>235</v>
      </c>
      <c r="G1499" t="s">
        <v>236</v>
      </c>
      <c r="H1499">
        <v>10035</v>
      </c>
      <c r="I1499" t="s">
        <v>131</v>
      </c>
      <c r="J1499" t="s">
        <v>2923</v>
      </c>
      <c r="K1499" t="s">
        <v>26</v>
      </c>
      <c r="L1499" t="s">
        <v>56</v>
      </c>
      <c r="M1499" t="s">
        <v>2924</v>
      </c>
      <c r="N1499">
        <v>27.42</v>
      </c>
      <c r="O1499">
        <v>1</v>
      </c>
      <c r="P1499">
        <v>0</v>
      </c>
      <c r="Q1499">
        <v>11.2422</v>
      </c>
    </row>
    <row r="1500" spans="1:17" x14ac:dyDescent="0.3">
      <c r="A1500" t="s">
        <v>42</v>
      </c>
      <c r="B1500" t="s">
        <v>2165</v>
      </c>
      <c r="C1500" t="s">
        <v>2166</v>
      </c>
      <c r="D1500" t="s">
        <v>34</v>
      </c>
      <c r="E1500" t="s">
        <v>21</v>
      </c>
      <c r="F1500" t="s">
        <v>235</v>
      </c>
      <c r="G1500" t="s">
        <v>236</v>
      </c>
      <c r="H1500">
        <v>10024</v>
      </c>
      <c r="I1500" t="s">
        <v>131</v>
      </c>
      <c r="J1500" t="s">
        <v>2923</v>
      </c>
      <c r="K1500" t="s">
        <v>26</v>
      </c>
      <c r="L1500" t="s">
        <v>56</v>
      </c>
      <c r="M1500" t="s">
        <v>2924</v>
      </c>
      <c r="N1500">
        <v>82.26</v>
      </c>
      <c r="O1500">
        <v>3</v>
      </c>
      <c r="P1500">
        <v>0</v>
      </c>
      <c r="Q1500">
        <v>33.726600000000005</v>
      </c>
    </row>
    <row r="1501" spans="1:17" x14ac:dyDescent="0.3">
      <c r="A1501" t="s">
        <v>42</v>
      </c>
      <c r="B1501" t="s">
        <v>4540</v>
      </c>
      <c r="C1501" t="s">
        <v>4541</v>
      </c>
      <c r="D1501" t="s">
        <v>90</v>
      </c>
      <c r="E1501" t="s">
        <v>21</v>
      </c>
      <c r="F1501" t="s">
        <v>84</v>
      </c>
      <c r="G1501" t="s">
        <v>85</v>
      </c>
      <c r="H1501">
        <v>98105</v>
      </c>
      <c r="I1501" t="s">
        <v>37</v>
      </c>
      <c r="J1501" t="s">
        <v>2923</v>
      </c>
      <c r="K1501" t="s">
        <v>26</v>
      </c>
      <c r="L1501" t="s">
        <v>56</v>
      </c>
      <c r="M1501" t="s">
        <v>2924</v>
      </c>
      <c r="N1501">
        <v>82.26</v>
      </c>
      <c r="O1501">
        <v>3</v>
      </c>
      <c r="P1501">
        <v>0</v>
      </c>
      <c r="Q1501">
        <v>33.726600000000005</v>
      </c>
    </row>
    <row r="1502" spans="1:17" x14ac:dyDescent="0.3">
      <c r="A1502" t="s">
        <v>42</v>
      </c>
      <c r="B1502" t="s">
        <v>4440</v>
      </c>
      <c r="C1502" t="s">
        <v>4441</v>
      </c>
      <c r="D1502" t="s">
        <v>34</v>
      </c>
      <c r="E1502" t="s">
        <v>21</v>
      </c>
      <c r="F1502" t="s">
        <v>3635</v>
      </c>
      <c r="G1502" t="s">
        <v>2316</v>
      </c>
      <c r="H1502">
        <v>21215</v>
      </c>
      <c r="I1502" t="s">
        <v>131</v>
      </c>
      <c r="J1502" t="s">
        <v>2923</v>
      </c>
      <c r="K1502" t="s">
        <v>26</v>
      </c>
      <c r="L1502" t="s">
        <v>56</v>
      </c>
      <c r="M1502" t="s">
        <v>2924</v>
      </c>
      <c r="N1502">
        <v>274.20000000000005</v>
      </c>
      <c r="O1502">
        <v>10</v>
      </c>
      <c r="P1502">
        <v>0</v>
      </c>
      <c r="Q1502">
        <v>112.422</v>
      </c>
    </row>
    <row r="1503" spans="1:17" x14ac:dyDescent="0.3">
      <c r="A1503" t="s">
        <v>42</v>
      </c>
      <c r="B1503" t="s">
        <v>1884</v>
      </c>
      <c r="C1503" t="s">
        <v>1885</v>
      </c>
      <c r="D1503" t="s">
        <v>20</v>
      </c>
      <c r="E1503" t="s">
        <v>21</v>
      </c>
      <c r="F1503" t="s">
        <v>1886</v>
      </c>
      <c r="G1503" t="s">
        <v>92</v>
      </c>
      <c r="H1503">
        <v>75701</v>
      </c>
      <c r="I1503" t="s">
        <v>93</v>
      </c>
      <c r="J1503" t="s">
        <v>1891</v>
      </c>
      <c r="K1503" t="s">
        <v>26</v>
      </c>
      <c r="L1503" t="s">
        <v>56</v>
      </c>
      <c r="M1503" t="s">
        <v>1892</v>
      </c>
      <c r="N1503">
        <v>82.524000000000001</v>
      </c>
      <c r="O1503">
        <v>3</v>
      </c>
      <c r="P1503">
        <v>0.6</v>
      </c>
      <c r="Q1503">
        <v>-41.261999999999972</v>
      </c>
    </row>
    <row r="1504" spans="1:17" x14ac:dyDescent="0.3">
      <c r="A1504" t="s">
        <v>1122</v>
      </c>
      <c r="B1504" t="s">
        <v>2182</v>
      </c>
      <c r="C1504" t="s">
        <v>2183</v>
      </c>
      <c r="D1504" t="s">
        <v>20</v>
      </c>
      <c r="E1504" t="s">
        <v>21</v>
      </c>
      <c r="F1504" t="s">
        <v>2885</v>
      </c>
      <c r="G1504" t="s">
        <v>46</v>
      </c>
      <c r="H1504">
        <v>33437</v>
      </c>
      <c r="I1504" t="s">
        <v>24</v>
      </c>
      <c r="J1504" t="s">
        <v>1891</v>
      </c>
      <c r="K1504" t="s">
        <v>26</v>
      </c>
      <c r="L1504" t="s">
        <v>56</v>
      </c>
      <c r="M1504" t="s">
        <v>1892</v>
      </c>
      <c r="N1504">
        <v>165.048</v>
      </c>
      <c r="O1504">
        <v>3</v>
      </c>
      <c r="P1504">
        <v>0.2</v>
      </c>
      <c r="Q1504">
        <v>41.262</v>
      </c>
    </row>
    <row r="1505" spans="1:17" x14ac:dyDescent="0.3">
      <c r="A1505" t="s">
        <v>42</v>
      </c>
      <c r="B1505" t="s">
        <v>5156</v>
      </c>
      <c r="C1505" t="s">
        <v>5157</v>
      </c>
      <c r="D1505" t="s">
        <v>20</v>
      </c>
      <c r="E1505" t="s">
        <v>21</v>
      </c>
      <c r="F1505" t="s">
        <v>5185</v>
      </c>
      <c r="G1505" t="s">
        <v>46</v>
      </c>
      <c r="H1505">
        <v>33023</v>
      </c>
      <c r="I1505" t="s">
        <v>24</v>
      </c>
      <c r="J1505" t="s">
        <v>1891</v>
      </c>
      <c r="K1505" t="s">
        <v>26</v>
      </c>
      <c r="L1505" t="s">
        <v>56</v>
      </c>
      <c r="M1505" t="s">
        <v>1892</v>
      </c>
      <c r="N1505">
        <v>220.06399999999999</v>
      </c>
      <c r="O1505">
        <v>4</v>
      </c>
      <c r="P1505">
        <v>0.2</v>
      </c>
      <c r="Q1505">
        <v>55.016000000000012</v>
      </c>
    </row>
    <row r="1506" spans="1:17" x14ac:dyDescent="0.3">
      <c r="A1506" t="s">
        <v>42</v>
      </c>
      <c r="B1506" t="s">
        <v>5636</v>
      </c>
      <c r="C1506" t="s">
        <v>5637</v>
      </c>
      <c r="D1506" t="s">
        <v>20</v>
      </c>
      <c r="E1506" t="s">
        <v>21</v>
      </c>
      <c r="F1506" t="s">
        <v>1476</v>
      </c>
      <c r="G1506" t="s">
        <v>1477</v>
      </c>
      <c r="H1506">
        <v>72701</v>
      </c>
      <c r="I1506" t="s">
        <v>24</v>
      </c>
      <c r="J1506" t="s">
        <v>1891</v>
      </c>
      <c r="K1506" t="s">
        <v>26</v>
      </c>
      <c r="L1506" t="s">
        <v>56</v>
      </c>
      <c r="M1506" t="s">
        <v>1892</v>
      </c>
      <c r="N1506">
        <v>343.84999999999997</v>
      </c>
      <c r="O1506">
        <v>5</v>
      </c>
      <c r="P1506">
        <v>0</v>
      </c>
      <c r="Q1506">
        <v>137.54000000000002</v>
      </c>
    </row>
    <row r="1507" spans="1:17" x14ac:dyDescent="0.3">
      <c r="A1507" t="s">
        <v>42</v>
      </c>
      <c r="B1507" t="s">
        <v>1404</v>
      </c>
      <c r="C1507" t="s">
        <v>1405</v>
      </c>
      <c r="D1507" t="s">
        <v>34</v>
      </c>
      <c r="E1507" t="s">
        <v>21</v>
      </c>
      <c r="F1507" t="s">
        <v>84</v>
      </c>
      <c r="G1507" t="s">
        <v>85</v>
      </c>
      <c r="H1507">
        <v>98105</v>
      </c>
      <c r="I1507" t="s">
        <v>37</v>
      </c>
      <c r="J1507" t="s">
        <v>1891</v>
      </c>
      <c r="K1507" t="s">
        <v>26</v>
      </c>
      <c r="L1507" t="s">
        <v>56</v>
      </c>
      <c r="M1507" t="s">
        <v>1892</v>
      </c>
      <c r="N1507">
        <v>137.54</v>
      </c>
      <c r="O1507">
        <v>2</v>
      </c>
      <c r="P1507">
        <v>0</v>
      </c>
      <c r="Q1507">
        <v>55.016000000000005</v>
      </c>
    </row>
    <row r="1508" spans="1:17" x14ac:dyDescent="0.3">
      <c r="A1508" t="s">
        <v>42</v>
      </c>
      <c r="B1508" t="s">
        <v>2036</v>
      </c>
      <c r="C1508" t="s">
        <v>2037</v>
      </c>
      <c r="D1508" t="s">
        <v>20</v>
      </c>
      <c r="E1508" t="s">
        <v>21</v>
      </c>
      <c r="F1508" t="s">
        <v>2038</v>
      </c>
      <c r="G1508" t="s">
        <v>210</v>
      </c>
      <c r="H1508">
        <v>48183</v>
      </c>
      <c r="I1508" t="s">
        <v>93</v>
      </c>
      <c r="J1508" t="s">
        <v>2041</v>
      </c>
      <c r="K1508" t="s">
        <v>26</v>
      </c>
      <c r="L1508" t="s">
        <v>56</v>
      </c>
      <c r="M1508" t="s">
        <v>2042</v>
      </c>
      <c r="N1508">
        <v>157.74</v>
      </c>
      <c r="O1508">
        <v>11</v>
      </c>
      <c r="P1508">
        <v>0</v>
      </c>
      <c r="Q1508">
        <v>56.7864</v>
      </c>
    </row>
    <row r="1509" spans="1:17" x14ac:dyDescent="0.3">
      <c r="A1509" t="s">
        <v>166</v>
      </c>
      <c r="B1509" t="s">
        <v>3039</v>
      </c>
      <c r="C1509" t="s">
        <v>3040</v>
      </c>
      <c r="D1509" t="s">
        <v>34</v>
      </c>
      <c r="E1509" t="s">
        <v>21</v>
      </c>
      <c r="F1509" t="s">
        <v>976</v>
      </c>
      <c r="G1509" t="s">
        <v>436</v>
      </c>
      <c r="H1509">
        <v>44107</v>
      </c>
      <c r="I1509" t="s">
        <v>131</v>
      </c>
      <c r="J1509" t="s">
        <v>2041</v>
      </c>
      <c r="K1509" t="s">
        <v>26</v>
      </c>
      <c r="L1509" t="s">
        <v>56</v>
      </c>
      <c r="M1509" t="s">
        <v>2042</v>
      </c>
      <c r="N1509">
        <v>45.888000000000005</v>
      </c>
      <c r="O1509">
        <v>4</v>
      </c>
      <c r="P1509">
        <v>0.2</v>
      </c>
      <c r="Q1509">
        <v>9.1775999999999982</v>
      </c>
    </row>
    <row r="1510" spans="1:17" x14ac:dyDescent="0.3">
      <c r="A1510" t="s">
        <v>166</v>
      </c>
      <c r="B1510" t="s">
        <v>1684</v>
      </c>
      <c r="C1510" t="s">
        <v>1685</v>
      </c>
      <c r="D1510" t="s">
        <v>20</v>
      </c>
      <c r="E1510" t="s">
        <v>21</v>
      </c>
      <c r="F1510" t="s">
        <v>829</v>
      </c>
      <c r="G1510" t="s">
        <v>36</v>
      </c>
      <c r="H1510">
        <v>92105</v>
      </c>
      <c r="I1510" t="s">
        <v>37</v>
      </c>
      <c r="J1510" t="s">
        <v>2041</v>
      </c>
      <c r="K1510" t="s">
        <v>26</v>
      </c>
      <c r="L1510" t="s">
        <v>56</v>
      </c>
      <c r="M1510" t="s">
        <v>2042</v>
      </c>
      <c r="N1510">
        <v>43.019999999999996</v>
      </c>
      <c r="O1510">
        <v>3</v>
      </c>
      <c r="P1510">
        <v>0</v>
      </c>
      <c r="Q1510">
        <v>15.4872</v>
      </c>
    </row>
    <row r="1511" spans="1:17" x14ac:dyDescent="0.3">
      <c r="A1511" t="s">
        <v>42</v>
      </c>
      <c r="B1511" t="s">
        <v>1309</v>
      </c>
      <c r="C1511" t="s">
        <v>1310</v>
      </c>
      <c r="D1511" t="s">
        <v>90</v>
      </c>
      <c r="E1511" t="s">
        <v>21</v>
      </c>
      <c r="F1511" t="s">
        <v>129</v>
      </c>
      <c r="G1511" t="s">
        <v>130</v>
      </c>
      <c r="H1511">
        <v>19120</v>
      </c>
      <c r="I1511" t="s">
        <v>131</v>
      </c>
      <c r="J1511" t="s">
        <v>2427</v>
      </c>
      <c r="K1511" t="s">
        <v>26</v>
      </c>
      <c r="L1511" t="s">
        <v>56</v>
      </c>
      <c r="M1511" t="s">
        <v>2428</v>
      </c>
      <c r="N1511">
        <v>516.48800000000006</v>
      </c>
      <c r="O1511">
        <v>7</v>
      </c>
      <c r="P1511">
        <v>0.2</v>
      </c>
      <c r="Q1511">
        <v>-12.912200000000027</v>
      </c>
    </row>
    <row r="1512" spans="1:17" x14ac:dyDescent="0.3">
      <c r="A1512" t="s">
        <v>17</v>
      </c>
      <c r="B1512" t="s">
        <v>4568</v>
      </c>
      <c r="C1512" t="s">
        <v>4569</v>
      </c>
      <c r="D1512" t="s">
        <v>20</v>
      </c>
      <c r="E1512" t="s">
        <v>21</v>
      </c>
      <c r="F1512" t="s">
        <v>235</v>
      </c>
      <c r="G1512" t="s">
        <v>236</v>
      </c>
      <c r="H1512">
        <v>10011</v>
      </c>
      <c r="I1512" t="s">
        <v>131</v>
      </c>
      <c r="J1512" t="s">
        <v>2427</v>
      </c>
      <c r="K1512" t="s">
        <v>26</v>
      </c>
      <c r="L1512" t="s">
        <v>56</v>
      </c>
      <c r="M1512" t="s">
        <v>2428</v>
      </c>
      <c r="N1512">
        <v>276.69</v>
      </c>
      <c r="O1512">
        <v>3</v>
      </c>
      <c r="P1512">
        <v>0</v>
      </c>
      <c r="Q1512">
        <v>49.804199999999994</v>
      </c>
    </row>
    <row r="1513" spans="1:17" x14ac:dyDescent="0.3">
      <c r="A1513" t="s">
        <v>42</v>
      </c>
      <c r="B1513" t="s">
        <v>2275</v>
      </c>
      <c r="C1513" t="s">
        <v>2276</v>
      </c>
      <c r="D1513" t="s">
        <v>34</v>
      </c>
      <c r="E1513" t="s">
        <v>21</v>
      </c>
      <c r="F1513" t="s">
        <v>712</v>
      </c>
      <c r="G1513" t="s">
        <v>92</v>
      </c>
      <c r="H1513">
        <v>75220</v>
      </c>
      <c r="I1513" t="s">
        <v>93</v>
      </c>
      <c r="J1513" t="s">
        <v>2427</v>
      </c>
      <c r="K1513" t="s">
        <v>26</v>
      </c>
      <c r="L1513" t="s">
        <v>56</v>
      </c>
      <c r="M1513" t="s">
        <v>2428</v>
      </c>
      <c r="N1513">
        <v>332.02800000000002</v>
      </c>
      <c r="O1513">
        <v>9</v>
      </c>
      <c r="P1513">
        <v>0.6</v>
      </c>
      <c r="Q1513">
        <v>-348.62940000000003</v>
      </c>
    </row>
    <row r="1514" spans="1:17" x14ac:dyDescent="0.3">
      <c r="A1514" t="s">
        <v>42</v>
      </c>
      <c r="B1514" t="s">
        <v>4502</v>
      </c>
      <c r="C1514" t="s">
        <v>4503</v>
      </c>
      <c r="D1514" t="s">
        <v>20</v>
      </c>
      <c r="E1514" t="s">
        <v>21</v>
      </c>
      <c r="F1514" t="s">
        <v>3270</v>
      </c>
      <c r="G1514" t="s">
        <v>36</v>
      </c>
      <c r="H1514">
        <v>92683</v>
      </c>
      <c r="I1514" t="s">
        <v>37</v>
      </c>
      <c r="J1514" t="s">
        <v>2427</v>
      </c>
      <c r="K1514" t="s">
        <v>26</v>
      </c>
      <c r="L1514" t="s">
        <v>56</v>
      </c>
      <c r="M1514" t="s">
        <v>2428</v>
      </c>
      <c r="N1514">
        <v>276.69</v>
      </c>
      <c r="O1514">
        <v>3</v>
      </c>
      <c r="P1514">
        <v>0</v>
      </c>
      <c r="Q1514">
        <v>49.804199999999994</v>
      </c>
    </row>
    <row r="1515" spans="1:17" x14ac:dyDescent="0.3">
      <c r="A1515" t="s">
        <v>42</v>
      </c>
      <c r="B1515" t="s">
        <v>2594</v>
      </c>
      <c r="C1515" t="s">
        <v>2595</v>
      </c>
      <c r="D1515" t="s">
        <v>34</v>
      </c>
      <c r="E1515" t="s">
        <v>21</v>
      </c>
      <c r="F1515" t="s">
        <v>163</v>
      </c>
      <c r="G1515" t="s">
        <v>92</v>
      </c>
      <c r="H1515">
        <v>77041</v>
      </c>
      <c r="I1515" t="s">
        <v>93</v>
      </c>
      <c r="J1515" t="s">
        <v>2427</v>
      </c>
      <c r="K1515" t="s">
        <v>26</v>
      </c>
      <c r="L1515" t="s">
        <v>56</v>
      </c>
      <c r="M1515" t="s">
        <v>2428</v>
      </c>
      <c r="N1515">
        <v>73.784000000000006</v>
      </c>
      <c r="O1515">
        <v>2</v>
      </c>
      <c r="P1515">
        <v>0.6</v>
      </c>
      <c r="Q1515">
        <v>-77.473200000000006</v>
      </c>
    </row>
    <row r="1516" spans="1:17" x14ac:dyDescent="0.3">
      <c r="A1516" t="s">
        <v>166</v>
      </c>
      <c r="B1516" t="s">
        <v>3973</v>
      </c>
      <c r="C1516" t="s">
        <v>3974</v>
      </c>
      <c r="D1516" t="s">
        <v>20</v>
      </c>
      <c r="E1516" t="s">
        <v>21</v>
      </c>
      <c r="F1516" t="s">
        <v>435</v>
      </c>
      <c r="G1516" t="s">
        <v>436</v>
      </c>
      <c r="H1516">
        <v>43229</v>
      </c>
      <c r="I1516" t="s">
        <v>131</v>
      </c>
      <c r="J1516" t="s">
        <v>2427</v>
      </c>
      <c r="K1516" t="s">
        <v>26</v>
      </c>
      <c r="L1516" t="s">
        <v>56</v>
      </c>
      <c r="M1516" t="s">
        <v>2428</v>
      </c>
      <c r="N1516">
        <v>147.56800000000001</v>
      </c>
      <c r="O1516">
        <v>2</v>
      </c>
      <c r="P1516">
        <v>0.2</v>
      </c>
      <c r="Q1516">
        <v>-3.6892000000000067</v>
      </c>
    </row>
    <row r="1517" spans="1:17" x14ac:dyDescent="0.3">
      <c r="A1517" t="s">
        <v>42</v>
      </c>
      <c r="B1517" t="s">
        <v>3134</v>
      </c>
      <c r="C1517" t="s">
        <v>3135</v>
      </c>
      <c r="D1517" t="s">
        <v>90</v>
      </c>
      <c r="E1517" t="s">
        <v>21</v>
      </c>
      <c r="F1517" t="s">
        <v>129</v>
      </c>
      <c r="G1517" t="s">
        <v>130</v>
      </c>
      <c r="H1517">
        <v>19134</v>
      </c>
      <c r="I1517" t="s">
        <v>131</v>
      </c>
      <c r="J1517" t="s">
        <v>4009</v>
      </c>
      <c r="K1517" t="s">
        <v>26</v>
      </c>
      <c r="L1517" t="s">
        <v>56</v>
      </c>
      <c r="M1517" t="s">
        <v>4010</v>
      </c>
      <c r="N1517">
        <v>64.944000000000003</v>
      </c>
      <c r="O1517">
        <v>3</v>
      </c>
      <c r="P1517">
        <v>0.2</v>
      </c>
      <c r="Q1517">
        <v>6.4943999999999953</v>
      </c>
    </row>
    <row r="1518" spans="1:17" x14ac:dyDescent="0.3">
      <c r="A1518" t="s">
        <v>42</v>
      </c>
      <c r="B1518" t="s">
        <v>4697</v>
      </c>
      <c r="C1518" t="s">
        <v>4698</v>
      </c>
      <c r="D1518" t="s">
        <v>20</v>
      </c>
      <c r="E1518" t="s">
        <v>21</v>
      </c>
      <c r="F1518" t="s">
        <v>129</v>
      </c>
      <c r="G1518" t="s">
        <v>130</v>
      </c>
      <c r="H1518">
        <v>19134</v>
      </c>
      <c r="I1518" t="s">
        <v>131</v>
      </c>
      <c r="J1518" t="s">
        <v>4009</v>
      </c>
      <c r="K1518" t="s">
        <v>26</v>
      </c>
      <c r="L1518" t="s">
        <v>56</v>
      </c>
      <c r="M1518" t="s">
        <v>4010</v>
      </c>
      <c r="N1518">
        <v>43.295999999999999</v>
      </c>
      <c r="O1518">
        <v>2</v>
      </c>
      <c r="P1518">
        <v>0.2</v>
      </c>
      <c r="Q1518">
        <v>4.3295999999999975</v>
      </c>
    </row>
    <row r="1519" spans="1:17" x14ac:dyDescent="0.3">
      <c r="A1519" t="s">
        <v>1122</v>
      </c>
      <c r="B1519" t="s">
        <v>1722</v>
      </c>
      <c r="C1519" t="s">
        <v>1723</v>
      </c>
      <c r="D1519" t="s">
        <v>20</v>
      </c>
      <c r="E1519" t="s">
        <v>21</v>
      </c>
      <c r="F1519" t="s">
        <v>3804</v>
      </c>
      <c r="G1519" t="s">
        <v>46</v>
      </c>
      <c r="H1519">
        <v>32712</v>
      </c>
      <c r="I1519" t="s">
        <v>24</v>
      </c>
      <c r="J1519" t="s">
        <v>4009</v>
      </c>
      <c r="K1519" t="s">
        <v>26</v>
      </c>
      <c r="L1519" t="s">
        <v>56</v>
      </c>
      <c r="M1519" t="s">
        <v>4010</v>
      </c>
      <c r="N1519">
        <v>129.88800000000001</v>
      </c>
      <c r="O1519">
        <v>6</v>
      </c>
      <c r="P1519">
        <v>0.2</v>
      </c>
      <c r="Q1519">
        <v>12.988799999999991</v>
      </c>
    </row>
    <row r="1520" spans="1:17" x14ac:dyDescent="0.3">
      <c r="A1520" t="s">
        <v>1122</v>
      </c>
      <c r="B1520" t="s">
        <v>1674</v>
      </c>
      <c r="C1520" t="s">
        <v>1675</v>
      </c>
      <c r="D1520" t="s">
        <v>20</v>
      </c>
      <c r="E1520" t="s">
        <v>21</v>
      </c>
      <c r="F1520" t="s">
        <v>5767</v>
      </c>
      <c r="G1520" t="s">
        <v>523</v>
      </c>
      <c r="H1520">
        <v>63301</v>
      </c>
      <c r="I1520" t="s">
        <v>93</v>
      </c>
      <c r="J1520" t="s">
        <v>4009</v>
      </c>
      <c r="K1520" t="s">
        <v>26</v>
      </c>
      <c r="L1520" t="s">
        <v>56</v>
      </c>
      <c r="M1520" t="s">
        <v>4010</v>
      </c>
      <c r="N1520">
        <v>135.29999999999998</v>
      </c>
      <c r="O1520">
        <v>5</v>
      </c>
      <c r="P1520">
        <v>0</v>
      </c>
      <c r="Q1520">
        <v>37.883999999999993</v>
      </c>
    </row>
    <row r="1521" spans="1:17" x14ac:dyDescent="0.3">
      <c r="A1521" t="s">
        <v>17</v>
      </c>
      <c r="B1521" t="s">
        <v>3049</v>
      </c>
      <c r="C1521" t="s">
        <v>3050</v>
      </c>
      <c r="D1521" t="s">
        <v>20</v>
      </c>
      <c r="E1521" t="s">
        <v>21</v>
      </c>
      <c r="F1521" t="s">
        <v>235</v>
      </c>
      <c r="G1521" t="s">
        <v>236</v>
      </c>
      <c r="H1521">
        <v>10009</v>
      </c>
      <c r="I1521" t="s">
        <v>131</v>
      </c>
      <c r="J1521" t="s">
        <v>4009</v>
      </c>
      <c r="K1521" t="s">
        <v>26</v>
      </c>
      <c r="L1521" t="s">
        <v>56</v>
      </c>
      <c r="M1521" t="s">
        <v>4010</v>
      </c>
      <c r="N1521">
        <v>135.29999999999998</v>
      </c>
      <c r="O1521">
        <v>5</v>
      </c>
      <c r="P1521">
        <v>0</v>
      </c>
      <c r="Q1521">
        <v>37.883999999999993</v>
      </c>
    </row>
    <row r="1522" spans="1:17" x14ac:dyDescent="0.3">
      <c r="A1522" t="s">
        <v>166</v>
      </c>
      <c r="B1522" t="s">
        <v>167</v>
      </c>
      <c r="C1522" t="s">
        <v>168</v>
      </c>
      <c r="D1522" t="s">
        <v>34</v>
      </c>
      <c r="E1522" t="s">
        <v>21</v>
      </c>
      <c r="F1522" t="s">
        <v>169</v>
      </c>
      <c r="G1522" t="s">
        <v>92</v>
      </c>
      <c r="H1522">
        <v>75080</v>
      </c>
      <c r="I1522" t="s">
        <v>93</v>
      </c>
      <c r="J1522" t="s">
        <v>172</v>
      </c>
      <c r="K1522" t="s">
        <v>26</v>
      </c>
      <c r="L1522" t="s">
        <v>56</v>
      </c>
      <c r="M1522" t="s">
        <v>173</v>
      </c>
      <c r="N1522">
        <v>190.92</v>
      </c>
      <c r="O1522">
        <v>5</v>
      </c>
      <c r="P1522">
        <v>0.6</v>
      </c>
      <c r="Q1522">
        <v>-147.96300000000002</v>
      </c>
    </row>
    <row r="1523" spans="1:17" x14ac:dyDescent="0.3">
      <c r="A1523" t="s">
        <v>17</v>
      </c>
      <c r="B1523" t="s">
        <v>710</v>
      </c>
      <c r="C1523" t="s">
        <v>711</v>
      </c>
      <c r="D1523" t="s">
        <v>20</v>
      </c>
      <c r="E1523" t="s">
        <v>21</v>
      </c>
      <c r="F1523" t="s">
        <v>282</v>
      </c>
      <c r="G1523" t="s">
        <v>283</v>
      </c>
      <c r="H1523">
        <v>22153</v>
      </c>
      <c r="I1523" t="s">
        <v>24</v>
      </c>
      <c r="J1523" t="s">
        <v>172</v>
      </c>
      <c r="K1523" t="s">
        <v>26</v>
      </c>
      <c r="L1523" t="s">
        <v>56</v>
      </c>
      <c r="M1523" t="s">
        <v>173</v>
      </c>
      <c r="N1523">
        <v>572.76</v>
      </c>
      <c r="O1523">
        <v>6</v>
      </c>
      <c r="P1523">
        <v>0</v>
      </c>
      <c r="Q1523">
        <v>166.10039999999995</v>
      </c>
    </row>
    <row r="1524" spans="1:17" x14ac:dyDescent="0.3">
      <c r="A1524" t="s">
        <v>17</v>
      </c>
      <c r="B1524" t="s">
        <v>710</v>
      </c>
      <c r="C1524" t="s">
        <v>711</v>
      </c>
      <c r="D1524" t="s">
        <v>20</v>
      </c>
      <c r="E1524" t="s">
        <v>21</v>
      </c>
      <c r="F1524" t="s">
        <v>282</v>
      </c>
      <c r="G1524" t="s">
        <v>283</v>
      </c>
      <c r="H1524">
        <v>22153</v>
      </c>
      <c r="I1524" t="s">
        <v>24</v>
      </c>
      <c r="J1524" t="s">
        <v>172</v>
      </c>
      <c r="K1524" t="s">
        <v>26</v>
      </c>
      <c r="L1524" t="s">
        <v>56</v>
      </c>
      <c r="M1524" t="s">
        <v>173</v>
      </c>
      <c r="N1524">
        <v>286.38</v>
      </c>
      <c r="O1524">
        <v>3</v>
      </c>
      <c r="P1524">
        <v>0</v>
      </c>
      <c r="Q1524">
        <v>83.050199999999975</v>
      </c>
    </row>
    <row r="1525" spans="1:17" x14ac:dyDescent="0.3">
      <c r="A1525" t="s">
        <v>42</v>
      </c>
      <c r="B1525" t="s">
        <v>104</v>
      </c>
      <c r="C1525" t="s">
        <v>105</v>
      </c>
      <c r="D1525" t="s">
        <v>20</v>
      </c>
      <c r="E1525" t="s">
        <v>21</v>
      </c>
      <c r="F1525" t="s">
        <v>2152</v>
      </c>
      <c r="G1525" t="s">
        <v>122</v>
      </c>
      <c r="H1525">
        <v>68104</v>
      </c>
      <c r="I1525" t="s">
        <v>93</v>
      </c>
      <c r="J1525" t="s">
        <v>172</v>
      </c>
      <c r="K1525" t="s">
        <v>26</v>
      </c>
      <c r="L1525" t="s">
        <v>56</v>
      </c>
      <c r="M1525" t="s">
        <v>173</v>
      </c>
      <c r="N1525">
        <v>1336.4399999999998</v>
      </c>
      <c r="O1525">
        <v>14</v>
      </c>
      <c r="P1525">
        <v>0</v>
      </c>
      <c r="Q1525">
        <v>387.56759999999986</v>
      </c>
    </row>
    <row r="1526" spans="1:17" x14ac:dyDescent="0.3">
      <c r="A1526" t="s">
        <v>42</v>
      </c>
      <c r="B1526" t="s">
        <v>321</v>
      </c>
      <c r="C1526" t="s">
        <v>322</v>
      </c>
      <c r="D1526" t="s">
        <v>20</v>
      </c>
      <c r="E1526" t="s">
        <v>21</v>
      </c>
      <c r="F1526" t="s">
        <v>3675</v>
      </c>
      <c r="G1526" t="s">
        <v>568</v>
      </c>
      <c r="H1526">
        <v>74133</v>
      </c>
      <c r="I1526" t="s">
        <v>93</v>
      </c>
      <c r="J1526" t="s">
        <v>172</v>
      </c>
      <c r="K1526" t="s">
        <v>26</v>
      </c>
      <c r="L1526" t="s">
        <v>56</v>
      </c>
      <c r="M1526" t="s">
        <v>173</v>
      </c>
      <c r="N1526">
        <v>477.29999999999995</v>
      </c>
      <c r="O1526">
        <v>5</v>
      </c>
      <c r="P1526">
        <v>0</v>
      </c>
      <c r="Q1526">
        <v>138.41699999999997</v>
      </c>
    </row>
    <row r="1527" spans="1:17" x14ac:dyDescent="0.3">
      <c r="A1527" t="s">
        <v>42</v>
      </c>
      <c r="B1527" t="s">
        <v>2890</v>
      </c>
      <c r="C1527" t="s">
        <v>2891</v>
      </c>
      <c r="D1527" t="s">
        <v>20</v>
      </c>
      <c r="E1527" t="s">
        <v>21</v>
      </c>
      <c r="F1527" t="s">
        <v>84</v>
      </c>
      <c r="G1527" t="s">
        <v>85</v>
      </c>
      <c r="H1527">
        <v>98105</v>
      </c>
      <c r="I1527" t="s">
        <v>37</v>
      </c>
      <c r="J1527" t="s">
        <v>2892</v>
      </c>
      <c r="K1527" t="s">
        <v>26</v>
      </c>
      <c r="L1527" t="s">
        <v>56</v>
      </c>
      <c r="M1527" t="s">
        <v>2893</v>
      </c>
      <c r="N1527">
        <v>12.35</v>
      </c>
      <c r="O1527">
        <v>1</v>
      </c>
      <c r="P1527">
        <v>0</v>
      </c>
      <c r="Q1527">
        <v>5.4340000000000002</v>
      </c>
    </row>
    <row r="1528" spans="1:17" x14ac:dyDescent="0.3">
      <c r="A1528" t="s">
        <v>42</v>
      </c>
      <c r="B1528" t="s">
        <v>3045</v>
      </c>
      <c r="C1528" t="s">
        <v>3046</v>
      </c>
      <c r="D1528" t="s">
        <v>20</v>
      </c>
      <c r="E1528" t="s">
        <v>21</v>
      </c>
      <c r="F1528" t="s">
        <v>112</v>
      </c>
      <c r="G1528" t="s">
        <v>36</v>
      </c>
      <c r="H1528">
        <v>94109</v>
      </c>
      <c r="I1528" t="s">
        <v>37</v>
      </c>
      <c r="J1528" t="s">
        <v>2892</v>
      </c>
      <c r="K1528" t="s">
        <v>26</v>
      </c>
      <c r="L1528" t="s">
        <v>56</v>
      </c>
      <c r="M1528" t="s">
        <v>2893</v>
      </c>
      <c r="N1528">
        <v>37.049999999999997</v>
      </c>
      <c r="O1528">
        <v>3</v>
      </c>
      <c r="P1528">
        <v>0</v>
      </c>
      <c r="Q1528">
        <v>16.302</v>
      </c>
    </row>
    <row r="1529" spans="1:17" x14ac:dyDescent="0.3">
      <c r="A1529" t="s">
        <v>17</v>
      </c>
      <c r="B1529" t="s">
        <v>4834</v>
      </c>
      <c r="C1529" t="s">
        <v>4835</v>
      </c>
      <c r="D1529" t="s">
        <v>34</v>
      </c>
      <c r="E1529" t="s">
        <v>21</v>
      </c>
      <c r="F1529" t="s">
        <v>2902</v>
      </c>
      <c r="G1529" t="s">
        <v>1292</v>
      </c>
      <c r="H1529">
        <v>39503</v>
      </c>
      <c r="I1529" t="s">
        <v>24</v>
      </c>
      <c r="J1529" t="s">
        <v>2892</v>
      </c>
      <c r="K1529" t="s">
        <v>26</v>
      </c>
      <c r="L1529" t="s">
        <v>56</v>
      </c>
      <c r="M1529" t="s">
        <v>2893</v>
      </c>
      <c r="N1529">
        <v>86.45</v>
      </c>
      <c r="O1529">
        <v>7</v>
      </c>
      <c r="P1529">
        <v>0</v>
      </c>
      <c r="Q1529">
        <v>38.038000000000004</v>
      </c>
    </row>
    <row r="1530" spans="1:17" x14ac:dyDescent="0.3">
      <c r="A1530" t="s">
        <v>166</v>
      </c>
      <c r="B1530" t="s">
        <v>4572</v>
      </c>
      <c r="C1530" t="s">
        <v>4573</v>
      </c>
      <c r="D1530" t="s">
        <v>90</v>
      </c>
      <c r="E1530" t="s">
        <v>21</v>
      </c>
      <c r="F1530" t="s">
        <v>4069</v>
      </c>
      <c r="G1530" t="s">
        <v>296</v>
      </c>
      <c r="H1530">
        <v>37918</v>
      </c>
      <c r="I1530" t="s">
        <v>24</v>
      </c>
      <c r="J1530" t="s">
        <v>2892</v>
      </c>
      <c r="K1530" t="s">
        <v>26</v>
      </c>
      <c r="L1530" t="s">
        <v>56</v>
      </c>
      <c r="M1530" t="s">
        <v>2893</v>
      </c>
      <c r="N1530">
        <v>19.760000000000002</v>
      </c>
      <c r="O1530">
        <v>2</v>
      </c>
      <c r="P1530">
        <v>0.2</v>
      </c>
      <c r="Q1530">
        <v>5.9279999999999999</v>
      </c>
    </row>
    <row r="1531" spans="1:17" x14ac:dyDescent="0.3">
      <c r="A1531" t="s">
        <v>42</v>
      </c>
      <c r="B1531" t="s">
        <v>4123</v>
      </c>
      <c r="C1531" t="s">
        <v>4124</v>
      </c>
      <c r="D1531" t="s">
        <v>90</v>
      </c>
      <c r="E1531" t="s">
        <v>21</v>
      </c>
      <c r="F1531" t="s">
        <v>528</v>
      </c>
      <c r="G1531" t="s">
        <v>92</v>
      </c>
      <c r="H1531">
        <v>77506</v>
      </c>
      <c r="I1531" t="s">
        <v>93</v>
      </c>
      <c r="J1531" t="s">
        <v>2892</v>
      </c>
      <c r="K1531" t="s">
        <v>26</v>
      </c>
      <c r="L1531" t="s">
        <v>56</v>
      </c>
      <c r="M1531" t="s">
        <v>2893</v>
      </c>
      <c r="N1531">
        <v>24.700000000000003</v>
      </c>
      <c r="O1531">
        <v>5</v>
      </c>
      <c r="P1531">
        <v>0.6</v>
      </c>
      <c r="Q1531">
        <v>-9.8799999999999955</v>
      </c>
    </row>
    <row r="1532" spans="1:17" x14ac:dyDescent="0.3">
      <c r="A1532" t="s">
        <v>42</v>
      </c>
      <c r="B1532" t="s">
        <v>293</v>
      </c>
      <c r="C1532" t="s">
        <v>294</v>
      </c>
      <c r="D1532" t="s">
        <v>20</v>
      </c>
      <c r="E1532" t="s">
        <v>21</v>
      </c>
      <c r="F1532" t="s">
        <v>295</v>
      </c>
      <c r="G1532" t="s">
        <v>296</v>
      </c>
      <c r="H1532">
        <v>38109</v>
      </c>
      <c r="I1532" t="s">
        <v>24</v>
      </c>
      <c r="J1532" t="s">
        <v>299</v>
      </c>
      <c r="K1532" t="s">
        <v>26</v>
      </c>
      <c r="L1532" t="s">
        <v>56</v>
      </c>
      <c r="M1532" t="s">
        <v>300</v>
      </c>
      <c r="N1532">
        <v>97.04</v>
      </c>
      <c r="O1532">
        <v>2</v>
      </c>
      <c r="P1532">
        <v>0.2</v>
      </c>
      <c r="Q1532">
        <v>1.2129999999999974</v>
      </c>
    </row>
    <row r="1533" spans="1:17" x14ac:dyDescent="0.3">
      <c r="A1533" t="s">
        <v>42</v>
      </c>
      <c r="B1533" t="s">
        <v>4052</v>
      </c>
      <c r="C1533" t="s">
        <v>4053</v>
      </c>
      <c r="D1533" t="s">
        <v>20</v>
      </c>
      <c r="E1533" t="s">
        <v>21</v>
      </c>
      <c r="F1533" t="s">
        <v>435</v>
      </c>
      <c r="G1533" t="s">
        <v>224</v>
      </c>
      <c r="H1533">
        <v>47201</v>
      </c>
      <c r="I1533" t="s">
        <v>93</v>
      </c>
      <c r="J1533" t="s">
        <v>299</v>
      </c>
      <c r="K1533" t="s">
        <v>26</v>
      </c>
      <c r="L1533" t="s">
        <v>56</v>
      </c>
      <c r="M1533" t="s">
        <v>300</v>
      </c>
      <c r="N1533">
        <v>121.3</v>
      </c>
      <c r="O1533">
        <v>2</v>
      </c>
      <c r="P1533">
        <v>0</v>
      </c>
      <c r="Q1533">
        <v>25.472999999999999</v>
      </c>
    </row>
    <row r="1534" spans="1:17" x14ac:dyDescent="0.3">
      <c r="A1534" t="s">
        <v>42</v>
      </c>
      <c r="B1534" t="s">
        <v>3593</v>
      </c>
      <c r="C1534" t="s">
        <v>3594</v>
      </c>
      <c r="D1534" t="s">
        <v>34</v>
      </c>
      <c r="E1534" t="s">
        <v>21</v>
      </c>
      <c r="F1534" t="s">
        <v>3055</v>
      </c>
      <c r="G1534" t="s">
        <v>654</v>
      </c>
      <c r="H1534">
        <v>6457</v>
      </c>
      <c r="I1534" t="s">
        <v>131</v>
      </c>
      <c r="J1534" t="s">
        <v>299</v>
      </c>
      <c r="K1534" t="s">
        <v>26</v>
      </c>
      <c r="L1534" t="s">
        <v>56</v>
      </c>
      <c r="M1534" t="s">
        <v>300</v>
      </c>
      <c r="N1534">
        <v>181.95</v>
      </c>
      <c r="O1534">
        <v>3</v>
      </c>
      <c r="P1534">
        <v>0</v>
      </c>
      <c r="Q1534">
        <v>38.209499999999998</v>
      </c>
    </row>
    <row r="1535" spans="1:17" x14ac:dyDescent="0.3">
      <c r="A1535" t="s">
        <v>42</v>
      </c>
      <c r="B1535" t="s">
        <v>1765</v>
      </c>
      <c r="C1535" t="s">
        <v>1766</v>
      </c>
      <c r="D1535" t="s">
        <v>20</v>
      </c>
      <c r="E1535" t="s">
        <v>21</v>
      </c>
      <c r="F1535" t="s">
        <v>2406</v>
      </c>
      <c r="G1535" t="s">
        <v>584</v>
      </c>
      <c r="H1535">
        <v>87401</v>
      </c>
      <c r="I1535" t="s">
        <v>37</v>
      </c>
      <c r="J1535" t="s">
        <v>299</v>
      </c>
      <c r="K1535" t="s">
        <v>26</v>
      </c>
      <c r="L1535" t="s">
        <v>56</v>
      </c>
      <c r="M1535" t="s">
        <v>300</v>
      </c>
      <c r="N1535">
        <v>545.85</v>
      </c>
      <c r="O1535">
        <v>9</v>
      </c>
      <c r="P1535">
        <v>0</v>
      </c>
      <c r="Q1535">
        <v>114.6285</v>
      </c>
    </row>
    <row r="1536" spans="1:17" x14ac:dyDescent="0.3">
      <c r="A1536" t="s">
        <v>42</v>
      </c>
      <c r="B1536" t="s">
        <v>3171</v>
      </c>
      <c r="C1536" t="s">
        <v>3172</v>
      </c>
      <c r="D1536" t="s">
        <v>90</v>
      </c>
      <c r="E1536" t="s">
        <v>21</v>
      </c>
      <c r="F1536" t="s">
        <v>5290</v>
      </c>
      <c r="G1536" t="s">
        <v>36</v>
      </c>
      <c r="H1536">
        <v>91776</v>
      </c>
      <c r="I1536" t="s">
        <v>37</v>
      </c>
      <c r="J1536" t="s">
        <v>299</v>
      </c>
      <c r="K1536" t="s">
        <v>26</v>
      </c>
      <c r="L1536" t="s">
        <v>56</v>
      </c>
      <c r="M1536" t="s">
        <v>300</v>
      </c>
      <c r="N1536">
        <v>303.25</v>
      </c>
      <c r="O1536">
        <v>5</v>
      </c>
      <c r="P1536">
        <v>0</v>
      </c>
      <c r="Q1536">
        <v>63.682499999999997</v>
      </c>
    </row>
    <row r="1537" spans="1:17" x14ac:dyDescent="0.3">
      <c r="A1537" t="s">
        <v>42</v>
      </c>
      <c r="B1537" t="s">
        <v>167</v>
      </c>
      <c r="C1537" t="s">
        <v>168</v>
      </c>
      <c r="D1537" t="s">
        <v>34</v>
      </c>
      <c r="E1537" t="s">
        <v>21</v>
      </c>
      <c r="F1537" t="s">
        <v>712</v>
      </c>
      <c r="G1537" t="s">
        <v>92</v>
      </c>
      <c r="H1537">
        <v>75081</v>
      </c>
      <c r="I1537" t="s">
        <v>93</v>
      </c>
      <c r="J1537" t="s">
        <v>299</v>
      </c>
      <c r="K1537" t="s">
        <v>26</v>
      </c>
      <c r="L1537" t="s">
        <v>56</v>
      </c>
      <c r="M1537" t="s">
        <v>300</v>
      </c>
      <c r="N1537">
        <v>72.78</v>
      </c>
      <c r="O1537">
        <v>3</v>
      </c>
      <c r="P1537">
        <v>0.6</v>
      </c>
      <c r="Q1537">
        <v>-70.960499999999996</v>
      </c>
    </row>
    <row r="1538" spans="1:17" x14ac:dyDescent="0.3">
      <c r="A1538" t="s">
        <v>42</v>
      </c>
      <c r="B1538" t="s">
        <v>2919</v>
      </c>
      <c r="C1538" t="s">
        <v>2920</v>
      </c>
      <c r="D1538" t="s">
        <v>90</v>
      </c>
      <c r="E1538" t="s">
        <v>21</v>
      </c>
      <c r="F1538" t="s">
        <v>1929</v>
      </c>
      <c r="G1538" t="s">
        <v>130</v>
      </c>
      <c r="H1538">
        <v>19013</v>
      </c>
      <c r="I1538" t="s">
        <v>131</v>
      </c>
      <c r="J1538" t="s">
        <v>2921</v>
      </c>
      <c r="K1538" t="s">
        <v>26</v>
      </c>
      <c r="L1538" t="s">
        <v>56</v>
      </c>
      <c r="M1538" t="s">
        <v>2922</v>
      </c>
      <c r="N1538">
        <v>6.6959999999999997</v>
      </c>
      <c r="O1538">
        <v>1</v>
      </c>
      <c r="P1538">
        <v>0.2</v>
      </c>
      <c r="Q1538">
        <v>0.50219999999999976</v>
      </c>
    </row>
    <row r="1539" spans="1:17" x14ac:dyDescent="0.3">
      <c r="A1539" t="s">
        <v>166</v>
      </c>
      <c r="B1539" t="s">
        <v>2936</v>
      </c>
      <c r="C1539" t="s">
        <v>2937</v>
      </c>
      <c r="D1539" t="s">
        <v>20</v>
      </c>
      <c r="E1539" t="s">
        <v>21</v>
      </c>
      <c r="F1539" t="s">
        <v>2748</v>
      </c>
      <c r="G1539" t="s">
        <v>224</v>
      </c>
      <c r="H1539">
        <v>46350</v>
      </c>
      <c r="I1539" t="s">
        <v>93</v>
      </c>
      <c r="J1539" t="s">
        <v>2921</v>
      </c>
      <c r="K1539" t="s">
        <v>26</v>
      </c>
      <c r="L1539" t="s">
        <v>56</v>
      </c>
      <c r="M1539" t="s">
        <v>2922</v>
      </c>
      <c r="N1539">
        <v>41.849999999999994</v>
      </c>
      <c r="O1539">
        <v>5</v>
      </c>
      <c r="P1539">
        <v>0</v>
      </c>
      <c r="Q1539">
        <v>10.880999999999998</v>
      </c>
    </row>
    <row r="1540" spans="1:17" x14ac:dyDescent="0.3">
      <c r="A1540" t="s">
        <v>42</v>
      </c>
      <c r="B1540" t="s">
        <v>3058</v>
      </c>
      <c r="C1540" t="s">
        <v>3059</v>
      </c>
      <c r="D1540" t="s">
        <v>20</v>
      </c>
      <c r="E1540" t="s">
        <v>21</v>
      </c>
      <c r="F1540" t="s">
        <v>35</v>
      </c>
      <c r="G1540" t="s">
        <v>36</v>
      </c>
      <c r="H1540">
        <v>90008</v>
      </c>
      <c r="I1540" t="s">
        <v>37</v>
      </c>
      <c r="J1540" t="s">
        <v>2921</v>
      </c>
      <c r="K1540" t="s">
        <v>26</v>
      </c>
      <c r="L1540" t="s">
        <v>56</v>
      </c>
      <c r="M1540" t="s">
        <v>2922</v>
      </c>
      <c r="N1540">
        <v>25.11</v>
      </c>
      <c r="O1540">
        <v>3</v>
      </c>
      <c r="P1540">
        <v>0</v>
      </c>
      <c r="Q1540">
        <v>6.5285999999999991</v>
      </c>
    </row>
    <row r="1541" spans="1:17" x14ac:dyDescent="0.3">
      <c r="A1541" t="s">
        <v>42</v>
      </c>
      <c r="B1541" t="s">
        <v>3156</v>
      </c>
      <c r="C1541" t="s">
        <v>3157</v>
      </c>
      <c r="D1541" t="s">
        <v>90</v>
      </c>
      <c r="E1541" t="s">
        <v>21</v>
      </c>
      <c r="F1541" t="s">
        <v>712</v>
      </c>
      <c r="G1541" t="s">
        <v>92</v>
      </c>
      <c r="H1541">
        <v>75217</v>
      </c>
      <c r="I1541" t="s">
        <v>93</v>
      </c>
      <c r="J1541" t="s">
        <v>2921</v>
      </c>
      <c r="K1541" t="s">
        <v>26</v>
      </c>
      <c r="L1541" t="s">
        <v>56</v>
      </c>
      <c r="M1541" t="s">
        <v>2922</v>
      </c>
      <c r="N1541">
        <v>16.739999999999998</v>
      </c>
      <c r="O1541">
        <v>5</v>
      </c>
      <c r="P1541">
        <v>0.6</v>
      </c>
      <c r="Q1541">
        <v>-14.228999999999997</v>
      </c>
    </row>
    <row r="1542" spans="1:17" x14ac:dyDescent="0.3">
      <c r="A1542" t="s">
        <v>42</v>
      </c>
      <c r="B1542" t="s">
        <v>3357</v>
      </c>
      <c r="C1542" t="s">
        <v>3358</v>
      </c>
      <c r="D1542" t="s">
        <v>20</v>
      </c>
      <c r="E1542" t="s">
        <v>21</v>
      </c>
      <c r="F1542" t="s">
        <v>112</v>
      </c>
      <c r="G1542" t="s">
        <v>36</v>
      </c>
      <c r="H1542">
        <v>94122</v>
      </c>
      <c r="I1542" t="s">
        <v>37</v>
      </c>
      <c r="J1542" t="s">
        <v>2921</v>
      </c>
      <c r="K1542" t="s">
        <v>26</v>
      </c>
      <c r="L1542" t="s">
        <v>56</v>
      </c>
      <c r="M1542" t="s">
        <v>2922</v>
      </c>
      <c r="N1542">
        <v>16.739999999999998</v>
      </c>
      <c r="O1542">
        <v>2</v>
      </c>
      <c r="P1542">
        <v>0</v>
      </c>
      <c r="Q1542">
        <v>4.3523999999999994</v>
      </c>
    </row>
    <row r="1543" spans="1:17" x14ac:dyDescent="0.3">
      <c r="A1543" t="s">
        <v>42</v>
      </c>
      <c r="B1543" t="s">
        <v>2623</v>
      </c>
      <c r="C1543" t="s">
        <v>2624</v>
      </c>
      <c r="D1543" t="s">
        <v>90</v>
      </c>
      <c r="E1543" t="s">
        <v>21</v>
      </c>
      <c r="F1543" t="s">
        <v>290</v>
      </c>
      <c r="G1543" t="s">
        <v>210</v>
      </c>
      <c r="H1543">
        <v>49201</v>
      </c>
      <c r="I1543" t="s">
        <v>93</v>
      </c>
      <c r="J1543" t="s">
        <v>2921</v>
      </c>
      <c r="K1543" t="s">
        <v>26</v>
      </c>
      <c r="L1543" t="s">
        <v>56</v>
      </c>
      <c r="M1543" t="s">
        <v>2922</v>
      </c>
      <c r="N1543">
        <v>33.479999999999997</v>
      </c>
      <c r="O1543">
        <v>4</v>
      </c>
      <c r="P1543">
        <v>0</v>
      </c>
      <c r="Q1543">
        <v>8.7047999999999988</v>
      </c>
    </row>
    <row r="1544" spans="1:17" x14ac:dyDescent="0.3">
      <c r="A1544" t="s">
        <v>42</v>
      </c>
      <c r="B1544" t="s">
        <v>1300</v>
      </c>
      <c r="C1544" t="s">
        <v>1301</v>
      </c>
      <c r="D1544" t="s">
        <v>90</v>
      </c>
      <c r="E1544" t="s">
        <v>21</v>
      </c>
      <c r="F1544" t="s">
        <v>476</v>
      </c>
      <c r="G1544" t="s">
        <v>275</v>
      </c>
      <c r="H1544">
        <v>85023</v>
      </c>
      <c r="I1544" t="s">
        <v>37</v>
      </c>
      <c r="J1544" t="s">
        <v>2921</v>
      </c>
      <c r="K1544" t="s">
        <v>26</v>
      </c>
      <c r="L1544" t="s">
        <v>56</v>
      </c>
      <c r="M1544" t="s">
        <v>2922</v>
      </c>
      <c r="N1544">
        <v>46.872</v>
      </c>
      <c r="O1544">
        <v>7</v>
      </c>
      <c r="P1544">
        <v>0.2</v>
      </c>
      <c r="Q1544">
        <v>3.5153999999999979</v>
      </c>
    </row>
    <row r="1545" spans="1:17" x14ac:dyDescent="0.3">
      <c r="A1545" t="s">
        <v>17</v>
      </c>
      <c r="B1545" t="s">
        <v>1013</v>
      </c>
      <c r="C1545" t="s">
        <v>1014</v>
      </c>
      <c r="D1545" t="s">
        <v>90</v>
      </c>
      <c r="E1545" t="s">
        <v>21</v>
      </c>
      <c r="F1545" t="s">
        <v>769</v>
      </c>
      <c r="G1545" t="s">
        <v>210</v>
      </c>
      <c r="H1545">
        <v>48234</v>
      </c>
      <c r="I1545" t="s">
        <v>93</v>
      </c>
      <c r="J1545" t="s">
        <v>2921</v>
      </c>
      <c r="K1545" t="s">
        <v>26</v>
      </c>
      <c r="L1545" t="s">
        <v>56</v>
      </c>
      <c r="M1545" t="s">
        <v>2922</v>
      </c>
      <c r="N1545">
        <v>75.33</v>
      </c>
      <c r="O1545">
        <v>9</v>
      </c>
      <c r="P1545">
        <v>0</v>
      </c>
      <c r="Q1545">
        <v>19.585799999999999</v>
      </c>
    </row>
    <row r="1546" spans="1:17" x14ac:dyDescent="0.3">
      <c r="A1546" t="s">
        <v>42</v>
      </c>
      <c r="B1546" t="s">
        <v>1858</v>
      </c>
      <c r="C1546" t="s">
        <v>1859</v>
      </c>
      <c r="D1546" t="s">
        <v>34</v>
      </c>
      <c r="E1546" t="s">
        <v>21</v>
      </c>
      <c r="F1546" t="s">
        <v>1592</v>
      </c>
      <c r="G1546" t="s">
        <v>101</v>
      </c>
      <c r="H1546">
        <v>54302</v>
      </c>
      <c r="I1546" t="s">
        <v>93</v>
      </c>
      <c r="J1546" t="s">
        <v>2921</v>
      </c>
      <c r="K1546" t="s">
        <v>26</v>
      </c>
      <c r="L1546" t="s">
        <v>56</v>
      </c>
      <c r="M1546" t="s">
        <v>2922</v>
      </c>
      <c r="N1546">
        <v>16.739999999999998</v>
      </c>
      <c r="O1546">
        <v>2</v>
      </c>
      <c r="P1546">
        <v>0</v>
      </c>
      <c r="Q1546">
        <v>4.3523999999999994</v>
      </c>
    </row>
    <row r="1547" spans="1:17" x14ac:dyDescent="0.3">
      <c r="A1547" t="s">
        <v>166</v>
      </c>
      <c r="B1547" t="s">
        <v>3544</v>
      </c>
      <c r="C1547" t="s">
        <v>3545</v>
      </c>
      <c r="D1547" t="s">
        <v>20</v>
      </c>
      <c r="E1547" t="s">
        <v>21</v>
      </c>
      <c r="F1547" t="s">
        <v>1273</v>
      </c>
      <c r="G1547" t="s">
        <v>283</v>
      </c>
      <c r="H1547">
        <v>23223</v>
      </c>
      <c r="I1547" t="s">
        <v>24</v>
      </c>
      <c r="J1547" t="s">
        <v>5147</v>
      </c>
      <c r="K1547" t="s">
        <v>26</v>
      </c>
      <c r="L1547" t="s">
        <v>56</v>
      </c>
      <c r="M1547" t="s">
        <v>5148</v>
      </c>
      <c r="N1547">
        <v>39.92</v>
      </c>
      <c r="O1547">
        <v>4</v>
      </c>
      <c r="P1547">
        <v>0</v>
      </c>
      <c r="Q1547">
        <v>11.177600000000002</v>
      </c>
    </row>
    <row r="1548" spans="1:17" x14ac:dyDescent="0.3">
      <c r="A1548" t="s">
        <v>42</v>
      </c>
      <c r="B1548" t="s">
        <v>1425</v>
      </c>
      <c r="C1548" t="s">
        <v>1426</v>
      </c>
      <c r="D1548" t="s">
        <v>20</v>
      </c>
      <c r="E1548" t="s">
        <v>21</v>
      </c>
      <c r="F1548" t="s">
        <v>829</v>
      </c>
      <c r="G1548" t="s">
        <v>36</v>
      </c>
      <c r="H1548">
        <v>92037</v>
      </c>
      <c r="I1548" t="s">
        <v>37</v>
      </c>
      <c r="J1548" t="s">
        <v>5147</v>
      </c>
      <c r="K1548" t="s">
        <v>26</v>
      </c>
      <c r="L1548" t="s">
        <v>56</v>
      </c>
      <c r="M1548" t="s">
        <v>5148</v>
      </c>
      <c r="N1548">
        <v>39.92</v>
      </c>
      <c r="O1548">
        <v>4</v>
      </c>
      <c r="P1548">
        <v>0</v>
      </c>
      <c r="Q1548">
        <v>11.177600000000002</v>
      </c>
    </row>
    <row r="1549" spans="1:17" x14ac:dyDescent="0.3">
      <c r="A1549" t="s">
        <v>42</v>
      </c>
      <c r="B1549" t="s">
        <v>2865</v>
      </c>
      <c r="C1549" t="s">
        <v>2866</v>
      </c>
      <c r="D1549" t="s">
        <v>90</v>
      </c>
      <c r="E1549" t="s">
        <v>21</v>
      </c>
      <c r="F1549" t="s">
        <v>4237</v>
      </c>
      <c r="G1549" t="s">
        <v>36</v>
      </c>
      <c r="H1549">
        <v>95823</v>
      </c>
      <c r="I1549" t="s">
        <v>37</v>
      </c>
      <c r="J1549" t="s">
        <v>5147</v>
      </c>
      <c r="K1549" t="s">
        <v>26</v>
      </c>
      <c r="L1549" t="s">
        <v>56</v>
      </c>
      <c r="M1549" t="s">
        <v>5148</v>
      </c>
      <c r="N1549">
        <v>9.98</v>
      </c>
      <c r="O1549">
        <v>1</v>
      </c>
      <c r="P1549">
        <v>0</v>
      </c>
      <c r="Q1549">
        <v>2.7944000000000004</v>
      </c>
    </row>
    <row r="1550" spans="1:17" x14ac:dyDescent="0.3">
      <c r="A1550" t="s">
        <v>42</v>
      </c>
      <c r="B1550" t="s">
        <v>767</v>
      </c>
      <c r="C1550" t="s">
        <v>768</v>
      </c>
      <c r="D1550" t="s">
        <v>34</v>
      </c>
      <c r="E1550" t="s">
        <v>21</v>
      </c>
      <c r="F1550" t="s">
        <v>435</v>
      </c>
      <c r="G1550" t="s">
        <v>1107</v>
      </c>
      <c r="H1550">
        <v>31907</v>
      </c>
      <c r="I1550" t="s">
        <v>24</v>
      </c>
      <c r="J1550" t="s">
        <v>5147</v>
      </c>
      <c r="K1550" t="s">
        <v>26</v>
      </c>
      <c r="L1550" t="s">
        <v>56</v>
      </c>
      <c r="M1550" t="s">
        <v>5148</v>
      </c>
      <c r="N1550">
        <v>39.92</v>
      </c>
      <c r="O1550">
        <v>4</v>
      </c>
      <c r="P1550">
        <v>0</v>
      </c>
      <c r="Q1550">
        <v>11.177600000000002</v>
      </c>
    </row>
    <row r="1551" spans="1:17" x14ac:dyDescent="0.3">
      <c r="A1551" t="s">
        <v>42</v>
      </c>
      <c r="B1551" t="s">
        <v>1680</v>
      </c>
      <c r="C1551" t="s">
        <v>1681</v>
      </c>
      <c r="D1551" t="s">
        <v>20</v>
      </c>
      <c r="E1551" t="s">
        <v>21</v>
      </c>
      <c r="F1551" t="s">
        <v>35</v>
      </c>
      <c r="G1551" t="s">
        <v>36</v>
      </c>
      <c r="H1551">
        <v>90045</v>
      </c>
      <c r="I1551" t="s">
        <v>37</v>
      </c>
      <c r="J1551" t="s">
        <v>5147</v>
      </c>
      <c r="K1551" t="s">
        <v>26</v>
      </c>
      <c r="L1551" t="s">
        <v>56</v>
      </c>
      <c r="M1551" t="s">
        <v>5148</v>
      </c>
      <c r="N1551">
        <v>19.96</v>
      </c>
      <c r="O1551">
        <v>2</v>
      </c>
      <c r="P1551">
        <v>0</v>
      </c>
      <c r="Q1551">
        <v>5.5888000000000009</v>
      </c>
    </row>
    <row r="1552" spans="1:17" x14ac:dyDescent="0.3">
      <c r="A1552" t="s">
        <v>17</v>
      </c>
      <c r="B1552" t="s">
        <v>481</v>
      </c>
      <c r="C1552" t="s">
        <v>482</v>
      </c>
      <c r="D1552" t="s">
        <v>90</v>
      </c>
      <c r="E1552" t="s">
        <v>21</v>
      </c>
      <c r="F1552" t="s">
        <v>35</v>
      </c>
      <c r="G1552" t="s">
        <v>36</v>
      </c>
      <c r="H1552">
        <v>90004</v>
      </c>
      <c r="I1552" t="s">
        <v>37</v>
      </c>
      <c r="J1552" t="s">
        <v>484</v>
      </c>
      <c r="K1552" t="s">
        <v>26</v>
      </c>
      <c r="L1552" t="s">
        <v>56</v>
      </c>
      <c r="M1552" t="s">
        <v>485</v>
      </c>
      <c r="N1552">
        <v>238.56</v>
      </c>
      <c r="O1552">
        <v>3</v>
      </c>
      <c r="P1552">
        <v>0</v>
      </c>
      <c r="Q1552">
        <v>26.241599999999977</v>
      </c>
    </row>
    <row r="1553" spans="1:17" x14ac:dyDescent="0.3">
      <c r="A1553" t="s">
        <v>42</v>
      </c>
      <c r="B1553" t="s">
        <v>4944</v>
      </c>
      <c r="C1553" t="s">
        <v>4945</v>
      </c>
      <c r="D1553" t="s">
        <v>20</v>
      </c>
      <c r="E1553" t="s">
        <v>21</v>
      </c>
      <c r="F1553" t="s">
        <v>681</v>
      </c>
      <c r="G1553" t="s">
        <v>436</v>
      </c>
      <c r="H1553">
        <v>45011</v>
      </c>
      <c r="I1553" t="s">
        <v>131</v>
      </c>
      <c r="J1553" t="s">
        <v>484</v>
      </c>
      <c r="K1553" t="s">
        <v>26</v>
      </c>
      <c r="L1553" t="s">
        <v>56</v>
      </c>
      <c r="M1553" t="s">
        <v>485</v>
      </c>
      <c r="N1553">
        <v>190.84800000000001</v>
      </c>
      <c r="O1553">
        <v>3</v>
      </c>
      <c r="P1553">
        <v>0.2</v>
      </c>
      <c r="Q1553">
        <v>-21.470400000000026</v>
      </c>
    </row>
    <row r="1554" spans="1:17" x14ac:dyDescent="0.3">
      <c r="A1554" t="s">
        <v>17</v>
      </c>
      <c r="B1554" t="s">
        <v>2062</v>
      </c>
      <c r="C1554" t="s">
        <v>2063</v>
      </c>
      <c r="D1554" t="s">
        <v>34</v>
      </c>
      <c r="E1554" t="s">
        <v>21</v>
      </c>
      <c r="F1554" t="s">
        <v>336</v>
      </c>
      <c r="G1554" t="s">
        <v>337</v>
      </c>
      <c r="H1554">
        <v>29203</v>
      </c>
      <c r="I1554" t="s">
        <v>24</v>
      </c>
      <c r="J1554" t="s">
        <v>484</v>
      </c>
      <c r="K1554" t="s">
        <v>26</v>
      </c>
      <c r="L1554" t="s">
        <v>56</v>
      </c>
      <c r="M1554" t="s">
        <v>485</v>
      </c>
      <c r="N1554">
        <v>397.59999999999997</v>
      </c>
      <c r="O1554">
        <v>5</v>
      </c>
      <c r="P1554">
        <v>0</v>
      </c>
      <c r="Q1554">
        <v>43.735999999999962</v>
      </c>
    </row>
    <row r="1555" spans="1:17" x14ac:dyDescent="0.3">
      <c r="A1555" t="s">
        <v>42</v>
      </c>
      <c r="B1555" t="s">
        <v>397</v>
      </c>
      <c r="C1555" t="s">
        <v>398</v>
      </c>
      <c r="D1555" t="s">
        <v>20</v>
      </c>
      <c r="E1555" t="s">
        <v>21</v>
      </c>
      <c r="F1555" t="s">
        <v>269</v>
      </c>
      <c r="G1555" t="s">
        <v>187</v>
      </c>
      <c r="H1555">
        <v>60623</v>
      </c>
      <c r="I1555" t="s">
        <v>93</v>
      </c>
      <c r="J1555" t="s">
        <v>484</v>
      </c>
      <c r="K1555" t="s">
        <v>26</v>
      </c>
      <c r="L1555" t="s">
        <v>56</v>
      </c>
      <c r="M1555" t="s">
        <v>485</v>
      </c>
      <c r="N1555">
        <v>159.04</v>
      </c>
      <c r="O1555">
        <v>5</v>
      </c>
      <c r="P1555">
        <v>0.6</v>
      </c>
      <c r="Q1555">
        <v>-194.82400000000001</v>
      </c>
    </row>
    <row r="1556" spans="1:17" x14ac:dyDescent="0.3">
      <c r="A1556" t="s">
        <v>42</v>
      </c>
      <c r="B1556" t="s">
        <v>3731</v>
      </c>
      <c r="C1556" t="s">
        <v>3732</v>
      </c>
      <c r="D1556" t="s">
        <v>20</v>
      </c>
      <c r="E1556" t="s">
        <v>21</v>
      </c>
      <c r="F1556" t="s">
        <v>22</v>
      </c>
      <c r="G1556" t="s">
        <v>23</v>
      </c>
      <c r="H1556">
        <v>42420</v>
      </c>
      <c r="I1556" t="s">
        <v>24</v>
      </c>
      <c r="J1556" t="s">
        <v>484</v>
      </c>
      <c r="K1556" t="s">
        <v>26</v>
      </c>
      <c r="L1556" t="s">
        <v>56</v>
      </c>
      <c r="M1556" t="s">
        <v>485</v>
      </c>
      <c r="N1556">
        <v>318.08</v>
      </c>
      <c r="O1556">
        <v>4</v>
      </c>
      <c r="P1556">
        <v>0</v>
      </c>
      <c r="Q1556">
        <v>34.988799999999969</v>
      </c>
    </row>
    <row r="1557" spans="1:17" x14ac:dyDescent="0.3">
      <c r="A1557" t="s">
        <v>42</v>
      </c>
      <c r="B1557" t="s">
        <v>5151</v>
      </c>
      <c r="C1557" t="s">
        <v>5152</v>
      </c>
      <c r="D1557" t="s">
        <v>34</v>
      </c>
      <c r="E1557" t="s">
        <v>21</v>
      </c>
      <c r="F1557" t="s">
        <v>336</v>
      </c>
      <c r="G1557" t="s">
        <v>296</v>
      </c>
      <c r="H1557">
        <v>38401</v>
      </c>
      <c r="I1557" t="s">
        <v>24</v>
      </c>
      <c r="J1557" t="s">
        <v>5153</v>
      </c>
      <c r="K1557" t="s">
        <v>26</v>
      </c>
      <c r="L1557" t="s">
        <v>56</v>
      </c>
      <c r="M1557" t="s">
        <v>5154</v>
      </c>
      <c r="N1557">
        <v>79.12</v>
      </c>
      <c r="O1557">
        <v>5</v>
      </c>
      <c r="P1557">
        <v>0.2</v>
      </c>
      <c r="Q1557">
        <v>13.845999999999997</v>
      </c>
    </row>
    <row r="1558" spans="1:17" x14ac:dyDescent="0.3">
      <c r="A1558" t="s">
        <v>166</v>
      </c>
      <c r="B1558" t="s">
        <v>1910</v>
      </c>
      <c r="C1558" t="s">
        <v>1911</v>
      </c>
      <c r="D1558" t="s">
        <v>20</v>
      </c>
      <c r="E1558" t="s">
        <v>21</v>
      </c>
      <c r="F1558" t="s">
        <v>129</v>
      </c>
      <c r="G1558" t="s">
        <v>130</v>
      </c>
      <c r="H1558">
        <v>19120</v>
      </c>
      <c r="I1558" t="s">
        <v>131</v>
      </c>
      <c r="J1558" t="s">
        <v>5153</v>
      </c>
      <c r="K1558" t="s">
        <v>26</v>
      </c>
      <c r="L1558" t="s">
        <v>56</v>
      </c>
      <c r="M1558" t="s">
        <v>5154</v>
      </c>
      <c r="N1558">
        <v>79.12</v>
      </c>
      <c r="O1558">
        <v>5</v>
      </c>
      <c r="P1558">
        <v>0.2</v>
      </c>
      <c r="Q1558">
        <v>13.845999999999997</v>
      </c>
    </row>
    <row r="1559" spans="1:17" x14ac:dyDescent="0.3">
      <c r="A1559" t="s">
        <v>17</v>
      </c>
      <c r="B1559" t="s">
        <v>357</v>
      </c>
      <c r="C1559" t="s">
        <v>358</v>
      </c>
      <c r="D1559" t="s">
        <v>20</v>
      </c>
      <c r="E1559" t="s">
        <v>21</v>
      </c>
      <c r="F1559" t="s">
        <v>359</v>
      </c>
      <c r="G1559" t="s">
        <v>202</v>
      </c>
      <c r="H1559">
        <v>55407</v>
      </c>
      <c r="I1559" t="s">
        <v>93</v>
      </c>
      <c r="J1559" t="s">
        <v>362</v>
      </c>
      <c r="K1559" t="s">
        <v>26</v>
      </c>
      <c r="L1559" t="s">
        <v>56</v>
      </c>
      <c r="M1559" t="s">
        <v>363</v>
      </c>
      <c r="N1559">
        <v>53.34</v>
      </c>
      <c r="O1559">
        <v>3</v>
      </c>
      <c r="P1559">
        <v>0</v>
      </c>
      <c r="Q1559">
        <v>16.535399999999996</v>
      </c>
    </row>
    <row r="1560" spans="1:17" x14ac:dyDescent="0.3">
      <c r="A1560" t="s">
        <v>17</v>
      </c>
      <c r="B1560" t="s">
        <v>4809</v>
      </c>
      <c r="C1560" t="s">
        <v>4810</v>
      </c>
      <c r="D1560" t="s">
        <v>90</v>
      </c>
      <c r="E1560" t="s">
        <v>21</v>
      </c>
      <c r="F1560" t="s">
        <v>269</v>
      </c>
      <c r="G1560" t="s">
        <v>187</v>
      </c>
      <c r="H1560">
        <v>60653</v>
      </c>
      <c r="I1560" t="s">
        <v>93</v>
      </c>
      <c r="J1560" t="s">
        <v>362</v>
      </c>
      <c r="K1560" t="s">
        <v>26</v>
      </c>
      <c r="L1560" t="s">
        <v>56</v>
      </c>
      <c r="M1560" t="s">
        <v>363</v>
      </c>
      <c r="N1560">
        <v>14.224000000000002</v>
      </c>
      <c r="O1560">
        <v>2</v>
      </c>
      <c r="P1560">
        <v>0.6</v>
      </c>
      <c r="Q1560">
        <v>-10.312400000000004</v>
      </c>
    </row>
    <row r="1561" spans="1:17" x14ac:dyDescent="0.3">
      <c r="A1561" t="s">
        <v>42</v>
      </c>
      <c r="B1561" t="s">
        <v>110</v>
      </c>
      <c r="C1561" t="s">
        <v>111</v>
      </c>
      <c r="D1561" t="s">
        <v>20</v>
      </c>
      <c r="E1561" t="s">
        <v>21</v>
      </c>
      <c r="F1561" t="s">
        <v>1273</v>
      </c>
      <c r="G1561" t="s">
        <v>224</v>
      </c>
      <c r="H1561">
        <v>47374</v>
      </c>
      <c r="I1561" t="s">
        <v>93</v>
      </c>
      <c r="J1561" t="s">
        <v>362</v>
      </c>
      <c r="K1561" t="s">
        <v>26</v>
      </c>
      <c r="L1561" t="s">
        <v>56</v>
      </c>
      <c r="M1561" t="s">
        <v>363</v>
      </c>
      <c r="N1561">
        <v>71.12</v>
      </c>
      <c r="O1561">
        <v>4</v>
      </c>
      <c r="P1561">
        <v>0</v>
      </c>
      <c r="Q1561">
        <v>22.047199999999997</v>
      </c>
    </row>
    <row r="1562" spans="1:17" x14ac:dyDescent="0.3">
      <c r="A1562" t="s">
        <v>42</v>
      </c>
      <c r="B1562" t="s">
        <v>1021</v>
      </c>
      <c r="C1562" t="s">
        <v>1022</v>
      </c>
      <c r="D1562" t="s">
        <v>34</v>
      </c>
      <c r="E1562" t="s">
        <v>21</v>
      </c>
      <c r="F1562" t="s">
        <v>35</v>
      </c>
      <c r="G1562" t="s">
        <v>36</v>
      </c>
      <c r="H1562">
        <v>90032</v>
      </c>
      <c r="I1562" t="s">
        <v>37</v>
      </c>
      <c r="J1562" t="s">
        <v>362</v>
      </c>
      <c r="K1562" t="s">
        <v>26</v>
      </c>
      <c r="L1562" t="s">
        <v>56</v>
      </c>
      <c r="M1562" t="s">
        <v>363</v>
      </c>
      <c r="N1562">
        <v>106.68</v>
      </c>
      <c r="O1562">
        <v>6</v>
      </c>
      <c r="P1562">
        <v>0</v>
      </c>
      <c r="Q1562">
        <v>33.070799999999991</v>
      </c>
    </row>
    <row r="1563" spans="1:17" x14ac:dyDescent="0.3">
      <c r="A1563" t="s">
        <v>42</v>
      </c>
      <c r="B1563" t="s">
        <v>4789</v>
      </c>
      <c r="C1563" t="s">
        <v>4790</v>
      </c>
      <c r="D1563" t="s">
        <v>20</v>
      </c>
      <c r="E1563" t="s">
        <v>21</v>
      </c>
      <c r="F1563" t="s">
        <v>435</v>
      </c>
      <c r="G1563" t="s">
        <v>436</v>
      </c>
      <c r="H1563">
        <v>43229</v>
      </c>
      <c r="I1563" t="s">
        <v>131</v>
      </c>
      <c r="J1563" t="s">
        <v>362</v>
      </c>
      <c r="K1563" t="s">
        <v>26</v>
      </c>
      <c r="L1563" t="s">
        <v>56</v>
      </c>
      <c r="M1563" t="s">
        <v>363</v>
      </c>
      <c r="N1563">
        <v>71.12</v>
      </c>
      <c r="O1563">
        <v>5</v>
      </c>
      <c r="P1563">
        <v>0.2</v>
      </c>
      <c r="Q1563">
        <v>9.7789999999999964</v>
      </c>
    </row>
    <row r="1564" spans="1:17" x14ac:dyDescent="0.3">
      <c r="A1564" t="s">
        <v>1122</v>
      </c>
      <c r="B1564" t="s">
        <v>1105</v>
      </c>
      <c r="C1564" t="s">
        <v>1106</v>
      </c>
      <c r="D1564" t="s">
        <v>34</v>
      </c>
      <c r="E1564" t="s">
        <v>21</v>
      </c>
      <c r="F1564" t="s">
        <v>342</v>
      </c>
      <c r="G1564" t="s">
        <v>236</v>
      </c>
      <c r="H1564">
        <v>14609</v>
      </c>
      <c r="I1564" t="s">
        <v>131</v>
      </c>
      <c r="J1564" t="s">
        <v>5770</v>
      </c>
      <c r="K1564" t="s">
        <v>26</v>
      </c>
      <c r="L1564" t="s">
        <v>56</v>
      </c>
      <c r="M1564" t="s">
        <v>5771</v>
      </c>
      <c r="N1564">
        <v>756.80000000000007</v>
      </c>
      <c r="O1564">
        <v>5</v>
      </c>
      <c r="P1564">
        <v>0</v>
      </c>
      <c r="Q1564">
        <v>75.679999999999978</v>
      </c>
    </row>
    <row r="1565" spans="1:17" x14ac:dyDescent="0.3">
      <c r="A1565" t="s">
        <v>17</v>
      </c>
      <c r="B1565" t="s">
        <v>4607</v>
      </c>
      <c r="C1565" t="s">
        <v>4608</v>
      </c>
      <c r="D1565" t="s">
        <v>90</v>
      </c>
      <c r="E1565" t="s">
        <v>21</v>
      </c>
      <c r="F1565" t="s">
        <v>399</v>
      </c>
      <c r="G1565" t="s">
        <v>187</v>
      </c>
      <c r="H1565">
        <v>60505</v>
      </c>
      <c r="I1565" t="s">
        <v>93</v>
      </c>
      <c r="J1565" t="s">
        <v>5770</v>
      </c>
      <c r="K1565" t="s">
        <v>26</v>
      </c>
      <c r="L1565" t="s">
        <v>56</v>
      </c>
      <c r="M1565" t="s">
        <v>5771</v>
      </c>
      <c r="N1565">
        <v>242.17600000000004</v>
      </c>
      <c r="O1565">
        <v>4</v>
      </c>
      <c r="P1565">
        <v>0.6</v>
      </c>
      <c r="Q1565">
        <v>-302.72000000000003</v>
      </c>
    </row>
    <row r="1566" spans="1:17" x14ac:dyDescent="0.3">
      <c r="A1566" t="s">
        <v>166</v>
      </c>
      <c r="B1566" t="s">
        <v>5415</v>
      </c>
      <c r="C1566" t="s">
        <v>5416</v>
      </c>
      <c r="D1566" t="s">
        <v>20</v>
      </c>
      <c r="E1566" t="s">
        <v>21</v>
      </c>
      <c r="F1566" t="s">
        <v>2502</v>
      </c>
      <c r="G1566" t="s">
        <v>283</v>
      </c>
      <c r="H1566">
        <v>23464</v>
      </c>
      <c r="I1566" t="s">
        <v>24</v>
      </c>
      <c r="J1566" t="s">
        <v>5770</v>
      </c>
      <c r="K1566" t="s">
        <v>26</v>
      </c>
      <c r="L1566" t="s">
        <v>56</v>
      </c>
      <c r="M1566" t="s">
        <v>5771</v>
      </c>
      <c r="N1566">
        <v>756.80000000000007</v>
      </c>
      <c r="O1566">
        <v>5</v>
      </c>
      <c r="P1566">
        <v>0</v>
      </c>
      <c r="Q1566">
        <v>75.679999999999978</v>
      </c>
    </row>
    <row r="1567" spans="1:17" x14ac:dyDescent="0.3">
      <c r="A1567" t="s">
        <v>42</v>
      </c>
      <c r="B1567" t="s">
        <v>4123</v>
      </c>
      <c r="C1567" t="s">
        <v>4124</v>
      </c>
      <c r="D1567" t="s">
        <v>90</v>
      </c>
      <c r="E1567" t="s">
        <v>21</v>
      </c>
      <c r="F1567" t="s">
        <v>528</v>
      </c>
      <c r="G1567" t="s">
        <v>92</v>
      </c>
      <c r="H1567">
        <v>77506</v>
      </c>
      <c r="I1567" t="s">
        <v>93</v>
      </c>
      <c r="J1567" t="s">
        <v>5770</v>
      </c>
      <c r="K1567" t="s">
        <v>26</v>
      </c>
      <c r="L1567" t="s">
        <v>56</v>
      </c>
      <c r="M1567" t="s">
        <v>5771</v>
      </c>
      <c r="N1567">
        <v>302.72000000000003</v>
      </c>
      <c r="O1567">
        <v>5</v>
      </c>
      <c r="P1567">
        <v>0.6</v>
      </c>
      <c r="Q1567">
        <v>-378.40000000000009</v>
      </c>
    </row>
    <row r="1568" spans="1:17" x14ac:dyDescent="0.3">
      <c r="A1568" t="s">
        <v>17</v>
      </c>
      <c r="B1568" t="s">
        <v>3720</v>
      </c>
      <c r="C1568" t="s">
        <v>3721</v>
      </c>
      <c r="D1568" t="s">
        <v>34</v>
      </c>
      <c r="E1568" t="s">
        <v>21</v>
      </c>
      <c r="F1568" t="s">
        <v>1476</v>
      </c>
      <c r="G1568" t="s">
        <v>78</v>
      </c>
      <c r="H1568">
        <v>28314</v>
      </c>
      <c r="I1568" t="s">
        <v>24</v>
      </c>
      <c r="J1568" t="s">
        <v>4466</v>
      </c>
      <c r="K1568" t="s">
        <v>26</v>
      </c>
      <c r="L1568" t="s">
        <v>56</v>
      </c>
      <c r="M1568" t="s">
        <v>4467</v>
      </c>
      <c r="N1568">
        <v>4.9280000000000008</v>
      </c>
      <c r="O1568">
        <v>2</v>
      </c>
      <c r="P1568">
        <v>0.2</v>
      </c>
      <c r="Q1568">
        <v>0.73919999999999941</v>
      </c>
    </row>
    <row r="1569" spans="1:17" x14ac:dyDescent="0.3">
      <c r="A1569" t="s">
        <v>42</v>
      </c>
      <c r="B1569" t="s">
        <v>3247</v>
      </c>
      <c r="C1569" t="s">
        <v>3248</v>
      </c>
      <c r="D1569" t="s">
        <v>34</v>
      </c>
      <c r="E1569" t="s">
        <v>21</v>
      </c>
      <c r="F1569" t="s">
        <v>290</v>
      </c>
      <c r="G1569" t="s">
        <v>1292</v>
      </c>
      <c r="H1569">
        <v>39212</v>
      </c>
      <c r="I1569" t="s">
        <v>24</v>
      </c>
      <c r="J1569" t="s">
        <v>4466</v>
      </c>
      <c r="K1569" t="s">
        <v>26</v>
      </c>
      <c r="L1569" t="s">
        <v>56</v>
      </c>
      <c r="M1569" t="s">
        <v>4467</v>
      </c>
      <c r="N1569">
        <v>6.16</v>
      </c>
      <c r="O1569">
        <v>2</v>
      </c>
      <c r="P1569">
        <v>0</v>
      </c>
      <c r="Q1569">
        <v>1.9711999999999996</v>
      </c>
    </row>
    <row r="1570" spans="1:17" x14ac:dyDescent="0.3">
      <c r="A1570" t="s">
        <v>17</v>
      </c>
      <c r="B1570" t="s">
        <v>915</v>
      </c>
      <c r="C1570" t="s">
        <v>916</v>
      </c>
      <c r="D1570" t="s">
        <v>20</v>
      </c>
      <c r="E1570" t="s">
        <v>21</v>
      </c>
      <c r="F1570" t="s">
        <v>829</v>
      </c>
      <c r="G1570" t="s">
        <v>36</v>
      </c>
      <c r="H1570">
        <v>92037</v>
      </c>
      <c r="I1570" t="s">
        <v>37</v>
      </c>
      <c r="J1570" t="s">
        <v>4466</v>
      </c>
      <c r="K1570" t="s">
        <v>26</v>
      </c>
      <c r="L1570" t="s">
        <v>56</v>
      </c>
      <c r="M1570" t="s">
        <v>4467</v>
      </c>
      <c r="N1570">
        <v>6.16</v>
      </c>
      <c r="O1570">
        <v>2</v>
      </c>
      <c r="P1570">
        <v>0</v>
      </c>
      <c r="Q1570">
        <v>1.9711999999999996</v>
      </c>
    </row>
    <row r="1571" spans="1:17" x14ac:dyDescent="0.3">
      <c r="A1571" t="s">
        <v>166</v>
      </c>
      <c r="B1571" t="s">
        <v>4922</v>
      </c>
      <c r="C1571" t="s">
        <v>4923</v>
      </c>
      <c r="D1571" t="s">
        <v>34</v>
      </c>
      <c r="E1571" t="s">
        <v>21</v>
      </c>
      <c r="F1571" t="s">
        <v>653</v>
      </c>
      <c r="G1571" t="s">
        <v>36</v>
      </c>
      <c r="H1571">
        <v>94533</v>
      </c>
      <c r="I1571" t="s">
        <v>37</v>
      </c>
      <c r="J1571" t="s">
        <v>4466</v>
      </c>
      <c r="K1571" t="s">
        <v>26</v>
      </c>
      <c r="L1571" t="s">
        <v>56</v>
      </c>
      <c r="M1571" t="s">
        <v>4467</v>
      </c>
      <c r="N1571">
        <v>21.560000000000002</v>
      </c>
      <c r="O1571">
        <v>7</v>
      </c>
      <c r="P1571">
        <v>0</v>
      </c>
      <c r="Q1571">
        <v>6.8991999999999987</v>
      </c>
    </row>
    <row r="1572" spans="1:17" x14ac:dyDescent="0.3">
      <c r="A1572" t="s">
        <v>17</v>
      </c>
      <c r="B1572" t="s">
        <v>5603</v>
      </c>
      <c r="C1572" t="s">
        <v>5604</v>
      </c>
      <c r="D1572" t="s">
        <v>34</v>
      </c>
      <c r="E1572" t="s">
        <v>21</v>
      </c>
      <c r="F1572" t="s">
        <v>1320</v>
      </c>
      <c r="G1572" t="s">
        <v>46</v>
      </c>
      <c r="H1572">
        <v>32216</v>
      </c>
      <c r="I1572" t="s">
        <v>24</v>
      </c>
      <c r="J1572" t="s">
        <v>4466</v>
      </c>
      <c r="K1572" t="s">
        <v>26</v>
      </c>
      <c r="L1572" t="s">
        <v>56</v>
      </c>
      <c r="M1572" t="s">
        <v>4467</v>
      </c>
      <c r="N1572">
        <v>12.320000000000002</v>
      </c>
      <c r="O1572">
        <v>5</v>
      </c>
      <c r="P1572">
        <v>0.2</v>
      </c>
      <c r="Q1572">
        <v>1.8479999999999985</v>
      </c>
    </row>
    <row r="1573" spans="1:17" x14ac:dyDescent="0.3">
      <c r="A1573" t="s">
        <v>1122</v>
      </c>
      <c r="B1573" t="s">
        <v>190</v>
      </c>
      <c r="C1573" t="s">
        <v>191</v>
      </c>
      <c r="D1573" t="s">
        <v>34</v>
      </c>
      <c r="E1573" t="s">
        <v>21</v>
      </c>
      <c r="F1573" t="s">
        <v>112</v>
      </c>
      <c r="G1573" t="s">
        <v>36</v>
      </c>
      <c r="H1573">
        <v>94109</v>
      </c>
      <c r="I1573" t="s">
        <v>37</v>
      </c>
      <c r="J1573" t="s">
        <v>4466</v>
      </c>
      <c r="K1573" t="s">
        <v>26</v>
      </c>
      <c r="L1573" t="s">
        <v>56</v>
      </c>
      <c r="M1573" t="s">
        <v>4467</v>
      </c>
      <c r="N1573">
        <v>9.24</v>
      </c>
      <c r="O1573">
        <v>3</v>
      </c>
      <c r="P1573">
        <v>0</v>
      </c>
      <c r="Q1573">
        <v>2.9567999999999994</v>
      </c>
    </row>
    <row r="1574" spans="1:17" x14ac:dyDescent="0.3">
      <c r="A1574" t="s">
        <v>42</v>
      </c>
      <c r="B1574" t="s">
        <v>1962</v>
      </c>
      <c r="C1574" t="s">
        <v>1963</v>
      </c>
      <c r="D1574" t="s">
        <v>34</v>
      </c>
      <c r="E1574" t="s">
        <v>21</v>
      </c>
      <c r="F1574" t="s">
        <v>409</v>
      </c>
      <c r="G1574" t="s">
        <v>78</v>
      </c>
      <c r="H1574">
        <v>28205</v>
      </c>
      <c r="I1574" t="s">
        <v>24</v>
      </c>
      <c r="J1574" t="s">
        <v>4466</v>
      </c>
      <c r="K1574" t="s">
        <v>26</v>
      </c>
      <c r="L1574" t="s">
        <v>56</v>
      </c>
      <c r="M1574" t="s">
        <v>4467</v>
      </c>
      <c r="N1574">
        <v>4.9280000000000008</v>
      </c>
      <c r="O1574">
        <v>2</v>
      </c>
      <c r="P1574">
        <v>0.2</v>
      </c>
      <c r="Q1574">
        <v>0.73919999999999941</v>
      </c>
    </row>
    <row r="1575" spans="1:17" x14ac:dyDescent="0.3">
      <c r="A1575" t="s">
        <v>42</v>
      </c>
      <c r="B1575" t="s">
        <v>4625</v>
      </c>
      <c r="C1575" t="s">
        <v>4626</v>
      </c>
      <c r="D1575" t="s">
        <v>34</v>
      </c>
      <c r="E1575" t="s">
        <v>21</v>
      </c>
      <c r="F1575" t="s">
        <v>2727</v>
      </c>
      <c r="G1575" t="s">
        <v>1107</v>
      </c>
      <c r="H1575">
        <v>30076</v>
      </c>
      <c r="I1575" t="s">
        <v>24</v>
      </c>
      <c r="J1575" t="s">
        <v>4627</v>
      </c>
      <c r="K1575" t="s">
        <v>26</v>
      </c>
      <c r="L1575" t="s">
        <v>56</v>
      </c>
      <c r="M1575" t="s">
        <v>4628</v>
      </c>
      <c r="N1575">
        <v>56.28</v>
      </c>
      <c r="O1575">
        <v>6</v>
      </c>
      <c r="P1575">
        <v>0</v>
      </c>
      <c r="Q1575">
        <v>15.758400000000002</v>
      </c>
    </row>
    <row r="1576" spans="1:17" x14ac:dyDescent="0.3">
      <c r="A1576" t="s">
        <v>166</v>
      </c>
      <c r="B1576" t="s">
        <v>3784</v>
      </c>
      <c r="C1576" t="s">
        <v>3785</v>
      </c>
      <c r="D1576" t="s">
        <v>20</v>
      </c>
      <c r="E1576" t="s">
        <v>21</v>
      </c>
      <c r="F1576" t="s">
        <v>129</v>
      </c>
      <c r="G1576" t="s">
        <v>130</v>
      </c>
      <c r="H1576">
        <v>19143</v>
      </c>
      <c r="I1576" t="s">
        <v>131</v>
      </c>
      <c r="J1576" t="s">
        <v>4627</v>
      </c>
      <c r="K1576" t="s">
        <v>26</v>
      </c>
      <c r="L1576" t="s">
        <v>56</v>
      </c>
      <c r="M1576" t="s">
        <v>4628</v>
      </c>
      <c r="N1576">
        <v>22.512000000000004</v>
      </c>
      <c r="O1576">
        <v>3</v>
      </c>
      <c r="P1576">
        <v>0.2</v>
      </c>
      <c r="Q1576">
        <v>2.2511999999999999</v>
      </c>
    </row>
    <row r="1577" spans="1:17" x14ac:dyDescent="0.3">
      <c r="A1577" t="s">
        <v>17</v>
      </c>
      <c r="B1577" t="s">
        <v>4372</v>
      </c>
      <c r="C1577" t="s">
        <v>4373</v>
      </c>
      <c r="D1577" t="s">
        <v>90</v>
      </c>
      <c r="E1577" t="s">
        <v>21</v>
      </c>
      <c r="F1577" t="s">
        <v>712</v>
      </c>
      <c r="G1577" t="s">
        <v>92</v>
      </c>
      <c r="H1577">
        <v>75220</v>
      </c>
      <c r="I1577" t="s">
        <v>93</v>
      </c>
      <c r="J1577" t="s">
        <v>4627</v>
      </c>
      <c r="K1577" t="s">
        <v>26</v>
      </c>
      <c r="L1577" t="s">
        <v>56</v>
      </c>
      <c r="M1577" t="s">
        <v>4628</v>
      </c>
      <c r="N1577">
        <v>15.008000000000003</v>
      </c>
      <c r="O1577">
        <v>4</v>
      </c>
      <c r="P1577">
        <v>0.6</v>
      </c>
      <c r="Q1577">
        <v>-12.006399999999999</v>
      </c>
    </row>
    <row r="1578" spans="1:17" x14ac:dyDescent="0.3">
      <c r="A1578" t="s">
        <v>17</v>
      </c>
      <c r="B1578" t="s">
        <v>104</v>
      </c>
      <c r="C1578" t="s">
        <v>105</v>
      </c>
      <c r="D1578" t="s">
        <v>20</v>
      </c>
      <c r="E1578" t="s">
        <v>21</v>
      </c>
      <c r="F1578" t="s">
        <v>129</v>
      </c>
      <c r="G1578" t="s">
        <v>130</v>
      </c>
      <c r="H1578">
        <v>19120</v>
      </c>
      <c r="I1578" t="s">
        <v>131</v>
      </c>
      <c r="J1578" t="s">
        <v>4627</v>
      </c>
      <c r="K1578" t="s">
        <v>26</v>
      </c>
      <c r="L1578" t="s">
        <v>56</v>
      </c>
      <c r="M1578" t="s">
        <v>4628</v>
      </c>
      <c r="N1578">
        <v>15.008000000000003</v>
      </c>
      <c r="O1578">
        <v>2</v>
      </c>
      <c r="P1578">
        <v>0.2</v>
      </c>
      <c r="Q1578">
        <v>1.5007999999999999</v>
      </c>
    </row>
    <row r="1579" spans="1:17" x14ac:dyDescent="0.3">
      <c r="A1579" t="s">
        <v>17</v>
      </c>
      <c r="B1579" t="s">
        <v>3039</v>
      </c>
      <c r="C1579" t="s">
        <v>3040</v>
      </c>
      <c r="D1579" t="s">
        <v>34</v>
      </c>
      <c r="E1579" t="s">
        <v>21</v>
      </c>
      <c r="F1579" t="s">
        <v>5178</v>
      </c>
      <c r="G1579" t="s">
        <v>85</v>
      </c>
      <c r="H1579">
        <v>98042</v>
      </c>
      <c r="I1579" t="s">
        <v>37</v>
      </c>
      <c r="J1579" t="s">
        <v>4627</v>
      </c>
      <c r="K1579" t="s">
        <v>26</v>
      </c>
      <c r="L1579" t="s">
        <v>56</v>
      </c>
      <c r="M1579" t="s">
        <v>4628</v>
      </c>
      <c r="N1579">
        <v>46.900000000000006</v>
      </c>
      <c r="O1579">
        <v>5</v>
      </c>
      <c r="P1579">
        <v>0</v>
      </c>
      <c r="Q1579">
        <v>13.132000000000001</v>
      </c>
    </row>
    <row r="1580" spans="1:17" x14ac:dyDescent="0.3">
      <c r="A1580" t="s">
        <v>17</v>
      </c>
      <c r="B1580" t="s">
        <v>1755</v>
      </c>
      <c r="C1580" t="s">
        <v>1756</v>
      </c>
      <c r="D1580" t="s">
        <v>34</v>
      </c>
      <c r="E1580" t="s">
        <v>21</v>
      </c>
      <c r="F1580" t="s">
        <v>235</v>
      </c>
      <c r="G1580" t="s">
        <v>236</v>
      </c>
      <c r="H1580">
        <v>10011</v>
      </c>
      <c r="I1580" t="s">
        <v>131</v>
      </c>
      <c r="J1580" t="s">
        <v>1757</v>
      </c>
      <c r="K1580" t="s">
        <v>26</v>
      </c>
      <c r="L1580" t="s">
        <v>56</v>
      </c>
      <c r="M1580" t="s">
        <v>1758</v>
      </c>
      <c r="N1580">
        <v>40.479999999999997</v>
      </c>
      <c r="O1580">
        <v>2</v>
      </c>
      <c r="P1580">
        <v>0</v>
      </c>
      <c r="Q1580">
        <v>15.787199999999999</v>
      </c>
    </row>
    <row r="1581" spans="1:17" x14ac:dyDescent="0.3">
      <c r="A1581" t="s">
        <v>166</v>
      </c>
      <c r="B1581" t="s">
        <v>2707</v>
      </c>
      <c r="C1581" t="s">
        <v>2708</v>
      </c>
      <c r="D1581" t="s">
        <v>20</v>
      </c>
      <c r="E1581" t="s">
        <v>21</v>
      </c>
      <c r="F1581" t="s">
        <v>269</v>
      </c>
      <c r="G1581" t="s">
        <v>187</v>
      </c>
      <c r="H1581">
        <v>60610</v>
      </c>
      <c r="I1581" t="s">
        <v>93</v>
      </c>
      <c r="J1581" t="s">
        <v>1757</v>
      </c>
      <c r="K1581" t="s">
        <v>26</v>
      </c>
      <c r="L1581" t="s">
        <v>56</v>
      </c>
      <c r="M1581" t="s">
        <v>1758</v>
      </c>
      <c r="N1581">
        <v>24.288</v>
      </c>
      <c r="O1581">
        <v>3</v>
      </c>
      <c r="P1581">
        <v>0.6</v>
      </c>
      <c r="Q1581">
        <v>-12.751199999999997</v>
      </c>
    </row>
    <row r="1582" spans="1:17" x14ac:dyDescent="0.3">
      <c r="A1582" t="s">
        <v>1122</v>
      </c>
      <c r="B1582" t="s">
        <v>2516</v>
      </c>
      <c r="C1582" t="s">
        <v>2517</v>
      </c>
      <c r="D1582" t="s">
        <v>20</v>
      </c>
      <c r="E1582" t="s">
        <v>21</v>
      </c>
      <c r="F1582" t="s">
        <v>712</v>
      </c>
      <c r="G1582" t="s">
        <v>92</v>
      </c>
      <c r="H1582">
        <v>75217</v>
      </c>
      <c r="I1582" t="s">
        <v>93</v>
      </c>
      <c r="J1582" t="s">
        <v>1757</v>
      </c>
      <c r="K1582" t="s">
        <v>26</v>
      </c>
      <c r="L1582" t="s">
        <v>56</v>
      </c>
      <c r="M1582" t="s">
        <v>1758</v>
      </c>
      <c r="N1582">
        <v>16.192</v>
      </c>
      <c r="O1582">
        <v>2</v>
      </c>
      <c r="P1582">
        <v>0.6</v>
      </c>
      <c r="Q1582">
        <v>-8.5007999999999981</v>
      </c>
    </row>
    <row r="1583" spans="1:17" x14ac:dyDescent="0.3">
      <c r="A1583" t="s">
        <v>42</v>
      </c>
      <c r="B1583" t="s">
        <v>199</v>
      </c>
      <c r="C1583" t="s">
        <v>200</v>
      </c>
      <c r="D1583" t="s">
        <v>34</v>
      </c>
      <c r="E1583" t="s">
        <v>21</v>
      </c>
      <c r="F1583" t="s">
        <v>2688</v>
      </c>
      <c r="G1583" t="s">
        <v>2316</v>
      </c>
      <c r="H1583">
        <v>20735</v>
      </c>
      <c r="I1583" t="s">
        <v>131</v>
      </c>
      <c r="J1583" t="s">
        <v>1757</v>
      </c>
      <c r="K1583" t="s">
        <v>26</v>
      </c>
      <c r="L1583" t="s">
        <v>56</v>
      </c>
      <c r="M1583" t="s">
        <v>1758</v>
      </c>
      <c r="N1583">
        <v>60.72</v>
      </c>
      <c r="O1583">
        <v>3</v>
      </c>
      <c r="P1583">
        <v>0</v>
      </c>
      <c r="Q1583">
        <v>23.680799999999998</v>
      </c>
    </row>
    <row r="1584" spans="1:17" x14ac:dyDescent="0.3">
      <c r="A1584" t="s">
        <v>42</v>
      </c>
      <c r="B1584" t="s">
        <v>581</v>
      </c>
      <c r="C1584" t="s">
        <v>582</v>
      </c>
      <c r="D1584" t="s">
        <v>20</v>
      </c>
      <c r="E1584" t="s">
        <v>21</v>
      </c>
      <c r="F1584" t="s">
        <v>3375</v>
      </c>
      <c r="G1584" t="s">
        <v>85</v>
      </c>
      <c r="H1584">
        <v>98006</v>
      </c>
      <c r="I1584" t="s">
        <v>37</v>
      </c>
      <c r="J1584" t="s">
        <v>1757</v>
      </c>
      <c r="K1584" t="s">
        <v>26</v>
      </c>
      <c r="L1584" t="s">
        <v>56</v>
      </c>
      <c r="M1584" t="s">
        <v>1758</v>
      </c>
      <c r="N1584">
        <v>20.239999999999998</v>
      </c>
      <c r="O1584">
        <v>1</v>
      </c>
      <c r="P1584">
        <v>0</v>
      </c>
      <c r="Q1584">
        <v>7.8935999999999993</v>
      </c>
    </row>
    <row r="1585" spans="1:17" x14ac:dyDescent="0.3">
      <c r="A1585" t="s">
        <v>42</v>
      </c>
      <c r="B1585" t="s">
        <v>2231</v>
      </c>
      <c r="C1585" t="s">
        <v>2232</v>
      </c>
      <c r="D1585" t="s">
        <v>20</v>
      </c>
      <c r="E1585" t="s">
        <v>21</v>
      </c>
      <c r="F1585" t="s">
        <v>2233</v>
      </c>
      <c r="G1585" t="s">
        <v>436</v>
      </c>
      <c r="H1585">
        <v>44052</v>
      </c>
      <c r="I1585" t="s">
        <v>131</v>
      </c>
      <c r="J1585" t="s">
        <v>2234</v>
      </c>
      <c r="K1585" t="s">
        <v>26</v>
      </c>
      <c r="L1585" t="s">
        <v>56</v>
      </c>
      <c r="M1585" t="s">
        <v>2235</v>
      </c>
      <c r="N1585">
        <v>48.896000000000001</v>
      </c>
      <c r="O1585">
        <v>4</v>
      </c>
      <c r="P1585">
        <v>0.2</v>
      </c>
      <c r="Q1585">
        <v>8.5567999999999991</v>
      </c>
    </row>
    <row r="1586" spans="1:17" x14ac:dyDescent="0.3">
      <c r="A1586" t="s">
        <v>1122</v>
      </c>
      <c r="B1586" t="s">
        <v>4436</v>
      </c>
      <c r="C1586" t="s">
        <v>4437</v>
      </c>
      <c r="D1586" t="s">
        <v>20</v>
      </c>
      <c r="E1586" t="s">
        <v>21</v>
      </c>
      <c r="F1586" t="s">
        <v>235</v>
      </c>
      <c r="G1586" t="s">
        <v>236</v>
      </c>
      <c r="H1586">
        <v>10035</v>
      </c>
      <c r="I1586" t="s">
        <v>131</v>
      </c>
      <c r="J1586" t="s">
        <v>2234</v>
      </c>
      <c r="K1586" t="s">
        <v>26</v>
      </c>
      <c r="L1586" t="s">
        <v>56</v>
      </c>
      <c r="M1586" t="s">
        <v>2235</v>
      </c>
      <c r="N1586">
        <v>61.12</v>
      </c>
      <c r="O1586">
        <v>4</v>
      </c>
      <c r="P1586">
        <v>0</v>
      </c>
      <c r="Q1586">
        <v>20.780799999999999</v>
      </c>
    </row>
    <row r="1587" spans="1:17" x14ac:dyDescent="0.3">
      <c r="A1587" t="s">
        <v>17</v>
      </c>
      <c r="B1587" t="s">
        <v>3508</v>
      </c>
      <c r="C1587" t="s">
        <v>3509</v>
      </c>
      <c r="D1587" t="s">
        <v>34</v>
      </c>
      <c r="E1587" t="s">
        <v>21</v>
      </c>
      <c r="F1587" t="s">
        <v>112</v>
      </c>
      <c r="G1587" t="s">
        <v>36</v>
      </c>
      <c r="H1587">
        <v>94110</v>
      </c>
      <c r="I1587" t="s">
        <v>37</v>
      </c>
      <c r="J1587" t="s">
        <v>2234</v>
      </c>
      <c r="K1587" t="s">
        <v>26</v>
      </c>
      <c r="L1587" t="s">
        <v>56</v>
      </c>
      <c r="M1587" t="s">
        <v>2235</v>
      </c>
      <c r="N1587">
        <v>30.56</v>
      </c>
      <c r="O1587">
        <v>2</v>
      </c>
      <c r="P1587">
        <v>0</v>
      </c>
      <c r="Q1587">
        <v>10.3904</v>
      </c>
    </row>
    <row r="1588" spans="1:17" x14ac:dyDescent="0.3">
      <c r="A1588" t="s">
        <v>42</v>
      </c>
      <c r="B1588" t="s">
        <v>703</v>
      </c>
      <c r="C1588" t="s">
        <v>704</v>
      </c>
      <c r="D1588" t="s">
        <v>20</v>
      </c>
      <c r="E1588" t="s">
        <v>21</v>
      </c>
      <c r="F1588" t="s">
        <v>129</v>
      </c>
      <c r="G1588" t="s">
        <v>130</v>
      </c>
      <c r="H1588">
        <v>19143</v>
      </c>
      <c r="I1588" t="s">
        <v>131</v>
      </c>
      <c r="J1588" t="s">
        <v>2234</v>
      </c>
      <c r="K1588" t="s">
        <v>26</v>
      </c>
      <c r="L1588" t="s">
        <v>56</v>
      </c>
      <c r="M1588" t="s">
        <v>2235</v>
      </c>
      <c r="N1588">
        <v>36.671999999999997</v>
      </c>
      <c r="O1588">
        <v>3</v>
      </c>
      <c r="P1588">
        <v>0.2</v>
      </c>
      <c r="Q1588">
        <v>6.4176000000000002</v>
      </c>
    </row>
    <row r="1589" spans="1:17" x14ac:dyDescent="0.3">
      <c r="A1589" t="s">
        <v>166</v>
      </c>
      <c r="B1589" t="s">
        <v>5173</v>
      </c>
      <c r="C1589" t="s">
        <v>5174</v>
      </c>
      <c r="D1589" t="s">
        <v>20</v>
      </c>
      <c r="E1589" t="s">
        <v>21</v>
      </c>
      <c r="F1589" t="s">
        <v>1083</v>
      </c>
      <c r="G1589" t="s">
        <v>1084</v>
      </c>
      <c r="H1589">
        <v>1852</v>
      </c>
      <c r="I1589" t="s">
        <v>131</v>
      </c>
      <c r="J1589" t="s">
        <v>2234</v>
      </c>
      <c r="K1589" t="s">
        <v>26</v>
      </c>
      <c r="L1589" t="s">
        <v>56</v>
      </c>
      <c r="M1589" t="s">
        <v>2235</v>
      </c>
      <c r="N1589">
        <v>45.839999999999996</v>
      </c>
      <c r="O1589">
        <v>3</v>
      </c>
      <c r="P1589">
        <v>0</v>
      </c>
      <c r="Q1589">
        <v>15.585599999999999</v>
      </c>
    </row>
    <row r="1590" spans="1:17" x14ac:dyDescent="0.3">
      <c r="A1590" t="s">
        <v>17</v>
      </c>
      <c r="B1590" t="s">
        <v>4908</v>
      </c>
      <c r="C1590" t="s">
        <v>4909</v>
      </c>
      <c r="D1590" t="s">
        <v>20</v>
      </c>
      <c r="E1590" t="s">
        <v>21</v>
      </c>
      <c r="F1590" t="s">
        <v>712</v>
      </c>
      <c r="G1590" t="s">
        <v>92</v>
      </c>
      <c r="H1590">
        <v>75217</v>
      </c>
      <c r="I1590" t="s">
        <v>93</v>
      </c>
      <c r="J1590" t="s">
        <v>2234</v>
      </c>
      <c r="K1590" t="s">
        <v>26</v>
      </c>
      <c r="L1590" t="s">
        <v>56</v>
      </c>
      <c r="M1590" t="s">
        <v>2235</v>
      </c>
      <c r="N1590">
        <v>30.560000000000002</v>
      </c>
      <c r="O1590">
        <v>5</v>
      </c>
      <c r="P1590">
        <v>0.6</v>
      </c>
      <c r="Q1590">
        <v>-19.863999999999997</v>
      </c>
    </row>
    <row r="1591" spans="1:17" x14ac:dyDescent="0.3">
      <c r="A1591" t="s">
        <v>42</v>
      </c>
      <c r="B1591" t="s">
        <v>3559</v>
      </c>
      <c r="C1591" t="s">
        <v>3560</v>
      </c>
      <c r="D1591" t="s">
        <v>20</v>
      </c>
      <c r="E1591" t="s">
        <v>21</v>
      </c>
      <c r="F1591" t="s">
        <v>163</v>
      </c>
      <c r="G1591" t="s">
        <v>92</v>
      </c>
      <c r="H1591">
        <v>77095</v>
      </c>
      <c r="I1591" t="s">
        <v>93</v>
      </c>
      <c r="J1591" t="s">
        <v>4925</v>
      </c>
      <c r="K1591" t="s">
        <v>26</v>
      </c>
      <c r="L1591" t="s">
        <v>56</v>
      </c>
      <c r="M1591" t="s">
        <v>4926</v>
      </c>
      <c r="N1591">
        <v>65.424000000000007</v>
      </c>
      <c r="O1591">
        <v>4</v>
      </c>
      <c r="P1591">
        <v>0.6</v>
      </c>
      <c r="Q1591">
        <v>-52.339199999999991</v>
      </c>
    </row>
    <row r="1592" spans="1:17" x14ac:dyDescent="0.3">
      <c r="A1592" t="s">
        <v>17</v>
      </c>
      <c r="B1592" t="s">
        <v>710</v>
      </c>
      <c r="C1592" t="s">
        <v>711</v>
      </c>
      <c r="D1592" t="s">
        <v>20</v>
      </c>
      <c r="E1592" t="s">
        <v>21</v>
      </c>
      <c r="F1592" t="s">
        <v>163</v>
      </c>
      <c r="G1592" t="s">
        <v>92</v>
      </c>
      <c r="H1592">
        <v>77070</v>
      </c>
      <c r="I1592" t="s">
        <v>93</v>
      </c>
      <c r="J1592" t="s">
        <v>4925</v>
      </c>
      <c r="K1592" t="s">
        <v>26</v>
      </c>
      <c r="L1592" t="s">
        <v>56</v>
      </c>
      <c r="M1592" t="s">
        <v>4926</v>
      </c>
      <c r="N1592">
        <v>32.712000000000003</v>
      </c>
      <c r="O1592">
        <v>2</v>
      </c>
      <c r="P1592">
        <v>0.6</v>
      </c>
      <c r="Q1592">
        <v>-26.169599999999996</v>
      </c>
    </row>
    <row r="1593" spans="1:17" x14ac:dyDescent="0.3">
      <c r="A1593" t="s">
        <v>42</v>
      </c>
      <c r="B1593" t="s">
        <v>1655</v>
      </c>
      <c r="C1593" t="s">
        <v>1656</v>
      </c>
      <c r="D1593" t="s">
        <v>34</v>
      </c>
      <c r="E1593" t="s">
        <v>21</v>
      </c>
      <c r="F1593" t="s">
        <v>269</v>
      </c>
      <c r="G1593" t="s">
        <v>187</v>
      </c>
      <c r="H1593">
        <v>60623</v>
      </c>
      <c r="I1593" t="s">
        <v>93</v>
      </c>
      <c r="J1593" t="s">
        <v>5239</v>
      </c>
      <c r="K1593" t="s">
        <v>26</v>
      </c>
      <c r="L1593" t="s">
        <v>56</v>
      </c>
      <c r="M1593" t="s">
        <v>5240</v>
      </c>
      <c r="N1593">
        <v>94.427999999999997</v>
      </c>
      <c r="O1593">
        <v>3</v>
      </c>
      <c r="P1593">
        <v>0.6</v>
      </c>
      <c r="Q1593">
        <v>-42.492599999999982</v>
      </c>
    </row>
    <row r="1594" spans="1:17" x14ac:dyDescent="0.3">
      <c r="A1594" t="s">
        <v>42</v>
      </c>
      <c r="B1594" t="s">
        <v>5254</v>
      </c>
      <c r="C1594" t="s">
        <v>5255</v>
      </c>
      <c r="D1594" t="s">
        <v>34</v>
      </c>
      <c r="E1594" t="s">
        <v>21</v>
      </c>
      <c r="F1594" t="s">
        <v>290</v>
      </c>
      <c r="G1594" t="s">
        <v>296</v>
      </c>
      <c r="H1594">
        <v>38301</v>
      </c>
      <c r="I1594" t="s">
        <v>24</v>
      </c>
      <c r="J1594" t="s">
        <v>5239</v>
      </c>
      <c r="K1594" t="s">
        <v>26</v>
      </c>
      <c r="L1594" t="s">
        <v>56</v>
      </c>
      <c r="M1594" t="s">
        <v>5240</v>
      </c>
      <c r="N1594">
        <v>692.47199999999998</v>
      </c>
      <c r="O1594">
        <v>11</v>
      </c>
      <c r="P1594">
        <v>0.2</v>
      </c>
      <c r="Q1594">
        <v>190.42980000000006</v>
      </c>
    </row>
    <row r="1595" spans="1:17" x14ac:dyDescent="0.3">
      <c r="A1595" t="s">
        <v>42</v>
      </c>
      <c r="B1595" t="s">
        <v>2314</v>
      </c>
      <c r="C1595" t="s">
        <v>2315</v>
      </c>
      <c r="D1595" t="s">
        <v>90</v>
      </c>
      <c r="E1595" t="s">
        <v>21</v>
      </c>
      <c r="F1595" t="s">
        <v>2573</v>
      </c>
      <c r="G1595" t="s">
        <v>523</v>
      </c>
      <c r="H1595">
        <v>65109</v>
      </c>
      <c r="I1595" t="s">
        <v>93</v>
      </c>
      <c r="J1595" t="s">
        <v>2574</v>
      </c>
      <c r="K1595" t="s">
        <v>26</v>
      </c>
      <c r="L1595" t="s">
        <v>56</v>
      </c>
      <c r="M1595" t="s">
        <v>2575</v>
      </c>
      <c r="N1595">
        <v>86.62</v>
      </c>
      <c r="O1595">
        <v>2</v>
      </c>
      <c r="P1595">
        <v>0</v>
      </c>
      <c r="Q1595">
        <v>8.6619999999999919</v>
      </c>
    </row>
    <row r="1596" spans="1:17" x14ac:dyDescent="0.3">
      <c r="A1596" t="s">
        <v>42</v>
      </c>
      <c r="B1596" t="s">
        <v>4019</v>
      </c>
      <c r="C1596" t="s">
        <v>4020</v>
      </c>
      <c r="D1596" t="s">
        <v>20</v>
      </c>
      <c r="E1596" t="s">
        <v>21</v>
      </c>
      <c r="F1596" t="s">
        <v>77</v>
      </c>
      <c r="G1596" t="s">
        <v>36</v>
      </c>
      <c r="H1596">
        <v>94521</v>
      </c>
      <c r="I1596" t="s">
        <v>37</v>
      </c>
      <c r="J1596" t="s">
        <v>2574</v>
      </c>
      <c r="K1596" t="s">
        <v>26</v>
      </c>
      <c r="L1596" t="s">
        <v>56</v>
      </c>
      <c r="M1596" t="s">
        <v>2575</v>
      </c>
      <c r="N1596">
        <v>43.31</v>
      </c>
      <c r="O1596">
        <v>1</v>
      </c>
      <c r="P1596">
        <v>0</v>
      </c>
      <c r="Q1596">
        <v>4.330999999999996</v>
      </c>
    </row>
    <row r="1597" spans="1:17" x14ac:dyDescent="0.3">
      <c r="A1597" t="s">
        <v>42</v>
      </c>
      <c r="B1597" t="s">
        <v>486</v>
      </c>
      <c r="C1597" t="s">
        <v>487</v>
      </c>
      <c r="D1597" t="s">
        <v>34</v>
      </c>
      <c r="E1597" t="s">
        <v>21</v>
      </c>
      <c r="F1597" t="s">
        <v>688</v>
      </c>
      <c r="G1597" t="s">
        <v>689</v>
      </c>
      <c r="H1597">
        <v>7090</v>
      </c>
      <c r="I1597" t="s">
        <v>131</v>
      </c>
      <c r="J1597" t="s">
        <v>2574</v>
      </c>
      <c r="K1597" t="s">
        <v>26</v>
      </c>
      <c r="L1597" t="s">
        <v>56</v>
      </c>
      <c r="M1597" t="s">
        <v>2575</v>
      </c>
      <c r="N1597">
        <v>129.93</v>
      </c>
      <c r="O1597">
        <v>3</v>
      </c>
      <c r="P1597">
        <v>0</v>
      </c>
      <c r="Q1597">
        <v>12.992999999999988</v>
      </c>
    </row>
    <row r="1598" spans="1:17" x14ac:dyDescent="0.3">
      <c r="A1598" t="s">
        <v>166</v>
      </c>
      <c r="B1598" t="s">
        <v>1139</v>
      </c>
      <c r="C1598" t="s">
        <v>1140</v>
      </c>
      <c r="D1598" t="s">
        <v>20</v>
      </c>
      <c r="E1598" t="s">
        <v>21</v>
      </c>
      <c r="F1598" t="s">
        <v>5384</v>
      </c>
      <c r="G1598" t="s">
        <v>654</v>
      </c>
      <c r="H1598">
        <v>6708</v>
      </c>
      <c r="I1598" t="s">
        <v>131</v>
      </c>
      <c r="J1598" t="s">
        <v>2574</v>
      </c>
      <c r="K1598" t="s">
        <v>26</v>
      </c>
      <c r="L1598" t="s">
        <v>56</v>
      </c>
      <c r="M1598" t="s">
        <v>2575</v>
      </c>
      <c r="N1598">
        <v>173.24</v>
      </c>
      <c r="O1598">
        <v>4</v>
      </c>
      <c r="P1598">
        <v>0</v>
      </c>
      <c r="Q1598">
        <v>17.323999999999984</v>
      </c>
    </row>
    <row r="1599" spans="1:17" x14ac:dyDescent="0.3">
      <c r="A1599" t="s">
        <v>42</v>
      </c>
      <c r="B1599" t="s">
        <v>750</v>
      </c>
      <c r="C1599" t="s">
        <v>751</v>
      </c>
      <c r="D1599" t="s">
        <v>20</v>
      </c>
      <c r="E1599" t="s">
        <v>21</v>
      </c>
      <c r="F1599" t="s">
        <v>1502</v>
      </c>
      <c r="G1599" t="s">
        <v>1107</v>
      </c>
      <c r="H1599">
        <v>30318</v>
      </c>
      <c r="I1599" t="s">
        <v>24</v>
      </c>
      <c r="J1599" t="s">
        <v>2574</v>
      </c>
      <c r="K1599" t="s">
        <v>26</v>
      </c>
      <c r="L1599" t="s">
        <v>56</v>
      </c>
      <c r="M1599" t="s">
        <v>2575</v>
      </c>
      <c r="N1599">
        <v>129.93</v>
      </c>
      <c r="O1599">
        <v>3</v>
      </c>
      <c r="P1599">
        <v>0</v>
      </c>
      <c r="Q1599">
        <v>12.992999999999988</v>
      </c>
    </row>
    <row r="1600" spans="1:17" x14ac:dyDescent="0.3">
      <c r="A1600" t="s">
        <v>17</v>
      </c>
      <c r="B1600" t="s">
        <v>3171</v>
      </c>
      <c r="C1600" t="s">
        <v>3172</v>
      </c>
      <c r="D1600" t="s">
        <v>90</v>
      </c>
      <c r="E1600" t="s">
        <v>21</v>
      </c>
      <c r="F1600" t="s">
        <v>1480</v>
      </c>
      <c r="G1600" t="s">
        <v>36</v>
      </c>
      <c r="H1600">
        <v>92627</v>
      </c>
      <c r="I1600" t="s">
        <v>37</v>
      </c>
      <c r="J1600" t="s">
        <v>3173</v>
      </c>
      <c r="K1600" t="s">
        <v>26</v>
      </c>
      <c r="L1600" t="s">
        <v>56</v>
      </c>
      <c r="M1600" t="s">
        <v>3174</v>
      </c>
      <c r="N1600">
        <v>37.74</v>
      </c>
      <c r="O1600">
        <v>3</v>
      </c>
      <c r="P1600">
        <v>0</v>
      </c>
      <c r="Q1600">
        <v>12.831599999999996</v>
      </c>
    </row>
    <row r="1601" spans="1:17" x14ac:dyDescent="0.3">
      <c r="A1601" t="s">
        <v>1122</v>
      </c>
      <c r="B1601" t="s">
        <v>4360</v>
      </c>
      <c r="C1601" t="s">
        <v>4361</v>
      </c>
      <c r="D1601" t="s">
        <v>34</v>
      </c>
      <c r="E1601" t="s">
        <v>21</v>
      </c>
      <c r="F1601" t="s">
        <v>129</v>
      </c>
      <c r="G1601" t="s">
        <v>130</v>
      </c>
      <c r="H1601">
        <v>19140</v>
      </c>
      <c r="I1601" t="s">
        <v>131</v>
      </c>
      <c r="J1601" t="s">
        <v>3173</v>
      </c>
      <c r="K1601" t="s">
        <v>26</v>
      </c>
      <c r="L1601" t="s">
        <v>56</v>
      </c>
      <c r="M1601" t="s">
        <v>3174</v>
      </c>
      <c r="N1601">
        <v>70.448000000000008</v>
      </c>
      <c r="O1601">
        <v>7</v>
      </c>
      <c r="P1601">
        <v>0.2</v>
      </c>
      <c r="Q1601">
        <v>12.328399999999988</v>
      </c>
    </row>
    <row r="1602" spans="1:17" x14ac:dyDescent="0.3">
      <c r="A1602" t="s">
        <v>42</v>
      </c>
      <c r="B1602" t="s">
        <v>1955</v>
      </c>
      <c r="C1602" t="s">
        <v>1956</v>
      </c>
      <c r="D1602" t="s">
        <v>90</v>
      </c>
      <c r="E1602" t="s">
        <v>21</v>
      </c>
      <c r="F1602" t="s">
        <v>336</v>
      </c>
      <c r="G1602" t="s">
        <v>2316</v>
      </c>
      <c r="H1602">
        <v>21044</v>
      </c>
      <c r="I1602" t="s">
        <v>131</v>
      </c>
      <c r="J1602" t="s">
        <v>3173</v>
      </c>
      <c r="K1602" t="s">
        <v>26</v>
      </c>
      <c r="L1602" t="s">
        <v>56</v>
      </c>
      <c r="M1602" t="s">
        <v>3174</v>
      </c>
      <c r="N1602">
        <v>25.16</v>
      </c>
      <c r="O1602">
        <v>2</v>
      </c>
      <c r="P1602">
        <v>0</v>
      </c>
      <c r="Q1602">
        <v>8.5543999999999976</v>
      </c>
    </row>
    <row r="1603" spans="1:17" x14ac:dyDescent="0.3">
      <c r="A1603" t="s">
        <v>166</v>
      </c>
      <c r="B1603" t="s">
        <v>838</v>
      </c>
      <c r="C1603" t="s">
        <v>839</v>
      </c>
      <c r="D1603" t="s">
        <v>34</v>
      </c>
      <c r="E1603" t="s">
        <v>21</v>
      </c>
      <c r="F1603" t="s">
        <v>5592</v>
      </c>
      <c r="G1603" t="s">
        <v>654</v>
      </c>
      <c r="H1603">
        <v>6460</v>
      </c>
      <c r="I1603" t="s">
        <v>131</v>
      </c>
      <c r="J1603" t="s">
        <v>3173</v>
      </c>
      <c r="K1603" t="s">
        <v>26</v>
      </c>
      <c r="L1603" t="s">
        <v>56</v>
      </c>
      <c r="M1603" t="s">
        <v>3174</v>
      </c>
      <c r="N1603">
        <v>25.16</v>
      </c>
      <c r="O1603">
        <v>2</v>
      </c>
      <c r="P1603">
        <v>0</v>
      </c>
      <c r="Q1603">
        <v>8.5543999999999976</v>
      </c>
    </row>
    <row r="1604" spans="1:17" x14ac:dyDescent="0.3">
      <c r="A1604" t="s">
        <v>42</v>
      </c>
      <c r="B1604" t="s">
        <v>5709</v>
      </c>
      <c r="C1604" t="s">
        <v>5710</v>
      </c>
      <c r="D1604" t="s">
        <v>34</v>
      </c>
      <c r="E1604" t="s">
        <v>21</v>
      </c>
      <c r="F1604" t="s">
        <v>235</v>
      </c>
      <c r="G1604" t="s">
        <v>236</v>
      </c>
      <c r="H1604">
        <v>10035</v>
      </c>
      <c r="I1604" t="s">
        <v>131</v>
      </c>
      <c r="J1604" t="s">
        <v>3173</v>
      </c>
      <c r="K1604" t="s">
        <v>26</v>
      </c>
      <c r="L1604" t="s">
        <v>56</v>
      </c>
      <c r="M1604" t="s">
        <v>3174</v>
      </c>
      <c r="N1604">
        <v>37.74</v>
      </c>
      <c r="O1604">
        <v>3</v>
      </c>
      <c r="P1604">
        <v>0</v>
      </c>
      <c r="Q1604">
        <v>12.831599999999996</v>
      </c>
    </row>
    <row r="1605" spans="1:17" x14ac:dyDescent="0.3">
      <c r="A1605" t="s">
        <v>17</v>
      </c>
      <c r="B1605" t="s">
        <v>1722</v>
      </c>
      <c r="C1605" t="s">
        <v>1723</v>
      </c>
      <c r="D1605" t="s">
        <v>20</v>
      </c>
      <c r="E1605" t="s">
        <v>21</v>
      </c>
      <c r="F1605" t="s">
        <v>435</v>
      </c>
      <c r="G1605" t="s">
        <v>436</v>
      </c>
      <c r="H1605">
        <v>43229</v>
      </c>
      <c r="I1605" t="s">
        <v>131</v>
      </c>
      <c r="J1605" t="s">
        <v>3360</v>
      </c>
      <c r="K1605" t="s">
        <v>26</v>
      </c>
      <c r="L1605" t="s">
        <v>56</v>
      </c>
      <c r="M1605" t="s">
        <v>1119</v>
      </c>
      <c r="N1605">
        <v>8.32</v>
      </c>
      <c r="O1605">
        <v>5</v>
      </c>
      <c r="P1605">
        <v>0.2</v>
      </c>
      <c r="Q1605">
        <v>2.2880000000000003</v>
      </c>
    </row>
    <row r="1606" spans="1:17" x14ac:dyDescent="0.3">
      <c r="A1606" t="s">
        <v>166</v>
      </c>
      <c r="B1606" t="s">
        <v>1539</v>
      </c>
      <c r="C1606" t="s">
        <v>1540</v>
      </c>
      <c r="D1606" t="s">
        <v>34</v>
      </c>
      <c r="E1606" t="s">
        <v>21</v>
      </c>
      <c r="F1606" t="s">
        <v>1549</v>
      </c>
      <c r="G1606" t="s">
        <v>46</v>
      </c>
      <c r="H1606">
        <v>33801</v>
      </c>
      <c r="I1606" t="s">
        <v>24</v>
      </c>
      <c r="J1606" t="s">
        <v>3360</v>
      </c>
      <c r="K1606" t="s">
        <v>26</v>
      </c>
      <c r="L1606" t="s">
        <v>56</v>
      </c>
      <c r="M1606" t="s">
        <v>1119</v>
      </c>
      <c r="N1606">
        <v>4.9920000000000009</v>
      </c>
      <c r="O1606">
        <v>3</v>
      </c>
      <c r="P1606">
        <v>0.2</v>
      </c>
      <c r="Q1606">
        <v>1.3728000000000002</v>
      </c>
    </row>
    <row r="1607" spans="1:17" x14ac:dyDescent="0.3">
      <c r="A1607" t="s">
        <v>42</v>
      </c>
      <c r="B1607" t="s">
        <v>4078</v>
      </c>
      <c r="C1607" t="s">
        <v>4079</v>
      </c>
      <c r="D1607" t="s">
        <v>20</v>
      </c>
      <c r="E1607" t="s">
        <v>21</v>
      </c>
      <c r="F1607" t="s">
        <v>435</v>
      </c>
      <c r="G1607" t="s">
        <v>224</v>
      </c>
      <c r="H1607">
        <v>47201</v>
      </c>
      <c r="I1607" t="s">
        <v>93</v>
      </c>
      <c r="J1607" t="s">
        <v>3360</v>
      </c>
      <c r="K1607" t="s">
        <v>26</v>
      </c>
      <c r="L1607" t="s">
        <v>56</v>
      </c>
      <c r="M1607" t="s">
        <v>1119</v>
      </c>
      <c r="N1607">
        <v>6.24</v>
      </c>
      <c r="O1607">
        <v>3</v>
      </c>
      <c r="P1607">
        <v>0</v>
      </c>
      <c r="Q1607">
        <v>2.6208000000000005</v>
      </c>
    </row>
    <row r="1608" spans="1:17" x14ac:dyDescent="0.3">
      <c r="A1608" t="s">
        <v>42</v>
      </c>
      <c r="B1608" t="s">
        <v>3327</v>
      </c>
      <c r="C1608" t="s">
        <v>3328</v>
      </c>
      <c r="D1608" t="s">
        <v>20</v>
      </c>
      <c r="E1608" t="s">
        <v>21</v>
      </c>
      <c r="F1608" t="s">
        <v>84</v>
      </c>
      <c r="G1608" t="s">
        <v>85</v>
      </c>
      <c r="H1608">
        <v>98105</v>
      </c>
      <c r="I1608" t="s">
        <v>37</v>
      </c>
      <c r="J1608" t="s">
        <v>3360</v>
      </c>
      <c r="K1608" t="s">
        <v>26</v>
      </c>
      <c r="L1608" t="s">
        <v>56</v>
      </c>
      <c r="M1608" t="s">
        <v>1119</v>
      </c>
      <c r="N1608">
        <v>6.24</v>
      </c>
      <c r="O1608">
        <v>3</v>
      </c>
      <c r="P1608">
        <v>0</v>
      </c>
      <c r="Q1608">
        <v>2.6208000000000005</v>
      </c>
    </row>
    <row r="1609" spans="1:17" x14ac:dyDescent="0.3">
      <c r="A1609" t="s">
        <v>42</v>
      </c>
      <c r="B1609" t="s">
        <v>679</v>
      </c>
      <c r="C1609" t="s">
        <v>680</v>
      </c>
      <c r="D1609" t="s">
        <v>20</v>
      </c>
      <c r="E1609" t="s">
        <v>21</v>
      </c>
      <c r="F1609" t="s">
        <v>35</v>
      </c>
      <c r="G1609" t="s">
        <v>36</v>
      </c>
      <c r="H1609">
        <v>90049</v>
      </c>
      <c r="I1609" t="s">
        <v>37</v>
      </c>
      <c r="J1609" t="s">
        <v>3360</v>
      </c>
      <c r="K1609" t="s">
        <v>26</v>
      </c>
      <c r="L1609" t="s">
        <v>56</v>
      </c>
      <c r="M1609" t="s">
        <v>1119</v>
      </c>
      <c r="N1609">
        <v>4.16</v>
      </c>
      <c r="O1609">
        <v>2</v>
      </c>
      <c r="P1609">
        <v>0</v>
      </c>
      <c r="Q1609">
        <v>1.7472000000000003</v>
      </c>
    </row>
    <row r="1610" spans="1:17" x14ac:dyDescent="0.3">
      <c r="A1610" t="s">
        <v>42</v>
      </c>
      <c r="B1610" t="s">
        <v>397</v>
      </c>
      <c r="C1610" t="s">
        <v>398</v>
      </c>
      <c r="D1610" t="s">
        <v>20</v>
      </c>
      <c r="E1610" t="s">
        <v>21</v>
      </c>
      <c r="F1610" t="s">
        <v>399</v>
      </c>
      <c r="G1610" t="s">
        <v>400</v>
      </c>
      <c r="H1610">
        <v>80013</v>
      </c>
      <c r="I1610" t="s">
        <v>37</v>
      </c>
      <c r="J1610" t="s">
        <v>403</v>
      </c>
      <c r="K1610" t="s">
        <v>26</v>
      </c>
      <c r="L1610" t="s">
        <v>56</v>
      </c>
      <c r="M1610" t="s">
        <v>404</v>
      </c>
      <c r="N1610">
        <v>102.35999999999999</v>
      </c>
      <c r="O1610">
        <v>3</v>
      </c>
      <c r="P1610">
        <v>0.2</v>
      </c>
      <c r="Q1610">
        <v>-3.8385000000000105</v>
      </c>
    </row>
    <row r="1611" spans="1:17" x14ac:dyDescent="0.3">
      <c r="A1611" t="s">
        <v>42</v>
      </c>
      <c r="B1611" t="s">
        <v>1698</v>
      </c>
      <c r="C1611" t="s">
        <v>1699</v>
      </c>
      <c r="D1611" t="s">
        <v>20</v>
      </c>
      <c r="E1611" t="s">
        <v>21</v>
      </c>
      <c r="F1611" t="s">
        <v>1234</v>
      </c>
      <c r="G1611" t="s">
        <v>46</v>
      </c>
      <c r="H1611">
        <v>33142</v>
      </c>
      <c r="I1611" t="s">
        <v>24</v>
      </c>
      <c r="J1611" t="s">
        <v>403</v>
      </c>
      <c r="K1611" t="s">
        <v>26</v>
      </c>
      <c r="L1611" t="s">
        <v>56</v>
      </c>
      <c r="M1611" t="s">
        <v>404</v>
      </c>
      <c r="N1611">
        <v>102.35999999999999</v>
      </c>
      <c r="O1611">
        <v>3</v>
      </c>
      <c r="P1611">
        <v>0.2</v>
      </c>
      <c r="Q1611">
        <v>-3.8385000000000105</v>
      </c>
    </row>
    <row r="1612" spans="1:17" x14ac:dyDescent="0.3">
      <c r="A1612" t="s">
        <v>1122</v>
      </c>
      <c r="B1612" t="s">
        <v>5094</v>
      </c>
      <c r="C1612" t="s">
        <v>5095</v>
      </c>
      <c r="D1612" t="s">
        <v>90</v>
      </c>
      <c r="E1612" t="s">
        <v>21</v>
      </c>
      <c r="F1612" t="s">
        <v>1150</v>
      </c>
      <c r="G1612" t="s">
        <v>1084</v>
      </c>
      <c r="H1612">
        <v>2169</v>
      </c>
      <c r="I1612" t="s">
        <v>131</v>
      </c>
      <c r="J1612" t="s">
        <v>403</v>
      </c>
      <c r="K1612" t="s">
        <v>26</v>
      </c>
      <c r="L1612" t="s">
        <v>56</v>
      </c>
      <c r="M1612" t="s">
        <v>404</v>
      </c>
      <c r="N1612">
        <v>85.3</v>
      </c>
      <c r="O1612">
        <v>2</v>
      </c>
      <c r="P1612">
        <v>0</v>
      </c>
      <c r="Q1612">
        <v>14.500999999999991</v>
      </c>
    </row>
    <row r="1613" spans="1:17" x14ac:dyDescent="0.3">
      <c r="A1613" t="s">
        <v>42</v>
      </c>
      <c r="B1613" t="s">
        <v>581</v>
      </c>
      <c r="C1613" t="s">
        <v>582</v>
      </c>
      <c r="D1613" t="s">
        <v>20</v>
      </c>
      <c r="E1613" t="s">
        <v>21</v>
      </c>
      <c r="F1613" t="s">
        <v>471</v>
      </c>
      <c r="G1613" t="s">
        <v>224</v>
      </c>
      <c r="H1613">
        <v>47401</v>
      </c>
      <c r="I1613" t="s">
        <v>93</v>
      </c>
      <c r="J1613" t="s">
        <v>403</v>
      </c>
      <c r="K1613" t="s">
        <v>26</v>
      </c>
      <c r="L1613" t="s">
        <v>56</v>
      </c>
      <c r="M1613" t="s">
        <v>404</v>
      </c>
      <c r="N1613">
        <v>127.94999999999999</v>
      </c>
      <c r="O1613">
        <v>3</v>
      </c>
      <c r="P1613">
        <v>0</v>
      </c>
      <c r="Q1613">
        <v>21.751499999999986</v>
      </c>
    </row>
    <row r="1614" spans="1:17" x14ac:dyDescent="0.3">
      <c r="A1614" t="s">
        <v>166</v>
      </c>
      <c r="B1614" t="s">
        <v>2334</v>
      </c>
      <c r="C1614" t="s">
        <v>2335</v>
      </c>
      <c r="D1614" t="s">
        <v>34</v>
      </c>
      <c r="E1614" t="s">
        <v>21</v>
      </c>
      <c r="F1614" t="s">
        <v>2192</v>
      </c>
      <c r="G1614" t="s">
        <v>337</v>
      </c>
      <c r="H1614">
        <v>29501</v>
      </c>
      <c r="I1614" t="s">
        <v>24</v>
      </c>
      <c r="J1614" t="s">
        <v>403</v>
      </c>
      <c r="K1614" t="s">
        <v>26</v>
      </c>
      <c r="L1614" t="s">
        <v>56</v>
      </c>
      <c r="M1614" t="s">
        <v>404</v>
      </c>
      <c r="N1614">
        <v>127.94999999999999</v>
      </c>
      <c r="O1614">
        <v>3</v>
      </c>
      <c r="P1614">
        <v>0</v>
      </c>
      <c r="Q1614">
        <v>21.751499999999986</v>
      </c>
    </row>
    <row r="1615" spans="1:17" x14ac:dyDescent="0.3">
      <c r="A1615" t="s">
        <v>42</v>
      </c>
      <c r="B1615" t="s">
        <v>5415</v>
      </c>
      <c r="C1615" t="s">
        <v>5416</v>
      </c>
      <c r="D1615" t="s">
        <v>20</v>
      </c>
      <c r="E1615" t="s">
        <v>21</v>
      </c>
      <c r="F1615" t="s">
        <v>5678</v>
      </c>
      <c r="G1615" t="s">
        <v>36</v>
      </c>
      <c r="H1615">
        <v>93030</v>
      </c>
      <c r="I1615" t="s">
        <v>37</v>
      </c>
      <c r="J1615" t="s">
        <v>403</v>
      </c>
      <c r="K1615" t="s">
        <v>26</v>
      </c>
      <c r="L1615" t="s">
        <v>56</v>
      </c>
      <c r="M1615" t="s">
        <v>404</v>
      </c>
      <c r="N1615">
        <v>127.94999999999999</v>
      </c>
      <c r="O1615">
        <v>3</v>
      </c>
      <c r="P1615">
        <v>0</v>
      </c>
      <c r="Q1615">
        <v>21.751499999999986</v>
      </c>
    </row>
    <row r="1616" spans="1:17" x14ac:dyDescent="0.3">
      <c r="A1616" t="s">
        <v>42</v>
      </c>
      <c r="B1616" t="s">
        <v>332</v>
      </c>
      <c r="C1616" t="s">
        <v>333</v>
      </c>
      <c r="D1616" t="s">
        <v>90</v>
      </c>
      <c r="E1616" t="s">
        <v>21</v>
      </c>
      <c r="F1616" t="s">
        <v>786</v>
      </c>
      <c r="G1616" t="s">
        <v>46</v>
      </c>
      <c r="H1616">
        <v>33614</v>
      </c>
      <c r="I1616" t="s">
        <v>24</v>
      </c>
      <c r="J1616" t="s">
        <v>791</v>
      </c>
      <c r="K1616" t="s">
        <v>26</v>
      </c>
      <c r="L1616" t="s">
        <v>56</v>
      </c>
      <c r="M1616" t="s">
        <v>792</v>
      </c>
      <c r="N1616">
        <v>258.072</v>
      </c>
      <c r="O1616">
        <v>3</v>
      </c>
      <c r="P1616">
        <v>0.2</v>
      </c>
      <c r="Q1616">
        <v>0</v>
      </c>
    </row>
    <row r="1617" spans="1:17" x14ac:dyDescent="0.3">
      <c r="A1617" t="s">
        <v>42</v>
      </c>
      <c r="B1617" t="s">
        <v>1829</v>
      </c>
      <c r="C1617" t="s">
        <v>1830</v>
      </c>
      <c r="D1617" t="s">
        <v>90</v>
      </c>
      <c r="E1617" t="s">
        <v>21</v>
      </c>
      <c r="F1617" t="s">
        <v>77</v>
      </c>
      <c r="G1617" t="s">
        <v>2287</v>
      </c>
      <c r="H1617">
        <v>3301</v>
      </c>
      <c r="I1617" t="s">
        <v>131</v>
      </c>
      <c r="J1617" t="s">
        <v>791</v>
      </c>
      <c r="K1617" t="s">
        <v>26</v>
      </c>
      <c r="L1617" t="s">
        <v>56</v>
      </c>
      <c r="M1617" t="s">
        <v>792</v>
      </c>
      <c r="N1617">
        <v>322.59000000000003</v>
      </c>
      <c r="O1617">
        <v>3</v>
      </c>
      <c r="P1617">
        <v>0</v>
      </c>
      <c r="Q1617">
        <v>64.518000000000001</v>
      </c>
    </row>
    <row r="1618" spans="1:17" x14ac:dyDescent="0.3">
      <c r="A1618" t="s">
        <v>42</v>
      </c>
      <c r="B1618" t="s">
        <v>4546</v>
      </c>
      <c r="C1618" t="s">
        <v>4547</v>
      </c>
      <c r="D1618" t="s">
        <v>20</v>
      </c>
      <c r="E1618" t="s">
        <v>21</v>
      </c>
      <c r="F1618" t="s">
        <v>84</v>
      </c>
      <c r="G1618" t="s">
        <v>85</v>
      </c>
      <c r="H1618">
        <v>98105</v>
      </c>
      <c r="I1618" t="s">
        <v>37</v>
      </c>
      <c r="J1618" t="s">
        <v>791</v>
      </c>
      <c r="K1618" t="s">
        <v>26</v>
      </c>
      <c r="L1618" t="s">
        <v>56</v>
      </c>
      <c r="M1618" t="s">
        <v>792</v>
      </c>
      <c r="N1618">
        <v>107.53</v>
      </c>
      <c r="O1618">
        <v>1</v>
      </c>
      <c r="P1618">
        <v>0</v>
      </c>
      <c r="Q1618">
        <v>21.506</v>
      </c>
    </row>
    <row r="1619" spans="1:17" x14ac:dyDescent="0.3">
      <c r="A1619" t="s">
        <v>42</v>
      </c>
      <c r="B1619" t="s">
        <v>5081</v>
      </c>
      <c r="C1619" t="s">
        <v>5082</v>
      </c>
      <c r="D1619" t="s">
        <v>20</v>
      </c>
      <c r="E1619" t="s">
        <v>21</v>
      </c>
      <c r="F1619" t="s">
        <v>215</v>
      </c>
      <c r="G1619" t="s">
        <v>216</v>
      </c>
      <c r="H1619">
        <v>19901</v>
      </c>
      <c r="I1619" t="s">
        <v>131</v>
      </c>
      <c r="J1619" t="s">
        <v>791</v>
      </c>
      <c r="K1619" t="s">
        <v>26</v>
      </c>
      <c r="L1619" t="s">
        <v>56</v>
      </c>
      <c r="M1619" t="s">
        <v>5083</v>
      </c>
      <c r="N1619">
        <v>76.14</v>
      </c>
      <c r="O1619">
        <v>3</v>
      </c>
      <c r="P1619">
        <v>0</v>
      </c>
      <c r="Q1619">
        <v>26.648999999999997</v>
      </c>
    </row>
    <row r="1620" spans="1:17" x14ac:dyDescent="0.3">
      <c r="A1620" t="s">
        <v>42</v>
      </c>
      <c r="B1620" t="s">
        <v>4150</v>
      </c>
      <c r="C1620" t="s">
        <v>4151</v>
      </c>
      <c r="D1620" t="s">
        <v>20</v>
      </c>
      <c r="E1620" t="s">
        <v>21</v>
      </c>
      <c r="F1620" t="s">
        <v>3072</v>
      </c>
      <c r="G1620" t="s">
        <v>236</v>
      </c>
      <c r="H1620">
        <v>11520</v>
      </c>
      <c r="I1620" t="s">
        <v>131</v>
      </c>
      <c r="J1620" t="s">
        <v>791</v>
      </c>
      <c r="K1620" t="s">
        <v>26</v>
      </c>
      <c r="L1620" t="s">
        <v>56</v>
      </c>
      <c r="M1620" t="s">
        <v>792</v>
      </c>
      <c r="N1620">
        <v>322.59000000000003</v>
      </c>
      <c r="O1620">
        <v>3</v>
      </c>
      <c r="P1620">
        <v>0</v>
      </c>
      <c r="Q1620">
        <v>64.518000000000001</v>
      </c>
    </row>
    <row r="1621" spans="1:17" x14ac:dyDescent="0.3">
      <c r="A1621" t="s">
        <v>17</v>
      </c>
      <c r="B1621" t="s">
        <v>2611</v>
      </c>
      <c r="C1621" t="s">
        <v>2612</v>
      </c>
      <c r="D1621" t="s">
        <v>90</v>
      </c>
      <c r="E1621" t="s">
        <v>21</v>
      </c>
      <c r="F1621" t="s">
        <v>552</v>
      </c>
      <c r="G1621" t="s">
        <v>36</v>
      </c>
      <c r="H1621">
        <v>95123</v>
      </c>
      <c r="I1621" t="s">
        <v>37</v>
      </c>
      <c r="J1621" t="s">
        <v>791</v>
      </c>
      <c r="K1621" t="s">
        <v>26</v>
      </c>
      <c r="L1621" t="s">
        <v>56</v>
      </c>
      <c r="M1621" t="s">
        <v>5083</v>
      </c>
      <c r="N1621">
        <v>76.14</v>
      </c>
      <c r="O1621">
        <v>3</v>
      </c>
      <c r="P1621">
        <v>0</v>
      </c>
      <c r="Q1621">
        <v>26.648999999999997</v>
      </c>
    </row>
    <row r="1622" spans="1:17" x14ac:dyDescent="0.3">
      <c r="A1622" t="s">
        <v>42</v>
      </c>
      <c r="B1622" t="s">
        <v>573</v>
      </c>
      <c r="C1622" t="s">
        <v>574</v>
      </c>
      <c r="D1622" t="s">
        <v>20</v>
      </c>
      <c r="E1622" t="s">
        <v>21</v>
      </c>
      <c r="F1622" t="s">
        <v>4735</v>
      </c>
      <c r="G1622" t="s">
        <v>296</v>
      </c>
      <c r="H1622">
        <v>37421</v>
      </c>
      <c r="I1622" t="s">
        <v>24</v>
      </c>
      <c r="J1622" t="s">
        <v>791</v>
      </c>
      <c r="K1622" t="s">
        <v>26</v>
      </c>
      <c r="L1622" t="s">
        <v>56</v>
      </c>
      <c r="M1622" t="s">
        <v>5083</v>
      </c>
      <c r="N1622">
        <v>101.52000000000001</v>
      </c>
      <c r="O1622">
        <v>5</v>
      </c>
      <c r="P1622">
        <v>0.2</v>
      </c>
      <c r="Q1622">
        <v>19.034999999999989</v>
      </c>
    </row>
    <row r="1623" spans="1:17" x14ac:dyDescent="0.3">
      <c r="A1623" t="s">
        <v>17</v>
      </c>
      <c r="B1623" t="s">
        <v>3060</v>
      </c>
      <c r="C1623" t="s">
        <v>3061</v>
      </c>
      <c r="D1623" t="s">
        <v>20</v>
      </c>
      <c r="E1623" t="s">
        <v>21</v>
      </c>
      <c r="F1623" t="s">
        <v>235</v>
      </c>
      <c r="G1623" t="s">
        <v>236</v>
      </c>
      <c r="H1623">
        <v>10011</v>
      </c>
      <c r="I1623" t="s">
        <v>131</v>
      </c>
      <c r="J1623" t="s">
        <v>3062</v>
      </c>
      <c r="K1623" t="s">
        <v>26</v>
      </c>
      <c r="L1623" t="s">
        <v>56</v>
      </c>
      <c r="M1623" t="s">
        <v>3063</v>
      </c>
      <c r="N1623">
        <v>29.78</v>
      </c>
      <c r="O1623">
        <v>2</v>
      </c>
      <c r="P1623">
        <v>0</v>
      </c>
      <c r="Q1623">
        <v>8.0406000000000013</v>
      </c>
    </row>
    <row r="1624" spans="1:17" x14ac:dyDescent="0.3">
      <c r="A1624" t="s">
        <v>42</v>
      </c>
      <c r="B1624" t="s">
        <v>257</v>
      </c>
      <c r="C1624" t="s">
        <v>258</v>
      </c>
      <c r="D1624" t="s">
        <v>20</v>
      </c>
      <c r="E1624" t="s">
        <v>21</v>
      </c>
      <c r="F1624" t="s">
        <v>3320</v>
      </c>
      <c r="G1624" t="s">
        <v>1211</v>
      </c>
      <c r="H1624">
        <v>89031</v>
      </c>
      <c r="I1624" t="s">
        <v>37</v>
      </c>
      <c r="J1624" t="s">
        <v>3062</v>
      </c>
      <c r="K1624" t="s">
        <v>26</v>
      </c>
      <c r="L1624" t="s">
        <v>56</v>
      </c>
      <c r="M1624" t="s">
        <v>3063</v>
      </c>
      <c r="N1624">
        <v>134.01</v>
      </c>
      <c r="O1624">
        <v>9</v>
      </c>
      <c r="P1624">
        <v>0</v>
      </c>
      <c r="Q1624">
        <v>36.182700000000004</v>
      </c>
    </row>
    <row r="1625" spans="1:17" x14ac:dyDescent="0.3">
      <c r="A1625" t="s">
        <v>166</v>
      </c>
      <c r="B1625" t="s">
        <v>3603</v>
      </c>
      <c r="C1625" t="s">
        <v>3604</v>
      </c>
      <c r="D1625" t="s">
        <v>90</v>
      </c>
      <c r="E1625" t="s">
        <v>21</v>
      </c>
      <c r="F1625" t="s">
        <v>35</v>
      </c>
      <c r="G1625" t="s">
        <v>36</v>
      </c>
      <c r="H1625">
        <v>90045</v>
      </c>
      <c r="I1625" t="s">
        <v>37</v>
      </c>
      <c r="J1625" t="s">
        <v>3062</v>
      </c>
      <c r="K1625" t="s">
        <v>26</v>
      </c>
      <c r="L1625" t="s">
        <v>56</v>
      </c>
      <c r="M1625" t="s">
        <v>3063</v>
      </c>
      <c r="N1625">
        <v>44.67</v>
      </c>
      <c r="O1625">
        <v>3</v>
      </c>
      <c r="P1625">
        <v>0</v>
      </c>
      <c r="Q1625">
        <v>12.060900000000002</v>
      </c>
    </row>
    <row r="1626" spans="1:17" x14ac:dyDescent="0.3">
      <c r="A1626" t="s">
        <v>42</v>
      </c>
      <c r="B1626" t="s">
        <v>5269</v>
      </c>
      <c r="C1626" t="s">
        <v>5270</v>
      </c>
      <c r="D1626" t="s">
        <v>20</v>
      </c>
      <c r="E1626" t="s">
        <v>21</v>
      </c>
      <c r="F1626" t="s">
        <v>235</v>
      </c>
      <c r="G1626" t="s">
        <v>236</v>
      </c>
      <c r="H1626">
        <v>10024</v>
      </c>
      <c r="I1626" t="s">
        <v>131</v>
      </c>
      <c r="J1626" t="s">
        <v>3062</v>
      </c>
      <c r="K1626" t="s">
        <v>26</v>
      </c>
      <c r="L1626" t="s">
        <v>56</v>
      </c>
      <c r="M1626" t="s">
        <v>3063</v>
      </c>
      <c r="N1626">
        <v>89.34</v>
      </c>
      <c r="O1626">
        <v>6</v>
      </c>
      <c r="P1626">
        <v>0</v>
      </c>
      <c r="Q1626">
        <v>24.121800000000004</v>
      </c>
    </row>
    <row r="1627" spans="1:17" x14ac:dyDescent="0.3">
      <c r="A1627" t="s">
        <v>42</v>
      </c>
      <c r="B1627" t="s">
        <v>4752</v>
      </c>
      <c r="C1627" t="s">
        <v>4753</v>
      </c>
      <c r="D1627" t="s">
        <v>20</v>
      </c>
      <c r="E1627" t="s">
        <v>21</v>
      </c>
      <c r="F1627" t="s">
        <v>2677</v>
      </c>
      <c r="G1627" t="s">
        <v>36</v>
      </c>
      <c r="H1627">
        <v>94601</v>
      </c>
      <c r="I1627" t="s">
        <v>37</v>
      </c>
      <c r="J1627" t="s">
        <v>3062</v>
      </c>
      <c r="K1627" t="s">
        <v>26</v>
      </c>
      <c r="L1627" t="s">
        <v>56</v>
      </c>
      <c r="M1627" t="s">
        <v>3063</v>
      </c>
      <c r="N1627">
        <v>104.23</v>
      </c>
      <c r="O1627">
        <v>7</v>
      </c>
      <c r="P1627">
        <v>0</v>
      </c>
      <c r="Q1627">
        <v>28.142100000000006</v>
      </c>
    </row>
    <row r="1628" spans="1:17" x14ac:dyDescent="0.3">
      <c r="A1628" t="s">
        <v>42</v>
      </c>
      <c r="B1628" t="s">
        <v>5335</v>
      </c>
      <c r="C1628" t="s">
        <v>5336</v>
      </c>
      <c r="D1628" t="s">
        <v>20</v>
      </c>
      <c r="E1628" t="s">
        <v>21</v>
      </c>
      <c r="F1628" t="s">
        <v>2669</v>
      </c>
      <c r="G1628" t="s">
        <v>236</v>
      </c>
      <c r="H1628">
        <v>10701</v>
      </c>
      <c r="I1628" t="s">
        <v>131</v>
      </c>
      <c r="J1628" t="s">
        <v>3062</v>
      </c>
      <c r="K1628" t="s">
        <v>26</v>
      </c>
      <c r="L1628" t="s">
        <v>56</v>
      </c>
      <c r="M1628" t="s">
        <v>3063</v>
      </c>
      <c r="N1628">
        <v>14.89</v>
      </c>
      <c r="O1628">
        <v>1</v>
      </c>
      <c r="P1628">
        <v>0</v>
      </c>
      <c r="Q1628">
        <v>4.0203000000000007</v>
      </c>
    </row>
    <row r="1629" spans="1:17" x14ac:dyDescent="0.3">
      <c r="A1629" t="s">
        <v>42</v>
      </c>
      <c r="B1629" t="s">
        <v>3099</v>
      </c>
      <c r="C1629" t="s">
        <v>3100</v>
      </c>
      <c r="D1629" t="s">
        <v>34</v>
      </c>
      <c r="E1629" t="s">
        <v>21</v>
      </c>
      <c r="F1629" t="s">
        <v>874</v>
      </c>
      <c r="G1629" t="s">
        <v>689</v>
      </c>
      <c r="H1629">
        <v>7960</v>
      </c>
      <c r="I1629" t="s">
        <v>131</v>
      </c>
      <c r="J1629" t="s">
        <v>3062</v>
      </c>
      <c r="K1629" t="s">
        <v>26</v>
      </c>
      <c r="L1629" t="s">
        <v>56</v>
      </c>
      <c r="M1629" t="s">
        <v>3063</v>
      </c>
      <c r="N1629">
        <v>74.45</v>
      </c>
      <c r="O1629">
        <v>5</v>
      </c>
      <c r="P1629">
        <v>0</v>
      </c>
      <c r="Q1629">
        <v>20.101500000000001</v>
      </c>
    </row>
    <row r="1630" spans="1:17" x14ac:dyDescent="0.3">
      <c r="A1630" t="s">
        <v>166</v>
      </c>
      <c r="B1630" t="s">
        <v>4388</v>
      </c>
      <c r="C1630" t="s">
        <v>4389</v>
      </c>
      <c r="D1630" t="s">
        <v>34</v>
      </c>
      <c r="E1630" t="s">
        <v>21</v>
      </c>
      <c r="F1630" t="s">
        <v>1622</v>
      </c>
      <c r="G1630" t="s">
        <v>36</v>
      </c>
      <c r="H1630">
        <v>92804</v>
      </c>
      <c r="I1630" t="s">
        <v>37</v>
      </c>
      <c r="J1630" t="s">
        <v>3062</v>
      </c>
      <c r="K1630" t="s">
        <v>26</v>
      </c>
      <c r="L1630" t="s">
        <v>56</v>
      </c>
      <c r="M1630" t="s">
        <v>3063</v>
      </c>
      <c r="N1630">
        <v>44.67</v>
      </c>
      <c r="O1630">
        <v>3</v>
      </c>
      <c r="P1630">
        <v>0</v>
      </c>
      <c r="Q1630">
        <v>12.060900000000002</v>
      </c>
    </row>
    <row r="1631" spans="1:17" x14ac:dyDescent="0.3">
      <c r="A1631" t="s">
        <v>17</v>
      </c>
      <c r="B1631" t="s">
        <v>1641</v>
      </c>
      <c r="C1631" t="s">
        <v>1642</v>
      </c>
      <c r="D1631" t="s">
        <v>20</v>
      </c>
      <c r="E1631" t="s">
        <v>21</v>
      </c>
      <c r="F1631" t="s">
        <v>786</v>
      </c>
      <c r="G1631" t="s">
        <v>46</v>
      </c>
      <c r="H1631">
        <v>33614</v>
      </c>
      <c r="I1631" t="s">
        <v>24</v>
      </c>
      <c r="J1631" t="s">
        <v>1645</v>
      </c>
      <c r="K1631" t="s">
        <v>26</v>
      </c>
      <c r="L1631" t="s">
        <v>56</v>
      </c>
      <c r="M1631" t="s">
        <v>1646</v>
      </c>
      <c r="N1631">
        <v>13.128</v>
      </c>
      <c r="O1631">
        <v>3</v>
      </c>
      <c r="P1631">
        <v>0.2</v>
      </c>
      <c r="Q1631">
        <v>3.7743000000000002</v>
      </c>
    </row>
    <row r="1632" spans="1:17" x14ac:dyDescent="0.3">
      <c r="A1632" t="s">
        <v>42</v>
      </c>
      <c r="B1632" t="s">
        <v>3559</v>
      </c>
      <c r="C1632" t="s">
        <v>3560</v>
      </c>
      <c r="D1632" t="s">
        <v>20</v>
      </c>
      <c r="E1632" t="s">
        <v>21</v>
      </c>
      <c r="F1632" t="s">
        <v>435</v>
      </c>
      <c r="G1632" t="s">
        <v>436</v>
      </c>
      <c r="H1632">
        <v>43229</v>
      </c>
      <c r="I1632" t="s">
        <v>131</v>
      </c>
      <c r="J1632" t="s">
        <v>1645</v>
      </c>
      <c r="K1632" t="s">
        <v>26</v>
      </c>
      <c r="L1632" t="s">
        <v>56</v>
      </c>
      <c r="M1632" t="s">
        <v>1646</v>
      </c>
      <c r="N1632">
        <v>21.880000000000003</v>
      </c>
      <c r="O1632">
        <v>5</v>
      </c>
      <c r="P1632">
        <v>0.2</v>
      </c>
      <c r="Q1632">
        <v>6.2904999999999998</v>
      </c>
    </row>
    <row r="1633" spans="1:17" x14ac:dyDescent="0.3">
      <c r="A1633" t="s">
        <v>17</v>
      </c>
      <c r="B1633" t="s">
        <v>3897</v>
      </c>
      <c r="C1633" t="s">
        <v>3898</v>
      </c>
      <c r="D1633" t="s">
        <v>20</v>
      </c>
      <c r="E1633" t="s">
        <v>21</v>
      </c>
      <c r="F1633" t="s">
        <v>163</v>
      </c>
      <c r="G1633" t="s">
        <v>92</v>
      </c>
      <c r="H1633">
        <v>77036</v>
      </c>
      <c r="I1633" t="s">
        <v>93</v>
      </c>
      <c r="J1633" t="s">
        <v>1645</v>
      </c>
      <c r="K1633" t="s">
        <v>26</v>
      </c>
      <c r="L1633" t="s">
        <v>56</v>
      </c>
      <c r="M1633" t="s">
        <v>1646</v>
      </c>
      <c r="N1633">
        <v>8.7520000000000007</v>
      </c>
      <c r="O1633">
        <v>4</v>
      </c>
      <c r="P1633">
        <v>0.6</v>
      </c>
      <c r="Q1633">
        <v>-3.719599999999998</v>
      </c>
    </row>
    <row r="1634" spans="1:17" x14ac:dyDescent="0.3">
      <c r="A1634" t="s">
        <v>166</v>
      </c>
      <c r="B1634" t="s">
        <v>2060</v>
      </c>
      <c r="C1634" t="s">
        <v>2061</v>
      </c>
      <c r="D1634" t="s">
        <v>20</v>
      </c>
      <c r="E1634" t="s">
        <v>21</v>
      </c>
      <c r="F1634" t="s">
        <v>112</v>
      </c>
      <c r="G1634" t="s">
        <v>36</v>
      </c>
      <c r="H1634">
        <v>94122</v>
      </c>
      <c r="I1634" t="s">
        <v>37</v>
      </c>
      <c r="J1634" t="s">
        <v>1645</v>
      </c>
      <c r="K1634" t="s">
        <v>26</v>
      </c>
      <c r="L1634" t="s">
        <v>56</v>
      </c>
      <c r="M1634" t="s">
        <v>1646</v>
      </c>
      <c r="N1634">
        <v>38.29</v>
      </c>
      <c r="O1634">
        <v>7</v>
      </c>
      <c r="P1634">
        <v>0</v>
      </c>
      <c r="Q1634">
        <v>16.464700000000001</v>
      </c>
    </row>
    <row r="1635" spans="1:17" x14ac:dyDescent="0.3">
      <c r="A1635" t="s">
        <v>42</v>
      </c>
      <c r="B1635" t="s">
        <v>2650</v>
      </c>
      <c r="C1635" t="s">
        <v>2651</v>
      </c>
      <c r="D1635" t="s">
        <v>20</v>
      </c>
      <c r="E1635" t="s">
        <v>21</v>
      </c>
      <c r="F1635" t="s">
        <v>769</v>
      </c>
      <c r="G1635" t="s">
        <v>210</v>
      </c>
      <c r="H1635">
        <v>48205</v>
      </c>
      <c r="I1635" t="s">
        <v>93</v>
      </c>
      <c r="J1635" t="s">
        <v>1645</v>
      </c>
      <c r="K1635" t="s">
        <v>26</v>
      </c>
      <c r="L1635" t="s">
        <v>56</v>
      </c>
      <c r="M1635" t="s">
        <v>1646</v>
      </c>
      <c r="N1635">
        <v>5.47</v>
      </c>
      <c r="O1635">
        <v>1</v>
      </c>
      <c r="P1635">
        <v>0</v>
      </c>
      <c r="Q1635">
        <v>2.3521000000000001</v>
      </c>
    </row>
    <row r="1636" spans="1:17" x14ac:dyDescent="0.3">
      <c r="A1636" t="s">
        <v>42</v>
      </c>
      <c r="B1636" t="s">
        <v>3973</v>
      </c>
      <c r="C1636" t="s">
        <v>3974</v>
      </c>
      <c r="D1636" t="s">
        <v>20</v>
      </c>
      <c r="E1636" t="s">
        <v>21</v>
      </c>
      <c r="F1636" t="s">
        <v>1302</v>
      </c>
      <c r="G1636" t="s">
        <v>236</v>
      </c>
      <c r="H1636">
        <v>10801</v>
      </c>
      <c r="I1636" t="s">
        <v>131</v>
      </c>
      <c r="J1636" t="s">
        <v>5278</v>
      </c>
      <c r="K1636" t="s">
        <v>26</v>
      </c>
      <c r="L1636" t="s">
        <v>56</v>
      </c>
      <c r="M1636" t="s">
        <v>5279</v>
      </c>
      <c r="N1636">
        <v>60.72</v>
      </c>
      <c r="O1636">
        <v>3</v>
      </c>
      <c r="P1636">
        <v>0</v>
      </c>
      <c r="Q1636">
        <v>26.1096</v>
      </c>
    </row>
    <row r="1637" spans="1:17" x14ac:dyDescent="0.3">
      <c r="A1637" t="s">
        <v>42</v>
      </c>
      <c r="B1637" t="s">
        <v>2660</v>
      </c>
      <c r="C1637" t="s">
        <v>2661</v>
      </c>
      <c r="D1637" t="s">
        <v>20</v>
      </c>
      <c r="E1637" t="s">
        <v>21</v>
      </c>
      <c r="F1637" t="s">
        <v>163</v>
      </c>
      <c r="G1637" t="s">
        <v>92</v>
      </c>
      <c r="H1637">
        <v>77070</v>
      </c>
      <c r="I1637" t="s">
        <v>93</v>
      </c>
      <c r="J1637" t="s">
        <v>5278</v>
      </c>
      <c r="K1637" t="s">
        <v>26</v>
      </c>
      <c r="L1637" t="s">
        <v>56</v>
      </c>
      <c r="M1637" t="s">
        <v>5279</v>
      </c>
      <c r="N1637">
        <v>16.192</v>
      </c>
      <c r="O1637">
        <v>2</v>
      </c>
      <c r="P1637">
        <v>0.6</v>
      </c>
      <c r="Q1637">
        <v>-6.8815999999999953</v>
      </c>
    </row>
    <row r="1638" spans="1:17" x14ac:dyDescent="0.3">
      <c r="A1638" t="s">
        <v>17</v>
      </c>
      <c r="B1638" t="s">
        <v>397</v>
      </c>
      <c r="C1638" t="s">
        <v>398</v>
      </c>
      <c r="D1638" t="s">
        <v>20</v>
      </c>
      <c r="E1638" t="s">
        <v>21</v>
      </c>
      <c r="F1638" t="s">
        <v>5098</v>
      </c>
      <c r="G1638" t="s">
        <v>400</v>
      </c>
      <c r="H1638">
        <v>80229</v>
      </c>
      <c r="I1638" t="s">
        <v>37</v>
      </c>
      <c r="J1638" t="s">
        <v>5278</v>
      </c>
      <c r="K1638" t="s">
        <v>26</v>
      </c>
      <c r="L1638" t="s">
        <v>56</v>
      </c>
      <c r="M1638" t="s">
        <v>5279</v>
      </c>
      <c r="N1638">
        <v>16.192</v>
      </c>
      <c r="O1638">
        <v>1</v>
      </c>
      <c r="P1638">
        <v>0.2</v>
      </c>
      <c r="Q1638">
        <v>4.6552000000000007</v>
      </c>
    </row>
    <row r="1639" spans="1:17" x14ac:dyDescent="0.3">
      <c r="A1639" t="s">
        <v>42</v>
      </c>
      <c r="B1639" t="s">
        <v>565</v>
      </c>
      <c r="C1639" t="s">
        <v>566</v>
      </c>
      <c r="D1639" t="s">
        <v>20</v>
      </c>
      <c r="E1639" t="s">
        <v>21</v>
      </c>
      <c r="F1639" t="s">
        <v>976</v>
      </c>
      <c r="G1639" t="s">
        <v>689</v>
      </c>
      <c r="H1639">
        <v>8701</v>
      </c>
      <c r="I1639" t="s">
        <v>131</v>
      </c>
      <c r="J1639" t="s">
        <v>5278</v>
      </c>
      <c r="K1639" t="s">
        <v>26</v>
      </c>
      <c r="L1639" t="s">
        <v>56</v>
      </c>
      <c r="M1639" t="s">
        <v>5279</v>
      </c>
      <c r="N1639">
        <v>40.479999999999997</v>
      </c>
      <c r="O1639">
        <v>2</v>
      </c>
      <c r="P1639">
        <v>0</v>
      </c>
      <c r="Q1639">
        <v>17.406400000000001</v>
      </c>
    </row>
    <row r="1640" spans="1:17" x14ac:dyDescent="0.3">
      <c r="A1640" t="s">
        <v>42</v>
      </c>
      <c r="B1640" t="s">
        <v>767</v>
      </c>
      <c r="C1640" t="s">
        <v>768</v>
      </c>
      <c r="D1640" t="s">
        <v>34</v>
      </c>
      <c r="E1640" t="s">
        <v>21</v>
      </c>
      <c r="F1640" t="s">
        <v>435</v>
      </c>
      <c r="G1640" t="s">
        <v>1107</v>
      </c>
      <c r="H1640">
        <v>31907</v>
      </c>
      <c r="I1640" t="s">
        <v>24</v>
      </c>
      <c r="J1640" t="s">
        <v>5278</v>
      </c>
      <c r="K1640" t="s">
        <v>26</v>
      </c>
      <c r="L1640" t="s">
        <v>56</v>
      </c>
      <c r="M1640" t="s">
        <v>5279</v>
      </c>
      <c r="N1640">
        <v>20.239999999999998</v>
      </c>
      <c r="O1640">
        <v>1</v>
      </c>
      <c r="P1640">
        <v>0</v>
      </c>
      <c r="Q1640">
        <v>8.7032000000000007</v>
      </c>
    </row>
    <row r="1641" spans="1:17" x14ac:dyDescent="0.3">
      <c r="A1641" t="s">
        <v>166</v>
      </c>
      <c r="B1641" t="s">
        <v>2938</v>
      </c>
      <c r="C1641" t="s">
        <v>2939</v>
      </c>
      <c r="D1641" t="s">
        <v>20</v>
      </c>
      <c r="E1641" t="s">
        <v>21</v>
      </c>
      <c r="F1641" t="s">
        <v>2155</v>
      </c>
      <c r="G1641" t="s">
        <v>85</v>
      </c>
      <c r="H1641">
        <v>98026</v>
      </c>
      <c r="I1641" t="s">
        <v>37</v>
      </c>
      <c r="J1641" t="s">
        <v>5278</v>
      </c>
      <c r="K1641" t="s">
        <v>26</v>
      </c>
      <c r="L1641" t="s">
        <v>56</v>
      </c>
      <c r="M1641" t="s">
        <v>5279</v>
      </c>
      <c r="N1641">
        <v>80.959999999999994</v>
      </c>
      <c r="O1641">
        <v>4</v>
      </c>
      <c r="P1641">
        <v>0</v>
      </c>
      <c r="Q1641">
        <v>34.812800000000003</v>
      </c>
    </row>
    <row r="1642" spans="1:17" x14ac:dyDescent="0.3">
      <c r="A1642" t="s">
        <v>17</v>
      </c>
      <c r="B1642" t="s">
        <v>1914</v>
      </c>
      <c r="C1642" t="s">
        <v>1915</v>
      </c>
      <c r="D1642" t="s">
        <v>20</v>
      </c>
      <c r="E1642" t="s">
        <v>21</v>
      </c>
      <c r="F1642" t="s">
        <v>1916</v>
      </c>
      <c r="G1642" t="s">
        <v>283</v>
      </c>
      <c r="H1642">
        <v>22980</v>
      </c>
      <c r="I1642" t="s">
        <v>24</v>
      </c>
      <c r="J1642" t="s">
        <v>1917</v>
      </c>
      <c r="K1642" t="s">
        <v>26</v>
      </c>
      <c r="L1642" t="s">
        <v>56</v>
      </c>
      <c r="M1642" t="s">
        <v>1918</v>
      </c>
      <c r="N1642">
        <v>104.01</v>
      </c>
      <c r="O1642">
        <v>1</v>
      </c>
      <c r="P1642">
        <v>0</v>
      </c>
      <c r="Q1642">
        <v>14.561400000000006</v>
      </c>
    </row>
    <row r="1643" spans="1:17" x14ac:dyDescent="0.3">
      <c r="A1643" t="s">
        <v>42</v>
      </c>
      <c r="B1643" t="s">
        <v>1427</v>
      </c>
      <c r="C1643" t="s">
        <v>1428</v>
      </c>
      <c r="D1643" t="s">
        <v>34</v>
      </c>
      <c r="E1643" t="s">
        <v>21</v>
      </c>
      <c r="F1643" t="s">
        <v>1353</v>
      </c>
      <c r="G1643" t="s">
        <v>236</v>
      </c>
      <c r="H1643">
        <v>13021</v>
      </c>
      <c r="I1643" t="s">
        <v>131</v>
      </c>
      <c r="J1643" t="s">
        <v>1917</v>
      </c>
      <c r="K1643" t="s">
        <v>26</v>
      </c>
      <c r="L1643" t="s">
        <v>56</v>
      </c>
      <c r="M1643" t="s">
        <v>1918</v>
      </c>
      <c r="N1643">
        <v>520.05000000000007</v>
      </c>
      <c r="O1643">
        <v>5</v>
      </c>
      <c r="P1643">
        <v>0</v>
      </c>
      <c r="Q1643">
        <v>72.807000000000031</v>
      </c>
    </row>
    <row r="1644" spans="1:17" x14ac:dyDescent="0.3">
      <c r="A1644" t="s">
        <v>17</v>
      </c>
      <c r="B1644" t="s">
        <v>1858</v>
      </c>
      <c r="C1644" t="s">
        <v>1859</v>
      </c>
      <c r="D1644" t="s">
        <v>34</v>
      </c>
      <c r="E1644" t="s">
        <v>21</v>
      </c>
      <c r="F1644" t="s">
        <v>129</v>
      </c>
      <c r="G1644" t="s">
        <v>130</v>
      </c>
      <c r="H1644">
        <v>19143</v>
      </c>
      <c r="I1644" t="s">
        <v>131</v>
      </c>
      <c r="J1644" t="s">
        <v>1917</v>
      </c>
      <c r="K1644" t="s">
        <v>26</v>
      </c>
      <c r="L1644" t="s">
        <v>56</v>
      </c>
      <c r="M1644" t="s">
        <v>1918</v>
      </c>
      <c r="N1644">
        <v>332.83200000000005</v>
      </c>
      <c r="O1644">
        <v>4</v>
      </c>
      <c r="P1644">
        <v>0.2</v>
      </c>
      <c r="Q1644">
        <v>-24.962399999999988</v>
      </c>
    </row>
    <row r="1645" spans="1:17" x14ac:dyDescent="0.3">
      <c r="A1645" t="s">
        <v>42</v>
      </c>
      <c r="B1645" t="s">
        <v>1612</v>
      </c>
      <c r="C1645" t="s">
        <v>1613</v>
      </c>
      <c r="D1645" t="s">
        <v>20</v>
      </c>
      <c r="E1645" t="s">
        <v>21</v>
      </c>
      <c r="F1645" t="s">
        <v>35</v>
      </c>
      <c r="G1645" t="s">
        <v>36</v>
      </c>
      <c r="H1645">
        <v>90004</v>
      </c>
      <c r="I1645" t="s">
        <v>37</v>
      </c>
      <c r="J1645" t="s">
        <v>1917</v>
      </c>
      <c r="K1645" t="s">
        <v>26</v>
      </c>
      <c r="L1645" t="s">
        <v>56</v>
      </c>
      <c r="M1645" t="s">
        <v>1918</v>
      </c>
      <c r="N1645">
        <v>312.03000000000003</v>
      </c>
      <c r="O1645">
        <v>3</v>
      </c>
      <c r="P1645">
        <v>0</v>
      </c>
      <c r="Q1645">
        <v>43.684200000000018</v>
      </c>
    </row>
    <row r="1646" spans="1:17" x14ac:dyDescent="0.3">
      <c r="A1646" t="s">
        <v>166</v>
      </c>
      <c r="B1646" t="s">
        <v>2134</v>
      </c>
      <c r="C1646" t="s">
        <v>2135</v>
      </c>
      <c r="D1646" t="s">
        <v>34</v>
      </c>
      <c r="E1646" t="s">
        <v>21</v>
      </c>
      <c r="F1646" t="s">
        <v>829</v>
      </c>
      <c r="G1646" t="s">
        <v>36</v>
      </c>
      <c r="H1646">
        <v>92105</v>
      </c>
      <c r="I1646" t="s">
        <v>37</v>
      </c>
      <c r="J1646" t="s">
        <v>2136</v>
      </c>
      <c r="K1646" t="s">
        <v>26</v>
      </c>
      <c r="L1646" t="s">
        <v>56</v>
      </c>
      <c r="M1646" t="s">
        <v>2137</v>
      </c>
      <c r="N1646">
        <v>22.23</v>
      </c>
      <c r="O1646">
        <v>1</v>
      </c>
      <c r="P1646">
        <v>0</v>
      </c>
      <c r="Q1646">
        <v>7.3358999999999988</v>
      </c>
    </row>
    <row r="1647" spans="1:17" x14ac:dyDescent="0.3">
      <c r="A1647" t="s">
        <v>42</v>
      </c>
      <c r="B1647" t="s">
        <v>1618</v>
      </c>
      <c r="C1647" t="s">
        <v>1619</v>
      </c>
      <c r="D1647" t="s">
        <v>20</v>
      </c>
      <c r="E1647" t="s">
        <v>21</v>
      </c>
      <c r="F1647" t="s">
        <v>235</v>
      </c>
      <c r="G1647" t="s">
        <v>236</v>
      </c>
      <c r="H1647">
        <v>10035</v>
      </c>
      <c r="I1647" t="s">
        <v>131</v>
      </c>
      <c r="J1647" t="s">
        <v>2136</v>
      </c>
      <c r="K1647" t="s">
        <v>26</v>
      </c>
      <c r="L1647" t="s">
        <v>56</v>
      </c>
      <c r="M1647" t="s">
        <v>2137</v>
      </c>
      <c r="N1647">
        <v>44.46</v>
      </c>
      <c r="O1647">
        <v>2</v>
      </c>
      <c r="P1647">
        <v>0</v>
      </c>
      <c r="Q1647">
        <v>14.671799999999998</v>
      </c>
    </row>
    <row r="1648" spans="1:17" x14ac:dyDescent="0.3">
      <c r="A1648" t="s">
        <v>42</v>
      </c>
      <c r="B1648" t="s">
        <v>1373</v>
      </c>
      <c r="C1648" t="s">
        <v>1374</v>
      </c>
      <c r="D1648" t="s">
        <v>20</v>
      </c>
      <c r="E1648" t="s">
        <v>21</v>
      </c>
      <c r="F1648" t="s">
        <v>106</v>
      </c>
      <c r="G1648" t="s">
        <v>107</v>
      </c>
      <c r="H1648">
        <v>84084</v>
      </c>
      <c r="I1648" t="s">
        <v>37</v>
      </c>
      <c r="J1648" t="s">
        <v>2136</v>
      </c>
      <c r="K1648" t="s">
        <v>26</v>
      </c>
      <c r="L1648" t="s">
        <v>56</v>
      </c>
      <c r="M1648" t="s">
        <v>2137</v>
      </c>
      <c r="N1648">
        <v>66.69</v>
      </c>
      <c r="O1648">
        <v>3</v>
      </c>
      <c r="P1648">
        <v>0</v>
      </c>
      <c r="Q1648">
        <v>22.007699999999996</v>
      </c>
    </row>
    <row r="1649" spans="1:17" x14ac:dyDescent="0.3">
      <c r="A1649" t="s">
        <v>166</v>
      </c>
      <c r="B1649" t="s">
        <v>2656</v>
      </c>
      <c r="C1649" t="s">
        <v>2657</v>
      </c>
      <c r="D1649" t="s">
        <v>90</v>
      </c>
      <c r="E1649" t="s">
        <v>21</v>
      </c>
      <c r="F1649" t="s">
        <v>35</v>
      </c>
      <c r="G1649" t="s">
        <v>36</v>
      </c>
      <c r="H1649">
        <v>90049</v>
      </c>
      <c r="I1649" t="s">
        <v>37</v>
      </c>
      <c r="J1649" t="s">
        <v>2136</v>
      </c>
      <c r="K1649" t="s">
        <v>26</v>
      </c>
      <c r="L1649" t="s">
        <v>56</v>
      </c>
      <c r="M1649" t="s">
        <v>2137</v>
      </c>
      <c r="N1649">
        <v>44.46</v>
      </c>
      <c r="O1649">
        <v>2</v>
      </c>
      <c r="P1649">
        <v>0</v>
      </c>
      <c r="Q1649">
        <v>14.671799999999998</v>
      </c>
    </row>
    <row r="1650" spans="1:17" x14ac:dyDescent="0.3">
      <c r="A1650" t="s">
        <v>42</v>
      </c>
      <c r="B1650" t="s">
        <v>4091</v>
      </c>
      <c r="C1650" t="s">
        <v>4092</v>
      </c>
      <c r="D1650" t="s">
        <v>34</v>
      </c>
      <c r="E1650" t="s">
        <v>21</v>
      </c>
      <c r="F1650" t="s">
        <v>829</v>
      </c>
      <c r="G1650" t="s">
        <v>36</v>
      </c>
      <c r="H1650">
        <v>92105</v>
      </c>
      <c r="I1650" t="s">
        <v>37</v>
      </c>
      <c r="J1650" t="s">
        <v>2136</v>
      </c>
      <c r="K1650" t="s">
        <v>26</v>
      </c>
      <c r="L1650" t="s">
        <v>56</v>
      </c>
      <c r="M1650" t="s">
        <v>2137</v>
      </c>
      <c r="N1650">
        <v>44.46</v>
      </c>
      <c r="O1650">
        <v>2</v>
      </c>
      <c r="P1650">
        <v>0</v>
      </c>
      <c r="Q1650">
        <v>14.671799999999998</v>
      </c>
    </row>
    <row r="1651" spans="1:17" x14ac:dyDescent="0.3">
      <c r="A1651" t="s">
        <v>166</v>
      </c>
      <c r="B1651" t="s">
        <v>941</v>
      </c>
      <c r="C1651" t="s">
        <v>942</v>
      </c>
      <c r="D1651" t="s">
        <v>34</v>
      </c>
      <c r="E1651" t="s">
        <v>21</v>
      </c>
      <c r="F1651" t="s">
        <v>1320</v>
      </c>
      <c r="G1651" t="s">
        <v>46</v>
      </c>
      <c r="H1651">
        <v>32216</v>
      </c>
      <c r="I1651" t="s">
        <v>24</v>
      </c>
      <c r="J1651" t="s">
        <v>2136</v>
      </c>
      <c r="K1651" t="s">
        <v>26</v>
      </c>
      <c r="L1651" t="s">
        <v>56</v>
      </c>
      <c r="M1651" t="s">
        <v>2137</v>
      </c>
      <c r="N1651">
        <v>35.568000000000005</v>
      </c>
      <c r="O1651">
        <v>2</v>
      </c>
      <c r="P1651">
        <v>0.2</v>
      </c>
      <c r="Q1651">
        <v>5.7797999999999963</v>
      </c>
    </row>
    <row r="1652" spans="1:17" x14ac:dyDescent="0.3">
      <c r="A1652" t="s">
        <v>166</v>
      </c>
      <c r="B1652" t="s">
        <v>4601</v>
      </c>
      <c r="C1652" t="s">
        <v>4602</v>
      </c>
      <c r="D1652" t="s">
        <v>20</v>
      </c>
      <c r="E1652" t="s">
        <v>21</v>
      </c>
      <c r="F1652" t="s">
        <v>4069</v>
      </c>
      <c r="G1652" t="s">
        <v>296</v>
      </c>
      <c r="H1652">
        <v>37918</v>
      </c>
      <c r="I1652" t="s">
        <v>24</v>
      </c>
      <c r="J1652" t="s">
        <v>2136</v>
      </c>
      <c r="K1652" t="s">
        <v>26</v>
      </c>
      <c r="L1652" t="s">
        <v>56</v>
      </c>
      <c r="M1652" t="s">
        <v>2137</v>
      </c>
      <c r="N1652">
        <v>88.920000000000016</v>
      </c>
      <c r="O1652">
        <v>5</v>
      </c>
      <c r="P1652">
        <v>0.2</v>
      </c>
      <c r="Q1652">
        <v>14.449499999999986</v>
      </c>
    </row>
    <row r="1653" spans="1:17" x14ac:dyDescent="0.3">
      <c r="A1653" t="s">
        <v>166</v>
      </c>
      <c r="B1653" t="s">
        <v>941</v>
      </c>
      <c r="C1653" t="s">
        <v>942</v>
      </c>
      <c r="D1653" t="s">
        <v>34</v>
      </c>
      <c r="E1653" t="s">
        <v>21</v>
      </c>
      <c r="F1653" t="s">
        <v>943</v>
      </c>
      <c r="G1653" t="s">
        <v>400</v>
      </c>
      <c r="H1653">
        <v>80906</v>
      </c>
      <c r="I1653" t="s">
        <v>37</v>
      </c>
      <c r="J1653" t="s">
        <v>944</v>
      </c>
      <c r="K1653" t="s">
        <v>26</v>
      </c>
      <c r="L1653" t="s">
        <v>56</v>
      </c>
      <c r="M1653" t="s">
        <v>945</v>
      </c>
      <c r="N1653">
        <v>300.416</v>
      </c>
      <c r="O1653">
        <v>8</v>
      </c>
      <c r="P1653">
        <v>0.2</v>
      </c>
      <c r="Q1653">
        <v>78.859200000000001</v>
      </c>
    </row>
    <row r="1654" spans="1:17" x14ac:dyDescent="0.3">
      <c r="A1654" t="s">
        <v>166</v>
      </c>
      <c r="B1654" t="s">
        <v>2213</v>
      </c>
      <c r="C1654" t="s">
        <v>2214</v>
      </c>
      <c r="D1654" t="s">
        <v>34</v>
      </c>
      <c r="E1654" t="s">
        <v>21</v>
      </c>
      <c r="F1654" t="s">
        <v>2167</v>
      </c>
      <c r="G1654" t="s">
        <v>101</v>
      </c>
      <c r="H1654">
        <v>53209</v>
      </c>
      <c r="I1654" t="s">
        <v>93</v>
      </c>
      <c r="J1654" t="s">
        <v>944</v>
      </c>
      <c r="K1654" t="s">
        <v>26</v>
      </c>
      <c r="L1654" t="s">
        <v>56</v>
      </c>
      <c r="M1654" t="s">
        <v>945</v>
      </c>
      <c r="N1654">
        <v>46.94</v>
      </c>
      <c r="O1654">
        <v>1</v>
      </c>
      <c r="P1654">
        <v>0</v>
      </c>
      <c r="Q1654">
        <v>19.2454</v>
      </c>
    </row>
    <row r="1655" spans="1:17" x14ac:dyDescent="0.3">
      <c r="A1655" t="s">
        <v>1122</v>
      </c>
      <c r="B1655" t="s">
        <v>3136</v>
      </c>
      <c r="C1655" t="s">
        <v>3137</v>
      </c>
      <c r="D1655" t="s">
        <v>90</v>
      </c>
      <c r="E1655" t="s">
        <v>21</v>
      </c>
      <c r="F1655" t="s">
        <v>3138</v>
      </c>
      <c r="G1655" t="s">
        <v>1107</v>
      </c>
      <c r="H1655">
        <v>30080</v>
      </c>
      <c r="I1655" t="s">
        <v>24</v>
      </c>
      <c r="J1655" t="s">
        <v>944</v>
      </c>
      <c r="K1655" t="s">
        <v>26</v>
      </c>
      <c r="L1655" t="s">
        <v>56</v>
      </c>
      <c r="M1655" t="s">
        <v>3143</v>
      </c>
      <c r="N1655">
        <v>18.84</v>
      </c>
      <c r="O1655">
        <v>3</v>
      </c>
      <c r="P1655">
        <v>0</v>
      </c>
      <c r="Q1655">
        <v>7.1592000000000002</v>
      </c>
    </row>
    <row r="1656" spans="1:17" x14ac:dyDescent="0.3">
      <c r="A1656" t="s">
        <v>166</v>
      </c>
      <c r="B1656" t="s">
        <v>1290</v>
      </c>
      <c r="C1656" t="s">
        <v>1291</v>
      </c>
      <c r="D1656" t="s">
        <v>20</v>
      </c>
      <c r="E1656" t="s">
        <v>21</v>
      </c>
      <c r="F1656" t="s">
        <v>531</v>
      </c>
      <c r="G1656" t="s">
        <v>436</v>
      </c>
      <c r="H1656">
        <v>43055</v>
      </c>
      <c r="I1656" t="s">
        <v>131</v>
      </c>
      <c r="J1656" t="s">
        <v>944</v>
      </c>
      <c r="K1656" t="s">
        <v>26</v>
      </c>
      <c r="L1656" t="s">
        <v>56</v>
      </c>
      <c r="M1656" t="s">
        <v>945</v>
      </c>
      <c r="N1656">
        <v>262.86399999999998</v>
      </c>
      <c r="O1656">
        <v>7</v>
      </c>
      <c r="P1656">
        <v>0.2</v>
      </c>
      <c r="Q1656">
        <v>69.001800000000017</v>
      </c>
    </row>
    <row r="1657" spans="1:17" x14ac:dyDescent="0.3">
      <c r="A1657" t="s">
        <v>1122</v>
      </c>
      <c r="B1657" t="s">
        <v>563</v>
      </c>
      <c r="C1657" t="s">
        <v>564</v>
      </c>
      <c r="D1657" t="s">
        <v>20</v>
      </c>
      <c r="E1657" t="s">
        <v>21</v>
      </c>
      <c r="F1657" t="s">
        <v>3497</v>
      </c>
      <c r="G1657" t="s">
        <v>187</v>
      </c>
      <c r="H1657">
        <v>60076</v>
      </c>
      <c r="I1657" t="s">
        <v>93</v>
      </c>
      <c r="J1657" t="s">
        <v>944</v>
      </c>
      <c r="K1657" t="s">
        <v>26</v>
      </c>
      <c r="L1657" t="s">
        <v>56</v>
      </c>
      <c r="M1657" t="s">
        <v>945</v>
      </c>
      <c r="N1657">
        <v>56.328000000000003</v>
      </c>
      <c r="O1657">
        <v>3</v>
      </c>
      <c r="P1657">
        <v>0.6</v>
      </c>
      <c r="Q1657">
        <v>-26.755799999999994</v>
      </c>
    </row>
    <row r="1658" spans="1:17" x14ac:dyDescent="0.3">
      <c r="A1658" t="s">
        <v>1122</v>
      </c>
      <c r="B1658" t="s">
        <v>267</v>
      </c>
      <c r="C1658" t="s">
        <v>268</v>
      </c>
      <c r="D1658" t="s">
        <v>90</v>
      </c>
      <c r="E1658" t="s">
        <v>21</v>
      </c>
      <c r="F1658" t="s">
        <v>35</v>
      </c>
      <c r="G1658" t="s">
        <v>36</v>
      </c>
      <c r="H1658">
        <v>90049</v>
      </c>
      <c r="I1658" t="s">
        <v>37</v>
      </c>
      <c r="J1658" t="s">
        <v>944</v>
      </c>
      <c r="K1658" t="s">
        <v>26</v>
      </c>
      <c r="L1658" t="s">
        <v>56</v>
      </c>
      <c r="M1658" t="s">
        <v>945</v>
      </c>
      <c r="N1658">
        <v>187.76</v>
      </c>
      <c r="O1658">
        <v>4</v>
      </c>
      <c r="P1658">
        <v>0</v>
      </c>
      <c r="Q1658">
        <v>76.9816</v>
      </c>
    </row>
    <row r="1659" spans="1:17" x14ac:dyDescent="0.3">
      <c r="A1659" t="s">
        <v>42</v>
      </c>
      <c r="B1659" t="s">
        <v>4758</v>
      </c>
      <c r="C1659" t="s">
        <v>4759</v>
      </c>
      <c r="D1659" t="s">
        <v>90</v>
      </c>
      <c r="E1659" t="s">
        <v>21</v>
      </c>
      <c r="F1659" t="s">
        <v>235</v>
      </c>
      <c r="G1659" t="s">
        <v>236</v>
      </c>
      <c r="H1659">
        <v>10035</v>
      </c>
      <c r="I1659" t="s">
        <v>131</v>
      </c>
      <c r="J1659" t="s">
        <v>944</v>
      </c>
      <c r="K1659" t="s">
        <v>26</v>
      </c>
      <c r="L1659" t="s">
        <v>56</v>
      </c>
      <c r="M1659" t="s">
        <v>3143</v>
      </c>
      <c r="N1659">
        <v>56.52</v>
      </c>
      <c r="O1659">
        <v>9</v>
      </c>
      <c r="P1659">
        <v>0</v>
      </c>
      <c r="Q1659">
        <v>21.477600000000002</v>
      </c>
    </row>
    <row r="1660" spans="1:17" x14ac:dyDescent="0.3">
      <c r="A1660" t="s">
        <v>42</v>
      </c>
      <c r="B1660" t="s">
        <v>4633</v>
      </c>
      <c r="C1660" t="s">
        <v>4634</v>
      </c>
      <c r="D1660" t="s">
        <v>20</v>
      </c>
      <c r="E1660" t="s">
        <v>21</v>
      </c>
      <c r="F1660" t="s">
        <v>235</v>
      </c>
      <c r="G1660" t="s">
        <v>236</v>
      </c>
      <c r="H1660">
        <v>10011</v>
      </c>
      <c r="I1660" t="s">
        <v>131</v>
      </c>
      <c r="J1660" t="s">
        <v>944</v>
      </c>
      <c r="K1660" t="s">
        <v>26</v>
      </c>
      <c r="L1660" t="s">
        <v>56</v>
      </c>
      <c r="M1660" t="s">
        <v>945</v>
      </c>
      <c r="N1660">
        <v>187.76</v>
      </c>
      <c r="O1660">
        <v>4</v>
      </c>
      <c r="P1660">
        <v>0</v>
      </c>
      <c r="Q1660">
        <v>76.9816</v>
      </c>
    </row>
    <row r="1661" spans="1:17" x14ac:dyDescent="0.3">
      <c r="A1661" t="s">
        <v>166</v>
      </c>
      <c r="B1661" t="s">
        <v>3179</v>
      </c>
      <c r="C1661" t="s">
        <v>3180</v>
      </c>
      <c r="D1661" t="s">
        <v>34</v>
      </c>
      <c r="E1661" t="s">
        <v>21</v>
      </c>
      <c r="F1661" t="s">
        <v>35</v>
      </c>
      <c r="G1661" t="s">
        <v>36</v>
      </c>
      <c r="H1661">
        <v>90008</v>
      </c>
      <c r="I1661" t="s">
        <v>37</v>
      </c>
      <c r="J1661" t="s">
        <v>3807</v>
      </c>
      <c r="K1661" t="s">
        <v>26</v>
      </c>
      <c r="L1661" t="s">
        <v>56</v>
      </c>
      <c r="M1661" t="s">
        <v>3808</v>
      </c>
      <c r="N1661">
        <v>136.91999999999999</v>
      </c>
      <c r="O1661">
        <v>4</v>
      </c>
      <c r="P1661">
        <v>0</v>
      </c>
      <c r="Q1661">
        <v>41.075999999999993</v>
      </c>
    </row>
    <row r="1662" spans="1:17" x14ac:dyDescent="0.3">
      <c r="A1662" t="s">
        <v>42</v>
      </c>
      <c r="B1662" t="s">
        <v>703</v>
      </c>
      <c r="C1662" t="s">
        <v>704</v>
      </c>
      <c r="D1662" t="s">
        <v>20</v>
      </c>
      <c r="E1662" t="s">
        <v>21</v>
      </c>
      <c r="F1662" t="s">
        <v>2155</v>
      </c>
      <c r="G1662" t="s">
        <v>85</v>
      </c>
      <c r="H1662">
        <v>98026</v>
      </c>
      <c r="I1662" t="s">
        <v>37</v>
      </c>
      <c r="J1662" t="s">
        <v>3807</v>
      </c>
      <c r="K1662" t="s">
        <v>26</v>
      </c>
      <c r="L1662" t="s">
        <v>56</v>
      </c>
      <c r="M1662" t="s">
        <v>3808</v>
      </c>
      <c r="N1662">
        <v>68.459999999999994</v>
      </c>
      <c r="O1662">
        <v>2</v>
      </c>
      <c r="P1662">
        <v>0</v>
      </c>
      <c r="Q1662">
        <v>20.537999999999997</v>
      </c>
    </row>
    <row r="1663" spans="1:17" x14ac:dyDescent="0.3">
      <c r="A1663" t="s">
        <v>42</v>
      </c>
      <c r="B1663" t="s">
        <v>735</v>
      </c>
      <c r="C1663" t="s">
        <v>736</v>
      </c>
      <c r="D1663" t="s">
        <v>34</v>
      </c>
      <c r="E1663" t="s">
        <v>21</v>
      </c>
      <c r="F1663" t="s">
        <v>129</v>
      </c>
      <c r="G1663" t="s">
        <v>130</v>
      </c>
      <c r="H1663">
        <v>19134</v>
      </c>
      <c r="I1663" t="s">
        <v>131</v>
      </c>
      <c r="J1663" t="s">
        <v>3807</v>
      </c>
      <c r="K1663" t="s">
        <v>26</v>
      </c>
      <c r="L1663" t="s">
        <v>56</v>
      </c>
      <c r="M1663" t="s">
        <v>3808</v>
      </c>
      <c r="N1663">
        <v>54.768000000000001</v>
      </c>
      <c r="O1663">
        <v>2</v>
      </c>
      <c r="P1663">
        <v>0.2</v>
      </c>
      <c r="Q1663">
        <v>6.8459999999999965</v>
      </c>
    </row>
    <row r="1664" spans="1:17" x14ac:dyDescent="0.3">
      <c r="A1664" t="s">
        <v>42</v>
      </c>
      <c r="B1664" t="s">
        <v>4809</v>
      </c>
      <c r="C1664" t="s">
        <v>4810</v>
      </c>
      <c r="D1664" t="s">
        <v>90</v>
      </c>
      <c r="E1664" t="s">
        <v>21</v>
      </c>
      <c r="F1664" t="s">
        <v>112</v>
      </c>
      <c r="G1664" t="s">
        <v>36</v>
      </c>
      <c r="H1664">
        <v>94122</v>
      </c>
      <c r="I1664" t="s">
        <v>37</v>
      </c>
      <c r="J1664" t="s">
        <v>5096</v>
      </c>
      <c r="K1664" t="s">
        <v>26</v>
      </c>
      <c r="L1664" t="s">
        <v>56</v>
      </c>
      <c r="M1664" t="s">
        <v>5097</v>
      </c>
      <c r="N1664">
        <v>4.95</v>
      </c>
      <c r="O1664">
        <v>1</v>
      </c>
      <c r="P1664">
        <v>0</v>
      </c>
      <c r="Q1664">
        <v>2.1780000000000004</v>
      </c>
    </row>
    <row r="1665" spans="1:17" x14ac:dyDescent="0.3">
      <c r="A1665" t="s">
        <v>17</v>
      </c>
      <c r="B1665" t="s">
        <v>4093</v>
      </c>
      <c r="C1665" t="s">
        <v>4094</v>
      </c>
      <c r="D1665" t="s">
        <v>20</v>
      </c>
      <c r="E1665" t="s">
        <v>21</v>
      </c>
      <c r="F1665" t="s">
        <v>84</v>
      </c>
      <c r="G1665" t="s">
        <v>85</v>
      </c>
      <c r="H1665">
        <v>98105</v>
      </c>
      <c r="I1665" t="s">
        <v>37</v>
      </c>
      <c r="J1665" t="s">
        <v>5096</v>
      </c>
      <c r="K1665" t="s">
        <v>26</v>
      </c>
      <c r="L1665" t="s">
        <v>56</v>
      </c>
      <c r="M1665" t="s">
        <v>5097</v>
      </c>
      <c r="N1665">
        <v>24.75</v>
      </c>
      <c r="O1665">
        <v>5</v>
      </c>
      <c r="P1665">
        <v>0</v>
      </c>
      <c r="Q1665">
        <v>10.890000000000002</v>
      </c>
    </row>
    <row r="1666" spans="1:17" x14ac:dyDescent="0.3">
      <c r="A1666" t="s">
        <v>1122</v>
      </c>
      <c r="B1666" t="s">
        <v>2447</v>
      </c>
      <c r="C1666" t="s">
        <v>2448</v>
      </c>
      <c r="D1666" t="s">
        <v>20</v>
      </c>
      <c r="E1666" t="s">
        <v>21</v>
      </c>
      <c r="F1666" t="s">
        <v>2002</v>
      </c>
      <c r="G1666" t="s">
        <v>36</v>
      </c>
      <c r="H1666">
        <v>92054</v>
      </c>
      <c r="I1666" t="s">
        <v>37</v>
      </c>
      <c r="J1666" t="s">
        <v>2449</v>
      </c>
      <c r="K1666" t="s">
        <v>26</v>
      </c>
      <c r="L1666" t="s">
        <v>56</v>
      </c>
      <c r="M1666" t="s">
        <v>2450</v>
      </c>
      <c r="N1666">
        <v>204.6</v>
      </c>
      <c r="O1666">
        <v>2</v>
      </c>
      <c r="P1666">
        <v>0</v>
      </c>
      <c r="Q1666">
        <v>53.195999999999998</v>
      </c>
    </row>
    <row r="1667" spans="1:17" x14ac:dyDescent="0.3">
      <c r="A1667" t="s">
        <v>42</v>
      </c>
      <c r="B1667" t="s">
        <v>1957</v>
      </c>
      <c r="C1667" t="s">
        <v>1958</v>
      </c>
      <c r="D1667" t="s">
        <v>20</v>
      </c>
      <c r="E1667" t="s">
        <v>21</v>
      </c>
      <c r="F1667" t="s">
        <v>35</v>
      </c>
      <c r="G1667" t="s">
        <v>36</v>
      </c>
      <c r="H1667">
        <v>90045</v>
      </c>
      <c r="I1667" t="s">
        <v>37</v>
      </c>
      <c r="J1667" t="s">
        <v>2449</v>
      </c>
      <c r="K1667" t="s">
        <v>26</v>
      </c>
      <c r="L1667" t="s">
        <v>56</v>
      </c>
      <c r="M1667" t="s">
        <v>2450</v>
      </c>
      <c r="N1667">
        <v>204.6</v>
      </c>
      <c r="O1667">
        <v>2</v>
      </c>
      <c r="P1667">
        <v>0</v>
      </c>
      <c r="Q1667">
        <v>53.195999999999998</v>
      </c>
    </row>
    <row r="1668" spans="1:17" x14ac:dyDescent="0.3">
      <c r="A1668" t="s">
        <v>42</v>
      </c>
      <c r="B1668" t="s">
        <v>3237</v>
      </c>
      <c r="C1668" t="s">
        <v>3238</v>
      </c>
      <c r="D1668" t="s">
        <v>34</v>
      </c>
      <c r="E1668" t="s">
        <v>21</v>
      </c>
      <c r="F1668" t="s">
        <v>5424</v>
      </c>
      <c r="G1668" t="s">
        <v>210</v>
      </c>
      <c r="H1668">
        <v>48237</v>
      </c>
      <c r="I1668" t="s">
        <v>93</v>
      </c>
      <c r="J1668" t="s">
        <v>2449</v>
      </c>
      <c r="K1668" t="s">
        <v>26</v>
      </c>
      <c r="L1668" t="s">
        <v>56</v>
      </c>
      <c r="M1668" t="s">
        <v>2450</v>
      </c>
      <c r="N1668">
        <v>306.89999999999998</v>
      </c>
      <c r="O1668">
        <v>3</v>
      </c>
      <c r="P1668">
        <v>0</v>
      </c>
      <c r="Q1668">
        <v>79.793999999999997</v>
      </c>
    </row>
    <row r="1669" spans="1:17" x14ac:dyDescent="0.3">
      <c r="A1669" t="s">
        <v>166</v>
      </c>
      <c r="B1669" t="s">
        <v>4884</v>
      </c>
      <c r="C1669" t="s">
        <v>4885</v>
      </c>
      <c r="D1669" t="s">
        <v>20</v>
      </c>
      <c r="E1669" t="s">
        <v>21</v>
      </c>
      <c r="F1669" t="s">
        <v>77</v>
      </c>
      <c r="G1669" t="s">
        <v>2287</v>
      </c>
      <c r="H1669">
        <v>3301</v>
      </c>
      <c r="I1669" t="s">
        <v>131</v>
      </c>
      <c r="J1669" t="s">
        <v>2449</v>
      </c>
      <c r="K1669" t="s">
        <v>26</v>
      </c>
      <c r="L1669" t="s">
        <v>56</v>
      </c>
      <c r="M1669" t="s">
        <v>2450</v>
      </c>
      <c r="N1669">
        <v>102.3</v>
      </c>
      <c r="O1669">
        <v>1</v>
      </c>
      <c r="P1669">
        <v>0</v>
      </c>
      <c r="Q1669">
        <v>26.597999999999999</v>
      </c>
    </row>
    <row r="1670" spans="1:17" x14ac:dyDescent="0.3">
      <c r="A1670" t="s">
        <v>17</v>
      </c>
      <c r="B1670" t="s">
        <v>5529</v>
      </c>
      <c r="C1670" t="s">
        <v>5530</v>
      </c>
      <c r="D1670" t="s">
        <v>90</v>
      </c>
      <c r="E1670" t="s">
        <v>21</v>
      </c>
      <c r="F1670" t="s">
        <v>35</v>
      </c>
      <c r="G1670" t="s">
        <v>36</v>
      </c>
      <c r="H1670">
        <v>90008</v>
      </c>
      <c r="I1670" t="s">
        <v>37</v>
      </c>
      <c r="J1670" t="s">
        <v>2449</v>
      </c>
      <c r="K1670" t="s">
        <v>26</v>
      </c>
      <c r="L1670" t="s">
        <v>56</v>
      </c>
      <c r="M1670" t="s">
        <v>2450</v>
      </c>
      <c r="N1670">
        <v>511.5</v>
      </c>
      <c r="O1670">
        <v>5</v>
      </c>
      <c r="P1670">
        <v>0</v>
      </c>
      <c r="Q1670">
        <v>132.99</v>
      </c>
    </row>
    <row r="1671" spans="1:17" x14ac:dyDescent="0.3">
      <c r="A1671" t="s">
        <v>42</v>
      </c>
      <c r="B1671" t="s">
        <v>4282</v>
      </c>
      <c r="C1671" t="s">
        <v>4283</v>
      </c>
      <c r="D1671" t="s">
        <v>34</v>
      </c>
      <c r="E1671" t="s">
        <v>21</v>
      </c>
      <c r="F1671" t="s">
        <v>1771</v>
      </c>
      <c r="G1671" t="s">
        <v>210</v>
      </c>
      <c r="H1671">
        <v>48126</v>
      </c>
      <c r="I1671" t="s">
        <v>93</v>
      </c>
      <c r="J1671" t="s">
        <v>5585</v>
      </c>
      <c r="K1671" t="s">
        <v>26</v>
      </c>
      <c r="L1671" t="s">
        <v>56</v>
      </c>
      <c r="M1671" t="s">
        <v>5586</v>
      </c>
      <c r="N1671">
        <v>60.84</v>
      </c>
      <c r="O1671">
        <v>3</v>
      </c>
      <c r="P1671">
        <v>0</v>
      </c>
      <c r="Q1671">
        <v>23.119199999999999</v>
      </c>
    </row>
    <row r="1672" spans="1:17" x14ac:dyDescent="0.3">
      <c r="A1672" t="s">
        <v>42</v>
      </c>
      <c r="B1672" t="s">
        <v>4446</v>
      </c>
      <c r="C1672" t="s">
        <v>4447</v>
      </c>
      <c r="D1672" t="s">
        <v>34</v>
      </c>
      <c r="E1672" t="s">
        <v>21</v>
      </c>
      <c r="F1672" t="s">
        <v>129</v>
      </c>
      <c r="G1672" t="s">
        <v>130</v>
      </c>
      <c r="H1672">
        <v>19134</v>
      </c>
      <c r="I1672" t="s">
        <v>131</v>
      </c>
      <c r="J1672" t="s">
        <v>5585</v>
      </c>
      <c r="K1672" t="s">
        <v>26</v>
      </c>
      <c r="L1672" t="s">
        <v>56</v>
      </c>
      <c r="M1672" t="s">
        <v>5586</v>
      </c>
      <c r="N1672">
        <v>32.448</v>
      </c>
      <c r="O1672">
        <v>2</v>
      </c>
      <c r="P1672">
        <v>0.2</v>
      </c>
      <c r="Q1672">
        <v>7.3008000000000006</v>
      </c>
    </row>
    <row r="1673" spans="1:17" x14ac:dyDescent="0.3">
      <c r="A1673" t="s">
        <v>17</v>
      </c>
      <c r="B1673" t="s">
        <v>3514</v>
      </c>
      <c r="C1673" t="s">
        <v>3515</v>
      </c>
      <c r="D1673" t="s">
        <v>20</v>
      </c>
      <c r="E1673" t="s">
        <v>21</v>
      </c>
      <c r="F1673" t="s">
        <v>235</v>
      </c>
      <c r="G1673" t="s">
        <v>236</v>
      </c>
      <c r="H1673">
        <v>10024</v>
      </c>
      <c r="I1673" t="s">
        <v>131</v>
      </c>
      <c r="J1673" t="s">
        <v>5585</v>
      </c>
      <c r="K1673" t="s">
        <v>26</v>
      </c>
      <c r="L1673" t="s">
        <v>56</v>
      </c>
      <c r="M1673" t="s">
        <v>5586</v>
      </c>
      <c r="N1673">
        <v>101.4</v>
      </c>
      <c r="O1673">
        <v>5</v>
      </c>
      <c r="P1673">
        <v>0</v>
      </c>
      <c r="Q1673">
        <v>38.532000000000004</v>
      </c>
    </row>
    <row r="1674" spans="1:17" x14ac:dyDescent="0.3">
      <c r="A1674" t="s">
        <v>1122</v>
      </c>
      <c r="B1674" t="s">
        <v>2707</v>
      </c>
      <c r="C1674" t="s">
        <v>2708</v>
      </c>
      <c r="D1674" t="s">
        <v>20</v>
      </c>
      <c r="E1674" t="s">
        <v>21</v>
      </c>
      <c r="F1674" t="s">
        <v>163</v>
      </c>
      <c r="G1674" t="s">
        <v>92</v>
      </c>
      <c r="H1674">
        <v>77036</v>
      </c>
      <c r="I1674" t="s">
        <v>93</v>
      </c>
      <c r="J1674" t="s">
        <v>3258</v>
      </c>
      <c r="K1674" t="s">
        <v>26</v>
      </c>
      <c r="L1674" t="s">
        <v>56</v>
      </c>
      <c r="M1674" t="s">
        <v>3259</v>
      </c>
      <c r="N1674">
        <v>6.6879999999999997</v>
      </c>
      <c r="O1674">
        <v>4</v>
      </c>
      <c r="P1674">
        <v>0.6</v>
      </c>
      <c r="Q1674">
        <v>-4.0127999999999986</v>
      </c>
    </row>
    <row r="1675" spans="1:17" x14ac:dyDescent="0.3">
      <c r="A1675" t="s">
        <v>166</v>
      </c>
      <c r="B1675" t="s">
        <v>2385</v>
      </c>
      <c r="C1675" t="s">
        <v>2386</v>
      </c>
      <c r="D1675" t="s">
        <v>20</v>
      </c>
      <c r="E1675" t="s">
        <v>21</v>
      </c>
      <c r="F1675" t="s">
        <v>35</v>
      </c>
      <c r="G1675" t="s">
        <v>36</v>
      </c>
      <c r="H1675">
        <v>90036</v>
      </c>
      <c r="I1675" t="s">
        <v>37</v>
      </c>
      <c r="J1675" t="s">
        <v>3258</v>
      </c>
      <c r="K1675" t="s">
        <v>26</v>
      </c>
      <c r="L1675" t="s">
        <v>56</v>
      </c>
      <c r="M1675" t="s">
        <v>3259</v>
      </c>
      <c r="N1675">
        <v>8.36</v>
      </c>
      <c r="O1675">
        <v>2</v>
      </c>
      <c r="P1675">
        <v>0</v>
      </c>
      <c r="Q1675">
        <v>3.0095999999999998</v>
      </c>
    </row>
    <row r="1676" spans="1:17" x14ac:dyDescent="0.3">
      <c r="A1676" t="s">
        <v>42</v>
      </c>
      <c r="B1676" t="s">
        <v>1605</v>
      </c>
      <c r="C1676" t="s">
        <v>1606</v>
      </c>
      <c r="D1676" t="s">
        <v>90</v>
      </c>
      <c r="E1676" t="s">
        <v>21</v>
      </c>
      <c r="F1676" t="s">
        <v>1353</v>
      </c>
      <c r="G1676" t="s">
        <v>85</v>
      </c>
      <c r="H1676">
        <v>98002</v>
      </c>
      <c r="I1676" t="s">
        <v>37</v>
      </c>
      <c r="J1676" t="s">
        <v>3258</v>
      </c>
      <c r="K1676" t="s">
        <v>26</v>
      </c>
      <c r="L1676" t="s">
        <v>56</v>
      </c>
      <c r="M1676" t="s">
        <v>3259</v>
      </c>
      <c r="N1676">
        <v>4.18</v>
      </c>
      <c r="O1676">
        <v>1</v>
      </c>
      <c r="P1676">
        <v>0</v>
      </c>
      <c r="Q1676">
        <v>1.5047999999999999</v>
      </c>
    </row>
    <row r="1677" spans="1:17" x14ac:dyDescent="0.3">
      <c r="A1677" t="s">
        <v>17</v>
      </c>
      <c r="B1677" t="s">
        <v>3321</v>
      </c>
      <c r="C1677" t="s">
        <v>3322</v>
      </c>
      <c r="D1677" t="s">
        <v>20</v>
      </c>
      <c r="E1677" t="s">
        <v>21</v>
      </c>
      <c r="F1677" t="s">
        <v>3675</v>
      </c>
      <c r="G1677" t="s">
        <v>568</v>
      </c>
      <c r="H1677">
        <v>74133</v>
      </c>
      <c r="I1677" t="s">
        <v>93</v>
      </c>
      <c r="J1677" t="s">
        <v>3258</v>
      </c>
      <c r="K1677" t="s">
        <v>26</v>
      </c>
      <c r="L1677" t="s">
        <v>56</v>
      </c>
      <c r="M1677" t="s">
        <v>4477</v>
      </c>
      <c r="N1677">
        <v>57.69</v>
      </c>
      <c r="O1677">
        <v>3</v>
      </c>
      <c r="P1677">
        <v>0</v>
      </c>
      <c r="Q1677">
        <v>23.652900000000002</v>
      </c>
    </row>
    <row r="1678" spans="1:17" x14ac:dyDescent="0.3">
      <c r="A1678" t="s">
        <v>42</v>
      </c>
      <c r="B1678" t="s">
        <v>2089</v>
      </c>
      <c r="C1678" t="s">
        <v>2090</v>
      </c>
      <c r="D1678" t="s">
        <v>20</v>
      </c>
      <c r="E1678" t="s">
        <v>21</v>
      </c>
      <c r="F1678" t="s">
        <v>1991</v>
      </c>
      <c r="G1678" t="s">
        <v>46</v>
      </c>
      <c r="H1678">
        <v>33012</v>
      </c>
      <c r="I1678" t="s">
        <v>24</v>
      </c>
      <c r="J1678" t="s">
        <v>3258</v>
      </c>
      <c r="K1678" t="s">
        <v>26</v>
      </c>
      <c r="L1678" t="s">
        <v>56</v>
      </c>
      <c r="M1678" t="s">
        <v>4477</v>
      </c>
      <c r="N1678">
        <v>15.384</v>
      </c>
      <c r="O1678">
        <v>1</v>
      </c>
      <c r="P1678">
        <v>0.2</v>
      </c>
      <c r="Q1678">
        <v>4.0383000000000013</v>
      </c>
    </row>
    <row r="1679" spans="1:17" x14ac:dyDescent="0.3">
      <c r="A1679" t="s">
        <v>42</v>
      </c>
      <c r="B1679" t="s">
        <v>4146</v>
      </c>
      <c r="C1679" t="s">
        <v>4147</v>
      </c>
      <c r="D1679" t="s">
        <v>90</v>
      </c>
      <c r="E1679" t="s">
        <v>21</v>
      </c>
      <c r="F1679" t="s">
        <v>1320</v>
      </c>
      <c r="G1679" t="s">
        <v>46</v>
      </c>
      <c r="H1679">
        <v>32216</v>
      </c>
      <c r="I1679" t="s">
        <v>24</v>
      </c>
      <c r="J1679" t="s">
        <v>3258</v>
      </c>
      <c r="K1679" t="s">
        <v>26</v>
      </c>
      <c r="L1679" t="s">
        <v>56</v>
      </c>
      <c r="M1679" t="s">
        <v>4477</v>
      </c>
      <c r="N1679">
        <v>30.768000000000001</v>
      </c>
      <c r="O1679">
        <v>2</v>
      </c>
      <c r="P1679">
        <v>0.2</v>
      </c>
      <c r="Q1679">
        <v>8.0766000000000027</v>
      </c>
    </row>
    <row r="1680" spans="1:17" x14ac:dyDescent="0.3">
      <c r="A1680" t="s">
        <v>42</v>
      </c>
      <c r="B1680" t="s">
        <v>4570</v>
      </c>
      <c r="C1680" t="s">
        <v>4571</v>
      </c>
      <c r="D1680" t="s">
        <v>90</v>
      </c>
      <c r="E1680" t="s">
        <v>21</v>
      </c>
      <c r="F1680" t="s">
        <v>435</v>
      </c>
      <c r="G1680" t="s">
        <v>1107</v>
      </c>
      <c r="H1680">
        <v>31907</v>
      </c>
      <c r="I1680" t="s">
        <v>24</v>
      </c>
      <c r="J1680" t="s">
        <v>3258</v>
      </c>
      <c r="K1680" t="s">
        <v>26</v>
      </c>
      <c r="L1680" t="s">
        <v>56</v>
      </c>
      <c r="M1680" t="s">
        <v>4477</v>
      </c>
      <c r="N1680">
        <v>76.92</v>
      </c>
      <c r="O1680">
        <v>4</v>
      </c>
      <c r="P1680">
        <v>0</v>
      </c>
      <c r="Q1680">
        <v>31.537200000000006</v>
      </c>
    </row>
    <row r="1681" spans="1:17" x14ac:dyDescent="0.3">
      <c r="A1681" t="s">
        <v>42</v>
      </c>
      <c r="B1681" t="s">
        <v>110</v>
      </c>
      <c r="C1681" t="s">
        <v>111</v>
      </c>
      <c r="D1681" t="s">
        <v>20</v>
      </c>
      <c r="E1681" t="s">
        <v>21</v>
      </c>
      <c r="F1681" t="s">
        <v>4735</v>
      </c>
      <c r="G1681" t="s">
        <v>296</v>
      </c>
      <c r="H1681">
        <v>37421</v>
      </c>
      <c r="I1681" t="s">
        <v>24</v>
      </c>
      <c r="J1681" t="s">
        <v>3258</v>
      </c>
      <c r="K1681" t="s">
        <v>26</v>
      </c>
      <c r="L1681" t="s">
        <v>56</v>
      </c>
      <c r="M1681" t="s">
        <v>3259</v>
      </c>
      <c r="N1681">
        <v>16.72</v>
      </c>
      <c r="O1681">
        <v>5</v>
      </c>
      <c r="P1681">
        <v>0.2</v>
      </c>
      <c r="Q1681">
        <v>3.3439999999999994</v>
      </c>
    </row>
    <row r="1682" spans="1:17" x14ac:dyDescent="0.3">
      <c r="A1682" t="s">
        <v>42</v>
      </c>
      <c r="B1682" t="s">
        <v>481</v>
      </c>
      <c r="C1682" t="s">
        <v>482</v>
      </c>
      <c r="D1682" t="s">
        <v>90</v>
      </c>
      <c r="E1682" t="s">
        <v>21</v>
      </c>
      <c r="F1682" t="s">
        <v>3635</v>
      </c>
      <c r="G1682" t="s">
        <v>2316</v>
      </c>
      <c r="H1682">
        <v>21215</v>
      </c>
      <c r="I1682" t="s">
        <v>131</v>
      </c>
      <c r="J1682" t="s">
        <v>3258</v>
      </c>
      <c r="K1682" t="s">
        <v>26</v>
      </c>
      <c r="L1682" t="s">
        <v>56</v>
      </c>
      <c r="M1682" t="s">
        <v>3259</v>
      </c>
      <c r="N1682">
        <v>20.9</v>
      </c>
      <c r="O1682">
        <v>5</v>
      </c>
      <c r="P1682">
        <v>0</v>
      </c>
      <c r="Q1682">
        <v>7.5239999999999991</v>
      </c>
    </row>
    <row r="1683" spans="1:17" x14ac:dyDescent="0.3">
      <c r="A1683" t="s">
        <v>17</v>
      </c>
      <c r="B1683" t="s">
        <v>823</v>
      </c>
      <c r="C1683" t="s">
        <v>824</v>
      </c>
      <c r="D1683" t="s">
        <v>20</v>
      </c>
      <c r="E1683" t="s">
        <v>21</v>
      </c>
      <c r="F1683" t="s">
        <v>2677</v>
      </c>
      <c r="G1683" t="s">
        <v>36</v>
      </c>
      <c r="H1683">
        <v>94601</v>
      </c>
      <c r="I1683" t="s">
        <v>37</v>
      </c>
      <c r="J1683" t="s">
        <v>3258</v>
      </c>
      <c r="K1683" t="s">
        <v>26</v>
      </c>
      <c r="L1683" t="s">
        <v>56</v>
      </c>
      <c r="M1683" t="s">
        <v>3259</v>
      </c>
      <c r="N1683">
        <v>12.54</v>
      </c>
      <c r="O1683">
        <v>3</v>
      </c>
      <c r="P1683">
        <v>0</v>
      </c>
      <c r="Q1683">
        <v>4.5144000000000002</v>
      </c>
    </row>
    <row r="1684" spans="1:17" x14ac:dyDescent="0.3">
      <c r="A1684" t="s">
        <v>42</v>
      </c>
      <c r="B1684" t="s">
        <v>2478</v>
      </c>
      <c r="C1684" t="s">
        <v>2479</v>
      </c>
      <c r="D1684" t="s">
        <v>20</v>
      </c>
      <c r="E1684" t="s">
        <v>21</v>
      </c>
      <c r="F1684" t="s">
        <v>976</v>
      </c>
      <c r="G1684" t="s">
        <v>36</v>
      </c>
      <c r="H1684">
        <v>90712</v>
      </c>
      <c r="I1684" t="s">
        <v>37</v>
      </c>
      <c r="J1684" t="s">
        <v>3258</v>
      </c>
      <c r="K1684" t="s">
        <v>26</v>
      </c>
      <c r="L1684" t="s">
        <v>56</v>
      </c>
      <c r="M1684" t="s">
        <v>3259</v>
      </c>
      <c r="N1684">
        <v>25.08</v>
      </c>
      <c r="O1684">
        <v>6</v>
      </c>
      <c r="P1684">
        <v>0</v>
      </c>
      <c r="Q1684">
        <v>9.0288000000000004</v>
      </c>
    </row>
    <row r="1685" spans="1:17" x14ac:dyDescent="0.3">
      <c r="A1685" t="s">
        <v>42</v>
      </c>
      <c r="B1685" t="s">
        <v>5596</v>
      </c>
      <c r="C1685" t="s">
        <v>5597</v>
      </c>
      <c r="D1685" t="s">
        <v>20</v>
      </c>
      <c r="E1685" t="s">
        <v>21</v>
      </c>
      <c r="F1685" t="s">
        <v>3705</v>
      </c>
      <c r="G1685" t="s">
        <v>78</v>
      </c>
      <c r="H1685">
        <v>27604</v>
      </c>
      <c r="I1685" t="s">
        <v>24</v>
      </c>
      <c r="J1685" t="s">
        <v>3258</v>
      </c>
      <c r="K1685" t="s">
        <v>26</v>
      </c>
      <c r="L1685" t="s">
        <v>56</v>
      </c>
      <c r="M1685" t="s">
        <v>4477</v>
      </c>
      <c r="N1685">
        <v>46.152000000000001</v>
      </c>
      <c r="O1685">
        <v>3</v>
      </c>
      <c r="P1685">
        <v>0.2</v>
      </c>
      <c r="Q1685">
        <v>12.114900000000002</v>
      </c>
    </row>
    <row r="1686" spans="1:17" x14ac:dyDescent="0.3">
      <c r="A1686" t="s">
        <v>42</v>
      </c>
      <c r="B1686" t="s">
        <v>5250</v>
      </c>
      <c r="C1686" t="s">
        <v>5251</v>
      </c>
      <c r="D1686" t="s">
        <v>34</v>
      </c>
      <c r="E1686" t="s">
        <v>21</v>
      </c>
      <c r="F1686" t="s">
        <v>3881</v>
      </c>
      <c r="G1686" t="s">
        <v>568</v>
      </c>
      <c r="H1686">
        <v>73120</v>
      </c>
      <c r="I1686" t="s">
        <v>93</v>
      </c>
      <c r="J1686" t="s">
        <v>3258</v>
      </c>
      <c r="K1686" t="s">
        <v>26</v>
      </c>
      <c r="L1686" t="s">
        <v>56</v>
      </c>
      <c r="M1686" t="s">
        <v>4477</v>
      </c>
      <c r="N1686">
        <v>57.69</v>
      </c>
      <c r="O1686">
        <v>3</v>
      </c>
      <c r="P1686">
        <v>0</v>
      </c>
      <c r="Q1686">
        <v>23.652900000000002</v>
      </c>
    </row>
    <row r="1687" spans="1:17" x14ac:dyDescent="0.3">
      <c r="A1687" t="s">
        <v>17</v>
      </c>
      <c r="B1687" t="s">
        <v>397</v>
      </c>
      <c r="C1687" t="s">
        <v>398</v>
      </c>
      <c r="D1687" t="s">
        <v>20</v>
      </c>
      <c r="E1687" t="s">
        <v>21</v>
      </c>
      <c r="F1687" t="s">
        <v>5098</v>
      </c>
      <c r="G1687" t="s">
        <v>400</v>
      </c>
      <c r="H1687">
        <v>80229</v>
      </c>
      <c r="I1687" t="s">
        <v>37</v>
      </c>
      <c r="J1687" t="s">
        <v>3258</v>
      </c>
      <c r="K1687" t="s">
        <v>26</v>
      </c>
      <c r="L1687" t="s">
        <v>56</v>
      </c>
      <c r="M1687" t="s">
        <v>3259</v>
      </c>
      <c r="N1687">
        <v>16.72</v>
      </c>
      <c r="O1687">
        <v>5</v>
      </c>
      <c r="P1687">
        <v>0.2</v>
      </c>
      <c r="Q1687">
        <v>3.3439999999999994</v>
      </c>
    </row>
    <row r="1688" spans="1:17" x14ac:dyDescent="0.3">
      <c r="A1688" t="s">
        <v>42</v>
      </c>
      <c r="B1688" t="s">
        <v>2707</v>
      </c>
      <c r="C1688" t="s">
        <v>2708</v>
      </c>
      <c r="D1688" t="s">
        <v>20</v>
      </c>
      <c r="E1688" t="s">
        <v>21</v>
      </c>
      <c r="F1688" t="s">
        <v>1399</v>
      </c>
      <c r="G1688" t="s">
        <v>92</v>
      </c>
      <c r="H1688">
        <v>79109</v>
      </c>
      <c r="I1688" t="s">
        <v>93</v>
      </c>
      <c r="J1688" t="s">
        <v>3258</v>
      </c>
      <c r="K1688" t="s">
        <v>26</v>
      </c>
      <c r="L1688" t="s">
        <v>56</v>
      </c>
      <c r="M1688" t="s">
        <v>4477</v>
      </c>
      <c r="N1688">
        <v>23.076000000000001</v>
      </c>
      <c r="O1688">
        <v>3</v>
      </c>
      <c r="P1688">
        <v>0.6</v>
      </c>
      <c r="Q1688">
        <v>-10.961100000000002</v>
      </c>
    </row>
    <row r="1689" spans="1:17" x14ac:dyDescent="0.3">
      <c r="A1689" t="s">
        <v>42</v>
      </c>
      <c r="B1689" t="s">
        <v>3897</v>
      </c>
      <c r="C1689" t="s">
        <v>3898</v>
      </c>
      <c r="D1689" t="s">
        <v>20</v>
      </c>
      <c r="E1689" t="s">
        <v>21</v>
      </c>
      <c r="F1689" t="s">
        <v>315</v>
      </c>
      <c r="G1689" t="s">
        <v>187</v>
      </c>
      <c r="H1689">
        <v>62521</v>
      </c>
      <c r="I1689" t="s">
        <v>93</v>
      </c>
      <c r="J1689" t="s">
        <v>3258</v>
      </c>
      <c r="K1689" t="s">
        <v>26</v>
      </c>
      <c r="L1689" t="s">
        <v>56</v>
      </c>
      <c r="M1689" t="s">
        <v>4477</v>
      </c>
      <c r="N1689">
        <v>7.6920000000000002</v>
      </c>
      <c r="O1689">
        <v>1</v>
      </c>
      <c r="P1689">
        <v>0.6</v>
      </c>
      <c r="Q1689">
        <v>-3.6536999999999988</v>
      </c>
    </row>
    <row r="1690" spans="1:17" x14ac:dyDescent="0.3">
      <c r="A1690" t="s">
        <v>42</v>
      </c>
      <c r="B1690" t="s">
        <v>2073</v>
      </c>
      <c r="C1690" t="s">
        <v>2074</v>
      </c>
      <c r="D1690" t="s">
        <v>34</v>
      </c>
      <c r="E1690" t="s">
        <v>21</v>
      </c>
      <c r="F1690" t="s">
        <v>1004</v>
      </c>
      <c r="G1690" t="s">
        <v>46</v>
      </c>
      <c r="H1690">
        <v>33710</v>
      </c>
      <c r="I1690" t="s">
        <v>24</v>
      </c>
      <c r="J1690" t="s">
        <v>2075</v>
      </c>
      <c r="K1690" t="s">
        <v>26</v>
      </c>
      <c r="L1690" t="s">
        <v>56</v>
      </c>
      <c r="M1690" t="s">
        <v>2076</v>
      </c>
      <c r="N1690">
        <v>310.88000000000005</v>
      </c>
      <c r="O1690">
        <v>2</v>
      </c>
      <c r="P1690">
        <v>0.2</v>
      </c>
      <c r="Q1690">
        <v>23.315999999999988</v>
      </c>
    </row>
    <row r="1691" spans="1:17" x14ac:dyDescent="0.3">
      <c r="A1691" t="s">
        <v>166</v>
      </c>
      <c r="B1691" t="s">
        <v>3395</v>
      </c>
      <c r="C1691" t="s">
        <v>3396</v>
      </c>
      <c r="D1691" t="s">
        <v>20</v>
      </c>
      <c r="E1691" t="s">
        <v>21</v>
      </c>
      <c r="F1691" t="s">
        <v>129</v>
      </c>
      <c r="G1691" t="s">
        <v>130</v>
      </c>
      <c r="H1691">
        <v>19140</v>
      </c>
      <c r="I1691" t="s">
        <v>131</v>
      </c>
      <c r="J1691" t="s">
        <v>2075</v>
      </c>
      <c r="K1691" t="s">
        <v>26</v>
      </c>
      <c r="L1691" t="s">
        <v>56</v>
      </c>
      <c r="M1691" t="s">
        <v>2076</v>
      </c>
      <c r="N1691">
        <v>310.88000000000005</v>
      </c>
      <c r="O1691">
        <v>2</v>
      </c>
      <c r="P1691">
        <v>0.2</v>
      </c>
      <c r="Q1691">
        <v>23.315999999999988</v>
      </c>
    </row>
    <row r="1692" spans="1:17" x14ac:dyDescent="0.3">
      <c r="A1692" t="s">
        <v>1122</v>
      </c>
      <c r="B1692" t="s">
        <v>4362</v>
      </c>
      <c r="C1692" t="s">
        <v>4363</v>
      </c>
      <c r="D1692" t="s">
        <v>20</v>
      </c>
      <c r="E1692" t="s">
        <v>21</v>
      </c>
      <c r="F1692" t="s">
        <v>399</v>
      </c>
      <c r="G1692" t="s">
        <v>187</v>
      </c>
      <c r="H1692">
        <v>60505</v>
      </c>
      <c r="I1692" t="s">
        <v>93</v>
      </c>
      <c r="J1692" t="s">
        <v>2075</v>
      </c>
      <c r="K1692" t="s">
        <v>26</v>
      </c>
      <c r="L1692" t="s">
        <v>56</v>
      </c>
      <c r="M1692" t="s">
        <v>2076</v>
      </c>
      <c r="N1692">
        <v>77.720000000000013</v>
      </c>
      <c r="O1692">
        <v>1</v>
      </c>
      <c r="P1692">
        <v>0.6</v>
      </c>
      <c r="Q1692">
        <v>-66.061999999999998</v>
      </c>
    </row>
    <row r="1693" spans="1:17" x14ac:dyDescent="0.3">
      <c r="A1693" t="s">
        <v>1122</v>
      </c>
      <c r="B1693" t="s">
        <v>393</v>
      </c>
      <c r="C1693" t="s">
        <v>394</v>
      </c>
      <c r="D1693" t="s">
        <v>20</v>
      </c>
      <c r="E1693" t="s">
        <v>21</v>
      </c>
      <c r="F1693" t="s">
        <v>336</v>
      </c>
      <c r="G1693" t="s">
        <v>2316</v>
      </c>
      <c r="H1693">
        <v>21044</v>
      </c>
      <c r="I1693" t="s">
        <v>131</v>
      </c>
      <c r="J1693" t="s">
        <v>2075</v>
      </c>
      <c r="K1693" t="s">
        <v>26</v>
      </c>
      <c r="L1693" t="s">
        <v>56</v>
      </c>
      <c r="M1693" t="s">
        <v>2076</v>
      </c>
      <c r="N1693">
        <v>971.5</v>
      </c>
      <c r="O1693">
        <v>5</v>
      </c>
      <c r="P1693">
        <v>0</v>
      </c>
      <c r="Q1693">
        <v>252.59</v>
      </c>
    </row>
    <row r="1694" spans="1:17" x14ac:dyDescent="0.3">
      <c r="A1694" t="s">
        <v>42</v>
      </c>
      <c r="B1694" t="s">
        <v>2675</v>
      </c>
      <c r="C1694" t="s">
        <v>2676</v>
      </c>
      <c r="D1694" t="s">
        <v>34</v>
      </c>
      <c r="E1694" t="s">
        <v>21</v>
      </c>
      <c r="F1694" t="s">
        <v>274</v>
      </c>
      <c r="G1694" t="s">
        <v>275</v>
      </c>
      <c r="H1694">
        <v>85234</v>
      </c>
      <c r="I1694" t="s">
        <v>37</v>
      </c>
      <c r="J1694" t="s">
        <v>2075</v>
      </c>
      <c r="K1694" t="s">
        <v>26</v>
      </c>
      <c r="L1694" t="s">
        <v>56</v>
      </c>
      <c r="M1694" t="s">
        <v>2076</v>
      </c>
      <c r="N1694">
        <v>621.7600000000001</v>
      </c>
      <c r="O1694">
        <v>4</v>
      </c>
      <c r="P1694">
        <v>0.2</v>
      </c>
      <c r="Q1694">
        <v>46.631999999999977</v>
      </c>
    </row>
    <row r="1695" spans="1:17" x14ac:dyDescent="0.3">
      <c r="A1695" t="s">
        <v>42</v>
      </c>
      <c r="B1695" t="s">
        <v>3026</v>
      </c>
      <c r="C1695" t="s">
        <v>3027</v>
      </c>
      <c r="D1695" t="s">
        <v>20</v>
      </c>
      <c r="E1695" t="s">
        <v>21</v>
      </c>
      <c r="F1695" t="s">
        <v>653</v>
      </c>
      <c r="G1695" t="s">
        <v>436</v>
      </c>
      <c r="H1695">
        <v>45014</v>
      </c>
      <c r="I1695" t="s">
        <v>131</v>
      </c>
      <c r="J1695" t="s">
        <v>2075</v>
      </c>
      <c r="K1695" t="s">
        <v>26</v>
      </c>
      <c r="L1695" t="s">
        <v>56</v>
      </c>
      <c r="M1695" t="s">
        <v>2076</v>
      </c>
      <c r="N1695">
        <v>466.32000000000005</v>
      </c>
      <c r="O1695">
        <v>3</v>
      </c>
      <c r="P1695">
        <v>0.2</v>
      </c>
      <c r="Q1695">
        <v>34.97399999999999</v>
      </c>
    </row>
    <row r="1696" spans="1:17" x14ac:dyDescent="0.3">
      <c r="A1696" t="s">
        <v>17</v>
      </c>
      <c r="B1696" t="s">
        <v>800</v>
      </c>
      <c r="C1696" t="s">
        <v>801</v>
      </c>
      <c r="D1696" t="s">
        <v>20</v>
      </c>
      <c r="E1696" t="s">
        <v>21</v>
      </c>
      <c r="F1696" t="s">
        <v>269</v>
      </c>
      <c r="G1696" t="s">
        <v>187</v>
      </c>
      <c r="H1696">
        <v>60610</v>
      </c>
      <c r="I1696" t="s">
        <v>93</v>
      </c>
      <c r="J1696" t="s">
        <v>806</v>
      </c>
      <c r="K1696" t="s">
        <v>26</v>
      </c>
      <c r="L1696" t="s">
        <v>56</v>
      </c>
      <c r="M1696" t="s">
        <v>807</v>
      </c>
      <c r="N1696">
        <v>11.688000000000001</v>
      </c>
      <c r="O1696">
        <v>3</v>
      </c>
      <c r="P1696">
        <v>0.6</v>
      </c>
      <c r="Q1696">
        <v>-4.6751999999999985</v>
      </c>
    </row>
    <row r="1697" spans="1:17" x14ac:dyDescent="0.3">
      <c r="A1697" t="s">
        <v>17</v>
      </c>
      <c r="B1697" t="s">
        <v>800</v>
      </c>
      <c r="C1697" t="s">
        <v>801</v>
      </c>
      <c r="D1697" t="s">
        <v>20</v>
      </c>
      <c r="E1697" t="s">
        <v>21</v>
      </c>
      <c r="F1697" t="s">
        <v>112</v>
      </c>
      <c r="G1697" t="s">
        <v>36</v>
      </c>
      <c r="H1697">
        <v>94122</v>
      </c>
      <c r="I1697" t="s">
        <v>37</v>
      </c>
      <c r="J1697" t="s">
        <v>806</v>
      </c>
      <c r="K1697" t="s">
        <v>26</v>
      </c>
      <c r="L1697" t="s">
        <v>56</v>
      </c>
      <c r="M1697" t="s">
        <v>807</v>
      </c>
      <c r="N1697">
        <v>77.92</v>
      </c>
      <c r="O1697">
        <v>8</v>
      </c>
      <c r="P1697">
        <v>0</v>
      </c>
      <c r="Q1697">
        <v>34.284800000000004</v>
      </c>
    </row>
    <row r="1698" spans="1:17" x14ac:dyDescent="0.3">
      <c r="A1698" t="s">
        <v>42</v>
      </c>
      <c r="B1698" t="s">
        <v>1325</v>
      </c>
      <c r="C1698" t="s">
        <v>1326</v>
      </c>
      <c r="D1698" t="s">
        <v>90</v>
      </c>
      <c r="E1698" t="s">
        <v>21</v>
      </c>
      <c r="F1698" t="s">
        <v>496</v>
      </c>
      <c r="G1698" t="s">
        <v>202</v>
      </c>
      <c r="H1698">
        <v>55113</v>
      </c>
      <c r="I1698" t="s">
        <v>93</v>
      </c>
      <c r="J1698" t="s">
        <v>806</v>
      </c>
      <c r="K1698" t="s">
        <v>26</v>
      </c>
      <c r="L1698" t="s">
        <v>56</v>
      </c>
      <c r="M1698" t="s">
        <v>807</v>
      </c>
      <c r="N1698">
        <v>29.22</v>
      </c>
      <c r="O1698">
        <v>3</v>
      </c>
      <c r="P1698">
        <v>0</v>
      </c>
      <c r="Q1698">
        <v>12.856800000000002</v>
      </c>
    </row>
    <row r="1699" spans="1:17" x14ac:dyDescent="0.3">
      <c r="A1699" t="s">
        <v>42</v>
      </c>
      <c r="B1699" t="s">
        <v>137</v>
      </c>
      <c r="C1699" t="s">
        <v>138</v>
      </c>
      <c r="D1699" t="s">
        <v>20</v>
      </c>
      <c r="E1699" t="s">
        <v>21</v>
      </c>
      <c r="F1699" t="s">
        <v>1480</v>
      </c>
      <c r="G1699" t="s">
        <v>36</v>
      </c>
      <c r="H1699">
        <v>92627</v>
      </c>
      <c r="I1699" t="s">
        <v>37</v>
      </c>
      <c r="J1699" t="s">
        <v>806</v>
      </c>
      <c r="K1699" t="s">
        <v>26</v>
      </c>
      <c r="L1699" t="s">
        <v>56</v>
      </c>
      <c r="M1699" t="s">
        <v>807</v>
      </c>
      <c r="N1699">
        <v>29.22</v>
      </c>
      <c r="O1699">
        <v>3</v>
      </c>
      <c r="P1699">
        <v>0</v>
      </c>
      <c r="Q1699">
        <v>12.856800000000002</v>
      </c>
    </row>
    <row r="1700" spans="1:17" x14ac:dyDescent="0.3">
      <c r="A1700" t="s">
        <v>17</v>
      </c>
      <c r="B1700" t="s">
        <v>397</v>
      </c>
      <c r="C1700" t="s">
        <v>398</v>
      </c>
      <c r="D1700" t="s">
        <v>20</v>
      </c>
      <c r="E1700" t="s">
        <v>21</v>
      </c>
      <c r="F1700" t="s">
        <v>5098</v>
      </c>
      <c r="G1700" t="s">
        <v>400</v>
      </c>
      <c r="H1700">
        <v>80229</v>
      </c>
      <c r="I1700" t="s">
        <v>37</v>
      </c>
      <c r="J1700" t="s">
        <v>806</v>
      </c>
      <c r="K1700" t="s">
        <v>26</v>
      </c>
      <c r="L1700" t="s">
        <v>56</v>
      </c>
      <c r="M1700" t="s">
        <v>807</v>
      </c>
      <c r="N1700">
        <v>23.376000000000001</v>
      </c>
      <c r="O1700">
        <v>3</v>
      </c>
      <c r="P1700">
        <v>0.2</v>
      </c>
      <c r="Q1700">
        <v>7.0128000000000013</v>
      </c>
    </row>
    <row r="1701" spans="1:17" x14ac:dyDescent="0.3">
      <c r="A1701" t="s">
        <v>42</v>
      </c>
      <c r="B1701" t="s">
        <v>997</v>
      </c>
      <c r="C1701" t="s">
        <v>998</v>
      </c>
      <c r="D1701" t="s">
        <v>34</v>
      </c>
      <c r="E1701" t="s">
        <v>21</v>
      </c>
      <c r="F1701" t="s">
        <v>4405</v>
      </c>
      <c r="G1701" t="s">
        <v>296</v>
      </c>
      <c r="H1701">
        <v>37211</v>
      </c>
      <c r="I1701" t="s">
        <v>24</v>
      </c>
      <c r="J1701" t="s">
        <v>806</v>
      </c>
      <c r="K1701" t="s">
        <v>26</v>
      </c>
      <c r="L1701" t="s">
        <v>56</v>
      </c>
      <c r="M1701" t="s">
        <v>807</v>
      </c>
      <c r="N1701">
        <v>31.168000000000003</v>
      </c>
      <c r="O1701">
        <v>4</v>
      </c>
      <c r="P1701">
        <v>0.2</v>
      </c>
      <c r="Q1701">
        <v>9.3504000000000005</v>
      </c>
    </row>
    <row r="1702" spans="1:17" x14ac:dyDescent="0.3">
      <c r="A1702" t="s">
        <v>17</v>
      </c>
      <c r="B1702" t="s">
        <v>1728</v>
      </c>
      <c r="C1702" t="s">
        <v>1729</v>
      </c>
      <c r="D1702" t="s">
        <v>20</v>
      </c>
      <c r="E1702" t="s">
        <v>21</v>
      </c>
      <c r="F1702" t="s">
        <v>1868</v>
      </c>
      <c r="G1702" t="s">
        <v>436</v>
      </c>
      <c r="H1702">
        <v>44105</v>
      </c>
      <c r="I1702" t="s">
        <v>131</v>
      </c>
      <c r="J1702" t="s">
        <v>3482</v>
      </c>
      <c r="K1702" t="s">
        <v>26</v>
      </c>
      <c r="L1702" t="s">
        <v>56</v>
      </c>
      <c r="M1702" t="s">
        <v>3483</v>
      </c>
      <c r="N1702">
        <v>17.920000000000002</v>
      </c>
      <c r="O1702">
        <v>5</v>
      </c>
      <c r="P1702">
        <v>0.2</v>
      </c>
      <c r="Q1702">
        <v>2.4639999999999986</v>
      </c>
    </row>
    <row r="1703" spans="1:17" x14ac:dyDescent="0.3">
      <c r="A1703" t="s">
        <v>42</v>
      </c>
      <c r="B1703" t="s">
        <v>3408</v>
      </c>
      <c r="C1703" t="s">
        <v>3409</v>
      </c>
      <c r="D1703" t="s">
        <v>20</v>
      </c>
      <c r="E1703" t="s">
        <v>21</v>
      </c>
      <c r="F1703" t="s">
        <v>129</v>
      </c>
      <c r="G1703" t="s">
        <v>130</v>
      </c>
      <c r="H1703">
        <v>19140</v>
      </c>
      <c r="I1703" t="s">
        <v>131</v>
      </c>
      <c r="J1703" t="s">
        <v>3482</v>
      </c>
      <c r="K1703" t="s">
        <v>26</v>
      </c>
      <c r="L1703" t="s">
        <v>56</v>
      </c>
      <c r="M1703" t="s">
        <v>3483</v>
      </c>
      <c r="N1703">
        <v>7.168000000000001</v>
      </c>
      <c r="O1703">
        <v>2</v>
      </c>
      <c r="P1703">
        <v>0.2</v>
      </c>
      <c r="Q1703">
        <v>0.98559999999999937</v>
      </c>
    </row>
    <row r="1704" spans="1:17" x14ac:dyDescent="0.3">
      <c r="A1704" t="s">
        <v>42</v>
      </c>
      <c r="B1704" t="s">
        <v>676</v>
      </c>
      <c r="C1704" t="s">
        <v>677</v>
      </c>
      <c r="D1704" t="s">
        <v>34</v>
      </c>
      <c r="E1704" t="s">
        <v>21</v>
      </c>
      <c r="F1704" t="s">
        <v>983</v>
      </c>
      <c r="G1704" t="s">
        <v>92</v>
      </c>
      <c r="H1704">
        <v>76017</v>
      </c>
      <c r="I1704" t="s">
        <v>93</v>
      </c>
      <c r="J1704" t="s">
        <v>3482</v>
      </c>
      <c r="K1704" t="s">
        <v>26</v>
      </c>
      <c r="L1704" t="s">
        <v>56</v>
      </c>
      <c r="M1704" t="s">
        <v>3483</v>
      </c>
      <c r="N1704">
        <v>12.544000000000002</v>
      </c>
      <c r="O1704">
        <v>7</v>
      </c>
      <c r="P1704">
        <v>0.6</v>
      </c>
      <c r="Q1704">
        <v>-9.0944000000000038</v>
      </c>
    </row>
    <row r="1705" spans="1:17" x14ac:dyDescent="0.3">
      <c r="A1705" t="s">
        <v>166</v>
      </c>
      <c r="B1705" t="s">
        <v>2160</v>
      </c>
      <c r="C1705" t="s">
        <v>2161</v>
      </c>
      <c r="D1705" t="s">
        <v>20</v>
      </c>
      <c r="E1705" t="s">
        <v>21</v>
      </c>
      <c r="F1705" t="s">
        <v>3225</v>
      </c>
      <c r="G1705" t="s">
        <v>316</v>
      </c>
      <c r="H1705">
        <v>36608</v>
      </c>
      <c r="I1705" t="s">
        <v>24</v>
      </c>
      <c r="J1705" t="s">
        <v>3482</v>
      </c>
      <c r="K1705" t="s">
        <v>26</v>
      </c>
      <c r="L1705" t="s">
        <v>56</v>
      </c>
      <c r="M1705" t="s">
        <v>3483</v>
      </c>
      <c r="N1705">
        <v>8.9600000000000009</v>
      </c>
      <c r="O1705">
        <v>2</v>
      </c>
      <c r="P1705">
        <v>0</v>
      </c>
      <c r="Q1705">
        <v>2.7775999999999996</v>
      </c>
    </row>
    <row r="1706" spans="1:17" x14ac:dyDescent="0.3">
      <c r="A1706" t="s">
        <v>166</v>
      </c>
      <c r="B1706" t="s">
        <v>2603</v>
      </c>
      <c r="C1706" t="s">
        <v>2604</v>
      </c>
      <c r="D1706" t="s">
        <v>34</v>
      </c>
      <c r="E1706" t="s">
        <v>21</v>
      </c>
      <c r="F1706" t="s">
        <v>129</v>
      </c>
      <c r="G1706" t="s">
        <v>130</v>
      </c>
      <c r="H1706">
        <v>19134</v>
      </c>
      <c r="I1706" t="s">
        <v>131</v>
      </c>
      <c r="J1706" t="s">
        <v>2609</v>
      </c>
      <c r="K1706" t="s">
        <v>26</v>
      </c>
      <c r="L1706" t="s">
        <v>56</v>
      </c>
      <c r="M1706" t="s">
        <v>2610</v>
      </c>
      <c r="N1706">
        <v>282.88800000000003</v>
      </c>
      <c r="O1706">
        <v>9</v>
      </c>
      <c r="P1706">
        <v>0.2</v>
      </c>
      <c r="Q1706">
        <v>56.577599999999961</v>
      </c>
    </row>
    <row r="1707" spans="1:17" x14ac:dyDescent="0.3">
      <c r="A1707" t="s">
        <v>166</v>
      </c>
      <c r="B1707" t="s">
        <v>2383</v>
      </c>
      <c r="C1707" t="s">
        <v>2384</v>
      </c>
      <c r="D1707" t="s">
        <v>34</v>
      </c>
      <c r="E1707" t="s">
        <v>21</v>
      </c>
      <c r="F1707" t="s">
        <v>22</v>
      </c>
      <c r="G1707" t="s">
        <v>1211</v>
      </c>
      <c r="H1707">
        <v>89015</v>
      </c>
      <c r="I1707" t="s">
        <v>37</v>
      </c>
      <c r="J1707" t="s">
        <v>2609</v>
      </c>
      <c r="K1707" t="s">
        <v>26</v>
      </c>
      <c r="L1707" t="s">
        <v>56</v>
      </c>
      <c r="M1707" t="s">
        <v>2610</v>
      </c>
      <c r="N1707">
        <v>196.45</v>
      </c>
      <c r="O1707">
        <v>5</v>
      </c>
      <c r="P1707">
        <v>0</v>
      </c>
      <c r="Q1707">
        <v>70.72199999999998</v>
      </c>
    </row>
    <row r="1708" spans="1:17" x14ac:dyDescent="0.3">
      <c r="A1708" t="s">
        <v>166</v>
      </c>
      <c r="B1708" t="s">
        <v>4794</v>
      </c>
      <c r="C1708" t="s">
        <v>4795</v>
      </c>
      <c r="D1708" t="s">
        <v>34</v>
      </c>
      <c r="E1708" t="s">
        <v>21</v>
      </c>
      <c r="F1708" t="s">
        <v>2002</v>
      </c>
      <c r="G1708" t="s">
        <v>236</v>
      </c>
      <c r="H1708">
        <v>11572</v>
      </c>
      <c r="I1708" t="s">
        <v>131</v>
      </c>
      <c r="J1708" t="s">
        <v>4796</v>
      </c>
      <c r="K1708" t="s">
        <v>26</v>
      </c>
      <c r="L1708" t="s">
        <v>56</v>
      </c>
      <c r="M1708" t="s">
        <v>4797</v>
      </c>
      <c r="N1708">
        <v>13.28</v>
      </c>
      <c r="O1708">
        <v>2</v>
      </c>
      <c r="P1708">
        <v>0</v>
      </c>
      <c r="Q1708">
        <v>6.3743999999999996</v>
      </c>
    </row>
    <row r="1709" spans="1:17" x14ac:dyDescent="0.3">
      <c r="A1709" t="s">
        <v>1122</v>
      </c>
      <c r="B1709" t="s">
        <v>529</v>
      </c>
      <c r="C1709" t="s">
        <v>530</v>
      </c>
      <c r="D1709" t="s">
        <v>90</v>
      </c>
      <c r="E1709" t="s">
        <v>21</v>
      </c>
      <c r="F1709" t="s">
        <v>5311</v>
      </c>
      <c r="G1709" t="s">
        <v>436</v>
      </c>
      <c r="H1709">
        <v>44060</v>
      </c>
      <c r="I1709" t="s">
        <v>131</v>
      </c>
      <c r="J1709" t="s">
        <v>4796</v>
      </c>
      <c r="K1709" t="s">
        <v>26</v>
      </c>
      <c r="L1709" t="s">
        <v>56</v>
      </c>
      <c r="M1709" t="s">
        <v>4797</v>
      </c>
      <c r="N1709">
        <v>21.248000000000001</v>
      </c>
      <c r="O1709">
        <v>4</v>
      </c>
      <c r="P1709">
        <v>0.2</v>
      </c>
      <c r="Q1709">
        <v>7.436799999999999</v>
      </c>
    </row>
    <row r="1710" spans="1:17" x14ac:dyDescent="0.3">
      <c r="A1710" t="s">
        <v>17</v>
      </c>
      <c r="B1710" t="s">
        <v>4037</v>
      </c>
      <c r="C1710" t="s">
        <v>4038</v>
      </c>
      <c r="D1710" t="s">
        <v>20</v>
      </c>
      <c r="E1710" t="s">
        <v>21</v>
      </c>
      <c r="F1710" t="s">
        <v>829</v>
      </c>
      <c r="G1710" t="s">
        <v>36</v>
      </c>
      <c r="H1710">
        <v>92105</v>
      </c>
      <c r="I1710" t="s">
        <v>37</v>
      </c>
      <c r="J1710" t="s">
        <v>4796</v>
      </c>
      <c r="K1710" t="s">
        <v>26</v>
      </c>
      <c r="L1710" t="s">
        <v>56</v>
      </c>
      <c r="M1710" t="s">
        <v>4797</v>
      </c>
      <c r="N1710">
        <v>19.919999999999998</v>
      </c>
      <c r="O1710">
        <v>3</v>
      </c>
      <c r="P1710">
        <v>0</v>
      </c>
      <c r="Q1710">
        <v>9.5615999999999985</v>
      </c>
    </row>
    <row r="1711" spans="1:17" x14ac:dyDescent="0.3">
      <c r="A1711" t="s">
        <v>42</v>
      </c>
      <c r="B1711" t="s">
        <v>2484</v>
      </c>
      <c r="C1711" t="s">
        <v>2485</v>
      </c>
      <c r="D1711" t="s">
        <v>90</v>
      </c>
      <c r="E1711" t="s">
        <v>21</v>
      </c>
      <c r="F1711" t="s">
        <v>1280</v>
      </c>
      <c r="G1711" t="s">
        <v>23</v>
      </c>
      <c r="H1711">
        <v>40214</v>
      </c>
      <c r="I1711" t="s">
        <v>24</v>
      </c>
      <c r="J1711" t="s">
        <v>4796</v>
      </c>
      <c r="K1711" t="s">
        <v>26</v>
      </c>
      <c r="L1711" t="s">
        <v>56</v>
      </c>
      <c r="M1711" t="s">
        <v>4797</v>
      </c>
      <c r="N1711">
        <v>13.28</v>
      </c>
      <c r="O1711">
        <v>2</v>
      </c>
      <c r="P1711">
        <v>0</v>
      </c>
      <c r="Q1711">
        <v>6.3743999999999996</v>
      </c>
    </row>
    <row r="1712" spans="1:17" x14ac:dyDescent="0.3">
      <c r="A1712" t="s">
        <v>42</v>
      </c>
      <c r="B1712" t="s">
        <v>4383</v>
      </c>
      <c r="C1712" t="s">
        <v>4384</v>
      </c>
      <c r="D1712" t="s">
        <v>34</v>
      </c>
      <c r="E1712" t="s">
        <v>21</v>
      </c>
      <c r="F1712" t="s">
        <v>1205</v>
      </c>
      <c r="G1712" t="s">
        <v>187</v>
      </c>
      <c r="H1712">
        <v>61604</v>
      </c>
      <c r="I1712" t="s">
        <v>93</v>
      </c>
      <c r="J1712" t="s">
        <v>4796</v>
      </c>
      <c r="K1712" t="s">
        <v>26</v>
      </c>
      <c r="L1712" t="s">
        <v>56</v>
      </c>
      <c r="M1712" t="s">
        <v>4797</v>
      </c>
      <c r="N1712">
        <v>7.968</v>
      </c>
      <c r="O1712">
        <v>3</v>
      </c>
      <c r="P1712">
        <v>0.6</v>
      </c>
      <c r="Q1712">
        <v>-2.3903999999999996</v>
      </c>
    </row>
    <row r="1713" spans="1:17" x14ac:dyDescent="0.3">
      <c r="A1713" t="s">
        <v>17</v>
      </c>
      <c r="B1713" t="s">
        <v>3031</v>
      </c>
      <c r="C1713" t="s">
        <v>3032</v>
      </c>
      <c r="D1713" t="s">
        <v>20</v>
      </c>
      <c r="E1713" t="s">
        <v>21</v>
      </c>
      <c r="F1713" t="s">
        <v>163</v>
      </c>
      <c r="G1713" t="s">
        <v>92</v>
      </c>
      <c r="H1713">
        <v>77095</v>
      </c>
      <c r="I1713" t="s">
        <v>93</v>
      </c>
      <c r="J1713" t="s">
        <v>4796</v>
      </c>
      <c r="K1713" t="s">
        <v>26</v>
      </c>
      <c r="L1713" t="s">
        <v>56</v>
      </c>
      <c r="M1713" t="s">
        <v>4797</v>
      </c>
      <c r="N1713">
        <v>5.3120000000000003</v>
      </c>
      <c r="O1713">
        <v>2</v>
      </c>
      <c r="P1713">
        <v>0.6</v>
      </c>
      <c r="Q1713">
        <v>-1.5935999999999995</v>
      </c>
    </row>
    <row r="1714" spans="1:17" x14ac:dyDescent="0.3">
      <c r="A1714" t="s">
        <v>42</v>
      </c>
      <c r="B1714" t="s">
        <v>1300</v>
      </c>
      <c r="C1714" t="s">
        <v>1301</v>
      </c>
      <c r="D1714" t="s">
        <v>90</v>
      </c>
      <c r="E1714" t="s">
        <v>21</v>
      </c>
      <c r="F1714" t="s">
        <v>2374</v>
      </c>
      <c r="G1714" t="s">
        <v>283</v>
      </c>
      <c r="H1714">
        <v>22304</v>
      </c>
      <c r="I1714" t="s">
        <v>24</v>
      </c>
      <c r="J1714" t="s">
        <v>4418</v>
      </c>
      <c r="K1714" t="s">
        <v>26</v>
      </c>
      <c r="L1714" t="s">
        <v>56</v>
      </c>
      <c r="M1714" t="s">
        <v>4419</v>
      </c>
      <c r="N1714">
        <v>62.820000000000007</v>
      </c>
      <c r="O1714">
        <v>3</v>
      </c>
      <c r="P1714">
        <v>0</v>
      </c>
      <c r="Q1714">
        <v>30.7818</v>
      </c>
    </row>
    <row r="1715" spans="1:17" x14ac:dyDescent="0.3">
      <c r="A1715" t="s">
        <v>166</v>
      </c>
      <c r="B1715" t="s">
        <v>4142</v>
      </c>
      <c r="C1715" t="s">
        <v>4143</v>
      </c>
      <c r="D1715" t="s">
        <v>20</v>
      </c>
      <c r="E1715" t="s">
        <v>21</v>
      </c>
      <c r="F1715" t="s">
        <v>163</v>
      </c>
      <c r="G1715" t="s">
        <v>92</v>
      </c>
      <c r="H1715">
        <v>77041</v>
      </c>
      <c r="I1715" t="s">
        <v>93</v>
      </c>
      <c r="J1715" t="s">
        <v>4418</v>
      </c>
      <c r="K1715" t="s">
        <v>26</v>
      </c>
      <c r="L1715" t="s">
        <v>56</v>
      </c>
      <c r="M1715" t="s">
        <v>4419</v>
      </c>
      <c r="N1715">
        <v>75.384000000000015</v>
      </c>
      <c r="O1715">
        <v>9</v>
      </c>
      <c r="P1715">
        <v>0.6</v>
      </c>
      <c r="Q1715">
        <v>-20.730599999999995</v>
      </c>
    </row>
    <row r="1716" spans="1:17" x14ac:dyDescent="0.3">
      <c r="A1716" t="s">
        <v>42</v>
      </c>
      <c r="B1716" t="s">
        <v>221</v>
      </c>
      <c r="C1716" t="s">
        <v>222</v>
      </c>
      <c r="D1716" t="s">
        <v>20</v>
      </c>
      <c r="E1716" t="s">
        <v>21</v>
      </c>
      <c r="F1716" t="s">
        <v>3440</v>
      </c>
      <c r="G1716" t="s">
        <v>92</v>
      </c>
      <c r="H1716">
        <v>75007</v>
      </c>
      <c r="I1716" t="s">
        <v>93</v>
      </c>
      <c r="J1716" t="s">
        <v>4418</v>
      </c>
      <c r="K1716" t="s">
        <v>26</v>
      </c>
      <c r="L1716" t="s">
        <v>56</v>
      </c>
      <c r="M1716" t="s">
        <v>4419</v>
      </c>
      <c r="N1716">
        <v>25.128000000000004</v>
      </c>
      <c r="O1716">
        <v>3</v>
      </c>
      <c r="P1716">
        <v>0.6</v>
      </c>
      <c r="Q1716">
        <v>-6.9101999999999997</v>
      </c>
    </row>
    <row r="1717" spans="1:17" x14ac:dyDescent="0.3">
      <c r="A1717" t="s">
        <v>42</v>
      </c>
      <c r="B1717" t="s">
        <v>2256</v>
      </c>
      <c r="C1717" t="s">
        <v>2257</v>
      </c>
      <c r="D1717" t="s">
        <v>90</v>
      </c>
      <c r="E1717" t="s">
        <v>21</v>
      </c>
      <c r="F1717" t="s">
        <v>269</v>
      </c>
      <c r="G1717" t="s">
        <v>187</v>
      </c>
      <c r="H1717">
        <v>60610</v>
      </c>
      <c r="I1717" t="s">
        <v>93</v>
      </c>
      <c r="J1717" t="s">
        <v>4117</v>
      </c>
      <c r="K1717" t="s">
        <v>26</v>
      </c>
      <c r="L1717" t="s">
        <v>56</v>
      </c>
      <c r="M1717" t="s">
        <v>4118</v>
      </c>
      <c r="N1717">
        <v>44.400000000000006</v>
      </c>
      <c r="O1717">
        <v>2</v>
      </c>
      <c r="P1717">
        <v>0.6</v>
      </c>
      <c r="Q1717">
        <v>-52.169999999999987</v>
      </c>
    </row>
    <row r="1718" spans="1:17" x14ac:dyDescent="0.3">
      <c r="A1718" t="s">
        <v>42</v>
      </c>
      <c r="B1718" t="s">
        <v>3167</v>
      </c>
      <c r="C1718" t="s">
        <v>3168</v>
      </c>
      <c r="D1718" t="s">
        <v>20</v>
      </c>
      <c r="E1718" t="s">
        <v>21</v>
      </c>
      <c r="F1718" t="s">
        <v>552</v>
      </c>
      <c r="G1718" t="s">
        <v>36</v>
      </c>
      <c r="H1718">
        <v>95123</v>
      </c>
      <c r="I1718" t="s">
        <v>37</v>
      </c>
      <c r="J1718" t="s">
        <v>4117</v>
      </c>
      <c r="K1718" t="s">
        <v>26</v>
      </c>
      <c r="L1718" t="s">
        <v>56</v>
      </c>
      <c r="M1718" t="s">
        <v>4118</v>
      </c>
      <c r="N1718">
        <v>166.5</v>
      </c>
      <c r="O1718">
        <v>3</v>
      </c>
      <c r="P1718">
        <v>0</v>
      </c>
      <c r="Q1718">
        <v>21.64500000000001</v>
      </c>
    </row>
    <row r="1719" spans="1:17" x14ac:dyDescent="0.3">
      <c r="A1719" t="s">
        <v>42</v>
      </c>
      <c r="B1719" t="s">
        <v>2365</v>
      </c>
      <c r="C1719" t="s">
        <v>2366</v>
      </c>
      <c r="D1719" t="s">
        <v>90</v>
      </c>
      <c r="E1719" t="s">
        <v>21</v>
      </c>
      <c r="F1719" t="s">
        <v>5781</v>
      </c>
      <c r="G1719" t="s">
        <v>36</v>
      </c>
      <c r="H1719">
        <v>91505</v>
      </c>
      <c r="I1719" t="s">
        <v>37</v>
      </c>
      <c r="J1719" t="s">
        <v>4117</v>
      </c>
      <c r="K1719" t="s">
        <v>26</v>
      </c>
      <c r="L1719" t="s">
        <v>56</v>
      </c>
      <c r="M1719" t="s">
        <v>4118</v>
      </c>
      <c r="N1719">
        <v>111</v>
      </c>
      <c r="O1719">
        <v>2</v>
      </c>
      <c r="P1719">
        <v>0</v>
      </c>
      <c r="Q1719">
        <v>14.430000000000007</v>
      </c>
    </row>
    <row r="1720" spans="1:17" x14ac:dyDescent="0.3">
      <c r="A1720" t="s">
        <v>17</v>
      </c>
      <c r="B1720" t="s">
        <v>1977</v>
      </c>
      <c r="C1720" t="s">
        <v>1978</v>
      </c>
      <c r="D1720" t="s">
        <v>90</v>
      </c>
      <c r="E1720" t="s">
        <v>21</v>
      </c>
      <c r="F1720" t="s">
        <v>269</v>
      </c>
      <c r="G1720" t="s">
        <v>187</v>
      </c>
      <c r="H1720">
        <v>60610</v>
      </c>
      <c r="I1720" t="s">
        <v>93</v>
      </c>
      <c r="J1720" t="s">
        <v>4117</v>
      </c>
      <c r="K1720" t="s">
        <v>26</v>
      </c>
      <c r="L1720" t="s">
        <v>56</v>
      </c>
      <c r="M1720" t="s">
        <v>4118</v>
      </c>
      <c r="N1720">
        <v>22.200000000000003</v>
      </c>
      <c r="O1720">
        <v>1</v>
      </c>
      <c r="P1720">
        <v>0.6</v>
      </c>
      <c r="Q1720">
        <v>-26.084999999999994</v>
      </c>
    </row>
    <row r="1721" spans="1:17" x14ac:dyDescent="0.3">
      <c r="A1721" t="s">
        <v>42</v>
      </c>
      <c r="B1721" t="s">
        <v>2611</v>
      </c>
      <c r="C1721" t="s">
        <v>2612</v>
      </c>
      <c r="D1721" t="s">
        <v>90</v>
      </c>
      <c r="E1721" t="s">
        <v>21</v>
      </c>
      <c r="F1721" t="s">
        <v>235</v>
      </c>
      <c r="G1721" t="s">
        <v>236</v>
      </c>
      <c r="H1721">
        <v>10009</v>
      </c>
      <c r="I1721" t="s">
        <v>131</v>
      </c>
      <c r="J1721" t="s">
        <v>2615</v>
      </c>
      <c r="K1721" t="s">
        <v>26</v>
      </c>
      <c r="L1721" t="s">
        <v>56</v>
      </c>
      <c r="M1721" t="s">
        <v>2616</v>
      </c>
      <c r="N1721">
        <v>108.4</v>
      </c>
      <c r="O1721">
        <v>2</v>
      </c>
      <c r="P1721">
        <v>0</v>
      </c>
      <c r="Q1721">
        <v>22.763999999999996</v>
      </c>
    </row>
    <row r="1722" spans="1:17" x14ac:dyDescent="0.3">
      <c r="A1722" t="s">
        <v>166</v>
      </c>
      <c r="B1722" t="s">
        <v>3612</v>
      </c>
      <c r="C1722" t="s">
        <v>3613</v>
      </c>
      <c r="D1722" t="s">
        <v>20</v>
      </c>
      <c r="E1722" t="s">
        <v>21</v>
      </c>
      <c r="F1722" t="s">
        <v>84</v>
      </c>
      <c r="G1722" t="s">
        <v>85</v>
      </c>
      <c r="H1722">
        <v>98103</v>
      </c>
      <c r="I1722" t="s">
        <v>37</v>
      </c>
      <c r="J1722" t="s">
        <v>2615</v>
      </c>
      <c r="K1722" t="s">
        <v>26</v>
      </c>
      <c r="L1722" t="s">
        <v>56</v>
      </c>
      <c r="M1722" t="s">
        <v>2616</v>
      </c>
      <c r="N1722">
        <v>162.60000000000002</v>
      </c>
      <c r="O1722">
        <v>3</v>
      </c>
      <c r="P1722">
        <v>0</v>
      </c>
      <c r="Q1722">
        <v>34.145999999999994</v>
      </c>
    </row>
    <row r="1723" spans="1:17" x14ac:dyDescent="0.3">
      <c r="A1723" t="s">
        <v>42</v>
      </c>
      <c r="B1723" t="s">
        <v>1139</v>
      </c>
      <c r="C1723" t="s">
        <v>1140</v>
      </c>
      <c r="D1723" t="s">
        <v>20</v>
      </c>
      <c r="E1723" t="s">
        <v>21</v>
      </c>
      <c r="F1723" t="s">
        <v>712</v>
      </c>
      <c r="G1723" t="s">
        <v>92</v>
      </c>
      <c r="H1723">
        <v>75217</v>
      </c>
      <c r="I1723" t="s">
        <v>93</v>
      </c>
      <c r="J1723" t="s">
        <v>2615</v>
      </c>
      <c r="K1723" t="s">
        <v>26</v>
      </c>
      <c r="L1723" t="s">
        <v>56</v>
      </c>
      <c r="M1723" t="s">
        <v>2616</v>
      </c>
      <c r="N1723">
        <v>108.40000000000002</v>
      </c>
      <c r="O1723">
        <v>5</v>
      </c>
      <c r="P1723">
        <v>0.6</v>
      </c>
      <c r="Q1723">
        <v>-105.69000000000003</v>
      </c>
    </row>
    <row r="1724" spans="1:17" x14ac:dyDescent="0.3">
      <c r="A1724" t="s">
        <v>42</v>
      </c>
      <c r="B1724" t="s">
        <v>3165</v>
      </c>
      <c r="C1724" t="s">
        <v>3166</v>
      </c>
      <c r="D1724" t="s">
        <v>20</v>
      </c>
      <c r="E1724" t="s">
        <v>21</v>
      </c>
      <c r="F1724" t="s">
        <v>22</v>
      </c>
      <c r="G1724" t="s">
        <v>23</v>
      </c>
      <c r="H1724">
        <v>42420</v>
      </c>
      <c r="I1724" t="s">
        <v>24</v>
      </c>
      <c r="J1724" t="s">
        <v>4394</v>
      </c>
      <c r="K1724" t="s">
        <v>26</v>
      </c>
      <c r="L1724" t="s">
        <v>56</v>
      </c>
      <c r="M1724" t="s">
        <v>4395</v>
      </c>
      <c r="N1724">
        <v>821.87999999999988</v>
      </c>
      <c r="O1724">
        <v>6</v>
      </c>
      <c r="P1724">
        <v>0</v>
      </c>
      <c r="Q1724">
        <v>213.68880000000001</v>
      </c>
    </row>
    <row r="1725" spans="1:17" x14ac:dyDescent="0.3">
      <c r="A1725" t="s">
        <v>17</v>
      </c>
      <c r="B1725" t="s">
        <v>3321</v>
      </c>
      <c r="C1725" t="s">
        <v>3322</v>
      </c>
      <c r="D1725" t="s">
        <v>20</v>
      </c>
      <c r="E1725" t="s">
        <v>21</v>
      </c>
      <c r="F1725" t="s">
        <v>3675</v>
      </c>
      <c r="G1725" t="s">
        <v>568</v>
      </c>
      <c r="H1725">
        <v>74133</v>
      </c>
      <c r="I1725" t="s">
        <v>93</v>
      </c>
      <c r="J1725" t="s">
        <v>4394</v>
      </c>
      <c r="K1725" t="s">
        <v>26</v>
      </c>
      <c r="L1725" t="s">
        <v>56</v>
      </c>
      <c r="M1725" t="s">
        <v>4395</v>
      </c>
      <c r="N1725">
        <v>821.87999999999988</v>
      </c>
      <c r="O1725">
        <v>6</v>
      </c>
      <c r="P1725">
        <v>0</v>
      </c>
      <c r="Q1725">
        <v>213.68880000000001</v>
      </c>
    </row>
    <row r="1726" spans="1:17" x14ac:dyDescent="0.3">
      <c r="A1726" t="s">
        <v>42</v>
      </c>
      <c r="B1726" t="s">
        <v>3237</v>
      </c>
      <c r="C1726" t="s">
        <v>3238</v>
      </c>
      <c r="D1726" t="s">
        <v>34</v>
      </c>
      <c r="E1726" t="s">
        <v>21</v>
      </c>
      <c r="F1726" t="s">
        <v>5424</v>
      </c>
      <c r="G1726" t="s">
        <v>210</v>
      </c>
      <c r="H1726">
        <v>48237</v>
      </c>
      <c r="I1726" t="s">
        <v>93</v>
      </c>
      <c r="J1726" t="s">
        <v>4394</v>
      </c>
      <c r="K1726" t="s">
        <v>26</v>
      </c>
      <c r="L1726" t="s">
        <v>56</v>
      </c>
      <c r="M1726" t="s">
        <v>4395</v>
      </c>
      <c r="N1726">
        <v>273.95999999999998</v>
      </c>
      <c r="O1726">
        <v>2</v>
      </c>
      <c r="P1726">
        <v>0</v>
      </c>
      <c r="Q1726">
        <v>71.229600000000005</v>
      </c>
    </row>
    <row r="1727" spans="1:17" x14ac:dyDescent="0.3">
      <c r="A1727" t="s">
        <v>166</v>
      </c>
      <c r="B1727" t="s">
        <v>5415</v>
      </c>
      <c r="C1727" t="s">
        <v>5416</v>
      </c>
      <c r="D1727" t="s">
        <v>20</v>
      </c>
      <c r="E1727" t="s">
        <v>21</v>
      </c>
      <c r="F1727" t="s">
        <v>2502</v>
      </c>
      <c r="G1727" t="s">
        <v>283</v>
      </c>
      <c r="H1727">
        <v>23464</v>
      </c>
      <c r="I1727" t="s">
        <v>24</v>
      </c>
      <c r="J1727" t="s">
        <v>4394</v>
      </c>
      <c r="K1727" t="s">
        <v>26</v>
      </c>
      <c r="L1727" t="s">
        <v>56</v>
      </c>
      <c r="M1727" t="s">
        <v>4395</v>
      </c>
      <c r="N1727">
        <v>273.95999999999998</v>
      </c>
      <c r="O1727">
        <v>2</v>
      </c>
      <c r="P1727">
        <v>0</v>
      </c>
      <c r="Q1727">
        <v>71.229600000000005</v>
      </c>
    </row>
    <row r="1728" spans="1:17" x14ac:dyDescent="0.3">
      <c r="A1728" t="s">
        <v>42</v>
      </c>
      <c r="B1728" t="s">
        <v>1544</v>
      </c>
      <c r="C1728" t="s">
        <v>1545</v>
      </c>
      <c r="D1728" t="s">
        <v>20</v>
      </c>
      <c r="E1728" t="s">
        <v>21</v>
      </c>
      <c r="F1728" t="s">
        <v>643</v>
      </c>
      <c r="G1728" t="s">
        <v>644</v>
      </c>
      <c r="H1728">
        <v>71203</v>
      </c>
      <c r="I1728" t="s">
        <v>24</v>
      </c>
      <c r="J1728" t="s">
        <v>4733</v>
      </c>
      <c r="K1728" t="s">
        <v>26</v>
      </c>
      <c r="L1728" t="s">
        <v>56</v>
      </c>
      <c r="M1728" t="s">
        <v>4734</v>
      </c>
      <c r="N1728">
        <v>29.16</v>
      </c>
      <c r="O1728">
        <v>2</v>
      </c>
      <c r="P1728">
        <v>0</v>
      </c>
      <c r="Q1728">
        <v>10.789200000000001</v>
      </c>
    </row>
    <row r="1729" spans="1:17" x14ac:dyDescent="0.3">
      <c r="A1729" t="s">
        <v>42</v>
      </c>
      <c r="B1729" t="s">
        <v>449</v>
      </c>
      <c r="C1729" t="s">
        <v>450</v>
      </c>
      <c r="D1729" t="s">
        <v>34</v>
      </c>
      <c r="E1729" t="s">
        <v>21</v>
      </c>
      <c r="F1729" t="s">
        <v>5602</v>
      </c>
      <c r="G1729" t="s">
        <v>36</v>
      </c>
      <c r="H1729">
        <v>95928</v>
      </c>
      <c r="I1729" t="s">
        <v>37</v>
      </c>
      <c r="J1729" t="s">
        <v>4733</v>
      </c>
      <c r="K1729" t="s">
        <v>26</v>
      </c>
      <c r="L1729" t="s">
        <v>56</v>
      </c>
      <c r="M1729" t="s">
        <v>4734</v>
      </c>
      <c r="N1729">
        <v>72.900000000000006</v>
      </c>
      <c r="O1729">
        <v>5</v>
      </c>
      <c r="P1729">
        <v>0</v>
      </c>
      <c r="Q1729">
        <v>26.973000000000003</v>
      </c>
    </row>
    <row r="1730" spans="1:17" x14ac:dyDescent="0.3">
      <c r="A1730" t="s">
        <v>42</v>
      </c>
      <c r="B1730" t="s">
        <v>1232</v>
      </c>
      <c r="C1730" t="s">
        <v>1233</v>
      </c>
      <c r="D1730" t="s">
        <v>20</v>
      </c>
      <c r="E1730" t="s">
        <v>21</v>
      </c>
      <c r="F1730" t="s">
        <v>593</v>
      </c>
      <c r="G1730" t="s">
        <v>92</v>
      </c>
      <c r="H1730">
        <v>78207</v>
      </c>
      <c r="I1730" t="s">
        <v>93</v>
      </c>
      <c r="J1730" t="s">
        <v>4733</v>
      </c>
      <c r="K1730" t="s">
        <v>26</v>
      </c>
      <c r="L1730" t="s">
        <v>56</v>
      </c>
      <c r="M1730" t="s">
        <v>4734</v>
      </c>
      <c r="N1730">
        <v>17.496000000000002</v>
      </c>
      <c r="O1730">
        <v>3</v>
      </c>
      <c r="P1730">
        <v>0.6</v>
      </c>
      <c r="Q1730">
        <v>-10.060199999999998</v>
      </c>
    </row>
    <row r="1731" spans="1:17" x14ac:dyDescent="0.3">
      <c r="A1731" t="s">
        <v>42</v>
      </c>
      <c r="B1731" t="s">
        <v>2375</v>
      </c>
      <c r="C1731" t="s">
        <v>2376</v>
      </c>
      <c r="D1731" t="s">
        <v>20</v>
      </c>
      <c r="E1731" t="s">
        <v>21</v>
      </c>
      <c r="F1731" t="s">
        <v>4427</v>
      </c>
      <c r="G1731" t="s">
        <v>187</v>
      </c>
      <c r="H1731">
        <v>60090</v>
      </c>
      <c r="I1731" t="s">
        <v>93</v>
      </c>
      <c r="J1731" t="s">
        <v>4428</v>
      </c>
      <c r="K1731" t="s">
        <v>26</v>
      </c>
      <c r="L1731" t="s">
        <v>56</v>
      </c>
      <c r="M1731" t="s">
        <v>4429</v>
      </c>
      <c r="N1731">
        <v>14.136000000000003</v>
      </c>
      <c r="O1731">
        <v>2</v>
      </c>
      <c r="P1731">
        <v>0.6</v>
      </c>
      <c r="Q1731">
        <v>-7.774799999999999</v>
      </c>
    </row>
    <row r="1732" spans="1:17" x14ac:dyDescent="0.3">
      <c r="A1732" t="s">
        <v>42</v>
      </c>
      <c r="B1732" t="s">
        <v>4556</v>
      </c>
      <c r="C1732" t="s">
        <v>4557</v>
      </c>
      <c r="D1732" t="s">
        <v>20</v>
      </c>
      <c r="E1732" t="s">
        <v>21</v>
      </c>
      <c r="F1732" t="s">
        <v>829</v>
      </c>
      <c r="G1732" t="s">
        <v>36</v>
      </c>
      <c r="H1732">
        <v>92037</v>
      </c>
      <c r="I1732" t="s">
        <v>37</v>
      </c>
      <c r="J1732" t="s">
        <v>4428</v>
      </c>
      <c r="K1732" t="s">
        <v>26</v>
      </c>
      <c r="L1732" t="s">
        <v>56</v>
      </c>
      <c r="M1732" t="s">
        <v>4429</v>
      </c>
      <c r="N1732">
        <v>35.340000000000003</v>
      </c>
      <c r="O1732">
        <v>2</v>
      </c>
      <c r="P1732">
        <v>0</v>
      </c>
      <c r="Q1732">
        <v>13.429200000000002</v>
      </c>
    </row>
    <row r="1733" spans="1:17" x14ac:dyDescent="0.3">
      <c r="A1733" t="s">
        <v>17</v>
      </c>
      <c r="B1733" t="s">
        <v>3667</v>
      </c>
      <c r="C1733" t="s">
        <v>3668</v>
      </c>
      <c r="D1733" t="s">
        <v>20</v>
      </c>
      <c r="E1733" t="s">
        <v>21</v>
      </c>
      <c r="F1733" t="s">
        <v>1476</v>
      </c>
      <c r="G1733" t="s">
        <v>78</v>
      </c>
      <c r="H1733">
        <v>28314</v>
      </c>
      <c r="I1733" t="s">
        <v>24</v>
      </c>
      <c r="J1733" t="s">
        <v>4428</v>
      </c>
      <c r="K1733" t="s">
        <v>26</v>
      </c>
      <c r="L1733" t="s">
        <v>56</v>
      </c>
      <c r="M1733" t="s">
        <v>4429</v>
      </c>
      <c r="N1733">
        <v>28.272000000000006</v>
      </c>
      <c r="O1733">
        <v>2</v>
      </c>
      <c r="P1733">
        <v>0.2</v>
      </c>
      <c r="Q1733">
        <v>6.3612000000000002</v>
      </c>
    </row>
    <row r="1734" spans="1:17" x14ac:dyDescent="0.3">
      <c r="A1734" t="s">
        <v>42</v>
      </c>
      <c r="B1734" t="s">
        <v>1517</v>
      </c>
      <c r="C1734" t="s">
        <v>1518</v>
      </c>
      <c r="D1734" t="s">
        <v>20</v>
      </c>
      <c r="E1734" t="s">
        <v>21</v>
      </c>
      <c r="F1734" t="s">
        <v>84</v>
      </c>
      <c r="G1734" t="s">
        <v>85</v>
      </c>
      <c r="H1734">
        <v>98103</v>
      </c>
      <c r="I1734" t="s">
        <v>37</v>
      </c>
      <c r="J1734" t="s">
        <v>4428</v>
      </c>
      <c r="K1734" t="s">
        <v>26</v>
      </c>
      <c r="L1734" t="s">
        <v>56</v>
      </c>
      <c r="M1734" t="s">
        <v>4429</v>
      </c>
      <c r="N1734">
        <v>35.340000000000003</v>
      </c>
      <c r="O1734">
        <v>2</v>
      </c>
      <c r="P1734">
        <v>0</v>
      </c>
      <c r="Q1734">
        <v>13.429200000000002</v>
      </c>
    </row>
    <row r="1735" spans="1:17" x14ac:dyDescent="0.3">
      <c r="A1735" t="s">
        <v>166</v>
      </c>
      <c r="B1735" t="s">
        <v>421</v>
      </c>
      <c r="C1735" t="s">
        <v>422</v>
      </c>
      <c r="D1735" t="s">
        <v>34</v>
      </c>
      <c r="E1735" t="s">
        <v>21</v>
      </c>
      <c r="F1735" t="s">
        <v>129</v>
      </c>
      <c r="G1735" t="s">
        <v>130</v>
      </c>
      <c r="H1735">
        <v>19120</v>
      </c>
      <c r="I1735" t="s">
        <v>131</v>
      </c>
      <c r="J1735" t="s">
        <v>4428</v>
      </c>
      <c r="K1735" t="s">
        <v>26</v>
      </c>
      <c r="L1735" t="s">
        <v>56</v>
      </c>
      <c r="M1735" t="s">
        <v>4429</v>
      </c>
      <c r="N1735">
        <v>42.408000000000008</v>
      </c>
      <c r="O1735">
        <v>3</v>
      </c>
      <c r="P1735">
        <v>0.2</v>
      </c>
      <c r="Q1735">
        <v>9.5418000000000003</v>
      </c>
    </row>
    <row r="1736" spans="1:17" x14ac:dyDescent="0.3">
      <c r="A1736" t="s">
        <v>166</v>
      </c>
      <c r="B1736" t="s">
        <v>4188</v>
      </c>
      <c r="C1736" t="s">
        <v>4189</v>
      </c>
      <c r="D1736" t="s">
        <v>34</v>
      </c>
      <c r="E1736" t="s">
        <v>21</v>
      </c>
      <c r="F1736" t="s">
        <v>163</v>
      </c>
      <c r="G1736" t="s">
        <v>92</v>
      </c>
      <c r="H1736">
        <v>77036</v>
      </c>
      <c r="I1736" t="s">
        <v>93</v>
      </c>
      <c r="J1736" t="s">
        <v>4428</v>
      </c>
      <c r="K1736" t="s">
        <v>26</v>
      </c>
      <c r="L1736" t="s">
        <v>56</v>
      </c>
      <c r="M1736" t="s">
        <v>4429</v>
      </c>
      <c r="N1736">
        <v>21.204000000000004</v>
      </c>
      <c r="O1736">
        <v>3</v>
      </c>
      <c r="P1736">
        <v>0.6</v>
      </c>
      <c r="Q1736">
        <v>-11.662199999999999</v>
      </c>
    </row>
    <row r="1737" spans="1:17" x14ac:dyDescent="0.3">
      <c r="A1737" t="s">
        <v>42</v>
      </c>
      <c r="B1737" t="s">
        <v>1283</v>
      </c>
      <c r="C1737" t="s">
        <v>1284</v>
      </c>
      <c r="D1737" t="s">
        <v>34</v>
      </c>
      <c r="E1737" t="s">
        <v>21</v>
      </c>
      <c r="F1737" t="s">
        <v>1285</v>
      </c>
      <c r="G1737" t="s">
        <v>1084</v>
      </c>
      <c r="H1737">
        <v>1841</v>
      </c>
      <c r="I1737" t="s">
        <v>131</v>
      </c>
      <c r="J1737" t="s">
        <v>1286</v>
      </c>
      <c r="K1737" t="s">
        <v>26</v>
      </c>
      <c r="L1737" t="s">
        <v>56</v>
      </c>
      <c r="M1737" t="s">
        <v>1287</v>
      </c>
      <c r="N1737">
        <v>56.56</v>
      </c>
      <c r="O1737">
        <v>4</v>
      </c>
      <c r="P1737">
        <v>0</v>
      </c>
      <c r="Q1737">
        <v>14.705600000000004</v>
      </c>
    </row>
    <row r="1738" spans="1:17" x14ac:dyDescent="0.3">
      <c r="A1738" t="s">
        <v>17</v>
      </c>
      <c r="B1738" t="s">
        <v>3823</v>
      </c>
      <c r="C1738" t="s">
        <v>3824</v>
      </c>
      <c r="D1738" t="s">
        <v>34</v>
      </c>
      <c r="E1738" t="s">
        <v>21</v>
      </c>
      <c r="F1738" t="s">
        <v>112</v>
      </c>
      <c r="G1738" t="s">
        <v>36</v>
      </c>
      <c r="H1738">
        <v>94109</v>
      </c>
      <c r="I1738" t="s">
        <v>37</v>
      </c>
      <c r="J1738" t="s">
        <v>1286</v>
      </c>
      <c r="K1738" t="s">
        <v>26</v>
      </c>
      <c r="L1738" t="s">
        <v>56</v>
      </c>
      <c r="M1738" t="s">
        <v>1287</v>
      </c>
      <c r="N1738">
        <v>28.28</v>
      </c>
      <c r="O1738">
        <v>2</v>
      </c>
      <c r="P1738">
        <v>0</v>
      </c>
      <c r="Q1738">
        <v>7.352800000000002</v>
      </c>
    </row>
    <row r="1739" spans="1:17" x14ac:dyDescent="0.3">
      <c r="A1739" t="s">
        <v>42</v>
      </c>
      <c r="B1739" t="s">
        <v>3171</v>
      </c>
      <c r="C1739" t="s">
        <v>3172</v>
      </c>
      <c r="D1739" t="s">
        <v>90</v>
      </c>
      <c r="E1739" t="s">
        <v>21</v>
      </c>
      <c r="F1739" t="s">
        <v>84</v>
      </c>
      <c r="G1739" t="s">
        <v>85</v>
      </c>
      <c r="H1739">
        <v>98103</v>
      </c>
      <c r="I1739" t="s">
        <v>37</v>
      </c>
      <c r="J1739" t="s">
        <v>4071</v>
      </c>
      <c r="K1739" t="s">
        <v>26</v>
      </c>
      <c r="L1739" t="s">
        <v>56</v>
      </c>
      <c r="M1739" t="s">
        <v>4072</v>
      </c>
      <c r="N1739">
        <v>191.82</v>
      </c>
      <c r="O1739">
        <v>3</v>
      </c>
      <c r="P1739">
        <v>0</v>
      </c>
      <c r="Q1739">
        <v>74.809799999999996</v>
      </c>
    </row>
    <row r="1740" spans="1:17" x14ac:dyDescent="0.3">
      <c r="A1740" t="s">
        <v>166</v>
      </c>
      <c r="B1740" t="s">
        <v>3476</v>
      </c>
      <c r="C1740" t="s">
        <v>3477</v>
      </c>
      <c r="D1740" t="s">
        <v>20</v>
      </c>
      <c r="E1740" t="s">
        <v>21</v>
      </c>
      <c r="F1740" t="s">
        <v>3028</v>
      </c>
      <c r="G1740" t="s">
        <v>23</v>
      </c>
      <c r="H1740">
        <v>42071</v>
      </c>
      <c r="I1740" t="s">
        <v>24</v>
      </c>
      <c r="J1740" t="s">
        <v>4071</v>
      </c>
      <c r="K1740" t="s">
        <v>26</v>
      </c>
      <c r="L1740" t="s">
        <v>56</v>
      </c>
      <c r="M1740" t="s">
        <v>4072</v>
      </c>
      <c r="N1740">
        <v>191.82</v>
      </c>
      <c r="O1740">
        <v>3</v>
      </c>
      <c r="P1740">
        <v>0</v>
      </c>
      <c r="Q1740">
        <v>74.809799999999996</v>
      </c>
    </row>
    <row r="1741" spans="1:17" x14ac:dyDescent="0.3">
      <c r="A1741" t="s">
        <v>42</v>
      </c>
      <c r="B1741" t="s">
        <v>4252</v>
      </c>
      <c r="C1741" t="s">
        <v>4253</v>
      </c>
      <c r="D1741" t="s">
        <v>20</v>
      </c>
      <c r="E1741" t="s">
        <v>21</v>
      </c>
      <c r="F1741" t="s">
        <v>235</v>
      </c>
      <c r="G1741" t="s">
        <v>236</v>
      </c>
      <c r="H1741">
        <v>10011</v>
      </c>
      <c r="I1741" t="s">
        <v>131</v>
      </c>
      <c r="J1741" t="s">
        <v>4071</v>
      </c>
      <c r="K1741" t="s">
        <v>26</v>
      </c>
      <c r="L1741" t="s">
        <v>56</v>
      </c>
      <c r="M1741" t="s">
        <v>4072</v>
      </c>
      <c r="N1741">
        <v>63.94</v>
      </c>
      <c r="O1741">
        <v>1</v>
      </c>
      <c r="P1741">
        <v>0</v>
      </c>
      <c r="Q1741">
        <v>24.936599999999999</v>
      </c>
    </row>
    <row r="1742" spans="1:17" x14ac:dyDescent="0.3">
      <c r="A1742" t="s">
        <v>42</v>
      </c>
      <c r="B1742" t="s">
        <v>5548</v>
      </c>
      <c r="C1742" t="s">
        <v>5549</v>
      </c>
      <c r="D1742" t="s">
        <v>34</v>
      </c>
      <c r="E1742" t="s">
        <v>21</v>
      </c>
      <c r="F1742" t="s">
        <v>163</v>
      </c>
      <c r="G1742" t="s">
        <v>92</v>
      </c>
      <c r="H1742">
        <v>77070</v>
      </c>
      <c r="I1742" t="s">
        <v>93</v>
      </c>
      <c r="J1742" t="s">
        <v>4071</v>
      </c>
      <c r="K1742" t="s">
        <v>26</v>
      </c>
      <c r="L1742" t="s">
        <v>56</v>
      </c>
      <c r="M1742" t="s">
        <v>4072</v>
      </c>
      <c r="N1742">
        <v>127.88</v>
      </c>
      <c r="O1742">
        <v>5</v>
      </c>
      <c r="P1742">
        <v>0.6</v>
      </c>
      <c r="Q1742">
        <v>-67.137</v>
      </c>
    </row>
    <row r="1743" spans="1:17" x14ac:dyDescent="0.3">
      <c r="A1743" t="s">
        <v>42</v>
      </c>
      <c r="B1743" t="s">
        <v>1269</v>
      </c>
      <c r="C1743" t="s">
        <v>1270</v>
      </c>
      <c r="D1743" t="s">
        <v>20</v>
      </c>
      <c r="E1743" t="s">
        <v>21</v>
      </c>
      <c r="F1743" t="s">
        <v>35</v>
      </c>
      <c r="G1743" t="s">
        <v>36</v>
      </c>
      <c r="H1743">
        <v>90004</v>
      </c>
      <c r="I1743" t="s">
        <v>37</v>
      </c>
      <c r="J1743" t="s">
        <v>5422</v>
      </c>
      <c r="K1743" t="s">
        <v>26</v>
      </c>
      <c r="L1743" t="s">
        <v>56</v>
      </c>
      <c r="M1743" t="s">
        <v>5423</v>
      </c>
      <c r="N1743">
        <v>464.84999999999997</v>
      </c>
      <c r="O1743">
        <v>9</v>
      </c>
      <c r="P1743">
        <v>0</v>
      </c>
      <c r="Q1743">
        <v>92.969999999999985</v>
      </c>
    </row>
    <row r="1744" spans="1:17" x14ac:dyDescent="0.3">
      <c r="A1744" t="s">
        <v>17</v>
      </c>
      <c r="B1744" t="s">
        <v>2857</v>
      </c>
      <c r="C1744" t="s">
        <v>2858</v>
      </c>
      <c r="D1744" t="s">
        <v>34</v>
      </c>
      <c r="E1744" t="s">
        <v>21</v>
      </c>
      <c r="F1744" t="s">
        <v>2878</v>
      </c>
      <c r="G1744" t="s">
        <v>236</v>
      </c>
      <c r="H1744">
        <v>14215</v>
      </c>
      <c r="I1744" t="s">
        <v>131</v>
      </c>
      <c r="J1744" t="s">
        <v>5422</v>
      </c>
      <c r="K1744" t="s">
        <v>26</v>
      </c>
      <c r="L1744" t="s">
        <v>56</v>
      </c>
      <c r="M1744" t="s">
        <v>5423</v>
      </c>
      <c r="N1744">
        <v>154.94999999999999</v>
      </c>
      <c r="O1744">
        <v>3</v>
      </c>
      <c r="P1744">
        <v>0</v>
      </c>
      <c r="Q1744">
        <v>30.989999999999995</v>
      </c>
    </row>
    <row r="1745" spans="1:17" x14ac:dyDescent="0.3">
      <c r="A1745" t="s">
        <v>42</v>
      </c>
      <c r="B1745" t="s">
        <v>3026</v>
      </c>
      <c r="C1745" t="s">
        <v>3027</v>
      </c>
      <c r="D1745" t="s">
        <v>20</v>
      </c>
      <c r="E1745" t="s">
        <v>21</v>
      </c>
      <c r="F1745" t="s">
        <v>653</v>
      </c>
      <c r="G1745" t="s">
        <v>436</v>
      </c>
      <c r="H1745">
        <v>45014</v>
      </c>
      <c r="I1745" t="s">
        <v>131</v>
      </c>
      <c r="J1745" t="s">
        <v>5422</v>
      </c>
      <c r="K1745" t="s">
        <v>26</v>
      </c>
      <c r="L1745" t="s">
        <v>56</v>
      </c>
      <c r="M1745" t="s">
        <v>5423</v>
      </c>
      <c r="N1745">
        <v>82.64</v>
      </c>
      <c r="O1745">
        <v>2</v>
      </c>
      <c r="P1745">
        <v>0.2</v>
      </c>
      <c r="Q1745">
        <v>0</v>
      </c>
    </row>
    <row r="1746" spans="1:17" x14ac:dyDescent="0.3">
      <c r="A1746" t="s">
        <v>42</v>
      </c>
      <c r="B1746" t="s">
        <v>144</v>
      </c>
      <c r="C1746" t="s">
        <v>145</v>
      </c>
      <c r="D1746" t="s">
        <v>20</v>
      </c>
      <c r="E1746" t="s">
        <v>21</v>
      </c>
      <c r="F1746" t="s">
        <v>129</v>
      </c>
      <c r="G1746" t="s">
        <v>130</v>
      </c>
      <c r="H1746">
        <v>19140</v>
      </c>
      <c r="I1746" t="s">
        <v>131</v>
      </c>
      <c r="J1746" t="s">
        <v>150</v>
      </c>
      <c r="K1746" t="s">
        <v>26</v>
      </c>
      <c r="L1746" t="s">
        <v>56</v>
      </c>
      <c r="M1746" t="s">
        <v>151</v>
      </c>
      <c r="N1746">
        <v>124.20000000000002</v>
      </c>
      <c r="O1746">
        <v>3</v>
      </c>
      <c r="P1746">
        <v>0.2</v>
      </c>
      <c r="Q1746">
        <v>15.524999999999991</v>
      </c>
    </row>
    <row r="1747" spans="1:17" x14ac:dyDescent="0.3">
      <c r="A1747" t="s">
        <v>17</v>
      </c>
      <c r="B1747" t="s">
        <v>510</v>
      </c>
      <c r="C1747" t="s">
        <v>511</v>
      </c>
      <c r="D1747" t="s">
        <v>34</v>
      </c>
      <c r="E1747" t="s">
        <v>21</v>
      </c>
      <c r="F1747" t="s">
        <v>129</v>
      </c>
      <c r="G1747" t="s">
        <v>130</v>
      </c>
      <c r="H1747">
        <v>19140</v>
      </c>
      <c r="I1747" t="s">
        <v>131</v>
      </c>
      <c r="J1747" t="s">
        <v>150</v>
      </c>
      <c r="K1747" t="s">
        <v>26</v>
      </c>
      <c r="L1747" t="s">
        <v>56</v>
      </c>
      <c r="M1747" t="s">
        <v>151</v>
      </c>
      <c r="N1747">
        <v>82.800000000000011</v>
      </c>
      <c r="O1747">
        <v>2</v>
      </c>
      <c r="P1747">
        <v>0.2</v>
      </c>
      <c r="Q1747">
        <v>10.349999999999994</v>
      </c>
    </row>
    <row r="1748" spans="1:17" x14ac:dyDescent="0.3">
      <c r="A1748" t="s">
        <v>17</v>
      </c>
      <c r="B1748" t="s">
        <v>469</v>
      </c>
      <c r="C1748" t="s">
        <v>470</v>
      </c>
      <c r="D1748" t="s">
        <v>20</v>
      </c>
      <c r="E1748" t="s">
        <v>21</v>
      </c>
      <c r="F1748" t="s">
        <v>2529</v>
      </c>
      <c r="G1748" t="s">
        <v>85</v>
      </c>
      <c r="H1748">
        <v>98502</v>
      </c>
      <c r="I1748" t="s">
        <v>37</v>
      </c>
      <c r="J1748" t="s">
        <v>150</v>
      </c>
      <c r="K1748" t="s">
        <v>26</v>
      </c>
      <c r="L1748" t="s">
        <v>56</v>
      </c>
      <c r="M1748" t="s">
        <v>151</v>
      </c>
      <c r="N1748">
        <v>155.25</v>
      </c>
      <c r="O1748">
        <v>3</v>
      </c>
      <c r="P1748">
        <v>0</v>
      </c>
      <c r="Q1748">
        <v>46.574999999999996</v>
      </c>
    </row>
    <row r="1749" spans="1:17" x14ac:dyDescent="0.3">
      <c r="A1749" t="s">
        <v>166</v>
      </c>
      <c r="B1749" t="s">
        <v>1750</v>
      </c>
      <c r="C1749" t="s">
        <v>1751</v>
      </c>
      <c r="D1749" t="s">
        <v>20</v>
      </c>
      <c r="E1749" t="s">
        <v>21</v>
      </c>
      <c r="F1749" t="s">
        <v>129</v>
      </c>
      <c r="G1749" t="s">
        <v>130</v>
      </c>
      <c r="H1749">
        <v>19134</v>
      </c>
      <c r="I1749" t="s">
        <v>131</v>
      </c>
      <c r="J1749" t="s">
        <v>150</v>
      </c>
      <c r="K1749" t="s">
        <v>26</v>
      </c>
      <c r="L1749" t="s">
        <v>56</v>
      </c>
      <c r="M1749" t="s">
        <v>151</v>
      </c>
      <c r="N1749">
        <v>289.80000000000007</v>
      </c>
      <c r="O1749">
        <v>7</v>
      </c>
      <c r="P1749">
        <v>0.2</v>
      </c>
      <c r="Q1749">
        <v>36.224999999999966</v>
      </c>
    </row>
    <row r="1750" spans="1:17" x14ac:dyDescent="0.3">
      <c r="A1750" t="s">
        <v>42</v>
      </c>
      <c r="B1750" t="s">
        <v>3661</v>
      </c>
      <c r="C1750" t="s">
        <v>3662</v>
      </c>
      <c r="D1750" t="s">
        <v>90</v>
      </c>
      <c r="E1750" t="s">
        <v>21</v>
      </c>
      <c r="F1750" t="s">
        <v>2233</v>
      </c>
      <c r="G1750" t="s">
        <v>436</v>
      </c>
      <c r="H1750">
        <v>44052</v>
      </c>
      <c r="I1750" t="s">
        <v>131</v>
      </c>
      <c r="J1750" t="s">
        <v>150</v>
      </c>
      <c r="K1750" t="s">
        <v>26</v>
      </c>
      <c r="L1750" t="s">
        <v>56</v>
      </c>
      <c r="M1750" t="s">
        <v>4251</v>
      </c>
      <c r="N1750">
        <v>54.711999999999996</v>
      </c>
      <c r="O1750">
        <v>7</v>
      </c>
      <c r="P1750">
        <v>0.2</v>
      </c>
      <c r="Q1750">
        <v>11.626299999999999</v>
      </c>
    </row>
    <row r="1751" spans="1:17" x14ac:dyDescent="0.3">
      <c r="A1751" t="s">
        <v>42</v>
      </c>
      <c r="B1751" t="s">
        <v>407</v>
      </c>
      <c r="C1751" t="s">
        <v>408</v>
      </c>
      <c r="D1751" t="s">
        <v>20</v>
      </c>
      <c r="E1751" t="s">
        <v>21</v>
      </c>
      <c r="F1751" t="s">
        <v>235</v>
      </c>
      <c r="G1751" t="s">
        <v>236</v>
      </c>
      <c r="H1751">
        <v>10009</v>
      </c>
      <c r="I1751" t="s">
        <v>131</v>
      </c>
      <c r="J1751" t="s">
        <v>150</v>
      </c>
      <c r="K1751" t="s">
        <v>26</v>
      </c>
      <c r="L1751" t="s">
        <v>56</v>
      </c>
      <c r="M1751" t="s">
        <v>151</v>
      </c>
      <c r="N1751">
        <v>414</v>
      </c>
      <c r="O1751">
        <v>8</v>
      </c>
      <c r="P1751">
        <v>0</v>
      </c>
      <c r="Q1751">
        <v>124.19999999999999</v>
      </c>
    </row>
    <row r="1752" spans="1:17" x14ac:dyDescent="0.3">
      <c r="A1752" t="s">
        <v>42</v>
      </c>
      <c r="B1752" t="s">
        <v>2357</v>
      </c>
      <c r="C1752" t="s">
        <v>2358</v>
      </c>
      <c r="D1752" t="s">
        <v>90</v>
      </c>
      <c r="E1752" t="s">
        <v>21</v>
      </c>
      <c r="F1752" t="s">
        <v>5332</v>
      </c>
      <c r="G1752" t="s">
        <v>236</v>
      </c>
      <c r="H1752">
        <v>13440</v>
      </c>
      <c r="I1752" t="s">
        <v>131</v>
      </c>
      <c r="J1752" t="s">
        <v>150</v>
      </c>
      <c r="K1752" t="s">
        <v>26</v>
      </c>
      <c r="L1752" t="s">
        <v>56</v>
      </c>
      <c r="M1752" t="s">
        <v>4251</v>
      </c>
      <c r="N1752">
        <v>39.08</v>
      </c>
      <c r="O1752">
        <v>4</v>
      </c>
      <c r="P1752">
        <v>0</v>
      </c>
      <c r="Q1752">
        <v>14.459599999999998</v>
      </c>
    </row>
    <row r="1753" spans="1:17" x14ac:dyDescent="0.3">
      <c r="A1753" t="s">
        <v>166</v>
      </c>
      <c r="B1753" t="s">
        <v>2182</v>
      </c>
      <c r="C1753" t="s">
        <v>2183</v>
      </c>
      <c r="D1753" t="s">
        <v>20</v>
      </c>
      <c r="E1753" t="s">
        <v>21</v>
      </c>
      <c r="F1753" t="s">
        <v>4587</v>
      </c>
      <c r="G1753" t="s">
        <v>36</v>
      </c>
      <c r="H1753">
        <v>93309</v>
      </c>
      <c r="I1753" t="s">
        <v>37</v>
      </c>
      <c r="J1753" t="s">
        <v>150</v>
      </c>
      <c r="K1753" t="s">
        <v>26</v>
      </c>
      <c r="L1753" t="s">
        <v>56</v>
      </c>
      <c r="M1753" t="s">
        <v>151</v>
      </c>
      <c r="N1753">
        <v>51.75</v>
      </c>
      <c r="O1753">
        <v>1</v>
      </c>
      <c r="P1753">
        <v>0</v>
      </c>
      <c r="Q1753">
        <v>15.524999999999999</v>
      </c>
    </row>
    <row r="1754" spans="1:17" x14ac:dyDescent="0.3">
      <c r="A1754" t="s">
        <v>17</v>
      </c>
      <c r="B1754" t="s">
        <v>3413</v>
      </c>
      <c r="C1754" t="s">
        <v>3414</v>
      </c>
      <c r="D1754" t="s">
        <v>90</v>
      </c>
      <c r="E1754" t="s">
        <v>21</v>
      </c>
      <c r="F1754" t="s">
        <v>163</v>
      </c>
      <c r="G1754" t="s">
        <v>92</v>
      </c>
      <c r="H1754">
        <v>77095</v>
      </c>
      <c r="I1754" t="s">
        <v>93</v>
      </c>
      <c r="J1754" t="s">
        <v>150</v>
      </c>
      <c r="K1754" t="s">
        <v>26</v>
      </c>
      <c r="L1754" t="s">
        <v>56</v>
      </c>
      <c r="M1754" t="s">
        <v>151</v>
      </c>
      <c r="N1754">
        <v>103.50000000000001</v>
      </c>
      <c r="O1754">
        <v>5</v>
      </c>
      <c r="P1754">
        <v>0.6</v>
      </c>
      <c r="Q1754">
        <v>-77.625</v>
      </c>
    </row>
    <row r="1755" spans="1:17" x14ac:dyDescent="0.3">
      <c r="A1755" t="s">
        <v>42</v>
      </c>
      <c r="B1755" t="s">
        <v>5755</v>
      </c>
      <c r="C1755" t="s">
        <v>5756</v>
      </c>
      <c r="D1755" t="s">
        <v>20</v>
      </c>
      <c r="E1755" t="s">
        <v>21</v>
      </c>
      <c r="F1755" t="s">
        <v>435</v>
      </c>
      <c r="G1755" t="s">
        <v>1107</v>
      </c>
      <c r="H1755">
        <v>31907</v>
      </c>
      <c r="I1755" t="s">
        <v>24</v>
      </c>
      <c r="J1755" t="s">
        <v>150</v>
      </c>
      <c r="K1755" t="s">
        <v>26</v>
      </c>
      <c r="L1755" t="s">
        <v>56</v>
      </c>
      <c r="M1755" t="s">
        <v>151</v>
      </c>
      <c r="N1755">
        <v>51.75</v>
      </c>
      <c r="O1755">
        <v>1</v>
      </c>
      <c r="P1755">
        <v>0</v>
      </c>
      <c r="Q1755">
        <v>15.524999999999999</v>
      </c>
    </row>
    <row r="1756" spans="1:17" x14ac:dyDescent="0.3">
      <c r="A1756" t="s">
        <v>42</v>
      </c>
      <c r="B1756" t="s">
        <v>1325</v>
      </c>
      <c r="C1756" t="s">
        <v>1326</v>
      </c>
      <c r="D1756" t="s">
        <v>90</v>
      </c>
      <c r="E1756" t="s">
        <v>21</v>
      </c>
      <c r="F1756" t="s">
        <v>84</v>
      </c>
      <c r="G1756" t="s">
        <v>85</v>
      </c>
      <c r="H1756">
        <v>98103</v>
      </c>
      <c r="I1756" t="s">
        <v>37</v>
      </c>
      <c r="J1756" t="s">
        <v>150</v>
      </c>
      <c r="K1756" t="s">
        <v>26</v>
      </c>
      <c r="L1756" t="s">
        <v>56</v>
      </c>
      <c r="M1756" t="s">
        <v>4251</v>
      </c>
      <c r="N1756">
        <v>19.54</v>
      </c>
      <c r="O1756">
        <v>2</v>
      </c>
      <c r="P1756">
        <v>0</v>
      </c>
      <c r="Q1756">
        <v>7.2297999999999991</v>
      </c>
    </row>
    <row r="1757" spans="1:17" x14ac:dyDescent="0.3">
      <c r="A1757" t="s">
        <v>42</v>
      </c>
      <c r="B1757" t="s">
        <v>1095</v>
      </c>
      <c r="C1757" t="s">
        <v>1096</v>
      </c>
      <c r="D1757" t="s">
        <v>20</v>
      </c>
      <c r="E1757" t="s">
        <v>21</v>
      </c>
      <c r="F1757" t="s">
        <v>3270</v>
      </c>
      <c r="G1757" t="s">
        <v>36</v>
      </c>
      <c r="H1757">
        <v>92683</v>
      </c>
      <c r="I1757" t="s">
        <v>37</v>
      </c>
      <c r="J1757" t="s">
        <v>150</v>
      </c>
      <c r="K1757" t="s">
        <v>26</v>
      </c>
      <c r="L1757" t="s">
        <v>56</v>
      </c>
      <c r="M1757" t="s">
        <v>151</v>
      </c>
      <c r="N1757">
        <v>51.75</v>
      </c>
      <c r="O1757">
        <v>1</v>
      </c>
      <c r="P1757">
        <v>0</v>
      </c>
      <c r="Q1757">
        <v>15.524999999999999</v>
      </c>
    </row>
    <row r="1758" spans="1:17" x14ac:dyDescent="0.3">
      <c r="A1758" t="s">
        <v>42</v>
      </c>
      <c r="B1758" t="s">
        <v>1373</v>
      </c>
      <c r="C1758" t="s">
        <v>1374</v>
      </c>
      <c r="D1758" t="s">
        <v>20</v>
      </c>
      <c r="E1758" t="s">
        <v>21</v>
      </c>
      <c r="F1758" t="s">
        <v>1480</v>
      </c>
      <c r="G1758" t="s">
        <v>36</v>
      </c>
      <c r="H1758">
        <v>92627</v>
      </c>
      <c r="I1758" t="s">
        <v>37</v>
      </c>
      <c r="J1758" t="s">
        <v>1483</v>
      </c>
      <c r="K1758" t="s">
        <v>26</v>
      </c>
      <c r="L1758" t="s">
        <v>56</v>
      </c>
      <c r="M1758" t="s">
        <v>1484</v>
      </c>
      <c r="N1758">
        <v>255.76</v>
      </c>
      <c r="O1758">
        <v>4</v>
      </c>
      <c r="P1758">
        <v>0</v>
      </c>
      <c r="Q1758">
        <v>81.843199999999996</v>
      </c>
    </row>
    <row r="1759" spans="1:17" x14ac:dyDescent="0.3">
      <c r="A1759" t="s">
        <v>42</v>
      </c>
      <c r="B1759" t="s">
        <v>1087</v>
      </c>
      <c r="C1759" t="s">
        <v>1088</v>
      </c>
      <c r="D1759" t="s">
        <v>90</v>
      </c>
      <c r="E1759" t="s">
        <v>21</v>
      </c>
      <c r="F1759" t="s">
        <v>1916</v>
      </c>
      <c r="G1759" t="s">
        <v>283</v>
      </c>
      <c r="H1759">
        <v>22980</v>
      </c>
      <c r="I1759" t="s">
        <v>24</v>
      </c>
      <c r="J1759" t="s">
        <v>1483</v>
      </c>
      <c r="K1759" t="s">
        <v>26</v>
      </c>
      <c r="L1759" t="s">
        <v>56</v>
      </c>
      <c r="M1759" t="s">
        <v>1484</v>
      </c>
      <c r="N1759">
        <v>127.88</v>
      </c>
      <c r="O1759">
        <v>2</v>
      </c>
      <c r="P1759">
        <v>0</v>
      </c>
      <c r="Q1759">
        <v>40.921599999999998</v>
      </c>
    </row>
    <row r="1760" spans="1:17" x14ac:dyDescent="0.3">
      <c r="A1760" t="s">
        <v>166</v>
      </c>
      <c r="B1760" t="s">
        <v>4572</v>
      </c>
      <c r="C1760" t="s">
        <v>4573</v>
      </c>
      <c r="D1760" t="s">
        <v>90</v>
      </c>
      <c r="E1760" t="s">
        <v>21</v>
      </c>
      <c r="F1760" t="s">
        <v>4069</v>
      </c>
      <c r="G1760" t="s">
        <v>296</v>
      </c>
      <c r="H1760">
        <v>37918</v>
      </c>
      <c r="I1760" t="s">
        <v>24</v>
      </c>
      <c r="J1760" t="s">
        <v>1483</v>
      </c>
      <c r="K1760" t="s">
        <v>26</v>
      </c>
      <c r="L1760" t="s">
        <v>56</v>
      </c>
      <c r="M1760" t="s">
        <v>5503</v>
      </c>
      <c r="N1760">
        <v>9.6560000000000006</v>
      </c>
      <c r="O1760">
        <v>1</v>
      </c>
      <c r="P1760">
        <v>0.2</v>
      </c>
      <c r="Q1760">
        <v>1.5691000000000002</v>
      </c>
    </row>
    <row r="1761" spans="1:17" x14ac:dyDescent="0.3">
      <c r="A1761" t="s">
        <v>42</v>
      </c>
      <c r="B1761" t="s">
        <v>1239</v>
      </c>
      <c r="C1761" t="s">
        <v>1240</v>
      </c>
      <c r="D1761" t="s">
        <v>20</v>
      </c>
      <c r="E1761" t="s">
        <v>21</v>
      </c>
      <c r="F1761" t="s">
        <v>528</v>
      </c>
      <c r="G1761" t="s">
        <v>36</v>
      </c>
      <c r="H1761">
        <v>91104</v>
      </c>
      <c r="I1761" t="s">
        <v>37</v>
      </c>
      <c r="J1761" t="s">
        <v>1483</v>
      </c>
      <c r="K1761" t="s">
        <v>26</v>
      </c>
      <c r="L1761" t="s">
        <v>56</v>
      </c>
      <c r="M1761" t="s">
        <v>1484</v>
      </c>
      <c r="N1761">
        <v>383.64</v>
      </c>
      <c r="O1761">
        <v>6</v>
      </c>
      <c r="P1761">
        <v>0</v>
      </c>
      <c r="Q1761">
        <v>122.76479999999999</v>
      </c>
    </row>
    <row r="1762" spans="1:17" x14ac:dyDescent="0.3">
      <c r="A1762" t="s">
        <v>42</v>
      </c>
      <c r="B1762" t="s">
        <v>2182</v>
      </c>
      <c r="C1762" t="s">
        <v>2183</v>
      </c>
      <c r="D1762" t="s">
        <v>20</v>
      </c>
      <c r="E1762" t="s">
        <v>21</v>
      </c>
      <c r="F1762" t="s">
        <v>235</v>
      </c>
      <c r="G1762" t="s">
        <v>236</v>
      </c>
      <c r="H1762">
        <v>10011</v>
      </c>
      <c r="I1762" t="s">
        <v>131</v>
      </c>
      <c r="J1762" t="s">
        <v>1483</v>
      </c>
      <c r="K1762" t="s">
        <v>26</v>
      </c>
      <c r="L1762" t="s">
        <v>56</v>
      </c>
      <c r="M1762" t="s">
        <v>1484</v>
      </c>
      <c r="N1762">
        <v>191.82</v>
      </c>
      <c r="O1762">
        <v>3</v>
      </c>
      <c r="P1762">
        <v>0</v>
      </c>
      <c r="Q1762">
        <v>61.382399999999997</v>
      </c>
    </row>
    <row r="1763" spans="1:17" x14ac:dyDescent="0.3">
      <c r="A1763" t="s">
        <v>42</v>
      </c>
      <c r="B1763" t="s">
        <v>2338</v>
      </c>
      <c r="C1763" t="s">
        <v>2339</v>
      </c>
      <c r="D1763" t="s">
        <v>34</v>
      </c>
      <c r="E1763" t="s">
        <v>21</v>
      </c>
      <c r="F1763" t="s">
        <v>282</v>
      </c>
      <c r="G1763" t="s">
        <v>369</v>
      </c>
      <c r="H1763">
        <v>97477</v>
      </c>
      <c r="I1763" t="s">
        <v>37</v>
      </c>
      <c r="J1763" t="s">
        <v>1483</v>
      </c>
      <c r="K1763" t="s">
        <v>26</v>
      </c>
      <c r="L1763" t="s">
        <v>56</v>
      </c>
      <c r="M1763" t="s">
        <v>1484</v>
      </c>
      <c r="N1763">
        <v>409.21600000000001</v>
      </c>
      <c r="O1763">
        <v>8</v>
      </c>
      <c r="P1763">
        <v>0.2</v>
      </c>
      <c r="Q1763">
        <v>61.38239999999999</v>
      </c>
    </row>
    <row r="1764" spans="1:17" x14ac:dyDescent="0.3">
      <c r="A1764" t="s">
        <v>42</v>
      </c>
      <c r="B1764" t="s">
        <v>3361</v>
      </c>
      <c r="C1764" t="s">
        <v>3362</v>
      </c>
      <c r="D1764" t="s">
        <v>90</v>
      </c>
      <c r="E1764" t="s">
        <v>21</v>
      </c>
      <c r="F1764" t="s">
        <v>2976</v>
      </c>
      <c r="G1764" t="s">
        <v>1217</v>
      </c>
      <c r="H1764">
        <v>2908</v>
      </c>
      <c r="I1764" t="s">
        <v>131</v>
      </c>
      <c r="J1764" t="s">
        <v>1483</v>
      </c>
      <c r="K1764" t="s">
        <v>26</v>
      </c>
      <c r="L1764" t="s">
        <v>56</v>
      </c>
      <c r="M1764" t="s">
        <v>5503</v>
      </c>
      <c r="N1764">
        <v>72.42</v>
      </c>
      <c r="O1764">
        <v>6</v>
      </c>
      <c r="P1764">
        <v>0</v>
      </c>
      <c r="Q1764">
        <v>23.898600000000002</v>
      </c>
    </row>
    <row r="1765" spans="1:17" x14ac:dyDescent="0.3">
      <c r="A1765" t="s">
        <v>17</v>
      </c>
      <c r="B1765" t="s">
        <v>1994</v>
      </c>
      <c r="C1765" t="s">
        <v>1995</v>
      </c>
      <c r="D1765" t="s">
        <v>20</v>
      </c>
      <c r="E1765" t="s">
        <v>21</v>
      </c>
      <c r="F1765" t="s">
        <v>528</v>
      </c>
      <c r="G1765" t="s">
        <v>36</v>
      </c>
      <c r="H1765">
        <v>91104</v>
      </c>
      <c r="I1765" t="s">
        <v>37</v>
      </c>
      <c r="J1765" t="s">
        <v>1483</v>
      </c>
      <c r="K1765" t="s">
        <v>26</v>
      </c>
      <c r="L1765" t="s">
        <v>56</v>
      </c>
      <c r="M1765" t="s">
        <v>5503</v>
      </c>
      <c r="N1765">
        <v>24.14</v>
      </c>
      <c r="O1765">
        <v>2</v>
      </c>
      <c r="P1765">
        <v>0</v>
      </c>
      <c r="Q1765">
        <v>7.9662000000000006</v>
      </c>
    </row>
    <row r="1766" spans="1:17" x14ac:dyDescent="0.3">
      <c r="A1766" t="s">
        <v>42</v>
      </c>
      <c r="B1766" t="s">
        <v>5325</v>
      </c>
      <c r="C1766" t="s">
        <v>5326</v>
      </c>
      <c r="D1766" t="s">
        <v>20</v>
      </c>
      <c r="E1766" t="s">
        <v>21</v>
      </c>
      <c r="F1766" t="s">
        <v>1455</v>
      </c>
      <c r="G1766" t="s">
        <v>92</v>
      </c>
      <c r="H1766">
        <v>77340</v>
      </c>
      <c r="I1766" t="s">
        <v>93</v>
      </c>
      <c r="J1766" t="s">
        <v>1483</v>
      </c>
      <c r="K1766" t="s">
        <v>26</v>
      </c>
      <c r="L1766" t="s">
        <v>56</v>
      </c>
      <c r="M1766" t="s">
        <v>1484</v>
      </c>
      <c r="N1766">
        <v>76.728000000000009</v>
      </c>
      <c r="O1766">
        <v>3</v>
      </c>
      <c r="P1766">
        <v>0.6</v>
      </c>
      <c r="Q1766">
        <v>-53.709599999999988</v>
      </c>
    </row>
    <row r="1767" spans="1:17" x14ac:dyDescent="0.3">
      <c r="A1767" t="s">
        <v>42</v>
      </c>
      <c r="B1767" t="s">
        <v>207</v>
      </c>
      <c r="C1767" t="s">
        <v>208</v>
      </c>
      <c r="D1767" t="s">
        <v>20</v>
      </c>
      <c r="E1767" t="s">
        <v>21</v>
      </c>
      <c r="F1767" t="s">
        <v>5878</v>
      </c>
      <c r="G1767" t="s">
        <v>1084</v>
      </c>
      <c r="H1767">
        <v>1752</v>
      </c>
      <c r="I1767" t="s">
        <v>131</v>
      </c>
      <c r="J1767" t="s">
        <v>1483</v>
      </c>
      <c r="K1767" t="s">
        <v>26</v>
      </c>
      <c r="L1767" t="s">
        <v>56</v>
      </c>
      <c r="M1767" t="s">
        <v>1484</v>
      </c>
      <c r="N1767">
        <v>191.82</v>
      </c>
      <c r="O1767">
        <v>3</v>
      </c>
      <c r="P1767">
        <v>0</v>
      </c>
      <c r="Q1767">
        <v>61.382399999999997</v>
      </c>
    </row>
    <row r="1768" spans="1:17" x14ac:dyDescent="0.3">
      <c r="A1768" t="s">
        <v>17</v>
      </c>
      <c r="B1768" t="s">
        <v>5164</v>
      </c>
      <c r="C1768" t="s">
        <v>5165</v>
      </c>
      <c r="D1768" t="s">
        <v>20</v>
      </c>
      <c r="E1768" t="s">
        <v>21</v>
      </c>
      <c r="F1768" t="s">
        <v>129</v>
      </c>
      <c r="G1768" t="s">
        <v>130</v>
      </c>
      <c r="H1768">
        <v>19140</v>
      </c>
      <c r="I1768" t="s">
        <v>131</v>
      </c>
      <c r="J1768" t="s">
        <v>1483</v>
      </c>
      <c r="K1768" t="s">
        <v>26</v>
      </c>
      <c r="L1768" t="s">
        <v>56</v>
      </c>
      <c r="M1768" t="s">
        <v>5503</v>
      </c>
      <c r="N1768">
        <v>19.312000000000001</v>
      </c>
      <c r="O1768">
        <v>2</v>
      </c>
      <c r="P1768">
        <v>0.2</v>
      </c>
      <c r="Q1768">
        <v>3.1382000000000003</v>
      </c>
    </row>
    <row r="1769" spans="1:17" x14ac:dyDescent="0.3">
      <c r="A1769" t="s">
        <v>17</v>
      </c>
      <c r="B1769" t="s">
        <v>710</v>
      </c>
      <c r="C1769" t="s">
        <v>711</v>
      </c>
      <c r="D1769" t="s">
        <v>20</v>
      </c>
      <c r="E1769" t="s">
        <v>21</v>
      </c>
      <c r="F1769" t="s">
        <v>235</v>
      </c>
      <c r="G1769" t="s">
        <v>236</v>
      </c>
      <c r="H1769">
        <v>10035</v>
      </c>
      <c r="I1769" t="s">
        <v>131</v>
      </c>
      <c r="J1769" t="s">
        <v>1483</v>
      </c>
      <c r="K1769" t="s">
        <v>26</v>
      </c>
      <c r="L1769" t="s">
        <v>56</v>
      </c>
      <c r="M1769" t="s">
        <v>5503</v>
      </c>
      <c r="N1769">
        <v>12.07</v>
      </c>
      <c r="O1769">
        <v>1</v>
      </c>
      <c r="P1769">
        <v>0</v>
      </c>
      <c r="Q1769">
        <v>3.9831000000000003</v>
      </c>
    </row>
    <row r="1770" spans="1:17" x14ac:dyDescent="0.3">
      <c r="A1770" t="s">
        <v>42</v>
      </c>
      <c r="B1770" t="s">
        <v>2594</v>
      </c>
      <c r="C1770" t="s">
        <v>2595</v>
      </c>
      <c r="D1770" t="s">
        <v>34</v>
      </c>
      <c r="E1770" t="s">
        <v>21</v>
      </c>
      <c r="F1770" t="s">
        <v>235</v>
      </c>
      <c r="G1770" t="s">
        <v>236</v>
      </c>
      <c r="H1770">
        <v>10009</v>
      </c>
      <c r="I1770" t="s">
        <v>131</v>
      </c>
      <c r="J1770" t="s">
        <v>1483</v>
      </c>
      <c r="K1770" t="s">
        <v>26</v>
      </c>
      <c r="L1770" t="s">
        <v>56</v>
      </c>
      <c r="M1770" t="s">
        <v>5503</v>
      </c>
      <c r="N1770">
        <v>60.35</v>
      </c>
      <c r="O1770">
        <v>5</v>
      </c>
      <c r="P1770">
        <v>0</v>
      </c>
      <c r="Q1770">
        <v>19.915500000000002</v>
      </c>
    </row>
    <row r="1771" spans="1:17" x14ac:dyDescent="0.3">
      <c r="A1771" t="s">
        <v>42</v>
      </c>
      <c r="B1771" t="s">
        <v>494</v>
      </c>
      <c r="C1771" t="s">
        <v>495</v>
      </c>
      <c r="D1771" t="s">
        <v>20</v>
      </c>
      <c r="E1771" t="s">
        <v>21</v>
      </c>
      <c r="F1771" t="s">
        <v>5107</v>
      </c>
      <c r="G1771" t="s">
        <v>187</v>
      </c>
      <c r="H1771">
        <v>61821</v>
      </c>
      <c r="I1771" t="s">
        <v>93</v>
      </c>
      <c r="J1771" t="s">
        <v>5108</v>
      </c>
      <c r="K1771" t="s">
        <v>26</v>
      </c>
      <c r="L1771" t="s">
        <v>56</v>
      </c>
      <c r="M1771" t="s">
        <v>5109</v>
      </c>
      <c r="N1771">
        <v>151.96</v>
      </c>
      <c r="O1771">
        <v>5</v>
      </c>
      <c r="P1771">
        <v>0.6</v>
      </c>
      <c r="Q1771">
        <v>-182.35200000000003</v>
      </c>
    </row>
    <row r="1772" spans="1:17" x14ac:dyDescent="0.3">
      <c r="A1772" t="s">
        <v>42</v>
      </c>
      <c r="B1772" t="s">
        <v>5110</v>
      </c>
      <c r="C1772" t="s">
        <v>5111</v>
      </c>
      <c r="D1772" t="s">
        <v>20</v>
      </c>
      <c r="E1772" t="s">
        <v>21</v>
      </c>
      <c r="F1772" t="s">
        <v>274</v>
      </c>
      <c r="G1772" t="s">
        <v>275</v>
      </c>
      <c r="H1772">
        <v>85234</v>
      </c>
      <c r="I1772" t="s">
        <v>37</v>
      </c>
      <c r="J1772" t="s">
        <v>5108</v>
      </c>
      <c r="K1772" t="s">
        <v>26</v>
      </c>
      <c r="L1772" t="s">
        <v>56</v>
      </c>
      <c r="M1772" t="s">
        <v>5109</v>
      </c>
      <c r="N1772">
        <v>364.70400000000006</v>
      </c>
      <c r="O1772">
        <v>6</v>
      </c>
      <c r="P1772">
        <v>0.2</v>
      </c>
      <c r="Q1772">
        <v>-36.470400000000041</v>
      </c>
    </row>
    <row r="1773" spans="1:17" x14ac:dyDescent="0.3">
      <c r="A1773" t="s">
        <v>17</v>
      </c>
      <c r="B1773" t="s">
        <v>425</v>
      </c>
      <c r="C1773" t="s">
        <v>426</v>
      </c>
      <c r="D1773" t="s">
        <v>20</v>
      </c>
      <c r="E1773" t="s">
        <v>21</v>
      </c>
      <c r="F1773" t="s">
        <v>3829</v>
      </c>
      <c r="G1773" t="s">
        <v>130</v>
      </c>
      <c r="H1773">
        <v>19601</v>
      </c>
      <c r="I1773" t="s">
        <v>131</v>
      </c>
      <c r="J1773" t="s">
        <v>5108</v>
      </c>
      <c r="K1773" t="s">
        <v>26</v>
      </c>
      <c r="L1773" t="s">
        <v>56</v>
      </c>
      <c r="M1773" t="s">
        <v>5109</v>
      </c>
      <c r="N1773">
        <v>303.92</v>
      </c>
      <c r="O1773">
        <v>5</v>
      </c>
      <c r="P1773">
        <v>0.2</v>
      </c>
      <c r="Q1773">
        <v>-30.392000000000024</v>
      </c>
    </row>
    <row r="1774" spans="1:17" x14ac:dyDescent="0.3">
      <c r="A1774" t="s">
        <v>17</v>
      </c>
      <c r="B1774" t="s">
        <v>357</v>
      </c>
      <c r="C1774" t="s">
        <v>358</v>
      </c>
      <c r="D1774" t="s">
        <v>20</v>
      </c>
      <c r="E1774" t="s">
        <v>21</v>
      </c>
      <c r="F1774" t="s">
        <v>1868</v>
      </c>
      <c r="G1774" t="s">
        <v>436</v>
      </c>
      <c r="H1774">
        <v>44105</v>
      </c>
      <c r="I1774" t="s">
        <v>131</v>
      </c>
      <c r="J1774" t="s">
        <v>5108</v>
      </c>
      <c r="K1774" t="s">
        <v>26</v>
      </c>
      <c r="L1774" t="s">
        <v>56</v>
      </c>
      <c r="M1774" t="s">
        <v>5109</v>
      </c>
      <c r="N1774">
        <v>182.35200000000003</v>
      </c>
      <c r="O1774">
        <v>3</v>
      </c>
      <c r="P1774">
        <v>0.2</v>
      </c>
      <c r="Q1774">
        <v>-18.23520000000002</v>
      </c>
    </row>
    <row r="1775" spans="1:17" x14ac:dyDescent="0.3">
      <c r="A1775" t="s">
        <v>42</v>
      </c>
      <c r="B1775" t="s">
        <v>2165</v>
      </c>
      <c r="C1775" t="s">
        <v>2166</v>
      </c>
      <c r="D1775" t="s">
        <v>34</v>
      </c>
      <c r="E1775" t="s">
        <v>21</v>
      </c>
      <c r="F1775" t="s">
        <v>163</v>
      </c>
      <c r="G1775" t="s">
        <v>92</v>
      </c>
      <c r="H1775">
        <v>77070</v>
      </c>
      <c r="I1775" t="s">
        <v>93</v>
      </c>
      <c r="J1775" t="s">
        <v>4401</v>
      </c>
      <c r="K1775" t="s">
        <v>26</v>
      </c>
      <c r="L1775" t="s">
        <v>56</v>
      </c>
      <c r="M1775" t="s">
        <v>4402</v>
      </c>
      <c r="N1775">
        <v>51.712000000000003</v>
      </c>
      <c r="O1775">
        <v>8</v>
      </c>
      <c r="P1775">
        <v>0.6</v>
      </c>
      <c r="Q1775">
        <v>-32.320000000000007</v>
      </c>
    </row>
    <row r="1776" spans="1:17" x14ac:dyDescent="0.3">
      <c r="A1776" t="s">
        <v>42</v>
      </c>
      <c r="B1776" t="s">
        <v>1500</v>
      </c>
      <c r="C1776" t="s">
        <v>1501</v>
      </c>
      <c r="D1776" t="s">
        <v>20</v>
      </c>
      <c r="E1776" t="s">
        <v>21</v>
      </c>
      <c r="F1776" t="s">
        <v>269</v>
      </c>
      <c r="G1776" t="s">
        <v>187</v>
      </c>
      <c r="H1776">
        <v>60610</v>
      </c>
      <c r="I1776" t="s">
        <v>93</v>
      </c>
      <c r="J1776" t="s">
        <v>4401</v>
      </c>
      <c r="K1776" t="s">
        <v>26</v>
      </c>
      <c r="L1776" t="s">
        <v>56</v>
      </c>
      <c r="M1776" t="s">
        <v>4402</v>
      </c>
      <c r="N1776">
        <v>6.4640000000000004</v>
      </c>
      <c r="O1776">
        <v>1</v>
      </c>
      <c r="P1776">
        <v>0.6</v>
      </c>
      <c r="Q1776">
        <v>-4.0400000000000009</v>
      </c>
    </row>
    <row r="1777" spans="1:17" x14ac:dyDescent="0.3">
      <c r="A1777" t="s">
        <v>17</v>
      </c>
      <c r="B1777" t="s">
        <v>3724</v>
      </c>
      <c r="C1777" t="s">
        <v>3725</v>
      </c>
      <c r="D1777" t="s">
        <v>34</v>
      </c>
      <c r="E1777" t="s">
        <v>21</v>
      </c>
      <c r="F1777" t="s">
        <v>531</v>
      </c>
      <c r="G1777" t="s">
        <v>436</v>
      </c>
      <c r="H1777">
        <v>43055</v>
      </c>
      <c r="I1777" t="s">
        <v>131</v>
      </c>
      <c r="J1777" t="s">
        <v>4401</v>
      </c>
      <c r="K1777" t="s">
        <v>26</v>
      </c>
      <c r="L1777" t="s">
        <v>56</v>
      </c>
      <c r="M1777" t="s">
        <v>4402</v>
      </c>
      <c r="N1777">
        <v>38.784000000000006</v>
      </c>
      <c r="O1777">
        <v>3</v>
      </c>
      <c r="P1777">
        <v>0.2</v>
      </c>
      <c r="Q1777">
        <v>7.2719999999999949</v>
      </c>
    </row>
    <row r="1778" spans="1:17" x14ac:dyDescent="0.3">
      <c r="A1778" t="s">
        <v>42</v>
      </c>
      <c r="B1778" t="s">
        <v>2108</v>
      </c>
      <c r="C1778" t="s">
        <v>2109</v>
      </c>
      <c r="D1778" t="s">
        <v>20</v>
      </c>
      <c r="E1778" t="s">
        <v>21</v>
      </c>
      <c r="F1778" t="s">
        <v>829</v>
      </c>
      <c r="G1778" t="s">
        <v>36</v>
      </c>
      <c r="H1778">
        <v>92105</v>
      </c>
      <c r="I1778" t="s">
        <v>37</v>
      </c>
      <c r="J1778" t="s">
        <v>4401</v>
      </c>
      <c r="K1778" t="s">
        <v>26</v>
      </c>
      <c r="L1778" t="s">
        <v>56</v>
      </c>
      <c r="M1778" t="s">
        <v>4402</v>
      </c>
      <c r="N1778">
        <v>96.960000000000008</v>
      </c>
      <c r="O1778">
        <v>6</v>
      </c>
      <c r="P1778">
        <v>0</v>
      </c>
      <c r="Q1778">
        <v>33.935999999999993</v>
      </c>
    </row>
    <row r="1779" spans="1:17" x14ac:dyDescent="0.3">
      <c r="A1779" t="s">
        <v>17</v>
      </c>
      <c r="B1779" t="s">
        <v>832</v>
      </c>
      <c r="C1779" t="s">
        <v>833</v>
      </c>
      <c r="D1779" t="s">
        <v>20</v>
      </c>
      <c r="E1779" t="s">
        <v>21</v>
      </c>
      <c r="F1779" t="s">
        <v>235</v>
      </c>
      <c r="G1779" t="s">
        <v>236</v>
      </c>
      <c r="H1779">
        <v>10035</v>
      </c>
      <c r="I1779" t="s">
        <v>131</v>
      </c>
      <c r="J1779" t="s">
        <v>2798</v>
      </c>
      <c r="K1779" t="s">
        <v>26</v>
      </c>
      <c r="L1779" t="s">
        <v>56</v>
      </c>
      <c r="M1779" t="s">
        <v>2799</v>
      </c>
      <c r="N1779">
        <v>109.48</v>
      </c>
      <c r="O1779">
        <v>2</v>
      </c>
      <c r="P1779">
        <v>0</v>
      </c>
      <c r="Q1779">
        <v>33.938800000000001</v>
      </c>
    </row>
    <row r="1780" spans="1:17" x14ac:dyDescent="0.3">
      <c r="A1780" t="s">
        <v>42</v>
      </c>
      <c r="B1780" t="s">
        <v>1171</v>
      </c>
      <c r="C1780" t="s">
        <v>1172</v>
      </c>
      <c r="D1780" t="s">
        <v>34</v>
      </c>
      <c r="E1780" t="s">
        <v>21</v>
      </c>
      <c r="F1780" t="s">
        <v>4132</v>
      </c>
      <c r="G1780" t="s">
        <v>4133</v>
      </c>
      <c r="H1780">
        <v>4401</v>
      </c>
      <c r="I1780" t="s">
        <v>131</v>
      </c>
      <c r="J1780" t="s">
        <v>2798</v>
      </c>
      <c r="K1780" t="s">
        <v>26</v>
      </c>
      <c r="L1780" t="s">
        <v>56</v>
      </c>
      <c r="M1780" t="s">
        <v>2799</v>
      </c>
      <c r="N1780">
        <v>109.48</v>
      </c>
      <c r="O1780">
        <v>2</v>
      </c>
      <c r="P1780">
        <v>0</v>
      </c>
      <c r="Q1780">
        <v>33.938800000000001</v>
      </c>
    </row>
    <row r="1781" spans="1:17" x14ac:dyDescent="0.3">
      <c r="A1781" t="s">
        <v>42</v>
      </c>
      <c r="B1781" t="s">
        <v>321</v>
      </c>
      <c r="C1781" t="s">
        <v>322</v>
      </c>
      <c r="D1781" t="s">
        <v>20</v>
      </c>
      <c r="E1781" t="s">
        <v>21</v>
      </c>
      <c r="F1781" t="s">
        <v>336</v>
      </c>
      <c r="G1781" t="s">
        <v>2316</v>
      </c>
      <c r="H1781">
        <v>21044</v>
      </c>
      <c r="I1781" t="s">
        <v>131</v>
      </c>
      <c r="J1781" t="s">
        <v>2798</v>
      </c>
      <c r="K1781" t="s">
        <v>26</v>
      </c>
      <c r="L1781" t="s">
        <v>56</v>
      </c>
      <c r="M1781" t="s">
        <v>2799</v>
      </c>
      <c r="N1781">
        <v>164.22</v>
      </c>
      <c r="O1781">
        <v>3</v>
      </c>
      <c r="P1781">
        <v>0</v>
      </c>
      <c r="Q1781">
        <v>50.908200000000001</v>
      </c>
    </row>
    <row r="1782" spans="1:17" x14ac:dyDescent="0.3">
      <c r="A1782" t="s">
        <v>1122</v>
      </c>
      <c r="B1782" t="s">
        <v>18</v>
      </c>
      <c r="C1782" t="s">
        <v>19</v>
      </c>
      <c r="D1782" t="s">
        <v>20</v>
      </c>
      <c r="E1782" t="s">
        <v>21</v>
      </c>
      <c r="F1782" t="s">
        <v>712</v>
      </c>
      <c r="G1782" t="s">
        <v>92</v>
      </c>
      <c r="H1782">
        <v>75217</v>
      </c>
      <c r="I1782" t="s">
        <v>93</v>
      </c>
      <c r="J1782" t="s">
        <v>2798</v>
      </c>
      <c r="K1782" t="s">
        <v>26</v>
      </c>
      <c r="L1782" t="s">
        <v>56</v>
      </c>
      <c r="M1782" t="s">
        <v>2799</v>
      </c>
      <c r="N1782">
        <v>131.376</v>
      </c>
      <c r="O1782">
        <v>6</v>
      </c>
      <c r="P1782">
        <v>0.6</v>
      </c>
      <c r="Q1782">
        <v>-95.24760000000002</v>
      </c>
    </row>
    <row r="1783" spans="1:17" x14ac:dyDescent="0.3">
      <c r="A1783" t="s">
        <v>42</v>
      </c>
      <c r="B1783" t="s">
        <v>3013</v>
      </c>
      <c r="C1783" t="s">
        <v>3014</v>
      </c>
      <c r="D1783" t="s">
        <v>34</v>
      </c>
      <c r="E1783" t="s">
        <v>21</v>
      </c>
      <c r="F1783" t="s">
        <v>35</v>
      </c>
      <c r="G1783" t="s">
        <v>36</v>
      </c>
      <c r="H1783">
        <v>90032</v>
      </c>
      <c r="I1783" t="s">
        <v>37</v>
      </c>
      <c r="J1783" t="s">
        <v>3017</v>
      </c>
      <c r="K1783" t="s">
        <v>26</v>
      </c>
      <c r="L1783" t="s">
        <v>56</v>
      </c>
      <c r="M1783" t="s">
        <v>3018</v>
      </c>
      <c r="N1783">
        <v>183.84</v>
      </c>
      <c r="O1783">
        <v>8</v>
      </c>
      <c r="P1783">
        <v>0</v>
      </c>
      <c r="Q1783">
        <v>62.505600000000001</v>
      </c>
    </row>
    <row r="1784" spans="1:17" x14ac:dyDescent="0.3">
      <c r="A1784" t="s">
        <v>17</v>
      </c>
      <c r="B1784" t="s">
        <v>1517</v>
      </c>
      <c r="C1784" t="s">
        <v>1518</v>
      </c>
      <c r="D1784" t="s">
        <v>20</v>
      </c>
      <c r="E1784" t="s">
        <v>21</v>
      </c>
      <c r="F1784" t="s">
        <v>235</v>
      </c>
      <c r="G1784" t="s">
        <v>236</v>
      </c>
      <c r="H1784">
        <v>10009</v>
      </c>
      <c r="I1784" t="s">
        <v>131</v>
      </c>
      <c r="J1784" t="s">
        <v>3017</v>
      </c>
      <c r="K1784" t="s">
        <v>26</v>
      </c>
      <c r="L1784" t="s">
        <v>56</v>
      </c>
      <c r="M1784" t="s">
        <v>3018</v>
      </c>
      <c r="N1784">
        <v>114.9</v>
      </c>
      <c r="O1784">
        <v>5</v>
      </c>
      <c r="P1784">
        <v>0</v>
      </c>
      <c r="Q1784">
        <v>39.066000000000003</v>
      </c>
    </row>
    <row r="1785" spans="1:17" x14ac:dyDescent="0.3">
      <c r="A1785" t="s">
        <v>42</v>
      </c>
      <c r="B1785" t="s">
        <v>1955</v>
      </c>
      <c r="C1785" t="s">
        <v>1956</v>
      </c>
      <c r="D1785" t="s">
        <v>90</v>
      </c>
      <c r="E1785" t="s">
        <v>21</v>
      </c>
      <c r="F1785" t="s">
        <v>336</v>
      </c>
      <c r="G1785" t="s">
        <v>2316</v>
      </c>
      <c r="H1785">
        <v>21044</v>
      </c>
      <c r="I1785" t="s">
        <v>131</v>
      </c>
      <c r="J1785" t="s">
        <v>3017</v>
      </c>
      <c r="K1785" t="s">
        <v>26</v>
      </c>
      <c r="L1785" t="s">
        <v>56</v>
      </c>
      <c r="M1785" t="s">
        <v>3018</v>
      </c>
      <c r="N1785">
        <v>91.92</v>
      </c>
      <c r="O1785">
        <v>4</v>
      </c>
      <c r="P1785">
        <v>0</v>
      </c>
      <c r="Q1785">
        <v>31.252800000000001</v>
      </c>
    </row>
    <row r="1786" spans="1:17" x14ac:dyDescent="0.3">
      <c r="A1786" t="s">
        <v>42</v>
      </c>
      <c r="B1786" t="s">
        <v>3347</v>
      </c>
      <c r="C1786" t="s">
        <v>3348</v>
      </c>
      <c r="D1786" t="s">
        <v>90</v>
      </c>
      <c r="E1786" t="s">
        <v>21</v>
      </c>
      <c r="F1786" t="s">
        <v>829</v>
      </c>
      <c r="G1786" t="s">
        <v>36</v>
      </c>
      <c r="H1786">
        <v>92024</v>
      </c>
      <c r="I1786" t="s">
        <v>37</v>
      </c>
      <c r="J1786" t="s">
        <v>4674</v>
      </c>
      <c r="K1786" t="s">
        <v>26</v>
      </c>
      <c r="L1786" t="s">
        <v>56</v>
      </c>
      <c r="M1786" t="s">
        <v>4675</v>
      </c>
      <c r="N1786">
        <v>26.25</v>
      </c>
      <c r="O1786">
        <v>3</v>
      </c>
      <c r="P1786">
        <v>0</v>
      </c>
      <c r="Q1786">
        <v>11.025000000000002</v>
      </c>
    </row>
    <row r="1787" spans="1:17" x14ac:dyDescent="0.3">
      <c r="A1787" t="s">
        <v>17</v>
      </c>
      <c r="B1787" t="s">
        <v>1396</v>
      </c>
      <c r="C1787" t="s">
        <v>1397</v>
      </c>
      <c r="D1787" t="s">
        <v>90</v>
      </c>
      <c r="E1787" t="s">
        <v>21</v>
      </c>
      <c r="F1787" t="s">
        <v>2105</v>
      </c>
      <c r="G1787" t="s">
        <v>436</v>
      </c>
      <c r="H1787">
        <v>43130</v>
      </c>
      <c r="I1787" t="s">
        <v>131</v>
      </c>
      <c r="J1787" t="s">
        <v>4674</v>
      </c>
      <c r="K1787" t="s">
        <v>26</v>
      </c>
      <c r="L1787" t="s">
        <v>56</v>
      </c>
      <c r="M1787" t="s">
        <v>4675</v>
      </c>
      <c r="N1787">
        <v>28</v>
      </c>
      <c r="O1787">
        <v>4</v>
      </c>
      <c r="P1787">
        <v>0.2</v>
      </c>
      <c r="Q1787">
        <v>7.7000000000000028</v>
      </c>
    </row>
    <row r="1788" spans="1:17" x14ac:dyDescent="0.3">
      <c r="A1788" t="s">
        <v>166</v>
      </c>
      <c r="B1788" t="s">
        <v>3476</v>
      </c>
      <c r="C1788" t="s">
        <v>3477</v>
      </c>
      <c r="D1788" t="s">
        <v>20</v>
      </c>
      <c r="E1788" t="s">
        <v>21</v>
      </c>
      <c r="F1788" t="s">
        <v>5590</v>
      </c>
      <c r="G1788" t="s">
        <v>4745</v>
      </c>
      <c r="H1788">
        <v>83201</v>
      </c>
      <c r="I1788" t="s">
        <v>37</v>
      </c>
      <c r="J1788" t="s">
        <v>4674</v>
      </c>
      <c r="K1788" t="s">
        <v>26</v>
      </c>
      <c r="L1788" t="s">
        <v>56</v>
      </c>
      <c r="M1788" t="s">
        <v>4675</v>
      </c>
      <c r="N1788">
        <v>35</v>
      </c>
      <c r="O1788">
        <v>4</v>
      </c>
      <c r="P1788">
        <v>0</v>
      </c>
      <c r="Q1788">
        <v>14.700000000000003</v>
      </c>
    </row>
    <row r="1789" spans="1:17" x14ac:dyDescent="0.3">
      <c r="A1789" t="s">
        <v>166</v>
      </c>
      <c r="B1789" t="s">
        <v>2383</v>
      </c>
      <c r="C1789" t="s">
        <v>2384</v>
      </c>
      <c r="D1789" t="s">
        <v>34</v>
      </c>
      <c r="E1789" t="s">
        <v>21</v>
      </c>
      <c r="F1789" t="s">
        <v>5226</v>
      </c>
      <c r="G1789" t="s">
        <v>1217</v>
      </c>
      <c r="H1789">
        <v>2920</v>
      </c>
      <c r="I1789" t="s">
        <v>131</v>
      </c>
      <c r="J1789" t="s">
        <v>4674</v>
      </c>
      <c r="K1789" t="s">
        <v>26</v>
      </c>
      <c r="L1789" t="s">
        <v>56</v>
      </c>
      <c r="M1789" t="s">
        <v>4675</v>
      </c>
      <c r="N1789">
        <v>35</v>
      </c>
      <c r="O1789">
        <v>4</v>
      </c>
      <c r="P1789">
        <v>0</v>
      </c>
      <c r="Q1789">
        <v>14.700000000000003</v>
      </c>
    </row>
    <row r="1790" spans="1:17" x14ac:dyDescent="0.3">
      <c r="A1790" t="s">
        <v>166</v>
      </c>
      <c r="B1790" t="s">
        <v>2580</v>
      </c>
      <c r="C1790" t="s">
        <v>2581</v>
      </c>
      <c r="D1790" t="s">
        <v>20</v>
      </c>
      <c r="E1790" t="s">
        <v>21</v>
      </c>
      <c r="F1790" t="s">
        <v>1991</v>
      </c>
      <c r="G1790" t="s">
        <v>46</v>
      </c>
      <c r="H1790">
        <v>33012</v>
      </c>
      <c r="I1790" t="s">
        <v>24</v>
      </c>
      <c r="J1790" t="s">
        <v>4674</v>
      </c>
      <c r="K1790" t="s">
        <v>26</v>
      </c>
      <c r="L1790" t="s">
        <v>56</v>
      </c>
      <c r="M1790" t="s">
        <v>4675</v>
      </c>
      <c r="N1790">
        <v>21</v>
      </c>
      <c r="O1790">
        <v>3</v>
      </c>
      <c r="P1790">
        <v>0.2</v>
      </c>
      <c r="Q1790">
        <v>5.7750000000000021</v>
      </c>
    </row>
    <row r="1791" spans="1:17" x14ac:dyDescent="0.3">
      <c r="A1791" t="s">
        <v>166</v>
      </c>
      <c r="B1791" t="s">
        <v>4019</v>
      </c>
      <c r="C1791" t="s">
        <v>4020</v>
      </c>
      <c r="D1791" t="s">
        <v>20</v>
      </c>
      <c r="E1791" t="s">
        <v>21</v>
      </c>
      <c r="F1791" t="s">
        <v>2748</v>
      </c>
      <c r="G1791" t="s">
        <v>92</v>
      </c>
      <c r="H1791">
        <v>77571</v>
      </c>
      <c r="I1791" t="s">
        <v>93</v>
      </c>
      <c r="J1791" t="s">
        <v>4674</v>
      </c>
      <c r="K1791" t="s">
        <v>26</v>
      </c>
      <c r="L1791" t="s">
        <v>56</v>
      </c>
      <c r="M1791" t="s">
        <v>4675</v>
      </c>
      <c r="N1791">
        <v>14</v>
      </c>
      <c r="O1791">
        <v>4</v>
      </c>
      <c r="P1791">
        <v>0.6</v>
      </c>
      <c r="Q1791">
        <v>-6.2999999999999972</v>
      </c>
    </row>
    <row r="1792" spans="1:17" x14ac:dyDescent="0.3">
      <c r="A1792" t="s">
        <v>17</v>
      </c>
      <c r="B1792" t="s">
        <v>3608</v>
      </c>
      <c r="C1792" t="s">
        <v>3609</v>
      </c>
      <c r="D1792" t="s">
        <v>90</v>
      </c>
      <c r="E1792" t="s">
        <v>21</v>
      </c>
      <c r="F1792" t="s">
        <v>85</v>
      </c>
      <c r="G1792" t="s">
        <v>2544</v>
      </c>
      <c r="H1792">
        <v>20016</v>
      </c>
      <c r="I1792" t="s">
        <v>131</v>
      </c>
      <c r="J1792" t="s">
        <v>3733</v>
      </c>
      <c r="K1792" t="s">
        <v>26</v>
      </c>
      <c r="L1792" t="s">
        <v>56</v>
      </c>
      <c r="M1792" t="s">
        <v>3734</v>
      </c>
      <c r="N1792">
        <v>37.68</v>
      </c>
      <c r="O1792">
        <v>2</v>
      </c>
      <c r="P1792">
        <v>0</v>
      </c>
      <c r="Q1792">
        <v>15.825600000000001</v>
      </c>
    </row>
    <row r="1793" spans="1:17" x14ac:dyDescent="0.3">
      <c r="A1793" t="s">
        <v>42</v>
      </c>
      <c r="B1793" t="s">
        <v>2642</v>
      </c>
      <c r="C1793" t="s">
        <v>2643</v>
      </c>
      <c r="D1793" t="s">
        <v>90</v>
      </c>
      <c r="E1793" t="s">
        <v>21</v>
      </c>
      <c r="F1793" t="s">
        <v>1205</v>
      </c>
      <c r="G1793" t="s">
        <v>275</v>
      </c>
      <c r="H1793">
        <v>85345</v>
      </c>
      <c r="I1793" t="s">
        <v>37</v>
      </c>
      <c r="J1793" t="s">
        <v>3733</v>
      </c>
      <c r="K1793" t="s">
        <v>26</v>
      </c>
      <c r="L1793" t="s">
        <v>56</v>
      </c>
      <c r="M1793" t="s">
        <v>3734</v>
      </c>
      <c r="N1793">
        <v>75.36</v>
      </c>
      <c r="O1793">
        <v>5</v>
      </c>
      <c r="P1793">
        <v>0.2</v>
      </c>
      <c r="Q1793">
        <v>20.724000000000007</v>
      </c>
    </row>
    <row r="1794" spans="1:17" x14ac:dyDescent="0.3">
      <c r="A1794" t="s">
        <v>42</v>
      </c>
      <c r="B1794" t="s">
        <v>2865</v>
      </c>
      <c r="C1794" t="s">
        <v>2866</v>
      </c>
      <c r="D1794" t="s">
        <v>90</v>
      </c>
      <c r="E1794" t="s">
        <v>21</v>
      </c>
      <c r="F1794" t="s">
        <v>712</v>
      </c>
      <c r="G1794" t="s">
        <v>92</v>
      </c>
      <c r="H1794">
        <v>75081</v>
      </c>
      <c r="I1794" t="s">
        <v>93</v>
      </c>
      <c r="J1794" t="s">
        <v>3733</v>
      </c>
      <c r="K1794" t="s">
        <v>26</v>
      </c>
      <c r="L1794" t="s">
        <v>56</v>
      </c>
      <c r="M1794" t="s">
        <v>3734</v>
      </c>
      <c r="N1794">
        <v>22.608000000000001</v>
      </c>
      <c r="O1794">
        <v>3</v>
      </c>
      <c r="P1794">
        <v>0.6</v>
      </c>
      <c r="Q1794">
        <v>-10.173599999999997</v>
      </c>
    </row>
    <row r="1795" spans="1:17" x14ac:dyDescent="0.3">
      <c r="A1795" t="s">
        <v>17</v>
      </c>
      <c r="B1795" t="s">
        <v>2056</v>
      </c>
      <c r="C1795" t="s">
        <v>2057</v>
      </c>
      <c r="D1795" t="s">
        <v>34</v>
      </c>
      <c r="E1795" t="s">
        <v>21</v>
      </c>
      <c r="F1795" t="s">
        <v>399</v>
      </c>
      <c r="G1795" t="s">
        <v>187</v>
      </c>
      <c r="H1795">
        <v>60505</v>
      </c>
      <c r="I1795" t="s">
        <v>93</v>
      </c>
      <c r="J1795" t="s">
        <v>3733</v>
      </c>
      <c r="K1795" t="s">
        <v>26</v>
      </c>
      <c r="L1795" t="s">
        <v>56</v>
      </c>
      <c r="M1795" t="s">
        <v>3734</v>
      </c>
      <c r="N1795">
        <v>60.288000000000004</v>
      </c>
      <c r="O1795">
        <v>8</v>
      </c>
      <c r="P1795">
        <v>0.6</v>
      </c>
      <c r="Q1795">
        <v>-27.129599999999996</v>
      </c>
    </row>
    <row r="1796" spans="1:17" x14ac:dyDescent="0.3">
      <c r="A1796" t="s">
        <v>42</v>
      </c>
      <c r="B1796" t="s">
        <v>2919</v>
      </c>
      <c r="C1796" t="s">
        <v>2920</v>
      </c>
      <c r="D1796" t="s">
        <v>90</v>
      </c>
      <c r="E1796" t="s">
        <v>21</v>
      </c>
      <c r="F1796" t="s">
        <v>4720</v>
      </c>
      <c r="G1796" t="s">
        <v>92</v>
      </c>
      <c r="H1796">
        <v>78577</v>
      </c>
      <c r="I1796" t="s">
        <v>93</v>
      </c>
      <c r="J1796" t="s">
        <v>3733</v>
      </c>
      <c r="K1796" t="s">
        <v>26</v>
      </c>
      <c r="L1796" t="s">
        <v>56</v>
      </c>
      <c r="M1796" t="s">
        <v>3734</v>
      </c>
      <c r="N1796">
        <v>22.608000000000001</v>
      </c>
      <c r="O1796">
        <v>3</v>
      </c>
      <c r="P1796">
        <v>0.6</v>
      </c>
      <c r="Q1796">
        <v>-10.173599999999997</v>
      </c>
    </row>
    <row r="1797" spans="1:17" x14ac:dyDescent="0.3">
      <c r="A1797" t="s">
        <v>42</v>
      </c>
      <c r="B1797" t="s">
        <v>2664</v>
      </c>
      <c r="C1797" t="s">
        <v>2665</v>
      </c>
      <c r="D1797" t="s">
        <v>34</v>
      </c>
      <c r="E1797" t="s">
        <v>21</v>
      </c>
      <c r="F1797" t="s">
        <v>35</v>
      </c>
      <c r="G1797" t="s">
        <v>36</v>
      </c>
      <c r="H1797">
        <v>90036</v>
      </c>
      <c r="I1797" t="s">
        <v>37</v>
      </c>
      <c r="J1797" t="s">
        <v>3733</v>
      </c>
      <c r="K1797" t="s">
        <v>26</v>
      </c>
      <c r="L1797" t="s">
        <v>56</v>
      </c>
      <c r="M1797" t="s">
        <v>3734</v>
      </c>
      <c r="N1797">
        <v>37.68</v>
      </c>
      <c r="O1797">
        <v>2</v>
      </c>
      <c r="P1797">
        <v>0</v>
      </c>
      <c r="Q1797">
        <v>15.825600000000001</v>
      </c>
    </row>
    <row r="1798" spans="1:17" x14ac:dyDescent="0.3">
      <c r="A1798" t="s">
        <v>166</v>
      </c>
      <c r="B1798" t="s">
        <v>3902</v>
      </c>
      <c r="C1798" t="s">
        <v>3903</v>
      </c>
      <c r="D1798" t="s">
        <v>20</v>
      </c>
      <c r="E1798" t="s">
        <v>21</v>
      </c>
      <c r="F1798" t="s">
        <v>269</v>
      </c>
      <c r="G1798" t="s">
        <v>187</v>
      </c>
      <c r="H1798">
        <v>60653</v>
      </c>
      <c r="I1798" t="s">
        <v>93</v>
      </c>
      <c r="J1798" t="s">
        <v>3733</v>
      </c>
      <c r="K1798" t="s">
        <v>26</v>
      </c>
      <c r="L1798" t="s">
        <v>56</v>
      </c>
      <c r="M1798" t="s">
        <v>3734</v>
      </c>
      <c r="N1798">
        <v>22.608000000000001</v>
      </c>
      <c r="O1798">
        <v>3</v>
      </c>
      <c r="P1798">
        <v>0.6</v>
      </c>
      <c r="Q1798">
        <v>-10.173599999999997</v>
      </c>
    </row>
    <row r="1799" spans="1:17" x14ac:dyDescent="0.3">
      <c r="A1799" t="s">
        <v>42</v>
      </c>
      <c r="B1799" t="s">
        <v>4196</v>
      </c>
      <c r="C1799" t="s">
        <v>4197</v>
      </c>
      <c r="D1799" t="s">
        <v>34</v>
      </c>
      <c r="E1799" t="s">
        <v>21</v>
      </c>
      <c r="F1799" t="s">
        <v>269</v>
      </c>
      <c r="G1799" t="s">
        <v>187</v>
      </c>
      <c r="H1799">
        <v>60653</v>
      </c>
      <c r="I1799" t="s">
        <v>93</v>
      </c>
      <c r="J1799" t="s">
        <v>3733</v>
      </c>
      <c r="K1799" t="s">
        <v>26</v>
      </c>
      <c r="L1799" t="s">
        <v>56</v>
      </c>
      <c r="M1799" t="s">
        <v>3734</v>
      </c>
      <c r="N1799">
        <v>22.608000000000001</v>
      </c>
      <c r="O1799">
        <v>3</v>
      </c>
      <c r="P1799">
        <v>0.6</v>
      </c>
      <c r="Q1799">
        <v>-10.173599999999997</v>
      </c>
    </row>
    <row r="1800" spans="1:17" x14ac:dyDescent="0.3">
      <c r="A1800" t="s">
        <v>17</v>
      </c>
      <c r="B1800" t="s">
        <v>1921</v>
      </c>
      <c r="C1800" t="s">
        <v>1922</v>
      </c>
      <c r="D1800" t="s">
        <v>20</v>
      </c>
      <c r="E1800" t="s">
        <v>21</v>
      </c>
      <c r="F1800" t="s">
        <v>976</v>
      </c>
      <c r="G1800" t="s">
        <v>36</v>
      </c>
      <c r="H1800">
        <v>90712</v>
      </c>
      <c r="I1800" t="s">
        <v>37</v>
      </c>
      <c r="J1800" t="s">
        <v>3733</v>
      </c>
      <c r="K1800" t="s">
        <v>26</v>
      </c>
      <c r="L1800" t="s">
        <v>56</v>
      </c>
      <c r="M1800" t="s">
        <v>3734</v>
      </c>
      <c r="N1800">
        <v>94.2</v>
      </c>
      <c r="O1800">
        <v>5</v>
      </c>
      <c r="P1800">
        <v>0</v>
      </c>
      <c r="Q1800">
        <v>39.564000000000007</v>
      </c>
    </row>
    <row r="1801" spans="1:17" x14ac:dyDescent="0.3">
      <c r="A1801" t="s">
        <v>166</v>
      </c>
      <c r="B1801" t="s">
        <v>1975</v>
      </c>
      <c r="C1801" t="s">
        <v>1976</v>
      </c>
      <c r="D1801" t="s">
        <v>90</v>
      </c>
      <c r="E1801" t="s">
        <v>21</v>
      </c>
      <c r="F1801" t="s">
        <v>244</v>
      </c>
      <c r="G1801" t="s">
        <v>436</v>
      </c>
      <c r="H1801">
        <v>45373</v>
      </c>
      <c r="I1801" t="s">
        <v>131</v>
      </c>
      <c r="J1801" t="s">
        <v>3733</v>
      </c>
      <c r="K1801" t="s">
        <v>26</v>
      </c>
      <c r="L1801" t="s">
        <v>56</v>
      </c>
      <c r="M1801" t="s">
        <v>3734</v>
      </c>
      <c r="N1801">
        <v>30.144000000000002</v>
      </c>
      <c r="O1801">
        <v>2</v>
      </c>
      <c r="P1801">
        <v>0.2</v>
      </c>
      <c r="Q1801">
        <v>8.2896000000000001</v>
      </c>
    </row>
    <row r="1802" spans="1:17" x14ac:dyDescent="0.3">
      <c r="A1802" t="s">
        <v>42</v>
      </c>
      <c r="B1802" t="s">
        <v>1669</v>
      </c>
      <c r="C1802" t="s">
        <v>1670</v>
      </c>
      <c r="D1802" t="s">
        <v>20</v>
      </c>
      <c r="E1802" t="s">
        <v>21</v>
      </c>
      <c r="F1802" t="s">
        <v>1575</v>
      </c>
      <c r="G1802" t="s">
        <v>275</v>
      </c>
      <c r="H1802">
        <v>85204</v>
      </c>
      <c r="I1802" t="s">
        <v>37</v>
      </c>
      <c r="J1802" t="s">
        <v>3733</v>
      </c>
      <c r="K1802" t="s">
        <v>26</v>
      </c>
      <c r="L1802" t="s">
        <v>56</v>
      </c>
      <c r="M1802" t="s">
        <v>3734</v>
      </c>
      <c r="N1802">
        <v>120.57600000000001</v>
      </c>
      <c r="O1802">
        <v>8</v>
      </c>
      <c r="P1802">
        <v>0.2</v>
      </c>
      <c r="Q1802">
        <v>33.1584</v>
      </c>
    </row>
    <row r="1803" spans="1:17" x14ac:dyDescent="0.3">
      <c r="A1803" t="s">
        <v>166</v>
      </c>
      <c r="B1803" t="s">
        <v>4388</v>
      </c>
      <c r="C1803" t="s">
        <v>4389</v>
      </c>
      <c r="D1803" t="s">
        <v>34</v>
      </c>
      <c r="E1803" t="s">
        <v>21</v>
      </c>
      <c r="F1803" t="s">
        <v>1622</v>
      </c>
      <c r="G1803" t="s">
        <v>36</v>
      </c>
      <c r="H1803">
        <v>92804</v>
      </c>
      <c r="I1803" t="s">
        <v>37</v>
      </c>
      <c r="J1803" t="s">
        <v>3733</v>
      </c>
      <c r="K1803" t="s">
        <v>26</v>
      </c>
      <c r="L1803" t="s">
        <v>56</v>
      </c>
      <c r="M1803" t="s">
        <v>3734</v>
      </c>
      <c r="N1803">
        <v>131.88</v>
      </c>
      <c r="O1803">
        <v>7</v>
      </c>
      <c r="P1803">
        <v>0</v>
      </c>
      <c r="Q1803">
        <v>55.389600000000002</v>
      </c>
    </row>
    <row r="1804" spans="1:17" x14ac:dyDescent="0.3">
      <c r="A1804" t="s">
        <v>42</v>
      </c>
      <c r="B1804" t="s">
        <v>1283</v>
      </c>
      <c r="C1804" t="s">
        <v>1284</v>
      </c>
      <c r="D1804" t="s">
        <v>34</v>
      </c>
      <c r="E1804" t="s">
        <v>21</v>
      </c>
      <c r="F1804" t="s">
        <v>769</v>
      </c>
      <c r="G1804" t="s">
        <v>210</v>
      </c>
      <c r="H1804">
        <v>48205</v>
      </c>
      <c r="I1804" t="s">
        <v>93</v>
      </c>
      <c r="J1804" t="s">
        <v>1981</v>
      </c>
      <c r="K1804" t="s">
        <v>26</v>
      </c>
      <c r="L1804" t="s">
        <v>48</v>
      </c>
      <c r="M1804" t="s">
        <v>1982</v>
      </c>
      <c r="N1804">
        <v>1652.94</v>
      </c>
      <c r="O1804">
        <v>3</v>
      </c>
      <c r="P1804">
        <v>0</v>
      </c>
      <c r="Q1804">
        <v>231.41160000000002</v>
      </c>
    </row>
    <row r="1805" spans="1:17" x14ac:dyDescent="0.3">
      <c r="A1805" t="s">
        <v>17</v>
      </c>
      <c r="B1805" t="s">
        <v>4336</v>
      </c>
      <c r="C1805" t="s">
        <v>4337</v>
      </c>
      <c r="D1805" t="s">
        <v>34</v>
      </c>
      <c r="E1805" t="s">
        <v>21</v>
      </c>
      <c r="F1805" t="s">
        <v>35</v>
      </c>
      <c r="G1805" t="s">
        <v>36</v>
      </c>
      <c r="H1805">
        <v>90036</v>
      </c>
      <c r="I1805" t="s">
        <v>37</v>
      </c>
      <c r="J1805" t="s">
        <v>1981</v>
      </c>
      <c r="K1805" t="s">
        <v>26</v>
      </c>
      <c r="L1805" t="s">
        <v>48</v>
      </c>
      <c r="M1805" t="s">
        <v>1982</v>
      </c>
      <c r="N1805">
        <v>1322.3520000000001</v>
      </c>
      <c r="O1805">
        <v>3</v>
      </c>
      <c r="P1805">
        <v>0.2</v>
      </c>
      <c r="Q1805">
        <v>-99.176400000000001</v>
      </c>
    </row>
    <row r="1806" spans="1:17" x14ac:dyDescent="0.3">
      <c r="A1806" t="s">
        <v>166</v>
      </c>
      <c r="B1806" t="s">
        <v>4572</v>
      </c>
      <c r="C1806" t="s">
        <v>4573</v>
      </c>
      <c r="D1806" t="s">
        <v>90</v>
      </c>
      <c r="E1806" t="s">
        <v>21</v>
      </c>
      <c r="F1806" t="s">
        <v>4069</v>
      </c>
      <c r="G1806" t="s">
        <v>296</v>
      </c>
      <c r="H1806">
        <v>37918</v>
      </c>
      <c r="I1806" t="s">
        <v>24</v>
      </c>
      <c r="J1806" t="s">
        <v>1981</v>
      </c>
      <c r="K1806" t="s">
        <v>26</v>
      </c>
      <c r="L1806" t="s">
        <v>48</v>
      </c>
      <c r="M1806" t="s">
        <v>1982</v>
      </c>
      <c r="N1806">
        <v>2314.116</v>
      </c>
      <c r="O1806">
        <v>7</v>
      </c>
      <c r="P1806">
        <v>0.4</v>
      </c>
      <c r="Q1806">
        <v>-1002.7836000000001</v>
      </c>
    </row>
    <row r="1807" spans="1:17" x14ac:dyDescent="0.3">
      <c r="A1807" t="s">
        <v>17</v>
      </c>
      <c r="B1807" t="s">
        <v>724</v>
      </c>
      <c r="C1807" t="s">
        <v>725</v>
      </c>
      <c r="D1807" t="s">
        <v>20</v>
      </c>
      <c r="E1807" t="s">
        <v>21</v>
      </c>
      <c r="F1807" t="s">
        <v>77</v>
      </c>
      <c r="G1807" t="s">
        <v>78</v>
      </c>
      <c r="H1807">
        <v>28027</v>
      </c>
      <c r="I1807" t="s">
        <v>24</v>
      </c>
      <c r="J1807" t="s">
        <v>1981</v>
      </c>
      <c r="K1807" t="s">
        <v>26</v>
      </c>
      <c r="L1807" t="s">
        <v>48</v>
      </c>
      <c r="M1807" t="s">
        <v>1982</v>
      </c>
      <c r="N1807">
        <v>4297.6440000000002</v>
      </c>
      <c r="O1807">
        <v>13</v>
      </c>
      <c r="P1807">
        <v>0.4</v>
      </c>
      <c r="Q1807">
        <v>-1862.3124000000003</v>
      </c>
    </row>
    <row r="1808" spans="1:17" x14ac:dyDescent="0.3">
      <c r="A1808" t="s">
        <v>42</v>
      </c>
      <c r="B1808" t="s">
        <v>3347</v>
      </c>
      <c r="C1808" t="s">
        <v>3348</v>
      </c>
      <c r="D1808" t="s">
        <v>90</v>
      </c>
      <c r="E1808" t="s">
        <v>21</v>
      </c>
      <c r="F1808" t="s">
        <v>282</v>
      </c>
      <c r="G1808" t="s">
        <v>436</v>
      </c>
      <c r="H1808">
        <v>45503</v>
      </c>
      <c r="I1808" t="s">
        <v>131</v>
      </c>
      <c r="J1808" t="s">
        <v>1981</v>
      </c>
      <c r="K1808" t="s">
        <v>26</v>
      </c>
      <c r="L1808" t="s">
        <v>48</v>
      </c>
      <c r="M1808" t="s">
        <v>1982</v>
      </c>
      <c r="N1808">
        <v>330.58800000000002</v>
      </c>
      <c r="O1808">
        <v>1</v>
      </c>
      <c r="P1808">
        <v>0.4</v>
      </c>
      <c r="Q1808">
        <v>-143.25480000000002</v>
      </c>
    </row>
    <row r="1809" spans="1:17" x14ac:dyDescent="0.3">
      <c r="A1809" t="s">
        <v>42</v>
      </c>
      <c r="B1809" t="s">
        <v>43</v>
      </c>
      <c r="C1809" t="s">
        <v>44</v>
      </c>
      <c r="D1809" t="s">
        <v>20</v>
      </c>
      <c r="E1809" t="s">
        <v>21</v>
      </c>
      <c r="F1809" t="s">
        <v>45</v>
      </c>
      <c r="G1809" t="s">
        <v>46</v>
      </c>
      <c r="H1809">
        <v>33311</v>
      </c>
      <c r="I1809" t="s">
        <v>24</v>
      </c>
      <c r="J1809" t="s">
        <v>47</v>
      </c>
      <c r="K1809" t="s">
        <v>26</v>
      </c>
      <c r="L1809" t="s">
        <v>48</v>
      </c>
      <c r="M1809" t="s">
        <v>49</v>
      </c>
      <c r="N1809">
        <v>957.57749999999999</v>
      </c>
      <c r="O1809">
        <v>5</v>
      </c>
      <c r="P1809">
        <v>0.45</v>
      </c>
      <c r="Q1809">
        <v>-383.03100000000006</v>
      </c>
    </row>
    <row r="1810" spans="1:17" x14ac:dyDescent="0.3">
      <c r="A1810" t="s">
        <v>42</v>
      </c>
      <c r="B1810" t="s">
        <v>134</v>
      </c>
      <c r="C1810" t="s">
        <v>135</v>
      </c>
      <c r="D1810" t="s">
        <v>20</v>
      </c>
      <c r="E1810" t="s">
        <v>21</v>
      </c>
      <c r="F1810" t="s">
        <v>136</v>
      </c>
      <c r="G1810" t="s">
        <v>107</v>
      </c>
      <c r="H1810">
        <v>84057</v>
      </c>
      <c r="I1810" t="s">
        <v>37</v>
      </c>
      <c r="J1810" t="s">
        <v>47</v>
      </c>
      <c r="K1810" t="s">
        <v>26</v>
      </c>
      <c r="L1810" t="s">
        <v>48</v>
      </c>
      <c r="M1810" t="s">
        <v>49</v>
      </c>
      <c r="N1810">
        <v>1044.6299999999999</v>
      </c>
      <c r="O1810">
        <v>3</v>
      </c>
      <c r="P1810">
        <v>0</v>
      </c>
      <c r="Q1810">
        <v>240.26490000000001</v>
      </c>
    </row>
    <row r="1811" spans="1:17" x14ac:dyDescent="0.3">
      <c r="A1811" t="s">
        <v>42</v>
      </c>
      <c r="B1811" t="s">
        <v>2370</v>
      </c>
      <c r="C1811" t="s">
        <v>2371</v>
      </c>
      <c r="D1811" t="s">
        <v>34</v>
      </c>
      <c r="E1811" t="s">
        <v>21</v>
      </c>
      <c r="F1811" t="s">
        <v>2418</v>
      </c>
      <c r="G1811" t="s">
        <v>36</v>
      </c>
      <c r="H1811">
        <v>90503</v>
      </c>
      <c r="I1811" t="s">
        <v>37</v>
      </c>
      <c r="J1811" t="s">
        <v>47</v>
      </c>
      <c r="K1811" t="s">
        <v>26</v>
      </c>
      <c r="L1811" t="s">
        <v>48</v>
      </c>
      <c r="M1811" t="s">
        <v>49</v>
      </c>
      <c r="N1811">
        <v>1114.2719999999999</v>
      </c>
      <c r="O1811">
        <v>4</v>
      </c>
      <c r="P1811">
        <v>0.2</v>
      </c>
      <c r="Q1811">
        <v>41.785200000000032</v>
      </c>
    </row>
    <row r="1812" spans="1:17" x14ac:dyDescent="0.3">
      <c r="A1812" t="s">
        <v>1122</v>
      </c>
      <c r="B1812" t="s">
        <v>3389</v>
      </c>
      <c r="C1812" t="s">
        <v>3390</v>
      </c>
      <c r="D1812" t="s">
        <v>20</v>
      </c>
      <c r="E1812" t="s">
        <v>21</v>
      </c>
      <c r="F1812" t="s">
        <v>235</v>
      </c>
      <c r="G1812" t="s">
        <v>236</v>
      </c>
      <c r="H1812">
        <v>10011</v>
      </c>
      <c r="I1812" t="s">
        <v>131</v>
      </c>
      <c r="J1812" t="s">
        <v>47</v>
      </c>
      <c r="K1812" t="s">
        <v>26</v>
      </c>
      <c r="L1812" t="s">
        <v>48</v>
      </c>
      <c r="M1812" t="s">
        <v>49</v>
      </c>
      <c r="N1812">
        <v>1044.6299999999999</v>
      </c>
      <c r="O1812">
        <v>5</v>
      </c>
      <c r="P1812">
        <v>0.4</v>
      </c>
      <c r="Q1812">
        <v>-295.97849999999994</v>
      </c>
    </row>
    <row r="1813" spans="1:17" x14ac:dyDescent="0.3">
      <c r="A1813" t="s">
        <v>42</v>
      </c>
      <c r="B1813" t="s">
        <v>3929</v>
      </c>
      <c r="C1813" t="s">
        <v>3930</v>
      </c>
      <c r="D1813" t="s">
        <v>34</v>
      </c>
      <c r="E1813" t="s">
        <v>21</v>
      </c>
      <c r="F1813" t="s">
        <v>983</v>
      </c>
      <c r="G1813" t="s">
        <v>92</v>
      </c>
      <c r="H1813">
        <v>76017</v>
      </c>
      <c r="I1813" t="s">
        <v>93</v>
      </c>
      <c r="J1813" t="s">
        <v>47</v>
      </c>
      <c r="K1813" t="s">
        <v>26</v>
      </c>
      <c r="L1813" t="s">
        <v>48</v>
      </c>
      <c r="M1813" t="s">
        <v>49</v>
      </c>
      <c r="N1813">
        <v>1218.7349999999997</v>
      </c>
      <c r="O1813">
        <v>5</v>
      </c>
      <c r="P1813">
        <v>0.3</v>
      </c>
      <c r="Q1813">
        <v>-121.87349999999992</v>
      </c>
    </row>
    <row r="1814" spans="1:17" x14ac:dyDescent="0.3">
      <c r="A1814" t="s">
        <v>42</v>
      </c>
      <c r="B1814" t="s">
        <v>715</v>
      </c>
      <c r="C1814" t="s">
        <v>716</v>
      </c>
      <c r="D1814" t="s">
        <v>34</v>
      </c>
      <c r="E1814" t="s">
        <v>21</v>
      </c>
      <c r="F1814" t="s">
        <v>5225</v>
      </c>
      <c r="G1814" t="s">
        <v>4745</v>
      </c>
      <c r="H1814">
        <v>83704</v>
      </c>
      <c r="I1814" t="s">
        <v>37</v>
      </c>
      <c r="J1814" t="s">
        <v>47</v>
      </c>
      <c r="K1814" t="s">
        <v>26</v>
      </c>
      <c r="L1814" t="s">
        <v>48</v>
      </c>
      <c r="M1814" t="s">
        <v>49</v>
      </c>
      <c r="N1814">
        <v>696.42</v>
      </c>
      <c r="O1814">
        <v>2</v>
      </c>
      <c r="P1814">
        <v>0</v>
      </c>
      <c r="Q1814">
        <v>160.17660000000001</v>
      </c>
    </row>
    <row r="1815" spans="1:17" x14ac:dyDescent="0.3">
      <c r="A1815" t="s">
        <v>42</v>
      </c>
      <c r="B1815" t="s">
        <v>494</v>
      </c>
      <c r="C1815" t="s">
        <v>495</v>
      </c>
      <c r="D1815" t="s">
        <v>20</v>
      </c>
      <c r="E1815" t="s">
        <v>21</v>
      </c>
      <c r="F1815" t="s">
        <v>3540</v>
      </c>
      <c r="G1815" t="s">
        <v>92</v>
      </c>
      <c r="H1815">
        <v>75023</v>
      </c>
      <c r="I1815" t="s">
        <v>93</v>
      </c>
      <c r="J1815" t="s">
        <v>47</v>
      </c>
      <c r="K1815" t="s">
        <v>26</v>
      </c>
      <c r="L1815" t="s">
        <v>48</v>
      </c>
      <c r="M1815" t="s">
        <v>49</v>
      </c>
      <c r="N1815">
        <v>974.98799999999983</v>
      </c>
      <c r="O1815">
        <v>4</v>
      </c>
      <c r="P1815">
        <v>0.3</v>
      </c>
      <c r="Q1815">
        <v>-97.49879999999996</v>
      </c>
    </row>
    <row r="1816" spans="1:17" x14ac:dyDescent="0.3">
      <c r="A1816" t="s">
        <v>42</v>
      </c>
      <c r="B1816" t="s">
        <v>1449</v>
      </c>
      <c r="C1816" t="s">
        <v>1450</v>
      </c>
      <c r="D1816" t="s">
        <v>20</v>
      </c>
      <c r="E1816" t="s">
        <v>21</v>
      </c>
      <c r="F1816" t="s">
        <v>5271</v>
      </c>
      <c r="G1816" t="s">
        <v>46</v>
      </c>
      <c r="H1816">
        <v>32114</v>
      </c>
      <c r="I1816" t="s">
        <v>24</v>
      </c>
      <c r="J1816" t="s">
        <v>47</v>
      </c>
      <c r="K1816" t="s">
        <v>26</v>
      </c>
      <c r="L1816" t="s">
        <v>48</v>
      </c>
      <c r="M1816" t="s">
        <v>49</v>
      </c>
      <c r="N1816">
        <v>191.5155</v>
      </c>
      <c r="O1816">
        <v>1</v>
      </c>
      <c r="P1816">
        <v>0.45</v>
      </c>
      <c r="Q1816">
        <v>-76.606200000000001</v>
      </c>
    </row>
    <row r="1817" spans="1:17" x14ac:dyDescent="0.3">
      <c r="A1817" t="s">
        <v>42</v>
      </c>
      <c r="B1817" t="s">
        <v>1175</v>
      </c>
      <c r="C1817" t="s">
        <v>1176</v>
      </c>
      <c r="D1817" t="s">
        <v>20</v>
      </c>
      <c r="E1817" t="s">
        <v>21</v>
      </c>
      <c r="F1817" t="s">
        <v>1177</v>
      </c>
      <c r="G1817" t="s">
        <v>46</v>
      </c>
      <c r="H1817">
        <v>33024</v>
      </c>
      <c r="I1817" t="s">
        <v>24</v>
      </c>
      <c r="J1817" t="s">
        <v>1178</v>
      </c>
      <c r="K1817" t="s">
        <v>26</v>
      </c>
      <c r="L1817" t="s">
        <v>48</v>
      </c>
      <c r="M1817" t="s">
        <v>1179</v>
      </c>
      <c r="N1817">
        <v>375.45750000000004</v>
      </c>
      <c r="O1817">
        <v>3</v>
      </c>
      <c r="P1817">
        <v>0.45</v>
      </c>
      <c r="Q1817">
        <v>-157.00949999999997</v>
      </c>
    </row>
    <row r="1818" spans="1:17" x14ac:dyDescent="0.3">
      <c r="A1818" t="s">
        <v>166</v>
      </c>
      <c r="B1818" t="s">
        <v>2691</v>
      </c>
      <c r="C1818" t="s">
        <v>2692</v>
      </c>
      <c r="D1818" t="s">
        <v>90</v>
      </c>
      <c r="E1818" t="s">
        <v>21</v>
      </c>
      <c r="F1818" t="s">
        <v>2777</v>
      </c>
      <c r="G1818" t="s">
        <v>283</v>
      </c>
      <c r="H1818">
        <v>22801</v>
      </c>
      <c r="I1818" t="s">
        <v>24</v>
      </c>
      <c r="J1818" t="s">
        <v>1178</v>
      </c>
      <c r="K1818" t="s">
        <v>26</v>
      </c>
      <c r="L1818" t="s">
        <v>48</v>
      </c>
      <c r="M1818" t="s">
        <v>1179</v>
      </c>
      <c r="N1818">
        <v>455.1</v>
      </c>
      <c r="O1818">
        <v>2</v>
      </c>
      <c r="P1818">
        <v>0</v>
      </c>
      <c r="Q1818">
        <v>100.12200000000001</v>
      </c>
    </row>
    <row r="1819" spans="1:17" x14ac:dyDescent="0.3">
      <c r="A1819" t="s">
        <v>166</v>
      </c>
      <c r="B1819" t="s">
        <v>144</v>
      </c>
      <c r="C1819" t="s">
        <v>145</v>
      </c>
      <c r="D1819" t="s">
        <v>20</v>
      </c>
      <c r="E1819" t="s">
        <v>21</v>
      </c>
      <c r="F1819" t="s">
        <v>653</v>
      </c>
      <c r="G1819" t="s">
        <v>436</v>
      </c>
      <c r="H1819">
        <v>45014</v>
      </c>
      <c r="I1819" t="s">
        <v>131</v>
      </c>
      <c r="J1819" t="s">
        <v>1178</v>
      </c>
      <c r="K1819" t="s">
        <v>26</v>
      </c>
      <c r="L1819" t="s">
        <v>48</v>
      </c>
      <c r="M1819" t="s">
        <v>1179</v>
      </c>
      <c r="N1819">
        <v>409.59000000000003</v>
      </c>
      <c r="O1819">
        <v>3</v>
      </c>
      <c r="P1819">
        <v>0.4</v>
      </c>
      <c r="Q1819">
        <v>-122.87700000000004</v>
      </c>
    </row>
    <row r="1820" spans="1:17" x14ac:dyDescent="0.3">
      <c r="A1820" t="s">
        <v>42</v>
      </c>
      <c r="B1820" t="s">
        <v>4198</v>
      </c>
      <c r="C1820" t="s">
        <v>4199</v>
      </c>
      <c r="D1820" t="s">
        <v>90</v>
      </c>
      <c r="E1820" t="s">
        <v>21</v>
      </c>
      <c r="F1820" t="s">
        <v>84</v>
      </c>
      <c r="G1820" t="s">
        <v>85</v>
      </c>
      <c r="H1820">
        <v>98105</v>
      </c>
      <c r="I1820" t="s">
        <v>37</v>
      </c>
      <c r="J1820" t="s">
        <v>1178</v>
      </c>
      <c r="K1820" t="s">
        <v>26</v>
      </c>
      <c r="L1820" t="s">
        <v>48</v>
      </c>
      <c r="M1820" t="s">
        <v>1179</v>
      </c>
      <c r="N1820">
        <v>1137.75</v>
      </c>
      <c r="O1820">
        <v>5</v>
      </c>
      <c r="P1820">
        <v>0</v>
      </c>
      <c r="Q1820">
        <v>250.30500000000004</v>
      </c>
    </row>
    <row r="1821" spans="1:17" x14ac:dyDescent="0.3">
      <c r="A1821" t="s">
        <v>42</v>
      </c>
      <c r="B1821" t="s">
        <v>4446</v>
      </c>
      <c r="C1821" t="s">
        <v>4447</v>
      </c>
      <c r="D1821" t="s">
        <v>34</v>
      </c>
      <c r="E1821" t="s">
        <v>21</v>
      </c>
      <c r="F1821" t="s">
        <v>5184</v>
      </c>
      <c r="G1821" t="s">
        <v>568</v>
      </c>
      <c r="H1821">
        <v>74012</v>
      </c>
      <c r="I1821" t="s">
        <v>93</v>
      </c>
      <c r="J1821" t="s">
        <v>1178</v>
      </c>
      <c r="K1821" t="s">
        <v>26</v>
      </c>
      <c r="L1821" t="s">
        <v>48</v>
      </c>
      <c r="M1821" t="s">
        <v>1179</v>
      </c>
      <c r="N1821">
        <v>1592.8500000000001</v>
      </c>
      <c r="O1821">
        <v>7</v>
      </c>
      <c r="P1821">
        <v>0</v>
      </c>
      <c r="Q1821">
        <v>350.42700000000002</v>
      </c>
    </row>
    <row r="1822" spans="1:17" x14ac:dyDescent="0.3">
      <c r="A1822" t="s">
        <v>1122</v>
      </c>
      <c r="B1822" t="s">
        <v>3085</v>
      </c>
      <c r="C1822" t="s">
        <v>3086</v>
      </c>
      <c r="D1822" t="s">
        <v>20</v>
      </c>
      <c r="E1822" t="s">
        <v>21</v>
      </c>
      <c r="F1822" t="s">
        <v>35</v>
      </c>
      <c r="G1822" t="s">
        <v>36</v>
      </c>
      <c r="H1822">
        <v>90008</v>
      </c>
      <c r="I1822" t="s">
        <v>37</v>
      </c>
      <c r="J1822" t="s">
        <v>1178</v>
      </c>
      <c r="K1822" t="s">
        <v>26</v>
      </c>
      <c r="L1822" t="s">
        <v>48</v>
      </c>
      <c r="M1822" t="s">
        <v>1179</v>
      </c>
      <c r="N1822">
        <v>364.08000000000004</v>
      </c>
      <c r="O1822">
        <v>2</v>
      </c>
      <c r="P1822">
        <v>0.2</v>
      </c>
      <c r="Q1822">
        <v>9.1020000000000039</v>
      </c>
    </row>
    <row r="1823" spans="1:17" x14ac:dyDescent="0.3">
      <c r="A1823" t="s">
        <v>42</v>
      </c>
      <c r="B1823" t="s">
        <v>1778</v>
      </c>
      <c r="C1823" t="s">
        <v>1779</v>
      </c>
      <c r="D1823" t="s">
        <v>90</v>
      </c>
      <c r="E1823" t="s">
        <v>21</v>
      </c>
      <c r="F1823" t="s">
        <v>269</v>
      </c>
      <c r="G1823" t="s">
        <v>187</v>
      </c>
      <c r="H1823">
        <v>60653</v>
      </c>
      <c r="I1823" t="s">
        <v>93</v>
      </c>
      <c r="J1823" t="s">
        <v>1873</v>
      </c>
      <c r="K1823" t="s">
        <v>26</v>
      </c>
      <c r="L1823" t="s">
        <v>48</v>
      </c>
      <c r="M1823" t="s">
        <v>1874</v>
      </c>
      <c r="N1823">
        <v>108.925</v>
      </c>
      <c r="O1823">
        <v>1</v>
      </c>
      <c r="P1823">
        <v>0.5</v>
      </c>
      <c r="Q1823">
        <v>-71.890500000000017</v>
      </c>
    </row>
    <row r="1824" spans="1:17" x14ac:dyDescent="0.3">
      <c r="A1824" t="s">
        <v>17</v>
      </c>
      <c r="B1824" t="s">
        <v>3347</v>
      </c>
      <c r="C1824" t="s">
        <v>3348</v>
      </c>
      <c r="D1824" t="s">
        <v>90</v>
      </c>
      <c r="E1824" t="s">
        <v>21</v>
      </c>
      <c r="F1824" t="s">
        <v>2167</v>
      </c>
      <c r="G1824" t="s">
        <v>101</v>
      </c>
      <c r="H1824">
        <v>53209</v>
      </c>
      <c r="I1824" t="s">
        <v>93</v>
      </c>
      <c r="J1824" t="s">
        <v>1873</v>
      </c>
      <c r="K1824" t="s">
        <v>26</v>
      </c>
      <c r="L1824" t="s">
        <v>48</v>
      </c>
      <c r="M1824" t="s">
        <v>1874</v>
      </c>
      <c r="N1824">
        <v>653.54999999999995</v>
      </c>
      <c r="O1824">
        <v>3</v>
      </c>
      <c r="P1824">
        <v>0</v>
      </c>
      <c r="Q1824">
        <v>111.10349999999994</v>
      </c>
    </row>
    <row r="1825" spans="1:17" x14ac:dyDescent="0.3">
      <c r="A1825" t="s">
        <v>17</v>
      </c>
      <c r="B1825" t="s">
        <v>3912</v>
      </c>
      <c r="C1825" t="s">
        <v>3913</v>
      </c>
      <c r="D1825" t="s">
        <v>20</v>
      </c>
      <c r="E1825" t="s">
        <v>21</v>
      </c>
      <c r="F1825" t="s">
        <v>84</v>
      </c>
      <c r="G1825" t="s">
        <v>85</v>
      </c>
      <c r="H1825">
        <v>98115</v>
      </c>
      <c r="I1825" t="s">
        <v>37</v>
      </c>
      <c r="J1825" t="s">
        <v>1873</v>
      </c>
      <c r="K1825" t="s">
        <v>26</v>
      </c>
      <c r="L1825" t="s">
        <v>48</v>
      </c>
      <c r="M1825" t="s">
        <v>1874</v>
      </c>
      <c r="N1825">
        <v>871.4</v>
      </c>
      <c r="O1825">
        <v>4</v>
      </c>
      <c r="P1825">
        <v>0</v>
      </c>
      <c r="Q1825">
        <v>148.13799999999992</v>
      </c>
    </row>
    <row r="1826" spans="1:17" x14ac:dyDescent="0.3">
      <c r="A1826" t="s">
        <v>42</v>
      </c>
      <c r="B1826" t="s">
        <v>4223</v>
      </c>
      <c r="C1826" t="s">
        <v>4224</v>
      </c>
      <c r="D1826" t="s">
        <v>34</v>
      </c>
      <c r="E1826" t="s">
        <v>21</v>
      </c>
      <c r="F1826" t="s">
        <v>84</v>
      </c>
      <c r="G1826" t="s">
        <v>85</v>
      </c>
      <c r="H1826">
        <v>98115</v>
      </c>
      <c r="I1826" t="s">
        <v>37</v>
      </c>
      <c r="J1826" t="s">
        <v>1873</v>
      </c>
      <c r="K1826" t="s">
        <v>26</v>
      </c>
      <c r="L1826" t="s">
        <v>48</v>
      </c>
      <c r="M1826" t="s">
        <v>1874</v>
      </c>
      <c r="N1826">
        <v>653.54999999999995</v>
      </c>
      <c r="O1826">
        <v>3</v>
      </c>
      <c r="P1826">
        <v>0</v>
      </c>
      <c r="Q1826">
        <v>111.10349999999994</v>
      </c>
    </row>
    <row r="1827" spans="1:17" x14ac:dyDescent="0.3">
      <c r="A1827" t="s">
        <v>42</v>
      </c>
      <c r="B1827" t="s">
        <v>1651</v>
      </c>
      <c r="C1827" t="s">
        <v>1652</v>
      </c>
      <c r="D1827" t="s">
        <v>20</v>
      </c>
      <c r="E1827" t="s">
        <v>21</v>
      </c>
      <c r="F1827" t="s">
        <v>1455</v>
      </c>
      <c r="G1827" t="s">
        <v>92</v>
      </c>
      <c r="H1827">
        <v>77340</v>
      </c>
      <c r="I1827" t="s">
        <v>93</v>
      </c>
      <c r="J1827" t="s">
        <v>1873</v>
      </c>
      <c r="K1827" t="s">
        <v>26</v>
      </c>
      <c r="L1827" t="s">
        <v>48</v>
      </c>
      <c r="M1827" t="s">
        <v>1874</v>
      </c>
      <c r="N1827">
        <v>609.9799999999999</v>
      </c>
      <c r="O1827">
        <v>4</v>
      </c>
      <c r="P1827">
        <v>0.3</v>
      </c>
      <c r="Q1827">
        <v>-113.28200000000004</v>
      </c>
    </row>
    <row r="1828" spans="1:17" x14ac:dyDescent="0.3">
      <c r="A1828" t="s">
        <v>42</v>
      </c>
      <c r="B1828" t="s">
        <v>3361</v>
      </c>
      <c r="C1828" t="s">
        <v>3362</v>
      </c>
      <c r="D1828" t="s">
        <v>90</v>
      </c>
      <c r="E1828" t="s">
        <v>21</v>
      </c>
      <c r="F1828" t="s">
        <v>712</v>
      </c>
      <c r="G1828" t="s">
        <v>92</v>
      </c>
      <c r="H1828">
        <v>75081</v>
      </c>
      <c r="I1828" t="s">
        <v>93</v>
      </c>
      <c r="J1828" t="s">
        <v>1873</v>
      </c>
      <c r="K1828" t="s">
        <v>26</v>
      </c>
      <c r="L1828" t="s">
        <v>48</v>
      </c>
      <c r="M1828" t="s">
        <v>1874</v>
      </c>
      <c r="N1828">
        <v>457.4849999999999</v>
      </c>
      <c r="O1828">
        <v>3</v>
      </c>
      <c r="P1828">
        <v>0.3</v>
      </c>
      <c r="Q1828">
        <v>-84.961500000000029</v>
      </c>
    </row>
    <row r="1829" spans="1:17" x14ac:dyDescent="0.3">
      <c r="A1829" t="s">
        <v>17</v>
      </c>
      <c r="B1829" t="s">
        <v>4306</v>
      </c>
      <c r="C1829" t="s">
        <v>4307</v>
      </c>
      <c r="D1829" t="s">
        <v>20</v>
      </c>
      <c r="E1829" t="s">
        <v>21</v>
      </c>
      <c r="F1829" t="s">
        <v>1280</v>
      </c>
      <c r="G1829" t="s">
        <v>400</v>
      </c>
      <c r="H1829">
        <v>80027</v>
      </c>
      <c r="I1829" t="s">
        <v>37</v>
      </c>
      <c r="J1829" t="s">
        <v>4308</v>
      </c>
      <c r="K1829" t="s">
        <v>26</v>
      </c>
      <c r="L1829" t="s">
        <v>48</v>
      </c>
      <c r="M1829" t="s">
        <v>4309</v>
      </c>
      <c r="N1829">
        <v>145.97999999999999</v>
      </c>
      <c r="O1829">
        <v>2</v>
      </c>
      <c r="P1829">
        <v>0.5</v>
      </c>
      <c r="Q1829">
        <v>-99.266399999999976</v>
      </c>
    </row>
    <row r="1830" spans="1:17" x14ac:dyDescent="0.3">
      <c r="A1830" t="s">
        <v>42</v>
      </c>
      <c r="B1830" t="s">
        <v>1578</v>
      </c>
      <c r="C1830" t="s">
        <v>1579</v>
      </c>
      <c r="D1830" t="s">
        <v>20</v>
      </c>
      <c r="E1830" t="s">
        <v>21</v>
      </c>
      <c r="F1830" t="s">
        <v>129</v>
      </c>
      <c r="G1830" t="s">
        <v>130</v>
      </c>
      <c r="H1830">
        <v>19120</v>
      </c>
      <c r="I1830" t="s">
        <v>131</v>
      </c>
      <c r="J1830" t="s">
        <v>4308</v>
      </c>
      <c r="K1830" t="s">
        <v>26</v>
      </c>
      <c r="L1830" t="s">
        <v>48</v>
      </c>
      <c r="M1830" t="s">
        <v>4309</v>
      </c>
      <c r="N1830">
        <v>350.35199999999998</v>
      </c>
      <c r="O1830">
        <v>4</v>
      </c>
      <c r="P1830">
        <v>0.4</v>
      </c>
      <c r="Q1830">
        <v>-140.14079999999996</v>
      </c>
    </row>
    <row r="1831" spans="1:17" x14ac:dyDescent="0.3">
      <c r="A1831" t="s">
        <v>42</v>
      </c>
      <c r="B1831" t="s">
        <v>82</v>
      </c>
      <c r="C1831" t="s">
        <v>83</v>
      </c>
      <c r="D1831" t="s">
        <v>20</v>
      </c>
      <c r="E1831" t="s">
        <v>21</v>
      </c>
      <c r="F1831" t="s">
        <v>943</v>
      </c>
      <c r="G1831" t="s">
        <v>400</v>
      </c>
      <c r="H1831">
        <v>80906</v>
      </c>
      <c r="I1831" t="s">
        <v>37</v>
      </c>
      <c r="J1831" t="s">
        <v>4308</v>
      </c>
      <c r="K1831" t="s">
        <v>26</v>
      </c>
      <c r="L1831" t="s">
        <v>48</v>
      </c>
      <c r="M1831" t="s">
        <v>4309</v>
      </c>
      <c r="N1831">
        <v>364.95</v>
      </c>
      <c r="O1831">
        <v>5</v>
      </c>
      <c r="P1831">
        <v>0.5</v>
      </c>
      <c r="Q1831">
        <v>-248.16599999999994</v>
      </c>
    </row>
    <row r="1832" spans="1:17" x14ac:dyDescent="0.3">
      <c r="A1832" t="s">
        <v>42</v>
      </c>
      <c r="B1832" t="s">
        <v>397</v>
      </c>
      <c r="C1832" t="s">
        <v>398</v>
      </c>
      <c r="D1832" t="s">
        <v>20</v>
      </c>
      <c r="E1832" t="s">
        <v>21</v>
      </c>
      <c r="F1832" t="s">
        <v>269</v>
      </c>
      <c r="G1832" t="s">
        <v>187</v>
      </c>
      <c r="H1832">
        <v>60623</v>
      </c>
      <c r="I1832" t="s">
        <v>93</v>
      </c>
      <c r="J1832" t="s">
        <v>4308</v>
      </c>
      <c r="K1832" t="s">
        <v>26</v>
      </c>
      <c r="L1832" t="s">
        <v>48</v>
      </c>
      <c r="M1832" t="s">
        <v>4309</v>
      </c>
      <c r="N1832">
        <v>145.97999999999999</v>
      </c>
      <c r="O1832">
        <v>2</v>
      </c>
      <c r="P1832">
        <v>0.5</v>
      </c>
      <c r="Q1832">
        <v>-99.266399999999976</v>
      </c>
    </row>
    <row r="1833" spans="1:17" x14ac:dyDescent="0.3">
      <c r="A1833" t="s">
        <v>166</v>
      </c>
      <c r="B1833" t="s">
        <v>1300</v>
      </c>
      <c r="C1833" t="s">
        <v>1301</v>
      </c>
      <c r="D1833" t="s">
        <v>90</v>
      </c>
      <c r="E1833" t="s">
        <v>21</v>
      </c>
      <c r="F1833" t="s">
        <v>129</v>
      </c>
      <c r="G1833" t="s">
        <v>130</v>
      </c>
      <c r="H1833">
        <v>19143</v>
      </c>
      <c r="I1833" t="s">
        <v>131</v>
      </c>
      <c r="J1833" t="s">
        <v>3162</v>
      </c>
      <c r="K1833" t="s">
        <v>26</v>
      </c>
      <c r="L1833" t="s">
        <v>48</v>
      </c>
      <c r="M1833" t="s">
        <v>2737</v>
      </c>
      <c r="N1833">
        <v>154.76400000000001</v>
      </c>
      <c r="O1833">
        <v>3</v>
      </c>
      <c r="P1833">
        <v>0.4</v>
      </c>
      <c r="Q1833">
        <v>-36.11160000000001</v>
      </c>
    </row>
    <row r="1834" spans="1:17" x14ac:dyDescent="0.3">
      <c r="A1834" t="s">
        <v>17</v>
      </c>
      <c r="B1834" t="s">
        <v>1425</v>
      </c>
      <c r="C1834" t="s">
        <v>1426</v>
      </c>
      <c r="D1834" t="s">
        <v>20</v>
      </c>
      <c r="E1834" t="s">
        <v>21</v>
      </c>
      <c r="F1834" t="s">
        <v>84</v>
      </c>
      <c r="G1834" t="s">
        <v>85</v>
      </c>
      <c r="H1834">
        <v>98103</v>
      </c>
      <c r="I1834" t="s">
        <v>37</v>
      </c>
      <c r="J1834" t="s">
        <v>3162</v>
      </c>
      <c r="K1834" t="s">
        <v>26</v>
      </c>
      <c r="L1834" t="s">
        <v>48</v>
      </c>
      <c r="M1834" t="s">
        <v>2737</v>
      </c>
      <c r="N1834">
        <v>171.96</v>
      </c>
      <c r="O1834">
        <v>2</v>
      </c>
      <c r="P1834">
        <v>0</v>
      </c>
      <c r="Q1834">
        <v>44.709600000000009</v>
      </c>
    </row>
    <row r="1835" spans="1:17" x14ac:dyDescent="0.3">
      <c r="A1835" t="s">
        <v>42</v>
      </c>
      <c r="B1835" t="s">
        <v>1597</v>
      </c>
      <c r="C1835" t="s">
        <v>1598</v>
      </c>
      <c r="D1835" t="s">
        <v>20</v>
      </c>
      <c r="E1835" t="s">
        <v>21</v>
      </c>
      <c r="F1835" t="s">
        <v>4164</v>
      </c>
      <c r="G1835" t="s">
        <v>1292</v>
      </c>
      <c r="H1835">
        <v>38671</v>
      </c>
      <c r="I1835" t="s">
        <v>24</v>
      </c>
      <c r="J1835" t="s">
        <v>3162</v>
      </c>
      <c r="K1835" t="s">
        <v>26</v>
      </c>
      <c r="L1835" t="s">
        <v>48</v>
      </c>
      <c r="M1835" t="s">
        <v>2737</v>
      </c>
      <c r="N1835">
        <v>85.98</v>
      </c>
      <c r="O1835">
        <v>1</v>
      </c>
      <c r="P1835">
        <v>0</v>
      </c>
      <c r="Q1835">
        <v>22.354800000000004</v>
      </c>
    </row>
    <row r="1836" spans="1:17" x14ac:dyDescent="0.3">
      <c r="A1836" t="s">
        <v>42</v>
      </c>
      <c r="B1836" t="s">
        <v>4572</v>
      </c>
      <c r="C1836" t="s">
        <v>4573</v>
      </c>
      <c r="D1836" t="s">
        <v>90</v>
      </c>
      <c r="E1836" t="s">
        <v>21</v>
      </c>
      <c r="F1836" t="s">
        <v>409</v>
      </c>
      <c r="G1836" t="s">
        <v>78</v>
      </c>
      <c r="H1836">
        <v>28205</v>
      </c>
      <c r="I1836" t="s">
        <v>24</v>
      </c>
      <c r="J1836" t="s">
        <v>3162</v>
      </c>
      <c r="K1836" t="s">
        <v>26</v>
      </c>
      <c r="L1836" t="s">
        <v>48</v>
      </c>
      <c r="M1836" t="s">
        <v>2737</v>
      </c>
      <c r="N1836">
        <v>154.76400000000001</v>
      </c>
      <c r="O1836">
        <v>3</v>
      </c>
      <c r="P1836">
        <v>0.4</v>
      </c>
      <c r="Q1836">
        <v>-36.11160000000001</v>
      </c>
    </row>
    <row r="1837" spans="1:17" x14ac:dyDescent="0.3">
      <c r="A1837" t="s">
        <v>1122</v>
      </c>
      <c r="B1837" t="s">
        <v>4609</v>
      </c>
      <c r="C1837" t="s">
        <v>4610</v>
      </c>
      <c r="D1837" t="s">
        <v>20</v>
      </c>
      <c r="E1837" t="s">
        <v>21</v>
      </c>
      <c r="F1837" t="s">
        <v>235</v>
      </c>
      <c r="G1837" t="s">
        <v>236</v>
      </c>
      <c r="H1837">
        <v>10009</v>
      </c>
      <c r="I1837" t="s">
        <v>131</v>
      </c>
      <c r="J1837" t="s">
        <v>3162</v>
      </c>
      <c r="K1837" t="s">
        <v>26</v>
      </c>
      <c r="L1837" t="s">
        <v>48</v>
      </c>
      <c r="M1837" t="s">
        <v>2737</v>
      </c>
      <c r="N1837">
        <v>464.29200000000003</v>
      </c>
      <c r="O1837">
        <v>9</v>
      </c>
      <c r="P1837">
        <v>0.4</v>
      </c>
      <c r="Q1837">
        <v>-108.33479999999997</v>
      </c>
    </row>
    <row r="1838" spans="1:17" x14ac:dyDescent="0.3">
      <c r="A1838" t="s">
        <v>42</v>
      </c>
      <c r="B1838" t="s">
        <v>385</v>
      </c>
      <c r="C1838" t="s">
        <v>386</v>
      </c>
      <c r="D1838" t="s">
        <v>90</v>
      </c>
      <c r="E1838" t="s">
        <v>21</v>
      </c>
      <c r="F1838" t="s">
        <v>3675</v>
      </c>
      <c r="G1838" t="s">
        <v>568</v>
      </c>
      <c r="H1838">
        <v>74133</v>
      </c>
      <c r="I1838" t="s">
        <v>93</v>
      </c>
      <c r="J1838" t="s">
        <v>3162</v>
      </c>
      <c r="K1838" t="s">
        <v>26</v>
      </c>
      <c r="L1838" t="s">
        <v>48</v>
      </c>
      <c r="M1838" t="s">
        <v>2737</v>
      </c>
      <c r="N1838">
        <v>429.90000000000003</v>
      </c>
      <c r="O1838">
        <v>5</v>
      </c>
      <c r="P1838">
        <v>0</v>
      </c>
      <c r="Q1838">
        <v>111.77400000000003</v>
      </c>
    </row>
    <row r="1839" spans="1:17" x14ac:dyDescent="0.3">
      <c r="A1839" t="s">
        <v>42</v>
      </c>
      <c r="B1839" t="s">
        <v>3156</v>
      </c>
      <c r="C1839" t="s">
        <v>3157</v>
      </c>
      <c r="D1839" t="s">
        <v>90</v>
      </c>
      <c r="E1839" t="s">
        <v>21</v>
      </c>
      <c r="F1839" t="s">
        <v>274</v>
      </c>
      <c r="G1839" t="s">
        <v>275</v>
      </c>
      <c r="H1839">
        <v>85234</v>
      </c>
      <c r="I1839" t="s">
        <v>37</v>
      </c>
      <c r="J1839" t="s">
        <v>3162</v>
      </c>
      <c r="K1839" t="s">
        <v>26</v>
      </c>
      <c r="L1839" t="s">
        <v>48</v>
      </c>
      <c r="M1839" t="s">
        <v>2737</v>
      </c>
      <c r="N1839">
        <v>386.91</v>
      </c>
      <c r="O1839">
        <v>9</v>
      </c>
      <c r="P1839">
        <v>0.5</v>
      </c>
      <c r="Q1839">
        <v>-185.71679999999998</v>
      </c>
    </row>
    <row r="1840" spans="1:17" x14ac:dyDescent="0.3">
      <c r="A1840" t="s">
        <v>42</v>
      </c>
      <c r="B1840" t="s">
        <v>3413</v>
      </c>
      <c r="C1840" t="s">
        <v>3414</v>
      </c>
      <c r="D1840" t="s">
        <v>90</v>
      </c>
      <c r="E1840" t="s">
        <v>21</v>
      </c>
      <c r="F1840" t="s">
        <v>1273</v>
      </c>
      <c r="G1840" t="s">
        <v>224</v>
      </c>
      <c r="H1840">
        <v>47374</v>
      </c>
      <c r="I1840" t="s">
        <v>93</v>
      </c>
      <c r="J1840" t="s">
        <v>3162</v>
      </c>
      <c r="K1840" t="s">
        <v>26</v>
      </c>
      <c r="L1840" t="s">
        <v>48</v>
      </c>
      <c r="M1840" t="s">
        <v>2737</v>
      </c>
      <c r="N1840">
        <v>257.94</v>
      </c>
      <c r="O1840">
        <v>3</v>
      </c>
      <c r="P1840">
        <v>0</v>
      </c>
      <c r="Q1840">
        <v>67.064400000000006</v>
      </c>
    </row>
    <row r="1841" spans="1:17" x14ac:dyDescent="0.3">
      <c r="A1841" t="s">
        <v>42</v>
      </c>
      <c r="B1841" t="s">
        <v>3556</v>
      </c>
      <c r="C1841" t="s">
        <v>3557</v>
      </c>
      <c r="D1841" t="s">
        <v>20</v>
      </c>
      <c r="E1841" t="s">
        <v>21</v>
      </c>
      <c r="F1841" t="s">
        <v>45</v>
      </c>
      <c r="G1841" t="s">
        <v>46</v>
      </c>
      <c r="H1841">
        <v>33311</v>
      </c>
      <c r="I1841" t="s">
        <v>24</v>
      </c>
      <c r="J1841" t="s">
        <v>3162</v>
      </c>
      <c r="K1841" t="s">
        <v>26</v>
      </c>
      <c r="L1841" t="s">
        <v>48</v>
      </c>
      <c r="M1841" t="s">
        <v>2737</v>
      </c>
      <c r="N1841">
        <v>331.02300000000008</v>
      </c>
      <c r="O1841">
        <v>7</v>
      </c>
      <c r="P1841">
        <v>0.45</v>
      </c>
      <c r="Q1841">
        <v>-114.35339999999997</v>
      </c>
    </row>
    <row r="1842" spans="1:17" x14ac:dyDescent="0.3">
      <c r="A1842" t="s">
        <v>166</v>
      </c>
      <c r="B1842" t="s">
        <v>2383</v>
      </c>
      <c r="C1842" t="s">
        <v>2384</v>
      </c>
      <c r="D1842" t="s">
        <v>34</v>
      </c>
      <c r="E1842" t="s">
        <v>21</v>
      </c>
      <c r="F1842" t="s">
        <v>5226</v>
      </c>
      <c r="G1842" t="s">
        <v>1217</v>
      </c>
      <c r="H1842">
        <v>2920</v>
      </c>
      <c r="I1842" t="s">
        <v>131</v>
      </c>
      <c r="J1842" t="s">
        <v>3162</v>
      </c>
      <c r="K1842" t="s">
        <v>26</v>
      </c>
      <c r="L1842" t="s">
        <v>48</v>
      </c>
      <c r="M1842" t="s">
        <v>2737</v>
      </c>
      <c r="N1842">
        <v>240.744</v>
      </c>
      <c r="O1842">
        <v>4</v>
      </c>
      <c r="P1842">
        <v>0.3</v>
      </c>
      <c r="Q1842">
        <v>-13.756799999999984</v>
      </c>
    </row>
    <row r="1843" spans="1:17" x14ac:dyDescent="0.3">
      <c r="A1843" t="s">
        <v>17</v>
      </c>
      <c r="B1843" t="s">
        <v>3541</v>
      </c>
      <c r="C1843" t="s">
        <v>3542</v>
      </c>
      <c r="D1843" t="s">
        <v>20</v>
      </c>
      <c r="E1843" t="s">
        <v>21</v>
      </c>
      <c r="F1843" t="s">
        <v>3481</v>
      </c>
      <c r="G1843" t="s">
        <v>644</v>
      </c>
      <c r="H1843">
        <v>70506</v>
      </c>
      <c r="I1843" t="s">
        <v>24</v>
      </c>
      <c r="J1843" t="s">
        <v>3162</v>
      </c>
      <c r="K1843" t="s">
        <v>26</v>
      </c>
      <c r="L1843" t="s">
        <v>48</v>
      </c>
      <c r="M1843" t="s">
        <v>2737</v>
      </c>
      <c r="N1843">
        <v>85.98</v>
      </c>
      <c r="O1843">
        <v>1</v>
      </c>
      <c r="P1843">
        <v>0</v>
      </c>
      <c r="Q1843">
        <v>22.354800000000004</v>
      </c>
    </row>
    <row r="1844" spans="1:17" x14ac:dyDescent="0.3">
      <c r="A1844" t="s">
        <v>42</v>
      </c>
      <c r="B1844" t="s">
        <v>194</v>
      </c>
      <c r="C1844" t="s">
        <v>195</v>
      </c>
      <c r="D1844" t="s">
        <v>34</v>
      </c>
      <c r="E1844" t="s">
        <v>21</v>
      </c>
      <c r="F1844" t="s">
        <v>1141</v>
      </c>
      <c r="G1844" t="s">
        <v>275</v>
      </c>
      <c r="H1844">
        <v>85705</v>
      </c>
      <c r="I1844" t="s">
        <v>37</v>
      </c>
      <c r="J1844" t="s">
        <v>5556</v>
      </c>
      <c r="K1844" t="s">
        <v>26</v>
      </c>
      <c r="L1844" t="s">
        <v>48</v>
      </c>
      <c r="M1844" t="s">
        <v>5557</v>
      </c>
      <c r="N1844">
        <v>455.97</v>
      </c>
      <c r="O1844">
        <v>6</v>
      </c>
      <c r="P1844">
        <v>0.5</v>
      </c>
      <c r="Q1844">
        <v>-218.86559999999997</v>
      </c>
    </row>
    <row r="1845" spans="1:17" x14ac:dyDescent="0.3">
      <c r="A1845" t="s">
        <v>42</v>
      </c>
      <c r="B1845" t="s">
        <v>190</v>
      </c>
      <c r="C1845" t="s">
        <v>191</v>
      </c>
      <c r="D1845" t="s">
        <v>34</v>
      </c>
      <c r="E1845" t="s">
        <v>21</v>
      </c>
      <c r="F1845" t="s">
        <v>315</v>
      </c>
      <c r="G1845" t="s">
        <v>316</v>
      </c>
      <c r="H1845">
        <v>35601</v>
      </c>
      <c r="I1845" t="s">
        <v>24</v>
      </c>
      <c r="J1845" t="s">
        <v>5556</v>
      </c>
      <c r="K1845" t="s">
        <v>26</v>
      </c>
      <c r="L1845" t="s">
        <v>48</v>
      </c>
      <c r="M1845" t="s">
        <v>5557</v>
      </c>
      <c r="N1845">
        <v>1215.92</v>
      </c>
      <c r="O1845">
        <v>8</v>
      </c>
      <c r="P1845">
        <v>0</v>
      </c>
      <c r="Q1845">
        <v>316.13920000000007</v>
      </c>
    </row>
    <row r="1846" spans="1:17" x14ac:dyDescent="0.3">
      <c r="A1846" t="s">
        <v>42</v>
      </c>
      <c r="B1846" t="s">
        <v>4861</v>
      </c>
      <c r="C1846" t="s">
        <v>4862</v>
      </c>
      <c r="D1846" t="s">
        <v>20</v>
      </c>
      <c r="E1846" t="s">
        <v>21</v>
      </c>
      <c r="F1846" t="s">
        <v>4587</v>
      </c>
      <c r="G1846" t="s">
        <v>36</v>
      </c>
      <c r="H1846">
        <v>93309</v>
      </c>
      <c r="I1846" t="s">
        <v>37</v>
      </c>
      <c r="J1846" t="s">
        <v>5556</v>
      </c>
      <c r="K1846" t="s">
        <v>26</v>
      </c>
      <c r="L1846" t="s">
        <v>48</v>
      </c>
      <c r="M1846" t="s">
        <v>5557</v>
      </c>
      <c r="N1846">
        <v>486.36800000000005</v>
      </c>
      <c r="O1846">
        <v>4</v>
      </c>
      <c r="P1846">
        <v>0.2</v>
      </c>
      <c r="Q1846">
        <v>36.477600000000024</v>
      </c>
    </row>
    <row r="1847" spans="1:17" x14ac:dyDescent="0.3">
      <c r="A1847" t="s">
        <v>42</v>
      </c>
      <c r="B1847" t="s">
        <v>4504</v>
      </c>
      <c r="C1847" t="s">
        <v>4505</v>
      </c>
      <c r="D1847" t="s">
        <v>20</v>
      </c>
      <c r="E1847" t="s">
        <v>21</v>
      </c>
      <c r="F1847" t="s">
        <v>35</v>
      </c>
      <c r="G1847" t="s">
        <v>36</v>
      </c>
      <c r="H1847">
        <v>90045</v>
      </c>
      <c r="I1847" t="s">
        <v>37</v>
      </c>
      <c r="J1847" t="s">
        <v>5556</v>
      </c>
      <c r="K1847" t="s">
        <v>26</v>
      </c>
      <c r="L1847" t="s">
        <v>48</v>
      </c>
      <c r="M1847" t="s">
        <v>5557</v>
      </c>
      <c r="N1847">
        <v>364.77600000000007</v>
      </c>
      <c r="O1847">
        <v>3</v>
      </c>
      <c r="P1847">
        <v>0.2</v>
      </c>
      <c r="Q1847">
        <v>27.358200000000011</v>
      </c>
    </row>
    <row r="1848" spans="1:17" x14ac:dyDescent="0.3">
      <c r="A1848" t="s">
        <v>166</v>
      </c>
      <c r="B1848" t="s">
        <v>1975</v>
      </c>
      <c r="C1848" t="s">
        <v>1976</v>
      </c>
      <c r="D1848" t="s">
        <v>90</v>
      </c>
      <c r="E1848" t="s">
        <v>21</v>
      </c>
      <c r="F1848" t="s">
        <v>244</v>
      </c>
      <c r="G1848" t="s">
        <v>436</v>
      </c>
      <c r="H1848">
        <v>45373</v>
      </c>
      <c r="I1848" t="s">
        <v>131</v>
      </c>
      <c r="J1848" t="s">
        <v>5556</v>
      </c>
      <c r="K1848" t="s">
        <v>26</v>
      </c>
      <c r="L1848" t="s">
        <v>48</v>
      </c>
      <c r="M1848" t="s">
        <v>5557</v>
      </c>
      <c r="N1848">
        <v>455.97</v>
      </c>
      <c r="O1848">
        <v>5</v>
      </c>
      <c r="P1848">
        <v>0.4</v>
      </c>
      <c r="Q1848">
        <v>-106.39299999999997</v>
      </c>
    </row>
    <row r="1849" spans="1:17" x14ac:dyDescent="0.3">
      <c r="A1849" t="s">
        <v>42</v>
      </c>
      <c r="B1849" t="s">
        <v>1740</v>
      </c>
      <c r="C1849" t="s">
        <v>1741</v>
      </c>
      <c r="D1849" t="s">
        <v>34</v>
      </c>
      <c r="E1849" t="s">
        <v>21</v>
      </c>
      <c r="F1849" t="s">
        <v>1320</v>
      </c>
      <c r="G1849" t="s">
        <v>46</v>
      </c>
      <c r="H1849">
        <v>32216</v>
      </c>
      <c r="I1849" t="s">
        <v>24</v>
      </c>
      <c r="J1849" t="s">
        <v>2049</v>
      </c>
      <c r="K1849" t="s">
        <v>26</v>
      </c>
      <c r="L1849" t="s">
        <v>48</v>
      </c>
      <c r="M1849" t="s">
        <v>2050</v>
      </c>
      <c r="N1849">
        <v>383.43799999999999</v>
      </c>
      <c r="O1849">
        <v>4</v>
      </c>
      <c r="P1849">
        <v>0.45</v>
      </c>
      <c r="Q1849">
        <v>-167.3184</v>
      </c>
    </row>
    <row r="1850" spans="1:17" x14ac:dyDescent="0.3">
      <c r="A1850" t="s">
        <v>42</v>
      </c>
      <c r="B1850" t="s">
        <v>2585</v>
      </c>
      <c r="C1850" t="s">
        <v>2586</v>
      </c>
      <c r="D1850" t="s">
        <v>90</v>
      </c>
      <c r="E1850" t="s">
        <v>21</v>
      </c>
      <c r="F1850" t="s">
        <v>2587</v>
      </c>
      <c r="G1850" t="s">
        <v>523</v>
      </c>
      <c r="H1850">
        <v>63376</v>
      </c>
      <c r="I1850" t="s">
        <v>93</v>
      </c>
      <c r="J1850" t="s">
        <v>2049</v>
      </c>
      <c r="K1850" t="s">
        <v>26</v>
      </c>
      <c r="L1850" t="s">
        <v>48</v>
      </c>
      <c r="M1850" t="s">
        <v>2050</v>
      </c>
      <c r="N1850">
        <v>697.16</v>
      </c>
      <c r="O1850">
        <v>4</v>
      </c>
      <c r="P1850">
        <v>0</v>
      </c>
      <c r="Q1850">
        <v>146.40359999999998</v>
      </c>
    </row>
    <row r="1851" spans="1:17" x14ac:dyDescent="0.3">
      <c r="A1851" t="s">
        <v>42</v>
      </c>
      <c r="B1851" t="s">
        <v>280</v>
      </c>
      <c r="C1851" t="s">
        <v>281</v>
      </c>
      <c r="D1851" t="s">
        <v>20</v>
      </c>
      <c r="E1851" t="s">
        <v>21</v>
      </c>
      <c r="F1851" t="s">
        <v>2669</v>
      </c>
      <c r="G1851" t="s">
        <v>236</v>
      </c>
      <c r="H1851">
        <v>10701</v>
      </c>
      <c r="I1851" t="s">
        <v>131</v>
      </c>
      <c r="J1851" t="s">
        <v>2049</v>
      </c>
      <c r="K1851" t="s">
        <v>26</v>
      </c>
      <c r="L1851" t="s">
        <v>48</v>
      </c>
      <c r="M1851" t="s">
        <v>2050</v>
      </c>
      <c r="N1851">
        <v>836.59199999999998</v>
      </c>
      <c r="O1851">
        <v>8</v>
      </c>
      <c r="P1851">
        <v>0.4</v>
      </c>
      <c r="Q1851">
        <v>-264.92079999999999</v>
      </c>
    </row>
    <row r="1852" spans="1:17" x14ac:dyDescent="0.3">
      <c r="A1852" t="s">
        <v>42</v>
      </c>
      <c r="B1852" t="s">
        <v>3244</v>
      </c>
      <c r="C1852" t="s">
        <v>3245</v>
      </c>
      <c r="D1852" t="s">
        <v>20</v>
      </c>
      <c r="E1852" t="s">
        <v>21</v>
      </c>
      <c r="F1852" t="s">
        <v>3246</v>
      </c>
      <c r="G1852" t="s">
        <v>689</v>
      </c>
      <c r="H1852">
        <v>8360</v>
      </c>
      <c r="I1852" t="s">
        <v>131</v>
      </c>
      <c r="J1852" t="s">
        <v>2049</v>
      </c>
      <c r="K1852" t="s">
        <v>26</v>
      </c>
      <c r="L1852" t="s">
        <v>48</v>
      </c>
      <c r="M1852" t="s">
        <v>2050</v>
      </c>
      <c r="N1852">
        <v>244.00599999999997</v>
      </c>
      <c r="O1852">
        <v>2</v>
      </c>
      <c r="P1852">
        <v>0.3</v>
      </c>
      <c r="Q1852">
        <v>-31.372200000000007</v>
      </c>
    </row>
    <row r="1853" spans="1:17" x14ac:dyDescent="0.3">
      <c r="A1853" t="s">
        <v>42</v>
      </c>
      <c r="B1853" t="s">
        <v>1224</v>
      </c>
      <c r="C1853" t="s">
        <v>1225</v>
      </c>
      <c r="D1853" t="s">
        <v>20</v>
      </c>
      <c r="E1853" t="s">
        <v>21</v>
      </c>
      <c r="F1853" t="s">
        <v>3397</v>
      </c>
      <c r="G1853" t="s">
        <v>92</v>
      </c>
      <c r="H1853">
        <v>75002</v>
      </c>
      <c r="I1853" t="s">
        <v>93</v>
      </c>
      <c r="J1853" t="s">
        <v>2049</v>
      </c>
      <c r="K1853" t="s">
        <v>26</v>
      </c>
      <c r="L1853" t="s">
        <v>48</v>
      </c>
      <c r="M1853" t="s">
        <v>2050</v>
      </c>
      <c r="N1853">
        <v>244.00599999999997</v>
      </c>
      <c r="O1853">
        <v>2</v>
      </c>
      <c r="P1853">
        <v>0.3</v>
      </c>
      <c r="Q1853">
        <v>-31.372200000000007</v>
      </c>
    </row>
    <row r="1854" spans="1:17" x14ac:dyDescent="0.3">
      <c r="A1854" t="s">
        <v>42</v>
      </c>
      <c r="B1854" t="s">
        <v>407</v>
      </c>
      <c r="C1854" t="s">
        <v>408</v>
      </c>
      <c r="D1854" t="s">
        <v>20</v>
      </c>
      <c r="E1854" t="s">
        <v>21</v>
      </c>
      <c r="F1854" t="s">
        <v>35</v>
      </c>
      <c r="G1854" t="s">
        <v>36</v>
      </c>
      <c r="H1854">
        <v>90032</v>
      </c>
      <c r="I1854" t="s">
        <v>37</v>
      </c>
      <c r="J1854" t="s">
        <v>2049</v>
      </c>
      <c r="K1854" t="s">
        <v>26</v>
      </c>
      <c r="L1854" t="s">
        <v>48</v>
      </c>
      <c r="M1854" t="s">
        <v>2050</v>
      </c>
      <c r="N1854">
        <v>418.29599999999994</v>
      </c>
      <c r="O1854">
        <v>3</v>
      </c>
      <c r="P1854">
        <v>0.2</v>
      </c>
      <c r="Q1854">
        <v>5.2287000000000035</v>
      </c>
    </row>
    <row r="1855" spans="1:17" x14ac:dyDescent="0.3">
      <c r="A1855" t="s">
        <v>17</v>
      </c>
      <c r="B1855" t="s">
        <v>1449</v>
      </c>
      <c r="C1855" t="s">
        <v>1450</v>
      </c>
      <c r="D1855" t="s">
        <v>20</v>
      </c>
      <c r="E1855" t="s">
        <v>21</v>
      </c>
      <c r="F1855" t="s">
        <v>2907</v>
      </c>
      <c r="G1855" t="s">
        <v>36</v>
      </c>
      <c r="H1855">
        <v>93727</v>
      </c>
      <c r="I1855" t="s">
        <v>37</v>
      </c>
      <c r="J1855" t="s">
        <v>2049</v>
      </c>
      <c r="K1855" t="s">
        <v>26</v>
      </c>
      <c r="L1855" t="s">
        <v>48</v>
      </c>
      <c r="M1855" t="s">
        <v>2050</v>
      </c>
      <c r="N1855">
        <v>697.16</v>
      </c>
      <c r="O1855">
        <v>5</v>
      </c>
      <c r="P1855">
        <v>0.2</v>
      </c>
      <c r="Q1855">
        <v>8.7144999999999868</v>
      </c>
    </row>
    <row r="1856" spans="1:17" x14ac:dyDescent="0.3">
      <c r="A1856" t="s">
        <v>42</v>
      </c>
      <c r="B1856" t="s">
        <v>1329</v>
      </c>
      <c r="C1856" t="s">
        <v>1330</v>
      </c>
      <c r="D1856" t="s">
        <v>34</v>
      </c>
      <c r="E1856" t="s">
        <v>21</v>
      </c>
      <c r="F1856" t="s">
        <v>290</v>
      </c>
      <c r="G1856" t="s">
        <v>210</v>
      </c>
      <c r="H1856">
        <v>49201</v>
      </c>
      <c r="I1856" t="s">
        <v>93</v>
      </c>
      <c r="J1856" t="s">
        <v>2049</v>
      </c>
      <c r="K1856" t="s">
        <v>26</v>
      </c>
      <c r="L1856" t="s">
        <v>48</v>
      </c>
      <c r="M1856" t="s">
        <v>2050</v>
      </c>
      <c r="N1856">
        <v>1568.61</v>
      </c>
      <c r="O1856">
        <v>9</v>
      </c>
      <c r="P1856">
        <v>0</v>
      </c>
      <c r="Q1856">
        <v>329.40809999999999</v>
      </c>
    </row>
    <row r="1857" spans="1:17" x14ac:dyDescent="0.3">
      <c r="A1857" t="s">
        <v>166</v>
      </c>
      <c r="B1857" t="s">
        <v>4291</v>
      </c>
      <c r="C1857" t="s">
        <v>4292</v>
      </c>
      <c r="D1857" t="s">
        <v>90</v>
      </c>
      <c r="E1857" t="s">
        <v>21</v>
      </c>
      <c r="F1857" t="s">
        <v>829</v>
      </c>
      <c r="G1857" t="s">
        <v>36</v>
      </c>
      <c r="H1857">
        <v>92037</v>
      </c>
      <c r="I1857" t="s">
        <v>37</v>
      </c>
      <c r="J1857" t="s">
        <v>2049</v>
      </c>
      <c r="K1857" t="s">
        <v>26</v>
      </c>
      <c r="L1857" t="s">
        <v>48</v>
      </c>
      <c r="M1857" t="s">
        <v>2050</v>
      </c>
      <c r="N1857">
        <v>1673.1839999999997</v>
      </c>
      <c r="O1857">
        <v>12</v>
      </c>
      <c r="P1857">
        <v>0.2</v>
      </c>
      <c r="Q1857">
        <v>20.914800000000014</v>
      </c>
    </row>
    <row r="1858" spans="1:17" x14ac:dyDescent="0.3">
      <c r="A1858" t="s">
        <v>42</v>
      </c>
      <c r="B1858" t="s">
        <v>4300</v>
      </c>
      <c r="C1858" t="s">
        <v>4301</v>
      </c>
      <c r="D1858" t="s">
        <v>20</v>
      </c>
      <c r="E1858" t="s">
        <v>21</v>
      </c>
      <c r="F1858" t="s">
        <v>829</v>
      </c>
      <c r="G1858" t="s">
        <v>36</v>
      </c>
      <c r="H1858">
        <v>92037</v>
      </c>
      <c r="I1858" t="s">
        <v>37</v>
      </c>
      <c r="J1858" t="s">
        <v>2049</v>
      </c>
      <c r="K1858" t="s">
        <v>26</v>
      </c>
      <c r="L1858" t="s">
        <v>48</v>
      </c>
      <c r="M1858" t="s">
        <v>2050</v>
      </c>
      <c r="N1858">
        <v>557.72799999999995</v>
      </c>
      <c r="O1858">
        <v>4</v>
      </c>
      <c r="P1858">
        <v>0.2</v>
      </c>
      <c r="Q1858">
        <v>6.9715999999999951</v>
      </c>
    </row>
    <row r="1859" spans="1:17" x14ac:dyDescent="0.3">
      <c r="A1859" t="s">
        <v>17</v>
      </c>
      <c r="B1859" t="s">
        <v>2900</v>
      </c>
      <c r="C1859" t="s">
        <v>2901</v>
      </c>
      <c r="D1859" t="s">
        <v>20</v>
      </c>
      <c r="E1859" t="s">
        <v>21</v>
      </c>
      <c r="F1859" t="s">
        <v>536</v>
      </c>
      <c r="G1859" t="s">
        <v>1084</v>
      </c>
      <c r="H1859">
        <v>2038</v>
      </c>
      <c r="I1859" t="s">
        <v>131</v>
      </c>
      <c r="J1859" t="s">
        <v>2049</v>
      </c>
      <c r="K1859" t="s">
        <v>26</v>
      </c>
      <c r="L1859" t="s">
        <v>48</v>
      </c>
      <c r="M1859" t="s">
        <v>2050</v>
      </c>
      <c r="N1859">
        <v>366.00899999999996</v>
      </c>
      <c r="O1859">
        <v>3</v>
      </c>
      <c r="P1859">
        <v>0.3</v>
      </c>
      <c r="Q1859">
        <v>-47.058300000000003</v>
      </c>
    </row>
    <row r="1860" spans="1:17" x14ac:dyDescent="0.3">
      <c r="A1860" t="s">
        <v>17</v>
      </c>
      <c r="B1860" t="s">
        <v>510</v>
      </c>
      <c r="C1860" t="s">
        <v>511</v>
      </c>
      <c r="D1860" t="s">
        <v>34</v>
      </c>
      <c r="E1860" t="s">
        <v>21</v>
      </c>
      <c r="F1860" t="s">
        <v>235</v>
      </c>
      <c r="G1860" t="s">
        <v>236</v>
      </c>
      <c r="H1860">
        <v>10024</v>
      </c>
      <c r="I1860" t="s">
        <v>131</v>
      </c>
      <c r="J1860" t="s">
        <v>2049</v>
      </c>
      <c r="K1860" t="s">
        <v>26</v>
      </c>
      <c r="L1860" t="s">
        <v>48</v>
      </c>
      <c r="M1860" t="s">
        <v>2050</v>
      </c>
      <c r="N1860">
        <v>313.72199999999998</v>
      </c>
      <c r="O1860">
        <v>3</v>
      </c>
      <c r="P1860">
        <v>0.4</v>
      </c>
      <c r="Q1860">
        <v>-99.34529999999998</v>
      </c>
    </row>
    <row r="1861" spans="1:17" x14ac:dyDescent="0.3">
      <c r="A1861" t="s">
        <v>17</v>
      </c>
      <c r="B1861" t="s">
        <v>2905</v>
      </c>
      <c r="C1861" t="s">
        <v>2906</v>
      </c>
      <c r="D1861" t="s">
        <v>20</v>
      </c>
      <c r="E1861" t="s">
        <v>21</v>
      </c>
      <c r="F1861" t="s">
        <v>235</v>
      </c>
      <c r="G1861" t="s">
        <v>236</v>
      </c>
      <c r="H1861">
        <v>10024</v>
      </c>
      <c r="I1861" t="s">
        <v>131</v>
      </c>
      <c r="J1861" t="s">
        <v>2049</v>
      </c>
      <c r="K1861" t="s">
        <v>26</v>
      </c>
      <c r="L1861" t="s">
        <v>48</v>
      </c>
      <c r="M1861" t="s">
        <v>2050</v>
      </c>
      <c r="N1861">
        <v>209.148</v>
      </c>
      <c r="O1861">
        <v>2</v>
      </c>
      <c r="P1861">
        <v>0.4</v>
      </c>
      <c r="Q1861">
        <v>-66.230199999999996</v>
      </c>
    </row>
    <row r="1862" spans="1:17" x14ac:dyDescent="0.3">
      <c r="A1862" t="s">
        <v>17</v>
      </c>
      <c r="B1862" t="s">
        <v>3593</v>
      </c>
      <c r="C1862" t="s">
        <v>3594</v>
      </c>
      <c r="D1862" t="s">
        <v>34</v>
      </c>
      <c r="E1862" t="s">
        <v>21</v>
      </c>
      <c r="F1862" t="s">
        <v>756</v>
      </c>
      <c r="G1862" t="s">
        <v>436</v>
      </c>
      <c r="H1862">
        <v>43017</v>
      </c>
      <c r="I1862" t="s">
        <v>131</v>
      </c>
      <c r="J1862" t="s">
        <v>3595</v>
      </c>
      <c r="K1862" t="s">
        <v>26</v>
      </c>
      <c r="L1862" t="s">
        <v>48</v>
      </c>
      <c r="M1862" t="s">
        <v>3596</v>
      </c>
      <c r="N1862">
        <v>1048.3499999999999</v>
      </c>
      <c r="O1862">
        <v>5</v>
      </c>
      <c r="P1862">
        <v>0.4</v>
      </c>
      <c r="Q1862">
        <v>-69.889999999999986</v>
      </c>
    </row>
    <row r="1863" spans="1:17" x14ac:dyDescent="0.3">
      <c r="A1863" t="s">
        <v>17</v>
      </c>
      <c r="B1863" t="s">
        <v>2396</v>
      </c>
      <c r="C1863" t="s">
        <v>2397</v>
      </c>
      <c r="D1863" t="s">
        <v>20</v>
      </c>
      <c r="E1863" t="s">
        <v>21</v>
      </c>
      <c r="F1863" t="s">
        <v>342</v>
      </c>
      <c r="G1863" t="s">
        <v>236</v>
      </c>
      <c r="H1863">
        <v>14609</v>
      </c>
      <c r="I1863" t="s">
        <v>131</v>
      </c>
      <c r="J1863" t="s">
        <v>3595</v>
      </c>
      <c r="K1863" t="s">
        <v>26</v>
      </c>
      <c r="L1863" t="s">
        <v>48</v>
      </c>
      <c r="M1863" t="s">
        <v>3596</v>
      </c>
      <c r="N1863">
        <v>209.67</v>
      </c>
      <c r="O1863">
        <v>1</v>
      </c>
      <c r="P1863">
        <v>0.4</v>
      </c>
      <c r="Q1863">
        <v>-13.978000000000009</v>
      </c>
    </row>
    <row r="1864" spans="1:17" x14ac:dyDescent="0.3">
      <c r="A1864" t="s">
        <v>17</v>
      </c>
      <c r="B1864" t="s">
        <v>242</v>
      </c>
      <c r="C1864" t="s">
        <v>243</v>
      </c>
      <c r="D1864" t="s">
        <v>20</v>
      </c>
      <c r="E1864" t="s">
        <v>21</v>
      </c>
      <c r="F1864" t="s">
        <v>1150</v>
      </c>
      <c r="G1864" t="s">
        <v>1084</v>
      </c>
      <c r="H1864">
        <v>2169</v>
      </c>
      <c r="I1864" t="s">
        <v>131</v>
      </c>
      <c r="J1864" t="s">
        <v>3595</v>
      </c>
      <c r="K1864" t="s">
        <v>26</v>
      </c>
      <c r="L1864" t="s">
        <v>48</v>
      </c>
      <c r="M1864" t="s">
        <v>3596</v>
      </c>
      <c r="N1864">
        <v>244.61499999999998</v>
      </c>
      <c r="O1864">
        <v>1</v>
      </c>
      <c r="P1864">
        <v>0.3</v>
      </c>
      <c r="Q1864">
        <v>20.966999999999999</v>
      </c>
    </row>
    <row r="1865" spans="1:17" x14ac:dyDescent="0.3">
      <c r="A1865" t="s">
        <v>42</v>
      </c>
      <c r="B1865" t="s">
        <v>3845</v>
      </c>
      <c r="C1865" t="s">
        <v>3846</v>
      </c>
      <c r="D1865" t="s">
        <v>20</v>
      </c>
      <c r="E1865" t="s">
        <v>21</v>
      </c>
      <c r="F1865" t="s">
        <v>84</v>
      </c>
      <c r="G1865" t="s">
        <v>85</v>
      </c>
      <c r="H1865">
        <v>98115</v>
      </c>
      <c r="I1865" t="s">
        <v>37</v>
      </c>
      <c r="J1865" t="s">
        <v>3595</v>
      </c>
      <c r="K1865" t="s">
        <v>26</v>
      </c>
      <c r="L1865" t="s">
        <v>48</v>
      </c>
      <c r="M1865" t="s">
        <v>3596</v>
      </c>
      <c r="N1865">
        <v>1747.25</v>
      </c>
      <c r="O1865">
        <v>5</v>
      </c>
      <c r="P1865">
        <v>0</v>
      </c>
      <c r="Q1865">
        <v>629.01</v>
      </c>
    </row>
    <row r="1866" spans="1:17" x14ac:dyDescent="0.3">
      <c r="A1866" t="s">
        <v>42</v>
      </c>
      <c r="B1866" t="s">
        <v>393</v>
      </c>
      <c r="C1866" t="s">
        <v>394</v>
      </c>
      <c r="D1866" t="s">
        <v>20</v>
      </c>
      <c r="E1866" t="s">
        <v>21</v>
      </c>
      <c r="F1866" t="s">
        <v>5711</v>
      </c>
      <c r="G1866" t="s">
        <v>92</v>
      </c>
      <c r="H1866">
        <v>77590</v>
      </c>
      <c r="I1866" t="s">
        <v>93</v>
      </c>
      <c r="J1866" t="s">
        <v>3595</v>
      </c>
      <c r="K1866" t="s">
        <v>26</v>
      </c>
      <c r="L1866" t="s">
        <v>48</v>
      </c>
      <c r="M1866" t="s">
        <v>3596</v>
      </c>
      <c r="N1866">
        <v>489.22999999999996</v>
      </c>
      <c r="O1866">
        <v>2</v>
      </c>
      <c r="P1866">
        <v>0.3</v>
      </c>
      <c r="Q1866">
        <v>41.933999999999997</v>
      </c>
    </row>
    <row r="1867" spans="1:17" x14ac:dyDescent="0.3">
      <c r="A1867" t="s">
        <v>42</v>
      </c>
      <c r="B1867" t="s">
        <v>941</v>
      </c>
      <c r="C1867" t="s">
        <v>942</v>
      </c>
      <c r="D1867" t="s">
        <v>34</v>
      </c>
      <c r="E1867" t="s">
        <v>21</v>
      </c>
      <c r="F1867" t="s">
        <v>593</v>
      </c>
      <c r="G1867" t="s">
        <v>92</v>
      </c>
      <c r="H1867">
        <v>78207</v>
      </c>
      <c r="I1867" t="s">
        <v>93</v>
      </c>
      <c r="J1867" t="s">
        <v>2368</v>
      </c>
      <c r="K1867" t="s">
        <v>26</v>
      </c>
      <c r="L1867" t="s">
        <v>48</v>
      </c>
      <c r="M1867" t="s">
        <v>2369</v>
      </c>
      <c r="N1867">
        <v>99.918000000000006</v>
      </c>
      <c r="O1867">
        <v>2</v>
      </c>
      <c r="P1867">
        <v>0.3</v>
      </c>
      <c r="Q1867">
        <v>-18.556200000000018</v>
      </c>
    </row>
    <row r="1868" spans="1:17" x14ac:dyDescent="0.3">
      <c r="A1868" t="s">
        <v>17</v>
      </c>
      <c r="B1868" t="s">
        <v>3347</v>
      </c>
      <c r="C1868" t="s">
        <v>3348</v>
      </c>
      <c r="D1868" t="s">
        <v>90</v>
      </c>
      <c r="E1868" t="s">
        <v>21</v>
      </c>
      <c r="F1868" t="s">
        <v>2167</v>
      </c>
      <c r="G1868" t="s">
        <v>101</v>
      </c>
      <c r="H1868">
        <v>53209</v>
      </c>
      <c r="I1868" t="s">
        <v>93</v>
      </c>
      <c r="J1868" t="s">
        <v>2368</v>
      </c>
      <c r="K1868" t="s">
        <v>26</v>
      </c>
      <c r="L1868" t="s">
        <v>48</v>
      </c>
      <c r="M1868" t="s">
        <v>2369</v>
      </c>
      <c r="N1868">
        <v>214.11</v>
      </c>
      <c r="O1868">
        <v>3</v>
      </c>
      <c r="P1868">
        <v>0</v>
      </c>
      <c r="Q1868">
        <v>36.398699999999977</v>
      </c>
    </row>
    <row r="1869" spans="1:17" x14ac:dyDescent="0.3">
      <c r="A1869" t="s">
        <v>42</v>
      </c>
      <c r="B1869" t="s">
        <v>3068</v>
      </c>
      <c r="C1869" t="s">
        <v>3069</v>
      </c>
      <c r="D1869" t="s">
        <v>34</v>
      </c>
      <c r="E1869" t="s">
        <v>21</v>
      </c>
      <c r="F1869" t="s">
        <v>528</v>
      </c>
      <c r="G1869" t="s">
        <v>36</v>
      </c>
      <c r="H1869">
        <v>91104</v>
      </c>
      <c r="I1869" t="s">
        <v>37</v>
      </c>
      <c r="J1869" t="s">
        <v>2368</v>
      </c>
      <c r="K1869" t="s">
        <v>26</v>
      </c>
      <c r="L1869" t="s">
        <v>48</v>
      </c>
      <c r="M1869" t="s">
        <v>2369</v>
      </c>
      <c r="N1869">
        <v>171.28800000000001</v>
      </c>
      <c r="O1869">
        <v>3</v>
      </c>
      <c r="P1869">
        <v>0.2</v>
      </c>
      <c r="Q1869">
        <v>-6.423300000000026</v>
      </c>
    </row>
    <row r="1870" spans="1:17" x14ac:dyDescent="0.3">
      <c r="A1870" t="s">
        <v>42</v>
      </c>
      <c r="B1870" t="s">
        <v>5325</v>
      </c>
      <c r="C1870" t="s">
        <v>5326</v>
      </c>
      <c r="D1870" t="s">
        <v>20</v>
      </c>
      <c r="E1870" t="s">
        <v>21</v>
      </c>
      <c r="F1870" t="s">
        <v>35</v>
      </c>
      <c r="G1870" t="s">
        <v>36</v>
      </c>
      <c r="H1870">
        <v>90036</v>
      </c>
      <c r="I1870" t="s">
        <v>37</v>
      </c>
      <c r="J1870" t="s">
        <v>2368</v>
      </c>
      <c r="K1870" t="s">
        <v>26</v>
      </c>
      <c r="L1870" t="s">
        <v>48</v>
      </c>
      <c r="M1870" t="s">
        <v>2369</v>
      </c>
      <c r="N1870">
        <v>171.28800000000001</v>
      </c>
      <c r="O1870">
        <v>3</v>
      </c>
      <c r="P1870">
        <v>0.2</v>
      </c>
      <c r="Q1870">
        <v>-6.423300000000026</v>
      </c>
    </row>
    <row r="1871" spans="1:17" x14ac:dyDescent="0.3">
      <c r="A1871" t="s">
        <v>166</v>
      </c>
      <c r="B1871" t="s">
        <v>3292</v>
      </c>
      <c r="C1871" t="s">
        <v>3293</v>
      </c>
      <c r="D1871" t="s">
        <v>34</v>
      </c>
      <c r="E1871" t="s">
        <v>21</v>
      </c>
      <c r="F1871" t="s">
        <v>456</v>
      </c>
      <c r="G1871" t="s">
        <v>216</v>
      </c>
      <c r="H1871">
        <v>19805</v>
      </c>
      <c r="I1871" t="s">
        <v>131</v>
      </c>
      <c r="J1871" t="s">
        <v>2368</v>
      </c>
      <c r="K1871" t="s">
        <v>26</v>
      </c>
      <c r="L1871" t="s">
        <v>48</v>
      </c>
      <c r="M1871" t="s">
        <v>2369</v>
      </c>
      <c r="N1871">
        <v>199.83600000000001</v>
      </c>
      <c r="O1871">
        <v>4</v>
      </c>
      <c r="P1871">
        <v>0.3</v>
      </c>
      <c r="Q1871">
        <v>-37.112400000000036</v>
      </c>
    </row>
    <row r="1872" spans="1:17" x14ac:dyDescent="0.3">
      <c r="A1872" t="s">
        <v>1122</v>
      </c>
      <c r="B1872" t="s">
        <v>4932</v>
      </c>
      <c r="C1872" t="s">
        <v>4933</v>
      </c>
      <c r="D1872" t="s">
        <v>34</v>
      </c>
      <c r="E1872" t="s">
        <v>21</v>
      </c>
      <c r="F1872" t="s">
        <v>35</v>
      </c>
      <c r="G1872" t="s">
        <v>36</v>
      </c>
      <c r="H1872">
        <v>90008</v>
      </c>
      <c r="I1872" t="s">
        <v>37</v>
      </c>
      <c r="J1872" t="s">
        <v>2368</v>
      </c>
      <c r="K1872" t="s">
        <v>26</v>
      </c>
      <c r="L1872" t="s">
        <v>48</v>
      </c>
      <c r="M1872" t="s">
        <v>2369</v>
      </c>
      <c r="N1872">
        <v>399.67200000000003</v>
      </c>
      <c r="O1872">
        <v>7</v>
      </c>
      <c r="P1872">
        <v>0.2</v>
      </c>
      <c r="Q1872">
        <v>-14.987700000000061</v>
      </c>
    </row>
    <row r="1873" spans="1:17" x14ac:dyDescent="0.3">
      <c r="A1873" t="s">
        <v>42</v>
      </c>
      <c r="B1873" t="s">
        <v>5151</v>
      </c>
      <c r="C1873" t="s">
        <v>5152</v>
      </c>
      <c r="D1873" t="s">
        <v>34</v>
      </c>
      <c r="E1873" t="s">
        <v>21</v>
      </c>
      <c r="F1873" t="s">
        <v>112</v>
      </c>
      <c r="G1873" t="s">
        <v>36</v>
      </c>
      <c r="H1873">
        <v>94122</v>
      </c>
      <c r="I1873" t="s">
        <v>37</v>
      </c>
      <c r="J1873" t="s">
        <v>2368</v>
      </c>
      <c r="K1873" t="s">
        <v>26</v>
      </c>
      <c r="L1873" t="s">
        <v>48</v>
      </c>
      <c r="M1873" t="s">
        <v>2369</v>
      </c>
      <c r="N1873">
        <v>285.48</v>
      </c>
      <c r="O1873">
        <v>5</v>
      </c>
      <c r="P1873">
        <v>0.2</v>
      </c>
      <c r="Q1873">
        <v>-10.705500000000043</v>
      </c>
    </row>
    <row r="1874" spans="1:17" x14ac:dyDescent="0.3">
      <c r="A1874" t="s">
        <v>42</v>
      </c>
      <c r="B1874" t="s">
        <v>1629</v>
      </c>
      <c r="C1874" t="s">
        <v>1630</v>
      </c>
      <c r="D1874" t="s">
        <v>20</v>
      </c>
      <c r="E1874" t="s">
        <v>21</v>
      </c>
      <c r="F1874" t="s">
        <v>2502</v>
      </c>
      <c r="G1874" t="s">
        <v>283</v>
      </c>
      <c r="H1874">
        <v>23464</v>
      </c>
      <c r="I1874" t="s">
        <v>24</v>
      </c>
      <c r="J1874" t="s">
        <v>2368</v>
      </c>
      <c r="K1874" t="s">
        <v>26</v>
      </c>
      <c r="L1874" t="s">
        <v>48</v>
      </c>
      <c r="M1874" t="s">
        <v>2369</v>
      </c>
      <c r="N1874">
        <v>356.85</v>
      </c>
      <c r="O1874">
        <v>5</v>
      </c>
      <c r="P1874">
        <v>0</v>
      </c>
      <c r="Q1874">
        <v>60.664499999999961</v>
      </c>
    </row>
    <row r="1875" spans="1:17" x14ac:dyDescent="0.3">
      <c r="A1875" t="s">
        <v>42</v>
      </c>
      <c r="B1875" t="s">
        <v>2664</v>
      </c>
      <c r="C1875" t="s">
        <v>2665</v>
      </c>
      <c r="D1875" t="s">
        <v>34</v>
      </c>
      <c r="E1875" t="s">
        <v>21</v>
      </c>
      <c r="F1875" t="s">
        <v>35</v>
      </c>
      <c r="G1875" t="s">
        <v>36</v>
      </c>
      <c r="H1875">
        <v>90004</v>
      </c>
      <c r="I1875" t="s">
        <v>37</v>
      </c>
      <c r="J1875" t="s">
        <v>2368</v>
      </c>
      <c r="K1875" t="s">
        <v>26</v>
      </c>
      <c r="L1875" t="s">
        <v>48</v>
      </c>
      <c r="M1875" t="s">
        <v>2369</v>
      </c>
      <c r="N1875">
        <v>399.67200000000003</v>
      </c>
      <c r="O1875">
        <v>7</v>
      </c>
      <c r="P1875">
        <v>0.2</v>
      </c>
      <c r="Q1875">
        <v>-14.987700000000061</v>
      </c>
    </row>
    <row r="1876" spans="1:17" x14ac:dyDescent="0.3">
      <c r="A1876" t="s">
        <v>42</v>
      </c>
      <c r="B1876" t="s">
        <v>53</v>
      </c>
      <c r="C1876" t="s">
        <v>54</v>
      </c>
      <c r="D1876" t="s">
        <v>20</v>
      </c>
      <c r="E1876" t="s">
        <v>21</v>
      </c>
      <c r="F1876" t="s">
        <v>35</v>
      </c>
      <c r="G1876" t="s">
        <v>36</v>
      </c>
      <c r="H1876">
        <v>90032</v>
      </c>
      <c r="I1876" t="s">
        <v>37</v>
      </c>
      <c r="J1876" t="s">
        <v>71</v>
      </c>
      <c r="K1876" t="s">
        <v>26</v>
      </c>
      <c r="L1876" t="s">
        <v>48</v>
      </c>
      <c r="M1876" t="s">
        <v>72</v>
      </c>
      <c r="N1876">
        <v>1706.1840000000002</v>
      </c>
      <c r="O1876">
        <v>9</v>
      </c>
      <c r="P1876">
        <v>0.2</v>
      </c>
      <c r="Q1876">
        <v>85.309199999999805</v>
      </c>
    </row>
    <row r="1877" spans="1:17" x14ac:dyDescent="0.3">
      <c r="A1877" t="s">
        <v>42</v>
      </c>
      <c r="B1877" t="s">
        <v>1366</v>
      </c>
      <c r="C1877" t="s">
        <v>1367</v>
      </c>
      <c r="D1877" t="s">
        <v>34</v>
      </c>
      <c r="E1877" t="s">
        <v>21</v>
      </c>
      <c r="F1877" t="s">
        <v>700</v>
      </c>
      <c r="G1877" t="s">
        <v>436</v>
      </c>
      <c r="H1877">
        <v>44312</v>
      </c>
      <c r="I1877" t="s">
        <v>131</v>
      </c>
      <c r="J1877" t="s">
        <v>71</v>
      </c>
      <c r="K1877" t="s">
        <v>26</v>
      </c>
      <c r="L1877" t="s">
        <v>48</v>
      </c>
      <c r="M1877" t="s">
        <v>72</v>
      </c>
      <c r="N1877">
        <v>284.36399999999998</v>
      </c>
      <c r="O1877">
        <v>2</v>
      </c>
      <c r="P1877">
        <v>0.4</v>
      </c>
      <c r="Q1877">
        <v>-75.830400000000054</v>
      </c>
    </row>
    <row r="1878" spans="1:17" x14ac:dyDescent="0.3">
      <c r="A1878" t="s">
        <v>42</v>
      </c>
      <c r="B1878" t="s">
        <v>474</v>
      </c>
      <c r="C1878" t="s">
        <v>475</v>
      </c>
      <c r="D1878" t="s">
        <v>20</v>
      </c>
      <c r="E1878" t="s">
        <v>21</v>
      </c>
      <c r="F1878" t="s">
        <v>129</v>
      </c>
      <c r="G1878" t="s">
        <v>130</v>
      </c>
      <c r="H1878">
        <v>19143</v>
      </c>
      <c r="I1878" t="s">
        <v>131</v>
      </c>
      <c r="J1878" t="s">
        <v>71</v>
      </c>
      <c r="K1878" t="s">
        <v>26</v>
      </c>
      <c r="L1878" t="s">
        <v>48</v>
      </c>
      <c r="M1878" t="s">
        <v>72</v>
      </c>
      <c r="N1878">
        <v>853.09199999999987</v>
      </c>
      <c r="O1878">
        <v>6</v>
      </c>
      <c r="P1878">
        <v>0.4</v>
      </c>
      <c r="Q1878">
        <v>-227.49120000000016</v>
      </c>
    </row>
    <row r="1879" spans="1:17" x14ac:dyDescent="0.3">
      <c r="A1879" t="s">
        <v>42</v>
      </c>
      <c r="B1879" t="s">
        <v>4279</v>
      </c>
      <c r="C1879" t="s">
        <v>4280</v>
      </c>
      <c r="D1879" t="s">
        <v>34</v>
      </c>
      <c r="E1879" t="s">
        <v>21</v>
      </c>
      <c r="F1879" t="s">
        <v>235</v>
      </c>
      <c r="G1879" t="s">
        <v>236</v>
      </c>
      <c r="H1879">
        <v>10009</v>
      </c>
      <c r="I1879" t="s">
        <v>131</v>
      </c>
      <c r="J1879" t="s">
        <v>71</v>
      </c>
      <c r="K1879" t="s">
        <v>26</v>
      </c>
      <c r="L1879" t="s">
        <v>48</v>
      </c>
      <c r="M1879" t="s">
        <v>72</v>
      </c>
      <c r="N1879">
        <v>284.36399999999998</v>
      </c>
      <c r="O1879">
        <v>2</v>
      </c>
      <c r="P1879">
        <v>0.4</v>
      </c>
      <c r="Q1879">
        <v>-75.830400000000054</v>
      </c>
    </row>
    <row r="1880" spans="1:17" x14ac:dyDescent="0.3">
      <c r="A1880" t="s">
        <v>166</v>
      </c>
      <c r="B1880" t="s">
        <v>4892</v>
      </c>
      <c r="C1880" t="s">
        <v>4893</v>
      </c>
      <c r="D1880" t="s">
        <v>20</v>
      </c>
      <c r="E1880" t="s">
        <v>21</v>
      </c>
      <c r="F1880" t="s">
        <v>2677</v>
      </c>
      <c r="G1880" t="s">
        <v>36</v>
      </c>
      <c r="H1880">
        <v>94601</v>
      </c>
      <c r="I1880" t="s">
        <v>37</v>
      </c>
      <c r="J1880" t="s">
        <v>71</v>
      </c>
      <c r="K1880" t="s">
        <v>26</v>
      </c>
      <c r="L1880" t="s">
        <v>48</v>
      </c>
      <c r="M1880" t="s">
        <v>72</v>
      </c>
      <c r="N1880">
        <v>568.72800000000007</v>
      </c>
      <c r="O1880">
        <v>3</v>
      </c>
      <c r="P1880">
        <v>0.2</v>
      </c>
      <c r="Q1880">
        <v>28.436399999999935</v>
      </c>
    </row>
    <row r="1881" spans="1:17" x14ac:dyDescent="0.3">
      <c r="A1881" t="s">
        <v>42</v>
      </c>
      <c r="B1881" t="s">
        <v>5464</v>
      </c>
      <c r="C1881" t="s">
        <v>5465</v>
      </c>
      <c r="D1881" t="s">
        <v>20</v>
      </c>
      <c r="E1881" t="s">
        <v>21</v>
      </c>
      <c r="F1881" t="s">
        <v>5593</v>
      </c>
      <c r="G1881" t="s">
        <v>187</v>
      </c>
      <c r="H1881">
        <v>60089</v>
      </c>
      <c r="I1881" t="s">
        <v>93</v>
      </c>
      <c r="J1881" t="s">
        <v>71</v>
      </c>
      <c r="K1881" t="s">
        <v>26</v>
      </c>
      <c r="L1881" t="s">
        <v>48</v>
      </c>
      <c r="M1881" t="s">
        <v>72</v>
      </c>
      <c r="N1881">
        <v>355.45499999999998</v>
      </c>
      <c r="O1881">
        <v>3</v>
      </c>
      <c r="P1881">
        <v>0.5</v>
      </c>
      <c r="Q1881">
        <v>-184.83660000000003</v>
      </c>
    </row>
    <row r="1882" spans="1:17" x14ac:dyDescent="0.3">
      <c r="A1882" t="s">
        <v>42</v>
      </c>
      <c r="B1882" t="s">
        <v>1740</v>
      </c>
      <c r="C1882" t="s">
        <v>1741</v>
      </c>
      <c r="D1882" t="s">
        <v>34</v>
      </c>
      <c r="E1882" t="s">
        <v>21</v>
      </c>
      <c r="F1882" t="s">
        <v>235</v>
      </c>
      <c r="G1882" t="s">
        <v>236</v>
      </c>
      <c r="H1882">
        <v>10011</v>
      </c>
      <c r="I1882" t="s">
        <v>131</v>
      </c>
      <c r="J1882" t="s">
        <v>71</v>
      </c>
      <c r="K1882" t="s">
        <v>26</v>
      </c>
      <c r="L1882" t="s">
        <v>48</v>
      </c>
      <c r="M1882" t="s">
        <v>72</v>
      </c>
      <c r="N1882">
        <v>142.18199999999999</v>
      </c>
      <c r="O1882">
        <v>1</v>
      </c>
      <c r="P1882">
        <v>0.4</v>
      </c>
      <c r="Q1882">
        <v>-37.915200000000027</v>
      </c>
    </row>
    <row r="1883" spans="1:17" x14ac:dyDescent="0.3">
      <c r="A1883" t="s">
        <v>166</v>
      </c>
      <c r="B1883" t="s">
        <v>3350</v>
      </c>
      <c r="C1883" t="s">
        <v>3351</v>
      </c>
      <c r="D1883" t="s">
        <v>34</v>
      </c>
      <c r="E1883" t="s">
        <v>21</v>
      </c>
      <c r="F1883" t="s">
        <v>35</v>
      </c>
      <c r="G1883" t="s">
        <v>36</v>
      </c>
      <c r="H1883">
        <v>90032</v>
      </c>
      <c r="I1883" t="s">
        <v>37</v>
      </c>
      <c r="J1883" t="s">
        <v>71</v>
      </c>
      <c r="K1883" t="s">
        <v>26</v>
      </c>
      <c r="L1883" t="s">
        <v>48</v>
      </c>
      <c r="M1883" t="s">
        <v>72</v>
      </c>
      <c r="N1883">
        <v>189.57600000000002</v>
      </c>
      <c r="O1883">
        <v>1</v>
      </c>
      <c r="P1883">
        <v>0.2</v>
      </c>
      <c r="Q1883">
        <v>9.4787999999999784</v>
      </c>
    </row>
    <row r="1884" spans="1:17" x14ac:dyDescent="0.3">
      <c r="A1884" t="s">
        <v>42</v>
      </c>
      <c r="B1884" t="s">
        <v>1712</v>
      </c>
      <c r="C1884" t="s">
        <v>1713</v>
      </c>
      <c r="D1884" t="s">
        <v>20</v>
      </c>
      <c r="E1884" t="s">
        <v>21</v>
      </c>
      <c r="F1884" t="s">
        <v>35</v>
      </c>
      <c r="G1884" t="s">
        <v>36</v>
      </c>
      <c r="H1884">
        <v>90036</v>
      </c>
      <c r="I1884" t="s">
        <v>37</v>
      </c>
      <c r="J1884" t="s">
        <v>71</v>
      </c>
      <c r="K1884" t="s">
        <v>26</v>
      </c>
      <c r="L1884" t="s">
        <v>48</v>
      </c>
      <c r="M1884" t="s">
        <v>72</v>
      </c>
      <c r="N1884">
        <v>568.72800000000007</v>
      </c>
      <c r="O1884">
        <v>3</v>
      </c>
      <c r="P1884">
        <v>0.2</v>
      </c>
      <c r="Q1884">
        <v>28.436399999999935</v>
      </c>
    </row>
    <row r="1885" spans="1:17" x14ac:dyDescent="0.3">
      <c r="A1885" t="s">
        <v>42</v>
      </c>
      <c r="B1885" t="s">
        <v>2236</v>
      </c>
      <c r="C1885" t="s">
        <v>2237</v>
      </c>
      <c r="D1885" t="s">
        <v>34</v>
      </c>
      <c r="E1885" t="s">
        <v>21</v>
      </c>
      <c r="F1885" t="s">
        <v>399</v>
      </c>
      <c r="G1885" t="s">
        <v>187</v>
      </c>
      <c r="H1885">
        <v>60505</v>
      </c>
      <c r="I1885" t="s">
        <v>93</v>
      </c>
      <c r="J1885" t="s">
        <v>3150</v>
      </c>
      <c r="K1885" t="s">
        <v>26</v>
      </c>
      <c r="L1885" t="s">
        <v>48</v>
      </c>
      <c r="M1885" t="s">
        <v>3151</v>
      </c>
      <c r="N1885">
        <v>66.644999999999996</v>
      </c>
      <c r="O1885">
        <v>3</v>
      </c>
      <c r="P1885">
        <v>0.5</v>
      </c>
      <c r="Q1885">
        <v>-42.652799999999999</v>
      </c>
    </row>
    <row r="1886" spans="1:17" x14ac:dyDescent="0.3">
      <c r="A1886" t="s">
        <v>17</v>
      </c>
      <c r="B1886" t="s">
        <v>3187</v>
      </c>
      <c r="C1886" t="s">
        <v>3188</v>
      </c>
      <c r="D1886" t="s">
        <v>34</v>
      </c>
      <c r="E1886" t="s">
        <v>21</v>
      </c>
      <c r="F1886" t="s">
        <v>536</v>
      </c>
      <c r="G1886" t="s">
        <v>296</v>
      </c>
      <c r="H1886">
        <v>37064</v>
      </c>
      <c r="I1886" t="s">
        <v>24</v>
      </c>
      <c r="J1886" t="s">
        <v>3150</v>
      </c>
      <c r="K1886" t="s">
        <v>26</v>
      </c>
      <c r="L1886" t="s">
        <v>48</v>
      </c>
      <c r="M1886" t="s">
        <v>3151</v>
      </c>
      <c r="N1886">
        <v>79.97399999999999</v>
      </c>
      <c r="O1886">
        <v>3</v>
      </c>
      <c r="P1886">
        <v>0.4</v>
      </c>
      <c r="Q1886">
        <v>-29.323800000000006</v>
      </c>
    </row>
    <row r="1887" spans="1:17" x14ac:dyDescent="0.3">
      <c r="A1887" t="s">
        <v>42</v>
      </c>
      <c r="B1887" t="s">
        <v>1860</v>
      </c>
      <c r="C1887" t="s">
        <v>1861</v>
      </c>
      <c r="D1887" t="s">
        <v>34</v>
      </c>
      <c r="E1887" t="s">
        <v>21</v>
      </c>
      <c r="F1887" t="s">
        <v>235</v>
      </c>
      <c r="G1887" t="s">
        <v>236</v>
      </c>
      <c r="H1887">
        <v>10024</v>
      </c>
      <c r="I1887" t="s">
        <v>131</v>
      </c>
      <c r="J1887" t="s">
        <v>3150</v>
      </c>
      <c r="K1887" t="s">
        <v>26</v>
      </c>
      <c r="L1887" t="s">
        <v>48</v>
      </c>
      <c r="M1887" t="s">
        <v>3151</v>
      </c>
      <c r="N1887">
        <v>53.315999999999995</v>
      </c>
      <c r="O1887">
        <v>2</v>
      </c>
      <c r="P1887">
        <v>0.4</v>
      </c>
      <c r="Q1887">
        <v>-19.549200000000006</v>
      </c>
    </row>
    <row r="1888" spans="1:17" x14ac:dyDescent="0.3">
      <c r="A1888" t="s">
        <v>42</v>
      </c>
      <c r="B1888" t="s">
        <v>1132</v>
      </c>
      <c r="C1888" t="s">
        <v>1133</v>
      </c>
      <c r="D1888" t="s">
        <v>20</v>
      </c>
      <c r="E1888" t="s">
        <v>21</v>
      </c>
      <c r="F1888" t="s">
        <v>1023</v>
      </c>
      <c r="G1888" t="s">
        <v>36</v>
      </c>
      <c r="H1888">
        <v>90805</v>
      </c>
      <c r="I1888" t="s">
        <v>37</v>
      </c>
      <c r="J1888" t="s">
        <v>3150</v>
      </c>
      <c r="K1888" t="s">
        <v>26</v>
      </c>
      <c r="L1888" t="s">
        <v>48</v>
      </c>
      <c r="M1888" t="s">
        <v>3151</v>
      </c>
      <c r="N1888">
        <v>35.544000000000004</v>
      </c>
      <c r="O1888">
        <v>1</v>
      </c>
      <c r="P1888">
        <v>0.2</v>
      </c>
      <c r="Q1888">
        <v>-0.88860000000000205</v>
      </c>
    </row>
    <row r="1889" spans="1:17" x14ac:dyDescent="0.3">
      <c r="A1889" t="s">
        <v>17</v>
      </c>
      <c r="B1889" t="s">
        <v>5205</v>
      </c>
      <c r="C1889" t="s">
        <v>5206</v>
      </c>
      <c r="D1889" t="s">
        <v>20</v>
      </c>
      <c r="E1889" t="s">
        <v>21</v>
      </c>
      <c r="F1889" t="s">
        <v>112</v>
      </c>
      <c r="G1889" t="s">
        <v>36</v>
      </c>
      <c r="H1889">
        <v>94109</v>
      </c>
      <c r="I1889" t="s">
        <v>37</v>
      </c>
      <c r="J1889" t="s">
        <v>3150</v>
      </c>
      <c r="K1889" t="s">
        <v>26</v>
      </c>
      <c r="L1889" t="s">
        <v>48</v>
      </c>
      <c r="M1889" t="s">
        <v>3151</v>
      </c>
      <c r="N1889">
        <v>71.088000000000008</v>
      </c>
      <c r="O1889">
        <v>2</v>
      </c>
      <c r="P1889">
        <v>0.2</v>
      </c>
      <c r="Q1889">
        <v>-1.7772000000000041</v>
      </c>
    </row>
    <row r="1890" spans="1:17" x14ac:dyDescent="0.3">
      <c r="A1890" t="s">
        <v>1122</v>
      </c>
      <c r="B1890" t="s">
        <v>2790</v>
      </c>
      <c r="C1890" t="s">
        <v>2791</v>
      </c>
      <c r="D1890" t="s">
        <v>90</v>
      </c>
      <c r="E1890" t="s">
        <v>21</v>
      </c>
      <c r="F1890" t="s">
        <v>235</v>
      </c>
      <c r="G1890" t="s">
        <v>236</v>
      </c>
      <c r="H1890">
        <v>10011</v>
      </c>
      <c r="I1890" t="s">
        <v>131</v>
      </c>
      <c r="J1890" t="s">
        <v>3150</v>
      </c>
      <c r="K1890" t="s">
        <v>26</v>
      </c>
      <c r="L1890" t="s">
        <v>48</v>
      </c>
      <c r="M1890" t="s">
        <v>3151</v>
      </c>
      <c r="N1890">
        <v>79.97399999999999</v>
      </c>
      <c r="O1890">
        <v>3</v>
      </c>
      <c r="P1890">
        <v>0.4</v>
      </c>
      <c r="Q1890">
        <v>-29.323800000000006</v>
      </c>
    </row>
    <row r="1891" spans="1:17" x14ac:dyDescent="0.3">
      <c r="A1891" t="s">
        <v>42</v>
      </c>
      <c r="B1891" t="s">
        <v>2974</v>
      </c>
      <c r="C1891" t="s">
        <v>2975</v>
      </c>
      <c r="D1891" t="s">
        <v>20</v>
      </c>
      <c r="E1891" t="s">
        <v>21</v>
      </c>
      <c r="F1891" t="s">
        <v>4720</v>
      </c>
      <c r="G1891" t="s">
        <v>92</v>
      </c>
      <c r="H1891">
        <v>78577</v>
      </c>
      <c r="I1891" t="s">
        <v>93</v>
      </c>
      <c r="J1891" t="s">
        <v>3150</v>
      </c>
      <c r="K1891" t="s">
        <v>26</v>
      </c>
      <c r="L1891" t="s">
        <v>48</v>
      </c>
      <c r="M1891" t="s">
        <v>3151</v>
      </c>
      <c r="N1891">
        <v>124.404</v>
      </c>
      <c r="O1891">
        <v>4</v>
      </c>
      <c r="P1891">
        <v>0.3</v>
      </c>
      <c r="Q1891">
        <v>-21.3264</v>
      </c>
    </row>
    <row r="1892" spans="1:17" x14ac:dyDescent="0.3">
      <c r="A1892" t="s">
        <v>1122</v>
      </c>
      <c r="B1892" t="s">
        <v>3085</v>
      </c>
      <c r="C1892" t="s">
        <v>3086</v>
      </c>
      <c r="D1892" t="s">
        <v>20</v>
      </c>
      <c r="E1892" t="s">
        <v>21</v>
      </c>
      <c r="F1892" t="s">
        <v>35</v>
      </c>
      <c r="G1892" t="s">
        <v>36</v>
      </c>
      <c r="H1892">
        <v>90008</v>
      </c>
      <c r="I1892" t="s">
        <v>37</v>
      </c>
      <c r="J1892" t="s">
        <v>3150</v>
      </c>
      <c r="K1892" t="s">
        <v>26</v>
      </c>
      <c r="L1892" t="s">
        <v>48</v>
      </c>
      <c r="M1892" t="s">
        <v>3151</v>
      </c>
      <c r="N1892">
        <v>71.088000000000008</v>
      </c>
      <c r="O1892">
        <v>2</v>
      </c>
      <c r="P1892">
        <v>0.2</v>
      </c>
      <c r="Q1892">
        <v>-1.7772000000000041</v>
      </c>
    </row>
    <row r="1893" spans="1:17" x14ac:dyDescent="0.3">
      <c r="A1893" t="s">
        <v>17</v>
      </c>
      <c r="B1893" t="s">
        <v>2054</v>
      </c>
      <c r="C1893" t="s">
        <v>2055</v>
      </c>
      <c r="D1893" t="s">
        <v>34</v>
      </c>
      <c r="E1893" t="s">
        <v>21</v>
      </c>
      <c r="F1893" t="s">
        <v>35</v>
      </c>
      <c r="G1893" t="s">
        <v>36</v>
      </c>
      <c r="H1893">
        <v>90049</v>
      </c>
      <c r="I1893" t="s">
        <v>37</v>
      </c>
      <c r="J1893" t="s">
        <v>3150</v>
      </c>
      <c r="K1893" t="s">
        <v>26</v>
      </c>
      <c r="L1893" t="s">
        <v>48</v>
      </c>
      <c r="M1893" t="s">
        <v>3151</v>
      </c>
      <c r="N1893">
        <v>71.088000000000008</v>
      </c>
      <c r="O1893">
        <v>2</v>
      </c>
      <c r="P1893">
        <v>0.2</v>
      </c>
      <c r="Q1893">
        <v>-1.7772000000000041</v>
      </c>
    </row>
    <row r="1894" spans="1:17" x14ac:dyDescent="0.3">
      <c r="A1894" t="s">
        <v>17</v>
      </c>
      <c r="B1894" t="s">
        <v>2056</v>
      </c>
      <c r="C1894" t="s">
        <v>2057</v>
      </c>
      <c r="D1894" t="s">
        <v>34</v>
      </c>
      <c r="E1894" t="s">
        <v>21</v>
      </c>
      <c r="F1894" t="s">
        <v>35</v>
      </c>
      <c r="G1894" t="s">
        <v>36</v>
      </c>
      <c r="H1894">
        <v>90032</v>
      </c>
      <c r="I1894" t="s">
        <v>37</v>
      </c>
      <c r="J1894" t="s">
        <v>5491</v>
      </c>
      <c r="K1894" t="s">
        <v>26</v>
      </c>
      <c r="L1894" t="s">
        <v>48</v>
      </c>
      <c r="M1894" t="s">
        <v>5492</v>
      </c>
      <c r="N1894">
        <v>136.46400000000003</v>
      </c>
      <c r="O1894">
        <v>2</v>
      </c>
      <c r="P1894">
        <v>0.2</v>
      </c>
      <c r="Q1894">
        <v>15.352199999999989</v>
      </c>
    </row>
    <row r="1895" spans="1:17" x14ac:dyDescent="0.3">
      <c r="A1895" t="s">
        <v>42</v>
      </c>
      <c r="B1895" t="s">
        <v>332</v>
      </c>
      <c r="C1895" t="s">
        <v>333</v>
      </c>
      <c r="D1895" t="s">
        <v>90</v>
      </c>
      <c r="E1895" t="s">
        <v>21</v>
      </c>
      <c r="F1895" t="s">
        <v>786</v>
      </c>
      <c r="G1895" t="s">
        <v>46</v>
      </c>
      <c r="H1895">
        <v>33614</v>
      </c>
      <c r="I1895" t="s">
        <v>24</v>
      </c>
      <c r="J1895" t="s">
        <v>787</v>
      </c>
      <c r="K1895" t="s">
        <v>26</v>
      </c>
      <c r="L1895" t="s">
        <v>48</v>
      </c>
      <c r="M1895" t="s">
        <v>788</v>
      </c>
      <c r="N1895">
        <v>233.86</v>
      </c>
      <c r="O1895">
        <v>2</v>
      </c>
      <c r="P1895">
        <v>0.45</v>
      </c>
      <c r="Q1895">
        <v>-102.04800000000003</v>
      </c>
    </row>
    <row r="1896" spans="1:17" x14ac:dyDescent="0.3">
      <c r="A1896" t="s">
        <v>166</v>
      </c>
      <c r="B1896" t="s">
        <v>1962</v>
      </c>
      <c r="C1896" t="s">
        <v>1963</v>
      </c>
      <c r="D1896" t="s">
        <v>34</v>
      </c>
      <c r="E1896" t="s">
        <v>21</v>
      </c>
      <c r="F1896" t="s">
        <v>35</v>
      </c>
      <c r="G1896" t="s">
        <v>36</v>
      </c>
      <c r="H1896">
        <v>90045</v>
      </c>
      <c r="I1896" t="s">
        <v>37</v>
      </c>
      <c r="J1896" t="s">
        <v>787</v>
      </c>
      <c r="K1896" t="s">
        <v>26</v>
      </c>
      <c r="L1896" t="s">
        <v>48</v>
      </c>
      <c r="M1896" t="s">
        <v>788</v>
      </c>
      <c r="N1896">
        <v>510.24</v>
      </c>
      <c r="O1896">
        <v>3</v>
      </c>
      <c r="P1896">
        <v>0.2</v>
      </c>
      <c r="Q1896">
        <v>6.3779999999999575</v>
      </c>
    </row>
    <row r="1897" spans="1:17" x14ac:dyDescent="0.3">
      <c r="A1897" t="s">
        <v>17</v>
      </c>
      <c r="B1897" t="s">
        <v>1971</v>
      </c>
      <c r="C1897" t="s">
        <v>1972</v>
      </c>
      <c r="D1897" t="s">
        <v>20</v>
      </c>
      <c r="E1897" t="s">
        <v>21</v>
      </c>
      <c r="F1897" t="s">
        <v>163</v>
      </c>
      <c r="G1897" t="s">
        <v>92</v>
      </c>
      <c r="H1897">
        <v>77070</v>
      </c>
      <c r="I1897" t="s">
        <v>93</v>
      </c>
      <c r="J1897" t="s">
        <v>787</v>
      </c>
      <c r="K1897" t="s">
        <v>26</v>
      </c>
      <c r="L1897" t="s">
        <v>48</v>
      </c>
      <c r="M1897" t="s">
        <v>788</v>
      </c>
      <c r="N1897">
        <v>744.09999999999991</v>
      </c>
      <c r="O1897">
        <v>5</v>
      </c>
      <c r="P1897">
        <v>0.3</v>
      </c>
      <c r="Q1897">
        <v>-95.670000000000044</v>
      </c>
    </row>
    <row r="1898" spans="1:17" x14ac:dyDescent="0.3">
      <c r="A1898" t="s">
        <v>17</v>
      </c>
      <c r="B1898" t="s">
        <v>543</v>
      </c>
      <c r="C1898" t="s">
        <v>544</v>
      </c>
      <c r="D1898" t="s">
        <v>90</v>
      </c>
      <c r="E1898" t="s">
        <v>21</v>
      </c>
      <c r="F1898" t="s">
        <v>84</v>
      </c>
      <c r="G1898" t="s">
        <v>85</v>
      </c>
      <c r="H1898">
        <v>98105</v>
      </c>
      <c r="I1898" t="s">
        <v>37</v>
      </c>
      <c r="J1898" t="s">
        <v>787</v>
      </c>
      <c r="K1898" t="s">
        <v>26</v>
      </c>
      <c r="L1898" t="s">
        <v>48</v>
      </c>
      <c r="M1898" t="s">
        <v>788</v>
      </c>
      <c r="N1898">
        <v>1913.3999999999999</v>
      </c>
      <c r="O1898">
        <v>9</v>
      </c>
      <c r="P1898">
        <v>0</v>
      </c>
      <c r="Q1898">
        <v>401.81399999999985</v>
      </c>
    </row>
    <row r="1899" spans="1:17" x14ac:dyDescent="0.3">
      <c r="A1899" t="s">
        <v>42</v>
      </c>
      <c r="B1899" t="s">
        <v>445</v>
      </c>
      <c r="C1899" t="s">
        <v>446</v>
      </c>
      <c r="D1899" t="s">
        <v>20</v>
      </c>
      <c r="E1899" t="s">
        <v>21</v>
      </c>
      <c r="F1899" t="s">
        <v>84</v>
      </c>
      <c r="G1899" t="s">
        <v>85</v>
      </c>
      <c r="H1899">
        <v>98103</v>
      </c>
      <c r="I1899" t="s">
        <v>37</v>
      </c>
      <c r="J1899" t="s">
        <v>447</v>
      </c>
      <c r="K1899" t="s">
        <v>26</v>
      </c>
      <c r="L1899" t="s">
        <v>48</v>
      </c>
      <c r="M1899" t="s">
        <v>448</v>
      </c>
      <c r="N1899">
        <v>787.53</v>
      </c>
      <c r="O1899">
        <v>3</v>
      </c>
      <c r="P1899">
        <v>0</v>
      </c>
      <c r="Q1899">
        <v>165.38129999999995</v>
      </c>
    </row>
    <row r="1900" spans="1:17" x14ac:dyDescent="0.3">
      <c r="A1900" t="s">
        <v>42</v>
      </c>
      <c r="B1900" t="s">
        <v>679</v>
      </c>
      <c r="C1900" t="s">
        <v>680</v>
      </c>
      <c r="D1900" t="s">
        <v>20</v>
      </c>
      <c r="E1900" t="s">
        <v>21</v>
      </c>
      <c r="F1900" t="s">
        <v>983</v>
      </c>
      <c r="G1900" t="s">
        <v>92</v>
      </c>
      <c r="H1900">
        <v>76017</v>
      </c>
      <c r="I1900" t="s">
        <v>93</v>
      </c>
      <c r="J1900" t="s">
        <v>447</v>
      </c>
      <c r="K1900" t="s">
        <v>26</v>
      </c>
      <c r="L1900" t="s">
        <v>48</v>
      </c>
      <c r="M1900" t="s">
        <v>448</v>
      </c>
      <c r="N1900">
        <v>918.78499999999985</v>
      </c>
      <c r="O1900">
        <v>5</v>
      </c>
      <c r="P1900">
        <v>0.3</v>
      </c>
      <c r="Q1900">
        <v>-118.12950000000006</v>
      </c>
    </row>
    <row r="1901" spans="1:17" x14ac:dyDescent="0.3">
      <c r="A1901" t="s">
        <v>166</v>
      </c>
      <c r="B1901" t="s">
        <v>5335</v>
      </c>
      <c r="C1901" t="s">
        <v>5336</v>
      </c>
      <c r="D1901" t="s">
        <v>20</v>
      </c>
      <c r="E1901" t="s">
        <v>21</v>
      </c>
      <c r="F1901" t="s">
        <v>112</v>
      </c>
      <c r="G1901" t="s">
        <v>36</v>
      </c>
      <c r="H1901">
        <v>94110</v>
      </c>
      <c r="I1901" t="s">
        <v>37</v>
      </c>
      <c r="J1901" t="s">
        <v>447</v>
      </c>
      <c r="K1901" t="s">
        <v>26</v>
      </c>
      <c r="L1901" t="s">
        <v>48</v>
      </c>
      <c r="M1901" t="s">
        <v>448</v>
      </c>
      <c r="N1901">
        <v>210.00800000000001</v>
      </c>
      <c r="O1901">
        <v>1</v>
      </c>
      <c r="P1901">
        <v>0.2</v>
      </c>
      <c r="Q1901">
        <v>2.625099999999982</v>
      </c>
    </row>
    <row r="1902" spans="1:17" x14ac:dyDescent="0.3">
      <c r="A1902" t="s">
        <v>42</v>
      </c>
      <c r="B1902" t="s">
        <v>981</v>
      </c>
      <c r="C1902" t="s">
        <v>982</v>
      </c>
      <c r="D1902" t="s">
        <v>20</v>
      </c>
      <c r="E1902" t="s">
        <v>21</v>
      </c>
      <c r="F1902" t="s">
        <v>1320</v>
      </c>
      <c r="G1902" t="s">
        <v>78</v>
      </c>
      <c r="H1902">
        <v>28540</v>
      </c>
      <c r="I1902" t="s">
        <v>24</v>
      </c>
      <c r="J1902" t="s">
        <v>447</v>
      </c>
      <c r="K1902" t="s">
        <v>26</v>
      </c>
      <c r="L1902" t="s">
        <v>48</v>
      </c>
      <c r="M1902" t="s">
        <v>448</v>
      </c>
      <c r="N1902">
        <v>945.03600000000006</v>
      </c>
      <c r="O1902">
        <v>6</v>
      </c>
      <c r="P1902">
        <v>0.4</v>
      </c>
      <c r="Q1902">
        <v>-299.26140000000009</v>
      </c>
    </row>
    <row r="1903" spans="1:17" x14ac:dyDescent="0.3">
      <c r="A1903" t="s">
        <v>42</v>
      </c>
      <c r="B1903" t="s">
        <v>3845</v>
      </c>
      <c r="C1903" t="s">
        <v>3846</v>
      </c>
      <c r="D1903" t="s">
        <v>20</v>
      </c>
      <c r="E1903" t="s">
        <v>21</v>
      </c>
      <c r="F1903" t="s">
        <v>409</v>
      </c>
      <c r="G1903" t="s">
        <v>78</v>
      </c>
      <c r="H1903">
        <v>28205</v>
      </c>
      <c r="I1903" t="s">
        <v>24</v>
      </c>
      <c r="J1903" t="s">
        <v>447</v>
      </c>
      <c r="K1903" t="s">
        <v>26</v>
      </c>
      <c r="L1903" t="s">
        <v>48</v>
      </c>
      <c r="M1903" t="s">
        <v>448</v>
      </c>
      <c r="N1903">
        <v>472.51800000000003</v>
      </c>
      <c r="O1903">
        <v>3</v>
      </c>
      <c r="P1903">
        <v>0.4</v>
      </c>
      <c r="Q1903">
        <v>-149.63070000000005</v>
      </c>
    </row>
    <row r="1904" spans="1:17" x14ac:dyDescent="0.3">
      <c r="A1904" t="s">
        <v>1122</v>
      </c>
      <c r="B1904" t="s">
        <v>199</v>
      </c>
      <c r="C1904" t="s">
        <v>200</v>
      </c>
      <c r="D1904" t="s">
        <v>34</v>
      </c>
      <c r="E1904" t="s">
        <v>21</v>
      </c>
      <c r="F1904" t="s">
        <v>1903</v>
      </c>
      <c r="G1904" t="s">
        <v>78</v>
      </c>
      <c r="H1904">
        <v>27217</v>
      </c>
      <c r="I1904" t="s">
        <v>24</v>
      </c>
      <c r="J1904" t="s">
        <v>447</v>
      </c>
      <c r="K1904" t="s">
        <v>26</v>
      </c>
      <c r="L1904" t="s">
        <v>48</v>
      </c>
      <c r="M1904" t="s">
        <v>448</v>
      </c>
      <c r="N1904">
        <v>630.024</v>
      </c>
      <c r="O1904">
        <v>4</v>
      </c>
      <c r="P1904">
        <v>0.4</v>
      </c>
      <c r="Q1904">
        <v>-199.50760000000008</v>
      </c>
    </row>
    <row r="1905" spans="1:17" x14ac:dyDescent="0.3">
      <c r="A1905" t="s">
        <v>17</v>
      </c>
      <c r="B1905" t="s">
        <v>98</v>
      </c>
      <c r="C1905" t="s">
        <v>99</v>
      </c>
      <c r="D1905" t="s">
        <v>20</v>
      </c>
      <c r="E1905" t="s">
        <v>21</v>
      </c>
      <c r="F1905" t="s">
        <v>112</v>
      </c>
      <c r="G1905" t="s">
        <v>36</v>
      </c>
      <c r="H1905">
        <v>94122</v>
      </c>
      <c r="I1905" t="s">
        <v>37</v>
      </c>
      <c r="J1905" t="s">
        <v>5544</v>
      </c>
      <c r="K1905" t="s">
        <v>26</v>
      </c>
      <c r="L1905" t="s">
        <v>48</v>
      </c>
      <c r="M1905" t="s">
        <v>5545</v>
      </c>
      <c r="N1905">
        <v>1478.2719999999999</v>
      </c>
      <c r="O1905">
        <v>8</v>
      </c>
      <c r="P1905">
        <v>0.2</v>
      </c>
      <c r="Q1905">
        <v>92.392000000000053</v>
      </c>
    </row>
    <row r="1906" spans="1:17" x14ac:dyDescent="0.3">
      <c r="A1906" t="s">
        <v>1122</v>
      </c>
      <c r="B1906" t="s">
        <v>1366</v>
      </c>
      <c r="C1906" t="s">
        <v>1367</v>
      </c>
      <c r="D1906" t="s">
        <v>34</v>
      </c>
      <c r="E1906" t="s">
        <v>21</v>
      </c>
      <c r="F1906" t="s">
        <v>1622</v>
      </c>
      <c r="G1906" t="s">
        <v>36</v>
      </c>
      <c r="H1906">
        <v>92804</v>
      </c>
      <c r="I1906" t="s">
        <v>37</v>
      </c>
      <c r="J1906" t="s">
        <v>5544</v>
      </c>
      <c r="K1906" t="s">
        <v>26</v>
      </c>
      <c r="L1906" t="s">
        <v>48</v>
      </c>
      <c r="M1906" t="s">
        <v>5545</v>
      </c>
      <c r="N1906">
        <v>1293.4879999999998</v>
      </c>
      <c r="O1906">
        <v>7</v>
      </c>
      <c r="P1906">
        <v>0.2</v>
      </c>
      <c r="Q1906">
        <v>80.843000000000075</v>
      </c>
    </row>
    <row r="1907" spans="1:17" x14ac:dyDescent="0.3">
      <c r="A1907" t="s">
        <v>42</v>
      </c>
      <c r="B1907" t="s">
        <v>4758</v>
      </c>
      <c r="C1907" t="s">
        <v>4759</v>
      </c>
      <c r="D1907" t="s">
        <v>90</v>
      </c>
      <c r="E1907" t="s">
        <v>21</v>
      </c>
      <c r="F1907" t="s">
        <v>359</v>
      </c>
      <c r="G1907" t="s">
        <v>202</v>
      </c>
      <c r="H1907">
        <v>55407</v>
      </c>
      <c r="I1907" t="s">
        <v>93</v>
      </c>
      <c r="J1907" t="s">
        <v>5544</v>
      </c>
      <c r="K1907" t="s">
        <v>26</v>
      </c>
      <c r="L1907" t="s">
        <v>48</v>
      </c>
      <c r="M1907" t="s">
        <v>5545</v>
      </c>
      <c r="N1907">
        <v>692.93999999999994</v>
      </c>
      <c r="O1907">
        <v>3</v>
      </c>
      <c r="P1907">
        <v>0</v>
      </c>
      <c r="Q1907">
        <v>173.23500000000001</v>
      </c>
    </row>
    <row r="1908" spans="1:17" x14ac:dyDescent="0.3">
      <c r="A1908" t="s">
        <v>17</v>
      </c>
      <c r="B1908" t="s">
        <v>3770</v>
      </c>
      <c r="C1908" t="s">
        <v>3771</v>
      </c>
      <c r="D1908" t="s">
        <v>20</v>
      </c>
      <c r="E1908" t="s">
        <v>21</v>
      </c>
      <c r="F1908" t="s">
        <v>129</v>
      </c>
      <c r="G1908" t="s">
        <v>130</v>
      </c>
      <c r="H1908">
        <v>19143</v>
      </c>
      <c r="I1908" t="s">
        <v>131</v>
      </c>
      <c r="J1908" t="s">
        <v>5544</v>
      </c>
      <c r="K1908" t="s">
        <v>26</v>
      </c>
      <c r="L1908" t="s">
        <v>48</v>
      </c>
      <c r="M1908" t="s">
        <v>5545</v>
      </c>
      <c r="N1908">
        <v>138.58799999999999</v>
      </c>
      <c r="O1908">
        <v>1</v>
      </c>
      <c r="P1908">
        <v>0.4</v>
      </c>
      <c r="Q1908">
        <v>-34.646999999999991</v>
      </c>
    </row>
    <row r="1909" spans="1:17" x14ac:dyDescent="0.3">
      <c r="A1909" t="s">
        <v>17</v>
      </c>
      <c r="B1909" t="s">
        <v>1470</v>
      </c>
      <c r="C1909" t="s">
        <v>1471</v>
      </c>
      <c r="D1909" t="s">
        <v>20</v>
      </c>
      <c r="E1909" t="s">
        <v>21</v>
      </c>
      <c r="F1909" t="s">
        <v>295</v>
      </c>
      <c r="G1909" t="s">
        <v>296</v>
      </c>
      <c r="H1909">
        <v>38109</v>
      </c>
      <c r="I1909" t="s">
        <v>24</v>
      </c>
      <c r="J1909" t="s">
        <v>1472</v>
      </c>
      <c r="K1909" t="s">
        <v>26</v>
      </c>
      <c r="L1909" t="s">
        <v>48</v>
      </c>
      <c r="M1909" t="s">
        <v>1473</v>
      </c>
      <c r="N1909">
        <v>189.88200000000001</v>
      </c>
      <c r="O1909">
        <v>3</v>
      </c>
      <c r="P1909">
        <v>0.4</v>
      </c>
      <c r="Q1909">
        <v>-94.941000000000017</v>
      </c>
    </row>
    <row r="1910" spans="1:17" x14ac:dyDescent="0.3">
      <c r="A1910" t="s">
        <v>166</v>
      </c>
      <c r="B1910" t="s">
        <v>1539</v>
      </c>
      <c r="C1910" t="s">
        <v>1540</v>
      </c>
      <c r="D1910" t="s">
        <v>34</v>
      </c>
      <c r="E1910" t="s">
        <v>21</v>
      </c>
      <c r="F1910" t="s">
        <v>769</v>
      </c>
      <c r="G1910" t="s">
        <v>210</v>
      </c>
      <c r="H1910">
        <v>48234</v>
      </c>
      <c r="I1910" t="s">
        <v>93</v>
      </c>
      <c r="J1910" t="s">
        <v>1472</v>
      </c>
      <c r="K1910" t="s">
        <v>26</v>
      </c>
      <c r="L1910" t="s">
        <v>48</v>
      </c>
      <c r="M1910" t="s">
        <v>1473</v>
      </c>
      <c r="N1910">
        <v>210.98</v>
      </c>
      <c r="O1910">
        <v>2</v>
      </c>
      <c r="P1910">
        <v>0</v>
      </c>
      <c r="Q1910">
        <v>21.097999999999985</v>
      </c>
    </row>
    <row r="1911" spans="1:17" x14ac:dyDescent="0.3">
      <c r="A1911" t="s">
        <v>17</v>
      </c>
      <c r="B1911" t="s">
        <v>2516</v>
      </c>
      <c r="C1911" t="s">
        <v>2517</v>
      </c>
      <c r="D1911" t="s">
        <v>20</v>
      </c>
      <c r="E1911" t="s">
        <v>21</v>
      </c>
      <c r="F1911" t="s">
        <v>1234</v>
      </c>
      <c r="G1911" t="s">
        <v>46</v>
      </c>
      <c r="H1911">
        <v>33178</v>
      </c>
      <c r="I1911" t="s">
        <v>24</v>
      </c>
      <c r="J1911" t="s">
        <v>1472</v>
      </c>
      <c r="K1911" t="s">
        <v>26</v>
      </c>
      <c r="L1911" t="s">
        <v>48</v>
      </c>
      <c r="M1911" t="s">
        <v>1473</v>
      </c>
      <c r="N1911">
        <v>174.05850000000001</v>
      </c>
      <c r="O1911">
        <v>3</v>
      </c>
      <c r="P1911">
        <v>0.45</v>
      </c>
      <c r="Q1911">
        <v>-110.76450000000001</v>
      </c>
    </row>
    <row r="1912" spans="1:17" x14ac:dyDescent="0.3">
      <c r="A1912" t="s">
        <v>42</v>
      </c>
      <c r="B1912" t="s">
        <v>4023</v>
      </c>
      <c r="C1912" t="s">
        <v>4024</v>
      </c>
      <c r="D1912" t="s">
        <v>20</v>
      </c>
      <c r="E1912" t="s">
        <v>21</v>
      </c>
      <c r="F1912" t="s">
        <v>112</v>
      </c>
      <c r="G1912" t="s">
        <v>36</v>
      </c>
      <c r="H1912">
        <v>94110</v>
      </c>
      <c r="I1912" t="s">
        <v>37</v>
      </c>
      <c r="J1912" t="s">
        <v>1472</v>
      </c>
      <c r="K1912" t="s">
        <v>26</v>
      </c>
      <c r="L1912" t="s">
        <v>48</v>
      </c>
      <c r="M1912" t="s">
        <v>1473</v>
      </c>
      <c r="N1912">
        <v>253.17599999999999</v>
      </c>
      <c r="O1912">
        <v>3</v>
      </c>
      <c r="P1912">
        <v>0.2</v>
      </c>
      <c r="Q1912">
        <v>-31.64700000000002</v>
      </c>
    </row>
    <row r="1913" spans="1:17" x14ac:dyDescent="0.3">
      <c r="A1913" t="s">
        <v>17</v>
      </c>
      <c r="B1913" t="s">
        <v>1153</v>
      </c>
      <c r="C1913" t="s">
        <v>1154</v>
      </c>
      <c r="D1913" t="s">
        <v>34</v>
      </c>
      <c r="E1913" t="s">
        <v>21</v>
      </c>
      <c r="F1913" t="s">
        <v>35</v>
      </c>
      <c r="G1913" t="s">
        <v>36</v>
      </c>
      <c r="H1913">
        <v>90036</v>
      </c>
      <c r="I1913" t="s">
        <v>37</v>
      </c>
      <c r="J1913" t="s">
        <v>4162</v>
      </c>
      <c r="K1913" t="s">
        <v>26</v>
      </c>
      <c r="L1913" t="s">
        <v>48</v>
      </c>
      <c r="M1913" t="s">
        <v>4163</v>
      </c>
      <c r="N1913">
        <v>143.43199999999999</v>
      </c>
      <c r="O1913">
        <v>1</v>
      </c>
      <c r="P1913">
        <v>0.2</v>
      </c>
      <c r="Q1913">
        <v>3.5857999999999848</v>
      </c>
    </row>
    <row r="1914" spans="1:17" x14ac:dyDescent="0.3">
      <c r="A1914" t="s">
        <v>42</v>
      </c>
      <c r="B1914" t="s">
        <v>3731</v>
      </c>
      <c r="C1914" t="s">
        <v>3732</v>
      </c>
      <c r="D1914" t="s">
        <v>20</v>
      </c>
      <c r="E1914" t="s">
        <v>21</v>
      </c>
      <c r="F1914" t="s">
        <v>163</v>
      </c>
      <c r="G1914" t="s">
        <v>92</v>
      </c>
      <c r="H1914">
        <v>77036</v>
      </c>
      <c r="I1914" t="s">
        <v>93</v>
      </c>
      <c r="J1914" t="s">
        <v>4162</v>
      </c>
      <c r="K1914" t="s">
        <v>26</v>
      </c>
      <c r="L1914" t="s">
        <v>48</v>
      </c>
      <c r="M1914" t="s">
        <v>4163</v>
      </c>
      <c r="N1914">
        <v>376.50899999999996</v>
      </c>
      <c r="O1914">
        <v>3</v>
      </c>
      <c r="P1914">
        <v>0.3</v>
      </c>
      <c r="Q1914">
        <v>-43.029600000000045</v>
      </c>
    </row>
    <row r="1915" spans="1:17" x14ac:dyDescent="0.3">
      <c r="A1915" t="s">
        <v>42</v>
      </c>
      <c r="B1915" t="s">
        <v>1386</v>
      </c>
      <c r="C1915" t="s">
        <v>1387</v>
      </c>
      <c r="D1915" t="s">
        <v>90</v>
      </c>
      <c r="E1915" t="s">
        <v>21</v>
      </c>
      <c r="F1915" t="s">
        <v>476</v>
      </c>
      <c r="G1915" t="s">
        <v>275</v>
      </c>
      <c r="H1915">
        <v>85023</v>
      </c>
      <c r="I1915" t="s">
        <v>37</v>
      </c>
      <c r="J1915" t="s">
        <v>1388</v>
      </c>
      <c r="K1915" t="s">
        <v>26</v>
      </c>
      <c r="L1915" t="s">
        <v>48</v>
      </c>
      <c r="M1915" t="s">
        <v>1389</v>
      </c>
      <c r="N1915">
        <v>1272.6299999999999</v>
      </c>
      <c r="O1915">
        <v>6</v>
      </c>
      <c r="P1915">
        <v>0.5</v>
      </c>
      <c r="Q1915">
        <v>-814.4831999999999</v>
      </c>
    </row>
    <row r="1916" spans="1:17" x14ac:dyDescent="0.3">
      <c r="A1916" t="s">
        <v>42</v>
      </c>
      <c r="B1916" t="s">
        <v>3205</v>
      </c>
      <c r="C1916" t="s">
        <v>3206</v>
      </c>
      <c r="D1916" t="s">
        <v>20</v>
      </c>
      <c r="E1916" t="s">
        <v>21</v>
      </c>
      <c r="F1916" t="s">
        <v>235</v>
      </c>
      <c r="G1916" t="s">
        <v>236</v>
      </c>
      <c r="H1916">
        <v>10011</v>
      </c>
      <c r="I1916" t="s">
        <v>131</v>
      </c>
      <c r="J1916" t="s">
        <v>1388</v>
      </c>
      <c r="K1916" t="s">
        <v>26</v>
      </c>
      <c r="L1916" t="s">
        <v>48</v>
      </c>
      <c r="M1916" t="s">
        <v>1389</v>
      </c>
      <c r="N1916">
        <v>1018.1039999999999</v>
      </c>
      <c r="O1916">
        <v>4</v>
      </c>
      <c r="P1916">
        <v>0.4</v>
      </c>
      <c r="Q1916">
        <v>-373.3048</v>
      </c>
    </row>
    <row r="1917" spans="1:17" x14ac:dyDescent="0.3">
      <c r="A1917" t="s">
        <v>42</v>
      </c>
      <c r="B1917" t="s">
        <v>3852</v>
      </c>
      <c r="C1917" t="s">
        <v>3853</v>
      </c>
      <c r="D1917" t="s">
        <v>34</v>
      </c>
      <c r="E1917" t="s">
        <v>21</v>
      </c>
      <c r="F1917" t="s">
        <v>235</v>
      </c>
      <c r="G1917" t="s">
        <v>236</v>
      </c>
      <c r="H1917">
        <v>10009</v>
      </c>
      <c r="I1917" t="s">
        <v>131</v>
      </c>
      <c r="J1917" t="s">
        <v>1388</v>
      </c>
      <c r="K1917" t="s">
        <v>26</v>
      </c>
      <c r="L1917" t="s">
        <v>48</v>
      </c>
      <c r="M1917" t="s">
        <v>1389</v>
      </c>
      <c r="N1917">
        <v>254.52599999999998</v>
      </c>
      <c r="O1917">
        <v>1</v>
      </c>
      <c r="P1917">
        <v>0.4</v>
      </c>
      <c r="Q1917">
        <v>-93.3262</v>
      </c>
    </row>
    <row r="1918" spans="1:17" x14ac:dyDescent="0.3">
      <c r="A1918" t="s">
        <v>42</v>
      </c>
      <c r="B1918" t="s">
        <v>4318</v>
      </c>
      <c r="C1918" t="s">
        <v>4319</v>
      </c>
      <c r="D1918" t="s">
        <v>20</v>
      </c>
      <c r="E1918" t="s">
        <v>21</v>
      </c>
      <c r="F1918" t="s">
        <v>1903</v>
      </c>
      <c r="G1918" t="s">
        <v>78</v>
      </c>
      <c r="H1918">
        <v>27217</v>
      </c>
      <c r="I1918" t="s">
        <v>24</v>
      </c>
      <c r="J1918" t="s">
        <v>1388</v>
      </c>
      <c r="K1918" t="s">
        <v>26</v>
      </c>
      <c r="L1918" t="s">
        <v>48</v>
      </c>
      <c r="M1918" t="s">
        <v>1389</v>
      </c>
      <c r="N1918">
        <v>1781.6819999999998</v>
      </c>
      <c r="O1918">
        <v>7</v>
      </c>
      <c r="P1918">
        <v>0.4</v>
      </c>
      <c r="Q1918">
        <v>-653.28340000000003</v>
      </c>
    </row>
    <row r="1919" spans="1:17" x14ac:dyDescent="0.3">
      <c r="A1919" t="s">
        <v>42</v>
      </c>
      <c r="B1919" t="s">
        <v>1552</v>
      </c>
      <c r="C1919" t="s">
        <v>1553</v>
      </c>
      <c r="D1919" t="s">
        <v>20</v>
      </c>
      <c r="E1919" t="s">
        <v>21</v>
      </c>
      <c r="F1919" t="s">
        <v>3540</v>
      </c>
      <c r="G1919" t="s">
        <v>92</v>
      </c>
      <c r="H1919">
        <v>75023</v>
      </c>
      <c r="I1919" t="s">
        <v>93</v>
      </c>
      <c r="J1919" t="s">
        <v>1388</v>
      </c>
      <c r="K1919" t="s">
        <v>26</v>
      </c>
      <c r="L1919" t="s">
        <v>48</v>
      </c>
      <c r="M1919" t="s">
        <v>1389</v>
      </c>
      <c r="N1919">
        <v>890.84099999999989</v>
      </c>
      <c r="O1919">
        <v>3</v>
      </c>
      <c r="P1919">
        <v>0.3</v>
      </c>
      <c r="Q1919">
        <v>-152.71559999999999</v>
      </c>
    </row>
    <row r="1920" spans="1:17" x14ac:dyDescent="0.3">
      <c r="A1920" t="s">
        <v>42</v>
      </c>
      <c r="B1920" t="s">
        <v>1264</v>
      </c>
      <c r="C1920" t="s">
        <v>1265</v>
      </c>
      <c r="D1920" t="s">
        <v>20</v>
      </c>
      <c r="E1920" t="s">
        <v>21</v>
      </c>
      <c r="F1920" t="s">
        <v>1320</v>
      </c>
      <c r="G1920" t="s">
        <v>46</v>
      </c>
      <c r="H1920">
        <v>32216</v>
      </c>
      <c r="I1920" t="s">
        <v>24</v>
      </c>
      <c r="J1920" t="s">
        <v>1388</v>
      </c>
      <c r="K1920" t="s">
        <v>26</v>
      </c>
      <c r="L1920" t="s">
        <v>48</v>
      </c>
      <c r="M1920" t="s">
        <v>1389</v>
      </c>
      <c r="N1920">
        <v>933.26200000000006</v>
      </c>
      <c r="O1920">
        <v>4</v>
      </c>
      <c r="P1920">
        <v>0.45</v>
      </c>
      <c r="Q1920">
        <v>-458.14679999999998</v>
      </c>
    </row>
    <row r="1921" spans="1:17" x14ac:dyDescent="0.3">
      <c r="A1921" t="s">
        <v>42</v>
      </c>
      <c r="B1921" t="s">
        <v>1655</v>
      </c>
      <c r="C1921" t="s">
        <v>1656</v>
      </c>
      <c r="D1921" t="s">
        <v>34</v>
      </c>
      <c r="E1921" t="s">
        <v>21</v>
      </c>
      <c r="F1921" t="s">
        <v>84</v>
      </c>
      <c r="G1921" t="s">
        <v>85</v>
      </c>
      <c r="H1921">
        <v>98103</v>
      </c>
      <c r="I1921" t="s">
        <v>37</v>
      </c>
      <c r="J1921" t="s">
        <v>1388</v>
      </c>
      <c r="K1921" t="s">
        <v>26</v>
      </c>
      <c r="L1921" t="s">
        <v>48</v>
      </c>
      <c r="M1921" t="s">
        <v>1389</v>
      </c>
      <c r="N1921">
        <v>3393.68</v>
      </c>
      <c r="O1921">
        <v>8</v>
      </c>
      <c r="P1921">
        <v>0</v>
      </c>
      <c r="Q1921">
        <v>610.86239999999998</v>
      </c>
    </row>
    <row r="1922" spans="1:17" x14ac:dyDescent="0.3">
      <c r="A1922" t="s">
        <v>166</v>
      </c>
      <c r="B1922" t="s">
        <v>2691</v>
      </c>
      <c r="C1922" t="s">
        <v>2692</v>
      </c>
      <c r="D1922" t="s">
        <v>90</v>
      </c>
      <c r="E1922" t="s">
        <v>21</v>
      </c>
      <c r="F1922" t="s">
        <v>2777</v>
      </c>
      <c r="G1922" t="s">
        <v>283</v>
      </c>
      <c r="H1922">
        <v>22801</v>
      </c>
      <c r="I1922" t="s">
        <v>24</v>
      </c>
      <c r="J1922" t="s">
        <v>2780</v>
      </c>
      <c r="K1922" t="s">
        <v>26</v>
      </c>
      <c r="L1922" t="s">
        <v>48</v>
      </c>
      <c r="M1922" t="s">
        <v>2781</v>
      </c>
      <c r="N1922">
        <v>2244.48</v>
      </c>
      <c r="O1922">
        <v>7</v>
      </c>
      <c r="P1922">
        <v>0</v>
      </c>
      <c r="Q1922">
        <v>493.78559999999993</v>
      </c>
    </row>
    <row r="1923" spans="1:17" x14ac:dyDescent="0.3">
      <c r="A1923" t="s">
        <v>42</v>
      </c>
      <c r="B1923" t="s">
        <v>2818</v>
      </c>
      <c r="C1923" t="s">
        <v>2819</v>
      </c>
      <c r="D1923" t="s">
        <v>90</v>
      </c>
      <c r="E1923" t="s">
        <v>21</v>
      </c>
      <c r="F1923" t="s">
        <v>35</v>
      </c>
      <c r="G1923" t="s">
        <v>36</v>
      </c>
      <c r="H1923">
        <v>90036</v>
      </c>
      <c r="I1923" t="s">
        <v>37</v>
      </c>
      <c r="J1923" t="s">
        <v>2780</v>
      </c>
      <c r="K1923" t="s">
        <v>26</v>
      </c>
      <c r="L1923" t="s">
        <v>48</v>
      </c>
      <c r="M1923" t="s">
        <v>2781</v>
      </c>
      <c r="N1923">
        <v>513.024</v>
      </c>
      <c r="O1923">
        <v>2</v>
      </c>
      <c r="P1923">
        <v>0.2</v>
      </c>
      <c r="Q1923">
        <v>12.82559999999998</v>
      </c>
    </row>
    <row r="1924" spans="1:17" x14ac:dyDescent="0.3">
      <c r="A1924" t="s">
        <v>42</v>
      </c>
      <c r="B1924" t="s">
        <v>3134</v>
      </c>
      <c r="C1924" t="s">
        <v>3135</v>
      </c>
      <c r="D1924" t="s">
        <v>90</v>
      </c>
      <c r="E1924" t="s">
        <v>21</v>
      </c>
      <c r="F1924" t="s">
        <v>269</v>
      </c>
      <c r="G1924" t="s">
        <v>187</v>
      </c>
      <c r="H1924">
        <v>60653</v>
      </c>
      <c r="I1924" t="s">
        <v>93</v>
      </c>
      <c r="J1924" t="s">
        <v>2780</v>
      </c>
      <c r="K1924" t="s">
        <v>26</v>
      </c>
      <c r="L1924" t="s">
        <v>48</v>
      </c>
      <c r="M1924" t="s">
        <v>2781</v>
      </c>
      <c r="N1924">
        <v>480.96</v>
      </c>
      <c r="O1924">
        <v>3</v>
      </c>
      <c r="P1924">
        <v>0.5</v>
      </c>
      <c r="Q1924">
        <v>-269.33760000000001</v>
      </c>
    </row>
    <row r="1925" spans="1:17" x14ac:dyDescent="0.3">
      <c r="A1925" t="s">
        <v>42</v>
      </c>
      <c r="B1925" t="s">
        <v>4078</v>
      </c>
      <c r="C1925" t="s">
        <v>4079</v>
      </c>
      <c r="D1925" t="s">
        <v>20</v>
      </c>
      <c r="E1925" t="s">
        <v>21</v>
      </c>
      <c r="F1925" t="s">
        <v>476</v>
      </c>
      <c r="G1925" t="s">
        <v>275</v>
      </c>
      <c r="H1925">
        <v>85023</v>
      </c>
      <c r="I1925" t="s">
        <v>37</v>
      </c>
      <c r="J1925" t="s">
        <v>2780</v>
      </c>
      <c r="K1925" t="s">
        <v>26</v>
      </c>
      <c r="L1925" t="s">
        <v>48</v>
      </c>
      <c r="M1925" t="s">
        <v>2781</v>
      </c>
      <c r="N1925">
        <v>801.59999999999991</v>
      </c>
      <c r="O1925">
        <v>5</v>
      </c>
      <c r="P1925">
        <v>0.5</v>
      </c>
      <c r="Q1925">
        <v>-448.89599999999996</v>
      </c>
    </row>
    <row r="1926" spans="1:17" x14ac:dyDescent="0.3">
      <c r="A1926" t="s">
        <v>42</v>
      </c>
      <c r="B1926" t="s">
        <v>3256</v>
      </c>
      <c r="C1926" t="s">
        <v>3257</v>
      </c>
      <c r="D1926" t="s">
        <v>34</v>
      </c>
      <c r="E1926" t="s">
        <v>21</v>
      </c>
      <c r="F1926" t="s">
        <v>235</v>
      </c>
      <c r="G1926" t="s">
        <v>236</v>
      </c>
      <c r="H1926">
        <v>10011</v>
      </c>
      <c r="I1926" t="s">
        <v>131</v>
      </c>
      <c r="J1926" t="s">
        <v>2780</v>
      </c>
      <c r="K1926" t="s">
        <v>26</v>
      </c>
      <c r="L1926" t="s">
        <v>48</v>
      </c>
      <c r="M1926" t="s">
        <v>2781</v>
      </c>
      <c r="N1926">
        <v>384.76799999999997</v>
      </c>
      <c r="O1926">
        <v>2</v>
      </c>
      <c r="P1926">
        <v>0.4</v>
      </c>
      <c r="Q1926">
        <v>-115.43040000000002</v>
      </c>
    </row>
    <row r="1927" spans="1:17" x14ac:dyDescent="0.3">
      <c r="A1927" t="s">
        <v>1122</v>
      </c>
      <c r="B1927" t="s">
        <v>1290</v>
      </c>
      <c r="C1927" t="s">
        <v>1291</v>
      </c>
      <c r="D1927" t="s">
        <v>20</v>
      </c>
      <c r="E1927" t="s">
        <v>21</v>
      </c>
      <c r="F1927" t="s">
        <v>4427</v>
      </c>
      <c r="G1927" t="s">
        <v>5810</v>
      </c>
      <c r="H1927">
        <v>26003</v>
      </c>
      <c r="I1927" t="s">
        <v>131</v>
      </c>
      <c r="J1927" t="s">
        <v>2780</v>
      </c>
      <c r="K1927" t="s">
        <v>26</v>
      </c>
      <c r="L1927" t="s">
        <v>48</v>
      </c>
      <c r="M1927" t="s">
        <v>2781</v>
      </c>
      <c r="N1927">
        <v>673.34399999999994</v>
      </c>
      <c r="O1927">
        <v>3</v>
      </c>
      <c r="P1927">
        <v>0.3</v>
      </c>
      <c r="Q1927">
        <v>-76.953599999999994</v>
      </c>
    </row>
    <row r="1928" spans="1:17" x14ac:dyDescent="0.3">
      <c r="A1928" t="s">
        <v>166</v>
      </c>
      <c r="B1928" t="s">
        <v>4177</v>
      </c>
      <c r="C1928" t="s">
        <v>4178</v>
      </c>
      <c r="D1928" t="s">
        <v>34</v>
      </c>
      <c r="E1928" t="s">
        <v>21</v>
      </c>
      <c r="F1928" t="s">
        <v>84</v>
      </c>
      <c r="G1928" t="s">
        <v>85</v>
      </c>
      <c r="H1928">
        <v>98115</v>
      </c>
      <c r="I1928" t="s">
        <v>37</v>
      </c>
      <c r="J1928" t="s">
        <v>4179</v>
      </c>
      <c r="K1928" t="s">
        <v>26</v>
      </c>
      <c r="L1928" t="s">
        <v>48</v>
      </c>
      <c r="M1928" t="s">
        <v>4180</v>
      </c>
      <c r="N1928">
        <v>892.98</v>
      </c>
      <c r="O1928">
        <v>2</v>
      </c>
      <c r="P1928">
        <v>0</v>
      </c>
      <c r="Q1928">
        <v>80.368200000000002</v>
      </c>
    </row>
    <row r="1929" spans="1:17" x14ac:dyDescent="0.3">
      <c r="A1929" t="s">
        <v>42</v>
      </c>
      <c r="B1929" t="s">
        <v>2054</v>
      </c>
      <c r="C1929" t="s">
        <v>2055</v>
      </c>
      <c r="D1929" t="s">
        <v>34</v>
      </c>
      <c r="E1929" t="s">
        <v>21</v>
      </c>
      <c r="F1929" t="s">
        <v>235</v>
      </c>
      <c r="G1929" t="s">
        <v>236</v>
      </c>
      <c r="H1929">
        <v>10024</v>
      </c>
      <c r="I1929" t="s">
        <v>131</v>
      </c>
      <c r="J1929" t="s">
        <v>4179</v>
      </c>
      <c r="K1929" t="s">
        <v>26</v>
      </c>
      <c r="L1929" t="s">
        <v>48</v>
      </c>
      <c r="M1929" t="s">
        <v>4180</v>
      </c>
      <c r="N1929">
        <v>1071.576</v>
      </c>
      <c r="O1929">
        <v>4</v>
      </c>
      <c r="P1929">
        <v>0.4</v>
      </c>
      <c r="Q1929">
        <v>-553.64760000000001</v>
      </c>
    </row>
    <row r="1930" spans="1:17" x14ac:dyDescent="0.3">
      <c r="A1930" t="s">
        <v>42</v>
      </c>
      <c r="B1930" t="s">
        <v>1165</v>
      </c>
      <c r="C1930" t="s">
        <v>1166</v>
      </c>
      <c r="D1930" t="s">
        <v>34</v>
      </c>
      <c r="E1930" t="s">
        <v>21</v>
      </c>
      <c r="F1930" t="s">
        <v>4662</v>
      </c>
      <c r="G1930" t="s">
        <v>224</v>
      </c>
      <c r="H1930">
        <v>46060</v>
      </c>
      <c r="I1930" t="s">
        <v>93</v>
      </c>
      <c r="J1930" t="s">
        <v>4179</v>
      </c>
      <c r="K1930" t="s">
        <v>26</v>
      </c>
      <c r="L1930" t="s">
        <v>48</v>
      </c>
      <c r="M1930" t="s">
        <v>4180</v>
      </c>
      <c r="N1930">
        <v>2678.94</v>
      </c>
      <c r="O1930">
        <v>6</v>
      </c>
      <c r="P1930">
        <v>0</v>
      </c>
      <c r="Q1930">
        <v>241.1046</v>
      </c>
    </row>
    <row r="1931" spans="1:17" x14ac:dyDescent="0.3">
      <c r="A1931" t="s">
        <v>42</v>
      </c>
      <c r="B1931" t="s">
        <v>5709</v>
      </c>
      <c r="C1931" t="s">
        <v>5710</v>
      </c>
      <c r="D1931" t="s">
        <v>34</v>
      </c>
      <c r="E1931" t="s">
        <v>21</v>
      </c>
      <c r="F1931" t="s">
        <v>336</v>
      </c>
      <c r="G1931" t="s">
        <v>296</v>
      </c>
      <c r="H1931">
        <v>38401</v>
      </c>
      <c r="I1931" t="s">
        <v>24</v>
      </c>
      <c r="J1931" t="s">
        <v>4179</v>
      </c>
      <c r="K1931" t="s">
        <v>26</v>
      </c>
      <c r="L1931" t="s">
        <v>48</v>
      </c>
      <c r="M1931" t="s">
        <v>4180</v>
      </c>
      <c r="N1931">
        <v>1875.258</v>
      </c>
      <c r="O1931">
        <v>7</v>
      </c>
      <c r="P1931">
        <v>0.4</v>
      </c>
      <c r="Q1931">
        <v>-968.88329999999996</v>
      </c>
    </row>
    <row r="1932" spans="1:17" x14ac:dyDescent="0.3">
      <c r="A1932" t="s">
        <v>42</v>
      </c>
      <c r="B1932" t="s">
        <v>1243</v>
      </c>
      <c r="C1932" t="s">
        <v>1244</v>
      </c>
      <c r="D1932" t="s">
        <v>20</v>
      </c>
      <c r="E1932" t="s">
        <v>21</v>
      </c>
      <c r="F1932" t="s">
        <v>112</v>
      </c>
      <c r="G1932" t="s">
        <v>36</v>
      </c>
      <c r="H1932">
        <v>94110</v>
      </c>
      <c r="I1932" t="s">
        <v>37</v>
      </c>
      <c r="J1932" t="s">
        <v>1249</v>
      </c>
      <c r="K1932" t="s">
        <v>26</v>
      </c>
      <c r="L1932" t="s">
        <v>48</v>
      </c>
      <c r="M1932" t="s">
        <v>1250</v>
      </c>
      <c r="N1932">
        <v>1004.0239999999999</v>
      </c>
      <c r="O1932">
        <v>7</v>
      </c>
      <c r="P1932">
        <v>0.2</v>
      </c>
      <c r="Q1932">
        <v>-112.95269999999994</v>
      </c>
    </row>
    <row r="1933" spans="1:17" x14ac:dyDescent="0.3">
      <c r="A1933" t="s">
        <v>17</v>
      </c>
      <c r="B1933" t="s">
        <v>3111</v>
      </c>
      <c r="C1933" t="s">
        <v>3112</v>
      </c>
      <c r="D1933" t="s">
        <v>90</v>
      </c>
      <c r="E1933" t="s">
        <v>21</v>
      </c>
      <c r="F1933" t="s">
        <v>2105</v>
      </c>
      <c r="G1933" t="s">
        <v>436</v>
      </c>
      <c r="H1933">
        <v>43130</v>
      </c>
      <c r="I1933" t="s">
        <v>131</v>
      </c>
      <c r="J1933" t="s">
        <v>1249</v>
      </c>
      <c r="K1933" t="s">
        <v>26</v>
      </c>
      <c r="L1933" t="s">
        <v>48</v>
      </c>
      <c r="M1933" t="s">
        <v>1250</v>
      </c>
      <c r="N1933">
        <v>215.148</v>
      </c>
      <c r="O1933">
        <v>2</v>
      </c>
      <c r="P1933">
        <v>0.4</v>
      </c>
      <c r="Q1933">
        <v>-103.98819999999998</v>
      </c>
    </row>
    <row r="1934" spans="1:17" x14ac:dyDescent="0.3">
      <c r="A1934" t="s">
        <v>1122</v>
      </c>
      <c r="B1934" t="s">
        <v>2516</v>
      </c>
      <c r="C1934" t="s">
        <v>2517</v>
      </c>
      <c r="D1934" t="s">
        <v>20</v>
      </c>
      <c r="E1934" t="s">
        <v>21</v>
      </c>
      <c r="F1934" t="s">
        <v>712</v>
      </c>
      <c r="G1934" t="s">
        <v>92</v>
      </c>
      <c r="H1934">
        <v>75217</v>
      </c>
      <c r="I1934" t="s">
        <v>93</v>
      </c>
      <c r="J1934" t="s">
        <v>1249</v>
      </c>
      <c r="K1934" t="s">
        <v>26</v>
      </c>
      <c r="L1934" t="s">
        <v>48</v>
      </c>
      <c r="M1934" t="s">
        <v>1250</v>
      </c>
      <c r="N1934">
        <v>251.00599999999997</v>
      </c>
      <c r="O1934">
        <v>2</v>
      </c>
      <c r="P1934">
        <v>0.3</v>
      </c>
      <c r="Q1934">
        <v>-68.130199999999988</v>
      </c>
    </row>
    <row r="1935" spans="1:17" x14ac:dyDescent="0.3">
      <c r="A1935" t="s">
        <v>42</v>
      </c>
      <c r="B1935" t="s">
        <v>4019</v>
      </c>
      <c r="C1935" t="s">
        <v>4020</v>
      </c>
      <c r="D1935" t="s">
        <v>20</v>
      </c>
      <c r="E1935" t="s">
        <v>21</v>
      </c>
      <c r="F1935" t="s">
        <v>35</v>
      </c>
      <c r="G1935" t="s">
        <v>36</v>
      </c>
      <c r="H1935">
        <v>90045</v>
      </c>
      <c r="I1935" t="s">
        <v>37</v>
      </c>
      <c r="J1935" t="s">
        <v>1249</v>
      </c>
      <c r="K1935" t="s">
        <v>26</v>
      </c>
      <c r="L1935" t="s">
        <v>48</v>
      </c>
      <c r="M1935" t="s">
        <v>1250</v>
      </c>
      <c r="N1935">
        <v>573.72799999999995</v>
      </c>
      <c r="O1935">
        <v>4</v>
      </c>
      <c r="P1935">
        <v>0.2</v>
      </c>
      <c r="Q1935">
        <v>-64.544399999999968</v>
      </c>
    </row>
    <row r="1936" spans="1:17" x14ac:dyDescent="0.3">
      <c r="A1936" t="s">
        <v>17</v>
      </c>
      <c r="B1936" t="s">
        <v>5387</v>
      </c>
      <c r="C1936" t="s">
        <v>5388</v>
      </c>
      <c r="D1936" t="s">
        <v>20</v>
      </c>
      <c r="E1936" t="s">
        <v>21</v>
      </c>
      <c r="F1936" t="s">
        <v>399</v>
      </c>
      <c r="G1936" t="s">
        <v>187</v>
      </c>
      <c r="H1936">
        <v>60505</v>
      </c>
      <c r="I1936" t="s">
        <v>93</v>
      </c>
      <c r="J1936" t="s">
        <v>1249</v>
      </c>
      <c r="K1936" t="s">
        <v>26</v>
      </c>
      <c r="L1936" t="s">
        <v>48</v>
      </c>
      <c r="M1936" t="s">
        <v>1250</v>
      </c>
      <c r="N1936">
        <v>268.935</v>
      </c>
      <c r="O1936">
        <v>3</v>
      </c>
      <c r="P1936">
        <v>0.5</v>
      </c>
      <c r="Q1936">
        <v>-209.76929999999999</v>
      </c>
    </row>
    <row r="1937" spans="1:17" x14ac:dyDescent="0.3">
      <c r="A1937" t="s">
        <v>42</v>
      </c>
      <c r="B1937" t="s">
        <v>3146</v>
      </c>
      <c r="C1937" t="s">
        <v>3147</v>
      </c>
      <c r="D1937" t="s">
        <v>34</v>
      </c>
      <c r="E1937" t="s">
        <v>21</v>
      </c>
      <c r="F1937" t="s">
        <v>1570</v>
      </c>
      <c r="G1937" t="s">
        <v>316</v>
      </c>
      <c r="H1937">
        <v>36116</v>
      </c>
      <c r="I1937" t="s">
        <v>24</v>
      </c>
      <c r="J1937" t="s">
        <v>1249</v>
      </c>
      <c r="K1937" t="s">
        <v>26</v>
      </c>
      <c r="L1937" t="s">
        <v>48</v>
      </c>
      <c r="M1937" t="s">
        <v>1250</v>
      </c>
      <c r="N1937">
        <v>358.58</v>
      </c>
      <c r="O1937">
        <v>2</v>
      </c>
      <c r="P1937">
        <v>0</v>
      </c>
      <c r="Q1937">
        <v>39.44380000000001</v>
      </c>
    </row>
    <row r="1938" spans="1:17" x14ac:dyDescent="0.3">
      <c r="A1938" t="s">
        <v>166</v>
      </c>
      <c r="B1938" t="s">
        <v>2000</v>
      </c>
      <c r="C1938" t="s">
        <v>2001</v>
      </c>
      <c r="D1938" t="s">
        <v>20</v>
      </c>
      <c r="E1938" t="s">
        <v>21</v>
      </c>
      <c r="F1938" t="s">
        <v>2002</v>
      </c>
      <c r="G1938" t="s">
        <v>236</v>
      </c>
      <c r="H1938">
        <v>11572</v>
      </c>
      <c r="I1938" t="s">
        <v>131</v>
      </c>
      <c r="J1938" t="s">
        <v>2005</v>
      </c>
      <c r="K1938" t="s">
        <v>26</v>
      </c>
      <c r="L1938" t="s">
        <v>48</v>
      </c>
      <c r="M1938" t="s">
        <v>2006</v>
      </c>
      <c r="N1938">
        <v>400.03199999999998</v>
      </c>
      <c r="O1938">
        <v>2</v>
      </c>
      <c r="P1938">
        <v>0.4</v>
      </c>
      <c r="Q1938">
        <v>-153.34560000000005</v>
      </c>
    </row>
    <row r="1939" spans="1:17" x14ac:dyDescent="0.3">
      <c r="A1939" t="s">
        <v>42</v>
      </c>
      <c r="B1939" t="s">
        <v>2876</v>
      </c>
      <c r="C1939" t="s">
        <v>2877</v>
      </c>
      <c r="D1939" t="s">
        <v>20</v>
      </c>
      <c r="E1939" t="s">
        <v>21</v>
      </c>
      <c r="F1939" t="s">
        <v>536</v>
      </c>
      <c r="G1939" t="s">
        <v>1084</v>
      </c>
      <c r="H1939">
        <v>2038</v>
      </c>
      <c r="I1939" t="s">
        <v>131</v>
      </c>
      <c r="J1939" t="s">
        <v>2005</v>
      </c>
      <c r="K1939" t="s">
        <v>26</v>
      </c>
      <c r="L1939" t="s">
        <v>48</v>
      </c>
      <c r="M1939" t="s">
        <v>2006</v>
      </c>
      <c r="N1939">
        <v>700.05600000000004</v>
      </c>
      <c r="O1939">
        <v>3</v>
      </c>
      <c r="P1939">
        <v>0.3</v>
      </c>
      <c r="Q1939">
        <v>-130.0104</v>
      </c>
    </row>
    <row r="1940" spans="1:17" x14ac:dyDescent="0.3">
      <c r="A1940" t="s">
        <v>42</v>
      </c>
      <c r="B1940" t="s">
        <v>1474</v>
      </c>
      <c r="C1940" t="s">
        <v>1475</v>
      </c>
      <c r="D1940" t="s">
        <v>20</v>
      </c>
      <c r="E1940" t="s">
        <v>21</v>
      </c>
      <c r="F1940" t="s">
        <v>712</v>
      </c>
      <c r="G1940" t="s">
        <v>92</v>
      </c>
      <c r="H1940">
        <v>75217</v>
      </c>
      <c r="I1940" t="s">
        <v>93</v>
      </c>
      <c r="J1940" t="s">
        <v>2005</v>
      </c>
      <c r="K1940" t="s">
        <v>26</v>
      </c>
      <c r="L1940" t="s">
        <v>48</v>
      </c>
      <c r="M1940" t="s">
        <v>2006</v>
      </c>
      <c r="N1940">
        <v>933.40800000000002</v>
      </c>
      <c r="O1940">
        <v>4</v>
      </c>
      <c r="P1940">
        <v>0.3</v>
      </c>
      <c r="Q1940">
        <v>-173.34719999999999</v>
      </c>
    </row>
    <row r="1941" spans="1:17" x14ac:dyDescent="0.3">
      <c r="A1941" t="s">
        <v>166</v>
      </c>
      <c r="B1941" t="s">
        <v>1641</v>
      </c>
      <c r="C1941" t="s">
        <v>1642</v>
      </c>
      <c r="D1941" t="s">
        <v>20</v>
      </c>
      <c r="E1941" t="s">
        <v>21</v>
      </c>
      <c r="F1941" t="s">
        <v>1575</v>
      </c>
      <c r="G1941" t="s">
        <v>275</v>
      </c>
      <c r="H1941">
        <v>85204</v>
      </c>
      <c r="I1941" t="s">
        <v>37</v>
      </c>
      <c r="J1941" t="s">
        <v>2425</v>
      </c>
      <c r="K1941" t="s">
        <v>26</v>
      </c>
      <c r="L1941" t="s">
        <v>48</v>
      </c>
      <c r="M1941" t="s">
        <v>2426</v>
      </c>
      <c r="N1941">
        <v>393.16500000000002</v>
      </c>
      <c r="O1941">
        <v>3</v>
      </c>
      <c r="P1941">
        <v>0.5</v>
      </c>
      <c r="Q1941">
        <v>-204.44580000000005</v>
      </c>
    </row>
    <row r="1942" spans="1:17" x14ac:dyDescent="0.3">
      <c r="A1942" t="s">
        <v>42</v>
      </c>
      <c r="B1942" t="s">
        <v>3165</v>
      </c>
      <c r="C1942" t="s">
        <v>3166</v>
      </c>
      <c r="D1942" t="s">
        <v>20</v>
      </c>
      <c r="E1942" t="s">
        <v>21</v>
      </c>
      <c r="F1942" t="s">
        <v>476</v>
      </c>
      <c r="G1942" t="s">
        <v>275</v>
      </c>
      <c r="H1942">
        <v>85023</v>
      </c>
      <c r="I1942" t="s">
        <v>37</v>
      </c>
      <c r="J1942" t="s">
        <v>2425</v>
      </c>
      <c r="K1942" t="s">
        <v>26</v>
      </c>
      <c r="L1942" t="s">
        <v>48</v>
      </c>
      <c r="M1942" t="s">
        <v>2426</v>
      </c>
      <c r="N1942">
        <v>393.16500000000002</v>
      </c>
      <c r="O1942">
        <v>3</v>
      </c>
      <c r="P1942">
        <v>0.5</v>
      </c>
      <c r="Q1942">
        <v>-204.44580000000005</v>
      </c>
    </row>
    <row r="1943" spans="1:17" x14ac:dyDescent="0.3">
      <c r="A1943" t="s">
        <v>1122</v>
      </c>
      <c r="B1943" t="s">
        <v>2496</v>
      </c>
      <c r="C1943" t="s">
        <v>2497</v>
      </c>
      <c r="D1943" t="s">
        <v>90</v>
      </c>
      <c r="E1943" t="s">
        <v>21</v>
      </c>
      <c r="F1943" t="s">
        <v>3712</v>
      </c>
      <c r="G1943" t="s">
        <v>568</v>
      </c>
      <c r="H1943">
        <v>74403</v>
      </c>
      <c r="I1943" t="s">
        <v>93</v>
      </c>
      <c r="J1943" t="s">
        <v>2425</v>
      </c>
      <c r="K1943" t="s">
        <v>26</v>
      </c>
      <c r="L1943" t="s">
        <v>48</v>
      </c>
      <c r="M1943" t="s">
        <v>2426</v>
      </c>
      <c r="N1943">
        <v>262.11</v>
      </c>
      <c r="O1943">
        <v>1</v>
      </c>
      <c r="P1943">
        <v>0</v>
      </c>
      <c r="Q1943">
        <v>62.906399999999991</v>
      </c>
    </row>
    <row r="1944" spans="1:17" x14ac:dyDescent="0.3">
      <c r="A1944" t="s">
        <v>42</v>
      </c>
      <c r="B1944" t="s">
        <v>2441</v>
      </c>
      <c r="C1944" t="s">
        <v>2442</v>
      </c>
      <c r="D1944" t="s">
        <v>20</v>
      </c>
      <c r="E1944" t="s">
        <v>21</v>
      </c>
      <c r="F1944" t="s">
        <v>35</v>
      </c>
      <c r="G1944" t="s">
        <v>36</v>
      </c>
      <c r="H1944">
        <v>90045</v>
      </c>
      <c r="I1944" t="s">
        <v>37</v>
      </c>
      <c r="J1944" t="s">
        <v>2425</v>
      </c>
      <c r="K1944" t="s">
        <v>26</v>
      </c>
      <c r="L1944" t="s">
        <v>48</v>
      </c>
      <c r="M1944" t="s">
        <v>2426</v>
      </c>
      <c r="N1944">
        <v>629.06400000000008</v>
      </c>
      <c r="O1944">
        <v>3</v>
      </c>
      <c r="P1944">
        <v>0.2</v>
      </c>
      <c r="Q1944">
        <v>31.453199999999953</v>
      </c>
    </row>
    <row r="1945" spans="1:17" x14ac:dyDescent="0.3">
      <c r="A1945" t="s">
        <v>166</v>
      </c>
      <c r="B1945" t="s">
        <v>4572</v>
      </c>
      <c r="C1945" t="s">
        <v>4573</v>
      </c>
      <c r="D1945" t="s">
        <v>90</v>
      </c>
      <c r="E1945" t="s">
        <v>21</v>
      </c>
      <c r="F1945" t="s">
        <v>129</v>
      </c>
      <c r="G1945" t="s">
        <v>130</v>
      </c>
      <c r="H1945">
        <v>19143</v>
      </c>
      <c r="I1945" t="s">
        <v>131</v>
      </c>
      <c r="J1945" t="s">
        <v>2425</v>
      </c>
      <c r="K1945" t="s">
        <v>26</v>
      </c>
      <c r="L1945" t="s">
        <v>48</v>
      </c>
      <c r="M1945" t="s">
        <v>2426</v>
      </c>
      <c r="N1945">
        <v>314.53199999999998</v>
      </c>
      <c r="O1945">
        <v>2</v>
      </c>
      <c r="P1945">
        <v>0.4</v>
      </c>
      <c r="Q1945">
        <v>-83.875200000000035</v>
      </c>
    </row>
    <row r="1946" spans="1:17" x14ac:dyDescent="0.3">
      <c r="A1946" t="s">
        <v>166</v>
      </c>
      <c r="B1946" t="s">
        <v>445</v>
      </c>
      <c r="C1946" t="s">
        <v>446</v>
      </c>
      <c r="D1946" t="s">
        <v>20</v>
      </c>
      <c r="E1946" t="s">
        <v>21</v>
      </c>
      <c r="F1946" t="s">
        <v>2688</v>
      </c>
      <c r="G1946" t="s">
        <v>2316</v>
      </c>
      <c r="H1946">
        <v>20735</v>
      </c>
      <c r="I1946" t="s">
        <v>131</v>
      </c>
      <c r="J1946" t="s">
        <v>2425</v>
      </c>
      <c r="K1946" t="s">
        <v>26</v>
      </c>
      <c r="L1946" t="s">
        <v>48</v>
      </c>
      <c r="M1946" t="s">
        <v>2426</v>
      </c>
      <c r="N1946">
        <v>550.43100000000004</v>
      </c>
      <c r="O1946">
        <v>3</v>
      </c>
      <c r="P1946">
        <v>0.3</v>
      </c>
      <c r="Q1946">
        <v>-47.179800000000029</v>
      </c>
    </row>
    <row r="1947" spans="1:17" x14ac:dyDescent="0.3">
      <c r="A1947" t="s">
        <v>42</v>
      </c>
      <c r="B1947" t="s">
        <v>3230</v>
      </c>
      <c r="C1947" t="s">
        <v>3231</v>
      </c>
      <c r="D1947" t="s">
        <v>90</v>
      </c>
      <c r="E1947" t="s">
        <v>21</v>
      </c>
      <c r="F1947" t="s">
        <v>435</v>
      </c>
      <c r="G1947" t="s">
        <v>1107</v>
      </c>
      <c r="H1947">
        <v>31907</v>
      </c>
      <c r="I1947" t="s">
        <v>24</v>
      </c>
      <c r="J1947" t="s">
        <v>3234</v>
      </c>
      <c r="K1947" t="s">
        <v>26</v>
      </c>
      <c r="L1947" t="s">
        <v>48</v>
      </c>
      <c r="M1947" t="s">
        <v>3235</v>
      </c>
      <c r="N1947">
        <v>452.93999999999994</v>
      </c>
      <c r="O1947">
        <v>3</v>
      </c>
      <c r="P1947">
        <v>0</v>
      </c>
      <c r="Q1947">
        <v>67.940999999999974</v>
      </c>
    </row>
    <row r="1948" spans="1:17" x14ac:dyDescent="0.3">
      <c r="A1948" t="s">
        <v>17</v>
      </c>
      <c r="B1948" t="s">
        <v>385</v>
      </c>
      <c r="C1948" t="s">
        <v>386</v>
      </c>
      <c r="D1948" t="s">
        <v>90</v>
      </c>
      <c r="E1948" t="s">
        <v>21</v>
      </c>
      <c r="F1948" t="s">
        <v>129</v>
      </c>
      <c r="G1948" t="s">
        <v>130</v>
      </c>
      <c r="H1948">
        <v>19143</v>
      </c>
      <c r="I1948" t="s">
        <v>131</v>
      </c>
      <c r="J1948" t="s">
        <v>3234</v>
      </c>
      <c r="K1948" t="s">
        <v>26</v>
      </c>
      <c r="L1948" t="s">
        <v>48</v>
      </c>
      <c r="M1948" t="s">
        <v>3235</v>
      </c>
      <c r="N1948">
        <v>815.29199999999992</v>
      </c>
      <c r="O1948">
        <v>9</v>
      </c>
      <c r="P1948">
        <v>0.4</v>
      </c>
      <c r="Q1948">
        <v>-339.7050000000001</v>
      </c>
    </row>
    <row r="1949" spans="1:17" x14ac:dyDescent="0.3">
      <c r="A1949" t="s">
        <v>166</v>
      </c>
      <c r="B1949" t="s">
        <v>3984</v>
      </c>
      <c r="C1949" t="s">
        <v>3985</v>
      </c>
      <c r="D1949" t="s">
        <v>90</v>
      </c>
      <c r="E1949" t="s">
        <v>21</v>
      </c>
      <c r="F1949" t="s">
        <v>1700</v>
      </c>
      <c r="G1949" t="s">
        <v>369</v>
      </c>
      <c r="H1949">
        <v>97301</v>
      </c>
      <c r="I1949" t="s">
        <v>37</v>
      </c>
      <c r="J1949" t="s">
        <v>3234</v>
      </c>
      <c r="K1949" t="s">
        <v>26</v>
      </c>
      <c r="L1949" t="s">
        <v>48</v>
      </c>
      <c r="M1949" t="s">
        <v>3235</v>
      </c>
      <c r="N1949">
        <v>377.45</v>
      </c>
      <c r="O1949">
        <v>5</v>
      </c>
      <c r="P1949">
        <v>0.5</v>
      </c>
      <c r="Q1949">
        <v>-264.21500000000003</v>
      </c>
    </row>
    <row r="1950" spans="1:17" x14ac:dyDescent="0.3">
      <c r="A1950" t="s">
        <v>42</v>
      </c>
      <c r="B1950" t="s">
        <v>4556</v>
      </c>
      <c r="C1950" t="s">
        <v>4557</v>
      </c>
      <c r="D1950" t="s">
        <v>20</v>
      </c>
      <c r="E1950" t="s">
        <v>21</v>
      </c>
      <c r="F1950" t="s">
        <v>5616</v>
      </c>
      <c r="G1950" t="s">
        <v>1477</v>
      </c>
      <c r="H1950">
        <v>72032</v>
      </c>
      <c r="I1950" t="s">
        <v>24</v>
      </c>
      <c r="J1950" t="s">
        <v>3234</v>
      </c>
      <c r="K1950" t="s">
        <v>26</v>
      </c>
      <c r="L1950" t="s">
        <v>48</v>
      </c>
      <c r="M1950" t="s">
        <v>3235</v>
      </c>
      <c r="N1950">
        <v>301.95999999999998</v>
      </c>
      <c r="O1950">
        <v>2</v>
      </c>
      <c r="P1950">
        <v>0</v>
      </c>
      <c r="Q1950">
        <v>45.293999999999983</v>
      </c>
    </row>
    <row r="1951" spans="1:17" x14ac:dyDescent="0.3">
      <c r="A1951" t="s">
        <v>17</v>
      </c>
      <c r="B1951" t="s">
        <v>4789</v>
      </c>
      <c r="C1951" t="s">
        <v>4790</v>
      </c>
      <c r="D1951" t="s">
        <v>20</v>
      </c>
      <c r="E1951" t="s">
        <v>21</v>
      </c>
      <c r="F1951" t="s">
        <v>35</v>
      </c>
      <c r="G1951" t="s">
        <v>36</v>
      </c>
      <c r="H1951">
        <v>90045</v>
      </c>
      <c r="I1951" t="s">
        <v>37</v>
      </c>
      <c r="J1951" t="s">
        <v>3234</v>
      </c>
      <c r="K1951" t="s">
        <v>26</v>
      </c>
      <c r="L1951" t="s">
        <v>48</v>
      </c>
      <c r="M1951" t="s">
        <v>3235</v>
      </c>
      <c r="N1951">
        <v>241.56799999999998</v>
      </c>
      <c r="O1951">
        <v>2</v>
      </c>
      <c r="P1951">
        <v>0.2</v>
      </c>
      <c r="Q1951">
        <v>-15.098000000000013</v>
      </c>
    </row>
    <row r="1952" spans="1:17" x14ac:dyDescent="0.3">
      <c r="A1952" t="s">
        <v>166</v>
      </c>
      <c r="B1952" t="s">
        <v>2796</v>
      </c>
      <c r="C1952" t="s">
        <v>2797</v>
      </c>
      <c r="D1952" t="s">
        <v>20</v>
      </c>
      <c r="E1952" t="s">
        <v>21</v>
      </c>
      <c r="F1952" t="s">
        <v>282</v>
      </c>
      <c r="G1952" t="s">
        <v>283</v>
      </c>
      <c r="H1952">
        <v>22153</v>
      </c>
      <c r="I1952" t="s">
        <v>24</v>
      </c>
      <c r="J1952" t="s">
        <v>3234</v>
      </c>
      <c r="K1952" t="s">
        <v>26</v>
      </c>
      <c r="L1952" t="s">
        <v>48</v>
      </c>
      <c r="M1952" t="s">
        <v>3235</v>
      </c>
      <c r="N1952">
        <v>1056.8599999999999</v>
      </c>
      <c r="O1952">
        <v>7</v>
      </c>
      <c r="P1952">
        <v>0</v>
      </c>
      <c r="Q1952">
        <v>158.52899999999994</v>
      </c>
    </row>
    <row r="1953" spans="1:17" x14ac:dyDescent="0.3">
      <c r="A1953" t="s">
        <v>42</v>
      </c>
      <c r="B1953" t="s">
        <v>1651</v>
      </c>
      <c r="C1953" t="s">
        <v>1652</v>
      </c>
      <c r="D1953" t="s">
        <v>20</v>
      </c>
      <c r="E1953" t="s">
        <v>21</v>
      </c>
      <c r="F1953" t="s">
        <v>1455</v>
      </c>
      <c r="G1953" t="s">
        <v>92</v>
      </c>
      <c r="H1953">
        <v>77340</v>
      </c>
      <c r="I1953" t="s">
        <v>93</v>
      </c>
      <c r="J1953" t="s">
        <v>3234</v>
      </c>
      <c r="K1953" t="s">
        <v>26</v>
      </c>
      <c r="L1953" t="s">
        <v>48</v>
      </c>
      <c r="M1953" t="s">
        <v>3235</v>
      </c>
      <c r="N1953">
        <v>211.37199999999999</v>
      </c>
      <c r="O1953">
        <v>2</v>
      </c>
      <c r="P1953">
        <v>0.3</v>
      </c>
      <c r="Q1953">
        <v>-45.294000000000011</v>
      </c>
    </row>
    <row r="1954" spans="1:17" x14ac:dyDescent="0.3">
      <c r="A1954" t="s">
        <v>42</v>
      </c>
      <c r="B1954" t="s">
        <v>750</v>
      </c>
      <c r="C1954" t="s">
        <v>751</v>
      </c>
      <c r="D1954" t="s">
        <v>20</v>
      </c>
      <c r="E1954" t="s">
        <v>21</v>
      </c>
      <c r="F1954" t="s">
        <v>269</v>
      </c>
      <c r="G1954" t="s">
        <v>187</v>
      </c>
      <c r="H1954">
        <v>60623</v>
      </c>
      <c r="I1954" t="s">
        <v>93</v>
      </c>
      <c r="J1954" t="s">
        <v>965</v>
      </c>
      <c r="K1954" t="s">
        <v>26</v>
      </c>
      <c r="L1954" t="s">
        <v>48</v>
      </c>
      <c r="M1954" t="s">
        <v>966</v>
      </c>
      <c r="N1954">
        <v>219.07500000000002</v>
      </c>
      <c r="O1954">
        <v>3</v>
      </c>
      <c r="P1954">
        <v>0.5</v>
      </c>
      <c r="Q1954">
        <v>-131.44500000000005</v>
      </c>
    </row>
    <row r="1955" spans="1:17" x14ac:dyDescent="0.3">
      <c r="A1955" t="s">
        <v>166</v>
      </c>
      <c r="B1955" t="s">
        <v>2116</v>
      </c>
      <c r="C1955" t="s">
        <v>2117</v>
      </c>
      <c r="D1955" t="s">
        <v>20</v>
      </c>
      <c r="E1955" t="s">
        <v>21</v>
      </c>
      <c r="F1955" t="s">
        <v>5660</v>
      </c>
      <c r="G1955" t="s">
        <v>187</v>
      </c>
      <c r="H1955">
        <v>60016</v>
      </c>
      <c r="I1955" t="s">
        <v>93</v>
      </c>
      <c r="J1955" t="s">
        <v>965</v>
      </c>
      <c r="K1955" t="s">
        <v>26</v>
      </c>
      <c r="L1955" t="s">
        <v>48</v>
      </c>
      <c r="M1955" t="s">
        <v>966</v>
      </c>
      <c r="N1955">
        <v>292.10000000000002</v>
      </c>
      <c r="O1955">
        <v>4</v>
      </c>
      <c r="P1955">
        <v>0.5</v>
      </c>
      <c r="Q1955">
        <v>-175.26000000000005</v>
      </c>
    </row>
    <row r="1956" spans="1:17" x14ac:dyDescent="0.3">
      <c r="A1956" t="s">
        <v>17</v>
      </c>
      <c r="B1956" t="s">
        <v>380</v>
      </c>
      <c r="C1956" t="s">
        <v>381</v>
      </c>
      <c r="D1956" t="s">
        <v>34</v>
      </c>
      <c r="E1956" t="s">
        <v>21</v>
      </c>
      <c r="F1956" t="s">
        <v>409</v>
      </c>
      <c r="G1956" t="s">
        <v>78</v>
      </c>
      <c r="H1956">
        <v>28205</v>
      </c>
      <c r="I1956" t="s">
        <v>24</v>
      </c>
      <c r="J1956" t="s">
        <v>965</v>
      </c>
      <c r="K1956" t="s">
        <v>26</v>
      </c>
      <c r="L1956" t="s">
        <v>48</v>
      </c>
      <c r="M1956" t="s">
        <v>966</v>
      </c>
      <c r="N1956">
        <v>876.30000000000007</v>
      </c>
      <c r="O1956">
        <v>10</v>
      </c>
      <c r="P1956">
        <v>0.4</v>
      </c>
      <c r="Q1956">
        <v>-292.10000000000014</v>
      </c>
    </row>
    <row r="1957" spans="1:17" x14ac:dyDescent="0.3">
      <c r="A1957" t="s">
        <v>42</v>
      </c>
      <c r="B1957" t="s">
        <v>4912</v>
      </c>
      <c r="C1957" t="s">
        <v>4913</v>
      </c>
      <c r="D1957" t="s">
        <v>34</v>
      </c>
      <c r="E1957" t="s">
        <v>21</v>
      </c>
      <c r="F1957" t="s">
        <v>1549</v>
      </c>
      <c r="G1957" t="s">
        <v>46</v>
      </c>
      <c r="H1957">
        <v>33801</v>
      </c>
      <c r="I1957" t="s">
        <v>24</v>
      </c>
      <c r="J1957" t="s">
        <v>965</v>
      </c>
      <c r="K1957" t="s">
        <v>26</v>
      </c>
      <c r="L1957" t="s">
        <v>48</v>
      </c>
      <c r="M1957" t="s">
        <v>966</v>
      </c>
      <c r="N1957">
        <v>562.29250000000013</v>
      </c>
      <c r="O1957">
        <v>7</v>
      </c>
      <c r="P1957">
        <v>0.45</v>
      </c>
      <c r="Q1957">
        <v>-255.58750000000009</v>
      </c>
    </row>
    <row r="1958" spans="1:17" x14ac:dyDescent="0.3">
      <c r="A1958" t="s">
        <v>17</v>
      </c>
      <c r="B1958" t="s">
        <v>397</v>
      </c>
      <c r="C1958" t="s">
        <v>398</v>
      </c>
      <c r="D1958" t="s">
        <v>20</v>
      </c>
      <c r="E1958" t="s">
        <v>21</v>
      </c>
      <c r="F1958" t="s">
        <v>1273</v>
      </c>
      <c r="G1958" t="s">
        <v>283</v>
      </c>
      <c r="H1958">
        <v>23223</v>
      </c>
      <c r="I1958" t="s">
        <v>24</v>
      </c>
      <c r="J1958" t="s">
        <v>965</v>
      </c>
      <c r="K1958" t="s">
        <v>26</v>
      </c>
      <c r="L1958" t="s">
        <v>48</v>
      </c>
      <c r="M1958" t="s">
        <v>966</v>
      </c>
      <c r="N1958">
        <v>292.10000000000002</v>
      </c>
      <c r="O1958">
        <v>2</v>
      </c>
      <c r="P1958">
        <v>0</v>
      </c>
      <c r="Q1958">
        <v>58.419999999999987</v>
      </c>
    </row>
    <row r="1959" spans="1:17" x14ac:dyDescent="0.3">
      <c r="A1959" t="s">
        <v>17</v>
      </c>
      <c r="B1959" t="s">
        <v>800</v>
      </c>
      <c r="C1959" t="s">
        <v>801</v>
      </c>
      <c r="D1959" t="s">
        <v>20</v>
      </c>
      <c r="E1959" t="s">
        <v>21</v>
      </c>
      <c r="F1959" t="s">
        <v>269</v>
      </c>
      <c r="G1959" t="s">
        <v>187</v>
      </c>
      <c r="H1959">
        <v>60610</v>
      </c>
      <c r="I1959" t="s">
        <v>93</v>
      </c>
      <c r="J1959" t="s">
        <v>810</v>
      </c>
      <c r="K1959" t="s">
        <v>26</v>
      </c>
      <c r="L1959" t="s">
        <v>48</v>
      </c>
      <c r="M1959" t="s">
        <v>811</v>
      </c>
      <c r="N1959">
        <v>177.22499999999999</v>
      </c>
      <c r="O1959">
        <v>5</v>
      </c>
      <c r="P1959">
        <v>0.5</v>
      </c>
      <c r="Q1959">
        <v>-120.51299999999998</v>
      </c>
    </row>
    <row r="1960" spans="1:17" x14ac:dyDescent="0.3">
      <c r="A1960" t="s">
        <v>1122</v>
      </c>
      <c r="B1960" t="s">
        <v>1404</v>
      </c>
      <c r="C1960" t="s">
        <v>1405</v>
      </c>
      <c r="D1960" t="s">
        <v>34</v>
      </c>
      <c r="E1960" t="s">
        <v>21</v>
      </c>
      <c r="F1960" t="s">
        <v>829</v>
      </c>
      <c r="G1960" t="s">
        <v>36</v>
      </c>
      <c r="H1960">
        <v>92105</v>
      </c>
      <c r="I1960" t="s">
        <v>37</v>
      </c>
      <c r="J1960" t="s">
        <v>810</v>
      </c>
      <c r="K1960" t="s">
        <v>26</v>
      </c>
      <c r="L1960" t="s">
        <v>48</v>
      </c>
      <c r="M1960" t="s">
        <v>811</v>
      </c>
      <c r="N1960">
        <v>567.12</v>
      </c>
      <c r="O1960">
        <v>10</v>
      </c>
      <c r="P1960">
        <v>0.2</v>
      </c>
      <c r="Q1960">
        <v>-28.355999999999952</v>
      </c>
    </row>
    <row r="1961" spans="1:17" x14ac:dyDescent="0.3">
      <c r="A1961" t="s">
        <v>166</v>
      </c>
      <c r="B1961" t="s">
        <v>1914</v>
      </c>
      <c r="C1961" t="s">
        <v>1915</v>
      </c>
      <c r="D1961" t="s">
        <v>20</v>
      </c>
      <c r="E1961" t="s">
        <v>21</v>
      </c>
      <c r="F1961" t="s">
        <v>235</v>
      </c>
      <c r="G1961" t="s">
        <v>236</v>
      </c>
      <c r="H1961">
        <v>10024</v>
      </c>
      <c r="I1961" t="s">
        <v>131</v>
      </c>
      <c r="J1961" t="s">
        <v>810</v>
      </c>
      <c r="K1961" t="s">
        <v>26</v>
      </c>
      <c r="L1961" t="s">
        <v>48</v>
      </c>
      <c r="M1961" t="s">
        <v>811</v>
      </c>
      <c r="N1961">
        <v>382.80599999999998</v>
      </c>
      <c r="O1961">
        <v>9</v>
      </c>
      <c r="P1961">
        <v>0.4</v>
      </c>
      <c r="Q1961">
        <v>-153.12239999999997</v>
      </c>
    </row>
    <row r="1962" spans="1:17" x14ac:dyDescent="0.3">
      <c r="A1962" t="s">
        <v>42</v>
      </c>
      <c r="B1962" t="s">
        <v>2857</v>
      </c>
      <c r="C1962" t="s">
        <v>2858</v>
      </c>
      <c r="D1962" t="s">
        <v>34</v>
      </c>
      <c r="E1962" t="s">
        <v>21</v>
      </c>
      <c r="F1962" t="s">
        <v>35</v>
      </c>
      <c r="G1962" t="s">
        <v>36</v>
      </c>
      <c r="H1962">
        <v>90045</v>
      </c>
      <c r="I1962" t="s">
        <v>37</v>
      </c>
      <c r="J1962" t="s">
        <v>810</v>
      </c>
      <c r="K1962" t="s">
        <v>26</v>
      </c>
      <c r="L1962" t="s">
        <v>48</v>
      </c>
      <c r="M1962" t="s">
        <v>811</v>
      </c>
      <c r="N1962">
        <v>170.13600000000002</v>
      </c>
      <c r="O1962">
        <v>3</v>
      </c>
      <c r="P1962">
        <v>0.2</v>
      </c>
      <c r="Q1962">
        <v>-8.5067999999999913</v>
      </c>
    </row>
    <row r="1963" spans="1:17" x14ac:dyDescent="0.3">
      <c r="A1963" t="s">
        <v>42</v>
      </c>
      <c r="B1963" t="s">
        <v>4850</v>
      </c>
      <c r="C1963" t="s">
        <v>4851</v>
      </c>
      <c r="D1963" t="s">
        <v>34</v>
      </c>
      <c r="E1963" t="s">
        <v>21</v>
      </c>
      <c r="F1963" t="s">
        <v>3700</v>
      </c>
      <c r="G1963" t="s">
        <v>369</v>
      </c>
      <c r="H1963">
        <v>97756</v>
      </c>
      <c r="I1963" t="s">
        <v>37</v>
      </c>
      <c r="J1963" t="s">
        <v>810</v>
      </c>
      <c r="K1963" t="s">
        <v>26</v>
      </c>
      <c r="L1963" t="s">
        <v>48</v>
      </c>
      <c r="M1963" t="s">
        <v>811</v>
      </c>
      <c r="N1963">
        <v>177.22499999999999</v>
      </c>
      <c r="O1963">
        <v>5</v>
      </c>
      <c r="P1963">
        <v>0.5</v>
      </c>
      <c r="Q1963">
        <v>-120.51299999999998</v>
      </c>
    </row>
    <row r="1964" spans="1:17" x14ac:dyDescent="0.3">
      <c r="A1964" t="s">
        <v>42</v>
      </c>
      <c r="B1964" t="s">
        <v>901</v>
      </c>
      <c r="C1964" t="s">
        <v>902</v>
      </c>
      <c r="D1964" t="s">
        <v>34</v>
      </c>
      <c r="E1964" t="s">
        <v>21</v>
      </c>
      <c r="F1964" t="s">
        <v>163</v>
      </c>
      <c r="G1964" t="s">
        <v>92</v>
      </c>
      <c r="H1964">
        <v>77041</v>
      </c>
      <c r="I1964" t="s">
        <v>93</v>
      </c>
      <c r="J1964" t="s">
        <v>810</v>
      </c>
      <c r="K1964" t="s">
        <v>26</v>
      </c>
      <c r="L1964" t="s">
        <v>48</v>
      </c>
      <c r="M1964" t="s">
        <v>811</v>
      </c>
      <c r="N1964">
        <v>347.36099999999999</v>
      </c>
      <c r="O1964">
        <v>7</v>
      </c>
      <c r="P1964">
        <v>0.3</v>
      </c>
      <c r="Q1964">
        <v>-69.472199999999958</v>
      </c>
    </row>
    <row r="1965" spans="1:17" x14ac:dyDescent="0.3">
      <c r="A1965" t="s">
        <v>42</v>
      </c>
      <c r="B1965" t="s">
        <v>3021</v>
      </c>
      <c r="C1965" t="s">
        <v>3022</v>
      </c>
      <c r="D1965" t="s">
        <v>34</v>
      </c>
      <c r="E1965" t="s">
        <v>21</v>
      </c>
      <c r="F1965" t="s">
        <v>476</v>
      </c>
      <c r="G1965" t="s">
        <v>275</v>
      </c>
      <c r="H1965">
        <v>85023</v>
      </c>
      <c r="I1965" t="s">
        <v>37</v>
      </c>
      <c r="J1965" t="s">
        <v>810</v>
      </c>
      <c r="K1965" t="s">
        <v>26</v>
      </c>
      <c r="L1965" t="s">
        <v>48</v>
      </c>
      <c r="M1965" t="s">
        <v>811</v>
      </c>
      <c r="N1965">
        <v>35.445</v>
      </c>
      <c r="O1965">
        <v>1</v>
      </c>
      <c r="P1965">
        <v>0.5</v>
      </c>
      <c r="Q1965">
        <v>-24.102599999999995</v>
      </c>
    </row>
    <row r="1966" spans="1:17" x14ac:dyDescent="0.3">
      <c r="A1966" t="s">
        <v>1122</v>
      </c>
      <c r="B1966" t="s">
        <v>3179</v>
      </c>
      <c r="C1966" t="s">
        <v>3180</v>
      </c>
      <c r="D1966" t="s">
        <v>34</v>
      </c>
      <c r="E1966" t="s">
        <v>21</v>
      </c>
      <c r="F1966" t="s">
        <v>84</v>
      </c>
      <c r="G1966" t="s">
        <v>85</v>
      </c>
      <c r="H1966">
        <v>98103</v>
      </c>
      <c r="I1966" t="s">
        <v>37</v>
      </c>
      <c r="J1966" t="s">
        <v>810</v>
      </c>
      <c r="K1966" t="s">
        <v>26</v>
      </c>
      <c r="L1966" t="s">
        <v>48</v>
      </c>
      <c r="M1966" t="s">
        <v>811</v>
      </c>
      <c r="N1966">
        <v>283.56</v>
      </c>
      <c r="O1966">
        <v>4</v>
      </c>
      <c r="P1966">
        <v>0</v>
      </c>
      <c r="Q1966">
        <v>45.36960000000002</v>
      </c>
    </row>
    <row r="1967" spans="1:17" x14ac:dyDescent="0.3">
      <c r="A1967" t="s">
        <v>42</v>
      </c>
      <c r="B1967" t="s">
        <v>347</v>
      </c>
      <c r="C1967" t="s">
        <v>348</v>
      </c>
      <c r="D1967" t="s">
        <v>90</v>
      </c>
      <c r="E1967" t="s">
        <v>21</v>
      </c>
      <c r="F1967" t="s">
        <v>435</v>
      </c>
      <c r="G1967" t="s">
        <v>436</v>
      </c>
      <c r="H1967">
        <v>43229</v>
      </c>
      <c r="I1967" t="s">
        <v>131</v>
      </c>
      <c r="J1967" t="s">
        <v>3158</v>
      </c>
      <c r="K1967" t="s">
        <v>26</v>
      </c>
      <c r="L1967" t="s">
        <v>48</v>
      </c>
      <c r="M1967" t="s">
        <v>3159</v>
      </c>
      <c r="N1967">
        <v>205.17599999999999</v>
      </c>
      <c r="O1967">
        <v>2</v>
      </c>
      <c r="P1967">
        <v>0.4</v>
      </c>
      <c r="Q1967">
        <v>-58.133199999999988</v>
      </c>
    </row>
    <row r="1968" spans="1:17" x14ac:dyDescent="0.3">
      <c r="A1968" t="s">
        <v>166</v>
      </c>
      <c r="B1968" t="s">
        <v>313</v>
      </c>
      <c r="C1968" t="s">
        <v>314</v>
      </c>
      <c r="D1968" t="s">
        <v>34</v>
      </c>
      <c r="E1968" t="s">
        <v>21</v>
      </c>
      <c r="F1968" t="s">
        <v>593</v>
      </c>
      <c r="G1968" t="s">
        <v>92</v>
      </c>
      <c r="H1968">
        <v>78207</v>
      </c>
      <c r="I1968" t="s">
        <v>93</v>
      </c>
      <c r="J1968" t="s">
        <v>3158</v>
      </c>
      <c r="K1968" t="s">
        <v>26</v>
      </c>
      <c r="L1968" t="s">
        <v>48</v>
      </c>
      <c r="M1968" t="s">
        <v>3159</v>
      </c>
      <c r="N1968">
        <v>718.11599999999987</v>
      </c>
      <c r="O1968">
        <v>6</v>
      </c>
      <c r="P1968">
        <v>0.3</v>
      </c>
      <c r="Q1968">
        <v>-71.811599999999999</v>
      </c>
    </row>
    <row r="1969" spans="1:17" x14ac:dyDescent="0.3">
      <c r="A1969" t="s">
        <v>42</v>
      </c>
      <c r="B1969" t="s">
        <v>1707</v>
      </c>
      <c r="C1969" t="s">
        <v>1708</v>
      </c>
      <c r="D1969" t="s">
        <v>20</v>
      </c>
      <c r="E1969" t="s">
        <v>21</v>
      </c>
      <c r="F1969" t="s">
        <v>3635</v>
      </c>
      <c r="G1969" t="s">
        <v>2316</v>
      </c>
      <c r="H1969">
        <v>21215</v>
      </c>
      <c r="I1969" t="s">
        <v>131</v>
      </c>
      <c r="J1969" t="s">
        <v>3158</v>
      </c>
      <c r="K1969" t="s">
        <v>26</v>
      </c>
      <c r="L1969" t="s">
        <v>48</v>
      </c>
      <c r="M1969" t="s">
        <v>3159</v>
      </c>
      <c r="N1969">
        <v>239.37199999999996</v>
      </c>
      <c r="O1969">
        <v>2</v>
      </c>
      <c r="P1969">
        <v>0.3</v>
      </c>
      <c r="Q1969">
        <v>-23.93719999999999</v>
      </c>
    </row>
    <row r="1970" spans="1:17" x14ac:dyDescent="0.3">
      <c r="A1970" t="s">
        <v>17</v>
      </c>
      <c r="B1970" t="s">
        <v>4999</v>
      </c>
      <c r="C1970" t="s">
        <v>5000</v>
      </c>
      <c r="D1970" t="s">
        <v>34</v>
      </c>
      <c r="E1970" t="s">
        <v>21</v>
      </c>
      <c r="F1970" t="s">
        <v>35</v>
      </c>
      <c r="G1970" t="s">
        <v>36</v>
      </c>
      <c r="H1970">
        <v>90045</v>
      </c>
      <c r="I1970" t="s">
        <v>37</v>
      </c>
      <c r="J1970" t="s">
        <v>3158</v>
      </c>
      <c r="K1970" t="s">
        <v>26</v>
      </c>
      <c r="L1970" t="s">
        <v>48</v>
      </c>
      <c r="M1970" t="s">
        <v>3159</v>
      </c>
      <c r="N1970">
        <v>273.56799999999998</v>
      </c>
      <c r="O1970">
        <v>2</v>
      </c>
      <c r="P1970">
        <v>0.2</v>
      </c>
      <c r="Q1970">
        <v>10.258800000000008</v>
      </c>
    </row>
    <row r="1971" spans="1:17" x14ac:dyDescent="0.3">
      <c r="A1971" t="s">
        <v>42</v>
      </c>
      <c r="B1971" t="s">
        <v>4184</v>
      </c>
      <c r="C1971" t="s">
        <v>4185</v>
      </c>
      <c r="D1971" t="s">
        <v>20</v>
      </c>
      <c r="E1971" t="s">
        <v>21</v>
      </c>
      <c r="F1971" t="s">
        <v>653</v>
      </c>
      <c r="G1971" t="s">
        <v>436</v>
      </c>
      <c r="H1971">
        <v>45014</v>
      </c>
      <c r="I1971" t="s">
        <v>131</v>
      </c>
      <c r="J1971" t="s">
        <v>4294</v>
      </c>
      <c r="K1971" t="s">
        <v>26</v>
      </c>
      <c r="L1971" t="s">
        <v>48</v>
      </c>
      <c r="M1971" t="s">
        <v>4295</v>
      </c>
      <c r="N1971">
        <v>273.06</v>
      </c>
      <c r="O1971">
        <v>2</v>
      </c>
      <c r="P1971">
        <v>0.4</v>
      </c>
      <c r="Q1971">
        <v>-104.67300000000006</v>
      </c>
    </row>
    <row r="1972" spans="1:17" x14ac:dyDescent="0.3">
      <c r="A1972" t="s">
        <v>166</v>
      </c>
      <c r="B1972" t="s">
        <v>4713</v>
      </c>
      <c r="C1972" t="s">
        <v>4714</v>
      </c>
      <c r="D1972" t="s">
        <v>90</v>
      </c>
      <c r="E1972" t="s">
        <v>21</v>
      </c>
      <c r="F1972" t="s">
        <v>399</v>
      </c>
      <c r="G1972" t="s">
        <v>187</v>
      </c>
      <c r="H1972">
        <v>60505</v>
      </c>
      <c r="I1972" t="s">
        <v>93</v>
      </c>
      <c r="J1972" t="s">
        <v>4294</v>
      </c>
      <c r="K1972" t="s">
        <v>26</v>
      </c>
      <c r="L1972" t="s">
        <v>48</v>
      </c>
      <c r="M1972" t="s">
        <v>4295</v>
      </c>
      <c r="N1972">
        <v>796.42500000000007</v>
      </c>
      <c r="O1972">
        <v>7</v>
      </c>
      <c r="P1972">
        <v>0.5</v>
      </c>
      <c r="Q1972">
        <v>-525.6405000000002</v>
      </c>
    </row>
    <row r="1973" spans="1:17" x14ac:dyDescent="0.3">
      <c r="A1973" t="s">
        <v>42</v>
      </c>
      <c r="B1973" t="s">
        <v>4934</v>
      </c>
      <c r="C1973" t="s">
        <v>4935</v>
      </c>
      <c r="D1973" t="s">
        <v>34</v>
      </c>
      <c r="E1973" t="s">
        <v>21</v>
      </c>
      <c r="F1973" t="s">
        <v>282</v>
      </c>
      <c r="G1973" t="s">
        <v>283</v>
      </c>
      <c r="H1973">
        <v>22153</v>
      </c>
      <c r="I1973" t="s">
        <v>24</v>
      </c>
      <c r="J1973" t="s">
        <v>4294</v>
      </c>
      <c r="K1973" t="s">
        <v>26</v>
      </c>
      <c r="L1973" t="s">
        <v>48</v>
      </c>
      <c r="M1973" t="s">
        <v>4295</v>
      </c>
      <c r="N1973">
        <v>2275.5</v>
      </c>
      <c r="O1973">
        <v>10</v>
      </c>
      <c r="P1973">
        <v>0</v>
      </c>
      <c r="Q1973">
        <v>386.83499999999981</v>
      </c>
    </row>
    <row r="1974" spans="1:17" x14ac:dyDescent="0.3">
      <c r="A1974" t="s">
        <v>42</v>
      </c>
      <c r="B1974" t="s">
        <v>2025</v>
      </c>
      <c r="C1974" t="s">
        <v>2026</v>
      </c>
      <c r="D1974" t="s">
        <v>20</v>
      </c>
      <c r="E1974" t="s">
        <v>21</v>
      </c>
      <c r="F1974" t="s">
        <v>4095</v>
      </c>
      <c r="G1974" t="s">
        <v>436</v>
      </c>
      <c r="H1974">
        <v>43302</v>
      </c>
      <c r="I1974" t="s">
        <v>131</v>
      </c>
      <c r="J1974" t="s">
        <v>4294</v>
      </c>
      <c r="K1974" t="s">
        <v>26</v>
      </c>
      <c r="L1974" t="s">
        <v>48</v>
      </c>
      <c r="M1974" t="s">
        <v>4295</v>
      </c>
      <c r="N1974">
        <v>136.53</v>
      </c>
      <c r="O1974">
        <v>1</v>
      </c>
      <c r="P1974">
        <v>0.4</v>
      </c>
      <c r="Q1974">
        <v>-52.336500000000029</v>
      </c>
    </row>
    <row r="1975" spans="1:17" x14ac:dyDescent="0.3">
      <c r="A1975" t="s">
        <v>42</v>
      </c>
      <c r="B1975" t="s">
        <v>1940</v>
      </c>
      <c r="C1975" t="s">
        <v>1941</v>
      </c>
      <c r="D1975" t="s">
        <v>20</v>
      </c>
      <c r="E1975" t="s">
        <v>21</v>
      </c>
      <c r="F1975" t="s">
        <v>1023</v>
      </c>
      <c r="G1975" t="s">
        <v>36</v>
      </c>
      <c r="H1975">
        <v>90805</v>
      </c>
      <c r="I1975" t="s">
        <v>37</v>
      </c>
      <c r="J1975" t="s">
        <v>1942</v>
      </c>
      <c r="K1975" t="s">
        <v>26</v>
      </c>
      <c r="L1975" t="s">
        <v>48</v>
      </c>
      <c r="M1975" t="s">
        <v>1943</v>
      </c>
      <c r="N1975">
        <v>369.91200000000003</v>
      </c>
      <c r="O1975">
        <v>3</v>
      </c>
      <c r="P1975">
        <v>0.2</v>
      </c>
      <c r="Q1975">
        <v>-13.871700000000047</v>
      </c>
    </row>
    <row r="1976" spans="1:17" x14ac:dyDescent="0.3">
      <c r="A1976" t="s">
        <v>42</v>
      </c>
      <c r="B1976" t="s">
        <v>1578</v>
      </c>
      <c r="C1976" t="s">
        <v>1579</v>
      </c>
      <c r="D1976" t="s">
        <v>20</v>
      </c>
      <c r="E1976" t="s">
        <v>21</v>
      </c>
      <c r="F1976" t="s">
        <v>163</v>
      </c>
      <c r="G1976" t="s">
        <v>92</v>
      </c>
      <c r="H1976">
        <v>77036</v>
      </c>
      <c r="I1976" t="s">
        <v>93</v>
      </c>
      <c r="J1976" t="s">
        <v>1942</v>
      </c>
      <c r="K1976" t="s">
        <v>26</v>
      </c>
      <c r="L1976" t="s">
        <v>48</v>
      </c>
      <c r="M1976" t="s">
        <v>1943</v>
      </c>
      <c r="N1976">
        <v>863.12799999999993</v>
      </c>
      <c r="O1976">
        <v>8</v>
      </c>
      <c r="P1976">
        <v>0.3</v>
      </c>
      <c r="Q1976">
        <v>-160.29520000000008</v>
      </c>
    </row>
    <row r="1977" spans="1:17" x14ac:dyDescent="0.3">
      <c r="A1977" t="s">
        <v>42</v>
      </c>
      <c r="B1977" t="s">
        <v>4934</v>
      </c>
      <c r="C1977" t="s">
        <v>4935</v>
      </c>
      <c r="D1977" t="s">
        <v>34</v>
      </c>
      <c r="E1977" t="s">
        <v>21</v>
      </c>
      <c r="F1977" t="s">
        <v>112</v>
      </c>
      <c r="G1977" t="s">
        <v>36</v>
      </c>
      <c r="H1977">
        <v>94122</v>
      </c>
      <c r="I1977" t="s">
        <v>37</v>
      </c>
      <c r="J1977" t="s">
        <v>1942</v>
      </c>
      <c r="K1977" t="s">
        <v>26</v>
      </c>
      <c r="L1977" t="s">
        <v>48</v>
      </c>
      <c r="M1977" t="s">
        <v>1943</v>
      </c>
      <c r="N1977">
        <v>863.12800000000004</v>
      </c>
      <c r="O1977">
        <v>7</v>
      </c>
      <c r="P1977">
        <v>0.2</v>
      </c>
      <c r="Q1977">
        <v>-32.367300000000085</v>
      </c>
    </row>
    <row r="1978" spans="1:17" x14ac:dyDescent="0.3">
      <c r="A1978" t="s">
        <v>42</v>
      </c>
      <c r="B1978" t="s">
        <v>3784</v>
      </c>
      <c r="C1978" t="s">
        <v>3785</v>
      </c>
      <c r="D1978" t="s">
        <v>20</v>
      </c>
      <c r="E1978" t="s">
        <v>21</v>
      </c>
      <c r="F1978" t="s">
        <v>282</v>
      </c>
      <c r="G1978" t="s">
        <v>523</v>
      </c>
      <c r="H1978">
        <v>65807</v>
      </c>
      <c r="I1978" t="s">
        <v>93</v>
      </c>
      <c r="J1978" t="s">
        <v>3888</v>
      </c>
      <c r="K1978" t="s">
        <v>26</v>
      </c>
      <c r="L1978" t="s">
        <v>48</v>
      </c>
      <c r="M1978" t="s">
        <v>3889</v>
      </c>
      <c r="N1978">
        <v>1024.3800000000001</v>
      </c>
      <c r="O1978">
        <v>7</v>
      </c>
      <c r="P1978">
        <v>0</v>
      </c>
      <c r="Q1978">
        <v>215.11979999999994</v>
      </c>
    </row>
    <row r="1979" spans="1:17" x14ac:dyDescent="0.3">
      <c r="A1979" t="s">
        <v>42</v>
      </c>
      <c r="B1979" t="s">
        <v>1026</v>
      </c>
      <c r="C1979" t="s">
        <v>1027</v>
      </c>
      <c r="D1979" t="s">
        <v>34</v>
      </c>
      <c r="E1979" t="s">
        <v>21</v>
      </c>
      <c r="F1979" t="s">
        <v>35</v>
      </c>
      <c r="G1979" t="s">
        <v>36</v>
      </c>
      <c r="H1979">
        <v>90049</v>
      </c>
      <c r="I1979" t="s">
        <v>37</v>
      </c>
      <c r="J1979" t="s">
        <v>3888</v>
      </c>
      <c r="K1979" t="s">
        <v>26</v>
      </c>
      <c r="L1979" t="s">
        <v>48</v>
      </c>
      <c r="M1979" t="s">
        <v>3889</v>
      </c>
      <c r="N1979">
        <v>351.21600000000001</v>
      </c>
      <c r="O1979">
        <v>3</v>
      </c>
      <c r="P1979">
        <v>0.2</v>
      </c>
      <c r="Q1979">
        <v>4.3901999999999788</v>
      </c>
    </row>
    <row r="1980" spans="1:17" x14ac:dyDescent="0.3">
      <c r="A1980" t="s">
        <v>42</v>
      </c>
      <c r="B1980" t="s">
        <v>2796</v>
      </c>
      <c r="C1980" t="s">
        <v>2797</v>
      </c>
      <c r="D1980" t="s">
        <v>20</v>
      </c>
      <c r="E1980" t="s">
        <v>21</v>
      </c>
      <c r="F1980" t="s">
        <v>5711</v>
      </c>
      <c r="G1980" t="s">
        <v>92</v>
      </c>
      <c r="H1980">
        <v>77590</v>
      </c>
      <c r="I1980" t="s">
        <v>93</v>
      </c>
      <c r="J1980" t="s">
        <v>3888</v>
      </c>
      <c r="K1980" t="s">
        <v>26</v>
      </c>
      <c r="L1980" t="s">
        <v>48</v>
      </c>
      <c r="M1980" t="s">
        <v>3889</v>
      </c>
      <c r="N1980">
        <v>102.438</v>
      </c>
      <c r="O1980">
        <v>1</v>
      </c>
      <c r="P1980">
        <v>0.3</v>
      </c>
      <c r="Q1980">
        <v>-13.170600000000007</v>
      </c>
    </row>
    <row r="1981" spans="1:17" x14ac:dyDescent="0.3">
      <c r="A1981" t="s">
        <v>42</v>
      </c>
      <c r="B1981" t="s">
        <v>4848</v>
      </c>
      <c r="C1981" t="s">
        <v>4849</v>
      </c>
      <c r="D1981" t="s">
        <v>20</v>
      </c>
      <c r="E1981" t="s">
        <v>21</v>
      </c>
      <c r="F1981" t="s">
        <v>163</v>
      </c>
      <c r="G1981" t="s">
        <v>92</v>
      </c>
      <c r="H1981">
        <v>77070</v>
      </c>
      <c r="I1981" t="s">
        <v>93</v>
      </c>
      <c r="J1981" t="s">
        <v>3888</v>
      </c>
      <c r="K1981" t="s">
        <v>26</v>
      </c>
      <c r="L1981" t="s">
        <v>48</v>
      </c>
      <c r="M1981" t="s">
        <v>3889</v>
      </c>
      <c r="N1981">
        <v>512.19000000000005</v>
      </c>
      <c r="O1981">
        <v>5</v>
      </c>
      <c r="P1981">
        <v>0.3</v>
      </c>
      <c r="Q1981">
        <v>-65.853000000000009</v>
      </c>
    </row>
    <row r="1982" spans="1:17" x14ac:dyDescent="0.3">
      <c r="A1982" t="s">
        <v>166</v>
      </c>
      <c r="B1982" t="s">
        <v>1803</v>
      </c>
      <c r="C1982" t="s">
        <v>1804</v>
      </c>
      <c r="D1982" t="s">
        <v>20</v>
      </c>
      <c r="E1982" t="s">
        <v>21</v>
      </c>
      <c r="F1982" t="s">
        <v>712</v>
      </c>
      <c r="G1982" t="s">
        <v>92</v>
      </c>
      <c r="H1982">
        <v>75220</v>
      </c>
      <c r="I1982" t="s">
        <v>93</v>
      </c>
      <c r="J1982" t="s">
        <v>3888</v>
      </c>
      <c r="K1982" t="s">
        <v>26</v>
      </c>
      <c r="L1982" t="s">
        <v>48</v>
      </c>
      <c r="M1982" t="s">
        <v>3889</v>
      </c>
      <c r="N1982">
        <v>307.31400000000002</v>
      </c>
      <c r="O1982">
        <v>3</v>
      </c>
      <c r="P1982">
        <v>0.3</v>
      </c>
      <c r="Q1982">
        <v>-39.511800000000036</v>
      </c>
    </row>
    <row r="1983" spans="1:17" x14ac:dyDescent="0.3">
      <c r="A1983" t="s">
        <v>42</v>
      </c>
      <c r="B1983" t="s">
        <v>915</v>
      </c>
      <c r="C1983" t="s">
        <v>916</v>
      </c>
      <c r="D1983" t="s">
        <v>20</v>
      </c>
      <c r="E1983" t="s">
        <v>21</v>
      </c>
      <c r="F1983" t="s">
        <v>35</v>
      </c>
      <c r="G1983" t="s">
        <v>36</v>
      </c>
      <c r="H1983">
        <v>90004</v>
      </c>
      <c r="I1983" t="s">
        <v>37</v>
      </c>
      <c r="J1983" t="s">
        <v>917</v>
      </c>
      <c r="K1983" t="s">
        <v>26</v>
      </c>
      <c r="L1983" t="s">
        <v>48</v>
      </c>
      <c r="M1983" t="s">
        <v>918</v>
      </c>
      <c r="N1983">
        <v>1038.8399999999999</v>
      </c>
      <c r="O1983">
        <v>5</v>
      </c>
      <c r="P1983">
        <v>0.2</v>
      </c>
      <c r="Q1983">
        <v>51.942000000000007</v>
      </c>
    </row>
    <row r="1984" spans="1:17" x14ac:dyDescent="0.3">
      <c r="A1984" t="s">
        <v>166</v>
      </c>
      <c r="B1984" t="s">
        <v>1698</v>
      </c>
      <c r="C1984" t="s">
        <v>1699</v>
      </c>
      <c r="D1984" t="s">
        <v>20</v>
      </c>
      <c r="E1984" t="s">
        <v>21</v>
      </c>
      <c r="F1984" t="s">
        <v>2155</v>
      </c>
      <c r="G1984" t="s">
        <v>85</v>
      </c>
      <c r="H1984">
        <v>98026</v>
      </c>
      <c r="I1984" t="s">
        <v>37</v>
      </c>
      <c r="J1984" t="s">
        <v>917</v>
      </c>
      <c r="K1984" t="s">
        <v>26</v>
      </c>
      <c r="L1984" t="s">
        <v>48</v>
      </c>
      <c r="M1984" t="s">
        <v>918</v>
      </c>
      <c r="N1984">
        <v>1298.55</v>
      </c>
      <c r="O1984">
        <v>5</v>
      </c>
      <c r="P1984">
        <v>0</v>
      </c>
      <c r="Q1984">
        <v>311.65199999999999</v>
      </c>
    </row>
    <row r="1985" spans="1:17" x14ac:dyDescent="0.3">
      <c r="A1985" t="s">
        <v>1122</v>
      </c>
      <c r="B1985" t="s">
        <v>2125</v>
      </c>
      <c r="C1985" t="s">
        <v>2126</v>
      </c>
      <c r="D1985" t="s">
        <v>20</v>
      </c>
      <c r="E1985" t="s">
        <v>21</v>
      </c>
      <c r="F1985" t="s">
        <v>235</v>
      </c>
      <c r="G1985" t="s">
        <v>236</v>
      </c>
      <c r="H1985">
        <v>10024</v>
      </c>
      <c r="I1985" t="s">
        <v>131</v>
      </c>
      <c r="J1985" t="s">
        <v>917</v>
      </c>
      <c r="K1985" t="s">
        <v>26</v>
      </c>
      <c r="L1985" t="s">
        <v>48</v>
      </c>
      <c r="M1985" t="s">
        <v>918</v>
      </c>
      <c r="N1985">
        <v>1090.7819999999999</v>
      </c>
      <c r="O1985">
        <v>7</v>
      </c>
      <c r="P1985">
        <v>0.4</v>
      </c>
      <c r="Q1985">
        <v>-290.87520000000001</v>
      </c>
    </row>
    <row r="1986" spans="1:17" x14ac:dyDescent="0.3">
      <c r="A1986" t="s">
        <v>1122</v>
      </c>
      <c r="B1986" t="s">
        <v>860</v>
      </c>
      <c r="C1986" t="s">
        <v>861</v>
      </c>
      <c r="D1986" t="s">
        <v>20</v>
      </c>
      <c r="E1986" t="s">
        <v>21</v>
      </c>
      <c r="F1986" t="s">
        <v>653</v>
      </c>
      <c r="G1986" t="s">
        <v>654</v>
      </c>
      <c r="H1986">
        <v>6824</v>
      </c>
      <c r="I1986" t="s">
        <v>131</v>
      </c>
      <c r="J1986" t="s">
        <v>917</v>
      </c>
      <c r="K1986" t="s">
        <v>26</v>
      </c>
      <c r="L1986" t="s">
        <v>48</v>
      </c>
      <c r="M1986" t="s">
        <v>918</v>
      </c>
      <c r="N1986">
        <v>181.79699999999997</v>
      </c>
      <c r="O1986">
        <v>1</v>
      </c>
      <c r="P1986">
        <v>0.3</v>
      </c>
      <c r="Q1986">
        <v>-15.582599999999999</v>
      </c>
    </row>
    <row r="1987" spans="1:17" x14ac:dyDescent="0.3">
      <c r="A1987" t="s">
        <v>42</v>
      </c>
      <c r="B1987" t="s">
        <v>4828</v>
      </c>
      <c r="C1987" t="s">
        <v>4829</v>
      </c>
      <c r="D1987" t="s">
        <v>20</v>
      </c>
      <c r="E1987" t="s">
        <v>21</v>
      </c>
      <c r="F1987" t="s">
        <v>290</v>
      </c>
      <c r="G1987" t="s">
        <v>296</v>
      </c>
      <c r="H1987">
        <v>38301</v>
      </c>
      <c r="I1987" t="s">
        <v>24</v>
      </c>
      <c r="J1987" t="s">
        <v>917</v>
      </c>
      <c r="K1987" t="s">
        <v>26</v>
      </c>
      <c r="L1987" t="s">
        <v>48</v>
      </c>
      <c r="M1987" t="s">
        <v>918</v>
      </c>
      <c r="N1987">
        <v>934.9559999999999</v>
      </c>
      <c r="O1987">
        <v>6</v>
      </c>
      <c r="P1987">
        <v>0.4</v>
      </c>
      <c r="Q1987">
        <v>-249.32159999999999</v>
      </c>
    </row>
    <row r="1988" spans="1:17" x14ac:dyDescent="0.3">
      <c r="A1988" t="s">
        <v>42</v>
      </c>
      <c r="B1988" t="s">
        <v>2236</v>
      </c>
      <c r="C1988" t="s">
        <v>2237</v>
      </c>
      <c r="D1988" t="s">
        <v>34</v>
      </c>
      <c r="E1988" t="s">
        <v>21</v>
      </c>
      <c r="F1988" t="s">
        <v>399</v>
      </c>
      <c r="G1988" t="s">
        <v>187</v>
      </c>
      <c r="H1988">
        <v>60505</v>
      </c>
      <c r="I1988" t="s">
        <v>93</v>
      </c>
      <c r="J1988" t="s">
        <v>3148</v>
      </c>
      <c r="K1988" t="s">
        <v>26</v>
      </c>
      <c r="L1988" t="s">
        <v>48</v>
      </c>
      <c r="M1988" t="s">
        <v>3149</v>
      </c>
      <c r="N1988">
        <v>652.45000000000005</v>
      </c>
      <c r="O1988">
        <v>5</v>
      </c>
      <c r="P1988">
        <v>0.5</v>
      </c>
      <c r="Q1988">
        <v>-430.61700000000019</v>
      </c>
    </row>
    <row r="1989" spans="1:17" x14ac:dyDescent="0.3">
      <c r="A1989" t="s">
        <v>17</v>
      </c>
      <c r="B1989" t="s">
        <v>3284</v>
      </c>
      <c r="C1989" t="s">
        <v>3285</v>
      </c>
      <c r="D1989" t="s">
        <v>90</v>
      </c>
      <c r="E1989" t="s">
        <v>21</v>
      </c>
      <c r="F1989" t="s">
        <v>84</v>
      </c>
      <c r="G1989" t="s">
        <v>85</v>
      </c>
      <c r="H1989">
        <v>98115</v>
      </c>
      <c r="I1989" t="s">
        <v>37</v>
      </c>
      <c r="J1989" t="s">
        <v>3148</v>
      </c>
      <c r="K1989" t="s">
        <v>26</v>
      </c>
      <c r="L1989" t="s">
        <v>48</v>
      </c>
      <c r="M1989" t="s">
        <v>3149</v>
      </c>
      <c r="N1989">
        <v>521.96</v>
      </c>
      <c r="O1989">
        <v>2</v>
      </c>
      <c r="P1989">
        <v>0</v>
      </c>
      <c r="Q1989">
        <v>88.733199999999954</v>
      </c>
    </row>
    <row r="1990" spans="1:17" x14ac:dyDescent="0.3">
      <c r="A1990" t="s">
        <v>17</v>
      </c>
      <c r="B1990" t="s">
        <v>3136</v>
      </c>
      <c r="C1990" t="s">
        <v>3137</v>
      </c>
      <c r="D1990" t="s">
        <v>90</v>
      </c>
      <c r="E1990" t="s">
        <v>21</v>
      </c>
      <c r="F1990" t="s">
        <v>84</v>
      </c>
      <c r="G1990" t="s">
        <v>85</v>
      </c>
      <c r="H1990">
        <v>98115</v>
      </c>
      <c r="I1990" t="s">
        <v>37</v>
      </c>
      <c r="J1990" t="s">
        <v>3148</v>
      </c>
      <c r="K1990" t="s">
        <v>26</v>
      </c>
      <c r="L1990" t="s">
        <v>48</v>
      </c>
      <c r="M1990" t="s">
        <v>3149</v>
      </c>
      <c r="N1990">
        <v>2348.8200000000002</v>
      </c>
      <c r="O1990">
        <v>9</v>
      </c>
      <c r="P1990">
        <v>0</v>
      </c>
      <c r="Q1990">
        <v>399.29939999999976</v>
      </c>
    </row>
    <row r="1991" spans="1:17" x14ac:dyDescent="0.3">
      <c r="A1991" t="s">
        <v>17</v>
      </c>
      <c r="B1991" t="s">
        <v>1182</v>
      </c>
      <c r="C1991" t="s">
        <v>1183</v>
      </c>
      <c r="D1991" t="s">
        <v>34</v>
      </c>
      <c r="E1991" t="s">
        <v>21</v>
      </c>
      <c r="F1991" t="s">
        <v>235</v>
      </c>
      <c r="G1991" t="s">
        <v>236</v>
      </c>
      <c r="H1991">
        <v>10011</v>
      </c>
      <c r="I1991" t="s">
        <v>131</v>
      </c>
      <c r="J1991" t="s">
        <v>3148</v>
      </c>
      <c r="K1991" t="s">
        <v>26</v>
      </c>
      <c r="L1991" t="s">
        <v>48</v>
      </c>
      <c r="M1991" t="s">
        <v>3149</v>
      </c>
      <c r="N1991">
        <v>313.17599999999999</v>
      </c>
      <c r="O1991">
        <v>2</v>
      </c>
      <c r="P1991">
        <v>0.4</v>
      </c>
      <c r="Q1991">
        <v>-120.05080000000007</v>
      </c>
    </row>
    <row r="1992" spans="1:17" x14ac:dyDescent="0.3">
      <c r="A1992" t="s">
        <v>42</v>
      </c>
      <c r="B1992" t="s">
        <v>4999</v>
      </c>
      <c r="C1992" t="s">
        <v>5000</v>
      </c>
      <c r="D1992" t="s">
        <v>34</v>
      </c>
      <c r="E1992" t="s">
        <v>21</v>
      </c>
      <c r="F1992" t="s">
        <v>235</v>
      </c>
      <c r="G1992" t="s">
        <v>236</v>
      </c>
      <c r="H1992">
        <v>10024</v>
      </c>
      <c r="I1992" t="s">
        <v>131</v>
      </c>
      <c r="J1992" t="s">
        <v>3148</v>
      </c>
      <c r="K1992" t="s">
        <v>26</v>
      </c>
      <c r="L1992" t="s">
        <v>48</v>
      </c>
      <c r="M1992" t="s">
        <v>3149</v>
      </c>
      <c r="N1992">
        <v>313.17599999999999</v>
      </c>
      <c r="O1992">
        <v>2</v>
      </c>
      <c r="P1992">
        <v>0.4</v>
      </c>
      <c r="Q1992">
        <v>-120.05080000000007</v>
      </c>
    </row>
    <row r="1993" spans="1:17" x14ac:dyDescent="0.3">
      <c r="A1993" t="s">
        <v>42</v>
      </c>
      <c r="B1993" t="s">
        <v>5464</v>
      </c>
      <c r="C1993" t="s">
        <v>5465</v>
      </c>
      <c r="D1993" t="s">
        <v>20</v>
      </c>
      <c r="E1993" t="s">
        <v>21</v>
      </c>
      <c r="F1993" t="s">
        <v>129</v>
      </c>
      <c r="G1993" t="s">
        <v>130</v>
      </c>
      <c r="H1993">
        <v>19120</v>
      </c>
      <c r="I1993" t="s">
        <v>131</v>
      </c>
      <c r="J1993" t="s">
        <v>3148</v>
      </c>
      <c r="K1993" t="s">
        <v>26</v>
      </c>
      <c r="L1993" t="s">
        <v>48</v>
      </c>
      <c r="M1993" t="s">
        <v>3149</v>
      </c>
      <c r="N1993">
        <v>1252.704</v>
      </c>
      <c r="O1993">
        <v>8</v>
      </c>
      <c r="P1993">
        <v>0.4</v>
      </c>
      <c r="Q1993">
        <v>-480.20320000000027</v>
      </c>
    </row>
    <row r="1994" spans="1:17" x14ac:dyDescent="0.3">
      <c r="A1994" t="s">
        <v>17</v>
      </c>
      <c r="B1994" t="s">
        <v>5636</v>
      </c>
      <c r="C1994" t="s">
        <v>5637</v>
      </c>
      <c r="D1994" t="s">
        <v>20</v>
      </c>
      <c r="E1994" t="s">
        <v>21</v>
      </c>
      <c r="F1994" t="s">
        <v>3410</v>
      </c>
      <c r="G1994" t="s">
        <v>92</v>
      </c>
      <c r="H1994">
        <v>79907</v>
      </c>
      <c r="I1994" t="s">
        <v>93</v>
      </c>
      <c r="J1994" t="s">
        <v>3148</v>
      </c>
      <c r="K1994" t="s">
        <v>26</v>
      </c>
      <c r="L1994" t="s">
        <v>48</v>
      </c>
      <c r="M1994" t="s">
        <v>3149</v>
      </c>
      <c r="N1994">
        <v>913.43000000000006</v>
      </c>
      <c r="O1994">
        <v>5</v>
      </c>
      <c r="P1994">
        <v>0.3</v>
      </c>
      <c r="Q1994">
        <v>-169.63700000000009</v>
      </c>
    </row>
    <row r="1995" spans="1:17" x14ac:dyDescent="0.3">
      <c r="A1995" t="s">
        <v>42</v>
      </c>
      <c r="B1995" t="s">
        <v>2900</v>
      </c>
      <c r="C1995" t="s">
        <v>2901</v>
      </c>
      <c r="D1995" t="s">
        <v>20</v>
      </c>
      <c r="E1995" t="s">
        <v>21</v>
      </c>
      <c r="F1995" t="s">
        <v>829</v>
      </c>
      <c r="G1995" t="s">
        <v>36</v>
      </c>
      <c r="H1995">
        <v>92037</v>
      </c>
      <c r="I1995" t="s">
        <v>37</v>
      </c>
      <c r="J1995" t="s">
        <v>3148</v>
      </c>
      <c r="K1995" t="s">
        <v>26</v>
      </c>
      <c r="L1995" t="s">
        <v>48</v>
      </c>
      <c r="M1995" t="s">
        <v>3149</v>
      </c>
      <c r="N1995">
        <v>626.35200000000009</v>
      </c>
      <c r="O1995">
        <v>3</v>
      </c>
      <c r="P1995">
        <v>0.2</v>
      </c>
      <c r="Q1995">
        <v>-23.488200000000091</v>
      </c>
    </row>
    <row r="1996" spans="1:17" x14ac:dyDescent="0.3">
      <c r="A1996" t="s">
        <v>42</v>
      </c>
      <c r="B1996" t="s">
        <v>1765</v>
      </c>
      <c r="C1996" t="s">
        <v>1766</v>
      </c>
      <c r="D1996" t="s">
        <v>20</v>
      </c>
      <c r="E1996" t="s">
        <v>21</v>
      </c>
      <c r="F1996" t="s">
        <v>3120</v>
      </c>
      <c r="G1996" t="s">
        <v>107</v>
      </c>
      <c r="H1996">
        <v>84604</v>
      </c>
      <c r="I1996" t="s">
        <v>37</v>
      </c>
      <c r="J1996" t="s">
        <v>3121</v>
      </c>
      <c r="K1996" t="s">
        <v>26</v>
      </c>
      <c r="L1996" t="s">
        <v>48</v>
      </c>
      <c r="M1996" t="s">
        <v>3122</v>
      </c>
      <c r="N1996">
        <v>912.75</v>
      </c>
      <c r="O1996">
        <v>5</v>
      </c>
      <c r="P1996">
        <v>0</v>
      </c>
      <c r="Q1996">
        <v>118.65750000000006</v>
      </c>
    </row>
    <row r="1997" spans="1:17" x14ac:dyDescent="0.3">
      <c r="A1997" t="s">
        <v>42</v>
      </c>
      <c r="B1997" t="s">
        <v>2588</v>
      </c>
      <c r="C1997" t="s">
        <v>2589</v>
      </c>
      <c r="D1997" t="s">
        <v>20</v>
      </c>
      <c r="E1997" t="s">
        <v>21</v>
      </c>
      <c r="F1997" t="s">
        <v>269</v>
      </c>
      <c r="G1997" t="s">
        <v>187</v>
      </c>
      <c r="H1997">
        <v>60623</v>
      </c>
      <c r="I1997" t="s">
        <v>93</v>
      </c>
      <c r="J1997" t="s">
        <v>3121</v>
      </c>
      <c r="K1997" t="s">
        <v>26</v>
      </c>
      <c r="L1997" t="s">
        <v>48</v>
      </c>
      <c r="M1997" t="s">
        <v>3122</v>
      </c>
      <c r="N1997">
        <v>91.275000000000006</v>
      </c>
      <c r="O1997">
        <v>1</v>
      </c>
      <c r="P1997">
        <v>0.5</v>
      </c>
      <c r="Q1997">
        <v>-67.543499999999995</v>
      </c>
    </row>
    <row r="1998" spans="1:17" x14ac:dyDescent="0.3">
      <c r="A1998" t="s">
        <v>1122</v>
      </c>
      <c r="B1998" t="s">
        <v>2594</v>
      </c>
      <c r="C1998" t="s">
        <v>2595</v>
      </c>
      <c r="D1998" t="s">
        <v>34</v>
      </c>
      <c r="E1998" t="s">
        <v>21</v>
      </c>
      <c r="F1998" t="s">
        <v>435</v>
      </c>
      <c r="G1998" t="s">
        <v>436</v>
      </c>
      <c r="H1998">
        <v>43229</v>
      </c>
      <c r="I1998" t="s">
        <v>131</v>
      </c>
      <c r="J1998" t="s">
        <v>3121</v>
      </c>
      <c r="K1998" t="s">
        <v>26</v>
      </c>
      <c r="L1998" t="s">
        <v>48</v>
      </c>
      <c r="M1998" t="s">
        <v>3122</v>
      </c>
      <c r="N1998">
        <v>328.59000000000003</v>
      </c>
      <c r="O1998">
        <v>3</v>
      </c>
      <c r="P1998">
        <v>0.4</v>
      </c>
      <c r="Q1998">
        <v>-147.8655</v>
      </c>
    </row>
    <row r="1999" spans="1:17" x14ac:dyDescent="0.3">
      <c r="A1999" t="s">
        <v>166</v>
      </c>
      <c r="B1999" t="s">
        <v>692</v>
      </c>
      <c r="C1999" t="s">
        <v>693</v>
      </c>
      <c r="D1999" t="s">
        <v>34</v>
      </c>
      <c r="E1999" t="s">
        <v>21</v>
      </c>
      <c r="F1999" t="s">
        <v>4069</v>
      </c>
      <c r="G1999" t="s">
        <v>296</v>
      </c>
      <c r="H1999">
        <v>37918</v>
      </c>
      <c r="I1999" t="s">
        <v>24</v>
      </c>
      <c r="J1999" t="s">
        <v>3121</v>
      </c>
      <c r="K1999" t="s">
        <v>26</v>
      </c>
      <c r="L1999" t="s">
        <v>48</v>
      </c>
      <c r="M1999" t="s">
        <v>3122</v>
      </c>
      <c r="N1999">
        <v>328.59000000000003</v>
      </c>
      <c r="O1999">
        <v>3</v>
      </c>
      <c r="P1999">
        <v>0.4</v>
      </c>
      <c r="Q1999">
        <v>-147.8655</v>
      </c>
    </row>
    <row r="2000" spans="1:17" x14ac:dyDescent="0.3">
      <c r="A2000" t="s">
        <v>1122</v>
      </c>
      <c r="B2000" t="s">
        <v>2160</v>
      </c>
      <c r="C2000" t="s">
        <v>2161</v>
      </c>
      <c r="D2000" t="s">
        <v>20</v>
      </c>
      <c r="E2000" t="s">
        <v>21</v>
      </c>
      <c r="F2000" t="s">
        <v>2162</v>
      </c>
      <c r="G2000" t="s">
        <v>36</v>
      </c>
      <c r="H2000">
        <v>92704</v>
      </c>
      <c r="I2000" t="s">
        <v>37</v>
      </c>
      <c r="J2000" t="s">
        <v>3121</v>
      </c>
      <c r="K2000" t="s">
        <v>26</v>
      </c>
      <c r="L2000" t="s">
        <v>48</v>
      </c>
      <c r="M2000" t="s">
        <v>3122</v>
      </c>
      <c r="N2000">
        <v>146.04000000000002</v>
      </c>
      <c r="O2000">
        <v>1</v>
      </c>
      <c r="P2000">
        <v>0.2</v>
      </c>
      <c r="Q2000">
        <v>-12.778499999999994</v>
      </c>
    </row>
    <row r="2001" spans="1:17" x14ac:dyDescent="0.3">
      <c r="A2001" t="s">
        <v>17</v>
      </c>
      <c r="B2001" t="s">
        <v>5280</v>
      </c>
      <c r="C2001" t="s">
        <v>5281</v>
      </c>
      <c r="D2001" t="s">
        <v>20</v>
      </c>
      <c r="E2001" t="s">
        <v>21</v>
      </c>
      <c r="F2001" t="s">
        <v>1575</v>
      </c>
      <c r="G2001" t="s">
        <v>275</v>
      </c>
      <c r="H2001">
        <v>85204</v>
      </c>
      <c r="I2001" t="s">
        <v>37</v>
      </c>
      <c r="J2001" t="s">
        <v>3121</v>
      </c>
      <c r="K2001" t="s">
        <v>26</v>
      </c>
      <c r="L2001" t="s">
        <v>48</v>
      </c>
      <c r="M2001" t="s">
        <v>3122</v>
      </c>
      <c r="N2001">
        <v>182.55</v>
      </c>
      <c r="O2001">
        <v>2</v>
      </c>
      <c r="P2001">
        <v>0.5</v>
      </c>
      <c r="Q2001">
        <v>-135.08699999999999</v>
      </c>
    </row>
    <row r="2002" spans="1:17" x14ac:dyDescent="0.3">
      <c r="A2002" t="s">
        <v>166</v>
      </c>
      <c r="B2002" t="s">
        <v>4794</v>
      </c>
      <c r="C2002" t="s">
        <v>4795</v>
      </c>
      <c r="D2002" t="s">
        <v>34</v>
      </c>
      <c r="E2002" t="s">
        <v>21</v>
      </c>
      <c r="F2002" t="s">
        <v>712</v>
      </c>
      <c r="G2002" t="s">
        <v>92</v>
      </c>
      <c r="H2002">
        <v>75220</v>
      </c>
      <c r="I2002" t="s">
        <v>93</v>
      </c>
      <c r="J2002" t="s">
        <v>3121</v>
      </c>
      <c r="K2002" t="s">
        <v>26</v>
      </c>
      <c r="L2002" t="s">
        <v>48</v>
      </c>
      <c r="M2002" t="s">
        <v>3122</v>
      </c>
      <c r="N2002">
        <v>127.785</v>
      </c>
      <c r="O2002">
        <v>1</v>
      </c>
      <c r="P2002">
        <v>0.3</v>
      </c>
      <c r="Q2002">
        <v>-31.033499999999989</v>
      </c>
    </row>
    <row r="2003" spans="1:17" x14ac:dyDescent="0.3">
      <c r="A2003" t="s">
        <v>42</v>
      </c>
      <c r="B2003" t="s">
        <v>1404</v>
      </c>
      <c r="C2003" t="s">
        <v>1405</v>
      </c>
      <c r="D2003" t="s">
        <v>34</v>
      </c>
      <c r="E2003" t="s">
        <v>21</v>
      </c>
      <c r="F2003" t="s">
        <v>84</v>
      </c>
      <c r="G2003" t="s">
        <v>85</v>
      </c>
      <c r="H2003">
        <v>98105</v>
      </c>
      <c r="I2003" t="s">
        <v>37</v>
      </c>
      <c r="J2003" t="s">
        <v>3121</v>
      </c>
      <c r="K2003" t="s">
        <v>26</v>
      </c>
      <c r="L2003" t="s">
        <v>48</v>
      </c>
      <c r="M2003" t="s">
        <v>3122</v>
      </c>
      <c r="N2003">
        <v>730.2</v>
      </c>
      <c r="O2003">
        <v>4</v>
      </c>
      <c r="P2003">
        <v>0</v>
      </c>
      <c r="Q2003">
        <v>94.926000000000045</v>
      </c>
    </row>
    <row r="2004" spans="1:17" x14ac:dyDescent="0.3">
      <c r="A2004" t="s">
        <v>42</v>
      </c>
      <c r="B2004" t="s">
        <v>1901</v>
      </c>
      <c r="C2004" t="s">
        <v>1902</v>
      </c>
      <c r="D2004" t="s">
        <v>34</v>
      </c>
      <c r="E2004" t="s">
        <v>21</v>
      </c>
      <c r="F2004" t="s">
        <v>1023</v>
      </c>
      <c r="G2004" t="s">
        <v>236</v>
      </c>
      <c r="H2004">
        <v>11561</v>
      </c>
      <c r="I2004" t="s">
        <v>131</v>
      </c>
      <c r="J2004" t="s">
        <v>4029</v>
      </c>
      <c r="K2004" t="s">
        <v>26</v>
      </c>
      <c r="L2004" t="s">
        <v>48</v>
      </c>
      <c r="M2004" t="s">
        <v>4030</v>
      </c>
      <c r="N2004">
        <v>991.76400000000012</v>
      </c>
      <c r="O2004">
        <v>3</v>
      </c>
      <c r="P2004">
        <v>0.4</v>
      </c>
      <c r="Q2004">
        <v>-347.11740000000009</v>
      </c>
    </row>
    <row r="2005" spans="1:17" x14ac:dyDescent="0.3">
      <c r="A2005" t="s">
        <v>42</v>
      </c>
      <c r="B2005" t="s">
        <v>2890</v>
      </c>
      <c r="C2005" t="s">
        <v>2891</v>
      </c>
      <c r="D2005" t="s">
        <v>20</v>
      </c>
      <c r="E2005" t="s">
        <v>21</v>
      </c>
      <c r="F2005" t="s">
        <v>235</v>
      </c>
      <c r="G2005" t="s">
        <v>236</v>
      </c>
      <c r="H2005">
        <v>10024</v>
      </c>
      <c r="I2005" t="s">
        <v>131</v>
      </c>
      <c r="J2005" t="s">
        <v>4029</v>
      </c>
      <c r="K2005" t="s">
        <v>26</v>
      </c>
      <c r="L2005" t="s">
        <v>48</v>
      </c>
      <c r="M2005" t="s">
        <v>4030</v>
      </c>
      <c r="N2005">
        <v>330.58800000000002</v>
      </c>
      <c r="O2005">
        <v>1</v>
      </c>
      <c r="P2005">
        <v>0.4</v>
      </c>
      <c r="Q2005">
        <v>-115.70580000000004</v>
      </c>
    </row>
    <row r="2006" spans="1:17" x14ac:dyDescent="0.3">
      <c r="A2006" t="s">
        <v>17</v>
      </c>
      <c r="B2006" t="s">
        <v>433</v>
      </c>
      <c r="C2006" t="s">
        <v>434</v>
      </c>
      <c r="D2006" t="s">
        <v>20</v>
      </c>
      <c r="E2006" t="s">
        <v>21</v>
      </c>
      <c r="F2006" t="s">
        <v>282</v>
      </c>
      <c r="G2006" t="s">
        <v>369</v>
      </c>
      <c r="H2006">
        <v>97477</v>
      </c>
      <c r="I2006" t="s">
        <v>37</v>
      </c>
      <c r="J2006" t="s">
        <v>4029</v>
      </c>
      <c r="K2006" t="s">
        <v>26</v>
      </c>
      <c r="L2006" t="s">
        <v>48</v>
      </c>
      <c r="M2006" t="s">
        <v>4030</v>
      </c>
      <c r="N2006">
        <v>275.49</v>
      </c>
      <c r="O2006">
        <v>1</v>
      </c>
      <c r="P2006">
        <v>0.5</v>
      </c>
      <c r="Q2006">
        <v>-170.80380000000002</v>
      </c>
    </row>
    <row r="2007" spans="1:17" x14ac:dyDescent="0.3">
      <c r="A2007" t="s">
        <v>17</v>
      </c>
      <c r="B2007" t="s">
        <v>3912</v>
      </c>
      <c r="C2007" t="s">
        <v>3913</v>
      </c>
      <c r="D2007" t="s">
        <v>20</v>
      </c>
      <c r="E2007" t="s">
        <v>21</v>
      </c>
      <c r="F2007" t="s">
        <v>5226</v>
      </c>
      <c r="G2007" t="s">
        <v>1217</v>
      </c>
      <c r="H2007">
        <v>2920</v>
      </c>
      <c r="I2007" t="s">
        <v>131</v>
      </c>
      <c r="J2007" t="s">
        <v>4029</v>
      </c>
      <c r="K2007" t="s">
        <v>26</v>
      </c>
      <c r="L2007" t="s">
        <v>48</v>
      </c>
      <c r="M2007" t="s">
        <v>4030</v>
      </c>
      <c r="N2007">
        <v>385.68599999999998</v>
      </c>
      <c r="O2007">
        <v>1</v>
      </c>
      <c r="P2007">
        <v>0.3</v>
      </c>
      <c r="Q2007">
        <v>-60.607800000000026</v>
      </c>
    </row>
    <row r="2008" spans="1:17" x14ac:dyDescent="0.3">
      <c r="A2008" t="s">
        <v>42</v>
      </c>
      <c r="B2008" t="s">
        <v>739</v>
      </c>
      <c r="C2008" t="s">
        <v>740</v>
      </c>
      <c r="D2008" t="s">
        <v>34</v>
      </c>
      <c r="E2008" t="s">
        <v>21</v>
      </c>
      <c r="F2008" t="s">
        <v>976</v>
      </c>
      <c r="G2008" t="s">
        <v>436</v>
      </c>
      <c r="H2008">
        <v>44107</v>
      </c>
      <c r="I2008" t="s">
        <v>131</v>
      </c>
      <c r="J2008" t="s">
        <v>4029</v>
      </c>
      <c r="K2008" t="s">
        <v>26</v>
      </c>
      <c r="L2008" t="s">
        <v>48</v>
      </c>
      <c r="M2008" t="s">
        <v>4030</v>
      </c>
      <c r="N2008">
        <v>661.17600000000004</v>
      </c>
      <c r="O2008">
        <v>2</v>
      </c>
      <c r="P2008">
        <v>0.4</v>
      </c>
      <c r="Q2008">
        <v>-231.41160000000008</v>
      </c>
    </row>
    <row r="2009" spans="1:17" x14ac:dyDescent="0.3">
      <c r="A2009" t="s">
        <v>42</v>
      </c>
      <c r="B2009" t="s">
        <v>3205</v>
      </c>
      <c r="C2009" t="s">
        <v>3206</v>
      </c>
      <c r="D2009" t="s">
        <v>20</v>
      </c>
      <c r="E2009" t="s">
        <v>21</v>
      </c>
      <c r="F2009" t="s">
        <v>3901</v>
      </c>
      <c r="G2009" t="s">
        <v>283</v>
      </c>
      <c r="H2009">
        <v>23320</v>
      </c>
      <c r="I2009" t="s">
        <v>24</v>
      </c>
      <c r="J2009" t="s">
        <v>4029</v>
      </c>
      <c r="K2009" t="s">
        <v>26</v>
      </c>
      <c r="L2009" t="s">
        <v>48</v>
      </c>
      <c r="M2009" t="s">
        <v>4030</v>
      </c>
      <c r="N2009">
        <v>1652.94</v>
      </c>
      <c r="O2009">
        <v>3</v>
      </c>
      <c r="P2009">
        <v>0</v>
      </c>
      <c r="Q2009">
        <v>314.05859999999996</v>
      </c>
    </row>
    <row r="2010" spans="1:17" x14ac:dyDescent="0.3">
      <c r="A2010" t="s">
        <v>17</v>
      </c>
      <c r="B2010" t="s">
        <v>1957</v>
      </c>
      <c r="C2010" t="s">
        <v>1958</v>
      </c>
      <c r="D2010" t="s">
        <v>20</v>
      </c>
      <c r="E2010" t="s">
        <v>21</v>
      </c>
      <c r="F2010" t="s">
        <v>22</v>
      </c>
      <c r="G2010" t="s">
        <v>23</v>
      </c>
      <c r="H2010">
        <v>42420</v>
      </c>
      <c r="I2010" t="s">
        <v>24</v>
      </c>
      <c r="J2010" t="s">
        <v>5299</v>
      </c>
      <c r="K2010" t="s">
        <v>26</v>
      </c>
      <c r="L2010" t="s">
        <v>48</v>
      </c>
      <c r="M2010" t="s">
        <v>5300</v>
      </c>
      <c r="N2010">
        <v>842.94</v>
      </c>
      <c r="O2010">
        <v>3</v>
      </c>
      <c r="P2010">
        <v>0</v>
      </c>
      <c r="Q2010">
        <v>160.15860000000001</v>
      </c>
    </row>
    <row r="2011" spans="1:17" x14ac:dyDescent="0.3">
      <c r="A2011" t="s">
        <v>166</v>
      </c>
      <c r="B2011" t="s">
        <v>2451</v>
      </c>
      <c r="C2011" t="s">
        <v>2452</v>
      </c>
      <c r="D2011" t="s">
        <v>34</v>
      </c>
      <c r="E2011" t="s">
        <v>21</v>
      </c>
      <c r="F2011" t="s">
        <v>22</v>
      </c>
      <c r="G2011" t="s">
        <v>1211</v>
      </c>
      <c r="H2011">
        <v>89015</v>
      </c>
      <c r="I2011" t="s">
        <v>37</v>
      </c>
      <c r="J2011" t="s">
        <v>5299</v>
      </c>
      <c r="K2011" t="s">
        <v>26</v>
      </c>
      <c r="L2011" t="s">
        <v>48</v>
      </c>
      <c r="M2011" t="s">
        <v>5300</v>
      </c>
      <c r="N2011">
        <v>1685.88</v>
      </c>
      <c r="O2011">
        <v>6</v>
      </c>
      <c r="P2011">
        <v>0</v>
      </c>
      <c r="Q2011">
        <v>320.31720000000001</v>
      </c>
    </row>
    <row r="2012" spans="1:17" x14ac:dyDescent="0.3">
      <c r="A2012" t="s">
        <v>166</v>
      </c>
      <c r="B2012" t="s">
        <v>814</v>
      </c>
      <c r="C2012" t="s">
        <v>815</v>
      </c>
      <c r="D2012" t="s">
        <v>90</v>
      </c>
      <c r="E2012" t="s">
        <v>21</v>
      </c>
      <c r="F2012" t="s">
        <v>829</v>
      </c>
      <c r="G2012" t="s">
        <v>36</v>
      </c>
      <c r="H2012">
        <v>92024</v>
      </c>
      <c r="I2012" t="s">
        <v>37</v>
      </c>
      <c r="J2012" t="s">
        <v>5299</v>
      </c>
      <c r="K2012" t="s">
        <v>26</v>
      </c>
      <c r="L2012" t="s">
        <v>48</v>
      </c>
      <c r="M2012" t="s">
        <v>5300</v>
      </c>
      <c r="N2012">
        <v>674.35200000000009</v>
      </c>
      <c r="O2012">
        <v>3</v>
      </c>
      <c r="P2012">
        <v>0.2</v>
      </c>
      <c r="Q2012">
        <v>-8.4294000000000153</v>
      </c>
    </row>
    <row r="2013" spans="1:17" x14ac:dyDescent="0.3">
      <c r="A2013" t="s">
        <v>42</v>
      </c>
      <c r="B2013" t="s">
        <v>351</v>
      </c>
      <c r="C2013" t="s">
        <v>352</v>
      </c>
      <c r="D2013" t="s">
        <v>34</v>
      </c>
      <c r="E2013" t="s">
        <v>21</v>
      </c>
      <c r="F2013" t="s">
        <v>129</v>
      </c>
      <c r="G2013" t="s">
        <v>130</v>
      </c>
      <c r="H2013">
        <v>19140</v>
      </c>
      <c r="I2013" t="s">
        <v>131</v>
      </c>
      <c r="J2013" t="s">
        <v>5299</v>
      </c>
      <c r="K2013" t="s">
        <v>26</v>
      </c>
      <c r="L2013" t="s">
        <v>48</v>
      </c>
      <c r="M2013" t="s">
        <v>5300</v>
      </c>
      <c r="N2013">
        <v>337.17599999999999</v>
      </c>
      <c r="O2013">
        <v>2</v>
      </c>
      <c r="P2013">
        <v>0.4</v>
      </c>
      <c r="Q2013">
        <v>-118.01160000000002</v>
      </c>
    </row>
    <row r="2014" spans="1:17" x14ac:dyDescent="0.3">
      <c r="A2014" t="s">
        <v>42</v>
      </c>
      <c r="B2014" t="s">
        <v>5065</v>
      </c>
      <c r="C2014" t="s">
        <v>5066</v>
      </c>
      <c r="D2014" t="s">
        <v>20</v>
      </c>
      <c r="E2014" t="s">
        <v>21</v>
      </c>
      <c r="F2014" t="s">
        <v>829</v>
      </c>
      <c r="G2014" t="s">
        <v>36</v>
      </c>
      <c r="H2014">
        <v>92037</v>
      </c>
      <c r="I2014" t="s">
        <v>37</v>
      </c>
      <c r="J2014" t="s">
        <v>5067</v>
      </c>
      <c r="K2014" t="s">
        <v>26</v>
      </c>
      <c r="L2014" t="s">
        <v>48</v>
      </c>
      <c r="M2014" t="s">
        <v>5068</v>
      </c>
      <c r="N2014">
        <v>333</v>
      </c>
      <c r="O2014">
        <v>3</v>
      </c>
      <c r="P2014">
        <v>0.2</v>
      </c>
      <c r="Q2014">
        <v>-16.649999999999991</v>
      </c>
    </row>
    <row r="2015" spans="1:17" x14ac:dyDescent="0.3">
      <c r="A2015" t="s">
        <v>42</v>
      </c>
      <c r="B2015" t="s">
        <v>3922</v>
      </c>
      <c r="C2015" t="s">
        <v>3923</v>
      </c>
      <c r="D2015" t="s">
        <v>20</v>
      </c>
      <c r="E2015" t="s">
        <v>21</v>
      </c>
      <c r="F2015" t="s">
        <v>1285</v>
      </c>
      <c r="G2015" t="s">
        <v>1084</v>
      </c>
      <c r="H2015">
        <v>1841</v>
      </c>
      <c r="I2015" t="s">
        <v>131</v>
      </c>
      <c r="J2015" t="s">
        <v>5067</v>
      </c>
      <c r="K2015" t="s">
        <v>26</v>
      </c>
      <c r="L2015" t="s">
        <v>48</v>
      </c>
      <c r="M2015" t="s">
        <v>5068</v>
      </c>
      <c r="N2015">
        <v>194.25</v>
      </c>
      <c r="O2015">
        <v>2</v>
      </c>
      <c r="P2015">
        <v>0.3</v>
      </c>
      <c r="Q2015">
        <v>-38.849999999999994</v>
      </c>
    </row>
    <row r="2016" spans="1:17" x14ac:dyDescent="0.3">
      <c r="A2016" t="s">
        <v>42</v>
      </c>
      <c r="B2016" t="s">
        <v>1584</v>
      </c>
      <c r="C2016" t="s">
        <v>1585</v>
      </c>
      <c r="D2016" t="s">
        <v>20</v>
      </c>
      <c r="E2016" t="s">
        <v>21</v>
      </c>
      <c r="F2016" t="s">
        <v>282</v>
      </c>
      <c r="G2016" t="s">
        <v>369</v>
      </c>
      <c r="H2016">
        <v>97477</v>
      </c>
      <c r="I2016" t="s">
        <v>37</v>
      </c>
      <c r="J2016" t="s">
        <v>5067</v>
      </c>
      <c r="K2016" t="s">
        <v>26</v>
      </c>
      <c r="L2016" t="s">
        <v>48</v>
      </c>
      <c r="M2016" t="s">
        <v>5068</v>
      </c>
      <c r="N2016">
        <v>277.5</v>
      </c>
      <c r="O2016">
        <v>4</v>
      </c>
      <c r="P2016">
        <v>0.5</v>
      </c>
      <c r="Q2016">
        <v>-188.7</v>
      </c>
    </row>
    <row r="2017" spans="1:17" x14ac:dyDescent="0.3">
      <c r="A2017" t="s">
        <v>42</v>
      </c>
      <c r="B2017" t="s">
        <v>3026</v>
      </c>
      <c r="C2017" t="s">
        <v>3027</v>
      </c>
      <c r="D2017" t="s">
        <v>20</v>
      </c>
      <c r="E2017" t="s">
        <v>21</v>
      </c>
      <c r="F2017" t="s">
        <v>399</v>
      </c>
      <c r="G2017" t="s">
        <v>187</v>
      </c>
      <c r="H2017">
        <v>60505</v>
      </c>
      <c r="I2017" t="s">
        <v>93</v>
      </c>
      <c r="J2017" t="s">
        <v>5067</v>
      </c>
      <c r="K2017" t="s">
        <v>26</v>
      </c>
      <c r="L2017" t="s">
        <v>48</v>
      </c>
      <c r="M2017" t="s">
        <v>5068</v>
      </c>
      <c r="N2017">
        <v>69.375</v>
      </c>
      <c r="O2017">
        <v>1</v>
      </c>
      <c r="P2017">
        <v>0.5</v>
      </c>
      <c r="Q2017">
        <v>-47.174999999999997</v>
      </c>
    </row>
    <row r="2018" spans="1:17" x14ac:dyDescent="0.3">
      <c r="A2018" t="s">
        <v>17</v>
      </c>
      <c r="B2018" t="s">
        <v>3514</v>
      </c>
      <c r="C2018" t="s">
        <v>3515</v>
      </c>
      <c r="D2018" t="s">
        <v>20</v>
      </c>
      <c r="E2018" t="s">
        <v>21</v>
      </c>
      <c r="F2018" t="s">
        <v>235</v>
      </c>
      <c r="G2018" t="s">
        <v>236</v>
      </c>
      <c r="H2018">
        <v>10024</v>
      </c>
      <c r="I2018" t="s">
        <v>131</v>
      </c>
      <c r="J2018" t="s">
        <v>5067</v>
      </c>
      <c r="K2018" t="s">
        <v>26</v>
      </c>
      <c r="L2018" t="s">
        <v>48</v>
      </c>
      <c r="M2018" t="s">
        <v>5068</v>
      </c>
      <c r="N2018">
        <v>166.5</v>
      </c>
      <c r="O2018">
        <v>2</v>
      </c>
      <c r="P2018">
        <v>0.4</v>
      </c>
      <c r="Q2018">
        <v>-66.599999999999994</v>
      </c>
    </row>
    <row r="2019" spans="1:17" x14ac:dyDescent="0.3">
      <c r="A2019" t="s">
        <v>42</v>
      </c>
      <c r="B2019" t="s">
        <v>332</v>
      </c>
      <c r="C2019" t="s">
        <v>333</v>
      </c>
      <c r="D2019" t="s">
        <v>90</v>
      </c>
      <c r="E2019" t="s">
        <v>21</v>
      </c>
      <c r="F2019" t="s">
        <v>786</v>
      </c>
      <c r="G2019" t="s">
        <v>46</v>
      </c>
      <c r="H2019">
        <v>33614</v>
      </c>
      <c r="I2019" t="s">
        <v>24</v>
      </c>
      <c r="J2019" t="s">
        <v>789</v>
      </c>
      <c r="K2019" t="s">
        <v>26</v>
      </c>
      <c r="L2019" t="s">
        <v>48</v>
      </c>
      <c r="M2019" t="s">
        <v>790</v>
      </c>
      <c r="N2019">
        <v>620.61450000000013</v>
      </c>
      <c r="O2019">
        <v>3</v>
      </c>
      <c r="P2019">
        <v>0.45</v>
      </c>
      <c r="Q2019">
        <v>-248.24579999999992</v>
      </c>
    </row>
    <row r="2020" spans="1:17" x14ac:dyDescent="0.3">
      <c r="A2020" t="s">
        <v>17</v>
      </c>
      <c r="B2020" t="s">
        <v>2905</v>
      </c>
      <c r="C2020" t="s">
        <v>2906</v>
      </c>
      <c r="D2020" t="s">
        <v>20</v>
      </c>
      <c r="E2020" t="s">
        <v>21</v>
      </c>
      <c r="F2020" t="s">
        <v>2907</v>
      </c>
      <c r="G2020" t="s">
        <v>36</v>
      </c>
      <c r="H2020">
        <v>93727</v>
      </c>
      <c r="I2020" t="s">
        <v>37</v>
      </c>
      <c r="J2020" t="s">
        <v>789</v>
      </c>
      <c r="K2020" t="s">
        <v>26</v>
      </c>
      <c r="L2020" t="s">
        <v>48</v>
      </c>
      <c r="M2020" t="s">
        <v>790</v>
      </c>
      <c r="N2020">
        <v>3610.848</v>
      </c>
      <c r="O2020">
        <v>12</v>
      </c>
      <c r="P2020">
        <v>0.2</v>
      </c>
      <c r="Q2020">
        <v>135.4068000000002</v>
      </c>
    </row>
    <row r="2021" spans="1:17" x14ac:dyDescent="0.3">
      <c r="A2021" t="s">
        <v>42</v>
      </c>
      <c r="B2021" t="s">
        <v>2451</v>
      </c>
      <c r="C2021" t="s">
        <v>2452</v>
      </c>
      <c r="D2021" t="s">
        <v>34</v>
      </c>
      <c r="E2021" t="s">
        <v>21</v>
      </c>
      <c r="F2021" t="s">
        <v>112</v>
      </c>
      <c r="G2021" t="s">
        <v>36</v>
      </c>
      <c r="H2021">
        <v>94109</v>
      </c>
      <c r="I2021" t="s">
        <v>37</v>
      </c>
      <c r="J2021" t="s">
        <v>789</v>
      </c>
      <c r="K2021" t="s">
        <v>26</v>
      </c>
      <c r="L2021" t="s">
        <v>48</v>
      </c>
      <c r="M2021" t="s">
        <v>790</v>
      </c>
      <c r="N2021">
        <v>300.904</v>
      </c>
      <c r="O2021">
        <v>1</v>
      </c>
      <c r="P2021">
        <v>0.2</v>
      </c>
      <c r="Q2021">
        <v>11.283900000000017</v>
      </c>
    </row>
    <row r="2022" spans="1:17" x14ac:dyDescent="0.3">
      <c r="A2022" t="s">
        <v>42</v>
      </c>
      <c r="B2022" t="s">
        <v>2054</v>
      </c>
      <c r="C2022" t="s">
        <v>2055</v>
      </c>
      <c r="D2022" t="s">
        <v>34</v>
      </c>
      <c r="E2022" t="s">
        <v>21</v>
      </c>
      <c r="F2022" t="s">
        <v>235</v>
      </c>
      <c r="G2022" t="s">
        <v>236</v>
      </c>
      <c r="H2022">
        <v>10024</v>
      </c>
      <c r="I2022" t="s">
        <v>131</v>
      </c>
      <c r="J2022" t="s">
        <v>789</v>
      </c>
      <c r="K2022" t="s">
        <v>26</v>
      </c>
      <c r="L2022" t="s">
        <v>48</v>
      </c>
      <c r="M2022" t="s">
        <v>790</v>
      </c>
      <c r="N2022">
        <v>1579.7460000000001</v>
      </c>
      <c r="O2022">
        <v>7</v>
      </c>
      <c r="P2022">
        <v>0.4</v>
      </c>
      <c r="Q2022">
        <v>-447.59469999999988</v>
      </c>
    </row>
    <row r="2023" spans="1:17" x14ac:dyDescent="0.3">
      <c r="A2023" t="s">
        <v>42</v>
      </c>
      <c r="B2023" t="s">
        <v>2140</v>
      </c>
      <c r="C2023" t="s">
        <v>2141</v>
      </c>
      <c r="D2023" t="s">
        <v>34</v>
      </c>
      <c r="E2023" t="s">
        <v>21</v>
      </c>
      <c r="F2023" t="s">
        <v>35</v>
      </c>
      <c r="G2023" t="s">
        <v>36</v>
      </c>
      <c r="H2023">
        <v>90004</v>
      </c>
      <c r="I2023" t="s">
        <v>37</v>
      </c>
      <c r="J2023" t="s">
        <v>789</v>
      </c>
      <c r="K2023" t="s">
        <v>26</v>
      </c>
      <c r="L2023" t="s">
        <v>48</v>
      </c>
      <c r="M2023" t="s">
        <v>790</v>
      </c>
      <c r="N2023">
        <v>902.71199999999999</v>
      </c>
      <c r="O2023">
        <v>3</v>
      </c>
      <c r="P2023">
        <v>0.2</v>
      </c>
      <c r="Q2023">
        <v>33.851700000000051</v>
      </c>
    </row>
    <row r="2024" spans="1:17" x14ac:dyDescent="0.3">
      <c r="A2024" t="s">
        <v>42</v>
      </c>
      <c r="B2024" t="s">
        <v>3347</v>
      </c>
      <c r="C2024" t="s">
        <v>3348</v>
      </c>
      <c r="D2024" t="s">
        <v>90</v>
      </c>
      <c r="E2024" t="s">
        <v>21</v>
      </c>
      <c r="F2024" t="s">
        <v>282</v>
      </c>
      <c r="G2024" t="s">
        <v>369</v>
      </c>
      <c r="H2024">
        <v>97477</v>
      </c>
      <c r="I2024" t="s">
        <v>37</v>
      </c>
      <c r="J2024" t="s">
        <v>789</v>
      </c>
      <c r="K2024" t="s">
        <v>26</v>
      </c>
      <c r="L2024" t="s">
        <v>48</v>
      </c>
      <c r="M2024" t="s">
        <v>790</v>
      </c>
      <c r="N2024">
        <v>564.19499999999994</v>
      </c>
      <c r="O2024">
        <v>3</v>
      </c>
      <c r="P2024">
        <v>0.5</v>
      </c>
      <c r="Q2024">
        <v>-304.66529999999989</v>
      </c>
    </row>
    <row r="2025" spans="1:17" x14ac:dyDescent="0.3">
      <c r="A2025" t="s">
        <v>17</v>
      </c>
      <c r="B2025" t="s">
        <v>2302</v>
      </c>
      <c r="C2025" t="s">
        <v>2303</v>
      </c>
      <c r="D2025" t="s">
        <v>90</v>
      </c>
      <c r="E2025" t="s">
        <v>21</v>
      </c>
      <c r="F2025" t="s">
        <v>215</v>
      </c>
      <c r="G2025" t="s">
        <v>2287</v>
      </c>
      <c r="H2025">
        <v>3820</v>
      </c>
      <c r="I2025" t="s">
        <v>131</v>
      </c>
      <c r="J2025" t="s">
        <v>789</v>
      </c>
      <c r="K2025" t="s">
        <v>26</v>
      </c>
      <c r="L2025" t="s">
        <v>48</v>
      </c>
      <c r="M2025" t="s">
        <v>790</v>
      </c>
      <c r="N2025">
        <v>1053.164</v>
      </c>
      <c r="O2025">
        <v>4</v>
      </c>
      <c r="P2025">
        <v>0.3</v>
      </c>
      <c r="Q2025">
        <v>-105.31639999999993</v>
      </c>
    </row>
    <row r="2026" spans="1:17" x14ac:dyDescent="0.3">
      <c r="A2026" t="s">
        <v>42</v>
      </c>
      <c r="B2026" t="s">
        <v>2865</v>
      </c>
      <c r="C2026" t="s">
        <v>2866</v>
      </c>
      <c r="D2026" t="s">
        <v>90</v>
      </c>
      <c r="E2026" t="s">
        <v>21</v>
      </c>
      <c r="F2026" t="s">
        <v>1285</v>
      </c>
      <c r="G2026" t="s">
        <v>1084</v>
      </c>
      <c r="H2026">
        <v>1841</v>
      </c>
      <c r="I2026" t="s">
        <v>131</v>
      </c>
      <c r="J2026" t="s">
        <v>789</v>
      </c>
      <c r="K2026" t="s">
        <v>26</v>
      </c>
      <c r="L2026" t="s">
        <v>48</v>
      </c>
      <c r="M2026" t="s">
        <v>790</v>
      </c>
      <c r="N2026">
        <v>526.58199999999999</v>
      </c>
      <c r="O2026">
        <v>2</v>
      </c>
      <c r="P2026">
        <v>0.3</v>
      </c>
      <c r="Q2026">
        <v>-52.658199999999965</v>
      </c>
    </row>
    <row r="2027" spans="1:17" x14ac:dyDescent="0.3">
      <c r="A2027" t="s">
        <v>42</v>
      </c>
      <c r="B2027" t="s">
        <v>1971</v>
      </c>
      <c r="C2027" t="s">
        <v>1972</v>
      </c>
      <c r="D2027" t="s">
        <v>20</v>
      </c>
      <c r="E2027" t="s">
        <v>21</v>
      </c>
      <c r="F2027" t="s">
        <v>35</v>
      </c>
      <c r="G2027" t="s">
        <v>36</v>
      </c>
      <c r="H2027">
        <v>90049</v>
      </c>
      <c r="I2027" t="s">
        <v>37</v>
      </c>
      <c r="J2027" t="s">
        <v>789</v>
      </c>
      <c r="K2027" t="s">
        <v>26</v>
      </c>
      <c r="L2027" t="s">
        <v>48</v>
      </c>
      <c r="M2027" t="s">
        <v>790</v>
      </c>
      <c r="N2027">
        <v>902.71199999999999</v>
      </c>
      <c r="O2027">
        <v>3</v>
      </c>
      <c r="P2027">
        <v>0.2</v>
      </c>
      <c r="Q2027">
        <v>33.851700000000051</v>
      </c>
    </row>
    <row r="2028" spans="1:17" x14ac:dyDescent="0.3">
      <c r="A2028" t="s">
        <v>17</v>
      </c>
      <c r="B2028" t="s">
        <v>332</v>
      </c>
      <c r="C2028" t="s">
        <v>333</v>
      </c>
      <c r="D2028" t="s">
        <v>90</v>
      </c>
      <c r="E2028" t="s">
        <v>21</v>
      </c>
      <c r="F2028" t="s">
        <v>112</v>
      </c>
      <c r="G2028" t="s">
        <v>36</v>
      </c>
      <c r="H2028">
        <v>94109</v>
      </c>
      <c r="I2028" t="s">
        <v>37</v>
      </c>
      <c r="J2028" t="s">
        <v>789</v>
      </c>
      <c r="K2028" t="s">
        <v>26</v>
      </c>
      <c r="L2028" t="s">
        <v>48</v>
      </c>
      <c r="M2028" t="s">
        <v>790</v>
      </c>
      <c r="N2028">
        <v>300.904</v>
      </c>
      <c r="O2028">
        <v>1</v>
      </c>
      <c r="P2028">
        <v>0.2</v>
      </c>
      <c r="Q2028">
        <v>11.283900000000017</v>
      </c>
    </row>
    <row r="2029" spans="1:17" x14ac:dyDescent="0.3">
      <c r="A2029" t="s">
        <v>42</v>
      </c>
      <c r="B2029" t="s">
        <v>1812</v>
      </c>
      <c r="C2029" t="s">
        <v>1813</v>
      </c>
      <c r="D2029" t="s">
        <v>34</v>
      </c>
      <c r="E2029" t="s">
        <v>21</v>
      </c>
      <c r="F2029" t="s">
        <v>5863</v>
      </c>
      <c r="G2029" t="s">
        <v>4745</v>
      </c>
      <c r="H2029">
        <v>83301</v>
      </c>
      <c r="I2029" t="s">
        <v>37</v>
      </c>
      <c r="J2029" t="s">
        <v>789</v>
      </c>
      <c r="K2029" t="s">
        <v>26</v>
      </c>
      <c r="L2029" t="s">
        <v>48</v>
      </c>
      <c r="M2029" t="s">
        <v>790</v>
      </c>
      <c r="N2029">
        <v>1128.3899999999999</v>
      </c>
      <c r="O2029">
        <v>3</v>
      </c>
      <c r="P2029">
        <v>0</v>
      </c>
      <c r="Q2029">
        <v>259.52970000000005</v>
      </c>
    </row>
    <row r="2030" spans="1:17" x14ac:dyDescent="0.3">
      <c r="A2030" t="s">
        <v>166</v>
      </c>
      <c r="B2030" t="s">
        <v>4601</v>
      </c>
      <c r="C2030" t="s">
        <v>4602</v>
      </c>
      <c r="D2030" t="s">
        <v>20</v>
      </c>
      <c r="E2030" t="s">
        <v>21</v>
      </c>
      <c r="F2030" t="s">
        <v>3481</v>
      </c>
      <c r="G2030" t="s">
        <v>644</v>
      </c>
      <c r="H2030">
        <v>70506</v>
      </c>
      <c r="I2030" t="s">
        <v>24</v>
      </c>
      <c r="J2030" t="s">
        <v>789</v>
      </c>
      <c r="K2030" t="s">
        <v>26</v>
      </c>
      <c r="L2030" t="s">
        <v>48</v>
      </c>
      <c r="M2030" t="s">
        <v>790</v>
      </c>
      <c r="N2030">
        <v>1504.52</v>
      </c>
      <c r="O2030">
        <v>4</v>
      </c>
      <c r="P2030">
        <v>0</v>
      </c>
      <c r="Q2030">
        <v>346.03960000000006</v>
      </c>
    </row>
    <row r="2031" spans="1:17" x14ac:dyDescent="0.3">
      <c r="A2031" t="s">
        <v>42</v>
      </c>
      <c r="B2031" t="s">
        <v>2375</v>
      </c>
      <c r="C2031" t="s">
        <v>2376</v>
      </c>
      <c r="D2031" t="s">
        <v>20</v>
      </c>
      <c r="E2031" t="s">
        <v>21</v>
      </c>
      <c r="F2031" t="s">
        <v>4427</v>
      </c>
      <c r="G2031" t="s">
        <v>187</v>
      </c>
      <c r="H2031">
        <v>60090</v>
      </c>
      <c r="I2031" t="s">
        <v>93</v>
      </c>
      <c r="J2031" t="s">
        <v>4430</v>
      </c>
      <c r="K2031" t="s">
        <v>26</v>
      </c>
      <c r="L2031" t="s">
        <v>48</v>
      </c>
      <c r="M2031" t="s">
        <v>4431</v>
      </c>
      <c r="N2031">
        <v>601.47</v>
      </c>
      <c r="O2031">
        <v>3</v>
      </c>
      <c r="P2031">
        <v>0.5</v>
      </c>
      <c r="Q2031">
        <v>-300.73500000000001</v>
      </c>
    </row>
    <row r="2032" spans="1:17" x14ac:dyDescent="0.3">
      <c r="A2032" t="s">
        <v>166</v>
      </c>
      <c r="B2032" t="s">
        <v>3951</v>
      </c>
      <c r="C2032" t="s">
        <v>3952</v>
      </c>
      <c r="D2032" t="s">
        <v>34</v>
      </c>
      <c r="E2032" t="s">
        <v>21</v>
      </c>
      <c r="F2032" t="s">
        <v>282</v>
      </c>
      <c r="G2032" t="s">
        <v>283</v>
      </c>
      <c r="H2032">
        <v>22153</v>
      </c>
      <c r="I2032" t="s">
        <v>24</v>
      </c>
      <c r="J2032" t="s">
        <v>4430</v>
      </c>
      <c r="K2032" t="s">
        <v>26</v>
      </c>
      <c r="L2032" t="s">
        <v>48</v>
      </c>
      <c r="M2032" t="s">
        <v>4431</v>
      </c>
      <c r="N2032">
        <v>1202.94</v>
      </c>
      <c r="O2032">
        <v>3</v>
      </c>
      <c r="P2032">
        <v>0</v>
      </c>
      <c r="Q2032">
        <v>300.73500000000001</v>
      </c>
    </row>
    <row r="2033" spans="1:17" x14ac:dyDescent="0.3">
      <c r="A2033" t="s">
        <v>42</v>
      </c>
      <c r="B2033" t="s">
        <v>3247</v>
      </c>
      <c r="C2033" t="s">
        <v>3248</v>
      </c>
      <c r="D2033" t="s">
        <v>34</v>
      </c>
      <c r="E2033" t="s">
        <v>21</v>
      </c>
      <c r="F2033" t="s">
        <v>290</v>
      </c>
      <c r="G2033" t="s">
        <v>210</v>
      </c>
      <c r="H2033">
        <v>49201</v>
      </c>
      <c r="I2033" t="s">
        <v>93</v>
      </c>
      <c r="J2033" t="s">
        <v>4430</v>
      </c>
      <c r="K2033" t="s">
        <v>26</v>
      </c>
      <c r="L2033" t="s">
        <v>48</v>
      </c>
      <c r="M2033" t="s">
        <v>4431</v>
      </c>
      <c r="N2033">
        <v>801.96</v>
      </c>
      <c r="O2033">
        <v>2</v>
      </c>
      <c r="P2033">
        <v>0</v>
      </c>
      <c r="Q2033">
        <v>200.49</v>
      </c>
    </row>
    <row r="2034" spans="1:17" x14ac:dyDescent="0.3">
      <c r="A2034" t="s">
        <v>42</v>
      </c>
      <c r="B2034" t="s">
        <v>3486</v>
      </c>
      <c r="C2034" t="s">
        <v>3487</v>
      </c>
      <c r="D2034" t="s">
        <v>20</v>
      </c>
      <c r="E2034" t="s">
        <v>21</v>
      </c>
      <c r="F2034" t="s">
        <v>3225</v>
      </c>
      <c r="G2034" t="s">
        <v>316</v>
      </c>
      <c r="H2034">
        <v>36608</v>
      </c>
      <c r="I2034" t="s">
        <v>24</v>
      </c>
      <c r="J2034" t="s">
        <v>4430</v>
      </c>
      <c r="K2034" t="s">
        <v>26</v>
      </c>
      <c r="L2034" t="s">
        <v>48</v>
      </c>
      <c r="M2034" t="s">
        <v>4431</v>
      </c>
      <c r="N2034">
        <v>801.96</v>
      </c>
      <c r="O2034">
        <v>2</v>
      </c>
      <c r="P2034">
        <v>0</v>
      </c>
      <c r="Q2034">
        <v>200.49</v>
      </c>
    </row>
    <row r="2035" spans="1:17" x14ac:dyDescent="0.3">
      <c r="A2035" t="s">
        <v>42</v>
      </c>
      <c r="B2035" t="s">
        <v>3831</v>
      </c>
      <c r="C2035" t="s">
        <v>3832</v>
      </c>
      <c r="D2035" t="s">
        <v>34</v>
      </c>
      <c r="E2035" t="s">
        <v>21</v>
      </c>
      <c r="F2035" t="s">
        <v>35</v>
      </c>
      <c r="G2035" t="s">
        <v>36</v>
      </c>
      <c r="H2035">
        <v>90004</v>
      </c>
      <c r="I2035" t="s">
        <v>37</v>
      </c>
      <c r="J2035" t="s">
        <v>4430</v>
      </c>
      <c r="K2035" t="s">
        <v>26</v>
      </c>
      <c r="L2035" t="s">
        <v>48</v>
      </c>
      <c r="M2035" t="s">
        <v>4431</v>
      </c>
      <c r="N2035">
        <v>2887.0560000000005</v>
      </c>
      <c r="O2035">
        <v>9</v>
      </c>
      <c r="P2035">
        <v>0.2</v>
      </c>
      <c r="Q2035">
        <v>180.44099999999992</v>
      </c>
    </row>
    <row r="2036" spans="1:17" x14ac:dyDescent="0.3">
      <c r="A2036" t="s">
        <v>42</v>
      </c>
      <c r="B2036" t="s">
        <v>1002</v>
      </c>
      <c r="C2036" t="s">
        <v>1003</v>
      </c>
      <c r="D2036" t="s">
        <v>34</v>
      </c>
      <c r="E2036" t="s">
        <v>21</v>
      </c>
      <c r="F2036" t="s">
        <v>235</v>
      </c>
      <c r="G2036" t="s">
        <v>236</v>
      </c>
      <c r="H2036">
        <v>10011</v>
      </c>
      <c r="I2036" t="s">
        <v>131</v>
      </c>
      <c r="J2036" t="s">
        <v>4430</v>
      </c>
      <c r="K2036" t="s">
        <v>26</v>
      </c>
      <c r="L2036" t="s">
        <v>48</v>
      </c>
      <c r="M2036" t="s">
        <v>4431</v>
      </c>
      <c r="N2036">
        <v>481.17599999999999</v>
      </c>
      <c r="O2036">
        <v>2</v>
      </c>
      <c r="P2036">
        <v>0.4</v>
      </c>
      <c r="Q2036">
        <v>-120.29400000000004</v>
      </c>
    </row>
    <row r="2037" spans="1:17" x14ac:dyDescent="0.3">
      <c r="A2037" t="s">
        <v>42</v>
      </c>
      <c r="B2037" t="s">
        <v>3307</v>
      </c>
      <c r="C2037" t="s">
        <v>3308</v>
      </c>
      <c r="D2037" t="s">
        <v>90</v>
      </c>
      <c r="E2037" t="s">
        <v>21</v>
      </c>
      <c r="F2037" t="s">
        <v>35</v>
      </c>
      <c r="G2037" t="s">
        <v>36</v>
      </c>
      <c r="H2037">
        <v>90004</v>
      </c>
      <c r="I2037" t="s">
        <v>37</v>
      </c>
      <c r="J2037" t="s">
        <v>3309</v>
      </c>
      <c r="K2037" t="s">
        <v>26</v>
      </c>
      <c r="L2037" t="s">
        <v>48</v>
      </c>
      <c r="M2037" t="s">
        <v>3310</v>
      </c>
      <c r="N2037">
        <v>1004.9760000000001</v>
      </c>
      <c r="O2037">
        <v>6</v>
      </c>
      <c r="P2037">
        <v>0.2</v>
      </c>
      <c r="Q2037">
        <v>-175.87080000000009</v>
      </c>
    </row>
    <row r="2038" spans="1:17" x14ac:dyDescent="0.3">
      <c r="A2038" t="s">
        <v>42</v>
      </c>
      <c r="B2038" t="s">
        <v>1290</v>
      </c>
      <c r="C2038" t="s">
        <v>1291</v>
      </c>
      <c r="D2038" t="s">
        <v>20</v>
      </c>
      <c r="E2038" t="s">
        <v>21</v>
      </c>
      <c r="F2038" t="s">
        <v>3901</v>
      </c>
      <c r="G2038" t="s">
        <v>283</v>
      </c>
      <c r="H2038">
        <v>23320</v>
      </c>
      <c r="I2038" t="s">
        <v>24</v>
      </c>
      <c r="J2038" t="s">
        <v>3309</v>
      </c>
      <c r="K2038" t="s">
        <v>26</v>
      </c>
      <c r="L2038" t="s">
        <v>48</v>
      </c>
      <c r="M2038" t="s">
        <v>3310</v>
      </c>
      <c r="N2038">
        <v>1256.22</v>
      </c>
      <c r="O2038">
        <v>6</v>
      </c>
      <c r="P2038">
        <v>0</v>
      </c>
      <c r="Q2038">
        <v>75.37319999999994</v>
      </c>
    </row>
    <row r="2039" spans="1:17" x14ac:dyDescent="0.3">
      <c r="A2039" t="s">
        <v>42</v>
      </c>
      <c r="B2039" t="s">
        <v>1366</v>
      </c>
      <c r="C2039" t="s">
        <v>1367</v>
      </c>
      <c r="D2039" t="s">
        <v>34</v>
      </c>
      <c r="E2039" t="s">
        <v>21</v>
      </c>
      <c r="F2039" t="s">
        <v>112</v>
      </c>
      <c r="G2039" t="s">
        <v>36</v>
      </c>
      <c r="H2039">
        <v>94122</v>
      </c>
      <c r="I2039" t="s">
        <v>37</v>
      </c>
      <c r="J2039" t="s">
        <v>3309</v>
      </c>
      <c r="K2039" t="s">
        <v>26</v>
      </c>
      <c r="L2039" t="s">
        <v>48</v>
      </c>
      <c r="M2039" t="s">
        <v>3310</v>
      </c>
      <c r="N2039">
        <v>502.48800000000006</v>
      </c>
      <c r="O2039">
        <v>3</v>
      </c>
      <c r="P2039">
        <v>0.2</v>
      </c>
      <c r="Q2039">
        <v>-87.935400000000044</v>
      </c>
    </row>
    <row r="2040" spans="1:17" x14ac:dyDescent="0.3">
      <c r="A2040" t="s">
        <v>42</v>
      </c>
      <c r="B2040" t="s">
        <v>4625</v>
      </c>
      <c r="C2040" t="s">
        <v>4626</v>
      </c>
      <c r="D2040" t="s">
        <v>34</v>
      </c>
      <c r="E2040" t="s">
        <v>21</v>
      </c>
      <c r="F2040" t="s">
        <v>342</v>
      </c>
      <c r="G2040" t="s">
        <v>236</v>
      </c>
      <c r="H2040">
        <v>14609</v>
      </c>
      <c r="I2040" t="s">
        <v>131</v>
      </c>
      <c r="J2040" t="s">
        <v>3309</v>
      </c>
      <c r="K2040" t="s">
        <v>26</v>
      </c>
      <c r="L2040" t="s">
        <v>48</v>
      </c>
      <c r="M2040" t="s">
        <v>3310</v>
      </c>
      <c r="N2040">
        <v>376.86599999999999</v>
      </c>
      <c r="O2040">
        <v>3</v>
      </c>
      <c r="P2040">
        <v>0.4</v>
      </c>
      <c r="Q2040">
        <v>-213.55740000000006</v>
      </c>
    </row>
    <row r="2041" spans="1:17" x14ac:dyDescent="0.3">
      <c r="A2041" t="s">
        <v>42</v>
      </c>
      <c r="B2041" t="s">
        <v>767</v>
      </c>
      <c r="C2041" t="s">
        <v>768</v>
      </c>
      <c r="D2041" t="s">
        <v>34</v>
      </c>
      <c r="E2041" t="s">
        <v>21</v>
      </c>
      <c r="F2041" t="s">
        <v>769</v>
      </c>
      <c r="G2041" t="s">
        <v>210</v>
      </c>
      <c r="H2041">
        <v>48227</v>
      </c>
      <c r="I2041" t="s">
        <v>93</v>
      </c>
      <c r="J2041" t="s">
        <v>772</v>
      </c>
      <c r="K2041" t="s">
        <v>26</v>
      </c>
      <c r="L2041" t="s">
        <v>48</v>
      </c>
      <c r="M2041" t="s">
        <v>773</v>
      </c>
      <c r="N2041">
        <v>622.44999999999993</v>
      </c>
      <c r="O2041">
        <v>5</v>
      </c>
      <c r="P2041">
        <v>0</v>
      </c>
      <c r="Q2041">
        <v>136.93899999999999</v>
      </c>
    </row>
    <row r="2042" spans="1:17" x14ac:dyDescent="0.3">
      <c r="A2042" t="s">
        <v>17</v>
      </c>
      <c r="B2042" t="s">
        <v>2532</v>
      </c>
      <c r="C2042" t="s">
        <v>2533</v>
      </c>
      <c r="D2042" t="s">
        <v>20</v>
      </c>
      <c r="E2042" t="s">
        <v>21</v>
      </c>
      <c r="F2042" t="s">
        <v>84</v>
      </c>
      <c r="G2042" t="s">
        <v>85</v>
      </c>
      <c r="H2042">
        <v>98103</v>
      </c>
      <c r="I2042" t="s">
        <v>37</v>
      </c>
      <c r="J2042" t="s">
        <v>772</v>
      </c>
      <c r="K2042" t="s">
        <v>26</v>
      </c>
      <c r="L2042" t="s">
        <v>48</v>
      </c>
      <c r="M2042" t="s">
        <v>773</v>
      </c>
      <c r="N2042">
        <v>1618.37</v>
      </c>
      <c r="O2042">
        <v>13</v>
      </c>
      <c r="P2042">
        <v>0</v>
      </c>
      <c r="Q2042">
        <v>356.04139999999995</v>
      </c>
    </row>
    <row r="2043" spans="1:17" x14ac:dyDescent="0.3">
      <c r="A2043" t="s">
        <v>42</v>
      </c>
      <c r="B2043" t="s">
        <v>4034</v>
      </c>
      <c r="C2043" t="s">
        <v>4035</v>
      </c>
      <c r="D2043" t="s">
        <v>20</v>
      </c>
      <c r="E2043" t="s">
        <v>21</v>
      </c>
      <c r="F2043" t="s">
        <v>4310</v>
      </c>
      <c r="G2043" t="s">
        <v>689</v>
      </c>
      <c r="H2043">
        <v>7055</v>
      </c>
      <c r="I2043" t="s">
        <v>131</v>
      </c>
      <c r="J2043" t="s">
        <v>772</v>
      </c>
      <c r="K2043" t="s">
        <v>26</v>
      </c>
      <c r="L2043" t="s">
        <v>48</v>
      </c>
      <c r="M2043" t="s">
        <v>773</v>
      </c>
      <c r="N2043">
        <v>174.28599999999997</v>
      </c>
      <c r="O2043">
        <v>2</v>
      </c>
      <c r="P2043">
        <v>0.3</v>
      </c>
      <c r="Q2043">
        <v>-19.918399999999991</v>
      </c>
    </row>
    <row r="2044" spans="1:17" x14ac:dyDescent="0.3">
      <c r="A2044" t="s">
        <v>166</v>
      </c>
      <c r="B2044" t="s">
        <v>4609</v>
      </c>
      <c r="C2044" t="s">
        <v>4610</v>
      </c>
      <c r="D2044" t="s">
        <v>20</v>
      </c>
      <c r="E2044" t="s">
        <v>21</v>
      </c>
      <c r="F2044" t="s">
        <v>2720</v>
      </c>
      <c r="G2044" t="s">
        <v>36</v>
      </c>
      <c r="H2044">
        <v>92024</v>
      </c>
      <c r="I2044" t="s">
        <v>37</v>
      </c>
      <c r="J2044" t="s">
        <v>772</v>
      </c>
      <c r="K2044" t="s">
        <v>26</v>
      </c>
      <c r="L2044" t="s">
        <v>48</v>
      </c>
      <c r="M2044" t="s">
        <v>773</v>
      </c>
      <c r="N2044">
        <v>298.77600000000001</v>
      </c>
      <c r="O2044">
        <v>3</v>
      </c>
      <c r="P2044">
        <v>0.2</v>
      </c>
      <c r="Q2044">
        <v>7.4693999999999932</v>
      </c>
    </row>
    <row r="2045" spans="1:17" x14ac:dyDescent="0.3">
      <c r="A2045" t="s">
        <v>17</v>
      </c>
      <c r="B2045" t="s">
        <v>2811</v>
      </c>
      <c r="C2045" t="s">
        <v>2812</v>
      </c>
      <c r="D2045" t="s">
        <v>90</v>
      </c>
      <c r="E2045" t="s">
        <v>21</v>
      </c>
      <c r="F2045" t="s">
        <v>35</v>
      </c>
      <c r="G2045" t="s">
        <v>36</v>
      </c>
      <c r="H2045">
        <v>90004</v>
      </c>
      <c r="I2045" t="s">
        <v>37</v>
      </c>
      <c r="J2045" t="s">
        <v>772</v>
      </c>
      <c r="K2045" t="s">
        <v>26</v>
      </c>
      <c r="L2045" t="s">
        <v>48</v>
      </c>
      <c r="M2045" t="s">
        <v>773</v>
      </c>
      <c r="N2045">
        <v>896.32799999999997</v>
      </c>
      <c r="O2045">
        <v>9</v>
      </c>
      <c r="P2045">
        <v>0.2</v>
      </c>
      <c r="Q2045">
        <v>22.408199999999994</v>
      </c>
    </row>
    <row r="2046" spans="1:17" x14ac:dyDescent="0.3">
      <c r="A2046" t="s">
        <v>1122</v>
      </c>
      <c r="B2046" t="s">
        <v>2637</v>
      </c>
      <c r="C2046" t="s">
        <v>2638</v>
      </c>
      <c r="D2046" t="s">
        <v>20</v>
      </c>
      <c r="E2046" t="s">
        <v>21</v>
      </c>
      <c r="F2046" t="s">
        <v>5314</v>
      </c>
      <c r="G2046" t="s">
        <v>568</v>
      </c>
      <c r="H2046">
        <v>73505</v>
      </c>
      <c r="I2046" t="s">
        <v>93</v>
      </c>
      <c r="J2046" t="s">
        <v>772</v>
      </c>
      <c r="K2046" t="s">
        <v>26</v>
      </c>
      <c r="L2046" t="s">
        <v>48</v>
      </c>
      <c r="M2046" t="s">
        <v>773</v>
      </c>
      <c r="N2046">
        <v>248.98</v>
      </c>
      <c r="O2046">
        <v>2</v>
      </c>
      <c r="P2046">
        <v>0</v>
      </c>
      <c r="Q2046">
        <v>54.775599999999997</v>
      </c>
    </row>
    <row r="2047" spans="1:17" x14ac:dyDescent="0.3">
      <c r="A2047" t="s">
        <v>42</v>
      </c>
      <c r="B2047" t="s">
        <v>1013</v>
      </c>
      <c r="C2047" t="s">
        <v>1014</v>
      </c>
      <c r="D2047" t="s">
        <v>90</v>
      </c>
      <c r="E2047" t="s">
        <v>21</v>
      </c>
      <c r="F2047" t="s">
        <v>77</v>
      </c>
      <c r="G2047" t="s">
        <v>36</v>
      </c>
      <c r="H2047">
        <v>94521</v>
      </c>
      <c r="I2047" t="s">
        <v>37</v>
      </c>
      <c r="J2047" t="s">
        <v>772</v>
      </c>
      <c r="K2047" t="s">
        <v>26</v>
      </c>
      <c r="L2047" t="s">
        <v>48</v>
      </c>
      <c r="M2047" t="s">
        <v>773</v>
      </c>
      <c r="N2047">
        <v>99.591999999999999</v>
      </c>
      <c r="O2047">
        <v>1</v>
      </c>
      <c r="P2047">
        <v>0.2</v>
      </c>
      <c r="Q2047">
        <v>2.4897999999999989</v>
      </c>
    </row>
    <row r="2048" spans="1:17" x14ac:dyDescent="0.3">
      <c r="A2048" t="s">
        <v>42</v>
      </c>
      <c r="B2048" t="s">
        <v>4446</v>
      </c>
      <c r="C2048" t="s">
        <v>4447</v>
      </c>
      <c r="D2048" t="s">
        <v>34</v>
      </c>
      <c r="E2048" t="s">
        <v>21</v>
      </c>
      <c r="F2048" t="s">
        <v>129</v>
      </c>
      <c r="G2048" t="s">
        <v>130</v>
      </c>
      <c r="H2048">
        <v>19134</v>
      </c>
      <c r="I2048" t="s">
        <v>131</v>
      </c>
      <c r="J2048" t="s">
        <v>772</v>
      </c>
      <c r="K2048" t="s">
        <v>26</v>
      </c>
      <c r="L2048" t="s">
        <v>48</v>
      </c>
      <c r="M2048" t="s">
        <v>773</v>
      </c>
      <c r="N2048">
        <v>373.46999999999991</v>
      </c>
      <c r="O2048">
        <v>5</v>
      </c>
      <c r="P2048">
        <v>0.4</v>
      </c>
      <c r="Q2048">
        <v>-112.041</v>
      </c>
    </row>
    <row r="2049" spans="1:17" x14ac:dyDescent="0.3">
      <c r="A2049" t="s">
        <v>17</v>
      </c>
      <c r="B2049" t="s">
        <v>3508</v>
      </c>
      <c r="C2049" t="s">
        <v>3509</v>
      </c>
      <c r="D2049" t="s">
        <v>34</v>
      </c>
      <c r="E2049" t="s">
        <v>21</v>
      </c>
      <c r="F2049" t="s">
        <v>112</v>
      </c>
      <c r="G2049" t="s">
        <v>36</v>
      </c>
      <c r="H2049">
        <v>94110</v>
      </c>
      <c r="I2049" t="s">
        <v>37</v>
      </c>
      <c r="J2049" t="s">
        <v>4750</v>
      </c>
      <c r="K2049" t="s">
        <v>26</v>
      </c>
      <c r="L2049" t="s">
        <v>48</v>
      </c>
      <c r="M2049" t="s">
        <v>4751</v>
      </c>
      <c r="N2049">
        <v>24.368000000000002</v>
      </c>
      <c r="O2049">
        <v>2</v>
      </c>
      <c r="P2049">
        <v>0.2</v>
      </c>
      <c r="Q2049">
        <v>-3.3506000000000018</v>
      </c>
    </row>
    <row r="2050" spans="1:17" x14ac:dyDescent="0.3">
      <c r="A2050" t="s">
        <v>1122</v>
      </c>
      <c r="B2050" t="s">
        <v>3479</v>
      </c>
      <c r="C2050" t="s">
        <v>3480</v>
      </c>
      <c r="D2050" t="s">
        <v>20</v>
      </c>
      <c r="E2050" t="s">
        <v>21</v>
      </c>
      <c r="F2050" t="s">
        <v>235</v>
      </c>
      <c r="G2050" t="s">
        <v>236</v>
      </c>
      <c r="H2050">
        <v>10011</v>
      </c>
      <c r="I2050" t="s">
        <v>131</v>
      </c>
      <c r="J2050" t="s">
        <v>4750</v>
      </c>
      <c r="K2050" t="s">
        <v>26</v>
      </c>
      <c r="L2050" t="s">
        <v>48</v>
      </c>
      <c r="M2050" t="s">
        <v>4751</v>
      </c>
      <c r="N2050">
        <v>27.414000000000001</v>
      </c>
      <c r="O2050">
        <v>3</v>
      </c>
      <c r="P2050">
        <v>0.4</v>
      </c>
      <c r="Q2050">
        <v>-14.163900000000005</v>
      </c>
    </row>
    <row r="2051" spans="1:17" x14ac:dyDescent="0.3">
      <c r="A2051" t="s">
        <v>42</v>
      </c>
      <c r="B2051" t="s">
        <v>1698</v>
      </c>
      <c r="C2051" t="s">
        <v>1699</v>
      </c>
      <c r="D2051" t="s">
        <v>20</v>
      </c>
      <c r="E2051" t="s">
        <v>21</v>
      </c>
      <c r="F2051" t="s">
        <v>3317</v>
      </c>
      <c r="G2051" t="s">
        <v>36</v>
      </c>
      <c r="H2051">
        <v>91767</v>
      </c>
      <c r="I2051" t="s">
        <v>37</v>
      </c>
      <c r="J2051" t="s">
        <v>3949</v>
      </c>
      <c r="K2051" t="s">
        <v>26</v>
      </c>
      <c r="L2051" t="s">
        <v>48</v>
      </c>
      <c r="M2051" t="s">
        <v>3950</v>
      </c>
      <c r="N2051">
        <v>710.83200000000011</v>
      </c>
      <c r="O2051">
        <v>3</v>
      </c>
      <c r="P2051">
        <v>0.2</v>
      </c>
      <c r="Q2051">
        <v>-97.739399999999989</v>
      </c>
    </row>
    <row r="2052" spans="1:17" x14ac:dyDescent="0.3">
      <c r="A2052" t="s">
        <v>17</v>
      </c>
      <c r="B2052" t="s">
        <v>1669</v>
      </c>
      <c r="C2052" t="s">
        <v>1670</v>
      </c>
      <c r="D2052" t="s">
        <v>20</v>
      </c>
      <c r="E2052" t="s">
        <v>21</v>
      </c>
      <c r="F2052" t="s">
        <v>4410</v>
      </c>
      <c r="G2052" t="s">
        <v>85</v>
      </c>
      <c r="H2052">
        <v>98226</v>
      </c>
      <c r="I2052" t="s">
        <v>37</v>
      </c>
      <c r="J2052" t="s">
        <v>3949</v>
      </c>
      <c r="K2052" t="s">
        <v>26</v>
      </c>
      <c r="L2052" t="s">
        <v>48</v>
      </c>
      <c r="M2052" t="s">
        <v>3950</v>
      </c>
      <c r="N2052">
        <v>2665.62</v>
      </c>
      <c r="O2052">
        <v>9</v>
      </c>
      <c r="P2052">
        <v>0</v>
      </c>
      <c r="Q2052">
        <v>239.90580000000011</v>
      </c>
    </row>
    <row r="2053" spans="1:17" x14ac:dyDescent="0.3">
      <c r="A2053" t="s">
        <v>42</v>
      </c>
      <c r="B2053" t="s">
        <v>2857</v>
      </c>
      <c r="C2053" t="s">
        <v>2858</v>
      </c>
      <c r="D2053" t="s">
        <v>34</v>
      </c>
      <c r="E2053" t="s">
        <v>21</v>
      </c>
      <c r="F2053" t="s">
        <v>112</v>
      </c>
      <c r="G2053" t="s">
        <v>36</v>
      </c>
      <c r="H2053">
        <v>94110</v>
      </c>
      <c r="I2053" t="s">
        <v>37</v>
      </c>
      <c r="J2053" t="s">
        <v>3949</v>
      </c>
      <c r="K2053" t="s">
        <v>26</v>
      </c>
      <c r="L2053" t="s">
        <v>48</v>
      </c>
      <c r="M2053" t="s">
        <v>3950</v>
      </c>
      <c r="N2053">
        <v>1421.6640000000002</v>
      </c>
      <c r="O2053">
        <v>6</v>
      </c>
      <c r="P2053">
        <v>0.2</v>
      </c>
      <c r="Q2053">
        <v>-195.47879999999998</v>
      </c>
    </row>
    <row r="2054" spans="1:17" x14ac:dyDescent="0.3">
      <c r="A2054" t="s">
        <v>17</v>
      </c>
      <c r="B2054" t="s">
        <v>2269</v>
      </c>
      <c r="C2054" t="s">
        <v>2270</v>
      </c>
      <c r="D2054" t="s">
        <v>34</v>
      </c>
      <c r="E2054" t="s">
        <v>21</v>
      </c>
      <c r="F2054" t="s">
        <v>2233</v>
      </c>
      <c r="G2054" t="s">
        <v>436</v>
      </c>
      <c r="H2054">
        <v>44052</v>
      </c>
      <c r="I2054" t="s">
        <v>131</v>
      </c>
      <c r="J2054" t="s">
        <v>3949</v>
      </c>
      <c r="K2054" t="s">
        <v>26</v>
      </c>
      <c r="L2054" t="s">
        <v>48</v>
      </c>
      <c r="M2054" t="s">
        <v>3950</v>
      </c>
      <c r="N2054">
        <v>1421.664</v>
      </c>
      <c r="O2054">
        <v>8</v>
      </c>
      <c r="P2054">
        <v>0.4</v>
      </c>
      <c r="Q2054">
        <v>-734.52639999999997</v>
      </c>
    </row>
    <row r="2055" spans="1:17" x14ac:dyDescent="0.3">
      <c r="A2055" t="s">
        <v>42</v>
      </c>
      <c r="B2055" t="s">
        <v>4252</v>
      </c>
      <c r="C2055" t="s">
        <v>4253</v>
      </c>
      <c r="D2055" t="s">
        <v>20</v>
      </c>
      <c r="E2055" t="s">
        <v>21</v>
      </c>
      <c r="F2055" t="s">
        <v>1198</v>
      </c>
      <c r="G2055" t="s">
        <v>428</v>
      </c>
      <c r="H2055">
        <v>50315</v>
      </c>
      <c r="I2055" t="s">
        <v>93</v>
      </c>
      <c r="J2055" t="s">
        <v>3949</v>
      </c>
      <c r="K2055" t="s">
        <v>26</v>
      </c>
      <c r="L2055" t="s">
        <v>48</v>
      </c>
      <c r="M2055" t="s">
        <v>3950</v>
      </c>
      <c r="N2055">
        <v>1184.72</v>
      </c>
      <c r="O2055">
        <v>4</v>
      </c>
      <c r="P2055">
        <v>0</v>
      </c>
      <c r="Q2055">
        <v>106.62480000000005</v>
      </c>
    </row>
    <row r="2056" spans="1:17" x14ac:dyDescent="0.3">
      <c r="A2056" t="s">
        <v>42</v>
      </c>
      <c r="B2056" t="s">
        <v>1544</v>
      </c>
      <c r="C2056" t="s">
        <v>1545</v>
      </c>
      <c r="D2056" t="s">
        <v>20</v>
      </c>
      <c r="E2056" t="s">
        <v>21</v>
      </c>
      <c r="F2056" t="s">
        <v>282</v>
      </c>
      <c r="G2056" t="s">
        <v>283</v>
      </c>
      <c r="H2056">
        <v>22153</v>
      </c>
      <c r="I2056" t="s">
        <v>24</v>
      </c>
      <c r="J2056" t="s">
        <v>2736</v>
      </c>
      <c r="K2056" t="s">
        <v>26</v>
      </c>
      <c r="L2056" t="s">
        <v>48</v>
      </c>
      <c r="M2056" t="s">
        <v>2737</v>
      </c>
      <c r="N2056">
        <v>343.92</v>
      </c>
      <c r="O2056">
        <v>4</v>
      </c>
      <c r="P2056">
        <v>0</v>
      </c>
      <c r="Q2056">
        <v>75.662399999999991</v>
      </c>
    </row>
    <row r="2057" spans="1:17" x14ac:dyDescent="0.3">
      <c r="A2057" t="s">
        <v>17</v>
      </c>
      <c r="B2057" t="s">
        <v>454</v>
      </c>
      <c r="C2057" t="s">
        <v>455</v>
      </c>
      <c r="D2057" t="s">
        <v>20</v>
      </c>
      <c r="E2057" t="s">
        <v>21</v>
      </c>
      <c r="F2057" t="s">
        <v>84</v>
      </c>
      <c r="G2057" t="s">
        <v>85</v>
      </c>
      <c r="H2057">
        <v>98115</v>
      </c>
      <c r="I2057" t="s">
        <v>37</v>
      </c>
      <c r="J2057" t="s">
        <v>2736</v>
      </c>
      <c r="K2057" t="s">
        <v>26</v>
      </c>
      <c r="L2057" t="s">
        <v>48</v>
      </c>
      <c r="M2057" t="s">
        <v>2737</v>
      </c>
      <c r="N2057">
        <v>515.88</v>
      </c>
      <c r="O2057">
        <v>6</v>
      </c>
      <c r="P2057">
        <v>0</v>
      </c>
      <c r="Q2057">
        <v>113.49359999999999</v>
      </c>
    </row>
    <row r="2058" spans="1:17" x14ac:dyDescent="0.3">
      <c r="A2058" t="s">
        <v>17</v>
      </c>
      <c r="B2058" t="s">
        <v>2876</v>
      </c>
      <c r="C2058" t="s">
        <v>2877</v>
      </c>
      <c r="D2058" t="s">
        <v>20</v>
      </c>
      <c r="E2058" t="s">
        <v>21</v>
      </c>
      <c r="F2058" t="s">
        <v>163</v>
      </c>
      <c r="G2058" t="s">
        <v>92</v>
      </c>
      <c r="H2058">
        <v>77095</v>
      </c>
      <c r="I2058" t="s">
        <v>93</v>
      </c>
      <c r="J2058" t="s">
        <v>2736</v>
      </c>
      <c r="K2058" t="s">
        <v>26</v>
      </c>
      <c r="L2058" t="s">
        <v>48</v>
      </c>
      <c r="M2058" t="s">
        <v>2737</v>
      </c>
      <c r="N2058">
        <v>300.93</v>
      </c>
      <c r="O2058">
        <v>5</v>
      </c>
      <c r="P2058">
        <v>0.3</v>
      </c>
      <c r="Q2058">
        <v>-34.39200000000001</v>
      </c>
    </row>
    <row r="2059" spans="1:17" x14ac:dyDescent="0.3">
      <c r="A2059" t="s">
        <v>42</v>
      </c>
      <c r="B2059" t="s">
        <v>2248</v>
      </c>
      <c r="C2059" t="s">
        <v>2249</v>
      </c>
      <c r="D2059" t="s">
        <v>20</v>
      </c>
      <c r="E2059" t="s">
        <v>21</v>
      </c>
      <c r="F2059" t="s">
        <v>269</v>
      </c>
      <c r="G2059" t="s">
        <v>187</v>
      </c>
      <c r="H2059">
        <v>60610</v>
      </c>
      <c r="I2059" t="s">
        <v>93</v>
      </c>
      <c r="J2059" t="s">
        <v>2736</v>
      </c>
      <c r="K2059" t="s">
        <v>26</v>
      </c>
      <c r="L2059" t="s">
        <v>48</v>
      </c>
      <c r="M2059" t="s">
        <v>2737</v>
      </c>
      <c r="N2059">
        <v>214.95000000000002</v>
      </c>
      <c r="O2059">
        <v>5</v>
      </c>
      <c r="P2059">
        <v>0.5</v>
      </c>
      <c r="Q2059">
        <v>-120.37200000000003</v>
      </c>
    </row>
    <row r="2060" spans="1:17" x14ac:dyDescent="0.3">
      <c r="A2060" t="s">
        <v>42</v>
      </c>
      <c r="B2060" t="s">
        <v>3408</v>
      </c>
      <c r="C2060" t="s">
        <v>3409</v>
      </c>
      <c r="D2060" t="s">
        <v>20</v>
      </c>
      <c r="E2060" t="s">
        <v>21</v>
      </c>
      <c r="F2060" t="s">
        <v>741</v>
      </c>
      <c r="G2060" t="s">
        <v>436</v>
      </c>
      <c r="H2060">
        <v>44256</v>
      </c>
      <c r="I2060" t="s">
        <v>131</v>
      </c>
      <c r="J2060" t="s">
        <v>2736</v>
      </c>
      <c r="K2060" t="s">
        <v>26</v>
      </c>
      <c r="L2060" t="s">
        <v>48</v>
      </c>
      <c r="M2060" t="s">
        <v>2737</v>
      </c>
      <c r="N2060">
        <v>51.588000000000001</v>
      </c>
      <c r="O2060">
        <v>1</v>
      </c>
      <c r="P2060">
        <v>0.4</v>
      </c>
      <c r="Q2060">
        <v>-15.476400000000005</v>
      </c>
    </row>
    <row r="2061" spans="1:17" x14ac:dyDescent="0.3">
      <c r="A2061" t="s">
        <v>42</v>
      </c>
      <c r="B2061" t="s">
        <v>5529</v>
      </c>
      <c r="C2061" t="s">
        <v>5530</v>
      </c>
      <c r="D2061" t="s">
        <v>90</v>
      </c>
      <c r="E2061" t="s">
        <v>21</v>
      </c>
      <c r="F2061" t="s">
        <v>129</v>
      </c>
      <c r="G2061" t="s">
        <v>130</v>
      </c>
      <c r="H2061">
        <v>19140</v>
      </c>
      <c r="I2061" t="s">
        <v>131</v>
      </c>
      <c r="J2061" t="s">
        <v>2736</v>
      </c>
      <c r="K2061" t="s">
        <v>26</v>
      </c>
      <c r="L2061" t="s">
        <v>48</v>
      </c>
      <c r="M2061" t="s">
        <v>2737</v>
      </c>
      <c r="N2061">
        <v>154.76400000000001</v>
      </c>
      <c r="O2061">
        <v>3</v>
      </c>
      <c r="P2061">
        <v>0.4</v>
      </c>
      <c r="Q2061">
        <v>-46.429200000000023</v>
      </c>
    </row>
    <row r="2062" spans="1:17" x14ac:dyDescent="0.3">
      <c r="A2062" t="s">
        <v>42</v>
      </c>
      <c r="B2062" t="s">
        <v>449</v>
      </c>
      <c r="C2062" t="s">
        <v>450</v>
      </c>
      <c r="D2062" t="s">
        <v>34</v>
      </c>
      <c r="E2062" t="s">
        <v>21</v>
      </c>
      <c r="F2062" t="s">
        <v>5602</v>
      </c>
      <c r="G2062" t="s">
        <v>36</v>
      </c>
      <c r="H2062">
        <v>95928</v>
      </c>
      <c r="I2062" t="s">
        <v>37</v>
      </c>
      <c r="J2062" t="s">
        <v>2736</v>
      </c>
      <c r="K2062" t="s">
        <v>26</v>
      </c>
      <c r="L2062" t="s">
        <v>48</v>
      </c>
      <c r="M2062" t="s">
        <v>2737</v>
      </c>
      <c r="N2062">
        <v>206.35200000000003</v>
      </c>
      <c r="O2062">
        <v>3</v>
      </c>
      <c r="P2062">
        <v>0.2</v>
      </c>
      <c r="Q2062">
        <v>5.1587999999999852</v>
      </c>
    </row>
    <row r="2063" spans="1:17" x14ac:dyDescent="0.3">
      <c r="A2063" t="s">
        <v>166</v>
      </c>
      <c r="B2063" t="s">
        <v>2594</v>
      </c>
      <c r="C2063" t="s">
        <v>2595</v>
      </c>
      <c r="D2063" t="s">
        <v>34</v>
      </c>
      <c r="E2063" t="s">
        <v>21</v>
      </c>
      <c r="F2063" t="s">
        <v>35</v>
      </c>
      <c r="G2063" t="s">
        <v>36</v>
      </c>
      <c r="H2063">
        <v>90049</v>
      </c>
      <c r="I2063" t="s">
        <v>37</v>
      </c>
      <c r="J2063" t="s">
        <v>2697</v>
      </c>
      <c r="K2063" t="s">
        <v>26</v>
      </c>
      <c r="L2063" t="s">
        <v>48</v>
      </c>
      <c r="M2063" t="s">
        <v>2698</v>
      </c>
      <c r="N2063">
        <v>447.84</v>
      </c>
      <c r="O2063">
        <v>5</v>
      </c>
      <c r="P2063">
        <v>0.2</v>
      </c>
      <c r="Q2063">
        <v>11.19599999999997</v>
      </c>
    </row>
    <row r="2064" spans="1:17" x14ac:dyDescent="0.3">
      <c r="A2064" t="s">
        <v>42</v>
      </c>
      <c r="B2064" t="s">
        <v>2931</v>
      </c>
      <c r="C2064" t="s">
        <v>2932</v>
      </c>
      <c r="D2064" t="s">
        <v>34</v>
      </c>
      <c r="E2064" t="s">
        <v>21</v>
      </c>
      <c r="F2064" t="s">
        <v>129</v>
      </c>
      <c r="G2064" t="s">
        <v>130</v>
      </c>
      <c r="H2064">
        <v>19134</v>
      </c>
      <c r="I2064" t="s">
        <v>131</v>
      </c>
      <c r="J2064" t="s">
        <v>2697</v>
      </c>
      <c r="K2064" t="s">
        <v>26</v>
      </c>
      <c r="L2064" t="s">
        <v>48</v>
      </c>
      <c r="M2064" t="s">
        <v>2698</v>
      </c>
      <c r="N2064">
        <v>67.175999999999988</v>
      </c>
      <c r="O2064">
        <v>1</v>
      </c>
      <c r="P2064">
        <v>0.4</v>
      </c>
      <c r="Q2064">
        <v>-20.152800000000006</v>
      </c>
    </row>
    <row r="2065" spans="1:17" x14ac:dyDescent="0.3">
      <c r="A2065" t="s">
        <v>42</v>
      </c>
      <c r="B2065" t="s">
        <v>75</v>
      </c>
      <c r="C2065" t="s">
        <v>76</v>
      </c>
      <c r="D2065" t="s">
        <v>20</v>
      </c>
      <c r="E2065" t="s">
        <v>21</v>
      </c>
      <c r="F2065" t="s">
        <v>769</v>
      </c>
      <c r="G2065" t="s">
        <v>210</v>
      </c>
      <c r="H2065">
        <v>48234</v>
      </c>
      <c r="I2065" t="s">
        <v>93</v>
      </c>
      <c r="J2065" t="s">
        <v>2697</v>
      </c>
      <c r="K2065" t="s">
        <v>26</v>
      </c>
      <c r="L2065" t="s">
        <v>48</v>
      </c>
      <c r="M2065" t="s">
        <v>2698</v>
      </c>
      <c r="N2065">
        <v>447.84</v>
      </c>
      <c r="O2065">
        <v>4</v>
      </c>
      <c r="P2065">
        <v>0</v>
      </c>
      <c r="Q2065">
        <v>98.524799999999971</v>
      </c>
    </row>
    <row r="2066" spans="1:17" x14ac:dyDescent="0.3">
      <c r="A2066" t="s">
        <v>42</v>
      </c>
      <c r="B2066" t="s">
        <v>5269</v>
      </c>
      <c r="C2066" t="s">
        <v>5270</v>
      </c>
      <c r="D2066" t="s">
        <v>20</v>
      </c>
      <c r="E2066" t="s">
        <v>21</v>
      </c>
      <c r="F2066" t="s">
        <v>5811</v>
      </c>
      <c r="G2066" t="s">
        <v>36</v>
      </c>
      <c r="H2066">
        <v>95037</v>
      </c>
      <c r="I2066" t="s">
        <v>37</v>
      </c>
      <c r="J2066" t="s">
        <v>2697</v>
      </c>
      <c r="K2066" t="s">
        <v>26</v>
      </c>
      <c r="L2066" t="s">
        <v>48</v>
      </c>
      <c r="M2066" t="s">
        <v>2698</v>
      </c>
      <c r="N2066">
        <v>268.70400000000001</v>
      </c>
      <c r="O2066">
        <v>3</v>
      </c>
      <c r="P2066">
        <v>0.2</v>
      </c>
      <c r="Q2066">
        <v>6.717599999999976</v>
      </c>
    </row>
    <row r="2067" spans="1:17" x14ac:dyDescent="0.3">
      <c r="A2067" t="s">
        <v>42</v>
      </c>
      <c r="B2067" t="s">
        <v>877</v>
      </c>
      <c r="C2067" t="s">
        <v>878</v>
      </c>
      <c r="D2067" t="s">
        <v>34</v>
      </c>
      <c r="E2067" t="s">
        <v>21</v>
      </c>
      <c r="F2067" t="s">
        <v>451</v>
      </c>
      <c r="G2067" t="s">
        <v>654</v>
      </c>
      <c r="H2067">
        <v>6010</v>
      </c>
      <c r="I2067" t="s">
        <v>131</v>
      </c>
      <c r="J2067" t="s">
        <v>4903</v>
      </c>
      <c r="K2067" t="s">
        <v>26</v>
      </c>
      <c r="L2067" t="s">
        <v>48</v>
      </c>
      <c r="M2067" t="s">
        <v>4904</v>
      </c>
      <c r="N2067">
        <v>70.559999999999988</v>
      </c>
      <c r="O2067">
        <v>1</v>
      </c>
      <c r="P2067">
        <v>0.3</v>
      </c>
      <c r="Q2067">
        <v>-4.032</v>
      </c>
    </row>
    <row r="2068" spans="1:17" x14ac:dyDescent="0.3">
      <c r="A2068" t="s">
        <v>42</v>
      </c>
      <c r="B2068" t="s">
        <v>194</v>
      </c>
      <c r="C2068" t="s">
        <v>195</v>
      </c>
      <c r="D2068" t="s">
        <v>34</v>
      </c>
      <c r="E2068" t="s">
        <v>21</v>
      </c>
      <c r="F2068" t="s">
        <v>2976</v>
      </c>
      <c r="G2068" t="s">
        <v>1217</v>
      </c>
      <c r="H2068">
        <v>2908</v>
      </c>
      <c r="I2068" t="s">
        <v>131</v>
      </c>
      <c r="J2068" t="s">
        <v>4903</v>
      </c>
      <c r="K2068" t="s">
        <v>26</v>
      </c>
      <c r="L2068" t="s">
        <v>48</v>
      </c>
      <c r="M2068" t="s">
        <v>4904</v>
      </c>
      <c r="N2068">
        <v>493.9199999999999</v>
      </c>
      <c r="O2068">
        <v>7</v>
      </c>
      <c r="P2068">
        <v>0.3</v>
      </c>
      <c r="Q2068">
        <v>-28.22399999999999</v>
      </c>
    </row>
    <row r="2069" spans="1:17" x14ac:dyDescent="0.3">
      <c r="A2069" t="s">
        <v>42</v>
      </c>
      <c r="B2069" t="s">
        <v>2334</v>
      </c>
      <c r="C2069" t="s">
        <v>2335</v>
      </c>
      <c r="D2069" t="s">
        <v>34</v>
      </c>
      <c r="E2069" t="s">
        <v>21</v>
      </c>
      <c r="F2069" t="s">
        <v>129</v>
      </c>
      <c r="G2069" t="s">
        <v>130</v>
      </c>
      <c r="H2069">
        <v>19120</v>
      </c>
      <c r="I2069" t="s">
        <v>131</v>
      </c>
      <c r="J2069" t="s">
        <v>4903</v>
      </c>
      <c r="K2069" t="s">
        <v>26</v>
      </c>
      <c r="L2069" t="s">
        <v>48</v>
      </c>
      <c r="M2069" t="s">
        <v>4904</v>
      </c>
      <c r="N2069">
        <v>241.92</v>
      </c>
      <c r="O2069">
        <v>4</v>
      </c>
      <c r="P2069">
        <v>0.4</v>
      </c>
      <c r="Q2069">
        <v>-56.448000000000008</v>
      </c>
    </row>
    <row r="2070" spans="1:17" x14ac:dyDescent="0.3">
      <c r="A2070" t="s">
        <v>166</v>
      </c>
      <c r="B2070" t="s">
        <v>5651</v>
      </c>
      <c r="C2070" t="s">
        <v>5652</v>
      </c>
      <c r="D2070" t="s">
        <v>34</v>
      </c>
      <c r="E2070" t="s">
        <v>21</v>
      </c>
      <c r="F2070" t="s">
        <v>35</v>
      </c>
      <c r="G2070" t="s">
        <v>36</v>
      </c>
      <c r="H2070">
        <v>90045</v>
      </c>
      <c r="I2070" t="s">
        <v>37</v>
      </c>
      <c r="J2070" t="s">
        <v>4903</v>
      </c>
      <c r="K2070" t="s">
        <v>26</v>
      </c>
      <c r="L2070" t="s">
        <v>48</v>
      </c>
      <c r="M2070" t="s">
        <v>4904</v>
      </c>
      <c r="N2070">
        <v>161.28</v>
      </c>
      <c r="O2070">
        <v>2</v>
      </c>
      <c r="P2070">
        <v>0.2</v>
      </c>
      <c r="Q2070">
        <v>12.095999999999997</v>
      </c>
    </row>
    <row r="2071" spans="1:17" x14ac:dyDescent="0.3">
      <c r="A2071" t="s">
        <v>42</v>
      </c>
      <c r="B2071" t="s">
        <v>997</v>
      </c>
      <c r="C2071" t="s">
        <v>998</v>
      </c>
      <c r="D2071" t="s">
        <v>34</v>
      </c>
      <c r="E2071" t="s">
        <v>21</v>
      </c>
      <c r="F2071" t="s">
        <v>4405</v>
      </c>
      <c r="G2071" t="s">
        <v>296</v>
      </c>
      <c r="H2071">
        <v>37211</v>
      </c>
      <c r="I2071" t="s">
        <v>24</v>
      </c>
      <c r="J2071" t="s">
        <v>4903</v>
      </c>
      <c r="K2071" t="s">
        <v>26</v>
      </c>
      <c r="L2071" t="s">
        <v>48</v>
      </c>
      <c r="M2071" t="s">
        <v>4904</v>
      </c>
      <c r="N2071">
        <v>120.96</v>
      </c>
      <c r="O2071">
        <v>2</v>
      </c>
      <c r="P2071">
        <v>0.4</v>
      </c>
      <c r="Q2071">
        <v>-28.224000000000004</v>
      </c>
    </row>
    <row r="2072" spans="1:17" x14ac:dyDescent="0.3">
      <c r="A2072" t="s">
        <v>42</v>
      </c>
      <c r="B2072" t="s">
        <v>1309</v>
      </c>
      <c r="C2072" t="s">
        <v>1310</v>
      </c>
      <c r="D2072" t="s">
        <v>90</v>
      </c>
      <c r="E2072" t="s">
        <v>21</v>
      </c>
      <c r="F2072" t="s">
        <v>129</v>
      </c>
      <c r="G2072" t="s">
        <v>130</v>
      </c>
      <c r="H2072">
        <v>19120</v>
      </c>
      <c r="I2072" t="s">
        <v>131</v>
      </c>
      <c r="J2072" t="s">
        <v>2429</v>
      </c>
      <c r="K2072" t="s">
        <v>26</v>
      </c>
      <c r="L2072" t="s">
        <v>48</v>
      </c>
      <c r="M2072" t="s">
        <v>2430</v>
      </c>
      <c r="N2072">
        <v>2065.3200000000002</v>
      </c>
      <c r="O2072">
        <v>12</v>
      </c>
      <c r="P2072">
        <v>0.4</v>
      </c>
      <c r="Q2072">
        <v>-619.59600000000012</v>
      </c>
    </row>
    <row r="2073" spans="1:17" x14ac:dyDescent="0.3">
      <c r="A2073" t="s">
        <v>42</v>
      </c>
      <c r="B2073" t="s">
        <v>481</v>
      </c>
      <c r="C2073" t="s">
        <v>482</v>
      </c>
      <c r="D2073" t="s">
        <v>90</v>
      </c>
      <c r="E2073" t="s">
        <v>21</v>
      </c>
      <c r="F2073" t="s">
        <v>235</v>
      </c>
      <c r="G2073" t="s">
        <v>236</v>
      </c>
      <c r="H2073">
        <v>10035</v>
      </c>
      <c r="I2073" t="s">
        <v>131</v>
      </c>
      <c r="J2073" t="s">
        <v>2429</v>
      </c>
      <c r="K2073" t="s">
        <v>26</v>
      </c>
      <c r="L2073" t="s">
        <v>48</v>
      </c>
      <c r="M2073" t="s">
        <v>2430</v>
      </c>
      <c r="N2073">
        <v>344.22</v>
      </c>
      <c r="O2073">
        <v>2</v>
      </c>
      <c r="P2073">
        <v>0.4</v>
      </c>
      <c r="Q2073">
        <v>-103.26600000000002</v>
      </c>
    </row>
    <row r="2074" spans="1:17" x14ac:dyDescent="0.3">
      <c r="A2074" t="s">
        <v>166</v>
      </c>
      <c r="B2074" t="s">
        <v>3111</v>
      </c>
      <c r="C2074" t="s">
        <v>3112</v>
      </c>
      <c r="D2074" t="s">
        <v>90</v>
      </c>
      <c r="E2074" t="s">
        <v>21</v>
      </c>
      <c r="F2074" t="s">
        <v>163</v>
      </c>
      <c r="G2074" t="s">
        <v>92</v>
      </c>
      <c r="H2074">
        <v>77036</v>
      </c>
      <c r="I2074" t="s">
        <v>93</v>
      </c>
      <c r="J2074" t="s">
        <v>2429</v>
      </c>
      <c r="K2074" t="s">
        <v>26</v>
      </c>
      <c r="L2074" t="s">
        <v>48</v>
      </c>
      <c r="M2074" t="s">
        <v>2430</v>
      </c>
      <c r="N2074">
        <v>200.79500000000002</v>
      </c>
      <c r="O2074">
        <v>1</v>
      </c>
      <c r="P2074">
        <v>0.3</v>
      </c>
      <c r="Q2074">
        <v>-22.948000000000008</v>
      </c>
    </row>
    <row r="2075" spans="1:17" x14ac:dyDescent="0.3">
      <c r="A2075" t="s">
        <v>42</v>
      </c>
      <c r="B2075" t="s">
        <v>795</v>
      </c>
      <c r="C2075" t="s">
        <v>796</v>
      </c>
      <c r="D2075" t="s">
        <v>34</v>
      </c>
      <c r="E2075" t="s">
        <v>21</v>
      </c>
      <c r="F2075" t="s">
        <v>4095</v>
      </c>
      <c r="G2075" t="s">
        <v>436</v>
      </c>
      <c r="H2075">
        <v>43302</v>
      </c>
      <c r="I2075" t="s">
        <v>131</v>
      </c>
      <c r="J2075" t="s">
        <v>2429</v>
      </c>
      <c r="K2075" t="s">
        <v>26</v>
      </c>
      <c r="L2075" t="s">
        <v>48</v>
      </c>
      <c r="M2075" t="s">
        <v>2430</v>
      </c>
      <c r="N2075">
        <v>1548.9900000000002</v>
      </c>
      <c r="O2075">
        <v>9</v>
      </c>
      <c r="P2075">
        <v>0.4</v>
      </c>
      <c r="Q2075">
        <v>-464.69700000000012</v>
      </c>
    </row>
    <row r="2076" spans="1:17" x14ac:dyDescent="0.3">
      <c r="A2076" t="s">
        <v>166</v>
      </c>
      <c r="B2076" t="s">
        <v>4863</v>
      </c>
      <c r="C2076" t="s">
        <v>4864</v>
      </c>
      <c r="D2076" t="s">
        <v>90</v>
      </c>
      <c r="E2076" t="s">
        <v>21</v>
      </c>
      <c r="F2076" t="s">
        <v>84</v>
      </c>
      <c r="G2076" t="s">
        <v>85</v>
      </c>
      <c r="H2076">
        <v>98105</v>
      </c>
      <c r="I2076" t="s">
        <v>37</v>
      </c>
      <c r="J2076" t="s">
        <v>2429</v>
      </c>
      <c r="K2076" t="s">
        <v>26</v>
      </c>
      <c r="L2076" t="s">
        <v>48</v>
      </c>
      <c r="M2076" t="s">
        <v>2430</v>
      </c>
      <c r="N2076">
        <v>286.85000000000002</v>
      </c>
      <c r="O2076">
        <v>1</v>
      </c>
      <c r="P2076">
        <v>0</v>
      </c>
      <c r="Q2076">
        <v>63.106999999999999</v>
      </c>
    </row>
    <row r="2077" spans="1:17" x14ac:dyDescent="0.3">
      <c r="A2077" t="s">
        <v>42</v>
      </c>
      <c r="B2077" t="s">
        <v>3759</v>
      </c>
      <c r="C2077" t="s">
        <v>3760</v>
      </c>
      <c r="D2077" t="s">
        <v>34</v>
      </c>
      <c r="E2077" t="s">
        <v>21</v>
      </c>
      <c r="F2077" t="s">
        <v>112</v>
      </c>
      <c r="G2077" t="s">
        <v>36</v>
      </c>
      <c r="H2077">
        <v>94122</v>
      </c>
      <c r="I2077" t="s">
        <v>37</v>
      </c>
      <c r="J2077" t="s">
        <v>3763</v>
      </c>
      <c r="K2077" t="s">
        <v>26</v>
      </c>
      <c r="L2077" t="s">
        <v>48</v>
      </c>
      <c r="M2077" t="s">
        <v>3764</v>
      </c>
      <c r="N2077">
        <v>272.84800000000001</v>
      </c>
      <c r="O2077">
        <v>1</v>
      </c>
      <c r="P2077">
        <v>0.2</v>
      </c>
      <c r="Q2077">
        <v>27.284800000000004</v>
      </c>
    </row>
    <row r="2078" spans="1:17" x14ac:dyDescent="0.3">
      <c r="A2078" t="s">
        <v>42</v>
      </c>
      <c r="B2078" t="s">
        <v>2054</v>
      </c>
      <c r="C2078" t="s">
        <v>2055</v>
      </c>
      <c r="D2078" t="s">
        <v>34</v>
      </c>
      <c r="E2078" t="s">
        <v>21</v>
      </c>
      <c r="F2078" t="s">
        <v>235</v>
      </c>
      <c r="G2078" t="s">
        <v>236</v>
      </c>
      <c r="H2078">
        <v>10024</v>
      </c>
      <c r="I2078" t="s">
        <v>131</v>
      </c>
      <c r="J2078" t="s">
        <v>3763</v>
      </c>
      <c r="K2078" t="s">
        <v>26</v>
      </c>
      <c r="L2078" t="s">
        <v>48</v>
      </c>
      <c r="M2078" t="s">
        <v>3764</v>
      </c>
      <c r="N2078">
        <v>613.90800000000002</v>
      </c>
      <c r="O2078">
        <v>3</v>
      </c>
      <c r="P2078">
        <v>0.4</v>
      </c>
      <c r="Q2078">
        <v>-122.78160000000003</v>
      </c>
    </row>
    <row r="2079" spans="1:17" x14ac:dyDescent="0.3">
      <c r="A2079" t="s">
        <v>42</v>
      </c>
      <c r="B2079" t="s">
        <v>2931</v>
      </c>
      <c r="C2079" t="s">
        <v>2932</v>
      </c>
      <c r="D2079" t="s">
        <v>34</v>
      </c>
      <c r="E2079" t="s">
        <v>21</v>
      </c>
      <c r="F2079" t="s">
        <v>129</v>
      </c>
      <c r="G2079" t="s">
        <v>130</v>
      </c>
      <c r="H2079">
        <v>19134</v>
      </c>
      <c r="I2079" t="s">
        <v>131</v>
      </c>
      <c r="J2079" t="s">
        <v>3763</v>
      </c>
      <c r="K2079" t="s">
        <v>26</v>
      </c>
      <c r="L2079" t="s">
        <v>48</v>
      </c>
      <c r="M2079" t="s">
        <v>3764</v>
      </c>
      <c r="N2079">
        <v>409.27199999999999</v>
      </c>
      <c r="O2079">
        <v>2</v>
      </c>
      <c r="P2079">
        <v>0.4</v>
      </c>
      <c r="Q2079">
        <v>-81.854399999999998</v>
      </c>
    </row>
    <row r="2080" spans="1:17" x14ac:dyDescent="0.3">
      <c r="A2080" t="s">
        <v>42</v>
      </c>
      <c r="B2080" t="s">
        <v>1629</v>
      </c>
      <c r="C2080" t="s">
        <v>1630</v>
      </c>
      <c r="D2080" t="s">
        <v>20</v>
      </c>
      <c r="E2080" t="s">
        <v>21</v>
      </c>
      <c r="F2080" t="s">
        <v>35</v>
      </c>
      <c r="G2080" t="s">
        <v>36</v>
      </c>
      <c r="H2080">
        <v>90045</v>
      </c>
      <c r="I2080" t="s">
        <v>37</v>
      </c>
      <c r="J2080" t="s">
        <v>1633</v>
      </c>
      <c r="K2080" t="s">
        <v>26</v>
      </c>
      <c r="L2080" t="s">
        <v>48</v>
      </c>
      <c r="M2080" t="s">
        <v>1634</v>
      </c>
      <c r="N2080">
        <v>1335.68</v>
      </c>
      <c r="O2080">
        <v>4</v>
      </c>
      <c r="P2080">
        <v>0.2</v>
      </c>
      <c r="Q2080">
        <v>-217.04800000000017</v>
      </c>
    </row>
    <row r="2081" spans="1:17" x14ac:dyDescent="0.3">
      <c r="A2081" t="s">
        <v>17</v>
      </c>
      <c r="B2081" t="s">
        <v>1906</v>
      </c>
      <c r="C2081" t="s">
        <v>1907</v>
      </c>
      <c r="D2081" t="s">
        <v>20</v>
      </c>
      <c r="E2081" t="s">
        <v>21</v>
      </c>
      <c r="F2081" t="s">
        <v>3320</v>
      </c>
      <c r="G2081" t="s">
        <v>1211</v>
      </c>
      <c r="H2081">
        <v>89031</v>
      </c>
      <c r="I2081" t="s">
        <v>37</v>
      </c>
      <c r="J2081" t="s">
        <v>1633</v>
      </c>
      <c r="K2081" t="s">
        <v>26</v>
      </c>
      <c r="L2081" t="s">
        <v>48</v>
      </c>
      <c r="M2081" t="s">
        <v>1634</v>
      </c>
      <c r="N2081">
        <v>1669.6</v>
      </c>
      <c r="O2081">
        <v>4</v>
      </c>
      <c r="P2081">
        <v>0</v>
      </c>
      <c r="Q2081">
        <v>116.87199999999984</v>
      </c>
    </row>
    <row r="2082" spans="1:17" x14ac:dyDescent="0.3">
      <c r="A2082" t="s">
        <v>42</v>
      </c>
      <c r="B2082" t="s">
        <v>2639</v>
      </c>
      <c r="C2082" t="s">
        <v>2640</v>
      </c>
      <c r="D2082" t="s">
        <v>20</v>
      </c>
      <c r="E2082" t="s">
        <v>21</v>
      </c>
      <c r="F2082" t="s">
        <v>112</v>
      </c>
      <c r="G2082" t="s">
        <v>36</v>
      </c>
      <c r="H2082">
        <v>94122</v>
      </c>
      <c r="I2082" t="s">
        <v>37</v>
      </c>
      <c r="J2082" t="s">
        <v>1633</v>
      </c>
      <c r="K2082" t="s">
        <v>26</v>
      </c>
      <c r="L2082" t="s">
        <v>48</v>
      </c>
      <c r="M2082" t="s">
        <v>1634</v>
      </c>
      <c r="N2082">
        <v>2003.52</v>
      </c>
      <c r="O2082">
        <v>6</v>
      </c>
      <c r="P2082">
        <v>0.2</v>
      </c>
      <c r="Q2082">
        <v>-325.57200000000023</v>
      </c>
    </row>
    <row r="2083" spans="1:17" x14ac:dyDescent="0.3">
      <c r="A2083" t="s">
        <v>42</v>
      </c>
      <c r="B2083" t="s">
        <v>4544</v>
      </c>
      <c r="C2083" t="s">
        <v>4545</v>
      </c>
      <c r="D2083" t="s">
        <v>20</v>
      </c>
      <c r="E2083" t="s">
        <v>21</v>
      </c>
      <c r="F2083" t="s">
        <v>2600</v>
      </c>
      <c r="G2083" t="s">
        <v>187</v>
      </c>
      <c r="H2083">
        <v>61107</v>
      </c>
      <c r="I2083" t="s">
        <v>93</v>
      </c>
      <c r="J2083" t="s">
        <v>1633</v>
      </c>
      <c r="K2083" t="s">
        <v>26</v>
      </c>
      <c r="L2083" t="s">
        <v>48</v>
      </c>
      <c r="M2083" t="s">
        <v>1634</v>
      </c>
      <c r="N2083">
        <v>626.09999999999991</v>
      </c>
      <c r="O2083">
        <v>3</v>
      </c>
      <c r="P2083">
        <v>0.5</v>
      </c>
      <c r="Q2083">
        <v>-538.44600000000003</v>
      </c>
    </row>
    <row r="2084" spans="1:17" x14ac:dyDescent="0.3">
      <c r="A2084" t="s">
        <v>166</v>
      </c>
      <c r="B2084" t="s">
        <v>703</v>
      </c>
      <c r="C2084" t="s">
        <v>704</v>
      </c>
      <c r="D2084" t="s">
        <v>20</v>
      </c>
      <c r="E2084" t="s">
        <v>21</v>
      </c>
      <c r="F2084" t="s">
        <v>705</v>
      </c>
      <c r="G2084" t="s">
        <v>400</v>
      </c>
      <c r="H2084">
        <v>80219</v>
      </c>
      <c r="I2084" t="s">
        <v>37</v>
      </c>
      <c r="J2084" t="s">
        <v>706</v>
      </c>
      <c r="K2084" t="s">
        <v>26</v>
      </c>
      <c r="L2084" t="s">
        <v>48</v>
      </c>
      <c r="M2084" t="s">
        <v>707</v>
      </c>
      <c r="N2084">
        <v>218.75</v>
      </c>
      <c r="O2084">
        <v>2</v>
      </c>
      <c r="P2084">
        <v>0.5</v>
      </c>
      <c r="Q2084">
        <v>-161.875</v>
      </c>
    </row>
    <row r="2085" spans="1:17" x14ac:dyDescent="0.3">
      <c r="A2085" t="s">
        <v>17</v>
      </c>
      <c r="B2085" t="s">
        <v>3524</v>
      </c>
      <c r="C2085" t="s">
        <v>3525</v>
      </c>
      <c r="D2085" t="s">
        <v>20</v>
      </c>
      <c r="E2085" t="s">
        <v>21</v>
      </c>
      <c r="F2085" t="s">
        <v>269</v>
      </c>
      <c r="G2085" t="s">
        <v>187</v>
      </c>
      <c r="H2085">
        <v>60610</v>
      </c>
      <c r="I2085" t="s">
        <v>93</v>
      </c>
      <c r="J2085" t="s">
        <v>706</v>
      </c>
      <c r="K2085" t="s">
        <v>26</v>
      </c>
      <c r="L2085" t="s">
        <v>48</v>
      </c>
      <c r="M2085" t="s">
        <v>707</v>
      </c>
      <c r="N2085">
        <v>765.625</v>
      </c>
      <c r="O2085">
        <v>7</v>
      </c>
      <c r="P2085">
        <v>0.5</v>
      </c>
      <c r="Q2085">
        <v>-566.5625</v>
      </c>
    </row>
    <row r="2086" spans="1:17" x14ac:dyDescent="0.3">
      <c r="A2086" t="s">
        <v>42</v>
      </c>
      <c r="B2086" t="s">
        <v>32</v>
      </c>
      <c r="C2086" t="s">
        <v>33</v>
      </c>
      <c r="D2086" t="s">
        <v>34</v>
      </c>
      <c r="E2086" t="s">
        <v>21</v>
      </c>
      <c r="F2086" t="s">
        <v>1320</v>
      </c>
      <c r="G2086" t="s">
        <v>46</v>
      </c>
      <c r="H2086">
        <v>32216</v>
      </c>
      <c r="I2086" t="s">
        <v>24</v>
      </c>
      <c r="J2086" t="s">
        <v>706</v>
      </c>
      <c r="K2086" t="s">
        <v>26</v>
      </c>
      <c r="L2086" t="s">
        <v>48</v>
      </c>
      <c r="M2086" t="s">
        <v>707</v>
      </c>
      <c r="N2086">
        <v>721.87500000000011</v>
      </c>
      <c r="O2086">
        <v>6</v>
      </c>
      <c r="P2086">
        <v>0.45</v>
      </c>
      <c r="Q2086">
        <v>-420</v>
      </c>
    </row>
    <row r="2087" spans="1:17" x14ac:dyDescent="0.3">
      <c r="A2087" t="s">
        <v>1122</v>
      </c>
      <c r="B2087" t="s">
        <v>529</v>
      </c>
      <c r="C2087" t="s">
        <v>530</v>
      </c>
      <c r="D2087" t="s">
        <v>90</v>
      </c>
      <c r="E2087" t="s">
        <v>21</v>
      </c>
      <c r="F2087" t="s">
        <v>5311</v>
      </c>
      <c r="G2087" t="s">
        <v>436</v>
      </c>
      <c r="H2087">
        <v>44060</v>
      </c>
      <c r="I2087" t="s">
        <v>131</v>
      </c>
      <c r="J2087" t="s">
        <v>5312</v>
      </c>
      <c r="K2087" t="s">
        <v>26</v>
      </c>
      <c r="L2087" t="s">
        <v>48</v>
      </c>
      <c r="M2087" t="s">
        <v>5313</v>
      </c>
      <c r="N2087">
        <v>344.22</v>
      </c>
      <c r="O2087">
        <v>2</v>
      </c>
      <c r="P2087">
        <v>0.4</v>
      </c>
      <c r="Q2087">
        <v>-189.32100000000003</v>
      </c>
    </row>
    <row r="2088" spans="1:17" x14ac:dyDescent="0.3">
      <c r="A2088" t="s">
        <v>17</v>
      </c>
      <c r="B2088" t="s">
        <v>1971</v>
      </c>
      <c r="C2088" t="s">
        <v>1972</v>
      </c>
      <c r="D2088" t="s">
        <v>20</v>
      </c>
      <c r="E2088" t="s">
        <v>21</v>
      </c>
      <c r="F2088" t="s">
        <v>163</v>
      </c>
      <c r="G2088" t="s">
        <v>92</v>
      </c>
      <c r="H2088">
        <v>77070</v>
      </c>
      <c r="I2088" t="s">
        <v>93</v>
      </c>
      <c r="J2088" t="s">
        <v>5312</v>
      </c>
      <c r="K2088" t="s">
        <v>26</v>
      </c>
      <c r="L2088" t="s">
        <v>48</v>
      </c>
      <c r="M2088" t="s">
        <v>5313</v>
      </c>
      <c r="N2088">
        <v>401.59000000000003</v>
      </c>
      <c r="O2088">
        <v>2</v>
      </c>
      <c r="P2088">
        <v>0.3</v>
      </c>
      <c r="Q2088">
        <v>-131.95100000000002</v>
      </c>
    </row>
    <row r="2089" spans="1:17" x14ac:dyDescent="0.3">
      <c r="A2089" t="s">
        <v>42</v>
      </c>
      <c r="B2089" t="s">
        <v>2532</v>
      </c>
      <c r="C2089" t="s">
        <v>2533</v>
      </c>
      <c r="D2089" t="s">
        <v>20</v>
      </c>
      <c r="E2089" t="s">
        <v>21</v>
      </c>
      <c r="F2089" t="s">
        <v>2393</v>
      </c>
      <c r="G2089" t="s">
        <v>436</v>
      </c>
      <c r="H2089">
        <v>43615</v>
      </c>
      <c r="I2089" t="s">
        <v>131</v>
      </c>
      <c r="J2089" t="s">
        <v>5312</v>
      </c>
      <c r="K2089" t="s">
        <v>26</v>
      </c>
      <c r="L2089" t="s">
        <v>48</v>
      </c>
      <c r="M2089" t="s">
        <v>5313</v>
      </c>
      <c r="N2089">
        <v>172.11</v>
      </c>
      <c r="O2089">
        <v>1</v>
      </c>
      <c r="P2089">
        <v>0.4</v>
      </c>
      <c r="Q2089">
        <v>-94.660500000000013</v>
      </c>
    </row>
    <row r="2090" spans="1:17" x14ac:dyDescent="0.3">
      <c r="A2090" t="s">
        <v>42</v>
      </c>
      <c r="B2090" t="s">
        <v>469</v>
      </c>
      <c r="C2090" t="s">
        <v>470</v>
      </c>
      <c r="D2090" t="s">
        <v>20</v>
      </c>
      <c r="E2090" t="s">
        <v>21</v>
      </c>
      <c r="F2090" t="s">
        <v>471</v>
      </c>
      <c r="G2090" t="s">
        <v>187</v>
      </c>
      <c r="H2090">
        <v>61701</v>
      </c>
      <c r="I2090" t="s">
        <v>93</v>
      </c>
      <c r="J2090" t="s">
        <v>472</v>
      </c>
      <c r="K2090" t="s">
        <v>26</v>
      </c>
      <c r="L2090" t="s">
        <v>48</v>
      </c>
      <c r="M2090" t="s">
        <v>473</v>
      </c>
      <c r="N2090">
        <v>617.70000000000005</v>
      </c>
      <c r="O2090">
        <v>6</v>
      </c>
      <c r="P2090">
        <v>0.5</v>
      </c>
      <c r="Q2090">
        <v>-407.68200000000013</v>
      </c>
    </row>
    <row r="2091" spans="1:17" x14ac:dyDescent="0.3">
      <c r="A2091" t="s">
        <v>17</v>
      </c>
      <c r="B2091" t="s">
        <v>2646</v>
      </c>
      <c r="C2091" t="s">
        <v>2647</v>
      </c>
      <c r="D2091" t="s">
        <v>20</v>
      </c>
      <c r="E2091" t="s">
        <v>21</v>
      </c>
      <c r="F2091" t="s">
        <v>2777</v>
      </c>
      <c r="G2091" t="s">
        <v>283</v>
      </c>
      <c r="H2091">
        <v>22801</v>
      </c>
      <c r="I2091" t="s">
        <v>24</v>
      </c>
      <c r="J2091" t="s">
        <v>472</v>
      </c>
      <c r="K2091" t="s">
        <v>26</v>
      </c>
      <c r="L2091" t="s">
        <v>48</v>
      </c>
      <c r="M2091" t="s">
        <v>473</v>
      </c>
      <c r="N2091">
        <v>1441.3</v>
      </c>
      <c r="O2091">
        <v>7</v>
      </c>
      <c r="P2091">
        <v>0</v>
      </c>
      <c r="Q2091">
        <v>245.0209999999999</v>
      </c>
    </row>
    <row r="2092" spans="1:17" x14ac:dyDescent="0.3">
      <c r="A2092" t="s">
        <v>166</v>
      </c>
      <c r="B2092" t="s">
        <v>1718</v>
      </c>
      <c r="C2092" t="s">
        <v>1719</v>
      </c>
      <c r="D2092" t="s">
        <v>20</v>
      </c>
      <c r="E2092" t="s">
        <v>21</v>
      </c>
      <c r="F2092" t="s">
        <v>769</v>
      </c>
      <c r="G2092" t="s">
        <v>210</v>
      </c>
      <c r="H2092">
        <v>48227</v>
      </c>
      <c r="I2092" t="s">
        <v>93</v>
      </c>
      <c r="J2092" t="s">
        <v>472</v>
      </c>
      <c r="K2092" t="s">
        <v>26</v>
      </c>
      <c r="L2092" t="s">
        <v>48</v>
      </c>
      <c r="M2092" t="s">
        <v>473</v>
      </c>
      <c r="N2092">
        <v>411.8</v>
      </c>
      <c r="O2092">
        <v>2</v>
      </c>
      <c r="P2092">
        <v>0</v>
      </c>
      <c r="Q2092">
        <v>70.005999999999972</v>
      </c>
    </row>
    <row r="2093" spans="1:17" x14ac:dyDescent="0.3">
      <c r="A2093" t="s">
        <v>166</v>
      </c>
      <c r="B2093" t="s">
        <v>3556</v>
      </c>
      <c r="C2093" t="s">
        <v>3557</v>
      </c>
      <c r="D2093" t="s">
        <v>20</v>
      </c>
      <c r="E2093" t="s">
        <v>21</v>
      </c>
      <c r="F2093" t="s">
        <v>295</v>
      </c>
      <c r="G2093" t="s">
        <v>296</v>
      </c>
      <c r="H2093">
        <v>38109</v>
      </c>
      <c r="I2093" t="s">
        <v>24</v>
      </c>
      <c r="J2093" t="s">
        <v>472</v>
      </c>
      <c r="K2093" t="s">
        <v>26</v>
      </c>
      <c r="L2093" t="s">
        <v>48</v>
      </c>
      <c r="M2093" t="s">
        <v>473</v>
      </c>
      <c r="N2093">
        <v>370.62</v>
      </c>
      <c r="O2093">
        <v>3</v>
      </c>
      <c r="P2093">
        <v>0.4</v>
      </c>
      <c r="Q2093">
        <v>-142.07100000000008</v>
      </c>
    </row>
    <row r="2094" spans="1:17" x14ac:dyDescent="0.3">
      <c r="A2094" t="s">
        <v>166</v>
      </c>
      <c r="B2094" t="s">
        <v>4742</v>
      </c>
      <c r="C2094" t="s">
        <v>4743</v>
      </c>
      <c r="D2094" t="s">
        <v>90</v>
      </c>
      <c r="E2094" t="s">
        <v>21</v>
      </c>
      <c r="F2094" t="s">
        <v>435</v>
      </c>
      <c r="G2094" t="s">
        <v>1107</v>
      </c>
      <c r="H2094">
        <v>31907</v>
      </c>
      <c r="I2094" t="s">
        <v>24</v>
      </c>
      <c r="J2094" t="s">
        <v>472</v>
      </c>
      <c r="K2094" t="s">
        <v>26</v>
      </c>
      <c r="L2094" t="s">
        <v>48</v>
      </c>
      <c r="M2094" t="s">
        <v>473</v>
      </c>
      <c r="N2094">
        <v>411.8</v>
      </c>
      <c r="O2094">
        <v>2</v>
      </c>
      <c r="P2094">
        <v>0</v>
      </c>
      <c r="Q2094">
        <v>70.005999999999972</v>
      </c>
    </row>
    <row r="2095" spans="1:17" x14ac:dyDescent="0.3">
      <c r="A2095" t="s">
        <v>42</v>
      </c>
      <c r="B2095" t="s">
        <v>1065</v>
      </c>
      <c r="C2095" t="s">
        <v>1066</v>
      </c>
      <c r="D2095" t="s">
        <v>34</v>
      </c>
      <c r="E2095" t="s">
        <v>21</v>
      </c>
      <c r="F2095" t="s">
        <v>112</v>
      </c>
      <c r="G2095" t="s">
        <v>36</v>
      </c>
      <c r="H2095">
        <v>94122</v>
      </c>
      <c r="I2095" t="s">
        <v>37</v>
      </c>
      <c r="J2095" t="s">
        <v>1069</v>
      </c>
      <c r="K2095" t="s">
        <v>26</v>
      </c>
      <c r="L2095" t="s">
        <v>48</v>
      </c>
      <c r="M2095" t="s">
        <v>1070</v>
      </c>
      <c r="N2095">
        <v>698.35200000000009</v>
      </c>
      <c r="O2095">
        <v>3</v>
      </c>
      <c r="P2095">
        <v>0.2</v>
      </c>
      <c r="Q2095">
        <v>-17.458800000000053</v>
      </c>
    </row>
    <row r="2096" spans="1:17" x14ac:dyDescent="0.3">
      <c r="A2096" t="s">
        <v>42</v>
      </c>
      <c r="B2096" t="s">
        <v>3749</v>
      </c>
      <c r="C2096" t="s">
        <v>3750</v>
      </c>
      <c r="D2096" t="s">
        <v>34</v>
      </c>
      <c r="E2096" t="s">
        <v>21</v>
      </c>
      <c r="F2096" t="s">
        <v>399</v>
      </c>
      <c r="G2096" t="s">
        <v>400</v>
      </c>
      <c r="H2096">
        <v>80013</v>
      </c>
      <c r="I2096" t="s">
        <v>37</v>
      </c>
      <c r="J2096" t="s">
        <v>1069</v>
      </c>
      <c r="K2096" t="s">
        <v>26</v>
      </c>
      <c r="L2096" t="s">
        <v>48</v>
      </c>
      <c r="M2096" t="s">
        <v>1070</v>
      </c>
      <c r="N2096">
        <v>727.45</v>
      </c>
      <c r="O2096">
        <v>5</v>
      </c>
      <c r="P2096">
        <v>0.5</v>
      </c>
      <c r="Q2096">
        <v>-465.5680000000001</v>
      </c>
    </row>
    <row r="2097" spans="1:17" x14ac:dyDescent="0.3">
      <c r="A2097" t="s">
        <v>166</v>
      </c>
      <c r="B2097" t="s">
        <v>941</v>
      </c>
      <c r="C2097" t="s">
        <v>942</v>
      </c>
      <c r="D2097" t="s">
        <v>34</v>
      </c>
      <c r="E2097" t="s">
        <v>21</v>
      </c>
      <c r="F2097" t="s">
        <v>3634</v>
      </c>
      <c r="G2097" t="s">
        <v>78</v>
      </c>
      <c r="H2097">
        <v>27405</v>
      </c>
      <c r="I2097" t="s">
        <v>24</v>
      </c>
      <c r="J2097" t="s">
        <v>1069</v>
      </c>
      <c r="K2097" t="s">
        <v>26</v>
      </c>
      <c r="L2097" t="s">
        <v>48</v>
      </c>
      <c r="M2097" t="s">
        <v>1070</v>
      </c>
      <c r="N2097">
        <v>523.76400000000001</v>
      </c>
      <c r="O2097">
        <v>3</v>
      </c>
      <c r="P2097">
        <v>0.4</v>
      </c>
      <c r="Q2097">
        <v>-192.04680000000008</v>
      </c>
    </row>
    <row r="2098" spans="1:17" x14ac:dyDescent="0.3">
      <c r="A2098" t="s">
        <v>42</v>
      </c>
      <c r="B2098" t="s">
        <v>3205</v>
      </c>
      <c r="C2098" t="s">
        <v>3206</v>
      </c>
      <c r="D2098" t="s">
        <v>20</v>
      </c>
      <c r="E2098" t="s">
        <v>21</v>
      </c>
      <c r="F2098" t="s">
        <v>1273</v>
      </c>
      <c r="G2098" t="s">
        <v>224</v>
      </c>
      <c r="H2098">
        <v>47374</v>
      </c>
      <c r="I2098" t="s">
        <v>93</v>
      </c>
      <c r="J2098" t="s">
        <v>1069</v>
      </c>
      <c r="K2098" t="s">
        <v>26</v>
      </c>
      <c r="L2098" t="s">
        <v>48</v>
      </c>
      <c r="M2098" t="s">
        <v>1070</v>
      </c>
      <c r="N2098">
        <v>581.96</v>
      </c>
      <c r="O2098">
        <v>2</v>
      </c>
      <c r="P2098">
        <v>0</v>
      </c>
      <c r="Q2098">
        <v>104.75279999999998</v>
      </c>
    </row>
    <row r="2099" spans="1:17" x14ac:dyDescent="0.3">
      <c r="A2099" t="s">
        <v>17</v>
      </c>
      <c r="B2099" t="s">
        <v>5436</v>
      </c>
      <c r="C2099" t="s">
        <v>5437</v>
      </c>
      <c r="D2099" t="s">
        <v>34</v>
      </c>
      <c r="E2099" t="s">
        <v>21</v>
      </c>
      <c r="F2099" t="s">
        <v>129</v>
      </c>
      <c r="G2099" t="s">
        <v>130</v>
      </c>
      <c r="H2099">
        <v>19143</v>
      </c>
      <c r="I2099" t="s">
        <v>131</v>
      </c>
      <c r="J2099" t="s">
        <v>1069</v>
      </c>
      <c r="K2099" t="s">
        <v>26</v>
      </c>
      <c r="L2099" t="s">
        <v>48</v>
      </c>
      <c r="M2099" t="s">
        <v>1070</v>
      </c>
      <c r="N2099">
        <v>523.76400000000001</v>
      </c>
      <c r="O2099">
        <v>3</v>
      </c>
      <c r="P2099">
        <v>0.4</v>
      </c>
      <c r="Q2099">
        <v>-192.04680000000008</v>
      </c>
    </row>
    <row r="2100" spans="1:17" x14ac:dyDescent="0.3">
      <c r="A2100" t="s">
        <v>166</v>
      </c>
      <c r="B2100" t="s">
        <v>4177</v>
      </c>
      <c r="C2100" t="s">
        <v>4178</v>
      </c>
      <c r="D2100" t="s">
        <v>34</v>
      </c>
      <c r="E2100" t="s">
        <v>21</v>
      </c>
      <c r="F2100" t="s">
        <v>3543</v>
      </c>
      <c r="G2100" t="s">
        <v>283</v>
      </c>
      <c r="H2100">
        <v>23434</v>
      </c>
      <c r="I2100" t="s">
        <v>24</v>
      </c>
      <c r="J2100" t="s">
        <v>1069</v>
      </c>
      <c r="K2100" t="s">
        <v>26</v>
      </c>
      <c r="L2100" t="s">
        <v>48</v>
      </c>
      <c r="M2100" t="s">
        <v>1070</v>
      </c>
      <c r="N2100">
        <v>872.94</v>
      </c>
      <c r="O2100">
        <v>3</v>
      </c>
      <c r="P2100">
        <v>0</v>
      </c>
      <c r="Q2100">
        <v>157.12919999999997</v>
      </c>
    </row>
    <row r="2101" spans="1:17" x14ac:dyDescent="0.3">
      <c r="A2101" t="s">
        <v>42</v>
      </c>
      <c r="B2101" t="s">
        <v>1087</v>
      </c>
      <c r="C2101" t="s">
        <v>1088</v>
      </c>
      <c r="D2101" t="s">
        <v>90</v>
      </c>
      <c r="E2101" t="s">
        <v>21</v>
      </c>
      <c r="F2101" t="s">
        <v>84</v>
      </c>
      <c r="G2101" t="s">
        <v>85</v>
      </c>
      <c r="H2101">
        <v>98105</v>
      </c>
      <c r="I2101" t="s">
        <v>37</v>
      </c>
      <c r="J2101" t="s">
        <v>1069</v>
      </c>
      <c r="K2101" t="s">
        <v>26</v>
      </c>
      <c r="L2101" t="s">
        <v>48</v>
      </c>
      <c r="M2101" t="s">
        <v>1070</v>
      </c>
      <c r="N2101">
        <v>2036.8600000000001</v>
      </c>
      <c r="O2101">
        <v>7</v>
      </c>
      <c r="P2101">
        <v>0</v>
      </c>
      <c r="Q2101">
        <v>366.63479999999993</v>
      </c>
    </row>
    <row r="2102" spans="1:17" x14ac:dyDescent="0.3">
      <c r="A2102" t="s">
        <v>42</v>
      </c>
      <c r="B2102" t="s">
        <v>1778</v>
      </c>
      <c r="C2102" t="s">
        <v>1779</v>
      </c>
      <c r="D2102" t="s">
        <v>90</v>
      </c>
      <c r="E2102" t="s">
        <v>21</v>
      </c>
      <c r="F2102" t="s">
        <v>593</v>
      </c>
      <c r="G2102" t="s">
        <v>92</v>
      </c>
      <c r="H2102">
        <v>78207</v>
      </c>
      <c r="I2102" t="s">
        <v>93</v>
      </c>
      <c r="J2102" t="s">
        <v>3610</v>
      </c>
      <c r="K2102" t="s">
        <v>26</v>
      </c>
      <c r="L2102" t="s">
        <v>48</v>
      </c>
      <c r="M2102" t="s">
        <v>3611</v>
      </c>
      <c r="N2102">
        <v>206.96200000000002</v>
      </c>
      <c r="O2102">
        <v>2</v>
      </c>
      <c r="P2102">
        <v>0.3</v>
      </c>
      <c r="Q2102">
        <v>-32.522600000000011</v>
      </c>
    </row>
    <row r="2103" spans="1:17" x14ac:dyDescent="0.3">
      <c r="A2103" t="s">
        <v>42</v>
      </c>
      <c r="B2103" t="s">
        <v>3973</v>
      </c>
      <c r="C2103" t="s">
        <v>3974</v>
      </c>
      <c r="D2103" t="s">
        <v>20</v>
      </c>
      <c r="E2103" t="s">
        <v>21</v>
      </c>
      <c r="F2103" t="s">
        <v>456</v>
      </c>
      <c r="G2103" t="s">
        <v>216</v>
      </c>
      <c r="H2103">
        <v>19805</v>
      </c>
      <c r="I2103" t="s">
        <v>131</v>
      </c>
      <c r="J2103" t="s">
        <v>3610</v>
      </c>
      <c r="K2103" t="s">
        <v>26</v>
      </c>
      <c r="L2103" t="s">
        <v>48</v>
      </c>
      <c r="M2103" t="s">
        <v>3611</v>
      </c>
      <c r="N2103">
        <v>310.44300000000004</v>
      </c>
      <c r="O2103">
        <v>3</v>
      </c>
      <c r="P2103">
        <v>0.3</v>
      </c>
      <c r="Q2103">
        <v>-48.783900000000031</v>
      </c>
    </row>
    <row r="2104" spans="1:17" x14ac:dyDescent="0.3">
      <c r="A2104" t="s">
        <v>42</v>
      </c>
      <c r="B2104" t="s">
        <v>3688</v>
      </c>
      <c r="C2104" t="s">
        <v>3689</v>
      </c>
      <c r="D2104" t="s">
        <v>20</v>
      </c>
      <c r="E2104" t="s">
        <v>21</v>
      </c>
      <c r="F2104" t="s">
        <v>35</v>
      </c>
      <c r="G2104" t="s">
        <v>36</v>
      </c>
      <c r="H2104">
        <v>90049</v>
      </c>
      <c r="I2104" t="s">
        <v>37</v>
      </c>
      <c r="J2104" t="s">
        <v>3610</v>
      </c>
      <c r="K2104" t="s">
        <v>26</v>
      </c>
      <c r="L2104" t="s">
        <v>48</v>
      </c>
      <c r="M2104" t="s">
        <v>3611</v>
      </c>
      <c r="N2104">
        <v>236.52800000000002</v>
      </c>
      <c r="O2104">
        <v>2</v>
      </c>
      <c r="P2104">
        <v>0.2</v>
      </c>
      <c r="Q2104">
        <v>-2.9566000000000088</v>
      </c>
    </row>
    <row r="2105" spans="1:17" x14ac:dyDescent="0.3">
      <c r="A2105" t="s">
        <v>42</v>
      </c>
      <c r="B2105" t="s">
        <v>2746</v>
      </c>
      <c r="C2105" t="s">
        <v>2747</v>
      </c>
      <c r="D2105" t="s">
        <v>34</v>
      </c>
      <c r="E2105" t="s">
        <v>21</v>
      </c>
      <c r="F2105" t="s">
        <v>4320</v>
      </c>
      <c r="G2105" t="s">
        <v>283</v>
      </c>
      <c r="H2105">
        <v>23602</v>
      </c>
      <c r="I2105" t="s">
        <v>24</v>
      </c>
      <c r="J2105" t="s">
        <v>3610</v>
      </c>
      <c r="K2105" t="s">
        <v>26</v>
      </c>
      <c r="L2105" t="s">
        <v>48</v>
      </c>
      <c r="M2105" t="s">
        <v>3611</v>
      </c>
      <c r="N2105">
        <v>591.32000000000005</v>
      </c>
      <c r="O2105">
        <v>4</v>
      </c>
      <c r="P2105">
        <v>0</v>
      </c>
      <c r="Q2105">
        <v>112.35079999999999</v>
      </c>
    </row>
    <row r="2106" spans="1:17" x14ac:dyDescent="0.3">
      <c r="A2106" t="s">
        <v>166</v>
      </c>
      <c r="B2106" t="s">
        <v>1036</v>
      </c>
      <c r="C2106" t="s">
        <v>1037</v>
      </c>
      <c r="D2106" t="s">
        <v>20</v>
      </c>
      <c r="E2106" t="s">
        <v>21</v>
      </c>
      <c r="F2106" t="s">
        <v>5857</v>
      </c>
      <c r="G2106" t="s">
        <v>92</v>
      </c>
      <c r="H2106">
        <v>76063</v>
      </c>
      <c r="I2106" t="s">
        <v>93</v>
      </c>
      <c r="J2106" t="s">
        <v>3610</v>
      </c>
      <c r="K2106" t="s">
        <v>26</v>
      </c>
      <c r="L2106" t="s">
        <v>48</v>
      </c>
      <c r="M2106" t="s">
        <v>3611</v>
      </c>
      <c r="N2106">
        <v>517.40500000000009</v>
      </c>
      <c r="O2106">
        <v>5</v>
      </c>
      <c r="P2106">
        <v>0.3</v>
      </c>
      <c r="Q2106">
        <v>-81.306500000000028</v>
      </c>
    </row>
    <row r="2107" spans="1:17" x14ac:dyDescent="0.3">
      <c r="A2107" t="s">
        <v>42</v>
      </c>
      <c r="B2107" t="s">
        <v>3708</v>
      </c>
      <c r="C2107" t="s">
        <v>3709</v>
      </c>
      <c r="D2107" t="s">
        <v>34</v>
      </c>
      <c r="E2107" t="s">
        <v>21</v>
      </c>
      <c r="F2107" t="s">
        <v>5481</v>
      </c>
      <c r="G2107" t="s">
        <v>275</v>
      </c>
      <c r="H2107">
        <v>85224</v>
      </c>
      <c r="I2107" t="s">
        <v>37</v>
      </c>
      <c r="J2107" t="s">
        <v>3610</v>
      </c>
      <c r="K2107" t="s">
        <v>26</v>
      </c>
      <c r="L2107" t="s">
        <v>48</v>
      </c>
      <c r="M2107" t="s">
        <v>3611</v>
      </c>
      <c r="N2107">
        <v>73.915000000000006</v>
      </c>
      <c r="O2107">
        <v>1</v>
      </c>
      <c r="P2107">
        <v>0.5</v>
      </c>
      <c r="Q2107">
        <v>-45.827300000000008</v>
      </c>
    </row>
    <row r="2108" spans="1:17" x14ac:dyDescent="0.3">
      <c r="A2108" t="s">
        <v>42</v>
      </c>
      <c r="B2108" t="s">
        <v>986</v>
      </c>
      <c r="C2108" t="s">
        <v>987</v>
      </c>
      <c r="D2108" t="s">
        <v>34</v>
      </c>
      <c r="E2108" t="s">
        <v>21</v>
      </c>
      <c r="F2108" t="s">
        <v>712</v>
      </c>
      <c r="G2108" t="s">
        <v>92</v>
      </c>
      <c r="H2108">
        <v>75081</v>
      </c>
      <c r="I2108" t="s">
        <v>93</v>
      </c>
      <c r="J2108" t="s">
        <v>3610</v>
      </c>
      <c r="K2108" t="s">
        <v>26</v>
      </c>
      <c r="L2108" t="s">
        <v>48</v>
      </c>
      <c r="M2108" t="s">
        <v>3611</v>
      </c>
      <c r="N2108">
        <v>103.48100000000001</v>
      </c>
      <c r="O2108">
        <v>1</v>
      </c>
      <c r="P2108">
        <v>0.3</v>
      </c>
      <c r="Q2108">
        <v>-16.261300000000006</v>
      </c>
    </row>
    <row r="2109" spans="1:17" x14ac:dyDescent="0.3">
      <c r="A2109" t="s">
        <v>17</v>
      </c>
      <c r="B2109" t="s">
        <v>2905</v>
      </c>
      <c r="C2109" t="s">
        <v>2906</v>
      </c>
      <c r="D2109" t="s">
        <v>20</v>
      </c>
      <c r="E2109" t="s">
        <v>21</v>
      </c>
      <c r="F2109" t="s">
        <v>2907</v>
      </c>
      <c r="G2109" t="s">
        <v>36</v>
      </c>
      <c r="H2109">
        <v>93727</v>
      </c>
      <c r="I2109" t="s">
        <v>37</v>
      </c>
      <c r="J2109" t="s">
        <v>2908</v>
      </c>
      <c r="K2109" t="s">
        <v>26</v>
      </c>
      <c r="L2109" t="s">
        <v>48</v>
      </c>
      <c r="M2109" t="s">
        <v>2909</v>
      </c>
      <c r="N2109">
        <v>764.6880000000001</v>
      </c>
      <c r="O2109">
        <v>6</v>
      </c>
      <c r="P2109">
        <v>0.2</v>
      </c>
      <c r="Q2109">
        <v>95.585999999999899</v>
      </c>
    </row>
    <row r="2110" spans="1:17" x14ac:dyDescent="0.3">
      <c r="A2110" t="s">
        <v>42</v>
      </c>
      <c r="B2110" t="s">
        <v>2108</v>
      </c>
      <c r="C2110" t="s">
        <v>2109</v>
      </c>
      <c r="D2110" t="s">
        <v>20</v>
      </c>
      <c r="E2110" t="s">
        <v>21</v>
      </c>
      <c r="F2110" t="s">
        <v>593</v>
      </c>
      <c r="G2110" t="s">
        <v>92</v>
      </c>
      <c r="H2110">
        <v>78207</v>
      </c>
      <c r="I2110" t="s">
        <v>93</v>
      </c>
      <c r="J2110" t="s">
        <v>2908</v>
      </c>
      <c r="K2110" t="s">
        <v>26</v>
      </c>
      <c r="L2110" t="s">
        <v>48</v>
      </c>
      <c r="M2110" t="s">
        <v>2909</v>
      </c>
      <c r="N2110">
        <v>557.58500000000004</v>
      </c>
      <c r="O2110">
        <v>5</v>
      </c>
      <c r="P2110">
        <v>0.3</v>
      </c>
      <c r="Q2110">
        <v>0</v>
      </c>
    </row>
    <row r="2111" spans="1:17" x14ac:dyDescent="0.3">
      <c r="A2111" t="s">
        <v>1122</v>
      </c>
      <c r="B2111" t="s">
        <v>4019</v>
      </c>
      <c r="C2111" t="s">
        <v>4020</v>
      </c>
      <c r="D2111" t="s">
        <v>20</v>
      </c>
      <c r="E2111" t="s">
        <v>21</v>
      </c>
      <c r="F2111" t="s">
        <v>1622</v>
      </c>
      <c r="G2111" t="s">
        <v>36</v>
      </c>
      <c r="H2111">
        <v>92804</v>
      </c>
      <c r="I2111" t="s">
        <v>37</v>
      </c>
      <c r="J2111" t="s">
        <v>2908</v>
      </c>
      <c r="K2111" t="s">
        <v>26</v>
      </c>
      <c r="L2111" t="s">
        <v>48</v>
      </c>
      <c r="M2111" t="s">
        <v>2909</v>
      </c>
      <c r="N2111">
        <v>892.13600000000008</v>
      </c>
      <c r="O2111">
        <v>7</v>
      </c>
      <c r="P2111">
        <v>0.2</v>
      </c>
      <c r="Q2111">
        <v>111.51699999999991</v>
      </c>
    </row>
    <row r="2112" spans="1:17" x14ac:dyDescent="0.3">
      <c r="A2112" t="s">
        <v>17</v>
      </c>
      <c r="B2112" t="s">
        <v>161</v>
      </c>
      <c r="C2112" t="s">
        <v>162</v>
      </c>
      <c r="D2112" t="s">
        <v>90</v>
      </c>
      <c r="E2112" t="s">
        <v>21</v>
      </c>
      <c r="F2112" t="s">
        <v>3359</v>
      </c>
      <c r="G2112" t="s">
        <v>1084</v>
      </c>
      <c r="H2112">
        <v>2149</v>
      </c>
      <c r="I2112" t="s">
        <v>131</v>
      </c>
      <c r="J2112" t="s">
        <v>2908</v>
      </c>
      <c r="K2112" t="s">
        <v>26</v>
      </c>
      <c r="L2112" t="s">
        <v>48</v>
      </c>
      <c r="M2112" t="s">
        <v>2909</v>
      </c>
      <c r="N2112">
        <v>446.06799999999998</v>
      </c>
      <c r="O2112">
        <v>4</v>
      </c>
      <c r="P2112">
        <v>0.3</v>
      </c>
      <c r="Q2112">
        <v>0</v>
      </c>
    </row>
    <row r="2113" spans="1:17" x14ac:dyDescent="0.3">
      <c r="A2113" t="s">
        <v>42</v>
      </c>
      <c r="B2113" t="s">
        <v>1837</v>
      </c>
      <c r="C2113" t="s">
        <v>1838</v>
      </c>
      <c r="D2113" t="s">
        <v>34</v>
      </c>
      <c r="E2113" t="s">
        <v>21</v>
      </c>
      <c r="F2113" t="s">
        <v>84</v>
      </c>
      <c r="G2113" t="s">
        <v>85</v>
      </c>
      <c r="H2113">
        <v>98103</v>
      </c>
      <c r="I2113" t="s">
        <v>37</v>
      </c>
      <c r="J2113" t="s">
        <v>2908</v>
      </c>
      <c r="K2113" t="s">
        <v>26</v>
      </c>
      <c r="L2113" t="s">
        <v>48</v>
      </c>
      <c r="M2113" t="s">
        <v>2909</v>
      </c>
      <c r="N2113">
        <v>1115.17</v>
      </c>
      <c r="O2113">
        <v>7</v>
      </c>
      <c r="P2113">
        <v>0</v>
      </c>
      <c r="Q2113">
        <v>334.55099999999993</v>
      </c>
    </row>
    <row r="2114" spans="1:17" x14ac:dyDescent="0.3">
      <c r="A2114" t="s">
        <v>42</v>
      </c>
      <c r="B2114" t="s">
        <v>3765</v>
      </c>
      <c r="C2114" t="s">
        <v>3766</v>
      </c>
      <c r="D2114" t="s">
        <v>20</v>
      </c>
      <c r="E2114" t="s">
        <v>21</v>
      </c>
      <c r="F2114" t="s">
        <v>3767</v>
      </c>
      <c r="G2114" t="s">
        <v>85</v>
      </c>
      <c r="H2114">
        <v>99207</v>
      </c>
      <c r="I2114" t="s">
        <v>37</v>
      </c>
      <c r="J2114" t="s">
        <v>3768</v>
      </c>
      <c r="K2114" t="s">
        <v>26</v>
      </c>
      <c r="L2114" t="s">
        <v>48</v>
      </c>
      <c r="M2114" t="s">
        <v>3769</v>
      </c>
      <c r="N2114">
        <v>70.98</v>
      </c>
      <c r="O2114">
        <v>1</v>
      </c>
      <c r="P2114">
        <v>0</v>
      </c>
      <c r="Q2114">
        <v>20.584199999999996</v>
      </c>
    </row>
    <row r="2115" spans="1:17" x14ac:dyDescent="0.3">
      <c r="A2115" t="s">
        <v>42</v>
      </c>
      <c r="B2115" t="s">
        <v>4729</v>
      </c>
      <c r="C2115" t="s">
        <v>4730</v>
      </c>
      <c r="D2115" t="s">
        <v>34</v>
      </c>
      <c r="E2115" t="s">
        <v>21</v>
      </c>
      <c r="F2115" t="s">
        <v>163</v>
      </c>
      <c r="G2115" t="s">
        <v>92</v>
      </c>
      <c r="H2115">
        <v>77036</v>
      </c>
      <c r="I2115" t="s">
        <v>93</v>
      </c>
      <c r="J2115" t="s">
        <v>3768</v>
      </c>
      <c r="K2115" t="s">
        <v>26</v>
      </c>
      <c r="L2115" t="s">
        <v>48</v>
      </c>
      <c r="M2115" t="s">
        <v>3769</v>
      </c>
      <c r="N2115">
        <v>99.372</v>
      </c>
      <c r="O2115">
        <v>2</v>
      </c>
      <c r="P2115">
        <v>0.3</v>
      </c>
      <c r="Q2115">
        <v>-1.4196000000000097</v>
      </c>
    </row>
    <row r="2116" spans="1:17" x14ac:dyDescent="0.3">
      <c r="A2116" t="s">
        <v>17</v>
      </c>
      <c r="B2116" t="s">
        <v>1914</v>
      </c>
      <c r="C2116" t="s">
        <v>1915</v>
      </c>
      <c r="D2116" t="s">
        <v>20</v>
      </c>
      <c r="E2116" t="s">
        <v>21</v>
      </c>
      <c r="F2116" t="s">
        <v>112</v>
      </c>
      <c r="G2116" t="s">
        <v>36</v>
      </c>
      <c r="H2116">
        <v>94122</v>
      </c>
      <c r="I2116" t="s">
        <v>37</v>
      </c>
      <c r="J2116" t="s">
        <v>3768</v>
      </c>
      <c r="K2116" t="s">
        <v>26</v>
      </c>
      <c r="L2116" t="s">
        <v>48</v>
      </c>
      <c r="M2116" t="s">
        <v>3769</v>
      </c>
      <c r="N2116">
        <v>170.35200000000003</v>
      </c>
      <c r="O2116">
        <v>3</v>
      </c>
      <c r="P2116">
        <v>0.2</v>
      </c>
      <c r="Q2116">
        <v>19.164599999999979</v>
      </c>
    </row>
    <row r="2117" spans="1:17" x14ac:dyDescent="0.3">
      <c r="A2117" t="s">
        <v>166</v>
      </c>
      <c r="B2117" t="s">
        <v>5648</v>
      </c>
      <c r="C2117" t="s">
        <v>5649</v>
      </c>
      <c r="D2117" t="s">
        <v>90</v>
      </c>
      <c r="E2117" t="s">
        <v>21</v>
      </c>
      <c r="F2117" t="s">
        <v>712</v>
      </c>
      <c r="G2117" t="s">
        <v>92</v>
      </c>
      <c r="H2117">
        <v>75217</v>
      </c>
      <c r="I2117" t="s">
        <v>93</v>
      </c>
      <c r="J2117" t="s">
        <v>3768</v>
      </c>
      <c r="K2117" t="s">
        <v>26</v>
      </c>
      <c r="L2117" t="s">
        <v>48</v>
      </c>
      <c r="M2117" t="s">
        <v>3769</v>
      </c>
      <c r="N2117">
        <v>298.11599999999999</v>
      </c>
      <c r="O2117">
        <v>6</v>
      </c>
      <c r="P2117">
        <v>0.3</v>
      </c>
      <c r="Q2117">
        <v>-4.2588000000000363</v>
      </c>
    </row>
    <row r="2118" spans="1:17" x14ac:dyDescent="0.3">
      <c r="A2118" t="s">
        <v>42</v>
      </c>
      <c r="B2118" t="s">
        <v>1153</v>
      </c>
      <c r="C2118" t="s">
        <v>1154</v>
      </c>
      <c r="D2118" t="s">
        <v>34</v>
      </c>
      <c r="E2118" t="s">
        <v>21</v>
      </c>
      <c r="F2118" t="s">
        <v>536</v>
      </c>
      <c r="G2118" t="s">
        <v>1084</v>
      </c>
      <c r="H2118">
        <v>2038</v>
      </c>
      <c r="I2118" t="s">
        <v>131</v>
      </c>
      <c r="J2118" t="s">
        <v>1155</v>
      </c>
      <c r="K2118" t="s">
        <v>26</v>
      </c>
      <c r="L2118" t="s">
        <v>48</v>
      </c>
      <c r="M2118" t="s">
        <v>1156</v>
      </c>
      <c r="N2118">
        <v>1488.4239999999998</v>
      </c>
      <c r="O2118">
        <v>7</v>
      </c>
      <c r="P2118">
        <v>0.3</v>
      </c>
      <c r="Q2118">
        <v>-297.68479999999983</v>
      </c>
    </row>
    <row r="2119" spans="1:17" x14ac:dyDescent="0.3">
      <c r="A2119" t="s">
        <v>42</v>
      </c>
      <c r="B2119" t="s">
        <v>2521</v>
      </c>
      <c r="C2119" t="s">
        <v>2522</v>
      </c>
      <c r="D2119" t="s">
        <v>20</v>
      </c>
      <c r="E2119" t="s">
        <v>21</v>
      </c>
      <c r="F2119" t="s">
        <v>290</v>
      </c>
      <c r="G2119" t="s">
        <v>1292</v>
      </c>
      <c r="H2119">
        <v>39212</v>
      </c>
      <c r="I2119" t="s">
        <v>24</v>
      </c>
      <c r="J2119" t="s">
        <v>1155</v>
      </c>
      <c r="K2119" t="s">
        <v>26</v>
      </c>
      <c r="L2119" t="s">
        <v>48</v>
      </c>
      <c r="M2119" t="s">
        <v>1156</v>
      </c>
      <c r="N2119">
        <v>2430.08</v>
      </c>
      <c r="O2119">
        <v>8</v>
      </c>
      <c r="P2119">
        <v>0</v>
      </c>
      <c r="Q2119">
        <v>388.81280000000015</v>
      </c>
    </row>
    <row r="2120" spans="1:17" x14ac:dyDescent="0.3">
      <c r="A2120" t="s">
        <v>42</v>
      </c>
      <c r="B2120" t="s">
        <v>2936</v>
      </c>
      <c r="C2120" t="s">
        <v>2937</v>
      </c>
      <c r="D2120" t="s">
        <v>20</v>
      </c>
      <c r="E2120" t="s">
        <v>21</v>
      </c>
      <c r="F2120" t="s">
        <v>593</v>
      </c>
      <c r="G2120" t="s">
        <v>92</v>
      </c>
      <c r="H2120">
        <v>78207</v>
      </c>
      <c r="I2120" t="s">
        <v>93</v>
      </c>
      <c r="J2120" t="s">
        <v>1155</v>
      </c>
      <c r="K2120" t="s">
        <v>26</v>
      </c>
      <c r="L2120" t="s">
        <v>48</v>
      </c>
      <c r="M2120" t="s">
        <v>1156</v>
      </c>
      <c r="N2120">
        <v>637.89599999999996</v>
      </c>
      <c r="O2120">
        <v>3</v>
      </c>
      <c r="P2120">
        <v>0.3</v>
      </c>
      <c r="Q2120">
        <v>-127.57919999999996</v>
      </c>
    </row>
    <row r="2121" spans="1:17" x14ac:dyDescent="0.3">
      <c r="A2121" t="s">
        <v>166</v>
      </c>
      <c r="B2121" t="s">
        <v>2383</v>
      </c>
      <c r="C2121" t="s">
        <v>2384</v>
      </c>
      <c r="D2121" t="s">
        <v>34</v>
      </c>
      <c r="E2121" t="s">
        <v>21</v>
      </c>
      <c r="F2121" t="s">
        <v>5226</v>
      </c>
      <c r="G2121" t="s">
        <v>1217</v>
      </c>
      <c r="H2121">
        <v>2920</v>
      </c>
      <c r="I2121" t="s">
        <v>131</v>
      </c>
      <c r="J2121" t="s">
        <v>1155</v>
      </c>
      <c r="K2121" t="s">
        <v>26</v>
      </c>
      <c r="L2121" t="s">
        <v>48</v>
      </c>
      <c r="M2121" t="s">
        <v>1156</v>
      </c>
      <c r="N2121">
        <v>637.89599999999996</v>
      </c>
      <c r="O2121">
        <v>3</v>
      </c>
      <c r="P2121">
        <v>0.3</v>
      </c>
      <c r="Q2121">
        <v>-127.57919999999996</v>
      </c>
    </row>
    <row r="2122" spans="1:17" x14ac:dyDescent="0.3">
      <c r="A2122" t="s">
        <v>42</v>
      </c>
      <c r="B2122" t="s">
        <v>3391</v>
      </c>
      <c r="C2122" t="s">
        <v>3392</v>
      </c>
      <c r="D2122" t="s">
        <v>20</v>
      </c>
      <c r="E2122" t="s">
        <v>21</v>
      </c>
      <c r="F2122" t="s">
        <v>342</v>
      </c>
      <c r="G2122" t="s">
        <v>202</v>
      </c>
      <c r="H2122">
        <v>55901</v>
      </c>
      <c r="I2122" t="s">
        <v>93</v>
      </c>
      <c r="J2122" t="s">
        <v>1155</v>
      </c>
      <c r="K2122" t="s">
        <v>26</v>
      </c>
      <c r="L2122" t="s">
        <v>48</v>
      </c>
      <c r="M2122" t="s">
        <v>1156</v>
      </c>
      <c r="N2122">
        <v>607.52</v>
      </c>
      <c r="O2122">
        <v>2</v>
      </c>
      <c r="P2122">
        <v>0</v>
      </c>
      <c r="Q2122">
        <v>97.203200000000038</v>
      </c>
    </row>
    <row r="2123" spans="1:17" x14ac:dyDescent="0.3">
      <c r="A2123" t="s">
        <v>1122</v>
      </c>
      <c r="B2123" t="s">
        <v>2936</v>
      </c>
      <c r="C2123" t="s">
        <v>2937</v>
      </c>
      <c r="D2123" t="s">
        <v>20</v>
      </c>
      <c r="E2123" t="s">
        <v>21</v>
      </c>
      <c r="F2123" t="s">
        <v>653</v>
      </c>
      <c r="G2123" t="s">
        <v>654</v>
      </c>
      <c r="H2123">
        <v>6824</v>
      </c>
      <c r="I2123" t="s">
        <v>131</v>
      </c>
      <c r="J2123" t="s">
        <v>4210</v>
      </c>
      <c r="K2123" t="s">
        <v>39</v>
      </c>
      <c r="L2123" t="s">
        <v>69</v>
      </c>
      <c r="M2123" t="s">
        <v>4211</v>
      </c>
      <c r="N2123">
        <v>426.78999999999996</v>
      </c>
      <c r="O2123">
        <v>7</v>
      </c>
      <c r="P2123">
        <v>0</v>
      </c>
      <c r="Q2123">
        <v>123.76909999999995</v>
      </c>
    </row>
    <row r="2124" spans="1:17" x14ac:dyDescent="0.3">
      <c r="A2124" t="s">
        <v>42</v>
      </c>
      <c r="B2124" t="s">
        <v>651</v>
      </c>
      <c r="C2124" t="s">
        <v>652</v>
      </c>
      <c r="D2124" t="s">
        <v>20</v>
      </c>
      <c r="E2124" t="s">
        <v>21</v>
      </c>
      <c r="F2124" t="s">
        <v>235</v>
      </c>
      <c r="G2124" t="s">
        <v>236</v>
      </c>
      <c r="H2124">
        <v>10024</v>
      </c>
      <c r="I2124" t="s">
        <v>131</v>
      </c>
      <c r="J2124" t="s">
        <v>4210</v>
      </c>
      <c r="K2124" t="s">
        <v>39</v>
      </c>
      <c r="L2124" t="s">
        <v>69</v>
      </c>
      <c r="M2124" t="s">
        <v>4211</v>
      </c>
      <c r="N2124">
        <v>121.94</v>
      </c>
      <c r="O2124">
        <v>2</v>
      </c>
      <c r="P2124">
        <v>0</v>
      </c>
      <c r="Q2124">
        <v>35.362599999999986</v>
      </c>
    </row>
    <row r="2125" spans="1:17" x14ac:dyDescent="0.3">
      <c r="A2125" t="s">
        <v>42</v>
      </c>
      <c r="B2125" t="s">
        <v>4496</v>
      </c>
      <c r="C2125" t="s">
        <v>4497</v>
      </c>
      <c r="D2125" t="s">
        <v>34</v>
      </c>
      <c r="E2125" t="s">
        <v>21</v>
      </c>
      <c r="F2125" t="s">
        <v>2393</v>
      </c>
      <c r="G2125" t="s">
        <v>436</v>
      </c>
      <c r="H2125">
        <v>43615</v>
      </c>
      <c r="I2125" t="s">
        <v>131</v>
      </c>
      <c r="J2125" t="s">
        <v>4210</v>
      </c>
      <c r="K2125" t="s">
        <v>39</v>
      </c>
      <c r="L2125" t="s">
        <v>69</v>
      </c>
      <c r="M2125" t="s">
        <v>4211</v>
      </c>
      <c r="N2125">
        <v>243.88000000000002</v>
      </c>
      <c r="O2125">
        <v>5</v>
      </c>
      <c r="P2125">
        <v>0.2</v>
      </c>
      <c r="Q2125">
        <v>27.43649999999996</v>
      </c>
    </row>
    <row r="2126" spans="1:17" x14ac:dyDescent="0.3">
      <c r="A2126" t="s">
        <v>166</v>
      </c>
      <c r="B2126" t="s">
        <v>4378</v>
      </c>
      <c r="C2126" t="s">
        <v>4379</v>
      </c>
      <c r="D2126" t="s">
        <v>20</v>
      </c>
      <c r="E2126" t="s">
        <v>21</v>
      </c>
      <c r="F2126" t="s">
        <v>2502</v>
      </c>
      <c r="G2126" t="s">
        <v>283</v>
      </c>
      <c r="H2126">
        <v>23464</v>
      </c>
      <c r="I2126" t="s">
        <v>24</v>
      </c>
      <c r="J2126" t="s">
        <v>4210</v>
      </c>
      <c r="K2126" t="s">
        <v>39</v>
      </c>
      <c r="L2126" t="s">
        <v>69</v>
      </c>
      <c r="M2126" t="s">
        <v>4211</v>
      </c>
      <c r="N2126">
        <v>182.91</v>
      </c>
      <c r="O2126">
        <v>3</v>
      </c>
      <c r="P2126">
        <v>0</v>
      </c>
      <c r="Q2126">
        <v>53.043899999999979</v>
      </c>
    </row>
    <row r="2127" spans="1:17" x14ac:dyDescent="0.3">
      <c r="A2127" t="s">
        <v>42</v>
      </c>
      <c r="B2127" t="s">
        <v>4198</v>
      </c>
      <c r="C2127" t="s">
        <v>4199</v>
      </c>
      <c r="D2127" t="s">
        <v>90</v>
      </c>
      <c r="E2127" t="s">
        <v>21</v>
      </c>
      <c r="F2127" t="s">
        <v>5219</v>
      </c>
      <c r="G2127" t="s">
        <v>92</v>
      </c>
      <c r="H2127">
        <v>78501</v>
      </c>
      <c r="I2127" t="s">
        <v>93</v>
      </c>
      <c r="J2127" t="s">
        <v>4210</v>
      </c>
      <c r="K2127" t="s">
        <v>39</v>
      </c>
      <c r="L2127" t="s">
        <v>69</v>
      </c>
      <c r="M2127" t="s">
        <v>4211</v>
      </c>
      <c r="N2127">
        <v>73.163999999999987</v>
      </c>
      <c r="O2127">
        <v>6</v>
      </c>
      <c r="P2127">
        <v>0.8</v>
      </c>
      <c r="Q2127">
        <v>-186.56820000000005</v>
      </c>
    </row>
    <row r="2128" spans="1:17" x14ac:dyDescent="0.3">
      <c r="A2128" t="s">
        <v>42</v>
      </c>
      <c r="B2128" t="s">
        <v>703</v>
      </c>
      <c r="C2128" t="s">
        <v>704</v>
      </c>
      <c r="D2128" t="s">
        <v>20</v>
      </c>
      <c r="E2128" t="s">
        <v>21</v>
      </c>
      <c r="F2128" t="s">
        <v>129</v>
      </c>
      <c r="G2128" t="s">
        <v>130</v>
      </c>
      <c r="H2128">
        <v>19143</v>
      </c>
      <c r="I2128" t="s">
        <v>131</v>
      </c>
      <c r="J2128" t="s">
        <v>4210</v>
      </c>
      <c r="K2128" t="s">
        <v>39</v>
      </c>
      <c r="L2128" t="s">
        <v>69</v>
      </c>
      <c r="M2128" t="s">
        <v>4211</v>
      </c>
      <c r="N2128">
        <v>195.10400000000001</v>
      </c>
      <c r="O2128">
        <v>4</v>
      </c>
      <c r="P2128">
        <v>0.2</v>
      </c>
      <c r="Q2128">
        <v>21.949199999999969</v>
      </c>
    </row>
    <row r="2129" spans="1:17" x14ac:dyDescent="0.3">
      <c r="A2129" t="s">
        <v>42</v>
      </c>
      <c r="B2129" t="s">
        <v>1927</v>
      </c>
      <c r="C2129" t="s">
        <v>1928</v>
      </c>
      <c r="D2129" t="s">
        <v>90</v>
      </c>
      <c r="E2129" t="s">
        <v>21</v>
      </c>
      <c r="F2129" t="s">
        <v>112</v>
      </c>
      <c r="G2129" t="s">
        <v>36</v>
      </c>
      <c r="H2129">
        <v>94109</v>
      </c>
      <c r="I2129" t="s">
        <v>37</v>
      </c>
      <c r="J2129" t="s">
        <v>5801</v>
      </c>
      <c r="K2129" t="s">
        <v>39</v>
      </c>
      <c r="L2129" t="s">
        <v>69</v>
      </c>
      <c r="M2129" t="s">
        <v>5802</v>
      </c>
      <c r="N2129">
        <v>40.74</v>
      </c>
      <c r="O2129">
        <v>3</v>
      </c>
      <c r="P2129">
        <v>0</v>
      </c>
      <c r="Q2129">
        <v>12.222</v>
      </c>
    </row>
    <row r="2130" spans="1:17" x14ac:dyDescent="0.3">
      <c r="A2130" t="s">
        <v>17</v>
      </c>
      <c r="B2130" t="s">
        <v>5636</v>
      </c>
      <c r="C2130" t="s">
        <v>5637</v>
      </c>
      <c r="D2130" t="s">
        <v>20</v>
      </c>
      <c r="E2130" t="s">
        <v>21</v>
      </c>
      <c r="F2130" t="s">
        <v>3410</v>
      </c>
      <c r="G2130" t="s">
        <v>92</v>
      </c>
      <c r="H2130">
        <v>79907</v>
      </c>
      <c r="I2130" t="s">
        <v>93</v>
      </c>
      <c r="J2130" t="s">
        <v>5801</v>
      </c>
      <c r="K2130" t="s">
        <v>39</v>
      </c>
      <c r="L2130" t="s">
        <v>69</v>
      </c>
      <c r="M2130" t="s">
        <v>5802</v>
      </c>
      <c r="N2130">
        <v>5.4319999999999986</v>
      </c>
      <c r="O2130">
        <v>2</v>
      </c>
      <c r="P2130">
        <v>0.8</v>
      </c>
      <c r="Q2130">
        <v>-13.580000000000002</v>
      </c>
    </row>
    <row r="2131" spans="1:17" x14ac:dyDescent="0.3">
      <c r="A2131" t="s">
        <v>42</v>
      </c>
      <c r="B2131" t="s">
        <v>679</v>
      </c>
      <c r="C2131" t="s">
        <v>680</v>
      </c>
      <c r="D2131" t="s">
        <v>20</v>
      </c>
      <c r="E2131" t="s">
        <v>21</v>
      </c>
      <c r="F2131" t="s">
        <v>1273</v>
      </c>
      <c r="G2131" t="s">
        <v>283</v>
      </c>
      <c r="H2131">
        <v>23223</v>
      </c>
      <c r="I2131" t="s">
        <v>24</v>
      </c>
      <c r="J2131" t="s">
        <v>5801</v>
      </c>
      <c r="K2131" t="s">
        <v>39</v>
      </c>
      <c r="L2131" t="s">
        <v>69</v>
      </c>
      <c r="M2131" t="s">
        <v>5802</v>
      </c>
      <c r="N2131">
        <v>67.900000000000006</v>
      </c>
      <c r="O2131">
        <v>5</v>
      </c>
      <c r="P2131">
        <v>0</v>
      </c>
      <c r="Q2131">
        <v>20.369999999999997</v>
      </c>
    </row>
    <row r="2132" spans="1:17" x14ac:dyDescent="0.3">
      <c r="A2132" t="s">
        <v>42</v>
      </c>
      <c r="B2132" t="s">
        <v>5164</v>
      </c>
      <c r="C2132" t="s">
        <v>5165</v>
      </c>
      <c r="D2132" t="s">
        <v>20</v>
      </c>
      <c r="E2132" t="s">
        <v>21</v>
      </c>
      <c r="F2132" t="s">
        <v>896</v>
      </c>
      <c r="G2132" t="s">
        <v>36</v>
      </c>
      <c r="H2132">
        <v>90301</v>
      </c>
      <c r="I2132" t="s">
        <v>37</v>
      </c>
      <c r="J2132" t="s">
        <v>5801</v>
      </c>
      <c r="K2132" t="s">
        <v>39</v>
      </c>
      <c r="L2132" t="s">
        <v>69</v>
      </c>
      <c r="M2132" t="s">
        <v>5802</v>
      </c>
      <c r="N2132">
        <v>54.32</v>
      </c>
      <c r="O2132">
        <v>4</v>
      </c>
      <c r="P2132">
        <v>0</v>
      </c>
      <c r="Q2132">
        <v>16.295999999999999</v>
      </c>
    </row>
    <row r="2133" spans="1:17" x14ac:dyDescent="0.3">
      <c r="A2133" t="s">
        <v>166</v>
      </c>
      <c r="B2133" t="s">
        <v>2594</v>
      </c>
      <c r="C2133" t="s">
        <v>2595</v>
      </c>
      <c r="D2133" t="s">
        <v>34</v>
      </c>
      <c r="E2133" t="s">
        <v>21</v>
      </c>
      <c r="F2133" t="s">
        <v>269</v>
      </c>
      <c r="G2133" t="s">
        <v>187</v>
      </c>
      <c r="H2133">
        <v>60610</v>
      </c>
      <c r="I2133" t="s">
        <v>93</v>
      </c>
      <c r="J2133" t="s">
        <v>2598</v>
      </c>
      <c r="K2133" t="s">
        <v>39</v>
      </c>
      <c r="L2133" t="s">
        <v>69</v>
      </c>
      <c r="M2133" t="s">
        <v>2599</v>
      </c>
      <c r="N2133">
        <v>58.463999999999977</v>
      </c>
      <c r="O2133">
        <v>9</v>
      </c>
      <c r="P2133">
        <v>0.8</v>
      </c>
      <c r="Q2133">
        <v>-146.16000000000003</v>
      </c>
    </row>
    <row r="2134" spans="1:17" x14ac:dyDescent="0.3">
      <c r="A2134" t="s">
        <v>42</v>
      </c>
      <c r="B2134" t="s">
        <v>4150</v>
      </c>
      <c r="C2134" t="s">
        <v>4151</v>
      </c>
      <c r="D2134" t="s">
        <v>20</v>
      </c>
      <c r="E2134" t="s">
        <v>21</v>
      </c>
      <c r="F2134" t="s">
        <v>163</v>
      </c>
      <c r="G2134" t="s">
        <v>92</v>
      </c>
      <c r="H2134">
        <v>77070</v>
      </c>
      <c r="I2134" t="s">
        <v>93</v>
      </c>
      <c r="J2134" t="s">
        <v>2598</v>
      </c>
      <c r="K2134" t="s">
        <v>39</v>
      </c>
      <c r="L2134" t="s">
        <v>69</v>
      </c>
      <c r="M2134" t="s">
        <v>2599</v>
      </c>
      <c r="N2134">
        <v>12.991999999999996</v>
      </c>
      <c r="O2134">
        <v>2</v>
      </c>
      <c r="P2134">
        <v>0.8</v>
      </c>
      <c r="Q2134">
        <v>-32.480000000000004</v>
      </c>
    </row>
    <row r="2135" spans="1:17" x14ac:dyDescent="0.3">
      <c r="A2135" t="s">
        <v>17</v>
      </c>
      <c r="B2135" t="s">
        <v>3318</v>
      </c>
      <c r="C2135" t="s">
        <v>3319</v>
      </c>
      <c r="D2135" t="s">
        <v>20</v>
      </c>
      <c r="E2135" t="s">
        <v>21</v>
      </c>
      <c r="F2135" t="s">
        <v>35</v>
      </c>
      <c r="G2135" t="s">
        <v>36</v>
      </c>
      <c r="H2135">
        <v>90036</v>
      </c>
      <c r="I2135" t="s">
        <v>37</v>
      </c>
      <c r="J2135" t="s">
        <v>2598</v>
      </c>
      <c r="K2135" t="s">
        <v>39</v>
      </c>
      <c r="L2135" t="s">
        <v>69</v>
      </c>
      <c r="M2135" t="s">
        <v>2599</v>
      </c>
      <c r="N2135">
        <v>129.91999999999999</v>
      </c>
      <c r="O2135">
        <v>4</v>
      </c>
      <c r="P2135">
        <v>0</v>
      </c>
      <c r="Q2135">
        <v>38.975999999999985</v>
      </c>
    </row>
    <row r="2136" spans="1:17" x14ac:dyDescent="0.3">
      <c r="A2136" t="s">
        <v>42</v>
      </c>
      <c r="B2136" t="s">
        <v>2332</v>
      </c>
      <c r="C2136" t="s">
        <v>2333</v>
      </c>
      <c r="D2136" t="s">
        <v>20</v>
      </c>
      <c r="E2136" t="s">
        <v>21</v>
      </c>
      <c r="F2136" t="s">
        <v>35</v>
      </c>
      <c r="G2136" t="s">
        <v>36</v>
      </c>
      <c r="H2136">
        <v>90045</v>
      </c>
      <c r="I2136" t="s">
        <v>37</v>
      </c>
      <c r="J2136" t="s">
        <v>2598</v>
      </c>
      <c r="K2136" t="s">
        <v>39</v>
      </c>
      <c r="L2136" t="s">
        <v>69</v>
      </c>
      <c r="M2136" t="s">
        <v>2599</v>
      </c>
      <c r="N2136">
        <v>64.959999999999994</v>
      </c>
      <c r="O2136">
        <v>2</v>
      </c>
      <c r="P2136">
        <v>0</v>
      </c>
      <c r="Q2136">
        <v>19.487999999999992</v>
      </c>
    </row>
    <row r="2137" spans="1:17" x14ac:dyDescent="0.3">
      <c r="A2137" t="s">
        <v>17</v>
      </c>
      <c r="B2137" t="s">
        <v>4011</v>
      </c>
      <c r="C2137" t="s">
        <v>4012</v>
      </c>
      <c r="D2137" t="s">
        <v>34</v>
      </c>
      <c r="E2137" t="s">
        <v>21</v>
      </c>
      <c r="F2137" t="s">
        <v>215</v>
      </c>
      <c r="G2137" t="s">
        <v>2287</v>
      </c>
      <c r="H2137">
        <v>3820</v>
      </c>
      <c r="I2137" t="s">
        <v>131</v>
      </c>
      <c r="J2137" t="s">
        <v>4013</v>
      </c>
      <c r="K2137" t="s">
        <v>39</v>
      </c>
      <c r="L2137" t="s">
        <v>69</v>
      </c>
      <c r="M2137" t="s">
        <v>4014</v>
      </c>
      <c r="N2137">
        <v>33.28</v>
      </c>
      <c r="O2137">
        <v>4</v>
      </c>
      <c r="P2137">
        <v>0</v>
      </c>
      <c r="Q2137">
        <v>9.3184000000000005</v>
      </c>
    </row>
    <row r="2138" spans="1:17" x14ac:dyDescent="0.3">
      <c r="A2138" t="s">
        <v>42</v>
      </c>
      <c r="B2138" t="s">
        <v>3099</v>
      </c>
      <c r="C2138" t="s">
        <v>3100</v>
      </c>
      <c r="D2138" t="s">
        <v>34</v>
      </c>
      <c r="E2138" t="s">
        <v>21</v>
      </c>
      <c r="F2138" t="s">
        <v>712</v>
      </c>
      <c r="G2138" t="s">
        <v>92</v>
      </c>
      <c r="H2138">
        <v>75217</v>
      </c>
      <c r="I2138" t="s">
        <v>93</v>
      </c>
      <c r="J2138" t="s">
        <v>4013</v>
      </c>
      <c r="K2138" t="s">
        <v>39</v>
      </c>
      <c r="L2138" t="s">
        <v>69</v>
      </c>
      <c r="M2138" t="s">
        <v>4014</v>
      </c>
      <c r="N2138">
        <v>4.9919999999999991</v>
      </c>
      <c r="O2138">
        <v>3</v>
      </c>
      <c r="P2138">
        <v>0.8</v>
      </c>
      <c r="Q2138">
        <v>-12.979200000000002</v>
      </c>
    </row>
    <row r="2139" spans="1:17" x14ac:dyDescent="0.3">
      <c r="A2139" t="s">
        <v>166</v>
      </c>
      <c r="B2139" t="s">
        <v>2474</v>
      </c>
      <c r="C2139" t="s">
        <v>2475</v>
      </c>
      <c r="D2139" t="s">
        <v>20</v>
      </c>
      <c r="E2139" t="s">
        <v>21</v>
      </c>
      <c r="F2139" t="s">
        <v>129</v>
      </c>
      <c r="G2139" t="s">
        <v>130</v>
      </c>
      <c r="H2139">
        <v>19134</v>
      </c>
      <c r="I2139" t="s">
        <v>131</v>
      </c>
      <c r="J2139" t="s">
        <v>4580</v>
      </c>
      <c r="K2139" t="s">
        <v>39</v>
      </c>
      <c r="L2139" t="s">
        <v>69</v>
      </c>
      <c r="M2139" t="s">
        <v>4581</v>
      </c>
      <c r="N2139">
        <v>34.384</v>
      </c>
      <c r="O2139">
        <v>1</v>
      </c>
      <c r="P2139">
        <v>0.2</v>
      </c>
      <c r="Q2139">
        <v>3.8681999999999945</v>
      </c>
    </row>
    <row r="2140" spans="1:17" x14ac:dyDescent="0.3">
      <c r="A2140" t="s">
        <v>42</v>
      </c>
      <c r="B2140" t="s">
        <v>3845</v>
      </c>
      <c r="C2140" t="s">
        <v>3846</v>
      </c>
      <c r="D2140" t="s">
        <v>20</v>
      </c>
      <c r="E2140" t="s">
        <v>21</v>
      </c>
      <c r="F2140" t="s">
        <v>409</v>
      </c>
      <c r="G2140" t="s">
        <v>78</v>
      </c>
      <c r="H2140">
        <v>28205</v>
      </c>
      <c r="I2140" t="s">
        <v>24</v>
      </c>
      <c r="J2140" t="s">
        <v>4580</v>
      </c>
      <c r="K2140" t="s">
        <v>39</v>
      </c>
      <c r="L2140" t="s">
        <v>69</v>
      </c>
      <c r="M2140" t="s">
        <v>4581</v>
      </c>
      <c r="N2140">
        <v>309.45600000000002</v>
      </c>
      <c r="O2140">
        <v>9</v>
      </c>
      <c r="P2140">
        <v>0.2</v>
      </c>
      <c r="Q2140">
        <v>34.813799999999944</v>
      </c>
    </row>
    <row r="2141" spans="1:17" x14ac:dyDescent="0.3">
      <c r="A2141" t="s">
        <v>17</v>
      </c>
      <c r="B2141" t="s">
        <v>1816</v>
      </c>
      <c r="C2141" t="s">
        <v>1817</v>
      </c>
      <c r="D2141" t="s">
        <v>20</v>
      </c>
      <c r="E2141" t="s">
        <v>21</v>
      </c>
      <c r="F2141" t="s">
        <v>1273</v>
      </c>
      <c r="G2141" t="s">
        <v>23</v>
      </c>
      <c r="H2141">
        <v>40475</v>
      </c>
      <c r="I2141" t="s">
        <v>24</v>
      </c>
      <c r="J2141" t="s">
        <v>4580</v>
      </c>
      <c r="K2141" t="s">
        <v>39</v>
      </c>
      <c r="L2141" t="s">
        <v>69</v>
      </c>
      <c r="M2141" t="s">
        <v>4581</v>
      </c>
      <c r="N2141">
        <v>214.89999999999998</v>
      </c>
      <c r="O2141">
        <v>5</v>
      </c>
      <c r="P2141">
        <v>0</v>
      </c>
      <c r="Q2141">
        <v>62.32099999999997</v>
      </c>
    </row>
    <row r="2142" spans="1:17" x14ac:dyDescent="0.3">
      <c r="A2142" t="s">
        <v>42</v>
      </c>
      <c r="B2142" t="s">
        <v>1769</v>
      </c>
      <c r="C2142" t="s">
        <v>1770</v>
      </c>
      <c r="D2142" t="s">
        <v>34</v>
      </c>
      <c r="E2142" t="s">
        <v>21</v>
      </c>
      <c r="F2142" t="s">
        <v>1771</v>
      </c>
      <c r="G2142" t="s">
        <v>210</v>
      </c>
      <c r="H2142">
        <v>48126</v>
      </c>
      <c r="I2142" t="s">
        <v>93</v>
      </c>
      <c r="J2142" t="s">
        <v>1774</v>
      </c>
      <c r="K2142" t="s">
        <v>39</v>
      </c>
      <c r="L2142" t="s">
        <v>69</v>
      </c>
      <c r="M2142" t="s">
        <v>1775</v>
      </c>
      <c r="N2142">
        <v>555.21</v>
      </c>
      <c r="O2142">
        <v>5</v>
      </c>
      <c r="P2142">
        <v>0.1</v>
      </c>
      <c r="Q2142">
        <v>178.90100000000001</v>
      </c>
    </row>
    <row r="2143" spans="1:17" x14ac:dyDescent="0.3">
      <c r="A2143" t="s">
        <v>42</v>
      </c>
      <c r="B2143" t="s">
        <v>1264</v>
      </c>
      <c r="C2143" t="s">
        <v>1265</v>
      </c>
      <c r="D2143" t="s">
        <v>20</v>
      </c>
      <c r="E2143" t="s">
        <v>21</v>
      </c>
      <c r="F2143" t="s">
        <v>129</v>
      </c>
      <c r="G2143" t="s">
        <v>130</v>
      </c>
      <c r="H2143">
        <v>19134</v>
      </c>
      <c r="I2143" t="s">
        <v>131</v>
      </c>
      <c r="J2143" t="s">
        <v>1774</v>
      </c>
      <c r="K2143" t="s">
        <v>39</v>
      </c>
      <c r="L2143" t="s">
        <v>69</v>
      </c>
      <c r="M2143" t="s">
        <v>1775</v>
      </c>
      <c r="N2143">
        <v>394.81600000000003</v>
      </c>
      <c r="O2143">
        <v>4</v>
      </c>
      <c r="P2143">
        <v>0.2</v>
      </c>
      <c r="Q2143">
        <v>93.768799999999999</v>
      </c>
    </row>
    <row r="2144" spans="1:17" x14ac:dyDescent="0.3">
      <c r="A2144" t="s">
        <v>42</v>
      </c>
      <c r="B2144" t="s">
        <v>3368</v>
      </c>
      <c r="C2144" t="s">
        <v>3369</v>
      </c>
      <c r="D2144" t="s">
        <v>20</v>
      </c>
      <c r="E2144" t="s">
        <v>21</v>
      </c>
      <c r="F2144" t="s">
        <v>2367</v>
      </c>
      <c r="G2144" t="s">
        <v>654</v>
      </c>
      <c r="H2144">
        <v>6360</v>
      </c>
      <c r="I2144" t="s">
        <v>131</v>
      </c>
      <c r="J2144" t="s">
        <v>1774</v>
      </c>
      <c r="K2144" t="s">
        <v>39</v>
      </c>
      <c r="L2144" t="s">
        <v>69</v>
      </c>
      <c r="M2144" t="s">
        <v>1775</v>
      </c>
      <c r="N2144">
        <v>370.14</v>
      </c>
      <c r="O2144">
        <v>3</v>
      </c>
      <c r="P2144">
        <v>0</v>
      </c>
      <c r="Q2144">
        <v>144.3546</v>
      </c>
    </row>
    <row r="2145" spans="1:17" x14ac:dyDescent="0.3">
      <c r="A2145" t="s">
        <v>166</v>
      </c>
      <c r="B2145" t="s">
        <v>1698</v>
      </c>
      <c r="C2145" t="s">
        <v>1699</v>
      </c>
      <c r="D2145" t="s">
        <v>20</v>
      </c>
      <c r="E2145" t="s">
        <v>21</v>
      </c>
      <c r="F2145" t="s">
        <v>2155</v>
      </c>
      <c r="G2145" t="s">
        <v>85</v>
      </c>
      <c r="H2145">
        <v>98026</v>
      </c>
      <c r="I2145" t="s">
        <v>37</v>
      </c>
      <c r="J2145" t="s">
        <v>2158</v>
      </c>
      <c r="K2145" t="s">
        <v>39</v>
      </c>
      <c r="L2145" t="s">
        <v>69</v>
      </c>
      <c r="M2145" t="s">
        <v>2159</v>
      </c>
      <c r="N2145">
        <v>213.92</v>
      </c>
      <c r="O2145">
        <v>4</v>
      </c>
      <c r="P2145">
        <v>0</v>
      </c>
      <c r="Q2145">
        <v>62.036799999999971</v>
      </c>
    </row>
    <row r="2146" spans="1:17" x14ac:dyDescent="0.3">
      <c r="A2146" t="s">
        <v>42</v>
      </c>
      <c r="B2146" t="s">
        <v>1139</v>
      </c>
      <c r="C2146" t="s">
        <v>1140</v>
      </c>
      <c r="D2146" t="s">
        <v>20</v>
      </c>
      <c r="E2146" t="s">
        <v>21</v>
      </c>
      <c r="F2146" t="s">
        <v>35</v>
      </c>
      <c r="G2146" t="s">
        <v>36</v>
      </c>
      <c r="H2146">
        <v>90008</v>
      </c>
      <c r="I2146" t="s">
        <v>37</v>
      </c>
      <c r="J2146" t="s">
        <v>2158</v>
      </c>
      <c r="K2146" t="s">
        <v>39</v>
      </c>
      <c r="L2146" t="s">
        <v>69</v>
      </c>
      <c r="M2146" t="s">
        <v>2159</v>
      </c>
      <c r="N2146">
        <v>106.96</v>
      </c>
      <c r="O2146">
        <v>2</v>
      </c>
      <c r="P2146">
        <v>0</v>
      </c>
      <c r="Q2146">
        <v>31.018399999999986</v>
      </c>
    </row>
    <row r="2147" spans="1:17" x14ac:dyDescent="0.3">
      <c r="A2147" t="s">
        <v>17</v>
      </c>
      <c r="B2147" t="s">
        <v>3021</v>
      </c>
      <c r="C2147" t="s">
        <v>3022</v>
      </c>
      <c r="D2147" t="s">
        <v>34</v>
      </c>
      <c r="E2147" t="s">
        <v>21</v>
      </c>
      <c r="F2147" t="s">
        <v>866</v>
      </c>
      <c r="G2147" t="s">
        <v>36</v>
      </c>
      <c r="H2147">
        <v>94513</v>
      </c>
      <c r="I2147" t="s">
        <v>37</v>
      </c>
      <c r="J2147" t="s">
        <v>2158</v>
      </c>
      <c r="K2147" t="s">
        <v>39</v>
      </c>
      <c r="L2147" t="s">
        <v>69</v>
      </c>
      <c r="M2147" t="s">
        <v>2159</v>
      </c>
      <c r="N2147">
        <v>320.88</v>
      </c>
      <c r="O2147">
        <v>6</v>
      </c>
      <c r="P2147">
        <v>0</v>
      </c>
      <c r="Q2147">
        <v>93.055199999999957</v>
      </c>
    </row>
    <row r="2148" spans="1:17" x14ac:dyDescent="0.3">
      <c r="A2148" t="s">
        <v>1122</v>
      </c>
      <c r="B2148" t="s">
        <v>267</v>
      </c>
      <c r="C2148" t="s">
        <v>268</v>
      </c>
      <c r="D2148" t="s">
        <v>90</v>
      </c>
      <c r="E2148" t="s">
        <v>21</v>
      </c>
      <c r="F2148" t="s">
        <v>35</v>
      </c>
      <c r="G2148" t="s">
        <v>36</v>
      </c>
      <c r="H2148">
        <v>90049</v>
      </c>
      <c r="I2148" t="s">
        <v>37</v>
      </c>
      <c r="J2148" t="s">
        <v>2158</v>
      </c>
      <c r="K2148" t="s">
        <v>39</v>
      </c>
      <c r="L2148" t="s">
        <v>69</v>
      </c>
      <c r="M2148" t="s">
        <v>2159</v>
      </c>
      <c r="N2148">
        <v>106.96</v>
      </c>
      <c r="O2148">
        <v>2</v>
      </c>
      <c r="P2148">
        <v>0</v>
      </c>
      <c r="Q2148">
        <v>31.018399999999986</v>
      </c>
    </row>
    <row r="2149" spans="1:17" x14ac:dyDescent="0.3">
      <c r="A2149" t="s">
        <v>166</v>
      </c>
      <c r="B2149" t="s">
        <v>1803</v>
      </c>
      <c r="C2149" t="s">
        <v>1804</v>
      </c>
      <c r="D2149" t="s">
        <v>20</v>
      </c>
      <c r="E2149" t="s">
        <v>21</v>
      </c>
      <c r="F2149" t="s">
        <v>712</v>
      </c>
      <c r="G2149" t="s">
        <v>92</v>
      </c>
      <c r="H2149">
        <v>75220</v>
      </c>
      <c r="I2149" t="s">
        <v>93</v>
      </c>
      <c r="J2149" t="s">
        <v>2158</v>
      </c>
      <c r="K2149" t="s">
        <v>39</v>
      </c>
      <c r="L2149" t="s">
        <v>69</v>
      </c>
      <c r="M2149" t="s">
        <v>2159</v>
      </c>
      <c r="N2149">
        <v>21.391999999999992</v>
      </c>
      <c r="O2149">
        <v>2</v>
      </c>
      <c r="P2149">
        <v>0.8</v>
      </c>
      <c r="Q2149">
        <v>-54.549600000000012</v>
      </c>
    </row>
    <row r="2150" spans="1:17" x14ac:dyDescent="0.3">
      <c r="A2150" t="s">
        <v>42</v>
      </c>
      <c r="B2150" t="s">
        <v>1957</v>
      </c>
      <c r="C2150" t="s">
        <v>1958</v>
      </c>
      <c r="D2150" t="s">
        <v>20</v>
      </c>
      <c r="E2150" t="s">
        <v>21</v>
      </c>
      <c r="F2150" t="s">
        <v>84</v>
      </c>
      <c r="G2150" t="s">
        <v>85</v>
      </c>
      <c r="H2150">
        <v>98105</v>
      </c>
      <c r="I2150" t="s">
        <v>37</v>
      </c>
      <c r="J2150" t="s">
        <v>4067</v>
      </c>
      <c r="K2150" t="s">
        <v>39</v>
      </c>
      <c r="L2150" t="s">
        <v>69</v>
      </c>
      <c r="M2150" t="s">
        <v>4068</v>
      </c>
      <c r="N2150">
        <v>35.099999999999994</v>
      </c>
      <c r="O2150">
        <v>3</v>
      </c>
      <c r="P2150">
        <v>0</v>
      </c>
      <c r="Q2150">
        <v>12.285</v>
      </c>
    </row>
    <row r="2151" spans="1:17" x14ac:dyDescent="0.3">
      <c r="A2151" t="s">
        <v>42</v>
      </c>
      <c r="B2151" t="s">
        <v>512</v>
      </c>
      <c r="C2151" t="s">
        <v>513</v>
      </c>
      <c r="D2151" t="s">
        <v>34</v>
      </c>
      <c r="E2151" t="s">
        <v>21</v>
      </c>
      <c r="F2151" t="s">
        <v>705</v>
      </c>
      <c r="G2151" t="s">
        <v>400</v>
      </c>
      <c r="H2151">
        <v>80219</v>
      </c>
      <c r="I2151" t="s">
        <v>37</v>
      </c>
      <c r="J2151" t="s">
        <v>4067</v>
      </c>
      <c r="K2151" t="s">
        <v>39</v>
      </c>
      <c r="L2151" t="s">
        <v>69</v>
      </c>
      <c r="M2151" t="s">
        <v>4068</v>
      </c>
      <c r="N2151">
        <v>18.72</v>
      </c>
      <c r="O2151">
        <v>2</v>
      </c>
      <c r="P2151">
        <v>0.2</v>
      </c>
      <c r="Q2151">
        <v>3.51</v>
      </c>
    </row>
    <row r="2152" spans="1:17" x14ac:dyDescent="0.3">
      <c r="A2152" t="s">
        <v>42</v>
      </c>
      <c r="B2152" t="s">
        <v>1816</v>
      </c>
      <c r="C2152" t="s">
        <v>1817</v>
      </c>
      <c r="D2152" t="s">
        <v>20</v>
      </c>
      <c r="E2152" t="s">
        <v>21</v>
      </c>
      <c r="F2152" t="s">
        <v>35</v>
      </c>
      <c r="G2152" t="s">
        <v>36</v>
      </c>
      <c r="H2152">
        <v>90045</v>
      </c>
      <c r="I2152" t="s">
        <v>37</v>
      </c>
      <c r="J2152" t="s">
        <v>4067</v>
      </c>
      <c r="K2152" t="s">
        <v>39</v>
      </c>
      <c r="L2152" t="s">
        <v>69</v>
      </c>
      <c r="M2152" t="s">
        <v>4068</v>
      </c>
      <c r="N2152">
        <v>46.8</v>
      </c>
      <c r="O2152">
        <v>4</v>
      </c>
      <c r="P2152">
        <v>0</v>
      </c>
      <c r="Q2152">
        <v>16.38</v>
      </c>
    </row>
    <row r="2153" spans="1:17" x14ac:dyDescent="0.3">
      <c r="A2153" t="s">
        <v>42</v>
      </c>
      <c r="B2153" t="s">
        <v>4828</v>
      </c>
      <c r="C2153" t="s">
        <v>4829</v>
      </c>
      <c r="D2153" t="s">
        <v>20</v>
      </c>
      <c r="E2153" t="s">
        <v>21</v>
      </c>
      <c r="F2153" t="s">
        <v>456</v>
      </c>
      <c r="G2153" t="s">
        <v>78</v>
      </c>
      <c r="H2153">
        <v>28403</v>
      </c>
      <c r="I2153" t="s">
        <v>24</v>
      </c>
      <c r="J2153" t="s">
        <v>4067</v>
      </c>
      <c r="K2153" t="s">
        <v>39</v>
      </c>
      <c r="L2153" t="s">
        <v>69</v>
      </c>
      <c r="M2153" t="s">
        <v>4068</v>
      </c>
      <c r="N2153">
        <v>28.08</v>
      </c>
      <c r="O2153">
        <v>3</v>
      </c>
      <c r="P2153">
        <v>0.2</v>
      </c>
      <c r="Q2153">
        <v>5.2650000000000006</v>
      </c>
    </row>
    <row r="2154" spans="1:17" x14ac:dyDescent="0.3">
      <c r="A2154" t="s">
        <v>42</v>
      </c>
      <c r="B2154" t="s">
        <v>641</v>
      </c>
      <c r="C2154" t="s">
        <v>642</v>
      </c>
      <c r="D2154" t="s">
        <v>90</v>
      </c>
      <c r="E2154" t="s">
        <v>21</v>
      </c>
      <c r="F2154" t="s">
        <v>35</v>
      </c>
      <c r="G2154" t="s">
        <v>36</v>
      </c>
      <c r="H2154">
        <v>90008</v>
      </c>
      <c r="I2154" t="s">
        <v>37</v>
      </c>
      <c r="J2154" t="s">
        <v>5533</v>
      </c>
      <c r="K2154" t="s">
        <v>39</v>
      </c>
      <c r="L2154" t="s">
        <v>69</v>
      </c>
      <c r="M2154" t="s">
        <v>5534</v>
      </c>
      <c r="N2154">
        <v>1640.6999999999998</v>
      </c>
      <c r="O2154">
        <v>5</v>
      </c>
      <c r="P2154">
        <v>0</v>
      </c>
      <c r="Q2154">
        <v>459.39599999999996</v>
      </c>
    </row>
    <row r="2155" spans="1:17" x14ac:dyDescent="0.3">
      <c r="A2155" t="s">
        <v>42</v>
      </c>
      <c r="B2155" t="s">
        <v>4984</v>
      </c>
      <c r="C2155" t="s">
        <v>4985</v>
      </c>
      <c r="D2155" t="s">
        <v>34</v>
      </c>
      <c r="E2155" t="s">
        <v>21</v>
      </c>
      <c r="F2155" t="s">
        <v>2418</v>
      </c>
      <c r="G2155" t="s">
        <v>36</v>
      </c>
      <c r="H2155">
        <v>90503</v>
      </c>
      <c r="I2155" t="s">
        <v>37</v>
      </c>
      <c r="J2155" t="s">
        <v>5533</v>
      </c>
      <c r="K2155" t="s">
        <v>39</v>
      </c>
      <c r="L2155" t="s">
        <v>69</v>
      </c>
      <c r="M2155" t="s">
        <v>5534</v>
      </c>
      <c r="N2155">
        <v>1640.6999999999998</v>
      </c>
      <c r="O2155">
        <v>5</v>
      </c>
      <c r="P2155">
        <v>0</v>
      </c>
      <c r="Q2155">
        <v>459.39599999999996</v>
      </c>
    </row>
    <row r="2156" spans="1:17" x14ac:dyDescent="0.3">
      <c r="A2156" t="s">
        <v>17</v>
      </c>
      <c r="B2156" t="s">
        <v>1782</v>
      </c>
      <c r="C2156" t="s">
        <v>1783</v>
      </c>
      <c r="D2156" t="s">
        <v>20</v>
      </c>
      <c r="E2156" t="s">
        <v>21</v>
      </c>
      <c r="F2156" t="s">
        <v>874</v>
      </c>
      <c r="G2156" t="s">
        <v>689</v>
      </c>
      <c r="H2156">
        <v>7960</v>
      </c>
      <c r="I2156" t="s">
        <v>131</v>
      </c>
      <c r="J2156" t="s">
        <v>5533</v>
      </c>
      <c r="K2156" t="s">
        <v>39</v>
      </c>
      <c r="L2156" t="s">
        <v>69</v>
      </c>
      <c r="M2156" t="s">
        <v>5534</v>
      </c>
      <c r="N2156">
        <v>2625.12</v>
      </c>
      <c r="O2156">
        <v>8</v>
      </c>
      <c r="P2156">
        <v>0</v>
      </c>
      <c r="Q2156">
        <v>735.03359999999998</v>
      </c>
    </row>
    <row r="2157" spans="1:17" x14ac:dyDescent="0.3">
      <c r="A2157" t="s">
        <v>166</v>
      </c>
      <c r="B2157" t="s">
        <v>543</v>
      </c>
      <c r="C2157" t="s">
        <v>544</v>
      </c>
      <c r="D2157" t="s">
        <v>90</v>
      </c>
      <c r="E2157" t="s">
        <v>21</v>
      </c>
      <c r="F2157" t="s">
        <v>545</v>
      </c>
      <c r="G2157" t="s">
        <v>275</v>
      </c>
      <c r="H2157">
        <v>85254</v>
      </c>
      <c r="I2157" t="s">
        <v>37</v>
      </c>
      <c r="J2157" t="s">
        <v>546</v>
      </c>
      <c r="K2157" t="s">
        <v>39</v>
      </c>
      <c r="L2157" t="s">
        <v>69</v>
      </c>
      <c r="M2157" t="s">
        <v>547</v>
      </c>
      <c r="N2157">
        <v>157.91999999999999</v>
      </c>
      <c r="O2157">
        <v>5</v>
      </c>
      <c r="P2157">
        <v>0.2</v>
      </c>
      <c r="Q2157">
        <v>17.765999999999991</v>
      </c>
    </row>
    <row r="2158" spans="1:17" x14ac:dyDescent="0.3">
      <c r="A2158" t="s">
        <v>42</v>
      </c>
      <c r="B2158" t="s">
        <v>380</v>
      </c>
      <c r="C2158" t="s">
        <v>381</v>
      </c>
      <c r="D2158" t="s">
        <v>34</v>
      </c>
      <c r="E2158" t="s">
        <v>21</v>
      </c>
      <c r="F2158" t="s">
        <v>382</v>
      </c>
      <c r="G2158" t="s">
        <v>202</v>
      </c>
      <c r="H2158">
        <v>55106</v>
      </c>
      <c r="I2158" t="s">
        <v>93</v>
      </c>
      <c r="J2158" t="s">
        <v>383</v>
      </c>
      <c r="K2158" t="s">
        <v>39</v>
      </c>
      <c r="L2158" t="s">
        <v>69</v>
      </c>
      <c r="M2158" t="s">
        <v>384</v>
      </c>
      <c r="N2158">
        <v>77.88</v>
      </c>
      <c r="O2158">
        <v>6</v>
      </c>
      <c r="P2158">
        <v>0</v>
      </c>
      <c r="Q2158">
        <v>22.585199999999993</v>
      </c>
    </row>
    <row r="2159" spans="1:17" x14ac:dyDescent="0.3">
      <c r="A2159" t="s">
        <v>42</v>
      </c>
      <c r="B2159" t="s">
        <v>1688</v>
      </c>
      <c r="C2159" t="s">
        <v>1689</v>
      </c>
      <c r="D2159" t="s">
        <v>20</v>
      </c>
      <c r="E2159" t="s">
        <v>21</v>
      </c>
      <c r="F2159" t="s">
        <v>705</v>
      </c>
      <c r="G2159" t="s">
        <v>400</v>
      </c>
      <c r="H2159">
        <v>80219</v>
      </c>
      <c r="I2159" t="s">
        <v>37</v>
      </c>
      <c r="J2159" t="s">
        <v>383</v>
      </c>
      <c r="K2159" t="s">
        <v>39</v>
      </c>
      <c r="L2159" t="s">
        <v>69</v>
      </c>
      <c r="M2159" t="s">
        <v>384</v>
      </c>
      <c r="N2159">
        <v>31.152000000000001</v>
      </c>
      <c r="O2159">
        <v>3</v>
      </c>
      <c r="P2159">
        <v>0.2</v>
      </c>
      <c r="Q2159">
        <v>3.5045999999999964</v>
      </c>
    </row>
    <row r="2160" spans="1:17" x14ac:dyDescent="0.3">
      <c r="A2160" t="s">
        <v>42</v>
      </c>
      <c r="B2160" t="s">
        <v>3852</v>
      </c>
      <c r="C2160" t="s">
        <v>3853</v>
      </c>
      <c r="D2160" t="s">
        <v>34</v>
      </c>
      <c r="E2160" t="s">
        <v>21</v>
      </c>
      <c r="F2160" t="s">
        <v>235</v>
      </c>
      <c r="G2160" t="s">
        <v>236</v>
      </c>
      <c r="H2160">
        <v>10009</v>
      </c>
      <c r="I2160" t="s">
        <v>131</v>
      </c>
      <c r="J2160" t="s">
        <v>383</v>
      </c>
      <c r="K2160" t="s">
        <v>39</v>
      </c>
      <c r="L2160" t="s">
        <v>69</v>
      </c>
      <c r="M2160" t="s">
        <v>384</v>
      </c>
      <c r="N2160">
        <v>12.98</v>
      </c>
      <c r="O2160">
        <v>1</v>
      </c>
      <c r="P2160">
        <v>0</v>
      </c>
      <c r="Q2160">
        <v>3.7641999999999989</v>
      </c>
    </row>
    <row r="2161" spans="1:17" x14ac:dyDescent="0.3">
      <c r="A2161" t="s">
        <v>166</v>
      </c>
      <c r="B2161" t="s">
        <v>3962</v>
      </c>
      <c r="C2161" t="s">
        <v>3963</v>
      </c>
      <c r="D2161" t="s">
        <v>20</v>
      </c>
      <c r="E2161" t="s">
        <v>21</v>
      </c>
      <c r="F2161" t="s">
        <v>3635</v>
      </c>
      <c r="G2161" t="s">
        <v>2316</v>
      </c>
      <c r="H2161">
        <v>21215</v>
      </c>
      <c r="I2161" t="s">
        <v>131</v>
      </c>
      <c r="J2161" t="s">
        <v>383</v>
      </c>
      <c r="K2161" t="s">
        <v>39</v>
      </c>
      <c r="L2161" t="s">
        <v>69</v>
      </c>
      <c r="M2161" t="s">
        <v>384</v>
      </c>
      <c r="N2161">
        <v>90.86</v>
      </c>
      <c r="O2161">
        <v>7</v>
      </c>
      <c r="P2161">
        <v>0</v>
      </c>
      <c r="Q2161">
        <v>26.349399999999992</v>
      </c>
    </row>
    <row r="2162" spans="1:17" x14ac:dyDescent="0.3">
      <c r="A2162" t="s">
        <v>166</v>
      </c>
      <c r="B2162" t="s">
        <v>2213</v>
      </c>
      <c r="C2162" t="s">
        <v>2214</v>
      </c>
      <c r="D2162" t="s">
        <v>34</v>
      </c>
      <c r="E2162" t="s">
        <v>21</v>
      </c>
      <c r="F2162" t="s">
        <v>2152</v>
      </c>
      <c r="G2162" t="s">
        <v>122</v>
      </c>
      <c r="H2162">
        <v>68104</v>
      </c>
      <c r="I2162" t="s">
        <v>93</v>
      </c>
      <c r="J2162" t="s">
        <v>383</v>
      </c>
      <c r="K2162" t="s">
        <v>39</v>
      </c>
      <c r="L2162" t="s">
        <v>69</v>
      </c>
      <c r="M2162" t="s">
        <v>384</v>
      </c>
      <c r="N2162">
        <v>25.96</v>
      </c>
      <c r="O2162">
        <v>2</v>
      </c>
      <c r="P2162">
        <v>0</v>
      </c>
      <c r="Q2162">
        <v>7.5283999999999978</v>
      </c>
    </row>
    <row r="2163" spans="1:17" x14ac:dyDescent="0.3">
      <c r="A2163" t="s">
        <v>42</v>
      </c>
      <c r="B2163" t="s">
        <v>293</v>
      </c>
      <c r="C2163" t="s">
        <v>294</v>
      </c>
      <c r="D2163" t="s">
        <v>20</v>
      </c>
      <c r="E2163" t="s">
        <v>21</v>
      </c>
      <c r="F2163" t="s">
        <v>5493</v>
      </c>
      <c r="G2163" t="s">
        <v>187</v>
      </c>
      <c r="H2163">
        <v>60423</v>
      </c>
      <c r="I2163" t="s">
        <v>93</v>
      </c>
      <c r="J2163" t="s">
        <v>383</v>
      </c>
      <c r="K2163" t="s">
        <v>39</v>
      </c>
      <c r="L2163" t="s">
        <v>69</v>
      </c>
      <c r="M2163" t="s">
        <v>384</v>
      </c>
      <c r="N2163">
        <v>20.767999999999997</v>
      </c>
      <c r="O2163">
        <v>8</v>
      </c>
      <c r="P2163">
        <v>0.8</v>
      </c>
      <c r="Q2163">
        <v>-52.958400000000012</v>
      </c>
    </row>
    <row r="2164" spans="1:17" x14ac:dyDescent="0.3">
      <c r="A2164" t="s">
        <v>42</v>
      </c>
      <c r="B2164" t="s">
        <v>2746</v>
      </c>
      <c r="C2164" t="s">
        <v>2747</v>
      </c>
      <c r="D2164" t="s">
        <v>34</v>
      </c>
      <c r="E2164" t="s">
        <v>21</v>
      </c>
      <c r="F2164" t="s">
        <v>536</v>
      </c>
      <c r="G2164" t="s">
        <v>296</v>
      </c>
      <c r="H2164">
        <v>37064</v>
      </c>
      <c r="I2164" t="s">
        <v>24</v>
      </c>
      <c r="J2164" t="s">
        <v>383</v>
      </c>
      <c r="K2164" t="s">
        <v>39</v>
      </c>
      <c r="L2164" t="s">
        <v>69</v>
      </c>
      <c r="M2164" t="s">
        <v>384</v>
      </c>
      <c r="N2164">
        <v>20.768000000000001</v>
      </c>
      <c r="O2164">
        <v>2</v>
      </c>
      <c r="P2164">
        <v>0.2</v>
      </c>
      <c r="Q2164">
        <v>2.3363999999999976</v>
      </c>
    </row>
    <row r="2165" spans="1:17" x14ac:dyDescent="0.3">
      <c r="A2165" t="s">
        <v>17</v>
      </c>
      <c r="B2165" t="s">
        <v>5505</v>
      </c>
      <c r="C2165" t="s">
        <v>5506</v>
      </c>
      <c r="D2165" t="s">
        <v>34</v>
      </c>
      <c r="E2165" t="s">
        <v>21</v>
      </c>
      <c r="F2165" t="s">
        <v>35</v>
      </c>
      <c r="G2165" t="s">
        <v>36</v>
      </c>
      <c r="H2165">
        <v>90032</v>
      </c>
      <c r="I2165" t="s">
        <v>37</v>
      </c>
      <c r="J2165" t="s">
        <v>383</v>
      </c>
      <c r="K2165" t="s">
        <v>39</v>
      </c>
      <c r="L2165" t="s">
        <v>69</v>
      </c>
      <c r="M2165" t="s">
        <v>384</v>
      </c>
      <c r="N2165">
        <v>90.86</v>
      </c>
      <c r="O2165">
        <v>7</v>
      </c>
      <c r="P2165">
        <v>0</v>
      </c>
      <c r="Q2165">
        <v>26.349399999999992</v>
      </c>
    </row>
    <row r="2166" spans="1:17" x14ac:dyDescent="0.3">
      <c r="A2166" t="s">
        <v>42</v>
      </c>
      <c r="B2166" t="s">
        <v>3430</v>
      </c>
      <c r="C2166" t="s">
        <v>3431</v>
      </c>
      <c r="D2166" t="s">
        <v>20</v>
      </c>
      <c r="E2166" t="s">
        <v>21</v>
      </c>
      <c r="F2166" t="s">
        <v>1210</v>
      </c>
      <c r="G2166" t="s">
        <v>1211</v>
      </c>
      <c r="H2166">
        <v>89115</v>
      </c>
      <c r="I2166" t="s">
        <v>37</v>
      </c>
      <c r="J2166" t="s">
        <v>383</v>
      </c>
      <c r="K2166" t="s">
        <v>39</v>
      </c>
      <c r="L2166" t="s">
        <v>69</v>
      </c>
      <c r="M2166" t="s">
        <v>384</v>
      </c>
      <c r="N2166">
        <v>64.900000000000006</v>
      </c>
      <c r="O2166">
        <v>5</v>
      </c>
      <c r="P2166">
        <v>0</v>
      </c>
      <c r="Q2166">
        <v>18.820999999999994</v>
      </c>
    </row>
    <row r="2167" spans="1:17" x14ac:dyDescent="0.3">
      <c r="A2167" t="s">
        <v>42</v>
      </c>
      <c r="B2167" t="s">
        <v>5438</v>
      </c>
      <c r="C2167" t="s">
        <v>5439</v>
      </c>
      <c r="D2167" t="s">
        <v>34</v>
      </c>
      <c r="E2167" t="s">
        <v>21</v>
      </c>
      <c r="F2167" t="s">
        <v>3705</v>
      </c>
      <c r="G2167" t="s">
        <v>78</v>
      </c>
      <c r="H2167">
        <v>27604</v>
      </c>
      <c r="I2167" t="s">
        <v>24</v>
      </c>
      <c r="J2167" t="s">
        <v>5449</v>
      </c>
      <c r="K2167" t="s">
        <v>39</v>
      </c>
      <c r="L2167" t="s">
        <v>69</v>
      </c>
      <c r="M2167" t="s">
        <v>5450</v>
      </c>
      <c r="N2167">
        <v>48.783999999999999</v>
      </c>
      <c r="O2167">
        <v>1</v>
      </c>
      <c r="P2167">
        <v>0.2</v>
      </c>
      <c r="Q2167">
        <v>3.6587999999999976</v>
      </c>
    </row>
    <row r="2168" spans="1:17" x14ac:dyDescent="0.3">
      <c r="A2168" t="s">
        <v>42</v>
      </c>
      <c r="B2168" t="s">
        <v>397</v>
      </c>
      <c r="C2168" t="s">
        <v>398</v>
      </c>
      <c r="D2168" t="s">
        <v>20</v>
      </c>
      <c r="E2168" t="s">
        <v>21</v>
      </c>
      <c r="F2168" t="s">
        <v>269</v>
      </c>
      <c r="G2168" t="s">
        <v>187</v>
      </c>
      <c r="H2168">
        <v>60653</v>
      </c>
      <c r="I2168" t="s">
        <v>93</v>
      </c>
      <c r="J2168" t="s">
        <v>5449</v>
      </c>
      <c r="K2168" t="s">
        <v>39</v>
      </c>
      <c r="L2168" t="s">
        <v>69</v>
      </c>
      <c r="M2168" t="s">
        <v>5450</v>
      </c>
      <c r="N2168">
        <v>73.175999999999974</v>
      </c>
      <c r="O2168">
        <v>6</v>
      </c>
      <c r="P2168">
        <v>0.8</v>
      </c>
      <c r="Q2168">
        <v>-197.57520000000002</v>
      </c>
    </row>
    <row r="2169" spans="1:17" x14ac:dyDescent="0.3">
      <c r="A2169" t="s">
        <v>42</v>
      </c>
      <c r="B2169" t="s">
        <v>421</v>
      </c>
      <c r="C2169" t="s">
        <v>422</v>
      </c>
      <c r="D2169" t="s">
        <v>34</v>
      </c>
      <c r="E2169" t="s">
        <v>21</v>
      </c>
      <c r="F2169" t="s">
        <v>1078</v>
      </c>
      <c r="G2169" t="s">
        <v>92</v>
      </c>
      <c r="H2169">
        <v>78745</v>
      </c>
      <c r="I2169" t="s">
        <v>93</v>
      </c>
      <c r="J2169" t="s">
        <v>5449</v>
      </c>
      <c r="K2169" t="s">
        <v>39</v>
      </c>
      <c r="L2169" t="s">
        <v>69</v>
      </c>
      <c r="M2169" t="s">
        <v>5450</v>
      </c>
      <c r="N2169">
        <v>48.783999999999985</v>
      </c>
      <c r="O2169">
        <v>4</v>
      </c>
      <c r="P2169">
        <v>0.8</v>
      </c>
      <c r="Q2169">
        <v>-131.71680000000001</v>
      </c>
    </row>
    <row r="2170" spans="1:17" x14ac:dyDescent="0.3">
      <c r="A2170" t="s">
        <v>17</v>
      </c>
      <c r="B2170" t="s">
        <v>2134</v>
      </c>
      <c r="C2170" t="s">
        <v>2135</v>
      </c>
      <c r="D2170" t="s">
        <v>34</v>
      </c>
      <c r="E2170" t="s">
        <v>21</v>
      </c>
      <c r="F2170" t="s">
        <v>235</v>
      </c>
      <c r="G2170" t="s">
        <v>236</v>
      </c>
      <c r="H2170">
        <v>10024</v>
      </c>
      <c r="I2170" t="s">
        <v>131</v>
      </c>
      <c r="J2170" t="s">
        <v>2138</v>
      </c>
      <c r="K2170" t="s">
        <v>39</v>
      </c>
      <c r="L2170" t="s">
        <v>69</v>
      </c>
      <c r="M2170" t="s">
        <v>2139</v>
      </c>
      <c r="N2170">
        <v>355.32</v>
      </c>
      <c r="O2170">
        <v>9</v>
      </c>
      <c r="P2170">
        <v>0</v>
      </c>
      <c r="Q2170">
        <v>99.48960000000001</v>
      </c>
    </row>
    <row r="2171" spans="1:17" x14ac:dyDescent="0.3">
      <c r="A2171" t="s">
        <v>42</v>
      </c>
      <c r="B2171" t="s">
        <v>2784</v>
      </c>
      <c r="C2171" t="s">
        <v>2785</v>
      </c>
      <c r="D2171" t="s">
        <v>20</v>
      </c>
      <c r="E2171" t="s">
        <v>21</v>
      </c>
      <c r="F2171" t="s">
        <v>359</v>
      </c>
      <c r="G2171" t="s">
        <v>202</v>
      </c>
      <c r="H2171">
        <v>55407</v>
      </c>
      <c r="I2171" t="s">
        <v>93</v>
      </c>
      <c r="J2171" t="s">
        <v>2138</v>
      </c>
      <c r="K2171" t="s">
        <v>39</v>
      </c>
      <c r="L2171" t="s">
        <v>69</v>
      </c>
      <c r="M2171" t="s">
        <v>2786</v>
      </c>
      <c r="N2171">
        <v>362.94</v>
      </c>
      <c r="O2171">
        <v>3</v>
      </c>
      <c r="P2171">
        <v>0</v>
      </c>
      <c r="Q2171">
        <v>90.735000000000014</v>
      </c>
    </row>
    <row r="2172" spans="1:17" x14ac:dyDescent="0.3">
      <c r="A2172" t="s">
        <v>166</v>
      </c>
      <c r="B2172" t="s">
        <v>3528</v>
      </c>
      <c r="C2172" t="s">
        <v>3529</v>
      </c>
      <c r="D2172" t="s">
        <v>20</v>
      </c>
      <c r="E2172" t="s">
        <v>21</v>
      </c>
      <c r="F2172" t="s">
        <v>552</v>
      </c>
      <c r="G2172" t="s">
        <v>36</v>
      </c>
      <c r="H2172">
        <v>95123</v>
      </c>
      <c r="I2172" t="s">
        <v>37</v>
      </c>
      <c r="J2172" t="s">
        <v>2138</v>
      </c>
      <c r="K2172" t="s">
        <v>39</v>
      </c>
      <c r="L2172" t="s">
        <v>69</v>
      </c>
      <c r="M2172" t="s">
        <v>2786</v>
      </c>
      <c r="N2172">
        <v>241.96</v>
      </c>
      <c r="O2172">
        <v>2</v>
      </c>
      <c r="P2172">
        <v>0</v>
      </c>
      <c r="Q2172">
        <v>60.490000000000009</v>
      </c>
    </row>
    <row r="2173" spans="1:17" x14ac:dyDescent="0.3">
      <c r="A2173" t="s">
        <v>42</v>
      </c>
      <c r="B2173" t="s">
        <v>776</v>
      </c>
      <c r="C2173" t="s">
        <v>777</v>
      </c>
      <c r="D2173" t="s">
        <v>20</v>
      </c>
      <c r="E2173" t="s">
        <v>21</v>
      </c>
      <c r="F2173" t="s">
        <v>2840</v>
      </c>
      <c r="G2173" t="s">
        <v>46</v>
      </c>
      <c r="H2173">
        <v>33065</v>
      </c>
      <c r="I2173" t="s">
        <v>24</v>
      </c>
      <c r="J2173" t="s">
        <v>2138</v>
      </c>
      <c r="K2173" t="s">
        <v>39</v>
      </c>
      <c r="L2173" t="s">
        <v>69</v>
      </c>
      <c r="M2173" t="s">
        <v>2786</v>
      </c>
      <c r="N2173">
        <v>387.13600000000002</v>
      </c>
      <c r="O2173">
        <v>4</v>
      </c>
      <c r="P2173">
        <v>0.2</v>
      </c>
      <c r="Q2173">
        <v>24.196000000000012</v>
      </c>
    </row>
    <row r="2174" spans="1:17" x14ac:dyDescent="0.3">
      <c r="A2174" t="s">
        <v>42</v>
      </c>
      <c r="B2174" t="s">
        <v>174</v>
      </c>
      <c r="C2174" t="s">
        <v>175</v>
      </c>
      <c r="D2174" t="s">
        <v>90</v>
      </c>
      <c r="E2174" t="s">
        <v>21</v>
      </c>
      <c r="F2174" t="s">
        <v>5178</v>
      </c>
      <c r="G2174" t="s">
        <v>85</v>
      </c>
      <c r="H2174">
        <v>98042</v>
      </c>
      <c r="I2174" t="s">
        <v>37</v>
      </c>
      <c r="J2174" t="s">
        <v>2138</v>
      </c>
      <c r="K2174" t="s">
        <v>39</v>
      </c>
      <c r="L2174" t="s">
        <v>69</v>
      </c>
      <c r="M2174" t="s">
        <v>2139</v>
      </c>
      <c r="N2174">
        <v>236.88</v>
      </c>
      <c r="O2174">
        <v>6</v>
      </c>
      <c r="P2174">
        <v>0</v>
      </c>
      <c r="Q2174">
        <v>66.326400000000007</v>
      </c>
    </row>
    <row r="2175" spans="1:17" x14ac:dyDescent="0.3">
      <c r="A2175" t="s">
        <v>1122</v>
      </c>
      <c r="B2175" t="s">
        <v>2594</v>
      </c>
      <c r="C2175" t="s">
        <v>2595</v>
      </c>
      <c r="D2175" t="s">
        <v>34</v>
      </c>
      <c r="E2175" t="s">
        <v>21</v>
      </c>
      <c r="F2175" t="s">
        <v>435</v>
      </c>
      <c r="G2175" t="s">
        <v>436</v>
      </c>
      <c r="H2175">
        <v>43229</v>
      </c>
      <c r="I2175" t="s">
        <v>131</v>
      </c>
      <c r="J2175" t="s">
        <v>2138</v>
      </c>
      <c r="K2175" t="s">
        <v>39</v>
      </c>
      <c r="L2175" t="s">
        <v>69</v>
      </c>
      <c r="M2175" t="s">
        <v>2786</v>
      </c>
      <c r="N2175">
        <v>387.13600000000002</v>
      </c>
      <c r="O2175">
        <v>4</v>
      </c>
      <c r="P2175">
        <v>0.2</v>
      </c>
      <c r="Q2175">
        <v>24.196000000000012</v>
      </c>
    </row>
    <row r="2176" spans="1:17" x14ac:dyDescent="0.3">
      <c r="A2176" t="s">
        <v>42</v>
      </c>
      <c r="B2176" t="s">
        <v>5693</v>
      </c>
      <c r="C2176" t="s">
        <v>5694</v>
      </c>
      <c r="D2176" t="s">
        <v>90</v>
      </c>
      <c r="E2176" t="s">
        <v>21</v>
      </c>
      <c r="F2176" t="s">
        <v>531</v>
      </c>
      <c r="G2176" t="s">
        <v>216</v>
      </c>
      <c r="H2176">
        <v>19711</v>
      </c>
      <c r="I2176" t="s">
        <v>131</v>
      </c>
      <c r="J2176" t="s">
        <v>2138</v>
      </c>
      <c r="K2176" t="s">
        <v>39</v>
      </c>
      <c r="L2176" t="s">
        <v>69</v>
      </c>
      <c r="M2176" t="s">
        <v>2139</v>
      </c>
      <c r="N2176">
        <v>39.479999999999997</v>
      </c>
      <c r="O2176">
        <v>1</v>
      </c>
      <c r="P2176">
        <v>0</v>
      </c>
      <c r="Q2176">
        <v>11.054400000000001</v>
      </c>
    </row>
    <row r="2177" spans="1:17" x14ac:dyDescent="0.3">
      <c r="A2177" t="s">
        <v>42</v>
      </c>
      <c r="B2177" t="s">
        <v>4570</v>
      </c>
      <c r="C2177" t="s">
        <v>4571</v>
      </c>
      <c r="D2177" t="s">
        <v>90</v>
      </c>
      <c r="E2177" t="s">
        <v>21</v>
      </c>
      <c r="F2177" t="s">
        <v>3712</v>
      </c>
      <c r="G2177" t="s">
        <v>568</v>
      </c>
      <c r="H2177">
        <v>74403</v>
      </c>
      <c r="I2177" t="s">
        <v>93</v>
      </c>
      <c r="J2177" t="s">
        <v>4875</v>
      </c>
      <c r="K2177" t="s">
        <v>39</v>
      </c>
      <c r="L2177" t="s">
        <v>69</v>
      </c>
      <c r="M2177" t="s">
        <v>4876</v>
      </c>
      <c r="N2177">
        <v>13.11</v>
      </c>
      <c r="O2177">
        <v>3</v>
      </c>
      <c r="P2177">
        <v>0</v>
      </c>
      <c r="Q2177">
        <v>3.4086000000000003</v>
      </c>
    </row>
    <row r="2178" spans="1:17" x14ac:dyDescent="0.3">
      <c r="A2178" t="s">
        <v>17</v>
      </c>
      <c r="B2178" t="s">
        <v>4667</v>
      </c>
      <c r="C2178" t="s">
        <v>4668</v>
      </c>
      <c r="D2178" t="s">
        <v>20</v>
      </c>
      <c r="E2178" t="s">
        <v>21</v>
      </c>
      <c r="F2178" t="s">
        <v>3866</v>
      </c>
      <c r="G2178" t="s">
        <v>689</v>
      </c>
      <c r="H2178">
        <v>7501</v>
      </c>
      <c r="I2178" t="s">
        <v>131</v>
      </c>
      <c r="J2178" t="s">
        <v>4875</v>
      </c>
      <c r="K2178" t="s">
        <v>39</v>
      </c>
      <c r="L2178" t="s">
        <v>69</v>
      </c>
      <c r="M2178" t="s">
        <v>4876</v>
      </c>
      <c r="N2178">
        <v>8.74</v>
      </c>
      <c r="O2178">
        <v>2</v>
      </c>
      <c r="P2178">
        <v>0</v>
      </c>
      <c r="Q2178">
        <v>2.2724000000000002</v>
      </c>
    </row>
    <row r="2179" spans="1:17" x14ac:dyDescent="0.3">
      <c r="A2179" t="s">
        <v>42</v>
      </c>
      <c r="B2179" t="s">
        <v>3089</v>
      </c>
      <c r="C2179" t="s">
        <v>3090</v>
      </c>
      <c r="D2179" t="s">
        <v>20</v>
      </c>
      <c r="E2179" t="s">
        <v>21</v>
      </c>
      <c r="F2179" t="s">
        <v>1023</v>
      </c>
      <c r="G2179" t="s">
        <v>236</v>
      </c>
      <c r="H2179">
        <v>11561</v>
      </c>
      <c r="I2179" t="s">
        <v>131</v>
      </c>
      <c r="J2179" t="s">
        <v>4875</v>
      </c>
      <c r="K2179" t="s">
        <v>39</v>
      </c>
      <c r="L2179" t="s">
        <v>69</v>
      </c>
      <c r="M2179" t="s">
        <v>4876</v>
      </c>
      <c r="N2179">
        <v>8.74</v>
      </c>
      <c r="O2179">
        <v>2</v>
      </c>
      <c r="P2179">
        <v>0</v>
      </c>
      <c r="Q2179">
        <v>2.2724000000000002</v>
      </c>
    </row>
    <row r="2180" spans="1:17" x14ac:dyDescent="0.3">
      <c r="A2180" t="s">
        <v>17</v>
      </c>
      <c r="B2180" t="s">
        <v>2931</v>
      </c>
      <c r="C2180" t="s">
        <v>2932</v>
      </c>
      <c r="D2180" t="s">
        <v>34</v>
      </c>
      <c r="E2180" t="s">
        <v>21</v>
      </c>
      <c r="F2180" t="s">
        <v>235</v>
      </c>
      <c r="G2180" t="s">
        <v>236</v>
      </c>
      <c r="H2180">
        <v>10009</v>
      </c>
      <c r="I2180" t="s">
        <v>131</v>
      </c>
      <c r="J2180" t="s">
        <v>4875</v>
      </c>
      <c r="K2180" t="s">
        <v>39</v>
      </c>
      <c r="L2180" t="s">
        <v>69</v>
      </c>
      <c r="M2180" t="s">
        <v>4876</v>
      </c>
      <c r="N2180">
        <v>13.11</v>
      </c>
      <c r="O2180">
        <v>3</v>
      </c>
      <c r="P2180">
        <v>0</v>
      </c>
      <c r="Q2180">
        <v>3.4086000000000003</v>
      </c>
    </row>
    <row r="2181" spans="1:17" x14ac:dyDescent="0.3">
      <c r="A2181" t="s">
        <v>42</v>
      </c>
      <c r="B2181" t="s">
        <v>1728</v>
      </c>
      <c r="C2181" t="s">
        <v>1729</v>
      </c>
      <c r="D2181" t="s">
        <v>20</v>
      </c>
      <c r="E2181" t="s">
        <v>21</v>
      </c>
      <c r="F2181" t="s">
        <v>35</v>
      </c>
      <c r="G2181" t="s">
        <v>36</v>
      </c>
      <c r="H2181">
        <v>90049</v>
      </c>
      <c r="I2181" t="s">
        <v>37</v>
      </c>
      <c r="J2181" t="s">
        <v>4065</v>
      </c>
      <c r="K2181" t="s">
        <v>39</v>
      </c>
      <c r="L2181" t="s">
        <v>69</v>
      </c>
      <c r="M2181" t="s">
        <v>4066</v>
      </c>
      <c r="N2181">
        <v>60.81</v>
      </c>
      <c r="O2181">
        <v>3</v>
      </c>
      <c r="P2181">
        <v>0</v>
      </c>
      <c r="Q2181">
        <v>17.026800000000001</v>
      </c>
    </row>
    <row r="2182" spans="1:17" x14ac:dyDescent="0.3">
      <c r="A2182" t="s">
        <v>42</v>
      </c>
      <c r="B2182" t="s">
        <v>4325</v>
      </c>
      <c r="C2182" t="s">
        <v>4326</v>
      </c>
      <c r="D2182" t="s">
        <v>20</v>
      </c>
      <c r="E2182" t="s">
        <v>21</v>
      </c>
      <c r="F2182" t="s">
        <v>1476</v>
      </c>
      <c r="G2182" t="s">
        <v>78</v>
      </c>
      <c r="H2182">
        <v>28314</v>
      </c>
      <c r="I2182" t="s">
        <v>24</v>
      </c>
      <c r="J2182" t="s">
        <v>4065</v>
      </c>
      <c r="K2182" t="s">
        <v>39</v>
      </c>
      <c r="L2182" t="s">
        <v>69</v>
      </c>
      <c r="M2182" t="s">
        <v>4066</v>
      </c>
      <c r="N2182">
        <v>64.864000000000004</v>
      </c>
      <c r="O2182">
        <v>4</v>
      </c>
      <c r="P2182">
        <v>0.2</v>
      </c>
      <c r="Q2182">
        <v>6.4864000000000033</v>
      </c>
    </row>
    <row r="2183" spans="1:17" x14ac:dyDescent="0.3">
      <c r="A2183" t="s">
        <v>17</v>
      </c>
      <c r="B2183" t="s">
        <v>4850</v>
      </c>
      <c r="C2183" t="s">
        <v>4851</v>
      </c>
      <c r="D2183" t="s">
        <v>34</v>
      </c>
      <c r="E2183" t="s">
        <v>21</v>
      </c>
      <c r="F2183" t="s">
        <v>282</v>
      </c>
      <c r="G2183" t="s">
        <v>369</v>
      </c>
      <c r="H2183">
        <v>97477</v>
      </c>
      <c r="I2183" t="s">
        <v>37</v>
      </c>
      <c r="J2183" t="s">
        <v>4065</v>
      </c>
      <c r="K2183" t="s">
        <v>39</v>
      </c>
      <c r="L2183" t="s">
        <v>69</v>
      </c>
      <c r="M2183" t="s">
        <v>4066</v>
      </c>
      <c r="N2183">
        <v>64.864000000000004</v>
      </c>
      <c r="O2183">
        <v>4</v>
      </c>
      <c r="P2183">
        <v>0.2</v>
      </c>
      <c r="Q2183">
        <v>6.4864000000000033</v>
      </c>
    </row>
    <row r="2184" spans="1:17" x14ac:dyDescent="0.3">
      <c r="A2184" t="s">
        <v>166</v>
      </c>
      <c r="B2184" t="s">
        <v>5088</v>
      </c>
      <c r="C2184" t="s">
        <v>5089</v>
      </c>
      <c r="D2184" t="s">
        <v>34</v>
      </c>
      <c r="E2184" t="s">
        <v>21</v>
      </c>
      <c r="F2184" t="s">
        <v>399</v>
      </c>
      <c r="G2184" t="s">
        <v>400</v>
      </c>
      <c r="H2184">
        <v>80013</v>
      </c>
      <c r="I2184" t="s">
        <v>37</v>
      </c>
      <c r="J2184" t="s">
        <v>4065</v>
      </c>
      <c r="K2184" t="s">
        <v>39</v>
      </c>
      <c r="L2184" t="s">
        <v>69</v>
      </c>
      <c r="M2184" t="s">
        <v>4066</v>
      </c>
      <c r="N2184">
        <v>32.432000000000002</v>
      </c>
      <c r="O2184">
        <v>2</v>
      </c>
      <c r="P2184">
        <v>0.2</v>
      </c>
      <c r="Q2184">
        <v>3.2432000000000016</v>
      </c>
    </row>
    <row r="2185" spans="1:17" x14ac:dyDescent="0.3">
      <c r="A2185" t="s">
        <v>42</v>
      </c>
      <c r="B2185" t="s">
        <v>4360</v>
      </c>
      <c r="C2185" t="s">
        <v>4361</v>
      </c>
      <c r="D2185" t="s">
        <v>34</v>
      </c>
      <c r="E2185" t="s">
        <v>21</v>
      </c>
      <c r="F2185" t="s">
        <v>2907</v>
      </c>
      <c r="G2185" t="s">
        <v>36</v>
      </c>
      <c r="H2185">
        <v>93727</v>
      </c>
      <c r="I2185" t="s">
        <v>37</v>
      </c>
      <c r="J2185" t="s">
        <v>4065</v>
      </c>
      <c r="K2185" t="s">
        <v>39</v>
      </c>
      <c r="L2185" t="s">
        <v>69</v>
      </c>
      <c r="M2185" t="s">
        <v>4066</v>
      </c>
      <c r="N2185">
        <v>40.54</v>
      </c>
      <c r="O2185">
        <v>2</v>
      </c>
      <c r="P2185">
        <v>0</v>
      </c>
      <c r="Q2185">
        <v>11.351200000000002</v>
      </c>
    </row>
    <row r="2186" spans="1:17" x14ac:dyDescent="0.3">
      <c r="A2186" t="s">
        <v>17</v>
      </c>
      <c r="B2186" t="s">
        <v>3524</v>
      </c>
      <c r="C2186" t="s">
        <v>3525</v>
      </c>
      <c r="D2186" t="s">
        <v>20</v>
      </c>
      <c r="E2186" t="s">
        <v>21</v>
      </c>
      <c r="F2186" t="s">
        <v>112</v>
      </c>
      <c r="G2186" t="s">
        <v>36</v>
      </c>
      <c r="H2186">
        <v>94110</v>
      </c>
      <c r="I2186" t="s">
        <v>37</v>
      </c>
      <c r="J2186" t="s">
        <v>4065</v>
      </c>
      <c r="K2186" t="s">
        <v>39</v>
      </c>
      <c r="L2186" t="s">
        <v>69</v>
      </c>
      <c r="M2186" t="s">
        <v>4066</v>
      </c>
      <c r="N2186">
        <v>81.08</v>
      </c>
      <c r="O2186">
        <v>4</v>
      </c>
      <c r="P2186">
        <v>0</v>
      </c>
      <c r="Q2186">
        <v>22.702400000000004</v>
      </c>
    </row>
    <row r="2187" spans="1:17" x14ac:dyDescent="0.3">
      <c r="A2187" t="s">
        <v>42</v>
      </c>
      <c r="B2187" t="s">
        <v>1157</v>
      </c>
      <c r="C2187" t="s">
        <v>1158</v>
      </c>
      <c r="D2187" t="s">
        <v>20</v>
      </c>
      <c r="E2187" t="s">
        <v>21</v>
      </c>
      <c r="F2187" t="s">
        <v>163</v>
      </c>
      <c r="G2187" t="s">
        <v>92</v>
      </c>
      <c r="H2187">
        <v>77095</v>
      </c>
      <c r="I2187" t="s">
        <v>93</v>
      </c>
      <c r="J2187" t="s">
        <v>1159</v>
      </c>
      <c r="K2187" t="s">
        <v>39</v>
      </c>
      <c r="L2187" t="s">
        <v>69</v>
      </c>
      <c r="M2187" t="s">
        <v>1160</v>
      </c>
      <c r="N2187">
        <v>8.6519999999999975</v>
      </c>
      <c r="O2187">
        <v>3</v>
      </c>
      <c r="P2187">
        <v>0.8</v>
      </c>
      <c r="Q2187">
        <v>-20.332200000000007</v>
      </c>
    </row>
    <row r="2188" spans="1:17" x14ac:dyDescent="0.3">
      <c r="A2188" t="s">
        <v>42</v>
      </c>
      <c r="B2188" t="s">
        <v>2391</v>
      </c>
      <c r="C2188" t="s">
        <v>2392</v>
      </c>
      <c r="D2188" t="s">
        <v>90</v>
      </c>
      <c r="E2188" t="s">
        <v>21</v>
      </c>
      <c r="F2188" t="s">
        <v>282</v>
      </c>
      <c r="G2188" t="s">
        <v>283</v>
      </c>
      <c r="H2188">
        <v>22153</v>
      </c>
      <c r="I2188" t="s">
        <v>24</v>
      </c>
      <c r="J2188" t="s">
        <v>1159</v>
      </c>
      <c r="K2188" t="s">
        <v>39</v>
      </c>
      <c r="L2188" t="s">
        <v>69</v>
      </c>
      <c r="M2188" t="s">
        <v>1160</v>
      </c>
      <c r="N2188">
        <v>28.84</v>
      </c>
      <c r="O2188">
        <v>2</v>
      </c>
      <c r="P2188">
        <v>0</v>
      </c>
      <c r="Q2188">
        <v>9.517199999999999</v>
      </c>
    </row>
    <row r="2189" spans="1:17" x14ac:dyDescent="0.3">
      <c r="A2189" t="s">
        <v>166</v>
      </c>
      <c r="B2189" t="s">
        <v>3013</v>
      </c>
      <c r="C2189" t="s">
        <v>3014</v>
      </c>
      <c r="D2189" t="s">
        <v>34</v>
      </c>
      <c r="E2189" t="s">
        <v>21</v>
      </c>
      <c r="F2189" t="s">
        <v>112</v>
      </c>
      <c r="G2189" t="s">
        <v>36</v>
      </c>
      <c r="H2189">
        <v>94110</v>
      </c>
      <c r="I2189" t="s">
        <v>37</v>
      </c>
      <c r="J2189" t="s">
        <v>1159</v>
      </c>
      <c r="K2189" t="s">
        <v>39</v>
      </c>
      <c r="L2189" t="s">
        <v>69</v>
      </c>
      <c r="M2189" t="s">
        <v>1160</v>
      </c>
      <c r="N2189">
        <v>43.26</v>
      </c>
      <c r="O2189">
        <v>3</v>
      </c>
      <c r="P2189">
        <v>0</v>
      </c>
      <c r="Q2189">
        <v>14.275799999999998</v>
      </c>
    </row>
    <row r="2190" spans="1:17" x14ac:dyDescent="0.3">
      <c r="A2190" t="s">
        <v>42</v>
      </c>
      <c r="B2190" t="s">
        <v>4207</v>
      </c>
      <c r="C2190" t="s">
        <v>4208</v>
      </c>
      <c r="D2190" t="s">
        <v>20</v>
      </c>
      <c r="E2190" t="s">
        <v>21</v>
      </c>
      <c r="F2190" t="s">
        <v>4209</v>
      </c>
      <c r="G2190" t="s">
        <v>296</v>
      </c>
      <c r="H2190">
        <v>37042</v>
      </c>
      <c r="I2190" t="s">
        <v>24</v>
      </c>
      <c r="J2190" t="s">
        <v>1159</v>
      </c>
      <c r="K2190" t="s">
        <v>39</v>
      </c>
      <c r="L2190" t="s">
        <v>69</v>
      </c>
      <c r="M2190" t="s">
        <v>1160</v>
      </c>
      <c r="N2190">
        <v>69.216000000000008</v>
      </c>
      <c r="O2190">
        <v>6</v>
      </c>
      <c r="P2190">
        <v>0.2</v>
      </c>
      <c r="Q2190">
        <v>11.247599999999995</v>
      </c>
    </row>
    <row r="2191" spans="1:17" x14ac:dyDescent="0.3">
      <c r="A2191" t="s">
        <v>1122</v>
      </c>
      <c r="B2191" t="s">
        <v>1081</v>
      </c>
      <c r="C2191" t="s">
        <v>1082</v>
      </c>
      <c r="D2191" t="s">
        <v>20</v>
      </c>
      <c r="E2191" t="s">
        <v>21</v>
      </c>
      <c r="F2191" t="s">
        <v>4772</v>
      </c>
      <c r="G2191" t="s">
        <v>187</v>
      </c>
      <c r="H2191">
        <v>60440</v>
      </c>
      <c r="I2191" t="s">
        <v>93</v>
      </c>
      <c r="J2191" t="s">
        <v>1159</v>
      </c>
      <c r="K2191" t="s">
        <v>39</v>
      </c>
      <c r="L2191" t="s">
        <v>69</v>
      </c>
      <c r="M2191" t="s">
        <v>1160</v>
      </c>
      <c r="N2191">
        <v>5.7679999999999989</v>
      </c>
      <c r="O2191">
        <v>2</v>
      </c>
      <c r="P2191">
        <v>0.8</v>
      </c>
      <c r="Q2191">
        <v>-13.554800000000004</v>
      </c>
    </row>
    <row r="2192" spans="1:17" x14ac:dyDescent="0.3">
      <c r="A2192" t="s">
        <v>42</v>
      </c>
      <c r="B2192" t="s">
        <v>2993</v>
      </c>
      <c r="C2192" t="s">
        <v>2994</v>
      </c>
      <c r="D2192" t="s">
        <v>34</v>
      </c>
      <c r="E2192" t="s">
        <v>21</v>
      </c>
      <c r="F2192" t="s">
        <v>282</v>
      </c>
      <c r="G2192" t="s">
        <v>283</v>
      </c>
      <c r="H2192">
        <v>22153</v>
      </c>
      <c r="I2192" t="s">
        <v>24</v>
      </c>
      <c r="J2192" t="s">
        <v>1159</v>
      </c>
      <c r="K2192" t="s">
        <v>39</v>
      </c>
      <c r="L2192" t="s">
        <v>69</v>
      </c>
      <c r="M2192" t="s">
        <v>1160</v>
      </c>
      <c r="N2192">
        <v>43.26</v>
      </c>
      <c r="O2192">
        <v>3</v>
      </c>
      <c r="P2192">
        <v>0</v>
      </c>
      <c r="Q2192">
        <v>14.275799999999998</v>
      </c>
    </row>
    <row r="2193" spans="1:17" x14ac:dyDescent="0.3">
      <c r="A2193" t="s">
        <v>42</v>
      </c>
      <c r="B2193" t="s">
        <v>98</v>
      </c>
      <c r="C2193" t="s">
        <v>99</v>
      </c>
      <c r="D2193" t="s">
        <v>20</v>
      </c>
      <c r="E2193" t="s">
        <v>21</v>
      </c>
      <c r="F2193" t="s">
        <v>531</v>
      </c>
      <c r="G2193" t="s">
        <v>216</v>
      </c>
      <c r="H2193">
        <v>19711</v>
      </c>
      <c r="I2193" t="s">
        <v>131</v>
      </c>
      <c r="J2193" t="s">
        <v>1159</v>
      </c>
      <c r="K2193" t="s">
        <v>39</v>
      </c>
      <c r="L2193" t="s">
        <v>69</v>
      </c>
      <c r="M2193" t="s">
        <v>1160</v>
      </c>
      <c r="N2193">
        <v>100.94</v>
      </c>
      <c r="O2193">
        <v>7</v>
      </c>
      <c r="P2193">
        <v>0</v>
      </c>
      <c r="Q2193">
        <v>33.310199999999995</v>
      </c>
    </row>
    <row r="2194" spans="1:17" x14ac:dyDescent="0.3">
      <c r="A2194" t="s">
        <v>166</v>
      </c>
      <c r="B2194" t="s">
        <v>5250</v>
      </c>
      <c r="C2194" t="s">
        <v>5251</v>
      </c>
      <c r="D2194" t="s">
        <v>34</v>
      </c>
      <c r="E2194" t="s">
        <v>21</v>
      </c>
      <c r="F2194" t="s">
        <v>84</v>
      </c>
      <c r="G2194" t="s">
        <v>85</v>
      </c>
      <c r="H2194">
        <v>98105</v>
      </c>
      <c r="I2194" t="s">
        <v>37</v>
      </c>
      <c r="J2194" t="s">
        <v>1159</v>
      </c>
      <c r="K2194" t="s">
        <v>39</v>
      </c>
      <c r="L2194" t="s">
        <v>69</v>
      </c>
      <c r="M2194" t="s">
        <v>1160</v>
      </c>
      <c r="N2194">
        <v>57.68</v>
      </c>
      <c r="O2194">
        <v>4</v>
      </c>
      <c r="P2194">
        <v>0</v>
      </c>
      <c r="Q2194">
        <v>19.034399999999998</v>
      </c>
    </row>
    <row r="2195" spans="1:17" x14ac:dyDescent="0.3">
      <c r="A2195" t="s">
        <v>42</v>
      </c>
      <c r="B2195" t="s">
        <v>1884</v>
      </c>
      <c r="C2195" t="s">
        <v>1885</v>
      </c>
      <c r="D2195" t="s">
        <v>20</v>
      </c>
      <c r="E2195" t="s">
        <v>21</v>
      </c>
      <c r="F2195" t="s">
        <v>1886</v>
      </c>
      <c r="G2195" t="s">
        <v>92</v>
      </c>
      <c r="H2195">
        <v>75701</v>
      </c>
      <c r="I2195" t="s">
        <v>93</v>
      </c>
      <c r="J2195" t="s">
        <v>1887</v>
      </c>
      <c r="K2195" t="s">
        <v>39</v>
      </c>
      <c r="L2195" t="s">
        <v>69</v>
      </c>
      <c r="M2195" t="s">
        <v>1888</v>
      </c>
      <c r="N2195">
        <v>2.6879999999999997</v>
      </c>
      <c r="O2195">
        <v>3</v>
      </c>
      <c r="P2195">
        <v>0.8</v>
      </c>
      <c r="Q2195">
        <v>-7.3920000000000021</v>
      </c>
    </row>
    <row r="2196" spans="1:17" x14ac:dyDescent="0.3">
      <c r="A2196" t="s">
        <v>42</v>
      </c>
      <c r="B2196" t="s">
        <v>1036</v>
      </c>
      <c r="C2196" t="s">
        <v>1037</v>
      </c>
      <c r="D2196" t="s">
        <v>20</v>
      </c>
      <c r="E2196" t="s">
        <v>21</v>
      </c>
      <c r="F2196" t="s">
        <v>1991</v>
      </c>
      <c r="G2196" t="s">
        <v>46</v>
      </c>
      <c r="H2196">
        <v>33012</v>
      </c>
      <c r="I2196" t="s">
        <v>24</v>
      </c>
      <c r="J2196" t="s">
        <v>1887</v>
      </c>
      <c r="K2196" t="s">
        <v>39</v>
      </c>
      <c r="L2196" t="s">
        <v>69</v>
      </c>
      <c r="M2196" t="s">
        <v>1888</v>
      </c>
      <c r="N2196">
        <v>17.920000000000002</v>
      </c>
      <c r="O2196">
        <v>5</v>
      </c>
      <c r="P2196">
        <v>0.2</v>
      </c>
      <c r="Q2196">
        <v>1.1200000000000001</v>
      </c>
    </row>
    <row r="2197" spans="1:17" x14ac:dyDescent="0.3">
      <c r="A2197" t="s">
        <v>17</v>
      </c>
      <c r="B2197" t="s">
        <v>3195</v>
      </c>
      <c r="C2197" t="s">
        <v>3196</v>
      </c>
      <c r="D2197" t="s">
        <v>20</v>
      </c>
      <c r="E2197" t="s">
        <v>21</v>
      </c>
      <c r="F2197" t="s">
        <v>5032</v>
      </c>
      <c r="G2197" t="s">
        <v>46</v>
      </c>
      <c r="H2197">
        <v>34952</v>
      </c>
      <c r="I2197" t="s">
        <v>24</v>
      </c>
      <c r="J2197" t="s">
        <v>1887</v>
      </c>
      <c r="K2197" t="s">
        <v>39</v>
      </c>
      <c r="L2197" t="s">
        <v>69</v>
      </c>
      <c r="M2197" t="s">
        <v>1888</v>
      </c>
      <c r="N2197">
        <v>14.336000000000002</v>
      </c>
      <c r="O2197">
        <v>4</v>
      </c>
      <c r="P2197">
        <v>0.2</v>
      </c>
      <c r="Q2197">
        <v>0.89599999999999991</v>
      </c>
    </row>
    <row r="2198" spans="1:17" x14ac:dyDescent="0.3">
      <c r="A2198" t="s">
        <v>42</v>
      </c>
      <c r="B2198" t="s">
        <v>5821</v>
      </c>
      <c r="C2198" t="s">
        <v>5822</v>
      </c>
      <c r="D2198" t="s">
        <v>90</v>
      </c>
      <c r="E2198" t="s">
        <v>21</v>
      </c>
      <c r="F2198" t="s">
        <v>235</v>
      </c>
      <c r="G2198" t="s">
        <v>236</v>
      </c>
      <c r="H2198">
        <v>10024</v>
      </c>
      <c r="I2198" t="s">
        <v>131</v>
      </c>
      <c r="J2198" t="s">
        <v>1887</v>
      </c>
      <c r="K2198" t="s">
        <v>39</v>
      </c>
      <c r="L2198" t="s">
        <v>69</v>
      </c>
      <c r="M2198" t="s">
        <v>1888</v>
      </c>
      <c r="N2198">
        <v>26.880000000000003</v>
      </c>
      <c r="O2198">
        <v>6</v>
      </c>
      <c r="P2198">
        <v>0</v>
      </c>
      <c r="Q2198">
        <v>6.7200000000000006</v>
      </c>
    </row>
    <row r="2199" spans="1:17" x14ac:dyDescent="0.3">
      <c r="A2199" t="s">
        <v>166</v>
      </c>
      <c r="B2199" t="s">
        <v>1940</v>
      </c>
      <c r="C2199" t="s">
        <v>1941</v>
      </c>
      <c r="D2199" t="s">
        <v>20</v>
      </c>
      <c r="E2199" t="s">
        <v>21</v>
      </c>
      <c r="F2199" t="s">
        <v>129</v>
      </c>
      <c r="G2199" t="s">
        <v>130</v>
      </c>
      <c r="H2199">
        <v>19143</v>
      </c>
      <c r="I2199" t="s">
        <v>131</v>
      </c>
      <c r="J2199" t="s">
        <v>3587</v>
      </c>
      <c r="K2199" t="s">
        <v>39</v>
      </c>
      <c r="L2199" t="s">
        <v>69</v>
      </c>
      <c r="M2199" t="s">
        <v>3588</v>
      </c>
      <c r="N2199">
        <v>434.35199999999998</v>
      </c>
      <c r="O2199">
        <v>3</v>
      </c>
      <c r="P2199">
        <v>0.2</v>
      </c>
      <c r="Q2199">
        <v>43.43519999999998</v>
      </c>
    </row>
    <row r="2200" spans="1:17" x14ac:dyDescent="0.3">
      <c r="A2200" t="s">
        <v>166</v>
      </c>
      <c r="B2200" t="s">
        <v>1846</v>
      </c>
      <c r="C2200" t="s">
        <v>1847</v>
      </c>
      <c r="D2200" t="s">
        <v>20</v>
      </c>
      <c r="E2200" t="s">
        <v>21</v>
      </c>
      <c r="F2200" t="s">
        <v>235</v>
      </c>
      <c r="G2200" t="s">
        <v>236</v>
      </c>
      <c r="H2200">
        <v>10009</v>
      </c>
      <c r="I2200" t="s">
        <v>131</v>
      </c>
      <c r="J2200" t="s">
        <v>3587</v>
      </c>
      <c r="K2200" t="s">
        <v>39</v>
      </c>
      <c r="L2200" t="s">
        <v>69</v>
      </c>
      <c r="M2200" t="s">
        <v>3588</v>
      </c>
      <c r="N2200">
        <v>904.9</v>
      </c>
      <c r="O2200">
        <v>5</v>
      </c>
      <c r="P2200">
        <v>0</v>
      </c>
      <c r="Q2200">
        <v>253.37199999999996</v>
      </c>
    </row>
    <row r="2201" spans="1:17" x14ac:dyDescent="0.3">
      <c r="A2201" t="s">
        <v>42</v>
      </c>
      <c r="B2201" t="s">
        <v>4546</v>
      </c>
      <c r="C2201" t="s">
        <v>4547</v>
      </c>
      <c r="D2201" t="s">
        <v>20</v>
      </c>
      <c r="E2201" t="s">
        <v>21</v>
      </c>
      <c r="F2201" t="s">
        <v>1502</v>
      </c>
      <c r="G2201" t="s">
        <v>1107</v>
      </c>
      <c r="H2201">
        <v>30318</v>
      </c>
      <c r="I2201" t="s">
        <v>24</v>
      </c>
      <c r="J2201" t="s">
        <v>3587</v>
      </c>
      <c r="K2201" t="s">
        <v>39</v>
      </c>
      <c r="L2201" t="s">
        <v>69</v>
      </c>
      <c r="M2201" t="s">
        <v>3588</v>
      </c>
      <c r="N2201">
        <v>542.93999999999994</v>
      </c>
      <c r="O2201">
        <v>3</v>
      </c>
      <c r="P2201">
        <v>0</v>
      </c>
      <c r="Q2201">
        <v>152.02319999999997</v>
      </c>
    </row>
    <row r="2202" spans="1:17" x14ac:dyDescent="0.3">
      <c r="A2202" t="s">
        <v>42</v>
      </c>
      <c r="B2202" t="s">
        <v>2865</v>
      </c>
      <c r="C2202" t="s">
        <v>2866</v>
      </c>
      <c r="D2202" t="s">
        <v>90</v>
      </c>
      <c r="E2202" t="s">
        <v>21</v>
      </c>
      <c r="F2202" t="s">
        <v>35</v>
      </c>
      <c r="G2202" t="s">
        <v>36</v>
      </c>
      <c r="H2202">
        <v>90045</v>
      </c>
      <c r="I2202" t="s">
        <v>37</v>
      </c>
      <c r="J2202" t="s">
        <v>3587</v>
      </c>
      <c r="K2202" t="s">
        <v>39</v>
      </c>
      <c r="L2202" t="s">
        <v>69</v>
      </c>
      <c r="M2202" t="s">
        <v>3588</v>
      </c>
      <c r="N2202">
        <v>361.96</v>
      </c>
      <c r="O2202">
        <v>2</v>
      </c>
      <c r="P2202">
        <v>0</v>
      </c>
      <c r="Q2202">
        <v>101.34879999999998</v>
      </c>
    </row>
    <row r="2203" spans="1:17" x14ac:dyDescent="0.3">
      <c r="A2203" t="s">
        <v>166</v>
      </c>
      <c r="B2203" t="s">
        <v>4125</v>
      </c>
      <c r="C2203" t="s">
        <v>4126</v>
      </c>
      <c r="D2203" t="s">
        <v>20</v>
      </c>
      <c r="E2203" t="s">
        <v>21</v>
      </c>
      <c r="F2203" t="s">
        <v>5598</v>
      </c>
      <c r="G2203" t="s">
        <v>36</v>
      </c>
      <c r="H2203">
        <v>92630</v>
      </c>
      <c r="I2203" t="s">
        <v>37</v>
      </c>
      <c r="J2203" t="s">
        <v>3587</v>
      </c>
      <c r="K2203" t="s">
        <v>39</v>
      </c>
      <c r="L2203" t="s">
        <v>69</v>
      </c>
      <c r="M2203" t="s">
        <v>3588</v>
      </c>
      <c r="N2203">
        <v>542.93999999999994</v>
      </c>
      <c r="O2203">
        <v>3</v>
      </c>
      <c r="P2203">
        <v>0</v>
      </c>
      <c r="Q2203">
        <v>152.02319999999997</v>
      </c>
    </row>
    <row r="2204" spans="1:17" x14ac:dyDescent="0.3">
      <c r="A2204" t="s">
        <v>17</v>
      </c>
      <c r="B2204" t="s">
        <v>2332</v>
      </c>
      <c r="C2204" t="s">
        <v>2333</v>
      </c>
      <c r="D2204" t="s">
        <v>20</v>
      </c>
      <c r="E2204" t="s">
        <v>21</v>
      </c>
      <c r="F2204" t="s">
        <v>269</v>
      </c>
      <c r="G2204" t="s">
        <v>187</v>
      </c>
      <c r="H2204">
        <v>60653</v>
      </c>
      <c r="I2204" t="s">
        <v>93</v>
      </c>
      <c r="J2204" t="s">
        <v>3587</v>
      </c>
      <c r="K2204" t="s">
        <v>39</v>
      </c>
      <c r="L2204" t="s">
        <v>69</v>
      </c>
      <c r="M2204" t="s">
        <v>3588</v>
      </c>
      <c r="N2204">
        <v>180.97999999999996</v>
      </c>
      <c r="O2204">
        <v>5</v>
      </c>
      <c r="P2204">
        <v>0.8</v>
      </c>
      <c r="Q2204">
        <v>-470.548</v>
      </c>
    </row>
    <row r="2205" spans="1:17" x14ac:dyDescent="0.3">
      <c r="A2205" t="s">
        <v>42</v>
      </c>
      <c r="B2205" t="s">
        <v>3618</v>
      </c>
      <c r="C2205" t="s">
        <v>3619</v>
      </c>
      <c r="D2205" t="s">
        <v>20</v>
      </c>
      <c r="E2205" t="s">
        <v>21</v>
      </c>
      <c r="F2205" t="s">
        <v>1903</v>
      </c>
      <c r="G2205" t="s">
        <v>4111</v>
      </c>
      <c r="H2205" t="s">
        <v>4112</v>
      </c>
      <c r="I2205" t="s">
        <v>131</v>
      </c>
      <c r="J2205" t="s">
        <v>3587</v>
      </c>
      <c r="K2205" t="s">
        <v>39</v>
      </c>
      <c r="L2205" t="s">
        <v>69</v>
      </c>
      <c r="M2205" t="s">
        <v>3588</v>
      </c>
      <c r="N2205">
        <v>542.93999999999994</v>
      </c>
      <c r="O2205">
        <v>3</v>
      </c>
      <c r="P2205">
        <v>0</v>
      </c>
      <c r="Q2205">
        <v>152.02319999999997</v>
      </c>
    </row>
    <row r="2206" spans="1:17" x14ac:dyDescent="0.3">
      <c r="A2206" t="s">
        <v>42</v>
      </c>
      <c r="B2206" t="s">
        <v>617</v>
      </c>
      <c r="C2206" t="s">
        <v>618</v>
      </c>
      <c r="D2206" t="s">
        <v>34</v>
      </c>
      <c r="E2206" t="s">
        <v>21</v>
      </c>
      <c r="F2206" t="s">
        <v>269</v>
      </c>
      <c r="G2206" t="s">
        <v>187</v>
      </c>
      <c r="H2206">
        <v>60623</v>
      </c>
      <c r="I2206" t="s">
        <v>93</v>
      </c>
      <c r="J2206" t="s">
        <v>619</v>
      </c>
      <c r="K2206" t="s">
        <v>39</v>
      </c>
      <c r="L2206" t="s">
        <v>69</v>
      </c>
      <c r="M2206" t="s">
        <v>620</v>
      </c>
      <c r="N2206">
        <v>52.447999999999993</v>
      </c>
      <c r="O2206">
        <v>2</v>
      </c>
      <c r="P2206">
        <v>0.8</v>
      </c>
      <c r="Q2206">
        <v>-131.12000000000003</v>
      </c>
    </row>
    <row r="2207" spans="1:17" x14ac:dyDescent="0.3">
      <c r="A2207" t="s">
        <v>42</v>
      </c>
      <c r="B2207" t="s">
        <v>1895</v>
      </c>
      <c r="C2207" t="s">
        <v>1896</v>
      </c>
      <c r="D2207" t="s">
        <v>20</v>
      </c>
      <c r="E2207" t="s">
        <v>21</v>
      </c>
      <c r="F2207" t="s">
        <v>235</v>
      </c>
      <c r="G2207" t="s">
        <v>236</v>
      </c>
      <c r="H2207">
        <v>10009</v>
      </c>
      <c r="I2207" t="s">
        <v>131</v>
      </c>
      <c r="J2207" t="s">
        <v>619</v>
      </c>
      <c r="K2207" t="s">
        <v>39</v>
      </c>
      <c r="L2207" t="s">
        <v>69</v>
      </c>
      <c r="M2207" t="s">
        <v>620</v>
      </c>
      <c r="N2207">
        <v>1704.56</v>
      </c>
      <c r="O2207">
        <v>13</v>
      </c>
      <c r="P2207">
        <v>0</v>
      </c>
      <c r="Q2207">
        <v>511.36799999999999</v>
      </c>
    </row>
    <row r="2208" spans="1:17" x14ac:dyDescent="0.3">
      <c r="A2208" t="s">
        <v>42</v>
      </c>
      <c r="B2208" t="s">
        <v>425</v>
      </c>
      <c r="C2208" t="s">
        <v>426</v>
      </c>
      <c r="D2208" t="s">
        <v>20</v>
      </c>
      <c r="E2208" t="s">
        <v>21</v>
      </c>
      <c r="F2208" t="s">
        <v>35</v>
      </c>
      <c r="G2208" t="s">
        <v>36</v>
      </c>
      <c r="H2208">
        <v>90004</v>
      </c>
      <c r="I2208" t="s">
        <v>37</v>
      </c>
      <c r="J2208" t="s">
        <v>619</v>
      </c>
      <c r="K2208" t="s">
        <v>39</v>
      </c>
      <c r="L2208" t="s">
        <v>69</v>
      </c>
      <c r="M2208" t="s">
        <v>620</v>
      </c>
      <c r="N2208">
        <v>262.24</v>
      </c>
      <c r="O2208">
        <v>2</v>
      </c>
      <c r="P2208">
        <v>0</v>
      </c>
      <c r="Q2208">
        <v>78.671999999999997</v>
      </c>
    </row>
    <row r="2209" spans="1:17" x14ac:dyDescent="0.3">
      <c r="A2209" t="s">
        <v>166</v>
      </c>
      <c r="B2209" t="s">
        <v>2009</v>
      </c>
      <c r="C2209" t="s">
        <v>2010</v>
      </c>
      <c r="D2209" t="s">
        <v>90</v>
      </c>
      <c r="E2209" t="s">
        <v>21</v>
      </c>
      <c r="F2209" t="s">
        <v>399</v>
      </c>
      <c r="G2209" t="s">
        <v>400</v>
      </c>
      <c r="H2209">
        <v>80013</v>
      </c>
      <c r="I2209" t="s">
        <v>37</v>
      </c>
      <c r="J2209" t="s">
        <v>619</v>
      </c>
      <c r="K2209" t="s">
        <v>39</v>
      </c>
      <c r="L2209" t="s">
        <v>69</v>
      </c>
      <c r="M2209" t="s">
        <v>620</v>
      </c>
      <c r="N2209">
        <v>209.79200000000003</v>
      </c>
      <c r="O2209">
        <v>2</v>
      </c>
      <c r="P2209">
        <v>0.2</v>
      </c>
      <c r="Q2209">
        <v>26.22399999999999</v>
      </c>
    </row>
    <row r="2210" spans="1:17" x14ac:dyDescent="0.3">
      <c r="A2210" t="s">
        <v>1122</v>
      </c>
      <c r="B2210" t="s">
        <v>869</v>
      </c>
      <c r="C2210" t="s">
        <v>870</v>
      </c>
      <c r="D2210" t="s">
        <v>34</v>
      </c>
      <c r="E2210" t="s">
        <v>21</v>
      </c>
      <c r="F2210" t="s">
        <v>4164</v>
      </c>
      <c r="G2210" t="s">
        <v>1292</v>
      </c>
      <c r="H2210">
        <v>38671</v>
      </c>
      <c r="I2210" t="s">
        <v>24</v>
      </c>
      <c r="J2210" t="s">
        <v>619</v>
      </c>
      <c r="K2210" t="s">
        <v>39</v>
      </c>
      <c r="L2210" t="s">
        <v>69</v>
      </c>
      <c r="M2210" t="s">
        <v>620</v>
      </c>
      <c r="N2210">
        <v>262.24</v>
      </c>
      <c r="O2210">
        <v>2</v>
      </c>
      <c r="P2210">
        <v>0</v>
      </c>
      <c r="Q2210">
        <v>78.671999999999997</v>
      </c>
    </row>
    <row r="2211" spans="1:17" x14ac:dyDescent="0.3">
      <c r="A2211" t="s">
        <v>17</v>
      </c>
      <c r="B2211" t="s">
        <v>3136</v>
      </c>
      <c r="C2211" t="s">
        <v>3137</v>
      </c>
      <c r="D2211" t="s">
        <v>90</v>
      </c>
      <c r="E2211" t="s">
        <v>21</v>
      </c>
      <c r="F2211" t="s">
        <v>282</v>
      </c>
      <c r="G2211" t="s">
        <v>523</v>
      </c>
      <c r="H2211">
        <v>65807</v>
      </c>
      <c r="I2211" t="s">
        <v>93</v>
      </c>
      <c r="J2211" t="s">
        <v>5487</v>
      </c>
      <c r="K2211" t="s">
        <v>39</v>
      </c>
      <c r="L2211" t="s">
        <v>69</v>
      </c>
      <c r="M2211" t="s">
        <v>5488</v>
      </c>
      <c r="N2211">
        <v>706.86</v>
      </c>
      <c r="O2211">
        <v>7</v>
      </c>
      <c r="P2211">
        <v>0</v>
      </c>
      <c r="Q2211">
        <v>197.92079999999999</v>
      </c>
    </row>
    <row r="2212" spans="1:17" x14ac:dyDescent="0.3">
      <c r="A2212" t="s">
        <v>42</v>
      </c>
      <c r="B2212" t="s">
        <v>5531</v>
      </c>
      <c r="C2212" t="s">
        <v>5532</v>
      </c>
      <c r="D2212" t="s">
        <v>90</v>
      </c>
      <c r="E2212" t="s">
        <v>21</v>
      </c>
      <c r="F2212" t="s">
        <v>976</v>
      </c>
      <c r="G2212" t="s">
        <v>436</v>
      </c>
      <c r="H2212">
        <v>44107</v>
      </c>
      <c r="I2212" t="s">
        <v>131</v>
      </c>
      <c r="J2212" t="s">
        <v>5487</v>
      </c>
      <c r="K2212" t="s">
        <v>39</v>
      </c>
      <c r="L2212" t="s">
        <v>69</v>
      </c>
      <c r="M2212" t="s">
        <v>5488</v>
      </c>
      <c r="N2212">
        <v>161.56800000000001</v>
      </c>
      <c r="O2212">
        <v>2</v>
      </c>
      <c r="P2212">
        <v>0.2</v>
      </c>
      <c r="Q2212">
        <v>16.156799999999997</v>
      </c>
    </row>
    <row r="2213" spans="1:17" x14ac:dyDescent="0.3">
      <c r="A2213" t="s">
        <v>17</v>
      </c>
      <c r="B2213" t="s">
        <v>4609</v>
      </c>
      <c r="C2213" t="s">
        <v>4610</v>
      </c>
      <c r="D2213" t="s">
        <v>20</v>
      </c>
      <c r="E2213" t="s">
        <v>21</v>
      </c>
      <c r="F2213" t="s">
        <v>2105</v>
      </c>
      <c r="G2213" t="s">
        <v>436</v>
      </c>
      <c r="H2213">
        <v>43130</v>
      </c>
      <c r="I2213" t="s">
        <v>131</v>
      </c>
      <c r="J2213" t="s">
        <v>5487</v>
      </c>
      <c r="K2213" t="s">
        <v>39</v>
      </c>
      <c r="L2213" t="s">
        <v>69</v>
      </c>
      <c r="M2213" t="s">
        <v>5488</v>
      </c>
      <c r="N2213">
        <v>646.27200000000005</v>
      </c>
      <c r="O2213">
        <v>8</v>
      </c>
      <c r="P2213">
        <v>0.2</v>
      </c>
      <c r="Q2213">
        <v>64.627199999999988</v>
      </c>
    </row>
    <row r="2214" spans="1:17" x14ac:dyDescent="0.3">
      <c r="A2214" t="s">
        <v>42</v>
      </c>
      <c r="B2214" t="s">
        <v>1182</v>
      </c>
      <c r="C2214" t="s">
        <v>1183</v>
      </c>
      <c r="D2214" t="s">
        <v>34</v>
      </c>
      <c r="E2214" t="s">
        <v>21</v>
      </c>
      <c r="F2214" t="s">
        <v>235</v>
      </c>
      <c r="G2214" t="s">
        <v>236</v>
      </c>
      <c r="H2214">
        <v>10035</v>
      </c>
      <c r="I2214" t="s">
        <v>131</v>
      </c>
      <c r="J2214" t="s">
        <v>5487</v>
      </c>
      <c r="K2214" t="s">
        <v>39</v>
      </c>
      <c r="L2214" t="s">
        <v>69</v>
      </c>
      <c r="M2214" t="s">
        <v>5488</v>
      </c>
      <c r="N2214">
        <v>706.86</v>
      </c>
      <c r="O2214">
        <v>7</v>
      </c>
      <c r="P2214">
        <v>0</v>
      </c>
      <c r="Q2214">
        <v>197.92079999999999</v>
      </c>
    </row>
    <row r="2215" spans="1:17" x14ac:dyDescent="0.3">
      <c r="A2215" t="s">
        <v>42</v>
      </c>
      <c r="B2215" t="s">
        <v>3720</v>
      </c>
      <c r="C2215" t="s">
        <v>3721</v>
      </c>
      <c r="D2215" t="s">
        <v>34</v>
      </c>
      <c r="E2215" t="s">
        <v>21</v>
      </c>
      <c r="F2215" t="s">
        <v>409</v>
      </c>
      <c r="G2215" t="s">
        <v>78</v>
      </c>
      <c r="H2215">
        <v>28205</v>
      </c>
      <c r="I2215" t="s">
        <v>24</v>
      </c>
      <c r="J2215" t="s">
        <v>3722</v>
      </c>
      <c r="K2215" t="s">
        <v>39</v>
      </c>
      <c r="L2215" t="s">
        <v>69</v>
      </c>
      <c r="M2215" t="s">
        <v>3723</v>
      </c>
      <c r="N2215">
        <v>62.920000000000009</v>
      </c>
      <c r="O2215">
        <v>1</v>
      </c>
      <c r="P2215">
        <v>0.2</v>
      </c>
      <c r="Q2215">
        <v>10.224499999999994</v>
      </c>
    </row>
    <row r="2216" spans="1:17" x14ac:dyDescent="0.3">
      <c r="A2216" t="s">
        <v>42</v>
      </c>
      <c r="B2216" t="s">
        <v>800</v>
      </c>
      <c r="C2216" t="s">
        <v>801</v>
      </c>
      <c r="D2216" t="s">
        <v>20</v>
      </c>
      <c r="E2216" t="s">
        <v>21</v>
      </c>
      <c r="F2216" t="s">
        <v>769</v>
      </c>
      <c r="G2216" t="s">
        <v>210</v>
      </c>
      <c r="H2216">
        <v>48205</v>
      </c>
      <c r="I2216" t="s">
        <v>93</v>
      </c>
      <c r="J2216" t="s">
        <v>3722</v>
      </c>
      <c r="K2216" t="s">
        <v>39</v>
      </c>
      <c r="L2216" t="s">
        <v>69</v>
      </c>
      <c r="M2216" t="s">
        <v>3723</v>
      </c>
      <c r="N2216">
        <v>283.14000000000004</v>
      </c>
      <c r="O2216">
        <v>4</v>
      </c>
      <c r="P2216">
        <v>0.1</v>
      </c>
      <c r="Q2216">
        <v>72.357999999999976</v>
      </c>
    </row>
    <row r="2217" spans="1:17" x14ac:dyDescent="0.3">
      <c r="A2217" t="s">
        <v>166</v>
      </c>
      <c r="B2217" t="s">
        <v>3021</v>
      </c>
      <c r="C2217" t="s">
        <v>3022</v>
      </c>
      <c r="D2217" t="s">
        <v>34</v>
      </c>
      <c r="E2217" t="s">
        <v>21</v>
      </c>
      <c r="F2217" t="s">
        <v>235</v>
      </c>
      <c r="G2217" t="s">
        <v>236</v>
      </c>
      <c r="H2217">
        <v>10024</v>
      </c>
      <c r="I2217" t="s">
        <v>131</v>
      </c>
      <c r="J2217" t="s">
        <v>3722</v>
      </c>
      <c r="K2217" t="s">
        <v>39</v>
      </c>
      <c r="L2217" t="s">
        <v>69</v>
      </c>
      <c r="M2217" t="s">
        <v>3723</v>
      </c>
      <c r="N2217">
        <v>235.95000000000002</v>
      </c>
      <c r="O2217">
        <v>3</v>
      </c>
      <c r="P2217">
        <v>0</v>
      </c>
      <c r="Q2217">
        <v>77.863499999999988</v>
      </c>
    </row>
    <row r="2218" spans="1:17" x14ac:dyDescent="0.3">
      <c r="A2218" t="s">
        <v>42</v>
      </c>
      <c r="B2218" t="s">
        <v>3167</v>
      </c>
      <c r="C2218" t="s">
        <v>3168</v>
      </c>
      <c r="D2218" t="s">
        <v>20</v>
      </c>
      <c r="E2218" t="s">
        <v>21</v>
      </c>
      <c r="F2218" t="s">
        <v>235</v>
      </c>
      <c r="G2218" t="s">
        <v>236</v>
      </c>
      <c r="H2218">
        <v>10035</v>
      </c>
      <c r="I2218" t="s">
        <v>131</v>
      </c>
      <c r="J2218" t="s">
        <v>3722</v>
      </c>
      <c r="K2218" t="s">
        <v>39</v>
      </c>
      <c r="L2218" t="s">
        <v>69</v>
      </c>
      <c r="M2218" t="s">
        <v>3723</v>
      </c>
      <c r="N2218">
        <v>393.25</v>
      </c>
      <c r="O2218">
        <v>5</v>
      </c>
      <c r="P2218">
        <v>0</v>
      </c>
      <c r="Q2218">
        <v>129.77249999999998</v>
      </c>
    </row>
    <row r="2219" spans="1:17" x14ac:dyDescent="0.3">
      <c r="A2219" t="s">
        <v>42</v>
      </c>
      <c r="B2219" t="s">
        <v>3290</v>
      </c>
      <c r="C2219" t="s">
        <v>3291</v>
      </c>
      <c r="D2219" t="s">
        <v>20</v>
      </c>
      <c r="E2219" t="s">
        <v>21</v>
      </c>
      <c r="F2219" t="s">
        <v>5314</v>
      </c>
      <c r="G2219" t="s">
        <v>568</v>
      </c>
      <c r="H2219">
        <v>73505</v>
      </c>
      <c r="I2219" t="s">
        <v>93</v>
      </c>
      <c r="J2219" t="s">
        <v>3722</v>
      </c>
      <c r="K2219" t="s">
        <v>39</v>
      </c>
      <c r="L2219" t="s">
        <v>69</v>
      </c>
      <c r="M2219" t="s">
        <v>3723</v>
      </c>
      <c r="N2219">
        <v>471.90000000000003</v>
      </c>
      <c r="O2219">
        <v>6</v>
      </c>
      <c r="P2219">
        <v>0</v>
      </c>
      <c r="Q2219">
        <v>155.72699999999998</v>
      </c>
    </row>
    <row r="2220" spans="1:17" x14ac:dyDescent="0.3">
      <c r="A2220" t="s">
        <v>1122</v>
      </c>
      <c r="B2220" t="s">
        <v>3179</v>
      </c>
      <c r="C2220" t="s">
        <v>3180</v>
      </c>
      <c r="D2220" t="s">
        <v>34</v>
      </c>
      <c r="E2220" t="s">
        <v>21</v>
      </c>
      <c r="F2220" t="s">
        <v>84</v>
      </c>
      <c r="G2220" t="s">
        <v>85</v>
      </c>
      <c r="H2220">
        <v>98103</v>
      </c>
      <c r="I2220" t="s">
        <v>37</v>
      </c>
      <c r="J2220" t="s">
        <v>3722</v>
      </c>
      <c r="K2220" t="s">
        <v>39</v>
      </c>
      <c r="L2220" t="s">
        <v>69</v>
      </c>
      <c r="M2220" t="s">
        <v>3723</v>
      </c>
      <c r="N2220">
        <v>314.60000000000002</v>
      </c>
      <c r="O2220">
        <v>4</v>
      </c>
      <c r="P2220">
        <v>0</v>
      </c>
      <c r="Q2220">
        <v>103.81799999999998</v>
      </c>
    </row>
    <row r="2221" spans="1:17" x14ac:dyDescent="0.3">
      <c r="A2221" t="s">
        <v>42</v>
      </c>
      <c r="B2221" t="s">
        <v>520</v>
      </c>
      <c r="C2221" t="s">
        <v>521</v>
      </c>
      <c r="D2221" t="s">
        <v>20</v>
      </c>
      <c r="E2221" t="s">
        <v>21</v>
      </c>
      <c r="F2221" t="s">
        <v>522</v>
      </c>
      <c r="G2221" t="s">
        <v>523</v>
      </c>
      <c r="H2221">
        <v>64055</v>
      </c>
      <c r="I2221" t="s">
        <v>93</v>
      </c>
      <c r="J2221" t="s">
        <v>524</v>
      </c>
      <c r="K2221" t="s">
        <v>39</v>
      </c>
      <c r="L2221" t="s">
        <v>69</v>
      </c>
      <c r="M2221" t="s">
        <v>525</v>
      </c>
      <c r="N2221">
        <v>839.43000000000006</v>
      </c>
      <c r="O2221">
        <v>3</v>
      </c>
      <c r="P2221">
        <v>0</v>
      </c>
      <c r="Q2221">
        <v>218.25179999999997</v>
      </c>
    </row>
    <row r="2222" spans="1:17" x14ac:dyDescent="0.3">
      <c r="A2222" t="s">
        <v>42</v>
      </c>
      <c r="B2222" t="s">
        <v>2400</v>
      </c>
      <c r="C2222" t="s">
        <v>2401</v>
      </c>
      <c r="D2222" t="s">
        <v>90</v>
      </c>
      <c r="E2222" t="s">
        <v>21</v>
      </c>
      <c r="F2222" t="s">
        <v>129</v>
      </c>
      <c r="G2222" t="s">
        <v>130</v>
      </c>
      <c r="H2222">
        <v>19120</v>
      </c>
      <c r="I2222" t="s">
        <v>131</v>
      </c>
      <c r="J2222" t="s">
        <v>524</v>
      </c>
      <c r="K2222" t="s">
        <v>39</v>
      </c>
      <c r="L2222" t="s">
        <v>69</v>
      </c>
      <c r="M2222" t="s">
        <v>525</v>
      </c>
      <c r="N2222">
        <v>447.69600000000003</v>
      </c>
      <c r="O2222">
        <v>2</v>
      </c>
      <c r="P2222">
        <v>0.2</v>
      </c>
      <c r="Q2222">
        <v>33.577199999999976</v>
      </c>
    </row>
    <row r="2223" spans="1:17" x14ac:dyDescent="0.3">
      <c r="A2223" t="s">
        <v>42</v>
      </c>
      <c r="B2223" t="s">
        <v>4863</v>
      </c>
      <c r="C2223" t="s">
        <v>4864</v>
      </c>
      <c r="D2223" t="s">
        <v>90</v>
      </c>
      <c r="E2223" t="s">
        <v>21</v>
      </c>
      <c r="F2223" t="s">
        <v>3804</v>
      </c>
      <c r="G2223" t="s">
        <v>46</v>
      </c>
      <c r="H2223">
        <v>32712</v>
      </c>
      <c r="I2223" t="s">
        <v>24</v>
      </c>
      <c r="J2223" t="s">
        <v>524</v>
      </c>
      <c r="K2223" t="s">
        <v>39</v>
      </c>
      <c r="L2223" t="s">
        <v>69</v>
      </c>
      <c r="M2223" t="s">
        <v>525</v>
      </c>
      <c r="N2223">
        <v>671.5440000000001</v>
      </c>
      <c r="O2223">
        <v>3</v>
      </c>
      <c r="P2223">
        <v>0.2</v>
      </c>
      <c r="Q2223">
        <v>50.36579999999995</v>
      </c>
    </row>
    <row r="2224" spans="1:17" x14ac:dyDescent="0.3">
      <c r="A2224" t="s">
        <v>42</v>
      </c>
      <c r="B2224" t="s">
        <v>3179</v>
      </c>
      <c r="C2224" t="s">
        <v>3180</v>
      </c>
      <c r="D2224" t="s">
        <v>34</v>
      </c>
      <c r="E2224" t="s">
        <v>21</v>
      </c>
      <c r="F2224" t="s">
        <v>866</v>
      </c>
      <c r="G2224" t="s">
        <v>36</v>
      </c>
      <c r="H2224">
        <v>94513</v>
      </c>
      <c r="I2224" t="s">
        <v>37</v>
      </c>
      <c r="J2224" t="s">
        <v>524</v>
      </c>
      <c r="K2224" t="s">
        <v>39</v>
      </c>
      <c r="L2224" t="s">
        <v>69</v>
      </c>
      <c r="M2224" t="s">
        <v>525</v>
      </c>
      <c r="N2224">
        <v>2518.29</v>
      </c>
      <c r="O2224">
        <v>9</v>
      </c>
      <c r="P2224">
        <v>0</v>
      </c>
      <c r="Q2224">
        <v>654.7553999999999</v>
      </c>
    </row>
    <row r="2225" spans="1:17" x14ac:dyDescent="0.3">
      <c r="A2225" t="s">
        <v>166</v>
      </c>
      <c r="B2225" t="s">
        <v>1105</v>
      </c>
      <c r="C2225" t="s">
        <v>1106</v>
      </c>
      <c r="D2225" t="s">
        <v>34</v>
      </c>
      <c r="E2225" t="s">
        <v>21</v>
      </c>
      <c r="F2225" t="s">
        <v>435</v>
      </c>
      <c r="G2225" t="s">
        <v>1107</v>
      </c>
      <c r="H2225">
        <v>31907</v>
      </c>
      <c r="I2225" t="s">
        <v>24</v>
      </c>
      <c r="J2225" t="s">
        <v>1108</v>
      </c>
      <c r="K2225" t="s">
        <v>39</v>
      </c>
      <c r="L2225" t="s">
        <v>69</v>
      </c>
      <c r="M2225" t="s">
        <v>1109</v>
      </c>
      <c r="N2225">
        <v>647.84</v>
      </c>
      <c r="O2225">
        <v>8</v>
      </c>
      <c r="P2225">
        <v>0</v>
      </c>
      <c r="Q2225">
        <v>168.4384</v>
      </c>
    </row>
    <row r="2226" spans="1:17" x14ac:dyDescent="0.3">
      <c r="A2226" t="s">
        <v>42</v>
      </c>
      <c r="B2226" t="s">
        <v>1962</v>
      </c>
      <c r="C2226" t="s">
        <v>1963</v>
      </c>
      <c r="D2226" t="s">
        <v>34</v>
      </c>
      <c r="E2226" t="s">
        <v>21</v>
      </c>
      <c r="F2226" t="s">
        <v>1964</v>
      </c>
      <c r="G2226" t="s">
        <v>236</v>
      </c>
      <c r="H2226">
        <v>10550</v>
      </c>
      <c r="I2226" t="s">
        <v>131</v>
      </c>
      <c r="J2226" t="s">
        <v>1965</v>
      </c>
      <c r="K2226" t="s">
        <v>39</v>
      </c>
      <c r="L2226" t="s">
        <v>69</v>
      </c>
      <c r="M2226" t="s">
        <v>1966</v>
      </c>
      <c r="N2226">
        <v>281.34000000000003</v>
      </c>
      <c r="O2226">
        <v>6</v>
      </c>
      <c r="P2226">
        <v>0</v>
      </c>
      <c r="Q2226">
        <v>109.72260000000001</v>
      </c>
    </row>
    <row r="2227" spans="1:17" x14ac:dyDescent="0.3">
      <c r="A2227" t="s">
        <v>42</v>
      </c>
      <c r="B2227" t="s">
        <v>1517</v>
      </c>
      <c r="C2227" t="s">
        <v>1518</v>
      </c>
      <c r="D2227" t="s">
        <v>20</v>
      </c>
      <c r="E2227" t="s">
        <v>21</v>
      </c>
      <c r="F2227" t="s">
        <v>816</v>
      </c>
      <c r="G2227" t="s">
        <v>202</v>
      </c>
      <c r="H2227">
        <v>55044</v>
      </c>
      <c r="I2227" t="s">
        <v>93</v>
      </c>
      <c r="J2227" t="s">
        <v>1965</v>
      </c>
      <c r="K2227" t="s">
        <v>39</v>
      </c>
      <c r="L2227" t="s">
        <v>69</v>
      </c>
      <c r="M2227" t="s">
        <v>1966</v>
      </c>
      <c r="N2227">
        <v>93.78</v>
      </c>
      <c r="O2227">
        <v>2</v>
      </c>
      <c r="P2227">
        <v>0</v>
      </c>
      <c r="Q2227">
        <v>36.574200000000005</v>
      </c>
    </row>
    <row r="2228" spans="1:17" x14ac:dyDescent="0.3">
      <c r="A2228" t="s">
        <v>42</v>
      </c>
      <c r="B2228" t="s">
        <v>4388</v>
      </c>
      <c r="C2228" t="s">
        <v>4389</v>
      </c>
      <c r="D2228" t="s">
        <v>34</v>
      </c>
      <c r="E2228" t="s">
        <v>21</v>
      </c>
      <c r="F2228" t="s">
        <v>35</v>
      </c>
      <c r="G2228" t="s">
        <v>36</v>
      </c>
      <c r="H2228">
        <v>90032</v>
      </c>
      <c r="I2228" t="s">
        <v>37</v>
      </c>
      <c r="J2228" t="s">
        <v>1965</v>
      </c>
      <c r="K2228" t="s">
        <v>39</v>
      </c>
      <c r="L2228" t="s">
        <v>69</v>
      </c>
      <c r="M2228" t="s">
        <v>1966</v>
      </c>
      <c r="N2228">
        <v>140.67000000000002</v>
      </c>
      <c r="O2228">
        <v>3</v>
      </c>
      <c r="P2228">
        <v>0</v>
      </c>
      <c r="Q2228">
        <v>54.861300000000007</v>
      </c>
    </row>
    <row r="2229" spans="1:17" x14ac:dyDescent="0.3">
      <c r="A2229" t="s">
        <v>42</v>
      </c>
      <c r="B2229" t="s">
        <v>2699</v>
      </c>
      <c r="C2229" t="s">
        <v>2700</v>
      </c>
      <c r="D2229" t="s">
        <v>90</v>
      </c>
      <c r="E2229" t="s">
        <v>21</v>
      </c>
      <c r="F2229" t="s">
        <v>2167</v>
      </c>
      <c r="G2229" t="s">
        <v>101</v>
      </c>
      <c r="H2229">
        <v>53209</v>
      </c>
      <c r="I2229" t="s">
        <v>93</v>
      </c>
      <c r="J2229" t="s">
        <v>4216</v>
      </c>
      <c r="K2229" t="s">
        <v>39</v>
      </c>
      <c r="L2229" t="s">
        <v>69</v>
      </c>
      <c r="M2229" t="s">
        <v>4217</v>
      </c>
      <c r="N2229">
        <v>490.32</v>
      </c>
      <c r="O2229">
        <v>9</v>
      </c>
      <c r="P2229">
        <v>0</v>
      </c>
      <c r="Q2229">
        <v>137.28960000000004</v>
      </c>
    </row>
    <row r="2230" spans="1:17" x14ac:dyDescent="0.3">
      <c r="A2230" t="s">
        <v>42</v>
      </c>
      <c r="B2230" t="s">
        <v>1056</v>
      </c>
      <c r="C2230" t="s">
        <v>1057</v>
      </c>
      <c r="D2230" t="s">
        <v>20</v>
      </c>
      <c r="E2230" t="s">
        <v>21</v>
      </c>
      <c r="F2230" t="s">
        <v>2118</v>
      </c>
      <c r="G2230" t="s">
        <v>78</v>
      </c>
      <c r="H2230">
        <v>28806</v>
      </c>
      <c r="I2230" t="s">
        <v>24</v>
      </c>
      <c r="J2230" t="s">
        <v>4216</v>
      </c>
      <c r="K2230" t="s">
        <v>39</v>
      </c>
      <c r="L2230" t="s">
        <v>69</v>
      </c>
      <c r="M2230" t="s">
        <v>4217</v>
      </c>
      <c r="N2230">
        <v>43.584000000000003</v>
      </c>
      <c r="O2230">
        <v>1</v>
      </c>
      <c r="P2230">
        <v>0.2</v>
      </c>
      <c r="Q2230">
        <v>4.3584000000000032</v>
      </c>
    </row>
    <row r="2231" spans="1:17" x14ac:dyDescent="0.3">
      <c r="A2231" t="s">
        <v>17</v>
      </c>
      <c r="B2231" t="s">
        <v>832</v>
      </c>
      <c r="C2231" t="s">
        <v>833</v>
      </c>
      <c r="D2231" t="s">
        <v>20</v>
      </c>
      <c r="E2231" t="s">
        <v>21</v>
      </c>
      <c r="F2231" t="s">
        <v>4069</v>
      </c>
      <c r="G2231" t="s">
        <v>296</v>
      </c>
      <c r="H2231">
        <v>37918</v>
      </c>
      <c r="I2231" t="s">
        <v>24</v>
      </c>
      <c r="J2231" t="s">
        <v>4216</v>
      </c>
      <c r="K2231" t="s">
        <v>39</v>
      </c>
      <c r="L2231" t="s">
        <v>69</v>
      </c>
      <c r="M2231" t="s">
        <v>4217</v>
      </c>
      <c r="N2231">
        <v>87.168000000000006</v>
      </c>
      <c r="O2231">
        <v>2</v>
      </c>
      <c r="P2231">
        <v>0.2</v>
      </c>
      <c r="Q2231">
        <v>8.7168000000000063</v>
      </c>
    </row>
    <row r="2232" spans="1:17" x14ac:dyDescent="0.3">
      <c r="A2232" t="s">
        <v>42</v>
      </c>
      <c r="B2232" t="s">
        <v>5636</v>
      </c>
      <c r="C2232" t="s">
        <v>5637</v>
      </c>
      <c r="D2232" t="s">
        <v>20</v>
      </c>
      <c r="E2232" t="s">
        <v>21</v>
      </c>
      <c r="F2232" t="s">
        <v>2167</v>
      </c>
      <c r="G2232" t="s">
        <v>101</v>
      </c>
      <c r="H2232">
        <v>53209</v>
      </c>
      <c r="I2232" t="s">
        <v>93</v>
      </c>
      <c r="J2232" t="s">
        <v>4216</v>
      </c>
      <c r="K2232" t="s">
        <v>39</v>
      </c>
      <c r="L2232" t="s">
        <v>69</v>
      </c>
      <c r="M2232" t="s">
        <v>4217</v>
      </c>
      <c r="N2232">
        <v>272.39999999999998</v>
      </c>
      <c r="O2232">
        <v>5</v>
      </c>
      <c r="P2232">
        <v>0</v>
      </c>
      <c r="Q2232">
        <v>76.27200000000002</v>
      </c>
    </row>
    <row r="2233" spans="1:17" x14ac:dyDescent="0.3">
      <c r="A2233" t="s">
        <v>42</v>
      </c>
      <c r="B2233" t="s">
        <v>3430</v>
      </c>
      <c r="C2233" t="s">
        <v>3431</v>
      </c>
      <c r="D2233" t="s">
        <v>20</v>
      </c>
      <c r="E2233" t="s">
        <v>21</v>
      </c>
      <c r="F2233" t="s">
        <v>112</v>
      </c>
      <c r="G2233" t="s">
        <v>36</v>
      </c>
      <c r="H2233">
        <v>94122</v>
      </c>
      <c r="I2233" t="s">
        <v>37</v>
      </c>
      <c r="J2233" t="s">
        <v>4216</v>
      </c>
      <c r="K2233" t="s">
        <v>39</v>
      </c>
      <c r="L2233" t="s">
        <v>69</v>
      </c>
      <c r="M2233" t="s">
        <v>4217</v>
      </c>
      <c r="N2233">
        <v>108.96</v>
      </c>
      <c r="O2233">
        <v>2</v>
      </c>
      <c r="P2233">
        <v>0</v>
      </c>
      <c r="Q2233">
        <v>30.508800000000008</v>
      </c>
    </row>
    <row r="2234" spans="1:17" x14ac:dyDescent="0.3">
      <c r="A2234" t="s">
        <v>17</v>
      </c>
      <c r="B2234" t="s">
        <v>3661</v>
      </c>
      <c r="C2234" t="s">
        <v>3662</v>
      </c>
      <c r="D2234" t="s">
        <v>90</v>
      </c>
      <c r="E2234" t="s">
        <v>21</v>
      </c>
      <c r="F2234" t="s">
        <v>282</v>
      </c>
      <c r="G2234" t="s">
        <v>523</v>
      </c>
      <c r="H2234">
        <v>65807</v>
      </c>
      <c r="I2234" t="s">
        <v>93</v>
      </c>
      <c r="J2234" t="s">
        <v>4216</v>
      </c>
      <c r="K2234" t="s">
        <v>39</v>
      </c>
      <c r="L2234" t="s">
        <v>69</v>
      </c>
      <c r="M2234" t="s">
        <v>4217</v>
      </c>
      <c r="N2234">
        <v>54.48</v>
      </c>
      <c r="O2234">
        <v>1</v>
      </c>
      <c r="P2234">
        <v>0</v>
      </c>
      <c r="Q2234">
        <v>15.254400000000004</v>
      </c>
    </row>
    <row r="2235" spans="1:17" x14ac:dyDescent="0.3">
      <c r="A2235" t="s">
        <v>42</v>
      </c>
      <c r="B2235" t="s">
        <v>3347</v>
      </c>
      <c r="C2235" t="s">
        <v>3348</v>
      </c>
      <c r="D2235" t="s">
        <v>90</v>
      </c>
      <c r="E2235" t="s">
        <v>21</v>
      </c>
      <c r="F2235" t="s">
        <v>282</v>
      </c>
      <c r="G2235" t="s">
        <v>369</v>
      </c>
      <c r="H2235">
        <v>97477</v>
      </c>
      <c r="I2235" t="s">
        <v>37</v>
      </c>
      <c r="J2235" t="s">
        <v>4216</v>
      </c>
      <c r="K2235" t="s">
        <v>39</v>
      </c>
      <c r="L2235" t="s">
        <v>69</v>
      </c>
      <c r="M2235" t="s">
        <v>4217</v>
      </c>
      <c r="N2235">
        <v>87.168000000000006</v>
      </c>
      <c r="O2235">
        <v>2</v>
      </c>
      <c r="P2235">
        <v>0.2</v>
      </c>
      <c r="Q2235">
        <v>8.7168000000000063</v>
      </c>
    </row>
    <row r="2236" spans="1:17" x14ac:dyDescent="0.3">
      <c r="A2236" t="s">
        <v>42</v>
      </c>
      <c r="B2236" t="s">
        <v>3632</v>
      </c>
      <c r="C2236" t="s">
        <v>3633</v>
      </c>
      <c r="D2236" t="s">
        <v>20</v>
      </c>
      <c r="E2236" t="s">
        <v>21</v>
      </c>
      <c r="F2236" t="s">
        <v>22</v>
      </c>
      <c r="G2236" t="s">
        <v>23</v>
      </c>
      <c r="H2236">
        <v>42420</v>
      </c>
      <c r="I2236" t="s">
        <v>24</v>
      </c>
      <c r="J2236" t="s">
        <v>4216</v>
      </c>
      <c r="K2236" t="s">
        <v>39</v>
      </c>
      <c r="L2236" t="s">
        <v>69</v>
      </c>
      <c r="M2236" t="s">
        <v>4217</v>
      </c>
      <c r="N2236">
        <v>163.44</v>
      </c>
      <c r="O2236">
        <v>3</v>
      </c>
      <c r="P2236">
        <v>0</v>
      </c>
      <c r="Q2236">
        <v>45.763200000000012</v>
      </c>
    </row>
    <row r="2237" spans="1:17" x14ac:dyDescent="0.3">
      <c r="A2237" t="s">
        <v>42</v>
      </c>
      <c r="B2237" t="s">
        <v>715</v>
      </c>
      <c r="C2237" t="s">
        <v>716</v>
      </c>
      <c r="D2237" t="s">
        <v>34</v>
      </c>
      <c r="E2237" t="s">
        <v>21</v>
      </c>
      <c r="F2237" t="s">
        <v>163</v>
      </c>
      <c r="G2237" t="s">
        <v>92</v>
      </c>
      <c r="H2237">
        <v>77070</v>
      </c>
      <c r="I2237" t="s">
        <v>93</v>
      </c>
      <c r="J2237" t="s">
        <v>4216</v>
      </c>
      <c r="K2237" t="s">
        <v>39</v>
      </c>
      <c r="L2237" t="s">
        <v>69</v>
      </c>
      <c r="M2237" t="s">
        <v>4217</v>
      </c>
      <c r="N2237">
        <v>87.167999999999978</v>
      </c>
      <c r="O2237">
        <v>8</v>
      </c>
      <c r="P2237">
        <v>0.8</v>
      </c>
      <c r="Q2237">
        <v>-226.63679999999999</v>
      </c>
    </row>
    <row r="2238" spans="1:17" x14ac:dyDescent="0.3">
      <c r="A2238" t="s">
        <v>42</v>
      </c>
      <c r="B2238" t="s">
        <v>3035</v>
      </c>
      <c r="C2238" t="s">
        <v>3036</v>
      </c>
      <c r="D2238" t="s">
        <v>34</v>
      </c>
      <c r="E2238" t="s">
        <v>21</v>
      </c>
      <c r="F2238" t="s">
        <v>35</v>
      </c>
      <c r="G2238" t="s">
        <v>36</v>
      </c>
      <c r="H2238">
        <v>90008</v>
      </c>
      <c r="I2238" t="s">
        <v>37</v>
      </c>
      <c r="J2238" t="s">
        <v>4216</v>
      </c>
      <c r="K2238" t="s">
        <v>39</v>
      </c>
      <c r="L2238" t="s">
        <v>69</v>
      </c>
      <c r="M2238" t="s">
        <v>4217</v>
      </c>
      <c r="N2238">
        <v>381.35999999999996</v>
      </c>
      <c r="O2238">
        <v>7</v>
      </c>
      <c r="P2238">
        <v>0</v>
      </c>
      <c r="Q2238">
        <v>106.78080000000003</v>
      </c>
    </row>
    <row r="2239" spans="1:17" x14ac:dyDescent="0.3">
      <c r="A2239" t="s">
        <v>42</v>
      </c>
      <c r="B2239" t="s">
        <v>4582</v>
      </c>
      <c r="C2239" t="s">
        <v>4583</v>
      </c>
      <c r="D2239" t="s">
        <v>20</v>
      </c>
      <c r="E2239" t="s">
        <v>21</v>
      </c>
      <c r="F2239" t="s">
        <v>712</v>
      </c>
      <c r="G2239" t="s">
        <v>92</v>
      </c>
      <c r="H2239">
        <v>75220</v>
      </c>
      <c r="I2239" t="s">
        <v>93</v>
      </c>
      <c r="J2239" t="s">
        <v>4584</v>
      </c>
      <c r="K2239" t="s">
        <v>39</v>
      </c>
      <c r="L2239" t="s">
        <v>69</v>
      </c>
      <c r="M2239" t="s">
        <v>4585</v>
      </c>
      <c r="N2239">
        <v>32.191999999999993</v>
      </c>
      <c r="O2239">
        <v>2</v>
      </c>
      <c r="P2239">
        <v>0.8</v>
      </c>
      <c r="Q2239">
        <v>-80.48</v>
      </c>
    </row>
    <row r="2240" spans="1:17" x14ac:dyDescent="0.3">
      <c r="A2240" t="s">
        <v>166</v>
      </c>
      <c r="B2240" t="s">
        <v>997</v>
      </c>
      <c r="C2240" t="s">
        <v>998</v>
      </c>
      <c r="D2240" t="s">
        <v>34</v>
      </c>
      <c r="E2240" t="s">
        <v>21</v>
      </c>
      <c r="F2240" t="s">
        <v>112</v>
      </c>
      <c r="G2240" t="s">
        <v>36</v>
      </c>
      <c r="H2240">
        <v>94109</v>
      </c>
      <c r="I2240" t="s">
        <v>37</v>
      </c>
      <c r="J2240" t="s">
        <v>4584</v>
      </c>
      <c r="K2240" t="s">
        <v>39</v>
      </c>
      <c r="L2240" t="s">
        <v>69</v>
      </c>
      <c r="M2240" t="s">
        <v>4585</v>
      </c>
      <c r="N2240">
        <v>241.44</v>
      </c>
      <c r="O2240">
        <v>3</v>
      </c>
      <c r="P2240">
        <v>0</v>
      </c>
      <c r="Q2240">
        <v>72.431999999999988</v>
      </c>
    </row>
    <row r="2241" spans="1:17" x14ac:dyDescent="0.3">
      <c r="A2241" t="s">
        <v>42</v>
      </c>
      <c r="B2241" t="s">
        <v>703</v>
      </c>
      <c r="C2241" t="s">
        <v>704</v>
      </c>
      <c r="D2241" t="s">
        <v>20</v>
      </c>
      <c r="E2241" t="s">
        <v>21</v>
      </c>
      <c r="F2241" t="s">
        <v>112</v>
      </c>
      <c r="G2241" t="s">
        <v>36</v>
      </c>
      <c r="H2241">
        <v>94122</v>
      </c>
      <c r="I2241" t="s">
        <v>37</v>
      </c>
      <c r="J2241" t="s">
        <v>4584</v>
      </c>
      <c r="K2241" t="s">
        <v>39</v>
      </c>
      <c r="L2241" t="s">
        <v>69</v>
      </c>
      <c r="M2241" t="s">
        <v>4585</v>
      </c>
      <c r="N2241">
        <v>160.96</v>
      </c>
      <c r="O2241">
        <v>2</v>
      </c>
      <c r="P2241">
        <v>0</v>
      </c>
      <c r="Q2241">
        <v>48.287999999999997</v>
      </c>
    </row>
    <row r="2242" spans="1:17" x14ac:dyDescent="0.3">
      <c r="A2242" t="s">
        <v>17</v>
      </c>
      <c r="B2242" t="s">
        <v>838</v>
      </c>
      <c r="C2242" t="s">
        <v>839</v>
      </c>
      <c r="D2242" t="s">
        <v>34</v>
      </c>
      <c r="E2242" t="s">
        <v>21</v>
      </c>
      <c r="F2242" t="s">
        <v>896</v>
      </c>
      <c r="G2242" t="s">
        <v>36</v>
      </c>
      <c r="H2242">
        <v>90301</v>
      </c>
      <c r="I2242" t="s">
        <v>37</v>
      </c>
      <c r="J2242" t="s">
        <v>4584</v>
      </c>
      <c r="K2242" t="s">
        <v>39</v>
      </c>
      <c r="L2242" t="s">
        <v>69</v>
      </c>
      <c r="M2242" t="s">
        <v>4585</v>
      </c>
      <c r="N2242">
        <v>321.92</v>
      </c>
      <c r="O2242">
        <v>4</v>
      </c>
      <c r="P2242">
        <v>0</v>
      </c>
      <c r="Q2242">
        <v>96.575999999999993</v>
      </c>
    </row>
    <row r="2243" spans="1:17" x14ac:dyDescent="0.3">
      <c r="A2243" t="s">
        <v>42</v>
      </c>
      <c r="B2243" t="s">
        <v>2876</v>
      </c>
      <c r="C2243" t="s">
        <v>2877</v>
      </c>
      <c r="D2243" t="s">
        <v>20</v>
      </c>
      <c r="E2243" t="s">
        <v>21</v>
      </c>
      <c r="F2243" t="s">
        <v>435</v>
      </c>
      <c r="G2243" t="s">
        <v>1107</v>
      </c>
      <c r="H2243">
        <v>31907</v>
      </c>
      <c r="I2243" t="s">
        <v>24</v>
      </c>
      <c r="J2243" t="s">
        <v>4584</v>
      </c>
      <c r="K2243" t="s">
        <v>39</v>
      </c>
      <c r="L2243" t="s">
        <v>69</v>
      </c>
      <c r="M2243" t="s">
        <v>4585</v>
      </c>
      <c r="N2243">
        <v>80.48</v>
      </c>
      <c r="O2243">
        <v>1</v>
      </c>
      <c r="P2243">
        <v>0</v>
      </c>
      <c r="Q2243">
        <v>24.143999999999998</v>
      </c>
    </row>
    <row r="2244" spans="1:17" x14ac:dyDescent="0.3">
      <c r="A2244" t="s">
        <v>42</v>
      </c>
      <c r="B2244" t="s">
        <v>3207</v>
      </c>
      <c r="C2244" t="s">
        <v>3208</v>
      </c>
      <c r="D2244" t="s">
        <v>34</v>
      </c>
      <c r="E2244" t="s">
        <v>21</v>
      </c>
      <c r="F2244" t="s">
        <v>4588</v>
      </c>
      <c r="G2244" t="s">
        <v>46</v>
      </c>
      <c r="H2244">
        <v>33068</v>
      </c>
      <c r="I2244" t="s">
        <v>24</v>
      </c>
      <c r="J2244" t="s">
        <v>4584</v>
      </c>
      <c r="K2244" t="s">
        <v>39</v>
      </c>
      <c r="L2244" t="s">
        <v>69</v>
      </c>
      <c r="M2244" t="s">
        <v>4585</v>
      </c>
      <c r="N2244">
        <v>64.384</v>
      </c>
      <c r="O2244">
        <v>1</v>
      </c>
      <c r="P2244">
        <v>0.2</v>
      </c>
      <c r="Q2244">
        <v>8.0479999999999983</v>
      </c>
    </row>
    <row r="2245" spans="1:17" x14ac:dyDescent="0.3">
      <c r="A2245" t="s">
        <v>17</v>
      </c>
      <c r="B2245" t="s">
        <v>4076</v>
      </c>
      <c r="C2245" t="s">
        <v>4077</v>
      </c>
      <c r="D2245" t="s">
        <v>90</v>
      </c>
      <c r="E2245" t="s">
        <v>21</v>
      </c>
      <c r="F2245" t="s">
        <v>163</v>
      </c>
      <c r="G2245" t="s">
        <v>92</v>
      </c>
      <c r="H2245">
        <v>77070</v>
      </c>
      <c r="I2245" t="s">
        <v>93</v>
      </c>
      <c r="J2245" t="s">
        <v>4584</v>
      </c>
      <c r="K2245" t="s">
        <v>39</v>
      </c>
      <c r="L2245" t="s">
        <v>69</v>
      </c>
      <c r="M2245" t="s">
        <v>4585</v>
      </c>
      <c r="N2245">
        <v>64.383999999999986</v>
      </c>
      <c r="O2245">
        <v>4</v>
      </c>
      <c r="P2245">
        <v>0.8</v>
      </c>
      <c r="Q2245">
        <v>-160.96</v>
      </c>
    </row>
    <row r="2246" spans="1:17" x14ac:dyDescent="0.3">
      <c r="A2246" t="s">
        <v>17</v>
      </c>
      <c r="B2246" t="s">
        <v>587</v>
      </c>
      <c r="C2246" t="s">
        <v>588</v>
      </c>
      <c r="D2246" t="s">
        <v>20</v>
      </c>
      <c r="E2246" t="s">
        <v>21</v>
      </c>
      <c r="F2246" t="s">
        <v>829</v>
      </c>
      <c r="G2246" t="s">
        <v>36</v>
      </c>
      <c r="H2246">
        <v>92037</v>
      </c>
      <c r="I2246" t="s">
        <v>37</v>
      </c>
      <c r="J2246" t="s">
        <v>4584</v>
      </c>
      <c r="K2246" t="s">
        <v>39</v>
      </c>
      <c r="L2246" t="s">
        <v>69</v>
      </c>
      <c r="M2246" t="s">
        <v>4585</v>
      </c>
      <c r="N2246">
        <v>241.44</v>
      </c>
      <c r="O2246">
        <v>3</v>
      </c>
      <c r="P2246">
        <v>0</v>
      </c>
      <c r="Q2246">
        <v>72.431999999999988</v>
      </c>
    </row>
    <row r="2247" spans="1:17" x14ac:dyDescent="0.3">
      <c r="A2247" t="s">
        <v>42</v>
      </c>
      <c r="B2247" t="s">
        <v>1584</v>
      </c>
      <c r="C2247" t="s">
        <v>1585</v>
      </c>
      <c r="D2247" t="s">
        <v>20</v>
      </c>
      <c r="E2247" t="s">
        <v>21</v>
      </c>
      <c r="F2247" t="s">
        <v>22</v>
      </c>
      <c r="G2247" t="s">
        <v>23</v>
      </c>
      <c r="H2247">
        <v>42420</v>
      </c>
      <c r="I2247" t="s">
        <v>24</v>
      </c>
      <c r="J2247" t="s">
        <v>1586</v>
      </c>
      <c r="K2247" t="s">
        <v>39</v>
      </c>
      <c r="L2247" t="s">
        <v>69</v>
      </c>
      <c r="M2247" t="s">
        <v>1587</v>
      </c>
      <c r="N2247">
        <v>152.94</v>
      </c>
      <c r="O2247">
        <v>3</v>
      </c>
      <c r="P2247">
        <v>0</v>
      </c>
      <c r="Q2247">
        <v>41.293800000000005</v>
      </c>
    </row>
    <row r="2248" spans="1:17" x14ac:dyDescent="0.3">
      <c r="A2248" t="s">
        <v>42</v>
      </c>
      <c r="B2248" t="s">
        <v>2931</v>
      </c>
      <c r="C2248" t="s">
        <v>2932</v>
      </c>
      <c r="D2248" t="s">
        <v>34</v>
      </c>
      <c r="E2248" t="s">
        <v>21</v>
      </c>
      <c r="F2248" t="s">
        <v>235</v>
      </c>
      <c r="G2248" t="s">
        <v>236</v>
      </c>
      <c r="H2248">
        <v>10011</v>
      </c>
      <c r="I2248" t="s">
        <v>131</v>
      </c>
      <c r="J2248" t="s">
        <v>1586</v>
      </c>
      <c r="K2248" t="s">
        <v>39</v>
      </c>
      <c r="L2248" t="s">
        <v>69</v>
      </c>
      <c r="M2248" t="s">
        <v>1587</v>
      </c>
      <c r="N2248">
        <v>254.89999999999998</v>
      </c>
      <c r="O2248">
        <v>5</v>
      </c>
      <c r="P2248">
        <v>0</v>
      </c>
      <c r="Q2248">
        <v>68.823000000000008</v>
      </c>
    </row>
    <row r="2249" spans="1:17" x14ac:dyDescent="0.3">
      <c r="A2249" t="s">
        <v>17</v>
      </c>
      <c r="B2249" t="s">
        <v>5636</v>
      </c>
      <c r="C2249" t="s">
        <v>5637</v>
      </c>
      <c r="D2249" t="s">
        <v>20</v>
      </c>
      <c r="E2249" t="s">
        <v>21</v>
      </c>
      <c r="F2249" t="s">
        <v>3970</v>
      </c>
      <c r="G2249" t="s">
        <v>36</v>
      </c>
      <c r="H2249">
        <v>91730</v>
      </c>
      <c r="I2249" t="s">
        <v>37</v>
      </c>
      <c r="J2249" t="s">
        <v>1586</v>
      </c>
      <c r="K2249" t="s">
        <v>39</v>
      </c>
      <c r="L2249" t="s">
        <v>69</v>
      </c>
      <c r="M2249" t="s">
        <v>1587</v>
      </c>
      <c r="N2249">
        <v>152.94</v>
      </c>
      <c r="O2249">
        <v>3</v>
      </c>
      <c r="P2249">
        <v>0</v>
      </c>
      <c r="Q2249">
        <v>41.293800000000005</v>
      </c>
    </row>
    <row r="2250" spans="1:17" x14ac:dyDescent="0.3">
      <c r="A2250" t="s">
        <v>42</v>
      </c>
      <c r="B2250" t="s">
        <v>1239</v>
      </c>
      <c r="C2250" t="s">
        <v>1240</v>
      </c>
      <c r="D2250" t="s">
        <v>20</v>
      </c>
      <c r="E2250" t="s">
        <v>21</v>
      </c>
      <c r="F2250" t="s">
        <v>3901</v>
      </c>
      <c r="G2250" t="s">
        <v>283</v>
      </c>
      <c r="H2250">
        <v>23320</v>
      </c>
      <c r="I2250" t="s">
        <v>24</v>
      </c>
      <c r="J2250" t="s">
        <v>1586</v>
      </c>
      <c r="K2250" t="s">
        <v>39</v>
      </c>
      <c r="L2250" t="s">
        <v>69</v>
      </c>
      <c r="M2250" t="s">
        <v>1587</v>
      </c>
      <c r="N2250">
        <v>203.92</v>
      </c>
      <c r="O2250">
        <v>4</v>
      </c>
      <c r="P2250">
        <v>0</v>
      </c>
      <c r="Q2250">
        <v>55.058400000000006</v>
      </c>
    </row>
    <row r="2251" spans="1:17" x14ac:dyDescent="0.3">
      <c r="A2251" t="s">
        <v>42</v>
      </c>
      <c r="B2251" t="s">
        <v>4729</v>
      </c>
      <c r="C2251" t="s">
        <v>4730</v>
      </c>
      <c r="D2251" t="s">
        <v>34</v>
      </c>
      <c r="E2251" t="s">
        <v>21</v>
      </c>
      <c r="F2251" t="s">
        <v>4405</v>
      </c>
      <c r="G2251" t="s">
        <v>296</v>
      </c>
      <c r="H2251">
        <v>37211</v>
      </c>
      <c r="I2251" t="s">
        <v>24</v>
      </c>
      <c r="J2251" t="s">
        <v>1586</v>
      </c>
      <c r="K2251" t="s">
        <v>39</v>
      </c>
      <c r="L2251" t="s">
        <v>69</v>
      </c>
      <c r="M2251" t="s">
        <v>1587</v>
      </c>
      <c r="N2251">
        <v>81.567999999999998</v>
      </c>
      <c r="O2251">
        <v>2</v>
      </c>
      <c r="P2251">
        <v>0.2</v>
      </c>
      <c r="Q2251">
        <v>7.1372000000000035</v>
      </c>
    </row>
    <row r="2252" spans="1:17" x14ac:dyDescent="0.3">
      <c r="A2252" t="s">
        <v>42</v>
      </c>
      <c r="B2252" t="s">
        <v>3457</v>
      </c>
      <c r="C2252" t="s">
        <v>3458</v>
      </c>
      <c r="D2252" t="s">
        <v>34</v>
      </c>
      <c r="E2252" t="s">
        <v>21</v>
      </c>
      <c r="F2252" t="s">
        <v>4132</v>
      </c>
      <c r="G2252" t="s">
        <v>4133</v>
      </c>
      <c r="H2252">
        <v>4401</v>
      </c>
      <c r="I2252" t="s">
        <v>131</v>
      </c>
      <c r="J2252" t="s">
        <v>1586</v>
      </c>
      <c r="K2252" t="s">
        <v>39</v>
      </c>
      <c r="L2252" t="s">
        <v>69</v>
      </c>
      <c r="M2252" t="s">
        <v>1587</v>
      </c>
      <c r="N2252">
        <v>101.96</v>
      </c>
      <c r="O2252">
        <v>2</v>
      </c>
      <c r="P2252">
        <v>0</v>
      </c>
      <c r="Q2252">
        <v>27.529200000000003</v>
      </c>
    </row>
    <row r="2253" spans="1:17" x14ac:dyDescent="0.3">
      <c r="A2253" t="s">
        <v>1122</v>
      </c>
      <c r="B2253" t="s">
        <v>4037</v>
      </c>
      <c r="C2253" t="s">
        <v>4038</v>
      </c>
      <c r="D2253" t="s">
        <v>20</v>
      </c>
      <c r="E2253" t="s">
        <v>21</v>
      </c>
      <c r="F2253" t="s">
        <v>163</v>
      </c>
      <c r="G2253" t="s">
        <v>92</v>
      </c>
      <c r="H2253">
        <v>77070</v>
      </c>
      <c r="I2253" t="s">
        <v>93</v>
      </c>
      <c r="J2253" t="s">
        <v>4366</v>
      </c>
      <c r="K2253" t="s">
        <v>39</v>
      </c>
      <c r="L2253" t="s">
        <v>69</v>
      </c>
      <c r="M2253" t="s">
        <v>4367</v>
      </c>
      <c r="N2253">
        <v>32.783999999999992</v>
      </c>
      <c r="O2253">
        <v>4</v>
      </c>
      <c r="P2253">
        <v>0.8</v>
      </c>
      <c r="Q2253">
        <v>-85.238399999999999</v>
      </c>
    </row>
    <row r="2254" spans="1:17" x14ac:dyDescent="0.3">
      <c r="A2254" t="s">
        <v>42</v>
      </c>
      <c r="B2254" t="s">
        <v>2332</v>
      </c>
      <c r="C2254" t="s">
        <v>2333</v>
      </c>
      <c r="D2254" t="s">
        <v>20</v>
      </c>
      <c r="E2254" t="s">
        <v>21</v>
      </c>
      <c r="F2254" t="s">
        <v>5420</v>
      </c>
      <c r="G2254" t="s">
        <v>101</v>
      </c>
      <c r="H2254">
        <v>54401</v>
      </c>
      <c r="I2254" t="s">
        <v>93</v>
      </c>
      <c r="J2254" t="s">
        <v>4366</v>
      </c>
      <c r="K2254" t="s">
        <v>39</v>
      </c>
      <c r="L2254" t="s">
        <v>69</v>
      </c>
      <c r="M2254" t="s">
        <v>4367</v>
      </c>
      <c r="N2254">
        <v>245.88</v>
      </c>
      <c r="O2254">
        <v>6</v>
      </c>
      <c r="P2254">
        <v>0</v>
      </c>
      <c r="Q2254">
        <v>68.846399999999988</v>
      </c>
    </row>
    <row r="2255" spans="1:17" x14ac:dyDescent="0.3">
      <c r="A2255" t="s">
        <v>42</v>
      </c>
      <c r="B2255" t="s">
        <v>2131</v>
      </c>
      <c r="C2255" t="s">
        <v>2132</v>
      </c>
      <c r="D2255" t="s">
        <v>20</v>
      </c>
      <c r="E2255" t="s">
        <v>21</v>
      </c>
      <c r="F2255" t="s">
        <v>5202</v>
      </c>
      <c r="G2255" t="s">
        <v>3664</v>
      </c>
      <c r="H2255">
        <v>67212</v>
      </c>
      <c r="I2255" t="s">
        <v>93</v>
      </c>
      <c r="J2255" t="s">
        <v>4366</v>
      </c>
      <c r="K2255" t="s">
        <v>39</v>
      </c>
      <c r="L2255" t="s">
        <v>69</v>
      </c>
      <c r="M2255" t="s">
        <v>4367</v>
      </c>
      <c r="N2255">
        <v>81.96</v>
      </c>
      <c r="O2255">
        <v>2</v>
      </c>
      <c r="P2255">
        <v>0</v>
      </c>
      <c r="Q2255">
        <v>22.948799999999999</v>
      </c>
    </row>
    <row r="2256" spans="1:17" x14ac:dyDescent="0.3">
      <c r="A2256" t="s">
        <v>42</v>
      </c>
      <c r="B2256" t="s">
        <v>3041</v>
      </c>
      <c r="C2256" t="s">
        <v>3042</v>
      </c>
      <c r="D2256" t="s">
        <v>90</v>
      </c>
      <c r="E2256" t="s">
        <v>21</v>
      </c>
      <c r="F2256" t="s">
        <v>1285</v>
      </c>
      <c r="G2256" t="s">
        <v>1084</v>
      </c>
      <c r="H2256">
        <v>1841</v>
      </c>
      <c r="I2256" t="s">
        <v>131</v>
      </c>
      <c r="J2256" t="s">
        <v>4366</v>
      </c>
      <c r="K2256" t="s">
        <v>39</v>
      </c>
      <c r="L2256" t="s">
        <v>69</v>
      </c>
      <c r="M2256" t="s">
        <v>4367</v>
      </c>
      <c r="N2256">
        <v>245.88</v>
      </c>
      <c r="O2256">
        <v>6</v>
      </c>
      <c r="P2256">
        <v>0</v>
      </c>
      <c r="Q2256">
        <v>68.846399999999988</v>
      </c>
    </row>
    <row r="2257" spans="1:17" x14ac:dyDescent="0.3">
      <c r="A2257" t="s">
        <v>166</v>
      </c>
      <c r="B2257" t="s">
        <v>1712</v>
      </c>
      <c r="C2257" t="s">
        <v>1713</v>
      </c>
      <c r="D2257" t="s">
        <v>20</v>
      </c>
      <c r="E2257" t="s">
        <v>21</v>
      </c>
      <c r="F2257" t="s">
        <v>329</v>
      </c>
      <c r="G2257" t="s">
        <v>78</v>
      </c>
      <c r="H2257">
        <v>27707</v>
      </c>
      <c r="I2257" t="s">
        <v>24</v>
      </c>
      <c r="J2257" t="s">
        <v>4366</v>
      </c>
      <c r="K2257" t="s">
        <v>39</v>
      </c>
      <c r="L2257" t="s">
        <v>69</v>
      </c>
      <c r="M2257" t="s">
        <v>4367</v>
      </c>
      <c r="N2257">
        <v>98.352000000000004</v>
      </c>
      <c r="O2257">
        <v>3</v>
      </c>
      <c r="P2257">
        <v>0.2</v>
      </c>
      <c r="Q2257">
        <v>9.8351999999999933</v>
      </c>
    </row>
    <row r="2258" spans="1:17" x14ac:dyDescent="0.3">
      <c r="A2258" t="s">
        <v>166</v>
      </c>
      <c r="B2258" t="s">
        <v>257</v>
      </c>
      <c r="C2258" t="s">
        <v>258</v>
      </c>
      <c r="D2258" t="s">
        <v>20</v>
      </c>
      <c r="E2258" t="s">
        <v>21</v>
      </c>
      <c r="F2258" t="s">
        <v>1083</v>
      </c>
      <c r="G2258" t="s">
        <v>1084</v>
      </c>
      <c r="H2258">
        <v>1852</v>
      </c>
      <c r="I2258" t="s">
        <v>131</v>
      </c>
      <c r="J2258" t="s">
        <v>4366</v>
      </c>
      <c r="K2258" t="s">
        <v>39</v>
      </c>
      <c r="L2258" t="s">
        <v>69</v>
      </c>
      <c r="M2258" t="s">
        <v>4367</v>
      </c>
      <c r="N2258">
        <v>286.85999999999996</v>
      </c>
      <c r="O2258">
        <v>7</v>
      </c>
      <c r="P2258">
        <v>0</v>
      </c>
      <c r="Q2258">
        <v>80.320799999999991</v>
      </c>
    </row>
    <row r="2259" spans="1:17" x14ac:dyDescent="0.3">
      <c r="A2259" t="s">
        <v>42</v>
      </c>
      <c r="B2259" t="s">
        <v>3457</v>
      </c>
      <c r="C2259" t="s">
        <v>3458</v>
      </c>
      <c r="D2259" t="s">
        <v>34</v>
      </c>
      <c r="E2259" t="s">
        <v>21</v>
      </c>
      <c r="F2259" t="s">
        <v>84</v>
      </c>
      <c r="G2259" t="s">
        <v>85</v>
      </c>
      <c r="H2259">
        <v>98103</v>
      </c>
      <c r="I2259" t="s">
        <v>37</v>
      </c>
      <c r="J2259" t="s">
        <v>4366</v>
      </c>
      <c r="K2259" t="s">
        <v>39</v>
      </c>
      <c r="L2259" t="s">
        <v>69</v>
      </c>
      <c r="M2259" t="s">
        <v>4367</v>
      </c>
      <c r="N2259">
        <v>81.96</v>
      </c>
      <c r="O2259">
        <v>2</v>
      </c>
      <c r="P2259">
        <v>0</v>
      </c>
      <c r="Q2259">
        <v>22.948799999999999</v>
      </c>
    </row>
    <row r="2260" spans="1:17" x14ac:dyDescent="0.3">
      <c r="A2260" t="s">
        <v>42</v>
      </c>
      <c r="B2260" t="s">
        <v>3049</v>
      </c>
      <c r="C2260" t="s">
        <v>3050</v>
      </c>
      <c r="D2260" t="s">
        <v>20</v>
      </c>
      <c r="E2260" t="s">
        <v>21</v>
      </c>
      <c r="F2260" t="s">
        <v>712</v>
      </c>
      <c r="G2260" t="s">
        <v>92</v>
      </c>
      <c r="H2260">
        <v>75220</v>
      </c>
      <c r="I2260" t="s">
        <v>93</v>
      </c>
      <c r="J2260" t="s">
        <v>3051</v>
      </c>
      <c r="K2260" t="s">
        <v>39</v>
      </c>
      <c r="L2260" t="s">
        <v>69</v>
      </c>
      <c r="M2260" t="s">
        <v>3052</v>
      </c>
      <c r="N2260">
        <v>7.9599999999999973</v>
      </c>
      <c r="O2260">
        <v>2</v>
      </c>
      <c r="P2260">
        <v>0.8</v>
      </c>
      <c r="Q2260">
        <v>-13.930000000000003</v>
      </c>
    </row>
    <row r="2261" spans="1:17" x14ac:dyDescent="0.3">
      <c r="A2261" t="s">
        <v>166</v>
      </c>
      <c r="B2261" t="s">
        <v>4125</v>
      </c>
      <c r="C2261" t="s">
        <v>4126</v>
      </c>
      <c r="D2261" t="s">
        <v>20</v>
      </c>
      <c r="E2261" t="s">
        <v>21</v>
      </c>
      <c r="F2261" t="s">
        <v>3363</v>
      </c>
      <c r="G2261" t="s">
        <v>236</v>
      </c>
      <c r="H2261">
        <v>13601</v>
      </c>
      <c r="I2261" t="s">
        <v>131</v>
      </c>
      <c r="J2261" t="s">
        <v>3051</v>
      </c>
      <c r="K2261" t="s">
        <v>39</v>
      </c>
      <c r="L2261" t="s">
        <v>69</v>
      </c>
      <c r="M2261" t="s">
        <v>3052</v>
      </c>
      <c r="N2261">
        <v>19.899999999999999</v>
      </c>
      <c r="O2261">
        <v>1</v>
      </c>
      <c r="P2261">
        <v>0</v>
      </c>
      <c r="Q2261">
        <v>8.9549999999999983</v>
      </c>
    </row>
    <row r="2262" spans="1:17" x14ac:dyDescent="0.3">
      <c r="A2262" t="s">
        <v>166</v>
      </c>
      <c r="B2262" t="s">
        <v>3491</v>
      </c>
      <c r="C2262" t="s">
        <v>3492</v>
      </c>
      <c r="D2262" t="s">
        <v>20</v>
      </c>
      <c r="E2262" t="s">
        <v>21</v>
      </c>
      <c r="F2262" t="s">
        <v>235</v>
      </c>
      <c r="G2262" t="s">
        <v>236</v>
      </c>
      <c r="H2262">
        <v>10024</v>
      </c>
      <c r="I2262" t="s">
        <v>131</v>
      </c>
      <c r="J2262" t="s">
        <v>3051</v>
      </c>
      <c r="K2262" t="s">
        <v>39</v>
      </c>
      <c r="L2262" t="s">
        <v>69</v>
      </c>
      <c r="M2262" t="s">
        <v>3052</v>
      </c>
      <c r="N2262">
        <v>59.699999999999996</v>
      </c>
      <c r="O2262">
        <v>3</v>
      </c>
      <c r="P2262">
        <v>0</v>
      </c>
      <c r="Q2262">
        <v>26.864999999999995</v>
      </c>
    </row>
    <row r="2263" spans="1:17" x14ac:dyDescent="0.3">
      <c r="A2263" t="s">
        <v>42</v>
      </c>
      <c r="B2263" t="s">
        <v>3247</v>
      </c>
      <c r="C2263" t="s">
        <v>3248</v>
      </c>
      <c r="D2263" t="s">
        <v>34</v>
      </c>
      <c r="E2263" t="s">
        <v>21</v>
      </c>
      <c r="F2263" t="s">
        <v>552</v>
      </c>
      <c r="G2263" t="s">
        <v>36</v>
      </c>
      <c r="H2263">
        <v>95123</v>
      </c>
      <c r="I2263" t="s">
        <v>37</v>
      </c>
      <c r="J2263" t="s">
        <v>3051</v>
      </c>
      <c r="K2263" t="s">
        <v>39</v>
      </c>
      <c r="L2263" t="s">
        <v>69</v>
      </c>
      <c r="M2263" t="s">
        <v>3052</v>
      </c>
      <c r="N2263">
        <v>59.699999999999996</v>
      </c>
      <c r="O2263">
        <v>3</v>
      </c>
      <c r="P2263">
        <v>0</v>
      </c>
      <c r="Q2263">
        <v>26.864999999999995</v>
      </c>
    </row>
    <row r="2264" spans="1:17" x14ac:dyDescent="0.3">
      <c r="A2264" t="s">
        <v>42</v>
      </c>
      <c r="B2264" t="s">
        <v>4686</v>
      </c>
      <c r="C2264" t="s">
        <v>4687</v>
      </c>
      <c r="D2264" t="s">
        <v>90</v>
      </c>
      <c r="E2264" t="s">
        <v>21</v>
      </c>
      <c r="F2264" t="s">
        <v>35</v>
      </c>
      <c r="G2264" t="s">
        <v>36</v>
      </c>
      <c r="H2264">
        <v>90004</v>
      </c>
      <c r="I2264" t="s">
        <v>37</v>
      </c>
      <c r="J2264" t="s">
        <v>5249</v>
      </c>
      <c r="K2264" t="s">
        <v>39</v>
      </c>
      <c r="L2264" t="s">
        <v>69</v>
      </c>
      <c r="M2264" t="s">
        <v>1242</v>
      </c>
      <c r="N2264">
        <v>43.92</v>
      </c>
      <c r="O2264">
        <v>4</v>
      </c>
      <c r="P2264">
        <v>0</v>
      </c>
      <c r="Q2264">
        <v>11.858400000000003</v>
      </c>
    </row>
    <row r="2265" spans="1:17" x14ac:dyDescent="0.3">
      <c r="A2265" t="s">
        <v>42</v>
      </c>
      <c r="B2265" t="s">
        <v>1203</v>
      </c>
      <c r="C2265" t="s">
        <v>1204</v>
      </c>
      <c r="D2265" t="s">
        <v>34</v>
      </c>
      <c r="E2265" t="s">
        <v>21</v>
      </c>
      <c r="F2265" t="s">
        <v>112</v>
      </c>
      <c r="G2265" t="s">
        <v>36</v>
      </c>
      <c r="H2265">
        <v>94122</v>
      </c>
      <c r="I2265" t="s">
        <v>37</v>
      </c>
      <c r="J2265" t="s">
        <v>5249</v>
      </c>
      <c r="K2265" t="s">
        <v>39</v>
      </c>
      <c r="L2265" t="s">
        <v>69</v>
      </c>
      <c r="M2265" t="s">
        <v>1242</v>
      </c>
      <c r="N2265">
        <v>43.92</v>
      </c>
      <c r="O2265">
        <v>4</v>
      </c>
      <c r="P2265">
        <v>0</v>
      </c>
      <c r="Q2265">
        <v>11.858400000000003</v>
      </c>
    </row>
    <row r="2266" spans="1:17" x14ac:dyDescent="0.3">
      <c r="A2266" t="s">
        <v>42</v>
      </c>
      <c r="B2266" t="s">
        <v>4934</v>
      </c>
      <c r="C2266" t="s">
        <v>4935</v>
      </c>
      <c r="D2266" t="s">
        <v>34</v>
      </c>
      <c r="E2266" t="s">
        <v>21</v>
      </c>
      <c r="F2266" t="s">
        <v>35</v>
      </c>
      <c r="G2266" t="s">
        <v>36</v>
      </c>
      <c r="H2266">
        <v>90008</v>
      </c>
      <c r="I2266" t="s">
        <v>37</v>
      </c>
      <c r="J2266" t="s">
        <v>5249</v>
      </c>
      <c r="K2266" t="s">
        <v>39</v>
      </c>
      <c r="L2266" t="s">
        <v>69</v>
      </c>
      <c r="M2266" t="s">
        <v>1242</v>
      </c>
      <c r="N2266">
        <v>87.84</v>
      </c>
      <c r="O2266">
        <v>8</v>
      </c>
      <c r="P2266">
        <v>0</v>
      </c>
      <c r="Q2266">
        <v>23.716800000000006</v>
      </c>
    </row>
    <row r="2267" spans="1:17" x14ac:dyDescent="0.3">
      <c r="A2267" t="s">
        <v>42</v>
      </c>
      <c r="B2267" t="s">
        <v>3568</v>
      </c>
      <c r="C2267" t="s">
        <v>3569</v>
      </c>
      <c r="D2267" t="s">
        <v>90</v>
      </c>
      <c r="E2267" t="s">
        <v>21</v>
      </c>
      <c r="F2267" t="s">
        <v>5468</v>
      </c>
      <c r="G2267" t="s">
        <v>36</v>
      </c>
      <c r="H2267">
        <v>92553</v>
      </c>
      <c r="I2267" t="s">
        <v>37</v>
      </c>
      <c r="J2267" t="s">
        <v>5249</v>
      </c>
      <c r="K2267" t="s">
        <v>39</v>
      </c>
      <c r="L2267" t="s">
        <v>69</v>
      </c>
      <c r="M2267" t="s">
        <v>1242</v>
      </c>
      <c r="N2267">
        <v>10.98</v>
      </c>
      <c r="O2267">
        <v>1</v>
      </c>
      <c r="P2267">
        <v>0</v>
      </c>
      <c r="Q2267">
        <v>2.9646000000000008</v>
      </c>
    </row>
    <row r="2268" spans="1:17" x14ac:dyDescent="0.3">
      <c r="A2268" t="s">
        <v>17</v>
      </c>
      <c r="B2268" t="s">
        <v>4125</v>
      </c>
      <c r="C2268" t="s">
        <v>4126</v>
      </c>
      <c r="D2268" t="s">
        <v>20</v>
      </c>
      <c r="E2268" t="s">
        <v>21</v>
      </c>
      <c r="F2268" t="s">
        <v>35</v>
      </c>
      <c r="G2268" t="s">
        <v>36</v>
      </c>
      <c r="H2268">
        <v>90004</v>
      </c>
      <c r="I2268" t="s">
        <v>37</v>
      </c>
      <c r="J2268" t="s">
        <v>4129</v>
      </c>
      <c r="K2268" t="s">
        <v>39</v>
      </c>
      <c r="L2268" t="s">
        <v>69</v>
      </c>
      <c r="M2268" t="s">
        <v>4130</v>
      </c>
      <c r="N2268">
        <v>541.43999999999994</v>
      </c>
      <c r="O2268">
        <v>6</v>
      </c>
      <c r="P2268">
        <v>0</v>
      </c>
      <c r="Q2268">
        <v>157.01759999999993</v>
      </c>
    </row>
    <row r="2269" spans="1:17" x14ac:dyDescent="0.3">
      <c r="A2269" t="s">
        <v>42</v>
      </c>
      <c r="B2269" t="s">
        <v>3171</v>
      </c>
      <c r="C2269" t="s">
        <v>3172</v>
      </c>
      <c r="D2269" t="s">
        <v>90</v>
      </c>
      <c r="E2269" t="s">
        <v>21</v>
      </c>
      <c r="F2269" t="s">
        <v>5290</v>
      </c>
      <c r="G2269" t="s">
        <v>36</v>
      </c>
      <c r="H2269">
        <v>91776</v>
      </c>
      <c r="I2269" t="s">
        <v>37</v>
      </c>
      <c r="J2269" t="s">
        <v>4129</v>
      </c>
      <c r="K2269" t="s">
        <v>39</v>
      </c>
      <c r="L2269" t="s">
        <v>69</v>
      </c>
      <c r="M2269" t="s">
        <v>4130</v>
      </c>
      <c r="N2269">
        <v>270.71999999999997</v>
      </c>
      <c r="O2269">
        <v>3</v>
      </c>
      <c r="P2269">
        <v>0</v>
      </c>
      <c r="Q2269">
        <v>78.508799999999965</v>
      </c>
    </row>
    <row r="2270" spans="1:17" x14ac:dyDescent="0.3">
      <c r="A2270" t="s">
        <v>42</v>
      </c>
      <c r="B2270" t="s">
        <v>3688</v>
      </c>
      <c r="C2270" t="s">
        <v>3689</v>
      </c>
      <c r="D2270" t="s">
        <v>20</v>
      </c>
      <c r="E2270" t="s">
        <v>21</v>
      </c>
      <c r="F2270" t="s">
        <v>269</v>
      </c>
      <c r="G2270" t="s">
        <v>187</v>
      </c>
      <c r="H2270">
        <v>60623</v>
      </c>
      <c r="I2270" t="s">
        <v>93</v>
      </c>
      <c r="J2270" t="s">
        <v>3690</v>
      </c>
      <c r="K2270" t="s">
        <v>39</v>
      </c>
      <c r="L2270" t="s">
        <v>69</v>
      </c>
      <c r="M2270" t="s">
        <v>3691</v>
      </c>
      <c r="N2270">
        <v>75.59999999999998</v>
      </c>
      <c r="O2270">
        <v>2</v>
      </c>
      <c r="P2270">
        <v>0.8</v>
      </c>
      <c r="Q2270">
        <v>-166.32000000000005</v>
      </c>
    </row>
    <row r="2271" spans="1:17" x14ac:dyDescent="0.3">
      <c r="A2271" t="s">
        <v>17</v>
      </c>
      <c r="B2271" t="s">
        <v>2811</v>
      </c>
      <c r="C2271" t="s">
        <v>2812</v>
      </c>
      <c r="D2271" t="s">
        <v>90</v>
      </c>
      <c r="E2271" t="s">
        <v>21</v>
      </c>
      <c r="F2271" t="s">
        <v>35</v>
      </c>
      <c r="G2271" t="s">
        <v>36</v>
      </c>
      <c r="H2271">
        <v>90004</v>
      </c>
      <c r="I2271" t="s">
        <v>37</v>
      </c>
      <c r="J2271" t="s">
        <v>3690</v>
      </c>
      <c r="K2271" t="s">
        <v>39</v>
      </c>
      <c r="L2271" t="s">
        <v>69</v>
      </c>
      <c r="M2271" t="s">
        <v>3691</v>
      </c>
      <c r="N2271">
        <v>189</v>
      </c>
      <c r="O2271">
        <v>1</v>
      </c>
      <c r="P2271">
        <v>0</v>
      </c>
      <c r="Q2271">
        <v>68.039999999999992</v>
      </c>
    </row>
    <row r="2272" spans="1:17" x14ac:dyDescent="0.3">
      <c r="A2272" t="s">
        <v>42</v>
      </c>
      <c r="B2272" t="s">
        <v>104</v>
      </c>
      <c r="C2272" t="s">
        <v>105</v>
      </c>
      <c r="D2272" t="s">
        <v>20</v>
      </c>
      <c r="E2272" t="s">
        <v>21</v>
      </c>
      <c r="F2272" t="s">
        <v>2152</v>
      </c>
      <c r="G2272" t="s">
        <v>122</v>
      </c>
      <c r="H2272">
        <v>68104</v>
      </c>
      <c r="I2272" t="s">
        <v>93</v>
      </c>
      <c r="J2272" t="s">
        <v>3690</v>
      </c>
      <c r="K2272" t="s">
        <v>39</v>
      </c>
      <c r="L2272" t="s">
        <v>69</v>
      </c>
      <c r="M2272" t="s">
        <v>3691</v>
      </c>
      <c r="N2272">
        <v>378</v>
      </c>
      <c r="O2272">
        <v>2</v>
      </c>
      <c r="P2272">
        <v>0</v>
      </c>
      <c r="Q2272">
        <v>136.07999999999998</v>
      </c>
    </row>
    <row r="2273" spans="1:17" x14ac:dyDescent="0.3">
      <c r="A2273" t="s">
        <v>17</v>
      </c>
      <c r="B2273" t="s">
        <v>1013</v>
      </c>
      <c r="C2273" t="s">
        <v>1014</v>
      </c>
      <c r="D2273" t="s">
        <v>90</v>
      </c>
      <c r="E2273" t="s">
        <v>21</v>
      </c>
      <c r="F2273" t="s">
        <v>769</v>
      </c>
      <c r="G2273" t="s">
        <v>210</v>
      </c>
      <c r="H2273">
        <v>48234</v>
      </c>
      <c r="I2273" t="s">
        <v>93</v>
      </c>
      <c r="J2273" t="s">
        <v>3690</v>
      </c>
      <c r="K2273" t="s">
        <v>39</v>
      </c>
      <c r="L2273" t="s">
        <v>69</v>
      </c>
      <c r="M2273" t="s">
        <v>3691</v>
      </c>
      <c r="N2273">
        <v>850.5</v>
      </c>
      <c r="O2273">
        <v>5</v>
      </c>
      <c r="P2273">
        <v>0.1</v>
      </c>
      <c r="Q2273">
        <v>245.69999999999993</v>
      </c>
    </row>
    <row r="2274" spans="1:17" x14ac:dyDescent="0.3">
      <c r="A2274" t="s">
        <v>17</v>
      </c>
      <c r="B2274" t="s">
        <v>313</v>
      </c>
      <c r="C2274" t="s">
        <v>314</v>
      </c>
      <c r="D2274" t="s">
        <v>34</v>
      </c>
      <c r="E2274" t="s">
        <v>21</v>
      </c>
      <c r="F2274" t="s">
        <v>129</v>
      </c>
      <c r="G2274" t="s">
        <v>130</v>
      </c>
      <c r="H2274">
        <v>19134</v>
      </c>
      <c r="I2274" t="s">
        <v>131</v>
      </c>
      <c r="J2274" t="s">
        <v>3690</v>
      </c>
      <c r="K2274" t="s">
        <v>39</v>
      </c>
      <c r="L2274" t="s">
        <v>69</v>
      </c>
      <c r="M2274" t="s">
        <v>3691</v>
      </c>
      <c r="N2274">
        <v>453.6</v>
      </c>
      <c r="O2274">
        <v>3</v>
      </c>
      <c r="P2274">
        <v>0.2</v>
      </c>
      <c r="Q2274">
        <v>90.71999999999997</v>
      </c>
    </row>
    <row r="2275" spans="1:17" x14ac:dyDescent="0.3">
      <c r="A2275" t="s">
        <v>42</v>
      </c>
      <c r="B2275" t="s">
        <v>1944</v>
      </c>
      <c r="C2275" t="s">
        <v>1945</v>
      </c>
      <c r="D2275" t="s">
        <v>34</v>
      </c>
      <c r="E2275" t="s">
        <v>21</v>
      </c>
      <c r="F2275" t="s">
        <v>1946</v>
      </c>
      <c r="G2275" t="s">
        <v>78</v>
      </c>
      <c r="H2275">
        <v>27511</v>
      </c>
      <c r="I2275" t="s">
        <v>24</v>
      </c>
      <c r="J2275" t="s">
        <v>1949</v>
      </c>
      <c r="K2275" t="s">
        <v>39</v>
      </c>
      <c r="L2275" t="s">
        <v>69</v>
      </c>
      <c r="M2275" t="s">
        <v>1950</v>
      </c>
      <c r="N2275">
        <v>166.84</v>
      </c>
      <c r="O2275">
        <v>5</v>
      </c>
      <c r="P2275">
        <v>0.2</v>
      </c>
      <c r="Q2275">
        <v>18.769499999999987</v>
      </c>
    </row>
    <row r="2276" spans="1:17" x14ac:dyDescent="0.3">
      <c r="A2276" t="s">
        <v>42</v>
      </c>
      <c r="B2276" t="s">
        <v>4019</v>
      </c>
      <c r="C2276" t="s">
        <v>4020</v>
      </c>
      <c r="D2276" t="s">
        <v>20</v>
      </c>
      <c r="E2276" t="s">
        <v>21</v>
      </c>
      <c r="F2276" t="s">
        <v>3700</v>
      </c>
      <c r="G2276" t="s">
        <v>369</v>
      </c>
      <c r="H2276">
        <v>97756</v>
      </c>
      <c r="I2276" t="s">
        <v>37</v>
      </c>
      <c r="J2276" t="s">
        <v>1949</v>
      </c>
      <c r="K2276" t="s">
        <v>39</v>
      </c>
      <c r="L2276" t="s">
        <v>69</v>
      </c>
      <c r="M2276" t="s">
        <v>1950</v>
      </c>
      <c r="N2276">
        <v>133.47200000000001</v>
      </c>
      <c r="O2276">
        <v>4</v>
      </c>
      <c r="P2276">
        <v>0.2</v>
      </c>
      <c r="Q2276">
        <v>15.015599999999985</v>
      </c>
    </row>
    <row r="2277" spans="1:17" x14ac:dyDescent="0.3">
      <c r="A2277" t="s">
        <v>1122</v>
      </c>
      <c r="B2277" t="s">
        <v>4019</v>
      </c>
      <c r="C2277" t="s">
        <v>4020</v>
      </c>
      <c r="D2277" t="s">
        <v>20</v>
      </c>
      <c r="E2277" t="s">
        <v>21</v>
      </c>
      <c r="F2277" t="s">
        <v>1622</v>
      </c>
      <c r="G2277" t="s">
        <v>36</v>
      </c>
      <c r="H2277">
        <v>92804</v>
      </c>
      <c r="I2277" t="s">
        <v>37</v>
      </c>
      <c r="J2277" t="s">
        <v>1949</v>
      </c>
      <c r="K2277" t="s">
        <v>39</v>
      </c>
      <c r="L2277" t="s">
        <v>69</v>
      </c>
      <c r="M2277" t="s">
        <v>1950</v>
      </c>
      <c r="N2277">
        <v>83.42</v>
      </c>
      <c r="O2277">
        <v>2</v>
      </c>
      <c r="P2277">
        <v>0</v>
      </c>
      <c r="Q2277">
        <v>24.191799999999994</v>
      </c>
    </row>
    <row r="2278" spans="1:17" x14ac:dyDescent="0.3">
      <c r="A2278" t="s">
        <v>166</v>
      </c>
      <c r="B2278" t="s">
        <v>754</v>
      </c>
      <c r="C2278" t="s">
        <v>755</v>
      </c>
      <c r="D2278" t="s">
        <v>20</v>
      </c>
      <c r="E2278" t="s">
        <v>21</v>
      </c>
      <c r="F2278" t="s">
        <v>35</v>
      </c>
      <c r="G2278" t="s">
        <v>36</v>
      </c>
      <c r="H2278">
        <v>90032</v>
      </c>
      <c r="I2278" t="s">
        <v>37</v>
      </c>
      <c r="J2278" t="s">
        <v>1949</v>
      </c>
      <c r="K2278" t="s">
        <v>39</v>
      </c>
      <c r="L2278" t="s">
        <v>69</v>
      </c>
      <c r="M2278" t="s">
        <v>1950</v>
      </c>
      <c r="N2278">
        <v>250.26</v>
      </c>
      <c r="O2278">
        <v>6</v>
      </c>
      <c r="P2278">
        <v>0</v>
      </c>
      <c r="Q2278">
        <v>72.575399999999973</v>
      </c>
    </row>
    <row r="2279" spans="1:17" x14ac:dyDescent="0.3">
      <c r="A2279" t="s">
        <v>42</v>
      </c>
      <c r="B2279" t="s">
        <v>3802</v>
      </c>
      <c r="C2279" t="s">
        <v>3803</v>
      </c>
      <c r="D2279" t="s">
        <v>34</v>
      </c>
      <c r="E2279" t="s">
        <v>21</v>
      </c>
      <c r="F2279" t="s">
        <v>5881</v>
      </c>
      <c r="G2279" t="s">
        <v>2316</v>
      </c>
      <c r="H2279">
        <v>20707</v>
      </c>
      <c r="I2279" t="s">
        <v>131</v>
      </c>
      <c r="J2279" t="s">
        <v>1949</v>
      </c>
      <c r="K2279" t="s">
        <v>39</v>
      </c>
      <c r="L2279" t="s">
        <v>69</v>
      </c>
      <c r="M2279" t="s">
        <v>1950</v>
      </c>
      <c r="N2279">
        <v>125.13</v>
      </c>
      <c r="O2279">
        <v>3</v>
      </c>
      <c r="P2279">
        <v>0</v>
      </c>
      <c r="Q2279">
        <v>36.287699999999987</v>
      </c>
    </row>
    <row r="2280" spans="1:17" x14ac:dyDescent="0.3">
      <c r="A2280" t="s">
        <v>42</v>
      </c>
      <c r="B2280" t="s">
        <v>119</v>
      </c>
      <c r="C2280" t="s">
        <v>120</v>
      </c>
      <c r="D2280" t="s">
        <v>34</v>
      </c>
      <c r="E2280" t="s">
        <v>21</v>
      </c>
      <c r="F2280" t="s">
        <v>121</v>
      </c>
      <c r="G2280" t="s">
        <v>122</v>
      </c>
      <c r="H2280">
        <v>68025</v>
      </c>
      <c r="I2280" t="s">
        <v>93</v>
      </c>
      <c r="J2280" t="s">
        <v>125</v>
      </c>
      <c r="K2280" t="s">
        <v>39</v>
      </c>
      <c r="L2280" t="s">
        <v>69</v>
      </c>
      <c r="M2280" t="s">
        <v>126</v>
      </c>
      <c r="N2280">
        <v>60.339999999999996</v>
      </c>
      <c r="O2280">
        <v>7</v>
      </c>
      <c r="P2280">
        <v>0</v>
      </c>
      <c r="Q2280">
        <v>15.688400000000001</v>
      </c>
    </row>
    <row r="2281" spans="1:17" x14ac:dyDescent="0.3">
      <c r="A2281" t="s">
        <v>42</v>
      </c>
      <c r="B2281" t="s">
        <v>4123</v>
      </c>
      <c r="C2281" t="s">
        <v>4124</v>
      </c>
      <c r="D2281" t="s">
        <v>90</v>
      </c>
      <c r="E2281" t="s">
        <v>21</v>
      </c>
      <c r="F2281" t="s">
        <v>528</v>
      </c>
      <c r="G2281" t="s">
        <v>36</v>
      </c>
      <c r="H2281">
        <v>91104</v>
      </c>
      <c r="I2281" t="s">
        <v>37</v>
      </c>
      <c r="J2281" t="s">
        <v>125</v>
      </c>
      <c r="K2281" t="s">
        <v>39</v>
      </c>
      <c r="L2281" t="s">
        <v>69</v>
      </c>
      <c r="M2281" t="s">
        <v>126</v>
      </c>
      <c r="N2281">
        <v>8.6199999999999992</v>
      </c>
      <c r="O2281">
        <v>1</v>
      </c>
      <c r="P2281">
        <v>0</v>
      </c>
      <c r="Q2281">
        <v>2.2412000000000001</v>
      </c>
    </row>
    <row r="2282" spans="1:17" x14ac:dyDescent="0.3">
      <c r="A2282" t="s">
        <v>42</v>
      </c>
      <c r="B2282" t="s">
        <v>3281</v>
      </c>
      <c r="C2282" t="s">
        <v>3282</v>
      </c>
      <c r="D2282" t="s">
        <v>20</v>
      </c>
      <c r="E2282" t="s">
        <v>21</v>
      </c>
      <c r="F2282" t="s">
        <v>84</v>
      </c>
      <c r="G2282" t="s">
        <v>85</v>
      </c>
      <c r="H2282">
        <v>98105</v>
      </c>
      <c r="I2282" t="s">
        <v>37</v>
      </c>
      <c r="J2282" t="s">
        <v>125</v>
      </c>
      <c r="K2282" t="s">
        <v>39</v>
      </c>
      <c r="L2282" t="s">
        <v>69</v>
      </c>
      <c r="M2282" t="s">
        <v>126</v>
      </c>
      <c r="N2282">
        <v>43.099999999999994</v>
      </c>
      <c r="O2282">
        <v>5</v>
      </c>
      <c r="P2282">
        <v>0</v>
      </c>
      <c r="Q2282">
        <v>11.206</v>
      </c>
    </row>
    <row r="2283" spans="1:17" x14ac:dyDescent="0.3">
      <c r="A2283" t="s">
        <v>42</v>
      </c>
      <c r="B2283" t="s">
        <v>4546</v>
      </c>
      <c r="C2283" t="s">
        <v>4547</v>
      </c>
      <c r="D2283" t="s">
        <v>20</v>
      </c>
      <c r="E2283" t="s">
        <v>21</v>
      </c>
      <c r="F2283" t="s">
        <v>1502</v>
      </c>
      <c r="G2283" t="s">
        <v>1107</v>
      </c>
      <c r="H2283">
        <v>30318</v>
      </c>
      <c r="I2283" t="s">
        <v>24</v>
      </c>
      <c r="J2283" t="s">
        <v>125</v>
      </c>
      <c r="K2283" t="s">
        <v>39</v>
      </c>
      <c r="L2283" t="s">
        <v>69</v>
      </c>
      <c r="M2283" t="s">
        <v>126</v>
      </c>
      <c r="N2283">
        <v>25.86</v>
      </c>
      <c r="O2283">
        <v>3</v>
      </c>
      <c r="P2283">
        <v>0</v>
      </c>
      <c r="Q2283">
        <v>6.7236000000000002</v>
      </c>
    </row>
    <row r="2284" spans="1:17" x14ac:dyDescent="0.3">
      <c r="A2284" t="s">
        <v>166</v>
      </c>
      <c r="B2284" t="s">
        <v>2979</v>
      </c>
      <c r="C2284" t="s">
        <v>2980</v>
      </c>
      <c r="D2284" t="s">
        <v>34</v>
      </c>
      <c r="E2284" t="s">
        <v>21</v>
      </c>
      <c r="F2284" t="s">
        <v>5296</v>
      </c>
      <c r="G2284" t="s">
        <v>1107</v>
      </c>
      <c r="H2284">
        <v>30328</v>
      </c>
      <c r="I2284" t="s">
        <v>24</v>
      </c>
      <c r="J2284" t="s">
        <v>125</v>
      </c>
      <c r="K2284" t="s">
        <v>39</v>
      </c>
      <c r="L2284" t="s">
        <v>69</v>
      </c>
      <c r="M2284" t="s">
        <v>126</v>
      </c>
      <c r="N2284">
        <v>17.239999999999998</v>
      </c>
      <c r="O2284">
        <v>2</v>
      </c>
      <c r="P2284">
        <v>0</v>
      </c>
      <c r="Q2284">
        <v>4.4824000000000002</v>
      </c>
    </row>
    <row r="2285" spans="1:17" x14ac:dyDescent="0.3">
      <c r="A2285" t="s">
        <v>42</v>
      </c>
      <c r="B2285" t="s">
        <v>5789</v>
      </c>
      <c r="C2285" t="s">
        <v>5790</v>
      </c>
      <c r="D2285" t="s">
        <v>34</v>
      </c>
      <c r="E2285" t="s">
        <v>21</v>
      </c>
      <c r="F2285" t="s">
        <v>129</v>
      </c>
      <c r="G2285" t="s">
        <v>130</v>
      </c>
      <c r="H2285">
        <v>19140</v>
      </c>
      <c r="I2285" t="s">
        <v>131</v>
      </c>
      <c r="J2285" t="s">
        <v>125</v>
      </c>
      <c r="K2285" t="s">
        <v>39</v>
      </c>
      <c r="L2285" t="s">
        <v>69</v>
      </c>
      <c r="M2285" t="s">
        <v>126</v>
      </c>
      <c r="N2285">
        <v>41.375999999999998</v>
      </c>
      <c r="O2285">
        <v>6</v>
      </c>
      <c r="P2285">
        <v>0.2</v>
      </c>
      <c r="Q2285">
        <v>3.1032000000000011</v>
      </c>
    </row>
    <row r="2286" spans="1:17" x14ac:dyDescent="0.3">
      <c r="A2286" t="s">
        <v>166</v>
      </c>
      <c r="B2286" t="s">
        <v>2594</v>
      </c>
      <c r="C2286" t="s">
        <v>2595</v>
      </c>
      <c r="D2286" t="s">
        <v>34</v>
      </c>
      <c r="E2286" t="s">
        <v>21</v>
      </c>
      <c r="F2286" t="s">
        <v>3635</v>
      </c>
      <c r="G2286" t="s">
        <v>2316</v>
      </c>
      <c r="H2286">
        <v>21215</v>
      </c>
      <c r="I2286" t="s">
        <v>131</v>
      </c>
      <c r="J2286" t="s">
        <v>125</v>
      </c>
      <c r="K2286" t="s">
        <v>39</v>
      </c>
      <c r="L2286" t="s">
        <v>69</v>
      </c>
      <c r="M2286" t="s">
        <v>126</v>
      </c>
      <c r="N2286">
        <v>77.58</v>
      </c>
      <c r="O2286">
        <v>9</v>
      </c>
      <c r="P2286">
        <v>0</v>
      </c>
      <c r="Q2286">
        <v>20.1708</v>
      </c>
    </row>
    <row r="2287" spans="1:17" x14ac:dyDescent="0.3">
      <c r="A2287" t="s">
        <v>42</v>
      </c>
      <c r="B2287" t="s">
        <v>3247</v>
      </c>
      <c r="C2287" t="s">
        <v>3248</v>
      </c>
      <c r="D2287" t="s">
        <v>34</v>
      </c>
      <c r="E2287" t="s">
        <v>21</v>
      </c>
      <c r="F2287" t="s">
        <v>552</v>
      </c>
      <c r="G2287" t="s">
        <v>36</v>
      </c>
      <c r="H2287">
        <v>95123</v>
      </c>
      <c r="I2287" t="s">
        <v>37</v>
      </c>
      <c r="J2287" t="s">
        <v>125</v>
      </c>
      <c r="K2287" t="s">
        <v>39</v>
      </c>
      <c r="L2287" t="s">
        <v>69</v>
      </c>
      <c r="M2287" t="s">
        <v>126</v>
      </c>
      <c r="N2287">
        <v>25.86</v>
      </c>
      <c r="O2287">
        <v>3</v>
      </c>
      <c r="P2287">
        <v>0</v>
      </c>
      <c r="Q2287">
        <v>6.7236000000000002</v>
      </c>
    </row>
    <row r="2288" spans="1:17" x14ac:dyDescent="0.3">
      <c r="A2288" t="s">
        <v>17</v>
      </c>
      <c r="B2288" t="s">
        <v>5529</v>
      </c>
      <c r="C2288" t="s">
        <v>5530</v>
      </c>
      <c r="D2288" t="s">
        <v>90</v>
      </c>
      <c r="E2288" t="s">
        <v>21</v>
      </c>
      <c r="F2288" t="s">
        <v>35</v>
      </c>
      <c r="G2288" t="s">
        <v>36</v>
      </c>
      <c r="H2288">
        <v>90008</v>
      </c>
      <c r="I2288" t="s">
        <v>37</v>
      </c>
      <c r="J2288" t="s">
        <v>125</v>
      </c>
      <c r="K2288" t="s">
        <v>39</v>
      </c>
      <c r="L2288" t="s">
        <v>69</v>
      </c>
      <c r="M2288" t="s">
        <v>126</v>
      </c>
      <c r="N2288">
        <v>43.099999999999994</v>
      </c>
      <c r="O2288">
        <v>5</v>
      </c>
      <c r="P2288">
        <v>0</v>
      </c>
      <c r="Q2288">
        <v>11.206</v>
      </c>
    </row>
    <row r="2289" spans="1:17" x14ac:dyDescent="0.3">
      <c r="A2289" t="s">
        <v>42</v>
      </c>
      <c r="B2289" t="s">
        <v>1782</v>
      </c>
      <c r="C2289" t="s">
        <v>1783</v>
      </c>
      <c r="D2289" t="s">
        <v>20</v>
      </c>
      <c r="E2289" t="s">
        <v>21</v>
      </c>
      <c r="F2289" t="s">
        <v>84</v>
      </c>
      <c r="G2289" t="s">
        <v>85</v>
      </c>
      <c r="H2289">
        <v>98115</v>
      </c>
      <c r="I2289" t="s">
        <v>37</v>
      </c>
      <c r="J2289" t="s">
        <v>1784</v>
      </c>
      <c r="K2289" t="s">
        <v>39</v>
      </c>
      <c r="L2289" t="s">
        <v>69</v>
      </c>
      <c r="M2289" t="s">
        <v>1785</v>
      </c>
      <c r="N2289">
        <v>97.16</v>
      </c>
      <c r="O2289">
        <v>2</v>
      </c>
      <c r="P2289">
        <v>0</v>
      </c>
      <c r="Q2289">
        <v>28.176399999999987</v>
      </c>
    </row>
    <row r="2290" spans="1:17" x14ac:dyDescent="0.3">
      <c r="A2290" t="s">
        <v>42</v>
      </c>
      <c r="B2290" t="s">
        <v>1517</v>
      </c>
      <c r="C2290" t="s">
        <v>1518</v>
      </c>
      <c r="D2290" t="s">
        <v>20</v>
      </c>
      <c r="E2290" t="s">
        <v>21</v>
      </c>
      <c r="F2290" t="s">
        <v>235</v>
      </c>
      <c r="G2290" t="s">
        <v>236</v>
      </c>
      <c r="H2290">
        <v>10011</v>
      </c>
      <c r="I2290" t="s">
        <v>131</v>
      </c>
      <c r="J2290" t="s">
        <v>1784</v>
      </c>
      <c r="K2290" t="s">
        <v>39</v>
      </c>
      <c r="L2290" t="s">
        <v>69</v>
      </c>
      <c r="M2290" t="s">
        <v>1785</v>
      </c>
      <c r="N2290">
        <v>242.89999999999998</v>
      </c>
      <c r="O2290">
        <v>5</v>
      </c>
      <c r="P2290">
        <v>0</v>
      </c>
      <c r="Q2290">
        <v>70.440999999999974</v>
      </c>
    </row>
    <row r="2291" spans="1:17" x14ac:dyDescent="0.3">
      <c r="A2291" t="s">
        <v>166</v>
      </c>
      <c r="B2291" t="s">
        <v>1590</v>
      </c>
      <c r="C2291" t="s">
        <v>1591</v>
      </c>
      <c r="D2291" t="s">
        <v>20</v>
      </c>
      <c r="E2291" t="s">
        <v>21</v>
      </c>
      <c r="F2291" t="s">
        <v>1273</v>
      </c>
      <c r="G2291" t="s">
        <v>283</v>
      </c>
      <c r="H2291">
        <v>23223</v>
      </c>
      <c r="I2291" t="s">
        <v>24</v>
      </c>
      <c r="J2291" t="s">
        <v>1784</v>
      </c>
      <c r="K2291" t="s">
        <v>39</v>
      </c>
      <c r="L2291" t="s">
        <v>69</v>
      </c>
      <c r="M2291" t="s">
        <v>1785</v>
      </c>
      <c r="N2291">
        <v>194.32</v>
      </c>
      <c r="O2291">
        <v>4</v>
      </c>
      <c r="P2291">
        <v>0</v>
      </c>
      <c r="Q2291">
        <v>56.352799999999974</v>
      </c>
    </row>
    <row r="2292" spans="1:17" x14ac:dyDescent="0.3">
      <c r="A2292" t="s">
        <v>42</v>
      </c>
      <c r="B2292" t="s">
        <v>3179</v>
      </c>
      <c r="C2292" t="s">
        <v>3180</v>
      </c>
      <c r="D2292" t="s">
        <v>34</v>
      </c>
      <c r="E2292" t="s">
        <v>21</v>
      </c>
      <c r="F2292" t="s">
        <v>769</v>
      </c>
      <c r="G2292" t="s">
        <v>210</v>
      </c>
      <c r="H2292">
        <v>48234</v>
      </c>
      <c r="I2292" t="s">
        <v>93</v>
      </c>
      <c r="J2292" t="s">
        <v>1784</v>
      </c>
      <c r="K2292" t="s">
        <v>39</v>
      </c>
      <c r="L2292" t="s">
        <v>69</v>
      </c>
      <c r="M2292" t="s">
        <v>1785</v>
      </c>
      <c r="N2292">
        <v>87.444000000000003</v>
      </c>
      <c r="O2292">
        <v>2</v>
      </c>
      <c r="P2292">
        <v>0.1</v>
      </c>
      <c r="Q2292">
        <v>18.460399999999986</v>
      </c>
    </row>
    <row r="2293" spans="1:17" x14ac:dyDescent="0.3">
      <c r="A2293" t="s">
        <v>42</v>
      </c>
      <c r="B2293" t="s">
        <v>4019</v>
      </c>
      <c r="C2293" t="s">
        <v>4020</v>
      </c>
      <c r="D2293" t="s">
        <v>20</v>
      </c>
      <c r="E2293" t="s">
        <v>21</v>
      </c>
      <c r="F2293" t="s">
        <v>663</v>
      </c>
      <c r="G2293" t="s">
        <v>92</v>
      </c>
      <c r="H2293">
        <v>75051</v>
      </c>
      <c r="I2293" t="s">
        <v>93</v>
      </c>
      <c r="J2293" t="s">
        <v>1784</v>
      </c>
      <c r="K2293" t="s">
        <v>39</v>
      </c>
      <c r="L2293" t="s">
        <v>69</v>
      </c>
      <c r="M2293" t="s">
        <v>1785</v>
      </c>
      <c r="N2293">
        <v>19.431999999999995</v>
      </c>
      <c r="O2293">
        <v>2</v>
      </c>
      <c r="P2293">
        <v>0.8</v>
      </c>
      <c r="Q2293">
        <v>-49.551600000000022</v>
      </c>
    </row>
    <row r="2294" spans="1:17" x14ac:dyDescent="0.3">
      <c r="A2294" t="s">
        <v>42</v>
      </c>
      <c r="B2294" t="s">
        <v>3603</v>
      </c>
      <c r="C2294" t="s">
        <v>3604</v>
      </c>
      <c r="D2294" t="s">
        <v>90</v>
      </c>
      <c r="E2294" t="s">
        <v>21</v>
      </c>
      <c r="F2294" t="s">
        <v>163</v>
      </c>
      <c r="G2294" t="s">
        <v>92</v>
      </c>
      <c r="H2294">
        <v>77095</v>
      </c>
      <c r="I2294" t="s">
        <v>93</v>
      </c>
      <c r="J2294" t="s">
        <v>1784</v>
      </c>
      <c r="K2294" t="s">
        <v>39</v>
      </c>
      <c r="L2294" t="s">
        <v>69</v>
      </c>
      <c r="M2294" t="s">
        <v>1785</v>
      </c>
      <c r="N2294">
        <v>38.86399999999999</v>
      </c>
      <c r="O2294">
        <v>4</v>
      </c>
      <c r="P2294">
        <v>0.8</v>
      </c>
      <c r="Q2294">
        <v>-99.103200000000044</v>
      </c>
    </row>
    <row r="2295" spans="1:17" x14ac:dyDescent="0.3">
      <c r="A2295" t="s">
        <v>42</v>
      </c>
      <c r="B2295" t="s">
        <v>2942</v>
      </c>
      <c r="C2295" t="s">
        <v>2943</v>
      </c>
      <c r="D2295" t="s">
        <v>20</v>
      </c>
      <c r="E2295" t="s">
        <v>21</v>
      </c>
      <c r="F2295" t="s">
        <v>295</v>
      </c>
      <c r="G2295" t="s">
        <v>296</v>
      </c>
      <c r="H2295">
        <v>38109</v>
      </c>
      <c r="I2295" t="s">
        <v>24</v>
      </c>
      <c r="J2295" t="s">
        <v>1784</v>
      </c>
      <c r="K2295" t="s">
        <v>39</v>
      </c>
      <c r="L2295" t="s">
        <v>69</v>
      </c>
      <c r="M2295" t="s">
        <v>1785</v>
      </c>
      <c r="N2295">
        <v>272.048</v>
      </c>
      <c r="O2295">
        <v>7</v>
      </c>
      <c r="P2295">
        <v>0.2</v>
      </c>
      <c r="Q2295">
        <v>30.605399999999946</v>
      </c>
    </row>
    <row r="2296" spans="1:17" x14ac:dyDescent="0.3">
      <c r="A2296" t="s">
        <v>42</v>
      </c>
      <c r="B2296" t="s">
        <v>4078</v>
      </c>
      <c r="C2296" t="s">
        <v>4079</v>
      </c>
      <c r="D2296" t="s">
        <v>20</v>
      </c>
      <c r="E2296" t="s">
        <v>21</v>
      </c>
      <c r="F2296" t="s">
        <v>435</v>
      </c>
      <c r="G2296" t="s">
        <v>224</v>
      </c>
      <c r="H2296">
        <v>47201</v>
      </c>
      <c r="I2296" t="s">
        <v>93</v>
      </c>
      <c r="J2296" t="s">
        <v>5666</v>
      </c>
      <c r="K2296" t="s">
        <v>39</v>
      </c>
      <c r="L2296" t="s">
        <v>69</v>
      </c>
      <c r="M2296" t="s">
        <v>5667</v>
      </c>
      <c r="N2296">
        <v>465.16</v>
      </c>
      <c r="O2296">
        <v>2</v>
      </c>
      <c r="P2296">
        <v>0</v>
      </c>
      <c r="Q2296">
        <v>120.94159999999999</v>
      </c>
    </row>
    <row r="2297" spans="1:17" x14ac:dyDescent="0.3">
      <c r="A2297" t="s">
        <v>166</v>
      </c>
      <c r="B2297" t="s">
        <v>4318</v>
      </c>
      <c r="C2297" t="s">
        <v>4319</v>
      </c>
      <c r="D2297" t="s">
        <v>20</v>
      </c>
      <c r="E2297" t="s">
        <v>21</v>
      </c>
      <c r="F2297" t="s">
        <v>653</v>
      </c>
      <c r="G2297" t="s">
        <v>654</v>
      </c>
      <c r="H2297">
        <v>6824</v>
      </c>
      <c r="I2297" t="s">
        <v>131</v>
      </c>
      <c r="J2297" t="s">
        <v>5666</v>
      </c>
      <c r="K2297" t="s">
        <v>39</v>
      </c>
      <c r="L2297" t="s">
        <v>69</v>
      </c>
      <c r="M2297" t="s">
        <v>5667</v>
      </c>
      <c r="N2297">
        <v>465.16</v>
      </c>
      <c r="O2297">
        <v>2</v>
      </c>
      <c r="P2297">
        <v>0</v>
      </c>
      <c r="Q2297">
        <v>120.94159999999999</v>
      </c>
    </row>
    <row r="2298" spans="1:17" x14ac:dyDescent="0.3">
      <c r="A2298" t="s">
        <v>42</v>
      </c>
      <c r="B2298" t="s">
        <v>5456</v>
      </c>
      <c r="C2298" t="s">
        <v>5457</v>
      </c>
      <c r="D2298" t="s">
        <v>34</v>
      </c>
      <c r="E2298" t="s">
        <v>21</v>
      </c>
      <c r="F2298" t="s">
        <v>163</v>
      </c>
      <c r="G2298" t="s">
        <v>92</v>
      </c>
      <c r="H2298">
        <v>77041</v>
      </c>
      <c r="I2298" t="s">
        <v>93</v>
      </c>
      <c r="J2298" t="s">
        <v>5666</v>
      </c>
      <c r="K2298" t="s">
        <v>39</v>
      </c>
      <c r="L2298" t="s">
        <v>69</v>
      </c>
      <c r="M2298" t="s">
        <v>5667</v>
      </c>
      <c r="N2298">
        <v>93.031999999999982</v>
      </c>
      <c r="O2298">
        <v>2</v>
      </c>
      <c r="P2298">
        <v>0.8</v>
      </c>
      <c r="Q2298">
        <v>-251.18640000000005</v>
      </c>
    </row>
    <row r="2299" spans="1:17" x14ac:dyDescent="0.3">
      <c r="A2299" t="s">
        <v>42</v>
      </c>
      <c r="B2299" t="s">
        <v>3350</v>
      </c>
      <c r="C2299" t="s">
        <v>3351</v>
      </c>
      <c r="D2299" t="s">
        <v>34</v>
      </c>
      <c r="E2299" t="s">
        <v>21</v>
      </c>
      <c r="F2299" t="s">
        <v>3352</v>
      </c>
      <c r="G2299" t="s">
        <v>689</v>
      </c>
      <c r="H2299">
        <v>8302</v>
      </c>
      <c r="I2299" t="s">
        <v>131</v>
      </c>
      <c r="J2299" t="s">
        <v>3355</v>
      </c>
      <c r="K2299" t="s">
        <v>39</v>
      </c>
      <c r="L2299" t="s">
        <v>69</v>
      </c>
      <c r="M2299" t="s">
        <v>3356</v>
      </c>
      <c r="N2299">
        <v>11.67</v>
      </c>
      <c r="O2299">
        <v>3</v>
      </c>
      <c r="P2299">
        <v>0</v>
      </c>
      <c r="Q2299">
        <v>3.0342000000000002</v>
      </c>
    </row>
    <row r="2300" spans="1:17" x14ac:dyDescent="0.3">
      <c r="A2300" t="s">
        <v>166</v>
      </c>
      <c r="B2300" t="s">
        <v>4800</v>
      </c>
      <c r="C2300" t="s">
        <v>4801</v>
      </c>
      <c r="D2300" t="s">
        <v>34</v>
      </c>
      <c r="E2300" t="s">
        <v>21</v>
      </c>
      <c r="F2300" t="s">
        <v>84</v>
      </c>
      <c r="G2300" t="s">
        <v>85</v>
      </c>
      <c r="H2300">
        <v>98103</v>
      </c>
      <c r="I2300" t="s">
        <v>37</v>
      </c>
      <c r="J2300" t="s">
        <v>3355</v>
      </c>
      <c r="K2300" t="s">
        <v>39</v>
      </c>
      <c r="L2300" t="s">
        <v>69</v>
      </c>
      <c r="M2300" t="s">
        <v>3356</v>
      </c>
      <c r="N2300">
        <v>3.89</v>
      </c>
      <c r="O2300">
        <v>1</v>
      </c>
      <c r="P2300">
        <v>0</v>
      </c>
      <c r="Q2300">
        <v>1.0114000000000001</v>
      </c>
    </row>
    <row r="2301" spans="1:17" x14ac:dyDescent="0.3">
      <c r="A2301" t="s">
        <v>42</v>
      </c>
      <c r="B2301" t="s">
        <v>4034</v>
      </c>
      <c r="C2301" t="s">
        <v>4035</v>
      </c>
      <c r="D2301" t="s">
        <v>20</v>
      </c>
      <c r="E2301" t="s">
        <v>21</v>
      </c>
      <c r="F2301" t="s">
        <v>112</v>
      </c>
      <c r="G2301" t="s">
        <v>36</v>
      </c>
      <c r="H2301">
        <v>94109</v>
      </c>
      <c r="I2301" t="s">
        <v>37</v>
      </c>
      <c r="J2301" t="s">
        <v>3355</v>
      </c>
      <c r="K2301" t="s">
        <v>39</v>
      </c>
      <c r="L2301" t="s">
        <v>69</v>
      </c>
      <c r="M2301" t="s">
        <v>3356</v>
      </c>
      <c r="N2301">
        <v>7.78</v>
      </c>
      <c r="O2301">
        <v>2</v>
      </c>
      <c r="P2301">
        <v>0</v>
      </c>
      <c r="Q2301">
        <v>2.0228000000000002</v>
      </c>
    </row>
    <row r="2302" spans="1:17" x14ac:dyDescent="0.3">
      <c r="A2302" t="s">
        <v>17</v>
      </c>
      <c r="B2302" t="s">
        <v>161</v>
      </c>
      <c r="C2302" t="s">
        <v>162</v>
      </c>
      <c r="D2302" t="s">
        <v>90</v>
      </c>
      <c r="E2302" t="s">
        <v>21</v>
      </c>
      <c r="F2302" t="s">
        <v>35</v>
      </c>
      <c r="G2302" t="s">
        <v>36</v>
      </c>
      <c r="H2302">
        <v>90004</v>
      </c>
      <c r="I2302" t="s">
        <v>37</v>
      </c>
      <c r="J2302" t="s">
        <v>3355</v>
      </c>
      <c r="K2302" t="s">
        <v>39</v>
      </c>
      <c r="L2302" t="s">
        <v>69</v>
      </c>
      <c r="M2302" t="s">
        <v>3356</v>
      </c>
      <c r="N2302">
        <v>7.78</v>
      </c>
      <c r="O2302">
        <v>2</v>
      </c>
      <c r="P2302">
        <v>0</v>
      </c>
      <c r="Q2302">
        <v>2.0228000000000002</v>
      </c>
    </row>
    <row r="2303" spans="1:17" x14ac:dyDescent="0.3">
      <c r="A2303" t="s">
        <v>42</v>
      </c>
      <c r="B2303" t="s">
        <v>4848</v>
      </c>
      <c r="C2303" t="s">
        <v>4849</v>
      </c>
      <c r="D2303" t="s">
        <v>20</v>
      </c>
      <c r="E2303" t="s">
        <v>21</v>
      </c>
      <c r="F2303" t="s">
        <v>163</v>
      </c>
      <c r="G2303" t="s">
        <v>92</v>
      </c>
      <c r="H2303">
        <v>77070</v>
      </c>
      <c r="I2303" t="s">
        <v>93</v>
      </c>
      <c r="J2303" t="s">
        <v>3355</v>
      </c>
      <c r="K2303" t="s">
        <v>39</v>
      </c>
      <c r="L2303" t="s">
        <v>69</v>
      </c>
      <c r="M2303" t="s">
        <v>3356</v>
      </c>
      <c r="N2303">
        <v>1.5559999999999996</v>
      </c>
      <c r="O2303">
        <v>2</v>
      </c>
      <c r="P2303">
        <v>0.8</v>
      </c>
      <c r="Q2303">
        <v>-4.2012</v>
      </c>
    </row>
    <row r="2304" spans="1:17" x14ac:dyDescent="0.3">
      <c r="A2304" t="s">
        <v>42</v>
      </c>
      <c r="B2304" t="s">
        <v>4098</v>
      </c>
      <c r="C2304" t="s">
        <v>4099</v>
      </c>
      <c r="D2304" t="s">
        <v>20</v>
      </c>
      <c r="E2304" t="s">
        <v>21</v>
      </c>
      <c r="F2304" t="s">
        <v>235</v>
      </c>
      <c r="G2304" t="s">
        <v>236</v>
      </c>
      <c r="H2304">
        <v>10035</v>
      </c>
      <c r="I2304" t="s">
        <v>131</v>
      </c>
      <c r="J2304" t="s">
        <v>3355</v>
      </c>
      <c r="K2304" t="s">
        <v>39</v>
      </c>
      <c r="L2304" t="s">
        <v>69</v>
      </c>
      <c r="M2304" t="s">
        <v>3356</v>
      </c>
      <c r="N2304">
        <v>15.56</v>
      </c>
      <c r="O2304">
        <v>4</v>
      </c>
      <c r="P2304">
        <v>0</v>
      </c>
      <c r="Q2304">
        <v>4.0456000000000003</v>
      </c>
    </row>
    <row r="2305" spans="1:17" x14ac:dyDescent="0.3">
      <c r="A2305" t="s">
        <v>42</v>
      </c>
      <c r="B2305" t="s">
        <v>397</v>
      </c>
      <c r="C2305" t="s">
        <v>398</v>
      </c>
      <c r="D2305" t="s">
        <v>20</v>
      </c>
      <c r="E2305" t="s">
        <v>21</v>
      </c>
      <c r="F2305" t="s">
        <v>269</v>
      </c>
      <c r="G2305" t="s">
        <v>187</v>
      </c>
      <c r="H2305">
        <v>60623</v>
      </c>
      <c r="I2305" t="s">
        <v>93</v>
      </c>
      <c r="J2305" t="s">
        <v>3355</v>
      </c>
      <c r="K2305" t="s">
        <v>39</v>
      </c>
      <c r="L2305" t="s">
        <v>69</v>
      </c>
      <c r="M2305" t="s">
        <v>3356</v>
      </c>
      <c r="N2305">
        <v>2.3339999999999996</v>
      </c>
      <c r="O2305">
        <v>3</v>
      </c>
      <c r="P2305">
        <v>0.8</v>
      </c>
      <c r="Q2305">
        <v>-6.3018000000000001</v>
      </c>
    </row>
    <row r="2306" spans="1:17" x14ac:dyDescent="0.3">
      <c r="A2306" t="s">
        <v>166</v>
      </c>
      <c r="B2306" t="s">
        <v>4093</v>
      </c>
      <c r="C2306" t="s">
        <v>4094</v>
      </c>
      <c r="D2306" t="s">
        <v>20</v>
      </c>
      <c r="E2306" t="s">
        <v>21</v>
      </c>
      <c r="F2306" t="s">
        <v>5757</v>
      </c>
      <c r="G2306" t="s">
        <v>92</v>
      </c>
      <c r="H2306">
        <v>79605</v>
      </c>
      <c r="I2306" t="s">
        <v>93</v>
      </c>
      <c r="J2306" t="s">
        <v>5758</v>
      </c>
      <c r="K2306" t="s">
        <v>39</v>
      </c>
      <c r="L2306" t="s">
        <v>69</v>
      </c>
      <c r="M2306" t="s">
        <v>5759</v>
      </c>
      <c r="N2306">
        <v>1.3919999999999997</v>
      </c>
      <c r="O2306">
        <v>2</v>
      </c>
      <c r="P2306">
        <v>0.8</v>
      </c>
      <c r="Q2306">
        <v>-3.7584000000000009</v>
      </c>
    </row>
    <row r="2307" spans="1:17" x14ac:dyDescent="0.3">
      <c r="A2307" t="s">
        <v>42</v>
      </c>
      <c r="B2307" t="s">
        <v>3608</v>
      </c>
      <c r="C2307" t="s">
        <v>3609</v>
      </c>
      <c r="D2307" t="s">
        <v>90</v>
      </c>
      <c r="E2307" t="s">
        <v>21</v>
      </c>
      <c r="F2307" t="s">
        <v>2105</v>
      </c>
      <c r="G2307" t="s">
        <v>436</v>
      </c>
      <c r="H2307">
        <v>43130</v>
      </c>
      <c r="I2307" t="s">
        <v>131</v>
      </c>
      <c r="J2307" t="s">
        <v>5758</v>
      </c>
      <c r="K2307" t="s">
        <v>39</v>
      </c>
      <c r="L2307" t="s">
        <v>69</v>
      </c>
      <c r="M2307" t="s">
        <v>5759</v>
      </c>
      <c r="N2307">
        <v>16.704000000000001</v>
      </c>
      <c r="O2307">
        <v>6</v>
      </c>
      <c r="P2307">
        <v>0.2</v>
      </c>
      <c r="Q2307">
        <v>1.2527999999999988</v>
      </c>
    </row>
    <row r="2308" spans="1:17" x14ac:dyDescent="0.3">
      <c r="A2308" t="s">
        <v>17</v>
      </c>
      <c r="B2308" t="s">
        <v>3205</v>
      </c>
      <c r="C2308" t="s">
        <v>3206</v>
      </c>
      <c r="D2308" t="s">
        <v>20</v>
      </c>
      <c r="E2308" t="s">
        <v>21</v>
      </c>
      <c r="F2308" t="s">
        <v>4036</v>
      </c>
      <c r="G2308" t="s">
        <v>92</v>
      </c>
      <c r="H2308">
        <v>77840</v>
      </c>
      <c r="I2308" t="s">
        <v>93</v>
      </c>
      <c r="J2308" t="s">
        <v>4973</v>
      </c>
      <c r="K2308" t="s">
        <v>39</v>
      </c>
      <c r="L2308" t="s">
        <v>69</v>
      </c>
      <c r="M2308" t="s">
        <v>4974</v>
      </c>
      <c r="N2308">
        <v>29.311999999999994</v>
      </c>
      <c r="O2308">
        <v>8</v>
      </c>
      <c r="P2308">
        <v>0.8</v>
      </c>
      <c r="Q2308">
        <v>-74.74560000000001</v>
      </c>
    </row>
    <row r="2309" spans="1:17" x14ac:dyDescent="0.3">
      <c r="A2309" t="s">
        <v>42</v>
      </c>
      <c r="B2309" t="s">
        <v>1175</v>
      </c>
      <c r="C2309" t="s">
        <v>1176</v>
      </c>
      <c r="D2309" t="s">
        <v>20</v>
      </c>
      <c r="E2309" t="s">
        <v>21</v>
      </c>
      <c r="F2309" t="s">
        <v>84</v>
      </c>
      <c r="G2309" t="s">
        <v>85</v>
      </c>
      <c r="H2309">
        <v>98103</v>
      </c>
      <c r="I2309" t="s">
        <v>37</v>
      </c>
      <c r="J2309" t="s">
        <v>4973</v>
      </c>
      <c r="K2309" t="s">
        <v>39</v>
      </c>
      <c r="L2309" t="s">
        <v>69</v>
      </c>
      <c r="M2309" t="s">
        <v>4974</v>
      </c>
      <c r="N2309">
        <v>73.28</v>
      </c>
      <c r="O2309">
        <v>4</v>
      </c>
      <c r="P2309">
        <v>0</v>
      </c>
      <c r="Q2309">
        <v>21.251199999999997</v>
      </c>
    </row>
    <row r="2310" spans="1:17" x14ac:dyDescent="0.3">
      <c r="A2310" t="s">
        <v>42</v>
      </c>
      <c r="B2310" t="s">
        <v>2623</v>
      </c>
      <c r="C2310" t="s">
        <v>2624</v>
      </c>
      <c r="D2310" t="s">
        <v>90</v>
      </c>
      <c r="E2310" t="s">
        <v>21</v>
      </c>
      <c r="F2310" t="s">
        <v>2167</v>
      </c>
      <c r="G2310" t="s">
        <v>101</v>
      </c>
      <c r="H2310">
        <v>53209</v>
      </c>
      <c r="I2310" t="s">
        <v>93</v>
      </c>
      <c r="J2310" t="s">
        <v>4973</v>
      </c>
      <c r="K2310" t="s">
        <v>39</v>
      </c>
      <c r="L2310" t="s">
        <v>69</v>
      </c>
      <c r="M2310" t="s">
        <v>4974</v>
      </c>
      <c r="N2310">
        <v>91.6</v>
      </c>
      <c r="O2310">
        <v>5</v>
      </c>
      <c r="P2310">
        <v>0</v>
      </c>
      <c r="Q2310">
        <v>26.563999999999997</v>
      </c>
    </row>
    <row r="2311" spans="1:17" x14ac:dyDescent="0.3">
      <c r="A2311" t="s">
        <v>42</v>
      </c>
      <c r="B2311" t="s">
        <v>800</v>
      </c>
      <c r="C2311" t="s">
        <v>801</v>
      </c>
      <c r="D2311" t="s">
        <v>20</v>
      </c>
      <c r="E2311" t="s">
        <v>21</v>
      </c>
      <c r="F2311" t="s">
        <v>163</v>
      </c>
      <c r="G2311" t="s">
        <v>92</v>
      </c>
      <c r="H2311">
        <v>77095</v>
      </c>
      <c r="I2311" t="s">
        <v>93</v>
      </c>
      <c r="J2311" t="s">
        <v>4973</v>
      </c>
      <c r="K2311" t="s">
        <v>39</v>
      </c>
      <c r="L2311" t="s">
        <v>69</v>
      </c>
      <c r="M2311" t="s">
        <v>4974</v>
      </c>
      <c r="N2311">
        <v>18.319999999999997</v>
      </c>
      <c r="O2311">
        <v>5</v>
      </c>
      <c r="P2311">
        <v>0.8</v>
      </c>
      <c r="Q2311">
        <v>-46.716000000000008</v>
      </c>
    </row>
    <row r="2312" spans="1:17" x14ac:dyDescent="0.3">
      <c r="A2312" t="s">
        <v>166</v>
      </c>
      <c r="B2312" t="s">
        <v>4468</v>
      </c>
      <c r="C2312" t="s">
        <v>4469</v>
      </c>
      <c r="D2312" t="s">
        <v>34</v>
      </c>
      <c r="E2312" t="s">
        <v>21</v>
      </c>
      <c r="F2312" t="s">
        <v>3558</v>
      </c>
      <c r="G2312" t="s">
        <v>224</v>
      </c>
      <c r="H2312">
        <v>46203</v>
      </c>
      <c r="I2312" t="s">
        <v>93</v>
      </c>
      <c r="J2312" t="s">
        <v>4973</v>
      </c>
      <c r="K2312" t="s">
        <v>39</v>
      </c>
      <c r="L2312" t="s">
        <v>69</v>
      </c>
      <c r="M2312" t="s">
        <v>4974</v>
      </c>
      <c r="N2312">
        <v>54.96</v>
      </c>
      <c r="O2312">
        <v>3</v>
      </c>
      <c r="P2312">
        <v>0</v>
      </c>
      <c r="Q2312">
        <v>15.938399999999998</v>
      </c>
    </row>
    <row r="2313" spans="1:17" x14ac:dyDescent="0.3">
      <c r="A2313" t="s">
        <v>17</v>
      </c>
      <c r="B2313" t="s">
        <v>1989</v>
      </c>
      <c r="C2313" t="s">
        <v>1990</v>
      </c>
      <c r="D2313" t="s">
        <v>34</v>
      </c>
      <c r="E2313" t="s">
        <v>21</v>
      </c>
      <c r="F2313" t="s">
        <v>163</v>
      </c>
      <c r="G2313" t="s">
        <v>92</v>
      </c>
      <c r="H2313">
        <v>77041</v>
      </c>
      <c r="I2313" t="s">
        <v>93</v>
      </c>
      <c r="J2313" t="s">
        <v>4973</v>
      </c>
      <c r="K2313" t="s">
        <v>39</v>
      </c>
      <c r="L2313" t="s">
        <v>69</v>
      </c>
      <c r="M2313" t="s">
        <v>4974</v>
      </c>
      <c r="N2313">
        <v>21.983999999999995</v>
      </c>
      <c r="O2313">
        <v>6</v>
      </c>
      <c r="P2313">
        <v>0.8</v>
      </c>
      <c r="Q2313">
        <v>-56.059200000000011</v>
      </c>
    </row>
    <row r="2314" spans="1:17" x14ac:dyDescent="0.3">
      <c r="A2314" t="s">
        <v>42</v>
      </c>
      <c r="B2314" t="s">
        <v>4044</v>
      </c>
      <c r="C2314" t="s">
        <v>4045</v>
      </c>
      <c r="D2314" t="s">
        <v>90</v>
      </c>
      <c r="E2314" t="s">
        <v>21</v>
      </c>
      <c r="F2314" t="s">
        <v>1826</v>
      </c>
      <c r="G2314" t="s">
        <v>689</v>
      </c>
      <c r="H2314">
        <v>7060</v>
      </c>
      <c r="I2314" t="s">
        <v>131</v>
      </c>
      <c r="J2314" t="s">
        <v>5149</v>
      </c>
      <c r="K2314" t="s">
        <v>39</v>
      </c>
      <c r="L2314" t="s">
        <v>69</v>
      </c>
      <c r="M2314" t="s">
        <v>5150</v>
      </c>
      <c r="N2314">
        <v>41.95</v>
      </c>
      <c r="O2314">
        <v>5</v>
      </c>
      <c r="P2314">
        <v>0</v>
      </c>
      <c r="Q2314">
        <v>10.487500000000001</v>
      </c>
    </row>
    <row r="2315" spans="1:17" x14ac:dyDescent="0.3">
      <c r="A2315" t="s">
        <v>42</v>
      </c>
      <c r="B2315" t="s">
        <v>2857</v>
      </c>
      <c r="C2315" t="s">
        <v>2858</v>
      </c>
      <c r="D2315" t="s">
        <v>34</v>
      </c>
      <c r="E2315" t="s">
        <v>21</v>
      </c>
      <c r="F2315" t="s">
        <v>1023</v>
      </c>
      <c r="G2315" t="s">
        <v>236</v>
      </c>
      <c r="H2315">
        <v>11561</v>
      </c>
      <c r="I2315" t="s">
        <v>131</v>
      </c>
      <c r="J2315" t="s">
        <v>5149</v>
      </c>
      <c r="K2315" t="s">
        <v>39</v>
      </c>
      <c r="L2315" t="s">
        <v>69</v>
      </c>
      <c r="M2315" t="s">
        <v>5150</v>
      </c>
      <c r="N2315">
        <v>16.78</v>
      </c>
      <c r="O2315">
        <v>2</v>
      </c>
      <c r="P2315">
        <v>0</v>
      </c>
      <c r="Q2315">
        <v>4.1950000000000003</v>
      </c>
    </row>
    <row r="2316" spans="1:17" x14ac:dyDescent="0.3">
      <c r="A2316" t="s">
        <v>42</v>
      </c>
      <c r="B2316" t="s">
        <v>3041</v>
      </c>
      <c r="C2316" t="s">
        <v>3042</v>
      </c>
      <c r="D2316" t="s">
        <v>90</v>
      </c>
      <c r="E2316" t="s">
        <v>21</v>
      </c>
      <c r="F2316" t="s">
        <v>235</v>
      </c>
      <c r="G2316" t="s">
        <v>236</v>
      </c>
      <c r="H2316">
        <v>10009</v>
      </c>
      <c r="I2316" t="s">
        <v>131</v>
      </c>
      <c r="J2316" t="s">
        <v>5149</v>
      </c>
      <c r="K2316" t="s">
        <v>39</v>
      </c>
      <c r="L2316" t="s">
        <v>69</v>
      </c>
      <c r="M2316" t="s">
        <v>5150</v>
      </c>
      <c r="N2316">
        <v>58.730000000000004</v>
      </c>
      <c r="O2316">
        <v>7</v>
      </c>
      <c r="P2316">
        <v>0</v>
      </c>
      <c r="Q2316">
        <v>14.682500000000001</v>
      </c>
    </row>
    <row r="2317" spans="1:17" x14ac:dyDescent="0.3">
      <c r="A2317" t="s">
        <v>42</v>
      </c>
      <c r="B2317" t="s">
        <v>5548</v>
      </c>
      <c r="C2317" t="s">
        <v>5549</v>
      </c>
      <c r="D2317" t="s">
        <v>34</v>
      </c>
      <c r="E2317" t="s">
        <v>21</v>
      </c>
      <c r="F2317" t="s">
        <v>129</v>
      </c>
      <c r="G2317" t="s">
        <v>130</v>
      </c>
      <c r="H2317">
        <v>19140</v>
      </c>
      <c r="I2317" t="s">
        <v>131</v>
      </c>
      <c r="J2317" t="s">
        <v>5149</v>
      </c>
      <c r="K2317" t="s">
        <v>39</v>
      </c>
      <c r="L2317" t="s">
        <v>69</v>
      </c>
      <c r="M2317" t="s">
        <v>5150</v>
      </c>
      <c r="N2317">
        <v>20.136000000000003</v>
      </c>
      <c r="O2317">
        <v>3</v>
      </c>
      <c r="P2317">
        <v>0.2</v>
      </c>
      <c r="Q2317">
        <v>1.2584999999999997</v>
      </c>
    </row>
    <row r="2318" spans="1:17" x14ac:dyDescent="0.3">
      <c r="A2318" t="s">
        <v>42</v>
      </c>
      <c r="B2318" t="s">
        <v>272</v>
      </c>
      <c r="C2318" t="s">
        <v>273</v>
      </c>
      <c r="D2318" t="s">
        <v>34</v>
      </c>
      <c r="E2318" t="s">
        <v>21</v>
      </c>
      <c r="F2318" t="s">
        <v>235</v>
      </c>
      <c r="G2318" t="s">
        <v>236</v>
      </c>
      <c r="H2318">
        <v>10011</v>
      </c>
      <c r="I2318" t="s">
        <v>131</v>
      </c>
      <c r="J2318" t="s">
        <v>5149</v>
      </c>
      <c r="K2318" t="s">
        <v>39</v>
      </c>
      <c r="L2318" t="s">
        <v>69</v>
      </c>
      <c r="M2318" t="s">
        <v>5150</v>
      </c>
      <c r="N2318">
        <v>8.39</v>
      </c>
      <c r="O2318">
        <v>1</v>
      </c>
      <c r="P2318">
        <v>0</v>
      </c>
      <c r="Q2318">
        <v>2.0975000000000001</v>
      </c>
    </row>
    <row r="2319" spans="1:17" x14ac:dyDescent="0.3">
      <c r="A2319" t="s">
        <v>166</v>
      </c>
      <c r="B2319" t="s">
        <v>565</v>
      </c>
      <c r="C2319" t="s">
        <v>566</v>
      </c>
      <c r="D2319" t="s">
        <v>20</v>
      </c>
      <c r="E2319" t="s">
        <v>21</v>
      </c>
      <c r="F2319" t="s">
        <v>4039</v>
      </c>
      <c r="G2319" t="s">
        <v>523</v>
      </c>
      <c r="H2319">
        <v>63116</v>
      </c>
      <c r="I2319" t="s">
        <v>93</v>
      </c>
      <c r="J2319" t="s">
        <v>5149</v>
      </c>
      <c r="K2319" t="s">
        <v>39</v>
      </c>
      <c r="L2319" t="s">
        <v>69</v>
      </c>
      <c r="M2319" t="s">
        <v>5150</v>
      </c>
      <c r="N2319">
        <v>83.9</v>
      </c>
      <c r="O2319">
        <v>10</v>
      </c>
      <c r="P2319">
        <v>0</v>
      </c>
      <c r="Q2319">
        <v>20.975000000000001</v>
      </c>
    </row>
    <row r="2320" spans="1:17" x14ac:dyDescent="0.3">
      <c r="A2320" t="s">
        <v>17</v>
      </c>
      <c r="B2320" t="s">
        <v>1224</v>
      </c>
      <c r="C2320" t="s">
        <v>1225</v>
      </c>
      <c r="D2320" t="s">
        <v>20</v>
      </c>
      <c r="E2320" t="s">
        <v>21</v>
      </c>
      <c r="F2320" t="s">
        <v>1320</v>
      </c>
      <c r="G2320" t="s">
        <v>78</v>
      </c>
      <c r="H2320">
        <v>28540</v>
      </c>
      <c r="I2320" t="s">
        <v>24</v>
      </c>
      <c r="J2320" t="s">
        <v>3599</v>
      </c>
      <c r="K2320" t="s">
        <v>39</v>
      </c>
      <c r="L2320" t="s">
        <v>69</v>
      </c>
      <c r="M2320" t="s">
        <v>3600</v>
      </c>
      <c r="N2320">
        <v>34.848000000000006</v>
      </c>
      <c r="O2320">
        <v>2</v>
      </c>
      <c r="P2320">
        <v>0.2</v>
      </c>
      <c r="Q2320">
        <v>6.5339999999999971</v>
      </c>
    </row>
    <row r="2321" spans="1:17" x14ac:dyDescent="0.3">
      <c r="A2321" t="s">
        <v>42</v>
      </c>
      <c r="B2321" t="s">
        <v>1957</v>
      </c>
      <c r="C2321" t="s">
        <v>1958</v>
      </c>
      <c r="D2321" t="s">
        <v>20</v>
      </c>
      <c r="E2321" t="s">
        <v>21</v>
      </c>
      <c r="F2321" t="s">
        <v>84</v>
      </c>
      <c r="G2321" t="s">
        <v>85</v>
      </c>
      <c r="H2321">
        <v>98105</v>
      </c>
      <c r="I2321" t="s">
        <v>37</v>
      </c>
      <c r="J2321" t="s">
        <v>3599</v>
      </c>
      <c r="K2321" t="s">
        <v>39</v>
      </c>
      <c r="L2321" t="s">
        <v>69</v>
      </c>
      <c r="M2321" t="s">
        <v>3600</v>
      </c>
      <c r="N2321">
        <v>65.34</v>
      </c>
      <c r="O2321">
        <v>3</v>
      </c>
      <c r="P2321">
        <v>0</v>
      </c>
      <c r="Q2321">
        <v>22.869</v>
      </c>
    </row>
    <row r="2322" spans="1:17" x14ac:dyDescent="0.3">
      <c r="A2322" t="s">
        <v>166</v>
      </c>
      <c r="B2322" t="s">
        <v>3013</v>
      </c>
      <c r="C2322" t="s">
        <v>3014</v>
      </c>
      <c r="D2322" t="s">
        <v>34</v>
      </c>
      <c r="E2322" t="s">
        <v>21</v>
      </c>
      <c r="F2322" t="s">
        <v>112</v>
      </c>
      <c r="G2322" t="s">
        <v>36</v>
      </c>
      <c r="H2322">
        <v>94110</v>
      </c>
      <c r="I2322" t="s">
        <v>37</v>
      </c>
      <c r="J2322" t="s">
        <v>3599</v>
      </c>
      <c r="K2322" t="s">
        <v>39</v>
      </c>
      <c r="L2322" t="s">
        <v>69</v>
      </c>
      <c r="M2322" t="s">
        <v>3600</v>
      </c>
      <c r="N2322">
        <v>43.56</v>
      </c>
      <c r="O2322">
        <v>2</v>
      </c>
      <c r="P2322">
        <v>0</v>
      </c>
      <c r="Q2322">
        <v>15.245999999999999</v>
      </c>
    </row>
    <row r="2323" spans="1:17" x14ac:dyDescent="0.3">
      <c r="A2323" t="s">
        <v>42</v>
      </c>
      <c r="B2323" t="s">
        <v>1860</v>
      </c>
      <c r="C2323" t="s">
        <v>1861</v>
      </c>
      <c r="D2323" t="s">
        <v>34</v>
      </c>
      <c r="E2323" t="s">
        <v>21</v>
      </c>
      <c r="F2323" t="s">
        <v>129</v>
      </c>
      <c r="G2323" t="s">
        <v>130</v>
      </c>
      <c r="H2323">
        <v>19134</v>
      </c>
      <c r="I2323" t="s">
        <v>131</v>
      </c>
      <c r="J2323" t="s">
        <v>3599</v>
      </c>
      <c r="K2323" t="s">
        <v>39</v>
      </c>
      <c r="L2323" t="s">
        <v>69</v>
      </c>
      <c r="M2323" t="s">
        <v>3600</v>
      </c>
      <c r="N2323">
        <v>34.848000000000006</v>
      </c>
      <c r="O2323">
        <v>2</v>
      </c>
      <c r="P2323">
        <v>0.2</v>
      </c>
      <c r="Q2323">
        <v>6.5339999999999971</v>
      </c>
    </row>
    <row r="2324" spans="1:17" x14ac:dyDescent="0.3">
      <c r="A2324" t="s">
        <v>42</v>
      </c>
      <c r="B2324" t="s">
        <v>3951</v>
      </c>
      <c r="C2324" t="s">
        <v>3952</v>
      </c>
      <c r="D2324" t="s">
        <v>34</v>
      </c>
      <c r="E2324" t="s">
        <v>21</v>
      </c>
      <c r="F2324" t="s">
        <v>435</v>
      </c>
      <c r="G2324" t="s">
        <v>436</v>
      </c>
      <c r="H2324">
        <v>43229</v>
      </c>
      <c r="I2324" t="s">
        <v>131</v>
      </c>
      <c r="J2324" t="s">
        <v>3599</v>
      </c>
      <c r="K2324" t="s">
        <v>39</v>
      </c>
      <c r="L2324" t="s">
        <v>69</v>
      </c>
      <c r="M2324" t="s">
        <v>3600</v>
      </c>
      <c r="N2324">
        <v>52.272000000000006</v>
      </c>
      <c r="O2324">
        <v>3</v>
      </c>
      <c r="P2324">
        <v>0.2</v>
      </c>
      <c r="Q2324">
        <v>9.8009999999999984</v>
      </c>
    </row>
    <row r="2325" spans="1:17" x14ac:dyDescent="0.3">
      <c r="A2325" t="s">
        <v>42</v>
      </c>
      <c r="B2325" t="s">
        <v>4922</v>
      </c>
      <c r="C2325" t="s">
        <v>4923</v>
      </c>
      <c r="D2325" t="s">
        <v>34</v>
      </c>
      <c r="E2325" t="s">
        <v>21</v>
      </c>
      <c r="F2325" t="s">
        <v>163</v>
      </c>
      <c r="G2325" t="s">
        <v>92</v>
      </c>
      <c r="H2325">
        <v>77095</v>
      </c>
      <c r="I2325" t="s">
        <v>93</v>
      </c>
      <c r="J2325" t="s">
        <v>3599</v>
      </c>
      <c r="K2325" t="s">
        <v>39</v>
      </c>
      <c r="L2325" t="s">
        <v>69</v>
      </c>
      <c r="M2325" t="s">
        <v>3600</v>
      </c>
      <c r="N2325">
        <v>8.711999999999998</v>
      </c>
      <c r="O2325">
        <v>2</v>
      </c>
      <c r="P2325">
        <v>0.8</v>
      </c>
      <c r="Q2325">
        <v>-19.602000000000007</v>
      </c>
    </row>
    <row r="2326" spans="1:17" x14ac:dyDescent="0.3">
      <c r="A2326" t="s">
        <v>166</v>
      </c>
      <c r="B2326" t="s">
        <v>313</v>
      </c>
      <c r="C2326" t="s">
        <v>314</v>
      </c>
      <c r="D2326" t="s">
        <v>34</v>
      </c>
      <c r="E2326" t="s">
        <v>21</v>
      </c>
      <c r="F2326" t="s">
        <v>315</v>
      </c>
      <c r="G2326" t="s">
        <v>316</v>
      </c>
      <c r="H2326">
        <v>35601</v>
      </c>
      <c r="I2326" t="s">
        <v>24</v>
      </c>
      <c r="J2326" t="s">
        <v>317</v>
      </c>
      <c r="K2326" t="s">
        <v>39</v>
      </c>
      <c r="L2326" t="s">
        <v>69</v>
      </c>
      <c r="M2326" t="s">
        <v>318</v>
      </c>
      <c r="N2326">
        <v>208.16</v>
      </c>
      <c r="O2326">
        <v>1</v>
      </c>
      <c r="P2326">
        <v>0</v>
      </c>
      <c r="Q2326">
        <v>56.20320000000001</v>
      </c>
    </row>
    <row r="2327" spans="1:17" x14ac:dyDescent="0.3">
      <c r="A2327" t="s">
        <v>42</v>
      </c>
      <c r="B2327" t="s">
        <v>3058</v>
      </c>
      <c r="C2327" t="s">
        <v>3059</v>
      </c>
      <c r="D2327" t="s">
        <v>20</v>
      </c>
      <c r="E2327" t="s">
        <v>21</v>
      </c>
      <c r="F2327" t="s">
        <v>3907</v>
      </c>
      <c r="G2327" t="s">
        <v>296</v>
      </c>
      <c r="H2327">
        <v>37604</v>
      </c>
      <c r="I2327" t="s">
        <v>24</v>
      </c>
      <c r="J2327" t="s">
        <v>317</v>
      </c>
      <c r="K2327" t="s">
        <v>39</v>
      </c>
      <c r="L2327" t="s">
        <v>69</v>
      </c>
      <c r="M2327" t="s">
        <v>318</v>
      </c>
      <c r="N2327">
        <v>333.05600000000004</v>
      </c>
      <c r="O2327">
        <v>2</v>
      </c>
      <c r="P2327">
        <v>0.2</v>
      </c>
      <c r="Q2327">
        <v>29.142400000000009</v>
      </c>
    </row>
    <row r="2328" spans="1:17" x14ac:dyDescent="0.3">
      <c r="A2328" t="s">
        <v>42</v>
      </c>
      <c r="B2328" t="s">
        <v>4188</v>
      </c>
      <c r="C2328" t="s">
        <v>4189</v>
      </c>
      <c r="D2328" t="s">
        <v>34</v>
      </c>
      <c r="E2328" t="s">
        <v>21</v>
      </c>
      <c r="F2328" t="s">
        <v>4190</v>
      </c>
      <c r="G2328" t="s">
        <v>4191</v>
      </c>
      <c r="H2328">
        <v>57103</v>
      </c>
      <c r="I2328" t="s">
        <v>93</v>
      </c>
      <c r="J2328" t="s">
        <v>317</v>
      </c>
      <c r="K2328" t="s">
        <v>39</v>
      </c>
      <c r="L2328" t="s">
        <v>69</v>
      </c>
      <c r="M2328" t="s">
        <v>318</v>
      </c>
      <c r="N2328">
        <v>416.32</v>
      </c>
      <c r="O2328">
        <v>2</v>
      </c>
      <c r="P2328">
        <v>0</v>
      </c>
      <c r="Q2328">
        <v>112.40640000000002</v>
      </c>
    </row>
    <row r="2329" spans="1:17" x14ac:dyDescent="0.3">
      <c r="A2329" t="s">
        <v>17</v>
      </c>
      <c r="B2329" t="s">
        <v>3667</v>
      </c>
      <c r="C2329" t="s">
        <v>3668</v>
      </c>
      <c r="D2329" t="s">
        <v>20</v>
      </c>
      <c r="E2329" t="s">
        <v>21</v>
      </c>
      <c r="F2329" t="s">
        <v>1476</v>
      </c>
      <c r="G2329" t="s">
        <v>78</v>
      </c>
      <c r="H2329">
        <v>28314</v>
      </c>
      <c r="I2329" t="s">
        <v>24</v>
      </c>
      <c r="J2329" t="s">
        <v>317</v>
      </c>
      <c r="K2329" t="s">
        <v>39</v>
      </c>
      <c r="L2329" t="s">
        <v>69</v>
      </c>
      <c r="M2329" t="s">
        <v>318</v>
      </c>
      <c r="N2329">
        <v>499.58400000000006</v>
      </c>
      <c r="O2329">
        <v>3</v>
      </c>
      <c r="P2329">
        <v>0.2</v>
      </c>
      <c r="Q2329">
        <v>43.713600000000014</v>
      </c>
    </row>
    <row r="2330" spans="1:17" x14ac:dyDescent="0.3">
      <c r="A2330" t="s">
        <v>42</v>
      </c>
      <c r="B2330" t="s">
        <v>4794</v>
      </c>
      <c r="C2330" t="s">
        <v>4795</v>
      </c>
      <c r="D2330" t="s">
        <v>34</v>
      </c>
      <c r="E2330" t="s">
        <v>21</v>
      </c>
      <c r="F2330" t="s">
        <v>235</v>
      </c>
      <c r="G2330" t="s">
        <v>236</v>
      </c>
      <c r="H2330">
        <v>10035</v>
      </c>
      <c r="I2330" t="s">
        <v>131</v>
      </c>
      <c r="J2330" t="s">
        <v>317</v>
      </c>
      <c r="K2330" t="s">
        <v>39</v>
      </c>
      <c r="L2330" t="s">
        <v>69</v>
      </c>
      <c r="M2330" t="s">
        <v>318</v>
      </c>
      <c r="N2330">
        <v>1040.8</v>
      </c>
      <c r="O2330">
        <v>5</v>
      </c>
      <c r="P2330">
        <v>0</v>
      </c>
      <c r="Q2330">
        <v>281.01600000000008</v>
      </c>
    </row>
    <row r="2331" spans="1:17" x14ac:dyDescent="0.3">
      <c r="A2331" t="s">
        <v>42</v>
      </c>
      <c r="B2331" t="s">
        <v>1618</v>
      </c>
      <c r="C2331" t="s">
        <v>1619</v>
      </c>
      <c r="D2331" t="s">
        <v>20</v>
      </c>
      <c r="E2331" t="s">
        <v>21</v>
      </c>
      <c r="F2331" t="s">
        <v>235</v>
      </c>
      <c r="G2331" t="s">
        <v>236</v>
      </c>
      <c r="H2331">
        <v>10035</v>
      </c>
      <c r="I2331" t="s">
        <v>131</v>
      </c>
      <c r="J2331" t="s">
        <v>317</v>
      </c>
      <c r="K2331" t="s">
        <v>39</v>
      </c>
      <c r="L2331" t="s">
        <v>69</v>
      </c>
      <c r="M2331" t="s">
        <v>318</v>
      </c>
      <c r="N2331">
        <v>208.16</v>
      </c>
      <c r="O2331">
        <v>1</v>
      </c>
      <c r="P2331">
        <v>0</v>
      </c>
      <c r="Q2331">
        <v>56.20320000000001</v>
      </c>
    </row>
    <row r="2332" spans="1:17" x14ac:dyDescent="0.3">
      <c r="A2332" t="s">
        <v>17</v>
      </c>
      <c r="B2332" t="s">
        <v>2660</v>
      </c>
      <c r="C2332" t="s">
        <v>2661</v>
      </c>
      <c r="D2332" t="s">
        <v>20</v>
      </c>
      <c r="E2332" t="s">
        <v>21</v>
      </c>
      <c r="F2332" t="s">
        <v>84</v>
      </c>
      <c r="G2332" t="s">
        <v>85</v>
      </c>
      <c r="H2332">
        <v>98105</v>
      </c>
      <c r="I2332" t="s">
        <v>37</v>
      </c>
      <c r="J2332" t="s">
        <v>2662</v>
      </c>
      <c r="K2332" t="s">
        <v>39</v>
      </c>
      <c r="L2332" t="s">
        <v>69</v>
      </c>
      <c r="M2332" t="s">
        <v>2663</v>
      </c>
      <c r="N2332">
        <v>119.96</v>
      </c>
      <c r="O2332">
        <v>2</v>
      </c>
      <c r="P2332">
        <v>0</v>
      </c>
      <c r="Q2332">
        <v>33.588800000000006</v>
      </c>
    </row>
    <row r="2333" spans="1:17" x14ac:dyDescent="0.3">
      <c r="A2333" t="s">
        <v>17</v>
      </c>
      <c r="B2333" t="s">
        <v>4390</v>
      </c>
      <c r="C2333" t="s">
        <v>4391</v>
      </c>
      <c r="D2333" t="s">
        <v>34</v>
      </c>
      <c r="E2333" t="s">
        <v>21</v>
      </c>
      <c r="F2333" t="s">
        <v>129</v>
      </c>
      <c r="G2333" t="s">
        <v>130</v>
      </c>
      <c r="H2333">
        <v>19134</v>
      </c>
      <c r="I2333" t="s">
        <v>131</v>
      </c>
      <c r="J2333" t="s">
        <v>2662</v>
      </c>
      <c r="K2333" t="s">
        <v>39</v>
      </c>
      <c r="L2333" t="s">
        <v>69</v>
      </c>
      <c r="M2333" t="s">
        <v>2663</v>
      </c>
      <c r="N2333">
        <v>143.952</v>
      </c>
      <c r="O2333">
        <v>3</v>
      </c>
      <c r="P2333">
        <v>0.2</v>
      </c>
      <c r="Q2333">
        <v>14.39520000000001</v>
      </c>
    </row>
    <row r="2334" spans="1:17" x14ac:dyDescent="0.3">
      <c r="A2334" t="s">
        <v>42</v>
      </c>
      <c r="B2334" t="s">
        <v>5145</v>
      </c>
      <c r="C2334" t="s">
        <v>5146</v>
      </c>
      <c r="D2334" t="s">
        <v>20</v>
      </c>
      <c r="E2334" t="s">
        <v>21</v>
      </c>
      <c r="F2334" t="s">
        <v>269</v>
      </c>
      <c r="G2334" t="s">
        <v>187</v>
      </c>
      <c r="H2334">
        <v>60653</v>
      </c>
      <c r="I2334" t="s">
        <v>93</v>
      </c>
      <c r="J2334" t="s">
        <v>2662</v>
      </c>
      <c r="K2334" t="s">
        <v>39</v>
      </c>
      <c r="L2334" t="s">
        <v>69</v>
      </c>
      <c r="M2334" t="s">
        <v>2663</v>
      </c>
      <c r="N2334">
        <v>23.991999999999994</v>
      </c>
      <c r="O2334">
        <v>2</v>
      </c>
      <c r="P2334">
        <v>0.8</v>
      </c>
      <c r="Q2334">
        <v>-62.379199999999997</v>
      </c>
    </row>
    <row r="2335" spans="1:17" x14ac:dyDescent="0.3">
      <c r="A2335" t="s">
        <v>166</v>
      </c>
      <c r="B2335" t="s">
        <v>4177</v>
      </c>
      <c r="C2335" t="s">
        <v>4178</v>
      </c>
      <c r="D2335" t="s">
        <v>34</v>
      </c>
      <c r="E2335" t="s">
        <v>21</v>
      </c>
      <c r="F2335" t="s">
        <v>3543</v>
      </c>
      <c r="G2335" t="s">
        <v>283</v>
      </c>
      <c r="H2335">
        <v>23434</v>
      </c>
      <c r="I2335" t="s">
        <v>24</v>
      </c>
      <c r="J2335" t="s">
        <v>2662</v>
      </c>
      <c r="K2335" t="s">
        <v>39</v>
      </c>
      <c r="L2335" t="s">
        <v>69</v>
      </c>
      <c r="M2335" t="s">
        <v>2663</v>
      </c>
      <c r="N2335">
        <v>179.94</v>
      </c>
      <c r="O2335">
        <v>3</v>
      </c>
      <c r="P2335">
        <v>0</v>
      </c>
      <c r="Q2335">
        <v>50.383200000000009</v>
      </c>
    </row>
    <row r="2336" spans="1:17" x14ac:dyDescent="0.3">
      <c r="A2336" t="s">
        <v>42</v>
      </c>
      <c r="B2336" t="s">
        <v>1788</v>
      </c>
      <c r="C2336" t="s">
        <v>1789</v>
      </c>
      <c r="D2336" t="s">
        <v>20</v>
      </c>
      <c r="E2336" t="s">
        <v>21</v>
      </c>
      <c r="F2336" t="s">
        <v>769</v>
      </c>
      <c r="G2336" t="s">
        <v>210</v>
      </c>
      <c r="H2336">
        <v>48227</v>
      </c>
      <c r="I2336" t="s">
        <v>93</v>
      </c>
      <c r="J2336" t="s">
        <v>2662</v>
      </c>
      <c r="K2336" t="s">
        <v>39</v>
      </c>
      <c r="L2336" t="s">
        <v>69</v>
      </c>
      <c r="M2336" t="s">
        <v>2663</v>
      </c>
      <c r="N2336">
        <v>269.90999999999997</v>
      </c>
      <c r="O2336">
        <v>5</v>
      </c>
      <c r="P2336">
        <v>0.1</v>
      </c>
      <c r="Q2336">
        <v>53.982000000000006</v>
      </c>
    </row>
    <row r="2337" spans="1:17" x14ac:dyDescent="0.3">
      <c r="A2337" t="s">
        <v>42</v>
      </c>
      <c r="B2337" t="s">
        <v>852</v>
      </c>
      <c r="C2337" t="s">
        <v>853</v>
      </c>
      <c r="D2337" t="s">
        <v>34</v>
      </c>
      <c r="E2337" t="s">
        <v>21</v>
      </c>
      <c r="F2337" t="s">
        <v>528</v>
      </c>
      <c r="G2337" t="s">
        <v>92</v>
      </c>
      <c r="H2337">
        <v>77506</v>
      </c>
      <c r="I2337" t="s">
        <v>93</v>
      </c>
      <c r="J2337" t="s">
        <v>854</v>
      </c>
      <c r="K2337" t="s">
        <v>39</v>
      </c>
      <c r="L2337" t="s">
        <v>69</v>
      </c>
      <c r="M2337" t="s">
        <v>855</v>
      </c>
      <c r="N2337">
        <v>1.6239999999999994</v>
      </c>
      <c r="O2337">
        <v>2</v>
      </c>
      <c r="P2337">
        <v>0.8</v>
      </c>
      <c r="Q2337">
        <v>-4.4660000000000002</v>
      </c>
    </row>
    <row r="2338" spans="1:17" x14ac:dyDescent="0.3">
      <c r="A2338" t="s">
        <v>42</v>
      </c>
      <c r="B2338" t="s">
        <v>1669</v>
      </c>
      <c r="C2338" t="s">
        <v>1670</v>
      </c>
      <c r="D2338" t="s">
        <v>20</v>
      </c>
      <c r="E2338" t="s">
        <v>21</v>
      </c>
      <c r="F2338" t="s">
        <v>4167</v>
      </c>
      <c r="G2338" t="s">
        <v>224</v>
      </c>
      <c r="H2338">
        <v>47362</v>
      </c>
      <c r="I2338" t="s">
        <v>93</v>
      </c>
      <c r="J2338" t="s">
        <v>4168</v>
      </c>
      <c r="K2338" t="s">
        <v>39</v>
      </c>
      <c r="L2338" t="s">
        <v>69</v>
      </c>
      <c r="M2338" t="s">
        <v>1242</v>
      </c>
      <c r="N2338">
        <v>60.69</v>
      </c>
      <c r="O2338">
        <v>7</v>
      </c>
      <c r="P2338">
        <v>0</v>
      </c>
      <c r="Q2338">
        <v>16.386300000000002</v>
      </c>
    </row>
    <row r="2339" spans="1:17" x14ac:dyDescent="0.3">
      <c r="A2339" t="s">
        <v>17</v>
      </c>
      <c r="B2339" t="s">
        <v>2056</v>
      </c>
      <c r="C2339" t="s">
        <v>2057</v>
      </c>
      <c r="D2339" t="s">
        <v>34</v>
      </c>
      <c r="E2339" t="s">
        <v>21</v>
      </c>
      <c r="F2339" t="s">
        <v>1320</v>
      </c>
      <c r="G2339" t="s">
        <v>46</v>
      </c>
      <c r="H2339">
        <v>32216</v>
      </c>
      <c r="I2339" t="s">
        <v>24</v>
      </c>
      <c r="J2339" t="s">
        <v>4168</v>
      </c>
      <c r="K2339" t="s">
        <v>39</v>
      </c>
      <c r="L2339" t="s">
        <v>69</v>
      </c>
      <c r="M2339" t="s">
        <v>1242</v>
      </c>
      <c r="N2339">
        <v>20.808</v>
      </c>
      <c r="O2339">
        <v>3</v>
      </c>
      <c r="P2339">
        <v>0.2</v>
      </c>
      <c r="Q2339">
        <v>1.8207000000000013</v>
      </c>
    </row>
    <row r="2340" spans="1:17" x14ac:dyDescent="0.3">
      <c r="A2340" t="s">
        <v>1122</v>
      </c>
      <c r="B2340" t="s">
        <v>4492</v>
      </c>
      <c r="C2340" t="s">
        <v>4493</v>
      </c>
      <c r="D2340" t="s">
        <v>20</v>
      </c>
      <c r="E2340" t="s">
        <v>21</v>
      </c>
      <c r="F2340" t="s">
        <v>5632</v>
      </c>
      <c r="G2340" t="s">
        <v>644</v>
      </c>
      <c r="H2340">
        <v>70065</v>
      </c>
      <c r="I2340" t="s">
        <v>24</v>
      </c>
      <c r="J2340" t="s">
        <v>4168</v>
      </c>
      <c r="K2340" t="s">
        <v>39</v>
      </c>
      <c r="L2340" t="s">
        <v>69</v>
      </c>
      <c r="M2340" t="s">
        <v>1242</v>
      </c>
      <c r="N2340">
        <v>17.34</v>
      </c>
      <c r="O2340">
        <v>2</v>
      </c>
      <c r="P2340">
        <v>0</v>
      </c>
      <c r="Q2340">
        <v>4.6818000000000008</v>
      </c>
    </row>
    <row r="2341" spans="1:17" x14ac:dyDescent="0.3">
      <c r="A2341" t="s">
        <v>42</v>
      </c>
      <c r="B2341" t="s">
        <v>5049</v>
      </c>
      <c r="C2341" t="s">
        <v>5050</v>
      </c>
      <c r="D2341" t="s">
        <v>20</v>
      </c>
      <c r="E2341" t="s">
        <v>21</v>
      </c>
      <c r="F2341" t="s">
        <v>1818</v>
      </c>
      <c r="G2341" t="s">
        <v>36</v>
      </c>
      <c r="H2341">
        <v>92691</v>
      </c>
      <c r="I2341" t="s">
        <v>37</v>
      </c>
      <c r="J2341" t="s">
        <v>4168</v>
      </c>
      <c r="K2341" t="s">
        <v>39</v>
      </c>
      <c r="L2341" t="s">
        <v>69</v>
      </c>
      <c r="M2341" t="s">
        <v>1242</v>
      </c>
      <c r="N2341">
        <v>8.67</v>
      </c>
      <c r="O2341">
        <v>1</v>
      </c>
      <c r="P2341">
        <v>0</v>
      </c>
      <c r="Q2341">
        <v>2.3409000000000004</v>
      </c>
    </row>
    <row r="2342" spans="1:17" x14ac:dyDescent="0.3">
      <c r="A2342" t="s">
        <v>17</v>
      </c>
      <c r="B2342" t="s">
        <v>894</v>
      </c>
      <c r="C2342" t="s">
        <v>895</v>
      </c>
      <c r="D2342" t="s">
        <v>34</v>
      </c>
      <c r="E2342" t="s">
        <v>21</v>
      </c>
      <c r="F2342" t="s">
        <v>2393</v>
      </c>
      <c r="G2342" t="s">
        <v>436</v>
      </c>
      <c r="H2342">
        <v>43615</v>
      </c>
      <c r="I2342" t="s">
        <v>131</v>
      </c>
      <c r="J2342" t="s">
        <v>4175</v>
      </c>
      <c r="K2342" t="s">
        <v>39</v>
      </c>
      <c r="L2342" t="s">
        <v>69</v>
      </c>
      <c r="M2342" t="s">
        <v>4176</v>
      </c>
      <c r="N2342">
        <v>17.480000000000004</v>
      </c>
      <c r="O2342">
        <v>5</v>
      </c>
      <c r="P2342">
        <v>0.2</v>
      </c>
      <c r="Q2342">
        <v>1.3109999999999999</v>
      </c>
    </row>
    <row r="2343" spans="1:17" x14ac:dyDescent="0.3">
      <c r="A2343" t="s">
        <v>42</v>
      </c>
      <c r="B2343" t="s">
        <v>986</v>
      </c>
      <c r="C2343" t="s">
        <v>987</v>
      </c>
      <c r="D2343" t="s">
        <v>34</v>
      </c>
      <c r="E2343" t="s">
        <v>21</v>
      </c>
      <c r="F2343" t="s">
        <v>2840</v>
      </c>
      <c r="G2343" t="s">
        <v>46</v>
      </c>
      <c r="H2343">
        <v>33065</v>
      </c>
      <c r="I2343" t="s">
        <v>24</v>
      </c>
      <c r="J2343" t="s">
        <v>4175</v>
      </c>
      <c r="K2343" t="s">
        <v>39</v>
      </c>
      <c r="L2343" t="s">
        <v>69</v>
      </c>
      <c r="M2343" t="s">
        <v>4176</v>
      </c>
      <c r="N2343">
        <v>6.9920000000000009</v>
      </c>
      <c r="O2343">
        <v>2</v>
      </c>
      <c r="P2343">
        <v>0.2</v>
      </c>
      <c r="Q2343">
        <v>0.52439999999999998</v>
      </c>
    </row>
    <row r="2344" spans="1:17" x14ac:dyDescent="0.3">
      <c r="A2344" t="s">
        <v>42</v>
      </c>
      <c r="B2344" t="s">
        <v>5387</v>
      </c>
      <c r="C2344" t="s">
        <v>5388</v>
      </c>
      <c r="D2344" t="s">
        <v>20</v>
      </c>
      <c r="E2344" t="s">
        <v>21</v>
      </c>
      <c r="F2344" t="s">
        <v>1177</v>
      </c>
      <c r="G2344" t="s">
        <v>46</v>
      </c>
      <c r="H2344">
        <v>33024</v>
      </c>
      <c r="I2344" t="s">
        <v>24</v>
      </c>
      <c r="J2344" t="s">
        <v>4175</v>
      </c>
      <c r="K2344" t="s">
        <v>39</v>
      </c>
      <c r="L2344" t="s">
        <v>69</v>
      </c>
      <c r="M2344" t="s">
        <v>4176</v>
      </c>
      <c r="N2344">
        <v>24.472000000000001</v>
      </c>
      <c r="O2344">
        <v>7</v>
      </c>
      <c r="P2344">
        <v>0.2</v>
      </c>
      <c r="Q2344">
        <v>1.8353999999999999</v>
      </c>
    </row>
    <row r="2345" spans="1:17" x14ac:dyDescent="0.3">
      <c r="A2345" t="s">
        <v>42</v>
      </c>
      <c r="B2345" t="s">
        <v>5398</v>
      </c>
      <c r="C2345" t="s">
        <v>5399</v>
      </c>
      <c r="D2345" t="s">
        <v>20</v>
      </c>
      <c r="E2345" t="s">
        <v>21</v>
      </c>
      <c r="F2345" t="s">
        <v>235</v>
      </c>
      <c r="G2345" t="s">
        <v>236</v>
      </c>
      <c r="H2345">
        <v>10024</v>
      </c>
      <c r="I2345" t="s">
        <v>131</v>
      </c>
      <c r="J2345" t="s">
        <v>4175</v>
      </c>
      <c r="K2345" t="s">
        <v>39</v>
      </c>
      <c r="L2345" t="s">
        <v>69</v>
      </c>
      <c r="M2345" t="s">
        <v>4176</v>
      </c>
      <c r="N2345">
        <v>17.48</v>
      </c>
      <c r="O2345">
        <v>4</v>
      </c>
      <c r="P2345">
        <v>0</v>
      </c>
      <c r="Q2345">
        <v>4.5448000000000004</v>
      </c>
    </row>
    <row r="2346" spans="1:17" x14ac:dyDescent="0.3">
      <c r="A2346" t="s">
        <v>42</v>
      </c>
      <c r="B2346" t="s">
        <v>3247</v>
      </c>
      <c r="C2346" t="s">
        <v>3248</v>
      </c>
      <c r="D2346" t="s">
        <v>34</v>
      </c>
      <c r="E2346" t="s">
        <v>21</v>
      </c>
      <c r="F2346" t="s">
        <v>552</v>
      </c>
      <c r="G2346" t="s">
        <v>36</v>
      </c>
      <c r="H2346">
        <v>95123</v>
      </c>
      <c r="I2346" t="s">
        <v>37</v>
      </c>
      <c r="J2346" t="s">
        <v>4175</v>
      </c>
      <c r="K2346" t="s">
        <v>39</v>
      </c>
      <c r="L2346" t="s">
        <v>69</v>
      </c>
      <c r="M2346" t="s">
        <v>4176</v>
      </c>
      <c r="N2346">
        <v>17.48</v>
      </c>
      <c r="O2346">
        <v>4</v>
      </c>
      <c r="P2346">
        <v>0</v>
      </c>
      <c r="Q2346">
        <v>4.5448000000000004</v>
      </c>
    </row>
    <row r="2347" spans="1:17" x14ac:dyDescent="0.3">
      <c r="A2347" t="s">
        <v>42</v>
      </c>
      <c r="B2347" t="s">
        <v>88</v>
      </c>
      <c r="C2347" t="s">
        <v>89</v>
      </c>
      <c r="D2347" t="s">
        <v>90</v>
      </c>
      <c r="E2347" t="s">
        <v>21</v>
      </c>
      <c r="F2347" t="s">
        <v>91</v>
      </c>
      <c r="G2347" t="s">
        <v>92</v>
      </c>
      <c r="H2347">
        <v>76106</v>
      </c>
      <c r="I2347" t="s">
        <v>93</v>
      </c>
      <c r="J2347" t="s">
        <v>94</v>
      </c>
      <c r="K2347" t="s">
        <v>39</v>
      </c>
      <c r="L2347" t="s">
        <v>69</v>
      </c>
      <c r="M2347" t="s">
        <v>95</v>
      </c>
      <c r="N2347">
        <v>68.809999999999988</v>
      </c>
      <c r="O2347">
        <v>5</v>
      </c>
      <c r="P2347">
        <v>0.8</v>
      </c>
      <c r="Q2347">
        <v>-123.858</v>
      </c>
    </row>
    <row r="2348" spans="1:17" x14ac:dyDescent="0.3">
      <c r="A2348" t="s">
        <v>166</v>
      </c>
      <c r="B2348" t="s">
        <v>617</v>
      </c>
      <c r="C2348" t="s">
        <v>618</v>
      </c>
      <c r="D2348" t="s">
        <v>34</v>
      </c>
      <c r="E2348" t="s">
        <v>21</v>
      </c>
      <c r="F2348" t="s">
        <v>451</v>
      </c>
      <c r="G2348" t="s">
        <v>654</v>
      </c>
      <c r="H2348">
        <v>6010</v>
      </c>
      <c r="I2348" t="s">
        <v>131</v>
      </c>
      <c r="J2348" t="s">
        <v>94</v>
      </c>
      <c r="K2348" t="s">
        <v>39</v>
      </c>
      <c r="L2348" t="s">
        <v>69</v>
      </c>
      <c r="M2348" t="s">
        <v>95</v>
      </c>
      <c r="N2348">
        <v>137.62</v>
      </c>
      <c r="O2348">
        <v>2</v>
      </c>
      <c r="P2348">
        <v>0</v>
      </c>
      <c r="Q2348">
        <v>60.552800000000005</v>
      </c>
    </row>
    <row r="2349" spans="1:17" x14ac:dyDescent="0.3">
      <c r="A2349" t="s">
        <v>166</v>
      </c>
      <c r="B2349" t="s">
        <v>1048</v>
      </c>
      <c r="C2349" t="s">
        <v>1049</v>
      </c>
      <c r="D2349" t="s">
        <v>20</v>
      </c>
      <c r="E2349" t="s">
        <v>21</v>
      </c>
      <c r="F2349" t="s">
        <v>235</v>
      </c>
      <c r="G2349" t="s">
        <v>236</v>
      </c>
      <c r="H2349">
        <v>10035</v>
      </c>
      <c r="I2349" t="s">
        <v>131</v>
      </c>
      <c r="J2349" t="s">
        <v>94</v>
      </c>
      <c r="K2349" t="s">
        <v>39</v>
      </c>
      <c r="L2349" t="s">
        <v>69</v>
      </c>
      <c r="M2349" t="s">
        <v>95</v>
      </c>
      <c r="N2349">
        <v>206.43</v>
      </c>
      <c r="O2349">
        <v>3</v>
      </c>
      <c r="P2349">
        <v>0</v>
      </c>
      <c r="Q2349">
        <v>90.829200000000014</v>
      </c>
    </row>
    <row r="2350" spans="1:17" x14ac:dyDescent="0.3">
      <c r="A2350" t="s">
        <v>42</v>
      </c>
      <c r="B2350" t="s">
        <v>823</v>
      </c>
      <c r="C2350" t="s">
        <v>824</v>
      </c>
      <c r="D2350" t="s">
        <v>20</v>
      </c>
      <c r="E2350" t="s">
        <v>21</v>
      </c>
      <c r="F2350" t="s">
        <v>290</v>
      </c>
      <c r="G2350" t="s">
        <v>210</v>
      </c>
      <c r="H2350">
        <v>49201</v>
      </c>
      <c r="I2350" t="s">
        <v>93</v>
      </c>
      <c r="J2350" t="s">
        <v>94</v>
      </c>
      <c r="K2350" t="s">
        <v>39</v>
      </c>
      <c r="L2350" t="s">
        <v>69</v>
      </c>
      <c r="M2350" t="s">
        <v>95</v>
      </c>
      <c r="N2350">
        <v>61.929000000000002</v>
      </c>
      <c r="O2350">
        <v>1</v>
      </c>
      <c r="P2350">
        <v>0.1</v>
      </c>
      <c r="Q2350">
        <v>23.395400000000002</v>
      </c>
    </row>
    <row r="2351" spans="1:17" x14ac:dyDescent="0.3">
      <c r="A2351" t="s">
        <v>42</v>
      </c>
      <c r="B2351" t="s">
        <v>2036</v>
      </c>
      <c r="C2351" t="s">
        <v>2037</v>
      </c>
      <c r="D2351" t="s">
        <v>20</v>
      </c>
      <c r="E2351" t="s">
        <v>21</v>
      </c>
      <c r="F2351" t="s">
        <v>3881</v>
      </c>
      <c r="G2351" t="s">
        <v>568</v>
      </c>
      <c r="H2351">
        <v>73120</v>
      </c>
      <c r="I2351" t="s">
        <v>93</v>
      </c>
      <c r="J2351" t="s">
        <v>94</v>
      </c>
      <c r="K2351" t="s">
        <v>39</v>
      </c>
      <c r="L2351" t="s">
        <v>69</v>
      </c>
      <c r="M2351" t="s">
        <v>95</v>
      </c>
      <c r="N2351">
        <v>137.62</v>
      </c>
      <c r="O2351">
        <v>2</v>
      </c>
      <c r="P2351">
        <v>0</v>
      </c>
      <c r="Q2351">
        <v>60.552800000000005</v>
      </c>
    </row>
    <row r="2352" spans="1:17" x14ac:dyDescent="0.3">
      <c r="A2352" t="s">
        <v>42</v>
      </c>
      <c r="B2352" t="s">
        <v>5145</v>
      </c>
      <c r="C2352" t="s">
        <v>5146</v>
      </c>
      <c r="D2352" t="s">
        <v>20</v>
      </c>
      <c r="E2352" t="s">
        <v>21</v>
      </c>
      <c r="F2352" t="s">
        <v>3197</v>
      </c>
      <c r="G2352" t="s">
        <v>436</v>
      </c>
      <c r="H2352">
        <v>44134</v>
      </c>
      <c r="I2352" t="s">
        <v>131</v>
      </c>
      <c r="J2352" t="s">
        <v>94</v>
      </c>
      <c r="K2352" t="s">
        <v>39</v>
      </c>
      <c r="L2352" t="s">
        <v>69</v>
      </c>
      <c r="M2352" t="s">
        <v>95</v>
      </c>
      <c r="N2352">
        <v>110.096</v>
      </c>
      <c r="O2352">
        <v>2</v>
      </c>
      <c r="P2352">
        <v>0.2</v>
      </c>
      <c r="Q2352">
        <v>33.028800000000004</v>
      </c>
    </row>
    <row r="2353" spans="1:17" x14ac:dyDescent="0.3">
      <c r="A2353" t="s">
        <v>42</v>
      </c>
      <c r="B2353" t="s">
        <v>1433</v>
      </c>
      <c r="C2353" t="s">
        <v>1434</v>
      </c>
      <c r="D2353" t="s">
        <v>20</v>
      </c>
      <c r="E2353" t="s">
        <v>21</v>
      </c>
      <c r="F2353" t="s">
        <v>209</v>
      </c>
      <c r="G2353" t="s">
        <v>210</v>
      </c>
      <c r="H2353">
        <v>48185</v>
      </c>
      <c r="I2353" t="s">
        <v>93</v>
      </c>
      <c r="J2353" t="s">
        <v>94</v>
      </c>
      <c r="K2353" t="s">
        <v>39</v>
      </c>
      <c r="L2353" t="s">
        <v>69</v>
      </c>
      <c r="M2353" t="s">
        <v>95</v>
      </c>
      <c r="N2353">
        <v>247.71600000000001</v>
      </c>
      <c r="O2353">
        <v>4</v>
      </c>
      <c r="P2353">
        <v>0.1</v>
      </c>
      <c r="Q2353">
        <v>93.581600000000009</v>
      </c>
    </row>
    <row r="2354" spans="1:17" x14ac:dyDescent="0.3">
      <c r="A2354" t="s">
        <v>17</v>
      </c>
      <c r="B2354" t="s">
        <v>4667</v>
      </c>
      <c r="C2354" t="s">
        <v>4668</v>
      </c>
      <c r="D2354" t="s">
        <v>20</v>
      </c>
      <c r="E2354" t="s">
        <v>21</v>
      </c>
      <c r="F2354" t="s">
        <v>3866</v>
      </c>
      <c r="G2354" t="s">
        <v>689</v>
      </c>
      <c r="H2354">
        <v>7501</v>
      </c>
      <c r="I2354" t="s">
        <v>131</v>
      </c>
      <c r="J2354" t="s">
        <v>94</v>
      </c>
      <c r="K2354" t="s">
        <v>39</v>
      </c>
      <c r="L2354" t="s">
        <v>69</v>
      </c>
      <c r="M2354" t="s">
        <v>95</v>
      </c>
      <c r="N2354">
        <v>275.24</v>
      </c>
      <c r="O2354">
        <v>4</v>
      </c>
      <c r="P2354">
        <v>0</v>
      </c>
      <c r="Q2354">
        <v>121.10560000000001</v>
      </c>
    </row>
    <row r="2355" spans="1:17" x14ac:dyDescent="0.3">
      <c r="A2355" t="s">
        <v>42</v>
      </c>
      <c r="B2355" t="s">
        <v>4773</v>
      </c>
      <c r="C2355" t="s">
        <v>4774</v>
      </c>
      <c r="D2355" t="s">
        <v>34</v>
      </c>
      <c r="E2355" t="s">
        <v>21</v>
      </c>
      <c r="F2355" t="s">
        <v>5052</v>
      </c>
      <c r="G2355" t="s">
        <v>92</v>
      </c>
      <c r="H2355">
        <v>79762</v>
      </c>
      <c r="I2355" t="s">
        <v>93</v>
      </c>
      <c r="J2355" t="s">
        <v>94</v>
      </c>
      <c r="K2355" t="s">
        <v>39</v>
      </c>
      <c r="L2355" t="s">
        <v>69</v>
      </c>
      <c r="M2355" t="s">
        <v>95</v>
      </c>
      <c r="N2355">
        <v>13.761999999999997</v>
      </c>
      <c r="O2355">
        <v>1</v>
      </c>
      <c r="P2355">
        <v>0.8</v>
      </c>
      <c r="Q2355">
        <v>-24.771599999999999</v>
      </c>
    </row>
    <row r="2356" spans="1:17" x14ac:dyDescent="0.3">
      <c r="A2356" t="s">
        <v>1122</v>
      </c>
      <c r="B2356" t="s">
        <v>901</v>
      </c>
      <c r="C2356" t="s">
        <v>902</v>
      </c>
      <c r="D2356" t="s">
        <v>34</v>
      </c>
      <c r="E2356" t="s">
        <v>21</v>
      </c>
      <c r="F2356" t="s">
        <v>769</v>
      </c>
      <c r="G2356" t="s">
        <v>210</v>
      </c>
      <c r="H2356">
        <v>48234</v>
      </c>
      <c r="I2356" t="s">
        <v>93</v>
      </c>
      <c r="J2356" t="s">
        <v>94</v>
      </c>
      <c r="K2356" t="s">
        <v>39</v>
      </c>
      <c r="L2356" t="s">
        <v>69</v>
      </c>
      <c r="M2356" t="s">
        <v>95</v>
      </c>
      <c r="N2356">
        <v>123.858</v>
      </c>
      <c r="O2356">
        <v>2</v>
      </c>
      <c r="P2356">
        <v>0.1</v>
      </c>
      <c r="Q2356">
        <v>46.790800000000004</v>
      </c>
    </row>
    <row r="2357" spans="1:17" x14ac:dyDescent="0.3">
      <c r="A2357" t="s">
        <v>42</v>
      </c>
      <c r="B2357" t="s">
        <v>894</v>
      </c>
      <c r="C2357" t="s">
        <v>895</v>
      </c>
      <c r="D2357" t="s">
        <v>34</v>
      </c>
      <c r="E2357" t="s">
        <v>21</v>
      </c>
      <c r="F2357" t="s">
        <v>1833</v>
      </c>
      <c r="G2357" t="s">
        <v>275</v>
      </c>
      <c r="H2357">
        <v>85635</v>
      </c>
      <c r="I2357" t="s">
        <v>37</v>
      </c>
      <c r="J2357" t="s">
        <v>1835</v>
      </c>
      <c r="K2357" t="s">
        <v>39</v>
      </c>
      <c r="L2357" t="s">
        <v>69</v>
      </c>
      <c r="M2357" t="s">
        <v>1836</v>
      </c>
      <c r="N2357">
        <v>30.144000000000002</v>
      </c>
      <c r="O2357">
        <v>2</v>
      </c>
      <c r="P2357">
        <v>0.2</v>
      </c>
      <c r="Q2357">
        <v>3.0143999999999993</v>
      </c>
    </row>
    <row r="2358" spans="1:17" x14ac:dyDescent="0.3">
      <c r="A2358" t="s">
        <v>42</v>
      </c>
      <c r="B2358" t="s">
        <v>2627</v>
      </c>
      <c r="C2358" t="s">
        <v>2628</v>
      </c>
      <c r="D2358" t="s">
        <v>34</v>
      </c>
      <c r="E2358" t="s">
        <v>21</v>
      </c>
      <c r="F2358" t="s">
        <v>2393</v>
      </c>
      <c r="G2358" t="s">
        <v>436</v>
      </c>
      <c r="H2358">
        <v>43615</v>
      </c>
      <c r="I2358" t="s">
        <v>131</v>
      </c>
      <c r="J2358" t="s">
        <v>1835</v>
      </c>
      <c r="K2358" t="s">
        <v>39</v>
      </c>
      <c r="L2358" t="s">
        <v>69</v>
      </c>
      <c r="M2358" t="s">
        <v>1836</v>
      </c>
      <c r="N2358">
        <v>45.216000000000001</v>
      </c>
      <c r="O2358">
        <v>3</v>
      </c>
      <c r="P2358">
        <v>0.2</v>
      </c>
      <c r="Q2358">
        <v>4.5215999999999994</v>
      </c>
    </row>
    <row r="2359" spans="1:17" x14ac:dyDescent="0.3">
      <c r="A2359" t="s">
        <v>17</v>
      </c>
      <c r="B2359" t="s">
        <v>2746</v>
      </c>
      <c r="C2359" t="s">
        <v>2747</v>
      </c>
      <c r="D2359" t="s">
        <v>34</v>
      </c>
      <c r="E2359" t="s">
        <v>21</v>
      </c>
      <c r="F2359" t="s">
        <v>2748</v>
      </c>
      <c r="G2359" t="s">
        <v>224</v>
      </c>
      <c r="H2359">
        <v>46350</v>
      </c>
      <c r="I2359" t="s">
        <v>93</v>
      </c>
      <c r="J2359" t="s">
        <v>1835</v>
      </c>
      <c r="K2359" t="s">
        <v>39</v>
      </c>
      <c r="L2359" t="s">
        <v>69</v>
      </c>
      <c r="M2359" t="s">
        <v>1836</v>
      </c>
      <c r="N2359">
        <v>37.68</v>
      </c>
      <c r="O2359">
        <v>2</v>
      </c>
      <c r="P2359">
        <v>0</v>
      </c>
      <c r="Q2359">
        <v>10.5504</v>
      </c>
    </row>
    <row r="2360" spans="1:17" x14ac:dyDescent="0.3">
      <c r="A2360" t="s">
        <v>42</v>
      </c>
      <c r="B2360" t="s">
        <v>1669</v>
      </c>
      <c r="C2360" t="s">
        <v>1670</v>
      </c>
      <c r="D2360" t="s">
        <v>20</v>
      </c>
      <c r="E2360" t="s">
        <v>21</v>
      </c>
      <c r="F2360" t="s">
        <v>1273</v>
      </c>
      <c r="G2360" t="s">
        <v>224</v>
      </c>
      <c r="H2360">
        <v>47374</v>
      </c>
      <c r="I2360" t="s">
        <v>93</v>
      </c>
      <c r="J2360" t="s">
        <v>1835</v>
      </c>
      <c r="K2360" t="s">
        <v>39</v>
      </c>
      <c r="L2360" t="s">
        <v>69</v>
      </c>
      <c r="M2360" t="s">
        <v>1836</v>
      </c>
      <c r="N2360">
        <v>207.24</v>
      </c>
      <c r="O2360">
        <v>11</v>
      </c>
      <c r="P2360">
        <v>0</v>
      </c>
      <c r="Q2360">
        <v>58.027200000000001</v>
      </c>
    </row>
    <row r="2361" spans="1:17" x14ac:dyDescent="0.3">
      <c r="A2361" t="s">
        <v>42</v>
      </c>
      <c r="B2361" t="s">
        <v>1860</v>
      </c>
      <c r="C2361" t="s">
        <v>1861</v>
      </c>
      <c r="D2361" t="s">
        <v>34</v>
      </c>
      <c r="E2361" t="s">
        <v>21</v>
      </c>
      <c r="F2361" t="s">
        <v>235</v>
      </c>
      <c r="G2361" t="s">
        <v>236</v>
      </c>
      <c r="H2361">
        <v>10024</v>
      </c>
      <c r="I2361" t="s">
        <v>131</v>
      </c>
      <c r="J2361" t="s">
        <v>1835</v>
      </c>
      <c r="K2361" t="s">
        <v>39</v>
      </c>
      <c r="L2361" t="s">
        <v>69</v>
      </c>
      <c r="M2361" t="s">
        <v>1836</v>
      </c>
      <c r="N2361">
        <v>56.519999999999996</v>
      </c>
      <c r="O2361">
        <v>3</v>
      </c>
      <c r="P2361">
        <v>0</v>
      </c>
      <c r="Q2361">
        <v>15.8256</v>
      </c>
    </row>
    <row r="2362" spans="1:17" x14ac:dyDescent="0.3">
      <c r="A2362" t="s">
        <v>42</v>
      </c>
      <c r="B2362" t="s">
        <v>3024</v>
      </c>
      <c r="C2362" t="s">
        <v>3025</v>
      </c>
      <c r="D2362" t="s">
        <v>20</v>
      </c>
      <c r="E2362" t="s">
        <v>21</v>
      </c>
      <c r="F2362" t="s">
        <v>1476</v>
      </c>
      <c r="G2362" t="s">
        <v>78</v>
      </c>
      <c r="H2362">
        <v>28314</v>
      </c>
      <c r="I2362" t="s">
        <v>24</v>
      </c>
      <c r="J2362" t="s">
        <v>1835</v>
      </c>
      <c r="K2362" t="s">
        <v>39</v>
      </c>
      <c r="L2362" t="s">
        <v>69</v>
      </c>
      <c r="M2362" t="s">
        <v>1836</v>
      </c>
      <c r="N2362">
        <v>45.216000000000001</v>
      </c>
      <c r="O2362">
        <v>3</v>
      </c>
      <c r="P2362">
        <v>0.2</v>
      </c>
      <c r="Q2362">
        <v>4.5215999999999994</v>
      </c>
    </row>
    <row r="2363" spans="1:17" x14ac:dyDescent="0.3">
      <c r="A2363" t="s">
        <v>42</v>
      </c>
      <c r="B2363" t="s">
        <v>1239</v>
      </c>
      <c r="C2363" t="s">
        <v>1240</v>
      </c>
      <c r="D2363" t="s">
        <v>20</v>
      </c>
      <c r="E2363" t="s">
        <v>21</v>
      </c>
      <c r="F2363" t="s">
        <v>528</v>
      </c>
      <c r="G2363" t="s">
        <v>36</v>
      </c>
      <c r="H2363">
        <v>91104</v>
      </c>
      <c r="I2363" t="s">
        <v>37</v>
      </c>
      <c r="J2363" t="s">
        <v>1835</v>
      </c>
      <c r="K2363" t="s">
        <v>39</v>
      </c>
      <c r="L2363" t="s">
        <v>69</v>
      </c>
      <c r="M2363" t="s">
        <v>1836</v>
      </c>
      <c r="N2363">
        <v>56.519999999999996</v>
      </c>
      <c r="O2363">
        <v>3</v>
      </c>
      <c r="P2363">
        <v>0</v>
      </c>
      <c r="Q2363">
        <v>15.8256</v>
      </c>
    </row>
    <row r="2364" spans="1:17" x14ac:dyDescent="0.3">
      <c r="A2364" t="s">
        <v>42</v>
      </c>
      <c r="B2364" t="s">
        <v>5039</v>
      </c>
      <c r="C2364" t="s">
        <v>5040</v>
      </c>
      <c r="D2364" t="s">
        <v>34</v>
      </c>
      <c r="E2364" t="s">
        <v>21</v>
      </c>
      <c r="F2364" t="s">
        <v>336</v>
      </c>
      <c r="G2364" t="s">
        <v>2316</v>
      </c>
      <c r="H2364">
        <v>21044</v>
      </c>
      <c r="I2364" t="s">
        <v>131</v>
      </c>
      <c r="J2364" t="s">
        <v>1835</v>
      </c>
      <c r="K2364" t="s">
        <v>39</v>
      </c>
      <c r="L2364" t="s">
        <v>69</v>
      </c>
      <c r="M2364" t="s">
        <v>1836</v>
      </c>
      <c r="N2364">
        <v>37.68</v>
      </c>
      <c r="O2364">
        <v>2</v>
      </c>
      <c r="P2364">
        <v>0</v>
      </c>
      <c r="Q2364">
        <v>10.5504</v>
      </c>
    </row>
    <row r="2365" spans="1:17" x14ac:dyDescent="0.3">
      <c r="A2365" t="s">
        <v>166</v>
      </c>
      <c r="B2365" t="s">
        <v>4252</v>
      </c>
      <c r="C2365" t="s">
        <v>4253</v>
      </c>
      <c r="D2365" t="s">
        <v>20</v>
      </c>
      <c r="E2365" t="s">
        <v>21</v>
      </c>
      <c r="F2365" t="s">
        <v>2907</v>
      </c>
      <c r="G2365" t="s">
        <v>36</v>
      </c>
      <c r="H2365">
        <v>93727</v>
      </c>
      <c r="I2365" t="s">
        <v>37</v>
      </c>
      <c r="J2365" t="s">
        <v>4254</v>
      </c>
      <c r="K2365" t="s">
        <v>39</v>
      </c>
      <c r="L2365" t="s">
        <v>69</v>
      </c>
      <c r="M2365" t="s">
        <v>4255</v>
      </c>
      <c r="N2365">
        <v>176.04</v>
      </c>
      <c r="O2365">
        <v>4</v>
      </c>
      <c r="P2365">
        <v>0</v>
      </c>
      <c r="Q2365">
        <v>45.770399999999995</v>
      </c>
    </row>
    <row r="2366" spans="1:17" x14ac:dyDescent="0.3">
      <c r="A2366" t="s">
        <v>42</v>
      </c>
      <c r="B2366" t="s">
        <v>3884</v>
      </c>
      <c r="C2366" t="s">
        <v>3885</v>
      </c>
      <c r="D2366" t="s">
        <v>20</v>
      </c>
      <c r="E2366" t="s">
        <v>21</v>
      </c>
      <c r="F2366" t="s">
        <v>269</v>
      </c>
      <c r="G2366" t="s">
        <v>187</v>
      </c>
      <c r="H2366">
        <v>60653</v>
      </c>
      <c r="I2366" t="s">
        <v>93</v>
      </c>
      <c r="J2366" t="s">
        <v>4254</v>
      </c>
      <c r="K2366" t="s">
        <v>39</v>
      </c>
      <c r="L2366" t="s">
        <v>69</v>
      </c>
      <c r="M2366" t="s">
        <v>4255</v>
      </c>
      <c r="N2366">
        <v>26.405999999999992</v>
      </c>
      <c r="O2366">
        <v>3</v>
      </c>
      <c r="P2366">
        <v>0.8</v>
      </c>
      <c r="Q2366">
        <v>-71.296199999999999</v>
      </c>
    </row>
    <row r="2367" spans="1:17" x14ac:dyDescent="0.3">
      <c r="A2367" t="s">
        <v>42</v>
      </c>
      <c r="B2367" t="s">
        <v>5094</v>
      </c>
      <c r="C2367" t="s">
        <v>5095</v>
      </c>
      <c r="D2367" t="s">
        <v>90</v>
      </c>
      <c r="E2367" t="s">
        <v>21</v>
      </c>
      <c r="F2367" t="s">
        <v>1234</v>
      </c>
      <c r="G2367" t="s">
        <v>46</v>
      </c>
      <c r="H2367">
        <v>33180</v>
      </c>
      <c r="I2367" t="s">
        <v>24</v>
      </c>
      <c r="J2367" t="s">
        <v>4254</v>
      </c>
      <c r="K2367" t="s">
        <v>39</v>
      </c>
      <c r="L2367" t="s">
        <v>69</v>
      </c>
      <c r="M2367" t="s">
        <v>4255</v>
      </c>
      <c r="N2367">
        <v>211.24799999999999</v>
      </c>
      <c r="O2367">
        <v>6</v>
      </c>
      <c r="P2367">
        <v>0.2</v>
      </c>
      <c r="Q2367">
        <v>15.843599999999995</v>
      </c>
    </row>
    <row r="2368" spans="1:17" x14ac:dyDescent="0.3">
      <c r="A2368" t="s">
        <v>42</v>
      </c>
      <c r="B2368" t="s">
        <v>1718</v>
      </c>
      <c r="C2368" t="s">
        <v>1719</v>
      </c>
      <c r="D2368" t="s">
        <v>20</v>
      </c>
      <c r="E2368" t="s">
        <v>21</v>
      </c>
      <c r="F2368" t="s">
        <v>282</v>
      </c>
      <c r="G2368" t="s">
        <v>369</v>
      </c>
      <c r="H2368">
        <v>97477</v>
      </c>
      <c r="I2368" t="s">
        <v>37</v>
      </c>
      <c r="J2368" t="s">
        <v>4254</v>
      </c>
      <c r="K2368" t="s">
        <v>39</v>
      </c>
      <c r="L2368" t="s">
        <v>69</v>
      </c>
      <c r="M2368" t="s">
        <v>4255</v>
      </c>
      <c r="N2368">
        <v>35.207999999999998</v>
      </c>
      <c r="O2368">
        <v>1</v>
      </c>
      <c r="P2368">
        <v>0.2</v>
      </c>
      <c r="Q2368">
        <v>2.6405999999999992</v>
      </c>
    </row>
    <row r="2369" spans="1:17" x14ac:dyDescent="0.3">
      <c r="A2369" t="s">
        <v>42</v>
      </c>
      <c r="B2369" t="s">
        <v>1846</v>
      </c>
      <c r="C2369" t="s">
        <v>1847</v>
      </c>
      <c r="D2369" t="s">
        <v>20</v>
      </c>
      <c r="E2369" t="s">
        <v>21</v>
      </c>
      <c r="F2369" t="s">
        <v>435</v>
      </c>
      <c r="G2369" t="s">
        <v>436</v>
      </c>
      <c r="H2369">
        <v>43229</v>
      </c>
      <c r="I2369" t="s">
        <v>131</v>
      </c>
      <c r="J2369" t="s">
        <v>1848</v>
      </c>
      <c r="K2369" t="s">
        <v>39</v>
      </c>
      <c r="L2369" t="s">
        <v>69</v>
      </c>
      <c r="M2369" t="s">
        <v>1849</v>
      </c>
      <c r="N2369">
        <v>113.55200000000001</v>
      </c>
      <c r="O2369">
        <v>2</v>
      </c>
      <c r="P2369">
        <v>0.2</v>
      </c>
      <c r="Q2369">
        <v>8.5163999999999938</v>
      </c>
    </row>
    <row r="2370" spans="1:17" x14ac:dyDescent="0.3">
      <c r="A2370" t="s">
        <v>42</v>
      </c>
      <c r="B2370" t="s">
        <v>1625</v>
      </c>
      <c r="C2370" t="s">
        <v>1626</v>
      </c>
      <c r="D2370" t="s">
        <v>20</v>
      </c>
      <c r="E2370" t="s">
        <v>21</v>
      </c>
      <c r="F2370" t="s">
        <v>1285</v>
      </c>
      <c r="G2370" t="s">
        <v>224</v>
      </c>
      <c r="H2370">
        <v>46226</v>
      </c>
      <c r="I2370" t="s">
        <v>93</v>
      </c>
      <c r="J2370" t="s">
        <v>1848</v>
      </c>
      <c r="K2370" t="s">
        <v>39</v>
      </c>
      <c r="L2370" t="s">
        <v>69</v>
      </c>
      <c r="M2370" t="s">
        <v>1849</v>
      </c>
      <c r="N2370">
        <v>638.73</v>
      </c>
      <c r="O2370">
        <v>9</v>
      </c>
      <c r="P2370">
        <v>0</v>
      </c>
      <c r="Q2370">
        <v>166.06979999999999</v>
      </c>
    </row>
    <row r="2371" spans="1:17" x14ac:dyDescent="0.3">
      <c r="A2371" t="s">
        <v>1122</v>
      </c>
      <c r="B2371" t="s">
        <v>3436</v>
      </c>
      <c r="C2371" t="s">
        <v>3437</v>
      </c>
      <c r="D2371" t="s">
        <v>90</v>
      </c>
      <c r="E2371" t="s">
        <v>21</v>
      </c>
      <c r="F2371" t="s">
        <v>399</v>
      </c>
      <c r="G2371" t="s">
        <v>187</v>
      </c>
      <c r="H2371">
        <v>60505</v>
      </c>
      <c r="I2371" t="s">
        <v>93</v>
      </c>
      <c r="J2371" t="s">
        <v>1848</v>
      </c>
      <c r="K2371" t="s">
        <v>39</v>
      </c>
      <c r="L2371" t="s">
        <v>69</v>
      </c>
      <c r="M2371" t="s">
        <v>1849</v>
      </c>
      <c r="N2371">
        <v>70.969999999999985</v>
      </c>
      <c r="O2371">
        <v>5</v>
      </c>
      <c r="P2371">
        <v>0.8</v>
      </c>
      <c r="Q2371">
        <v>-191.619</v>
      </c>
    </row>
    <row r="2372" spans="1:17" x14ac:dyDescent="0.3">
      <c r="A2372" t="s">
        <v>42</v>
      </c>
      <c r="B2372" t="s">
        <v>1829</v>
      </c>
      <c r="C2372" t="s">
        <v>1830</v>
      </c>
      <c r="D2372" t="s">
        <v>90</v>
      </c>
      <c r="E2372" t="s">
        <v>21</v>
      </c>
      <c r="F2372" t="s">
        <v>435</v>
      </c>
      <c r="G2372" t="s">
        <v>224</v>
      </c>
      <c r="H2372">
        <v>47201</v>
      </c>
      <c r="I2372" t="s">
        <v>93</v>
      </c>
      <c r="J2372" t="s">
        <v>1831</v>
      </c>
      <c r="K2372" t="s">
        <v>39</v>
      </c>
      <c r="L2372" t="s">
        <v>69</v>
      </c>
      <c r="M2372" t="s">
        <v>1832</v>
      </c>
      <c r="N2372">
        <v>209.3</v>
      </c>
      <c r="O2372">
        <v>2</v>
      </c>
      <c r="P2372">
        <v>0</v>
      </c>
      <c r="Q2372">
        <v>56.510999999999996</v>
      </c>
    </row>
    <row r="2373" spans="1:17" x14ac:dyDescent="0.3">
      <c r="A2373" t="s">
        <v>1122</v>
      </c>
      <c r="B2373" t="s">
        <v>1901</v>
      </c>
      <c r="C2373" t="s">
        <v>1902</v>
      </c>
      <c r="D2373" t="s">
        <v>34</v>
      </c>
      <c r="E2373" t="s">
        <v>21</v>
      </c>
      <c r="F2373" t="s">
        <v>1903</v>
      </c>
      <c r="G2373" t="s">
        <v>78</v>
      </c>
      <c r="H2373">
        <v>27217</v>
      </c>
      <c r="I2373" t="s">
        <v>24</v>
      </c>
      <c r="J2373" t="s">
        <v>1831</v>
      </c>
      <c r="K2373" t="s">
        <v>39</v>
      </c>
      <c r="L2373" t="s">
        <v>69</v>
      </c>
      <c r="M2373" t="s">
        <v>1832</v>
      </c>
      <c r="N2373">
        <v>167.44000000000003</v>
      </c>
      <c r="O2373">
        <v>2</v>
      </c>
      <c r="P2373">
        <v>0.2</v>
      </c>
      <c r="Q2373">
        <v>14.650999999999989</v>
      </c>
    </row>
    <row r="2374" spans="1:17" x14ac:dyDescent="0.3">
      <c r="A2374" t="s">
        <v>42</v>
      </c>
      <c r="B2374" t="s">
        <v>1325</v>
      </c>
      <c r="C2374" t="s">
        <v>1326</v>
      </c>
      <c r="D2374" t="s">
        <v>90</v>
      </c>
      <c r="E2374" t="s">
        <v>21</v>
      </c>
      <c r="F2374" t="s">
        <v>235</v>
      </c>
      <c r="G2374" t="s">
        <v>236</v>
      </c>
      <c r="H2374">
        <v>10011</v>
      </c>
      <c r="I2374" t="s">
        <v>131</v>
      </c>
      <c r="J2374" t="s">
        <v>1831</v>
      </c>
      <c r="K2374" t="s">
        <v>39</v>
      </c>
      <c r="L2374" t="s">
        <v>69</v>
      </c>
      <c r="M2374" t="s">
        <v>1832</v>
      </c>
      <c r="N2374">
        <v>523.25</v>
      </c>
      <c r="O2374">
        <v>5</v>
      </c>
      <c r="P2374">
        <v>0</v>
      </c>
      <c r="Q2374">
        <v>141.27749999999997</v>
      </c>
    </row>
    <row r="2375" spans="1:17" x14ac:dyDescent="0.3">
      <c r="A2375" t="s">
        <v>42</v>
      </c>
      <c r="B2375" t="s">
        <v>3136</v>
      </c>
      <c r="C2375" t="s">
        <v>3137</v>
      </c>
      <c r="D2375" t="s">
        <v>90</v>
      </c>
      <c r="E2375" t="s">
        <v>21</v>
      </c>
      <c r="F2375" t="s">
        <v>282</v>
      </c>
      <c r="G2375" t="s">
        <v>436</v>
      </c>
      <c r="H2375">
        <v>45503</v>
      </c>
      <c r="I2375" t="s">
        <v>131</v>
      </c>
      <c r="J2375" t="s">
        <v>1831</v>
      </c>
      <c r="K2375" t="s">
        <v>39</v>
      </c>
      <c r="L2375" t="s">
        <v>69</v>
      </c>
      <c r="M2375" t="s">
        <v>1832</v>
      </c>
      <c r="N2375">
        <v>334.88000000000005</v>
      </c>
      <c r="O2375">
        <v>4</v>
      </c>
      <c r="P2375">
        <v>0.2</v>
      </c>
      <c r="Q2375">
        <v>29.301999999999978</v>
      </c>
    </row>
    <row r="2376" spans="1:17" x14ac:dyDescent="0.3">
      <c r="A2376" t="s">
        <v>42</v>
      </c>
      <c r="B2376" t="s">
        <v>4809</v>
      </c>
      <c r="C2376" t="s">
        <v>4810</v>
      </c>
      <c r="D2376" t="s">
        <v>90</v>
      </c>
      <c r="E2376" t="s">
        <v>21</v>
      </c>
      <c r="F2376" t="s">
        <v>163</v>
      </c>
      <c r="G2376" t="s">
        <v>92</v>
      </c>
      <c r="H2376">
        <v>77070</v>
      </c>
      <c r="I2376" t="s">
        <v>93</v>
      </c>
      <c r="J2376" t="s">
        <v>1831</v>
      </c>
      <c r="K2376" t="s">
        <v>39</v>
      </c>
      <c r="L2376" t="s">
        <v>69</v>
      </c>
      <c r="M2376" t="s">
        <v>1832</v>
      </c>
      <c r="N2376">
        <v>62.789999999999992</v>
      </c>
      <c r="O2376">
        <v>3</v>
      </c>
      <c r="P2376">
        <v>0.8</v>
      </c>
      <c r="Q2376">
        <v>-166.39350000000002</v>
      </c>
    </row>
    <row r="2377" spans="1:17" x14ac:dyDescent="0.3">
      <c r="A2377" t="s">
        <v>42</v>
      </c>
      <c r="B2377" t="s">
        <v>2441</v>
      </c>
      <c r="C2377" t="s">
        <v>2442</v>
      </c>
      <c r="D2377" t="s">
        <v>20</v>
      </c>
      <c r="E2377" t="s">
        <v>21</v>
      </c>
      <c r="F2377" t="s">
        <v>769</v>
      </c>
      <c r="G2377" t="s">
        <v>210</v>
      </c>
      <c r="H2377">
        <v>48227</v>
      </c>
      <c r="I2377" t="s">
        <v>93</v>
      </c>
      <c r="J2377" t="s">
        <v>1831</v>
      </c>
      <c r="K2377" t="s">
        <v>39</v>
      </c>
      <c r="L2377" t="s">
        <v>69</v>
      </c>
      <c r="M2377" t="s">
        <v>1832</v>
      </c>
      <c r="N2377">
        <v>376.74</v>
      </c>
      <c r="O2377">
        <v>4</v>
      </c>
      <c r="P2377">
        <v>0.1</v>
      </c>
      <c r="Q2377">
        <v>71.161999999999978</v>
      </c>
    </row>
    <row r="2378" spans="1:17" x14ac:dyDescent="0.3">
      <c r="A2378" t="s">
        <v>42</v>
      </c>
      <c r="B2378" t="s">
        <v>724</v>
      </c>
      <c r="C2378" t="s">
        <v>725</v>
      </c>
      <c r="D2378" t="s">
        <v>20</v>
      </c>
      <c r="E2378" t="s">
        <v>21</v>
      </c>
      <c r="F2378" t="s">
        <v>84</v>
      </c>
      <c r="G2378" t="s">
        <v>85</v>
      </c>
      <c r="H2378">
        <v>98115</v>
      </c>
      <c r="I2378" t="s">
        <v>37</v>
      </c>
      <c r="J2378" t="s">
        <v>1380</v>
      </c>
      <c r="K2378" t="s">
        <v>39</v>
      </c>
      <c r="L2378" t="s">
        <v>69</v>
      </c>
      <c r="M2378" t="s">
        <v>1381</v>
      </c>
      <c r="N2378">
        <v>103.92</v>
      </c>
      <c r="O2378">
        <v>4</v>
      </c>
      <c r="P2378">
        <v>0</v>
      </c>
      <c r="Q2378">
        <v>36.372</v>
      </c>
    </row>
    <row r="2379" spans="1:17" x14ac:dyDescent="0.3">
      <c r="A2379" t="s">
        <v>42</v>
      </c>
      <c r="B2379" t="s">
        <v>4360</v>
      </c>
      <c r="C2379" t="s">
        <v>4361</v>
      </c>
      <c r="D2379" t="s">
        <v>34</v>
      </c>
      <c r="E2379" t="s">
        <v>21</v>
      </c>
      <c r="F2379" t="s">
        <v>2167</v>
      </c>
      <c r="G2379" t="s">
        <v>101</v>
      </c>
      <c r="H2379">
        <v>53209</v>
      </c>
      <c r="I2379" t="s">
        <v>93</v>
      </c>
      <c r="J2379" t="s">
        <v>1380</v>
      </c>
      <c r="K2379" t="s">
        <v>39</v>
      </c>
      <c r="L2379" t="s">
        <v>69</v>
      </c>
      <c r="M2379" t="s">
        <v>1381</v>
      </c>
      <c r="N2379">
        <v>155.88</v>
      </c>
      <c r="O2379">
        <v>6</v>
      </c>
      <c r="P2379">
        <v>0</v>
      </c>
      <c r="Q2379">
        <v>54.558</v>
      </c>
    </row>
    <row r="2380" spans="1:17" x14ac:dyDescent="0.3">
      <c r="A2380" t="s">
        <v>166</v>
      </c>
      <c r="B2380" t="s">
        <v>3187</v>
      </c>
      <c r="C2380" t="s">
        <v>3188</v>
      </c>
      <c r="D2380" t="s">
        <v>34</v>
      </c>
      <c r="E2380" t="s">
        <v>21</v>
      </c>
      <c r="F2380" t="s">
        <v>129</v>
      </c>
      <c r="G2380" t="s">
        <v>130</v>
      </c>
      <c r="H2380">
        <v>19143</v>
      </c>
      <c r="I2380" t="s">
        <v>131</v>
      </c>
      <c r="J2380" t="s">
        <v>3552</v>
      </c>
      <c r="K2380" t="s">
        <v>39</v>
      </c>
      <c r="L2380" t="s">
        <v>69</v>
      </c>
      <c r="M2380" t="s">
        <v>3553</v>
      </c>
      <c r="N2380">
        <v>99.28</v>
      </c>
      <c r="O2380">
        <v>2</v>
      </c>
      <c r="P2380">
        <v>0.2</v>
      </c>
      <c r="Q2380">
        <v>12.409999999999989</v>
      </c>
    </row>
    <row r="2381" spans="1:17" x14ac:dyDescent="0.3">
      <c r="A2381" t="s">
        <v>42</v>
      </c>
      <c r="B2381" t="s">
        <v>161</v>
      </c>
      <c r="C2381" t="s">
        <v>162</v>
      </c>
      <c r="D2381" t="s">
        <v>90</v>
      </c>
      <c r="E2381" t="s">
        <v>21</v>
      </c>
      <c r="F2381" t="s">
        <v>2038</v>
      </c>
      <c r="G2381" t="s">
        <v>210</v>
      </c>
      <c r="H2381">
        <v>48183</v>
      </c>
      <c r="I2381" t="s">
        <v>93</v>
      </c>
      <c r="J2381" t="s">
        <v>3552</v>
      </c>
      <c r="K2381" t="s">
        <v>39</v>
      </c>
      <c r="L2381" t="s">
        <v>69</v>
      </c>
      <c r="M2381" t="s">
        <v>3553</v>
      </c>
      <c r="N2381">
        <v>167.535</v>
      </c>
      <c r="O2381">
        <v>3</v>
      </c>
      <c r="P2381">
        <v>0.1</v>
      </c>
      <c r="Q2381">
        <v>37.229999999999983</v>
      </c>
    </row>
    <row r="2382" spans="1:17" x14ac:dyDescent="0.3">
      <c r="A2382" t="s">
        <v>42</v>
      </c>
      <c r="B2382" t="s">
        <v>3650</v>
      </c>
      <c r="C2382" t="s">
        <v>3651</v>
      </c>
      <c r="D2382" t="s">
        <v>34</v>
      </c>
      <c r="E2382" t="s">
        <v>21</v>
      </c>
      <c r="F2382" t="s">
        <v>35</v>
      </c>
      <c r="G2382" t="s">
        <v>36</v>
      </c>
      <c r="H2382">
        <v>90032</v>
      </c>
      <c r="I2382" t="s">
        <v>37</v>
      </c>
      <c r="J2382" t="s">
        <v>3552</v>
      </c>
      <c r="K2382" t="s">
        <v>39</v>
      </c>
      <c r="L2382" t="s">
        <v>69</v>
      </c>
      <c r="M2382" t="s">
        <v>3553</v>
      </c>
      <c r="N2382">
        <v>186.14999999999998</v>
      </c>
      <c r="O2382">
        <v>3</v>
      </c>
      <c r="P2382">
        <v>0</v>
      </c>
      <c r="Q2382">
        <v>55.844999999999985</v>
      </c>
    </row>
    <row r="2383" spans="1:17" x14ac:dyDescent="0.3">
      <c r="A2383" t="s">
        <v>42</v>
      </c>
      <c r="B2383" t="s">
        <v>591</v>
      </c>
      <c r="C2383" t="s">
        <v>592</v>
      </c>
      <c r="D2383" t="s">
        <v>20</v>
      </c>
      <c r="E2383" t="s">
        <v>21</v>
      </c>
      <c r="F2383" t="s">
        <v>593</v>
      </c>
      <c r="G2383" t="s">
        <v>92</v>
      </c>
      <c r="H2383">
        <v>78207</v>
      </c>
      <c r="I2383" t="s">
        <v>93</v>
      </c>
      <c r="J2383" t="s">
        <v>605</v>
      </c>
      <c r="K2383" t="s">
        <v>39</v>
      </c>
      <c r="L2383" t="s">
        <v>69</v>
      </c>
      <c r="M2383" t="s">
        <v>606</v>
      </c>
      <c r="N2383">
        <v>177.97999999999996</v>
      </c>
      <c r="O2383">
        <v>5</v>
      </c>
      <c r="P2383">
        <v>0.8</v>
      </c>
      <c r="Q2383">
        <v>-453.84900000000005</v>
      </c>
    </row>
    <row r="2384" spans="1:17" x14ac:dyDescent="0.3">
      <c r="A2384" t="s">
        <v>42</v>
      </c>
      <c r="B2384" t="s">
        <v>2686</v>
      </c>
      <c r="C2384" t="s">
        <v>2687</v>
      </c>
      <c r="D2384" t="s">
        <v>90</v>
      </c>
      <c r="E2384" t="s">
        <v>21</v>
      </c>
      <c r="F2384" t="s">
        <v>2688</v>
      </c>
      <c r="G2384" t="s">
        <v>2316</v>
      </c>
      <c r="H2384">
        <v>20735</v>
      </c>
      <c r="I2384" t="s">
        <v>131</v>
      </c>
      <c r="J2384" t="s">
        <v>605</v>
      </c>
      <c r="K2384" t="s">
        <v>39</v>
      </c>
      <c r="L2384" t="s">
        <v>69</v>
      </c>
      <c r="M2384" t="s">
        <v>606</v>
      </c>
      <c r="N2384">
        <v>355.96</v>
      </c>
      <c r="O2384">
        <v>2</v>
      </c>
      <c r="P2384">
        <v>0</v>
      </c>
      <c r="Q2384">
        <v>103.22839999999997</v>
      </c>
    </row>
    <row r="2385" spans="1:17" x14ac:dyDescent="0.3">
      <c r="A2385" t="s">
        <v>17</v>
      </c>
      <c r="B2385" t="s">
        <v>3237</v>
      </c>
      <c r="C2385" t="s">
        <v>3238</v>
      </c>
      <c r="D2385" t="s">
        <v>34</v>
      </c>
      <c r="E2385" t="s">
        <v>21</v>
      </c>
      <c r="F2385" t="s">
        <v>2727</v>
      </c>
      <c r="G2385" t="s">
        <v>1107</v>
      </c>
      <c r="H2385">
        <v>30076</v>
      </c>
      <c r="I2385" t="s">
        <v>24</v>
      </c>
      <c r="J2385" t="s">
        <v>605</v>
      </c>
      <c r="K2385" t="s">
        <v>39</v>
      </c>
      <c r="L2385" t="s">
        <v>69</v>
      </c>
      <c r="M2385" t="s">
        <v>606</v>
      </c>
      <c r="N2385">
        <v>1245.8599999999999</v>
      </c>
      <c r="O2385">
        <v>7</v>
      </c>
      <c r="P2385">
        <v>0</v>
      </c>
      <c r="Q2385">
        <v>361.29939999999988</v>
      </c>
    </row>
    <row r="2386" spans="1:17" x14ac:dyDescent="0.3">
      <c r="A2386" t="s">
        <v>166</v>
      </c>
      <c r="B2386" t="s">
        <v>526</v>
      </c>
      <c r="C2386" t="s">
        <v>527</v>
      </c>
      <c r="D2386" t="s">
        <v>20</v>
      </c>
      <c r="E2386" t="s">
        <v>21</v>
      </c>
      <c r="F2386" t="s">
        <v>1476</v>
      </c>
      <c r="G2386" t="s">
        <v>78</v>
      </c>
      <c r="H2386">
        <v>28314</v>
      </c>
      <c r="I2386" t="s">
        <v>24</v>
      </c>
      <c r="J2386" t="s">
        <v>605</v>
      </c>
      <c r="K2386" t="s">
        <v>39</v>
      </c>
      <c r="L2386" t="s">
        <v>69</v>
      </c>
      <c r="M2386" t="s">
        <v>606</v>
      </c>
      <c r="N2386">
        <v>569.53599999999994</v>
      </c>
      <c r="O2386">
        <v>4</v>
      </c>
      <c r="P2386">
        <v>0.2</v>
      </c>
      <c r="Q2386">
        <v>64.072799999999944</v>
      </c>
    </row>
    <row r="2387" spans="1:17" x14ac:dyDescent="0.3">
      <c r="A2387" t="s">
        <v>42</v>
      </c>
      <c r="B2387" t="s">
        <v>2447</v>
      </c>
      <c r="C2387" t="s">
        <v>2448</v>
      </c>
      <c r="D2387" t="s">
        <v>20</v>
      </c>
      <c r="E2387" t="s">
        <v>21</v>
      </c>
      <c r="F2387" t="s">
        <v>1023</v>
      </c>
      <c r="G2387" t="s">
        <v>236</v>
      </c>
      <c r="H2387">
        <v>11561</v>
      </c>
      <c r="I2387" t="s">
        <v>131</v>
      </c>
      <c r="J2387" t="s">
        <v>605</v>
      </c>
      <c r="K2387" t="s">
        <v>39</v>
      </c>
      <c r="L2387" t="s">
        <v>69</v>
      </c>
      <c r="M2387" t="s">
        <v>606</v>
      </c>
      <c r="N2387">
        <v>533.93999999999994</v>
      </c>
      <c r="O2387">
        <v>3</v>
      </c>
      <c r="P2387">
        <v>0</v>
      </c>
      <c r="Q2387">
        <v>154.84259999999995</v>
      </c>
    </row>
    <row r="2388" spans="1:17" x14ac:dyDescent="0.3">
      <c r="A2388" t="s">
        <v>17</v>
      </c>
      <c r="B2388" t="s">
        <v>3897</v>
      </c>
      <c r="C2388" t="s">
        <v>3898</v>
      </c>
      <c r="D2388" t="s">
        <v>20</v>
      </c>
      <c r="E2388" t="s">
        <v>21</v>
      </c>
      <c r="F2388" t="s">
        <v>163</v>
      </c>
      <c r="G2388" t="s">
        <v>92</v>
      </c>
      <c r="H2388">
        <v>77036</v>
      </c>
      <c r="I2388" t="s">
        <v>93</v>
      </c>
      <c r="J2388" t="s">
        <v>3899</v>
      </c>
      <c r="K2388" t="s">
        <v>39</v>
      </c>
      <c r="L2388" t="s">
        <v>69</v>
      </c>
      <c r="M2388" t="s">
        <v>3900</v>
      </c>
      <c r="N2388">
        <v>294.61999999999995</v>
      </c>
      <c r="O2388">
        <v>5</v>
      </c>
      <c r="P2388">
        <v>0.8</v>
      </c>
      <c r="Q2388">
        <v>-766.01199999999994</v>
      </c>
    </row>
    <row r="2389" spans="1:17" x14ac:dyDescent="0.3">
      <c r="A2389" t="s">
        <v>42</v>
      </c>
      <c r="B2389" t="s">
        <v>4959</v>
      </c>
      <c r="C2389" t="s">
        <v>4960</v>
      </c>
      <c r="D2389" t="s">
        <v>20</v>
      </c>
      <c r="E2389" t="s">
        <v>21</v>
      </c>
      <c r="F2389" t="s">
        <v>163</v>
      </c>
      <c r="G2389" t="s">
        <v>92</v>
      </c>
      <c r="H2389">
        <v>77095</v>
      </c>
      <c r="I2389" t="s">
        <v>93</v>
      </c>
      <c r="J2389" t="s">
        <v>3899</v>
      </c>
      <c r="K2389" t="s">
        <v>39</v>
      </c>
      <c r="L2389" t="s">
        <v>69</v>
      </c>
      <c r="M2389" t="s">
        <v>3900</v>
      </c>
      <c r="N2389">
        <v>176.77199999999996</v>
      </c>
      <c r="O2389">
        <v>3</v>
      </c>
      <c r="P2389">
        <v>0.8</v>
      </c>
      <c r="Q2389">
        <v>-459.60720000000003</v>
      </c>
    </row>
    <row r="2390" spans="1:17" x14ac:dyDescent="0.3">
      <c r="A2390" t="s">
        <v>166</v>
      </c>
      <c r="B2390" t="s">
        <v>4087</v>
      </c>
      <c r="C2390" t="s">
        <v>4088</v>
      </c>
      <c r="D2390" t="s">
        <v>34</v>
      </c>
      <c r="E2390" t="s">
        <v>21</v>
      </c>
      <c r="F2390" t="s">
        <v>3705</v>
      </c>
      <c r="G2390" t="s">
        <v>78</v>
      </c>
      <c r="H2390">
        <v>27604</v>
      </c>
      <c r="I2390" t="s">
        <v>24</v>
      </c>
      <c r="J2390" t="s">
        <v>3899</v>
      </c>
      <c r="K2390" t="s">
        <v>39</v>
      </c>
      <c r="L2390" t="s">
        <v>69</v>
      </c>
      <c r="M2390" t="s">
        <v>3900</v>
      </c>
      <c r="N2390">
        <v>942.78400000000011</v>
      </c>
      <c r="O2390">
        <v>4</v>
      </c>
      <c r="P2390">
        <v>0.2</v>
      </c>
      <c r="Q2390">
        <v>94.278400000000033</v>
      </c>
    </row>
    <row r="2391" spans="1:17" x14ac:dyDescent="0.3">
      <c r="A2391" t="s">
        <v>42</v>
      </c>
      <c r="B2391" t="s">
        <v>3922</v>
      </c>
      <c r="C2391" t="s">
        <v>3923</v>
      </c>
      <c r="D2391" t="s">
        <v>20</v>
      </c>
      <c r="E2391" t="s">
        <v>21</v>
      </c>
      <c r="F2391" t="s">
        <v>3239</v>
      </c>
      <c r="G2391" t="s">
        <v>92</v>
      </c>
      <c r="H2391">
        <v>75061</v>
      </c>
      <c r="I2391" t="s">
        <v>93</v>
      </c>
      <c r="J2391" t="s">
        <v>3899</v>
      </c>
      <c r="K2391" t="s">
        <v>39</v>
      </c>
      <c r="L2391" t="s">
        <v>69</v>
      </c>
      <c r="M2391" t="s">
        <v>3900</v>
      </c>
      <c r="N2391">
        <v>58.923999999999985</v>
      </c>
      <c r="O2391">
        <v>1</v>
      </c>
      <c r="P2391">
        <v>0.8</v>
      </c>
      <c r="Q2391">
        <v>-153.20240000000001</v>
      </c>
    </row>
    <row r="2392" spans="1:17" x14ac:dyDescent="0.3">
      <c r="A2392" t="s">
        <v>42</v>
      </c>
      <c r="B2392" t="s">
        <v>1095</v>
      </c>
      <c r="C2392" t="s">
        <v>1096</v>
      </c>
      <c r="D2392" t="s">
        <v>20</v>
      </c>
      <c r="E2392" t="s">
        <v>21</v>
      </c>
      <c r="F2392" t="s">
        <v>3270</v>
      </c>
      <c r="G2392" t="s">
        <v>36</v>
      </c>
      <c r="H2392">
        <v>92683</v>
      </c>
      <c r="I2392" t="s">
        <v>37</v>
      </c>
      <c r="J2392" t="s">
        <v>3899</v>
      </c>
      <c r="K2392" t="s">
        <v>39</v>
      </c>
      <c r="L2392" t="s">
        <v>69</v>
      </c>
      <c r="M2392" t="s">
        <v>3900</v>
      </c>
      <c r="N2392">
        <v>1473.1</v>
      </c>
      <c r="O2392">
        <v>5</v>
      </c>
      <c r="P2392">
        <v>0</v>
      </c>
      <c r="Q2392">
        <v>412.46800000000007</v>
      </c>
    </row>
    <row r="2393" spans="1:17" x14ac:dyDescent="0.3">
      <c r="A2393" t="s">
        <v>42</v>
      </c>
      <c r="B2393" t="s">
        <v>1386</v>
      </c>
      <c r="C2393" t="s">
        <v>1387</v>
      </c>
      <c r="D2393" t="s">
        <v>90</v>
      </c>
      <c r="E2393" t="s">
        <v>21</v>
      </c>
      <c r="F2393" t="s">
        <v>476</v>
      </c>
      <c r="G2393" t="s">
        <v>275</v>
      </c>
      <c r="H2393">
        <v>85023</v>
      </c>
      <c r="I2393" t="s">
        <v>37</v>
      </c>
      <c r="J2393" t="s">
        <v>1394</v>
      </c>
      <c r="K2393" t="s">
        <v>39</v>
      </c>
      <c r="L2393" t="s">
        <v>69</v>
      </c>
      <c r="M2393" t="s">
        <v>1395</v>
      </c>
      <c r="N2393">
        <v>78.272000000000006</v>
      </c>
      <c r="O2393">
        <v>2</v>
      </c>
      <c r="P2393">
        <v>0.2</v>
      </c>
      <c r="Q2393">
        <v>5.8704000000000001</v>
      </c>
    </row>
    <row r="2394" spans="1:17" x14ac:dyDescent="0.3">
      <c r="A2394" t="s">
        <v>42</v>
      </c>
      <c r="B2394" t="s">
        <v>3476</v>
      </c>
      <c r="C2394" t="s">
        <v>3477</v>
      </c>
      <c r="D2394" t="s">
        <v>20</v>
      </c>
      <c r="E2394" t="s">
        <v>21</v>
      </c>
      <c r="F2394" t="s">
        <v>1826</v>
      </c>
      <c r="G2394" t="s">
        <v>689</v>
      </c>
      <c r="H2394">
        <v>7060</v>
      </c>
      <c r="I2394" t="s">
        <v>131</v>
      </c>
      <c r="J2394" t="s">
        <v>1394</v>
      </c>
      <c r="K2394" t="s">
        <v>39</v>
      </c>
      <c r="L2394" t="s">
        <v>69</v>
      </c>
      <c r="M2394" t="s">
        <v>1395</v>
      </c>
      <c r="N2394">
        <v>97.84</v>
      </c>
      <c r="O2394">
        <v>2</v>
      </c>
      <c r="P2394">
        <v>0</v>
      </c>
      <c r="Q2394">
        <v>25.438400000000001</v>
      </c>
    </row>
    <row r="2395" spans="1:17" x14ac:dyDescent="0.3">
      <c r="A2395" t="s">
        <v>166</v>
      </c>
      <c r="B2395" t="s">
        <v>2182</v>
      </c>
      <c r="C2395" t="s">
        <v>2183</v>
      </c>
      <c r="D2395" t="s">
        <v>20</v>
      </c>
      <c r="E2395" t="s">
        <v>21</v>
      </c>
      <c r="F2395" t="s">
        <v>4587</v>
      </c>
      <c r="G2395" t="s">
        <v>36</v>
      </c>
      <c r="H2395">
        <v>93309</v>
      </c>
      <c r="I2395" t="s">
        <v>37</v>
      </c>
      <c r="J2395" t="s">
        <v>1394</v>
      </c>
      <c r="K2395" t="s">
        <v>39</v>
      </c>
      <c r="L2395" t="s">
        <v>69</v>
      </c>
      <c r="M2395" t="s">
        <v>1395</v>
      </c>
      <c r="N2395">
        <v>97.84</v>
      </c>
      <c r="O2395">
        <v>2</v>
      </c>
      <c r="P2395">
        <v>0</v>
      </c>
      <c r="Q2395">
        <v>25.438400000000001</v>
      </c>
    </row>
    <row r="2396" spans="1:17" x14ac:dyDescent="0.3">
      <c r="A2396" t="s">
        <v>42</v>
      </c>
      <c r="B2396" t="s">
        <v>2182</v>
      </c>
      <c r="C2396" t="s">
        <v>2183</v>
      </c>
      <c r="D2396" t="s">
        <v>20</v>
      </c>
      <c r="E2396" t="s">
        <v>21</v>
      </c>
      <c r="F2396" t="s">
        <v>3440</v>
      </c>
      <c r="G2396" t="s">
        <v>92</v>
      </c>
      <c r="H2396">
        <v>75007</v>
      </c>
      <c r="I2396" t="s">
        <v>93</v>
      </c>
      <c r="J2396" t="s">
        <v>1394</v>
      </c>
      <c r="K2396" t="s">
        <v>39</v>
      </c>
      <c r="L2396" t="s">
        <v>69</v>
      </c>
      <c r="M2396" t="s">
        <v>1395</v>
      </c>
      <c r="N2396">
        <v>19.567999999999998</v>
      </c>
      <c r="O2396">
        <v>2</v>
      </c>
      <c r="P2396">
        <v>0.8</v>
      </c>
      <c r="Q2396">
        <v>-52.833600000000004</v>
      </c>
    </row>
    <row r="2397" spans="1:17" x14ac:dyDescent="0.3">
      <c r="A2397" t="s">
        <v>17</v>
      </c>
      <c r="B2397" t="s">
        <v>3593</v>
      </c>
      <c r="C2397" t="s">
        <v>3594</v>
      </c>
      <c r="D2397" t="s">
        <v>34</v>
      </c>
      <c r="E2397" t="s">
        <v>21</v>
      </c>
      <c r="F2397" t="s">
        <v>1273</v>
      </c>
      <c r="G2397" t="s">
        <v>23</v>
      </c>
      <c r="H2397">
        <v>40475</v>
      </c>
      <c r="I2397" t="s">
        <v>24</v>
      </c>
      <c r="J2397" t="s">
        <v>1394</v>
      </c>
      <c r="K2397" t="s">
        <v>39</v>
      </c>
      <c r="L2397" t="s">
        <v>69</v>
      </c>
      <c r="M2397" t="s">
        <v>1395</v>
      </c>
      <c r="N2397">
        <v>146.76</v>
      </c>
      <c r="O2397">
        <v>3</v>
      </c>
      <c r="P2397">
        <v>0</v>
      </c>
      <c r="Q2397">
        <v>38.157600000000002</v>
      </c>
    </row>
    <row r="2398" spans="1:17" x14ac:dyDescent="0.3">
      <c r="A2398" t="s">
        <v>17</v>
      </c>
      <c r="B2398" t="s">
        <v>2576</v>
      </c>
      <c r="C2398" t="s">
        <v>2577</v>
      </c>
      <c r="D2398" t="s">
        <v>20</v>
      </c>
      <c r="E2398" t="s">
        <v>21</v>
      </c>
      <c r="F2398" t="s">
        <v>235</v>
      </c>
      <c r="G2398" t="s">
        <v>236</v>
      </c>
      <c r="H2398">
        <v>10035</v>
      </c>
      <c r="I2398" t="s">
        <v>131</v>
      </c>
      <c r="J2398" t="s">
        <v>1394</v>
      </c>
      <c r="K2398" t="s">
        <v>39</v>
      </c>
      <c r="L2398" t="s">
        <v>69</v>
      </c>
      <c r="M2398" t="s">
        <v>1395</v>
      </c>
      <c r="N2398">
        <v>293.52</v>
      </c>
      <c r="O2398">
        <v>6</v>
      </c>
      <c r="P2398">
        <v>0</v>
      </c>
      <c r="Q2398">
        <v>76.315200000000004</v>
      </c>
    </row>
    <row r="2399" spans="1:17" x14ac:dyDescent="0.3">
      <c r="A2399" t="s">
        <v>17</v>
      </c>
      <c r="B2399" t="s">
        <v>5464</v>
      </c>
      <c r="C2399" t="s">
        <v>5465</v>
      </c>
      <c r="D2399" t="s">
        <v>20</v>
      </c>
      <c r="E2399" t="s">
        <v>21</v>
      </c>
      <c r="F2399" t="s">
        <v>5469</v>
      </c>
      <c r="G2399" t="s">
        <v>23</v>
      </c>
      <c r="H2399">
        <v>40324</v>
      </c>
      <c r="I2399" t="s">
        <v>24</v>
      </c>
      <c r="J2399" t="s">
        <v>1394</v>
      </c>
      <c r="K2399" t="s">
        <v>39</v>
      </c>
      <c r="L2399" t="s">
        <v>69</v>
      </c>
      <c r="M2399" t="s">
        <v>1395</v>
      </c>
      <c r="N2399">
        <v>195.68</v>
      </c>
      <c r="O2399">
        <v>4</v>
      </c>
      <c r="P2399">
        <v>0</v>
      </c>
      <c r="Q2399">
        <v>50.876800000000003</v>
      </c>
    </row>
    <row r="2400" spans="1:17" x14ac:dyDescent="0.3">
      <c r="A2400" t="s">
        <v>42</v>
      </c>
      <c r="B2400" t="s">
        <v>3568</v>
      </c>
      <c r="C2400" t="s">
        <v>3569</v>
      </c>
      <c r="D2400" t="s">
        <v>90</v>
      </c>
      <c r="E2400" t="s">
        <v>21</v>
      </c>
      <c r="F2400" t="s">
        <v>3881</v>
      </c>
      <c r="G2400" t="s">
        <v>568</v>
      </c>
      <c r="H2400">
        <v>73120</v>
      </c>
      <c r="I2400" t="s">
        <v>93</v>
      </c>
      <c r="J2400" t="s">
        <v>4376</v>
      </c>
      <c r="K2400" t="s">
        <v>39</v>
      </c>
      <c r="L2400" t="s">
        <v>69</v>
      </c>
      <c r="M2400" t="s">
        <v>4377</v>
      </c>
      <c r="N2400">
        <v>868.58999999999992</v>
      </c>
      <c r="O2400">
        <v>3</v>
      </c>
      <c r="P2400">
        <v>0</v>
      </c>
      <c r="Q2400">
        <v>251.89109999999988</v>
      </c>
    </row>
    <row r="2401" spans="1:17" x14ac:dyDescent="0.3">
      <c r="A2401" t="s">
        <v>42</v>
      </c>
      <c r="B2401" t="s">
        <v>4568</v>
      </c>
      <c r="C2401" t="s">
        <v>4569</v>
      </c>
      <c r="D2401" t="s">
        <v>20</v>
      </c>
      <c r="E2401" t="s">
        <v>21</v>
      </c>
      <c r="F2401" t="s">
        <v>112</v>
      </c>
      <c r="G2401" t="s">
        <v>36</v>
      </c>
      <c r="H2401">
        <v>94122</v>
      </c>
      <c r="I2401" t="s">
        <v>37</v>
      </c>
      <c r="J2401" t="s">
        <v>4376</v>
      </c>
      <c r="K2401" t="s">
        <v>39</v>
      </c>
      <c r="L2401" t="s">
        <v>69</v>
      </c>
      <c r="M2401" t="s">
        <v>4377</v>
      </c>
      <c r="N2401">
        <v>1447.6499999999999</v>
      </c>
      <c r="O2401">
        <v>5</v>
      </c>
      <c r="P2401">
        <v>0</v>
      </c>
      <c r="Q2401">
        <v>419.8184999999998</v>
      </c>
    </row>
    <row r="2402" spans="1:17" x14ac:dyDescent="0.3">
      <c r="A2402" t="s">
        <v>42</v>
      </c>
      <c r="B2402" t="s">
        <v>5110</v>
      </c>
      <c r="C2402" t="s">
        <v>5111</v>
      </c>
      <c r="D2402" t="s">
        <v>20</v>
      </c>
      <c r="E2402" t="s">
        <v>21</v>
      </c>
      <c r="F2402" t="s">
        <v>593</v>
      </c>
      <c r="G2402" t="s">
        <v>92</v>
      </c>
      <c r="H2402">
        <v>78207</v>
      </c>
      <c r="I2402" t="s">
        <v>93</v>
      </c>
      <c r="J2402" t="s">
        <v>4376</v>
      </c>
      <c r="K2402" t="s">
        <v>39</v>
      </c>
      <c r="L2402" t="s">
        <v>69</v>
      </c>
      <c r="M2402" t="s">
        <v>4377</v>
      </c>
      <c r="N2402">
        <v>463.24799999999988</v>
      </c>
      <c r="O2402">
        <v>8</v>
      </c>
      <c r="P2402">
        <v>0.8</v>
      </c>
      <c r="Q2402">
        <v>-1181.2824000000003</v>
      </c>
    </row>
    <row r="2403" spans="1:17" x14ac:dyDescent="0.3">
      <c r="A2403" t="s">
        <v>42</v>
      </c>
      <c r="B2403" t="s">
        <v>3209</v>
      </c>
      <c r="C2403" t="s">
        <v>3210</v>
      </c>
      <c r="D2403" t="s">
        <v>34</v>
      </c>
      <c r="E2403" t="s">
        <v>21</v>
      </c>
      <c r="F2403" t="s">
        <v>35</v>
      </c>
      <c r="G2403" t="s">
        <v>36</v>
      </c>
      <c r="H2403">
        <v>90032</v>
      </c>
      <c r="I2403" t="s">
        <v>37</v>
      </c>
      <c r="J2403" t="s">
        <v>4376</v>
      </c>
      <c r="K2403" t="s">
        <v>39</v>
      </c>
      <c r="L2403" t="s">
        <v>69</v>
      </c>
      <c r="M2403" t="s">
        <v>4377</v>
      </c>
      <c r="N2403">
        <v>1158.1199999999999</v>
      </c>
      <c r="O2403">
        <v>4</v>
      </c>
      <c r="P2403">
        <v>0</v>
      </c>
      <c r="Q2403">
        <v>335.85479999999984</v>
      </c>
    </row>
    <row r="2404" spans="1:17" x14ac:dyDescent="0.3">
      <c r="A2404" t="s">
        <v>42</v>
      </c>
      <c r="B2404" t="s">
        <v>2269</v>
      </c>
      <c r="C2404" t="s">
        <v>2270</v>
      </c>
      <c r="D2404" t="s">
        <v>34</v>
      </c>
      <c r="E2404" t="s">
        <v>21</v>
      </c>
      <c r="F2404" t="s">
        <v>5674</v>
      </c>
      <c r="G2404" t="s">
        <v>1084</v>
      </c>
      <c r="H2404">
        <v>1915</v>
      </c>
      <c r="I2404" t="s">
        <v>131</v>
      </c>
      <c r="J2404" t="s">
        <v>4376</v>
      </c>
      <c r="K2404" t="s">
        <v>39</v>
      </c>
      <c r="L2404" t="s">
        <v>69</v>
      </c>
      <c r="M2404" t="s">
        <v>4377</v>
      </c>
      <c r="N2404">
        <v>1737.1799999999998</v>
      </c>
      <c r="O2404">
        <v>6</v>
      </c>
      <c r="P2404">
        <v>0</v>
      </c>
      <c r="Q2404">
        <v>503.78219999999976</v>
      </c>
    </row>
    <row r="2405" spans="1:17" x14ac:dyDescent="0.3">
      <c r="A2405" t="s">
        <v>17</v>
      </c>
      <c r="B2405" t="s">
        <v>1329</v>
      </c>
      <c r="C2405" t="s">
        <v>1330</v>
      </c>
      <c r="D2405" t="s">
        <v>34</v>
      </c>
      <c r="E2405" t="s">
        <v>21</v>
      </c>
      <c r="F2405" t="s">
        <v>45</v>
      </c>
      <c r="G2405" t="s">
        <v>46</v>
      </c>
      <c r="H2405">
        <v>33311</v>
      </c>
      <c r="I2405" t="s">
        <v>24</v>
      </c>
      <c r="J2405" t="s">
        <v>4376</v>
      </c>
      <c r="K2405" t="s">
        <v>39</v>
      </c>
      <c r="L2405" t="s">
        <v>69</v>
      </c>
      <c r="M2405" t="s">
        <v>4377</v>
      </c>
      <c r="N2405">
        <v>1158.1199999999999</v>
      </c>
      <c r="O2405">
        <v>5</v>
      </c>
      <c r="P2405">
        <v>0.2</v>
      </c>
      <c r="Q2405">
        <v>130.28849999999983</v>
      </c>
    </row>
    <row r="2406" spans="1:17" x14ac:dyDescent="0.3">
      <c r="A2406" t="s">
        <v>17</v>
      </c>
      <c r="B2406" t="s">
        <v>967</v>
      </c>
      <c r="C2406" t="s">
        <v>968</v>
      </c>
      <c r="D2406" t="s">
        <v>34</v>
      </c>
      <c r="E2406" t="s">
        <v>21</v>
      </c>
      <c r="F2406" t="s">
        <v>112</v>
      </c>
      <c r="G2406" t="s">
        <v>36</v>
      </c>
      <c r="H2406">
        <v>94109</v>
      </c>
      <c r="I2406" t="s">
        <v>37</v>
      </c>
      <c r="J2406" t="s">
        <v>5444</v>
      </c>
      <c r="K2406" t="s">
        <v>39</v>
      </c>
      <c r="L2406" t="s">
        <v>69</v>
      </c>
      <c r="M2406" t="s">
        <v>5445</v>
      </c>
      <c r="N2406">
        <v>69.48</v>
      </c>
      <c r="O2406">
        <v>1</v>
      </c>
      <c r="P2406">
        <v>0</v>
      </c>
      <c r="Q2406">
        <v>20.843999999999994</v>
      </c>
    </row>
    <row r="2407" spans="1:17" x14ac:dyDescent="0.3">
      <c r="A2407" t="s">
        <v>166</v>
      </c>
      <c r="B2407" t="s">
        <v>1260</v>
      </c>
      <c r="C2407" t="s">
        <v>1261</v>
      </c>
      <c r="D2407" t="s">
        <v>34</v>
      </c>
      <c r="E2407" t="s">
        <v>21</v>
      </c>
      <c r="F2407" t="s">
        <v>1280</v>
      </c>
      <c r="G2407" t="s">
        <v>23</v>
      </c>
      <c r="H2407">
        <v>40214</v>
      </c>
      <c r="I2407" t="s">
        <v>24</v>
      </c>
      <c r="J2407" t="s">
        <v>5444</v>
      </c>
      <c r="K2407" t="s">
        <v>39</v>
      </c>
      <c r="L2407" t="s">
        <v>69</v>
      </c>
      <c r="M2407" t="s">
        <v>5445</v>
      </c>
      <c r="N2407">
        <v>208.44</v>
      </c>
      <c r="O2407">
        <v>3</v>
      </c>
      <c r="P2407">
        <v>0</v>
      </c>
      <c r="Q2407">
        <v>62.531999999999982</v>
      </c>
    </row>
    <row r="2408" spans="1:17" x14ac:dyDescent="0.3">
      <c r="A2408" t="s">
        <v>17</v>
      </c>
      <c r="B2408" t="s">
        <v>623</v>
      </c>
      <c r="C2408" t="s">
        <v>624</v>
      </c>
      <c r="D2408" t="s">
        <v>20</v>
      </c>
      <c r="E2408" t="s">
        <v>21</v>
      </c>
      <c r="F2408" t="s">
        <v>163</v>
      </c>
      <c r="G2408" t="s">
        <v>92</v>
      </c>
      <c r="H2408">
        <v>77036</v>
      </c>
      <c r="I2408" t="s">
        <v>93</v>
      </c>
      <c r="J2408" t="s">
        <v>625</v>
      </c>
      <c r="K2408" t="s">
        <v>39</v>
      </c>
      <c r="L2408" t="s">
        <v>69</v>
      </c>
      <c r="M2408" t="s">
        <v>626</v>
      </c>
      <c r="N2408">
        <v>97.263999999999982</v>
      </c>
      <c r="O2408">
        <v>4</v>
      </c>
      <c r="P2408">
        <v>0.8</v>
      </c>
      <c r="Q2408">
        <v>-243.16000000000008</v>
      </c>
    </row>
    <row r="2409" spans="1:17" x14ac:dyDescent="0.3">
      <c r="A2409" t="s">
        <v>17</v>
      </c>
      <c r="B2409" t="s">
        <v>924</v>
      </c>
      <c r="C2409" t="s">
        <v>925</v>
      </c>
      <c r="D2409" t="s">
        <v>34</v>
      </c>
      <c r="E2409" t="s">
        <v>21</v>
      </c>
      <c r="F2409" t="s">
        <v>926</v>
      </c>
      <c r="G2409" t="s">
        <v>46</v>
      </c>
      <c r="H2409">
        <v>33319</v>
      </c>
      <c r="I2409" t="s">
        <v>24</v>
      </c>
      <c r="J2409" t="s">
        <v>625</v>
      </c>
      <c r="K2409" t="s">
        <v>39</v>
      </c>
      <c r="L2409" t="s">
        <v>69</v>
      </c>
      <c r="M2409" t="s">
        <v>626</v>
      </c>
      <c r="N2409">
        <v>194.52800000000002</v>
      </c>
      <c r="O2409">
        <v>2</v>
      </c>
      <c r="P2409">
        <v>0.2</v>
      </c>
      <c r="Q2409">
        <v>24.315999999999974</v>
      </c>
    </row>
    <row r="2410" spans="1:17" x14ac:dyDescent="0.3">
      <c r="A2410" t="s">
        <v>42</v>
      </c>
      <c r="B2410" t="s">
        <v>3571</v>
      </c>
      <c r="C2410" t="s">
        <v>3572</v>
      </c>
      <c r="D2410" t="s">
        <v>20</v>
      </c>
      <c r="E2410" t="s">
        <v>21</v>
      </c>
      <c r="F2410" t="s">
        <v>112</v>
      </c>
      <c r="G2410" t="s">
        <v>36</v>
      </c>
      <c r="H2410">
        <v>94122</v>
      </c>
      <c r="I2410" t="s">
        <v>37</v>
      </c>
      <c r="J2410" t="s">
        <v>625</v>
      </c>
      <c r="K2410" t="s">
        <v>39</v>
      </c>
      <c r="L2410" t="s">
        <v>69</v>
      </c>
      <c r="M2410" t="s">
        <v>626</v>
      </c>
      <c r="N2410">
        <v>1702.12</v>
      </c>
      <c r="O2410">
        <v>14</v>
      </c>
      <c r="P2410">
        <v>0</v>
      </c>
      <c r="Q2410">
        <v>510.63599999999985</v>
      </c>
    </row>
    <row r="2411" spans="1:17" x14ac:dyDescent="0.3">
      <c r="A2411" t="s">
        <v>42</v>
      </c>
      <c r="B2411" t="s">
        <v>4440</v>
      </c>
      <c r="C2411" t="s">
        <v>4441</v>
      </c>
      <c r="D2411" t="s">
        <v>34</v>
      </c>
      <c r="E2411" t="s">
        <v>21</v>
      </c>
      <c r="F2411" t="s">
        <v>712</v>
      </c>
      <c r="G2411" t="s">
        <v>92</v>
      </c>
      <c r="H2411">
        <v>75220</v>
      </c>
      <c r="I2411" t="s">
        <v>93</v>
      </c>
      <c r="J2411" t="s">
        <v>625</v>
      </c>
      <c r="K2411" t="s">
        <v>39</v>
      </c>
      <c r="L2411" t="s">
        <v>69</v>
      </c>
      <c r="M2411" t="s">
        <v>626</v>
      </c>
      <c r="N2411">
        <v>48.631999999999991</v>
      </c>
      <c r="O2411">
        <v>2</v>
      </c>
      <c r="P2411">
        <v>0.8</v>
      </c>
      <c r="Q2411">
        <v>-121.58000000000004</v>
      </c>
    </row>
    <row r="2412" spans="1:17" x14ac:dyDescent="0.3">
      <c r="A2412" t="s">
        <v>42</v>
      </c>
      <c r="B2412" t="s">
        <v>4678</v>
      </c>
      <c r="C2412" t="s">
        <v>4679</v>
      </c>
      <c r="D2412" t="s">
        <v>90</v>
      </c>
      <c r="E2412" t="s">
        <v>21</v>
      </c>
      <c r="F2412" t="s">
        <v>5170</v>
      </c>
      <c r="G2412" t="s">
        <v>101</v>
      </c>
      <c r="H2412">
        <v>54880</v>
      </c>
      <c r="I2412" t="s">
        <v>93</v>
      </c>
      <c r="J2412" t="s">
        <v>625</v>
      </c>
      <c r="K2412" t="s">
        <v>39</v>
      </c>
      <c r="L2412" t="s">
        <v>69</v>
      </c>
      <c r="M2412" t="s">
        <v>626</v>
      </c>
      <c r="N2412">
        <v>364.74</v>
      </c>
      <c r="O2412">
        <v>3</v>
      </c>
      <c r="P2412">
        <v>0</v>
      </c>
      <c r="Q2412">
        <v>109.42199999999997</v>
      </c>
    </row>
    <row r="2413" spans="1:17" x14ac:dyDescent="0.3">
      <c r="A2413" t="s">
        <v>17</v>
      </c>
      <c r="B2413" t="s">
        <v>351</v>
      </c>
      <c r="C2413" t="s">
        <v>352</v>
      </c>
      <c r="D2413" t="s">
        <v>34</v>
      </c>
      <c r="E2413" t="s">
        <v>21</v>
      </c>
      <c r="F2413" t="s">
        <v>5185</v>
      </c>
      <c r="G2413" t="s">
        <v>46</v>
      </c>
      <c r="H2413">
        <v>33023</v>
      </c>
      <c r="I2413" t="s">
        <v>24</v>
      </c>
      <c r="J2413" t="s">
        <v>625</v>
      </c>
      <c r="K2413" t="s">
        <v>39</v>
      </c>
      <c r="L2413" t="s">
        <v>69</v>
      </c>
      <c r="M2413" t="s">
        <v>626</v>
      </c>
      <c r="N2413">
        <v>389.05600000000004</v>
      </c>
      <c r="O2413">
        <v>4</v>
      </c>
      <c r="P2413">
        <v>0.2</v>
      </c>
      <c r="Q2413">
        <v>48.631999999999948</v>
      </c>
    </row>
    <row r="2414" spans="1:17" x14ac:dyDescent="0.3">
      <c r="A2414" t="s">
        <v>17</v>
      </c>
      <c r="B2414" t="s">
        <v>2936</v>
      </c>
      <c r="C2414" t="s">
        <v>2937</v>
      </c>
      <c r="D2414" t="s">
        <v>20</v>
      </c>
      <c r="E2414" t="s">
        <v>21</v>
      </c>
      <c r="F2414" t="s">
        <v>3270</v>
      </c>
      <c r="G2414" t="s">
        <v>36</v>
      </c>
      <c r="H2414">
        <v>92683</v>
      </c>
      <c r="I2414" t="s">
        <v>37</v>
      </c>
      <c r="J2414" t="s">
        <v>625</v>
      </c>
      <c r="K2414" t="s">
        <v>39</v>
      </c>
      <c r="L2414" t="s">
        <v>69</v>
      </c>
      <c r="M2414" t="s">
        <v>626</v>
      </c>
      <c r="N2414">
        <v>243.16</v>
      </c>
      <c r="O2414">
        <v>2</v>
      </c>
      <c r="P2414">
        <v>0</v>
      </c>
      <c r="Q2414">
        <v>72.947999999999979</v>
      </c>
    </row>
    <row r="2415" spans="1:17" x14ac:dyDescent="0.3">
      <c r="A2415" t="s">
        <v>42</v>
      </c>
      <c r="B2415" t="s">
        <v>190</v>
      </c>
      <c r="C2415" t="s">
        <v>191</v>
      </c>
      <c r="D2415" t="s">
        <v>34</v>
      </c>
      <c r="E2415" t="s">
        <v>21</v>
      </c>
      <c r="F2415" t="s">
        <v>435</v>
      </c>
      <c r="G2415" t="s">
        <v>1107</v>
      </c>
      <c r="H2415">
        <v>31907</v>
      </c>
      <c r="I2415" t="s">
        <v>24</v>
      </c>
      <c r="J2415" t="s">
        <v>4416</v>
      </c>
      <c r="K2415" t="s">
        <v>39</v>
      </c>
      <c r="L2415" t="s">
        <v>69</v>
      </c>
      <c r="M2415" t="s">
        <v>4417</v>
      </c>
      <c r="N2415">
        <v>675.12</v>
      </c>
      <c r="O2415">
        <v>3</v>
      </c>
      <c r="P2415">
        <v>0</v>
      </c>
      <c r="Q2415">
        <v>290.30160000000001</v>
      </c>
    </row>
    <row r="2416" spans="1:17" x14ac:dyDescent="0.3">
      <c r="A2416" t="s">
        <v>42</v>
      </c>
      <c r="B2416" t="s">
        <v>2784</v>
      </c>
      <c r="C2416" t="s">
        <v>2785</v>
      </c>
      <c r="D2416" t="s">
        <v>20</v>
      </c>
      <c r="E2416" t="s">
        <v>21</v>
      </c>
      <c r="F2416" t="s">
        <v>112</v>
      </c>
      <c r="G2416" t="s">
        <v>36</v>
      </c>
      <c r="H2416">
        <v>94122</v>
      </c>
      <c r="I2416" t="s">
        <v>37</v>
      </c>
      <c r="J2416" t="s">
        <v>4103</v>
      </c>
      <c r="K2416" t="s">
        <v>39</v>
      </c>
      <c r="L2416" t="s">
        <v>69</v>
      </c>
      <c r="M2416" t="s">
        <v>4104</v>
      </c>
      <c r="N2416">
        <v>52.98</v>
      </c>
      <c r="O2416">
        <v>2</v>
      </c>
      <c r="P2416">
        <v>0</v>
      </c>
      <c r="Q2416">
        <v>14.834400000000002</v>
      </c>
    </row>
    <row r="2417" spans="1:17" x14ac:dyDescent="0.3">
      <c r="A2417" t="s">
        <v>1122</v>
      </c>
      <c r="B2417" t="s">
        <v>661</v>
      </c>
      <c r="C2417" t="s">
        <v>662</v>
      </c>
      <c r="D2417" t="s">
        <v>34</v>
      </c>
      <c r="E2417" t="s">
        <v>21</v>
      </c>
      <c r="F2417" t="s">
        <v>35</v>
      </c>
      <c r="G2417" t="s">
        <v>36</v>
      </c>
      <c r="H2417">
        <v>90032</v>
      </c>
      <c r="I2417" t="s">
        <v>37</v>
      </c>
      <c r="J2417" t="s">
        <v>4103</v>
      </c>
      <c r="K2417" t="s">
        <v>39</v>
      </c>
      <c r="L2417" t="s">
        <v>69</v>
      </c>
      <c r="M2417" t="s">
        <v>4104</v>
      </c>
      <c r="N2417">
        <v>79.47</v>
      </c>
      <c r="O2417">
        <v>3</v>
      </c>
      <c r="P2417">
        <v>0</v>
      </c>
      <c r="Q2417">
        <v>22.251600000000003</v>
      </c>
    </row>
    <row r="2418" spans="1:17" x14ac:dyDescent="0.3">
      <c r="A2418" t="s">
        <v>42</v>
      </c>
      <c r="B2418" t="s">
        <v>4494</v>
      </c>
      <c r="C2418" t="s">
        <v>4495</v>
      </c>
      <c r="D2418" t="s">
        <v>90</v>
      </c>
      <c r="E2418" t="s">
        <v>21</v>
      </c>
      <c r="F2418" t="s">
        <v>35</v>
      </c>
      <c r="G2418" t="s">
        <v>36</v>
      </c>
      <c r="H2418">
        <v>90045</v>
      </c>
      <c r="I2418" t="s">
        <v>37</v>
      </c>
      <c r="J2418" t="s">
        <v>4103</v>
      </c>
      <c r="K2418" t="s">
        <v>39</v>
      </c>
      <c r="L2418" t="s">
        <v>69</v>
      </c>
      <c r="M2418" t="s">
        <v>4104</v>
      </c>
      <c r="N2418">
        <v>105.96</v>
      </c>
      <c r="O2418">
        <v>4</v>
      </c>
      <c r="P2418">
        <v>0</v>
      </c>
      <c r="Q2418">
        <v>29.668800000000005</v>
      </c>
    </row>
    <row r="2419" spans="1:17" x14ac:dyDescent="0.3">
      <c r="A2419" t="s">
        <v>42</v>
      </c>
      <c r="B2419" t="s">
        <v>1329</v>
      </c>
      <c r="C2419" t="s">
        <v>1330</v>
      </c>
      <c r="D2419" t="s">
        <v>34</v>
      </c>
      <c r="E2419" t="s">
        <v>21</v>
      </c>
      <c r="F2419" t="s">
        <v>3246</v>
      </c>
      <c r="G2419" t="s">
        <v>689</v>
      </c>
      <c r="H2419">
        <v>8360</v>
      </c>
      <c r="I2419" t="s">
        <v>131</v>
      </c>
      <c r="J2419" t="s">
        <v>4103</v>
      </c>
      <c r="K2419" t="s">
        <v>39</v>
      </c>
      <c r="L2419" t="s">
        <v>69</v>
      </c>
      <c r="M2419" t="s">
        <v>4104</v>
      </c>
      <c r="N2419">
        <v>26.49</v>
      </c>
      <c r="O2419">
        <v>1</v>
      </c>
      <c r="P2419">
        <v>0</v>
      </c>
      <c r="Q2419">
        <v>7.4172000000000011</v>
      </c>
    </row>
    <row r="2420" spans="1:17" x14ac:dyDescent="0.3">
      <c r="A2420" t="s">
        <v>17</v>
      </c>
      <c r="B2420" t="s">
        <v>4177</v>
      </c>
      <c r="C2420" t="s">
        <v>4178</v>
      </c>
      <c r="D2420" t="s">
        <v>34</v>
      </c>
      <c r="E2420" t="s">
        <v>21</v>
      </c>
      <c r="F2420" t="s">
        <v>3719</v>
      </c>
      <c r="G2420" t="s">
        <v>654</v>
      </c>
      <c r="H2420">
        <v>6450</v>
      </c>
      <c r="I2420" t="s">
        <v>131</v>
      </c>
      <c r="J2420" t="s">
        <v>4103</v>
      </c>
      <c r="K2420" t="s">
        <v>39</v>
      </c>
      <c r="L2420" t="s">
        <v>69</v>
      </c>
      <c r="M2420" t="s">
        <v>4104</v>
      </c>
      <c r="N2420">
        <v>79.47</v>
      </c>
      <c r="O2420">
        <v>3</v>
      </c>
      <c r="P2420">
        <v>0</v>
      </c>
      <c r="Q2420">
        <v>22.251600000000003</v>
      </c>
    </row>
    <row r="2421" spans="1:17" x14ac:dyDescent="0.3">
      <c r="A2421" t="s">
        <v>42</v>
      </c>
      <c r="B2421" t="s">
        <v>2365</v>
      </c>
      <c r="C2421" t="s">
        <v>2366</v>
      </c>
      <c r="D2421" t="s">
        <v>90</v>
      </c>
      <c r="E2421" t="s">
        <v>21</v>
      </c>
      <c r="F2421" t="s">
        <v>1991</v>
      </c>
      <c r="G2421" t="s">
        <v>46</v>
      </c>
      <c r="H2421">
        <v>33012</v>
      </c>
      <c r="I2421" t="s">
        <v>24</v>
      </c>
      <c r="J2421" t="s">
        <v>4103</v>
      </c>
      <c r="K2421" t="s">
        <v>39</v>
      </c>
      <c r="L2421" t="s">
        <v>69</v>
      </c>
      <c r="M2421" t="s">
        <v>4104</v>
      </c>
      <c r="N2421">
        <v>42.384</v>
      </c>
      <c r="O2421">
        <v>2</v>
      </c>
      <c r="P2421">
        <v>0.2</v>
      </c>
      <c r="Q2421">
        <v>4.2384000000000022</v>
      </c>
    </row>
    <row r="2422" spans="1:17" x14ac:dyDescent="0.3">
      <c r="A2422" t="s">
        <v>166</v>
      </c>
      <c r="B2422" t="s">
        <v>4892</v>
      </c>
      <c r="C2422" t="s">
        <v>4893</v>
      </c>
      <c r="D2422" t="s">
        <v>20</v>
      </c>
      <c r="E2422" t="s">
        <v>21</v>
      </c>
      <c r="F2422" t="s">
        <v>2677</v>
      </c>
      <c r="G2422" t="s">
        <v>36</v>
      </c>
      <c r="H2422">
        <v>94601</v>
      </c>
      <c r="I2422" t="s">
        <v>37</v>
      </c>
      <c r="J2422" t="s">
        <v>4898</v>
      </c>
      <c r="K2422" t="s">
        <v>39</v>
      </c>
      <c r="L2422" t="s">
        <v>69</v>
      </c>
      <c r="M2422" t="s">
        <v>4899</v>
      </c>
      <c r="N2422">
        <v>203.52</v>
      </c>
      <c r="O2422">
        <v>3</v>
      </c>
      <c r="P2422">
        <v>0</v>
      </c>
      <c r="Q2422">
        <v>54.950400000000002</v>
      </c>
    </row>
    <row r="2423" spans="1:17" x14ac:dyDescent="0.3">
      <c r="A2423" t="s">
        <v>42</v>
      </c>
      <c r="B2423" t="s">
        <v>2995</v>
      </c>
      <c r="C2423" t="s">
        <v>2996</v>
      </c>
      <c r="D2423" t="s">
        <v>90</v>
      </c>
      <c r="E2423" t="s">
        <v>21</v>
      </c>
      <c r="F2423" t="s">
        <v>35</v>
      </c>
      <c r="G2423" t="s">
        <v>36</v>
      </c>
      <c r="H2423">
        <v>90008</v>
      </c>
      <c r="I2423" t="s">
        <v>37</v>
      </c>
      <c r="J2423" t="s">
        <v>4898</v>
      </c>
      <c r="K2423" t="s">
        <v>39</v>
      </c>
      <c r="L2423" t="s">
        <v>69</v>
      </c>
      <c r="M2423" t="s">
        <v>4899</v>
      </c>
      <c r="N2423">
        <v>67.84</v>
      </c>
      <c r="O2423">
        <v>1</v>
      </c>
      <c r="P2423">
        <v>0</v>
      </c>
      <c r="Q2423">
        <v>18.316800000000001</v>
      </c>
    </row>
    <row r="2424" spans="1:17" x14ac:dyDescent="0.3">
      <c r="A2424" t="s">
        <v>17</v>
      </c>
      <c r="B2424" t="s">
        <v>2219</v>
      </c>
      <c r="C2424" t="s">
        <v>2220</v>
      </c>
      <c r="D2424" t="s">
        <v>34</v>
      </c>
      <c r="E2424" t="s">
        <v>21</v>
      </c>
      <c r="F2424" t="s">
        <v>476</v>
      </c>
      <c r="G2424" t="s">
        <v>275</v>
      </c>
      <c r="H2424">
        <v>85023</v>
      </c>
      <c r="I2424" t="s">
        <v>37</v>
      </c>
      <c r="J2424" t="s">
        <v>4898</v>
      </c>
      <c r="K2424" t="s">
        <v>39</v>
      </c>
      <c r="L2424" t="s">
        <v>69</v>
      </c>
      <c r="M2424" t="s">
        <v>4899</v>
      </c>
      <c r="N2424">
        <v>325.63200000000006</v>
      </c>
      <c r="O2424">
        <v>6</v>
      </c>
      <c r="P2424">
        <v>0.2</v>
      </c>
      <c r="Q2424">
        <v>28.492799999999988</v>
      </c>
    </row>
    <row r="2425" spans="1:17" x14ac:dyDescent="0.3">
      <c r="A2425" t="s">
        <v>42</v>
      </c>
      <c r="B2425" t="s">
        <v>1470</v>
      </c>
      <c r="C2425" t="s">
        <v>1471</v>
      </c>
      <c r="D2425" t="s">
        <v>20</v>
      </c>
      <c r="E2425" t="s">
        <v>21</v>
      </c>
      <c r="F2425" t="s">
        <v>163</v>
      </c>
      <c r="G2425" t="s">
        <v>92</v>
      </c>
      <c r="H2425">
        <v>77070</v>
      </c>
      <c r="I2425" t="s">
        <v>93</v>
      </c>
      <c r="J2425" t="s">
        <v>4898</v>
      </c>
      <c r="K2425" t="s">
        <v>39</v>
      </c>
      <c r="L2425" t="s">
        <v>69</v>
      </c>
      <c r="M2425" t="s">
        <v>4899</v>
      </c>
      <c r="N2425">
        <v>67.839999999999989</v>
      </c>
      <c r="O2425">
        <v>5</v>
      </c>
      <c r="P2425">
        <v>0.8</v>
      </c>
      <c r="Q2425">
        <v>-179.77600000000001</v>
      </c>
    </row>
    <row r="2426" spans="1:17" x14ac:dyDescent="0.3">
      <c r="A2426" t="s">
        <v>42</v>
      </c>
      <c r="B2426" t="s">
        <v>53</v>
      </c>
      <c r="C2426" t="s">
        <v>54</v>
      </c>
      <c r="D2426" t="s">
        <v>20</v>
      </c>
      <c r="E2426" t="s">
        <v>21</v>
      </c>
      <c r="F2426" t="s">
        <v>35</v>
      </c>
      <c r="G2426" t="s">
        <v>36</v>
      </c>
      <c r="H2426">
        <v>90032</v>
      </c>
      <c r="I2426" t="s">
        <v>37</v>
      </c>
      <c r="J2426" t="s">
        <v>68</v>
      </c>
      <c r="K2426" t="s">
        <v>39</v>
      </c>
      <c r="L2426" t="s">
        <v>69</v>
      </c>
      <c r="M2426" t="s">
        <v>70</v>
      </c>
      <c r="N2426">
        <v>114.9</v>
      </c>
      <c r="O2426">
        <v>5</v>
      </c>
      <c r="P2426">
        <v>0</v>
      </c>
      <c r="Q2426">
        <v>34.469999999999992</v>
      </c>
    </row>
    <row r="2427" spans="1:17" x14ac:dyDescent="0.3">
      <c r="A2427" t="s">
        <v>42</v>
      </c>
      <c r="B2427" t="s">
        <v>1955</v>
      </c>
      <c r="C2427" t="s">
        <v>1956</v>
      </c>
      <c r="D2427" t="s">
        <v>90</v>
      </c>
      <c r="E2427" t="s">
        <v>21</v>
      </c>
      <c r="F2427" t="s">
        <v>235</v>
      </c>
      <c r="G2427" t="s">
        <v>236</v>
      </c>
      <c r="H2427">
        <v>10009</v>
      </c>
      <c r="I2427" t="s">
        <v>131</v>
      </c>
      <c r="J2427" t="s">
        <v>68</v>
      </c>
      <c r="K2427" t="s">
        <v>39</v>
      </c>
      <c r="L2427" t="s">
        <v>69</v>
      </c>
      <c r="M2427" t="s">
        <v>70</v>
      </c>
      <c r="N2427">
        <v>68.94</v>
      </c>
      <c r="O2427">
        <v>3</v>
      </c>
      <c r="P2427">
        <v>0</v>
      </c>
      <c r="Q2427">
        <v>20.681999999999995</v>
      </c>
    </row>
    <row r="2428" spans="1:17" x14ac:dyDescent="0.3">
      <c r="A2428" t="s">
        <v>17</v>
      </c>
      <c r="B2428" t="s">
        <v>4408</v>
      </c>
      <c r="C2428" t="s">
        <v>4409</v>
      </c>
      <c r="D2428" t="s">
        <v>20</v>
      </c>
      <c r="E2428" t="s">
        <v>21</v>
      </c>
      <c r="F2428" t="s">
        <v>435</v>
      </c>
      <c r="G2428" t="s">
        <v>436</v>
      </c>
      <c r="H2428">
        <v>43229</v>
      </c>
      <c r="I2428" t="s">
        <v>131</v>
      </c>
      <c r="J2428" t="s">
        <v>68</v>
      </c>
      <c r="K2428" t="s">
        <v>39</v>
      </c>
      <c r="L2428" t="s">
        <v>69</v>
      </c>
      <c r="M2428" t="s">
        <v>70</v>
      </c>
      <c r="N2428">
        <v>91.92</v>
      </c>
      <c r="O2428">
        <v>5</v>
      </c>
      <c r="P2428">
        <v>0.2</v>
      </c>
      <c r="Q2428">
        <v>11.489999999999991</v>
      </c>
    </row>
    <row r="2429" spans="1:17" x14ac:dyDescent="0.3">
      <c r="A2429" t="s">
        <v>1122</v>
      </c>
      <c r="B2429" t="s">
        <v>997</v>
      </c>
      <c r="C2429" t="s">
        <v>998</v>
      </c>
      <c r="D2429" t="s">
        <v>34</v>
      </c>
      <c r="E2429" t="s">
        <v>21</v>
      </c>
      <c r="F2429" t="s">
        <v>2409</v>
      </c>
      <c r="G2429" t="s">
        <v>36</v>
      </c>
      <c r="H2429">
        <v>92503</v>
      </c>
      <c r="I2429" t="s">
        <v>37</v>
      </c>
      <c r="J2429" t="s">
        <v>68</v>
      </c>
      <c r="K2429" t="s">
        <v>39</v>
      </c>
      <c r="L2429" t="s">
        <v>69</v>
      </c>
      <c r="M2429" t="s">
        <v>70</v>
      </c>
      <c r="N2429">
        <v>45.96</v>
      </c>
      <c r="O2429">
        <v>2</v>
      </c>
      <c r="P2429">
        <v>0</v>
      </c>
      <c r="Q2429">
        <v>13.787999999999997</v>
      </c>
    </row>
    <row r="2430" spans="1:17" x14ac:dyDescent="0.3">
      <c r="A2430" t="s">
        <v>42</v>
      </c>
      <c r="B2430" t="s">
        <v>1782</v>
      </c>
      <c r="C2430" t="s">
        <v>1783</v>
      </c>
      <c r="D2430" t="s">
        <v>20</v>
      </c>
      <c r="E2430" t="s">
        <v>21</v>
      </c>
      <c r="F2430" t="s">
        <v>235</v>
      </c>
      <c r="G2430" t="s">
        <v>236</v>
      </c>
      <c r="H2430">
        <v>10024</v>
      </c>
      <c r="I2430" t="s">
        <v>131</v>
      </c>
      <c r="J2430" t="s">
        <v>68</v>
      </c>
      <c r="K2430" t="s">
        <v>39</v>
      </c>
      <c r="L2430" t="s">
        <v>69</v>
      </c>
      <c r="M2430" t="s">
        <v>70</v>
      </c>
      <c r="N2430">
        <v>45.96</v>
      </c>
      <c r="O2430">
        <v>2</v>
      </c>
      <c r="P2430">
        <v>0</v>
      </c>
      <c r="Q2430">
        <v>13.787999999999997</v>
      </c>
    </row>
    <row r="2431" spans="1:17" x14ac:dyDescent="0.3">
      <c r="A2431" t="s">
        <v>166</v>
      </c>
      <c r="B2431" t="s">
        <v>676</v>
      </c>
      <c r="C2431" t="s">
        <v>677</v>
      </c>
      <c r="D2431" t="s">
        <v>34</v>
      </c>
      <c r="E2431" t="s">
        <v>21</v>
      </c>
      <c r="F2431" t="s">
        <v>84</v>
      </c>
      <c r="G2431" t="s">
        <v>85</v>
      </c>
      <c r="H2431">
        <v>98115</v>
      </c>
      <c r="I2431" t="s">
        <v>37</v>
      </c>
      <c r="J2431" t="s">
        <v>68</v>
      </c>
      <c r="K2431" t="s">
        <v>39</v>
      </c>
      <c r="L2431" t="s">
        <v>69</v>
      </c>
      <c r="M2431" t="s">
        <v>70</v>
      </c>
      <c r="N2431">
        <v>22.98</v>
      </c>
      <c r="O2431">
        <v>1</v>
      </c>
      <c r="P2431">
        <v>0</v>
      </c>
      <c r="Q2431">
        <v>6.8939999999999984</v>
      </c>
    </row>
    <row r="2432" spans="1:17" x14ac:dyDescent="0.3">
      <c r="A2432" t="s">
        <v>166</v>
      </c>
      <c r="B2432" t="s">
        <v>1989</v>
      </c>
      <c r="C2432" t="s">
        <v>1990</v>
      </c>
      <c r="D2432" t="s">
        <v>34</v>
      </c>
      <c r="E2432" t="s">
        <v>21</v>
      </c>
      <c r="F2432" t="s">
        <v>282</v>
      </c>
      <c r="G2432" t="s">
        <v>436</v>
      </c>
      <c r="H2432">
        <v>45503</v>
      </c>
      <c r="I2432" t="s">
        <v>131</v>
      </c>
      <c r="J2432" t="s">
        <v>68</v>
      </c>
      <c r="K2432" t="s">
        <v>39</v>
      </c>
      <c r="L2432" t="s">
        <v>69</v>
      </c>
      <c r="M2432" t="s">
        <v>70</v>
      </c>
      <c r="N2432">
        <v>73.536000000000001</v>
      </c>
      <c r="O2432">
        <v>4</v>
      </c>
      <c r="P2432">
        <v>0.2</v>
      </c>
      <c r="Q2432">
        <v>9.1919999999999931</v>
      </c>
    </row>
    <row r="2433" spans="1:17" x14ac:dyDescent="0.3">
      <c r="A2433" t="s">
        <v>166</v>
      </c>
      <c r="B2433" t="s">
        <v>1940</v>
      </c>
      <c r="C2433" t="s">
        <v>1941</v>
      </c>
      <c r="D2433" t="s">
        <v>20</v>
      </c>
      <c r="E2433" t="s">
        <v>21</v>
      </c>
      <c r="F2433" t="s">
        <v>129</v>
      </c>
      <c r="G2433" t="s">
        <v>130</v>
      </c>
      <c r="H2433">
        <v>19143</v>
      </c>
      <c r="I2433" t="s">
        <v>131</v>
      </c>
      <c r="J2433" t="s">
        <v>3589</v>
      </c>
      <c r="K2433" t="s">
        <v>39</v>
      </c>
      <c r="L2433" t="s">
        <v>69</v>
      </c>
      <c r="M2433" t="s">
        <v>3590</v>
      </c>
      <c r="N2433">
        <v>3.5520000000000005</v>
      </c>
      <c r="O2433">
        <v>2</v>
      </c>
      <c r="P2433">
        <v>0.2</v>
      </c>
      <c r="Q2433">
        <v>0.44399999999999973</v>
      </c>
    </row>
    <row r="2434" spans="1:17" x14ac:dyDescent="0.3">
      <c r="A2434" t="s">
        <v>42</v>
      </c>
      <c r="B2434" t="s">
        <v>1698</v>
      </c>
      <c r="C2434" t="s">
        <v>1699</v>
      </c>
      <c r="D2434" t="s">
        <v>20</v>
      </c>
      <c r="E2434" t="s">
        <v>21</v>
      </c>
      <c r="F2434" t="s">
        <v>163</v>
      </c>
      <c r="G2434" t="s">
        <v>92</v>
      </c>
      <c r="H2434">
        <v>77095</v>
      </c>
      <c r="I2434" t="s">
        <v>93</v>
      </c>
      <c r="J2434" t="s">
        <v>3589</v>
      </c>
      <c r="K2434" t="s">
        <v>39</v>
      </c>
      <c r="L2434" t="s">
        <v>69</v>
      </c>
      <c r="M2434" t="s">
        <v>3590</v>
      </c>
      <c r="N2434">
        <v>0.44399999999999995</v>
      </c>
      <c r="O2434">
        <v>1</v>
      </c>
      <c r="P2434">
        <v>0.8</v>
      </c>
      <c r="Q2434">
        <v>-1.1100000000000003</v>
      </c>
    </row>
    <row r="2435" spans="1:17" x14ac:dyDescent="0.3">
      <c r="A2435" t="s">
        <v>166</v>
      </c>
      <c r="B2435" t="s">
        <v>2383</v>
      </c>
      <c r="C2435" t="s">
        <v>2384</v>
      </c>
      <c r="D2435" t="s">
        <v>34</v>
      </c>
      <c r="E2435" t="s">
        <v>21</v>
      </c>
      <c r="F2435" t="s">
        <v>5226</v>
      </c>
      <c r="G2435" t="s">
        <v>1217</v>
      </c>
      <c r="H2435">
        <v>2920</v>
      </c>
      <c r="I2435" t="s">
        <v>131</v>
      </c>
      <c r="J2435" t="s">
        <v>3589</v>
      </c>
      <c r="K2435" t="s">
        <v>39</v>
      </c>
      <c r="L2435" t="s">
        <v>69</v>
      </c>
      <c r="M2435" t="s">
        <v>3590</v>
      </c>
      <c r="N2435">
        <v>2.2200000000000002</v>
      </c>
      <c r="O2435">
        <v>1</v>
      </c>
      <c r="P2435">
        <v>0</v>
      </c>
      <c r="Q2435">
        <v>0.66599999999999993</v>
      </c>
    </row>
    <row r="2436" spans="1:17" x14ac:dyDescent="0.3">
      <c r="A2436" t="s">
        <v>42</v>
      </c>
      <c r="B2436" t="s">
        <v>1866</v>
      </c>
      <c r="C2436" t="s">
        <v>1867</v>
      </c>
      <c r="D2436" t="s">
        <v>20</v>
      </c>
      <c r="E2436" t="s">
        <v>21</v>
      </c>
      <c r="F2436" t="s">
        <v>129</v>
      </c>
      <c r="G2436" t="s">
        <v>130</v>
      </c>
      <c r="H2436">
        <v>19120</v>
      </c>
      <c r="I2436" t="s">
        <v>131</v>
      </c>
      <c r="J2436" t="s">
        <v>3589</v>
      </c>
      <c r="K2436" t="s">
        <v>39</v>
      </c>
      <c r="L2436" t="s">
        <v>69</v>
      </c>
      <c r="M2436" t="s">
        <v>3590</v>
      </c>
      <c r="N2436">
        <v>3.5520000000000005</v>
      </c>
      <c r="O2436">
        <v>2</v>
      </c>
      <c r="P2436">
        <v>0.2</v>
      </c>
      <c r="Q2436">
        <v>0.44399999999999973</v>
      </c>
    </row>
    <row r="2437" spans="1:17" x14ac:dyDescent="0.3">
      <c r="A2437" t="s">
        <v>17</v>
      </c>
      <c r="B2437" t="s">
        <v>814</v>
      </c>
      <c r="C2437" t="s">
        <v>815</v>
      </c>
      <c r="D2437" t="s">
        <v>90</v>
      </c>
      <c r="E2437" t="s">
        <v>21</v>
      </c>
      <c r="F2437" t="s">
        <v>816</v>
      </c>
      <c r="G2437" t="s">
        <v>202</v>
      </c>
      <c r="H2437">
        <v>55044</v>
      </c>
      <c r="I2437" t="s">
        <v>93</v>
      </c>
      <c r="J2437" t="s">
        <v>821</v>
      </c>
      <c r="K2437" t="s">
        <v>39</v>
      </c>
      <c r="L2437" t="s">
        <v>69</v>
      </c>
      <c r="M2437" t="s">
        <v>822</v>
      </c>
      <c r="N2437">
        <v>1503.25</v>
      </c>
      <c r="O2437">
        <v>5</v>
      </c>
      <c r="P2437">
        <v>0</v>
      </c>
      <c r="Q2437">
        <v>496.07249999999993</v>
      </c>
    </row>
    <row r="2438" spans="1:17" x14ac:dyDescent="0.3">
      <c r="A2438" t="s">
        <v>166</v>
      </c>
      <c r="B2438" t="s">
        <v>2474</v>
      </c>
      <c r="C2438" t="s">
        <v>2475</v>
      </c>
      <c r="D2438" t="s">
        <v>20</v>
      </c>
      <c r="E2438" t="s">
        <v>21</v>
      </c>
      <c r="F2438" t="s">
        <v>129</v>
      </c>
      <c r="G2438" t="s">
        <v>130</v>
      </c>
      <c r="H2438">
        <v>19134</v>
      </c>
      <c r="I2438" t="s">
        <v>131</v>
      </c>
      <c r="J2438" t="s">
        <v>821</v>
      </c>
      <c r="K2438" t="s">
        <v>39</v>
      </c>
      <c r="L2438" t="s">
        <v>69</v>
      </c>
      <c r="M2438" t="s">
        <v>822</v>
      </c>
      <c r="N2438">
        <v>1924.1599999999999</v>
      </c>
      <c r="O2438">
        <v>8</v>
      </c>
      <c r="P2438">
        <v>0.2</v>
      </c>
      <c r="Q2438">
        <v>312.67599999999993</v>
      </c>
    </row>
    <row r="2439" spans="1:17" x14ac:dyDescent="0.3">
      <c r="A2439" t="s">
        <v>1122</v>
      </c>
      <c r="B2439" t="s">
        <v>393</v>
      </c>
      <c r="C2439" t="s">
        <v>394</v>
      </c>
      <c r="D2439" t="s">
        <v>20</v>
      </c>
      <c r="E2439" t="s">
        <v>21</v>
      </c>
      <c r="F2439" t="s">
        <v>336</v>
      </c>
      <c r="G2439" t="s">
        <v>2316</v>
      </c>
      <c r="H2439">
        <v>21044</v>
      </c>
      <c r="I2439" t="s">
        <v>131</v>
      </c>
      <c r="J2439" t="s">
        <v>821</v>
      </c>
      <c r="K2439" t="s">
        <v>39</v>
      </c>
      <c r="L2439" t="s">
        <v>69</v>
      </c>
      <c r="M2439" t="s">
        <v>822</v>
      </c>
      <c r="N2439">
        <v>901.94999999999993</v>
      </c>
      <c r="O2439">
        <v>3</v>
      </c>
      <c r="P2439">
        <v>0</v>
      </c>
      <c r="Q2439">
        <v>297.64349999999996</v>
      </c>
    </row>
    <row r="2440" spans="1:17" x14ac:dyDescent="0.3">
      <c r="A2440" t="s">
        <v>1122</v>
      </c>
      <c r="B2440" t="s">
        <v>4609</v>
      </c>
      <c r="C2440" t="s">
        <v>4610</v>
      </c>
      <c r="D2440" t="s">
        <v>20</v>
      </c>
      <c r="E2440" t="s">
        <v>21</v>
      </c>
      <c r="F2440" t="s">
        <v>235</v>
      </c>
      <c r="G2440" t="s">
        <v>236</v>
      </c>
      <c r="H2440">
        <v>10009</v>
      </c>
      <c r="I2440" t="s">
        <v>131</v>
      </c>
      <c r="J2440" t="s">
        <v>821</v>
      </c>
      <c r="K2440" t="s">
        <v>39</v>
      </c>
      <c r="L2440" t="s">
        <v>69</v>
      </c>
      <c r="M2440" t="s">
        <v>822</v>
      </c>
      <c r="N2440">
        <v>601.29999999999995</v>
      </c>
      <c r="O2440">
        <v>2</v>
      </c>
      <c r="P2440">
        <v>0</v>
      </c>
      <c r="Q2440">
        <v>198.42899999999997</v>
      </c>
    </row>
    <row r="2441" spans="1:17" x14ac:dyDescent="0.3">
      <c r="A2441" t="s">
        <v>42</v>
      </c>
      <c r="B2441" t="s">
        <v>3380</v>
      </c>
      <c r="C2441" t="s">
        <v>3381</v>
      </c>
      <c r="D2441" t="s">
        <v>20</v>
      </c>
      <c r="E2441" t="s">
        <v>21</v>
      </c>
      <c r="F2441" t="s">
        <v>1320</v>
      </c>
      <c r="G2441" t="s">
        <v>78</v>
      </c>
      <c r="H2441">
        <v>28540</v>
      </c>
      <c r="I2441" t="s">
        <v>24</v>
      </c>
      <c r="J2441" t="s">
        <v>821</v>
      </c>
      <c r="K2441" t="s">
        <v>39</v>
      </c>
      <c r="L2441" t="s">
        <v>69</v>
      </c>
      <c r="M2441" t="s">
        <v>822</v>
      </c>
      <c r="N2441">
        <v>962.07999999999993</v>
      </c>
      <c r="O2441">
        <v>4</v>
      </c>
      <c r="P2441">
        <v>0.2</v>
      </c>
      <c r="Q2441">
        <v>156.33799999999997</v>
      </c>
    </row>
    <row r="2442" spans="1:17" x14ac:dyDescent="0.3">
      <c r="A2442" t="s">
        <v>17</v>
      </c>
      <c r="B2442" t="s">
        <v>2900</v>
      </c>
      <c r="C2442" t="s">
        <v>2901</v>
      </c>
      <c r="D2442" t="s">
        <v>20</v>
      </c>
      <c r="E2442" t="s">
        <v>21</v>
      </c>
      <c r="F2442" t="s">
        <v>536</v>
      </c>
      <c r="G2442" t="s">
        <v>1084</v>
      </c>
      <c r="H2442">
        <v>2038</v>
      </c>
      <c r="I2442" t="s">
        <v>131</v>
      </c>
      <c r="J2442" t="s">
        <v>821</v>
      </c>
      <c r="K2442" t="s">
        <v>39</v>
      </c>
      <c r="L2442" t="s">
        <v>69</v>
      </c>
      <c r="M2442" t="s">
        <v>822</v>
      </c>
      <c r="N2442">
        <v>901.94999999999993</v>
      </c>
      <c r="O2442">
        <v>3</v>
      </c>
      <c r="P2442">
        <v>0</v>
      </c>
      <c r="Q2442">
        <v>297.64349999999996</v>
      </c>
    </row>
    <row r="2443" spans="1:17" x14ac:dyDescent="0.3">
      <c r="A2443" t="s">
        <v>17</v>
      </c>
      <c r="B2443" t="s">
        <v>510</v>
      </c>
      <c r="C2443" t="s">
        <v>511</v>
      </c>
      <c r="D2443" t="s">
        <v>34</v>
      </c>
      <c r="E2443" t="s">
        <v>21</v>
      </c>
      <c r="F2443" t="s">
        <v>1273</v>
      </c>
      <c r="G2443" t="s">
        <v>283</v>
      </c>
      <c r="H2443">
        <v>23223</v>
      </c>
      <c r="I2443" t="s">
        <v>24</v>
      </c>
      <c r="J2443" t="s">
        <v>821</v>
      </c>
      <c r="K2443" t="s">
        <v>39</v>
      </c>
      <c r="L2443" t="s">
        <v>69</v>
      </c>
      <c r="M2443" t="s">
        <v>822</v>
      </c>
      <c r="N2443">
        <v>2104.5499999999997</v>
      </c>
      <c r="O2443">
        <v>7</v>
      </c>
      <c r="P2443">
        <v>0</v>
      </c>
      <c r="Q2443">
        <v>694.50149999999985</v>
      </c>
    </row>
    <row r="2444" spans="1:17" x14ac:dyDescent="0.3">
      <c r="A2444" t="s">
        <v>17</v>
      </c>
      <c r="B2444" t="s">
        <v>2134</v>
      </c>
      <c r="C2444" t="s">
        <v>2135</v>
      </c>
      <c r="D2444" t="s">
        <v>34</v>
      </c>
      <c r="E2444" t="s">
        <v>21</v>
      </c>
      <c r="F2444" t="s">
        <v>3558</v>
      </c>
      <c r="G2444" t="s">
        <v>224</v>
      </c>
      <c r="H2444">
        <v>46203</v>
      </c>
      <c r="I2444" t="s">
        <v>93</v>
      </c>
      <c r="J2444" t="s">
        <v>821</v>
      </c>
      <c r="K2444" t="s">
        <v>39</v>
      </c>
      <c r="L2444" t="s">
        <v>69</v>
      </c>
      <c r="M2444" t="s">
        <v>822</v>
      </c>
      <c r="N2444">
        <v>2405.1999999999998</v>
      </c>
      <c r="O2444">
        <v>8</v>
      </c>
      <c r="P2444">
        <v>0</v>
      </c>
      <c r="Q2444">
        <v>793.71599999999989</v>
      </c>
    </row>
    <row r="2445" spans="1:17" x14ac:dyDescent="0.3">
      <c r="A2445" t="s">
        <v>42</v>
      </c>
      <c r="B2445" t="s">
        <v>856</v>
      </c>
      <c r="C2445" t="s">
        <v>857</v>
      </c>
      <c r="D2445" t="s">
        <v>34</v>
      </c>
      <c r="E2445" t="s">
        <v>21</v>
      </c>
      <c r="F2445" t="s">
        <v>3471</v>
      </c>
      <c r="G2445" t="s">
        <v>436</v>
      </c>
      <c r="H2445">
        <v>44240</v>
      </c>
      <c r="I2445" t="s">
        <v>131</v>
      </c>
      <c r="J2445" t="s">
        <v>5288</v>
      </c>
      <c r="K2445" t="s">
        <v>39</v>
      </c>
      <c r="L2445" t="s">
        <v>69</v>
      </c>
      <c r="M2445" t="s">
        <v>5289</v>
      </c>
      <c r="N2445">
        <v>103.96799999999999</v>
      </c>
      <c r="O2445">
        <v>6</v>
      </c>
      <c r="P2445">
        <v>0.2</v>
      </c>
      <c r="Q2445">
        <v>16.894799999999996</v>
      </c>
    </row>
    <row r="2446" spans="1:17" x14ac:dyDescent="0.3">
      <c r="A2446" t="s">
        <v>42</v>
      </c>
      <c r="B2446" t="s">
        <v>1433</v>
      </c>
      <c r="C2446" t="s">
        <v>1434</v>
      </c>
      <c r="D2446" t="s">
        <v>20</v>
      </c>
      <c r="E2446" t="s">
        <v>21</v>
      </c>
      <c r="F2446" t="s">
        <v>35</v>
      </c>
      <c r="G2446" t="s">
        <v>36</v>
      </c>
      <c r="H2446">
        <v>90049</v>
      </c>
      <c r="I2446" t="s">
        <v>37</v>
      </c>
      <c r="J2446" t="s">
        <v>5288</v>
      </c>
      <c r="K2446" t="s">
        <v>39</v>
      </c>
      <c r="L2446" t="s">
        <v>69</v>
      </c>
      <c r="M2446" t="s">
        <v>5289</v>
      </c>
      <c r="N2446">
        <v>43.32</v>
      </c>
      <c r="O2446">
        <v>2</v>
      </c>
      <c r="P2446">
        <v>0</v>
      </c>
      <c r="Q2446">
        <v>14.295599999999997</v>
      </c>
    </row>
    <row r="2447" spans="1:17" x14ac:dyDescent="0.3">
      <c r="A2447" t="s">
        <v>42</v>
      </c>
      <c r="B2447" t="s">
        <v>5135</v>
      </c>
      <c r="C2447" t="s">
        <v>5136</v>
      </c>
      <c r="D2447" t="s">
        <v>20</v>
      </c>
      <c r="E2447" t="s">
        <v>21</v>
      </c>
      <c r="F2447" t="s">
        <v>129</v>
      </c>
      <c r="G2447" t="s">
        <v>130</v>
      </c>
      <c r="H2447">
        <v>19134</v>
      </c>
      <c r="I2447" t="s">
        <v>131</v>
      </c>
      <c r="J2447" t="s">
        <v>5288</v>
      </c>
      <c r="K2447" t="s">
        <v>39</v>
      </c>
      <c r="L2447" t="s">
        <v>69</v>
      </c>
      <c r="M2447" t="s">
        <v>5289</v>
      </c>
      <c r="N2447">
        <v>34.655999999999999</v>
      </c>
      <c r="O2447">
        <v>2</v>
      </c>
      <c r="P2447">
        <v>0.2</v>
      </c>
      <c r="Q2447">
        <v>5.6315999999999971</v>
      </c>
    </row>
    <row r="2448" spans="1:17" x14ac:dyDescent="0.3">
      <c r="A2448" t="s">
        <v>42</v>
      </c>
      <c r="B2448" t="s">
        <v>1351</v>
      </c>
      <c r="C2448" t="s">
        <v>1352</v>
      </c>
      <c r="D2448" t="s">
        <v>20</v>
      </c>
      <c r="E2448" t="s">
        <v>21</v>
      </c>
      <c r="F2448" t="s">
        <v>112</v>
      </c>
      <c r="G2448" t="s">
        <v>36</v>
      </c>
      <c r="H2448">
        <v>94122</v>
      </c>
      <c r="I2448" t="s">
        <v>37</v>
      </c>
      <c r="J2448" t="s">
        <v>5288</v>
      </c>
      <c r="K2448" t="s">
        <v>39</v>
      </c>
      <c r="L2448" t="s">
        <v>69</v>
      </c>
      <c r="M2448" t="s">
        <v>5289</v>
      </c>
      <c r="N2448">
        <v>151.62</v>
      </c>
      <c r="O2448">
        <v>7</v>
      </c>
      <c r="P2448">
        <v>0</v>
      </c>
      <c r="Q2448">
        <v>50.03459999999999</v>
      </c>
    </row>
    <row r="2449" spans="1:17" x14ac:dyDescent="0.3">
      <c r="A2449" t="s">
        <v>42</v>
      </c>
      <c r="B2449" t="s">
        <v>2407</v>
      </c>
      <c r="C2449" t="s">
        <v>2408</v>
      </c>
      <c r="D2449" t="s">
        <v>34</v>
      </c>
      <c r="E2449" t="s">
        <v>21</v>
      </c>
      <c r="F2449" t="s">
        <v>2409</v>
      </c>
      <c r="G2449" t="s">
        <v>36</v>
      </c>
      <c r="H2449">
        <v>92503</v>
      </c>
      <c r="I2449" t="s">
        <v>37</v>
      </c>
      <c r="J2449" t="s">
        <v>2412</v>
      </c>
      <c r="K2449" t="s">
        <v>39</v>
      </c>
      <c r="L2449" t="s">
        <v>69</v>
      </c>
      <c r="M2449" t="s">
        <v>2413</v>
      </c>
      <c r="N2449">
        <v>134.47999999999999</v>
      </c>
      <c r="O2449">
        <v>4</v>
      </c>
      <c r="P2449">
        <v>0</v>
      </c>
      <c r="Q2449">
        <v>34.964799999999997</v>
      </c>
    </row>
    <row r="2450" spans="1:17" x14ac:dyDescent="0.3">
      <c r="A2450" t="s">
        <v>17</v>
      </c>
      <c r="B2450" t="s">
        <v>1036</v>
      </c>
      <c r="C2450" t="s">
        <v>1037</v>
      </c>
      <c r="D2450" t="s">
        <v>20</v>
      </c>
      <c r="E2450" t="s">
        <v>21</v>
      </c>
      <c r="F2450" t="s">
        <v>4396</v>
      </c>
      <c r="G2450" t="s">
        <v>46</v>
      </c>
      <c r="H2450">
        <v>32303</v>
      </c>
      <c r="I2450" t="s">
        <v>24</v>
      </c>
      <c r="J2450" t="s">
        <v>2412</v>
      </c>
      <c r="K2450" t="s">
        <v>39</v>
      </c>
      <c r="L2450" t="s">
        <v>69</v>
      </c>
      <c r="M2450" t="s">
        <v>2413</v>
      </c>
      <c r="N2450">
        <v>161.376</v>
      </c>
      <c r="O2450">
        <v>6</v>
      </c>
      <c r="P2450">
        <v>0.2</v>
      </c>
      <c r="Q2450">
        <v>12.103199999999994</v>
      </c>
    </row>
    <row r="2451" spans="1:17" x14ac:dyDescent="0.3">
      <c r="A2451" t="s">
        <v>166</v>
      </c>
      <c r="B2451" t="s">
        <v>4223</v>
      </c>
      <c r="C2451" t="s">
        <v>4224</v>
      </c>
      <c r="D2451" t="s">
        <v>34</v>
      </c>
      <c r="E2451" t="s">
        <v>21</v>
      </c>
      <c r="F2451" t="s">
        <v>983</v>
      </c>
      <c r="G2451" t="s">
        <v>92</v>
      </c>
      <c r="H2451">
        <v>76017</v>
      </c>
      <c r="I2451" t="s">
        <v>93</v>
      </c>
      <c r="J2451" t="s">
        <v>2412</v>
      </c>
      <c r="K2451" t="s">
        <v>39</v>
      </c>
      <c r="L2451" t="s">
        <v>69</v>
      </c>
      <c r="M2451" t="s">
        <v>2413</v>
      </c>
      <c r="N2451">
        <v>33.61999999999999</v>
      </c>
      <c r="O2451">
        <v>5</v>
      </c>
      <c r="P2451">
        <v>0.8</v>
      </c>
      <c r="Q2451">
        <v>-90.774000000000029</v>
      </c>
    </row>
    <row r="2452" spans="1:17" x14ac:dyDescent="0.3">
      <c r="A2452" t="s">
        <v>42</v>
      </c>
      <c r="B2452" t="s">
        <v>3267</v>
      </c>
      <c r="C2452" t="s">
        <v>3268</v>
      </c>
      <c r="D2452" t="s">
        <v>20</v>
      </c>
      <c r="E2452" t="s">
        <v>21</v>
      </c>
      <c r="F2452" t="s">
        <v>35</v>
      </c>
      <c r="G2452" t="s">
        <v>36</v>
      </c>
      <c r="H2452">
        <v>90036</v>
      </c>
      <c r="I2452" t="s">
        <v>37</v>
      </c>
      <c r="J2452" t="s">
        <v>2412</v>
      </c>
      <c r="K2452" t="s">
        <v>39</v>
      </c>
      <c r="L2452" t="s">
        <v>69</v>
      </c>
      <c r="M2452" t="s">
        <v>2413</v>
      </c>
      <c r="N2452">
        <v>168.1</v>
      </c>
      <c r="O2452">
        <v>5</v>
      </c>
      <c r="P2452">
        <v>0</v>
      </c>
      <c r="Q2452">
        <v>43.705999999999996</v>
      </c>
    </row>
    <row r="2453" spans="1:17" x14ac:dyDescent="0.3">
      <c r="A2453" t="s">
        <v>42</v>
      </c>
      <c r="B2453" t="s">
        <v>1560</v>
      </c>
      <c r="C2453" t="s">
        <v>1561</v>
      </c>
      <c r="D2453" t="s">
        <v>34</v>
      </c>
      <c r="E2453" t="s">
        <v>21</v>
      </c>
      <c r="F2453" t="s">
        <v>35</v>
      </c>
      <c r="G2453" t="s">
        <v>36</v>
      </c>
      <c r="H2453">
        <v>90049</v>
      </c>
      <c r="I2453" t="s">
        <v>37</v>
      </c>
      <c r="J2453" t="s">
        <v>2412</v>
      </c>
      <c r="K2453" t="s">
        <v>39</v>
      </c>
      <c r="L2453" t="s">
        <v>69</v>
      </c>
      <c r="M2453" t="s">
        <v>2413</v>
      </c>
      <c r="N2453">
        <v>168.1</v>
      </c>
      <c r="O2453">
        <v>5</v>
      </c>
      <c r="P2453">
        <v>0</v>
      </c>
      <c r="Q2453">
        <v>43.705999999999996</v>
      </c>
    </row>
    <row r="2454" spans="1:17" x14ac:dyDescent="0.3">
      <c r="A2454" t="s">
        <v>166</v>
      </c>
      <c r="B2454" t="s">
        <v>4169</v>
      </c>
      <c r="C2454" t="s">
        <v>4170</v>
      </c>
      <c r="D2454" t="s">
        <v>34</v>
      </c>
      <c r="E2454" t="s">
        <v>21</v>
      </c>
      <c r="F2454" t="s">
        <v>282</v>
      </c>
      <c r="G2454" t="s">
        <v>283</v>
      </c>
      <c r="H2454">
        <v>22153</v>
      </c>
      <c r="I2454" t="s">
        <v>24</v>
      </c>
      <c r="J2454" t="s">
        <v>4304</v>
      </c>
      <c r="K2454" t="s">
        <v>39</v>
      </c>
      <c r="L2454" t="s">
        <v>69</v>
      </c>
      <c r="M2454" t="s">
        <v>4305</v>
      </c>
      <c r="N2454">
        <v>826.11</v>
      </c>
      <c r="O2454">
        <v>3</v>
      </c>
      <c r="P2454">
        <v>0</v>
      </c>
      <c r="Q2454">
        <v>322.18290000000002</v>
      </c>
    </row>
    <row r="2455" spans="1:17" x14ac:dyDescent="0.3">
      <c r="A2455" t="s">
        <v>166</v>
      </c>
      <c r="B2455" t="s">
        <v>2938</v>
      </c>
      <c r="C2455" t="s">
        <v>2939</v>
      </c>
      <c r="D2455" t="s">
        <v>20</v>
      </c>
      <c r="E2455" t="s">
        <v>21</v>
      </c>
      <c r="F2455" t="s">
        <v>35</v>
      </c>
      <c r="G2455" t="s">
        <v>36</v>
      </c>
      <c r="H2455">
        <v>90032</v>
      </c>
      <c r="I2455" t="s">
        <v>37</v>
      </c>
      <c r="J2455" t="s">
        <v>4304</v>
      </c>
      <c r="K2455" t="s">
        <v>39</v>
      </c>
      <c r="L2455" t="s">
        <v>69</v>
      </c>
      <c r="M2455" t="s">
        <v>4305</v>
      </c>
      <c r="N2455">
        <v>1101.48</v>
      </c>
      <c r="O2455">
        <v>4</v>
      </c>
      <c r="P2455">
        <v>0</v>
      </c>
      <c r="Q2455">
        <v>429.57720000000006</v>
      </c>
    </row>
    <row r="2456" spans="1:17" x14ac:dyDescent="0.3">
      <c r="A2456" t="s">
        <v>17</v>
      </c>
      <c r="B2456" t="s">
        <v>5531</v>
      </c>
      <c r="C2456" t="s">
        <v>5532</v>
      </c>
      <c r="D2456" t="s">
        <v>90</v>
      </c>
      <c r="E2456" t="s">
        <v>21</v>
      </c>
      <c r="F2456" t="s">
        <v>336</v>
      </c>
      <c r="G2456" t="s">
        <v>523</v>
      </c>
      <c r="H2456">
        <v>65203</v>
      </c>
      <c r="I2456" t="s">
        <v>93</v>
      </c>
      <c r="J2456" t="s">
        <v>4304</v>
      </c>
      <c r="K2456" t="s">
        <v>39</v>
      </c>
      <c r="L2456" t="s">
        <v>69</v>
      </c>
      <c r="M2456" t="s">
        <v>4305</v>
      </c>
      <c r="N2456">
        <v>1927.5900000000001</v>
      </c>
      <c r="O2456">
        <v>7</v>
      </c>
      <c r="P2456">
        <v>0</v>
      </c>
      <c r="Q2456">
        <v>751.76010000000008</v>
      </c>
    </row>
    <row r="2457" spans="1:17" x14ac:dyDescent="0.3">
      <c r="A2457" t="s">
        <v>166</v>
      </c>
      <c r="B2457" t="s">
        <v>2000</v>
      </c>
      <c r="C2457" t="s">
        <v>2001</v>
      </c>
      <c r="D2457" t="s">
        <v>20</v>
      </c>
      <c r="E2457" t="s">
        <v>21</v>
      </c>
      <c r="F2457" t="s">
        <v>3901</v>
      </c>
      <c r="G2457" t="s">
        <v>283</v>
      </c>
      <c r="H2457">
        <v>23320</v>
      </c>
      <c r="I2457" t="s">
        <v>24</v>
      </c>
      <c r="J2457" t="s">
        <v>5915</v>
      </c>
      <c r="K2457" t="s">
        <v>39</v>
      </c>
      <c r="L2457" t="s">
        <v>69</v>
      </c>
      <c r="M2457" t="s">
        <v>5916</v>
      </c>
      <c r="N2457">
        <v>197.72</v>
      </c>
      <c r="O2457">
        <v>4</v>
      </c>
      <c r="P2457">
        <v>0</v>
      </c>
      <c r="Q2457">
        <v>55.36160000000001</v>
      </c>
    </row>
    <row r="2458" spans="1:17" x14ac:dyDescent="0.3">
      <c r="A2458" t="s">
        <v>17</v>
      </c>
      <c r="B2458" t="s">
        <v>710</v>
      </c>
      <c r="C2458" t="s">
        <v>711</v>
      </c>
      <c r="D2458" t="s">
        <v>20</v>
      </c>
      <c r="E2458" t="s">
        <v>21</v>
      </c>
      <c r="F2458" t="s">
        <v>712</v>
      </c>
      <c r="G2458" t="s">
        <v>92</v>
      </c>
      <c r="H2458">
        <v>75220</v>
      </c>
      <c r="I2458" t="s">
        <v>93</v>
      </c>
      <c r="J2458" t="s">
        <v>713</v>
      </c>
      <c r="K2458" t="s">
        <v>39</v>
      </c>
      <c r="L2458" t="s">
        <v>69</v>
      </c>
      <c r="M2458" t="s">
        <v>714</v>
      </c>
      <c r="N2458">
        <v>66.283999999999992</v>
      </c>
      <c r="O2458">
        <v>2</v>
      </c>
      <c r="P2458">
        <v>0.8</v>
      </c>
      <c r="Q2458">
        <v>-178.96680000000001</v>
      </c>
    </row>
    <row r="2459" spans="1:17" x14ac:dyDescent="0.3">
      <c r="A2459" t="s">
        <v>42</v>
      </c>
      <c r="B2459" t="s">
        <v>4034</v>
      </c>
      <c r="C2459" t="s">
        <v>4035</v>
      </c>
      <c r="D2459" t="s">
        <v>20</v>
      </c>
      <c r="E2459" t="s">
        <v>21</v>
      </c>
      <c r="F2459" t="s">
        <v>4310</v>
      </c>
      <c r="G2459" t="s">
        <v>689</v>
      </c>
      <c r="H2459">
        <v>7055</v>
      </c>
      <c r="I2459" t="s">
        <v>131</v>
      </c>
      <c r="J2459" t="s">
        <v>713</v>
      </c>
      <c r="K2459" t="s">
        <v>39</v>
      </c>
      <c r="L2459" t="s">
        <v>69</v>
      </c>
      <c r="M2459" t="s">
        <v>714</v>
      </c>
      <c r="N2459">
        <v>662.84</v>
      </c>
      <c r="O2459">
        <v>4</v>
      </c>
      <c r="P2459">
        <v>0</v>
      </c>
      <c r="Q2459">
        <v>172.33840000000004</v>
      </c>
    </row>
    <row r="2460" spans="1:17" x14ac:dyDescent="0.3">
      <c r="A2460" t="s">
        <v>1122</v>
      </c>
      <c r="B2460" t="s">
        <v>4729</v>
      </c>
      <c r="C2460" t="s">
        <v>4730</v>
      </c>
      <c r="D2460" t="s">
        <v>34</v>
      </c>
      <c r="E2460" t="s">
        <v>21</v>
      </c>
      <c r="F2460" t="s">
        <v>653</v>
      </c>
      <c r="G2460" t="s">
        <v>436</v>
      </c>
      <c r="H2460">
        <v>45014</v>
      </c>
      <c r="I2460" t="s">
        <v>131</v>
      </c>
      <c r="J2460" t="s">
        <v>713</v>
      </c>
      <c r="K2460" t="s">
        <v>39</v>
      </c>
      <c r="L2460" t="s">
        <v>69</v>
      </c>
      <c r="M2460" t="s">
        <v>714</v>
      </c>
      <c r="N2460">
        <v>795.40800000000013</v>
      </c>
      <c r="O2460">
        <v>6</v>
      </c>
      <c r="P2460">
        <v>0.2</v>
      </c>
      <c r="Q2460">
        <v>59.655599999999993</v>
      </c>
    </row>
    <row r="2461" spans="1:17" x14ac:dyDescent="0.3">
      <c r="A2461" t="s">
        <v>42</v>
      </c>
      <c r="B2461" t="s">
        <v>617</v>
      </c>
      <c r="C2461" t="s">
        <v>618</v>
      </c>
      <c r="D2461" t="s">
        <v>34</v>
      </c>
      <c r="E2461" t="s">
        <v>21</v>
      </c>
      <c r="F2461" t="s">
        <v>786</v>
      </c>
      <c r="G2461" t="s">
        <v>46</v>
      </c>
      <c r="H2461">
        <v>33614</v>
      </c>
      <c r="I2461" t="s">
        <v>24</v>
      </c>
      <c r="J2461" t="s">
        <v>2203</v>
      </c>
      <c r="K2461" t="s">
        <v>39</v>
      </c>
      <c r="L2461" t="s">
        <v>69</v>
      </c>
      <c r="M2461" t="s">
        <v>2204</v>
      </c>
      <c r="N2461">
        <v>23.696000000000002</v>
      </c>
      <c r="O2461">
        <v>2</v>
      </c>
      <c r="P2461">
        <v>0.2</v>
      </c>
      <c r="Q2461">
        <v>6.5164</v>
      </c>
    </row>
    <row r="2462" spans="1:17" x14ac:dyDescent="0.3">
      <c r="A2462" t="s">
        <v>42</v>
      </c>
      <c r="B2462" t="s">
        <v>4504</v>
      </c>
      <c r="C2462" t="s">
        <v>4505</v>
      </c>
      <c r="D2462" t="s">
        <v>20</v>
      </c>
      <c r="E2462" t="s">
        <v>21</v>
      </c>
      <c r="F2462" t="s">
        <v>129</v>
      </c>
      <c r="G2462" t="s">
        <v>130</v>
      </c>
      <c r="H2462">
        <v>19140</v>
      </c>
      <c r="I2462" t="s">
        <v>131</v>
      </c>
      <c r="J2462" t="s">
        <v>2203</v>
      </c>
      <c r="K2462" t="s">
        <v>39</v>
      </c>
      <c r="L2462" t="s">
        <v>69</v>
      </c>
      <c r="M2462" t="s">
        <v>2204</v>
      </c>
      <c r="N2462">
        <v>23.696000000000002</v>
      </c>
      <c r="O2462">
        <v>2</v>
      </c>
      <c r="P2462">
        <v>0.2</v>
      </c>
      <c r="Q2462">
        <v>6.5164</v>
      </c>
    </row>
    <row r="2463" spans="1:17" x14ac:dyDescent="0.3">
      <c r="A2463" t="s">
        <v>17</v>
      </c>
      <c r="B2463" t="s">
        <v>4063</v>
      </c>
      <c r="C2463" t="s">
        <v>4064</v>
      </c>
      <c r="D2463" t="s">
        <v>20</v>
      </c>
      <c r="E2463" t="s">
        <v>21</v>
      </c>
      <c r="F2463" t="s">
        <v>5327</v>
      </c>
      <c r="G2463" t="s">
        <v>283</v>
      </c>
      <c r="H2463">
        <v>23666</v>
      </c>
      <c r="I2463" t="s">
        <v>24</v>
      </c>
      <c r="J2463" t="s">
        <v>2203</v>
      </c>
      <c r="K2463" t="s">
        <v>39</v>
      </c>
      <c r="L2463" t="s">
        <v>69</v>
      </c>
      <c r="M2463" t="s">
        <v>2204</v>
      </c>
      <c r="N2463">
        <v>44.43</v>
      </c>
      <c r="O2463">
        <v>3</v>
      </c>
      <c r="P2463">
        <v>0</v>
      </c>
      <c r="Q2463">
        <v>18.660600000000002</v>
      </c>
    </row>
    <row r="2464" spans="1:17" x14ac:dyDescent="0.3">
      <c r="A2464" t="s">
        <v>42</v>
      </c>
      <c r="B2464" t="s">
        <v>4828</v>
      </c>
      <c r="C2464" t="s">
        <v>4829</v>
      </c>
      <c r="D2464" t="s">
        <v>20</v>
      </c>
      <c r="E2464" t="s">
        <v>21</v>
      </c>
      <c r="F2464" t="s">
        <v>290</v>
      </c>
      <c r="G2464" t="s">
        <v>296</v>
      </c>
      <c r="H2464">
        <v>38301</v>
      </c>
      <c r="I2464" t="s">
        <v>24</v>
      </c>
      <c r="J2464" t="s">
        <v>2203</v>
      </c>
      <c r="K2464" t="s">
        <v>39</v>
      </c>
      <c r="L2464" t="s">
        <v>69</v>
      </c>
      <c r="M2464" t="s">
        <v>2204</v>
      </c>
      <c r="N2464">
        <v>59.24</v>
      </c>
      <c r="O2464">
        <v>5</v>
      </c>
      <c r="P2464">
        <v>0.2</v>
      </c>
      <c r="Q2464">
        <v>16.290999999999997</v>
      </c>
    </row>
    <row r="2465" spans="1:17" x14ac:dyDescent="0.3">
      <c r="A2465" t="s">
        <v>42</v>
      </c>
      <c r="B2465" t="s">
        <v>2308</v>
      </c>
      <c r="C2465" t="s">
        <v>2309</v>
      </c>
      <c r="D2465" t="s">
        <v>34</v>
      </c>
      <c r="E2465" t="s">
        <v>21</v>
      </c>
      <c r="F2465" t="s">
        <v>269</v>
      </c>
      <c r="G2465" t="s">
        <v>187</v>
      </c>
      <c r="H2465">
        <v>60653</v>
      </c>
      <c r="I2465" t="s">
        <v>93</v>
      </c>
      <c r="J2465" t="s">
        <v>5742</v>
      </c>
      <c r="K2465" t="s">
        <v>39</v>
      </c>
      <c r="L2465" t="s">
        <v>69</v>
      </c>
      <c r="M2465" t="s">
        <v>5743</v>
      </c>
      <c r="N2465">
        <v>5.5879999999999992</v>
      </c>
      <c r="O2465">
        <v>2</v>
      </c>
      <c r="P2465">
        <v>0.8</v>
      </c>
      <c r="Q2465">
        <v>-15.087600000000002</v>
      </c>
    </row>
    <row r="2466" spans="1:17" x14ac:dyDescent="0.3">
      <c r="A2466" t="s">
        <v>42</v>
      </c>
      <c r="B2466" t="s">
        <v>3187</v>
      </c>
      <c r="C2466" t="s">
        <v>3188</v>
      </c>
      <c r="D2466" t="s">
        <v>34</v>
      </c>
      <c r="E2466" t="s">
        <v>21</v>
      </c>
      <c r="F2466" t="s">
        <v>368</v>
      </c>
      <c r="G2466" t="s">
        <v>369</v>
      </c>
      <c r="H2466">
        <v>97206</v>
      </c>
      <c r="I2466" t="s">
        <v>37</v>
      </c>
      <c r="J2466" t="s">
        <v>5742</v>
      </c>
      <c r="K2466" t="s">
        <v>39</v>
      </c>
      <c r="L2466" t="s">
        <v>69</v>
      </c>
      <c r="M2466" t="s">
        <v>5743</v>
      </c>
      <c r="N2466">
        <v>11.176000000000002</v>
      </c>
      <c r="O2466">
        <v>1</v>
      </c>
      <c r="P2466">
        <v>0.2</v>
      </c>
      <c r="Q2466">
        <v>0.8382000000000005</v>
      </c>
    </row>
    <row r="2467" spans="1:17" x14ac:dyDescent="0.3">
      <c r="A2467" t="s">
        <v>42</v>
      </c>
      <c r="B2467" t="s">
        <v>4641</v>
      </c>
      <c r="C2467" t="s">
        <v>4642</v>
      </c>
      <c r="D2467" t="s">
        <v>34</v>
      </c>
      <c r="E2467" t="s">
        <v>21</v>
      </c>
      <c r="F2467" t="s">
        <v>435</v>
      </c>
      <c r="G2467" t="s">
        <v>1107</v>
      </c>
      <c r="H2467">
        <v>31907</v>
      </c>
      <c r="I2467" t="s">
        <v>24</v>
      </c>
      <c r="J2467" t="s">
        <v>5742</v>
      </c>
      <c r="K2467" t="s">
        <v>39</v>
      </c>
      <c r="L2467" t="s">
        <v>69</v>
      </c>
      <c r="M2467" t="s">
        <v>5743</v>
      </c>
      <c r="N2467">
        <v>41.910000000000004</v>
      </c>
      <c r="O2467">
        <v>3</v>
      </c>
      <c r="P2467">
        <v>0</v>
      </c>
      <c r="Q2467">
        <v>10.896600000000003</v>
      </c>
    </row>
    <row r="2468" spans="1:17" x14ac:dyDescent="0.3">
      <c r="A2468" t="s">
        <v>166</v>
      </c>
      <c r="B2468" t="s">
        <v>3784</v>
      </c>
      <c r="C2468" t="s">
        <v>3785</v>
      </c>
      <c r="D2468" t="s">
        <v>20</v>
      </c>
      <c r="E2468" t="s">
        <v>21</v>
      </c>
      <c r="F2468" t="s">
        <v>829</v>
      </c>
      <c r="G2468" t="s">
        <v>36</v>
      </c>
      <c r="H2468">
        <v>92037</v>
      </c>
      <c r="I2468" t="s">
        <v>37</v>
      </c>
      <c r="J2468" t="s">
        <v>5742</v>
      </c>
      <c r="K2468" t="s">
        <v>39</v>
      </c>
      <c r="L2468" t="s">
        <v>69</v>
      </c>
      <c r="M2468" t="s">
        <v>5743</v>
      </c>
      <c r="N2468">
        <v>13.97</v>
      </c>
      <c r="O2468">
        <v>1</v>
      </c>
      <c r="P2468">
        <v>0</v>
      </c>
      <c r="Q2468">
        <v>3.632200000000001</v>
      </c>
    </row>
    <row r="2469" spans="1:17" x14ac:dyDescent="0.3">
      <c r="A2469" t="s">
        <v>42</v>
      </c>
      <c r="B2469" t="s">
        <v>1728</v>
      </c>
      <c r="C2469" t="s">
        <v>1729</v>
      </c>
      <c r="D2469" t="s">
        <v>20</v>
      </c>
      <c r="E2469" t="s">
        <v>21</v>
      </c>
      <c r="F2469" t="s">
        <v>129</v>
      </c>
      <c r="G2469" t="s">
        <v>130</v>
      </c>
      <c r="H2469">
        <v>19120</v>
      </c>
      <c r="I2469" t="s">
        <v>131</v>
      </c>
      <c r="J2469" t="s">
        <v>5742</v>
      </c>
      <c r="K2469" t="s">
        <v>39</v>
      </c>
      <c r="L2469" t="s">
        <v>69</v>
      </c>
      <c r="M2469" t="s">
        <v>5743</v>
      </c>
      <c r="N2469">
        <v>33.528000000000006</v>
      </c>
      <c r="O2469">
        <v>3</v>
      </c>
      <c r="P2469">
        <v>0.2</v>
      </c>
      <c r="Q2469">
        <v>2.5146000000000015</v>
      </c>
    </row>
    <row r="2470" spans="1:17" x14ac:dyDescent="0.3">
      <c r="A2470" t="s">
        <v>17</v>
      </c>
      <c r="B2470" t="s">
        <v>2474</v>
      </c>
      <c r="C2470" t="s">
        <v>2475</v>
      </c>
      <c r="D2470" t="s">
        <v>20</v>
      </c>
      <c r="E2470" t="s">
        <v>21</v>
      </c>
      <c r="F2470" t="s">
        <v>282</v>
      </c>
      <c r="G2470" t="s">
        <v>523</v>
      </c>
      <c r="H2470">
        <v>65807</v>
      </c>
      <c r="I2470" t="s">
        <v>93</v>
      </c>
      <c r="J2470" t="s">
        <v>3864</v>
      </c>
      <c r="K2470" t="s">
        <v>39</v>
      </c>
      <c r="L2470" t="s">
        <v>69</v>
      </c>
      <c r="M2470" t="s">
        <v>3865</v>
      </c>
      <c r="N2470">
        <v>24.18</v>
      </c>
      <c r="O2470">
        <v>2</v>
      </c>
      <c r="P2470">
        <v>0</v>
      </c>
      <c r="Q2470">
        <v>7.2539999999999978</v>
      </c>
    </row>
    <row r="2471" spans="1:17" x14ac:dyDescent="0.3">
      <c r="A2471" t="s">
        <v>166</v>
      </c>
      <c r="B2471" t="s">
        <v>2213</v>
      </c>
      <c r="C2471" t="s">
        <v>2214</v>
      </c>
      <c r="D2471" t="s">
        <v>34</v>
      </c>
      <c r="E2471" t="s">
        <v>21</v>
      </c>
      <c r="F2471" t="s">
        <v>2152</v>
      </c>
      <c r="G2471" t="s">
        <v>122</v>
      </c>
      <c r="H2471">
        <v>68104</v>
      </c>
      <c r="I2471" t="s">
        <v>93</v>
      </c>
      <c r="J2471" t="s">
        <v>3864</v>
      </c>
      <c r="K2471" t="s">
        <v>39</v>
      </c>
      <c r="L2471" t="s">
        <v>69</v>
      </c>
      <c r="M2471" t="s">
        <v>3865</v>
      </c>
      <c r="N2471">
        <v>36.269999999999996</v>
      </c>
      <c r="O2471">
        <v>3</v>
      </c>
      <c r="P2471">
        <v>0</v>
      </c>
      <c r="Q2471">
        <v>10.880999999999997</v>
      </c>
    </row>
    <row r="2472" spans="1:17" x14ac:dyDescent="0.3">
      <c r="A2472" t="s">
        <v>42</v>
      </c>
      <c r="B2472" t="s">
        <v>4352</v>
      </c>
      <c r="C2472" t="s">
        <v>4353</v>
      </c>
      <c r="D2472" t="s">
        <v>20</v>
      </c>
      <c r="E2472" t="s">
        <v>21</v>
      </c>
      <c r="F2472" t="s">
        <v>983</v>
      </c>
      <c r="G2472" t="s">
        <v>283</v>
      </c>
      <c r="H2472">
        <v>22204</v>
      </c>
      <c r="I2472" t="s">
        <v>24</v>
      </c>
      <c r="J2472" t="s">
        <v>3864</v>
      </c>
      <c r="K2472" t="s">
        <v>39</v>
      </c>
      <c r="L2472" t="s">
        <v>69</v>
      </c>
      <c r="M2472" t="s">
        <v>3865</v>
      </c>
      <c r="N2472">
        <v>36.269999999999996</v>
      </c>
      <c r="O2472">
        <v>3</v>
      </c>
      <c r="P2472">
        <v>0</v>
      </c>
      <c r="Q2472">
        <v>10.880999999999997</v>
      </c>
    </row>
    <row r="2473" spans="1:17" x14ac:dyDescent="0.3">
      <c r="A2473" t="s">
        <v>17</v>
      </c>
      <c r="B2473" t="s">
        <v>5902</v>
      </c>
      <c r="C2473" t="s">
        <v>5903</v>
      </c>
      <c r="D2473" t="s">
        <v>20</v>
      </c>
      <c r="E2473" t="s">
        <v>21</v>
      </c>
      <c r="F2473" t="s">
        <v>3471</v>
      </c>
      <c r="G2473" t="s">
        <v>436</v>
      </c>
      <c r="H2473">
        <v>44240</v>
      </c>
      <c r="I2473" t="s">
        <v>131</v>
      </c>
      <c r="J2473" t="s">
        <v>3864</v>
      </c>
      <c r="K2473" t="s">
        <v>39</v>
      </c>
      <c r="L2473" t="s">
        <v>69</v>
      </c>
      <c r="M2473" t="s">
        <v>3865</v>
      </c>
      <c r="N2473">
        <v>48.36</v>
      </c>
      <c r="O2473">
        <v>5</v>
      </c>
      <c r="P2473">
        <v>0.2</v>
      </c>
      <c r="Q2473">
        <v>6.0449999999999946</v>
      </c>
    </row>
    <row r="2474" spans="1:17" x14ac:dyDescent="0.3">
      <c r="A2474" t="s">
        <v>42</v>
      </c>
      <c r="B2474" t="s">
        <v>1232</v>
      </c>
      <c r="C2474" t="s">
        <v>1233</v>
      </c>
      <c r="D2474" t="s">
        <v>20</v>
      </c>
      <c r="E2474" t="s">
        <v>21</v>
      </c>
      <c r="F2474" t="s">
        <v>593</v>
      </c>
      <c r="G2474" t="s">
        <v>92</v>
      </c>
      <c r="H2474">
        <v>78207</v>
      </c>
      <c r="I2474" t="s">
        <v>93</v>
      </c>
      <c r="J2474" t="s">
        <v>3864</v>
      </c>
      <c r="K2474" t="s">
        <v>39</v>
      </c>
      <c r="L2474" t="s">
        <v>69</v>
      </c>
      <c r="M2474" t="s">
        <v>3865</v>
      </c>
      <c r="N2474">
        <v>4.8359999999999985</v>
      </c>
      <c r="O2474">
        <v>2</v>
      </c>
      <c r="P2474">
        <v>0.8</v>
      </c>
      <c r="Q2474">
        <v>-12.090000000000003</v>
      </c>
    </row>
    <row r="2475" spans="1:17" x14ac:dyDescent="0.3">
      <c r="A2475" t="s">
        <v>42</v>
      </c>
      <c r="B2475" t="s">
        <v>1803</v>
      </c>
      <c r="C2475" t="s">
        <v>1804</v>
      </c>
      <c r="D2475" t="s">
        <v>20</v>
      </c>
      <c r="E2475" t="s">
        <v>21</v>
      </c>
      <c r="F2475" t="s">
        <v>399</v>
      </c>
      <c r="G2475" t="s">
        <v>400</v>
      </c>
      <c r="H2475">
        <v>80013</v>
      </c>
      <c r="I2475" t="s">
        <v>37</v>
      </c>
      <c r="J2475" t="s">
        <v>1807</v>
      </c>
      <c r="K2475" t="s">
        <v>39</v>
      </c>
      <c r="L2475" t="s">
        <v>69</v>
      </c>
      <c r="M2475" t="s">
        <v>1808</v>
      </c>
      <c r="N2475">
        <v>122.328</v>
      </c>
      <c r="O2475">
        <v>3</v>
      </c>
      <c r="P2475">
        <v>0.2</v>
      </c>
      <c r="Q2475">
        <v>12.232799999999997</v>
      </c>
    </row>
    <row r="2476" spans="1:17" x14ac:dyDescent="0.3">
      <c r="A2476" t="s">
        <v>42</v>
      </c>
      <c r="B2476" t="s">
        <v>5135</v>
      </c>
      <c r="C2476" t="s">
        <v>5136</v>
      </c>
      <c r="D2476" t="s">
        <v>20</v>
      </c>
      <c r="E2476" t="s">
        <v>21</v>
      </c>
      <c r="F2476" t="s">
        <v>129</v>
      </c>
      <c r="G2476" t="s">
        <v>130</v>
      </c>
      <c r="H2476">
        <v>19134</v>
      </c>
      <c r="I2476" t="s">
        <v>131</v>
      </c>
      <c r="J2476" t="s">
        <v>1807</v>
      </c>
      <c r="K2476" t="s">
        <v>39</v>
      </c>
      <c r="L2476" t="s">
        <v>69</v>
      </c>
      <c r="M2476" t="s">
        <v>1808</v>
      </c>
      <c r="N2476">
        <v>81.552000000000007</v>
      </c>
      <c r="O2476">
        <v>2</v>
      </c>
      <c r="P2476">
        <v>0.2</v>
      </c>
      <c r="Q2476">
        <v>8.1551999999999971</v>
      </c>
    </row>
    <row r="2477" spans="1:17" x14ac:dyDescent="0.3">
      <c r="A2477" t="s">
        <v>42</v>
      </c>
      <c r="B2477" t="s">
        <v>591</v>
      </c>
      <c r="C2477" t="s">
        <v>592</v>
      </c>
      <c r="D2477" t="s">
        <v>20</v>
      </c>
      <c r="E2477" t="s">
        <v>21</v>
      </c>
      <c r="F2477" t="s">
        <v>5551</v>
      </c>
      <c r="G2477" t="s">
        <v>36</v>
      </c>
      <c r="H2477">
        <v>93101</v>
      </c>
      <c r="I2477" t="s">
        <v>37</v>
      </c>
      <c r="J2477" t="s">
        <v>1807</v>
      </c>
      <c r="K2477" t="s">
        <v>39</v>
      </c>
      <c r="L2477" t="s">
        <v>69</v>
      </c>
      <c r="M2477" t="s">
        <v>1808</v>
      </c>
      <c r="N2477">
        <v>356.78999999999996</v>
      </c>
      <c r="O2477">
        <v>7</v>
      </c>
      <c r="P2477">
        <v>0</v>
      </c>
      <c r="Q2477">
        <v>99.901199999999989</v>
      </c>
    </row>
    <row r="2478" spans="1:17" x14ac:dyDescent="0.3">
      <c r="A2478" t="s">
        <v>42</v>
      </c>
      <c r="B2478" t="s">
        <v>997</v>
      </c>
      <c r="C2478" t="s">
        <v>998</v>
      </c>
      <c r="D2478" t="s">
        <v>34</v>
      </c>
      <c r="E2478" t="s">
        <v>21</v>
      </c>
      <c r="F2478" t="s">
        <v>269</v>
      </c>
      <c r="G2478" t="s">
        <v>187</v>
      </c>
      <c r="H2478">
        <v>60653</v>
      </c>
      <c r="I2478" t="s">
        <v>93</v>
      </c>
      <c r="J2478" t="s">
        <v>1807</v>
      </c>
      <c r="K2478" t="s">
        <v>39</v>
      </c>
      <c r="L2478" t="s">
        <v>69</v>
      </c>
      <c r="M2478" t="s">
        <v>1808</v>
      </c>
      <c r="N2478">
        <v>20.387999999999995</v>
      </c>
      <c r="O2478">
        <v>2</v>
      </c>
      <c r="P2478">
        <v>0.8</v>
      </c>
      <c r="Q2478">
        <v>-53.008800000000008</v>
      </c>
    </row>
    <row r="2479" spans="1:17" x14ac:dyDescent="0.3">
      <c r="A2479" t="s">
        <v>42</v>
      </c>
      <c r="B2479" t="s">
        <v>884</v>
      </c>
      <c r="C2479" t="s">
        <v>885</v>
      </c>
      <c r="D2479" t="s">
        <v>34</v>
      </c>
      <c r="E2479" t="s">
        <v>21</v>
      </c>
      <c r="F2479" t="s">
        <v>282</v>
      </c>
      <c r="G2479" t="s">
        <v>369</v>
      </c>
      <c r="H2479">
        <v>97477</v>
      </c>
      <c r="I2479" t="s">
        <v>37</v>
      </c>
      <c r="J2479" t="s">
        <v>1807</v>
      </c>
      <c r="K2479" t="s">
        <v>39</v>
      </c>
      <c r="L2479" t="s">
        <v>69</v>
      </c>
      <c r="M2479" t="s">
        <v>1808</v>
      </c>
      <c r="N2479">
        <v>203.88000000000002</v>
      </c>
      <c r="O2479">
        <v>5</v>
      </c>
      <c r="P2479">
        <v>0.2</v>
      </c>
      <c r="Q2479">
        <v>20.387999999999998</v>
      </c>
    </row>
    <row r="2480" spans="1:17" x14ac:dyDescent="0.3">
      <c r="A2480" t="s">
        <v>42</v>
      </c>
      <c r="B2480" t="s">
        <v>1544</v>
      </c>
      <c r="C2480" t="s">
        <v>1545</v>
      </c>
      <c r="D2480" t="s">
        <v>20</v>
      </c>
      <c r="E2480" t="s">
        <v>21</v>
      </c>
      <c r="F2480" t="s">
        <v>112</v>
      </c>
      <c r="G2480" t="s">
        <v>36</v>
      </c>
      <c r="H2480">
        <v>94122</v>
      </c>
      <c r="I2480" t="s">
        <v>37</v>
      </c>
      <c r="J2480" t="s">
        <v>1807</v>
      </c>
      <c r="K2480" t="s">
        <v>39</v>
      </c>
      <c r="L2480" t="s">
        <v>69</v>
      </c>
      <c r="M2480" t="s">
        <v>1808</v>
      </c>
      <c r="N2480">
        <v>152.91</v>
      </c>
      <c r="O2480">
        <v>3</v>
      </c>
      <c r="P2480">
        <v>0</v>
      </c>
      <c r="Q2480">
        <v>42.814799999999998</v>
      </c>
    </row>
    <row r="2481" spans="1:17" x14ac:dyDescent="0.3">
      <c r="A2481" t="s">
        <v>17</v>
      </c>
      <c r="B2481" t="s">
        <v>776</v>
      </c>
      <c r="C2481" t="s">
        <v>777</v>
      </c>
      <c r="D2481" t="s">
        <v>20</v>
      </c>
      <c r="E2481" t="s">
        <v>21</v>
      </c>
      <c r="F2481" t="s">
        <v>3123</v>
      </c>
      <c r="G2481" t="s">
        <v>107</v>
      </c>
      <c r="H2481">
        <v>84062</v>
      </c>
      <c r="I2481" t="s">
        <v>37</v>
      </c>
      <c r="J2481" t="s">
        <v>3124</v>
      </c>
      <c r="K2481" t="s">
        <v>39</v>
      </c>
      <c r="L2481" t="s">
        <v>69</v>
      </c>
      <c r="M2481" t="s">
        <v>3125</v>
      </c>
      <c r="N2481">
        <v>1089.75</v>
      </c>
      <c r="O2481">
        <v>3</v>
      </c>
      <c r="P2481">
        <v>0</v>
      </c>
      <c r="Q2481">
        <v>305.13000000000011</v>
      </c>
    </row>
    <row r="2482" spans="1:17" x14ac:dyDescent="0.3">
      <c r="A2482" t="s">
        <v>42</v>
      </c>
      <c r="B2482" t="s">
        <v>1409</v>
      </c>
      <c r="C2482" t="s">
        <v>1410</v>
      </c>
      <c r="D2482" t="s">
        <v>20</v>
      </c>
      <c r="E2482" t="s">
        <v>21</v>
      </c>
      <c r="F2482" t="s">
        <v>100</v>
      </c>
      <c r="G2482" t="s">
        <v>101</v>
      </c>
      <c r="H2482">
        <v>53711</v>
      </c>
      <c r="I2482" t="s">
        <v>93</v>
      </c>
      <c r="J2482" t="s">
        <v>3124</v>
      </c>
      <c r="K2482" t="s">
        <v>39</v>
      </c>
      <c r="L2482" t="s">
        <v>69</v>
      </c>
      <c r="M2482" t="s">
        <v>3125</v>
      </c>
      <c r="N2482">
        <v>1089.75</v>
      </c>
      <c r="O2482">
        <v>3</v>
      </c>
      <c r="P2482">
        <v>0</v>
      </c>
      <c r="Q2482">
        <v>305.13000000000011</v>
      </c>
    </row>
    <row r="2483" spans="1:17" x14ac:dyDescent="0.3">
      <c r="A2483" t="s">
        <v>17</v>
      </c>
      <c r="B2483" t="s">
        <v>563</v>
      </c>
      <c r="C2483" t="s">
        <v>564</v>
      </c>
      <c r="D2483" t="s">
        <v>20</v>
      </c>
      <c r="E2483" t="s">
        <v>21</v>
      </c>
      <c r="F2483" t="s">
        <v>336</v>
      </c>
      <c r="G2483" t="s">
        <v>296</v>
      </c>
      <c r="H2483">
        <v>38401</v>
      </c>
      <c r="I2483" t="s">
        <v>24</v>
      </c>
      <c r="J2483" t="s">
        <v>3124</v>
      </c>
      <c r="K2483" t="s">
        <v>39</v>
      </c>
      <c r="L2483" t="s">
        <v>69</v>
      </c>
      <c r="M2483" t="s">
        <v>3125</v>
      </c>
      <c r="N2483">
        <v>871.80000000000007</v>
      </c>
      <c r="O2483">
        <v>3</v>
      </c>
      <c r="P2483">
        <v>0.2</v>
      </c>
      <c r="Q2483">
        <v>87.180000000000092</v>
      </c>
    </row>
    <row r="2484" spans="1:17" x14ac:dyDescent="0.3">
      <c r="A2484" t="s">
        <v>166</v>
      </c>
      <c r="B2484" t="s">
        <v>703</v>
      </c>
      <c r="C2484" t="s">
        <v>704</v>
      </c>
      <c r="D2484" t="s">
        <v>20</v>
      </c>
      <c r="E2484" t="s">
        <v>21</v>
      </c>
      <c r="F2484" t="s">
        <v>705</v>
      </c>
      <c r="G2484" t="s">
        <v>400</v>
      </c>
      <c r="H2484">
        <v>80219</v>
      </c>
      <c r="I2484" t="s">
        <v>37</v>
      </c>
      <c r="J2484" t="s">
        <v>708</v>
      </c>
      <c r="K2484" t="s">
        <v>39</v>
      </c>
      <c r="L2484" t="s">
        <v>69</v>
      </c>
      <c r="M2484" t="s">
        <v>709</v>
      </c>
      <c r="N2484">
        <v>2.6</v>
      </c>
      <c r="O2484">
        <v>1</v>
      </c>
      <c r="P2484">
        <v>0.2</v>
      </c>
      <c r="Q2484">
        <v>0.29249999999999987</v>
      </c>
    </row>
    <row r="2485" spans="1:17" x14ac:dyDescent="0.3">
      <c r="A2485" t="s">
        <v>42</v>
      </c>
      <c r="B2485" t="s">
        <v>4504</v>
      </c>
      <c r="C2485" t="s">
        <v>4505</v>
      </c>
      <c r="D2485" t="s">
        <v>20</v>
      </c>
      <c r="E2485" t="s">
        <v>21</v>
      </c>
      <c r="F2485" t="s">
        <v>129</v>
      </c>
      <c r="G2485" t="s">
        <v>130</v>
      </c>
      <c r="H2485">
        <v>19140</v>
      </c>
      <c r="I2485" t="s">
        <v>131</v>
      </c>
      <c r="J2485" t="s">
        <v>708</v>
      </c>
      <c r="K2485" t="s">
        <v>39</v>
      </c>
      <c r="L2485" t="s">
        <v>69</v>
      </c>
      <c r="M2485" t="s">
        <v>709</v>
      </c>
      <c r="N2485">
        <v>18.2</v>
      </c>
      <c r="O2485">
        <v>7</v>
      </c>
      <c r="P2485">
        <v>0.2</v>
      </c>
      <c r="Q2485">
        <v>2.0474999999999994</v>
      </c>
    </row>
    <row r="2486" spans="1:17" x14ac:dyDescent="0.3">
      <c r="A2486" t="s">
        <v>42</v>
      </c>
      <c r="B2486" t="s">
        <v>1539</v>
      </c>
      <c r="C2486" t="s">
        <v>1540</v>
      </c>
      <c r="D2486" t="s">
        <v>34</v>
      </c>
      <c r="E2486" t="s">
        <v>21</v>
      </c>
      <c r="F2486" t="s">
        <v>35</v>
      </c>
      <c r="G2486" t="s">
        <v>36</v>
      </c>
      <c r="H2486">
        <v>90004</v>
      </c>
      <c r="I2486" t="s">
        <v>37</v>
      </c>
      <c r="J2486" t="s">
        <v>708</v>
      </c>
      <c r="K2486" t="s">
        <v>39</v>
      </c>
      <c r="L2486" t="s">
        <v>69</v>
      </c>
      <c r="M2486" t="s">
        <v>709</v>
      </c>
      <c r="N2486">
        <v>39</v>
      </c>
      <c r="O2486">
        <v>12</v>
      </c>
      <c r="P2486">
        <v>0</v>
      </c>
      <c r="Q2486">
        <v>11.309999999999999</v>
      </c>
    </row>
    <row r="2487" spans="1:17" x14ac:dyDescent="0.3">
      <c r="A2487" t="s">
        <v>42</v>
      </c>
      <c r="B2487" t="s">
        <v>5387</v>
      </c>
      <c r="C2487" t="s">
        <v>5388</v>
      </c>
      <c r="D2487" t="s">
        <v>20</v>
      </c>
      <c r="E2487" t="s">
        <v>21</v>
      </c>
      <c r="F2487" t="s">
        <v>1177</v>
      </c>
      <c r="G2487" t="s">
        <v>46</v>
      </c>
      <c r="H2487">
        <v>33024</v>
      </c>
      <c r="I2487" t="s">
        <v>24</v>
      </c>
      <c r="J2487" t="s">
        <v>708</v>
      </c>
      <c r="K2487" t="s">
        <v>39</v>
      </c>
      <c r="L2487" t="s">
        <v>69</v>
      </c>
      <c r="M2487" t="s">
        <v>709</v>
      </c>
      <c r="N2487">
        <v>5.2</v>
      </c>
      <c r="O2487">
        <v>2</v>
      </c>
      <c r="P2487">
        <v>0.2</v>
      </c>
      <c r="Q2487">
        <v>0.58499999999999974</v>
      </c>
    </row>
    <row r="2488" spans="1:17" x14ac:dyDescent="0.3">
      <c r="A2488" t="s">
        <v>42</v>
      </c>
      <c r="B2488" t="s">
        <v>4037</v>
      </c>
      <c r="C2488" t="s">
        <v>4038</v>
      </c>
      <c r="D2488" t="s">
        <v>20</v>
      </c>
      <c r="E2488" t="s">
        <v>21</v>
      </c>
      <c r="F2488" t="s">
        <v>1826</v>
      </c>
      <c r="G2488" t="s">
        <v>689</v>
      </c>
      <c r="H2488">
        <v>7060</v>
      </c>
      <c r="I2488" t="s">
        <v>131</v>
      </c>
      <c r="J2488" t="s">
        <v>708</v>
      </c>
      <c r="K2488" t="s">
        <v>39</v>
      </c>
      <c r="L2488" t="s">
        <v>69</v>
      </c>
      <c r="M2488" t="s">
        <v>709</v>
      </c>
      <c r="N2488">
        <v>22.75</v>
      </c>
      <c r="O2488">
        <v>7</v>
      </c>
      <c r="P2488">
        <v>0</v>
      </c>
      <c r="Q2488">
        <v>6.5974999999999993</v>
      </c>
    </row>
    <row r="2489" spans="1:17" x14ac:dyDescent="0.3">
      <c r="A2489" t="s">
        <v>166</v>
      </c>
      <c r="B2489" t="s">
        <v>4713</v>
      </c>
      <c r="C2489" t="s">
        <v>4714</v>
      </c>
      <c r="D2489" t="s">
        <v>90</v>
      </c>
      <c r="E2489" t="s">
        <v>21</v>
      </c>
      <c r="F2489" t="s">
        <v>235</v>
      </c>
      <c r="G2489" t="s">
        <v>236</v>
      </c>
      <c r="H2489">
        <v>10011</v>
      </c>
      <c r="I2489" t="s">
        <v>131</v>
      </c>
      <c r="J2489" t="s">
        <v>4715</v>
      </c>
      <c r="K2489" t="s">
        <v>39</v>
      </c>
      <c r="L2489" t="s">
        <v>69</v>
      </c>
      <c r="M2489" t="s">
        <v>4716</v>
      </c>
      <c r="N2489">
        <v>207.48</v>
      </c>
      <c r="O2489">
        <v>1</v>
      </c>
      <c r="P2489">
        <v>0</v>
      </c>
      <c r="Q2489">
        <v>62.243999999999971</v>
      </c>
    </row>
    <row r="2490" spans="1:17" x14ac:dyDescent="0.3">
      <c r="A2490" t="s">
        <v>1122</v>
      </c>
      <c r="B2490" t="s">
        <v>3626</v>
      </c>
      <c r="C2490" t="s">
        <v>3627</v>
      </c>
      <c r="D2490" t="s">
        <v>90</v>
      </c>
      <c r="E2490" t="s">
        <v>21</v>
      </c>
      <c r="F2490" t="s">
        <v>2393</v>
      </c>
      <c r="G2490" t="s">
        <v>436</v>
      </c>
      <c r="H2490">
        <v>43615</v>
      </c>
      <c r="I2490" t="s">
        <v>131</v>
      </c>
      <c r="J2490" t="s">
        <v>4715</v>
      </c>
      <c r="K2490" t="s">
        <v>39</v>
      </c>
      <c r="L2490" t="s">
        <v>69</v>
      </c>
      <c r="M2490" t="s">
        <v>4716</v>
      </c>
      <c r="N2490">
        <v>663.93600000000004</v>
      </c>
      <c r="O2490">
        <v>4</v>
      </c>
      <c r="P2490">
        <v>0.2</v>
      </c>
      <c r="Q2490">
        <v>82.991999999999877</v>
      </c>
    </row>
    <row r="2491" spans="1:17" x14ac:dyDescent="0.3">
      <c r="A2491" t="s">
        <v>42</v>
      </c>
      <c r="B2491" t="s">
        <v>631</v>
      </c>
      <c r="C2491" t="s">
        <v>632</v>
      </c>
      <c r="D2491" t="s">
        <v>90</v>
      </c>
      <c r="E2491" t="s">
        <v>21</v>
      </c>
      <c r="F2491" t="s">
        <v>235</v>
      </c>
      <c r="G2491" t="s">
        <v>236</v>
      </c>
      <c r="H2491">
        <v>10011</v>
      </c>
      <c r="I2491" t="s">
        <v>131</v>
      </c>
      <c r="J2491" t="s">
        <v>4715</v>
      </c>
      <c r="K2491" t="s">
        <v>39</v>
      </c>
      <c r="L2491" t="s">
        <v>69</v>
      </c>
      <c r="M2491" t="s">
        <v>4716</v>
      </c>
      <c r="N2491">
        <v>414.96</v>
      </c>
      <c r="O2491">
        <v>2</v>
      </c>
      <c r="P2491">
        <v>0</v>
      </c>
      <c r="Q2491">
        <v>124.48799999999994</v>
      </c>
    </row>
    <row r="2492" spans="1:17" x14ac:dyDescent="0.3">
      <c r="A2492" t="s">
        <v>166</v>
      </c>
      <c r="B2492" t="s">
        <v>1300</v>
      </c>
      <c r="C2492" t="s">
        <v>1301</v>
      </c>
      <c r="D2492" t="s">
        <v>90</v>
      </c>
      <c r="E2492" t="s">
        <v>21</v>
      </c>
      <c r="F2492" t="s">
        <v>4183</v>
      </c>
      <c r="G2492" t="s">
        <v>210</v>
      </c>
      <c r="H2492">
        <v>48640</v>
      </c>
      <c r="I2492" t="s">
        <v>93</v>
      </c>
      <c r="J2492" t="s">
        <v>4715</v>
      </c>
      <c r="K2492" t="s">
        <v>39</v>
      </c>
      <c r="L2492" t="s">
        <v>69</v>
      </c>
      <c r="M2492" t="s">
        <v>4716</v>
      </c>
      <c r="N2492">
        <v>186.732</v>
      </c>
      <c r="O2492">
        <v>1</v>
      </c>
      <c r="P2492">
        <v>0.1</v>
      </c>
      <c r="Q2492">
        <v>41.495999999999967</v>
      </c>
    </row>
    <row r="2493" spans="1:17" x14ac:dyDescent="0.3">
      <c r="A2493" t="s">
        <v>166</v>
      </c>
      <c r="B2493" t="s">
        <v>1105</v>
      </c>
      <c r="C2493" t="s">
        <v>1106</v>
      </c>
      <c r="D2493" t="s">
        <v>34</v>
      </c>
      <c r="E2493" t="s">
        <v>21</v>
      </c>
      <c r="F2493" t="s">
        <v>4082</v>
      </c>
      <c r="G2493" t="s">
        <v>210</v>
      </c>
      <c r="H2493">
        <v>48146</v>
      </c>
      <c r="I2493" t="s">
        <v>93</v>
      </c>
      <c r="J2493" t="s">
        <v>4083</v>
      </c>
      <c r="K2493" t="s">
        <v>39</v>
      </c>
      <c r="L2493" t="s">
        <v>69</v>
      </c>
      <c r="M2493" t="s">
        <v>4084</v>
      </c>
      <c r="N2493">
        <v>167.292</v>
      </c>
      <c r="O2493">
        <v>6</v>
      </c>
      <c r="P2493">
        <v>0.1</v>
      </c>
      <c r="Q2493">
        <v>29.7408</v>
      </c>
    </row>
    <row r="2494" spans="1:17" x14ac:dyDescent="0.3">
      <c r="A2494" t="s">
        <v>42</v>
      </c>
      <c r="B2494" t="s">
        <v>3823</v>
      </c>
      <c r="C2494" t="s">
        <v>3824</v>
      </c>
      <c r="D2494" t="s">
        <v>34</v>
      </c>
      <c r="E2494" t="s">
        <v>21</v>
      </c>
      <c r="F2494" t="s">
        <v>4907</v>
      </c>
      <c r="G2494" t="s">
        <v>1084</v>
      </c>
      <c r="H2494">
        <v>2151</v>
      </c>
      <c r="I2494" t="s">
        <v>131</v>
      </c>
      <c r="J2494" t="s">
        <v>4083</v>
      </c>
      <c r="K2494" t="s">
        <v>39</v>
      </c>
      <c r="L2494" t="s">
        <v>69</v>
      </c>
      <c r="M2494" t="s">
        <v>4084</v>
      </c>
      <c r="N2494">
        <v>61.96</v>
      </c>
      <c r="O2494">
        <v>2</v>
      </c>
      <c r="P2494">
        <v>0</v>
      </c>
      <c r="Q2494">
        <v>16.1096</v>
      </c>
    </row>
    <row r="2495" spans="1:17" x14ac:dyDescent="0.3">
      <c r="A2495" t="s">
        <v>42</v>
      </c>
      <c r="B2495" t="s">
        <v>4125</v>
      </c>
      <c r="C2495" t="s">
        <v>4126</v>
      </c>
      <c r="D2495" t="s">
        <v>20</v>
      </c>
      <c r="E2495" t="s">
        <v>21</v>
      </c>
      <c r="F2495" t="s">
        <v>681</v>
      </c>
      <c r="G2495" t="s">
        <v>436</v>
      </c>
      <c r="H2495">
        <v>45011</v>
      </c>
      <c r="I2495" t="s">
        <v>131</v>
      </c>
      <c r="J2495" t="s">
        <v>4083</v>
      </c>
      <c r="K2495" t="s">
        <v>39</v>
      </c>
      <c r="L2495" t="s">
        <v>69</v>
      </c>
      <c r="M2495" t="s">
        <v>4084</v>
      </c>
      <c r="N2495">
        <v>123.92000000000002</v>
      </c>
      <c r="O2495">
        <v>5</v>
      </c>
      <c r="P2495">
        <v>0.2</v>
      </c>
      <c r="Q2495">
        <v>9.2939999999999969</v>
      </c>
    </row>
    <row r="2496" spans="1:17" x14ac:dyDescent="0.3">
      <c r="A2496" t="s">
        <v>42</v>
      </c>
      <c r="B2496" t="s">
        <v>2506</v>
      </c>
      <c r="C2496" t="s">
        <v>2507</v>
      </c>
      <c r="D2496" t="s">
        <v>20</v>
      </c>
      <c r="E2496" t="s">
        <v>21</v>
      </c>
      <c r="F2496" t="s">
        <v>5389</v>
      </c>
      <c r="G2496" t="s">
        <v>1107</v>
      </c>
      <c r="H2496">
        <v>30605</v>
      </c>
      <c r="I2496" t="s">
        <v>24</v>
      </c>
      <c r="J2496" t="s">
        <v>4083</v>
      </c>
      <c r="K2496" t="s">
        <v>39</v>
      </c>
      <c r="L2496" t="s">
        <v>69</v>
      </c>
      <c r="M2496" t="s">
        <v>4084</v>
      </c>
      <c r="N2496">
        <v>154.9</v>
      </c>
      <c r="O2496">
        <v>5</v>
      </c>
      <c r="P2496">
        <v>0</v>
      </c>
      <c r="Q2496">
        <v>40.274000000000001</v>
      </c>
    </row>
    <row r="2497" spans="1:17" x14ac:dyDescent="0.3">
      <c r="A2497" t="s">
        <v>17</v>
      </c>
      <c r="B2497" t="s">
        <v>1182</v>
      </c>
      <c r="C2497" t="s">
        <v>1183</v>
      </c>
      <c r="D2497" t="s">
        <v>34</v>
      </c>
      <c r="E2497" t="s">
        <v>21</v>
      </c>
      <c r="F2497" t="s">
        <v>112</v>
      </c>
      <c r="G2497" t="s">
        <v>36</v>
      </c>
      <c r="H2497">
        <v>94109</v>
      </c>
      <c r="I2497" t="s">
        <v>37</v>
      </c>
      <c r="J2497" t="s">
        <v>4083</v>
      </c>
      <c r="K2497" t="s">
        <v>39</v>
      </c>
      <c r="L2497" t="s">
        <v>69</v>
      </c>
      <c r="M2497" t="s">
        <v>4084</v>
      </c>
      <c r="N2497">
        <v>154.9</v>
      </c>
      <c r="O2497">
        <v>5</v>
      </c>
      <c r="P2497">
        <v>0</v>
      </c>
      <c r="Q2497">
        <v>40.274000000000001</v>
      </c>
    </row>
    <row r="2498" spans="1:17" x14ac:dyDescent="0.3">
      <c r="A2498" t="s">
        <v>166</v>
      </c>
      <c r="B2498" t="s">
        <v>4140</v>
      </c>
      <c r="C2498" t="s">
        <v>4141</v>
      </c>
      <c r="D2498" t="s">
        <v>20</v>
      </c>
      <c r="E2498" t="s">
        <v>21</v>
      </c>
      <c r="F2498" t="s">
        <v>235</v>
      </c>
      <c r="G2498" t="s">
        <v>236</v>
      </c>
      <c r="H2498">
        <v>10011</v>
      </c>
      <c r="I2498" t="s">
        <v>131</v>
      </c>
      <c r="J2498" t="s">
        <v>4083</v>
      </c>
      <c r="K2498" t="s">
        <v>39</v>
      </c>
      <c r="L2498" t="s">
        <v>69</v>
      </c>
      <c r="M2498" t="s">
        <v>4084</v>
      </c>
      <c r="N2498">
        <v>30.98</v>
      </c>
      <c r="O2498">
        <v>1</v>
      </c>
      <c r="P2498">
        <v>0</v>
      </c>
      <c r="Q2498">
        <v>8.0548000000000002</v>
      </c>
    </row>
    <row r="2499" spans="1:17" x14ac:dyDescent="0.3">
      <c r="A2499" t="s">
        <v>1122</v>
      </c>
      <c r="B2499" t="s">
        <v>2759</v>
      </c>
      <c r="C2499" t="s">
        <v>2760</v>
      </c>
      <c r="D2499" t="s">
        <v>20</v>
      </c>
      <c r="E2499" t="s">
        <v>21</v>
      </c>
      <c r="F2499" t="s">
        <v>2761</v>
      </c>
      <c r="G2499" t="s">
        <v>210</v>
      </c>
      <c r="H2499">
        <v>48911</v>
      </c>
      <c r="I2499" t="s">
        <v>93</v>
      </c>
      <c r="J2499" t="s">
        <v>2762</v>
      </c>
      <c r="K2499" t="s">
        <v>39</v>
      </c>
      <c r="L2499" t="s">
        <v>69</v>
      </c>
      <c r="M2499" t="s">
        <v>2763</v>
      </c>
      <c r="N2499">
        <v>644.07600000000002</v>
      </c>
      <c r="O2499">
        <v>2</v>
      </c>
      <c r="P2499">
        <v>0.1</v>
      </c>
      <c r="Q2499">
        <v>107.34599999999996</v>
      </c>
    </row>
    <row r="2500" spans="1:17" x14ac:dyDescent="0.3">
      <c r="A2500" t="s">
        <v>42</v>
      </c>
      <c r="B2500" t="s">
        <v>1812</v>
      </c>
      <c r="C2500" t="s">
        <v>1813</v>
      </c>
      <c r="D2500" t="s">
        <v>34</v>
      </c>
      <c r="E2500" t="s">
        <v>21</v>
      </c>
      <c r="F2500" t="s">
        <v>235</v>
      </c>
      <c r="G2500" t="s">
        <v>236</v>
      </c>
      <c r="H2500">
        <v>10011</v>
      </c>
      <c r="I2500" t="s">
        <v>131</v>
      </c>
      <c r="J2500" t="s">
        <v>2762</v>
      </c>
      <c r="K2500" t="s">
        <v>39</v>
      </c>
      <c r="L2500" t="s">
        <v>69</v>
      </c>
      <c r="M2500" t="s">
        <v>2763</v>
      </c>
      <c r="N2500">
        <v>2504.7399999999998</v>
      </c>
      <c r="O2500">
        <v>7</v>
      </c>
      <c r="P2500">
        <v>0</v>
      </c>
      <c r="Q2500">
        <v>626.18499999999995</v>
      </c>
    </row>
    <row r="2501" spans="1:17" x14ac:dyDescent="0.3">
      <c r="A2501" t="s">
        <v>42</v>
      </c>
      <c r="B2501" t="s">
        <v>1325</v>
      </c>
      <c r="C2501" t="s">
        <v>1326</v>
      </c>
      <c r="D2501" t="s">
        <v>90</v>
      </c>
      <c r="E2501" t="s">
        <v>21</v>
      </c>
      <c r="F2501" t="s">
        <v>496</v>
      </c>
      <c r="G2501" t="s">
        <v>202</v>
      </c>
      <c r="H2501">
        <v>55113</v>
      </c>
      <c r="I2501" t="s">
        <v>93</v>
      </c>
      <c r="J2501" t="s">
        <v>2762</v>
      </c>
      <c r="K2501" t="s">
        <v>39</v>
      </c>
      <c r="L2501" t="s">
        <v>69</v>
      </c>
      <c r="M2501" t="s">
        <v>2763</v>
      </c>
      <c r="N2501">
        <v>715.64</v>
      </c>
      <c r="O2501">
        <v>2</v>
      </c>
      <c r="P2501">
        <v>0</v>
      </c>
      <c r="Q2501">
        <v>178.90999999999997</v>
      </c>
    </row>
    <row r="2502" spans="1:17" x14ac:dyDescent="0.3">
      <c r="A2502" t="s">
        <v>42</v>
      </c>
      <c r="B2502" t="s">
        <v>4884</v>
      </c>
      <c r="C2502" t="s">
        <v>4885</v>
      </c>
      <c r="D2502" t="s">
        <v>20</v>
      </c>
      <c r="E2502" t="s">
        <v>21</v>
      </c>
      <c r="F2502" t="s">
        <v>1868</v>
      </c>
      <c r="G2502" t="s">
        <v>436</v>
      </c>
      <c r="H2502">
        <v>44105</v>
      </c>
      <c r="I2502" t="s">
        <v>131</v>
      </c>
      <c r="J2502" t="s">
        <v>2762</v>
      </c>
      <c r="K2502" t="s">
        <v>39</v>
      </c>
      <c r="L2502" t="s">
        <v>69</v>
      </c>
      <c r="M2502" t="s">
        <v>2763</v>
      </c>
      <c r="N2502">
        <v>286.25600000000003</v>
      </c>
      <c r="O2502">
        <v>1</v>
      </c>
      <c r="P2502">
        <v>0.2</v>
      </c>
      <c r="Q2502">
        <v>17.890999999999977</v>
      </c>
    </row>
    <row r="2503" spans="1:17" x14ac:dyDescent="0.3">
      <c r="A2503" t="s">
        <v>166</v>
      </c>
      <c r="B2503" t="s">
        <v>2370</v>
      </c>
      <c r="C2503" t="s">
        <v>2371</v>
      </c>
      <c r="D2503" t="s">
        <v>34</v>
      </c>
      <c r="E2503" t="s">
        <v>21</v>
      </c>
      <c r="F2503" t="s">
        <v>112</v>
      </c>
      <c r="G2503" t="s">
        <v>36</v>
      </c>
      <c r="H2503">
        <v>94122</v>
      </c>
      <c r="I2503" t="s">
        <v>37</v>
      </c>
      <c r="J2503" t="s">
        <v>2762</v>
      </c>
      <c r="K2503" t="s">
        <v>39</v>
      </c>
      <c r="L2503" t="s">
        <v>69</v>
      </c>
      <c r="M2503" t="s">
        <v>2763</v>
      </c>
      <c r="N2503">
        <v>715.64</v>
      </c>
      <c r="O2503">
        <v>2</v>
      </c>
      <c r="P2503">
        <v>0</v>
      </c>
      <c r="Q2503">
        <v>178.90999999999997</v>
      </c>
    </row>
    <row r="2504" spans="1:17" x14ac:dyDescent="0.3">
      <c r="A2504" t="s">
        <v>42</v>
      </c>
      <c r="B2504" t="s">
        <v>5135</v>
      </c>
      <c r="C2504" t="s">
        <v>5136</v>
      </c>
      <c r="D2504" t="s">
        <v>20</v>
      </c>
      <c r="E2504" t="s">
        <v>21</v>
      </c>
      <c r="F2504" t="s">
        <v>269</v>
      </c>
      <c r="G2504" t="s">
        <v>187</v>
      </c>
      <c r="H2504">
        <v>60610</v>
      </c>
      <c r="I2504" t="s">
        <v>93</v>
      </c>
      <c r="J2504" t="s">
        <v>2762</v>
      </c>
      <c r="K2504" t="s">
        <v>39</v>
      </c>
      <c r="L2504" t="s">
        <v>69</v>
      </c>
      <c r="M2504" t="s">
        <v>2763</v>
      </c>
      <c r="N2504">
        <v>143.12799999999996</v>
      </c>
      <c r="O2504">
        <v>2</v>
      </c>
      <c r="P2504">
        <v>0.8</v>
      </c>
      <c r="Q2504">
        <v>-393.60200000000009</v>
      </c>
    </row>
    <row r="2505" spans="1:17" x14ac:dyDescent="0.3">
      <c r="A2505" t="s">
        <v>166</v>
      </c>
      <c r="B2505" t="s">
        <v>1940</v>
      </c>
      <c r="C2505" t="s">
        <v>1941</v>
      </c>
      <c r="D2505" t="s">
        <v>20</v>
      </c>
      <c r="E2505" t="s">
        <v>21</v>
      </c>
      <c r="F2505" t="s">
        <v>129</v>
      </c>
      <c r="G2505" t="s">
        <v>130</v>
      </c>
      <c r="H2505">
        <v>19143</v>
      </c>
      <c r="I2505" t="s">
        <v>131</v>
      </c>
      <c r="J2505" t="s">
        <v>3591</v>
      </c>
      <c r="K2505" t="s">
        <v>39</v>
      </c>
      <c r="L2505" t="s">
        <v>69</v>
      </c>
      <c r="M2505" t="s">
        <v>3592</v>
      </c>
      <c r="N2505">
        <v>88.832000000000008</v>
      </c>
      <c r="O2505">
        <v>4</v>
      </c>
      <c r="P2505">
        <v>0.2</v>
      </c>
      <c r="Q2505">
        <v>7.7728000000000002</v>
      </c>
    </row>
    <row r="2506" spans="1:17" x14ac:dyDescent="0.3">
      <c r="A2506" t="s">
        <v>42</v>
      </c>
      <c r="B2506" t="s">
        <v>3486</v>
      </c>
      <c r="C2506" t="s">
        <v>3487</v>
      </c>
      <c r="D2506" t="s">
        <v>20</v>
      </c>
      <c r="E2506" t="s">
        <v>21</v>
      </c>
      <c r="F2506" t="s">
        <v>129</v>
      </c>
      <c r="G2506" t="s">
        <v>130</v>
      </c>
      <c r="H2506">
        <v>19120</v>
      </c>
      <c r="I2506" t="s">
        <v>131</v>
      </c>
      <c r="J2506" t="s">
        <v>3591</v>
      </c>
      <c r="K2506" t="s">
        <v>39</v>
      </c>
      <c r="L2506" t="s">
        <v>69</v>
      </c>
      <c r="M2506" t="s">
        <v>3592</v>
      </c>
      <c r="N2506">
        <v>44.416000000000004</v>
      </c>
      <c r="O2506">
        <v>2</v>
      </c>
      <c r="P2506">
        <v>0.2</v>
      </c>
      <c r="Q2506">
        <v>3.8864000000000001</v>
      </c>
    </row>
    <row r="2507" spans="1:17" x14ac:dyDescent="0.3">
      <c r="A2507" t="s">
        <v>42</v>
      </c>
      <c r="B2507" t="s">
        <v>2642</v>
      </c>
      <c r="C2507" t="s">
        <v>2643</v>
      </c>
      <c r="D2507" t="s">
        <v>90</v>
      </c>
      <c r="E2507" t="s">
        <v>21</v>
      </c>
      <c r="F2507" t="s">
        <v>3866</v>
      </c>
      <c r="G2507" t="s">
        <v>689</v>
      </c>
      <c r="H2507">
        <v>7501</v>
      </c>
      <c r="I2507" t="s">
        <v>131</v>
      </c>
      <c r="J2507" t="s">
        <v>3591</v>
      </c>
      <c r="K2507" t="s">
        <v>39</v>
      </c>
      <c r="L2507" t="s">
        <v>69</v>
      </c>
      <c r="M2507" t="s">
        <v>3592</v>
      </c>
      <c r="N2507">
        <v>111.04</v>
      </c>
      <c r="O2507">
        <v>4</v>
      </c>
      <c r="P2507">
        <v>0</v>
      </c>
      <c r="Q2507">
        <v>29.980800000000002</v>
      </c>
    </row>
    <row r="2508" spans="1:17" x14ac:dyDescent="0.3">
      <c r="A2508" t="s">
        <v>17</v>
      </c>
      <c r="B2508" t="s">
        <v>293</v>
      </c>
      <c r="C2508" t="s">
        <v>294</v>
      </c>
      <c r="D2508" t="s">
        <v>20</v>
      </c>
      <c r="E2508" t="s">
        <v>21</v>
      </c>
      <c r="F2508" t="s">
        <v>2192</v>
      </c>
      <c r="G2508" t="s">
        <v>23</v>
      </c>
      <c r="H2508">
        <v>41042</v>
      </c>
      <c r="I2508" t="s">
        <v>24</v>
      </c>
      <c r="J2508" t="s">
        <v>2195</v>
      </c>
      <c r="K2508" t="s">
        <v>39</v>
      </c>
      <c r="L2508" t="s">
        <v>69</v>
      </c>
      <c r="M2508" t="s">
        <v>2196</v>
      </c>
      <c r="N2508">
        <v>180.66</v>
      </c>
      <c r="O2508">
        <v>3</v>
      </c>
      <c r="P2508">
        <v>0</v>
      </c>
      <c r="Q2508">
        <v>50.584800000000008</v>
      </c>
    </row>
    <row r="2509" spans="1:17" x14ac:dyDescent="0.3">
      <c r="A2509" t="s">
        <v>17</v>
      </c>
      <c r="B2509" t="s">
        <v>1641</v>
      </c>
      <c r="C2509" t="s">
        <v>1642</v>
      </c>
      <c r="D2509" t="s">
        <v>20</v>
      </c>
      <c r="E2509" t="s">
        <v>21</v>
      </c>
      <c r="F2509" t="s">
        <v>786</v>
      </c>
      <c r="G2509" t="s">
        <v>46</v>
      </c>
      <c r="H2509">
        <v>33614</v>
      </c>
      <c r="I2509" t="s">
        <v>24</v>
      </c>
      <c r="J2509" t="s">
        <v>1643</v>
      </c>
      <c r="K2509" t="s">
        <v>39</v>
      </c>
      <c r="L2509" t="s">
        <v>69</v>
      </c>
      <c r="M2509" t="s">
        <v>1644</v>
      </c>
      <c r="N2509">
        <v>13</v>
      </c>
      <c r="O2509">
        <v>5</v>
      </c>
      <c r="P2509">
        <v>0.2</v>
      </c>
      <c r="Q2509">
        <v>1.3000000000000007</v>
      </c>
    </row>
    <row r="2510" spans="1:17" x14ac:dyDescent="0.3">
      <c r="A2510" t="s">
        <v>166</v>
      </c>
      <c r="B2510" t="s">
        <v>860</v>
      </c>
      <c r="C2510" t="s">
        <v>861</v>
      </c>
      <c r="D2510" t="s">
        <v>20</v>
      </c>
      <c r="E2510" t="s">
        <v>21</v>
      </c>
      <c r="F2510" t="s">
        <v>528</v>
      </c>
      <c r="G2510" t="s">
        <v>36</v>
      </c>
      <c r="H2510">
        <v>91104</v>
      </c>
      <c r="I2510" t="s">
        <v>37</v>
      </c>
      <c r="J2510" t="s">
        <v>3005</v>
      </c>
      <c r="K2510" t="s">
        <v>39</v>
      </c>
      <c r="L2510" t="s">
        <v>69</v>
      </c>
      <c r="M2510" t="s">
        <v>3006</v>
      </c>
      <c r="N2510">
        <v>21.78</v>
      </c>
      <c r="O2510">
        <v>2</v>
      </c>
      <c r="P2510">
        <v>0</v>
      </c>
      <c r="Q2510">
        <v>5.6628000000000007</v>
      </c>
    </row>
    <row r="2511" spans="1:17" x14ac:dyDescent="0.3">
      <c r="A2511" t="s">
        <v>42</v>
      </c>
      <c r="B2511" t="s">
        <v>380</v>
      </c>
      <c r="C2511" t="s">
        <v>381</v>
      </c>
      <c r="D2511" t="s">
        <v>34</v>
      </c>
      <c r="E2511" t="s">
        <v>21</v>
      </c>
      <c r="F2511" t="s">
        <v>943</v>
      </c>
      <c r="G2511" t="s">
        <v>400</v>
      </c>
      <c r="H2511">
        <v>80906</v>
      </c>
      <c r="I2511" t="s">
        <v>37</v>
      </c>
      <c r="J2511" t="s">
        <v>3005</v>
      </c>
      <c r="K2511" t="s">
        <v>39</v>
      </c>
      <c r="L2511" t="s">
        <v>69</v>
      </c>
      <c r="M2511" t="s">
        <v>3006</v>
      </c>
      <c r="N2511">
        <v>60.984000000000009</v>
      </c>
      <c r="O2511">
        <v>7</v>
      </c>
      <c r="P2511">
        <v>0.2</v>
      </c>
      <c r="Q2511">
        <v>4.5737999999999985</v>
      </c>
    </row>
    <row r="2512" spans="1:17" x14ac:dyDescent="0.3">
      <c r="A2512" t="s">
        <v>42</v>
      </c>
      <c r="B2512" t="s">
        <v>2231</v>
      </c>
      <c r="C2512" t="s">
        <v>2232</v>
      </c>
      <c r="D2512" t="s">
        <v>20</v>
      </c>
      <c r="E2512" t="s">
        <v>21</v>
      </c>
      <c r="F2512" t="s">
        <v>35</v>
      </c>
      <c r="G2512" t="s">
        <v>36</v>
      </c>
      <c r="H2512">
        <v>90036</v>
      </c>
      <c r="I2512" t="s">
        <v>37</v>
      </c>
      <c r="J2512" t="s">
        <v>3005</v>
      </c>
      <c r="K2512" t="s">
        <v>39</v>
      </c>
      <c r="L2512" t="s">
        <v>69</v>
      </c>
      <c r="M2512" t="s">
        <v>3006</v>
      </c>
      <c r="N2512">
        <v>10.89</v>
      </c>
      <c r="O2512">
        <v>1</v>
      </c>
      <c r="P2512">
        <v>0</v>
      </c>
      <c r="Q2512">
        <v>2.8314000000000004</v>
      </c>
    </row>
    <row r="2513" spans="1:17" x14ac:dyDescent="0.3">
      <c r="A2513" t="s">
        <v>42</v>
      </c>
      <c r="B2513" t="s">
        <v>4742</v>
      </c>
      <c r="C2513" t="s">
        <v>4743</v>
      </c>
      <c r="D2513" t="s">
        <v>90</v>
      </c>
      <c r="E2513" t="s">
        <v>21</v>
      </c>
      <c r="F2513" t="s">
        <v>399</v>
      </c>
      <c r="G2513" t="s">
        <v>400</v>
      </c>
      <c r="H2513">
        <v>80013</v>
      </c>
      <c r="I2513" t="s">
        <v>37</v>
      </c>
      <c r="J2513" t="s">
        <v>3005</v>
      </c>
      <c r="K2513" t="s">
        <v>39</v>
      </c>
      <c r="L2513" t="s">
        <v>69</v>
      </c>
      <c r="M2513" t="s">
        <v>3006</v>
      </c>
      <c r="N2513">
        <v>43.560000000000009</v>
      </c>
      <c r="O2513">
        <v>5</v>
      </c>
      <c r="P2513">
        <v>0.2</v>
      </c>
      <c r="Q2513">
        <v>3.2669999999999995</v>
      </c>
    </row>
    <row r="2514" spans="1:17" x14ac:dyDescent="0.3">
      <c r="A2514" t="s">
        <v>17</v>
      </c>
      <c r="B2514" t="s">
        <v>2370</v>
      </c>
      <c r="C2514" t="s">
        <v>2371</v>
      </c>
      <c r="D2514" t="s">
        <v>34</v>
      </c>
      <c r="E2514" t="s">
        <v>21</v>
      </c>
      <c r="F2514" t="s">
        <v>269</v>
      </c>
      <c r="G2514" t="s">
        <v>187</v>
      </c>
      <c r="H2514">
        <v>60610</v>
      </c>
      <c r="I2514" t="s">
        <v>93</v>
      </c>
      <c r="J2514" t="s">
        <v>3005</v>
      </c>
      <c r="K2514" t="s">
        <v>39</v>
      </c>
      <c r="L2514" t="s">
        <v>69</v>
      </c>
      <c r="M2514" t="s">
        <v>3006</v>
      </c>
      <c r="N2514">
        <v>4.355999999999999</v>
      </c>
      <c r="O2514">
        <v>2</v>
      </c>
      <c r="P2514">
        <v>0.8</v>
      </c>
      <c r="Q2514">
        <v>-11.761200000000002</v>
      </c>
    </row>
    <row r="2515" spans="1:17" x14ac:dyDescent="0.3">
      <c r="A2515" t="s">
        <v>17</v>
      </c>
      <c r="B2515" t="s">
        <v>2213</v>
      </c>
      <c r="C2515" t="s">
        <v>2214</v>
      </c>
      <c r="D2515" t="s">
        <v>34</v>
      </c>
      <c r="E2515" t="s">
        <v>21</v>
      </c>
      <c r="F2515" t="s">
        <v>5583</v>
      </c>
      <c r="G2515" t="s">
        <v>210</v>
      </c>
      <c r="H2515">
        <v>48104</v>
      </c>
      <c r="I2515" t="s">
        <v>93</v>
      </c>
      <c r="J2515" t="s">
        <v>3005</v>
      </c>
      <c r="K2515" t="s">
        <v>39</v>
      </c>
      <c r="L2515" t="s">
        <v>69</v>
      </c>
      <c r="M2515" t="s">
        <v>3006</v>
      </c>
      <c r="N2515">
        <v>29.402999999999999</v>
      </c>
      <c r="O2515">
        <v>3</v>
      </c>
      <c r="P2515">
        <v>0.1</v>
      </c>
      <c r="Q2515">
        <v>5.2272000000000007</v>
      </c>
    </row>
    <row r="2516" spans="1:17" x14ac:dyDescent="0.3">
      <c r="A2516" t="s">
        <v>1122</v>
      </c>
      <c r="B2516" t="s">
        <v>1734</v>
      </c>
      <c r="C2516" t="s">
        <v>1735</v>
      </c>
      <c r="D2516" t="s">
        <v>20</v>
      </c>
      <c r="E2516" t="s">
        <v>21</v>
      </c>
      <c r="F2516" t="s">
        <v>435</v>
      </c>
      <c r="G2516" t="s">
        <v>436</v>
      </c>
      <c r="H2516">
        <v>43229</v>
      </c>
      <c r="I2516" t="s">
        <v>131</v>
      </c>
      <c r="J2516" t="s">
        <v>3005</v>
      </c>
      <c r="K2516" t="s">
        <v>39</v>
      </c>
      <c r="L2516" t="s">
        <v>69</v>
      </c>
      <c r="M2516" t="s">
        <v>3006</v>
      </c>
      <c r="N2516">
        <v>26.136000000000003</v>
      </c>
      <c r="O2516">
        <v>3</v>
      </c>
      <c r="P2516">
        <v>0.2</v>
      </c>
      <c r="Q2516">
        <v>1.9602000000000004</v>
      </c>
    </row>
    <row r="2517" spans="1:17" x14ac:dyDescent="0.3">
      <c r="A2517" t="s">
        <v>42</v>
      </c>
      <c r="B2517" t="s">
        <v>1994</v>
      </c>
      <c r="C2517" t="s">
        <v>1995</v>
      </c>
      <c r="D2517" t="s">
        <v>20</v>
      </c>
      <c r="E2517" t="s">
        <v>21</v>
      </c>
      <c r="F2517" t="s">
        <v>342</v>
      </c>
      <c r="G2517" t="s">
        <v>236</v>
      </c>
      <c r="H2517">
        <v>14609</v>
      </c>
      <c r="I2517" t="s">
        <v>131</v>
      </c>
      <c r="J2517" t="s">
        <v>3005</v>
      </c>
      <c r="K2517" t="s">
        <v>39</v>
      </c>
      <c r="L2517" t="s">
        <v>69</v>
      </c>
      <c r="M2517" t="s">
        <v>3006</v>
      </c>
      <c r="N2517">
        <v>32.67</v>
      </c>
      <c r="O2517">
        <v>3</v>
      </c>
      <c r="P2517">
        <v>0</v>
      </c>
      <c r="Q2517">
        <v>8.4942000000000011</v>
      </c>
    </row>
    <row r="2518" spans="1:17" x14ac:dyDescent="0.3">
      <c r="A2518" t="s">
        <v>42</v>
      </c>
      <c r="B2518" t="s">
        <v>5656</v>
      </c>
      <c r="C2518" t="s">
        <v>5657</v>
      </c>
      <c r="D2518" t="s">
        <v>34</v>
      </c>
      <c r="E2518" t="s">
        <v>21</v>
      </c>
      <c r="F2518" t="s">
        <v>290</v>
      </c>
      <c r="G2518" t="s">
        <v>1292</v>
      </c>
      <c r="H2518">
        <v>39212</v>
      </c>
      <c r="I2518" t="s">
        <v>24</v>
      </c>
      <c r="J2518" t="s">
        <v>3005</v>
      </c>
      <c r="K2518" t="s">
        <v>39</v>
      </c>
      <c r="L2518" t="s">
        <v>69</v>
      </c>
      <c r="M2518" t="s">
        <v>3006</v>
      </c>
      <c r="N2518">
        <v>32.67</v>
      </c>
      <c r="O2518">
        <v>3</v>
      </c>
      <c r="P2518">
        <v>0</v>
      </c>
      <c r="Q2518">
        <v>8.4942000000000011</v>
      </c>
    </row>
    <row r="2519" spans="1:17" x14ac:dyDescent="0.3">
      <c r="A2519" t="s">
        <v>42</v>
      </c>
      <c r="B2519" t="s">
        <v>2725</v>
      </c>
      <c r="C2519" t="s">
        <v>2726</v>
      </c>
      <c r="D2519" t="s">
        <v>20</v>
      </c>
      <c r="E2519" t="s">
        <v>21</v>
      </c>
      <c r="F2519" t="s">
        <v>1700</v>
      </c>
      <c r="G2519" t="s">
        <v>283</v>
      </c>
      <c r="H2519">
        <v>24153</v>
      </c>
      <c r="I2519" t="s">
        <v>24</v>
      </c>
      <c r="J2519" t="s">
        <v>4173</v>
      </c>
      <c r="K2519" t="s">
        <v>39</v>
      </c>
      <c r="L2519" t="s">
        <v>69</v>
      </c>
      <c r="M2519" t="s">
        <v>4174</v>
      </c>
      <c r="N2519">
        <v>35.04</v>
      </c>
      <c r="O2519">
        <v>2</v>
      </c>
      <c r="P2519">
        <v>0</v>
      </c>
      <c r="Q2519">
        <v>12.263999999999999</v>
      </c>
    </row>
    <row r="2520" spans="1:17" x14ac:dyDescent="0.3">
      <c r="A2520" t="s">
        <v>42</v>
      </c>
      <c r="B2520" t="s">
        <v>5121</v>
      </c>
      <c r="C2520" t="s">
        <v>5122</v>
      </c>
      <c r="D2520" t="s">
        <v>90</v>
      </c>
      <c r="E2520" t="s">
        <v>21</v>
      </c>
      <c r="F2520" t="s">
        <v>129</v>
      </c>
      <c r="G2520" t="s">
        <v>130</v>
      </c>
      <c r="H2520">
        <v>19143</v>
      </c>
      <c r="I2520" t="s">
        <v>131</v>
      </c>
      <c r="J2520" t="s">
        <v>4173</v>
      </c>
      <c r="K2520" t="s">
        <v>39</v>
      </c>
      <c r="L2520" t="s">
        <v>69</v>
      </c>
      <c r="M2520" t="s">
        <v>4174</v>
      </c>
      <c r="N2520">
        <v>98.111999999999995</v>
      </c>
      <c r="O2520">
        <v>7</v>
      </c>
      <c r="P2520">
        <v>0.2</v>
      </c>
      <c r="Q2520">
        <v>18.396000000000001</v>
      </c>
    </row>
    <row r="2521" spans="1:17" x14ac:dyDescent="0.3">
      <c r="A2521" t="s">
        <v>42</v>
      </c>
      <c r="B2521" t="s">
        <v>2248</v>
      </c>
      <c r="C2521" t="s">
        <v>2249</v>
      </c>
      <c r="D2521" t="s">
        <v>20</v>
      </c>
      <c r="E2521" t="s">
        <v>21</v>
      </c>
      <c r="F2521" t="s">
        <v>269</v>
      </c>
      <c r="G2521" t="s">
        <v>187</v>
      </c>
      <c r="H2521">
        <v>60610</v>
      </c>
      <c r="I2521" t="s">
        <v>93</v>
      </c>
      <c r="J2521" t="s">
        <v>4173</v>
      </c>
      <c r="K2521" t="s">
        <v>39</v>
      </c>
      <c r="L2521" t="s">
        <v>69</v>
      </c>
      <c r="M2521" t="s">
        <v>4174</v>
      </c>
      <c r="N2521">
        <v>14.015999999999996</v>
      </c>
      <c r="O2521">
        <v>4</v>
      </c>
      <c r="P2521">
        <v>0.8</v>
      </c>
      <c r="Q2521">
        <v>-31.536000000000001</v>
      </c>
    </row>
    <row r="2522" spans="1:17" x14ac:dyDescent="0.3">
      <c r="A2522" t="s">
        <v>42</v>
      </c>
      <c r="B2522" t="s">
        <v>3884</v>
      </c>
      <c r="C2522" t="s">
        <v>3885</v>
      </c>
      <c r="D2522" t="s">
        <v>20</v>
      </c>
      <c r="E2522" t="s">
        <v>21</v>
      </c>
      <c r="F2522" t="s">
        <v>1023</v>
      </c>
      <c r="G2522" t="s">
        <v>236</v>
      </c>
      <c r="H2522">
        <v>11561</v>
      </c>
      <c r="I2522" t="s">
        <v>131</v>
      </c>
      <c r="J2522" t="s">
        <v>4173</v>
      </c>
      <c r="K2522" t="s">
        <v>39</v>
      </c>
      <c r="L2522" t="s">
        <v>69</v>
      </c>
      <c r="M2522" t="s">
        <v>4174</v>
      </c>
      <c r="N2522">
        <v>52.56</v>
      </c>
      <c r="O2522">
        <v>3</v>
      </c>
      <c r="P2522">
        <v>0</v>
      </c>
      <c r="Q2522">
        <v>18.396000000000001</v>
      </c>
    </row>
    <row r="2523" spans="1:17" x14ac:dyDescent="0.3">
      <c r="A2523" t="s">
        <v>42</v>
      </c>
      <c r="B2523" t="s">
        <v>2140</v>
      </c>
      <c r="C2523" t="s">
        <v>2141</v>
      </c>
      <c r="D2523" t="s">
        <v>34</v>
      </c>
      <c r="E2523" t="s">
        <v>21</v>
      </c>
      <c r="F2523" t="s">
        <v>35</v>
      </c>
      <c r="G2523" t="s">
        <v>36</v>
      </c>
      <c r="H2523">
        <v>90004</v>
      </c>
      <c r="I2523" t="s">
        <v>37</v>
      </c>
      <c r="J2523" t="s">
        <v>5361</v>
      </c>
      <c r="K2523" t="s">
        <v>39</v>
      </c>
      <c r="L2523" t="s">
        <v>69</v>
      </c>
      <c r="M2523" t="s">
        <v>5362</v>
      </c>
      <c r="N2523">
        <v>7.9</v>
      </c>
      <c r="O2523">
        <v>2</v>
      </c>
      <c r="P2523">
        <v>0</v>
      </c>
      <c r="Q2523">
        <v>2.0540000000000003</v>
      </c>
    </row>
    <row r="2524" spans="1:17" x14ac:dyDescent="0.3">
      <c r="A2524" t="s">
        <v>42</v>
      </c>
      <c r="B2524" t="s">
        <v>4492</v>
      </c>
      <c r="C2524" t="s">
        <v>4493</v>
      </c>
      <c r="D2524" t="s">
        <v>20</v>
      </c>
      <c r="E2524" t="s">
        <v>21</v>
      </c>
      <c r="F2524" t="s">
        <v>91</v>
      </c>
      <c r="G2524" t="s">
        <v>92</v>
      </c>
      <c r="H2524">
        <v>76106</v>
      </c>
      <c r="I2524" t="s">
        <v>93</v>
      </c>
      <c r="J2524" t="s">
        <v>5361</v>
      </c>
      <c r="K2524" t="s">
        <v>39</v>
      </c>
      <c r="L2524" t="s">
        <v>69</v>
      </c>
      <c r="M2524" t="s">
        <v>5362</v>
      </c>
      <c r="N2524">
        <v>3.1599999999999993</v>
      </c>
      <c r="O2524">
        <v>4</v>
      </c>
      <c r="P2524">
        <v>0.8</v>
      </c>
      <c r="Q2524">
        <v>-8.532</v>
      </c>
    </row>
    <row r="2525" spans="1:17" x14ac:dyDescent="0.3">
      <c r="A2525" t="s">
        <v>17</v>
      </c>
      <c r="B2525" t="s">
        <v>4597</v>
      </c>
      <c r="C2525" t="s">
        <v>4598</v>
      </c>
      <c r="D2525" t="s">
        <v>20</v>
      </c>
      <c r="E2525" t="s">
        <v>21</v>
      </c>
      <c r="F2525" t="s">
        <v>1285</v>
      </c>
      <c r="G2525" t="s">
        <v>224</v>
      </c>
      <c r="H2525">
        <v>46226</v>
      </c>
      <c r="I2525" t="s">
        <v>93</v>
      </c>
      <c r="J2525" t="s">
        <v>5361</v>
      </c>
      <c r="K2525" t="s">
        <v>39</v>
      </c>
      <c r="L2525" t="s">
        <v>69</v>
      </c>
      <c r="M2525" t="s">
        <v>5362</v>
      </c>
      <c r="N2525">
        <v>19.75</v>
      </c>
      <c r="O2525">
        <v>5</v>
      </c>
      <c r="P2525">
        <v>0</v>
      </c>
      <c r="Q2525">
        <v>5.1350000000000007</v>
      </c>
    </row>
    <row r="2526" spans="1:17" x14ac:dyDescent="0.3">
      <c r="A2526" t="s">
        <v>42</v>
      </c>
      <c r="B2526" t="s">
        <v>449</v>
      </c>
      <c r="C2526" t="s">
        <v>450</v>
      </c>
      <c r="D2526" t="s">
        <v>34</v>
      </c>
      <c r="E2526" t="s">
        <v>21</v>
      </c>
      <c r="F2526" t="s">
        <v>5602</v>
      </c>
      <c r="G2526" t="s">
        <v>36</v>
      </c>
      <c r="H2526">
        <v>95928</v>
      </c>
      <c r="I2526" t="s">
        <v>37</v>
      </c>
      <c r="J2526" t="s">
        <v>5361</v>
      </c>
      <c r="K2526" t="s">
        <v>39</v>
      </c>
      <c r="L2526" t="s">
        <v>69</v>
      </c>
      <c r="M2526" t="s">
        <v>5362</v>
      </c>
      <c r="N2526">
        <v>15.8</v>
      </c>
      <c r="O2526">
        <v>4</v>
      </c>
      <c r="P2526">
        <v>0</v>
      </c>
      <c r="Q2526">
        <v>4.1080000000000005</v>
      </c>
    </row>
    <row r="2527" spans="1:17" x14ac:dyDescent="0.3">
      <c r="A2527" t="s">
        <v>166</v>
      </c>
      <c r="B2527" t="s">
        <v>1629</v>
      </c>
      <c r="C2527" t="s">
        <v>1630</v>
      </c>
      <c r="D2527" t="s">
        <v>20</v>
      </c>
      <c r="E2527" t="s">
        <v>21</v>
      </c>
      <c r="F2527" t="s">
        <v>5494</v>
      </c>
      <c r="G2527" t="s">
        <v>130</v>
      </c>
      <c r="H2527">
        <v>18018</v>
      </c>
      <c r="I2527" t="s">
        <v>131</v>
      </c>
      <c r="J2527" t="s">
        <v>5361</v>
      </c>
      <c r="K2527" t="s">
        <v>39</v>
      </c>
      <c r="L2527" t="s">
        <v>69</v>
      </c>
      <c r="M2527" t="s">
        <v>5362</v>
      </c>
      <c r="N2527">
        <v>9.48</v>
      </c>
      <c r="O2527">
        <v>3</v>
      </c>
      <c r="P2527">
        <v>0.2</v>
      </c>
      <c r="Q2527">
        <v>0.7110000000000003</v>
      </c>
    </row>
    <row r="2528" spans="1:17" x14ac:dyDescent="0.3">
      <c r="A2528" t="s">
        <v>42</v>
      </c>
      <c r="B2528" t="s">
        <v>1460</v>
      </c>
      <c r="C2528" t="s">
        <v>1461</v>
      </c>
      <c r="D2528" t="s">
        <v>20</v>
      </c>
      <c r="E2528" t="s">
        <v>21</v>
      </c>
      <c r="F2528" t="s">
        <v>235</v>
      </c>
      <c r="G2528" t="s">
        <v>236</v>
      </c>
      <c r="H2528">
        <v>10035</v>
      </c>
      <c r="I2528" t="s">
        <v>131</v>
      </c>
      <c r="J2528" t="s">
        <v>5834</v>
      </c>
      <c r="K2528" t="s">
        <v>39</v>
      </c>
      <c r="L2528" t="s">
        <v>69</v>
      </c>
      <c r="M2528" t="s">
        <v>5835</v>
      </c>
      <c r="N2528">
        <v>122.94</v>
      </c>
      <c r="O2528">
        <v>3</v>
      </c>
      <c r="P2528">
        <v>0</v>
      </c>
      <c r="Q2528">
        <v>30.734999999999992</v>
      </c>
    </row>
    <row r="2529" spans="1:17" x14ac:dyDescent="0.3">
      <c r="A2529" t="s">
        <v>42</v>
      </c>
      <c r="B2529" t="s">
        <v>1329</v>
      </c>
      <c r="C2529" t="s">
        <v>1330</v>
      </c>
      <c r="D2529" t="s">
        <v>34</v>
      </c>
      <c r="E2529" t="s">
        <v>21</v>
      </c>
      <c r="F2529" t="s">
        <v>91</v>
      </c>
      <c r="G2529" t="s">
        <v>92</v>
      </c>
      <c r="H2529">
        <v>76106</v>
      </c>
      <c r="I2529" t="s">
        <v>93</v>
      </c>
      <c r="J2529" t="s">
        <v>5834</v>
      </c>
      <c r="K2529" t="s">
        <v>39</v>
      </c>
      <c r="L2529" t="s">
        <v>69</v>
      </c>
      <c r="M2529" t="s">
        <v>5835</v>
      </c>
      <c r="N2529">
        <v>24.587999999999994</v>
      </c>
      <c r="O2529">
        <v>3</v>
      </c>
      <c r="P2529">
        <v>0.8</v>
      </c>
      <c r="Q2529">
        <v>-67.617000000000019</v>
      </c>
    </row>
    <row r="2530" spans="1:17" x14ac:dyDescent="0.3">
      <c r="A2530" t="s">
        <v>42</v>
      </c>
      <c r="B2530" t="s">
        <v>782</v>
      </c>
      <c r="C2530" t="s">
        <v>783</v>
      </c>
      <c r="D2530" t="s">
        <v>34</v>
      </c>
      <c r="E2530" t="s">
        <v>21</v>
      </c>
      <c r="F2530" t="s">
        <v>269</v>
      </c>
      <c r="G2530" t="s">
        <v>187</v>
      </c>
      <c r="H2530">
        <v>60623</v>
      </c>
      <c r="I2530" t="s">
        <v>93</v>
      </c>
      <c r="J2530" t="s">
        <v>3694</v>
      </c>
      <c r="K2530" t="s">
        <v>39</v>
      </c>
      <c r="L2530" t="s">
        <v>69</v>
      </c>
      <c r="M2530" t="s">
        <v>3695</v>
      </c>
      <c r="N2530">
        <v>92.063999999999979</v>
      </c>
      <c r="O2530">
        <v>6</v>
      </c>
      <c r="P2530">
        <v>0.8</v>
      </c>
      <c r="Q2530">
        <v>-225.55680000000007</v>
      </c>
    </row>
    <row r="2531" spans="1:17" x14ac:dyDescent="0.3">
      <c r="A2531" t="s">
        <v>42</v>
      </c>
      <c r="B2531" t="s">
        <v>550</v>
      </c>
      <c r="C2531" t="s">
        <v>551</v>
      </c>
      <c r="D2531" t="s">
        <v>34</v>
      </c>
      <c r="E2531" t="s">
        <v>21</v>
      </c>
      <c r="F2531" t="s">
        <v>290</v>
      </c>
      <c r="G2531" t="s">
        <v>210</v>
      </c>
      <c r="H2531">
        <v>49201</v>
      </c>
      <c r="I2531" t="s">
        <v>93</v>
      </c>
      <c r="J2531" t="s">
        <v>3694</v>
      </c>
      <c r="K2531" t="s">
        <v>39</v>
      </c>
      <c r="L2531" t="s">
        <v>69</v>
      </c>
      <c r="M2531" t="s">
        <v>3695</v>
      </c>
      <c r="N2531">
        <v>207.14400000000001</v>
      </c>
      <c r="O2531">
        <v>3</v>
      </c>
      <c r="P2531">
        <v>0.1</v>
      </c>
      <c r="Q2531">
        <v>48.333599999999976</v>
      </c>
    </row>
    <row r="2532" spans="1:17" x14ac:dyDescent="0.3">
      <c r="A2532" t="s">
        <v>42</v>
      </c>
      <c r="B2532" t="s">
        <v>1239</v>
      </c>
      <c r="C2532" t="s">
        <v>1240</v>
      </c>
      <c r="D2532" t="s">
        <v>20</v>
      </c>
      <c r="E2532" t="s">
        <v>21</v>
      </c>
      <c r="F2532" t="s">
        <v>235</v>
      </c>
      <c r="G2532" t="s">
        <v>236</v>
      </c>
      <c r="H2532">
        <v>10024</v>
      </c>
      <c r="I2532" t="s">
        <v>131</v>
      </c>
      <c r="J2532" t="s">
        <v>1241</v>
      </c>
      <c r="K2532" t="s">
        <v>39</v>
      </c>
      <c r="L2532" t="s">
        <v>69</v>
      </c>
      <c r="M2532" t="s">
        <v>1242</v>
      </c>
      <c r="N2532">
        <v>35.910000000000004</v>
      </c>
      <c r="O2532">
        <v>3</v>
      </c>
      <c r="P2532">
        <v>0</v>
      </c>
      <c r="Q2532">
        <v>9.6956999999999987</v>
      </c>
    </row>
    <row r="2533" spans="1:17" x14ac:dyDescent="0.3">
      <c r="A2533" t="s">
        <v>1122</v>
      </c>
      <c r="B2533" t="s">
        <v>1940</v>
      </c>
      <c r="C2533" t="s">
        <v>1941</v>
      </c>
      <c r="D2533" t="s">
        <v>20</v>
      </c>
      <c r="E2533" t="s">
        <v>21</v>
      </c>
      <c r="F2533" t="s">
        <v>112</v>
      </c>
      <c r="G2533" t="s">
        <v>36</v>
      </c>
      <c r="H2533">
        <v>94122</v>
      </c>
      <c r="I2533" t="s">
        <v>37</v>
      </c>
      <c r="J2533" t="s">
        <v>1241</v>
      </c>
      <c r="K2533" t="s">
        <v>39</v>
      </c>
      <c r="L2533" t="s">
        <v>69</v>
      </c>
      <c r="M2533" t="s">
        <v>1242</v>
      </c>
      <c r="N2533">
        <v>83.79</v>
      </c>
      <c r="O2533">
        <v>7</v>
      </c>
      <c r="P2533">
        <v>0</v>
      </c>
      <c r="Q2533">
        <v>22.623299999999997</v>
      </c>
    </row>
    <row r="2534" spans="1:17" x14ac:dyDescent="0.3">
      <c r="A2534" t="s">
        <v>42</v>
      </c>
      <c r="B2534" t="s">
        <v>2881</v>
      </c>
      <c r="C2534" t="s">
        <v>2882</v>
      </c>
      <c r="D2534" t="s">
        <v>34</v>
      </c>
      <c r="E2534" t="s">
        <v>21</v>
      </c>
      <c r="F2534" t="s">
        <v>3363</v>
      </c>
      <c r="G2534" t="s">
        <v>236</v>
      </c>
      <c r="H2534">
        <v>13601</v>
      </c>
      <c r="I2534" t="s">
        <v>131</v>
      </c>
      <c r="J2534" t="s">
        <v>1241</v>
      </c>
      <c r="K2534" t="s">
        <v>39</v>
      </c>
      <c r="L2534" t="s">
        <v>69</v>
      </c>
      <c r="M2534" t="s">
        <v>1242</v>
      </c>
      <c r="N2534">
        <v>35.910000000000004</v>
      </c>
      <c r="O2534">
        <v>3</v>
      </c>
      <c r="P2534">
        <v>0</v>
      </c>
      <c r="Q2534">
        <v>9.6956999999999987</v>
      </c>
    </row>
    <row r="2535" spans="1:17" x14ac:dyDescent="0.3">
      <c r="A2535" t="s">
        <v>166</v>
      </c>
      <c r="B2535" t="s">
        <v>3024</v>
      </c>
      <c r="C2535" t="s">
        <v>3025</v>
      </c>
      <c r="D2535" t="s">
        <v>20</v>
      </c>
      <c r="E2535" t="s">
        <v>21</v>
      </c>
      <c r="F2535" t="s">
        <v>269</v>
      </c>
      <c r="G2535" t="s">
        <v>187</v>
      </c>
      <c r="H2535">
        <v>60623</v>
      </c>
      <c r="I2535" t="s">
        <v>93</v>
      </c>
      <c r="J2535" t="s">
        <v>1241</v>
      </c>
      <c r="K2535" t="s">
        <v>39</v>
      </c>
      <c r="L2535" t="s">
        <v>69</v>
      </c>
      <c r="M2535" t="s">
        <v>1242</v>
      </c>
      <c r="N2535">
        <v>2.3939999999999997</v>
      </c>
      <c r="O2535">
        <v>1</v>
      </c>
      <c r="P2535">
        <v>0.8</v>
      </c>
      <c r="Q2535">
        <v>-6.344100000000001</v>
      </c>
    </row>
    <row r="2536" spans="1:17" x14ac:dyDescent="0.3">
      <c r="A2536" t="s">
        <v>42</v>
      </c>
      <c r="B2536" t="s">
        <v>997</v>
      </c>
      <c r="C2536" t="s">
        <v>998</v>
      </c>
      <c r="D2536" t="s">
        <v>34</v>
      </c>
      <c r="E2536" t="s">
        <v>21</v>
      </c>
      <c r="F2536" t="s">
        <v>4405</v>
      </c>
      <c r="G2536" t="s">
        <v>296</v>
      </c>
      <c r="H2536">
        <v>37211</v>
      </c>
      <c r="I2536" t="s">
        <v>24</v>
      </c>
      <c r="J2536" t="s">
        <v>1241</v>
      </c>
      <c r="K2536" t="s">
        <v>39</v>
      </c>
      <c r="L2536" t="s">
        <v>69</v>
      </c>
      <c r="M2536" t="s">
        <v>1242</v>
      </c>
      <c r="N2536">
        <v>76.608000000000004</v>
      </c>
      <c r="O2536">
        <v>8</v>
      </c>
      <c r="P2536">
        <v>0.2</v>
      </c>
      <c r="Q2536">
        <v>6.7031999999999954</v>
      </c>
    </row>
    <row r="2537" spans="1:17" x14ac:dyDescent="0.3">
      <c r="A2537" t="s">
        <v>166</v>
      </c>
      <c r="B2537" t="s">
        <v>2089</v>
      </c>
      <c r="C2537" t="s">
        <v>2090</v>
      </c>
      <c r="D2537" t="s">
        <v>20</v>
      </c>
      <c r="E2537" t="s">
        <v>21</v>
      </c>
      <c r="F2537" t="s">
        <v>235</v>
      </c>
      <c r="G2537" t="s">
        <v>236</v>
      </c>
      <c r="H2537">
        <v>10011</v>
      </c>
      <c r="I2537" t="s">
        <v>131</v>
      </c>
      <c r="J2537" t="s">
        <v>3417</v>
      </c>
      <c r="K2537" t="s">
        <v>39</v>
      </c>
      <c r="L2537" t="s">
        <v>69</v>
      </c>
      <c r="M2537" t="s">
        <v>3418</v>
      </c>
      <c r="N2537">
        <v>170.88</v>
      </c>
      <c r="O2537">
        <v>3</v>
      </c>
      <c r="P2537">
        <v>0</v>
      </c>
      <c r="Q2537">
        <v>49.555199999999978</v>
      </c>
    </row>
    <row r="2538" spans="1:17" x14ac:dyDescent="0.3">
      <c r="A2538" t="s">
        <v>42</v>
      </c>
      <c r="B2538" t="s">
        <v>931</v>
      </c>
      <c r="C2538" t="s">
        <v>932</v>
      </c>
      <c r="D2538" t="s">
        <v>90</v>
      </c>
      <c r="E2538" t="s">
        <v>21</v>
      </c>
      <c r="F2538" t="s">
        <v>4744</v>
      </c>
      <c r="G2538" t="s">
        <v>4745</v>
      </c>
      <c r="H2538">
        <v>83642</v>
      </c>
      <c r="I2538" t="s">
        <v>37</v>
      </c>
      <c r="J2538" t="s">
        <v>3417</v>
      </c>
      <c r="K2538" t="s">
        <v>39</v>
      </c>
      <c r="L2538" t="s">
        <v>69</v>
      </c>
      <c r="M2538" t="s">
        <v>3418</v>
      </c>
      <c r="N2538">
        <v>227.84</v>
      </c>
      <c r="O2538">
        <v>4</v>
      </c>
      <c r="P2538">
        <v>0</v>
      </c>
      <c r="Q2538">
        <v>66.073599999999971</v>
      </c>
    </row>
    <row r="2539" spans="1:17" x14ac:dyDescent="0.3">
      <c r="A2539" t="s">
        <v>42</v>
      </c>
      <c r="B2539" t="s">
        <v>1214</v>
      </c>
      <c r="C2539" t="s">
        <v>1215</v>
      </c>
      <c r="D2539" t="s">
        <v>34</v>
      </c>
      <c r="E2539" t="s">
        <v>21</v>
      </c>
      <c r="F2539" t="s">
        <v>3989</v>
      </c>
      <c r="G2539" t="s">
        <v>92</v>
      </c>
      <c r="H2539">
        <v>75150</v>
      </c>
      <c r="I2539" t="s">
        <v>93</v>
      </c>
      <c r="J2539" t="s">
        <v>3417</v>
      </c>
      <c r="K2539" t="s">
        <v>39</v>
      </c>
      <c r="L2539" t="s">
        <v>69</v>
      </c>
      <c r="M2539" t="s">
        <v>3418</v>
      </c>
      <c r="N2539">
        <v>34.175999999999995</v>
      </c>
      <c r="O2539">
        <v>3</v>
      </c>
      <c r="P2539">
        <v>0.8</v>
      </c>
      <c r="Q2539">
        <v>-87.148800000000023</v>
      </c>
    </row>
    <row r="2540" spans="1:17" x14ac:dyDescent="0.3">
      <c r="A2540" t="s">
        <v>17</v>
      </c>
      <c r="B2540" t="s">
        <v>4105</v>
      </c>
      <c r="C2540" t="s">
        <v>4106</v>
      </c>
      <c r="D2540" t="s">
        <v>20</v>
      </c>
      <c r="E2540" t="s">
        <v>21</v>
      </c>
      <c r="F2540" t="s">
        <v>1285</v>
      </c>
      <c r="G2540" t="s">
        <v>1084</v>
      </c>
      <c r="H2540">
        <v>1841</v>
      </c>
      <c r="I2540" t="s">
        <v>131</v>
      </c>
      <c r="J2540" t="s">
        <v>3417</v>
      </c>
      <c r="K2540" t="s">
        <v>39</v>
      </c>
      <c r="L2540" t="s">
        <v>69</v>
      </c>
      <c r="M2540" t="s">
        <v>3418</v>
      </c>
      <c r="N2540">
        <v>113.92</v>
      </c>
      <c r="O2540">
        <v>2</v>
      </c>
      <c r="P2540">
        <v>0</v>
      </c>
      <c r="Q2540">
        <v>33.036799999999985</v>
      </c>
    </row>
    <row r="2541" spans="1:17" x14ac:dyDescent="0.3">
      <c r="A2541" t="s">
        <v>42</v>
      </c>
      <c r="B2541" t="s">
        <v>2375</v>
      </c>
      <c r="C2541" t="s">
        <v>2376</v>
      </c>
      <c r="D2541" t="s">
        <v>20</v>
      </c>
      <c r="E2541" t="s">
        <v>21</v>
      </c>
      <c r="F2541" t="s">
        <v>235</v>
      </c>
      <c r="G2541" t="s">
        <v>236</v>
      </c>
      <c r="H2541">
        <v>10009</v>
      </c>
      <c r="I2541" t="s">
        <v>131</v>
      </c>
      <c r="J2541" t="s">
        <v>2381</v>
      </c>
      <c r="K2541" t="s">
        <v>39</v>
      </c>
      <c r="L2541" t="s">
        <v>69</v>
      </c>
      <c r="M2541" t="s">
        <v>2382</v>
      </c>
      <c r="N2541">
        <v>406.59999999999997</v>
      </c>
      <c r="O2541">
        <v>5</v>
      </c>
      <c r="P2541">
        <v>0</v>
      </c>
      <c r="Q2541">
        <v>113.84799999999998</v>
      </c>
    </row>
    <row r="2542" spans="1:17" x14ac:dyDescent="0.3">
      <c r="A2542" t="s">
        <v>42</v>
      </c>
      <c r="B2542" t="s">
        <v>1858</v>
      </c>
      <c r="C2542" t="s">
        <v>1859</v>
      </c>
      <c r="D2542" t="s">
        <v>34</v>
      </c>
      <c r="E2542" t="s">
        <v>21</v>
      </c>
      <c r="F2542" t="s">
        <v>269</v>
      </c>
      <c r="G2542" t="s">
        <v>187</v>
      </c>
      <c r="H2542">
        <v>60623</v>
      </c>
      <c r="I2542" t="s">
        <v>93</v>
      </c>
      <c r="J2542" t="s">
        <v>2381</v>
      </c>
      <c r="K2542" t="s">
        <v>39</v>
      </c>
      <c r="L2542" t="s">
        <v>69</v>
      </c>
      <c r="M2542" t="s">
        <v>2382</v>
      </c>
      <c r="N2542">
        <v>48.791999999999987</v>
      </c>
      <c r="O2542">
        <v>3</v>
      </c>
      <c r="P2542">
        <v>0.8</v>
      </c>
      <c r="Q2542">
        <v>-126.85920000000002</v>
      </c>
    </row>
    <row r="2543" spans="1:17" x14ac:dyDescent="0.3">
      <c r="A2543" t="s">
        <v>42</v>
      </c>
      <c r="B2543" t="s">
        <v>2987</v>
      </c>
      <c r="C2543" t="s">
        <v>2988</v>
      </c>
      <c r="D2543" t="s">
        <v>20</v>
      </c>
      <c r="E2543" t="s">
        <v>21</v>
      </c>
      <c r="F2543" t="s">
        <v>2989</v>
      </c>
      <c r="G2543" t="s">
        <v>400</v>
      </c>
      <c r="H2543">
        <v>81001</v>
      </c>
      <c r="I2543" t="s">
        <v>37</v>
      </c>
      <c r="J2543" t="s">
        <v>2381</v>
      </c>
      <c r="K2543" t="s">
        <v>39</v>
      </c>
      <c r="L2543" t="s">
        <v>69</v>
      </c>
      <c r="M2543" t="s">
        <v>2382</v>
      </c>
      <c r="N2543">
        <v>845.72799999999995</v>
      </c>
      <c r="O2543">
        <v>13</v>
      </c>
      <c r="P2543">
        <v>0.2</v>
      </c>
      <c r="Q2543">
        <v>84.572799999999944</v>
      </c>
    </row>
    <row r="2544" spans="1:17" x14ac:dyDescent="0.3">
      <c r="A2544" t="s">
        <v>42</v>
      </c>
      <c r="B2544" t="s">
        <v>3929</v>
      </c>
      <c r="C2544" t="s">
        <v>3930</v>
      </c>
      <c r="D2544" t="s">
        <v>34</v>
      </c>
      <c r="E2544" t="s">
        <v>21</v>
      </c>
      <c r="F2544" t="s">
        <v>3931</v>
      </c>
      <c r="G2544" t="s">
        <v>689</v>
      </c>
      <c r="H2544">
        <v>8861</v>
      </c>
      <c r="I2544" t="s">
        <v>131</v>
      </c>
      <c r="J2544" t="s">
        <v>2381</v>
      </c>
      <c r="K2544" t="s">
        <v>39</v>
      </c>
      <c r="L2544" t="s">
        <v>69</v>
      </c>
      <c r="M2544" t="s">
        <v>2382</v>
      </c>
      <c r="N2544">
        <v>162.63999999999999</v>
      </c>
      <c r="O2544">
        <v>2</v>
      </c>
      <c r="P2544">
        <v>0</v>
      </c>
      <c r="Q2544">
        <v>45.539199999999994</v>
      </c>
    </row>
    <row r="2545" spans="1:17" x14ac:dyDescent="0.3">
      <c r="A2545" t="s">
        <v>42</v>
      </c>
      <c r="B2545" t="s">
        <v>2818</v>
      </c>
      <c r="C2545" t="s">
        <v>2819</v>
      </c>
      <c r="D2545" t="s">
        <v>90</v>
      </c>
      <c r="E2545" t="s">
        <v>21</v>
      </c>
      <c r="F2545" t="s">
        <v>35</v>
      </c>
      <c r="G2545" t="s">
        <v>36</v>
      </c>
      <c r="H2545">
        <v>90036</v>
      </c>
      <c r="I2545" t="s">
        <v>37</v>
      </c>
      <c r="J2545" t="s">
        <v>2381</v>
      </c>
      <c r="K2545" t="s">
        <v>39</v>
      </c>
      <c r="L2545" t="s">
        <v>69</v>
      </c>
      <c r="M2545" t="s">
        <v>2382</v>
      </c>
      <c r="N2545">
        <v>487.91999999999996</v>
      </c>
      <c r="O2545">
        <v>6</v>
      </c>
      <c r="P2545">
        <v>0</v>
      </c>
      <c r="Q2545">
        <v>136.61759999999998</v>
      </c>
    </row>
    <row r="2546" spans="1:17" x14ac:dyDescent="0.3">
      <c r="A2546" t="s">
        <v>1122</v>
      </c>
      <c r="B2546" t="s">
        <v>679</v>
      </c>
      <c r="C2546" t="s">
        <v>680</v>
      </c>
      <c r="D2546" t="s">
        <v>20</v>
      </c>
      <c r="E2546" t="s">
        <v>21</v>
      </c>
      <c r="F2546" t="s">
        <v>112</v>
      </c>
      <c r="G2546" t="s">
        <v>36</v>
      </c>
      <c r="H2546">
        <v>94110</v>
      </c>
      <c r="I2546" t="s">
        <v>37</v>
      </c>
      <c r="J2546" t="s">
        <v>2381</v>
      </c>
      <c r="K2546" t="s">
        <v>39</v>
      </c>
      <c r="L2546" t="s">
        <v>69</v>
      </c>
      <c r="M2546" t="s">
        <v>2382</v>
      </c>
      <c r="N2546">
        <v>406.59999999999997</v>
      </c>
      <c r="O2546">
        <v>5</v>
      </c>
      <c r="P2546">
        <v>0</v>
      </c>
      <c r="Q2546">
        <v>113.84799999999998</v>
      </c>
    </row>
    <row r="2547" spans="1:17" x14ac:dyDescent="0.3">
      <c r="A2547" t="s">
        <v>42</v>
      </c>
      <c r="B2547" t="s">
        <v>3085</v>
      </c>
      <c r="C2547" t="s">
        <v>3086</v>
      </c>
      <c r="D2547" t="s">
        <v>20</v>
      </c>
      <c r="E2547" t="s">
        <v>21</v>
      </c>
      <c r="F2547" t="s">
        <v>435</v>
      </c>
      <c r="G2547" t="s">
        <v>436</v>
      </c>
      <c r="H2547">
        <v>43229</v>
      </c>
      <c r="I2547" t="s">
        <v>131</v>
      </c>
      <c r="J2547" t="s">
        <v>2381</v>
      </c>
      <c r="K2547" t="s">
        <v>39</v>
      </c>
      <c r="L2547" t="s">
        <v>69</v>
      </c>
      <c r="M2547" t="s">
        <v>2382</v>
      </c>
      <c r="N2547">
        <v>130.11199999999999</v>
      </c>
      <c r="O2547">
        <v>2</v>
      </c>
      <c r="P2547">
        <v>0.2</v>
      </c>
      <c r="Q2547">
        <v>13.011199999999995</v>
      </c>
    </row>
    <row r="2548" spans="1:17" x14ac:dyDescent="0.3">
      <c r="A2548" t="s">
        <v>166</v>
      </c>
      <c r="B2548" t="s">
        <v>1878</v>
      </c>
      <c r="C2548" t="s">
        <v>1879</v>
      </c>
      <c r="D2548" t="s">
        <v>20</v>
      </c>
      <c r="E2548" t="s">
        <v>21</v>
      </c>
      <c r="F2548" t="s">
        <v>435</v>
      </c>
      <c r="G2548" t="s">
        <v>224</v>
      </c>
      <c r="H2548">
        <v>47201</v>
      </c>
      <c r="I2548" t="s">
        <v>93</v>
      </c>
      <c r="J2548" t="s">
        <v>1880</v>
      </c>
      <c r="K2548" t="s">
        <v>39</v>
      </c>
      <c r="L2548" t="s">
        <v>69</v>
      </c>
      <c r="M2548" t="s">
        <v>1881</v>
      </c>
      <c r="N2548">
        <v>61.44</v>
      </c>
      <c r="O2548">
        <v>3</v>
      </c>
      <c r="P2548">
        <v>0</v>
      </c>
      <c r="Q2548">
        <v>16.588799999999999</v>
      </c>
    </row>
    <row r="2549" spans="1:17" x14ac:dyDescent="0.3">
      <c r="A2549" t="s">
        <v>17</v>
      </c>
      <c r="B2549" t="s">
        <v>2832</v>
      </c>
      <c r="C2549" t="s">
        <v>2833</v>
      </c>
      <c r="D2549" t="s">
        <v>90</v>
      </c>
      <c r="E2549" t="s">
        <v>21</v>
      </c>
      <c r="F2549" t="s">
        <v>35</v>
      </c>
      <c r="G2549" t="s">
        <v>36</v>
      </c>
      <c r="H2549">
        <v>90036</v>
      </c>
      <c r="I2549" t="s">
        <v>37</v>
      </c>
      <c r="J2549" t="s">
        <v>1880</v>
      </c>
      <c r="K2549" t="s">
        <v>39</v>
      </c>
      <c r="L2549" t="s">
        <v>69</v>
      </c>
      <c r="M2549" t="s">
        <v>1881</v>
      </c>
      <c r="N2549">
        <v>81.92</v>
      </c>
      <c r="O2549">
        <v>4</v>
      </c>
      <c r="P2549">
        <v>0</v>
      </c>
      <c r="Q2549">
        <v>22.118400000000001</v>
      </c>
    </row>
    <row r="2550" spans="1:17" x14ac:dyDescent="0.3">
      <c r="A2550" t="s">
        <v>42</v>
      </c>
      <c r="B2550" t="s">
        <v>4468</v>
      </c>
      <c r="C2550" t="s">
        <v>4469</v>
      </c>
      <c r="D2550" t="s">
        <v>34</v>
      </c>
      <c r="E2550" t="s">
        <v>21</v>
      </c>
      <c r="F2550" t="s">
        <v>235</v>
      </c>
      <c r="G2550" t="s">
        <v>236</v>
      </c>
      <c r="H2550">
        <v>10024</v>
      </c>
      <c r="I2550" t="s">
        <v>131</v>
      </c>
      <c r="J2550" t="s">
        <v>1880</v>
      </c>
      <c r="K2550" t="s">
        <v>39</v>
      </c>
      <c r="L2550" t="s">
        <v>69</v>
      </c>
      <c r="M2550" t="s">
        <v>1881</v>
      </c>
      <c r="N2550">
        <v>61.44</v>
      </c>
      <c r="O2550">
        <v>3</v>
      </c>
      <c r="P2550">
        <v>0</v>
      </c>
      <c r="Q2550">
        <v>16.588799999999999</v>
      </c>
    </row>
    <row r="2551" spans="1:17" x14ac:dyDescent="0.3">
      <c r="A2551" t="s">
        <v>166</v>
      </c>
      <c r="B2551" t="s">
        <v>127</v>
      </c>
      <c r="C2551" t="s">
        <v>128</v>
      </c>
      <c r="D2551" t="s">
        <v>20</v>
      </c>
      <c r="E2551" t="s">
        <v>21</v>
      </c>
      <c r="F2551" t="s">
        <v>5816</v>
      </c>
      <c r="G2551" t="s">
        <v>689</v>
      </c>
      <c r="H2551">
        <v>7011</v>
      </c>
      <c r="I2551" t="s">
        <v>131</v>
      </c>
      <c r="J2551" t="s">
        <v>1880</v>
      </c>
      <c r="K2551" t="s">
        <v>39</v>
      </c>
      <c r="L2551" t="s">
        <v>69</v>
      </c>
      <c r="M2551" t="s">
        <v>1881</v>
      </c>
      <c r="N2551">
        <v>81.92</v>
      </c>
      <c r="O2551">
        <v>4</v>
      </c>
      <c r="P2551">
        <v>0</v>
      </c>
      <c r="Q2551">
        <v>22.118400000000001</v>
      </c>
    </row>
    <row r="2552" spans="1:17" x14ac:dyDescent="0.3">
      <c r="A2552" t="s">
        <v>166</v>
      </c>
      <c r="B2552" t="s">
        <v>110</v>
      </c>
      <c r="C2552" t="s">
        <v>111</v>
      </c>
      <c r="D2552" t="s">
        <v>20</v>
      </c>
      <c r="E2552" t="s">
        <v>21</v>
      </c>
      <c r="F2552" t="s">
        <v>35</v>
      </c>
      <c r="G2552" t="s">
        <v>36</v>
      </c>
      <c r="H2552">
        <v>90036</v>
      </c>
      <c r="I2552" t="s">
        <v>37</v>
      </c>
      <c r="J2552" t="s">
        <v>1880</v>
      </c>
      <c r="K2552" t="s">
        <v>39</v>
      </c>
      <c r="L2552" t="s">
        <v>69</v>
      </c>
      <c r="M2552" t="s">
        <v>1881</v>
      </c>
      <c r="N2552">
        <v>61.44</v>
      </c>
      <c r="O2552">
        <v>3</v>
      </c>
      <c r="P2552">
        <v>0</v>
      </c>
      <c r="Q2552">
        <v>16.588799999999999</v>
      </c>
    </row>
    <row r="2553" spans="1:17" x14ac:dyDescent="0.3">
      <c r="A2553" t="s">
        <v>17</v>
      </c>
      <c r="B2553" t="s">
        <v>1148</v>
      </c>
      <c r="C2553" t="s">
        <v>1149</v>
      </c>
      <c r="D2553" t="s">
        <v>34</v>
      </c>
      <c r="E2553" t="s">
        <v>21</v>
      </c>
      <c r="F2553" t="s">
        <v>35</v>
      </c>
      <c r="G2553" t="s">
        <v>36</v>
      </c>
      <c r="H2553">
        <v>90049</v>
      </c>
      <c r="I2553" t="s">
        <v>37</v>
      </c>
      <c r="J2553" t="s">
        <v>1880</v>
      </c>
      <c r="K2553" t="s">
        <v>39</v>
      </c>
      <c r="L2553" t="s">
        <v>69</v>
      </c>
      <c r="M2553" t="s">
        <v>1881</v>
      </c>
      <c r="N2553">
        <v>61.44</v>
      </c>
      <c r="O2553">
        <v>3</v>
      </c>
      <c r="P2553">
        <v>0</v>
      </c>
      <c r="Q2553">
        <v>16.588799999999999</v>
      </c>
    </row>
    <row r="2554" spans="1:17" x14ac:dyDescent="0.3">
      <c r="A2554" t="s">
        <v>42</v>
      </c>
      <c r="B2554" t="s">
        <v>1087</v>
      </c>
      <c r="C2554" t="s">
        <v>1088</v>
      </c>
      <c r="D2554" t="s">
        <v>90</v>
      </c>
      <c r="E2554" t="s">
        <v>21</v>
      </c>
      <c r="F2554" t="s">
        <v>1916</v>
      </c>
      <c r="G2554" t="s">
        <v>283</v>
      </c>
      <c r="H2554">
        <v>22980</v>
      </c>
      <c r="I2554" t="s">
        <v>24</v>
      </c>
      <c r="J2554" t="s">
        <v>4235</v>
      </c>
      <c r="K2554" t="s">
        <v>39</v>
      </c>
      <c r="L2554" t="s">
        <v>69</v>
      </c>
      <c r="M2554" t="s">
        <v>4236</v>
      </c>
      <c r="N2554">
        <v>160.32</v>
      </c>
      <c r="O2554">
        <v>2</v>
      </c>
      <c r="P2554">
        <v>0</v>
      </c>
      <c r="Q2554">
        <v>44.889600000000002</v>
      </c>
    </row>
    <row r="2555" spans="1:17" x14ac:dyDescent="0.3">
      <c r="A2555" t="s">
        <v>166</v>
      </c>
      <c r="B2555" t="s">
        <v>4436</v>
      </c>
      <c r="C2555" t="s">
        <v>4437</v>
      </c>
      <c r="D2555" t="s">
        <v>20</v>
      </c>
      <c r="E2555" t="s">
        <v>21</v>
      </c>
      <c r="F2555" t="s">
        <v>235</v>
      </c>
      <c r="G2555" t="s">
        <v>236</v>
      </c>
      <c r="H2555">
        <v>10009</v>
      </c>
      <c r="I2555" t="s">
        <v>131</v>
      </c>
      <c r="J2555" t="s">
        <v>4235</v>
      </c>
      <c r="K2555" t="s">
        <v>39</v>
      </c>
      <c r="L2555" t="s">
        <v>69</v>
      </c>
      <c r="M2555" t="s">
        <v>4236</v>
      </c>
      <c r="N2555">
        <v>160.32</v>
      </c>
      <c r="O2555">
        <v>2</v>
      </c>
      <c r="P2555">
        <v>0</v>
      </c>
      <c r="Q2555">
        <v>44.889600000000002</v>
      </c>
    </row>
    <row r="2556" spans="1:17" x14ac:dyDescent="0.3">
      <c r="A2556" t="s">
        <v>42</v>
      </c>
      <c r="B2556" t="s">
        <v>1906</v>
      </c>
      <c r="C2556" t="s">
        <v>1907</v>
      </c>
      <c r="D2556" t="s">
        <v>20</v>
      </c>
      <c r="E2556" t="s">
        <v>21</v>
      </c>
      <c r="F2556" t="s">
        <v>5421</v>
      </c>
      <c r="G2556" t="s">
        <v>85</v>
      </c>
      <c r="H2556">
        <v>99301</v>
      </c>
      <c r="I2556" t="s">
        <v>37</v>
      </c>
      <c r="J2556" t="s">
        <v>4235</v>
      </c>
      <c r="K2556" t="s">
        <v>39</v>
      </c>
      <c r="L2556" t="s">
        <v>69</v>
      </c>
      <c r="M2556" t="s">
        <v>4236</v>
      </c>
      <c r="N2556">
        <v>400.79999999999995</v>
      </c>
      <c r="O2556">
        <v>5</v>
      </c>
      <c r="P2556">
        <v>0</v>
      </c>
      <c r="Q2556">
        <v>112.224</v>
      </c>
    </row>
    <row r="2557" spans="1:17" x14ac:dyDescent="0.3">
      <c r="A2557" t="s">
        <v>42</v>
      </c>
      <c r="B2557" t="s">
        <v>53</v>
      </c>
      <c r="C2557" t="s">
        <v>54</v>
      </c>
      <c r="D2557" t="s">
        <v>20</v>
      </c>
      <c r="E2557" t="s">
        <v>21</v>
      </c>
      <c r="F2557" t="s">
        <v>5351</v>
      </c>
      <c r="G2557" t="s">
        <v>1292</v>
      </c>
      <c r="H2557">
        <v>39401</v>
      </c>
      <c r="I2557" t="s">
        <v>24</v>
      </c>
      <c r="J2557" t="s">
        <v>4235</v>
      </c>
      <c r="K2557" t="s">
        <v>39</v>
      </c>
      <c r="L2557" t="s">
        <v>69</v>
      </c>
      <c r="M2557" t="s">
        <v>4236</v>
      </c>
      <c r="N2557">
        <v>320.64</v>
      </c>
      <c r="O2557">
        <v>4</v>
      </c>
      <c r="P2557">
        <v>0</v>
      </c>
      <c r="Q2557">
        <v>89.779200000000003</v>
      </c>
    </row>
    <row r="2558" spans="1:17" x14ac:dyDescent="0.3">
      <c r="A2558" t="s">
        <v>42</v>
      </c>
      <c r="B2558" t="s">
        <v>1698</v>
      </c>
      <c r="C2558" t="s">
        <v>1699</v>
      </c>
      <c r="D2558" t="s">
        <v>20</v>
      </c>
      <c r="E2558" t="s">
        <v>21</v>
      </c>
      <c r="F2558" t="s">
        <v>163</v>
      </c>
      <c r="G2558" t="s">
        <v>92</v>
      </c>
      <c r="H2558">
        <v>77095</v>
      </c>
      <c r="I2558" t="s">
        <v>93</v>
      </c>
      <c r="J2558" t="s">
        <v>5190</v>
      </c>
      <c r="K2558" t="s">
        <v>39</v>
      </c>
      <c r="L2558" t="s">
        <v>69</v>
      </c>
      <c r="M2558" t="s">
        <v>5191</v>
      </c>
      <c r="N2558">
        <v>2.2639999999999993</v>
      </c>
      <c r="O2558">
        <v>1</v>
      </c>
      <c r="P2558">
        <v>0.8</v>
      </c>
      <c r="Q2558">
        <v>-5.2072000000000012</v>
      </c>
    </row>
    <row r="2559" spans="1:17" x14ac:dyDescent="0.3">
      <c r="A2559" t="s">
        <v>166</v>
      </c>
      <c r="B2559" t="s">
        <v>1625</v>
      </c>
      <c r="C2559" t="s">
        <v>1626</v>
      </c>
      <c r="D2559" t="s">
        <v>20</v>
      </c>
      <c r="E2559" t="s">
        <v>21</v>
      </c>
      <c r="F2559" t="s">
        <v>112</v>
      </c>
      <c r="G2559" t="s">
        <v>36</v>
      </c>
      <c r="H2559">
        <v>94110</v>
      </c>
      <c r="I2559" t="s">
        <v>37</v>
      </c>
      <c r="J2559" t="s">
        <v>5190</v>
      </c>
      <c r="K2559" t="s">
        <v>39</v>
      </c>
      <c r="L2559" t="s">
        <v>69</v>
      </c>
      <c r="M2559" t="s">
        <v>5191</v>
      </c>
      <c r="N2559">
        <v>45.28</v>
      </c>
      <c r="O2559">
        <v>4</v>
      </c>
      <c r="P2559">
        <v>0</v>
      </c>
      <c r="Q2559">
        <v>15.395199999999999</v>
      </c>
    </row>
    <row r="2560" spans="1:17" x14ac:dyDescent="0.3">
      <c r="A2560" t="s">
        <v>42</v>
      </c>
      <c r="B2560" t="s">
        <v>1712</v>
      </c>
      <c r="C2560" t="s">
        <v>1713</v>
      </c>
      <c r="D2560" t="s">
        <v>20</v>
      </c>
      <c r="E2560" t="s">
        <v>21</v>
      </c>
      <c r="F2560" t="s">
        <v>829</v>
      </c>
      <c r="G2560" t="s">
        <v>36</v>
      </c>
      <c r="H2560">
        <v>92024</v>
      </c>
      <c r="I2560" t="s">
        <v>37</v>
      </c>
      <c r="J2560" t="s">
        <v>1714</v>
      </c>
      <c r="K2560" t="s">
        <v>39</v>
      </c>
      <c r="L2560" t="s">
        <v>69</v>
      </c>
      <c r="M2560" t="s">
        <v>1715</v>
      </c>
      <c r="N2560">
        <v>76.12</v>
      </c>
      <c r="O2560">
        <v>2</v>
      </c>
      <c r="P2560">
        <v>0</v>
      </c>
      <c r="Q2560">
        <v>22.074799999999996</v>
      </c>
    </row>
    <row r="2561" spans="1:17" x14ac:dyDescent="0.3">
      <c r="A2561" t="s">
        <v>166</v>
      </c>
      <c r="B2561" t="s">
        <v>144</v>
      </c>
      <c r="C2561" t="s">
        <v>145</v>
      </c>
      <c r="D2561" t="s">
        <v>20</v>
      </c>
      <c r="E2561" t="s">
        <v>21</v>
      </c>
      <c r="F2561" t="s">
        <v>653</v>
      </c>
      <c r="G2561" t="s">
        <v>436</v>
      </c>
      <c r="H2561">
        <v>45014</v>
      </c>
      <c r="I2561" t="s">
        <v>131</v>
      </c>
      <c r="J2561" t="s">
        <v>1714</v>
      </c>
      <c r="K2561" t="s">
        <v>39</v>
      </c>
      <c r="L2561" t="s">
        <v>69</v>
      </c>
      <c r="M2561" t="s">
        <v>1715</v>
      </c>
      <c r="N2561">
        <v>121.79200000000002</v>
      </c>
      <c r="O2561">
        <v>4</v>
      </c>
      <c r="P2561">
        <v>0.2</v>
      </c>
      <c r="Q2561">
        <v>13.701599999999988</v>
      </c>
    </row>
    <row r="2562" spans="1:17" x14ac:dyDescent="0.3">
      <c r="A2562" t="s">
        <v>42</v>
      </c>
      <c r="B2562" t="s">
        <v>134</v>
      </c>
      <c r="C2562" t="s">
        <v>135</v>
      </c>
      <c r="D2562" t="s">
        <v>20</v>
      </c>
      <c r="E2562" t="s">
        <v>21</v>
      </c>
      <c r="F2562" t="s">
        <v>476</v>
      </c>
      <c r="G2562" t="s">
        <v>275</v>
      </c>
      <c r="H2562">
        <v>85023</v>
      </c>
      <c r="I2562" t="s">
        <v>37</v>
      </c>
      <c r="J2562" t="s">
        <v>1714</v>
      </c>
      <c r="K2562" t="s">
        <v>39</v>
      </c>
      <c r="L2562" t="s">
        <v>69</v>
      </c>
      <c r="M2562" t="s">
        <v>1715</v>
      </c>
      <c r="N2562">
        <v>121.79200000000002</v>
      </c>
      <c r="O2562">
        <v>4</v>
      </c>
      <c r="P2562">
        <v>0.2</v>
      </c>
      <c r="Q2562">
        <v>13.701599999999988</v>
      </c>
    </row>
    <row r="2563" spans="1:17" x14ac:dyDescent="0.3">
      <c r="A2563" t="s">
        <v>42</v>
      </c>
      <c r="B2563" t="s">
        <v>3951</v>
      </c>
      <c r="C2563" t="s">
        <v>3952</v>
      </c>
      <c r="D2563" t="s">
        <v>34</v>
      </c>
      <c r="E2563" t="s">
        <v>21</v>
      </c>
      <c r="F2563" t="s">
        <v>435</v>
      </c>
      <c r="G2563" t="s">
        <v>436</v>
      </c>
      <c r="H2563">
        <v>43229</v>
      </c>
      <c r="I2563" t="s">
        <v>131</v>
      </c>
      <c r="J2563" t="s">
        <v>1714</v>
      </c>
      <c r="K2563" t="s">
        <v>39</v>
      </c>
      <c r="L2563" t="s">
        <v>69</v>
      </c>
      <c r="M2563" t="s">
        <v>1715</v>
      </c>
      <c r="N2563">
        <v>213.13600000000002</v>
      </c>
      <c r="O2563">
        <v>7</v>
      </c>
      <c r="P2563">
        <v>0.2</v>
      </c>
      <c r="Q2563">
        <v>23.977799999999988</v>
      </c>
    </row>
    <row r="2564" spans="1:17" x14ac:dyDescent="0.3">
      <c r="A2564" t="s">
        <v>17</v>
      </c>
      <c r="B2564" t="s">
        <v>698</v>
      </c>
      <c r="C2564" t="s">
        <v>699</v>
      </c>
      <c r="D2564" t="s">
        <v>20</v>
      </c>
      <c r="E2564" t="s">
        <v>21</v>
      </c>
      <c r="F2564" t="s">
        <v>5661</v>
      </c>
      <c r="G2564" t="s">
        <v>85</v>
      </c>
      <c r="H2564">
        <v>98632</v>
      </c>
      <c r="I2564" t="s">
        <v>37</v>
      </c>
      <c r="J2564" t="s">
        <v>1714</v>
      </c>
      <c r="K2564" t="s">
        <v>39</v>
      </c>
      <c r="L2564" t="s">
        <v>69</v>
      </c>
      <c r="M2564" t="s">
        <v>1715</v>
      </c>
      <c r="N2564">
        <v>76.12</v>
      </c>
      <c r="O2564">
        <v>2</v>
      </c>
      <c r="P2564">
        <v>0</v>
      </c>
      <c r="Q2564">
        <v>22.074799999999996</v>
      </c>
    </row>
    <row r="2565" spans="1:17" x14ac:dyDescent="0.3">
      <c r="A2565" t="s">
        <v>42</v>
      </c>
      <c r="B2565" t="s">
        <v>407</v>
      </c>
      <c r="C2565" t="s">
        <v>408</v>
      </c>
      <c r="D2565" t="s">
        <v>20</v>
      </c>
      <c r="E2565" t="s">
        <v>21</v>
      </c>
      <c r="F2565" t="s">
        <v>1455</v>
      </c>
      <c r="G2565" t="s">
        <v>92</v>
      </c>
      <c r="H2565">
        <v>77340</v>
      </c>
      <c r="I2565" t="s">
        <v>93</v>
      </c>
      <c r="J2565" t="s">
        <v>1714</v>
      </c>
      <c r="K2565" t="s">
        <v>39</v>
      </c>
      <c r="L2565" t="s">
        <v>69</v>
      </c>
      <c r="M2565" t="s">
        <v>1715</v>
      </c>
      <c r="N2565">
        <v>15.223999999999997</v>
      </c>
      <c r="O2565">
        <v>2</v>
      </c>
      <c r="P2565">
        <v>0.8</v>
      </c>
      <c r="Q2565">
        <v>-38.821200000000012</v>
      </c>
    </row>
    <row r="2566" spans="1:17" x14ac:dyDescent="0.3">
      <c r="A2566" t="s">
        <v>42</v>
      </c>
      <c r="B2566" t="s">
        <v>2603</v>
      </c>
      <c r="C2566" t="s">
        <v>2604</v>
      </c>
      <c r="D2566" t="s">
        <v>34</v>
      </c>
      <c r="E2566" t="s">
        <v>21</v>
      </c>
      <c r="F2566" t="s">
        <v>4643</v>
      </c>
      <c r="G2566" t="s">
        <v>689</v>
      </c>
      <c r="H2566">
        <v>7050</v>
      </c>
      <c r="I2566" t="s">
        <v>131</v>
      </c>
      <c r="J2566" t="s">
        <v>1714</v>
      </c>
      <c r="K2566" t="s">
        <v>39</v>
      </c>
      <c r="L2566" t="s">
        <v>69</v>
      </c>
      <c r="M2566" t="s">
        <v>1715</v>
      </c>
      <c r="N2566">
        <v>76.12</v>
      </c>
      <c r="O2566">
        <v>2</v>
      </c>
      <c r="P2566">
        <v>0</v>
      </c>
      <c r="Q2566">
        <v>22.074799999999996</v>
      </c>
    </row>
    <row r="2567" spans="1:17" x14ac:dyDescent="0.3">
      <c r="A2567" t="s">
        <v>166</v>
      </c>
      <c r="B2567" t="s">
        <v>2725</v>
      </c>
      <c r="C2567" t="s">
        <v>2726</v>
      </c>
      <c r="D2567" t="s">
        <v>20</v>
      </c>
      <c r="E2567" t="s">
        <v>21</v>
      </c>
      <c r="F2567" t="s">
        <v>5200</v>
      </c>
      <c r="G2567" t="s">
        <v>46</v>
      </c>
      <c r="H2567">
        <v>33021</v>
      </c>
      <c r="I2567" t="s">
        <v>24</v>
      </c>
      <c r="J2567" t="s">
        <v>1714</v>
      </c>
      <c r="K2567" t="s">
        <v>39</v>
      </c>
      <c r="L2567" t="s">
        <v>69</v>
      </c>
      <c r="M2567" t="s">
        <v>1715</v>
      </c>
      <c r="N2567">
        <v>152.24</v>
      </c>
      <c r="O2567">
        <v>5</v>
      </c>
      <c r="P2567">
        <v>0.2</v>
      </c>
      <c r="Q2567">
        <v>17.126999999999988</v>
      </c>
    </row>
    <row r="2568" spans="1:17" x14ac:dyDescent="0.3">
      <c r="A2568" t="s">
        <v>17</v>
      </c>
      <c r="B2568" t="s">
        <v>1989</v>
      </c>
      <c r="C2568" t="s">
        <v>1990</v>
      </c>
      <c r="D2568" t="s">
        <v>34</v>
      </c>
      <c r="E2568" t="s">
        <v>21</v>
      </c>
      <c r="F2568" t="s">
        <v>163</v>
      </c>
      <c r="G2568" t="s">
        <v>92</v>
      </c>
      <c r="H2568">
        <v>77041</v>
      </c>
      <c r="I2568" t="s">
        <v>93</v>
      </c>
      <c r="J2568" t="s">
        <v>1714</v>
      </c>
      <c r="K2568" t="s">
        <v>39</v>
      </c>
      <c r="L2568" t="s">
        <v>69</v>
      </c>
      <c r="M2568" t="s">
        <v>1715</v>
      </c>
      <c r="N2568">
        <v>15.223999999999997</v>
      </c>
      <c r="O2568">
        <v>2</v>
      </c>
      <c r="P2568">
        <v>0.8</v>
      </c>
      <c r="Q2568">
        <v>-38.821200000000012</v>
      </c>
    </row>
    <row r="2569" spans="1:17" x14ac:dyDescent="0.3">
      <c r="A2569" t="s">
        <v>17</v>
      </c>
      <c r="B2569" t="s">
        <v>2474</v>
      </c>
      <c r="C2569" t="s">
        <v>2475</v>
      </c>
      <c r="D2569" t="s">
        <v>20</v>
      </c>
      <c r="E2569" t="s">
        <v>21</v>
      </c>
      <c r="F2569" t="s">
        <v>282</v>
      </c>
      <c r="G2569" t="s">
        <v>523</v>
      </c>
      <c r="H2569">
        <v>65807</v>
      </c>
      <c r="I2569" t="s">
        <v>93</v>
      </c>
      <c r="J2569" t="s">
        <v>3858</v>
      </c>
      <c r="K2569" t="s">
        <v>39</v>
      </c>
      <c r="L2569" t="s">
        <v>69</v>
      </c>
      <c r="M2569" t="s">
        <v>3859</v>
      </c>
      <c r="N2569">
        <v>33.99</v>
      </c>
      <c r="O2569">
        <v>3</v>
      </c>
      <c r="P2569">
        <v>0</v>
      </c>
      <c r="Q2569">
        <v>14.615700000000004</v>
      </c>
    </row>
    <row r="2570" spans="1:17" x14ac:dyDescent="0.3">
      <c r="A2570" t="s">
        <v>42</v>
      </c>
      <c r="B2570" t="s">
        <v>3436</v>
      </c>
      <c r="C2570" t="s">
        <v>3437</v>
      </c>
      <c r="D2570" t="s">
        <v>90</v>
      </c>
      <c r="E2570" t="s">
        <v>21</v>
      </c>
      <c r="F2570" t="s">
        <v>112</v>
      </c>
      <c r="G2570" t="s">
        <v>36</v>
      </c>
      <c r="H2570">
        <v>94110</v>
      </c>
      <c r="I2570" t="s">
        <v>37</v>
      </c>
      <c r="J2570" t="s">
        <v>3858</v>
      </c>
      <c r="K2570" t="s">
        <v>39</v>
      </c>
      <c r="L2570" t="s">
        <v>69</v>
      </c>
      <c r="M2570" t="s">
        <v>3859</v>
      </c>
      <c r="N2570">
        <v>56.65</v>
      </c>
      <c r="O2570">
        <v>5</v>
      </c>
      <c r="P2570">
        <v>0</v>
      </c>
      <c r="Q2570">
        <v>24.359500000000004</v>
      </c>
    </row>
    <row r="2571" spans="1:17" x14ac:dyDescent="0.3">
      <c r="A2571" t="s">
        <v>1122</v>
      </c>
      <c r="B2571" t="s">
        <v>1866</v>
      </c>
      <c r="C2571" t="s">
        <v>1867</v>
      </c>
      <c r="D2571" t="s">
        <v>20</v>
      </c>
      <c r="E2571" t="s">
        <v>21</v>
      </c>
      <c r="F2571" t="s">
        <v>84</v>
      </c>
      <c r="G2571" t="s">
        <v>85</v>
      </c>
      <c r="H2571">
        <v>98103</v>
      </c>
      <c r="I2571" t="s">
        <v>37</v>
      </c>
      <c r="J2571" t="s">
        <v>3858</v>
      </c>
      <c r="K2571" t="s">
        <v>39</v>
      </c>
      <c r="L2571" t="s">
        <v>69</v>
      </c>
      <c r="M2571" t="s">
        <v>3859</v>
      </c>
      <c r="N2571">
        <v>22.66</v>
      </c>
      <c r="O2571">
        <v>2</v>
      </c>
      <c r="P2571">
        <v>0</v>
      </c>
      <c r="Q2571">
        <v>9.743800000000002</v>
      </c>
    </row>
    <row r="2572" spans="1:17" x14ac:dyDescent="0.3">
      <c r="A2572" t="s">
        <v>42</v>
      </c>
      <c r="B2572" t="s">
        <v>4944</v>
      </c>
      <c r="C2572" t="s">
        <v>4945</v>
      </c>
      <c r="D2572" t="s">
        <v>20</v>
      </c>
      <c r="E2572" t="s">
        <v>21</v>
      </c>
      <c r="F2572" t="s">
        <v>359</v>
      </c>
      <c r="G2572" t="s">
        <v>202</v>
      </c>
      <c r="H2572">
        <v>55407</v>
      </c>
      <c r="I2572" t="s">
        <v>93</v>
      </c>
      <c r="J2572" t="s">
        <v>3858</v>
      </c>
      <c r="K2572" t="s">
        <v>39</v>
      </c>
      <c r="L2572" t="s">
        <v>69</v>
      </c>
      <c r="M2572" t="s">
        <v>3859</v>
      </c>
      <c r="N2572">
        <v>90.64</v>
      </c>
      <c r="O2572">
        <v>8</v>
      </c>
      <c r="P2572">
        <v>0</v>
      </c>
      <c r="Q2572">
        <v>38.975200000000008</v>
      </c>
    </row>
    <row r="2573" spans="1:17" x14ac:dyDescent="0.3">
      <c r="A2573" t="s">
        <v>42</v>
      </c>
      <c r="B2573" t="s">
        <v>3026</v>
      </c>
      <c r="C2573" t="s">
        <v>3027</v>
      </c>
      <c r="D2573" t="s">
        <v>20</v>
      </c>
      <c r="E2573" t="s">
        <v>21</v>
      </c>
      <c r="F2573" t="s">
        <v>3028</v>
      </c>
      <c r="G2573" t="s">
        <v>23</v>
      </c>
      <c r="H2573">
        <v>42071</v>
      </c>
      <c r="I2573" t="s">
        <v>24</v>
      </c>
      <c r="J2573" t="s">
        <v>3029</v>
      </c>
      <c r="K2573" t="s">
        <v>39</v>
      </c>
      <c r="L2573" t="s">
        <v>69</v>
      </c>
      <c r="M2573" t="s">
        <v>3030</v>
      </c>
      <c r="N2573">
        <v>72.8</v>
      </c>
      <c r="O2573">
        <v>5</v>
      </c>
      <c r="P2573">
        <v>0</v>
      </c>
      <c r="Q2573">
        <v>19.656000000000002</v>
      </c>
    </row>
    <row r="2574" spans="1:17" x14ac:dyDescent="0.3">
      <c r="A2574" t="s">
        <v>17</v>
      </c>
      <c r="B2574" t="s">
        <v>199</v>
      </c>
      <c r="C2574" t="s">
        <v>200</v>
      </c>
      <c r="D2574" t="s">
        <v>34</v>
      </c>
      <c r="E2574" t="s">
        <v>21</v>
      </c>
      <c r="F2574" t="s">
        <v>1946</v>
      </c>
      <c r="G2574" t="s">
        <v>78</v>
      </c>
      <c r="H2574">
        <v>27511</v>
      </c>
      <c r="I2574" t="s">
        <v>24</v>
      </c>
      <c r="J2574" t="s">
        <v>3029</v>
      </c>
      <c r="K2574" t="s">
        <v>39</v>
      </c>
      <c r="L2574" t="s">
        <v>69</v>
      </c>
      <c r="M2574" t="s">
        <v>3030</v>
      </c>
      <c r="N2574">
        <v>58.240000000000009</v>
      </c>
      <c r="O2574">
        <v>5</v>
      </c>
      <c r="P2574">
        <v>0.2</v>
      </c>
      <c r="Q2574">
        <v>5.0960000000000001</v>
      </c>
    </row>
    <row r="2575" spans="1:17" x14ac:dyDescent="0.3">
      <c r="A2575" t="s">
        <v>166</v>
      </c>
      <c r="B2575" t="s">
        <v>1722</v>
      </c>
      <c r="C2575" t="s">
        <v>1723</v>
      </c>
      <c r="D2575" t="s">
        <v>20</v>
      </c>
      <c r="E2575" t="s">
        <v>21</v>
      </c>
      <c r="F2575" t="s">
        <v>797</v>
      </c>
      <c r="G2575" t="s">
        <v>36</v>
      </c>
      <c r="H2575">
        <v>95051</v>
      </c>
      <c r="I2575" t="s">
        <v>37</v>
      </c>
      <c r="J2575" t="s">
        <v>3029</v>
      </c>
      <c r="K2575" t="s">
        <v>39</v>
      </c>
      <c r="L2575" t="s">
        <v>69</v>
      </c>
      <c r="M2575" t="s">
        <v>3030</v>
      </c>
      <c r="N2575">
        <v>58.24</v>
      </c>
      <c r="O2575">
        <v>4</v>
      </c>
      <c r="P2575">
        <v>0</v>
      </c>
      <c r="Q2575">
        <v>15.724800000000002</v>
      </c>
    </row>
    <row r="2576" spans="1:17" x14ac:dyDescent="0.3">
      <c r="A2576" t="s">
        <v>166</v>
      </c>
      <c r="B2576" t="s">
        <v>3389</v>
      </c>
      <c r="C2576" t="s">
        <v>3390</v>
      </c>
      <c r="D2576" t="s">
        <v>20</v>
      </c>
      <c r="E2576" t="s">
        <v>21</v>
      </c>
      <c r="F2576" t="s">
        <v>112</v>
      </c>
      <c r="G2576" t="s">
        <v>36</v>
      </c>
      <c r="H2576">
        <v>94109</v>
      </c>
      <c r="I2576" t="s">
        <v>37</v>
      </c>
      <c r="J2576" t="s">
        <v>3029</v>
      </c>
      <c r="K2576" t="s">
        <v>39</v>
      </c>
      <c r="L2576" t="s">
        <v>69</v>
      </c>
      <c r="M2576" t="s">
        <v>3030</v>
      </c>
      <c r="N2576">
        <v>43.68</v>
      </c>
      <c r="O2576">
        <v>3</v>
      </c>
      <c r="P2576">
        <v>0</v>
      </c>
      <c r="Q2576">
        <v>11.793600000000001</v>
      </c>
    </row>
    <row r="2577" spans="1:17" x14ac:dyDescent="0.3">
      <c r="A2577" t="s">
        <v>166</v>
      </c>
      <c r="B2577" t="s">
        <v>127</v>
      </c>
      <c r="C2577" t="s">
        <v>128</v>
      </c>
      <c r="D2577" t="s">
        <v>20</v>
      </c>
      <c r="E2577" t="s">
        <v>21</v>
      </c>
      <c r="F2577" t="s">
        <v>5722</v>
      </c>
      <c r="G2577" t="s">
        <v>78</v>
      </c>
      <c r="H2577">
        <v>27534</v>
      </c>
      <c r="I2577" t="s">
        <v>24</v>
      </c>
      <c r="J2577" t="s">
        <v>3029</v>
      </c>
      <c r="K2577" t="s">
        <v>39</v>
      </c>
      <c r="L2577" t="s">
        <v>69</v>
      </c>
      <c r="M2577" t="s">
        <v>3030</v>
      </c>
      <c r="N2577">
        <v>34.944000000000003</v>
      </c>
      <c r="O2577">
        <v>3</v>
      </c>
      <c r="P2577">
        <v>0.2</v>
      </c>
      <c r="Q2577">
        <v>3.0576000000000008</v>
      </c>
    </row>
    <row r="2578" spans="1:17" x14ac:dyDescent="0.3">
      <c r="A2578" t="s">
        <v>17</v>
      </c>
      <c r="B2578" t="s">
        <v>4352</v>
      </c>
      <c r="C2578" t="s">
        <v>4353</v>
      </c>
      <c r="D2578" t="s">
        <v>20</v>
      </c>
      <c r="E2578" t="s">
        <v>21</v>
      </c>
      <c r="F2578" t="s">
        <v>4051</v>
      </c>
      <c r="G2578" t="s">
        <v>92</v>
      </c>
      <c r="H2578">
        <v>76903</v>
      </c>
      <c r="I2578" t="s">
        <v>93</v>
      </c>
      <c r="J2578" t="s">
        <v>3029</v>
      </c>
      <c r="K2578" t="s">
        <v>39</v>
      </c>
      <c r="L2578" t="s">
        <v>69</v>
      </c>
      <c r="M2578" t="s">
        <v>3030</v>
      </c>
      <c r="N2578">
        <v>11.647999999999998</v>
      </c>
      <c r="O2578">
        <v>4</v>
      </c>
      <c r="P2578">
        <v>0.8</v>
      </c>
      <c r="Q2578">
        <v>-30.867200000000004</v>
      </c>
    </row>
    <row r="2579" spans="1:17" x14ac:dyDescent="0.3">
      <c r="A2579" t="s">
        <v>42</v>
      </c>
      <c r="B2579" t="s">
        <v>2209</v>
      </c>
      <c r="C2579" t="s">
        <v>2210</v>
      </c>
      <c r="D2579" t="s">
        <v>90</v>
      </c>
      <c r="E2579" t="s">
        <v>21</v>
      </c>
      <c r="F2579" t="s">
        <v>112</v>
      </c>
      <c r="G2579" t="s">
        <v>36</v>
      </c>
      <c r="H2579">
        <v>94110</v>
      </c>
      <c r="I2579" t="s">
        <v>37</v>
      </c>
      <c r="J2579" t="s">
        <v>3029</v>
      </c>
      <c r="K2579" t="s">
        <v>39</v>
      </c>
      <c r="L2579" t="s">
        <v>69</v>
      </c>
      <c r="M2579" t="s">
        <v>3030</v>
      </c>
      <c r="N2579">
        <v>87.36</v>
      </c>
      <c r="O2579">
        <v>6</v>
      </c>
      <c r="P2579">
        <v>0</v>
      </c>
      <c r="Q2579">
        <v>23.587200000000003</v>
      </c>
    </row>
    <row r="2580" spans="1:17" x14ac:dyDescent="0.3">
      <c r="A2580" t="s">
        <v>42</v>
      </c>
      <c r="B2580" t="s">
        <v>2993</v>
      </c>
      <c r="C2580" t="s">
        <v>2994</v>
      </c>
      <c r="D2580" t="s">
        <v>34</v>
      </c>
      <c r="E2580" t="s">
        <v>21</v>
      </c>
      <c r="F2580" t="s">
        <v>769</v>
      </c>
      <c r="G2580" t="s">
        <v>210</v>
      </c>
      <c r="H2580">
        <v>48234</v>
      </c>
      <c r="I2580" t="s">
        <v>93</v>
      </c>
      <c r="J2580" t="s">
        <v>3029</v>
      </c>
      <c r="K2580" t="s">
        <v>39</v>
      </c>
      <c r="L2580" t="s">
        <v>69</v>
      </c>
      <c r="M2580" t="s">
        <v>3030</v>
      </c>
      <c r="N2580">
        <v>65.52000000000001</v>
      </c>
      <c r="O2580">
        <v>5</v>
      </c>
      <c r="P2580">
        <v>0.1</v>
      </c>
      <c r="Q2580">
        <v>12.376000000000001</v>
      </c>
    </row>
    <row r="2581" spans="1:17" x14ac:dyDescent="0.3">
      <c r="A2581" t="s">
        <v>17</v>
      </c>
      <c r="B2581" t="s">
        <v>3230</v>
      </c>
      <c r="C2581" t="s">
        <v>3231</v>
      </c>
      <c r="D2581" t="s">
        <v>90</v>
      </c>
      <c r="E2581" t="s">
        <v>21</v>
      </c>
      <c r="F2581" t="s">
        <v>163</v>
      </c>
      <c r="G2581" t="s">
        <v>92</v>
      </c>
      <c r="H2581">
        <v>77095</v>
      </c>
      <c r="I2581" t="s">
        <v>93</v>
      </c>
      <c r="J2581" t="s">
        <v>3366</v>
      </c>
      <c r="K2581" t="s">
        <v>39</v>
      </c>
      <c r="L2581" t="s">
        <v>69</v>
      </c>
      <c r="M2581" t="s">
        <v>3367</v>
      </c>
      <c r="N2581">
        <v>9.3239999999999981</v>
      </c>
      <c r="O2581">
        <v>6</v>
      </c>
      <c r="P2581">
        <v>0.8</v>
      </c>
      <c r="Q2581">
        <v>-24.708599999999997</v>
      </c>
    </row>
    <row r="2582" spans="1:17" x14ac:dyDescent="0.3">
      <c r="A2582" t="s">
        <v>42</v>
      </c>
      <c r="B2582" t="s">
        <v>4884</v>
      </c>
      <c r="C2582" t="s">
        <v>4885</v>
      </c>
      <c r="D2582" t="s">
        <v>20</v>
      </c>
      <c r="E2582" t="s">
        <v>21</v>
      </c>
      <c r="F2582" t="s">
        <v>336</v>
      </c>
      <c r="G2582" t="s">
        <v>296</v>
      </c>
      <c r="H2582">
        <v>38401</v>
      </c>
      <c r="I2582" t="s">
        <v>24</v>
      </c>
      <c r="J2582" t="s">
        <v>3366</v>
      </c>
      <c r="K2582" t="s">
        <v>39</v>
      </c>
      <c r="L2582" t="s">
        <v>69</v>
      </c>
      <c r="M2582" t="s">
        <v>3367</v>
      </c>
      <c r="N2582">
        <v>43.512</v>
      </c>
      <c r="O2582">
        <v>7</v>
      </c>
      <c r="P2582">
        <v>0.2</v>
      </c>
      <c r="Q2582">
        <v>3.8073000000000015</v>
      </c>
    </row>
    <row r="2583" spans="1:17" x14ac:dyDescent="0.3">
      <c r="A2583" t="s">
        <v>42</v>
      </c>
      <c r="B2583" t="s">
        <v>5151</v>
      </c>
      <c r="C2583" t="s">
        <v>5152</v>
      </c>
      <c r="D2583" t="s">
        <v>34</v>
      </c>
      <c r="E2583" t="s">
        <v>21</v>
      </c>
      <c r="F2583" t="s">
        <v>112</v>
      </c>
      <c r="G2583" t="s">
        <v>36</v>
      </c>
      <c r="H2583">
        <v>94122</v>
      </c>
      <c r="I2583" t="s">
        <v>37</v>
      </c>
      <c r="J2583" t="s">
        <v>3366</v>
      </c>
      <c r="K2583" t="s">
        <v>39</v>
      </c>
      <c r="L2583" t="s">
        <v>69</v>
      </c>
      <c r="M2583" t="s">
        <v>3367</v>
      </c>
      <c r="N2583">
        <v>7.77</v>
      </c>
      <c r="O2583">
        <v>1</v>
      </c>
      <c r="P2583">
        <v>0</v>
      </c>
      <c r="Q2583">
        <v>2.0979000000000001</v>
      </c>
    </row>
    <row r="2584" spans="1:17" x14ac:dyDescent="0.3">
      <c r="A2584" t="s">
        <v>42</v>
      </c>
      <c r="B2584" t="s">
        <v>4448</v>
      </c>
      <c r="C2584" t="s">
        <v>4449</v>
      </c>
      <c r="D2584" t="s">
        <v>34</v>
      </c>
      <c r="E2584" t="s">
        <v>21</v>
      </c>
      <c r="F2584" t="s">
        <v>1210</v>
      </c>
      <c r="G2584" t="s">
        <v>1211</v>
      </c>
      <c r="H2584">
        <v>89115</v>
      </c>
      <c r="I2584" t="s">
        <v>37</v>
      </c>
      <c r="J2584" t="s">
        <v>3366</v>
      </c>
      <c r="K2584" t="s">
        <v>39</v>
      </c>
      <c r="L2584" t="s">
        <v>69</v>
      </c>
      <c r="M2584" t="s">
        <v>3367</v>
      </c>
      <c r="N2584">
        <v>31.08</v>
      </c>
      <c r="O2584">
        <v>4</v>
      </c>
      <c r="P2584">
        <v>0</v>
      </c>
      <c r="Q2584">
        <v>8.3916000000000004</v>
      </c>
    </row>
    <row r="2585" spans="1:17" x14ac:dyDescent="0.3">
      <c r="A2585" t="s">
        <v>42</v>
      </c>
      <c r="B2585" t="s">
        <v>3179</v>
      </c>
      <c r="C2585" t="s">
        <v>3180</v>
      </c>
      <c r="D2585" t="s">
        <v>34</v>
      </c>
      <c r="E2585" t="s">
        <v>21</v>
      </c>
      <c r="F2585" t="s">
        <v>1575</v>
      </c>
      <c r="G2585" t="s">
        <v>275</v>
      </c>
      <c r="H2585">
        <v>85204</v>
      </c>
      <c r="I2585" t="s">
        <v>37</v>
      </c>
      <c r="J2585" t="s">
        <v>3183</v>
      </c>
      <c r="K2585" t="s">
        <v>39</v>
      </c>
      <c r="L2585" t="s">
        <v>69</v>
      </c>
      <c r="M2585" t="s">
        <v>3184</v>
      </c>
      <c r="N2585">
        <v>60.672000000000004</v>
      </c>
      <c r="O2585">
        <v>2</v>
      </c>
      <c r="P2585">
        <v>0.2</v>
      </c>
      <c r="Q2585">
        <v>14.409600000000003</v>
      </c>
    </row>
    <row r="2586" spans="1:17" x14ac:dyDescent="0.3">
      <c r="A2586" t="s">
        <v>42</v>
      </c>
      <c r="B2586" t="s">
        <v>2664</v>
      </c>
      <c r="C2586" t="s">
        <v>2665</v>
      </c>
      <c r="D2586" t="s">
        <v>34</v>
      </c>
      <c r="E2586" t="s">
        <v>21</v>
      </c>
      <c r="F2586" t="s">
        <v>35</v>
      </c>
      <c r="G2586" t="s">
        <v>36</v>
      </c>
      <c r="H2586">
        <v>90036</v>
      </c>
      <c r="I2586" t="s">
        <v>37</v>
      </c>
      <c r="J2586" t="s">
        <v>3183</v>
      </c>
      <c r="K2586" t="s">
        <v>39</v>
      </c>
      <c r="L2586" t="s">
        <v>69</v>
      </c>
      <c r="M2586" t="s">
        <v>3184</v>
      </c>
      <c r="N2586">
        <v>75.84</v>
      </c>
      <c r="O2586">
        <v>2</v>
      </c>
      <c r="P2586">
        <v>0</v>
      </c>
      <c r="Q2586">
        <v>29.577600000000004</v>
      </c>
    </row>
    <row r="2587" spans="1:17" x14ac:dyDescent="0.3">
      <c r="A2587" t="s">
        <v>42</v>
      </c>
      <c r="B2587" t="s">
        <v>3682</v>
      </c>
      <c r="C2587" t="s">
        <v>3683</v>
      </c>
      <c r="D2587" t="s">
        <v>20</v>
      </c>
      <c r="E2587" t="s">
        <v>21</v>
      </c>
      <c r="F2587" t="s">
        <v>112</v>
      </c>
      <c r="G2587" t="s">
        <v>36</v>
      </c>
      <c r="H2587">
        <v>94122</v>
      </c>
      <c r="I2587" t="s">
        <v>37</v>
      </c>
      <c r="J2587" t="s">
        <v>3183</v>
      </c>
      <c r="K2587" t="s">
        <v>39</v>
      </c>
      <c r="L2587" t="s">
        <v>69</v>
      </c>
      <c r="M2587" t="s">
        <v>3184</v>
      </c>
      <c r="N2587">
        <v>113.76</v>
      </c>
      <c r="O2587">
        <v>3</v>
      </c>
      <c r="P2587">
        <v>0</v>
      </c>
      <c r="Q2587">
        <v>44.366400000000006</v>
      </c>
    </row>
    <row r="2588" spans="1:17" x14ac:dyDescent="0.3">
      <c r="A2588" t="s">
        <v>42</v>
      </c>
      <c r="B2588" t="s">
        <v>3380</v>
      </c>
      <c r="C2588" t="s">
        <v>3381</v>
      </c>
      <c r="D2588" t="s">
        <v>20</v>
      </c>
      <c r="E2588" t="s">
        <v>21</v>
      </c>
      <c r="F2588" t="s">
        <v>269</v>
      </c>
      <c r="G2588" t="s">
        <v>187</v>
      </c>
      <c r="H2588">
        <v>60610</v>
      </c>
      <c r="I2588" t="s">
        <v>93</v>
      </c>
      <c r="J2588" t="s">
        <v>3183</v>
      </c>
      <c r="K2588" t="s">
        <v>39</v>
      </c>
      <c r="L2588" t="s">
        <v>69</v>
      </c>
      <c r="M2588" t="s">
        <v>3184</v>
      </c>
      <c r="N2588">
        <v>53.087999999999994</v>
      </c>
      <c r="O2588">
        <v>7</v>
      </c>
      <c r="P2588">
        <v>0.8</v>
      </c>
      <c r="Q2588">
        <v>-108.8304</v>
      </c>
    </row>
    <row r="2589" spans="1:17" x14ac:dyDescent="0.3">
      <c r="A2589" t="s">
        <v>17</v>
      </c>
      <c r="B2589" t="s">
        <v>2478</v>
      </c>
      <c r="C2589" t="s">
        <v>2479</v>
      </c>
      <c r="D2589" t="s">
        <v>20</v>
      </c>
      <c r="E2589" t="s">
        <v>21</v>
      </c>
      <c r="F2589" t="s">
        <v>1280</v>
      </c>
      <c r="G2589" t="s">
        <v>400</v>
      </c>
      <c r="H2589">
        <v>80027</v>
      </c>
      <c r="I2589" t="s">
        <v>37</v>
      </c>
      <c r="J2589" t="s">
        <v>2480</v>
      </c>
      <c r="K2589" t="s">
        <v>39</v>
      </c>
      <c r="L2589" t="s">
        <v>59</v>
      </c>
      <c r="M2589" t="s">
        <v>2481</v>
      </c>
      <c r="N2589">
        <v>3.3920000000000003</v>
      </c>
      <c r="O2589">
        <v>1</v>
      </c>
      <c r="P2589">
        <v>0.2</v>
      </c>
      <c r="Q2589">
        <v>0.80559999999999987</v>
      </c>
    </row>
    <row r="2590" spans="1:17" x14ac:dyDescent="0.3">
      <c r="A2590" t="s">
        <v>42</v>
      </c>
      <c r="B2590" t="s">
        <v>2370</v>
      </c>
      <c r="C2590" t="s">
        <v>2371</v>
      </c>
      <c r="D2590" t="s">
        <v>34</v>
      </c>
      <c r="E2590" t="s">
        <v>21</v>
      </c>
      <c r="F2590" t="s">
        <v>336</v>
      </c>
      <c r="G2590" t="s">
        <v>523</v>
      </c>
      <c r="H2590">
        <v>65203</v>
      </c>
      <c r="I2590" t="s">
        <v>93</v>
      </c>
      <c r="J2590" t="s">
        <v>2480</v>
      </c>
      <c r="K2590" t="s">
        <v>39</v>
      </c>
      <c r="L2590" t="s">
        <v>59</v>
      </c>
      <c r="M2590" t="s">
        <v>2481</v>
      </c>
      <c r="N2590">
        <v>29.68</v>
      </c>
      <c r="O2590">
        <v>7</v>
      </c>
      <c r="P2590">
        <v>0</v>
      </c>
      <c r="Q2590">
        <v>11.575199999999999</v>
      </c>
    </row>
    <row r="2591" spans="1:17" x14ac:dyDescent="0.3">
      <c r="A2591" t="s">
        <v>17</v>
      </c>
      <c r="B2591" t="s">
        <v>4742</v>
      </c>
      <c r="C2591" t="s">
        <v>4743</v>
      </c>
      <c r="D2591" t="s">
        <v>90</v>
      </c>
      <c r="E2591" t="s">
        <v>21</v>
      </c>
      <c r="F2591" t="s">
        <v>85</v>
      </c>
      <c r="G2591" t="s">
        <v>2544</v>
      </c>
      <c r="H2591">
        <v>20016</v>
      </c>
      <c r="I2591" t="s">
        <v>131</v>
      </c>
      <c r="J2591" t="s">
        <v>2480</v>
      </c>
      <c r="K2591" t="s">
        <v>39</v>
      </c>
      <c r="L2591" t="s">
        <v>59</v>
      </c>
      <c r="M2591" t="s">
        <v>2481</v>
      </c>
      <c r="N2591">
        <v>33.92</v>
      </c>
      <c r="O2591">
        <v>8</v>
      </c>
      <c r="P2591">
        <v>0</v>
      </c>
      <c r="Q2591">
        <v>13.2288</v>
      </c>
    </row>
    <row r="2592" spans="1:17" x14ac:dyDescent="0.3">
      <c r="A2592" t="s">
        <v>42</v>
      </c>
      <c r="B2592" t="s">
        <v>2993</v>
      </c>
      <c r="C2592" t="s">
        <v>2994</v>
      </c>
      <c r="D2592" t="s">
        <v>34</v>
      </c>
      <c r="E2592" t="s">
        <v>21</v>
      </c>
      <c r="F2592" t="s">
        <v>269</v>
      </c>
      <c r="G2592" t="s">
        <v>187</v>
      </c>
      <c r="H2592">
        <v>60653</v>
      </c>
      <c r="I2592" t="s">
        <v>93</v>
      </c>
      <c r="J2592" t="s">
        <v>2480</v>
      </c>
      <c r="K2592" t="s">
        <v>39</v>
      </c>
      <c r="L2592" t="s">
        <v>59</v>
      </c>
      <c r="M2592" t="s">
        <v>2481</v>
      </c>
      <c r="N2592">
        <v>13.568000000000001</v>
      </c>
      <c r="O2592">
        <v>4</v>
      </c>
      <c r="P2592">
        <v>0.2</v>
      </c>
      <c r="Q2592">
        <v>3.2223999999999995</v>
      </c>
    </row>
    <row r="2593" spans="1:17" x14ac:dyDescent="0.3">
      <c r="A2593" t="s">
        <v>42</v>
      </c>
      <c r="B2593" t="s">
        <v>4044</v>
      </c>
      <c r="C2593" t="s">
        <v>4045</v>
      </c>
      <c r="D2593" t="s">
        <v>90</v>
      </c>
      <c r="E2593" t="s">
        <v>21</v>
      </c>
      <c r="F2593" t="s">
        <v>5296</v>
      </c>
      <c r="G2593" t="s">
        <v>1107</v>
      </c>
      <c r="H2593">
        <v>30328</v>
      </c>
      <c r="I2593" t="s">
        <v>24</v>
      </c>
      <c r="J2593" t="s">
        <v>2480</v>
      </c>
      <c r="K2593" t="s">
        <v>39</v>
      </c>
      <c r="L2593" t="s">
        <v>59</v>
      </c>
      <c r="M2593" t="s">
        <v>2481</v>
      </c>
      <c r="N2593">
        <v>12.72</v>
      </c>
      <c r="O2593">
        <v>3</v>
      </c>
      <c r="P2593">
        <v>0</v>
      </c>
      <c r="Q2593">
        <v>4.9607999999999999</v>
      </c>
    </row>
    <row r="2594" spans="1:17" x14ac:dyDescent="0.3">
      <c r="A2594" t="s">
        <v>42</v>
      </c>
      <c r="B2594" t="s">
        <v>1765</v>
      </c>
      <c r="C2594" t="s">
        <v>1766</v>
      </c>
      <c r="D2594" t="s">
        <v>20</v>
      </c>
      <c r="E2594" t="s">
        <v>21</v>
      </c>
      <c r="F2594" t="s">
        <v>112</v>
      </c>
      <c r="G2594" t="s">
        <v>36</v>
      </c>
      <c r="H2594">
        <v>94110</v>
      </c>
      <c r="I2594" t="s">
        <v>37</v>
      </c>
      <c r="J2594" t="s">
        <v>2480</v>
      </c>
      <c r="K2594" t="s">
        <v>39</v>
      </c>
      <c r="L2594" t="s">
        <v>59</v>
      </c>
      <c r="M2594" t="s">
        <v>2481</v>
      </c>
      <c r="N2594">
        <v>25.44</v>
      </c>
      <c r="O2594">
        <v>6</v>
      </c>
      <c r="P2594">
        <v>0</v>
      </c>
      <c r="Q2594">
        <v>9.9215999999999998</v>
      </c>
    </row>
    <row r="2595" spans="1:17" x14ac:dyDescent="0.3">
      <c r="A2595" t="s">
        <v>17</v>
      </c>
      <c r="B2595" t="s">
        <v>510</v>
      </c>
      <c r="C2595" t="s">
        <v>511</v>
      </c>
      <c r="D2595" t="s">
        <v>34</v>
      </c>
      <c r="E2595" t="s">
        <v>21</v>
      </c>
      <c r="F2595" t="s">
        <v>129</v>
      </c>
      <c r="G2595" t="s">
        <v>130</v>
      </c>
      <c r="H2595">
        <v>19140</v>
      </c>
      <c r="I2595" t="s">
        <v>131</v>
      </c>
      <c r="J2595" t="s">
        <v>1074</v>
      </c>
      <c r="K2595" t="s">
        <v>39</v>
      </c>
      <c r="L2595" t="s">
        <v>59</v>
      </c>
      <c r="M2595" t="s">
        <v>1075</v>
      </c>
      <c r="N2595">
        <v>17.856000000000002</v>
      </c>
      <c r="O2595">
        <v>4</v>
      </c>
      <c r="P2595">
        <v>0.2</v>
      </c>
      <c r="Q2595">
        <v>1.1159999999999979</v>
      </c>
    </row>
    <row r="2596" spans="1:17" x14ac:dyDescent="0.3">
      <c r="A2596" t="s">
        <v>166</v>
      </c>
      <c r="B2596" t="s">
        <v>2942</v>
      </c>
      <c r="C2596" t="s">
        <v>2943</v>
      </c>
      <c r="D2596" t="s">
        <v>20</v>
      </c>
      <c r="E2596" t="s">
        <v>21</v>
      </c>
      <c r="F2596" t="s">
        <v>983</v>
      </c>
      <c r="G2596" t="s">
        <v>92</v>
      </c>
      <c r="H2596">
        <v>76017</v>
      </c>
      <c r="I2596" t="s">
        <v>93</v>
      </c>
      <c r="J2596" t="s">
        <v>1074</v>
      </c>
      <c r="K2596" t="s">
        <v>39</v>
      </c>
      <c r="L2596" t="s">
        <v>59</v>
      </c>
      <c r="M2596" t="s">
        <v>1075</v>
      </c>
      <c r="N2596">
        <v>8.9280000000000008</v>
      </c>
      <c r="O2596">
        <v>2</v>
      </c>
      <c r="P2596">
        <v>0.2</v>
      </c>
      <c r="Q2596">
        <v>0.55799999999999894</v>
      </c>
    </row>
    <row r="2597" spans="1:17" x14ac:dyDescent="0.3">
      <c r="A2597" t="s">
        <v>17</v>
      </c>
      <c r="B2597" t="s">
        <v>4186</v>
      </c>
      <c r="C2597" t="s">
        <v>4187</v>
      </c>
      <c r="D2597" t="s">
        <v>90</v>
      </c>
      <c r="E2597" t="s">
        <v>21</v>
      </c>
      <c r="F2597" t="s">
        <v>112</v>
      </c>
      <c r="G2597" t="s">
        <v>36</v>
      </c>
      <c r="H2597">
        <v>94109</v>
      </c>
      <c r="I2597" t="s">
        <v>37</v>
      </c>
      <c r="J2597" t="s">
        <v>1074</v>
      </c>
      <c r="K2597" t="s">
        <v>39</v>
      </c>
      <c r="L2597" t="s">
        <v>59</v>
      </c>
      <c r="M2597" t="s">
        <v>1075</v>
      </c>
      <c r="N2597">
        <v>5.58</v>
      </c>
      <c r="O2597">
        <v>1</v>
      </c>
      <c r="P2597">
        <v>0</v>
      </c>
      <c r="Q2597">
        <v>1.3949999999999996</v>
      </c>
    </row>
    <row r="2598" spans="1:17" x14ac:dyDescent="0.3">
      <c r="A2598" t="s">
        <v>42</v>
      </c>
      <c r="B2598" t="s">
        <v>2646</v>
      </c>
      <c r="C2598" t="s">
        <v>2647</v>
      </c>
      <c r="D2598" t="s">
        <v>20</v>
      </c>
      <c r="E2598" t="s">
        <v>21</v>
      </c>
      <c r="F2598" t="s">
        <v>163</v>
      </c>
      <c r="G2598" t="s">
        <v>92</v>
      </c>
      <c r="H2598">
        <v>77070</v>
      </c>
      <c r="I2598" t="s">
        <v>93</v>
      </c>
      <c r="J2598" t="s">
        <v>1074</v>
      </c>
      <c r="K2598" t="s">
        <v>39</v>
      </c>
      <c r="L2598" t="s">
        <v>59</v>
      </c>
      <c r="M2598" t="s">
        <v>1075</v>
      </c>
      <c r="N2598">
        <v>35.712000000000003</v>
      </c>
      <c r="O2598">
        <v>8</v>
      </c>
      <c r="P2598">
        <v>0.2</v>
      </c>
      <c r="Q2598">
        <v>2.2319999999999958</v>
      </c>
    </row>
    <row r="2599" spans="1:17" x14ac:dyDescent="0.3">
      <c r="A2599" t="s">
        <v>42</v>
      </c>
      <c r="B2599" t="s">
        <v>3688</v>
      </c>
      <c r="C2599" t="s">
        <v>3689</v>
      </c>
      <c r="D2599" t="s">
        <v>20</v>
      </c>
      <c r="E2599" t="s">
        <v>21</v>
      </c>
      <c r="F2599" t="s">
        <v>531</v>
      </c>
      <c r="G2599" t="s">
        <v>216</v>
      </c>
      <c r="H2599">
        <v>19711</v>
      </c>
      <c r="I2599" t="s">
        <v>131</v>
      </c>
      <c r="J2599" t="s">
        <v>1074</v>
      </c>
      <c r="K2599" t="s">
        <v>39</v>
      </c>
      <c r="L2599" t="s">
        <v>59</v>
      </c>
      <c r="M2599" t="s">
        <v>1075</v>
      </c>
      <c r="N2599">
        <v>11.16</v>
      </c>
      <c r="O2599">
        <v>2</v>
      </c>
      <c r="P2599">
        <v>0</v>
      </c>
      <c r="Q2599">
        <v>2.7899999999999991</v>
      </c>
    </row>
    <row r="2600" spans="1:17" x14ac:dyDescent="0.3">
      <c r="A2600" t="s">
        <v>17</v>
      </c>
      <c r="B2600" t="s">
        <v>2811</v>
      </c>
      <c r="C2600" t="s">
        <v>2812</v>
      </c>
      <c r="D2600" t="s">
        <v>90</v>
      </c>
      <c r="E2600" t="s">
        <v>21</v>
      </c>
      <c r="F2600" t="s">
        <v>35</v>
      </c>
      <c r="G2600" t="s">
        <v>36</v>
      </c>
      <c r="H2600">
        <v>90004</v>
      </c>
      <c r="I2600" t="s">
        <v>37</v>
      </c>
      <c r="J2600" t="s">
        <v>1074</v>
      </c>
      <c r="K2600" t="s">
        <v>39</v>
      </c>
      <c r="L2600" t="s">
        <v>59</v>
      </c>
      <c r="M2600" t="s">
        <v>1075</v>
      </c>
      <c r="N2600">
        <v>11.16</v>
      </c>
      <c r="O2600">
        <v>2</v>
      </c>
      <c r="P2600">
        <v>0</v>
      </c>
      <c r="Q2600">
        <v>2.7899999999999991</v>
      </c>
    </row>
    <row r="2601" spans="1:17" x14ac:dyDescent="0.3">
      <c r="A2601" t="s">
        <v>17</v>
      </c>
      <c r="B2601" t="s">
        <v>4063</v>
      </c>
      <c r="C2601" t="s">
        <v>4064</v>
      </c>
      <c r="D2601" t="s">
        <v>20</v>
      </c>
      <c r="E2601" t="s">
        <v>21</v>
      </c>
      <c r="F2601" t="s">
        <v>5327</v>
      </c>
      <c r="G2601" t="s">
        <v>283</v>
      </c>
      <c r="H2601">
        <v>23666</v>
      </c>
      <c r="I2601" t="s">
        <v>24</v>
      </c>
      <c r="J2601" t="s">
        <v>1074</v>
      </c>
      <c r="K2601" t="s">
        <v>39</v>
      </c>
      <c r="L2601" t="s">
        <v>59</v>
      </c>
      <c r="M2601" t="s">
        <v>1075</v>
      </c>
      <c r="N2601">
        <v>27.9</v>
      </c>
      <c r="O2601">
        <v>5</v>
      </c>
      <c r="P2601">
        <v>0</v>
      </c>
      <c r="Q2601">
        <v>6.9749999999999979</v>
      </c>
    </row>
    <row r="2602" spans="1:17" x14ac:dyDescent="0.3">
      <c r="A2602" t="s">
        <v>42</v>
      </c>
      <c r="B2602" t="s">
        <v>1573</v>
      </c>
      <c r="C2602" t="s">
        <v>1574</v>
      </c>
      <c r="D2602" t="s">
        <v>20</v>
      </c>
      <c r="E2602" t="s">
        <v>21</v>
      </c>
      <c r="F2602" t="s">
        <v>1700</v>
      </c>
      <c r="G2602" t="s">
        <v>369</v>
      </c>
      <c r="H2602">
        <v>97301</v>
      </c>
      <c r="I2602" t="s">
        <v>37</v>
      </c>
      <c r="J2602" t="s">
        <v>3879</v>
      </c>
      <c r="K2602" t="s">
        <v>39</v>
      </c>
      <c r="L2602" t="s">
        <v>59</v>
      </c>
      <c r="M2602" t="s">
        <v>3880</v>
      </c>
      <c r="N2602">
        <v>5.2480000000000002</v>
      </c>
      <c r="O2602">
        <v>2</v>
      </c>
      <c r="P2602">
        <v>0.2</v>
      </c>
      <c r="Q2602">
        <v>0.59039999999999915</v>
      </c>
    </row>
    <row r="2603" spans="1:17" x14ac:dyDescent="0.3">
      <c r="A2603" t="s">
        <v>17</v>
      </c>
      <c r="B2603" t="s">
        <v>4336</v>
      </c>
      <c r="C2603" t="s">
        <v>4337</v>
      </c>
      <c r="D2603" t="s">
        <v>34</v>
      </c>
      <c r="E2603" t="s">
        <v>21</v>
      </c>
      <c r="F2603" t="s">
        <v>2374</v>
      </c>
      <c r="G2603" t="s">
        <v>283</v>
      </c>
      <c r="H2603">
        <v>22304</v>
      </c>
      <c r="I2603" t="s">
        <v>24</v>
      </c>
      <c r="J2603" t="s">
        <v>3879</v>
      </c>
      <c r="K2603" t="s">
        <v>39</v>
      </c>
      <c r="L2603" t="s">
        <v>59</v>
      </c>
      <c r="M2603" t="s">
        <v>3880</v>
      </c>
      <c r="N2603">
        <v>22.959999999999997</v>
      </c>
      <c r="O2603">
        <v>7</v>
      </c>
      <c r="P2603">
        <v>0</v>
      </c>
      <c r="Q2603">
        <v>6.6583999999999968</v>
      </c>
    </row>
    <row r="2604" spans="1:17" x14ac:dyDescent="0.3">
      <c r="A2604" t="s">
        <v>17</v>
      </c>
      <c r="B2604" t="s">
        <v>2134</v>
      </c>
      <c r="C2604" t="s">
        <v>2135</v>
      </c>
      <c r="D2604" t="s">
        <v>34</v>
      </c>
      <c r="E2604" t="s">
        <v>21</v>
      </c>
      <c r="F2604" t="s">
        <v>769</v>
      </c>
      <c r="G2604" t="s">
        <v>210</v>
      </c>
      <c r="H2604">
        <v>48205</v>
      </c>
      <c r="I2604" t="s">
        <v>93</v>
      </c>
      <c r="J2604" t="s">
        <v>3879</v>
      </c>
      <c r="K2604" t="s">
        <v>39</v>
      </c>
      <c r="L2604" t="s">
        <v>59</v>
      </c>
      <c r="M2604" t="s">
        <v>3880</v>
      </c>
      <c r="N2604">
        <v>16.399999999999999</v>
      </c>
      <c r="O2604">
        <v>5</v>
      </c>
      <c r="P2604">
        <v>0</v>
      </c>
      <c r="Q2604">
        <v>4.7559999999999985</v>
      </c>
    </row>
    <row r="2605" spans="1:17" x14ac:dyDescent="0.3">
      <c r="A2605" t="s">
        <v>42</v>
      </c>
      <c r="B2605" t="s">
        <v>286</v>
      </c>
      <c r="C2605" t="s">
        <v>287</v>
      </c>
      <c r="D2605" t="s">
        <v>20</v>
      </c>
      <c r="E2605" t="s">
        <v>21</v>
      </c>
      <c r="F2605" t="s">
        <v>1903</v>
      </c>
      <c r="G2605" t="s">
        <v>78</v>
      </c>
      <c r="H2605">
        <v>27217</v>
      </c>
      <c r="I2605" t="s">
        <v>24</v>
      </c>
      <c r="J2605" t="s">
        <v>3879</v>
      </c>
      <c r="K2605" t="s">
        <v>39</v>
      </c>
      <c r="L2605" t="s">
        <v>59</v>
      </c>
      <c r="M2605" t="s">
        <v>3880</v>
      </c>
      <c r="N2605">
        <v>20.992000000000001</v>
      </c>
      <c r="O2605">
        <v>8</v>
      </c>
      <c r="P2605">
        <v>0.2</v>
      </c>
      <c r="Q2605">
        <v>2.3615999999999966</v>
      </c>
    </row>
    <row r="2606" spans="1:17" x14ac:dyDescent="0.3">
      <c r="A2606" t="s">
        <v>166</v>
      </c>
      <c r="B2606" t="s">
        <v>2580</v>
      </c>
      <c r="C2606" t="s">
        <v>2581</v>
      </c>
      <c r="D2606" t="s">
        <v>20</v>
      </c>
      <c r="E2606" t="s">
        <v>21</v>
      </c>
      <c r="F2606" t="s">
        <v>1903</v>
      </c>
      <c r="G2606" t="s">
        <v>78</v>
      </c>
      <c r="H2606">
        <v>27217</v>
      </c>
      <c r="I2606" t="s">
        <v>24</v>
      </c>
      <c r="J2606" t="s">
        <v>2582</v>
      </c>
      <c r="K2606" t="s">
        <v>39</v>
      </c>
      <c r="L2606" t="s">
        <v>59</v>
      </c>
      <c r="M2606" t="s">
        <v>2583</v>
      </c>
      <c r="N2606">
        <v>23.968000000000004</v>
      </c>
      <c r="O2606">
        <v>7</v>
      </c>
      <c r="P2606">
        <v>0.2</v>
      </c>
      <c r="Q2606">
        <v>2.696399999999997</v>
      </c>
    </row>
    <row r="2607" spans="1:17" x14ac:dyDescent="0.3">
      <c r="A2607" t="s">
        <v>166</v>
      </c>
      <c r="B2607" t="s">
        <v>4892</v>
      </c>
      <c r="C2607" t="s">
        <v>4893</v>
      </c>
      <c r="D2607" t="s">
        <v>20</v>
      </c>
      <c r="E2607" t="s">
        <v>21</v>
      </c>
      <c r="F2607" t="s">
        <v>2677</v>
      </c>
      <c r="G2607" t="s">
        <v>36</v>
      </c>
      <c r="H2607">
        <v>94601</v>
      </c>
      <c r="I2607" t="s">
        <v>37</v>
      </c>
      <c r="J2607" t="s">
        <v>2582</v>
      </c>
      <c r="K2607" t="s">
        <v>39</v>
      </c>
      <c r="L2607" t="s">
        <v>59</v>
      </c>
      <c r="M2607" t="s">
        <v>2583</v>
      </c>
      <c r="N2607">
        <v>17.12</v>
      </c>
      <c r="O2607">
        <v>4</v>
      </c>
      <c r="P2607">
        <v>0</v>
      </c>
      <c r="Q2607">
        <v>4.9647999999999985</v>
      </c>
    </row>
    <row r="2608" spans="1:17" x14ac:dyDescent="0.3">
      <c r="A2608" t="s">
        <v>42</v>
      </c>
      <c r="B2608" t="s">
        <v>3171</v>
      </c>
      <c r="C2608" t="s">
        <v>3172</v>
      </c>
      <c r="D2608" t="s">
        <v>90</v>
      </c>
      <c r="E2608" t="s">
        <v>21</v>
      </c>
      <c r="F2608" t="s">
        <v>5170</v>
      </c>
      <c r="G2608" t="s">
        <v>101</v>
      </c>
      <c r="H2608">
        <v>54880</v>
      </c>
      <c r="I2608" t="s">
        <v>93</v>
      </c>
      <c r="J2608" t="s">
        <v>2582</v>
      </c>
      <c r="K2608" t="s">
        <v>39</v>
      </c>
      <c r="L2608" t="s">
        <v>59</v>
      </c>
      <c r="M2608" t="s">
        <v>2583</v>
      </c>
      <c r="N2608">
        <v>17.12</v>
      </c>
      <c r="O2608">
        <v>4</v>
      </c>
      <c r="P2608">
        <v>0</v>
      </c>
      <c r="Q2608">
        <v>4.9647999999999985</v>
      </c>
    </row>
    <row r="2609" spans="1:17" x14ac:dyDescent="0.3">
      <c r="A2609" t="s">
        <v>42</v>
      </c>
      <c r="B2609" t="s">
        <v>454</v>
      </c>
      <c r="C2609" t="s">
        <v>455</v>
      </c>
      <c r="D2609" t="s">
        <v>20</v>
      </c>
      <c r="E2609" t="s">
        <v>21</v>
      </c>
      <c r="F2609" t="s">
        <v>1205</v>
      </c>
      <c r="G2609" t="s">
        <v>275</v>
      </c>
      <c r="H2609">
        <v>85345</v>
      </c>
      <c r="I2609" t="s">
        <v>37</v>
      </c>
      <c r="J2609" t="s">
        <v>2582</v>
      </c>
      <c r="K2609" t="s">
        <v>39</v>
      </c>
      <c r="L2609" t="s">
        <v>59</v>
      </c>
      <c r="M2609" t="s">
        <v>2583</v>
      </c>
      <c r="N2609">
        <v>10.272000000000002</v>
      </c>
      <c r="O2609">
        <v>3</v>
      </c>
      <c r="P2609">
        <v>0.2</v>
      </c>
      <c r="Q2609">
        <v>1.1555999999999984</v>
      </c>
    </row>
    <row r="2610" spans="1:17" x14ac:dyDescent="0.3">
      <c r="A2610" t="s">
        <v>42</v>
      </c>
      <c r="B2610" t="s">
        <v>119</v>
      </c>
      <c r="C2610" t="s">
        <v>120</v>
      </c>
      <c r="D2610" t="s">
        <v>34</v>
      </c>
      <c r="E2610" t="s">
        <v>21</v>
      </c>
      <c r="F2610" t="s">
        <v>121</v>
      </c>
      <c r="G2610" t="s">
        <v>122</v>
      </c>
      <c r="H2610">
        <v>68025</v>
      </c>
      <c r="I2610" t="s">
        <v>93</v>
      </c>
      <c r="J2610" t="s">
        <v>123</v>
      </c>
      <c r="K2610" t="s">
        <v>39</v>
      </c>
      <c r="L2610" t="s">
        <v>59</v>
      </c>
      <c r="M2610" t="s">
        <v>124</v>
      </c>
      <c r="N2610">
        <v>19.459999999999997</v>
      </c>
      <c r="O2610">
        <v>7</v>
      </c>
      <c r="P2610">
        <v>0</v>
      </c>
      <c r="Q2610">
        <v>5.0595999999999997</v>
      </c>
    </row>
    <row r="2611" spans="1:17" x14ac:dyDescent="0.3">
      <c r="A2611" t="s">
        <v>17</v>
      </c>
      <c r="B2611" t="s">
        <v>2905</v>
      </c>
      <c r="C2611" t="s">
        <v>2906</v>
      </c>
      <c r="D2611" t="s">
        <v>20</v>
      </c>
      <c r="E2611" t="s">
        <v>21</v>
      </c>
      <c r="F2611" t="s">
        <v>112</v>
      </c>
      <c r="G2611" t="s">
        <v>36</v>
      </c>
      <c r="H2611">
        <v>94109</v>
      </c>
      <c r="I2611" t="s">
        <v>37</v>
      </c>
      <c r="J2611" t="s">
        <v>123</v>
      </c>
      <c r="K2611" t="s">
        <v>39</v>
      </c>
      <c r="L2611" t="s">
        <v>59</v>
      </c>
      <c r="M2611" t="s">
        <v>124</v>
      </c>
      <c r="N2611">
        <v>16.68</v>
      </c>
      <c r="O2611">
        <v>6</v>
      </c>
      <c r="P2611">
        <v>0</v>
      </c>
      <c r="Q2611">
        <v>4.3367999999999993</v>
      </c>
    </row>
    <row r="2612" spans="1:17" x14ac:dyDescent="0.3">
      <c r="A2612" t="s">
        <v>42</v>
      </c>
      <c r="B2612" t="s">
        <v>2849</v>
      </c>
      <c r="C2612" t="s">
        <v>2850</v>
      </c>
      <c r="D2612" t="s">
        <v>20</v>
      </c>
      <c r="E2612" t="s">
        <v>21</v>
      </c>
      <c r="F2612" t="s">
        <v>5481</v>
      </c>
      <c r="G2612" t="s">
        <v>275</v>
      </c>
      <c r="H2612">
        <v>85224</v>
      </c>
      <c r="I2612" t="s">
        <v>37</v>
      </c>
      <c r="J2612" t="s">
        <v>123</v>
      </c>
      <c r="K2612" t="s">
        <v>39</v>
      </c>
      <c r="L2612" t="s">
        <v>59</v>
      </c>
      <c r="M2612" t="s">
        <v>124</v>
      </c>
      <c r="N2612">
        <v>8.895999999999999</v>
      </c>
      <c r="O2612">
        <v>4</v>
      </c>
      <c r="P2612">
        <v>0.2</v>
      </c>
      <c r="Q2612">
        <v>0.66719999999999979</v>
      </c>
    </row>
    <row r="2613" spans="1:17" x14ac:dyDescent="0.3">
      <c r="A2613" t="s">
        <v>166</v>
      </c>
      <c r="B2613" t="s">
        <v>2811</v>
      </c>
      <c r="C2613" t="s">
        <v>2812</v>
      </c>
      <c r="D2613" t="s">
        <v>90</v>
      </c>
      <c r="E2613" t="s">
        <v>21</v>
      </c>
      <c r="F2613" t="s">
        <v>3719</v>
      </c>
      <c r="G2613" t="s">
        <v>654</v>
      </c>
      <c r="H2613">
        <v>6450</v>
      </c>
      <c r="I2613" t="s">
        <v>131</v>
      </c>
      <c r="J2613" t="s">
        <v>123</v>
      </c>
      <c r="K2613" t="s">
        <v>39</v>
      </c>
      <c r="L2613" t="s">
        <v>59</v>
      </c>
      <c r="M2613" t="s">
        <v>124</v>
      </c>
      <c r="N2613">
        <v>11.12</v>
      </c>
      <c r="O2613">
        <v>4</v>
      </c>
      <c r="P2613">
        <v>0</v>
      </c>
      <c r="Q2613">
        <v>2.8911999999999995</v>
      </c>
    </row>
    <row r="2614" spans="1:17" x14ac:dyDescent="0.3">
      <c r="A2614" t="s">
        <v>42</v>
      </c>
      <c r="B2614" t="s">
        <v>5577</v>
      </c>
      <c r="C2614" t="s">
        <v>5578</v>
      </c>
      <c r="D2614" t="s">
        <v>20</v>
      </c>
      <c r="E2614" t="s">
        <v>21</v>
      </c>
      <c r="F2614" t="s">
        <v>282</v>
      </c>
      <c r="G2614" t="s">
        <v>283</v>
      </c>
      <c r="H2614">
        <v>22153</v>
      </c>
      <c r="I2614" t="s">
        <v>24</v>
      </c>
      <c r="J2614" t="s">
        <v>123</v>
      </c>
      <c r="K2614" t="s">
        <v>39</v>
      </c>
      <c r="L2614" t="s">
        <v>59</v>
      </c>
      <c r="M2614" t="s">
        <v>124</v>
      </c>
      <c r="N2614">
        <v>5.56</v>
      </c>
      <c r="O2614">
        <v>2</v>
      </c>
      <c r="P2614">
        <v>0</v>
      </c>
      <c r="Q2614">
        <v>1.4455999999999998</v>
      </c>
    </row>
    <row r="2615" spans="1:17" x14ac:dyDescent="0.3">
      <c r="A2615" t="s">
        <v>166</v>
      </c>
      <c r="B2615" t="s">
        <v>2656</v>
      </c>
      <c r="C2615" t="s">
        <v>2657</v>
      </c>
      <c r="D2615" t="s">
        <v>90</v>
      </c>
      <c r="E2615" t="s">
        <v>21</v>
      </c>
      <c r="F2615" t="s">
        <v>435</v>
      </c>
      <c r="G2615" t="s">
        <v>224</v>
      </c>
      <c r="H2615">
        <v>47201</v>
      </c>
      <c r="I2615" t="s">
        <v>93</v>
      </c>
      <c r="J2615" t="s">
        <v>2658</v>
      </c>
      <c r="K2615" t="s">
        <v>39</v>
      </c>
      <c r="L2615" t="s">
        <v>59</v>
      </c>
      <c r="M2615" t="s">
        <v>2659</v>
      </c>
      <c r="N2615">
        <v>40.879999999999995</v>
      </c>
      <c r="O2615">
        <v>7</v>
      </c>
      <c r="P2615">
        <v>0</v>
      </c>
      <c r="Q2615">
        <v>10.628799999999998</v>
      </c>
    </row>
    <row r="2616" spans="1:17" x14ac:dyDescent="0.3">
      <c r="A2616" t="s">
        <v>166</v>
      </c>
      <c r="B2616" t="s">
        <v>4019</v>
      </c>
      <c r="C2616" t="s">
        <v>4020</v>
      </c>
      <c r="D2616" t="s">
        <v>20</v>
      </c>
      <c r="E2616" t="s">
        <v>21</v>
      </c>
      <c r="F2616" t="s">
        <v>35</v>
      </c>
      <c r="G2616" t="s">
        <v>36</v>
      </c>
      <c r="H2616">
        <v>90049</v>
      </c>
      <c r="I2616" t="s">
        <v>37</v>
      </c>
      <c r="J2616" t="s">
        <v>2658</v>
      </c>
      <c r="K2616" t="s">
        <v>39</v>
      </c>
      <c r="L2616" t="s">
        <v>59</v>
      </c>
      <c r="M2616" t="s">
        <v>2659</v>
      </c>
      <c r="N2616">
        <v>11.68</v>
      </c>
      <c r="O2616">
        <v>2</v>
      </c>
      <c r="P2616">
        <v>0</v>
      </c>
      <c r="Q2616">
        <v>3.0367999999999995</v>
      </c>
    </row>
    <row r="2617" spans="1:17" x14ac:dyDescent="0.3">
      <c r="A2617" t="s">
        <v>42</v>
      </c>
      <c r="B2617" t="s">
        <v>5211</v>
      </c>
      <c r="C2617" t="s">
        <v>5212</v>
      </c>
      <c r="D2617" t="s">
        <v>90</v>
      </c>
      <c r="E2617" t="s">
        <v>21</v>
      </c>
      <c r="F2617" t="s">
        <v>2789</v>
      </c>
      <c r="G2617" t="s">
        <v>36</v>
      </c>
      <c r="H2617">
        <v>92025</v>
      </c>
      <c r="I2617" t="s">
        <v>37</v>
      </c>
      <c r="J2617" t="s">
        <v>2658</v>
      </c>
      <c r="K2617" t="s">
        <v>39</v>
      </c>
      <c r="L2617" t="s">
        <v>59</v>
      </c>
      <c r="M2617" t="s">
        <v>2659</v>
      </c>
      <c r="N2617">
        <v>23.36</v>
      </c>
      <c r="O2617">
        <v>4</v>
      </c>
      <c r="P2617">
        <v>0</v>
      </c>
      <c r="Q2617">
        <v>6.073599999999999</v>
      </c>
    </row>
    <row r="2618" spans="1:17" x14ac:dyDescent="0.3">
      <c r="A2618" t="s">
        <v>42</v>
      </c>
      <c r="B2618" t="s">
        <v>941</v>
      </c>
      <c r="C2618" t="s">
        <v>942</v>
      </c>
      <c r="D2618" t="s">
        <v>34</v>
      </c>
      <c r="E2618" t="s">
        <v>21</v>
      </c>
      <c r="F2618" t="s">
        <v>653</v>
      </c>
      <c r="G2618" t="s">
        <v>436</v>
      </c>
      <c r="H2618">
        <v>45014</v>
      </c>
      <c r="I2618" t="s">
        <v>131</v>
      </c>
      <c r="J2618" t="s">
        <v>4242</v>
      </c>
      <c r="K2618" t="s">
        <v>39</v>
      </c>
      <c r="L2618" t="s">
        <v>59</v>
      </c>
      <c r="M2618" t="s">
        <v>4243</v>
      </c>
      <c r="N2618">
        <v>4.9119999999999999</v>
      </c>
      <c r="O2618">
        <v>2</v>
      </c>
      <c r="P2618">
        <v>0.2</v>
      </c>
      <c r="Q2618">
        <v>0.30700000000000016</v>
      </c>
    </row>
    <row r="2619" spans="1:17" x14ac:dyDescent="0.3">
      <c r="A2619" t="s">
        <v>166</v>
      </c>
      <c r="B2619" t="s">
        <v>2979</v>
      </c>
      <c r="C2619" t="s">
        <v>2980</v>
      </c>
      <c r="D2619" t="s">
        <v>34</v>
      </c>
      <c r="E2619" t="s">
        <v>21</v>
      </c>
      <c r="F2619" t="s">
        <v>1826</v>
      </c>
      <c r="G2619" t="s">
        <v>689</v>
      </c>
      <c r="H2619">
        <v>7060</v>
      </c>
      <c r="I2619" t="s">
        <v>131</v>
      </c>
      <c r="J2619" t="s">
        <v>4242</v>
      </c>
      <c r="K2619" t="s">
        <v>39</v>
      </c>
      <c r="L2619" t="s">
        <v>59</v>
      </c>
      <c r="M2619" t="s">
        <v>4243</v>
      </c>
      <c r="N2619">
        <v>9.2099999999999991</v>
      </c>
      <c r="O2619">
        <v>3</v>
      </c>
      <c r="P2619">
        <v>0</v>
      </c>
      <c r="Q2619">
        <v>2.3025000000000002</v>
      </c>
    </row>
    <row r="2620" spans="1:17" x14ac:dyDescent="0.3">
      <c r="A2620" t="s">
        <v>42</v>
      </c>
      <c r="B2620" t="s">
        <v>2725</v>
      </c>
      <c r="C2620" t="s">
        <v>2726</v>
      </c>
      <c r="D2620" t="s">
        <v>20</v>
      </c>
      <c r="E2620" t="s">
        <v>21</v>
      </c>
      <c r="F2620" t="s">
        <v>84</v>
      </c>
      <c r="G2620" t="s">
        <v>85</v>
      </c>
      <c r="H2620">
        <v>98115</v>
      </c>
      <c r="I2620" t="s">
        <v>37</v>
      </c>
      <c r="J2620" t="s">
        <v>4242</v>
      </c>
      <c r="K2620" t="s">
        <v>39</v>
      </c>
      <c r="L2620" t="s">
        <v>59</v>
      </c>
      <c r="M2620" t="s">
        <v>4243</v>
      </c>
      <c r="N2620">
        <v>9.2099999999999991</v>
      </c>
      <c r="O2620">
        <v>3</v>
      </c>
      <c r="P2620">
        <v>0</v>
      </c>
      <c r="Q2620">
        <v>2.3025000000000002</v>
      </c>
    </row>
    <row r="2621" spans="1:17" x14ac:dyDescent="0.3">
      <c r="A2621" t="s">
        <v>42</v>
      </c>
      <c r="B2621" t="s">
        <v>1305</v>
      </c>
      <c r="C2621" t="s">
        <v>1306</v>
      </c>
      <c r="D2621" t="s">
        <v>34</v>
      </c>
      <c r="E2621" t="s">
        <v>21</v>
      </c>
      <c r="F2621" t="s">
        <v>593</v>
      </c>
      <c r="G2621" t="s">
        <v>92</v>
      </c>
      <c r="H2621">
        <v>78207</v>
      </c>
      <c r="I2621" t="s">
        <v>93</v>
      </c>
      <c r="J2621" t="s">
        <v>1307</v>
      </c>
      <c r="K2621" t="s">
        <v>39</v>
      </c>
      <c r="L2621" t="s">
        <v>59</v>
      </c>
      <c r="M2621" t="s">
        <v>1308</v>
      </c>
      <c r="N2621">
        <v>6.6719999999999988</v>
      </c>
      <c r="O2621">
        <v>6</v>
      </c>
      <c r="P2621">
        <v>0.2</v>
      </c>
      <c r="Q2621">
        <v>0.50039999999999996</v>
      </c>
    </row>
    <row r="2622" spans="1:17" x14ac:dyDescent="0.3">
      <c r="A2622" t="s">
        <v>17</v>
      </c>
      <c r="B2622" t="s">
        <v>2876</v>
      </c>
      <c r="C2622" t="s">
        <v>2877</v>
      </c>
      <c r="D2622" t="s">
        <v>20</v>
      </c>
      <c r="E2622" t="s">
        <v>21</v>
      </c>
      <c r="F2622" t="s">
        <v>2878</v>
      </c>
      <c r="G2622" t="s">
        <v>236</v>
      </c>
      <c r="H2622">
        <v>14215</v>
      </c>
      <c r="I2622" t="s">
        <v>131</v>
      </c>
      <c r="J2622" t="s">
        <v>1307</v>
      </c>
      <c r="K2622" t="s">
        <v>39</v>
      </c>
      <c r="L2622" t="s">
        <v>59</v>
      </c>
      <c r="M2622" t="s">
        <v>1308</v>
      </c>
      <c r="N2622">
        <v>2.78</v>
      </c>
      <c r="O2622">
        <v>2</v>
      </c>
      <c r="P2622">
        <v>0</v>
      </c>
      <c r="Q2622">
        <v>0.72279999999999989</v>
      </c>
    </row>
    <row r="2623" spans="1:17" x14ac:dyDescent="0.3">
      <c r="A2623" t="s">
        <v>42</v>
      </c>
      <c r="B2623" t="s">
        <v>3350</v>
      </c>
      <c r="C2623" t="s">
        <v>3351</v>
      </c>
      <c r="D2623" t="s">
        <v>34</v>
      </c>
      <c r="E2623" t="s">
        <v>21</v>
      </c>
      <c r="F2623" t="s">
        <v>583</v>
      </c>
      <c r="G2623" t="s">
        <v>584</v>
      </c>
      <c r="H2623">
        <v>88220</v>
      </c>
      <c r="I2623" t="s">
        <v>37</v>
      </c>
      <c r="J2623" t="s">
        <v>1307</v>
      </c>
      <c r="K2623" t="s">
        <v>39</v>
      </c>
      <c r="L2623" t="s">
        <v>59</v>
      </c>
      <c r="M2623" t="s">
        <v>1308</v>
      </c>
      <c r="N2623">
        <v>4.17</v>
      </c>
      <c r="O2623">
        <v>3</v>
      </c>
      <c r="P2623">
        <v>0</v>
      </c>
      <c r="Q2623">
        <v>1.0841999999999998</v>
      </c>
    </row>
    <row r="2624" spans="1:17" x14ac:dyDescent="0.3">
      <c r="A2624" t="s">
        <v>42</v>
      </c>
      <c r="B2624" t="s">
        <v>425</v>
      </c>
      <c r="C2624" t="s">
        <v>426</v>
      </c>
      <c r="D2624" t="s">
        <v>20</v>
      </c>
      <c r="E2624" t="s">
        <v>21</v>
      </c>
      <c r="F2624" t="s">
        <v>427</v>
      </c>
      <c r="G2624" t="s">
        <v>428</v>
      </c>
      <c r="H2624">
        <v>50322</v>
      </c>
      <c r="I2624" t="s">
        <v>93</v>
      </c>
      <c r="J2624" t="s">
        <v>429</v>
      </c>
      <c r="K2624" t="s">
        <v>39</v>
      </c>
      <c r="L2624" t="s">
        <v>59</v>
      </c>
      <c r="M2624" t="s">
        <v>430</v>
      </c>
      <c r="N2624">
        <v>75.959999999999994</v>
      </c>
      <c r="O2624">
        <v>2</v>
      </c>
      <c r="P2624">
        <v>0</v>
      </c>
      <c r="Q2624">
        <v>22.78799999999999</v>
      </c>
    </row>
    <row r="2625" spans="1:17" x14ac:dyDescent="0.3">
      <c r="A2625" t="s">
        <v>166</v>
      </c>
      <c r="B2625" t="s">
        <v>3646</v>
      </c>
      <c r="C2625" t="s">
        <v>3647</v>
      </c>
      <c r="D2625" t="s">
        <v>34</v>
      </c>
      <c r="E2625" t="s">
        <v>21</v>
      </c>
      <c r="F2625" t="s">
        <v>1549</v>
      </c>
      <c r="G2625" t="s">
        <v>46</v>
      </c>
      <c r="H2625">
        <v>33801</v>
      </c>
      <c r="I2625" t="s">
        <v>24</v>
      </c>
      <c r="J2625" t="s">
        <v>429</v>
      </c>
      <c r="K2625" t="s">
        <v>39</v>
      </c>
      <c r="L2625" t="s">
        <v>59</v>
      </c>
      <c r="M2625" t="s">
        <v>430</v>
      </c>
      <c r="N2625">
        <v>60.768000000000001</v>
      </c>
      <c r="O2625">
        <v>2</v>
      </c>
      <c r="P2625">
        <v>0.2</v>
      </c>
      <c r="Q2625">
        <v>7.5959999999999894</v>
      </c>
    </row>
    <row r="2626" spans="1:17" x14ac:dyDescent="0.3">
      <c r="A2626" t="s">
        <v>42</v>
      </c>
      <c r="B2626" t="s">
        <v>3479</v>
      </c>
      <c r="C2626" t="s">
        <v>3480</v>
      </c>
      <c r="D2626" t="s">
        <v>20</v>
      </c>
      <c r="E2626" t="s">
        <v>21</v>
      </c>
      <c r="F2626" t="s">
        <v>5421</v>
      </c>
      <c r="G2626" t="s">
        <v>85</v>
      </c>
      <c r="H2626">
        <v>99301</v>
      </c>
      <c r="I2626" t="s">
        <v>37</v>
      </c>
      <c r="J2626" t="s">
        <v>429</v>
      </c>
      <c r="K2626" t="s">
        <v>39</v>
      </c>
      <c r="L2626" t="s">
        <v>59</v>
      </c>
      <c r="M2626" t="s">
        <v>430</v>
      </c>
      <c r="N2626">
        <v>303.83999999999997</v>
      </c>
      <c r="O2626">
        <v>8</v>
      </c>
      <c r="P2626">
        <v>0</v>
      </c>
      <c r="Q2626">
        <v>91.151999999999958</v>
      </c>
    </row>
    <row r="2627" spans="1:17" x14ac:dyDescent="0.3">
      <c r="A2627" t="s">
        <v>42</v>
      </c>
      <c r="B2627" t="s">
        <v>1755</v>
      </c>
      <c r="C2627" t="s">
        <v>1756</v>
      </c>
      <c r="D2627" t="s">
        <v>34</v>
      </c>
      <c r="E2627" t="s">
        <v>21</v>
      </c>
      <c r="F2627" t="s">
        <v>290</v>
      </c>
      <c r="G2627" t="s">
        <v>210</v>
      </c>
      <c r="H2627">
        <v>49201</v>
      </c>
      <c r="I2627" t="s">
        <v>93</v>
      </c>
      <c r="J2627" t="s">
        <v>429</v>
      </c>
      <c r="K2627" t="s">
        <v>39</v>
      </c>
      <c r="L2627" t="s">
        <v>59</v>
      </c>
      <c r="M2627" t="s">
        <v>430</v>
      </c>
      <c r="N2627">
        <v>151.91999999999999</v>
      </c>
      <c r="O2627">
        <v>4</v>
      </c>
      <c r="P2627">
        <v>0</v>
      </c>
      <c r="Q2627">
        <v>45.575999999999979</v>
      </c>
    </row>
    <row r="2628" spans="1:17" x14ac:dyDescent="0.3">
      <c r="A2628" t="s">
        <v>42</v>
      </c>
      <c r="B2628" t="s">
        <v>347</v>
      </c>
      <c r="C2628" t="s">
        <v>348</v>
      </c>
      <c r="D2628" t="s">
        <v>90</v>
      </c>
      <c r="E2628" t="s">
        <v>21</v>
      </c>
      <c r="F2628" t="s">
        <v>77</v>
      </c>
      <c r="G2628" t="s">
        <v>2287</v>
      </c>
      <c r="H2628">
        <v>3301</v>
      </c>
      <c r="I2628" t="s">
        <v>131</v>
      </c>
      <c r="J2628" t="s">
        <v>429</v>
      </c>
      <c r="K2628" t="s">
        <v>39</v>
      </c>
      <c r="L2628" t="s">
        <v>59</v>
      </c>
      <c r="M2628" t="s">
        <v>430</v>
      </c>
      <c r="N2628">
        <v>227.88</v>
      </c>
      <c r="O2628">
        <v>6</v>
      </c>
      <c r="P2628">
        <v>0</v>
      </c>
      <c r="Q2628">
        <v>68.363999999999976</v>
      </c>
    </row>
    <row r="2629" spans="1:17" x14ac:dyDescent="0.3">
      <c r="A2629" t="s">
        <v>42</v>
      </c>
      <c r="B2629" t="s">
        <v>856</v>
      </c>
      <c r="C2629" t="s">
        <v>857</v>
      </c>
      <c r="D2629" t="s">
        <v>34</v>
      </c>
      <c r="E2629" t="s">
        <v>21</v>
      </c>
      <c r="F2629" t="s">
        <v>829</v>
      </c>
      <c r="G2629" t="s">
        <v>36</v>
      </c>
      <c r="H2629">
        <v>92024</v>
      </c>
      <c r="I2629" t="s">
        <v>37</v>
      </c>
      <c r="J2629" t="s">
        <v>429</v>
      </c>
      <c r="K2629" t="s">
        <v>39</v>
      </c>
      <c r="L2629" t="s">
        <v>59</v>
      </c>
      <c r="M2629" t="s">
        <v>430</v>
      </c>
      <c r="N2629">
        <v>265.85999999999996</v>
      </c>
      <c r="O2629">
        <v>7</v>
      </c>
      <c r="P2629">
        <v>0</v>
      </c>
      <c r="Q2629">
        <v>79.757999999999967</v>
      </c>
    </row>
    <row r="2630" spans="1:17" x14ac:dyDescent="0.3">
      <c r="A2630" t="s">
        <v>42</v>
      </c>
      <c r="B2630" t="s">
        <v>1214</v>
      </c>
      <c r="C2630" t="s">
        <v>1215</v>
      </c>
      <c r="D2630" t="s">
        <v>34</v>
      </c>
      <c r="E2630" t="s">
        <v>21</v>
      </c>
      <c r="F2630" t="s">
        <v>435</v>
      </c>
      <c r="G2630" t="s">
        <v>1107</v>
      </c>
      <c r="H2630">
        <v>31907</v>
      </c>
      <c r="I2630" t="s">
        <v>24</v>
      </c>
      <c r="J2630" t="s">
        <v>429</v>
      </c>
      <c r="K2630" t="s">
        <v>39</v>
      </c>
      <c r="L2630" t="s">
        <v>59</v>
      </c>
      <c r="M2630" t="s">
        <v>430</v>
      </c>
      <c r="N2630">
        <v>113.94</v>
      </c>
      <c r="O2630">
        <v>3</v>
      </c>
      <c r="P2630">
        <v>0</v>
      </c>
      <c r="Q2630">
        <v>34.181999999999988</v>
      </c>
    </row>
    <row r="2631" spans="1:17" x14ac:dyDescent="0.3">
      <c r="A2631" t="s">
        <v>17</v>
      </c>
      <c r="B2631" t="s">
        <v>4063</v>
      </c>
      <c r="C2631" t="s">
        <v>4064</v>
      </c>
      <c r="D2631" t="s">
        <v>20</v>
      </c>
      <c r="E2631" t="s">
        <v>21</v>
      </c>
      <c r="F2631" t="s">
        <v>5327</v>
      </c>
      <c r="G2631" t="s">
        <v>283</v>
      </c>
      <c r="H2631">
        <v>23666</v>
      </c>
      <c r="I2631" t="s">
        <v>24</v>
      </c>
      <c r="J2631" t="s">
        <v>429</v>
      </c>
      <c r="K2631" t="s">
        <v>39</v>
      </c>
      <c r="L2631" t="s">
        <v>59</v>
      </c>
      <c r="M2631" t="s">
        <v>430</v>
      </c>
      <c r="N2631">
        <v>265.85999999999996</v>
      </c>
      <c r="O2631">
        <v>7</v>
      </c>
      <c r="P2631">
        <v>0</v>
      </c>
      <c r="Q2631">
        <v>79.757999999999967</v>
      </c>
    </row>
    <row r="2632" spans="1:17" x14ac:dyDescent="0.3">
      <c r="A2632" t="s">
        <v>17</v>
      </c>
      <c r="B2632" t="s">
        <v>3134</v>
      </c>
      <c r="C2632" t="s">
        <v>3135</v>
      </c>
      <c r="D2632" t="s">
        <v>90</v>
      </c>
      <c r="E2632" t="s">
        <v>21</v>
      </c>
      <c r="F2632" t="s">
        <v>2342</v>
      </c>
      <c r="G2632" t="s">
        <v>92</v>
      </c>
      <c r="H2632">
        <v>75043</v>
      </c>
      <c r="I2632" t="s">
        <v>93</v>
      </c>
      <c r="J2632" t="s">
        <v>429</v>
      </c>
      <c r="K2632" t="s">
        <v>39</v>
      </c>
      <c r="L2632" t="s">
        <v>59</v>
      </c>
      <c r="M2632" t="s">
        <v>430</v>
      </c>
      <c r="N2632">
        <v>30.384</v>
      </c>
      <c r="O2632">
        <v>1</v>
      </c>
      <c r="P2632">
        <v>0.2</v>
      </c>
      <c r="Q2632">
        <v>3.7979999999999947</v>
      </c>
    </row>
    <row r="2633" spans="1:17" x14ac:dyDescent="0.3">
      <c r="A2633" t="s">
        <v>42</v>
      </c>
      <c r="B2633" t="s">
        <v>4300</v>
      </c>
      <c r="C2633" t="s">
        <v>4301</v>
      </c>
      <c r="D2633" t="s">
        <v>20</v>
      </c>
      <c r="E2633" t="s">
        <v>21</v>
      </c>
      <c r="F2633" t="s">
        <v>4427</v>
      </c>
      <c r="G2633" t="s">
        <v>187</v>
      </c>
      <c r="H2633">
        <v>60090</v>
      </c>
      <c r="I2633" t="s">
        <v>93</v>
      </c>
      <c r="J2633" t="s">
        <v>429</v>
      </c>
      <c r="K2633" t="s">
        <v>39</v>
      </c>
      <c r="L2633" t="s">
        <v>59</v>
      </c>
      <c r="M2633" t="s">
        <v>430</v>
      </c>
      <c r="N2633">
        <v>121.536</v>
      </c>
      <c r="O2633">
        <v>4</v>
      </c>
      <c r="P2633">
        <v>0.2</v>
      </c>
      <c r="Q2633">
        <v>15.191999999999979</v>
      </c>
    </row>
    <row r="2634" spans="1:17" x14ac:dyDescent="0.3">
      <c r="A2634" t="s">
        <v>42</v>
      </c>
      <c r="B2634" t="s">
        <v>407</v>
      </c>
      <c r="C2634" t="s">
        <v>408</v>
      </c>
      <c r="D2634" t="s">
        <v>20</v>
      </c>
      <c r="E2634" t="s">
        <v>21</v>
      </c>
      <c r="F2634" t="s">
        <v>409</v>
      </c>
      <c r="G2634" t="s">
        <v>78</v>
      </c>
      <c r="H2634">
        <v>28205</v>
      </c>
      <c r="I2634" t="s">
        <v>24</v>
      </c>
      <c r="J2634" t="s">
        <v>414</v>
      </c>
      <c r="K2634" t="s">
        <v>39</v>
      </c>
      <c r="L2634" t="s">
        <v>59</v>
      </c>
      <c r="M2634" t="s">
        <v>415</v>
      </c>
      <c r="N2634">
        <v>3.3040000000000003</v>
      </c>
      <c r="O2634">
        <v>1</v>
      </c>
      <c r="P2634">
        <v>0.2</v>
      </c>
      <c r="Q2634">
        <v>1.0737999999999999</v>
      </c>
    </row>
    <row r="2635" spans="1:17" x14ac:dyDescent="0.3">
      <c r="A2635" t="s">
        <v>42</v>
      </c>
      <c r="B2635" t="s">
        <v>366</v>
      </c>
      <c r="C2635" t="s">
        <v>367</v>
      </c>
      <c r="D2635" t="s">
        <v>90</v>
      </c>
      <c r="E2635" t="s">
        <v>21</v>
      </c>
      <c r="F2635" t="s">
        <v>235</v>
      </c>
      <c r="G2635" t="s">
        <v>236</v>
      </c>
      <c r="H2635">
        <v>10009</v>
      </c>
      <c r="I2635" t="s">
        <v>131</v>
      </c>
      <c r="J2635" t="s">
        <v>414</v>
      </c>
      <c r="K2635" t="s">
        <v>39</v>
      </c>
      <c r="L2635" t="s">
        <v>59</v>
      </c>
      <c r="M2635" t="s">
        <v>415</v>
      </c>
      <c r="N2635">
        <v>16.52</v>
      </c>
      <c r="O2635">
        <v>4</v>
      </c>
      <c r="P2635">
        <v>0</v>
      </c>
      <c r="Q2635">
        <v>7.5991999999999997</v>
      </c>
    </row>
    <row r="2636" spans="1:17" x14ac:dyDescent="0.3">
      <c r="A2636" t="s">
        <v>17</v>
      </c>
      <c r="B2636" t="s">
        <v>5354</v>
      </c>
      <c r="C2636" t="s">
        <v>5355</v>
      </c>
      <c r="D2636" t="s">
        <v>34</v>
      </c>
      <c r="E2636" t="s">
        <v>21</v>
      </c>
      <c r="F2636" t="s">
        <v>35</v>
      </c>
      <c r="G2636" t="s">
        <v>36</v>
      </c>
      <c r="H2636">
        <v>90045</v>
      </c>
      <c r="I2636" t="s">
        <v>37</v>
      </c>
      <c r="J2636" t="s">
        <v>414</v>
      </c>
      <c r="K2636" t="s">
        <v>39</v>
      </c>
      <c r="L2636" t="s">
        <v>59</v>
      </c>
      <c r="M2636" t="s">
        <v>415</v>
      </c>
      <c r="N2636">
        <v>8.26</v>
      </c>
      <c r="O2636">
        <v>2</v>
      </c>
      <c r="P2636">
        <v>0</v>
      </c>
      <c r="Q2636">
        <v>3.7995999999999999</v>
      </c>
    </row>
    <row r="2637" spans="1:17" x14ac:dyDescent="0.3">
      <c r="A2637" t="s">
        <v>166</v>
      </c>
      <c r="B2637" t="s">
        <v>1957</v>
      </c>
      <c r="C2637" t="s">
        <v>1958</v>
      </c>
      <c r="D2637" t="s">
        <v>20</v>
      </c>
      <c r="E2637" t="s">
        <v>21</v>
      </c>
      <c r="F2637" t="s">
        <v>35</v>
      </c>
      <c r="G2637" t="s">
        <v>36</v>
      </c>
      <c r="H2637">
        <v>90045</v>
      </c>
      <c r="I2637" t="s">
        <v>37</v>
      </c>
      <c r="J2637" t="s">
        <v>414</v>
      </c>
      <c r="K2637" t="s">
        <v>39</v>
      </c>
      <c r="L2637" t="s">
        <v>59</v>
      </c>
      <c r="M2637" t="s">
        <v>415</v>
      </c>
      <c r="N2637">
        <v>12.39</v>
      </c>
      <c r="O2637">
        <v>3</v>
      </c>
      <c r="P2637">
        <v>0</v>
      </c>
      <c r="Q2637">
        <v>5.6993999999999998</v>
      </c>
    </row>
    <row r="2638" spans="1:17" x14ac:dyDescent="0.3">
      <c r="A2638" t="s">
        <v>17</v>
      </c>
      <c r="B2638" t="s">
        <v>2256</v>
      </c>
      <c r="C2638" t="s">
        <v>2257</v>
      </c>
      <c r="D2638" t="s">
        <v>90</v>
      </c>
      <c r="E2638" t="s">
        <v>21</v>
      </c>
      <c r="F2638" t="s">
        <v>163</v>
      </c>
      <c r="G2638" t="s">
        <v>92</v>
      </c>
      <c r="H2638">
        <v>77036</v>
      </c>
      <c r="I2638" t="s">
        <v>93</v>
      </c>
      <c r="J2638" t="s">
        <v>414</v>
      </c>
      <c r="K2638" t="s">
        <v>39</v>
      </c>
      <c r="L2638" t="s">
        <v>59</v>
      </c>
      <c r="M2638" t="s">
        <v>415</v>
      </c>
      <c r="N2638">
        <v>9.9120000000000008</v>
      </c>
      <c r="O2638">
        <v>3</v>
      </c>
      <c r="P2638">
        <v>0.2</v>
      </c>
      <c r="Q2638">
        <v>3.2213999999999996</v>
      </c>
    </row>
    <row r="2639" spans="1:17" x14ac:dyDescent="0.3">
      <c r="A2639" t="s">
        <v>42</v>
      </c>
      <c r="B2639" t="s">
        <v>5789</v>
      </c>
      <c r="C2639" t="s">
        <v>5790</v>
      </c>
      <c r="D2639" t="s">
        <v>34</v>
      </c>
      <c r="E2639" t="s">
        <v>21</v>
      </c>
      <c r="F2639" t="s">
        <v>84</v>
      </c>
      <c r="G2639" t="s">
        <v>85</v>
      </c>
      <c r="H2639">
        <v>98103</v>
      </c>
      <c r="I2639" t="s">
        <v>37</v>
      </c>
      <c r="J2639" t="s">
        <v>414</v>
      </c>
      <c r="K2639" t="s">
        <v>39</v>
      </c>
      <c r="L2639" t="s">
        <v>59</v>
      </c>
      <c r="M2639" t="s">
        <v>415</v>
      </c>
      <c r="N2639">
        <v>20.65</v>
      </c>
      <c r="O2639">
        <v>5</v>
      </c>
      <c r="P2639">
        <v>0</v>
      </c>
      <c r="Q2639">
        <v>9.4989999999999988</v>
      </c>
    </row>
    <row r="2640" spans="1:17" x14ac:dyDescent="0.3">
      <c r="A2640" t="s">
        <v>42</v>
      </c>
      <c r="B2640" t="s">
        <v>1680</v>
      </c>
      <c r="C2640" t="s">
        <v>1681</v>
      </c>
      <c r="D2640" t="s">
        <v>20</v>
      </c>
      <c r="E2640" t="s">
        <v>21</v>
      </c>
      <c r="F2640" t="s">
        <v>35</v>
      </c>
      <c r="G2640" t="s">
        <v>36</v>
      </c>
      <c r="H2640">
        <v>90045</v>
      </c>
      <c r="I2640" t="s">
        <v>37</v>
      </c>
      <c r="J2640" t="s">
        <v>414</v>
      </c>
      <c r="K2640" t="s">
        <v>39</v>
      </c>
      <c r="L2640" t="s">
        <v>59</v>
      </c>
      <c r="M2640" t="s">
        <v>415</v>
      </c>
      <c r="N2640">
        <v>12.39</v>
      </c>
      <c r="O2640">
        <v>3</v>
      </c>
      <c r="P2640">
        <v>0</v>
      </c>
      <c r="Q2640">
        <v>5.6993999999999998</v>
      </c>
    </row>
    <row r="2641" spans="1:17" x14ac:dyDescent="0.3">
      <c r="A2641" t="s">
        <v>42</v>
      </c>
      <c r="B2641" t="s">
        <v>357</v>
      </c>
      <c r="C2641" t="s">
        <v>358</v>
      </c>
      <c r="D2641" t="s">
        <v>20</v>
      </c>
      <c r="E2641" t="s">
        <v>21</v>
      </c>
      <c r="F2641" t="s">
        <v>3072</v>
      </c>
      <c r="G2641" t="s">
        <v>236</v>
      </c>
      <c r="H2641">
        <v>11520</v>
      </c>
      <c r="I2641" t="s">
        <v>131</v>
      </c>
      <c r="J2641" t="s">
        <v>3073</v>
      </c>
      <c r="K2641" t="s">
        <v>39</v>
      </c>
      <c r="L2641" t="s">
        <v>59</v>
      </c>
      <c r="M2641" t="s">
        <v>3074</v>
      </c>
      <c r="N2641">
        <v>47.82</v>
      </c>
      <c r="O2641">
        <v>3</v>
      </c>
      <c r="P2641">
        <v>0</v>
      </c>
      <c r="Q2641">
        <v>14.345999999999995</v>
      </c>
    </row>
    <row r="2642" spans="1:17" x14ac:dyDescent="0.3">
      <c r="A2642" t="s">
        <v>42</v>
      </c>
      <c r="B2642" t="s">
        <v>2441</v>
      </c>
      <c r="C2642" t="s">
        <v>2442</v>
      </c>
      <c r="D2642" t="s">
        <v>20</v>
      </c>
      <c r="E2642" t="s">
        <v>21</v>
      </c>
      <c r="F2642" t="s">
        <v>282</v>
      </c>
      <c r="G2642" t="s">
        <v>369</v>
      </c>
      <c r="H2642">
        <v>97477</v>
      </c>
      <c r="I2642" t="s">
        <v>37</v>
      </c>
      <c r="J2642" t="s">
        <v>3073</v>
      </c>
      <c r="K2642" t="s">
        <v>39</v>
      </c>
      <c r="L2642" t="s">
        <v>59</v>
      </c>
      <c r="M2642" t="s">
        <v>3074</v>
      </c>
      <c r="N2642">
        <v>38.256</v>
      </c>
      <c r="O2642">
        <v>3</v>
      </c>
      <c r="P2642">
        <v>0.2</v>
      </c>
      <c r="Q2642">
        <v>4.7819999999999947</v>
      </c>
    </row>
    <row r="2643" spans="1:17" x14ac:dyDescent="0.3">
      <c r="A2643" t="s">
        <v>42</v>
      </c>
      <c r="B2643" t="s">
        <v>2938</v>
      </c>
      <c r="C2643" t="s">
        <v>2939</v>
      </c>
      <c r="D2643" t="s">
        <v>20</v>
      </c>
      <c r="E2643" t="s">
        <v>21</v>
      </c>
      <c r="F2643" t="s">
        <v>112</v>
      </c>
      <c r="G2643" t="s">
        <v>36</v>
      </c>
      <c r="H2643">
        <v>94122</v>
      </c>
      <c r="I2643" t="s">
        <v>37</v>
      </c>
      <c r="J2643" t="s">
        <v>2940</v>
      </c>
      <c r="K2643" t="s">
        <v>39</v>
      </c>
      <c r="L2643" t="s">
        <v>59</v>
      </c>
      <c r="M2643" t="s">
        <v>2941</v>
      </c>
      <c r="N2643">
        <v>6.57</v>
      </c>
      <c r="O2643">
        <v>3</v>
      </c>
      <c r="P2643">
        <v>0</v>
      </c>
      <c r="Q2643">
        <v>1.7738999999999998</v>
      </c>
    </row>
    <row r="2644" spans="1:17" x14ac:dyDescent="0.3">
      <c r="A2644" t="s">
        <v>42</v>
      </c>
      <c r="B2644" t="s">
        <v>1056</v>
      </c>
      <c r="C2644" t="s">
        <v>1057</v>
      </c>
      <c r="D2644" t="s">
        <v>20</v>
      </c>
      <c r="E2644" t="s">
        <v>21</v>
      </c>
      <c r="F2644" t="s">
        <v>2118</v>
      </c>
      <c r="G2644" t="s">
        <v>78</v>
      </c>
      <c r="H2644">
        <v>28806</v>
      </c>
      <c r="I2644" t="s">
        <v>24</v>
      </c>
      <c r="J2644" t="s">
        <v>2940</v>
      </c>
      <c r="K2644" t="s">
        <v>39</v>
      </c>
      <c r="L2644" t="s">
        <v>59</v>
      </c>
      <c r="M2644" t="s">
        <v>2941</v>
      </c>
      <c r="N2644">
        <v>8.76</v>
      </c>
      <c r="O2644">
        <v>5</v>
      </c>
      <c r="P2644">
        <v>0.2</v>
      </c>
      <c r="Q2644">
        <v>0.76649999999999974</v>
      </c>
    </row>
    <row r="2645" spans="1:17" x14ac:dyDescent="0.3">
      <c r="A2645" t="s">
        <v>42</v>
      </c>
      <c r="B2645" t="s">
        <v>1584</v>
      </c>
      <c r="C2645" t="s">
        <v>1585</v>
      </c>
      <c r="D2645" t="s">
        <v>20</v>
      </c>
      <c r="E2645" t="s">
        <v>21</v>
      </c>
      <c r="F2645" t="s">
        <v>5662</v>
      </c>
      <c r="G2645" t="s">
        <v>296</v>
      </c>
      <c r="H2645">
        <v>37075</v>
      </c>
      <c r="I2645" t="s">
        <v>24</v>
      </c>
      <c r="J2645" t="s">
        <v>2940</v>
      </c>
      <c r="K2645" t="s">
        <v>39</v>
      </c>
      <c r="L2645" t="s">
        <v>59</v>
      </c>
      <c r="M2645" t="s">
        <v>2941</v>
      </c>
      <c r="N2645">
        <v>12.263999999999999</v>
      </c>
      <c r="O2645">
        <v>7</v>
      </c>
      <c r="P2645">
        <v>0.2</v>
      </c>
      <c r="Q2645">
        <v>1.0730999999999993</v>
      </c>
    </row>
    <row r="2646" spans="1:17" x14ac:dyDescent="0.3">
      <c r="A2646" t="s">
        <v>42</v>
      </c>
      <c r="B2646" t="s">
        <v>286</v>
      </c>
      <c r="C2646" t="s">
        <v>287</v>
      </c>
      <c r="D2646" t="s">
        <v>20</v>
      </c>
      <c r="E2646" t="s">
        <v>21</v>
      </c>
      <c r="F2646" t="s">
        <v>1903</v>
      </c>
      <c r="G2646" t="s">
        <v>78</v>
      </c>
      <c r="H2646">
        <v>27217</v>
      </c>
      <c r="I2646" t="s">
        <v>24</v>
      </c>
      <c r="J2646" t="s">
        <v>2940</v>
      </c>
      <c r="K2646" t="s">
        <v>39</v>
      </c>
      <c r="L2646" t="s">
        <v>59</v>
      </c>
      <c r="M2646" t="s">
        <v>2941</v>
      </c>
      <c r="N2646">
        <v>1.752</v>
      </c>
      <c r="O2646">
        <v>1</v>
      </c>
      <c r="P2646">
        <v>0.2</v>
      </c>
      <c r="Q2646">
        <v>0.15329999999999994</v>
      </c>
    </row>
    <row r="2647" spans="1:17" x14ac:dyDescent="0.3">
      <c r="A2647" t="s">
        <v>42</v>
      </c>
      <c r="B2647" t="s">
        <v>1895</v>
      </c>
      <c r="C2647" t="s">
        <v>1896</v>
      </c>
      <c r="D2647" t="s">
        <v>20</v>
      </c>
      <c r="E2647" t="s">
        <v>21</v>
      </c>
      <c r="F2647" t="s">
        <v>235</v>
      </c>
      <c r="G2647" t="s">
        <v>236</v>
      </c>
      <c r="H2647">
        <v>10009</v>
      </c>
      <c r="I2647" t="s">
        <v>131</v>
      </c>
      <c r="J2647" t="s">
        <v>2915</v>
      </c>
      <c r="K2647" t="s">
        <v>39</v>
      </c>
      <c r="L2647" t="s">
        <v>59</v>
      </c>
      <c r="M2647" t="s">
        <v>2916</v>
      </c>
      <c r="N2647">
        <v>3.2</v>
      </c>
      <c r="O2647">
        <v>2</v>
      </c>
      <c r="P2647">
        <v>0</v>
      </c>
      <c r="Q2647">
        <v>1.3760000000000003</v>
      </c>
    </row>
    <row r="2648" spans="1:17" x14ac:dyDescent="0.3">
      <c r="A2648" t="s">
        <v>42</v>
      </c>
      <c r="B2648" t="s">
        <v>267</v>
      </c>
      <c r="C2648" t="s">
        <v>268</v>
      </c>
      <c r="D2648" t="s">
        <v>90</v>
      </c>
      <c r="E2648" t="s">
        <v>21</v>
      </c>
      <c r="F2648" t="s">
        <v>235</v>
      </c>
      <c r="G2648" t="s">
        <v>236</v>
      </c>
      <c r="H2648">
        <v>10024</v>
      </c>
      <c r="I2648" t="s">
        <v>131</v>
      </c>
      <c r="J2648" t="s">
        <v>2915</v>
      </c>
      <c r="K2648" t="s">
        <v>39</v>
      </c>
      <c r="L2648" t="s">
        <v>59</v>
      </c>
      <c r="M2648" t="s">
        <v>2916</v>
      </c>
      <c r="N2648">
        <v>8</v>
      </c>
      <c r="O2648">
        <v>5</v>
      </c>
      <c r="P2648">
        <v>0</v>
      </c>
      <c r="Q2648">
        <v>3.4400000000000008</v>
      </c>
    </row>
    <row r="2649" spans="1:17" x14ac:dyDescent="0.3">
      <c r="A2649" t="s">
        <v>42</v>
      </c>
      <c r="B2649" t="s">
        <v>2594</v>
      </c>
      <c r="C2649" t="s">
        <v>2595</v>
      </c>
      <c r="D2649" t="s">
        <v>34</v>
      </c>
      <c r="E2649" t="s">
        <v>21</v>
      </c>
      <c r="F2649" t="s">
        <v>235</v>
      </c>
      <c r="G2649" t="s">
        <v>236</v>
      </c>
      <c r="H2649">
        <v>10009</v>
      </c>
      <c r="I2649" t="s">
        <v>131</v>
      </c>
      <c r="J2649" t="s">
        <v>2915</v>
      </c>
      <c r="K2649" t="s">
        <v>39</v>
      </c>
      <c r="L2649" t="s">
        <v>59</v>
      </c>
      <c r="M2649" t="s">
        <v>2916</v>
      </c>
      <c r="N2649">
        <v>11.200000000000001</v>
      </c>
      <c r="O2649">
        <v>7</v>
      </c>
      <c r="P2649">
        <v>0</v>
      </c>
      <c r="Q2649">
        <v>4.8160000000000007</v>
      </c>
    </row>
    <row r="2650" spans="1:17" x14ac:dyDescent="0.3">
      <c r="A2650" t="s">
        <v>166</v>
      </c>
      <c r="B2650" t="s">
        <v>1866</v>
      </c>
      <c r="C2650" t="s">
        <v>1867</v>
      </c>
      <c r="D2650" t="s">
        <v>20</v>
      </c>
      <c r="E2650" t="s">
        <v>21</v>
      </c>
      <c r="F2650" t="s">
        <v>100</v>
      </c>
      <c r="G2650" t="s">
        <v>101</v>
      </c>
      <c r="H2650">
        <v>53711</v>
      </c>
      <c r="I2650" t="s">
        <v>93</v>
      </c>
      <c r="J2650" t="s">
        <v>3657</v>
      </c>
      <c r="K2650" t="s">
        <v>39</v>
      </c>
      <c r="L2650" t="s">
        <v>59</v>
      </c>
      <c r="M2650" t="s">
        <v>3658</v>
      </c>
      <c r="N2650">
        <v>46.64</v>
      </c>
      <c r="O2650">
        <v>4</v>
      </c>
      <c r="P2650">
        <v>0</v>
      </c>
      <c r="Q2650">
        <v>12.592800000000004</v>
      </c>
    </row>
    <row r="2651" spans="1:17" x14ac:dyDescent="0.3">
      <c r="A2651" t="s">
        <v>42</v>
      </c>
      <c r="B2651" t="s">
        <v>2334</v>
      </c>
      <c r="C2651" t="s">
        <v>2335</v>
      </c>
      <c r="D2651" t="s">
        <v>34</v>
      </c>
      <c r="E2651" t="s">
        <v>21</v>
      </c>
      <c r="F2651" t="s">
        <v>91</v>
      </c>
      <c r="G2651" t="s">
        <v>92</v>
      </c>
      <c r="H2651">
        <v>76106</v>
      </c>
      <c r="I2651" t="s">
        <v>93</v>
      </c>
      <c r="J2651" t="s">
        <v>3657</v>
      </c>
      <c r="K2651" t="s">
        <v>39</v>
      </c>
      <c r="L2651" t="s">
        <v>59</v>
      </c>
      <c r="M2651" t="s">
        <v>3658</v>
      </c>
      <c r="N2651">
        <v>9.3280000000000012</v>
      </c>
      <c r="O2651">
        <v>1</v>
      </c>
      <c r="P2651">
        <v>0.2</v>
      </c>
      <c r="Q2651">
        <v>0.8162000000000007</v>
      </c>
    </row>
    <row r="2652" spans="1:17" x14ac:dyDescent="0.3">
      <c r="A2652" t="s">
        <v>17</v>
      </c>
      <c r="B2652" t="s">
        <v>1026</v>
      </c>
      <c r="C2652" t="s">
        <v>1027</v>
      </c>
      <c r="D2652" t="s">
        <v>34</v>
      </c>
      <c r="E2652" t="s">
        <v>21</v>
      </c>
      <c r="F2652" t="s">
        <v>1700</v>
      </c>
      <c r="G2652" t="s">
        <v>369</v>
      </c>
      <c r="H2652">
        <v>97301</v>
      </c>
      <c r="I2652" t="s">
        <v>37</v>
      </c>
      <c r="J2652" t="s">
        <v>3657</v>
      </c>
      <c r="K2652" t="s">
        <v>39</v>
      </c>
      <c r="L2652" t="s">
        <v>59</v>
      </c>
      <c r="M2652" t="s">
        <v>3658</v>
      </c>
      <c r="N2652">
        <v>9.3280000000000012</v>
      </c>
      <c r="O2652">
        <v>1</v>
      </c>
      <c r="P2652">
        <v>0.2</v>
      </c>
      <c r="Q2652">
        <v>0.8162000000000007</v>
      </c>
    </row>
    <row r="2653" spans="1:17" x14ac:dyDescent="0.3">
      <c r="A2653" t="s">
        <v>17</v>
      </c>
      <c r="B2653" t="s">
        <v>2942</v>
      </c>
      <c r="C2653" t="s">
        <v>2943</v>
      </c>
      <c r="D2653" t="s">
        <v>20</v>
      </c>
      <c r="E2653" t="s">
        <v>21</v>
      </c>
      <c r="F2653" t="s">
        <v>1868</v>
      </c>
      <c r="G2653" t="s">
        <v>436</v>
      </c>
      <c r="H2653">
        <v>44105</v>
      </c>
      <c r="I2653" t="s">
        <v>131</v>
      </c>
      <c r="J2653" t="s">
        <v>3657</v>
      </c>
      <c r="K2653" t="s">
        <v>39</v>
      </c>
      <c r="L2653" t="s">
        <v>59</v>
      </c>
      <c r="M2653" t="s">
        <v>3658</v>
      </c>
      <c r="N2653">
        <v>18.656000000000002</v>
      </c>
      <c r="O2653">
        <v>2</v>
      </c>
      <c r="P2653">
        <v>0.2</v>
      </c>
      <c r="Q2653">
        <v>1.6324000000000014</v>
      </c>
    </row>
    <row r="2654" spans="1:17" x14ac:dyDescent="0.3">
      <c r="A2654" t="s">
        <v>17</v>
      </c>
      <c r="B2654" t="s">
        <v>2400</v>
      </c>
      <c r="C2654" t="s">
        <v>2401</v>
      </c>
      <c r="D2654" t="s">
        <v>90</v>
      </c>
      <c r="E2654" t="s">
        <v>21</v>
      </c>
      <c r="F2654" t="s">
        <v>451</v>
      </c>
      <c r="G2654" t="s">
        <v>296</v>
      </c>
      <c r="H2654">
        <v>37620</v>
      </c>
      <c r="I2654" t="s">
        <v>24</v>
      </c>
      <c r="J2654" t="s">
        <v>4074</v>
      </c>
      <c r="K2654" t="s">
        <v>39</v>
      </c>
      <c r="L2654" t="s">
        <v>59</v>
      </c>
      <c r="M2654" t="s">
        <v>4075</v>
      </c>
      <c r="N2654">
        <v>67.56</v>
      </c>
      <c r="O2654">
        <v>3</v>
      </c>
      <c r="P2654">
        <v>0.2</v>
      </c>
      <c r="Q2654">
        <v>8.4449999999999896</v>
      </c>
    </row>
    <row r="2655" spans="1:17" x14ac:dyDescent="0.3">
      <c r="A2655" t="s">
        <v>42</v>
      </c>
      <c r="B2655" t="s">
        <v>5039</v>
      </c>
      <c r="C2655" t="s">
        <v>5040</v>
      </c>
      <c r="D2655" t="s">
        <v>34</v>
      </c>
      <c r="E2655" t="s">
        <v>21</v>
      </c>
      <c r="F2655" t="s">
        <v>1455</v>
      </c>
      <c r="G2655" t="s">
        <v>316</v>
      </c>
      <c r="H2655">
        <v>35810</v>
      </c>
      <c r="I2655" t="s">
        <v>24</v>
      </c>
      <c r="J2655" t="s">
        <v>4074</v>
      </c>
      <c r="K2655" t="s">
        <v>39</v>
      </c>
      <c r="L2655" t="s">
        <v>59</v>
      </c>
      <c r="M2655" t="s">
        <v>4075</v>
      </c>
      <c r="N2655">
        <v>197.04999999999998</v>
      </c>
      <c r="O2655">
        <v>7</v>
      </c>
      <c r="P2655">
        <v>0</v>
      </c>
      <c r="Q2655">
        <v>59.114999999999981</v>
      </c>
    </row>
    <row r="2656" spans="1:17" x14ac:dyDescent="0.3">
      <c r="A2656" t="s">
        <v>42</v>
      </c>
      <c r="B2656" t="s">
        <v>666</v>
      </c>
      <c r="C2656" t="s">
        <v>667</v>
      </c>
      <c r="D2656" t="s">
        <v>90</v>
      </c>
      <c r="E2656" t="s">
        <v>21</v>
      </c>
      <c r="F2656" t="s">
        <v>3138</v>
      </c>
      <c r="G2656" t="s">
        <v>1107</v>
      </c>
      <c r="H2656">
        <v>30080</v>
      </c>
      <c r="I2656" t="s">
        <v>24</v>
      </c>
      <c r="J2656" t="s">
        <v>4074</v>
      </c>
      <c r="K2656" t="s">
        <v>39</v>
      </c>
      <c r="L2656" t="s">
        <v>59</v>
      </c>
      <c r="M2656" t="s">
        <v>4075</v>
      </c>
      <c r="N2656">
        <v>140.75</v>
      </c>
      <c r="O2656">
        <v>5</v>
      </c>
      <c r="P2656">
        <v>0</v>
      </c>
      <c r="Q2656">
        <v>42.22499999999998</v>
      </c>
    </row>
    <row r="2657" spans="1:17" x14ac:dyDescent="0.3">
      <c r="A2657" t="s">
        <v>17</v>
      </c>
      <c r="B2657" t="s">
        <v>1351</v>
      </c>
      <c r="C2657" t="s">
        <v>1352</v>
      </c>
      <c r="D2657" t="s">
        <v>20</v>
      </c>
      <c r="E2657" t="s">
        <v>21</v>
      </c>
      <c r="F2657" t="s">
        <v>1353</v>
      </c>
      <c r="G2657" t="s">
        <v>236</v>
      </c>
      <c r="H2657">
        <v>13021</v>
      </c>
      <c r="I2657" t="s">
        <v>131</v>
      </c>
      <c r="J2657" t="s">
        <v>1354</v>
      </c>
      <c r="K2657" t="s">
        <v>39</v>
      </c>
      <c r="L2657" t="s">
        <v>59</v>
      </c>
      <c r="M2657" t="s">
        <v>1355</v>
      </c>
      <c r="N2657">
        <v>59.519999999999996</v>
      </c>
      <c r="O2657">
        <v>3</v>
      </c>
      <c r="P2657">
        <v>0</v>
      </c>
      <c r="Q2657">
        <v>15.475200000000001</v>
      </c>
    </row>
    <row r="2658" spans="1:17" x14ac:dyDescent="0.3">
      <c r="A2658" t="s">
        <v>17</v>
      </c>
      <c r="B2658" t="s">
        <v>3831</v>
      </c>
      <c r="C2658" t="s">
        <v>3832</v>
      </c>
      <c r="D2658" t="s">
        <v>34</v>
      </c>
      <c r="E2658" t="s">
        <v>21</v>
      </c>
      <c r="F2658" t="s">
        <v>983</v>
      </c>
      <c r="G2658" t="s">
        <v>92</v>
      </c>
      <c r="H2658">
        <v>76017</v>
      </c>
      <c r="I2658" t="s">
        <v>93</v>
      </c>
      <c r="J2658" t="s">
        <v>1354</v>
      </c>
      <c r="K2658" t="s">
        <v>39</v>
      </c>
      <c r="L2658" t="s">
        <v>59</v>
      </c>
      <c r="M2658" t="s">
        <v>1355</v>
      </c>
      <c r="N2658">
        <v>47.616</v>
      </c>
      <c r="O2658">
        <v>3</v>
      </c>
      <c r="P2658">
        <v>0.2</v>
      </c>
      <c r="Q2658">
        <v>3.571200000000001</v>
      </c>
    </row>
    <row r="2659" spans="1:17" x14ac:dyDescent="0.3">
      <c r="A2659" t="s">
        <v>42</v>
      </c>
      <c r="B2659" t="s">
        <v>2725</v>
      </c>
      <c r="C2659" t="s">
        <v>2726</v>
      </c>
      <c r="D2659" t="s">
        <v>20</v>
      </c>
      <c r="E2659" t="s">
        <v>21</v>
      </c>
      <c r="F2659" t="s">
        <v>4272</v>
      </c>
      <c r="G2659" t="s">
        <v>1084</v>
      </c>
      <c r="H2659">
        <v>2148</v>
      </c>
      <c r="I2659" t="s">
        <v>131</v>
      </c>
      <c r="J2659" t="s">
        <v>1354</v>
      </c>
      <c r="K2659" t="s">
        <v>39</v>
      </c>
      <c r="L2659" t="s">
        <v>59</v>
      </c>
      <c r="M2659" t="s">
        <v>1355</v>
      </c>
      <c r="N2659">
        <v>39.68</v>
      </c>
      <c r="O2659">
        <v>2</v>
      </c>
      <c r="P2659">
        <v>0</v>
      </c>
      <c r="Q2659">
        <v>10.316800000000001</v>
      </c>
    </row>
    <row r="2660" spans="1:17" x14ac:dyDescent="0.3">
      <c r="A2660" t="s">
        <v>1122</v>
      </c>
      <c r="B2660" t="s">
        <v>1940</v>
      </c>
      <c r="C2660" t="s">
        <v>1941</v>
      </c>
      <c r="D2660" t="s">
        <v>20</v>
      </c>
      <c r="E2660" t="s">
        <v>21</v>
      </c>
      <c r="F2660" t="s">
        <v>112</v>
      </c>
      <c r="G2660" t="s">
        <v>36</v>
      </c>
      <c r="H2660">
        <v>94122</v>
      </c>
      <c r="I2660" t="s">
        <v>37</v>
      </c>
      <c r="J2660" t="s">
        <v>1354</v>
      </c>
      <c r="K2660" t="s">
        <v>39</v>
      </c>
      <c r="L2660" t="s">
        <v>59</v>
      </c>
      <c r="M2660" t="s">
        <v>1355</v>
      </c>
      <c r="N2660">
        <v>59.519999999999996</v>
      </c>
      <c r="O2660">
        <v>3</v>
      </c>
      <c r="P2660">
        <v>0</v>
      </c>
      <c r="Q2660">
        <v>15.475200000000001</v>
      </c>
    </row>
    <row r="2661" spans="1:17" x14ac:dyDescent="0.3">
      <c r="A2661" t="s">
        <v>42</v>
      </c>
      <c r="B2661" t="s">
        <v>1578</v>
      </c>
      <c r="C2661" t="s">
        <v>1579</v>
      </c>
      <c r="D2661" t="s">
        <v>20</v>
      </c>
      <c r="E2661" t="s">
        <v>21</v>
      </c>
      <c r="F2661" t="s">
        <v>1320</v>
      </c>
      <c r="G2661" t="s">
        <v>46</v>
      </c>
      <c r="H2661">
        <v>32216</v>
      </c>
      <c r="I2661" t="s">
        <v>24</v>
      </c>
      <c r="J2661" t="s">
        <v>1354</v>
      </c>
      <c r="K2661" t="s">
        <v>39</v>
      </c>
      <c r="L2661" t="s">
        <v>59</v>
      </c>
      <c r="M2661" t="s">
        <v>1355</v>
      </c>
      <c r="N2661">
        <v>47.616</v>
      </c>
      <c r="O2661">
        <v>3</v>
      </c>
      <c r="P2661">
        <v>0.2</v>
      </c>
      <c r="Q2661">
        <v>3.571200000000001</v>
      </c>
    </row>
    <row r="2662" spans="1:17" x14ac:dyDescent="0.3">
      <c r="A2662" t="s">
        <v>42</v>
      </c>
      <c r="B2662" t="s">
        <v>2165</v>
      </c>
      <c r="C2662" t="s">
        <v>2166</v>
      </c>
      <c r="D2662" t="s">
        <v>34</v>
      </c>
      <c r="E2662" t="s">
        <v>21</v>
      </c>
      <c r="F2662" t="s">
        <v>829</v>
      </c>
      <c r="G2662" t="s">
        <v>36</v>
      </c>
      <c r="H2662">
        <v>92105</v>
      </c>
      <c r="I2662" t="s">
        <v>37</v>
      </c>
      <c r="J2662" t="s">
        <v>1354</v>
      </c>
      <c r="K2662" t="s">
        <v>39</v>
      </c>
      <c r="L2662" t="s">
        <v>59</v>
      </c>
      <c r="M2662" t="s">
        <v>1355</v>
      </c>
      <c r="N2662">
        <v>59.519999999999996</v>
      </c>
      <c r="O2662">
        <v>3</v>
      </c>
      <c r="P2662">
        <v>0</v>
      </c>
      <c r="Q2662">
        <v>15.475200000000001</v>
      </c>
    </row>
    <row r="2663" spans="1:17" x14ac:dyDescent="0.3">
      <c r="A2663" t="s">
        <v>17</v>
      </c>
      <c r="B2663" t="s">
        <v>3378</v>
      </c>
      <c r="C2663" t="s">
        <v>3379</v>
      </c>
      <c r="D2663" t="s">
        <v>20</v>
      </c>
      <c r="E2663" t="s">
        <v>21</v>
      </c>
      <c r="F2663" t="s">
        <v>2669</v>
      </c>
      <c r="G2663" t="s">
        <v>236</v>
      </c>
      <c r="H2663">
        <v>10701</v>
      </c>
      <c r="I2663" t="s">
        <v>131</v>
      </c>
      <c r="J2663" t="s">
        <v>1354</v>
      </c>
      <c r="K2663" t="s">
        <v>39</v>
      </c>
      <c r="L2663" t="s">
        <v>59</v>
      </c>
      <c r="M2663" t="s">
        <v>1355</v>
      </c>
      <c r="N2663">
        <v>59.519999999999996</v>
      </c>
      <c r="O2663">
        <v>3</v>
      </c>
      <c r="P2663">
        <v>0</v>
      </c>
      <c r="Q2663">
        <v>15.475200000000001</v>
      </c>
    </row>
    <row r="2664" spans="1:17" x14ac:dyDescent="0.3">
      <c r="A2664" t="s">
        <v>17</v>
      </c>
      <c r="B2664" t="s">
        <v>3013</v>
      </c>
      <c r="C2664" t="s">
        <v>3014</v>
      </c>
      <c r="D2664" t="s">
        <v>34</v>
      </c>
      <c r="E2664" t="s">
        <v>21</v>
      </c>
      <c r="F2664" t="s">
        <v>35</v>
      </c>
      <c r="G2664" t="s">
        <v>36</v>
      </c>
      <c r="H2664">
        <v>90036</v>
      </c>
      <c r="I2664" t="s">
        <v>37</v>
      </c>
      <c r="J2664" t="s">
        <v>1354</v>
      </c>
      <c r="K2664" t="s">
        <v>39</v>
      </c>
      <c r="L2664" t="s">
        <v>59</v>
      </c>
      <c r="M2664" t="s">
        <v>1355</v>
      </c>
      <c r="N2664">
        <v>39.68</v>
      </c>
      <c r="O2664">
        <v>2</v>
      </c>
      <c r="P2664">
        <v>0</v>
      </c>
      <c r="Q2664">
        <v>10.316800000000001</v>
      </c>
    </row>
    <row r="2665" spans="1:17" x14ac:dyDescent="0.3">
      <c r="A2665" t="s">
        <v>42</v>
      </c>
      <c r="B2665" t="s">
        <v>2660</v>
      </c>
      <c r="C2665" t="s">
        <v>2661</v>
      </c>
      <c r="D2665" t="s">
        <v>20</v>
      </c>
      <c r="E2665" t="s">
        <v>21</v>
      </c>
      <c r="F2665" t="s">
        <v>712</v>
      </c>
      <c r="G2665" t="s">
        <v>92</v>
      </c>
      <c r="H2665">
        <v>75220</v>
      </c>
      <c r="I2665" t="s">
        <v>93</v>
      </c>
      <c r="J2665" t="s">
        <v>1354</v>
      </c>
      <c r="K2665" t="s">
        <v>39</v>
      </c>
      <c r="L2665" t="s">
        <v>59</v>
      </c>
      <c r="M2665" t="s">
        <v>1355</v>
      </c>
      <c r="N2665">
        <v>63.488</v>
      </c>
      <c r="O2665">
        <v>4</v>
      </c>
      <c r="P2665">
        <v>0.2</v>
      </c>
      <c r="Q2665">
        <v>4.7616000000000014</v>
      </c>
    </row>
    <row r="2666" spans="1:17" x14ac:dyDescent="0.3">
      <c r="A2666" t="s">
        <v>42</v>
      </c>
      <c r="B2666" t="s">
        <v>2385</v>
      </c>
      <c r="C2666" t="s">
        <v>2386</v>
      </c>
      <c r="D2666" t="s">
        <v>20</v>
      </c>
      <c r="E2666" t="s">
        <v>21</v>
      </c>
      <c r="F2666" t="s">
        <v>235</v>
      </c>
      <c r="G2666" t="s">
        <v>236</v>
      </c>
      <c r="H2666">
        <v>10035</v>
      </c>
      <c r="I2666" t="s">
        <v>131</v>
      </c>
      <c r="J2666" t="s">
        <v>5540</v>
      </c>
      <c r="K2666" t="s">
        <v>39</v>
      </c>
      <c r="L2666" t="s">
        <v>59</v>
      </c>
      <c r="M2666" t="s">
        <v>5541</v>
      </c>
      <c r="N2666">
        <v>10.709999999999999</v>
      </c>
      <c r="O2666">
        <v>3</v>
      </c>
      <c r="P2666">
        <v>0</v>
      </c>
      <c r="Q2666">
        <v>2.7845999999999997</v>
      </c>
    </row>
    <row r="2667" spans="1:17" x14ac:dyDescent="0.3">
      <c r="A2667" t="s">
        <v>42</v>
      </c>
      <c r="B2667" t="s">
        <v>4504</v>
      </c>
      <c r="C2667" t="s">
        <v>4505</v>
      </c>
      <c r="D2667" t="s">
        <v>20</v>
      </c>
      <c r="E2667" t="s">
        <v>21</v>
      </c>
      <c r="F2667" t="s">
        <v>3635</v>
      </c>
      <c r="G2667" t="s">
        <v>2316</v>
      </c>
      <c r="H2667">
        <v>21215</v>
      </c>
      <c r="I2667" t="s">
        <v>131</v>
      </c>
      <c r="J2667" t="s">
        <v>5540</v>
      </c>
      <c r="K2667" t="s">
        <v>39</v>
      </c>
      <c r="L2667" t="s">
        <v>59</v>
      </c>
      <c r="M2667" t="s">
        <v>5541</v>
      </c>
      <c r="N2667">
        <v>10.709999999999999</v>
      </c>
      <c r="O2667">
        <v>3</v>
      </c>
      <c r="P2667">
        <v>0</v>
      </c>
      <c r="Q2667">
        <v>2.7845999999999997</v>
      </c>
    </row>
    <row r="2668" spans="1:17" x14ac:dyDescent="0.3">
      <c r="A2668" t="s">
        <v>42</v>
      </c>
      <c r="B2668" t="s">
        <v>4044</v>
      </c>
      <c r="C2668" t="s">
        <v>4045</v>
      </c>
      <c r="D2668" t="s">
        <v>90</v>
      </c>
      <c r="E2668" t="s">
        <v>21</v>
      </c>
      <c r="F2668" t="s">
        <v>5296</v>
      </c>
      <c r="G2668" t="s">
        <v>1107</v>
      </c>
      <c r="H2668">
        <v>30328</v>
      </c>
      <c r="I2668" t="s">
        <v>24</v>
      </c>
      <c r="J2668" t="s">
        <v>5540</v>
      </c>
      <c r="K2668" t="s">
        <v>39</v>
      </c>
      <c r="L2668" t="s">
        <v>59</v>
      </c>
      <c r="M2668" t="s">
        <v>5541</v>
      </c>
      <c r="N2668">
        <v>14.28</v>
      </c>
      <c r="O2668">
        <v>4</v>
      </c>
      <c r="P2668">
        <v>0</v>
      </c>
      <c r="Q2668">
        <v>3.7127999999999997</v>
      </c>
    </row>
    <row r="2669" spans="1:17" x14ac:dyDescent="0.3">
      <c r="A2669" t="s">
        <v>42</v>
      </c>
      <c r="B2669" t="s">
        <v>3205</v>
      </c>
      <c r="C2669" t="s">
        <v>3206</v>
      </c>
      <c r="D2669" t="s">
        <v>20</v>
      </c>
      <c r="E2669" t="s">
        <v>21</v>
      </c>
      <c r="F2669" t="s">
        <v>5332</v>
      </c>
      <c r="G2669" t="s">
        <v>236</v>
      </c>
      <c r="H2669">
        <v>13440</v>
      </c>
      <c r="I2669" t="s">
        <v>131</v>
      </c>
      <c r="J2669" t="s">
        <v>5540</v>
      </c>
      <c r="K2669" t="s">
        <v>39</v>
      </c>
      <c r="L2669" t="s">
        <v>59</v>
      </c>
      <c r="M2669" t="s">
        <v>5541</v>
      </c>
      <c r="N2669">
        <v>32.129999999999995</v>
      </c>
      <c r="O2669">
        <v>9</v>
      </c>
      <c r="P2669">
        <v>0</v>
      </c>
      <c r="Q2669">
        <v>8.3537999999999997</v>
      </c>
    </row>
    <row r="2670" spans="1:17" x14ac:dyDescent="0.3">
      <c r="A2670" t="s">
        <v>17</v>
      </c>
      <c r="B2670" t="s">
        <v>199</v>
      </c>
      <c r="C2670" t="s">
        <v>200</v>
      </c>
      <c r="D2670" t="s">
        <v>34</v>
      </c>
      <c r="E2670" t="s">
        <v>21</v>
      </c>
      <c r="F2670" t="s">
        <v>129</v>
      </c>
      <c r="G2670" t="s">
        <v>130</v>
      </c>
      <c r="H2670">
        <v>19120</v>
      </c>
      <c r="I2670" t="s">
        <v>131</v>
      </c>
      <c r="J2670" t="s">
        <v>3254</v>
      </c>
      <c r="K2670" t="s">
        <v>39</v>
      </c>
      <c r="L2670" t="s">
        <v>59</v>
      </c>
      <c r="M2670" t="s">
        <v>3255</v>
      </c>
      <c r="N2670">
        <v>6.8480000000000008</v>
      </c>
      <c r="O2670">
        <v>2</v>
      </c>
      <c r="P2670">
        <v>0.2</v>
      </c>
      <c r="Q2670">
        <v>0.59920000000000018</v>
      </c>
    </row>
    <row r="2671" spans="1:17" x14ac:dyDescent="0.3">
      <c r="A2671" t="s">
        <v>17</v>
      </c>
      <c r="B2671" t="s">
        <v>4609</v>
      </c>
      <c r="C2671" t="s">
        <v>4610</v>
      </c>
      <c r="D2671" t="s">
        <v>20</v>
      </c>
      <c r="E2671" t="s">
        <v>21</v>
      </c>
      <c r="F2671" t="s">
        <v>593</v>
      </c>
      <c r="G2671" t="s">
        <v>92</v>
      </c>
      <c r="H2671">
        <v>78207</v>
      </c>
      <c r="I2671" t="s">
        <v>93</v>
      </c>
      <c r="J2671" t="s">
        <v>3254</v>
      </c>
      <c r="K2671" t="s">
        <v>39</v>
      </c>
      <c r="L2671" t="s">
        <v>59</v>
      </c>
      <c r="M2671" t="s">
        <v>3255</v>
      </c>
      <c r="N2671">
        <v>10.272000000000002</v>
      </c>
      <c r="O2671">
        <v>3</v>
      </c>
      <c r="P2671">
        <v>0.2</v>
      </c>
      <c r="Q2671">
        <v>0.89880000000000004</v>
      </c>
    </row>
    <row r="2672" spans="1:17" x14ac:dyDescent="0.3">
      <c r="A2672" t="s">
        <v>166</v>
      </c>
      <c r="B2672" t="s">
        <v>3603</v>
      </c>
      <c r="C2672" t="s">
        <v>3604</v>
      </c>
      <c r="D2672" t="s">
        <v>90</v>
      </c>
      <c r="E2672" t="s">
        <v>21</v>
      </c>
      <c r="F2672" t="s">
        <v>35</v>
      </c>
      <c r="G2672" t="s">
        <v>36</v>
      </c>
      <c r="H2672">
        <v>90045</v>
      </c>
      <c r="I2672" t="s">
        <v>37</v>
      </c>
      <c r="J2672" t="s">
        <v>3254</v>
      </c>
      <c r="K2672" t="s">
        <v>39</v>
      </c>
      <c r="L2672" t="s">
        <v>59</v>
      </c>
      <c r="M2672" t="s">
        <v>3255</v>
      </c>
      <c r="N2672">
        <v>12.84</v>
      </c>
      <c r="O2672">
        <v>3</v>
      </c>
      <c r="P2672">
        <v>0</v>
      </c>
      <c r="Q2672">
        <v>3.4668000000000005</v>
      </c>
    </row>
    <row r="2673" spans="1:17" x14ac:dyDescent="0.3">
      <c r="A2673" t="s">
        <v>42</v>
      </c>
      <c r="B2673" t="s">
        <v>1123</v>
      </c>
      <c r="C2673" t="s">
        <v>1124</v>
      </c>
      <c r="D2673" t="s">
        <v>34</v>
      </c>
      <c r="E2673" t="s">
        <v>21</v>
      </c>
      <c r="F2673" t="s">
        <v>1280</v>
      </c>
      <c r="G2673" t="s">
        <v>400</v>
      </c>
      <c r="H2673">
        <v>80027</v>
      </c>
      <c r="I2673" t="s">
        <v>37</v>
      </c>
      <c r="J2673" t="s">
        <v>3254</v>
      </c>
      <c r="K2673" t="s">
        <v>39</v>
      </c>
      <c r="L2673" t="s">
        <v>59</v>
      </c>
      <c r="M2673" t="s">
        <v>3255</v>
      </c>
      <c r="N2673">
        <v>6.8480000000000008</v>
      </c>
      <c r="O2673">
        <v>2</v>
      </c>
      <c r="P2673">
        <v>0.2</v>
      </c>
      <c r="Q2673">
        <v>0.59920000000000018</v>
      </c>
    </row>
    <row r="2674" spans="1:17" x14ac:dyDescent="0.3">
      <c r="A2674" t="s">
        <v>42</v>
      </c>
      <c r="B2674" t="s">
        <v>1305</v>
      </c>
      <c r="C2674" t="s">
        <v>1306</v>
      </c>
      <c r="D2674" t="s">
        <v>34</v>
      </c>
      <c r="E2674" t="s">
        <v>21</v>
      </c>
      <c r="F2674" t="s">
        <v>409</v>
      </c>
      <c r="G2674" t="s">
        <v>78</v>
      </c>
      <c r="H2674">
        <v>28205</v>
      </c>
      <c r="I2674" t="s">
        <v>24</v>
      </c>
      <c r="J2674" t="s">
        <v>3254</v>
      </c>
      <c r="K2674" t="s">
        <v>39</v>
      </c>
      <c r="L2674" t="s">
        <v>59</v>
      </c>
      <c r="M2674" t="s">
        <v>3255</v>
      </c>
      <c r="N2674">
        <v>10.272000000000002</v>
      </c>
      <c r="O2674">
        <v>3</v>
      </c>
      <c r="P2674">
        <v>0.2</v>
      </c>
      <c r="Q2674">
        <v>0.89880000000000004</v>
      </c>
    </row>
    <row r="2675" spans="1:17" x14ac:dyDescent="0.3">
      <c r="A2675" t="s">
        <v>166</v>
      </c>
      <c r="B2675" t="s">
        <v>2611</v>
      </c>
      <c r="C2675" t="s">
        <v>2612</v>
      </c>
      <c r="D2675" t="s">
        <v>90</v>
      </c>
      <c r="E2675" t="s">
        <v>21</v>
      </c>
      <c r="F2675" t="s">
        <v>2105</v>
      </c>
      <c r="G2675" t="s">
        <v>436</v>
      </c>
      <c r="H2675">
        <v>43130</v>
      </c>
      <c r="I2675" t="s">
        <v>131</v>
      </c>
      <c r="J2675" t="s">
        <v>3254</v>
      </c>
      <c r="K2675" t="s">
        <v>39</v>
      </c>
      <c r="L2675" t="s">
        <v>59</v>
      </c>
      <c r="M2675" t="s">
        <v>3255</v>
      </c>
      <c r="N2675">
        <v>30.816000000000003</v>
      </c>
      <c r="O2675">
        <v>9</v>
      </c>
      <c r="P2675">
        <v>0.2</v>
      </c>
      <c r="Q2675">
        <v>2.6964000000000006</v>
      </c>
    </row>
    <row r="2676" spans="1:17" x14ac:dyDescent="0.3">
      <c r="A2676" t="s">
        <v>17</v>
      </c>
      <c r="B2676" t="s">
        <v>5531</v>
      </c>
      <c r="C2676" t="s">
        <v>5532</v>
      </c>
      <c r="D2676" t="s">
        <v>90</v>
      </c>
      <c r="E2676" t="s">
        <v>21</v>
      </c>
      <c r="F2676" t="s">
        <v>282</v>
      </c>
      <c r="G2676" t="s">
        <v>436</v>
      </c>
      <c r="H2676">
        <v>45503</v>
      </c>
      <c r="I2676" t="s">
        <v>131</v>
      </c>
      <c r="J2676" t="s">
        <v>3254</v>
      </c>
      <c r="K2676" t="s">
        <v>39</v>
      </c>
      <c r="L2676" t="s">
        <v>59</v>
      </c>
      <c r="M2676" t="s">
        <v>3255</v>
      </c>
      <c r="N2676">
        <v>3.4240000000000004</v>
      </c>
      <c r="O2676">
        <v>1</v>
      </c>
      <c r="P2676">
        <v>0.2</v>
      </c>
      <c r="Q2676">
        <v>0.29960000000000009</v>
      </c>
    </row>
    <row r="2677" spans="1:17" x14ac:dyDescent="0.3">
      <c r="A2677" t="s">
        <v>42</v>
      </c>
      <c r="B2677" t="s">
        <v>134</v>
      </c>
      <c r="C2677" t="s">
        <v>135</v>
      </c>
      <c r="D2677" t="s">
        <v>20</v>
      </c>
      <c r="E2677" t="s">
        <v>21</v>
      </c>
      <c r="F2677" t="s">
        <v>4405</v>
      </c>
      <c r="G2677" t="s">
        <v>296</v>
      </c>
      <c r="H2677">
        <v>37211</v>
      </c>
      <c r="I2677" t="s">
        <v>24</v>
      </c>
      <c r="J2677" t="s">
        <v>4938</v>
      </c>
      <c r="K2677" t="s">
        <v>39</v>
      </c>
      <c r="L2677" t="s">
        <v>59</v>
      </c>
      <c r="M2677" t="s">
        <v>4939</v>
      </c>
      <c r="N2677">
        <v>5.16</v>
      </c>
      <c r="O2677">
        <v>3</v>
      </c>
      <c r="P2677">
        <v>0.2</v>
      </c>
      <c r="Q2677">
        <v>0.83849999999999936</v>
      </c>
    </row>
    <row r="2678" spans="1:17" x14ac:dyDescent="0.3">
      <c r="A2678" t="s">
        <v>42</v>
      </c>
      <c r="B2678" t="s">
        <v>1816</v>
      </c>
      <c r="C2678" t="s">
        <v>1817</v>
      </c>
      <c r="D2678" t="s">
        <v>20</v>
      </c>
      <c r="E2678" t="s">
        <v>21</v>
      </c>
      <c r="F2678" t="s">
        <v>35</v>
      </c>
      <c r="G2678" t="s">
        <v>36</v>
      </c>
      <c r="H2678">
        <v>90049</v>
      </c>
      <c r="I2678" t="s">
        <v>37</v>
      </c>
      <c r="J2678" t="s">
        <v>4938</v>
      </c>
      <c r="K2678" t="s">
        <v>39</v>
      </c>
      <c r="L2678" t="s">
        <v>59</v>
      </c>
      <c r="M2678" t="s">
        <v>4939</v>
      </c>
      <c r="N2678">
        <v>10.75</v>
      </c>
      <c r="O2678">
        <v>5</v>
      </c>
      <c r="P2678">
        <v>0</v>
      </c>
      <c r="Q2678">
        <v>3.547499999999999</v>
      </c>
    </row>
    <row r="2679" spans="1:17" x14ac:dyDescent="0.3">
      <c r="A2679" t="s">
        <v>17</v>
      </c>
      <c r="B2679" t="s">
        <v>2759</v>
      </c>
      <c r="C2679" t="s">
        <v>2760</v>
      </c>
      <c r="D2679" t="s">
        <v>20</v>
      </c>
      <c r="E2679" t="s">
        <v>21</v>
      </c>
      <c r="F2679" t="s">
        <v>5283</v>
      </c>
      <c r="G2679" t="s">
        <v>5284</v>
      </c>
      <c r="H2679">
        <v>58103</v>
      </c>
      <c r="I2679" t="s">
        <v>93</v>
      </c>
      <c r="J2679" t="s">
        <v>4938</v>
      </c>
      <c r="K2679" t="s">
        <v>39</v>
      </c>
      <c r="L2679" t="s">
        <v>59</v>
      </c>
      <c r="M2679" t="s">
        <v>4939</v>
      </c>
      <c r="N2679">
        <v>21.5</v>
      </c>
      <c r="O2679">
        <v>10</v>
      </c>
      <c r="P2679">
        <v>0</v>
      </c>
      <c r="Q2679">
        <v>7.094999999999998</v>
      </c>
    </row>
    <row r="2680" spans="1:17" x14ac:dyDescent="0.3">
      <c r="A2680" t="s">
        <v>42</v>
      </c>
      <c r="B2680" t="s">
        <v>3682</v>
      </c>
      <c r="C2680" t="s">
        <v>3683</v>
      </c>
      <c r="D2680" t="s">
        <v>20</v>
      </c>
      <c r="E2680" t="s">
        <v>21</v>
      </c>
      <c r="F2680" t="s">
        <v>163</v>
      </c>
      <c r="G2680" t="s">
        <v>92</v>
      </c>
      <c r="H2680">
        <v>77036</v>
      </c>
      <c r="I2680" t="s">
        <v>93</v>
      </c>
      <c r="J2680" t="s">
        <v>4938</v>
      </c>
      <c r="K2680" t="s">
        <v>39</v>
      </c>
      <c r="L2680" t="s">
        <v>59</v>
      </c>
      <c r="M2680" t="s">
        <v>4939</v>
      </c>
      <c r="N2680">
        <v>3.44</v>
      </c>
      <c r="O2680">
        <v>2</v>
      </c>
      <c r="P2680">
        <v>0.2</v>
      </c>
      <c r="Q2680">
        <v>0.55899999999999961</v>
      </c>
    </row>
    <row r="2681" spans="1:17" x14ac:dyDescent="0.3">
      <c r="A2681" t="s">
        <v>42</v>
      </c>
      <c r="B2681" t="s">
        <v>3156</v>
      </c>
      <c r="C2681" t="s">
        <v>3157</v>
      </c>
      <c r="D2681" t="s">
        <v>90</v>
      </c>
      <c r="E2681" t="s">
        <v>21</v>
      </c>
      <c r="F2681" t="s">
        <v>5922</v>
      </c>
      <c r="G2681" t="s">
        <v>1477</v>
      </c>
      <c r="H2681">
        <v>72762</v>
      </c>
      <c r="I2681" t="s">
        <v>24</v>
      </c>
      <c r="J2681" t="s">
        <v>4938</v>
      </c>
      <c r="K2681" t="s">
        <v>39</v>
      </c>
      <c r="L2681" t="s">
        <v>59</v>
      </c>
      <c r="M2681" t="s">
        <v>4939</v>
      </c>
      <c r="N2681">
        <v>4.3</v>
      </c>
      <c r="O2681">
        <v>2</v>
      </c>
      <c r="P2681">
        <v>0</v>
      </c>
      <c r="Q2681">
        <v>1.4189999999999996</v>
      </c>
    </row>
    <row r="2682" spans="1:17" x14ac:dyDescent="0.3">
      <c r="A2682" t="s">
        <v>42</v>
      </c>
      <c r="B2682" t="s">
        <v>1139</v>
      </c>
      <c r="C2682" t="s">
        <v>1140</v>
      </c>
      <c r="D2682" t="s">
        <v>20</v>
      </c>
      <c r="E2682" t="s">
        <v>21</v>
      </c>
      <c r="F2682" t="s">
        <v>1141</v>
      </c>
      <c r="G2682" t="s">
        <v>275</v>
      </c>
      <c r="H2682">
        <v>85705</v>
      </c>
      <c r="I2682" t="s">
        <v>37</v>
      </c>
      <c r="J2682" t="s">
        <v>1144</v>
      </c>
      <c r="K2682" t="s">
        <v>39</v>
      </c>
      <c r="L2682" t="s">
        <v>59</v>
      </c>
      <c r="M2682" t="s">
        <v>1145</v>
      </c>
      <c r="N2682">
        <v>9.24</v>
      </c>
      <c r="O2682">
        <v>1</v>
      </c>
      <c r="P2682">
        <v>0.2</v>
      </c>
      <c r="Q2682">
        <v>0.92399999999999993</v>
      </c>
    </row>
    <row r="2683" spans="1:17" x14ac:dyDescent="0.3">
      <c r="A2683" t="s">
        <v>42</v>
      </c>
      <c r="B2683" t="s">
        <v>2391</v>
      </c>
      <c r="C2683" t="s">
        <v>2392</v>
      </c>
      <c r="D2683" t="s">
        <v>90</v>
      </c>
      <c r="E2683" t="s">
        <v>21</v>
      </c>
      <c r="F2683" t="s">
        <v>282</v>
      </c>
      <c r="G2683" t="s">
        <v>283</v>
      </c>
      <c r="H2683">
        <v>22153</v>
      </c>
      <c r="I2683" t="s">
        <v>24</v>
      </c>
      <c r="J2683" t="s">
        <v>1144</v>
      </c>
      <c r="K2683" t="s">
        <v>39</v>
      </c>
      <c r="L2683" t="s">
        <v>59</v>
      </c>
      <c r="M2683" t="s">
        <v>1145</v>
      </c>
      <c r="N2683">
        <v>46.2</v>
      </c>
      <c r="O2683">
        <v>4</v>
      </c>
      <c r="P2683">
        <v>0</v>
      </c>
      <c r="Q2683">
        <v>12.936</v>
      </c>
    </row>
    <row r="2684" spans="1:17" x14ac:dyDescent="0.3">
      <c r="A2684" t="s">
        <v>42</v>
      </c>
      <c r="B2684" t="s">
        <v>3852</v>
      </c>
      <c r="C2684" t="s">
        <v>3853</v>
      </c>
      <c r="D2684" t="s">
        <v>34</v>
      </c>
      <c r="E2684" t="s">
        <v>21</v>
      </c>
      <c r="F2684" t="s">
        <v>235</v>
      </c>
      <c r="G2684" t="s">
        <v>236</v>
      </c>
      <c r="H2684">
        <v>10009</v>
      </c>
      <c r="I2684" t="s">
        <v>131</v>
      </c>
      <c r="J2684" t="s">
        <v>1144</v>
      </c>
      <c r="K2684" t="s">
        <v>39</v>
      </c>
      <c r="L2684" t="s">
        <v>59</v>
      </c>
      <c r="M2684" t="s">
        <v>1145</v>
      </c>
      <c r="N2684">
        <v>23.1</v>
      </c>
      <c r="O2684">
        <v>2</v>
      </c>
      <c r="P2684">
        <v>0</v>
      </c>
      <c r="Q2684">
        <v>6.468</v>
      </c>
    </row>
    <row r="2685" spans="1:17" x14ac:dyDescent="0.3">
      <c r="A2685" t="s">
        <v>166</v>
      </c>
      <c r="B2685" t="s">
        <v>376</v>
      </c>
      <c r="C2685" t="s">
        <v>377</v>
      </c>
      <c r="D2685" t="s">
        <v>20</v>
      </c>
      <c r="E2685" t="s">
        <v>21</v>
      </c>
      <c r="F2685" t="s">
        <v>235</v>
      </c>
      <c r="G2685" t="s">
        <v>236</v>
      </c>
      <c r="H2685">
        <v>10009</v>
      </c>
      <c r="I2685" t="s">
        <v>131</v>
      </c>
      <c r="J2685" t="s">
        <v>1144</v>
      </c>
      <c r="K2685" t="s">
        <v>39</v>
      </c>
      <c r="L2685" t="s">
        <v>59</v>
      </c>
      <c r="M2685" t="s">
        <v>1145</v>
      </c>
      <c r="N2685">
        <v>57.75</v>
      </c>
      <c r="O2685">
        <v>5</v>
      </c>
      <c r="P2685">
        <v>0</v>
      </c>
      <c r="Q2685">
        <v>16.170000000000002</v>
      </c>
    </row>
    <row r="2686" spans="1:17" x14ac:dyDescent="0.3">
      <c r="A2686" t="s">
        <v>42</v>
      </c>
      <c r="B2686" t="s">
        <v>5636</v>
      </c>
      <c r="C2686" t="s">
        <v>5637</v>
      </c>
      <c r="D2686" t="s">
        <v>20</v>
      </c>
      <c r="E2686" t="s">
        <v>21</v>
      </c>
      <c r="F2686" t="s">
        <v>2167</v>
      </c>
      <c r="G2686" t="s">
        <v>101</v>
      </c>
      <c r="H2686">
        <v>53209</v>
      </c>
      <c r="I2686" t="s">
        <v>93</v>
      </c>
      <c r="J2686" t="s">
        <v>1144</v>
      </c>
      <c r="K2686" t="s">
        <v>39</v>
      </c>
      <c r="L2686" t="s">
        <v>59</v>
      </c>
      <c r="M2686" t="s">
        <v>1145</v>
      </c>
      <c r="N2686">
        <v>57.75</v>
      </c>
      <c r="O2686">
        <v>5</v>
      </c>
      <c r="P2686">
        <v>0</v>
      </c>
      <c r="Q2686">
        <v>16.170000000000002</v>
      </c>
    </row>
    <row r="2687" spans="1:17" x14ac:dyDescent="0.3">
      <c r="A2687" t="s">
        <v>42</v>
      </c>
      <c r="B2687" t="s">
        <v>119</v>
      </c>
      <c r="C2687" t="s">
        <v>120</v>
      </c>
      <c r="D2687" t="s">
        <v>34</v>
      </c>
      <c r="E2687" t="s">
        <v>21</v>
      </c>
      <c r="F2687" t="s">
        <v>112</v>
      </c>
      <c r="G2687" t="s">
        <v>36</v>
      </c>
      <c r="H2687">
        <v>94110</v>
      </c>
      <c r="I2687" t="s">
        <v>37</v>
      </c>
      <c r="J2687" t="s">
        <v>1144</v>
      </c>
      <c r="K2687" t="s">
        <v>39</v>
      </c>
      <c r="L2687" t="s">
        <v>59</v>
      </c>
      <c r="M2687" t="s">
        <v>1145</v>
      </c>
      <c r="N2687">
        <v>34.650000000000006</v>
      </c>
      <c r="O2687">
        <v>3</v>
      </c>
      <c r="P2687">
        <v>0</v>
      </c>
      <c r="Q2687">
        <v>9.702</v>
      </c>
    </row>
    <row r="2688" spans="1:17" x14ac:dyDescent="0.3">
      <c r="A2688" t="s">
        <v>166</v>
      </c>
      <c r="B2688" t="s">
        <v>679</v>
      </c>
      <c r="C2688" t="s">
        <v>680</v>
      </c>
      <c r="D2688" t="s">
        <v>20</v>
      </c>
      <c r="E2688" t="s">
        <v>21</v>
      </c>
      <c r="F2688" t="s">
        <v>5896</v>
      </c>
      <c r="G2688" t="s">
        <v>689</v>
      </c>
      <c r="H2688">
        <v>7017</v>
      </c>
      <c r="I2688" t="s">
        <v>131</v>
      </c>
      <c r="J2688" t="s">
        <v>1144</v>
      </c>
      <c r="K2688" t="s">
        <v>39</v>
      </c>
      <c r="L2688" t="s">
        <v>59</v>
      </c>
      <c r="M2688" t="s">
        <v>1145</v>
      </c>
      <c r="N2688">
        <v>34.650000000000006</v>
      </c>
      <c r="O2688">
        <v>3</v>
      </c>
      <c r="P2688">
        <v>0</v>
      </c>
      <c r="Q2688">
        <v>9.702</v>
      </c>
    </row>
    <row r="2689" spans="1:17" x14ac:dyDescent="0.3">
      <c r="A2689" t="s">
        <v>42</v>
      </c>
      <c r="B2689" t="s">
        <v>2611</v>
      </c>
      <c r="C2689" t="s">
        <v>2612</v>
      </c>
      <c r="D2689" t="s">
        <v>90</v>
      </c>
      <c r="E2689" t="s">
        <v>21</v>
      </c>
      <c r="F2689" t="s">
        <v>235</v>
      </c>
      <c r="G2689" t="s">
        <v>236</v>
      </c>
      <c r="H2689">
        <v>10009</v>
      </c>
      <c r="I2689" t="s">
        <v>131</v>
      </c>
      <c r="J2689" t="s">
        <v>2613</v>
      </c>
      <c r="K2689" t="s">
        <v>39</v>
      </c>
      <c r="L2689" t="s">
        <v>59</v>
      </c>
      <c r="M2689" t="s">
        <v>2614</v>
      </c>
      <c r="N2689">
        <v>11.16</v>
      </c>
      <c r="O2689">
        <v>2</v>
      </c>
      <c r="P2689">
        <v>0</v>
      </c>
      <c r="Q2689">
        <v>4.3524000000000003</v>
      </c>
    </row>
    <row r="2690" spans="1:17" x14ac:dyDescent="0.3">
      <c r="A2690" t="s">
        <v>42</v>
      </c>
      <c r="B2690" t="s">
        <v>137</v>
      </c>
      <c r="C2690" t="s">
        <v>138</v>
      </c>
      <c r="D2690" t="s">
        <v>20</v>
      </c>
      <c r="E2690" t="s">
        <v>21</v>
      </c>
      <c r="F2690" t="s">
        <v>1826</v>
      </c>
      <c r="G2690" t="s">
        <v>689</v>
      </c>
      <c r="H2690">
        <v>7060</v>
      </c>
      <c r="I2690" t="s">
        <v>131</v>
      </c>
      <c r="J2690" t="s">
        <v>2613</v>
      </c>
      <c r="K2690" t="s">
        <v>39</v>
      </c>
      <c r="L2690" t="s">
        <v>59</v>
      </c>
      <c r="M2690" t="s">
        <v>2614</v>
      </c>
      <c r="N2690">
        <v>5.58</v>
      </c>
      <c r="O2690">
        <v>1</v>
      </c>
      <c r="P2690">
        <v>0</v>
      </c>
      <c r="Q2690">
        <v>2.1762000000000001</v>
      </c>
    </row>
    <row r="2691" spans="1:17" x14ac:dyDescent="0.3">
      <c r="A2691" t="s">
        <v>42</v>
      </c>
      <c r="B2691" t="s">
        <v>735</v>
      </c>
      <c r="C2691" t="s">
        <v>736</v>
      </c>
      <c r="D2691" t="s">
        <v>34</v>
      </c>
      <c r="E2691" t="s">
        <v>21</v>
      </c>
      <c r="F2691" t="s">
        <v>129</v>
      </c>
      <c r="G2691" t="s">
        <v>130</v>
      </c>
      <c r="H2691">
        <v>19134</v>
      </c>
      <c r="I2691" t="s">
        <v>131</v>
      </c>
      <c r="J2691" t="s">
        <v>2613</v>
      </c>
      <c r="K2691" t="s">
        <v>39</v>
      </c>
      <c r="L2691" t="s">
        <v>59</v>
      </c>
      <c r="M2691" t="s">
        <v>2614</v>
      </c>
      <c r="N2691">
        <v>13.392000000000001</v>
      </c>
      <c r="O2691">
        <v>3</v>
      </c>
      <c r="P2691">
        <v>0.2</v>
      </c>
      <c r="Q2691">
        <v>3.1806000000000005</v>
      </c>
    </row>
    <row r="2692" spans="1:17" x14ac:dyDescent="0.3">
      <c r="A2692" t="s">
        <v>17</v>
      </c>
      <c r="B2692" t="s">
        <v>4414</v>
      </c>
      <c r="C2692" t="s">
        <v>4415</v>
      </c>
      <c r="D2692" t="s">
        <v>20</v>
      </c>
      <c r="E2692" t="s">
        <v>21</v>
      </c>
      <c r="F2692" t="s">
        <v>4070</v>
      </c>
      <c r="G2692" t="s">
        <v>1477</v>
      </c>
      <c r="H2692">
        <v>72209</v>
      </c>
      <c r="I2692" t="s">
        <v>24</v>
      </c>
      <c r="J2692" t="s">
        <v>2613</v>
      </c>
      <c r="K2692" t="s">
        <v>39</v>
      </c>
      <c r="L2692" t="s">
        <v>59</v>
      </c>
      <c r="M2692" t="s">
        <v>2614</v>
      </c>
      <c r="N2692">
        <v>11.16</v>
      </c>
      <c r="O2692">
        <v>2</v>
      </c>
      <c r="P2692">
        <v>0</v>
      </c>
      <c r="Q2692">
        <v>4.3524000000000003</v>
      </c>
    </row>
    <row r="2693" spans="1:17" x14ac:dyDescent="0.3">
      <c r="A2693" t="s">
        <v>42</v>
      </c>
      <c r="B2693" t="s">
        <v>3524</v>
      </c>
      <c r="C2693" t="s">
        <v>3525</v>
      </c>
      <c r="D2693" t="s">
        <v>20</v>
      </c>
      <c r="E2693" t="s">
        <v>21</v>
      </c>
      <c r="F2693" t="s">
        <v>269</v>
      </c>
      <c r="G2693" t="s">
        <v>187</v>
      </c>
      <c r="H2693">
        <v>60623</v>
      </c>
      <c r="I2693" t="s">
        <v>93</v>
      </c>
      <c r="J2693" t="s">
        <v>2613</v>
      </c>
      <c r="K2693" t="s">
        <v>39</v>
      </c>
      <c r="L2693" t="s">
        <v>59</v>
      </c>
      <c r="M2693" t="s">
        <v>2614</v>
      </c>
      <c r="N2693">
        <v>13.392000000000001</v>
      </c>
      <c r="O2693">
        <v>3</v>
      </c>
      <c r="P2693">
        <v>0.2</v>
      </c>
      <c r="Q2693">
        <v>3.1806000000000005</v>
      </c>
    </row>
    <row r="2694" spans="1:17" x14ac:dyDescent="0.3">
      <c r="A2694" t="s">
        <v>17</v>
      </c>
      <c r="B2694" t="s">
        <v>2229</v>
      </c>
      <c r="C2694" t="s">
        <v>2230</v>
      </c>
      <c r="D2694" t="s">
        <v>20</v>
      </c>
      <c r="E2694" t="s">
        <v>21</v>
      </c>
      <c r="F2694" t="s">
        <v>129</v>
      </c>
      <c r="G2694" t="s">
        <v>130</v>
      </c>
      <c r="H2694">
        <v>19134</v>
      </c>
      <c r="I2694" t="s">
        <v>131</v>
      </c>
      <c r="J2694" t="s">
        <v>2613</v>
      </c>
      <c r="K2694" t="s">
        <v>39</v>
      </c>
      <c r="L2694" t="s">
        <v>59</v>
      </c>
      <c r="M2694" t="s">
        <v>2614</v>
      </c>
      <c r="N2694">
        <v>22.32</v>
      </c>
      <c r="O2694">
        <v>5</v>
      </c>
      <c r="P2694">
        <v>0.2</v>
      </c>
      <c r="Q2694">
        <v>5.3010000000000002</v>
      </c>
    </row>
    <row r="2695" spans="1:17" x14ac:dyDescent="0.3">
      <c r="A2695" t="s">
        <v>42</v>
      </c>
      <c r="B2695" t="s">
        <v>4568</v>
      </c>
      <c r="C2695" t="s">
        <v>4569</v>
      </c>
      <c r="D2695" t="s">
        <v>20</v>
      </c>
      <c r="E2695" t="s">
        <v>21</v>
      </c>
      <c r="F2695" t="s">
        <v>3410</v>
      </c>
      <c r="G2695" t="s">
        <v>92</v>
      </c>
      <c r="H2695">
        <v>79907</v>
      </c>
      <c r="I2695" t="s">
        <v>93</v>
      </c>
      <c r="J2695" t="s">
        <v>2613</v>
      </c>
      <c r="K2695" t="s">
        <v>39</v>
      </c>
      <c r="L2695" t="s">
        <v>59</v>
      </c>
      <c r="M2695" t="s">
        <v>2614</v>
      </c>
      <c r="N2695">
        <v>17.856000000000002</v>
      </c>
      <c r="O2695">
        <v>4</v>
      </c>
      <c r="P2695">
        <v>0.2</v>
      </c>
      <c r="Q2695">
        <v>4.2408000000000001</v>
      </c>
    </row>
    <row r="2696" spans="1:17" x14ac:dyDescent="0.3">
      <c r="A2696" t="s">
        <v>17</v>
      </c>
      <c r="B2696" t="s">
        <v>986</v>
      </c>
      <c r="C2696" t="s">
        <v>987</v>
      </c>
      <c r="D2696" t="s">
        <v>34</v>
      </c>
      <c r="E2696" t="s">
        <v>21</v>
      </c>
      <c r="F2696" t="s">
        <v>84</v>
      </c>
      <c r="G2696" t="s">
        <v>85</v>
      </c>
      <c r="H2696">
        <v>98103</v>
      </c>
      <c r="I2696" t="s">
        <v>37</v>
      </c>
      <c r="J2696" t="s">
        <v>4858</v>
      </c>
      <c r="K2696" t="s">
        <v>39</v>
      </c>
      <c r="L2696" t="s">
        <v>59</v>
      </c>
      <c r="M2696" t="s">
        <v>4859</v>
      </c>
      <c r="N2696">
        <v>18.240000000000002</v>
      </c>
      <c r="O2696">
        <v>3</v>
      </c>
      <c r="P2696">
        <v>0</v>
      </c>
      <c r="Q2696">
        <v>5.2895999999999983</v>
      </c>
    </row>
    <row r="2697" spans="1:17" x14ac:dyDescent="0.3">
      <c r="A2697" t="s">
        <v>1122</v>
      </c>
      <c r="B2697" t="s">
        <v>4967</v>
      </c>
      <c r="C2697" t="s">
        <v>4968</v>
      </c>
      <c r="D2697" t="s">
        <v>90</v>
      </c>
      <c r="E2697" t="s">
        <v>21</v>
      </c>
      <c r="F2697" t="s">
        <v>269</v>
      </c>
      <c r="G2697" t="s">
        <v>187</v>
      </c>
      <c r="H2697">
        <v>60610</v>
      </c>
      <c r="I2697" t="s">
        <v>93</v>
      </c>
      <c r="J2697" t="s">
        <v>4858</v>
      </c>
      <c r="K2697" t="s">
        <v>39</v>
      </c>
      <c r="L2697" t="s">
        <v>59</v>
      </c>
      <c r="M2697" t="s">
        <v>4859</v>
      </c>
      <c r="N2697">
        <v>19.456000000000003</v>
      </c>
      <c r="O2697">
        <v>4</v>
      </c>
      <c r="P2697">
        <v>0.2</v>
      </c>
      <c r="Q2697">
        <v>2.188799999999997</v>
      </c>
    </row>
    <row r="2698" spans="1:17" x14ac:dyDescent="0.3">
      <c r="A2698" t="s">
        <v>17</v>
      </c>
      <c r="B2698" t="s">
        <v>3922</v>
      </c>
      <c r="C2698" t="s">
        <v>3923</v>
      </c>
      <c r="D2698" t="s">
        <v>20</v>
      </c>
      <c r="E2698" t="s">
        <v>21</v>
      </c>
      <c r="F2698" t="s">
        <v>3558</v>
      </c>
      <c r="G2698" t="s">
        <v>224</v>
      </c>
      <c r="H2698">
        <v>46203</v>
      </c>
      <c r="I2698" t="s">
        <v>93</v>
      </c>
      <c r="J2698" t="s">
        <v>4113</v>
      </c>
      <c r="K2698" t="s">
        <v>39</v>
      </c>
      <c r="L2698" t="s">
        <v>59</v>
      </c>
      <c r="M2698" t="s">
        <v>4114</v>
      </c>
      <c r="N2698">
        <v>24.32</v>
      </c>
      <c r="O2698">
        <v>8</v>
      </c>
      <c r="P2698">
        <v>0</v>
      </c>
      <c r="Q2698">
        <v>8.2687999999999988</v>
      </c>
    </row>
    <row r="2699" spans="1:17" x14ac:dyDescent="0.3">
      <c r="A2699" t="s">
        <v>42</v>
      </c>
      <c r="B2699" t="s">
        <v>1989</v>
      </c>
      <c r="C2699" t="s">
        <v>1990</v>
      </c>
      <c r="D2699" t="s">
        <v>34</v>
      </c>
      <c r="E2699" t="s">
        <v>21</v>
      </c>
      <c r="F2699" t="s">
        <v>5341</v>
      </c>
      <c r="G2699" t="s">
        <v>101</v>
      </c>
      <c r="H2699">
        <v>54601</v>
      </c>
      <c r="I2699" t="s">
        <v>93</v>
      </c>
      <c r="J2699" t="s">
        <v>4113</v>
      </c>
      <c r="K2699" t="s">
        <v>39</v>
      </c>
      <c r="L2699" t="s">
        <v>59</v>
      </c>
      <c r="M2699" t="s">
        <v>4114</v>
      </c>
      <c r="N2699">
        <v>3.04</v>
      </c>
      <c r="O2699">
        <v>1</v>
      </c>
      <c r="P2699">
        <v>0</v>
      </c>
      <c r="Q2699">
        <v>1.0335999999999999</v>
      </c>
    </row>
    <row r="2700" spans="1:17" x14ac:dyDescent="0.3">
      <c r="A2700" t="s">
        <v>42</v>
      </c>
      <c r="B2700" t="s">
        <v>2536</v>
      </c>
      <c r="C2700" t="s">
        <v>2537</v>
      </c>
      <c r="D2700" t="s">
        <v>34</v>
      </c>
      <c r="E2700" t="s">
        <v>21</v>
      </c>
      <c r="F2700" t="s">
        <v>3635</v>
      </c>
      <c r="G2700" t="s">
        <v>2316</v>
      </c>
      <c r="H2700">
        <v>21215</v>
      </c>
      <c r="I2700" t="s">
        <v>131</v>
      </c>
      <c r="J2700" t="s">
        <v>4113</v>
      </c>
      <c r="K2700" t="s">
        <v>39</v>
      </c>
      <c r="L2700" t="s">
        <v>59</v>
      </c>
      <c r="M2700" t="s">
        <v>4114</v>
      </c>
      <c r="N2700">
        <v>27.36</v>
      </c>
      <c r="O2700">
        <v>9</v>
      </c>
      <c r="P2700">
        <v>0</v>
      </c>
      <c r="Q2700">
        <v>9.3023999999999987</v>
      </c>
    </row>
    <row r="2701" spans="1:17" x14ac:dyDescent="0.3">
      <c r="A2701" t="s">
        <v>42</v>
      </c>
      <c r="B2701" t="s">
        <v>3650</v>
      </c>
      <c r="C2701" t="s">
        <v>3651</v>
      </c>
      <c r="D2701" t="s">
        <v>34</v>
      </c>
      <c r="E2701" t="s">
        <v>21</v>
      </c>
      <c r="F2701" t="s">
        <v>163</v>
      </c>
      <c r="G2701" t="s">
        <v>92</v>
      </c>
      <c r="H2701">
        <v>77095</v>
      </c>
      <c r="I2701" t="s">
        <v>93</v>
      </c>
      <c r="J2701" t="s">
        <v>4113</v>
      </c>
      <c r="K2701" t="s">
        <v>39</v>
      </c>
      <c r="L2701" t="s">
        <v>59</v>
      </c>
      <c r="M2701" t="s">
        <v>4114</v>
      </c>
      <c r="N2701">
        <v>12.160000000000002</v>
      </c>
      <c r="O2701">
        <v>5</v>
      </c>
      <c r="P2701">
        <v>0.2</v>
      </c>
      <c r="Q2701">
        <v>2.1279999999999988</v>
      </c>
    </row>
    <row r="2702" spans="1:17" x14ac:dyDescent="0.3">
      <c r="A2702" t="s">
        <v>42</v>
      </c>
      <c r="B2702" t="s">
        <v>3373</v>
      </c>
      <c r="C2702" t="s">
        <v>3374</v>
      </c>
      <c r="D2702" t="s">
        <v>20</v>
      </c>
      <c r="E2702" t="s">
        <v>21</v>
      </c>
      <c r="F2702" t="s">
        <v>235</v>
      </c>
      <c r="G2702" t="s">
        <v>236</v>
      </c>
      <c r="H2702">
        <v>10024</v>
      </c>
      <c r="I2702" t="s">
        <v>131</v>
      </c>
      <c r="J2702" t="s">
        <v>4113</v>
      </c>
      <c r="K2702" t="s">
        <v>39</v>
      </c>
      <c r="L2702" t="s">
        <v>59</v>
      </c>
      <c r="M2702" t="s">
        <v>4114</v>
      </c>
      <c r="N2702">
        <v>6.08</v>
      </c>
      <c r="O2702">
        <v>2</v>
      </c>
      <c r="P2702">
        <v>0</v>
      </c>
      <c r="Q2702">
        <v>2.0671999999999997</v>
      </c>
    </row>
    <row r="2703" spans="1:17" x14ac:dyDescent="0.3">
      <c r="A2703" t="s">
        <v>1122</v>
      </c>
      <c r="B2703" t="s">
        <v>3321</v>
      </c>
      <c r="C2703" t="s">
        <v>3322</v>
      </c>
      <c r="D2703" t="s">
        <v>20</v>
      </c>
      <c r="E2703" t="s">
        <v>21</v>
      </c>
      <c r="F2703" t="s">
        <v>35</v>
      </c>
      <c r="G2703" t="s">
        <v>36</v>
      </c>
      <c r="H2703">
        <v>90036</v>
      </c>
      <c r="I2703" t="s">
        <v>37</v>
      </c>
      <c r="J2703" t="s">
        <v>4113</v>
      </c>
      <c r="K2703" t="s">
        <v>39</v>
      </c>
      <c r="L2703" t="s">
        <v>59</v>
      </c>
      <c r="M2703" t="s">
        <v>4114</v>
      </c>
      <c r="N2703">
        <v>6.08</v>
      </c>
      <c r="O2703">
        <v>2</v>
      </c>
      <c r="P2703">
        <v>0</v>
      </c>
      <c r="Q2703">
        <v>2.0671999999999997</v>
      </c>
    </row>
    <row r="2704" spans="1:17" x14ac:dyDescent="0.3">
      <c r="A2704" t="s">
        <v>42</v>
      </c>
      <c r="B2704" t="s">
        <v>1500</v>
      </c>
      <c r="C2704" t="s">
        <v>1501</v>
      </c>
      <c r="D2704" t="s">
        <v>20</v>
      </c>
      <c r="E2704" t="s">
        <v>21</v>
      </c>
      <c r="F2704" t="s">
        <v>112</v>
      </c>
      <c r="G2704" t="s">
        <v>36</v>
      </c>
      <c r="H2704">
        <v>94110</v>
      </c>
      <c r="I2704" t="s">
        <v>37</v>
      </c>
      <c r="J2704" t="s">
        <v>4113</v>
      </c>
      <c r="K2704" t="s">
        <v>39</v>
      </c>
      <c r="L2704" t="s">
        <v>59</v>
      </c>
      <c r="M2704" t="s">
        <v>4114</v>
      </c>
      <c r="N2704">
        <v>9.120000000000001</v>
      </c>
      <c r="O2704">
        <v>3</v>
      </c>
      <c r="P2704">
        <v>0</v>
      </c>
      <c r="Q2704">
        <v>3.1007999999999996</v>
      </c>
    </row>
    <row r="2705" spans="1:17" x14ac:dyDescent="0.3">
      <c r="A2705" t="s">
        <v>17</v>
      </c>
      <c r="B2705" t="s">
        <v>915</v>
      </c>
      <c r="C2705" t="s">
        <v>916</v>
      </c>
      <c r="D2705" t="s">
        <v>20</v>
      </c>
      <c r="E2705" t="s">
        <v>21</v>
      </c>
      <c r="F2705" t="s">
        <v>35</v>
      </c>
      <c r="G2705" t="s">
        <v>36</v>
      </c>
      <c r="H2705">
        <v>90049</v>
      </c>
      <c r="I2705" t="s">
        <v>37</v>
      </c>
      <c r="J2705" t="s">
        <v>3451</v>
      </c>
      <c r="K2705" t="s">
        <v>39</v>
      </c>
      <c r="L2705" t="s">
        <v>59</v>
      </c>
      <c r="M2705" t="s">
        <v>3452</v>
      </c>
      <c r="N2705">
        <v>5.46</v>
      </c>
      <c r="O2705">
        <v>3</v>
      </c>
      <c r="P2705">
        <v>0</v>
      </c>
      <c r="Q2705">
        <v>1.5288000000000002</v>
      </c>
    </row>
    <row r="2706" spans="1:17" x14ac:dyDescent="0.3">
      <c r="A2706" t="s">
        <v>42</v>
      </c>
      <c r="B2706" t="s">
        <v>1214</v>
      </c>
      <c r="C2706" t="s">
        <v>1215</v>
      </c>
      <c r="D2706" t="s">
        <v>34</v>
      </c>
      <c r="E2706" t="s">
        <v>21</v>
      </c>
      <c r="F2706" t="s">
        <v>5424</v>
      </c>
      <c r="G2706" t="s">
        <v>187</v>
      </c>
      <c r="H2706">
        <v>60302</v>
      </c>
      <c r="I2706" t="s">
        <v>93</v>
      </c>
      <c r="J2706" t="s">
        <v>3451</v>
      </c>
      <c r="K2706" t="s">
        <v>39</v>
      </c>
      <c r="L2706" t="s">
        <v>59</v>
      </c>
      <c r="M2706" t="s">
        <v>3452</v>
      </c>
      <c r="N2706">
        <v>10.192000000000002</v>
      </c>
      <c r="O2706">
        <v>7</v>
      </c>
      <c r="P2706">
        <v>0.2</v>
      </c>
      <c r="Q2706">
        <v>1.0192000000000001</v>
      </c>
    </row>
    <row r="2707" spans="1:17" x14ac:dyDescent="0.3">
      <c r="A2707" t="s">
        <v>42</v>
      </c>
      <c r="B2707" t="s">
        <v>161</v>
      </c>
      <c r="C2707" t="s">
        <v>162</v>
      </c>
      <c r="D2707" t="s">
        <v>90</v>
      </c>
      <c r="E2707" t="s">
        <v>21</v>
      </c>
      <c r="F2707" t="s">
        <v>290</v>
      </c>
      <c r="G2707" t="s">
        <v>210</v>
      </c>
      <c r="H2707">
        <v>49201</v>
      </c>
      <c r="I2707" t="s">
        <v>93</v>
      </c>
      <c r="J2707" t="s">
        <v>3451</v>
      </c>
      <c r="K2707" t="s">
        <v>39</v>
      </c>
      <c r="L2707" t="s">
        <v>59</v>
      </c>
      <c r="M2707" t="s">
        <v>3452</v>
      </c>
      <c r="N2707">
        <v>3.64</v>
      </c>
      <c r="O2707">
        <v>2</v>
      </c>
      <c r="P2707">
        <v>0</v>
      </c>
      <c r="Q2707">
        <v>1.0192000000000001</v>
      </c>
    </row>
    <row r="2708" spans="1:17" x14ac:dyDescent="0.3">
      <c r="A2708" t="s">
        <v>17</v>
      </c>
      <c r="B2708" t="s">
        <v>776</v>
      </c>
      <c r="C2708" t="s">
        <v>777</v>
      </c>
      <c r="D2708" t="s">
        <v>20</v>
      </c>
      <c r="E2708" t="s">
        <v>21</v>
      </c>
      <c r="F2708" t="s">
        <v>3123</v>
      </c>
      <c r="G2708" t="s">
        <v>107</v>
      </c>
      <c r="H2708">
        <v>84062</v>
      </c>
      <c r="I2708" t="s">
        <v>37</v>
      </c>
      <c r="J2708" t="s">
        <v>3128</v>
      </c>
      <c r="K2708" t="s">
        <v>39</v>
      </c>
      <c r="L2708" t="s">
        <v>59</v>
      </c>
      <c r="M2708" t="s">
        <v>3129</v>
      </c>
      <c r="N2708">
        <v>16.399999999999999</v>
      </c>
      <c r="O2708">
        <v>5</v>
      </c>
      <c r="P2708">
        <v>0</v>
      </c>
      <c r="Q2708">
        <v>4.2639999999999993</v>
      </c>
    </row>
    <row r="2709" spans="1:17" x14ac:dyDescent="0.3">
      <c r="A2709" t="s">
        <v>42</v>
      </c>
      <c r="B2709" t="s">
        <v>1533</v>
      </c>
      <c r="C2709" t="s">
        <v>1534</v>
      </c>
      <c r="D2709" t="s">
        <v>20</v>
      </c>
      <c r="E2709" t="s">
        <v>21</v>
      </c>
      <c r="F2709" t="s">
        <v>129</v>
      </c>
      <c r="G2709" t="s">
        <v>130</v>
      </c>
      <c r="H2709">
        <v>19134</v>
      </c>
      <c r="I2709" t="s">
        <v>131</v>
      </c>
      <c r="J2709" t="s">
        <v>3128</v>
      </c>
      <c r="K2709" t="s">
        <v>39</v>
      </c>
      <c r="L2709" t="s">
        <v>59</v>
      </c>
      <c r="M2709" t="s">
        <v>3129</v>
      </c>
      <c r="N2709">
        <v>7.8719999999999999</v>
      </c>
      <c r="O2709">
        <v>3</v>
      </c>
      <c r="P2709">
        <v>0.2</v>
      </c>
      <c r="Q2709">
        <v>0.59039999999999937</v>
      </c>
    </row>
    <row r="2710" spans="1:17" x14ac:dyDescent="0.3">
      <c r="A2710" t="s">
        <v>1122</v>
      </c>
      <c r="B2710" t="s">
        <v>4773</v>
      </c>
      <c r="C2710" t="s">
        <v>4774</v>
      </c>
      <c r="D2710" t="s">
        <v>34</v>
      </c>
      <c r="E2710" t="s">
        <v>21</v>
      </c>
      <c r="F2710" t="s">
        <v>531</v>
      </c>
      <c r="G2710" t="s">
        <v>436</v>
      </c>
      <c r="H2710">
        <v>43055</v>
      </c>
      <c r="I2710" t="s">
        <v>131</v>
      </c>
      <c r="J2710" t="s">
        <v>5588</v>
      </c>
      <c r="K2710" t="s">
        <v>39</v>
      </c>
      <c r="L2710" t="s">
        <v>59</v>
      </c>
      <c r="M2710" t="s">
        <v>5589</v>
      </c>
      <c r="N2710">
        <v>18.656000000000002</v>
      </c>
      <c r="O2710">
        <v>2</v>
      </c>
      <c r="P2710">
        <v>0.2</v>
      </c>
      <c r="Q2710">
        <v>1.3992000000000013</v>
      </c>
    </row>
    <row r="2711" spans="1:17" x14ac:dyDescent="0.3">
      <c r="A2711" t="s">
        <v>42</v>
      </c>
      <c r="B2711" t="s">
        <v>2241</v>
      </c>
      <c r="C2711" t="s">
        <v>2242</v>
      </c>
      <c r="D2711" t="s">
        <v>34</v>
      </c>
      <c r="E2711" t="s">
        <v>21</v>
      </c>
      <c r="F2711" t="s">
        <v>35</v>
      </c>
      <c r="G2711" t="s">
        <v>36</v>
      </c>
      <c r="H2711">
        <v>90032</v>
      </c>
      <c r="I2711" t="s">
        <v>37</v>
      </c>
      <c r="J2711" t="s">
        <v>5588</v>
      </c>
      <c r="K2711" t="s">
        <v>39</v>
      </c>
      <c r="L2711" t="s">
        <v>59</v>
      </c>
      <c r="M2711" t="s">
        <v>5589</v>
      </c>
      <c r="N2711">
        <v>23.32</v>
      </c>
      <c r="O2711">
        <v>2</v>
      </c>
      <c r="P2711">
        <v>0</v>
      </c>
      <c r="Q2711">
        <v>6.0632000000000019</v>
      </c>
    </row>
    <row r="2712" spans="1:17" x14ac:dyDescent="0.3">
      <c r="A2712" t="s">
        <v>1122</v>
      </c>
      <c r="B2712" t="s">
        <v>4019</v>
      </c>
      <c r="C2712" t="s">
        <v>4020</v>
      </c>
      <c r="D2712" t="s">
        <v>20</v>
      </c>
      <c r="E2712" t="s">
        <v>21</v>
      </c>
      <c r="F2712" t="s">
        <v>1622</v>
      </c>
      <c r="G2712" t="s">
        <v>36</v>
      </c>
      <c r="H2712">
        <v>92804</v>
      </c>
      <c r="I2712" t="s">
        <v>37</v>
      </c>
      <c r="J2712" t="s">
        <v>5588</v>
      </c>
      <c r="K2712" t="s">
        <v>39</v>
      </c>
      <c r="L2712" t="s">
        <v>59</v>
      </c>
      <c r="M2712" t="s">
        <v>5589</v>
      </c>
      <c r="N2712">
        <v>23.32</v>
      </c>
      <c r="O2712">
        <v>2</v>
      </c>
      <c r="P2712">
        <v>0</v>
      </c>
      <c r="Q2712">
        <v>6.0632000000000019</v>
      </c>
    </row>
    <row r="2713" spans="1:17" x14ac:dyDescent="0.3">
      <c r="A2713" t="s">
        <v>17</v>
      </c>
      <c r="B2713" t="s">
        <v>3361</v>
      </c>
      <c r="C2713" t="s">
        <v>3362</v>
      </c>
      <c r="D2713" t="s">
        <v>90</v>
      </c>
      <c r="E2713" t="s">
        <v>21</v>
      </c>
      <c r="F2713" t="s">
        <v>129</v>
      </c>
      <c r="G2713" t="s">
        <v>130</v>
      </c>
      <c r="H2713">
        <v>19134</v>
      </c>
      <c r="I2713" t="s">
        <v>131</v>
      </c>
      <c r="J2713" t="s">
        <v>5588</v>
      </c>
      <c r="K2713" t="s">
        <v>39</v>
      </c>
      <c r="L2713" t="s">
        <v>59</v>
      </c>
      <c r="M2713" t="s">
        <v>5589</v>
      </c>
      <c r="N2713">
        <v>37.312000000000005</v>
      </c>
      <c r="O2713">
        <v>4</v>
      </c>
      <c r="P2713">
        <v>0.2</v>
      </c>
      <c r="Q2713">
        <v>2.7984000000000027</v>
      </c>
    </row>
    <row r="2714" spans="1:17" x14ac:dyDescent="0.3">
      <c r="A2714" t="s">
        <v>166</v>
      </c>
      <c r="B2714" t="s">
        <v>5213</v>
      </c>
      <c r="C2714" t="s">
        <v>5214</v>
      </c>
      <c r="D2714" t="s">
        <v>90</v>
      </c>
      <c r="E2714" t="s">
        <v>21</v>
      </c>
      <c r="F2714" t="s">
        <v>163</v>
      </c>
      <c r="G2714" t="s">
        <v>92</v>
      </c>
      <c r="H2714">
        <v>77041</v>
      </c>
      <c r="I2714" t="s">
        <v>93</v>
      </c>
      <c r="J2714" t="s">
        <v>5825</v>
      </c>
      <c r="K2714" t="s">
        <v>39</v>
      </c>
      <c r="L2714" t="s">
        <v>59</v>
      </c>
      <c r="M2714" t="s">
        <v>5826</v>
      </c>
      <c r="N2714">
        <v>175.44</v>
      </c>
      <c r="O2714">
        <v>6</v>
      </c>
      <c r="P2714">
        <v>0.2</v>
      </c>
      <c r="Q2714">
        <v>52.632000000000005</v>
      </c>
    </row>
    <row r="2715" spans="1:17" x14ac:dyDescent="0.3">
      <c r="A2715" t="s">
        <v>1122</v>
      </c>
      <c r="B2715" t="s">
        <v>4984</v>
      </c>
      <c r="C2715" t="s">
        <v>4985</v>
      </c>
      <c r="D2715" t="s">
        <v>34</v>
      </c>
      <c r="E2715" t="s">
        <v>21</v>
      </c>
      <c r="F2715" t="s">
        <v>4284</v>
      </c>
      <c r="G2715" t="s">
        <v>584</v>
      </c>
      <c r="H2715">
        <v>87105</v>
      </c>
      <c r="I2715" t="s">
        <v>37</v>
      </c>
      <c r="J2715" t="s">
        <v>5825</v>
      </c>
      <c r="K2715" t="s">
        <v>39</v>
      </c>
      <c r="L2715" t="s">
        <v>59</v>
      </c>
      <c r="M2715" t="s">
        <v>5826</v>
      </c>
      <c r="N2715">
        <v>255.84999999999997</v>
      </c>
      <c r="O2715">
        <v>7</v>
      </c>
      <c r="P2715">
        <v>0</v>
      </c>
      <c r="Q2715">
        <v>112.57400000000001</v>
      </c>
    </row>
    <row r="2716" spans="1:17" x14ac:dyDescent="0.3">
      <c r="A2716" t="s">
        <v>42</v>
      </c>
      <c r="B2716" t="s">
        <v>512</v>
      </c>
      <c r="C2716" t="s">
        <v>513</v>
      </c>
      <c r="D2716" t="s">
        <v>34</v>
      </c>
      <c r="E2716" t="s">
        <v>21</v>
      </c>
      <c r="F2716" t="s">
        <v>112</v>
      </c>
      <c r="G2716" t="s">
        <v>36</v>
      </c>
      <c r="H2716">
        <v>94122</v>
      </c>
      <c r="I2716" t="s">
        <v>37</v>
      </c>
      <c r="J2716" t="s">
        <v>514</v>
      </c>
      <c r="K2716" t="s">
        <v>39</v>
      </c>
      <c r="L2716" t="s">
        <v>59</v>
      </c>
      <c r="M2716" t="s">
        <v>515</v>
      </c>
      <c r="N2716">
        <v>8.82</v>
      </c>
      <c r="O2716">
        <v>3</v>
      </c>
      <c r="P2716">
        <v>0</v>
      </c>
      <c r="Q2716">
        <v>2.3814000000000002</v>
      </c>
    </row>
    <row r="2717" spans="1:17" x14ac:dyDescent="0.3">
      <c r="A2717" t="s">
        <v>42</v>
      </c>
      <c r="B2717" t="s">
        <v>2569</v>
      </c>
      <c r="C2717" t="s">
        <v>2570</v>
      </c>
      <c r="D2717" t="s">
        <v>20</v>
      </c>
      <c r="E2717" t="s">
        <v>21</v>
      </c>
      <c r="F2717" t="s">
        <v>4069</v>
      </c>
      <c r="G2717" t="s">
        <v>296</v>
      </c>
      <c r="H2717">
        <v>37918</v>
      </c>
      <c r="I2717" t="s">
        <v>24</v>
      </c>
      <c r="J2717" t="s">
        <v>514</v>
      </c>
      <c r="K2717" t="s">
        <v>39</v>
      </c>
      <c r="L2717" t="s">
        <v>59</v>
      </c>
      <c r="M2717" t="s">
        <v>515</v>
      </c>
      <c r="N2717">
        <v>4.7039999999999997</v>
      </c>
      <c r="O2717">
        <v>2</v>
      </c>
      <c r="P2717">
        <v>0.2</v>
      </c>
      <c r="Q2717">
        <v>0.41160000000000019</v>
      </c>
    </row>
    <row r="2718" spans="1:17" x14ac:dyDescent="0.3">
      <c r="A2718" t="s">
        <v>42</v>
      </c>
      <c r="B2718" t="s">
        <v>3802</v>
      </c>
      <c r="C2718" t="s">
        <v>3803</v>
      </c>
      <c r="D2718" t="s">
        <v>34</v>
      </c>
      <c r="E2718" t="s">
        <v>21</v>
      </c>
      <c r="F2718" t="s">
        <v>4595</v>
      </c>
      <c r="G2718" t="s">
        <v>92</v>
      </c>
      <c r="H2718">
        <v>78415</v>
      </c>
      <c r="I2718" t="s">
        <v>93</v>
      </c>
      <c r="J2718" t="s">
        <v>514</v>
      </c>
      <c r="K2718" t="s">
        <v>39</v>
      </c>
      <c r="L2718" t="s">
        <v>59</v>
      </c>
      <c r="M2718" t="s">
        <v>515</v>
      </c>
      <c r="N2718">
        <v>16.463999999999999</v>
      </c>
      <c r="O2718">
        <v>7</v>
      </c>
      <c r="P2718">
        <v>0.2</v>
      </c>
      <c r="Q2718">
        <v>1.4406000000000008</v>
      </c>
    </row>
    <row r="2719" spans="1:17" x14ac:dyDescent="0.3">
      <c r="A2719" t="s">
        <v>42</v>
      </c>
      <c r="B2719" t="s">
        <v>4336</v>
      </c>
      <c r="C2719" t="s">
        <v>4337</v>
      </c>
      <c r="D2719" t="s">
        <v>34</v>
      </c>
      <c r="E2719" t="s">
        <v>21</v>
      </c>
      <c r="F2719" t="s">
        <v>112</v>
      </c>
      <c r="G2719" t="s">
        <v>36</v>
      </c>
      <c r="H2719">
        <v>94122</v>
      </c>
      <c r="I2719" t="s">
        <v>37</v>
      </c>
      <c r="J2719" t="s">
        <v>514</v>
      </c>
      <c r="K2719" t="s">
        <v>39</v>
      </c>
      <c r="L2719" t="s">
        <v>59</v>
      </c>
      <c r="M2719" t="s">
        <v>515</v>
      </c>
      <c r="N2719">
        <v>11.76</v>
      </c>
      <c r="O2719">
        <v>4</v>
      </c>
      <c r="P2719">
        <v>0</v>
      </c>
      <c r="Q2719">
        <v>3.1752000000000002</v>
      </c>
    </row>
    <row r="2720" spans="1:17" x14ac:dyDescent="0.3">
      <c r="A2720" t="s">
        <v>42</v>
      </c>
      <c r="B2720" t="s">
        <v>1860</v>
      </c>
      <c r="C2720" t="s">
        <v>1861</v>
      </c>
      <c r="D2720" t="s">
        <v>34</v>
      </c>
      <c r="E2720" t="s">
        <v>21</v>
      </c>
      <c r="F2720" t="s">
        <v>1023</v>
      </c>
      <c r="G2720" t="s">
        <v>36</v>
      </c>
      <c r="H2720">
        <v>90805</v>
      </c>
      <c r="I2720" t="s">
        <v>37</v>
      </c>
      <c r="J2720" t="s">
        <v>514</v>
      </c>
      <c r="K2720" t="s">
        <v>39</v>
      </c>
      <c r="L2720" t="s">
        <v>59</v>
      </c>
      <c r="M2720" t="s">
        <v>515</v>
      </c>
      <c r="N2720">
        <v>2.94</v>
      </c>
      <c r="O2720">
        <v>1</v>
      </c>
      <c r="P2720">
        <v>0</v>
      </c>
      <c r="Q2720">
        <v>0.79380000000000006</v>
      </c>
    </row>
    <row r="2721" spans="1:17" x14ac:dyDescent="0.3">
      <c r="A2721" t="s">
        <v>17</v>
      </c>
      <c r="B2721" t="s">
        <v>2474</v>
      </c>
      <c r="C2721" t="s">
        <v>2475</v>
      </c>
      <c r="D2721" t="s">
        <v>20</v>
      </c>
      <c r="E2721" t="s">
        <v>21</v>
      </c>
      <c r="F2721" t="s">
        <v>35</v>
      </c>
      <c r="G2721" t="s">
        <v>36</v>
      </c>
      <c r="H2721">
        <v>90049</v>
      </c>
      <c r="I2721" t="s">
        <v>37</v>
      </c>
      <c r="J2721" t="s">
        <v>514</v>
      </c>
      <c r="K2721" t="s">
        <v>39</v>
      </c>
      <c r="L2721" t="s">
        <v>59</v>
      </c>
      <c r="M2721" t="s">
        <v>515</v>
      </c>
      <c r="N2721">
        <v>5.88</v>
      </c>
      <c r="O2721">
        <v>2</v>
      </c>
      <c r="P2721">
        <v>0</v>
      </c>
      <c r="Q2721">
        <v>1.5876000000000001</v>
      </c>
    </row>
    <row r="2722" spans="1:17" x14ac:dyDescent="0.3">
      <c r="A2722" t="s">
        <v>42</v>
      </c>
      <c r="B2722" t="s">
        <v>4678</v>
      </c>
      <c r="C2722" t="s">
        <v>4679</v>
      </c>
      <c r="D2722" t="s">
        <v>90</v>
      </c>
      <c r="E2722" t="s">
        <v>21</v>
      </c>
      <c r="F2722" t="s">
        <v>5170</v>
      </c>
      <c r="G2722" t="s">
        <v>101</v>
      </c>
      <c r="H2722">
        <v>54880</v>
      </c>
      <c r="I2722" t="s">
        <v>93</v>
      </c>
      <c r="J2722" t="s">
        <v>514</v>
      </c>
      <c r="K2722" t="s">
        <v>39</v>
      </c>
      <c r="L2722" t="s">
        <v>59</v>
      </c>
      <c r="M2722" t="s">
        <v>515</v>
      </c>
      <c r="N2722">
        <v>14.7</v>
      </c>
      <c r="O2722">
        <v>5</v>
      </c>
      <c r="P2722">
        <v>0</v>
      </c>
      <c r="Q2722">
        <v>3.9690000000000003</v>
      </c>
    </row>
    <row r="2723" spans="1:17" x14ac:dyDescent="0.3">
      <c r="A2723" t="s">
        <v>42</v>
      </c>
      <c r="B2723" t="s">
        <v>1698</v>
      </c>
      <c r="C2723" t="s">
        <v>1699</v>
      </c>
      <c r="D2723" t="s">
        <v>20</v>
      </c>
      <c r="E2723" t="s">
        <v>21</v>
      </c>
      <c r="F2723" t="s">
        <v>35</v>
      </c>
      <c r="G2723" t="s">
        <v>36</v>
      </c>
      <c r="H2723">
        <v>90045</v>
      </c>
      <c r="I2723" t="s">
        <v>37</v>
      </c>
      <c r="J2723" t="s">
        <v>2874</v>
      </c>
      <c r="K2723" t="s">
        <v>39</v>
      </c>
      <c r="L2723" t="s">
        <v>59</v>
      </c>
      <c r="M2723" t="s">
        <v>2875</v>
      </c>
      <c r="N2723">
        <v>5.68</v>
      </c>
      <c r="O2723">
        <v>2</v>
      </c>
      <c r="P2723">
        <v>0</v>
      </c>
      <c r="Q2723">
        <v>1.7607999999999997</v>
      </c>
    </row>
    <row r="2724" spans="1:17" x14ac:dyDescent="0.3">
      <c r="A2724" t="s">
        <v>42</v>
      </c>
      <c r="B2724" t="s">
        <v>4052</v>
      </c>
      <c r="C2724" t="s">
        <v>4053</v>
      </c>
      <c r="D2724" t="s">
        <v>20</v>
      </c>
      <c r="E2724" t="s">
        <v>21</v>
      </c>
      <c r="F2724" t="s">
        <v>456</v>
      </c>
      <c r="G2724" t="s">
        <v>216</v>
      </c>
      <c r="H2724">
        <v>19805</v>
      </c>
      <c r="I2724" t="s">
        <v>131</v>
      </c>
      <c r="J2724" t="s">
        <v>2874</v>
      </c>
      <c r="K2724" t="s">
        <v>39</v>
      </c>
      <c r="L2724" t="s">
        <v>59</v>
      </c>
      <c r="M2724" t="s">
        <v>2875</v>
      </c>
      <c r="N2724">
        <v>5.68</v>
      </c>
      <c r="O2724">
        <v>2</v>
      </c>
      <c r="P2724">
        <v>0</v>
      </c>
      <c r="Q2724">
        <v>1.7607999999999997</v>
      </c>
    </row>
    <row r="2725" spans="1:17" x14ac:dyDescent="0.3">
      <c r="A2725" t="s">
        <v>42</v>
      </c>
      <c r="B2725" t="s">
        <v>2746</v>
      </c>
      <c r="C2725" t="s">
        <v>2747</v>
      </c>
      <c r="D2725" t="s">
        <v>34</v>
      </c>
      <c r="E2725" t="s">
        <v>21</v>
      </c>
      <c r="F2725" t="s">
        <v>4320</v>
      </c>
      <c r="G2725" t="s">
        <v>283</v>
      </c>
      <c r="H2725">
        <v>23602</v>
      </c>
      <c r="I2725" t="s">
        <v>24</v>
      </c>
      <c r="J2725" t="s">
        <v>2874</v>
      </c>
      <c r="K2725" t="s">
        <v>39</v>
      </c>
      <c r="L2725" t="s">
        <v>59</v>
      </c>
      <c r="M2725" t="s">
        <v>2875</v>
      </c>
      <c r="N2725">
        <v>2.84</v>
      </c>
      <c r="O2725">
        <v>1</v>
      </c>
      <c r="P2725">
        <v>0</v>
      </c>
      <c r="Q2725">
        <v>0.88039999999999985</v>
      </c>
    </row>
    <row r="2726" spans="1:17" x14ac:dyDescent="0.3">
      <c r="A2726" t="s">
        <v>42</v>
      </c>
      <c r="B2726" t="s">
        <v>767</v>
      </c>
      <c r="C2726" t="s">
        <v>768</v>
      </c>
      <c r="D2726" t="s">
        <v>34</v>
      </c>
      <c r="E2726" t="s">
        <v>21</v>
      </c>
      <c r="F2726" t="s">
        <v>769</v>
      </c>
      <c r="G2726" t="s">
        <v>210</v>
      </c>
      <c r="H2726">
        <v>48227</v>
      </c>
      <c r="I2726" t="s">
        <v>93</v>
      </c>
      <c r="J2726" t="s">
        <v>770</v>
      </c>
      <c r="K2726" t="s">
        <v>39</v>
      </c>
      <c r="L2726" t="s">
        <v>59</v>
      </c>
      <c r="M2726" t="s">
        <v>771</v>
      </c>
      <c r="N2726">
        <v>2.2000000000000002</v>
      </c>
      <c r="O2726">
        <v>1</v>
      </c>
      <c r="P2726">
        <v>0</v>
      </c>
      <c r="Q2726">
        <v>0.96800000000000019</v>
      </c>
    </row>
    <row r="2727" spans="1:17" x14ac:dyDescent="0.3">
      <c r="A2727" t="s">
        <v>42</v>
      </c>
      <c r="B2727" t="s">
        <v>4492</v>
      </c>
      <c r="C2727" t="s">
        <v>4493</v>
      </c>
      <c r="D2727" t="s">
        <v>20</v>
      </c>
      <c r="E2727" t="s">
        <v>21</v>
      </c>
      <c r="F2727" t="s">
        <v>816</v>
      </c>
      <c r="G2727" t="s">
        <v>202</v>
      </c>
      <c r="H2727">
        <v>55044</v>
      </c>
      <c r="I2727" t="s">
        <v>93</v>
      </c>
      <c r="J2727" t="s">
        <v>770</v>
      </c>
      <c r="K2727" t="s">
        <v>39</v>
      </c>
      <c r="L2727" t="s">
        <v>59</v>
      </c>
      <c r="M2727" t="s">
        <v>771</v>
      </c>
      <c r="N2727">
        <v>22</v>
      </c>
      <c r="O2727">
        <v>10</v>
      </c>
      <c r="P2727">
        <v>0</v>
      </c>
      <c r="Q2727">
        <v>9.6800000000000015</v>
      </c>
    </row>
    <row r="2728" spans="1:17" x14ac:dyDescent="0.3">
      <c r="A2728" t="s">
        <v>42</v>
      </c>
      <c r="B2728" t="s">
        <v>5398</v>
      </c>
      <c r="C2728" t="s">
        <v>5399</v>
      </c>
      <c r="D2728" t="s">
        <v>20</v>
      </c>
      <c r="E2728" t="s">
        <v>21</v>
      </c>
      <c r="F2728" t="s">
        <v>235</v>
      </c>
      <c r="G2728" t="s">
        <v>236</v>
      </c>
      <c r="H2728">
        <v>10011</v>
      </c>
      <c r="I2728" t="s">
        <v>131</v>
      </c>
      <c r="J2728" t="s">
        <v>770</v>
      </c>
      <c r="K2728" t="s">
        <v>39</v>
      </c>
      <c r="L2728" t="s">
        <v>59</v>
      </c>
      <c r="M2728" t="s">
        <v>771</v>
      </c>
      <c r="N2728">
        <v>6.6000000000000005</v>
      </c>
      <c r="O2728">
        <v>3</v>
      </c>
      <c r="P2728">
        <v>0</v>
      </c>
      <c r="Q2728">
        <v>2.9040000000000008</v>
      </c>
    </row>
    <row r="2729" spans="1:17" x14ac:dyDescent="0.3">
      <c r="A2729" t="s">
        <v>42</v>
      </c>
      <c r="B2729" t="s">
        <v>1803</v>
      </c>
      <c r="C2729" t="s">
        <v>1804</v>
      </c>
      <c r="D2729" t="s">
        <v>20</v>
      </c>
      <c r="E2729" t="s">
        <v>21</v>
      </c>
      <c r="F2729" t="s">
        <v>531</v>
      </c>
      <c r="G2729" t="s">
        <v>216</v>
      </c>
      <c r="H2729">
        <v>19711</v>
      </c>
      <c r="I2729" t="s">
        <v>131</v>
      </c>
      <c r="J2729" t="s">
        <v>3449</v>
      </c>
      <c r="K2729" t="s">
        <v>39</v>
      </c>
      <c r="L2729" t="s">
        <v>59</v>
      </c>
      <c r="M2729" t="s">
        <v>3450</v>
      </c>
      <c r="N2729">
        <v>155.94</v>
      </c>
      <c r="O2729">
        <v>6</v>
      </c>
      <c r="P2729">
        <v>0</v>
      </c>
      <c r="Q2729">
        <v>45.222599999999993</v>
      </c>
    </row>
    <row r="2730" spans="1:17" x14ac:dyDescent="0.3">
      <c r="A2730" t="s">
        <v>42</v>
      </c>
      <c r="B2730" t="s">
        <v>2876</v>
      </c>
      <c r="C2730" t="s">
        <v>2877</v>
      </c>
      <c r="D2730" t="s">
        <v>20</v>
      </c>
      <c r="E2730" t="s">
        <v>21</v>
      </c>
      <c r="F2730" t="s">
        <v>705</v>
      </c>
      <c r="G2730" t="s">
        <v>400</v>
      </c>
      <c r="H2730">
        <v>80219</v>
      </c>
      <c r="I2730" t="s">
        <v>37</v>
      </c>
      <c r="J2730" t="s">
        <v>3449</v>
      </c>
      <c r="K2730" t="s">
        <v>39</v>
      </c>
      <c r="L2730" t="s">
        <v>59</v>
      </c>
      <c r="M2730" t="s">
        <v>3450</v>
      </c>
      <c r="N2730">
        <v>83.168000000000006</v>
      </c>
      <c r="O2730">
        <v>4</v>
      </c>
      <c r="P2730">
        <v>0.2</v>
      </c>
      <c r="Q2730">
        <v>9.3563999999999936</v>
      </c>
    </row>
    <row r="2731" spans="1:17" x14ac:dyDescent="0.3">
      <c r="A2731" t="s">
        <v>42</v>
      </c>
      <c r="B2731" t="s">
        <v>4729</v>
      </c>
      <c r="C2731" t="s">
        <v>4730</v>
      </c>
      <c r="D2731" t="s">
        <v>34</v>
      </c>
      <c r="E2731" t="s">
        <v>21</v>
      </c>
      <c r="F2731" t="s">
        <v>4082</v>
      </c>
      <c r="G2731" t="s">
        <v>210</v>
      </c>
      <c r="H2731">
        <v>48146</v>
      </c>
      <c r="I2731" t="s">
        <v>93</v>
      </c>
      <c r="J2731" t="s">
        <v>3449</v>
      </c>
      <c r="K2731" t="s">
        <v>39</v>
      </c>
      <c r="L2731" t="s">
        <v>59</v>
      </c>
      <c r="M2731" t="s">
        <v>3450</v>
      </c>
      <c r="N2731">
        <v>25.99</v>
      </c>
      <c r="O2731">
        <v>1</v>
      </c>
      <c r="P2731">
        <v>0</v>
      </c>
      <c r="Q2731">
        <v>7.5370999999999988</v>
      </c>
    </row>
    <row r="2732" spans="1:17" x14ac:dyDescent="0.3">
      <c r="A2732" t="s">
        <v>42</v>
      </c>
      <c r="B2732" t="s">
        <v>4052</v>
      </c>
      <c r="C2732" t="s">
        <v>4053</v>
      </c>
      <c r="D2732" t="s">
        <v>20</v>
      </c>
      <c r="E2732" t="s">
        <v>21</v>
      </c>
      <c r="F2732" t="s">
        <v>163</v>
      </c>
      <c r="G2732" t="s">
        <v>92</v>
      </c>
      <c r="H2732">
        <v>77041</v>
      </c>
      <c r="I2732" t="s">
        <v>93</v>
      </c>
      <c r="J2732" t="s">
        <v>3449</v>
      </c>
      <c r="K2732" t="s">
        <v>39</v>
      </c>
      <c r="L2732" t="s">
        <v>59</v>
      </c>
      <c r="M2732" t="s">
        <v>3450</v>
      </c>
      <c r="N2732">
        <v>62.376000000000005</v>
      </c>
      <c r="O2732">
        <v>3</v>
      </c>
      <c r="P2732">
        <v>0.2</v>
      </c>
      <c r="Q2732">
        <v>7.0172999999999952</v>
      </c>
    </row>
    <row r="2733" spans="1:17" x14ac:dyDescent="0.3">
      <c r="A2733" t="s">
        <v>166</v>
      </c>
      <c r="B2733" t="s">
        <v>2532</v>
      </c>
      <c r="C2733" t="s">
        <v>2533</v>
      </c>
      <c r="D2733" t="s">
        <v>20</v>
      </c>
      <c r="E2733" t="s">
        <v>21</v>
      </c>
      <c r="F2733" t="s">
        <v>1134</v>
      </c>
      <c r="G2733" t="s">
        <v>92</v>
      </c>
      <c r="H2733">
        <v>78550</v>
      </c>
      <c r="I2733" t="s">
        <v>93</v>
      </c>
      <c r="J2733" t="s">
        <v>3449</v>
      </c>
      <c r="K2733" t="s">
        <v>39</v>
      </c>
      <c r="L2733" t="s">
        <v>59</v>
      </c>
      <c r="M2733" t="s">
        <v>3450</v>
      </c>
      <c r="N2733">
        <v>145.54400000000001</v>
      </c>
      <c r="O2733">
        <v>7</v>
      </c>
      <c r="P2733">
        <v>0.2</v>
      </c>
      <c r="Q2733">
        <v>16.373699999999992</v>
      </c>
    </row>
    <row r="2734" spans="1:17" x14ac:dyDescent="0.3">
      <c r="A2734" t="s">
        <v>42</v>
      </c>
      <c r="B2734" t="s">
        <v>4861</v>
      </c>
      <c r="C2734" t="s">
        <v>4862</v>
      </c>
      <c r="D2734" t="s">
        <v>20</v>
      </c>
      <c r="E2734" t="s">
        <v>21</v>
      </c>
      <c r="F2734" t="s">
        <v>829</v>
      </c>
      <c r="G2734" t="s">
        <v>36</v>
      </c>
      <c r="H2734">
        <v>92105</v>
      </c>
      <c r="I2734" t="s">
        <v>37</v>
      </c>
      <c r="J2734" t="s">
        <v>3449</v>
      </c>
      <c r="K2734" t="s">
        <v>39</v>
      </c>
      <c r="L2734" t="s">
        <v>59</v>
      </c>
      <c r="M2734" t="s">
        <v>3450</v>
      </c>
      <c r="N2734">
        <v>51.98</v>
      </c>
      <c r="O2734">
        <v>2</v>
      </c>
      <c r="P2734">
        <v>0</v>
      </c>
      <c r="Q2734">
        <v>15.074199999999998</v>
      </c>
    </row>
    <row r="2735" spans="1:17" x14ac:dyDescent="0.3">
      <c r="A2735" t="s">
        <v>1122</v>
      </c>
      <c r="B2735" t="s">
        <v>1669</v>
      </c>
      <c r="C2735" t="s">
        <v>1670</v>
      </c>
      <c r="D2735" t="s">
        <v>20</v>
      </c>
      <c r="E2735" t="s">
        <v>21</v>
      </c>
      <c r="F2735" t="s">
        <v>3028</v>
      </c>
      <c r="G2735" t="s">
        <v>107</v>
      </c>
      <c r="H2735">
        <v>84107</v>
      </c>
      <c r="I2735" t="s">
        <v>37</v>
      </c>
      <c r="J2735" t="s">
        <v>3449</v>
      </c>
      <c r="K2735" t="s">
        <v>39</v>
      </c>
      <c r="L2735" t="s">
        <v>59</v>
      </c>
      <c r="M2735" t="s">
        <v>3450</v>
      </c>
      <c r="N2735">
        <v>25.99</v>
      </c>
      <c r="O2735">
        <v>1</v>
      </c>
      <c r="P2735">
        <v>0</v>
      </c>
      <c r="Q2735">
        <v>7.5370999999999988</v>
      </c>
    </row>
    <row r="2736" spans="1:17" x14ac:dyDescent="0.3">
      <c r="A2736" t="s">
        <v>42</v>
      </c>
      <c r="B2736" t="s">
        <v>3361</v>
      </c>
      <c r="C2736" t="s">
        <v>3362</v>
      </c>
      <c r="D2736" t="s">
        <v>90</v>
      </c>
      <c r="E2736" t="s">
        <v>21</v>
      </c>
      <c r="F2736" t="s">
        <v>235</v>
      </c>
      <c r="G2736" t="s">
        <v>236</v>
      </c>
      <c r="H2736">
        <v>10009</v>
      </c>
      <c r="I2736" t="s">
        <v>131</v>
      </c>
      <c r="J2736" t="s">
        <v>3449</v>
      </c>
      <c r="K2736" t="s">
        <v>39</v>
      </c>
      <c r="L2736" t="s">
        <v>59</v>
      </c>
      <c r="M2736" t="s">
        <v>3450</v>
      </c>
      <c r="N2736">
        <v>25.99</v>
      </c>
      <c r="O2736">
        <v>1</v>
      </c>
      <c r="P2736">
        <v>0</v>
      </c>
      <c r="Q2736">
        <v>7.5370999999999988</v>
      </c>
    </row>
    <row r="2737" spans="1:17" x14ac:dyDescent="0.3">
      <c r="A2737" t="s">
        <v>42</v>
      </c>
      <c r="B2737" t="s">
        <v>3195</v>
      </c>
      <c r="C2737" t="s">
        <v>3196</v>
      </c>
      <c r="D2737" t="s">
        <v>20</v>
      </c>
      <c r="E2737" t="s">
        <v>21</v>
      </c>
      <c r="F2737" t="s">
        <v>129</v>
      </c>
      <c r="G2737" t="s">
        <v>130</v>
      </c>
      <c r="H2737">
        <v>19140</v>
      </c>
      <c r="I2737" t="s">
        <v>131</v>
      </c>
      <c r="J2737" t="s">
        <v>3449</v>
      </c>
      <c r="K2737" t="s">
        <v>39</v>
      </c>
      <c r="L2737" t="s">
        <v>59</v>
      </c>
      <c r="M2737" t="s">
        <v>3450</v>
      </c>
      <c r="N2737">
        <v>41.584000000000003</v>
      </c>
      <c r="O2737">
        <v>2</v>
      </c>
      <c r="P2737">
        <v>0.2</v>
      </c>
      <c r="Q2737">
        <v>4.6781999999999968</v>
      </c>
    </row>
    <row r="2738" spans="1:17" x14ac:dyDescent="0.3">
      <c r="A2738" t="s">
        <v>166</v>
      </c>
      <c r="B2738" t="s">
        <v>1927</v>
      </c>
      <c r="C2738" t="s">
        <v>1928</v>
      </c>
      <c r="D2738" t="s">
        <v>90</v>
      </c>
      <c r="E2738" t="s">
        <v>21</v>
      </c>
      <c r="F2738" t="s">
        <v>1929</v>
      </c>
      <c r="G2738" t="s">
        <v>130</v>
      </c>
      <c r="H2738">
        <v>19013</v>
      </c>
      <c r="I2738" t="s">
        <v>131</v>
      </c>
      <c r="J2738" t="s">
        <v>1934</v>
      </c>
      <c r="K2738" t="s">
        <v>39</v>
      </c>
      <c r="L2738" t="s">
        <v>59</v>
      </c>
      <c r="M2738" t="s">
        <v>1935</v>
      </c>
      <c r="N2738">
        <v>2.6960000000000002</v>
      </c>
      <c r="O2738">
        <v>1</v>
      </c>
      <c r="P2738">
        <v>0.2</v>
      </c>
      <c r="Q2738">
        <v>0.8088000000000003</v>
      </c>
    </row>
    <row r="2739" spans="1:17" x14ac:dyDescent="0.3">
      <c r="A2739" t="s">
        <v>1122</v>
      </c>
      <c r="B2739" t="s">
        <v>393</v>
      </c>
      <c r="C2739" t="s">
        <v>394</v>
      </c>
      <c r="D2739" t="s">
        <v>20</v>
      </c>
      <c r="E2739" t="s">
        <v>21</v>
      </c>
      <c r="F2739" t="s">
        <v>112</v>
      </c>
      <c r="G2739" t="s">
        <v>36</v>
      </c>
      <c r="H2739">
        <v>94109</v>
      </c>
      <c r="I2739" t="s">
        <v>37</v>
      </c>
      <c r="J2739" t="s">
        <v>1934</v>
      </c>
      <c r="K2739" t="s">
        <v>39</v>
      </c>
      <c r="L2739" t="s">
        <v>59</v>
      </c>
      <c r="M2739" t="s">
        <v>1935</v>
      </c>
      <c r="N2739">
        <v>13.48</v>
      </c>
      <c r="O2739">
        <v>4</v>
      </c>
      <c r="P2739">
        <v>0</v>
      </c>
      <c r="Q2739">
        <v>5.9312000000000014</v>
      </c>
    </row>
    <row r="2740" spans="1:17" x14ac:dyDescent="0.3">
      <c r="A2740" t="s">
        <v>166</v>
      </c>
      <c r="B2740" t="s">
        <v>2594</v>
      </c>
      <c r="C2740" t="s">
        <v>2595</v>
      </c>
      <c r="D2740" t="s">
        <v>34</v>
      </c>
      <c r="E2740" t="s">
        <v>21</v>
      </c>
      <c r="F2740" t="s">
        <v>269</v>
      </c>
      <c r="G2740" t="s">
        <v>187</v>
      </c>
      <c r="H2740">
        <v>60610</v>
      </c>
      <c r="I2740" t="s">
        <v>93</v>
      </c>
      <c r="J2740" t="s">
        <v>2596</v>
      </c>
      <c r="K2740" t="s">
        <v>39</v>
      </c>
      <c r="L2740" t="s">
        <v>59</v>
      </c>
      <c r="M2740" t="s">
        <v>2597</v>
      </c>
      <c r="N2740">
        <v>8.84</v>
      </c>
      <c r="O2740">
        <v>5</v>
      </c>
      <c r="P2740">
        <v>0.2</v>
      </c>
      <c r="Q2740">
        <v>2.9835000000000003</v>
      </c>
    </row>
    <row r="2741" spans="1:17" x14ac:dyDescent="0.3">
      <c r="A2741" t="s">
        <v>17</v>
      </c>
      <c r="B2741" t="s">
        <v>1829</v>
      </c>
      <c r="C2741" t="s">
        <v>1830</v>
      </c>
      <c r="D2741" t="s">
        <v>90</v>
      </c>
      <c r="E2741" t="s">
        <v>21</v>
      </c>
      <c r="F2741" t="s">
        <v>235</v>
      </c>
      <c r="G2741" t="s">
        <v>236</v>
      </c>
      <c r="H2741">
        <v>10009</v>
      </c>
      <c r="I2741" t="s">
        <v>131</v>
      </c>
      <c r="J2741" t="s">
        <v>2596</v>
      </c>
      <c r="K2741" t="s">
        <v>39</v>
      </c>
      <c r="L2741" t="s">
        <v>59</v>
      </c>
      <c r="M2741" t="s">
        <v>2597</v>
      </c>
      <c r="N2741">
        <v>6.63</v>
      </c>
      <c r="O2741">
        <v>3</v>
      </c>
      <c r="P2741">
        <v>0</v>
      </c>
      <c r="Q2741">
        <v>3.1160999999999999</v>
      </c>
    </row>
    <row r="2742" spans="1:17" x14ac:dyDescent="0.3">
      <c r="A2742" t="s">
        <v>42</v>
      </c>
      <c r="B2742" t="s">
        <v>494</v>
      </c>
      <c r="C2742" t="s">
        <v>495</v>
      </c>
      <c r="D2742" t="s">
        <v>20</v>
      </c>
      <c r="E2742" t="s">
        <v>21</v>
      </c>
      <c r="F2742" t="s">
        <v>496</v>
      </c>
      <c r="G2742" t="s">
        <v>36</v>
      </c>
      <c r="H2742">
        <v>95661</v>
      </c>
      <c r="I2742" t="s">
        <v>37</v>
      </c>
      <c r="J2742" t="s">
        <v>501</v>
      </c>
      <c r="K2742" t="s">
        <v>39</v>
      </c>
      <c r="L2742" t="s">
        <v>59</v>
      </c>
      <c r="M2742" t="s">
        <v>502</v>
      </c>
      <c r="N2742">
        <v>11.52</v>
      </c>
      <c r="O2742">
        <v>4</v>
      </c>
      <c r="P2742">
        <v>0</v>
      </c>
      <c r="Q2742">
        <v>3.4559999999999995</v>
      </c>
    </row>
    <row r="2743" spans="1:17" x14ac:dyDescent="0.3">
      <c r="A2743" t="s">
        <v>42</v>
      </c>
      <c r="B2743" t="s">
        <v>2116</v>
      </c>
      <c r="C2743" t="s">
        <v>2117</v>
      </c>
      <c r="D2743" t="s">
        <v>20</v>
      </c>
      <c r="E2743" t="s">
        <v>21</v>
      </c>
      <c r="F2743" t="s">
        <v>3225</v>
      </c>
      <c r="G2743" t="s">
        <v>316</v>
      </c>
      <c r="H2743">
        <v>36608</v>
      </c>
      <c r="I2743" t="s">
        <v>24</v>
      </c>
      <c r="J2743" t="s">
        <v>501</v>
      </c>
      <c r="K2743" t="s">
        <v>39</v>
      </c>
      <c r="L2743" t="s">
        <v>59</v>
      </c>
      <c r="M2743" t="s">
        <v>502</v>
      </c>
      <c r="N2743">
        <v>25.919999999999998</v>
      </c>
      <c r="O2743">
        <v>9</v>
      </c>
      <c r="P2743">
        <v>0</v>
      </c>
      <c r="Q2743">
        <v>7.7759999999999989</v>
      </c>
    </row>
    <row r="2744" spans="1:17" x14ac:dyDescent="0.3">
      <c r="A2744" t="s">
        <v>166</v>
      </c>
      <c r="B2744" t="s">
        <v>2134</v>
      </c>
      <c r="C2744" t="s">
        <v>2135</v>
      </c>
      <c r="D2744" t="s">
        <v>34</v>
      </c>
      <c r="E2744" t="s">
        <v>21</v>
      </c>
      <c r="F2744" t="s">
        <v>269</v>
      </c>
      <c r="G2744" t="s">
        <v>187</v>
      </c>
      <c r="H2744">
        <v>60653</v>
      </c>
      <c r="I2744" t="s">
        <v>93</v>
      </c>
      <c r="J2744" t="s">
        <v>501</v>
      </c>
      <c r="K2744" t="s">
        <v>39</v>
      </c>
      <c r="L2744" t="s">
        <v>59</v>
      </c>
      <c r="M2744" t="s">
        <v>502</v>
      </c>
      <c r="N2744">
        <v>6.911999999999999</v>
      </c>
      <c r="O2744">
        <v>3</v>
      </c>
      <c r="P2744">
        <v>0.2</v>
      </c>
      <c r="Q2744">
        <v>0.86399999999999988</v>
      </c>
    </row>
    <row r="2745" spans="1:17" x14ac:dyDescent="0.3">
      <c r="A2745" t="s">
        <v>42</v>
      </c>
      <c r="B2745" t="s">
        <v>3247</v>
      </c>
      <c r="C2745" t="s">
        <v>3248</v>
      </c>
      <c r="D2745" t="s">
        <v>34</v>
      </c>
      <c r="E2745" t="s">
        <v>21</v>
      </c>
      <c r="F2745" t="s">
        <v>290</v>
      </c>
      <c r="G2745" t="s">
        <v>210</v>
      </c>
      <c r="H2745">
        <v>49201</v>
      </c>
      <c r="I2745" t="s">
        <v>93</v>
      </c>
      <c r="J2745" t="s">
        <v>501</v>
      </c>
      <c r="K2745" t="s">
        <v>39</v>
      </c>
      <c r="L2745" t="s">
        <v>59</v>
      </c>
      <c r="M2745" t="s">
        <v>4990</v>
      </c>
      <c r="N2745">
        <v>3.9</v>
      </c>
      <c r="O2745">
        <v>2</v>
      </c>
      <c r="P2745">
        <v>0</v>
      </c>
      <c r="Q2745">
        <v>1.5209999999999999</v>
      </c>
    </row>
    <row r="2746" spans="1:17" x14ac:dyDescent="0.3">
      <c r="A2746" t="s">
        <v>42</v>
      </c>
      <c r="B2746" t="s">
        <v>4959</v>
      </c>
      <c r="C2746" t="s">
        <v>4960</v>
      </c>
      <c r="D2746" t="s">
        <v>20</v>
      </c>
      <c r="E2746" t="s">
        <v>21</v>
      </c>
      <c r="F2746" t="s">
        <v>4183</v>
      </c>
      <c r="G2746" t="s">
        <v>210</v>
      </c>
      <c r="H2746">
        <v>48640</v>
      </c>
      <c r="I2746" t="s">
        <v>93</v>
      </c>
      <c r="J2746" t="s">
        <v>501</v>
      </c>
      <c r="K2746" t="s">
        <v>39</v>
      </c>
      <c r="L2746" t="s">
        <v>59</v>
      </c>
      <c r="M2746" t="s">
        <v>4990</v>
      </c>
      <c r="N2746">
        <v>3.9</v>
      </c>
      <c r="O2746">
        <v>2</v>
      </c>
      <c r="P2746">
        <v>0</v>
      </c>
      <c r="Q2746">
        <v>1.5209999999999999</v>
      </c>
    </row>
    <row r="2747" spans="1:17" x14ac:dyDescent="0.3">
      <c r="A2747" t="s">
        <v>166</v>
      </c>
      <c r="B2747" t="s">
        <v>53</v>
      </c>
      <c r="C2747" t="s">
        <v>54</v>
      </c>
      <c r="D2747" t="s">
        <v>20</v>
      </c>
      <c r="E2747" t="s">
        <v>21</v>
      </c>
      <c r="F2747" t="s">
        <v>5783</v>
      </c>
      <c r="G2747" t="s">
        <v>3664</v>
      </c>
      <c r="H2747">
        <v>67846</v>
      </c>
      <c r="I2747" t="s">
        <v>93</v>
      </c>
      <c r="J2747" t="s">
        <v>501</v>
      </c>
      <c r="K2747" t="s">
        <v>39</v>
      </c>
      <c r="L2747" t="s">
        <v>59</v>
      </c>
      <c r="M2747" t="s">
        <v>502</v>
      </c>
      <c r="N2747">
        <v>5.76</v>
      </c>
      <c r="O2747">
        <v>2</v>
      </c>
      <c r="P2747">
        <v>0</v>
      </c>
      <c r="Q2747">
        <v>1.7279999999999998</v>
      </c>
    </row>
    <row r="2748" spans="1:17" x14ac:dyDescent="0.3">
      <c r="A2748" t="s">
        <v>42</v>
      </c>
      <c r="B2748" t="s">
        <v>692</v>
      </c>
      <c r="C2748" t="s">
        <v>693</v>
      </c>
      <c r="D2748" t="s">
        <v>34</v>
      </c>
      <c r="E2748" t="s">
        <v>21</v>
      </c>
      <c r="F2748" t="s">
        <v>35</v>
      </c>
      <c r="G2748" t="s">
        <v>36</v>
      </c>
      <c r="H2748">
        <v>90004</v>
      </c>
      <c r="I2748" t="s">
        <v>37</v>
      </c>
      <c r="J2748" t="s">
        <v>501</v>
      </c>
      <c r="K2748" t="s">
        <v>39</v>
      </c>
      <c r="L2748" t="s">
        <v>59</v>
      </c>
      <c r="M2748" t="s">
        <v>502</v>
      </c>
      <c r="N2748">
        <v>23.04</v>
      </c>
      <c r="O2748">
        <v>8</v>
      </c>
      <c r="P2748">
        <v>0</v>
      </c>
      <c r="Q2748">
        <v>6.911999999999999</v>
      </c>
    </row>
    <row r="2749" spans="1:17" x14ac:dyDescent="0.3">
      <c r="A2749" t="s">
        <v>42</v>
      </c>
      <c r="B2749" t="s">
        <v>1618</v>
      </c>
      <c r="C2749" t="s">
        <v>1619</v>
      </c>
      <c r="D2749" t="s">
        <v>20</v>
      </c>
      <c r="E2749" t="s">
        <v>21</v>
      </c>
      <c r="F2749" t="s">
        <v>85</v>
      </c>
      <c r="G2749" t="s">
        <v>2544</v>
      </c>
      <c r="H2749">
        <v>20016</v>
      </c>
      <c r="I2749" t="s">
        <v>131</v>
      </c>
      <c r="J2749" t="s">
        <v>2545</v>
      </c>
      <c r="K2749" t="s">
        <v>39</v>
      </c>
      <c r="L2749" t="s">
        <v>59</v>
      </c>
      <c r="M2749" t="s">
        <v>2546</v>
      </c>
      <c r="N2749">
        <v>22.740000000000002</v>
      </c>
      <c r="O2749">
        <v>3</v>
      </c>
      <c r="P2749">
        <v>0</v>
      </c>
      <c r="Q2749">
        <v>8.8686000000000007</v>
      </c>
    </row>
    <row r="2750" spans="1:17" x14ac:dyDescent="0.3">
      <c r="A2750" t="s">
        <v>42</v>
      </c>
      <c r="B2750" t="s">
        <v>1975</v>
      </c>
      <c r="C2750" t="s">
        <v>1976</v>
      </c>
      <c r="D2750" t="s">
        <v>90</v>
      </c>
      <c r="E2750" t="s">
        <v>21</v>
      </c>
      <c r="F2750" t="s">
        <v>84</v>
      </c>
      <c r="G2750" t="s">
        <v>85</v>
      </c>
      <c r="H2750">
        <v>98103</v>
      </c>
      <c r="I2750" t="s">
        <v>37</v>
      </c>
      <c r="J2750" t="s">
        <v>2545</v>
      </c>
      <c r="K2750" t="s">
        <v>39</v>
      </c>
      <c r="L2750" t="s">
        <v>59</v>
      </c>
      <c r="M2750" t="s">
        <v>2546</v>
      </c>
      <c r="N2750">
        <v>7.58</v>
      </c>
      <c r="O2750">
        <v>1</v>
      </c>
      <c r="P2750">
        <v>0</v>
      </c>
      <c r="Q2750">
        <v>2.9561999999999999</v>
      </c>
    </row>
    <row r="2751" spans="1:17" x14ac:dyDescent="0.3">
      <c r="A2751" t="s">
        <v>42</v>
      </c>
      <c r="B2751" t="s">
        <v>3486</v>
      </c>
      <c r="C2751" t="s">
        <v>3487</v>
      </c>
      <c r="D2751" t="s">
        <v>20</v>
      </c>
      <c r="E2751" t="s">
        <v>21</v>
      </c>
      <c r="F2751" t="s">
        <v>5663</v>
      </c>
      <c r="G2751" t="s">
        <v>428</v>
      </c>
      <c r="H2751">
        <v>50701</v>
      </c>
      <c r="I2751" t="s">
        <v>93</v>
      </c>
      <c r="J2751" t="s">
        <v>2545</v>
      </c>
      <c r="K2751" t="s">
        <v>39</v>
      </c>
      <c r="L2751" t="s">
        <v>59</v>
      </c>
      <c r="M2751" t="s">
        <v>2546</v>
      </c>
      <c r="N2751">
        <v>30.32</v>
      </c>
      <c r="O2751">
        <v>4</v>
      </c>
      <c r="P2751">
        <v>0</v>
      </c>
      <c r="Q2751">
        <v>11.8248</v>
      </c>
    </row>
    <row r="2752" spans="1:17" x14ac:dyDescent="0.3">
      <c r="A2752" t="s">
        <v>42</v>
      </c>
      <c r="B2752" t="s">
        <v>127</v>
      </c>
      <c r="C2752" t="s">
        <v>128</v>
      </c>
      <c r="D2752" t="s">
        <v>20</v>
      </c>
      <c r="E2752" t="s">
        <v>21</v>
      </c>
      <c r="F2752" t="s">
        <v>456</v>
      </c>
      <c r="G2752" t="s">
        <v>78</v>
      </c>
      <c r="H2752">
        <v>28403</v>
      </c>
      <c r="I2752" t="s">
        <v>24</v>
      </c>
      <c r="J2752" t="s">
        <v>3976</v>
      </c>
      <c r="K2752" t="s">
        <v>39</v>
      </c>
      <c r="L2752" t="s">
        <v>59</v>
      </c>
      <c r="M2752" t="s">
        <v>3977</v>
      </c>
      <c r="N2752">
        <v>13.120000000000001</v>
      </c>
      <c r="O2752">
        <v>5</v>
      </c>
      <c r="P2752">
        <v>0.2</v>
      </c>
      <c r="Q2752">
        <v>1.4759999999999982</v>
      </c>
    </row>
    <row r="2753" spans="1:17" x14ac:dyDescent="0.3">
      <c r="A2753" t="s">
        <v>17</v>
      </c>
      <c r="B2753" t="s">
        <v>3524</v>
      </c>
      <c r="C2753" t="s">
        <v>3525</v>
      </c>
      <c r="D2753" t="s">
        <v>20</v>
      </c>
      <c r="E2753" t="s">
        <v>21</v>
      </c>
      <c r="F2753" t="s">
        <v>235</v>
      </c>
      <c r="G2753" t="s">
        <v>236</v>
      </c>
      <c r="H2753">
        <v>10024</v>
      </c>
      <c r="I2753" t="s">
        <v>131</v>
      </c>
      <c r="J2753" t="s">
        <v>3976</v>
      </c>
      <c r="K2753" t="s">
        <v>39</v>
      </c>
      <c r="L2753" t="s">
        <v>59</v>
      </c>
      <c r="M2753" t="s">
        <v>3977</v>
      </c>
      <c r="N2753">
        <v>6.56</v>
      </c>
      <c r="O2753">
        <v>2</v>
      </c>
      <c r="P2753">
        <v>0</v>
      </c>
      <c r="Q2753">
        <v>1.9023999999999992</v>
      </c>
    </row>
    <row r="2754" spans="1:17" x14ac:dyDescent="0.3">
      <c r="A2754" t="s">
        <v>17</v>
      </c>
      <c r="B2754" t="s">
        <v>4037</v>
      </c>
      <c r="C2754" t="s">
        <v>4038</v>
      </c>
      <c r="D2754" t="s">
        <v>20</v>
      </c>
      <c r="E2754" t="s">
        <v>21</v>
      </c>
      <c r="F2754" t="s">
        <v>282</v>
      </c>
      <c r="G2754" t="s">
        <v>283</v>
      </c>
      <c r="H2754">
        <v>22153</v>
      </c>
      <c r="I2754" t="s">
        <v>24</v>
      </c>
      <c r="J2754" t="s">
        <v>3976</v>
      </c>
      <c r="K2754" t="s">
        <v>39</v>
      </c>
      <c r="L2754" t="s">
        <v>59</v>
      </c>
      <c r="M2754" t="s">
        <v>3977</v>
      </c>
      <c r="N2754">
        <v>22.959999999999997</v>
      </c>
      <c r="O2754">
        <v>7</v>
      </c>
      <c r="P2754">
        <v>0</v>
      </c>
      <c r="Q2754">
        <v>6.6583999999999968</v>
      </c>
    </row>
    <row r="2755" spans="1:17" x14ac:dyDescent="0.3">
      <c r="A2755" t="s">
        <v>17</v>
      </c>
      <c r="B2755" t="s">
        <v>1829</v>
      </c>
      <c r="C2755" t="s">
        <v>1830</v>
      </c>
      <c r="D2755" t="s">
        <v>90</v>
      </c>
      <c r="E2755" t="s">
        <v>21</v>
      </c>
      <c r="F2755" t="s">
        <v>359</v>
      </c>
      <c r="G2755" t="s">
        <v>202</v>
      </c>
      <c r="H2755">
        <v>55407</v>
      </c>
      <c r="I2755" t="s">
        <v>93</v>
      </c>
      <c r="J2755" t="s">
        <v>4740</v>
      </c>
      <c r="K2755" t="s">
        <v>39</v>
      </c>
      <c r="L2755" t="s">
        <v>59</v>
      </c>
      <c r="M2755" t="s">
        <v>4741</v>
      </c>
      <c r="N2755">
        <v>13.899999999999999</v>
      </c>
      <c r="O2755">
        <v>5</v>
      </c>
      <c r="P2755">
        <v>0</v>
      </c>
      <c r="Q2755">
        <v>3.6139999999999994</v>
      </c>
    </row>
    <row r="2756" spans="1:17" x14ac:dyDescent="0.3">
      <c r="A2756" t="s">
        <v>42</v>
      </c>
      <c r="B2756" t="s">
        <v>2525</v>
      </c>
      <c r="C2756" t="s">
        <v>2526</v>
      </c>
      <c r="D2756" t="s">
        <v>20</v>
      </c>
      <c r="E2756" t="s">
        <v>21</v>
      </c>
      <c r="F2756" t="s">
        <v>112</v>
      </c>
      <c r="G2756" t="s">
        <v>36</v>
      </c>
      <c r="H2756">
        <v>94109</v>
      </c>
      <c r="I2756" t="s">
        <v>37</v>
      </c>
      <c r="J2756" t="s">
        <v>4740</v>
      </c>
      <c r="K2756" t="s">
        <v>39</v>
      </c>
      <c r="L2756" t="s">
        <v>59</v>
      </c>
      <c r="M2756" t="s">
        <v>4741</v>
      </c>
      <c r="N2756">
        <v>8.34</v>
      </c>
      <c r="O2756">
        <v>3</v>
      </c>
      <c r="P2756">
        <v>0</v>
      </c>
      <c r="Q2756">
        <v>2.1683999999999997</v>
      </c>
    </row>
    <row r="2757" spans="1:17" x14ac:dyDescent="0.3">
      <c r="A2757" t="s">
        <v>42</v>
      </c>
      <c r="B2757" t="s">
        <v>1722</v>
      </c>
      <c r="C2757" t="s">
        <v>1723</v>
      </c>
      <c r="D2757" t="s">
        <v>20</v>
      </c>
      <c r="E2757" t="s">
        <v>21</v>
      </c>
      <c r="F2757" t="s">
        <v>5219</v>
      </c>
      <c r="G2757" t="s">
        <v>92</v>
      </c>
      <c r="H2757">
        <v>78501</v>
      </c>
      <c r="I2757" t="s">
        <v>93</v>
      </c>
      <c r="J2757" t="s">
        <v>4740</v>
      </c>
      <c r="K2757" t="s">
        <v>39</v>
      </c>
      <c r="L2757" t="s">
        <v>59</v>
      </c>
      <c r="M2757" t="s">
        <v>4741</v>
      </c>
      <c r="N2757">
        <v>4.4479999999999995</v>
      </c>
      <c r="O2757">
        <v>2</v>
      </c>
      <c r="P2757">
        <v>0.2</v>
      </c>
      <c r="Q2757">
        <v>0.3335999999999999</v>
      </c>
    </row>
    <row r="2758" spans="1:17" x14ac:dyDescent="0.3">
      <c r="A2758" t="s">
        <v>42</v>
      </c>
      <c r="B2758" t="s">
        <v>3425</v>
      </c>
      <c r="C2758" t="s">
        <v>3426</v>
      </c>
      <c r="D2758" t="s">
        <v>34</v>
      </c>
      <c r="E2758" t="s">
        <v>21</v>
      </c>
      <c r="F2758" t="s">
        <v>3427</v>
      </c>
      <c r="G2758" t="s">
        <v>92</v>
      </c>
      <c r="H2758">
        <v>76051</v>
      </c>
      <c r="I2758" t="s">
        <v>93</v>
      </c>
      <c r="J2758" t="s">
        <v>3428</v>
      </c>
      <c r="K2758" t="s">
        <v>39</v>
      </c>
      <c r="L2758" t="s">
        <v>59</v>
      </c>
      <c r="M2758" t="s">
        <v>3429</v>
      </c>
      <c r="N2758">
        <v>33.488000000000007</v>
      </c>
      <c r="O2758">
        <v>7</v>
      </c>
      <c r="P2758">
        <v>0.2</v>
      </c>
      <c r="Q2758">
        <v>5.8603999999999967</v>
      </c>
    </row>
    <row r="2759" spans="1:17" x14ac:dyDescent="0.3">
      <c r="A2759" t="s">
        <v>42</v>
      </c>
      <c r="B2759" t="s">
        <v>3902</v>
      </c>
      <c r="C2759" t="s">
        <v>3903</v>
      </c>
      <c r="D2759" t="s">
        <v>20</v>
      </c>
      <c r="E2759" t="s">
        <v>21</v>
      </c>
      <c r="F2759" t="s">
        <v>528</v>
      </c>
      <c r="G2759" t="s">
        <v>36</v>
      </c>
      <c r="H2759">
        <v>91104</v>
      </c>
      <c r="I2759" t="s">
        <v>37</v>
      </c>
      <c r="J2759" t="s">
        <v>3428</v>
      </c>
      <c r="K2759" t="s">
        <v>39</v>
      </c>
      <c r="L2759" t="s">
        <v>59</v>
      </c>
      <c r="M2759" t="s">
        <v>3429</v>
      </c>
      <c r="N2759">
        <v>41.86</v>
      </c>
      <c r="O2759">
        <v>7</v>
      </c>
      <c r="P2759">
        <v>0</v>
      </c>
      <c r="Q2759">
        <v>14.232399999999998</v>
      </c>
    </row>
    <row r="2760" spans="1:17" x14ac:dyDescent="0.3">
      <c r="A2760" t="s">
        <v>42</v>
      </c>
      <c r="B2760" t="s">
        <v>1854</v>
      </c>
      <c r="C2760" t="s">
        <v>1855</v>
      </c>
      <c r="D2760" t="s">
        <v>90</v>
      </c>
      <c r="E2760" t="s">
        <v>21</v>
      </c>
      <c r="F2760" t="s">
        <v>112</v>
      </c>
      <c r="G2760" t="s">
        <v>36</v>
      </c>
      <c r="H2760">
        <v>94110</v>
      </c>
      <c r="I2760" t="s">
        <v>37</v>
      </c>
      <c r="J2760" t="s">
        <v>5203</v>
      </c>
      <c r="K2760" t="s">
        <v>39</v>
      </c>
      <c r="L2760" t="s">
        <v>59</v>
      </c>
      <c r="M2760" t="s">
        <v>5204</v>
      </c>
      <c r="N2760">
        <v>8.82</v>
      </c>
      <c r="O2760">
        <v>3</v>
      </c>
      <c r="P2760">
        <v>0</v>
      </c>
      <c r="Q2760">
        <v>2.3814000000000002</v>
      </c>
    </row>
    <row r="2761" spans="1:17" x14ac:dyDescent="0.3">
      <c r="A2761" t="s">
        <v>17</v>
      </c>
      <c r="B2761" t="s">
        <v>3318</v>
      </c>
      <c r="C2761" t="s">
        <v>3319</v>
      </c>
      <c r="D2761" t="s">
        <v>20</v>
      </c>
      <c r="E2761" t="s">
        <v>21</v>
      </c>
      <c r="F2761" t="s">
        <v>35</v>
      </c>
      <c r="G2761" t="s">
        <v>36</v>
      </c>
      <c r="H2761">
        <v>90036</v>
      </c>
      <c r="I2761" t="s">
        <v>37</v>
      </c>
      <c r="J2761" t="s">
        <v>5203</v>
      </c>
      <c r="K2761" t="s">
        <v>39</v>
      </c>
      <c r="L2761" t="s">
        <v>59</v>
      </c>
      <c r="M2761" t="s">
        <v>5204</v>
      </c>
      <c r="N2761">
        <v>14.7</v>
      </c>
      <c r="O2761">
        <v>5</v>
      </c>
      <c r="P2761">
        <v>0</v>
      </c>
      <c r="Q2761">
        <v>3.9690000000000003</v>
      </c>
    </row>
    <row r="2762" spans="1:17" x14ac:dyDescent="0.3">
      <c r="A2762" t="s">
        <v>42</v>
      </c>
      <c r="B2762" t="s">
        <v>3823</v>
      </c>
      <c r="C2762" t="s">
        <v>3824</v>
      </c>
      <c r="D2762" t="s">
        <v>34</v>
      </c>
      <c r="E2762" t="s">
        <v>21</v>
      </c>
      <c r="F2762" t="s">
        <v>84</v>
      </c>
      <c r="G2762" t="s">
        <v>85</v>
      </c>
      <c r="H2762">
        <v>98103</v>
      </c>
      <c r="I2762" t="s">
        <v>37</v>
      </c>
      <c r="J2762" t="s">
        <v>5428</v>
      </c>
      <c r="K2762" t="s">
        <v>39</v>
      </c>
      <c r="L2762" t="s">
        <v>59</v>
      </c>
      <c r="M2762" t="s">
        <v>5429</v>
      </c>
      <c r="N2762">
        <v>4.2</v>
      </c>
      <c r="O2762">
        <v>2</v>
      </c>
      <c r="P2762">
        <v>0</v>
      </c>
      <c r="Q2762">
        <v>1.1760000000000002</v>
      </c>
    </row>
    <row r="2763" spans="1:17" x14ac:dyDescent="0.3">
      <c r="A2763" t="s">
        <v>166</v>
      </c>
      <c r="B2763" t="s">
        <v>5217</v>
      </c>
      <c r="C2763" t="s">
        <v>5218</v>
      </c>
      <c r="D2763" t="s">
        <v>34</v>
      </c>
      <c r="E2763" t="s">
        <v>21</v>
      </c>
      <c r="F2763" t="s">
        <v>235</v>
      </c>
      <c r="G2763" t="s">
        <v>236</v>
      </c>
      <c r="H2763">
        <v>10009</v>
      </c>
      <c r="I2763" t="s">
        <v>131</v>
      </c>
      <c r="J2763" t="s">
        <v>5428</v>
      </c>
      <c r="K2763" t="s">
        <v>39</v>
      </c>
      <c r="L2763" t="s">
        <v>59</v>
      </c>
      <c r="M2763" t="s">
        <v>5429</v>
      </c>
      <c r="N2763">
        <v>10.5</v>
      </c>
      <c r="O2763">
        <v>5</v>
      </c>
      <c r="P2763">
        <v>0</v>
      </c>
      <c r="Q2763">
        <v>2.9400000000000004</v>
      </c>
    </row>
    <row r="2764" spans="1:17" x14ac:dyDescent="0.3">
      <c r="A2764" t="s">
        <v>17</v>
      </c>
      <c r="B2764" t="s">
        <v>3035</v>
      </c>
      <c r="C2764" t="s">
        <v>3036</v>
      </c>
      <c r="D2764" t="s">
        <v>34</v>
      </c>
      <c r="E2764" t="s">
        <v>21</v>
      </c>
      <c r="F2764" t="s">
        <v>4248</v>
      </c>
      <c r="G2764" t="s">
        <v>36</v>
      </c>
      <c r="H2764">
        <v>91360</v>
      </c>
      <c r="I2764" t="s">
        <v>37</v>
      </c>
      <c r="J2764" t="s">
        <v>5428</v>
      </c>
      <c r="K2764" t="s">
        <v>39</v>
      </c>
      <c r="L2764" t="s">
        <v>59</v>
      </c>
      <c r="M2764" t="s">
        <v>5429</v>
      </c>
      <c r="N2764">
        <v>14.700000000000001</v>
      </c>
      <c r="O2764">
        <v>7</v>
      </c>
      <c r="P2764">
        <v>0</v>
      </c>
      <c r="Q2764">
        <v>4.1160000000000005</v>
      </c>
    </row>
    <row r="2765" spans="1:17" x14ac:dyDescent="0.3">
      <c r="A2765" t="s">
        <v>42</v>
      </c>
      <c r="B2765" t="s">
        <v>1517</v>
      </c>
      <c r="C2765" t="s">
        <v>1518</v>
      </c>
      <c r="D2765" t="s">
        <v>20</v>
      </c>
      <c r="E2765" t="s">
        <v>21</v>
      </c>
      <c r="F2765" t="s">
        <v>35</v>
      </c>
      <c r="G2765" t="s">
        <v>36</v>
      </c>
      <c r="H2765">
        <v>90049</v>
      </c>
      <c r="I2765" t="s">
        <v>37</v>
      </c>
      <c r="J2765" t="s">
        <v>1521</v>
      </c>
      <c r="K2765" t="s">
        <v>39</v>
      </c>
      <c r="L2765" t="s">
        <v>59</v>
      </c>
      <c r="M2765" t="s">
        <v>1522</v>
      </c>
      <c r="N2765">
        <v>5.88</v>
      </c>
      <c r="O2765">
        <v>2</v>
      </c>
      <c r="P2765">
        <v>0</v>
      </c>
      <c r="Q2765">
        <v>1.7051999999999996</v>
      </c>
    </row>
    <row r="2766" spans="1:17" x14ac:dyDescent="0.3">
      <c r="A2766" t="s">
        <v>42</v>
      </c>
      <c r="B2766" t="s">
        <v>1734</v>
      </c>
      <c r="C2766" t="s">
        <v>1735</v>
      </c>
      <c r="D2766" t="s">
        <v>20</v>
      </c>
      <c r="E2766" t="s">
        <v>21</v>
      </c>
      <c r="F2766" t="s">
        <v>129</v>
      </c>
      <c r="G2766" t="s">
        <v>130</v>
      </c>
      <c r="H2766">
        <v>19134</v>
      </c>
      <c r="I2766" t="s">
        <v>131</v>
      </c>
      <c r="J2766" t="s">
        <v>1521</v>
      </c>
      <c r="K2766" t="s">
        <v>39</v>
      </c>
      <c r="L2766" t="s">
        <v>59</v>
      </c>
      <c r="M2766" t="s">
        <v>1522</v>
      </c>
      <c r="N2766">
        <v>21.167999999999999</v>
      </c>
      <c r="O2766">
        <v>9</v>
      </c>
      <c r="P2766">
        <v>0.2</v>
      </c>
      <c r="Q2766">
        <v>2.3813999999999984</v>
      </c>
    </row>
    <row r="2767" spans="1:17" x14ac:dyDescent="0.3">
      <c r="A2767" t="s">
        <v>42</v>
      </c>
      <c r="B2767" t="s">
        <v>4934</v>
      </c>
      <c r="C2767" t="s">
        <v>4935</v>
      </c>
      <c r="D2767" t="s">
        <v>34</v>
      </c>
      <c r="E2767" t="s">
        <v>21</v>
      </c>
      <c r="F2767" t="s">
        <v>5017</v>
      </c>
      <c r="G2767" t="s">
        <v>46</v>
      </c>
      <c r="H2767">
        <v>33317</v>
      </c>
      <c r="I2767" t="s">
        <v>24</v>
      </c>
      <c r="J2767" t="s">
        <v>1521</v>
      </c>
      <c r="K2767" t="s">
        <v>39</v>
      </c>
      <c r="L2767" t="s">
        <v>59</v>
      </c>
      <c r="M2767" t="s">
        <v>1522</v>
      </c>
      <c r="N2767">
        <v>11.76</v>
      </c>
      <c r="O2767">
        <v>5</v>
      </c>
      <c r="P2767">
        <v>0.2</v>
      </c>
      <c r="Q2767">
        <v>1.3229999999999991</v>
      </c>
    </row>
    <row r="2768" spans="1:17" x14ac:dyDescent="0.3">
      <c r="A2768" t="s">
        <v>42</v>
      </c>
      <c r="B2768" t="s">
        <v>3823</v>
      </c>
      <c r="C2768" t="s">
        <v>3824</v>
      </c>
      <c r="D2768" t="s">
        <v>34</v>
      </c>
      <c r="E2768" t="s">
        <v>21</v>
      </c>
      <c r="F2768" t="s">
        <v>84</v>
      </c>
      <c r="G2768" t="s">
        <v>85</v>
      </c>
      <c r="H2768">
        <v>98103</v>
      </c>
      <c r="I2768" t="s">
        <v>37</v>
      </c>
      <c r="J2768" t="s">
        <v>1521</v>
      </c>
      <c r="K2768" t="s">
        <v>39</v>
      </c>
      <c r="L2768" t="s">
        <v>59</v>
      </c>
      <c r="M2768" t="s">
        <v>1522</v>
      </c>
      <c r="N2768">
        <v>8.82</v>
      </c>
      <c r="O2768">
        <v>3</v>
      </c>
      <c r="P2768">
        <v>0</v>
      </c>
      <c r="Q2768">
        <v>2.5577999999999994</v>
      </c>
    </row>
    <row r="2769" spans="1:17" x14ac:dyDescent="0.3">
      <c r="A2769" t="s">
        <v>17</v>
      </c>
      <c r="B2769" t="s">
        <v>5205</v>
      </c>
      <c r="C2769" t="s">
        <v>5206</v>
      </c>
      <c r="D2769" t="s">
        <v>20</v>
      </c>
      <c r="E2769" t="s">
        <v>21</v>
      </c>
      <c r="F2769" t="s">
        <v>712</v>
      </c>
      <c r="G2769" t="s">
        <v>92</v>
      </c>
      <c r="H2769">
        <v>75217</v>
      </c>
      <c r="I2769" t="s">
        <v>93</v>
      </c>
      <c r="J2769" t="s">
        <v>1521</v>
      </c>
      <c r="K2769" t="s">
        <v>39</v>
      </c>
      <c r="L2769" t="s">
        <v>59</v>
      </c>
      <c r="M2769" t="s">
        <v>1522</v>
      </c>
      <c r="N2769">
        <v>7.0559999999999992</v>
      </c>
      <c r="O2769">
        <v>3</v>
      </c>
      <c r="P2769">
        <v>0.2</v>
      </c>
      <c r="Q2769">
        <v>0.79379999999999962</v>
      </c>
    </row>
    <row r="2770" spans="1:17" x14ac:dyDescent="0.3">
      <c r="A2770" t="s">
        <v>166</v>
      </c>
      <c r="B2770" t="s">
        <v>397</v>
      </c>
      <c r="C2770" t="s">
        <v>398</v>
      </c>
      <c r="D2770" t="s">
        <v>20</v>
      </c>
      <c r="E2770" t="s">
        <v>21</v>
      </c>
      <c r="F2770" t="s">
        <v>112</v>
      </c>
      <c r="G2770" t="s">
        <v>36</v>
      </c>
      <c r="H2770">
        <v>94109</v>
      </c>
      <c r="I2770" t="s">
        <v>37</v>
      </c>
      <c r="J2770" t="s">
        <v>1521</v>
      </c>
      <c r="K2770" t="s">
        <v>39</v>
      </c>
      <c r="L2770" t="s">
        <v>59</v>
      </c>
      <c r="M2770" t="s">
        <v>1522</v>
      </c>
      <c r="N2770">
        <v>8.82</v>
      </c>
      <c r="O2770">
        <v>3</v>
      </c>
      <c r="P2770">
        <v>0</v>
      </c>
      <c r="Q2770">
        <v>2.5577999999999994</v>
      </c>
    </row>
    <row r="2771" spans="1:17" x14ac:dyDescent="0.3">
      <c r="A2771" t="s">
        <v>17</v>
      </c>
      <c r="B2771" t="s">
        <v>257</v>
      </c>
      <c r="C2771" t="s">
        <v>258</v>
      </c>
      <c r="D2771" t="s">
        <v>20</v>
      </c>
      <c r="E2771" t="s">
        <v>21</v>
      </c>
      <c r="F2771" t="s">
        <v>5402</v>
      </c>
      <c r="G2771" t="s">
        <v>275</v>
      </c>
      <c r="H2771">
        <v>85323</v>
      </c>
      <c r="I2771" t="s">
        <v>37</v>
      </c>
      <c r="J2771" t="s">
        <v>1521</v>
      </c>
      <c r="K2771" t="s">
        <v>39</v>
      </c>
      <c r="L2771" t="s">
        <v>59</v>
      </c>
      <c r="M2771" t="s">
        <v>1522</v>
      </c>
      <c r="N2771">
        <v>16.463999999999999</v>
      </c>
      <c r="O2771">
        <v>7</v>
      </c>
      <c r="P2771">
        <v>0.2</v>
      </c>
      <c r="Q2771">
        <v>1.852199999999999</v>
      </c>
    </row>
    <row r="2772" spans="1:17" x14ac:dyDescent="0.3">
      <c r="A2772" t="s">
        <v>42</v>
      </c>
      <c r="B2772" t="s">
        <v>739</v>
      </c>
      <c r="C2772" t="s">
        <v>740</v>
      </c>
      <c r="D2772" t="s">
        <v>34</v>
      </c>
      <c r="E2772" t="s">
        <v>21</v>
      </c>
      <c r="F2772" t="s">
        <v>3375</v>
      </c>
      <c r="G2772" t="s">
        <v>85</v>
      </c>
      <c r="H2772">
        <v>98006</v>
      </c>
      <c r="I2772" t="s">
        <v>37</v>
      </c>
      <c r="J2772" t="s">
        <v>3376</v>
      </c>
      <c r="K2772" t="s">
        <v>39</v>
      </c>
      <c r="L2772" t="s">
        <v>59</v>
      </c>
      <c r="M2772" t="s">
        <v>3377</v>
      </c>
      <c r="N2772">
        <v>5.28</v>
      </c>
      <c r="O2772">
        <v>3</v>
      </c>
      <c r="P2772">
        <v>0</v>
      </c>
      <c r="Q2772">
        <v>1.5311999999999999</v>
      </c>
    </row>
    <row r="2773" spans="1:17" x14ac:dyDescent="0.3">
      <c r="A2773" t="s">
        <v>42</v>
      </c>
      <c r="B2773" t="s">
        <v>3058</v>
      </c>
      <c r="C2773" t="s">
        <v>3059</v>
      </c>
      <c r="D2773" t="s">
        <v>20</v>
      </c>
      <c r="E2773" t="s">
        <v>21</v>
      </c>
      <c r="F2773" t="s">
        <v>3907</v>
      </c>
      <c r="G2773" t="s">
        <v>296</v>
      </c>
      <c r="H2773">
        <v>37604</v>
      </c>
      <c r="I2773" t="s">
        <v>24</v>
      </c>
      <c r="J2773" t="s">
        <v>3376</v>
      </c>
      <c r="K2773" t="s">
        <v>39</v>
      </c>
      <c r="L2773" t="s">
        <v>59</v>
      </c>
      <c r="M2773" t="s">
        <v>3377</v>
      </c>
      <c r="N2773">
        <v>4.2240000000000002</v>
      </c>
      <c r="O2773">
        <v>3</v>
      </c>
      <c r="P2773">
        <v>0.2</v>
      </c>
      <c r="Q2773">
        <v>0.47519999999999984</v>
      </c>
    </row>
    <row r="2774" spans="1:17" x14ac:dyDescent="0.3">
      <c r="A2774" t="s">
        <v>17</v>
      </c>
      <c r="B2774" t="s">
        <v>4186</v>
      </c>
      <c r="C2774" t="s">
        <v>4187</v>
      </c>
      <c r="D2774" t="s">
        <v>90</v>
      </c>
      <c r="E2774" t="s">
        <v>21</v>
      </c>
      <c r="F2774" t="s">
        <v>112</v>
      </c>
      <c r="G2774" t="s">
        <v>36</v>
      </c>
      <c r="H2774">
        <v>94109</v>
      </c>
      <c r="I2774" t="s">
        <v>37</v>
      </c>
      <c r="J2774" t="s">
        <v>3376</v>
      </c>
      <c r="K2774" t="s">
        <v>39</v>
      </c>
      <c r="L2774" t="s">
        <v>59</v>
      </c>
      <c r="M2774" t="s">
        <v>3377</v>
      </c>
      <c r="N2774">
        <v>3.52</v>
      </c>
      <c r="O2774">
        <v>2</v>
      </c>
      <c r="P2774">
        <v>0</v>
      </c>
      <c r="Q2774">
        <v>1.0207999999999999</v>
      </c>
    </row>
    <row r="2775" spans="1:17" x14ac:dyDescent="0.3">
      <c r="A2775" t="s">
        <v>42</v>
      </c>
      <c r="B2775" t="s">
        <v>1718</v>
      </c>
      <c r="C2775" t="s">
        <v>1719</v>
      </c>
      <c r="D2775" t="s">
        <v>20</v>
      </c>
      <c r="E2775" t="s">
        <v>21</v>
      </c>
      <c r="F2775" t="s">
        <v>342</v>
      </c>
      <c r="G2775" t="s">
        <v>202</v>
      </c>
      <c r="H2775">
        <v>55901</v>
      </c>
      <c r="I2775" t="s">
        <v>93</v>
      </c>
      <c r="J2775" t="s">
        <v>3376</v>
      </c>
      <c r="K2775" t="s">
        <v>39</v>
      </c>
      <c r="L2775" t="s">
        <v>59</v>
      </c>
      <c r="M2775" t="s">
        <v>3377</v>
      </c>
      <c r="N2775">
        <v>8.8000000000000007</v>
      </c>
      <c r="O2775">
        <v>5</v>
      </c>
      <c r="P2775">
        <v>0</v>
      </c>
      <c r="Q2775">
        <v>2.5519999999999996</v>
      </c>
    </row>
    <row r="2776" spans="1:17" x14ac:dyDescent="0.3">
      <c r="A2776" t="s">
        <v>42</v>
      </c>
      <c r="B2776" t="s">
        <v>4138</v>
      </c>
      <c r="C2776" t="s">
        <v>4139</v>
      </c>
      <c r="D2776" t="s">
        <v>90</v>
      </c>
      <c r="E2776" t="s">
        <v>21</v>
      </c>
      <c r="F2776" t="s">
        <v>476</v>
      </c>
      <c r="G2776" t="s">
        <v>275</v>
      </c>
      <c r="H2776">
        <v>85023</v>
      </c>
      <c r="I2776" t="s">
        <v>37</v>
      </c>
      <c r="J2776" t="s">
        <v>3376</v>
      </c>
      <c r="K2776" t="s">
        <v>39</v>
      </c>
      <c r="L2776" t="s">
        <v>59</v>
      </c>
      <c r="M2776" t="s">
        <v>3377</v>
      </c>
      <c r="N2776">
        <v>1.4080000000000001</v>
      </c>
      <c r="O2776">
        <v>1</v>
      </c>
      <c r="P2776">
        <v>0.2</v>
      </c>
      <c r="Q2776">
        <v>0.15839999999999993</v>
      </c>
    </row>
    <row r="2777" spans="1:17" x14ac:dyDescent="0.3">
      <c r="A2777" t="s">
        <v>166</v>
      </c>
      <c r="B2777" t="s">
        <v>5280</v>
      </c>
      <c r="C2777" t="s">
        <v>5281</v>
      </c>
      <c r="D2777" t="s">
        <v>20</v>
      </c>
      <c r="E2777" t="s">
        <v>21</v>
      </c>
      <c r="F2777" t="s">
        <v>409</v>
      </c>
      <c r="G2777" t="s">
        <v>78</v>
      </c>
      <c r="H2777">
        <v>28205</v>
      </c>
      <c r="I2777" t="s">
        <v>24</v>
      </c>
      <c r="J2777" t="s">
        <v>3376</v>
      </c>
      <c r="K2777" t="s">
        <v>39</v>
      </c>
      <c r="L2777" t="s">
        <v>59</v>
      </c>
      <c r="M2777" t="s">
        <v>3377</v>
      </c>
      <c r="N2777">
        <v>12.672000000000001</v>
      </c>
      <c r="O2777">
        <v>9</v>
      </c>
      <c r="P2777">
        <v>0.2</v>
      </c>
      <c r="Q2777">
        <v>1.4255999999999993</v>
      </c>
    </row>
    <row r="2778" spans="1:17" x14ac:dyDescent="0.3">
      <c r="A2778" t="s">
        <v>42</v>
      </c>
      <c r="B2778" t="s">
        <v>2256</v>
      </c>
      <c r="C2778" t="s">
        <v>2257</v>
      </c>
      <c r="D2778" t="s">
        <v>90</v>
      </c>
      <c r="E2778" t="s">
        <v>21</v>
      </c>
      <c r="F2778" t="s">
        <v>536</v>
      </c>
      <c r="G2778" t="s">
        <v>296</v>
      </c>
      <c r="H2778">
        <v>37064</v>
      </c>
      <c r="I2778" t="s">
        <v>24</v>
      </c>
      <c r="J2778" t="s">
        <v>3376</v>
      </c>
      <c r="K2778" t="s">
        <v>39</v>
      </c>
      <c r="L2778" t="s">
        <v>59</v>
      </c>
      <c r="M2778" t="s">
        <v>3377</v>
      </c>
      <c r="N2778">
        <v>2.8160000000000003</v>
      </c>
      <c r="O2778">
        <v>2</v>
      </c>
      <c r="P2778">
        <v>0.2</v>
      </c>
      <c r="Q2778">
        <v>0.31679999999999986</v>
      </c>
    </row>
    <row r="2779" spans="1:17" x14ac:dyDescent="0.3">
      <c r="A2779" t="s">
        <v>42</v>
      </c>
      <c r="B2779" t="s">
        <v>1081</v>
      </c>
      <c r="C2779" t="s">
        <v>1082</v>
      </c>
      <c r="D2779" t="s">
        <v>20</v>
      </c>
      <c r="E2779" t="s">
        <v>21</v>
      </c>
      <c r="F2779" t="s">
        <v>1083</v>
      </c>
      <c r="G2779" t="s">
        <v>1084</v>
      </c>
      <c r="H2779">
        <v>1852</v>
      </c>
      <c r="I2779" t="s">
        <v>131</v>
      </c>
      <c r="J2779" t="s">
        <v>1085</v>
      </c>
      <c r="K2779" t="s">
        <v>39</v>
      </c>
      <c r="L2779" t="s">
        <v>59</v>
      </c>
      <c r="M2779" t="s">
        <v>1086</v>
      </c>
      <c r="N2779">
        <v>12.96</v>
      </c>
      <c r="O2779">
        <v>2</v>
      </c>
      <c r="P2779">
        <v>0</v>
      </c>
      <c r="Q2779">
        <v>4.1471999999999998</v>
      </c>
    </row>
    <row r="2780" spans="1:17" x14ac:dyDescent="0.3">
      <c r="A2780" t="s">
        <v>17</v>
      </c>
      <c r="B2780" t="s">
        <v>1837</v>
      </c>
      <c r="C2780" t="s">
        <v>1838</v>
      </c>
      <c r="D2780" t="s">
        <v>34</v>
      </c>
      <c r="E2780" t="s">
        <v>21</v>
      </c>
      <c r="F2780" t="s">
        <v>35</v>
      </c>
      <c r="G2780" t="s">
        <v>36</v>
      </c>
      <c r="H2780">
        <v>90004</v>
      </c>
      <c r="I2780" t="s">
        <v>37</v>
      </c>
      <c r="J2780" t="s">
        <v>1085</v>
      </c>
      <c r="K2780" t="s">
        <v>39</v>
      </c>
      <c r="L2780" t="s">
        <v>59</v>
      </c>
      <c r="M2780" t="s">
        <v>1086</v>
      </c>
      <c r="N2780">
        <v>32.400000000000006</v>
      </c>
      <c r="O2780">
        <v>5</v>
      </c>
      <c r="P2780">
        <v>0</v>
      </c>
      <c r="Q2780">
        <v>10.367999999999999</v>
      </c>
    </row>
    <row r="2781" spans="1:17" x14ac:dyDescent="0.3">
      <c r="A2781" t="s">
        <v>17</v>
      </c>
      <c r="B2781" t="s">
        <v>2759</v>
      </c>
      <c r="C2781" t="s">
        <v>2760</v>
      </c>
      <c r="D2781" t="s">
        <v>20</v>
      </c>
      <c r="E2781" t="s">
        <v>21</v>
      </c>
      <c r="F2781" t="s">
        <v>5283</v>
      </c>
      <c r="G2781" t="s">
        <v>5284</v>
      </c>
      <c r="H2781">
        <v>58103</v>
      </c>
      <c r="I2781" t="s">
        <v>93</v>
      </c>
      <c r="J2781" t="s">
        <v>1085</v>
      </c>
      <c r="K2781" t="s">
        <v>39</v>
      </c>
      <c r="L2781" t="s">
        <v>59</v>
      </c>
      <c r="M2781" t="s">
        <v>1086</v>
      </c>
      <c r="N2781">
        <v>25.92</v>
      </c>
      <c r="O2781">
        <v>4</v>
      </c>
      <c r="P2781">
        <v>0</v>
      </c>
      <c r="Q2781">
        <v>8.2943999999999996</v>
      </c>
    </row>
    <row r="2782" spans="1:17" x14ac:dyDescent="0.3">
      <c r="A2782" t="s">
        <v>42</v>
      </c>
      <c r="B2782" t="s">
        <v>1373</v>
      </c>
      <c r="C2782" t="s">
        <v>1374</v>
      </c>
      <c r="D2782" t="s">
        <v>20</v>
      </c>
      <c r="E2782" t="s">
        <v>21</v>
      </c>
      <c r="F2782" t="s">
        <v>5295</v>
      </c>
      <c r="G2782" t="s">
        <v>46</v>
      </c>
      <c r="H2782">
        <v>33063</v>
      </c>
      <c r="I2782" t="s">
        <v>24</v>
      </c>
      <c r="J2782" t="s">
        <v>1085</v>
      </c>
      <c r="K2782" t="s">
        <v>39</v>
      </c>
      <c r="L2782" t="s">
        <v>59</v>
      </c>
      <c r="M2782" t="s">
        <v>1086</v>
      </c>
      <c r="N2782">
        <v>15.552000000000003</v>
      </c>
      <c r="O2782">
        <v>3</v>
      </c>
      <c r="P2782">
        <v>0.2</v>
      </c>
      <c r="Q2782">
        <v>2.3327999999999989</v>
      </c>
    </row>
    <row r="2783" spans="1:17" x14ac:dyDescent="0.3">
      <c r="A2783" t="s">
        <v>42</v>
      </c>
      <c r="B2783" t="s">
        <v>710</v>
      </c>
      <c r="C2783" t="s">
        <v>711</v>
      </c>
      <c r="D2783" t="s">
        <v>20</v>
      </c>
      <c r="E2783" t="s">
        <v>21</v>
      </c>
      <c r="F2783" t="s">
        <v>1868</v>
      </c>
      <c r="G2783" t="s">
        <v>436</v>
      </c>
      <c r="H2783">
        <v>44105</v>
      </c>
      <c r="I2783" t="s">
        <v>131</v>
      </c>
      <c r="J2783" t="s">
        <v>1085</v>
      </c>
      <c r="K2783" t="s">
        <v>39</v>
      </c>
      <c r="L2783" t="s">
        <v>59</v>
      </c>
      <c r="M2783" t="s">
        <v>1086</v>
      </c>
      <c r="N2783">
        <v>25.920000000000005</v>
      </c>
      <c r="O2783">
        <v>5</v>
      </c>
      <c r="P2783">
        <v>0.2</v>
      </c>
      <c r="Q2783">
        <v>3.8879999999999972</v>
      </c>
    </row>
    <row r="2784" spans="1:17" x14ac:dyDescent="0.3">
      <c r="A2784" t="s">
        <v>42</v>
      </c>
      <c r="B2784" t="s">
        <v>4912</v>
      </c>
      <c r="C2784" t="s">
        <v>4913</v>
      </c>
      <c r="D2784" t="s">
        <v>34</v>
      </c>
      <c r="E2784" t="s">
        <v>21</v>
      </c>
      <c r="F2784" t="s">
        <v>2393</v>
      </c>
      <c r="G2784" t="s">
        <v>436</v>
      </c>
      <c r="H2784">
        <v>43615</v>
      </c>
      <c r="I2784" t="s">
        <v>131</v>
      </c>
      <c r="J2784" t="s">
        <v>1085</v>
      </c>
      <c r="K2784" t="s">
        <v>39</v>
      </c>
      <c r="L2784" t="s">
        <v>59</v>
      </c>
      <c r="M2784" t="s">
        <v>1086</v>
      </c>
      <c r="N2784">
        <v>10.368000000000002</v>
      </c>
      <c r="O2784">
        <v>2</v>
      </c>
      <c r="P2784">
        <v>0.2</v>
      </c>
      <c r="Q2784">
        <v>1.5551999999999992</v>
      </c>
    </row>
    <row r="2785" spans="1:17" x14ac:dyDescent="0.3">
      <c r="A2785" t="s">
        <v>42</v>
      </c>
      <c r="B2785" t="s">
        <v>3323</v>
      </c>
      <c r="C2785" t="s">
        <v>3324</v>
      </c>
      <c r="D2785" t="s">
        <v>90</v>
      </c>
      <c r="E2785" t="s">
        <v>21</v>
      </c>
      <c r="F2785" t="s">
        <v>269</v>
      </c>
      <c r="G2785" t="s">
        <v>187</v>
      </c>
      <c r="H2785">
        <v>60610</v>
      </c>
      <c r="I2785" t="s">
        <v>93</v>
      </c>
      <c r="J2785" t="s">
        <v>3325</v>
      </c>
      <c r="K2785" t="s">
        <v>39</v>
      </c>
      <c r="L2785" t="s">
        <v>59</v>
      </c>
      <c r="M2785" t="s">
        <v>3326</v>
      </c>
      <c r="N2785">
        <v>16.520000000000003</v>
      </c>
      <c r="O2785">
        <v>5</v>
      </c>
      <c r="P2785">
        <v>0.2</v>
      </c>
      <c r="Q2785">
        <v>2.0649999999999986</v>
      </c>
    </row>
    <row r="2786" spans="1:17" x14ac:dyDescent="0.3">
      <c r="A2786" t="s">
        <v>42</v>
      </c>
      <c r="B2786" t="s">
        <v>449</v>
      </c>
      <c r="C2786" t="s">
        <v>450</v>
      </c>
      <c r="D2786" t="s">
        <v>34</v>
      </c>
      <c r="E2786" t="s">
        <v>21</v>
      </c>
      <c r="F2786" t="s">
        <v>35</v>
      </c>
      <c r="G2786" t="s">
        <v>36</v>
      </c>
      <c r="H2786">
        <v>90049</v>
      </c>
      <c r="I2786" t="s">
        <v>37</v>
      </c>
      <c r="J2786" t="s">
        <v>3325</v>
      </c>
      <c r="K2786" t="s">
        <v>39</v>
      </c>
      <c r="L2786" t="s">
        <v>59</v>
      </c>
      <c r="M2786" t="s">
        <v>3326</v>
      </c>
      <c r="N2786">
        <v>12.39</v>
      </c>
      <c r="O2786">
        <v>3</v>
      </c>
      <c r="P2786">
        <v>0</v>
      </c>
      <c r="Q2786">
        <v>3.7169999999999996</v>
      </c>
    </row>
    <row r="2787" spans="1:17" x14ac:dyDescent="0.3">
      <c r="A2787" t="s">
        <v>17</v>
      </c>
      <c r="B2787" t="s">
        <v>2160</v>
      </c>
      <c r="C2787" t="s">
        <v>2161</v>
      </c>
      <c r="D2787" t="s">
        <v>20</v>
      </c>
      <c r="E2787" t="s">
        <v>21</v>
      </c>
      <c r="F2787" t="s">
        <v>435</v>
      </c>
      <c r="G2787" t="s">
        <v>436</v>
      </c>
      <c r="H2787">
        <v>43229</v>
      </c>
      <c r="I2787" t="s">
        <v>131</v>
      </c>
      <c r="J2787" t="s">
        <v>3325</v>
      </c>
      <c r="K2787" t="s">
        <v>39</v>
      </c>
      <c r="L2787" t="s">
        <v>59</v>
      </c>
      <c r="M2787" t="s">
        <v>3326</v>
      </c>
      <c r="N2787">
        <v>9.9120000000000008</v>
      </c>
      <c r="O2787">
        <v>3</v>
      </c>
      <c r="P2787">
        <v>0.2</v>
      </c>
      <c r="Q2787">
        <v>1.2389999999999994</v>
      </c>
    </row>
    <row r="2788" spans="1:17" x14ac:dyDescent="0.3">
      <c r="A2788" t="s">
        <v>1122</v>
      </c>
      <c r="B2788" t="s">
        <v>4186</v>
      </c>
      <c r="C2788" t="s">
        <v>4187</v>
      </c>
      <c r="D2788" t="s">
        <v>90</v>
      </c>
      <c r="E2788" t="s">
        <v>21</v>
      </c>
      <c r="F2788" t="s">
        <v>112</v>
      </c>
      <c r="G2788" t="s">
        <v>36</v>
      </c>
      <c r="H2788">
        <v>94122</v>
      </c>
      <c r="I2788" t="s">
        <v>37</v>
      </c>
      <c r="J2788" t="s">
        <v>3325</v>
      </c>
      <c r="K2788" t="s">
        <v>39</v>
      </c>
      <c r="L2788" t="s">
        <v>59</v>
      </c>
      <c r="M2788" t="s">
        <v>3326</v>
      </c>
      <c r="N2788">
        <v>37.17</v>
      </c>
      <c r="O2788">
        <v>9</v>
      </c>
      <c r="P2788">
        <v>0</v>
      </c>
      <c r="Q2788">
        <v>11.151</v>
      </c>
    </row>
    <row r="2789" spans="1:17" x14ac:dyDescent="0.3">
      <c r="A2789" t="s">
        <v>42</v>
      </c>
      <c r="B2789" t="s">
        <v>5828</v>
      </c>
      <c r="C2789" t="s">
        <v>5829</v>
      </c>
      <c r="D2789" t="s">
        <v>34</v>
      </c>
      <c r="E2789" t="s">
        <v>21</v>
      </c>
      <c r="F2789" t="s">
        <v>531</v>
      </c>
      <c r="G2789" t="s">
        <v>216</v>
      </c>
      <c r="H2789">
        <v>19711</v>
      </c>
      <c r="I2789" t="s">
        <v>131</v>
      </c>
      <c r="J2789" t="s">
        <v>3325</v>
      </c>
      <c r="K2789" t="s">
        <v>39</v>
      </c>
      <c r="L2789" t="s">
        <v>59</v>
      </c>
      <c r="M2789" t="s">
        <v>3326</v>
      </c>
      <c r="N2789">
        <v>28.91</v>
      </c>
      <c r="O2789">
        <v>7</v>
      </c>
      <c r="P2789">
        <v>0</v>
      </c>
      <c r="Q2789">
        <v>8.6729999999999983</v>
      </c>
    </row>
    <row r="2790" spans="1:17" x14ac:dyDescent="0.3">
      <c r="A2790" t="s">
        <v>42</v>
      </c>
      <c r="B2790" t="s">
        <v>4828</v>
      </c>
      <c r="C2790" t="s">
        <v>4829</v>
      </c>
      <c r="D2790" t="s">
        <v>20</v>
      </c>
      <c r="E2790" t="s">
        <v>21</v>
      </c>
      <c r="F2790" t="s">
        <v>290</v>
      </c>
      <c r="G2790" t="s">
        <v>296</v>
      </c>
      <c r="H2790">
        <v>38301</v>
      </c>
      <c r="I2790" t="s">
        <v>24</v>
      </c>
      <c r="J2790" t="s">
        <v>3325</v>
      </c>
      <c r="K2790" t="s">
        <v>39</v>
      </c>
      <c r="L2790" t="s">
        <v>59</v>
      </c>
      <c r="M2790" t="s">
        <v>3326</v>
      </c>
      <c r="N2790">
        <v>23.128</v>
      </c>
      <c r="O2790">
        <v>7</v>
      </c>
      <c r="P2790">
        <v>0.2</v>
      </c>
      <c r="Q2790">
        <v>2.8909999999999982</v>
      </c>
    </row>
    <row r="2791" spans="1:17" x14ac:dyDescent="0.3">
      <c r="A2791" t="s">
        <v>166</v>
      </c>
      <c r="B2791" t="s">
        <v>894</v>
      </c>
      <c r="C2791" t="s">
        <v>895</v>
      </c>
      <c r="D2791" t="s">
        <v>34</v>
      </c>
      <c r="E2791" t="s">
        <v>21</v>
      </c>
      <c r="F2791" t="s">
        <v>896</v>
      </c>
      <c r="G2791" t="s">
        <v>36</v>
      </c>
      <c r="H2791">
        <v>90301</v>
      </c>
      <c r="I2791" t="s">
        <v>37</v>
      </c>
      <c r="J2791" t="s">
        <v>899</v>
      </c>
      <c r="K2791" t="s">
        <v>39</v>
      </c>
      <c r="L2791" t="s">
        <v>59</v>
      </c>
      <c r="M2791" t="s">
        <v>900</v>
      </c>
      <c r="N2791">
        <v>5.98</v>
      </c>
      <c r="O2791">
        <v>1</v>
      </c>
      <c r="P2791">
        <v>0</v>
      </c>
      <c r="Q2791">
        <v>1.5548000000000002</v>
      </c>
    </row>
    <row r="2792" spans="1:17" x14ac:dyDescent="0.3">
      <c r="A2792" t="s">
        <v>166</v>
      </c>
      <c r="B2792" t="s">
        <v>5447</v>
      </c>
      <c r="C2792" t="s">
        <v>5448</v>
      </c>
      <c r="D2792" t="s">
        <v>20</v>
      </c>
      <c r="E2792" t="s">
        <v>21</v>
      </c>
      <c r="F2792" t="s">
        <v>84</v>
      </c>
      <c r="G2792" t="s">
        <v>85</v>
      </c>
      <c r="H2792">
        <v>98103</v>
      </c>
      <c r="I2792" t="s">
        <v>37</v>
      </c>
      <c r="J2792" t="s">
        <v>899</v>
      </c>
      <c r="K2792" t="s">
        <v>39</v>
      </c>
      <c r="L2792" t="s">
        <v>59</v>
      </c>
      <c r="M2792" t="s">
        <v>900</v>
      </c>
      <c r="N2792">
        <v>17.940000000000001</v>
      </c>
      <c r="O2792">
        <v>3</v>
      </c>
      <c r="P2792">
        <v>0</v>
      </c>
      <c r="Q2792">
        <v>4.6644000000000005</v>
      </c>
    </row>
    <row r="2793" spans="1:17" x14ac:dyDescent="0.3">
      <c r="A2793" t="s">
        <v>17</v>
      </c>
      <c r="B2793" t="s">
        <v>2725</v>
      </c>
      <c r="C2793" t="s">
        <v>2726</v>
      </c>
      <c r="D2793" t="s">
        <v>20</v>
      </c>
      <c r="E2793" t="s">
        <v>21</v>
      </c>
      <c r="F2793" t="s">
        <v>756</v>
      </c>
      <c r="G2793" t="s">
        <v>436</v>
      </c>
      <c r="H2793">
        <v>43017</v>
      </c>
      <c r="I2793" t="s">
        <v>131</v>
      </c>
      <c r="J2793" t="s">
        <v>899</v>
      </c>
      <c r="K2793" t="s">
        <v>39</v>
      </c>
      <c r="L2793" t="s">
        <v>59</v>
      </c>
      <c r="M2793" t="s">
        <v>900</v>
      </c>
      <c r="N2793">
        <v>23.92</v>
      </c>
      <c r="O2793">
        <v>5</v>
      </c>
      <c r="P2793">
        <v>0.2</v>
      </c>
      <c r="Q2793">
        <v>1.7940000000000005</v>
      </c>
    </row>
    <row r="2794" spans="1:17" x14ac:dyDescent="0.3">
      <c r="A2794" t="s">
        <v>42</v>
      </c>
      <c r="B2794" t="s">
        <v>1325</v>
      </c>
      <c r="C2794" t="s">
        <v>1326</v>
      </c>
      <c r="D2794" t="s">
        <v>90</v>
      </c>
      <c r="E2794" t="s">
        <v>21</v>
      </c>
      <c r="F2794" t="s">
        <v>235</v>
      </c>
      <c r="G2794" t="s">
        <v>236</v>
      </c>
      <c r="H2794">
        <v>10035</v>
      </c>
      <c r="I2794" t="s">
        <v>131</v>
      </c>
      <c r="J2794" t="s">
        <v>899</v>
      </c>
      <c r="K2794" t="s">
        <v>39</v>
      </c>
      <c r="L2794" t="s">
        <v>59</v>
      </c>
      <c r="M2794" t="s">
        <v>900</v>
      </c>
      <c r="N2794">
        <v>11.96</v>
      </c>
      <c r="O2794">
        <v>2</v>
      </c>
      <c r="P2794">
        <v>0</v>
      </c>
      <c r="Q2794">
        <v>3.1096000000000004</v>
      </c>
    </row>
    <row r="2795" spans="1:17" x14ac:dyDescent="0.3">
      <c r="A2795" t="s">
        <v>166</v>
      </c>
      <c r="B2795" t="s">
        <v>3784</v>
      </c>
      <c r="C2795" t="s">
        <v>3785</v>
      </c>
      <c r="D2795" t="s">
        <v>20</v>
      </c>
      <c r="E2795" t="s">
        <v>21</v>
      </c>
      <c r="F2795" t="s">
        <v>3786</v>
      </c>
      <c r="G2795" t="s">
        <v>283</v>
      </c>
      <c r="H2795">
        <v>22901</v>
      </c>
      <c r="I2795" t="s">
        <v>24</v>
      </c>
      <c r="J2795" t="s">
        <v>3787</v>
      </c>
      <c r="K2795" t="s">
        <v>39</v>
      </c>
      <c r="L2795" t="s">
        <v>59</v>
      </c>
      <c r="M2795" t="s">
        <v>3788</v>
      </c>
      <c r="N2795">
        <v>34.650000000000006</v>
      </c>
      <c r="O2795">
        <v>3</v>
      </c>
      <c r="P2795">
        <v>0</v>
      </c>
      <c r="Q2795">
        <v>10.395</v>
      </c>
    </row>
    <row r="2796" spans="1:17" x14ac:dyDescent="0.3">
      <c r="A2796" t="s">
        <v>42</v>
      </c>
      <c r="B2796" t="s">
        <v>3593</v>
      </c>
      <c r="C2796" t="s">
        <v>3594</v>
      </c>
      <c r="D2796" t="s">
        <v>34</v>
      </c>
      <c r="E2796" t="s">
        <v>21</v>
      </c>
      <c r="F2796" t="s">
        <v>84</v>
      </c>
      <c r="G2796" t="s">
        <v>85</v>
      </c>
      <c r="H2796">
        <v>98103</v>
      </c>
      <c r="I2796" t="s">
        <v>37</v>
      </c>
      <c r="J2796" t="s">
        <v>3787</v>
      </c>
      <c r="K2796" t="s">
        <v>39</v>
      </c>
      <c r="L2796" t="s">
        <v>59</v>
      </c>
      <c r="M2796" t="s">
        <v>3788</v>
      </c>
      <c r="N2796">
        <v>23.1</v>
      </c>
      <c r="O2796">
        <v>2</v>
      </c>
      <c r="P2796">
        <v>0</v>
      </c>
      <c r="Q2796">
        <v>6.93</v>
      </c>
    </row>
    <row r="2797" spans="1:17" x14ac:dyDescent="0.3">
      <c r="A2797" t="s">
        <v>166</v>
      </c>
      <c r="B2797" t="s">
        <v>1618</v>
      </c>
      <c r="C2797" t="s">
        <v>1619</v>
      </c>
      <c r="D2797" t="s">
        <v>20</v>
      </c>
      <c r="E2797" t="s">
        <v>21</v>
      </c>
      <c r="F2797" t="s">
        <v>163</v>
      </c>
      <c r="G2797" t="s">
        <v>92</v>
      </c>
      <c r="H2797">
        <v>77041</v>
      </c>
      <c r="I2797" t="s">
        <v>93</v>
      </c>
      <c r="J2797" t="s">
        <v>3787</v>
      </c>
      <c r="K2797" t="s">
        <v>39</v>
      </c>
      <c r="L2797" t="s">
        <v>59</v>
      </c>
      <c r="M2797" t="s">
        <v>3788</v>
      </c>
      <c r="N2797">
        <v>46.2</v>
      </c>
      <c r="O2797">
        <v>5</v>
      </c>
      <c r="P2797">
        <v>0.2</v>
      </c>
      <c r="Q2797">
        <v>5.7749999999999986</v>
      </c>
    </row>
    <row r="2798" spans="1:17" x14ac:dyDescent="0.3">
      <c r="A2798" t="s">
        <v>166</v>
      </c>
      <c r="B2798" t="s">
        <v>1026</v>
      </c>
      <c r="C2798" t="s">
        <v>1027</v>
      </c>
      <c r="D2798" t="s">
        <v>34</v>
      </c>
      <c r="E2798" t="s">
        <v>21</v>
      </c>
      <c r="F2798" t="s">
        <v>3634</v>
      </c>
      <c r="G2798" t="s">
        <v>78</v>
      </c>
      <c r="H2798">
        <v>27405</v>
      </c>
      <c r="I2798" t="s">
        <v>24</v>
      </c>
      <c r="J2798" t="s">
        <v>3787</v>
      </c>
      <c r="K2798" t="s">
        <v>39</v>
      </c>
      <c r="L2798" t="s">
        <v>59</v>
      </c>
      <c r="M2798" t="s">
        <v>3788</v>
      </c>
      <c r="N2798">
        <v>64.680000000000007</v>
      </c>
      <c r="O2798">
        <v>7</v>
      </c>
      <c r="P2798">
        <v>0.2</v>
      </c>
      <c r="Q2798">
        <v>8.0849999999999973</v>
      </c>
    </row>
    <row r="2799" spans="1:17" x14ac:dyDescent="0.3">
      <c r="A2799" t="s">
        <v>42</v>
      </c>
      <c r="B2799" t="s">
        <v>1578</v>
      </c>
      <c r="C2799" t="s">
        <v>1579</v>
      </c>
      <c r="D2799" t="s">
        <v>20</v>
      </c>
      <c r="E2799" t="s">
        <v>21</v>
      </c>
      <c r="F2799" t="s">
        <v>269</v>
      </c>
      <c r="G2799" t="s">
        <v>187</v>
      </c>
      <c r="H2799">
        <v>60610</v>
      </c>
      <c r="I2799" t="s">
        <v>93</v>
      </c>
      <c r="J2799" t="s">
        <v>3787</v>
      </c>
      <c r="K2799" t="s">
        <v>39</v>
      </c>
      <c r="L2799" t="s">
        <v>59</v>
      </c>
      <c r="M2799" t="s">
        <v>3788</v>
      </c>
      <c r="N2799">
        <v>27.72</v>
      </c>
      <c r="O2799">
        <v>3</v>
      </c>
      <c r="P2799">
        <v>0.2</v>
      </c>
      <c r="Q2799">
        <v>3.4649999999999999</v>
      </c>
    </row>
    <row r="2800" spans="1:17" x14ac:dyDescent="0.3">
      <c r="A2800" t="s">
        <v>166</v>
      </c>
      <c r="B2800" t="s">
        <v>1921</v>
      </c>
      <c r="C2800" t="s">
        <v>1922</v>
      </c>
      <c r="D2800" t="s">
        <v>20</v>
      </c>
      <c r="E2800" t="s">
        <v>21</v>
      </c>
      <c r="F2800" t="s">
        <v>2393</v>
      </c>
      <c r="G2800" t="s">
        <v>436</v>
      </c>
      <c r="H2800">
        <v>43615</v>
      </c>
      <c r="I2800" t="s">
        <v>131</v>
      </c>
      <c r="J2800" t="s">
        <v>2394</v>
      </c>
      <c r="K2800" t="s">
        <v>39</v>
      </c>
      <c r="L2800" t="s">
        <v>59</v>
      </c>
      <c r="M2800" t="s">
        <v>2395</v>
      </c>
      <c r="N2800">
        <v>89.855999999999995</v>
      </c>
      <c r="O2800">
        <v>3</v>
      </c>
      <c r="P2800">
        <v>0.2</v>
      </c>
      <c r="Q2800">
        <v>21.340800000000002</v>
      </c>
    </row>
    <row r="2801" spans="1:17" x14ac:dyDescent="0.3">
      <c r="A2801" t="s">
        <v>42</v>
      </c>
      <c r="B2801" t="s">
        <v>4504</v>
      </c>
      <c r="C2801" t="s">
        <v>4505</v>
      </c>
      <c r="D2801" t="s">
        <v>20</v>
      </c>
      <c r="E2801" t="s">
        <v>21</v>
      </c>
      <c r="F2801" t="s">
        <v>129</v>
      </c>
      <c r="G2801" t="s">
        <v>130</v>
      </c>
      <c r="H2801">
        <v>19140</v>
      </c>
      <c r="I2801" t="s">
        <v>131</v>
      </c>
      <c r="J2801" t="s">
        <v>2394</v>
      </c>
      <c r="K2801" t="s">
        <v>39</v>
      </c>
      <c r="L2801" t="s">
        <v>59</v>
      </c>
      <c r="M2801" t="s">
        <v>2395</v>
      </c>
      <c r="N2801">
        <v>59.903999999999996</v>
      </c>
      <c r="O2801">
        <v>2</v>
      </c>
      <c r="P2801">
        <v>0.2</v>
      </c>
      <c r="Q2801">
        <v>14.227200000000003</v>
      </c>
    </row>
    <row r="2802" spans="1:17" x14ac:dyDescent="0.3">
      <c r="A2802" t="s">
        <v>17</v>
      </c>
      <c r="B2802" t="s">
        <v>3111</v>
      </c>
      <c r="C2802" t="s">
        <v>3112</v>
      </c>
      <c r="D2802" t="s">
        <v>90</v>
      </c>
      <c r="E2802" t="s">
        <v>21</v>
      </c>
      <c r="F2802" t="s">
        <v>5767</v>
      </c>
      <c r="G2802" t="s">
        <v>187</v>
      </c>
      <c r="H2802">
        <v>60174</v>
      </c>
      <c r="I2802" t="s">
        <v>93</v>
      </c>
      <c r="J2802" t="s">
        <v>2394</v>
      </c>
      <c r="K2802" t="s">
        <v>39</v>
      </c>
      <c r="L2802" t="s">
        <v>59</v>
      </c>
      <c r="M2802" t="s">
        <v>2395</v>
      </c>
      <c r="N2802">
        <v>59.903999999999996</v>
      </c>
      <c r="O2802">
        <v>2</v>
      </c>
      <c r="P2802">
        <v>0.2</v>
      </c>
      <c r="Q2802">
        <v>14.227200000000003</v>
      </c>
    </row>
    <row r="2803" spans="1:17" x14ac:dyDescent="0.3">
      <c r="A2803" t="s">
        <v>17</v>
      </c>
      <c r="B2803" t="s">
        <v>869</v>
      </c>
      <c r="C2803" t="s">
        <v>870</v>
      </c>
      <c r="D2803" t="s">
        <v>34</v>
      </c>
      <c r="E2803" t="s">
        <v>21</v>
      </c>
      <c r="F2803" t="s">
        <v>531</v>
      </c>
      <c r="G2803" t="s">
        <v>216</v>
      </c>
      <c r="H2803">
        <v>19711</v>
      </c>
      <c r="I2803" t="s">
        <v>131</v>
      </c>
      <c r="J2803" t="s">
        <v>4344</v>
      </c>
      <c r="K2803" t="s">
        <v>39</v>
      </c>
      <c r="L2803" t="s">
        <v>59</v>
      </c>
      <c r="M2803" t="s">
        <v>4345</v>
      </c>
      <c r="N2803">
        <v>9.84</v>
      </c>
      <c r="O2803">
        <v>3</v>
      </c>
      <c r="P2803">
        <v>0</v>
      </c>
      <c r="Q2803">
        <v>2.6568000000000005</v>
      </c>
    </row>
    <row r="2804" spans="1:17" x14ac:dyDescent="0.3">
      <c r="A2804" t="s">
        <v>42</v>
      </c>
      <c r="B2804" t="s">
        <v>82</v>
      </c>
      <c r="C2804" t="s">
        <v>83</v>
      </c>
      <c r="D2804" t="s">
        <v>20</v>
      </c>
      <c r="E2804" t="s">
        <v>21</v>
      </c>
      <c r="F2804" t="s">
        <v>943</v>
      </c>
      <c r="G2804" t="s">
        <v>400</v>
      </c>
      <c r="H2804">
        <v>80906</v>
      </c>
      <c r="I2804" t="s">
        <v>37</v>
      </c>
      <c r="J2804" t="s">
        <v>4344</v>
      </c>
      <c r="K2804" t="s">
        <v>39</v>
      </c>
      <c r="L2804" t="s">
        <v>59</v>
      </c>
      <c r="M2804" t="s">
        <v>4345</v>
      </c>
      <c r="N2804">
        <v>13.120000000000001</v>
      </c>
      <c r="O2804">
        <v>5</v>
      </c>
      <c r="P2804">
        <v>0.2</v>
      </c>
      <c r="Q2804">
        <v>1.1480000000000006</v>
      </c>
    </row>
    <row r="2805" spans="1:17" x14ac:dyDescent="0.3">
      <c r="A2805" t="s">
        <v>42</v>
      </c>
      <c r="B2805" t="s">
        <v>2441</v>
      </c>
      <c r="C2805" t="s">
        <v>2442</v>
      </c>
      <c r="D2805" t="s">
        <v>20</v>
      </c>
      <c r="E2805" t="s">
        <v>21</v>
      </c>
      <c r="F2805" t="s">
        <v>282</v>
      </c>
      <c r="G2805" t="s">
        <v>369</v>
      </c>
      <c r="H2805">
        <v>97477</v>
      </c>
      <c r="I2805" t="s">
        <v>37</v>
      </c>
      <c r="J2805" t="s">
        <v>4344</v>
      </c>
      <c r="K2805" t="s">
        <v>39</v>
      </c>
      <c r="L2805" t="s">
        <v>59</v>
      </c>
      <c r="M2805" t="s">
        <v>4345</v>
      </c>
      <c r="N2805">
        <v>5.2480000000000002</v>
      </c>
      <c r="O2805">
        <v>2</v>
      </c>
      <c r="P2805">
        <v>0.2</v>
      </c>
      <c r="Q2805">
        <v>0.45920000000000027</v>
      </c>
    </row>
    <row r="2806" spans="1:17" x14ac:dyDescent="0.3">
      <c r="A2806" t="s">
        <v>166</v>
      </c>
      <c r="B2806" t="s">
        <v>2699</v>
      </c>
      <c r="C2806" t="s">
        <v>2700</v>
      </c>
      <c r="D2806" t="s">
        <v>90</v>
      </c>
      <c r="E2806" t="s">
        <v>21</v>
      </c>
      <c r="F2806" t="s">
        <v>112</v>
      </c>
      <c r="G2806" t="s">
        <v>36</v>
      </c>
      <c r="H2806">
        <v>94122</v>
      </c>
      <c r="I2806" t="s">
        <v>37</v>
      </c>
      <c r="J2806" t="s">
        <v>2701</v>
      </c>
      <c r="K2806" t="s">
        <v>39</v>
      </c>
      <c r="L2806" t="s">
        <v>59</v>
      </c>
      <c r="M2806" t="s">
        <v>2702</v>
      </c>
      <c r="N2806">
        <v>7.04</v>
      </c>
      <c r="O2806">
        <v>4</v>
      </c>
      <c r="P2806">
        <v>0</v>
      </c>
      <c r="Q2806">
        <v>2.0415999999999999</v>
      </c>
    </row>
    <row r="2807" spans="1:17" x14ac:dyDescent="0.3">
      <c r="A2807" t="s">
        <v>42</v>
      </c>
      <c r="B2807" t="s">
        <v>82</v>
      </c>
      <c r="C2807" t="s">
        <v>83</v>
      </c>
      <c r="D2807" t="s">
        <v>20</v>
      </c>
      <c r="E2807" t="s">
        <v>21</v>
      </c>
      <c r="F2807" t="s">
        <v>943</v>
      </c>
      <c r="G2807" t="s">
        <v>400</v>
      </c>
      <c r="H2807">
        <v>80906</v>
      </c>
      <c r="I2807" t="s">
        <v>37</v>
      </c>
      <c r="J2807" t="s">
        <v>2701</v>
      </c>
      <c r="K2807" t="s">
        <v>39</v>
      </c>
      <c r="L2807" t="s">
        <v>59</v>
      </c>
      <c r="M2807" t="s">
        <v>2702</v>
      </c>
      <c r="N2807">
        <v>4.2240000000000002</v>
      </c>
      <c r="O2807">
        <v>3</v>
      </c>
      <c r="P2807">
        <v>0.2</v>
      </c>
      <c r="Q2807">
        <v>0.47519999999999984</v>
      </c>
    </row>
    <row r="2808" spans="1:17" x14ac:dyDescent="0.3">
      <c r="A2808" t="s">
        <v>42</v>
      </c>
      <c r="B2808" t="s">
        <v>1647</v>
      </c>
      <c r="C2808" t="s">
        <v>1648</v>
      </c>
      <c r="D2808" t="s">
        <v>20</v>
      </c>
      <c r="E2808" t="s">
        <v>21</v>
      </c>
      <c r="F2808" t="s">
        <v>5384</v>
      </c>
      <c r="G2808" t="s">
        <v>654</v>
      </c>
      <c r="H2808">
        <v>6708</v>
      </c>
      <c r="I2808" t="s">
        <v>131</v>
      </c>
      <c r="J2808" t="s">
        <v>2701</v>
      </c>
      <c r="K2808" t="s">
        <v>39</v>
      </c>
      <c r="L2808" t="s">
        <v>59</v>
      </c>
      <c r="M2808" t="s">
        <v>2702</v>
      </c>
      <c r="N2808">
        <v>3.52</v>
      </c>
      <c r="O2808">
        <v>2</v>
      </c>
      <c r="P2808">
        <v>0</v>
      </c>
      <c r="Q2808">
        <v>1.0207999999999999</v>
      </c>
    </row>
    <row r="2809" spans="1:17" x14ac:dyDescent="0.3">
      <c r="A2809" t="s">
        <v>17</v>
      </c>
      <c r="B2809" t="s">
        <v>5656</v>
      </c>
      <c r="C2809" t="s">
        <v>5657</v>
      </c>
      <c r="D2809" t="s">
        <v>34</v>
      </c>
      <c r="E2809" t="s">
        <v>21</v>
      </c>
      <c r="F2809" t="s">
        <v>235</v>
      </c>
      <c r="G2809" t="s">
        <v>236</v>
      </c>
      <c r="H2809">
        <v>10035</v>
      </c>
      <c r="I2809" t="s">
        <v>131</v>
      </c>
      <c r="J2809" t="s">
        <v>2701</v>
      </c>
      <c r="K2809" t="s">
        <v>39</v>
      </c>
      <c r="L2809" t="s">
        <v>59</v>
      </c>
      <c r="M2809" t="s">
        <v>2702</v>
      </c>
      <c r="N2809">
        <v>3.52</v>
      </c>
      <c r="O2809">
        <v>2</v>
      </c>
      <c r="P2809">
        <v>0</v>
      </c>
      <c r="Q2809">
        <v>1.0207999999999999</v>
      </c>
    </row>
    <row r="2810" spans="1:17" x14ac:dyDescent="0.3">
      <c r="A2810" t="s">
        <v>42</v>
      </c>
      <c r="B2810" t="s">
        <v>559</v>
      </c>
      <c r="C2810" t="s">
        <v>560</v>
      </c>
      <c r="D2810" t="s">
        <v>90</v>
      </c>
      <c r="E2810" t="s">
        <v>21</v>
      </c>
      <c r="F2810" t="s">
        <v>129</v>
      </c>
      <c r="G2810" t="s">
        <v>130</v>
      </c>
      <c r="H2810">
        <v>19140</v>
      </c>
      <c r="I2810" t="s">
        <v>131</v>
      </c>
      <c r="J2810" t="s">
        <v>2701</v>
      </c>
      <c r="K2810" t="s">
        <v>39</v>
      </c>
      <c r="L2810" t="s">
        <v>59</v>
      </c>
      <c r="M2810" t="s">
        <v>2702</v>
      </c>
      <c r="N2810">
        <v>11.264000000000001</v>
      </c>
      <c r="O2810">
        <v>8</v>
      </c>
      <c r="P2810">
        <v>0.2</v>
      </c>
      <c r="Q2810">
        <v>1.2671999999999994</v>
      </c>
    </row>
    <row r="2811" spans="1:17" x14ac:dyDescent="0.3">
      <c r="A2811" t="s">
        <v>166</v>
      </c>
      <c r="B2811" t="s">
        <v>4454</v>
      </c>
      <c r="C2811" t="s">
        <v>4455</v>
      </c>
      <c r="D2811" t="s">
        <v>90</v>
      </c>
      <c r="E2811" t="s">
        <v>21</v>
      </c>
      <c r="F2811" t="s">
        <v>235</v>
      </c>
      <c r="G2811" t="s">
        <v>236</v>
      </c>
      <c r="H2811">
        <v>10035</v>
      </c>
      <c r="I2811" t="s">
        <v>131</v>
      </c>
      <c r="J2811" t="s">
        <v>2701</v>
      </c>
      <c r="K2811" t="s">
        <v>39</v>
      </c>
      <c r="L2811" t="s">
        <v>59</v>
      </c>
      <c r="M2811" t="s">
        <v>2702</v>
      </c>
      <c r="N2811">
        <v>7.04</v>
      </c>
      <c r="O2811">
        <v>4</v>
      </c>
      <c r="P2811">
        <v>0</v>
      </c>
      <c r="Q2811">
        <v>2.0415999999999999</v>
      </c>
    </row>
    <row r="2812" spans="1:17" x14ac:dyDescent="0.3">
      <c r="A2812" t="s">
        <v>42</v>
      </c>
      <c r="B2812" t="s">
        <v>559</v>
      </c>
      <c r="C2812" t="s">
        <v>560</v>
      </c>
      <c r="D2812" t="s">
        <v>90</v>
      </c>
      <c r="E2812" t="s">
        <v>21</v>
      </c>
      <c r="F2812" t="s">
        <v>84</v>
      </c>
      <c r="G2812" t="s">
        <v>85</v>
      </c>
      <c r="H2812">
        <v>98105</v>
      </c>
      <c r="I2812" t="s">
        <v>37</v>
      </c>
      <c r="J2812" t="s">
        <v>561</v>
      </c>
      <c r="K2812" t="s">
        <v>39</v>
      </c>
      <c r="L2812" t="s">
        <v>59</v>
      </c>
      <c r="M2812" t="s">
        <v>562</v>
      </c>
      <c r="N2812">
        <v>6.63</v>
      </c>
      <c r="O2812">
        <v>3</v>
      </c>
      <c r="P2812">
        <v>0</v>
      </c>
      <c r="Q2812">
        <v>1.7901</v>
      </c>
    </row>
    <row r="2813" spans="1:17" x14ac:dyDescent="0.3">
      <c r="A2813" t="s">
        <v>42</v>
      </c>
      <c r="B2813" t="s">
        <v>4546</v>
      </c>
      <c r="C2813" t="s">
        <v>4547</v>
      </c>
      <c r="D2813" t="s">
        <v>20</v>
      </c>
      <c r="E2813" t="s">
        <v>21</v>
      </c>
      <c r="F2813" t="s">
        <v>84</v>
      </c>
      <c r="G2813" t="s">
        <v>85</v>
      </c>
      <c r="H2813">
        <v>98105</v>
      </c>
      <c r="I2813" t="s">
        <v>37</v>
      </c>
      <c r="J2813" t="s">
        <v>561</v>
      </c>
      <c r="K2813" t="s">
        <v>39</v>
      </c>
      <c r="L2813" t="s">
        <v>59</v>
      </c>
      <c r="M2813" t="s">
        <v>562</v>
      </c>
      <c r="N2813">
        <v>6.63</v>
      </c>
      <c r="O2813">
        <v>3</v>
      </c>
      <c r="P2813">
        <v>0</v>
      </c>
      <c r="Q2813">
        <v>1.7901</v>
      </c>
    </row>
    <row r="2814" spans="1:17" x14ac:dyDescent="0.3">
      <c r="A2814" t="s">
        <v>17</v>
      </c>
      <c r="B2814" t="s">
        <v>4619</v>
      </c>
      <c r="C2814" t="s">
        <v>4620</v>
      </c>
      <c r="D2814" t="s">
        <v>34</v>
      </c>
      <c r="E2814" t="s">
        <v>21</v>
      </c>
      <c r="F2814" t="s">
        <v>4551</v>
      </c>
      <c r="G2814" t="s">
        <v>316</v>
      </c>
      <c r="H2814">
        <v>35244</v>
      </c>
      <c r="I2814" t="s">
        <v>24</v>
      </c>
      <c r="J2814" t="s">
        <v>561</v>
      </c>
      <c r="K2814" t="s">
        <v>39</v>
      </c>
      <c r="L2814" t="s">
        <v>59</v>
      </c>
      <c r="M2814" t="s">
        <v>562</v>
      </c>
      <c r="N2814">
        <v>15.469999999999999</v>
      </c>
      <c r="O2814">
        <v>7</v>
      </c>
      <c r="P2814">
        <v>0</v>
      </c>
      <c r="Q2814">
        <v>4.1768999999999998</v>
      </c>
    </row>
    <row r="2815" spans="1:17" x14ac:dyDescent="0.3">
      <c r="A2815" t="s">
        <v>17</v>
      </c>
      <c r="B2815" t="s">
        <v>1351</v>
      </c>
      <c r="C2815" t="s">
        <v>1352</v>
      </c>
      <c r="D2815" t="s">
        <v>20</v>
      </c>
      <c r="E2815" t="s">
        <v>21</v>
      </c>
      <c r="F2815" t="s">
        <v>879</v>
      </c>
      <c r="G2815" t="s">
        <v>436</v>
      </c>
      <c r="H2815">
        <v>45231</v>
      </c>
      <c r="I2815" t="s">
        <v>131</v>
      </c>
      <c r="J2815" t="s">
        <v>561</v>
      </c>
      <c r="K2815" t="s">
        <v>39</v>
      </c>
      <c r="L2815" t="s">
        <v>59</v>
      </c>
      <c r="M2815" t="s">
        <v>562</v>
      </c>
      <c r="N2815">
        <v>10.608000000000001</v>
      </c>
      <c r="O2815">
        <v>6</v>
      </c>
      <c r="P2815">
        <v>0.2</v>
      </c>
      <c r="Q2815">
        <v>0.92819999999999991</v>
      </c>
    </row>
    <row r="2816" spans="1:17" x14ac:dyDescent="0.3">
      <c r="A2816" t="s">
        <v>42</v>
      </c>
      <c r="B2816" t="s">
        <v>1816</v>
      </c>
      <c r="C2816" t="s">
        <v>1817</v>
      </c>
      <c r="D2816" t="s">
        <v>20</v>
      </c>
      <c r="E2816" t="s">
        <v>21</v>
      </c>
      <c r="F2816" t="s">
        <v>235</v>
      </c>
      <c r="G2816" t="s">
        <v>236</v>
      </c>
      <c r="H2816">
        <v>10024</v>
      </c>
      <c r="I2816" t="s">
        <v>131</v>
      </c>
      <c r="J2816" t="s">
        <v>561</v>
      </c>
      <c r="K2816" t="s">
        <v>39</v>
      </c>
      <c r="L2816" t="s">
        <v>59</v>
      </c>
      <c r="M2816" t="s">
        <v>562</v>
      </c>
      <c r="N2816">
        <v>11.05</v>
      </c>
      <c r="O2816">
        <v>5</v>
      </c>
      <c r="P2816">
        <v>0</v>
      </c>
      <c r="Q2816">
        <v>2.9835000000000003</v>
      </c>
    </row>
    <row r="2817" spans="1:17" x14ac:dyDescent="0.3">
      <c r="A2817" t="s">
        <v>17</v>
      </c>
      <c r="B2817" t="s">
        <v>1433</v>
      </c>
      <c r="C2817" t="s">
        <v>1434</v>
      </c>
      <c r="D2817" t="s">
        <v>20</v>
      </c>
      <c r="E2817" t="s">
        <v>21</v>
      </c>
      <c r="F2817" t="s">
        <v>5602</v>
      </c>
      <c r="G2817" t="s">
        <v>36</v>
      </c>
      <c r="H2817">
        <v>95928</v>
      </c>
      <c r="I2817" t="s">
        <v>37</v>
      </c>
      <c r="J2817" t="s">
        <v>561</v>
      </c>
      <c r="K2817" t="s">
        <v>39</v>
      </c>
      <c r="L2817" t="s">
        <v>59</v>
      </c>
      <c r="M2817" t="s">
        <v>562</v>
      </c>
      <c r="N2817">
        <v>2.21</v>
      </c>
      <c r="O2817">
        <v>1</v>
      </c>
      <c r="P2817">
        <v>0</v>
      </c>
      <c r="Q2817">
        <v>0.59670000000000001</v>
      </c>
    </row>
    <row r="2818" spans="1:17" x14ac:dyDescent="0.3">
      <c r="A2818" t="s">
        <v>42</v>
      </c>
      <c r="B2818" t="s">
        <v>5695</v>
      </c>
      <c r="C2818" t="s">
        <v>5696</v>
      </c>
      <c r="D2818" t="s">
        <v>34</v>
      </c>
      <c r="E2818" t="s">
        <v>21</v>
      </c>
      <c r="F2818" t="s">
        <v>269</v>
      </c>
      <c r="G2818" t="s">
        <v>187</v>
      </c>
      <c r="H2818">
        <v>60653</v>
      </c>
      <c r="I2818" t="s">
        <v>93</v>
      </c>
      <c r="J2818" t="s">
        <v>561</v>
      </c>
      <c r="K2818" t="s">
        <v>39</v>
      </c>
      <c r="L2818" t="s">
        <v>59</v>
      </c>
      <c r="M2818" t="s">
        <v>562</v>
      </c>
      <c r="N2818">
        <v>5.3040000000000003</v>
      </c>
      <c r="O2818">
        <v>3</v>
      </c>
      <c r="P2818">
        <v>0.2</v>
      </c>
      <c r="Q2818">
        <v>0.46409999999999996</v>
      </c>
    </row>
    <row r="2819" spans="1:17" x14ac:dyDescent="0.3">
      <c r="A2819" t="s">
        <v>17</v>
      </c>
      <c r="B2819" t="s">
        <v>3347</v>
      </c>
      <c r="C2819" t="s">
        <v>3348</v>
      </c>
      <c r="D2819" t="s">
        <v>90</v>
      </c>
      <c r="E2819" t="s">
        <v>21</v>
      </c>
      <c r="F2819" t="s">
        <v>269</v>
      </c>
      <c r="G2819" t="s">
        <v>187</v>
      </c>
      <c r="H2819">
        <v>60623</v>
      </c>
      <c r="I2819" t="s">
        <v>93</v>
      </c>
      <c r="J2819" t="s">
        <v>561</v>
      </c>
      <c r="K2819" t="s">
        <v>39</v>
      </c>
      <c r="L2819" t="s">
        <v>59</v>
      </c>
      <c r="M2819" t="s">
        <v>562</v>
      </c>
      <c r="N2819">
        <v>3.536</v>
      </c>
      <c r="O2819">
        <v>2</v>
      </c>
      <c r="P2819">
        <v>0.2</v>
      </c>
      <c r="Q2819">
        <v>0.30940000000000001</v>
      </c>
    </row>
    <row r="2820" spans="1:17" x14ac:dyDescent="0.3">
      <c r="A2820" t="s">
        <v>42</v>
      </c>
      <c r="B2820" t="s">
        <v>1009</v>
      </c>
      <c r="C2820" t="s">
        <v>1010</v>
      </c>
      <c r="D2820" t="s">
        <v>34</v>
      </c>
      <c r="E2820" t="s">
        <v>21</v>
      </c>
      <c r="F2820" t="s">
        <v>35</v>
      </c>
      <c r="G2820" t="s">
        <v>36</v>
      </c>
      <c r="H2820">
        <v>90045</v>
      </c>
      <c r="I2820" t="s">
        <v>37</v>
      </c>
      <c r="J2820" t="s">
        <v>1276</v>
      </c>
      <c r="K2820" t="s">
        <v>39</v>
      </c>
      <c r="L2820" t="s">
        <v>59</v>
      </c>
      <c r="M2820" t="s">
        <v>1277</v>
      </c>
      <c r="N2820">
        <v>9.32</v>
      </c>
      <c r="O2820">
        <v>4</v>
      </c>
      <c r="P2820">
        <v>0</v>
      </c>
      <c r="Q2820">
        <v>2.702799999999999</v>
      </c>
    </row>
    <row r="2821" spans="1:17" x14ac:dyDescent="0.3">
      <c r="A2821" t="s">
        <v>42</v>
      </c>
      <c r="B2821" t="s">
        <v>3167</v>
      </c>
      <c r="C2821" t="s">
        <v>3168</v>
      </c>
      <c r="D2821" t="s">
        <v>20</v>
      </c>
      <c r="E2821" t="s">
        <v>21</v>
      </c>
      <c r="F2821" t="s">
        <v>536</v>
      </c>
      <c r="G2821" t="s">
        <v>1084</v>
      </c>
      <c r="H2821">
        <v>2038</v>
      </c>
      <c r="I2821" t="s">
        <v>131</v>
      </c>
      <c r="J2821" t="s">
        <v>1276</v>
      </c>
      <c r="K2821" t="s">
        <v>39</v>
      </c>
      <c r="L2821" t="s">
        <v>59</v>
      </c>
      <c r="M2821" t="s">
        <v>1277</v>
      </c>
      <c r="N2821">
        <v>11.65</v>
      </c>
      <c r="O2821">
        <v>5</v>
      </c>
      <c r="P2821">
        <v>0</v>
      </c>
      <c r="Q2821">
        <v>3.3784999999999989</v>
      </c>
    </row>
    <row r="2822" spans="1:17" x14ac:dyDescent="0.3">
      <c r="A2822" t="s">
        <v>42</v>
      </c>
      <c r="B2822" t="s">
        <v>4572</v>
      </c>
      <c r="C2822" t="s">
        <v>4573</v>
      </c>
      <c r="D2822" t="s">
        <v>90</v>
      </c>
      <c r="E2822" t="s">
        <v>21</v>
      </c>
      <c r="F2822" t="s">
        <v>688</v>
      </c>
      <c r="G2822" t="s">
        <v>689</v>
      </c>
      <c r="H2822">
        <v>7090</v>
      </c>
      <c r="I2822" t="s">
        <v>131</v>
      </c>
      <c r="J2822" t="s">
        <v>1276</v>
      </c>
      <c r="K2822" t="s">
        <v>39</v>
      </c>
      <c r="L2822" t="s">
        <v>59</v>
      </c>
      <c r="M2822" t="s">
        <v>1277</v>
      </c>
      <c r="N2822">
        <v>4.66</v>
      </c>
      <c r="O2822">
        <v>2</v>
      </c>
      <c r="P2822">
        <v>0</v>
      </c>
      <c r="Q2822">
        <v>1.3513999999999995</v>
      </c>
    </row>
    <row r="2823" spans="1:17" x14ac:dyDescent="0.3">
      <c r="A2823" t="s">
        <v>17</v>
      </c>
      <c r="B2823" t="s">
        <v>1866</v>
      </c>
      <c r="C2823" t="s">
        <v>1867</v>
      </c>
      <c r="D2823" t="s">
        <v>20</v>
      </c>
      <c r="E2823" t="s">
        <v>21</v>
      </c>
      <c r="F2823" t="s">
        <v>235</v>
      </c>
      <c r="G2823" t="s">
        <v>236</v>
      </c>
      <c r="H2823">
        <v>10011</v>
      </c>
      <c r="I2823" t="s">
        <v>131</v>
      </c>
      <c r="J2823" t="s">
        <v>1276</v>
      </c>
      <c r="K2823" t="s">
        <v>39</v>
      </c>
      <c r="L2823" t="s">
        <v>59</v>
      </c>
      <c r="M2823" t="s">
        <v>1277</v>
      </c>
      <c r="N2823">
        <v>6.99</v>
      </c>
      <c r="O2823">
        <v>3</v>
      </c>
      <c r="P2823">
        <v>0</v>
      </c>
      <c r="Q2823">
        <v>2.027099999999999</v>
      </c>
    </row>
    <row r="2824" spans="1:17" x14ac:dyDescent="0.3">
      <c r="A2824" t="s">
        <v>42</v>
      </c>
      <c r="B2824" t="s">
        <v>884</v>
      </c>
      <c r="C2824" t="s">
        <v>885</v>
      </c>
      <c r="D2824" t="s">
        <v>34</v>
      </c>
      <c r="E2824" t="s">
        <v>21</v>
      </c>
      <c r="F2824" t="s">
        <v>282</v>
      </c>
      <c r="G2824" t="s">
        <v>283</v>
      </c>
      <c r="H2824">
        <v>22153</v>
      </c>
      <c r="I2824" t="s">
        <v>24</v>
      </c>
      <c r="J2824" t="s">
        <v>1276</v>
      </c>
      <c r="K2824" t="s">
        <v>39</v>
      </c>
      <c r="L2824" t="s">
        <v>59</v>
      </c>
      <c r="M2824" t="s">
        <v>1277</v>
      </c>
      <c r="N2824">
        <v>9.32</v>
      </c>
      <c r="O2824">
        <v>4</v>
      </c>
      <c r="P2824">
        <v>0</v>
      </c>
      <c r="Q2824">
        <v>2.702799999999999</v>
      </c>
    </row>
    <row r="2825" spans="1:17" x14ac:dyDescent="0.3">
      <c r="A2825" t="s">
        <v>42</v>
      </c>
      <c r="B2825" t="s">
        <v>4912</v>
      </c>
      <c r="C2825" t="s">
        <v>4913</v>
      </c>
      <c r="D2825" t="s">
        <v>34</v>
      </c>
      <c r="E2825" t="s">
        <v>21</v>
      </c>
      <c r="F2825" t="s">
        <v>235</v>
      </c>
      <c r="G2825" t="s">
        <v>236</v>
      </c>
      <c r="H2825">
        <v>10009</v>
      </c>
      <c r="I2825" t="s">
        <v>131</v>
      </c>
      <c r="J2825" t="s">
        <v>1276</v>
      </c>
      <c r="K2825" t="s">
        <v>39</v>
      </c>
      <c r="L2825" t="s">
        <v>59</v>
      </c>
      <c r="M2825" t="s">
        <v>1277</v>
      </c>
      <c r="N2825">
        <v>6.99</v>
      </c>
      <c r="O2825">
        <v>3</v>
      </c>
      <c r="P2825">
        <v>0</v>
      </c>
      <c r="Q2825">
        <v>2.027099999999999</v>
      </c>
    </row>
    <row r="2826" spans="1:17" x14ac:dyDescent="0.3">
      <c r="A2826" t="s">
        <v>42</v>
      </c>
      <c r="B2826" t="s">
        <v>3556</v>
      </c>
      <c r="C2826" t="s">
        <v>3557</v>
      </c>
      <c r="D2826" t="s">
        <v>20</v>
      </c>
      <c r="E2826" t="s">
        <v>21</v>
      </c>
      <c r="F2826" t="s">
        <v>112</v>
      </c>
      <c r="G2826" t="s">
        <v>36</v>
      </c>
      <c r="H2826">
        <v>94109</v>
      </c>
      <c r="I2826" t="s">
        <v>37</v>
      </c>
      <c r="J2826" t="s">
        <v>4815</v>
      </c>
      <c r="K2826" t="s">
        <v>39</v>
      </c>
      <c r="L2826" t="s">
        <v>59</v>
      </c>
      <c r="M2826" t="s">
        <v>4816</v>
      </c>
      <c r="N2826">
        <v>59.519999999999996</v>
      </c>
      <c r="O2826">
        <v>3</v>
      </c>
      <c r="P2826">
        <v>0</v>
      </c>
      <c r="Q2826">
        <v>15.475200000000001</v>
      </c>
    </row>
    <row r="2827" spans="1:17" x14ac:dyDescent="0.3">
      <c r="A2827" t="s">
        <v>42</v>
      </c>
      <c r="B2827" t="s">
        <v>397</v>
      </c>
      <c r="C2827" t="s">
        <v>398</v>
      </c>
      <c r="D2827" t="s">
        <v>20</v>
      </c>
      <c r="E2827" t="s">
        <v>21</v>
      </c>
      <c r="F2827" t="s">
        <v>531</v>
      </c>
      <c r="G2827" t="s">
        <v>436</v>
      </c>
      <c r="H2827">
        <v>43055</v>
      </c>
      <c r="I2827" t="s">
        <v>131</v>
      </c>
      <c r="J2827" t="s">
        <v>4815</v>
      </c>
      <c r="K2827" t="s">
        <v>39</v>
      </c>
      <c r="L2827" t="s">
        <v>59</v>
      </c>
      <c r="M2827" t="s">
        <v>4816</v>
      </c>
      <c r="N2827">
        <v>111.104</v>
      </c>
      <c r="O2827">
        <v>7</v>
      </c>
      <c r="P2827">
        <v>0.2</v>
      </c>
      <c r="Q2827">
        <v>8.3328000000000024</v>
      </c>
    </row>
    <row r="2828" spans="1:17" x14ac:dyDescent="0.3">
      <c r="A2828" t="s">
        <v>17</v>
      </c>
      <c r="B2828" t="s">
        <v>2691</v>
      </c>
      <c r="C2828" t="s">
        <v>2692</v>
      </c>
      <c r="D2828" t="s">
        <v>90</v>
      </c>
      <c r="E2828" t="s">
        <v>21</v>
      </c>
      <c r="F2828" t="s">
        <v>4710</v>
      </c>
      <c r="G2828" t="s">
        <v>210</v>
      </c>
      <c r="H2828">
        <v>48310</v>
      </c>
      <c r="I2828" t="s">
        <v>93</v>
      </c>
      <c r="J2828" t="s">
        <v>4815</v>
      </c>
      <c r="K2828" t="s">
        <v>39</v>
      </c>
      <c r="L2828" t="s">
        <v>59</v>
      </c>
      <c r="M2828" t="s">
        <v>4816</v>
      </c>
      <c r="N2828">
        <v>79.36</v>
      </c>
      <c r="O2828">
        <v>4</v>
      </c>
      <c r="P2828">
        <v>0</v>
      </c>
      <c r="Q2828">
        <v>20.633600000000001</v>
      </c>
    </row>
    <row r="2829" spans="1:17" x14ac:dyDescent="0.3">
      <c r="A2829" t="s">
        <v>42</v>
      </c>
      <c r="B2829" t="s">
        <v>5192</v>
      </c>
      <c r="C2829" t="s">
        <v>5193</v>
      </c>
      <c r="D2829" t="s">
        <v>20</v>
      </c>
      <c r="E2829" t="s">
        <v>21</v>
      </c>
      <c r="F2829" t="s">
        <v>35</v>
      </c>
      <c r="G2829" t="s">
        <v>36</v>
      </c>
      <c r="H2829">
        <v>90049</v>
      </c>
      <c r="I2829" t="s">
        <v>37</v>
      </c>
      <c r="J2829" t="s">
        <v>4815</v>
      </c>
      <c r="K2829" t="s">
        <v>39</v>
      </c>
      <c r="L2829" t="s">
        <v>59</v>
      </c>
      <c r="M2829" t="s">
        <v>4816</v>
      </c>
      <c r="N2829">
        <v>59.519999999999996</v>
      </c>
      <c r="O2829">
        <v>3</v>
      </c>
      <c r="P2829">
        <v>0</v>
      </c>
      <c r="Q2829">
        <v>15.475200000000001</v>
      </c>
    </row>
    <row r="2830" spans="1:17" x14ac:dyDescent="0.3">
      <c r="A2830" t="s">
        <v>42</v>
      </c>
      <c r="B2830" t="s">
        <v>4087</v>
      </c>
      <c r="C2830" t="s">
        <v>4088</v>
      </c>
      <c r="D2830" t="s">
        <v>34</v>
      </c>
      <c r="E2830" t="s">
        <v>21</v>
      </c>
      <c r="F2830" t="s">
        <v>531</v>
      </c>
      <c r="G2830" t="s">
        <v>216</v>
      </c>
      <c r="H2830">
        <v>19711</v>
      </c>
      <c r="I2830" t="s">
        <v>131</v>
      </c>
      <c r="J2830" t="s">
        <v>4815</v>
      </c>
      <c r="K2830" t="s">
        <v>39</v>
      </c>
      <c r="L2830" t="s">
        <v>59</v>
      </c>
      <c r="M2830" t="s">
        <v>4816</v>
      </c>
      <c r="N2830">
        <v>59.519999999999996</v>
      </c>
      <c r="O2830">
        <v>3</v>
      </c>
      <c r="P2830">
        <v>0</v>
      </c>
      <c r="Q2830">
        <v>15.475200000000001</v>
      </c>
    </row>
    <row r="2831" spans="1:17" x14ac:dyDescent="0.3">
      <c r="A2831" t="s">
        <v>42</v>
      </c>
      <c r="B2831" t="s">
        <v>2881</v>
      </c>
      <c r="C2831" t="s">
        <v>2882</v>
      </c>
      <c r="D2831" t="s">
        <v>34</v>
      </c>
      <c r="E2831" t="s">
        <v>21</v>
      </c>
      <c r="F2831" t="s">
        <v>235</v>
      </c>
      <c r="G2831" t="s">
        <v>236</v>
      </c>
      <c r="H2831">
        <v>10009</v>
      </c>
      <c r="I2831" t="s">
        <v>131</v>
      </c>
      <c r="J2831" t="s">
        <v>4815</v>
      </c>
      <c r="K2831" t="s">
        <v>39</v>
      </c>
      <c r="L2831" t="s">
        <v>59</v>
      </c>
      <c r="M2831" t="s">
        <v>4816</v>
      </c>
      <c r="N2831">
        <v>59.519999999999996</v>
      </c>
      <c r="O2831">
        <v>3</v>
      </c>
      <c r="P2831">
        <v>0</v>
      </c>
      <c r="Q2831">
        <v>15.475200000000001</v>
      </c>
    </row>
    <row r="2832" spans="1:17" x14ac:dyDescent="0.3">
      <c r="A2832" t="s">
        <v>42</v>
      </c>
      <c r="B2832" t="s">
        <v>2231</v>
      </c>
      <c r="C2832" t="s">
        <v>2232</v>
      </c>
      <c r="D2832" t="s">
        <v>20</v>
      </c>
      <c r="E2832" t="s">
        <v>21</v>
      </c>
      <c r="F2832" t="s">
        <v>712</v>
      </c>
      <c r="G2832" t="s">
        <v>92</v>
      </c>
      <c r="H2832">
        <v>75081</v>
      </c>
      <c r="I2832" t="s">
        <v>93</v>
      </c>
      <c r="J2832" t="s">
        <v>4815</v>
      </c>
      <c r="K2832" t="s">
        <v>39</v>
      </c>
      <c r="L2832" t="s">
        <v>59</v>
      </c>
      <c r="M2832" t="s">
        <v>4816</v>
      </c>
      <c r="N2832">
        <v>31.744</v>
      </c>
      <c r="O2832">
        <v>2</v>
      </c>
      <c r="P2832">
        <v>0.2</v>
      </c>
      <c r="Q2832">
        <v>2.3808000000000007</v>
      </c>
    </row>
    <row r="2833" spans="1:17" x14ac:dyDescent="0.3">
      <c r="A2833" t="s">
        <v>42</v>
      </c>
      <c r="B2833" t="s">
        <v>1500</v>
      </c>
      <c r="C2833" t="s">
        <v>1501</v>
      </c>
      <c r="D2833" t="s">
        <v>20</v>
      </c>
      <c r="E2833" t="s">
        <v>21</v>
      </c>
      <c r="F2833" t="s">
        <v>1502</v>
      </c>
      <c r="G2833" t="s">
        <v>1107</v>
      </c>
      <c r="H2833">
        <v>30318</v>
      </c>
      <c r="I2833" t="s">
        <v>24</v>
      </c>
      <c r="J2833" t="s">
        <v>1503</v>
      </c>
      <c r="K2833" t="s">
        <v>39</v>
      </c>
      <c r="L2833" t="s">
        <v>59</v>
      </c>
      <c r="M2833" t="s">
        <v>1504</v>
      </c>
      <c r="N2833">
        <v>2.74</v>
      </c>
      <c r="O2833">
        <v>1</v>
      </c>
      <c r="P2833">
        <v>0</v>
      </c>
      <c r="Q2833">
        <v>0.73980000000000024</v>
      </c>
    </row>
    <row r="2834" spans="1:17" x14ac:dyDescent="0.3">
      <c r="A2834" t="s">
        <v>42</v>
      </c>
      <c r="B2834" t="s">
        <v>3423</v>
      </c>
      <c r="C2834" t="s">
        <v>3424</v>
      </c>
      <c r="D2834" t="s">
        <v>34</v>
      </c>
      <c r="E2834" t="s">
        <v>21</v>
      </c>
      <c r="F2834" t="s">
        <v>2502</v>
      </c>
      <c r="G2834" t="s">
        <v>283</v>
      </c>
      <c r="H2834">
        <v>23464</v>
      </c>
      <c r="I2834" t="s">
        <v>24</v>
      </c>
      <c r="J2834" t="s">
        <v>1503</v>
      </c>
      <c r="K2834" t="s">
        <v>39</v>
      </c>
      <c r="L2834" t="s">
        <v>59</v>
      </c>
      <c r="M2834" t="s">
        <v>1504</v>
      </c>
      <c r="N2834">
        <v>10.96</v>
      </c>
      <c r="O2834">
        <v>4</v>
      </c>
      <c r="P2834">
        <v>0</v>
      </c>
      <c r="Q2834">
        <v>2.9592000000000009</v>
      </c>
    </row>
    <row r="2835" spans="1:17" x14ac:dyDescent="0.3">
      <c r="A2835" t="s">
        <v>42</v>
      </c>
      <c r="B2835" t="s">
        <v>577</v>
      </c>
      <c r="C2835" t="s">
        <v>578</v>
      </c>
      <c r="D2835" t="s">
        <v>20</v>
      </c>
      <c r="E2835" t="s">
        <v>21</v>
      </c>
      <c r="F2835" t="s">
        <v>3635</v>
      </c>
      <c r="G2835" t="s">
        <v>2316</v>
      </c>
      <c r="H2835">
        <v>21215</v>
      </c>
      <c r="I2835" t="s">
        <v>131</v>
      </c>
      <c r="J2835" t="s">
        <v>1503</v>
      </c>
      <c r="K2835" t="s">
        <v>39</v>
      </c>
      <c r="L2835" t="s">
        <v>59</v>
      </c>
      <c r="M2835" t="s">
        <v>1504</v>
      </c>
      <c r="N2835">
        <v>8.2200000000000006</v>
      </c>
      <c r="O2835">
        <v>3</v>
      </c>
      <c r="P2835">
        <v>0</v>
      </c>
      <c r="Q2835">
        <v>2.2194000000000007</v>
      </c>
    </row>
    <row r="2836" spans="1:17" x14ac:dyDescent="0.3">
      <c r="A2836" t="s">
        <v>42</v>
      </c>
      <c r="B2836" t="s">
        <v>3230</v>
      </c>
      <c r="C2836" t="s">
        <v>3231</v>
      </c>
      <c r="D2836" t="s">
        <v>90</v>
      </c>
      <c r="E2836" t="s">
        <v>21</v>
      </c>
      <c r="F2836" t="s">
        <v>22</v>
      </c>
      <c r="G2836" t="s">
        <v>23</v>
      </c>
      <c r="H2836">
        <v>42420</v>
      </c>
      <c r="I2836" t="s">
        <v>24</v>
      </c>
      <c r="J2836" t="s">
        <v>1503</v>
      </c>
      <c r="K2836" t="s">
        <v>39</v>
      </c>
      <c r="L2836" t="s">
        <v>59</v>
      </c>
      <c r="M2836" t="s">
        <v>1504</v>
      </c>
      <c r="N2836">
        <v>5.48</v>
      </c>
      <c r="O2836">
        <v>2</v>
      </c>
      <c r="P2836">
        <v>0</v>
      </c>
      <c r="Q2836">
        <v>1.4796000000000005</v>
      </c>
    </row>
    <row r="2837" spans="1:17" x14ac:dyDescent="0.3">
      <c r="A2837" t="s">
        <v>42</v>
      </c>
      <c r="B2837" t="s">
        <v>5269</v>
      </c>
      <c r="C2837" t="s">
        <v>5270</v>
      </c>
      <c r="D2837" t="s">
        <v>20</v>
      </c>
      <c r="E2837" t="s">
        <v>21</v>
      </c>
      <c r="F2837" t="s">
        <v>5811</v>
      </c>
      <c r="G2837" t="s">
        <v>36</v>
      </c>
      <c r="H2837">
        <v>95037</v>
      </c>
      <c r="I2837" t="s">
        <v>37</v>
      </c>
      <c r="J2837" t="s">
        <v>1503</v>
      </c>
      <c r="K2837" t="s">
        <v>39</v>
      </c>
      <c r="L2837" t="s">
        <v>59</v>
      </c>
      <c r="M2837" t="s">
        <v>1504</v>
      </c>
      <c r="N2837">
        <v>21.92</v>
      </c>
      <c r="O2837">
        <v>8</v>
      </c>
      <c r="P2837">
        <v>0</v>
      </c>
      <c r="Q2837">
        <v>5.9184000000000019</v>
      </c>
    </row>
    <row r="2838" spans="1:17" x14ac:dyDescent="0.3">
      <c r="A2838" t="s">
        <v>42</v>
      </c>
      <c r="B2838" t="s">
        <v>194</v>
      </c>
      <c r="C2838" t="s">
        <v>195</v>
      </c>
      <c r="D2838" t="s">
        <v>34</v>
      </c>
      <c r="E2838" t="s">
        <v>21</v>
      </c>
      <c r="F2838" t="s">
        <v>976</v>
      </c>
      <c r="G2838" t="s">
        <v>436</v>
      </c>
      <c r="H2838">
        <v>44107</v>
      </c>
      <c r="I2838" t="s">
        <v>131</v>
      </c>
      <c r="J2838" t="s">
        <v>1503</v>
      </c>
      <c r="K2838" t="s">
        <v>39</v>
      </c>
      <c r="L2838" t="s">
        <v>59</v>
      </c>
      <c r="M2838" t="s">
        <v>1504</v>
      </c>
      <c r="N2838">
        <v>19.728000000000002</v>
      </c>
      <c r="O2838">
        <v>9</v>
      </c>
      <c r="P2838">
        <v>0.2</v>
      </c>
      <c r="Q2838">
        <v>1.7262000000000022</v>
      </c>
    </row>
    <row r="2839" spans="1:17" x14ac:dyDescent="0.3">
      <c r="A2839" t="s">
        <v>42</v>
      </c>
      <c r="B2839" t="s">
        <v>1740</v>
      </c>
      <c r="C2839" t="s">
        <v>1741</v>
      </c>
      <c r="D2839" t="s">
        <v>34</v>
      </c>
      <c r="E2839" t="s">
        <v>21</v>
      </c>
      <c r="F2839" t="s">
        <v>4396</v>
      </c>
      <c r="G2839" t="s">
        <v>46</v>
      </c>
      <c r="H2839">
        <v>32303</v>
      </c>
      <c r="I2839" t="s">
        <v>24</v>
      </c>
      <c r="J2839" t="s">
        <v>1503</v>
      </c>
      <c r="K2839" t="s">
        <v>39</v>
      </c>
      <c r="L2839" t="s">
        <v>59</v>
      </c>
      <c r="M2839" t="s">
        <v>1504</v>
      </c>
      <c r="N2839">
        <v>6.5760000000000005</v>
      </c>
      <c r="O2839">
        <v>3</v>
      </c>
      <c r="P2839">
        <v>0.2</v>
      </c>
      <c r="Q2839">
        <v>0.57540000000000058</v>
      </c>
    </row>
    <row r="2840" spans="1:17" x14ac:dyDescent="0.3">
      <c r="A2840" t="s">
        <v>42</v>
      </c>
      <c r="B2840" t="s">
        <v>144</v>
      </c>
      <c r="C2840" t="s">
        <v>145</v>
      </c>
      <c r="D2840" t="s">
        <v>20</v>
      </c>
      <c r="E2840" t="s">
        <v>21</v>
      </c>
      <c r="F2840" t="s">
        <v>129</v>
      </c>
      <c r="G2840" t="s">
        <v>130</v>
      </c>
      <c r="H2840">
        <v>19140</v>
      </c>
      <c r="I2840" t="s">
        <v>131</v>
      </c>
      <c r="J2840" t="s">
        <v>159</v>
      </c>
      <c r="K2840" t="s">
        <v>39</v>
      </c>
      <c r="L2840" t="s">
        <v>59</v>
      </c>
      <c r="M2840" t="s">
        <v>160</v>
      </c>
      <c r="N2840">
        <v>15.76</v>
      </c>
      <c r="O2840">
        <v>2</v>
      </c>
      <c r="P2840">
        <v>0.2</v>
      </c>
      <c r="Q2840">
        <v>3.5460000000000007</v>
      </c>
    </row>
    <row r="2841" spans="1:17" x14ac:dyDescent="0.3">
      <c r="A2841" t="s">
        <v>17</v>
      </c>
      <c r="B2841" t="s">
        <v>4105</v>
      </c>
      <c r="C2841" t="s">
        <v>4106</v>
      </c>
      <c r="D2841" t="s">
        <v>20</v>
      </c>
      <c r="E2841" t="s">
        <v>21</v>
      </c>
      <c r="F2841" t="s">
        <v>235</v>
      </c>
      <c r="G2841" t="s">
        <v>236</v>
      </c>
      <c r="H2841">
        <v>10011</v>
      </c>
      <c r="I2841" t="s">
        <v>131</v>
      </c>
      <c r="J2841" t="s">
        <v>159</v>
      </c>
      <c r="K2841" t="s">
        <v>39</v>
      </c>
      <c r="L2841" t="s">
        <v>59</v>
      </c>
      <c r="M2841" t="s">
        <v>160</v>
      </c>
      <c r="N2841">
        <v>59.099999999999994</v>
      </c>
      <c r="O2841">
        <v>6</v>
      </c>
      <c r="P2841">
        <v>0</v>
      </c>
      <c r="Q2841">
        <v>22.458000000000002</v>
      </c>
    </row>
    <row r="2842" spans="1:17" x14ac:dyDescent="0.3">
      <c r="A2842" t="s">
        <v>166</v>
      </c>
      <c r="B2842" t="s">
        <v>2231</v>
      </c>
      <c r="C2842" t="s">
        <v>2232</v>
      </c>
      <c r="D2842" t="s">
        <v>20</v>
      </c>
      <c r="E2842" t="s">
        <v>21</v>
      </c>
      <c r="F2842" t="s">
        <v>1700</v>
      </c>
      <c r="G2842" t="s">
        <v>369</v>
      </c>
      <c r="H2842">
        <v>97301</v>
      </c>
      <c r="I2842" t="s">
        <v>37</v>
      </c>
      <c r="J2842" t="s">
        <v>159</v>
      </c>
      <c r="K2842" t="s">
        <v>39</v>
      </c>
      <c r="L2842" t="s">
        <v>59</v>
      </c>
      <c r="M2842" t="s">
        <v>160</v>
      </c>
      <c r="N2842">
        <v>7.88</v>
      </c>
      <c r="O2842">
        <v>1</v>
      </c>
      <c r="P2842">
        <v>0.2</v>
      </c>
      <c r="Q2842">
        <v>1.7730000000000004</v>
      </c>
    </row>
    <row r="2843" spans="1:17" x14ac:dyDescent="0.3">
      <c r="A2843" t="s">
        <v>17</v>
      </c>
      <c r="B2843" t="s">
        <v>3912</v>
      </c>
      <c r="C2843" t="s">
        <v>3913</v>
      </c>
      <c r="D2843" t="s">
        <v>20</v>
      </c>
      <c r="E2843" t="s">
        <v>21</v>
      </c>
      <c r="F2843" t="s">
        <v>5226</v>
      </c>
      <c r="G2843" t="s">
        <v>1217</v>
      </c>
      <c r="H2843">
        <v>2920</v>
      </c>
      <c r="I2843" t="s">
        <v>131</v>
      </c>
      <c r="J2843" t="s">
        <v>159</v>
      </c>
      <c r="K2843" t="s">
        <v>39</v>
      </c>
      <c r="L2843" t="s">
        <v>59</v>
      </c>
      <c r="M2843" t="s">
        <v>160</v>
      </c>
      <c r="N2843">
        <v>49.25</v>
      </c>
      <c r="O2843">
        <v>5</v>
      </c>
      <c r="P2843">
        <v>0</v>
      </c>
      <c r="Q2843">
        <v>18.715000000000003</v>
      </c>
    </row>
    <row r="2844" spans="1:17" x14ac:dyDescent="0.3">
      <c r="A2844" t="s">
        <v>42</v>
      </c>
      <c r="B2844" t="s">
        <v>4854</v>
      </c>
      <c r="C2844" t="s">
        <v>4855</v>
      </c>
      <c r="D2844" t="s">
        <v>20</v>
      </c>
      <c r="E2844" t="s">
        <v>21</v>
      </c>
      <c r="F2844" t="s">
        <v>269</v>
      </c>
      <c r="G2844" t="s">
        <v>187</v>
      </c>
      <c r="H2844">
        <v>60653</v>
      </c>
      <c r="I2844" t="s">
        <v>93</v>
      </c>
      <c r="J2844" t="s">
        <v>159</v>
      </c>
      <c r="K2844" t="s">
        <v>39</v>
      </c>
      <c r="L2844" t="s">
        <v>59</v>
      </c>
      <c r="M2844" t="s">
        <v>160</v>
      </c>
      <c r="N2844">
        <v>15.76</v>
      </c>
      <c r="O2844">
        <v>2</v>
      </c>
      <c r="P2844">
        <v>0.2</v>
      </c>
      <c r="Q2844">
        <v>3.5460000000000007</v>
      </c>
    </row>
    <row r="2845" spans="1:17" x14ac:dyDescent="0.3">
      <c r="A2845" t="s">
        <v>42</v>
      </c>
      <c r="B2845" t="s">
        <v>3165</v>
      </c>
      <c r="C2845" t="s">
        <v>3166</v>
      </c>
      <c r="D2845" t="s">
        <v>20</v>
      </c>
      <c r="E2845" t="s">
        <v>21</v>
      </c>
      <c r="F2845" t="s">
        <v>163</v>
      </c>
      <c r="G2845" t="s">
        <v>92</v>
      </c>
      <c r="H2845">
        <v>77041</v>
      </c>
      <c r="I2845" t="s">
        <v>93</v>
      </c>
      <c r="J2845" t="s">
        <v>159</v>
      </c>
      <c r="K2845" t="s">
        <v>39</v>
      </c>
      <c r="L2845" t="s">
        <v>59</v>
      </c>
      <c r="M2845" t="s">
        <v>160</v>
      </c>
      <c r="N2845">
        <v>23.64</v>
      </c>
      <c r="O2845">
        <v>3</v>
      </c>
      <c r="P2845">
        <v>0.2</v>
      </c>
      <c r="Q2845">
        <v>5.3190000000000008</v>
      </c>
    </row>
    <row r="2846" spans="1:17" x14ac:dyDescent="0.3">
      <c r="A2846" t="s">
        <v>17</v>
      </c>
      <c r="B2846" t="s">
        <v>1906</v>
      </c>
      <c r="C2846" t="s">
        <v>1907</v>
      </c>
      <c r="D2846" t="s">
        <v>20</v>
      </c>
      <c r="E2846" t="s">
        <v>21</v>
      </c>
      <c r="F2846" t="s">
        <v>35</v>
      </c>
      <c r="G2846" t="s">
        <v>36</v>
      </c>
      <c r="H2846">
        <v>90008</v>
      </c>
      <c r="I2846" t="s">
        <v>37</v>
      </c>
      <c r="J2846" t="s">
        <v>5004</v>
      </c>
      <c r="K2846" t="s">
        <v>39</v>
      </c>
      <c r="L2846" t="s">
        <v>59</v>
      </c>
      <c r="M2846" t="s">
        <v>5005</v>
      </c>
      <c r="N2846">
        <v>47.3</v>
      </c>
      <c r="O2846">
        <v>2</v>
      </c>
      <c r="P2846">
        <v>0</v>
      </c>
      <c r="Q2846">
        <v>12.298000000000002</v>
      </c>
    </row>
    <row r="2847" spans="1:17" x14ac:dyDescent="0.3">
      <c r="A2847" t="s">
        <v>1122</v>
      </c>
      <c r="B2847" t="s">
        <v>2108</v>
      </c>
      <c r="C2847" t="s">
        <v>2109</v>
      </c>
      <c r="D2847" t="s">
        <v>20</v>
      </c>
      <c r="E2847" t="s">
        <v>21</v>
      </c>
      <c r="F2847" t="s">
        <v>4643</v>
      </c>
      <c r="G2847" t="s">
        <v>689</v>
      </c>
      <c r="H2847">
        <v>7050</v>
      </c>
      <c r="I2847" t="s">
        <v>131</v>
      </c>
      <c r="J2847" t="s">
        <v>5004</v>
      </c>
      <c r="K2847" t="s">
        <v>39</v>
      </c>
      <c r="L2847" t="s">
        <v>59</v>
      </c>
      <c r="M2847" t="s">
        <v>5005</v>
      </c>
      <c r="N2847">
        <v>70.949999999999989</v>
      </c>
      <c r="O2847">
        <v>3</v>
      </c>
      <c r="P2847">
        <v>0</v>
      </c>
      <c r="Q2847">
        <v>18.447000000000003</v>
      </c>
    </row>
    <row r="2848" spans="1:17" x14ac:dyDescent="0.3">
      <c r="A2848" t="s">
        <v>166</v>
      </c>
      <c r="B2848" t="s">
        <v>1957</v>
      </c>
      <c r="C2848" t="s">
        <v>1958</v>
      </c>
      <c r="D2848" t="s">
        <v>20</v>
      </c>
      <c r="E2848" t="s">
        <v>21</v>
      </c>
      <c r="F2848" t="s">
        <v>35</v>
      </c>
      <c r="G2848" t="s">
        <v>36</v>
      </c>
      <c r="H2848">
        <v>90045</v>
      </c>
      <c r="I2848" t="s">
        <v>37</v>
      </c>
      <c r="J2848" t="s">
        <v>5004</v>
      </c>
      <c r="K2848" t="s">
        <v>39</v>
      </c>
      <c r="L2848" t="s">
        <v>59</v>
      </c>
      <c r="M2848" t="s">
        <v>5005</v>
      </c>
      <c r="N2848">
        <v>47.3</v>
      </c>
      <c r="O2848">
        <v>2</v>
      </c>
      <c r="P2848">
        <v>0</v>
      </c>
      <c r="Q2848">
        <v>12.298000000000002</v>
      </c>
    </row>
    <row r="2849" spans="1:17" x14ac:dyDescent="0.3">
      <c r="A2849" t="s">
        <v>166</v>
      </c>
      <c r="B2849" t="s">
        <v>2759</v>
      </c>
      <c r="C2849" t="s">
        <v>2760</v>
      </c>
      <c r="D2849" t="s">
        <v>20</v>
      </c>
      <c r="E2849" t="s">
        <v>21</v>
      </c>
      <c r="F2849" t="s">
        <v>163</v>
      </c>
      <c r="G2849" t="s">
        <v>92</v>
      </c>
      <c r="H2849">
        <v>77036</v>
      </c>
      <c r="I2849" t="s">
        <v>93</v>
      </c>
      <c r="J2849" t="s">
        <v>5004</v>
      </c>
      <c r="K2849" t="s">
        <v>39</v>
      </c>
      <c r="L2849" t="s">
        <v>59</v>
      </c>
      <c r="M2849" t="s">
        <v>5005</v>
      </c>
      <c r="N2849">
        <v>37.839999999999996</v>
      </c>
      <c r="O2849">
        <v>2</v>
      </c>
      <c r="P2849">
        <v>0.2</v>
      </c>
      <c r="Q2849">
        <v>2.8380000000000027</v>
      </c>
    </row>
    <row r="2850" spans="1:17" x14ac:dyDescent="0.3">
      <c r="A2850" t="s">
        <v>17</v>
      </c>
      <c r="B2850" t="s">
        <v>2746</v>
      </c>
      <c r="C2850" t="s">
        <v>2747</v>
      </c>
      <c r="D2850" t="s">
        <v>34</v>
      </c>
      <c r="E2850" t="s">
        <v>21</v>
      </c>
      <c r="F2850" t="s">
        <v>35</v>
      </c>
      <c r="G2850" t="s">
        <v>36</v>
      </c>
      <c r="H2850">
        <v>90004</v>
      </c>
      <c r="I2850" t="s">
        <v>37</v>
      </c>
      <c r="J2850" t="s">
        <v>5004</v>
      </c>
      <c r="K2850" t="s">
        <v>39</v>
      </c>
      <c r="L2850" t="s">
        <v>59</v>
      </c>
      <c r="M2850" t="s">
        <v>5005</v>
      </c>
      <c r="N2850">
        <v>70.949999999999989</v>
      </c>
      <c r="O2850">
        <v>3</v>
      </c>
      <c r="P2850">
        <v>0</v>
      </c>
      <c r="Q2850">
        <v>18.447000000000003</v>
      </c>
    </row>
    <row r="2851" spans="1:17" x14ac:dyDescent="0.3">
      <c r="A2851" t="s">
        <v>42</v>
      </c>
      <c r="B2851" t="s">
        <v>221</v>
      </c>
      <c r="C2851" t="s">
        <v>222</v>
      </c>
      <c r="D2851" t="s">
        <v>20</v>
      </c>
      <c r="E2851" t="s">
        <v>21</v>
      </c>
      <c r="F2851" t="s">
        <v>235</v>
      </c>
      <c r="G2851" t="s">
        <v>236</v>
      </c>
      <c r="H2851">
        <v>10035</v>
      </c>
      <c r="I2851" t="s">
        <v>131</v>
      </c>
      <c r="J2851" t="s">
        <v>5004</v>
      </c>
      <c r="K2851" t="s">
        <v>39</v>
      </c>
      <c r="L2851" t="s">
        <v>59</v>
      </c>
      <c r="M2851" t="s">
        <v>5005</v>
      </c>
      <c r="N2851">
        <v>23.65</v>
      </c>
      <c r="O2851">
        <v>1</v>
      </c>
      <c r="P2851">
        <v>0</v>
      </c>
      <c r="Q2851">
        <v>6.1490000000000009</v>
      </c>
    </row>
    <row r="2852" spans="1:17" x14ac:dyDescent="0.3">
      <c r="A2852" t="s">
        <v>42</v>
      </c>
      <c r="B2852" t="s">
        <v>4093</v>
      </c>
      <c r="C2852" t="s">
        <v>4094</v>
      </c>
      <c r="D2852" t="s">
        <v>20</v>
      </c>
      <c r="E2852" t="s">
        <v>21</v>
      </c>
      <c r="F2852" t="s">
        <v>209</v>
      </c>
      <c r="G2852" t="s">
        <v>210</v>
      </c>
      <c r="H2852">
        <v>48185</v>
      </c>
      <c r="I2852" t="s">
        <v>93</v>
      </c>
      <c r="J2852" t="s">
        <v>5305</v>
      </c>
      <c r="K2852" t="s">
        <v>39</v>
      </c>
      <c r="L2852" t="s">
        <v>59</v>
      </c>
      <c r="M2852" t="s">
        <v>5306</v>
      </c>
      <c r="N2852">
        <v>29.2</v>
      </c>
      <c r="O2852">
        <v>5</v>
      </c>
      <c r="P2852">
        <v>0</v>
      </c>
      <c r="Q2852">
        <v>10.511999999999999</v>
      </c>
    </row>
    <row r="2853" spans="1:17" x14ac:dyDescent="0.3">
      <c r="A2853" t="s">
        <v>42</v>
      </c>
      <c r="B2853" t="s">
        <v>4355</v>
      </c>
      <c r="C2853" t="s">
        <v>4356</v>
      </c>
      <c r="D2853" t="s">
        <v>20</v>
      </c>
      <c r="E2853" t="s">
        <v>21</v>
      </c>
      <c r="F2853" t="s">
        <v>1234</v>
      </c>
      <c r="G2853" t="s">
        <v>46</v>
      </c>
      <c r="H2853">
        <v>33178</v>
      </c>
      <c r="I2853" t="s">
        <v>24</v>
      </c>
      <c r="J2853" t="s">
        <v>5305</v>
      </c>
      <c r="K2853" t="s">
        <v>39</v>
      </c>
      <c r="L2853" t="s">
        <v>59</v>
      </c>
      <c r="M2853" t="s">
        <v>5306</v>
      </c>
      <c r="N2853">
        <v>37.375999999999998</v>
      </c>
      <c r="O2853">
        <v>8</v>
      </c>
      <c r="P2853">
        <v>0.2</v>
      </c>
      <c r="Q2853">
        <v>7.4751999999999992</v>
      </c>
    </row>
    <row r="2854" spans="1:17" x14ac:dyDescent="0.3">
      <c r="A2854" t="s">
        <v>42</v>
      </c>
      <c r="B2854" t="s">
        <v>3175</v>
      </c>
      <c r="C2854" t="s">
        <v>3176</v>
      </c>
      <c r="D2854" t="s">
        <v>34</v>
      </c>
      <c r="E2854" t="s">
        <v>21</v>
      </c>
      <c r="F2854" t="s">
        <v>136</v>
      </c>
      <c r="G2854" t="s">
        <v>107</v>
      </c>
      <c r="H2854">
        <v>84057</v>
      </c>
      <c r="I2854" t="s">
        <v>37</v>
      </c>
      <c r="J2854" t="s">
        <v>5305</v>
      </c>
      <c r="K2854" t="s">
        <v>39</v>
      </c>
      <c r="L2854" t="s">
        <v>59</v>
      </c>
      <c r="M2854" t="s">
        <v>5306</v>
      </c>
      <c r="N2854">
        <v>11.68</v>
      </c>
      <c r="O2854">
        <v>2</v>
      </c>
      <c r="P2854">
        <v>0</v>
      </c>
      <c r="Q2854">
        <v>4.2047999999999996</v>
      </c>
    </row>
    <row r="2855" spans="1:17" x14ac:dyDescent="0.3">
      <c r="A2855" t="s">
        <v>17</v>
      </c>
      <c r="B2855" t="s">
        <v>631</v>
      </c>
      <c r="C2855" t="s">
        <v>632</v>
      </c>
      <c r="D2855" t="s">
        <v>90</v>
      </c>
      <c r="E2855" t="s">
        <v>21</v>
      </c>
      <c r="F2855" t="s">
        <v>235</v>
      </c>
      <c r="G2855" t="s">
        <v>236</v>
      </c>
      <c r="H2855">
        <v>10009</v>
      </c>
      <c r="I2855" t="s">
        <v>131</v>
      </c>
      <c r="J2855" t="s">
        <v>5305</v>
      </c>
      <c r="K2855" t="s">
        <v>39</v>
      </c>
      <c r="L2855" t="s">
        <v>59</v>
      </c>
      <c r="M2855" t="s">
        <v>5306</v>
      </c>
      <c r="N2855">
        <v>17.52</v>
      </c>
      <c r="O2855">
        <v>3</v>
      </c>
      <c r="P2855">
        <v>0</v>
      </c>
      <c r="Q2855">
        <v>6.3071999999999999</v>
      </c>
    </row>
    <row r="2856" spans="1:17" x14ac:dyDescent="0.3">
      <c r="A2856" t="s">
        <v>42</v>
      </c>
      <c r="B2856" t="s">
        <v>1470</v>
      </c>
      <c r="C2856" t="s">
        <v>1471</v>
      </c>
      <c r="D2856" t="s">
        <v>20</v>
      </c>
      <c r="E2856" t="s">
        <v>21</v>
      </c>
      <c r="F2856" t="s">
        <v>163</v>
      </c>
      <c r="G2856" t="s">
        <v>92</v>
      </c>
      <c r="H2856">
        <v>77070</v>
      </c>
      <c r="I2856" t="s">
        <v>93</v>
      </c>
      <c r="J2856" t="s">
        <v>5305</v>
      </c>
      <c r="K2856" t="s">
        <v>39</v>
      </c>
      <c r="L2856" t="s">
        <v>59</v>
      </c>
      <c r="M2856" t="s">
        <v>5306</v>
      </c>
      <c r="N2856">
        <v>18.687999999999999</v>
      </c>
      <c r="O2856">
        <v>4</v>
      </c>
      <c r="P2856">
        <v>0.2</v>
      </c>
      <c r="Q2856">
        <v>3.7375999999999996</v>
      </c>
    </row>
    <row r="2857" spans="1:17" x14ac:dyDescent="0.3">
      <c r="A2857" t="s">
        <v>42</v>
      </c>
      <c r="B2857" t="s">
        <v>1625</v>
      </c>
      <c r="C2857" t="s">
        <v>1626</v>
      </c>
      <c r="D2857" t="s">
        <v>20</v>
      </c>
      <c r="E2857" t="s">
        <v>21</v>
      </c>
      <c r="F2857" t="s">
        <v>5481</v>
      </c>
      <c r="G2857" t="s">
        <v>275</v>
      </c>
      <c r="H2857">
        <v>85224</v>
      </c>
      <c r="I2857" t="s">
        <v>37</v>
      </c>
      <c r="J2857" t="s">
        <v>5305</v>
      </c>
      <c r="K2857" t="s">
        <v>39</v>
      </c>
      <c r="L2857" t="s">
        <v>59</v>
      </c>
      <c r="M2857" t="s">
        <v>5306</v>
      </c>
      <c r="N2857">
        <v>9.3439999999999994</v>
      </c>
      <c r="O2857">
        <v>2</v>
      </c>
      <c r="P2857">
        <v>0.2</v>
      </c>
      <c r="Q2857">
        <v>1.8687999999999998</v>
      </c>
    </row>
    <row r="2858" spans="1:17" x14ac:dyDescent="0.3">
      <c r="A2858" t="s">
        <v>17</v>
      </c>
      <c r="B2858" t="s">
        <v>1460</v>
      </c>
      <c r="C2858" t="s">
        <v>1461</v>
      </c>
      <c r="D2858" t="s">
        <v>20</v>
      </c>
      <c r="E2858" t="s">
        <v>21</v>
      </c>
      <c r="F2858" t="s">
        <v>829</v>
      </c>
      <c r="G2858" t="s">
        <v>36</v>
      </c>
      <c r="H2858">
        <v>92037</v>
      </c>
      <c r="I2858" t="s">
        <v>37</v>
      </c>
      <c r="J2858" t="s">
        <v>5105</v>
      </c>
      <c r="K2858" t="s">
        <v>39</v>
      </c>
      <c r="L2858" t="s">
        <v>59</v>
      </c>
      <c r="M2858" t="s">
        <v>5106</v>
      </c>
      <c r="N2858">
        <v>10.64</v>
      </c>
      <c r="O2858">
        <v>4</v>
      </c>
      <c r="P2858">
        <v>0</v>
      </c>
      <c r="Q2858">
        <v>2.7664</v>
      </c>
    </row>
    <row r="2859" spans="1:17" x14ac:dyDescent="0.3">
      <c r="A2859" t="s">
        <v>17</v>
      </c>
      <c r="B2859" t="s">
        <v>1957</v>
      </c>
      <c r="C2859" t="s">
        <v>1958</v>
      </c>
      <c r="D2859" t="s">
        <v>20</v>
      </c>
      <c r="E2859" t="s">
        <v>21</v>
      </c>
      <c r="F2859" t="s">
        <v>22</v>
      </c>
      <c r="G2859" t="s">
        <v>23</v>
      </c>
      <c r="H2859">
        <v>42420</v>
      </c>
      <c r="I2859" t="s">
        <v>24</v>
      </c>
      <c r="J2859" t="s">
        <v>5105</v>
      </c>
      <c r="K2859" t="s">
        <v>39</v>
      </c>
      <c r="L2859" t="s">
        <v>59</v>
      </c>
      <c r="M2859" t="s">
        <v>5106</v>
      </c>
      <c r="N2859">
        <v>7.98</v>
      </c>
      <c r="O2859">
        <v>3</v>
      </c>
      <c r="P2859">
        <v>0</v>
      </c>
      <c r="Q2859">
        <v>2.0747999999999998</v>
      </c>
    </row>
    <row r="2860" spans="1:17" x14ac:dyDescent="0.3">
      <c r="A2860" t="s">
        <v>166</v>
      </c>
      <c r="B2860" t="s">
        <v>445</v>
      </c>
      <c r="C2860" t="s">
        <v>446</v>
      </c>
      <c r="D2860" t="s">
        <v>20</v>
      </c>
      <c r="E2860" t="s">
        <v>21</v>
      </c>
      <c r="F2860" t="s">
        <v>2688</v>
      </c>
      <c r="G2860" t="s">
        <v>2316</v>
      </c>
      <c r="H2860">
        <v>20735</v>
      </c>
      <c r="I2860" t="s">
        <v>131</v>
      </c>
      <c r="J2860" t="s">
        <v>5105</v>
      </c>
      <c r="K2860" t="s">
        <v>39</v>
      </c>
      <c r="L2860" t="s">
        <v>59</v>
      </c>
      <c r="M2860" t="s">
        <v>5106</v>
      </c>
      <c r="N2860">
        <v>7.98</v>
      </c>
      <c r="O2860">
        <v>3</v>
      </c>
      <c r="P2860">
        <v>0</v>
      </c>
      <c r="Q2860">
        <v>2.0747999999999998</v>
      </c>
    </row>
    <row r="2861" spans="1:17" x14ac:dyDescent="0.3">
      <c r="A2861" t="s">
        <v>42</v>
      </c>
      <c r="B2861" t="s">
        <v>4037</v>
      </c>
      <c r="C2861" t="s">
        <v>4038</v>
      </c>
      <c r="D2861" t="s">
        <v>20</v>
      </c>
      <c r="E2861" t="s">
        <v>21</v>
      </c>
      <c r="F2861" t="s">
        <v>496</v>
      </c>
      <c r="G2861" t="s">
        <v>36</v>
      </c>
      <c r="H2861">
        <v>95661</v>
      </c>
      <c r="I2861" t="s">
        <v>37</v>
      </c>
      <c r="J2861" t="s">
        <v>5105</v>
      </c>
      <c r="K2861" t="s">
        <v>39</v>
      </c>
      <c r="L2861" t="s">
        <v>59</v>
      </c>
      <c r="M2861" t="s">
        <v>5106</v>
      </c>
      <c r="N2861">
        <v>7.98</v>
      </c>
      <c r="O2861">
        <v>3</v>
      </c>
      <c r="P2861">
        <v>0</v>
      </c>
      <c r="Q2861">
        <v>2.0747999999999998</v>
      </c>
    </row>
    <row r="2862" spans="1:17" x14ac:dyDescent="0.3">
      <c r="A2862" t="s">
        <v>42</v>
      </c>
      <c r="B2862" t="s">
        <v>2979</v>
      </c>
      <c r="C2862" t="s">
        <v>2980</v>
      </c>
      <c r="D2862" t="s">
        <v>34</v>
      </c>
      <c r="E2862" t="s">
        <v>21</v>
      </c>
      <c r="F2862" t="s">
        <v>235</v>
      </c>
      <c r="G2862" t="s">
        <v>236</v>
      </c>
      <c r="H2862">
        <v>10009</v>
      </c>
      <c r="I2862" t="s">
        <v>131</v>
      </c>
      <c r="J2862" t="s">
        <v>2981</v>
      </c>
      <c r="K2862" t="s">
        <v>39</v>
      </c>
      <c r="L2862" t="s">
        <v>59</v>
      </c>
      <c r="M2862" t="s">
        <v>2982</v>
      </c>
      <c r="N2862">
        <v>20.82</v>
      </c>
      <c r="O2862">
        <v>3</v>
      </c>
      <c r="P2862">
        <v>0</v>
      </c>
      <c r="Q2862">
        <v>7.4952000000000005</v>
      </c>
    </row>
    <row r="2863" spans="1:17" x14ac:dyDescent="0.3">
      <c r="A2863" t="s">
        <v>42</v>
      </c>
      <c r="B2863" t="s">
        <v>3296</v>
      </c>
      <c r="C2863" t="s">
        <v>3297</v>
      </c>
      <c r="D2863" t="s">
        <v>34</v>
      </c>
      <c r="E2863" t="s">
        <v>21</v>
      </c>
      <c r="F2863" t="s">
        <v>976</v>
      </c>
      <c r="G2863" t="s">
        <v>436</v>
      </c>
      <c r="H2863">
        <v>44107</v>
      </c>
      <c r="I2863" t="s">
        <v>131</v>
      </c>
      <c r="J2863" t="s">
        <v>2981</v>
      </c>
      <c r="K2863" t="s">
        <v>39</v>
      </c>
      <c r="L2863" t="s">
        <v>59</v>
      </c>
      <c r="M2863" t="s">
        <v>2982</v>
      </c>
      <c r="N2863">
        <v>38.864000000000004</v>
      </c>
      <c r="O2863">
        <v>7</v>
      </c>
      <c r="P2863">
        <v>0.2</v>
      </c>
      <c r="Q2863">
        <v>7.7728000000000002</v>
      </c>
    </row>
    <row r="2864" spans="1:17" x14ac:dyDescent="0.3">
      <c r="A2864" t="s">
        <v>17</v>
      </c>
      <c r="B2864" t="s">
        <v>1533</v>
      </c>
      <c r="C2864" t="s">
        <v>1534</v>
      </c>
      <c r="D2864" t="s">
        <v>20</v>
      </c>
      <c r="E2864" t="s">
        <v>21</v>
      </c>
      <c r="F2864" t="s">
        <v>769</v>
      </c>
      <c r="G2864" t="s">
        <v>210</v>
      </c>
      <c r="H2864">
        <v>48234</v>
      </c>
      <c r="I2864" t="s">
        <v>93</v>
      </c>
      <c r="J2864" t="s">
        <v>2981</v>
      </c>
      <c r="K2864" t="s">
        <v>39</v>
      </c>
      <c r="L2864" t="s">
        <v>59</v>
      </c>
      <c r="M2864" t="s">
        <v>2982</v>
      </c>
      <c r="N2864">
        <v>34.700000000000003</v>
      </c>
      <c r="O2864">
        <v>5</v>
      </c>
      <c r="P2864">
        <v>0</v>
      </c>
      <c r="Q2864">
        <v>12.492000000000001</v>
      </c>
    </row>
    <row r="2865" spans="1:17" x14ac:dyDescent="0.3">
      <c r="A2865" t="s">
        <v>166</v>
      </c>
      <c r="B2865" t="s">
        <v>2182</v>
      </c>
      <c r="C2865" t="s">
        <v>2183</v>
      </c>
      <c r="D2865" t="s">
        <v>20</v>
      </c>
      <c r="E2865" t="s">
        <v>21</v>
      </c>
      <c r="F2865" t="s">
        <v>112</v>
      </c>
      <c r="G2865" t="s">
        <v>36</v>
      </c>
      <c r="H2865">
        <v>94110</v>
      </c>
      <c r="I2865" t="s">
        <v>37</v>
      </c>
      <c r="J2865" t="s">
        <v>2981</v>
      </c>
      <c r="K2865" t="s">
        <v>39</v>
      </c>
      <c r="L2865" t="s">
        <v>59</v>
      </c>
      <c r="M2865" t="s">
        <v>2982</v>
      </c>
      <c r="N2865">
        <v>27.76</v>
      </c>
      <c r="O2865">
        <v>4</v>
      </c>
      <c r="P2865">
        <v>0</v>
      </c>
      <c r="Q2865">
        <v>9.9936000000000007</v>
      </c>
    </row>
    <row r="2866" spans="1:17" x14ac:dyDescent="0.3">
      <c r="A2866" t="s">
        <v>42</v>
      </c>
      <c r="B2866" t="s">
        <v>2165</v>
      </c>
      <c r="C2866" t="s">
        <v>2166</v>
      </c>
      <c r="D2866" t="s">
        <v>34</v>
      </c>
      <c r="E2866" t="s">
        <v>21</v>
      </c>
      <c r="F2866" t="s">
        <v>235</v>
      </c>
      <c r="G2866" t="s">
        <v>236</v>
      </c>
      <c r="H2866">
        <v>10024</v>
      </c>
      <c r="I2866" t="s">
        <v>131</v>
      </c>
      <c r="J2866" t="s">
        <v>2981</v>
      </c>
      <c r="K2866" t="s">
        <v>39</v>
      </c>
      <c r="L2866" t="s">
        <v>59</v>
      </c>
      <c r="M2866" t="s">
        <v>2982</v>
      </c>
      <c r="N2866">
        <v>34.700000000000003</v>
      </c>
      <c r="O2866">
        <v>5</v>
      </c>
      <c r="P2866">
        <v>0</v>
      </c>
      <c r="Q2866">
        <v>12.492000000000001</v>
      </c>
    </row>
    <row r="2867" spans="1:17" x14ac:dyDescent="0.3">
      <c r="A2867" t="s">
        <v>42</v>
      </c>
      <c r="B2867" t="s">
        <v>3436</v>
      </c>
      <c r="C2867" t="s">
        <v>3437</v>
      </c>
      <c r="D2867" t="s">
        <v>90</v>
      </c>
      <c r="E2867" t="s">
        <v>21</v>
      </c>
      <c r="F2867" t="s">
        <v>129</v>
      </c>
      <c r="G2867" t="s">
        <v>130</v>
      </c>
      <c r="H2867">
        <v>19120</v>
      </c>
      <c r="I2867" t="s">
        <v>131</v>
      </c>
      <c r="J2867" t="s">
        <v>2981</v>
      </c>
      <c r="K2867" t="s">
        <v>39</v>
      </c>
      <c r="L2867" t="s">
        <v>59</v>
      </c>
      <c r="M2867" t="s">
        <v>2982</v>
      </c>
      <c r="N2867">
        <v>16.656000000000002</v>
      </c>
      <c r="O2867">
        <v>3</v>
      </c>
      <c r="P2867">
        <v>0.2</v>
      </c>
      <c r="Q2867">
        <v>3.3311999999999999</v>
      </c>
    </row>
    <row r="2868" spans="1:17" x14ac:dyDescent="0.3">
      <c r="A2868" t="s">
        <v>166</v>
      </c>
      <c r="B2868" t="s">
        <v>242</v>
      </c>
      <c r="C2868" t="s">
        <v>243</v>
      </c>
      <c r="D2868" t="s">
        <v>20</v>
      </c>
      <c r="E2868" t="s">
        <v>21</v>
      </c>
      <c r="F2868" t="s">
        <v>244</v>
      </c>
      <c r="G2868" t="s">
        <v>236</v>
      </c>
      <c r="H2868">
        <v>12180</v>
      </c>
      <c r="I2868" t="s">
        <v>131</v>
      </c>
      <c r="J2868" t="s">
        <v>255</v>
      </c>
      <c r="K2868" t="s">
        <v>39</v>
      </c>
      <c r="L2868" t="s">
        <v>59</v>
      </c>
      <c r="M2868" t="s">
        <v>256</v>
      </c>
      <c r="N2868">
        <v>1.68</v>
      </c>
      <c r="O2868">
        <v>1</v>
      </c>
      <c r="P2868">
        <v>0</v>
      </c>
      <c r="Q2868">
        <v>0.84</v>
      </c>
    </row>
    <row r="2869" spans="1:17" x14ac:dyDescent="0.3">
      <c r="A2869" t="s">
        <v>42</v>
      </c>
      <c r="B2869" t="s">
        <v>3307</v>
      </c>
      <c r="C2869" t="s">
        <v>3308</v>
      </c>
      <c r="D2869" t="s">
        <v>90</v>
      </c>
      <c r="E2869" t="s">
        <v>21</v>
      </c>
      <c r="F2869" t="s">
        <v>35</v>
      </c>
      <c r="G2869" t="s">
        <v>36</v>
      </c>
      <c r="H2869">
        <v>90004</v>
      </c>
      <c r="I2869" t="s">
        <v>37</v>
      </c>
      <c r="J2869" t="s">
        <v>255</v>
      </c>
      <c r="K2869" t="s">
        <v>39</v>
      </c>
      <c r="L2869" t="s">
        <v>59</v>
      </c>
      <c r="M2869" t="s">
        <v>256</v>
      </c>
      <c r="N2869">
        <v>6.72</v>
      </c>
      <c r="O2869">
        <v>4</v>
      </c>
      <c r="P2869">
        <v>0</v>
      </c>
      <c r="Q2869">
        <v>3.36</v>
      </c>
    </row>
    <row r="2870" spans="1:17" x14ac:dyDescent="0.3">
      <c r="A2870" t="s">
        <v>1122</v>
      </c>
      <c r="B2870" t="s">
        <v>661</v>
      </c>
      <c r="C2870" t="s">
        <v>662</v>
      </c>
      <c r="D2870" t="s">
        <v>34</v>
      </c>
      <c r="E2870" t="s">
        <v>21</v>
      </c>
      <c r="F2870" t="s">
        <v>35</v>
      </c>
      <c r="G2870" t="s">
        <v>36</v>
      </c>
      <c r="H2870">
        <v>90032</v>
      </c>
      <c r="I2870" t="s">
        <v>37</v>
      </c>
      <c r="J2870" t="s">
        <v>255</v>
      </c>
      <c r="K2870" t="s">
        <v>39</v>
      </c>
      <c r="L2870" t="s">
        <v>59</v>
      </c>
      <c r="M2870" t="s">
        <v>256</v>
      </c>
      <c r="N2870">
        <v>10.08</v>
      </c>
      <c r="O2870">
        <v>6</v>
      </c>
      <c r="P2870">
        <v>0</v>
      </c>
      <c r="Q2870">
        <v>5.04</v>
      </c>
    </row>
    <row r="2871" spans="1:17" x14ac:dyDescent="0.3">
      <c r="A2871" t="s">
        <v>42</v>
      </c>
      <c r="B2871" t="s">
        <v>4729</v>
      </c>
      <c r="C2871" t="s">
        <v>4730</v>
      </c>
      <c r="D2871" t="s">
        <v>34</v>
      </c>
      <c r="E2871" t="s">
        <v>21</v>
      </c>
      <c r="F2871" t="s">
        <v>163</v>
      </c>
      <c r="G2871" t="s">
        <v>92</v>
      </c>
      <c r="H2871">
        <v>77036</v>
      </c>
      <c r="I2871" t="s">
        <v>93</v>
      </c>
      <c r="J2871" t="s">
        <v>255</v>
      </c>
      <c r="K2871" t="s">
        <v>39</v>
      </c>
      <c r="L2871" t="s">
        <v>59</v>
      </c>
      <c r="M2871" t="s">
        <v>256</v>
      </c>
      <c r="N2871">
        <v>1.3440000000000001</v>
      </c>
      <c r="O2871">
        <v>1</v>
      </c>
      <c r="P2871">
        <v>0.2</v>
      </c>
      <c r="Q2871">
        <v>0.504</v>
      </c>
    </row>
    <row r="2872" spans="1:17" x14ac:dyDescent="0.3">
      <c r="A2872" t="s">
        <v>42</v>
      </c>
      <c r="B2872" t="s">
        <v>184</v>
      </c>
      <c r="C2872" t="s">
        <v>185</v>
      </c>
      <c r="D2872" t="s">
        <v>34</v>
      </c>
      <c r="E2872" t="s">
        <v>21</v>
      </c>
      <c r="F2872" t="s">
        <v>235</v>
      </c>
      <c r="G2872" t="s">
        <v>236</v>
      </c>
      <c r="H2872">
        <v>10011</v>
      </c>
      <c r="I2872" t="s">
        <v>131</v>
      </c>
      <c r="J2872" t="s">
        <v>255</v>
      </c>
      <c r="K2872" t="s">
        <v>39</v>
      </c>
      <c r="L2872" t="s">
        <v>59</v>
      </c>
      <c r="M2872" t="s">
        <v>256</v>
      </c>
      <c r="N2872">
        <v>8.4</v>
      </c>
      <c r="O2872">
        <v>5</v>
      </c>
      <c r="P2872">
        <v>0</v>
      </c>
      <c r="Q2872">
        <v>4.2</v>
      </c>
    </row>
    <row r="2873" spans="1:17" x14ac:dyDescent="0.3">
      <c r="A2873" t="s">
        <v>42</v>
      </c>
      <c r="B2873" t="s">
        <v>257</v>
      </c>
      <c r="C2873" t="s">
        <v>258</v>
      </c>
      <c r="D2873" t="s">
        <v>20</v>
      </c>
      <c r="E2873" t="s">
        <v>21</v>
      </c>
      <c r="F2873" t="s">
        <v>163</v>
      </c>
      <c r="G2873" t="s">
        <v>92</v>
      </c>
      <c r="H2873">
        <v>77095</v>
      </c>
      <c r="I2873" t="s">
        <v>93</v>
      </c>
      <c r="J2873" t="s">
        <v>255</v>
      </c>
      <c r="K2873" t="s">
        <v>39</v>
      </c>
      <c r="L2873" t="s">
        <v>59</v>
      </c>
      <c r="M2873" t="s">
        <v>256</v>
      </c>
      <c r="N2873">
        <v>2.6880000000000002</v>
      </c>
      <c r="O2873">
        <v>2</v>
      </c>
      <c r="P2873">
        <v>0.2</v>
      </c>
      <c r="Q2873">
        <v>1.008</v>
      </c>
    </row>
    <row r="2874" spans="1:17" x14ac:dyDescent="0.3">
      <c r="A2874" t="s">
        <v>1122</v>
      </c>
      <c r="B2874" t="s">
        <v>2995</v>
      </c>
      <c r="C2874" t="s">
        <v>2996</v>
      </c>
      <c r="D2874" t="s">
        <v>90</v>
      </c>
      <c r="E2874" t="s">
        <v>21</v>
      </c>
      <c r="F2874" t="s">
        <v>35</v>
      </c>
      <c r="G2874" t="s">
        <v>36</v>
      </c>
      <c r="H2874">
        <v>90049</v>
      </c>
      <c r="I2874" t="s">
        <v>37</v>
      </c>
      <c r="J2874" t="s">
        <v>255</v>
      </c>
      <c r="K2874" t="s">
        <v>39</v>
      </c>
      <c r="L2874" t="s">
        <v>59</v>
      </c>
      <c r="M2874" t="s">
        <v>256</v>
      </c>
      <c r="N2874">
        <v>6.72</v>
      </c>
      <c r="O2874">
        <v>4</v>
      </c>
      <c r="P2874">
        <v>0</v>
      </c>
      <c r="Q2874">
        <v>3.36</v>
      </c>
    </row>
    <row r="2875" spans="1:17" x14ac:dyDescent="0.3">
      <c r="A2875" t="s">
        <v>17</v>
      </c>
      <c r="B2875" t="s">
        <v>844</v>
      </c>
      <c r="C2875" t="s">
        <v>845</v>
      </c>
      <c r="D2875" t="s">
        <v>20</v>
      </c>
      <c r="E2875" t="s">
        <v>21</v>
      </c>
      <c r="F2875" t="s">
        <v>786</v>
      </c>
      <c r="G2875" t="s">
        <v>46</v>
      </c>
      <c r="H2875">
        <v>33614</v>
      </c>
      <c r="I2875" t="s">
        <v>24</v>
      </c>
      <c r="J2875" t="s">
        <v>255</v>
      </c>
      <c r="K2875" t="s">
        <v>39</v>
      </c>
      <c r="L2875" t="s">
        <v>59</v>
      </c>
      <c r="M2875" t="s">
        <v>256</v>
      </c>
      <c r="N2875">
        <v>1.3440000000000001</v>
      </c>
      <c r="O2875">
        <v>1</v>
      </c>
      <c r="P2875">
        <v>0.2</v>
      </c>
      <c r="Q2875">
        <v>0.504</v>
      </c>
    </row>
    <row r="2876" spans="1:17" x14ac:dyDescent="0.3">
      <c r="A2876" t="s">
        <v>42</v>
      </c>
      <c r="B2876" t="s">
        <v>1157</v>
      </c>
      <c r="C2876" t="s">
        <v>1158</v>
      </c>
      <c r="D2876" t="s">
        <v>20</v>
      </c>
      <c r="E2876" t="s">
        <v>21</v>
      </c>
      <c r="F2876" t="s">
        <v>705</v>
      </c>
      <c r="G2876" t="s">
        <v>400</v>
      </c>
      <c r="H2876">
        <v>80219</v>
      </c>
      <c r="I2876" t="s">
        <v>37</v>
      </c>
      <c r="J2876" t="s">
        <v>2148</v>
      </c>
      <c r="K2876" t="s">
        <v>39</v>
      </c>
      <c r="L2876" t="s">
        <v>59</v>
      </c>
      <c r="M2876" t="s">
        <v>2149</v>
      </c>
      <c r="N2876">
        <v>43.176000000000002</v>
      </c>
      <c r="O2876">
        <v>3</v>
      </c>
      <c r="P2876">
        <v>0.2</v>
      </c>
      <c r="Q2876">
        <v>4.3176000000000005</v>
      </c>
    </row>
    <row r="2877" spans="1:17" x14ac:dyDescent="0.3">
      <c r="A2877" t="s">
        <v>42</v>
      </c>
      <c r="B2877" t="s">
        <v>174</v>
      </c>
      <c r="C2877" t="s">
        <v>175</v>
      </c>
      <c r="D2877" t="s">
        <v>90</v>
      </c>
      <c r="E2877" t="s">
        <v>21</v>
      </c>
      <c r="F2877" t="s">
        <v>35</v>
      </c>
      <c r="G2877" t="s">
        <v>36</v>
      </c>
      <c r="H2877">
        <v>90004</v>
      </c>
      <c r="I2877" t="s">
        <v>37</v>
      </c>
      <c r="J2877" t="s">
        <v>2148</v>
      </c>
      <c r="K2877" t="s">
        <v>39</v>
      </c>
      <c r="L2877" t="s">
        <v>59</v>
      </c>
      <c r="M2877" t="s">
        <v>2149</v>
      </c>
      <c r="N2877">
        <v>107.94</v>
      </c>
      <c r="O2877">
        <v>6</v>
      </c>
      <c r="P2877">
        <v>0</v>
      </c>
      <c r="Q2877">
        <v>30.223200000000002</v>
      </c>
    </row>
    <row r="2878" spans="1:17" x14ac:dyDescent="0.3">
      <c r="A2878" t="s">
        <v>42</v>
      </c>
      <c r="B2878" t="s">
        <v>2140</v>
      </c>
      <c r="C2878" t="s">
        <v>2141</v>
      </c>
      <c r="D2878" t="s">
        <v>34</v>
      </c>
      <c r="E2878" t="s">
        <v>21</v>
      </c>
      <c r="F2878" t="s">
        <v>35</v>
      </c>
      <c r="G2878" t="s">
        <v>36</v>
      </c>
      <c r="H2878">
        <v>90004</v>
      </c>
      <c r="I2878" t="s">
        <v>37</v>
      </c>
      <c r="J2878" t="s">
        <v>2148</v>
      </c>
      <c r="K2878" t="s">
        <v>39</v>
      </c>
      <c r="L2878" t="s">
        <v>59</v>
      </c>
      <c r="M2878" t="s">
        <v>2149</v>
      </c>
      <c r="N2878">
        <v>53.97</v>
      </c>
      <c r="O2878">
        <v>3</v>
      </c>
      <c r="P2878">
        <v>0</v>
      </c>
      <c r="Q2878">
        <v>15.111600000000001</v>
      </c>
    </row>
    <row r="2879" spans="1:17" x14ac:dyDescent="0.3">
      <c r="A2879" t="s">
        <v>42</v>
      </c>
      <c r="B2879" t="s">
        <v>3175</v>
      </c>
      <c r="C2879" t="s">
        <v>3176</v>
      </c>
      <c r="D2879" t="s">
        <v>34</v>
      </c>
      <c r="E2879" t="s">
        <v>21</v>
      </c>
      <c r="F2879" t="s">
        <v>3558</v>
      </c>
      <c r="G2879" t="s">
        <v>224</v>
      </c>
      <c r="H2879">
        <v>46203</v>
      </c>
      <c r="I2879" t="s">
        <v>93</v>
      </c>
      <c r="J2879" t="s">
        <v>2148</v>
      </c>
      <c r="K2879" t="s">
        <v>39</v>
      </c>
      <c r="L2879" t="s">
        <v>59</v>
      </c>
      <c r="M2879" t="s">
        <v>2149</v>
      </c>
      <c r="N2879">
        <v>125.92999999999999</v>
      </c>
      <c r="O2879">
        <v>7</v>
      </c>
      <c r="P2879">
        <v>0</v>
      </c>
      <c r="Q2879">
        <v>35.260400000000004</v>
      </c>
    </row>
    <row r="2880" spans="1:17" x14ac:dyDescent="0.3">
      <c r="A2880" t="s">
        <v>42</v>
      </c>
      <c r="B2880" t="s">
        <v>3026</v>
      </c>
      <c r="C2880" t="s">
        <v>3027</v>
      </c>
      <c r="D2880" t="s">
        <v>20</v>
      </c>
      <c r="E2880" t="s">
        <v>21</v>
      </c>
      <c r="F2880" t="s">
        <v>4069</v>
      </c>
      <c r="G2880" t="s">
        <v>296</v>
      </c>
      <c r="H2880">
        <v>37918</v>
      </c>
      <c r="I2880" t="s">
        <v>24</v>
      </c>
      <c r="J2880" t="s">
        <v>2148</v>
      </c>
      <c r="K2880" t="s">
        <v>39</v>
      </c>
      <c r="L2880" t="s">
        <v>59</v>
      </c>
      <c r="M2880" t="s">
        <v>2149</v>
      </c>
      <c r="N2880">
        <v>71.959999999999994</v>
      </c>
      <c r="O2880">
        <v>5</v>
      </c>
      <c r="P2880">
        <v>0.2</v>
      </c>
      <c r="Q2880">
        <v>7.1960000000000015</v>
      </c>
    </row>
    <row r="2881" spans="1:17" x14ac:dyDescent="0.3">
      <c r="A2881" t="s">
        <v>42</v>
      </c>
      <c r="B2881" t="s">
        <v>3134</v>
      </c>
      <c r="C2881" t="s">
        <v>3135</v>
      </c>
      <c r="D2881" t="s">
        <v>90</v>
      </c>
      <c r="E2881" t="s">
        <v>21</v>
      </c>
      <c r="F2881" t="s">
        <v>201</v>
      </c>
      <c r="G2881" t="s">
        <v>202</v>
      </c>
      <c r="H2881">
        <v>55122</v>
      </c>
      <c r="I2881" t="s">
        <v>93</v>
      </c>
      <c r="J2881" t="s">
        <v>3463</v>
      </c>
      <c r="K2881" t="s">
        <v>39</v>
      </c>
      <c r="L2881" t="s">
        <v>59</v>
      </c>
      <c r="M2881" t="s">
        <v>3464</v>
      </c>
      <c r="N2881">
        <v>29.79</v>
      </c>
      <c r="O2881">
        <v>3</v>
      </c>
      <c r="P2881">
        <v>0</v>
      </c>
      <c r="Q2881">
        <v>12.511800000000001</v>
      </c>
    </row>
    <row r="2882" spans="1:17" x14ac:dyDescent="0.3">
      <c r="A2882" t="s">
        <v>42</v>
      </c>
      <c r="B2882" t="s">
        <v>257</v>
      </c>
      <c r="C2882" t="s">
        <v>258</v>
      </c>
      <c r="D2882" t="s">
        <v>20</v>
      </c>
      <c r="E2882" t="s">
        <v>21</v>
      </c>
      <c r="F2882" t="s">
        <v>1023</v>
      </c>
      <c r="G2882" t="s">
        <v>236</v>
      </c>
      <c r="H2882">
        <v>11561</v>
      </c>
      <c r="I2882" t="s">
        <v>131</v>
      </c>
      <c r="J2882" t="s">
        <v>3463</v>
      </c>
      <c r="K2882" t="s">
        <v>39</v>
      </c>
      <c r="L2882" t="s">
        <v>59</v>
      </c>
      <c r="M2882" t="s">
        <v>3464</v>
      </c>
      <c r="N2882">
        <v>49.65</v>
      </c>
      <c r="O2882">
        <v>5</v>
      </c>
      <c r="P2882">
        <v>0</v>
      </c>
      <c r="Q2882">
        <v>20.853000000000002</v>
      </c>
    </row>
    <row r="2883" spans="1:17" x14ac:dyDescent="0.3">
      <c r="A2883" t="s">
        <v>166</v>
      </c>
      <c r="B2883" t="s">
        <v>313</v>
      </c>
      <c r="C2883" t="s">
        <v>314</v>
      </c>
      <c r="D2883" t="s">
        <v>34</v>
      </c>
      <c r="E2883" t="s">
        <v>21</v>
      </c>
      <c r="F2883" t="s">
        <v>593</v>
      </c>
      <c r="G2883" t="s">
        <v>92</v>
      </c>
      <c r="H2883">
        <v>78207</v>
      </c>
      <c r="I2883" t="s">
        <v>93</v>
      </c>
      <c r="J2883" t="s">
        <v>3463</v>
      </c>
      <c r="K2883" t="s">
        <v>39</v>
      </c>
      <c r="L2883" t="s">
        <v>59</v>
      </c>
      <c r="M2883" t="s">
        <v>3464</v>
      </c>
      <c r="N2883">
        <v>31.776</v>
      </c>
      <c r="O2883">
        <v>4</v>
      </c>
      <c r="P2883">
        <v>0.2</v>
      </c>
      <c r="Q2883">
        <v>8.7384000000000022</v>
      </c>
    </row>
    <row r="2884" spans="1:17" x14ac:dyDescent="0.3">
      <c r="A2884" t="s">
        <v>42</v>
      </c>
      <c r="B2884" t="s">
        <v>4436</v>
      </c>
      <c r="C2884" t="s">
        <v>4437</v>
      </c>
      <c r="D2884" t="s">
        <v>20</v>
      </c>
      <c r="E2884" t="s">
        <v>21</v>
      </c>
      <c r="F2884" t="s">
        <v>712</v>
      </c>
      <c r="G2884" t="s">
        <v>92</v>
      </c>
      <c r="H2884">
        <v>75220</v>
      </c>
      <c r="I2884" t="s">
        <v>93</v>
      </c>
      <c r="J2884" t="s">
        <v>3463</v>
      </c>
      <c r="K2884" t="s">
        <v>39</v>
      </c>
      <c r="L2884" t="s">
        <v>59</v>
      </c>
      <c r="M2884" t="s">
        <v>3464</v>
      </c>
      <c r="N2884">
        <v>23.832000000000001</v>
      </c>
      <c r="O2884">
        <v>3</v>
      </c>
      <c r="P2884">
        <v>0.2</v>
      </c>
      <c r="Q2884">
        <v>6.5538000000000007</v>
      </c>
    </row>
    <row r="2885" spans="1:17" x14ac:dyDescent="0.3">
      <c r="A2885" t="s">
        <v>42</v>
      </c>
      <c r="B2885" t="s">
        <v>1425</v>
      </c>
      <c r="C2885" t="s">
        <v>1426</v>
      </c>
      <c r="D2885" t="s">
        <v>20</v>
      </c>
      <c r="E2885" t="s">
        <v>21</v>
      </c>
      <c r="F2885" t="s">
        <v>235</v>
      </c>
      <c r="G2885" t="s">
        <v>236</v>
      </c>
      <c r="H2885">
        <v>10024</v>
      </c>
      <c r="I2885" t="s">
        <v>131</v>
      </c>
      <c r="J2885" t="s">
        <v>3463</v>
      </c>
      <c r="K2885" t="s">
        <v>39</v>
      </c>
      <c r="L2885" t="s">
        <v>59</v>
      </c>
      <c r="M2885" t="s">
        <v>3464</v>
      </c>
      <c r="N2885">
        <v>29.79</v>
      </c>
      <c r="O2885">
        <v>3</v>
      </c>
      <c r="P2885">
        <v>0</v>
      </c>
      <c r="Q2885">
        <v>12.511800000000001</v>
      </c>
    </row>
    <row r="2886" spans="1:17" x14ac:dyDescent="0.3">
      <c r="A2886" t="s">
        <v>42</v>
      </c>
      <c r="B2886" t="s">
        <v>2338</v>
      </c>
      <c r="C2886" t="s">
        <v>2339</v>
      </c>
      <c r="D2886" t="s">
        <v>34</v>
      </c>
      <c r="E2886" t="s">
        <v>21</v>
      </c>
      <c r="F2886" t="s">
        <v>282</v>
      </c>
      <c r="G2886" t="s">
        <v>369</v>
      </c>
      <c r="H2886">
        <v>97477</v>
      </c>
      <c r="I2886" t="s">
        <v>37</v>
      </c>
      <c r="J2886" t="s">
        <v>3463</v>
      </c>
      <c r="K2886" t="s">
        <v>39</v>
      </c>
      <c r="L2886" t="s">
        <v>59</v>
      </c>
      <c r="M2886" t="s">
        <v>3464</v>
      </c>
      <c r="N2886">
        <v>23.832000000000001</v>
      </c>
      <c r="O2886">
        <v>3</v>
      </c>
      <c r="P2886">
        <v>0.2</v>
      </c>
      <c r="Q2886">
        <v>6.5538000000000007</v>
      </c>
    </row>
    <row r="2887" spans="1:17" x14ac:dyDescent="0.3">
      <c r="A2887" t="s">
        <v>42</v>
      </c>
      <c r="B2887" t="s">
        <v>3430</v>
      </c>
      <c r="C2887" t="s">
        <v>3431</v>
      </c>
      <c r="D2887" t="s">
        <v>20</v>
      </c>
      <c r="E2887" t="s">
        <v>21</v>
      </c>
      <c r="F2887" t="s">
        <v>112</v>
      </c>
      <c r="G2887" t="s">
        <v>36</v>
      </c>
      <c r="H2887">
        <v>94122</v>
      </c>
      <c r="I2887" t="s">
        <v>37</v>
      </c>
      <c r="J2887" t="s">
        <v>3463</v>
      </c>
      <c r="K2887" t="s">
        <v>39</v>
      </c>
      <c r="L2887" t="s">
        <v>59</v>
      </c>
      <c r="M2887" t="s">
        <v>3464</v>
      </c>
      <c r="N2887">
        <v>99.3</v>
      </c>
      <c r="O2887">
        <v>10</v>
      </c>
      <c r="P2887">
        <v>0</v>
      </c>
      <c r="Q2887">
        <v>41.706000000000003</v>
      </c>
    </row>
    <row r="2888" spans="1:17" x14ac:dyDescent="0.3">
      <c r="A2888" t="s">
        <v>42</v>
      </c>
      <c r="B2888" t="s">
        <v>563</v>
      </c>
      <c r="C2888" t="s">
        <v>564</v>
      </c>
      <c r="D2888" t="s">
        <v>20</v>
      </c>
      <c r="E2888" t="s">
        <v>21</v>
      </c>
      <c r="F2888" t="s">
        <v>976</v>
      </c>
      <c r="G2888" t="s">
        <v>689</v>
      </c>
      <c r="H2888">
        <v>8701</v>
      </c>
      <c r="I2888" t="s">
        <v>131</v>
      </c>
      <c r="J2888" t="s">
        <v>2822</v>
      </c>
      <c r="K2888" t="s">
        <v>39</v>
      </c>
      <c r="L2888" t="s">
        <v>59</v>
      </c>
      <c r="M2888" t="s">
        <v>2823</v>
      </c>
      <c r="N2888">
        <v>3.76</v>
      </c>
      <c r="O2888">
        <v>2</v>
      </c>
      <c r="P2888">
        <v>0</v>
      </c>
      <c r="Q2888">
        <v>1.0903999999999998</v>
      </c>
    </row>
    <row r="2889" spans="1:17" x14ac:dyDescent="0.3">
      <c r="A2889" t="s">
        <v>42</v>
      </c>
      <c r="B2889" t="s">
        <v>1860</v>
      </c>
      <c r="C2889" t="s">
        <v>1861</v>
      </c>
      <c r="D2889" t="s">
        <v>34</v>
      </c>
      <c r="E2889" t="s">
        <v>21</v>
      </c>
      <c r="F2889" t="s">
        <v>129</v>
      </c>
      <c r="G2889" t="s">
        <v>130</v>
      </c>
      <c r="H2889">
        <v>19134</v>
      </c>
      <c r="I2889" t="s">
        <v>131</v>
      </c>
      <c r="J2889" t="s">
        <v>2822</v>
      </c>
      <c r="K2889" t="s">
        <v>39</v>
      </c>
      <c r="L2889" t="s">
        <v>59</v>
      </c>
      <c r="M2889" t="s">
        <v>2823</v>
      </c>
      <c r="N2889">
        <v>1.504</v>
      </c>
      <c r="O2889">
        <v>1</v>
      </c>
      <c r="P2889">
        <v>0.2</v>
      </c>
      <c r="Q2889">
        <v>0.16919999999999991</v>
      </c>
    </row>
    <row r="2890" spans="1:17" x14ac:dyDescent="0.3">
      <c r="A2890" t="s">
        <v>42</v>
      </c>
      <c r="B2890" t="s">
        <v>4198</v>
      </c>
      <c r="C2890" t="s">
        <v>4199</v>
      </c>
      <c r="D2890" t="s">
        <v>90</v>
      </c>
      <c r="E2890" t="s">
        <v>21</v>
      </c>
      <c r="F2890" t="s">
        <v>1353</v>
      </c>
      <c r="G2890" t="s">
        <v>316</v>
      </c>
      <c r="H2890">
        <v>36830</v>
      </c>
      <c r="I2890" t="s">
        <v>24</v>
      </c>
      <c r="J2890" t="s">
        <v>2822</v>
      </c>
      <c r="K2890" t="s">
        <v>39</v>
      </c>
      <c r="L2890" t="s">
        <v>59</v>
      </c>
      <c r="M2890" t="s">
        <v>2823</v>
      </c>
      <c r="N2890">
        <v>3.76</v>
      </c>
      <c r="O2890">
        <v>2</v>
      </c>
      <c r="P2890">
        <v>0</v>
      </c>
      <c r="Q2890">
        <v>1.0903999999999998</v>
      </c>
    </row>
    <row r="2891" spans="1:17" x14ac:dyDescent="0.3">
      <c r="A2891" t="s">
        <v>42</v>
      </c>
      <c r="B2891" t="s">
        <v>3395</v>
      </c>
      <c r="C2891" t="s">
        <v>3396</v>
      </c>
      <c r="D2891" t="s">
        <v>20</v>
      </c>
      <c r="E2891" t="s">
        <v>21</v>
      </c>
      <c r="F2891" t="s">
        <v>4587</v>
      </c>
      <c r="G2891" t="s">
        <v>36</v>
      </c>
      <c r="H2891">
        <v>93309</v>
      </c>
      <c r="I2891" t="s">
        <v>37</v>
      </c>
      <c r="J2891" t="s">
        <v>2822</v>
      </c>
      <c r="K2891" t="s">
        <v>39</v>
      </c>
      <c r="L2891" t="s">
        <v>59</v>
      </c>
      <c r="M2891" t="s">
        <v>2823</v>
      </c>
      <c r="N2891">
        <v>9.3999999999999986</v>
      </c>
      <c r="O2891">
        <v>5</v>
      </c>
      <c r="P2891">
        <v>0</v>
      </c>
      <c r="Q2891">
        <v>2.7259999999999995</v>
      </c>
    </row>
    <row r="2892" spans="1:17" x14ac:dyDescent="0.3">
      <c r="A2892" t="s">
        <v>42</v>
      </c>
      <c r="B2892" t="s">
        <v>4932</v>
      </c>
      <c r="C2892" t="s">
        <v>4933</v>
      </c>
      <c r="D2892" t="s">
        <v>34</v>
      </c>
      <c r="E2892" t="s">
        <v>21</v>
      </c>
      <c r="F2892" t="s">
        <v>1273</v>
      </c>
      <c r="G2892" t="s">
        <v>23</v>
      </c>
      <c r="H2892">
        <v>40475</v>
      </c>
      <c r="I2892" t="s">
        <v>24</v>
      </c>
      <c r="J2892" t="s">
        <v>2822</v>
      </c>
      <c r="K2892" t="s">
        <v>39</v>
      </c>
      <c r="L2892" t="s">
        <v>59</v>
      </c>
      <c r="M2892" t="s">
        <v>2823</v>
      </c>
      <c r="N2892">
        <v>5.64</v>
      </c>
      <c r="O2892">
        <v>3</v>
      </c>
      <c r="P2892">
        <v>0</v>
      </c>
      <c r="Q2892">
        <v>1.6355999999999997</v>
      </c>
    </row>
    <row r="2893" spans="1:17" x14ac:dyDescent="0.3">
      <c r="A2893" t="s">
        <v>166</v>
      </c>
      <c r="B2893" t="s">
        <v>2269</v>
      </c>
      <c r="C2893" t="s">
        <v>2270</v>
      </c>
      <c r="D2893" t="s">
        <v>34</v>
      </c>
      <c r="E2893" t="s">
        <v>21</v>
      </c>
      <c r="F2893" t="s">
        <v>3635</v>
      </c>
      <c r="G2893" t="s">
        <v>2316</v>
      </c>
      <c r="H2893">
        <v>21215</v>
      </c>
      <c r="I2893" t="s">
        <v>131</v>
      </c>
      <c r="J2893" t="s">
        <v>2822</v>
      </c>
      <c r="K2893" t="s">
        <v>39</v>
      </c>
      <c r="L2893" t="s">
        <v>59</v>
      </c>
      <c r="M2893" t="s">
        <v>2823</v>
      </c>
      <c r="N2893">
        <v>3.76</v>
      </c>
      <c r="O2893">
        <v>2</v>
      </c>
      <c r="P2893">
        <v>0</v>
      </c>
      <c r="Q2893">
        <v>1.0903999999999998</v>
      </c>
    </row>
    <row r="2894" spans="1:17" x14ac:dyDescent="0.3">
      <c r="A2894" t="s">
        <v>17</v>
      </c>
      <c r="B2894" t="s">
        <v>2383</v>
      </c>
      <c r="C2894" t="s">
        <v>2384</v>
      </c>
      <c r="D2894" t="s">
        <v>34</v>
      </c>
      <c r="E2894" t="s">
        <v>21</v>
      </c>
      <c r="F2894" t="s">
        <v>435</v>
      </c>
      <c r="G2894" t="s">
        <v>436</v>
      </c>
      <c r="H2894">
        <v>43229</v>
      </c>
      <c r="I2894" t="s">
        <v>131</v>
      </c>
      <c r="J2894" t="s">
        <v>2822</v>
      </c>
      <c r="K2894" t="s">
        <v>39</v>
      </c>
      <c r="L2894" t="s">
        <v>59</v>
      </c>
      <c r="M2894" t="s">
        <v>2823</v>
      </c>
      <c r="N2894">
        <v>3.008</v>
      </c>
      <c r="O2894">
        <v>2</v>
      </c>
      <c r="P2894">
        <v>0.2</v>
      </c>
      <c r="Q2894">
        <v>0.33839999999999981</v>
      </c>
    </row>
    <row r="2895" spans="1:17" x14ac:dyDescent="0.3">
      <c r="A2895" t="s">
        <v>42</v>
      </c>
      <c r="B2895" t="s">
        <v>631</v>
      </c>
      <c r="C2895" t="s">
        <v>632</v>
      </c>
      <c r="D2895" t="s">
        <v>90</v>
      </c>
      <c r="E2895" t="s">
        <v>21</v>
      </c>
      <c r="F2895" t="s">
        <v>235</v>
      </c>
      <c r="G2895" t="s">
        <v>236</v>
      </c>
      <c r="H2895">
        <v>10009</v>
      </c>
      <c r="I2895" t="s">
        <v>131</v>
      </c>
      <c r="J2895" t="s">
        <v>633</v>
      </c>
      <c r="K2895" t="s">
        <v>39</v>
      </c>
      <c r="L2895" t="s">
        <v>59</v>
      </c>
      <c r="M2895" t="s">
        <v>634</v>
      </c>
      <c r="N2895">
        <v>3.28</v>
      </c>
      <c r="O2895">
        <v>1</v>
      </c>
      <c r="P2895">
        <v>0</v>
      </c>
      <c r="Q2895">
        <v>1.4104000000000001</v>
      </c>
    </row>
    <row r="2896" spans="1:17" x14ac:dyDescent="0.3">
      <c r="A2896" t="s">
        <v>42</v>
      </c>
      <c r="B2896" t="s">
        <v>3298</v>
      </c>
      <c r="C2896" t="s">
        <v>3299</v>
      </c>
      <c r="D2896" t="s">
        <v>20</v>
      </c>
      <c r="E2896" t="s">
        <v>21</v>
      </c>
      <c r="F2896" t="s">
        <v>3300</v>
      </c>
      <c r="G2896" t="s">
        <v>92</v>
      </c>
      <c r="H2896">
        <v>75019</v>
      </c>
      <c r="I2896" t="s">
        <v>93</v>
      </c>
      <c r="J2896" t="s">
        <v>633</v>
      </c>
      <c r="K2896" t="s">
        <v>39</v>
      </c>
      <c r="L2896" t="s">
        <v>59</v>
      </c>
      <c r="M2896" t="s">
        <v>634</v>
      </c>
      <c r="N2896">
        <v>13.120000000000001</v>
      </c>
      <c r="O2896">
        <v>5</v>
      </c>
      <c r="P2896">
        <v>0.2</v>
      </c>
      <c r="Q2896">
        <v>3.7720000000000002</v>
      </c>
    </row>
    <row r="2897" spans="1:17" x14ac:dyDescent="0.3">
      <c r="A2897" t="s">
        <v>17</v>
      </c>
      <c r="B2897" t="s">
        <v>4306</v>
      </c>
      <c r="C2897" t="s">
        <v>4307</v>
      </c>
      <c r="D2897" t="s">
        <v>20</v>
      </c>
      <c r="E2897" t="s">
        <v>21</v>
      </c>
      <c r="F2897" t="s">
        <v>456</v>
      </c>
      <c r="G2897" t="s">
        <v>216</v>
      </c>
      <c r="H2897">
        <v>19805</v>
      </c>
      <c r="I2897" t="s">
        <v>131</v>
      </c>
      <c r="J2897" t="s">
        <v>633</v>
      </c>
      <c r="K2897" t="s">
        <v>39</v>
      </c>
      <c r="L2897" t="s">
        <v>59</v>
      </c>
      <c r="M2897" t="s">
        <v>634</v>
      </c>
      <c r="N2897">
        <v>13.12</v>
      </c>
      <c r="O2897">
        <v>4</v>
      </c>
      <c r="P2897">
        <v>0</v>
      </c>
      <c r="Q2897">
        <v>5.6416000000000004</v>
      </c>
    </row>
    <row r="2898" spans="1:17" x14ac:dyDescent="0.3">
      <c r="A2898" t="s">
        <v>17</v>
      </c>
      <c r="B2898" t="s">
        <v>340</v>
      </c>
      <c r="C2898" t="s">
        <v>341</v>
      </c>
      <c r="D2898" t="s">
        <v>20</v>
      </c>
      <c r="E2898" t="s">
        <v>21</v>
      </c>
      <c r="F2898" t="s">
        <v>35</v>
      </c>
      <c r="G2898" t="s">
        <v>36</v>
      </c>
      <c r="H2898">
        <v>90008</v>
      </c>
      <c r="I2898" t="s">
        <v>37</v>
      </c>
      <c r="J2898" t="s">
        <v>633</v>
      </c>
      <c r="K2898" t="s">
        <v>39</v>
      </c>
      <c r="L2898" t="s">
        <v>59</v>
      </c>
      <c r="M2898" t="s">
        <v>634</v>
      </c>
      <c r="N2898">
        <v>16.399999999999999</v>
      </c>
      <c r="O2898">
        <v>5</v>
      </c>
      <c r="P2898">
        <v>0</v>
      </c>
      <c r="Q2898">
        <v>7.0520000000000005</v>
      </c>
    </row>
    <row r="2899" spans="1:17" x14ac:dyDescent="0.3">
      <c r="A2899" t="s">
        <v>17</v>
      </c>
      <c r="B2899" t="s">
        <v>1351</v>
      </c>
      <c r="C2899" t="s">
        <v>1352</v>
      </c>
      <c r="D2899" t="s">
        <v>20</v>
      </c>
      <c r="E2899" t="s">
        <v>21</v>
      </c>
      <c r="F2899" t="s">
        <v>1353</v>
      </c>
      <c r="G2899" t="s">
        <v>236</v>
      </c>
      <c r="H2899">
        <v>13021</v>
      </c>
      <c r="I2899" t="s">
        <v>131</v>
      </c>
      <c r="J2899" t="s">
        <v>1358</v>
      </c>
      <c r="K2899" t="s">
        <v>39</v>
      </c>
      <c r="L2899" t="s">
        <v>59</v>
      </c>
      <c r="M2899" t="s">
        <v>1359</v>
      </c>
      <c r="N2899">
        <v>263.88</v>
      </c>
      <c r="O2899">
        <v>6</v>
      </c>
      <c r="P2899">
        <v>0</v>
      </c>
      <c r="Q2899">
        <v>71.247600000000006</v>
      </c>
    </row>
    <row r="2900" spans="1:17" x14ac:dyDescent="0.3">
      <c r="A2900" t="s">
        <v>17</v>
      </c>
      <c r="B2900" t="s">
        <v>1453</v>
      </c>
      <c r="C2900" t="s">
        <v>1454</v>
      </c>
      <c r="D2900" t="s">
        <v>90</v>
      </c>
      <c r="E2900" t="s">
        <v>21</v>
      </c>
      <c r="F2900" t="s">
        <v>1455</v>
      </c>
      <c r="G2900" t="s">
        <v>92</v>
      </c>
      <c r="H2900">
        <v>77340</v>
      </c>
      <c r="I2900" t="s">
        <v>93</v>
      </c>
      <c r="J2900" t="s">
        <v>1358</v>
      </c>
      <c r="K2900" t="s">
        <v>39</v>
      </c>
      <c r="L2900" t="s">
        <v>59</v>
      </c>
      <c r="M2900" t="s">
        <v>1359</v>
      </c>
      <c r="N2900">
        <v>70.367999999999995</v>
      </c>
      <c r="O2900">
        <v>2</v>
      </c>
      <c r="P2900">
        <v>0.2</v>
      </c>
      <c r="Q2900">
        <v>6.1572000000000031</v>
      </c>
    </row>
    <row r="2901" spans="1:17" x14ac:dyDescent="0.3">
      <c r="A2901" t="s">
        <v>17</v>
      </c>
      <c r="B2901" t="s">
        <v>2759</v>
      </c>
      <c r="C2901" t="s">
        <v>2760</v>
      </c>
      <c r="D2901" t="s">
        <v>20</v>
      </c>
      <c r="E2901" t="s">
        <v>21</v>
      </c>
      <c r="F2901" t="s">
        <v>5283</v>
      </c>
      <c r="G2901" t="s">
        <v>5284</v>
      </c>
      <c r="H2901">
        <v>58103</v>
      </c>
      <c r="I2901" t="s">
        <v>93</v>
      </c>
      <c r="J2901" t="s">
        <v>1358</v>
      </c>
      <c r="K2901" t="s">
        <v>39</v>
      </c>
      <c r="L2901" t="s">
        <v>59</v>
      </c>
      <c r="M2901" t="s">
        <v>1359</v>
      </c>
      <c r="N2901">
        <v>131.94</v>
      </c>
      <c r="O2901">
        <v>3</v>
      </c>
      <c r="P2901">
        <v>0</v>
      </c>
      <c r="Q2901">
        <v>35.623800000000003</v>
      </c>
    </row>
    <row r="2902" spans="1:17" x14ac:dyDescent="0.3">
      <c r="A2902" t="s">
        <v>42</v>
      </c>
      <c r="B2902" t="s">
        <v>119</v>
      </c>
      <c r="C2902" t="s">
        <v>120</v>
      </c>
      <c r="D2902" t="s">
        <v>34</v>
      </c>
      <c r="E2902" t="s">
        <v>21</v>
      </c>
      <c r="F2902" t="s">
        <v>712</v>
      </c>
      <c r="G2902" t="s">
        <v>92</v>
      </c>
      <c r="H2902">
        <v>75081</v>
      </c>
      <c r="I2902" t="s">
        <v>93</v>
      </c>
      <c r="J2902" t="s">
        <v>1358</v>
      </c>
      <c r="K2902" t="s">
        <v>39</v>
      </c>
      <c r="L2902" t="s">
        <v>59</v>
      </c>
      <c r="M2902" t="s">
        <v>1359</v>
      </c>
      <c r="N2902">
        <v>70.367999999999995</v>
      </c>
      <c r="O2902">
        <v>2</v>
      </c>
      <c r="P2902">
        <v>0.2</v>
      </c>
      <c r="Q2902">
        <v>6.1572000000000031</v>
      </c>
    </row>
    <row r="2903" spans="1:17" x14ac:dyDescent="0.3">
      <c r="A2903" t="s">
        <v>17</v>
      </c>
      <c r="B2903" t="s">
        <v>3951</v>
      </c>
      <c r="C2903" t="s">
        <v>3952</v>
      </c>
      <c r="D2903" t="s">
        <v>34</v>
      </c>
      <c r="E2903" t="s">
        <v>21</v>
      </c>
      <c r="F2903" t="s">
        <v>329</v>
      </c>
      <c r="G2903" t="s">
        <v>78</v>
      </c>
      <c r="H2903">
        <v>27707</v>
      </c>
      <c r="I2903" t="s">
        <v>24</v>
      </c>
      <c r="J2903" t="s">
        <v>1358</v>
      </c>
      <c r="K2903" t="s">
        <v>39</v>
      </c>
      <c r="L2903" t="s">
        <v>59</v>
      </c>
      <c r="M2903" t="s">
        <v>1359</v>
      </c>
      <c r="N2903">
        <v>140.73599999999999</v>
      </c>
      <c r="O2903">
        <v>4</v>
      </c>
      <c r="P2903">
        <v>0.2</v>
      </c>
      <c r="Q2903">
        <v>12.314400000000006</v>
      </c>
    </row>
    <row r="2904" spans="1:17" x14ac:dyDescent="0.3">
      <c r="A2904" t="s">
        <v>42</v>
      </c>
      <c r="B2904" t="s">
        <v>1722</v>
      </c>
      <c r="C2904" t="s">
        <v>1723</v>
      </c>
      <c r="D2904" t="s">
        <v>20</v>
      </c>
      <c r="E2904" t="s">
        <v>21</v>
      </c>
      <c r="F2904" t="s">
        <v>5219</v>
      </c>
      <c r="G2904" t="s">
        <v>92</v>
      </c>
      <c r="H2904">
        <v>78501</v>
      </c>
      <c r="I2904" t="s">
        <v>93</v>
      </c>
      <c r="J2904" t="s">
        <v>1358</v>
      </c>
      <c r="K2904" t="s">
        <v>39</v>
      </c>
      <c r="L2904" t="s">
        <v>59</v>
      </c>
      <c r="M2904" t="s">
        <v>1359</v>
      </c>
      <c r="N2904">
        <v>175.92</v>
      </c>
      <c r="O2904">
        <v>5</v>
      </c>
      <c r="P2904">
        <v>0.2</v>
      </c>
      <c r="Q2904">
        <v>15.393000000000008</v>
      </c>
    </row>
    <row r="2905" spans="1:17" x14ac:dyDescent="0.3">
      <c r="A2905" t="s">
        <v>1122</v>
      </c>
      <c r="B2905" t="s">
        <v>1329</v>
      </c>
      <c r="C2905" t="s">
        <v>1330</v>
      </c>
      <c r="D2905" t="s">
        <v>34</v>
      </c>
      <c r="E2905" t="s">
        <v>21</v>
      </c>
      <c r="F2905" t="s">
        <v>336</v>
      </c>
      <c r="G2905" t="s">
        <v>2316</v>
      </c>
      <c r="H2905">
        <v>21044</v>
      </c>
      <c r="I2905" t="s">
        <v>131</v>
      </c>
      <c r="J2905" t="s">
        <v>1358</v>
      </c>
      <c r="K2905" t="s">
        <v>39</v>
      </c>
      <c r="L2905" t="s">
        <v>59</v>
      </c>
      <c r="M2905" t="s">
        <v>1359</v>
      </c>
      <c r="N2905">
        <v>219.89999999999998</v>
      </c>
      <c r="O2905">
        <v>5</v>
      </c>
      <c r="P2905">
        <v>0</v>
      </c>
      <c r="Q2905">
        <v>59.373000000000005</v>
      </c>
    </row>
    <row r="2906" spans="1:17" x14ac:dyDescent="0.3">
      <c r="A2906" t="s">
        <v>42</v>
      </c>
      <c r="B2906" t="s">
        <v>1081</v>
      </c>
      <c r="C2906" t="s">
        <v>1082</v>
      </c>
      <c r="D2906" t="s">
        <v>20</v>
      </c>
      <c r="E2906" t="s">
        <v>21</v>
      </c>
      <c r="F2906" t="s">
        <v>1150</v>
      </c>
      <c r="G2906" t="s">
        <v>187</v>
      </c>
      <c r="H2906">
        <v>62301</v>
      </c>
      <c r="I2906" t="s">
        <v>93</v>
      </c>
      <c r="J2906" t="s">
        <v>1876</v>
      </c>
      <c r="K2906" t="s">
        <v>39</v>
      </c>
      <c r="L2906" t="s">
        <v>59</v>
      </c>
      <c r="M2906" t="s">
        <v>1877</v>
      </c>
      <c r="N2906">
        <v>19.559999999999999</v>
      </c>
      <c r="O2906">
        <v>5</v>
      </c>
      <c r="P2906">
        <v>0.2</v>
      </c>
      <c r="Q2906">
        <v>1.7115</v>
      </c>
    </row>
    <row r="2907" spans="1:17" x14ac:dyDescent="0.3">
      <c r="A2907" t="s">
        <v>42</v>
      </c>
      <c r="B2907" t="s">
        <v>3962</v>
      </c>
      <c r="C2907" t="s">
        <v>3963</v>
      </c>
      <c r="D2907" t="s">
        <v>20</v>
      </c>
      <c r="E2907" t="s">
        <v>21</v>
      </c>
      <c r="F2907" t="s">
        <v>1570</v>
      </c>
      <c r="G2907" t="s">
        <v>316</v>
      </c>
      <c r="H2907">
        <v>36116</v>
      </c>
      <c r="I2907" t="s">
        <v>24</v>
      </c>
      <c r="J2907" t="s">
        <v>1876</v>
      </c>
      <c r="K2907" t="s">
        <v>39</v>
      </c>
      <c r="L2907" t="s">
        <v>59</v>
      </c>
      <c r="M2907" t="s">
        <v>1877</v>
      </c>
      <c r="N2907">
        <v>14.669999999999998</v>
      </c>
      <c r="O2907">
        <v>3</v>
      </c>
      <c r="P2907">
        <v>0</v>
      </c>
      <c r="Q2907">
        <v>3.9609000000000001</v>
      </c>
    </row>
    <row r="2908" spans="1:17" x14ac:dyDescent="0.3">
      <c r="A2908" t="s">
        <v>42</v>
      </c>
      <c r="B2908" t="s">
        <v>4794</v>
      </c>
      <c r="C2908" t="s">
        <v>4795</v>
      </c>
      <c r="D2908" t="s">
        <v>34</v>
      </c>
      <c r="E2908" t="s">
        <v>21</v>
      </c>
      <c r="F2908" t="s">
        <v>235</v>
      </c>
      <c r="G2908" t="s">
        <v>236</v>
      </c>
      <c r="H2908">
        <v>10035</v>
      </c>
      <c r="I2908" t="s">
        <v>131</v>
      </c>
      <c r="J2908" t="s">
        <v>1876</v>
      </c>
      <c r="K2908" t="s">
        <v>39</v>
      </c>
      <c r="L2908" t="s">
        <v>59</v>
      </c>
      <c r="M2908" t="s">
        <v>1877</v>
      </c>
      <c r="N2908">
        <v>29.339999999999996</v>
      </c>
      <c r="O2908">
        <v>6</v>
      </c>
      <c r="P2908">
        <v>0</v>
      </c>
      <c r="Q2908">
        <v>7.9218000000000002</v>
      </c>
    </row>
    <row r="2909" spans="1:17" x14ac:dyDescent="0.3">
      <c r="A2909" t="s">
        <v>166</v>
      </c>
      <c r="B2909" t="s">
        <v>657</v>
      </c>
      <c r="C2909" t="s">
        <v>658</v>
      </c>
      <c r="D2909" t="s">
        <v>90</v>
      </c>
      <c r="E2909" t="s">
        <v>21</v>
      </c>
      <c r="F2909" t="s">
        <v>129</v>
      </c>
      <c r="G2909" t="s">
        <v>130</v>
      </c>
      <c r="H2909">
        <v>19140</v>
      </c>
      <c r="I2909" t="s">
        <v>131</v>
      </c>
      <c r="J2909" t="s">
        <v>1876</v>
      </c>
      <c r="K2909" t="s">
        <v>39</v>
      </c>
      <c r="L2909" t="s">
        <v>59</v>
      </c>
      <c r="M2909" t="s">
        <v>1877</v>
      </c>
      <c r="N2909">
        <v>11.736000000000001</v>
      </c>
      <c r="O2909">
        <v>3</v>
      </c>
      <c r="P2909">
        <v>0.2</v>
      </c>
      <c r="Q2909">
        <v>1.0268999999999999</v>
      </c>
    </row>
    <row r="2910" spans="1:17" x14ac:dyDescent="0.3">
      <c r="A2910" t="s">
        <v>42</v>
      </c>
      <c r="B2910" t="s">
        <v>3380</v>
      </c>
      <c r="C2910" t="s">
        <v>3381</v>
      </c>
      <c r="D2910" t="s">
        <v>20</v>
      </c>
      <c r="E2910" t="s">
        <v>21</v>
      </c>
      <c r="F2910" t="s">
        <v>129</v>
      </c>
      <c r="G2910" t="s">
        <v>130</v>
      </c>
      <c r="H2910">
        <v>19140</v>
      </c>
      <c r="I2910" t="s">
        <v>131</v>
      </c>
      <c r="J2910" t="s">
        <v>3383</v>
      </c>
      <c r="K2910" t="s">
        <v>39</v>
      </c>
      <c r="L2910" t="s">
        <v>59</v>
      </c>
      <c r="M2910" t="s">
        <v>3384</v>
      </c>
      <c r="N2910">
        <v>79.36</v>
      </c>
      <c r="O2910">
        <v>5</v>
      </c>
      <c r="P2910">
        <v>0.2</v>
      </c>
      <c r="Q2910">
        <v>9.919999999999991</v>
      </c>
    </row>
    <row r="2911" spans="1:17" x14ac:dyDescent="0.3">
      <c r="A2911" t="s">
        <v>166</v>
      </c>
      <c r="B2911" t="s">
        <v>4186</v>
      </c>
      <c r="C2911" t="s">
        <v>4187</v>
      </c>
      <c r="D2911" t="s">
        <v>90</v>
      </c>
      <c r="E2911" t="s">
        <v>21</v>
      </c>
      <c r="F2911" t="s">
        <v>1205</v>
      </c>
      <c r="G2911" t="s">
        <v>275</v>
      </c>
      <c r="H2911">
        <v>85345</v>
      </c>
      <c r="I2911" t="s">
        <v>37</v>
      </c>
      <c r="J2911" t="s">
        <v>3383</v>
      </c>
      <c r="K2911" t="s">
        <v>39</v>
      </c>
      <c r="L2911" t="s">
        <v>59</v>
      </c>
      <c r="M2911" t="s">
        <v>3384</v>
      </c>
      <c r="N2911">
        <v>15.872</v>
      </c>
      <c r="O2911">
        <v>1</v>
      </c>
      <c r="P2911">
        <v>0.2</v>
      </c>
      <c r="Q2911">
        <v>1.9839999999999982</v>
      </c>
    </row>
    <row r="2912" spans="1:17" x14ac:dyDescent="0.3">
      <c r="A2912" t="s">
        <v>42</v>
      </c>
      <c r="B2912" t="s">
        <v>2650</v>
      </c>
      <c r="C2912" t="s">
        <v>2651</v>
      </c>
      <c r="D2912" t="s">
        <v>20</v>
      </c>
      <c r="E2912" t="s">
        <v>21</v>
      </c>
      <c r="F2912" t="s">
        <v>769</v>
      </c>
      <c r="G2912" t="s">
        <v>210</v>
      </c>
      <c r="H2912">
        <v>48205</v>
      </c>
      <c r="I2912" t="s">
        <v>93</v>
      </c>
      <c r="J2912" t="s">
        <v>3383</v>
      </c>
      <c r="K2912" t="s">
        <v>39</v>
      </c>
      <c r="L2912" t="s">
        <v>59</v>
      </c>
      <c r="M2912" t="s">
        <v>3384</v>
      </c>
      <c r="N2912">
        <v>79.36</v>
      </c>
      <c r="O2912">
        <v>4</v>
      </c>
      <c r="P2912">
        <v>0</v>
      </c>
      <c r="Q2912">
        <v>23.807999999999993</v>
      </c>
    </row>
    <row r="2913" spans="1:17" x14ac:dyDescent="0.3">
      <c r="A2913" t="s">
        <v>166</v>
      </c>
      <c r="B2913" t="s">
        <v>1404</v>
      </c>
      <c r="C2913" t="s">
        <v>1405</v>
      </c>
      <c r="D2913" t="s">
        <v>34</v>
      </c>
      <c r="E2913" t="s">
        <v>21</v>
      </c>
      <c r="F2913" t="s">
        <v>235</v>
      </c>
      <c r="G2913" t="s">
        <v>236</v>
      </c>
      <c r="H2913">
        <v>10035</v>
      </c>
      <c r="I2913" t="s">
        <v>131</v>
      </c>
      <c r="J2913" t="s">
        <v>3383</v>
      </c>
      <c r="K2913" t="s">
        <v>39</v>
      </c>
      <c r="L2913" t="s">
        <v>59</v>
      </c>
      <c r="M2913" t="s">
        <v>3384</v>
      </c>
      <c r="N2913">
        <v>119.03999999999999</v>
      </c>
      <c r="O2913">
        <v>6</v>
      </c>
      <c r="P2913">
        <v>0</v>
      </c>
      <c r="Q2913">
        <v>35.711999999999989</v>
      </c>
    </row>
    <row r="2914" spans="1:17" x14ac:dyDescent="0.3">
      <c r="A2914" t="s">
        <v>17</v>
      </c>
      <c r="B2914" t="s">
        <v>1665</v>
      </c>
      <c r="C2914" t="s">
        <v>1666</v>
      </c>
      <c r="D2914" t="s">
        <v>20</v>
      </c>
      <c r="E2914" t="s">
        <v>21</v>
      </c>
      <c r="F2914" t="s">
        <v>4285</v>
      </c>
      <c r="G2914" t="s">
        <v>1211</v>
      </c>
      <c r="H2914">
        <v>89431</v>
      </c>
      <c r="I2914" t="s">
        <v>37</v>
      </c>
      <c r="J2914" t="s">
        <v>3383</v>
      </c>
      <c r="K2914" t="s">
        <v>39</v>
      </c>
      <c r="L2914" t="s">
        <v>59</v>
      </c>
      <c r="M2914" t="s">
        <v>3384</v>
      </c>
      <c r="N2914">
        <v>79.36</v>
      </c>
      <c r="O2914">
        <v>4</v>
      </c>
      <c r="P2914">
        <v>0</v>
      </c>
      <c r="Q2914">
        <v>23.807999999999993</v>
      </c>
    </row>
    <row r="2915" spans="1:17" x14ac:dyDescent="0.3">
      <c r="A2915" t="s">
        <v>42</v>
      </c>
      <c r="B2915" t="s">
        <v>5325</v>
      </c>
      <c r="C2915" t="s">
        <v>5326</v>
      </c>
      <c r="D2915" t="s">
        <v>20</v>
      </c>
      <c r="E2915" t="s">
        <v>21</v>
      </c>
      <c r="F2915" t="s">
        <v>3705</v>
      </c>
      <c r="G2915" t="s">
        <v>78</v>
      </c>
      <c r="H2915">
        <v>27604</v>
      </c>
      <c r="I2915" t="s">
        <v>24</v>
      </c>
      <c r="J2915" t="s">
        <v>3383</v>
      </c>
      <c r="K2915" t="s">
        <v>39</v>
      </c>
      <c r="L2915" t="s">
        <v>59</v>
      </c>
      <c r="M2915" t="s">
        <v>3384</v>
      </c>
      <c r="N2915">
        <v>47.616</v>
      </c>
      <c r="O2915">
        <v>3</v>
      </c>
      <c r="P2915">
        <v>0.2</v>
      </c>
      <c r="Q2915">
        <v>5.9519999999999946</v>
      </c>
    </row>
    <row r="2916" spans="1:17" x14ac:dyDescent="0.3">
      <c r="A2916" t="s">
        <v>17</v>
      </c>
      <c r="B2916" t="s">
        <v>3187</v>
      </c>
      <c r="C2916" t="s">
        <v>3188</v>
      </c>
      <c r="D2916" t="s">
        <v>34</v>
      </c>
      <c r="E2916" t="s">
        <v>21</v>
      </c>
      <c r="F2916" t="s">
        <v>235</v>
      </c>
      <c r="G2916" t="s">
        <v>236</v>
      </c>
      <c r="H2916">
        <v>10024</v>
      </c>
      <c r="I2916" t="s">
        <v>131</v>
      </c>
      <c r="J2916" t="s">
        <v>3383</v>
      </c>
      <c r="K2916" t="s">
        <v>39</v>
      </c>
      <c r="L2916" t="s">
        <v>59</v>
      </c>
      <c r="M2916" t="s">
        <v>3384</v>
      </c>
      <c r="N2916">
        <v>59.519999999999996</v>
      </c>
      <c r="O2916">
        <v>3</v>
      </c>
      <c r="P2916">
        <v>0</v>
      </c>
      <c r="Q2916">
        <v>17.855999999999995</v>
      </c>
    </row>
    <row r="2917" spans="1:17" x14ac:dyDescent="0.3">
      <c r="A2917" t="s">
        <v>17</v>
      </c>
      <c r="B2917" t="s">
        <v>5636</v>
      </c>
      <c r="C2917" t="s">
        <v>5637</v>
      </c>
      <c r="D2917" t="s">
        <v>20</v>
      </c>
      <c r="E2917" t="s">
        <v>21</v>
      </c>
      <c r="F2917" t="s">
        <v>3410</v>
      </c>
      <c r="G2917" t="s">
        <v>92</v>
      </c>
      <c r="H2917">
        <v>79907</v>
      </c>
      <c r="I2917" t="s">
        <v>93</v>
      </c>
      <c r="J2917" t="s">
        <v>3383</v>
      </c>
      <c r="K2917" t="s">
        <v>39</v>
      </c>
      <c r="L2917" t="s">
        <v>59</v>
      </c>
      <c r="M2917" t="s">
        <v>3384</v>
      </c>
      <c r="N2917">
        <v>31.744</v>
      </c>
      <c r="O2917">
        <v>2</v>
      </c>
      <c r="P2917">
        <v>0.2</v>
      </c>
      <c r="Q2917">
        <v>3.9679999999999964</v>
      </c>
    </row>
    <row r="2918" spans="1:17" x14ac:dyDescent="0.3">
      <c r="A2918" t="s">
        <v>166</v>
      </c>
      <c r="B2918" t="s">
        <v>754</v>
      </c>
      <c r="C2918" t="s">
        <v>755</v>
      </c>
      <c r="D2918" t="s">
        <v>20</v>
      </c>
      <c r="E2918" t="s">
        <v>21</v>
      </c>
      <c r="F2918" t="s">
        <v>756</v>
      </c>
      <c r="G2918" t="s">
        <v>436</v>
      </c>
      <c r="H2918">
        <v>43017</v>
      </c>
      <c r="I2918" t="s">
        <v>131</v>
      </c>
      <c r="J2918" t="s">
        <v>765</v>
      </c>
      <c r="K2918" t="s">
        <v>39</v>
      </c>
      <c r="L2918" t="s">
        <v>59</v>
      </c>
      <c r="M2918" t="s">
        <v>766</v>
      </c>
      <c r="N2918">
        <v>27.168000000000003</v>
      </c>
      <c r="O2918">
        <v>2</v>
      </c>
      <c r="P2918">
        <v>0.2</v>
      </c>
      <c r="Q2918">
        <v>2.7168000000000001</v>
      </c>
    </row>
    <row r="2919" spans="1:17" x14ac:dyDescent="0.3">
      <c r="A2919" t="s">
        <v>42</v>
      </c>
      <c r="B2919" t="s">
        <v>2436</v>
      </c>
      <c r="C2919" t="s">
        <v>2437</v>
      </c>
      <c r="D2919" t="s">
        <v>20</v>
      </c>
      <c r="E2919" t="s">
        <v>21</v>
      </c>
      <c r="F2919" t="s">
        <v>2438</v>
      </c>
      <c r="G2919" t="s">
        <v>92</v>
      </c>
      <c r="H2919">
        <v>78664</v>
      </c>
      <c r="I2919" t="s">
        <v>93</v>
      </c>
      <c r="J2919" t="s">
        <v>765</v>
      </c>
      <c r="K2919" t="s">
        <v>39</v>
      </c>
      <c r="L2919" t="s">
        <v>59</v>
      </c>
      <c r="M2919" t="s">
        <v>766</v>
      </c>
      <c r="N2919">
        <v>27.168000000000003</v>
      </c>
      <c r="O2919">
        <v>2</v>
      </c>
      <c r="P2919">
        <v>0.2</v>
      </c>
      <c r="Q2919">
        <v>2.7168000000000001</v>
      </c>
    </row>
    <row r="2920" spans="1:17" x14ac:dyDescent="0.3">
      <c r="A2920" t="s">
        <v>166</v>
      </c>
      <c r="B2920" t="s">
        <v>1433</v>
      </c>
      <c r="C2920" t="s">
        <v>1434</v>
      </c>
      <c r="D2920" t="s">
        <v>20</v>
      </c>
      <c r="E2920" t="s">
        <v>21</v>
      </c>
      <c r="F2920" t="s">
        <v>3359</v>
      </c>
      <c r="G2920" t="s">
        <v>1084</v>
      </c>
      <c r="H2920">
        <v>2149</v>
      </c>
      <c r="I2920" t="s">
        <v>131</v>
      </c>
      <c r="J2920" t="s">
        <v>765</v>
      </c>
      <c r="K2920" t="s">
        <v>39</v>
      </c>
      <c r="L2920" t="s">
        <v>59</v>
      </c>
      <c r="M2920" t="s">
        <v>766</v>
      </c>
      <c r="N2920">
        <v>50.94</v>
      </c>
      <c r="O2920">
        <v>3</v>
      </c>
      <c r="P2920">
        <v>0</v>
      </c>
      <c r="Q2920">
        <v>14.263200000000001</v>
      </c>
    </row>
    <row r="2921" spans="1:17" x14ac:dyDescent="0.3">
      <c r="A2921" t="s">
        <v>166</v>
      </c>
      <c r="B2921" t="s">
        <v>372</v>
      </c>
      <c r="C2921" t="s">
        <v>373</v>
      </c>
      <c r="D2921" t="s">
        <v>90</v>
      </c>
      <c r="E2921" t="s">
        <v>21</v>
      </c>
      <c r="F2921" t="s">
        <v>4405</v>
      </c>
      <c r="G2921" t="s">
        <v>296</v>
      </c>
      <c r="H2921">
        <v>37211</v>
      </c>
      <c r="I2921" t="s">
        <v>24</v>
      </c>
      <c r="J2921" t="s">
        <v>765</v>
      </c>
      <c r="K2921" t="s">
        <v>39</v>
      </c>
      <c r="L2921" t="s">
        <v>59</v>
      </c>
      <c r="M2921" t="s">
        <v>766</v>
      </c>
      <c r="N2921">
        <v>67.92</v>
      </c>
      <c r="O2921">
        <v>5</v>
      </c>
      <c r="P2921">
        <v>0.2</v>
      </c>
      <c r="Q2921">
        <v>6.7920000000000016</v>
      </c>
    </row>
    <row r="2922" spans="1:17" x14ac:dyDescent="0.3">
      <c r="A2922" t="s">
        <v>42</v>
      </c>
      <c r="B2922" t="s">
        <v>3956</v>
      </c>
      <c r="C2922" t="s">
        <v>3957</v>
      </c>
      <c r="D2922" t="s">
        <v>34</v>
      </c>
      <c r="E2922" t="s">
        <v>21</v>
      </c>
      <c r="F2922" t="s">
        <v>3481</v>
      </c>
      <c r="G2922" t="s">
        <v>224</v>
      </c>
      <c r="H2922">
        <v>47905</v>
      </c>
      <c r="I2922" t="s">
        <v>93</v>
      </c>
      <c r="J2922" t="s">
        <v>765</v>
      </c>
      <c r="K2922" t="s">
        <v>39</v>
      </c>
      <c r="L2922" t="s">
        <v>59</v>
      </c>
      <c r="M2922" t="s">
        <v>766</v>
      </c>
      <c r="N2922">
        <v>33.96</v>
      </c>
      <c r="O2922">
        <v>2</v>
      </c>
      <c r="P2922">
        <v>0</v>
      </c>
      <c r="Q2922">
        <v>9.5088000000000008</v>
      </c>
    </row>
    <row r="2923" spans="1:17" x14ac:dyDescent="0.3">
      <c r="A2923" t="s">
        <v>42</v>
      </c>
      <c r="B2923" t="s">
        <v>32</v>
      </c>
      <c r="C2923" t="s">
        <v>33</v>
      </c>
      <c r="D2923" t="s">
        <v>34</v>
      </c>
      <c r="E2923" t="s">
        <v>21</v>
      </c>
      <c r="F2923" t="s">
        <v>1320</v>
      </c>
      <c r="G2923" t="s">
        <v>46</v>
      </c>
      <c r="H2923">
        <v>32216</v>
      </c>
      <c r="I2923" t="s">
        <v>24</v>
      </c>
      <c r="J2923" t="s">
        <v>765</v>
      </c>
      <c r="K2923" t="s">
        <v>39</v>
      </c>
      <c r="L2923" t="s">
        <v>59</v>
      </c>
      <c r="M2923" t="s">
        <v>766</v>
      </c>
      <c r="N2923">
        <v>13.584000000000001</v>
      </c>
      <c r="O2923">
        <v>1</v>
      </c>
      <c r="P2923">
        <v>0.2</v>
      </c>
      <c r="Q2923">
        <v>1.3584000000000001</v>
      </c>
    </row>
    <row r="2924" spans="1:17" x14ac:dyDescent="0.3">
      <c r="A2924" t="s">
        <v>166</v>
      </c>
      <c r="B2924" t="s">
        <v>449</v>
      </c>
      <c r="C2924" t="s">
        <v>450</v>
      </c>
      <c r="D2924" t="s">
        <v>34</v>
      </c>
      <c r="E2924" t="s">
        <v>21</v>
      </c>
      <c r="F2924" t="s">
        <v>471</v>
      </c>
      <c r="G2924" t="s">
        <v>187</v>
      </c>
      <c r="H2924">
        <v>61701</v>
      </c>
      <c r="I2924" t="s">
        <v>93</v>
      </c>
      <c r="J2924" t="s">
        <v>765</v>
      </c>
      <c r="K2924" t="s">
        <v>39</v>
      </c>
      <c r="L2924" t="s">
        <v>59</v>
      </c>
      <c r="M2924" t="s">
        <v>766</v>
      </c>
      <c r="N2924">
        <v>54.336000000000006</v>
      </c>
      <c r="O2924">
        <v>4</v>
      </c>
      <c r="P2924">
        <v>0.2</v>
      </c>
      <c r="Q2924">
        <v>5.4336000000000002</v>
      </c>
    </row>
    <row r="2925" spans="1:17" x14ac:dyDescent="0.3">
      <c r="A2925" t="s">
        <v>17</v>
      </c>
      <c r="B2925" t="s">
        <v>3802</v>
      </c>
      <c r="C2925" t="s">
        <v>3803</v>
      </c>
      <c r="D2925" t="s">
        <v>34</v>
      </c>
      <c r="E2925" t="s">
        <v>21</v>
      </c>
      <c r="F2925" t="s">
        <v>129</v>
      </c>
      <c r="G2925" t="s">
        <v>130</v>
      </c>
      <c r="H2925">
        <v>19134</v>
      </c>
      <c r="I2925" t="s">
        <v>131</v>
      </c>
      <c r="J2925" t="s">
        <v>5245</v>
      </c>
      <c r="K2925" t="s">
        <v>39</v>
      </c>
      <c r="L2925" t="s">
        <v>59</v>
      </c>
      <c r="M2925" t="s">
        <v>5246</v>
      </c>
      <c r="N2925">
        <v>9.4080000000000013</v>
      </c>
      <c r="O2925">
        <v>7</v>
      </c>
      <c r="P2925">
        <v>0.2</v>
      </c>
      <c r="Q2925">
        <v>0.70560000000000045</v>
      </c>
    </row>
    <row r="2926" spans="1:17" x14ac:dyDescent="0.3">
      <c r="A2926" t="s">
        <v>42</v>
      </c>
      <c r="B2926" t="s">
        <v>864</v>
      </c>
      <c r="C2926" t="s">
        <v>865</v>
      </c>
      <c r="D2926" t="s">
        <v>20</v>
      </c>
      <c r="E2926" t="s">
        <v>21</v>
      </c>
      <c r="F2926" t="s">
        <v>1622</v>
      </c>
      <c r="G2926" t="s">
        <v>36</v>
      </c>
      <c r="H2926">
        <v>92804</v>
      </c>
      <c r="I2926" t="s">
        <v>37</v>
      </c>
      <c r="J2926" t="s">
        <v>5245</v>
      </c>
      <c r="K2926" t="s">
        <v>39</v>
      </c>
      <c r="L2926" t="s">
        <v>59</v>
      </c>
      <c r="M2926" t="s">
        <v>5246</v>
      </c>
      <c r="N2926">
        <v>3.36</v>
      </c>
      <c r="O2926">
        <v>2</v>
      </c>
      <c r="P2926">
        <v>0</v>
      </c>
      <c r="Q2926">
        <v>0.87360000000000015</v>
      </c>
    </row>
    <row r="2927" spans="1:17" x14ac:dyDescent="0.3">
      <c r="A2927" t="s">
        <v>42</v>
      </c>
      <c r="B2927" t="s">
        <v>5529</v>
      </c>
      <c r="C2927" t="s">
        <v>5530</v>
      </c>
      <c r="D2927" t="s">
        <v>90</v>
      </c>
      <c r="E2927" t="s">
        <v>21</v>
      </c>
      <c r="F2927" t="s">
        <v>4947</v>
      </c>
      <c r="G2927" t="s">
        <v>584</v>
      </c>
      <c r="H2927">
        <v>87505</v>
      </c>
      <c r="I2927" t="s">
        <v>37</v>
      </c>
      <c r="J2927" t="s">
        <v>5245</v>
      </c>
      <c r="K2927" t="s">
        <v>39</v>
      </c>
      <c r="L2927" t="s">
        <v>59</v>
      </c>
      <c r="M2927" t="s">
        <v>5246</v>
      </c>
      <c r="N2927">
        <v>8.4</v>
      </c>
      <c r="O2927">
        <v>5</v>
      </c>
      <c r="P2927">
        <v>0</v>
      </c>
      <c r="Q2927">
        <v>2.1840000000000002</v>
      </c>
    </row>
    <row r="2928" spans="1:17" x14ac:dyDescent="0.3">
      <c r="A2928" t="s">
        <v>42</v>
      </c>
      <c r="B2928" t="s">
        <v>1427</v>
      </c>
      <c r="C2928" t="s">
        <v>1428</v>
      </c>
      <c r="D2928" t="s">
        <v>34</v>
      </c>
      <c r="E2928" t="s">
        <v>21</v>
      </c>
      <c r="F2928" t="s">
        <v>1353</v>
      </c>
      <c r="G2928" t="s">
        <v>236</v>
      </c>
      <c r="H2928">
        <v>13021</v>
      </c>
      <c r="I2928" t="s">
        <v>131</v>
      </c>
      <c r="J2928" t="s">
        <v>2494</v>
      </c>
      <c r="K2928" t="s">
        <v>39</v>
      </c>
      <c r="L2928" t="s">
        <v>59</v>
      </c>
      <c r="M2928" t="s">
        <v>2495</v>
      </c>
      <c r="N2928">
        <v>17.97</v>
      </c>
      <c r="O2928">
        <v>3</v>
      </c>
      <c r="P2928">
        <v>0</v>
      </c>
      <c r="Q2928">
        <v>5.2112999999999996</v>
      </c>
    </row>
    <row r="2929" spans="1:17" x14ac:dyDescent="0.3">
      <c r="A2929" t="s">
        <v>17</v>
      </c>
      <c r="B2929" t="s">
        <v>2536</v>
      </c>
      <c r="C2929" t="s">
        <v>2537</v>
      </c>
      <c r="D2929" t="s">
        <v>34</v>
      </c>
      <c r="E2929" t="s">
        <v>21</v>
      </c>
      <c r="F2929" t="s">
        <v>4002</v>
      </c>
      <c r="G2929" t="s">
        <v>36</v>
      </c>
      <c r="H2929">
        <v>94086</v>
      </c>
      <c r="I2929" t="s">
        <v>37</v>
      </c>
      <c r="J2929" t="s">
        <v>2494</v>
      </c>
      <c r="K2929" t="s">
        <v>39</v>
      </c>
      <c r="L2929" t="s">
        <v>59</v>
      </c>
      <c r="M2929" t="s">
        <v>2495</v>
      </c>
      <c r="N2929">
        <v>29.950000000000003</v>
      </c>
      <c r="O2929">
        <v>5</v>
      </c>
      <c r="P2929">
        <v>0</v>
      </c>
      <c r="Q2929">
        <v>8.6854999999999993</v>
      </c>
    </row>
    <row r="2930" spans="1:17" x14ac:dyDescent="0.3">
      <c r="A2930" t="s">
        <v>166</v>
      </c>
      <c r="B2930" t="s">
        <v>366</v>
      </c>
      <c r="C2930" t="s">
        <v>367</v>
      </c>
      <c r="D2930" t="s">
        <v>90</v>
      </c>
      <c r="E2930" t="s">
        <v>21</v>
      </c>
      <c r="F2930" t="s">
        <v>235</v>
      </c>
      <c r="G2930" t="s">
        <v>236</v>
      </c>
      <c r="H2930">
        <v>10035</v>
      </c>
      <c r="I2930" t="s">
        <v>131</v>
      </c>
      <c r="J2930" t="s">
        <v>2494</v>
      </c>
      <c r="K2930" t="s">
        <v>39</v>
      </c>
      <c r="L2930" t="s">
        <v>59</v>
      </c>
      <c r="M2930" t="s">
        <v>2495</v>
      </c>
      <c r="N2930">
        <v>29.950000000000003</v>
      </c>
      <c r="O2930">
        <v>5</v>
      </c>
      <c r="P2930">
        <v>0</v>
      </c>
      <c r="Q2930">
        <v>8.6854999999999993</v>
      </c>
    </row>
    <row r="2931" spans="1:17" x14ac:dyDescent="0.3">
      <c r="A2931" t="s">
        <v>42</v>
      </c>
      <c r="B2931" t="s">
        <v>321</v>
      </c>
      <c r="C2931" t="s">
        <v>322</v>
      </c>
      <c r="D2931" t="s">
        <v>20</v>
      </c>
      <c r="E2931" t="s">
        <v>21</v>
      </c>
      <c r="F2931" t="s">
        <v>112</v>
      </c>
      <c r="G2931" t="s">
        <v>36</v>
      </c>
      <c r="H2931">
        <v>94122</v>
      </c>
      <c r="I2931" t="s">
        <v>37</v>
      </c>
      <c r="J2931" t="s">
        <v>323</v>
      </c>
      <c r="K2931" t="s">
        <v>39</v>
      </c>
      <c r="L2931" t="s">
        <v>59</v>
      </c>
      <c r="M2931" t="s">
        <v>324</v>
      </c>
      <c r="N2931">
        <v>14.9</v>
      </c>
      <c r="O2931">
        <v>5</v>
      </c>
      <c r="P2931">
        <v>0</v>
      </c>
      <c r="Q2931">
        <v>4.1720000000000006</v>
      </c>
    </row>
    <row r="2932" spans="1:17" x14ac:dyDescent="0.3">
      <c r="A2932" t="s">
        <v>42</v>
      </c>
      <c r="B2932" t="s">
        <v>1437</v>
      </c>
      <c r="C2932" t="s">
        <v>1438</v>
      </c>
      <c r="D2932" t="s">
        <v>20</v>
      </c>
      <c r="E2932" t="s">
        <v>21</v>
      </c>
      <c r="F2932" t="s">
        <v>235</v>
      </c>
      <c r="G2932" t="s">
        <v>236</v>
      </c>
      <c r="H2932">
        <v>10024</v>
      </c>
      <c r="I2932" t="s">
        <v>131</v>
      </c>
      <c r="J2932" t="s">
        <v>323</v>
      </c>
      <c r="K2932" t="s">
        <v>39</v>
      </c>
      <c r="L2932" t="s">
        <v>59</v>
      </c>
      <c r="M2932" t="s">
        <v>324</v>
      </c>
      <c r="N2932">
        <v>5.96</v>
      </c>
      <c r="O2932">
        <v>2</v>
      </c>
      <c r="P2932">
        <v>0</v>
      </c>
      <c r="Q2932">
        <v>1.6688000000000001</v>
      </c>
    </row>
    <row r="2933" spans="1:17" x14ac:dyDescent="0.3">
      <c r="A2933" t="s">
        <v>166</v>
      </c>
      <c r="B2933" t="s">
        <v>1232</v>
      </c>
      <c r="C2933" t="s">
        <v>1233</v>
      </c>
      <c r="D2933" t="s">
        <v>20</v>
      </c>
      <c r="E2933" t="s">
        <v>21</v>
      </c>
      <c r="F2933" t="s">
        <v>531</v>
      </c>
      <c r="G2933" t="s">
        <v>436</v>
      </c>
      <c r="H2933">
        <v>43055</v>
      </c>
      <c r="I2933" t="s">
        <v>131</v>
      </c>
      <c r="J2933" t="s">
        <v>323</v>
      </c>
      <c r="K2933" t="s">
        <v>39</v>
      </c>
      <c r="L2933" t="s">
        <v>59</v>
      </c>
      <c r="M2933" t="s">
        <v>324</v>
      </c>
      <c r="N2933">
        <v>7.1519999999999992</v>
      </c>
      <c r="O2933">
        <v>3</v>
      </c>
      <c r="P2933">
        <v>0.2</v>
      </c>
      <c r="Q2933">
        <v>0.71520000000000028</v>
      </c>
    </row>
    <row r="2934" spans="1:17" x14ac:dyDescent="0.3">
      <c r="A2934" t="s">
        <v>42</v>
      </c>
      <c r="B2934" t="s">
        <v>4448</v>
      </c>
      <c r="C2934" t="s">
        <v>4449</v>
      </c>
      <c r="D2934" t="s">
        <v>34</v>
      </c>
      <c r="E2934" t="s">
        <v>21</v>
      </c>
      <c r="F2934" t="s">
        <v>112</v>
      </c>
      <c r="G2934" t="s">
        <v>36</v>
      </c>
      <c r="H2934">
        <v>94122</v>
      </c>
      <c r="I2934" t="s">
        <v>37</v>
      </c>
      <c r="J2934" t="s">
        <v>323</v>
      </c>
      <c r="K2934" t="s">
        <v>39</v>
      </c>
      <c r="L2934" t="s">
        <v>59</v>
      </c>
      <c r="M2934" t="s">
        <v>324</v>
      </c>
      <c r="N2934">
        <v>5.96</v>
      </c>
      <c r="O2934">
        <v>2</v>
      </c>
      <c r="P2934">
        <v>0</v>
      </c>
      <c r="Q2934">
        <v>1.6688000000000001</v>
      </c>
    </row>
    <row r="2935" spans="1:17" x14ac:dyDescent="0.3">
      <c r="A2935" t="s">
        <v>166</v>
      </c>
      <c r="B2935" t="s">
        <v>1175</v>
      </c>
      <c r="C2935" t="s">
        <v>1176</v>
      </c>
      <c r="D2935" t="s">
        <v>20</v>
      </c>
      <c r="E2935" t="s">
        <v>21</v>
      </c>
      <c r="F2935" t="s">
        <v>368</v>
      </c>
      <c r="G2935" t="s">
        <v>369</v>
      </c>
      <c r="H2935">
        <v>97206</v>
      </c>
      <c r="I2935" t="s">
        <v>37</v>
      </c>
      <c r="J2935" t="s">
        <v>323</v>
      </c>
      <c r="K2935" t="s">
        <v>39</v>
      </c>
      <c r="L2935" t="s">
        <v>59</v>
      </c>
      <c r="M2935" t="s">
        <v>324</v>
      </c>
      <c r="N2935">
        <v>7.1519999999999992</v>
      </c>
      <c r="O2935">
        <v>3</v>
      </c>
      <c r="P2935">
        <v>0.2</v>
      </c>
      <c r="Q2935">
        <v>0.71520000000000028</v>
      </c>
    </row>
    <row r="2936" spans="1:17" x14ac:dyDescent="0.3">
      <c r="A2936" t="s">
        <v>42</v>
      </c>
      <c r="B2936" t="s">
        <v>3013</v>
      </c>
      <c r="C2936" t="s">
        <v>3014</v>
      </c>
      <c r="D2936" t="s">
        <v>34</v>
      </c>
      <c r="E2936" t="s">
        <v>21</v>
      </c>
      <c r="F2936" t="s">
        <v>2192</v>
      </c>
      <c r="G2936" t="s">
        <v>23</v>
      </c>
      <c r="H2936">
        <v>41042</v>
      </c>
      <c r="I2936" t="s">
        <v>24</v>
      </c>
      <c r="J2936" t="s">
        <v>323</v>
      </c>
      <c r="K2936" t="s">
        <v>39</v>
      </c>
      <c r="L2936" t="s">
        <v>59</v>
      </c>
      <c r="M2936" t="s">
        <v>324</v>
      </c>
      <c r="N2936">
        <v>35.76</v>
      </c>
      <c r="O2936">
        <v>12</v>
      </c>
      <c r="P2936">
        <v>0</v>
      </c>
      <c r="Q2936">
        <v>10.0128</v>
      </c>
    </row>
    <row r="2937" spans="1:17" x14ac:dyDescent="0.3">
      <c r="A2937" t="s">
        <v>166</v>
      </c>
      <c r="B2937" t="s">
        <v>2954</v>
      </c>
      <c r="C2937" t="s">
        <v>2955</v>
      </c>
      <c r="D2937" t="s">
        <v>20</v>
      </c>
      <c r="E2937" t="s">
        <v>21</v>
      </c>
      <c r="F2937" t="s">
        <v>129</v>
      </c>
      <c r="G2937" t="s">
        <v>130</v>
      </c>
      <c r="H2937">
        <v>19120</v>
      </c>
      <c r="I2937" t="s">
        <v>131</v>
      </c>
      <c r="J2937" t="s">
        <v>323</v>
      </c>
      <c r="K2937" t="s">
        <v>39</v>
      </c>
      <c r="L2937" t="s">
        <v>59</v>
      </c>
      <c r="M2937" t="s">
        <v>324</v>
      </c>
      <c r="N2937">
        <v>4.7679999999999998</v>
      </c>
      <c r="O2937">
        <v>2</v>
      </c>
      <c r="P2937">
        <v>0.2</v>
      </c>
      <c r="Q2937">
        <v>0.47680000000000011</v>
      </c>
    </row>
    <row r="2938" spans="1:17" x14ac:dyDescent="0.3">
      <c r="A2938" t="s">
        <v>42</v>
      </c>
      <c r="B2938" t="s">
        <v>3759</v>
      </c>
      <c r="C2938" t="s">
        <v>3760</v>
      </c>
      <c r="D2938" t="s">
        <v>34</v>
      </c>
      <c r="E2938" t="s">
        <v>21</v>
      </c>
      <c r="F2938" t="s">
        <v>112</v>
      </c>
      <c r="G2938" t="s">
        <v>36</v>
      </c>
      <c r="H2938">
        <v>94122</v>
      </c>
      <c r="I2938" t="s">
        <v>37</v>
      </c>
      <c r="J2938" t="s">
        <v>3761</v>
      </c>
      <c r="K2938" t="s">
        <v>39</v>
      </c>
      <c r="L2938" t="s">
        <v>59</v>
      </c>
      <c r="M2938" t="s">
        <v>3762</v>
      </c>
      <c r="N2938">
        <v>99.2</v>
      </c>
      <c r="O2938">
        <v>5</v>
      </c>
      <c r="P2938">
        <v>0</v>
      </c>
      <c r="Q2938">
        <v>25.792000000000002</v>
      </c>
    </row>
    <row r="2939" spans="1:17" x14ac:dyDescent="0.3">
      <c r="A2939" t="s">
        <v>42</v>
      </c>
      <c r="B2939" t="s">
        <v>526</v>
      </c>
      <c r="C2939" t="s">
        <v>527</v>
      </c>
      <c r="D2939" t="s">
        <v>20</v>
      </c>
      <c r="E2939" t="s">
        <v>21</v>
      </c>
      <c r="F2939" t="s">
        <v>1709</v>
      </c>
      <c r="G2939" t="s">
        <v>92</v>
      </c>
      <c r="H2939">
        <v>78041</v>
      </c>
      <c r="I2939" t="s">
        <v>93</v>
      </c>
      <c r="J2939" t="s">
        <v>3761</v>
      </c>
      <c r="K2939" t="s">
        <v>39</v>
      </c>
      <c r="L2939" t="s">
        <v>59</v>
      </c>
      <c r="M2939" t="s">
        <v>3762</v>
      </c>
      <c r="N2939">
        <v>15.872</v>
      </c>
      <c r="O2939">
        <v>1</v>
      </c>
      <c r="P2939">
        <v>0.2</v>
      </c>
      <c r="Q2939">
        <v>1.1904000000000003</v>
      </c>
    </row>
    <row r="2940" spans="1:17" x14ac:dyDescent="0.3">
      <c r="A2940" t="s">
        <v>42</v>
      </c>
      <c r="B2940" t="s">
        <v>4766</v>
      </c>
      <c r="C2940" t="s">
        <v>4767</v>
      </c>
      <c r="D2940" t="s">
        <v>90</v>
      </c>
      <c r="E2940" t="s">
        <v>21</v>
      </c>
      <c r="F2940" t="s">
        <v>84</v>
      </c>
      <c r="G2940" t="s">
        <v>85</v>
      </c>
      <c r="H2940">
        <v>98105</v>
      </c>
      <c r="I2940" t="s">
        <v>37</v>
      </c>
      <c r="J2940" t="s">
        <v>3761</v>
      </c>
      <c r="K2940" t="s">
        <v>39</v>
      </c>
      <c r="L2940" t="s">
        <v>59</v>
      </c>
      <c r="M2940" t="s">
        <v>3762</v>
      </c>
      <c r="N2940">
        <v>119.03999999999999</v>
      </c>
      <c r="O2940">
        <v>6</v>
      </c>
      <c r="P2940">
        <v>0</v>
      </c>
      <c r="Q2940">
        <v>30.950400000000002</v>
      </c>
    </row>
    <row r="2941" spans="1:17" x14ac:dyDescent="0.3">
      <c r="A2941" t="s">
        <v>42</v>
      </c>
      <c r="B2941" t="s">
        <v>1203</v>
      </c>
      <c r="C2941" t="s">
        <v>1204</v>
      </c>
      <c r="D2941" t="s">
        <v>34</v>
      </c>
      <c r="E2941" t="s">
        <v>21</v>
      </c>
      <c r="F2941" t="s">
        <v>5678</v>
      </c>
      <c r="G2941" t="s">
        <v>36</v>
      </c>
      <c r="H2941">
        <v>93030</v>
      </c>
      <c r="I2941" t="s">
        <v>37</v>
      </c>
      <c r="J2941" t="s">
        <v>3761</v>
      </c>
      <c r="K2941" t="s">
        <v>39</v>
      </c>
      <c r="L2941" t="s">
        <v>59</v>
      </c>
      <c r="M2941" t="s">
        <v>3762</v>
      </c>
      <c r="N2941">
        <v>99.2</v>
      </c>
      <c r="O2941">
        <v>5</v>
      </c>
      <c r="P2941">
        <v>0</v>
      </c>
      <c r="Q2941">
        <v>25.792000000000002</v>
      </c>
    </row>
    <row r="2942" spans="1:17" x14ac:dyDescent="0.3">
      <c r="A2942" t="s">
        <v>166</v>
      </c>
      <c r="B2942" t="s">
        <v>4355</v>
      </c>
      <c r="C2942" t="s">
        <v>4356</v>
      </c>
      <c r="D2942" t="s">
        <v>20</v>
      </c>
      <c r="E2942" t="s">
        <v>21</v>
      </c>
      <c r="F2942" t="s">
        <v>35</v>
      </c>
      <c r="G2942" t="s">
        <v>36</v>
      </c>
      <c r="H2942">
        <v>90036</v>
      </c>
      <c r="I2942" t="s">
        <v>37</v>
      </c>
      <c r="J2942" t="s">
        <v>3761</v>
      </c>
      <c r="K2942" t="s">
        <v>39</v>
      </c>
      <c r="L2942" t="s">
        <v>59</v>
      </c>
      <c r="M2942" t="s">
        <v>3762</v>
      </c>
      <c r="N2942">
        <v>99.2</v>
      </c>
      <c r="O2942">
        <v>5</v>
      </c>
      <c r="P2942">
        <v>0</v>
      </c>
      <c r="Q2942">
        <v>25.792000000000002</v>
      </c>
    </row>
    <row r="2943" spans="1:17" x14ac:dyDescent="0.3">
      <c r="A2943" t="s">
        <v>17</v>
      </c>
      <c r="B2943" t="s">
        <v>1214</v>
      </c>
      <c r="C2943" t="s">
        <v>1215</v>
      </c>
      <c r="D2943" t="s">
        <v>34</v>
      </c>
      <c r="E2943" t="s">
        <v>21</v>
      </c>
      <c r="F2943" t="s">
        <v>84</v>
      </c>
      <c r="G2943" t="s">
        <v>85</v>
      </c>
      <c r="H2943">
        <v>98103</v>
      </c>
      <c r="I2943" t="s">
        <v>37</v>
      </c>
      <c r="J2943" t="s">
        <v>3761</v>
      </c>
      <c r="K2943" t="s">
        <v>39</v>
      </c>
      <c r="L2943" t="s">
        <v>59</v>
      </c>
      <c r="M2943" t="s">
        <v>3762</v>
      </c>
      <c r="N2943">
        <v>99.2</v>
      </c>
      <c r="O2943">
        <v>5</v>
      </c>
      <c r="P2943">
        <v>0</v>
      </c>
      <c r="Q2943">
        <v>25.792000000000002</v>
      </c>
    </row>
    <row r="2944" spans="1:17" x14ac:dyDescent="0.3">
      <c r="A2944" t="s">
        <v>42</v>
      </c>
      <c r="B2944" t="s">
        <v>974</v>
      </c>
      <c r="C2944" t="s">
        <v>975</v>
      </c>
      <c r="D2944" t="s">
        <v>90</v>
      </c>
      <c r="E2944" t="s">
        <v>21</v>
      </c>
      <c r="F2944" t="s">
        <v>976</v>
      </c>
      <c r="G2944" t="s">
        <v>689</v>
      </c>
      <c r="H2944">
        <v>8701</v>
      </c>
      <c r="I2944" t="s">
        <v>131</v>
      </c>
      <c r="J2944" t="s">
        <v>979</v>
      </c>
      <c r="K2944" t="s">
        <v>39</v>
      </c>
      <c r="L2944" t="s">
        <v>59</v>
      </c>
      <c r="M2944" t="s">
        <v>980</v>
      </c>
      <c r="N2944">
        <v>289.20000000000005</v>
      </c>
      <c r="O2944">
        <v>6</v>
      </c>
      <c r="P2944">
        <v>0</v>
      </c>
      <c r="Q2944">
        <v>83.867999999999967</v>
      </c>
    </row>
    <row r="2945" spans="1:17" x14ac:dyDescent="0.3">
      <c r="A2945" t="s">
        <v>42</v>
      </c>
      <c r="B2945" t="s">
        <v>3237</v>
      </c>
      <c r="C2945" t="s">
        <v>3238</v>
      </c>
      <c r="D2945" t="s">
        <v>34</v>
      </c>
      <c r="E2945" t="s">
        <v>21</v>
      </c>
      <c r="F2945" t="s">
        <v>3317</v>
      </c>
      <c r="G2945" t="s">
        <v>36</v>
      </c>
      <c r="H2945">
        <v>91767</v>
      </c>
      <c r="I2945" t="s">
        <v>37</v>
      </c>
      <c r="J2945" t="s">
        <v>979</v>
      </c>
      <c r="K2945" t="s">
        <v>39</v>
      </c>
      <c r="L2945" t="s">
        <v>59</v>
      </c>
      <c r="M2945" t="s">
        <v>980</v>
      </c>
      <c r="N2945">
        <v>385.6</v>
      </c>
      <c r="O2945">
        <v>8</v>
      </c>
      <c r="P2945">
        <v>0</v>
      </c>
      <c r="Q2945">
        <v>111.82399999999996</v>
      </c>
    </row>
    <row r="2946" spans="1:17" x14ac:dyDescent="0.3">
      <c r="A2946" t="s">
        <v>42</v>
      </c>
      <c r="B2946" t="s">
        <v>823</v>
      </c>
      <c r="C2946" t="s">
        <v>824</v>
      </c>
      <c r="D2946" t="s">
        <v>20</v>
      </c>
      <c r="E2946" t="s">
        <v>21</v>
      </c>
      <c r="F2946" t="s">
        <v>712</v>
      </c>
      <c r="G2946" t="s">
        <v>92</v>
      </c>
      <c r="H2946">
        <v>75081</v>
      </c>
      <c r="I2946" t="s">
        <v>93</v>
      </c>
      <c r="J2946" t="s">
        <v>979</v>
      </c>
      <c r="K2946" t="s">
        <v>39</v>
      </c>
      <c r="L2946" t="s">
        <v>59</v>
      </c>
      <c r="M2946" t="s">
        <v>980</v>
      </c>
      <c r="N2946">
        <v>154.24</v>
      </c>
      <c r="O2946">
        <v>4</v>
      </c>
      <c r="P2946">
        <v>0.2</v>
      </c>
      <c r="Q2946">
        <v>17.351999999999975</v>
      </c>
    </row>
    <row r="2947" spans="1:17" x14ac:dyDescent="0.3">
      <c r="A2947" t="s">
        <v>1122</v>
      </c>
      <c r="B2947" t="s">
        <v>4378</v>
      </c>
      <c r="C2947" t="s">
        <v>4379</v>
      </c>
      <c r="D2947" t="s">
        <v>20</v>
      </c>
      <c r="E2947" t="s">
        <v>21</v>
      </c>
      <c r="F2947" t="s">
        <v>5060</v>
      </c>
      <c r="G2947" t="s">
        <v>36</v>
      </c>
      <c r="H2947">
        <v>91911</v>
      </c>
      <c r="I2947" t="s">
        <v>37</v>
      </c>
      <c r="J2947" t="s">
        <v>979</v>
      </c>
      <c r="K2947" t="s">
        <v>39</v>
      </c>
      <c r="L2947" t="s">
        <v>59</v>
      </c>
      <c r="M2947" t="s">
        <v>980</v>
      </c>
      <c r="N2947">
        <v>192.8</v>
      </c>
      <c r="O2947">
        <v>4</v>
      </c>
      <c r="P2947">
        <v>0</v>
      </c>
      <c r="Q2947">
        <v>55.911999999999978</v>
      </c>
    </row>
    <row r="2948" spans="1:17" x14ac:dyDescent="0.3">
      <c r="A2948" t="s">
        <v>42</v>
      </c>
      <c r="B2948" t="s">
        <v>623</v>
      </c>
      <c r="C2948" t="s">
        <v>624</v>
      </c>
      <c r="D2948" t="s">
        <v>20</v>
      </c>
      <c r="E2948" t="s">
        <v>21</v>
      </c>
      <c r="F2948" t="s">
        <v>112</v>
      </c>
      <c r="G2948" t="s">
        <v>36</v>
      </c>
      <c r="H2948">
        <v>94122</v>
      </c>
      <c r="I2948" t="s">
        <v>37</v>
      </c>
      <c r="J2948" t="s">
        <v>979</v>
      </c>
      <c r="K2948" t="s">
        <v>39</v>
      </c>
      <c r="L2948" t="s">
        <v>59</v>
      </c>
      <c r="M2948" t="s">
        <v>980</v>
      </c>
      <c r="N2948">
        <v>144.60000000000002</v>
      </c>
      <c r="O2948">
        <v>3</v>
      </c>
      <c r="P2948">
        <v>0</v>
      </c>
      <c r="Q2948">
        <v>41.933999999999983</v>
      </c>
    </row>
    <row r="2949" spans="1:17" x14ac:dyDescent="0.3">
      <c r="A2949" t="s">
        <v>42</v>
      </c>
      <c r="B2949" t="s">
        <v>1264</v>
      </c>
      <c r="C2949" t="s">
        <v>1265</v>
      </c>
      <c r="D2949" t="s">
        <v>20</v>
      </c>
      <c r="E2949" t="s">
        <v>21</v>
      </c>
      <c r="F2949" t="s">
        <v>3331</v>
      </c>
      <c r="G2949" t="s">
        <v>130</v>
      </c>
      <c r="H2949">
        <v>18103</v>
      </c>
      <c r="I2949" t="s">
        <v>131</v>
      </c>
      <c r="J2949" t="s">
        <v>3332</v>
      </c>
      <c r="K2949" t="s">
        <v>39</v>
      </c>
      <c r="L2949" t="s">
        <v>59</v>
      </c>
      <c r="M2949" t="s">
        <v>3333</v>
      </c>
      <c r="N2949">
        <v>4.16</v>
      </c>
      <c r="O2949">
        <v>2</v>
      </c>
      <c r="P2949">
        <v>0.2</v>
      </c>
      <c r="Q2949">
        <v>0.36400000000000032</v>
      </c>
    </row>
    <row r="2950" spans="1:17" x14ac:dyDescent="0.3">
      <c r="A2950" t="s">
        <v>42</v>
      </c>
      <c r="B2950" t="s">
        <v>3608</v>
      </c>
      <c r="C2950" t="s">
        <v>3609</v>
      </c>
      <c r="D2950" t="s">
        <v>90</v>
      </c>
      <c r="E2950" t="s">
        <v>21</v>
      </c>
      <c r="F2950" t="s">
        <v>163</v>
      </c>
      <c r="G2950" t="s">
        <v>92</v>
      </c>
      <c r="H2950">
        <v>77095</v>
      </c>
      <c r="I2950" t="s">
        <v>93</v>
      </c>
      <c r="J2950" t="s">
        <v>3332</v>
      </c>
      <c r="K2950" t="s">
        <v>39</v>
      </c>
      <c r="L2950" t="s">
        <v>59</v>
      </c>
      <c r="M2950" t="s">
        <v>3333</v>
      </c>
      <c r="N2950">
        <v>6.24</v>
      </c>
      <c r="O2950">
        <v>3</v>
      </c>
      <c r="P2950">
        <v>0.2</v>
      </c>
      <c r="Q2950">
        <v>0.54600000000000071</v>
      </c>
    </row>
    <row r="2951" spans="1:17" x14ac:dyDescent="0.3">
      <c r="A2951" t="s">
        <v>1122</v>
      </c>
      <c r="B2951" t="s">
        <v>2453</v>
      </c>
      <c r="C2951" t="s">
        <v>2454</v>
      </c>
      <c r="D2951" t="s">
        <v>90</v>
      </c>
      <c r="E2951" t="s">
        <v>21</v>
      </c>
      <c r="F2951" t="s">
        <v>2409</v>
      </c>
      <c r="G2951" t="s">
        <v>36</v>
      </c>
      <c r="H2951">
        <v>92503</v>
      </c>
      <c r="I2951" t="s">
        <v>37</v>
      </c>
      <c r="J2951" t="s">
        <v>3332</v>
      </c>
      <c r="K2951" t="s">
        <v>39</v>
      </c>
      <c r="L2951" t="s">
        <v>59</v>
      </c>
      <c r="M2951" t="s">
        <v>3333</v>
      </c>
      <c r="N2951">
        <v>7.8000000000000007</v>
      </c>
      <c r="O2951">
        <v>3</v>
      </c>
      <c r="P2951">
        <v>0</v>
      </c>
      <c r="Q2951">
        <v>2.1060000000000008</v>
      </c>
    </row>
    <row r="2952" spans="1:17" x14ac:dyDescent="0.3">
      <c r="A2952" t="s">
        <v>42</v>
      </c>
      <c r="B2952" t="s">
        <v>280</v>
      </c>
      <c r="C2952" t="s">
        <v>281</v>
      </c>
      <c r="D2952" t="s">
        <v>20</v>
      </c>
      <c r="E2952" t="s">
        <v>21</v>
      </c>
      <c r="F2952" t="s">
        <v>235</v>
      </c>
      <c r="G2952" t="s">
        <v>236</v>
      </c>
      <c r="H2952">
        <v>10024</v>
      </c>
      <c r="I2952" t="s">
        <v>131</v>
      </c>
      <c r="J2952" t="s">
        <v>3163</v>
      </c>
      <c r="K2952" t="s">
        <v>39</v>
      </c>
      <c r="L2952" t="s">
        <v>59</v>
      </c>
      <c r="M2952" t="s">
        <v>3164</v>
      </c>
      <c r="N2952">
        <v>75.48</v>
      </c>
      <c r="O2952">
        <v>2</v>
      </c>
      <c r="P2952">
        <v>0</v>
      </c>
      <c r="Q2952">
        <v>19.6248</v>
      </c>
    </row>
    <row r="2953" spans="1:17" x14ac:dyDescent="0.3">
      <c r="A2953" t="s">
        <v>17</v>
      </c>
      <c r="B2953" t="s">
        <v>3436</v>
      </c>
      <c r="C2953" t="s">
        <v>3437</v>
      </c>
      <c r="D2953" t="s">
        <v>90</v>
      </c>
      <c r="E2953" t="s">
        <v>21</v>
      </c>
      <c r="F2953" t="s">
        <v>3320</v>
      </c>
      <c r="G2953" t="s">
        <v>1211</v>
      </c>
      <c r="H2953">
        <v>89031</v>
      </c>
      <c r="I2953" t="s">
        <v>37</v>
      </c>
      <c r="J2953" t="s">
        <v>3163</v>
      </c>
      <c r="K2953" t="s">
        <v>39</v>
      </c>
      <c r="L2953" t="s">
        <v>59</v>
      </c>
      <c r="M2953" t="s">
        <v>3164</v>
      </c>
      <c r="N2953">
        <v>113.22</v>
      </c>
      <c r="O2953">
        <v>3</v>
      </c>
      <c r="P2953">
        <v>0</v>
      </c>
      <c r="Q2953">
        <v>29.437200000000001</v>
      </c>
    </row>
    <row r="2954" spans="1:17" x14ac:dyDescent="0.3">
      <c r="A2954" t="s">
        <v>42</v>
      </c>
      <c r="B2954" t="s">
        <v>1788</v>
      </c>
      <c r="C2954" t="s">
        <v>1789</v>
      </c>
      <c r="D2954" t="s">
        <v>20</v>
      </c>
      <c r="E2954" t="s">
        <v>21</v>
      </c>
      <c r="F2954" t="s">
        <v>290</v>
      </c>
      <c r="G2954" t="s">
        <v>1292</v>
      </c>
      <c r="H2954">
        <v>39212</v>
      </c>
      <c r="I2954" t="s">
        <v>24</v>
      </c>
      <c r="J2954" t="s">
        <v>3163</v>
      </c>
      <c r="K2954" t="s">
        <v>39</v>
      </c>
      <c r="L2954" t="s">
        <v>59</v>
      </c>
      <c r="M2954" t="s">
        <v>3164</v>
      </c>
      <c r="N2954">
        <v>264.18</v>
      </c>
      <c r="O2954">
        <v>7</v>
      </c>
      <c r="P2954">
        <v>0</v>
      </c>
      <c r="Q2954">
        <v>68.686800000000005</v>
      </c>
    </row>
    <row r="2955" spans="1:17" x14ac:dyDescent="0.3">
      <c r="A2955" t="s">
        <v>17</v>
      </c>
      <c r="B2955" t="s">
        <v>1347</v>
      </c>
      <c r="C2955" t="s">
        <v>1348</v>
      </c>
      <c r="D2955" t="s">
        <v>20</v>
      </c>
      <c r="E2955" t="s">
        <v>21</v>
      </c>
      <c r="F2955" t="s">
        <v>368</v>
      </c>
      <c r="G2955" t="s">
        <v>369</v>
      </c>
      <c r="H2955">
        <v>97206</v>
      </c>
      <c r="I2955" t="s">
        <v>37</v>
      </c>
      <c r="J2955" t="s">
        <v>3163</v>
      </c>
      <c r="K2955" t="s">
        <v>39</v>
      </c>
      <c r="L2955" t="s">
        <v>59</v>
      </c>
      <c r="M2955" t="s">
        <v>3164</v>
      </c>
      <c r="N2955">
        <v>120.76800000000001</v>
      </c>
      <c r="O2955">
        <v>4</v>
      </c>
      <c r="P2955">
        <v>0.2</v>
      </c>
      <c r="Q2955">
        <v>9.0575999999999972</v>
      </c>
    </row>
    <row r="2956" spans="1:17" x14ac:dyDescent="0.3">
      <c r="A2956" t="s">
        <v>166</v>
      </c>
      <c r="B2956" t="s">
        <v>2699</v>
      </c>
      <c r="C2956" t="s">
        <v>2700</v>
      </c>
      <c r="D2956" t="s">
        <v>90</v>
      </c>
      <c r="E2956" t="s">
        <v>21</v>
      </c>
      <c r="F2956" t="s">
        <v>112</v>
      </c>
      <c r="G2956" t="s">
        <v>36</v>
      </c>
      <c r="H2956">
        <v>94122</v>
      </c>
      <c r="I2956" t="s">
        <v>37</v>
      </c>
      <c r="J2956" t="s">
        <v>2705</v>
      </c>
      <c r="K2956" t="s">
        <v>39</v>
      </c>
      <c r="L2956" t="s">
        <v>59</v>
      </c>
      <c r="M2956" t="s">
        <v>2706</v>
      </c>
      <c r="N2956">
        <v>8.64</v>
      </c>
      <c r="O2956">
        <v>3</v>
      </c>
      <c r="P2956">
        <v>0</v>
      </c>
      <c r="Q2956">
        <v>2.5055999999999998</v>
      </c>
    </row>
    <row r="2957" spans="1:17" x14ac:dyDescent="0.3">
      <c r="A2957" t="s">
        <v>42</v>
      </c>
      <c r="B2957" t="s">
        <v>4352</v>
      </c>
      <c r="C2957" t="s">
        <v>4353</v>
      </c>
      <c r="D2957" t="s">
        <v>20</v>
      </c>
      <c r="E2957" t="s">
        <v>21</v>
      </c>
      <c r="F2957" t="s">
        <v>476</v>
      </c>
      <c r="G2957" t="s">
        <v>275</v>
      </c>
      <c r="H2957">
        <v>85023</v>
      </c>
      <c r="I2957" t="s">
        <v>37</v>
      </c>
      <c r="J2957" t="s">
        <v>2705</v>
      </c>
      <c r="K2957" t="s">
        <v>39</v>
      </c>
      <c r="L2957" t="s">
        <v>59</v>
      </c>
      <c r="M2957" t="s">
        <v>2706</v>
      </c>
      <c r="N2957">
        <v>2.3039999999999998</v>
      </c>
      <c r="O2957">
        <v>1</v>
      </c>
      <c r="P2957">
        <v>0.2</v>
      </c>
      <c r="Q2957">
        <v>0.25919999999999999</v>
      </c>
    </row>
    <row r="2958" spans="1:17" x14ac:dyDescent="0.3">
      <c r="A2958" t="s">
        <v>42</v>
      </c>
      <c r="B2958" t="s">
        <v>3922</v>
      </c>
      <c r="C2958" t="s">
        <v>3923</v>
      </c>
      <c r="D2958" t="s">
        <v>20</v>
      </c>
      <c r="E2958" t="s">
        <v>21</v>
      </c>
      <c r="F2958" t="s">
        <v>4669</v>
      </c>
      <c r="G2958" t="s">
        <v>202</v>
      </c>
      <c r="H2958">
        <v>55124</v>
      </c>
      <c r="I2958" t="s">
        <v>93</v>
      </c>
      <c r="J2958" t="s">
        <v>2705</v>
      </c>
      <c r="K2958" t="s">
        <v>39</v>
      </c>
      <c r="L2958" t="s">
        <v>59</v>
      </c>
      <c r="M2958" t="s">
        <v>2706</v>
      </c>
      <c r="N2958">
        <v>8.64</v>
      </c>
      <c r="O2958">
        <v>3</v>
      </c>
      <c r="P2958">
        <v>0</v>
      </c>
      <c r="Q2958">
        <v>2.5055999999999998</v>
      </c>
    </row>
    <row r="2959" spans="1:17" x14ac:dyDescent="0.3">
      <c r="A2959" t="s">
        <v>42</v>
      </c>
      <c r="B2959" t="s">
        <v>3207</v>
      </c>
      <c r="C2959" t="s">
        <v>3208</v>
      </c>
      <c r="D2959" t="s">
        <v>34</v>
      </c>
      <c r="E2959" t="s">
        <v>21</v>
      </c>
      <c r="F2959" t="s">
        <v>35</v>
      </c>
      <c r="G2959" t="s">
        <v>36</v>
      </c>
      <c r="H2959">
        <v>90049</v>
      </c>
      <c r="I2959" t="s">
        <v>37</v>
      </c>
      <c r="J2959" t="s">
        <v>2705</v>
      </c>
      <c r="K2959" t="s">
        <v>39</v>
      </c>
      <c r="L2959" t="s">
        <v>59</v>
      </c>
      <c r="M2959" t="s">
        <v>2706</v>
      </c>
      <c r="N2959">
        <v>5.76</v>
      </c>
      <c r="O2959">
        <v>2</v>
      </c>
      <c r="P2959">
        <v>0</v>
      </c>
      <c r="Q2959">
        <v>1.6703999999999999</v>
      </c>
    </row>
    <row r="2960" spans="1:17" x14ac:dyDescent="0.3">
      <c r="A2960" t="s">
        <v>42</v>
      </c>
      <c r="B2960" t="s">
        <v>2089</v>
      </c>
      <c r="C2960" t="s">
        <v>2090</v>
      </c>
      <c r="D2960" t="s">
        <v>20</v>
      </c>
      <c r="E2960" t="s">
        <v>21</v>
      </c>
      <c r="F2960" t="s">
        <v>1023</v>
      </c>
      <c r="G2960" t="s">
        <v>36</v>
      </c>
      <c r="H2960">
        <v>90805</v>
      </c>
      <c r="I2960" t="s">
        <v>37</v>
      </c>
      <c r="J2960" t="s">
        <v>2705</v>
      </c>
      <c r="K2960" t="s">
        <v>39</v>
      </c>
      <c r="L2960" t="s">
        <v>59</v>
      </c>
      <c r="M2960" t="s">
        <v>2706</v>
      </c>
      <c r="N2960">
        <v>5.76</v>
      </c>
      <c r="O2960">
        <v>2</v>
      </c>
      <c r="P2960">
        <v>0</v>
      </c>
      <c r="Q2960">
        <v>1.6703999999999999</v>
      </c>
    </row>
    <row r="2961" spans="1:17" x14ac:dyDescent="0.3">
      <c r="A2961" t="s">
        <v>42</v>
      </c>
      <c r="B2961" t="s">
        <v>3626</v>
      </c>
      <c r="C2961" t="s">
        <v>3627</v>
      </c>
      <c r="D2961" t="s">
        <v>90</v>
      </c>
      <c r="E2961" t="s">
        <v>21</v>
      </c>
      <c r="F2961" t="s">
        <v>282</v>
      </c>
      <c r="G2961" t="s">
        <v>369</v>
      </c>
      <c r="H2961">
        <v>97477</v>
      </c>
      <c r="I2961" t="s">
        <v>37</v>
      </c>
      <c r="J2961" t="s">
        <v>3893</v>
      </c>
      <c r="K2961" t="s">
        <v>39</v>
      </c>
      <c r="L2961" t="s">
        <v>59</v>
      </c>
      <c r="M2961" t="s">
        <v>3894</v>
      </c>
      <c r="N2961">
        <v>5.3440000000000003</v>
      </c>
      <c r="O2961">
        <v>2</v>
      </c>
      <c r="P2961">
        <v>0.2</v>
      </c>
      <c r="Q2961">
        <v>0.73479999999999923</v>
      </c>
    </row>
    <row r="2962" spans="1:17" x14ac:dyDescent="0.3">
      <c r="A2962" t="s">
        <v>42</v>
      </c>
      <c r="B2962" t="s">
        <v>3368</v>
      </c>
      <c r="C2962" t="s">
        <v>3369</v>
      </c>
      <c r="D2962" t="s">
        <v>20</v>
      </c>
      <c r="E2962" t="s">
        <v>21</v>
      </c>
      <c r="F2962" t="s">
        <v>4070</v>
      </c>
      <c r="G2962" t="s">
        <v>1477</v>
      </c>
      <c r="H2962">
        <v>72209</v>
      </c>
      <c r="I2962" t="s">
        <v>24</v>
      </c>
      <c r="J2962" t="s">
        <v>3893</v>
      </c>
      <c r="K2962" t="s">
        <v>39</v>
      </c>
      <c r="L2962" t="s">
        <v>59</v>
      </c>
      <c r="M2962" t="s">
        <v>3894</v>
      </c>
      <c r="N2962">
        <v>13.36</v>
      </c>
      <c r="O2962">
        <v>4</v>
      </c>
      <c r="P2962">
        <v>0</v>
      </c>
      <c r="Q2962">
        <v>4.1415999999999986</v>
      </c>
    </row>
    <row r="2963" spans="1:17" x14ac:dyDescent="0.3">
      <c r="A2963" t="s">
        <v>166</v>
      </c>
      <c r="B2963" t="s">
        <v>1971</v>
      </c>
      <c r="C2963" t="s">
        <v>1972</v>
      </c>
      <c r="D2963" t="s">
        <v>20</v>
      </c>
      <c r="E2963" t="s">
        <v>21</v>
      </c>
      <c r="F2963" t="s">
        <v>435</v>
      </c>
      <c r="G2963" t="s">
        <v>436</v>
      </c>
      <c r="H2963">
        <v>43229</v>
      </c>
      <c r="I2963" t="s">
        <v>131</v>
      </c>
      <c r="J2963" t="s">
        <v>3893</v>
      </c>
      <c r="K2963" t="s">
        <v>39</v>
      </c>
      <c r="L2963" t="s">
        <v>59</v>
      </c>
      <c r="M2963" t="s">
        <v>3894</v>
      </c>
      <c r="N2963">
        <v>2.6720000000000002</v>
      </c>
      <c r="O2963">
        <v>1</v>
      </c>
      <c r="P2963">
        <v>0.2</v>
      </c>
      <c r="Q2963">
        <v>0.36739999999999962</v>
      </c>
    </row>
    <row r="2964" spans="1:17" x14ac:dyDescent="0.3">
      <c r="A2964" t="s">
        <v>166</v>
      </c>
      <c r="B2964" t="s">
        <v>2664</v>
      </c>
      <c r="C2964" t="s">
        <v>2665</v>
      </c>
      <c r="D2964" t="s">
        <v>34</v>
      </c>
      <c r="E2964" t="s">
        <v>21</v>
      </c>
      <c r="F2964" t="s">
        <v>5064</v>
      </c>
      <c r="G2964" t="s">
        <v>130</v>
      </c>
      <c r="H2964">
        <v>16602</v>
      </c>
      <c r="I2964" t="s">
        <v>131</v>
      </c>
      <c r="J2964" t="s">
        <v>3893</v>
      </c>
      <c r="K2964" t="s">
        <v>39</v>
      </c>
      <c r="L2964" t="s">
        <v>59</v>
      </c>
      <c r="M2964" t="s">
        <v>3894</v>
      </c>
      <c r="N2964">
        <v>16.032</v>
      </c>
      <c r="O2964">
        <v>6</v>
      </c>
      <c r="P2964">
        <v>0.2</v>
      </c>
      <c r="Q2964">
        <v>2.2043999999999979</v>
      </c>
    </row>
    <row r="2965" spans="1:17" x14ac:dyDescent="0.3">
      <c r="A2965" t="s">
        <v>42</v>
      </c>
      <c r="B2965" t="s">
        <v>4688</v>
      </c>
      <c r="C2965" t="s">
        <v>4689</v>
      </c>
      <c r="D2965" t="s">
        <v>34</v>
      </c>
      <c r="E2965" t="s">
        <v>21</v>
      </c>
      <c r="F2965" t="s">
        <v>129</v>
      </c>
      <c r="G2965" t="s">
        <v>130</v>
      </c>
      <c r="H2965">
        <v>19140</v>
      </c>
      <c r="I2965" t="s">
        <v>131</v>
      </c>
      <c r="J2965" t="s">
        <v>3893</v>
      </c>
      <c r="K2965" t="s">
        <v>39</v>
      </c>
      <c r="L2965" t="s">
        <v>59</v>
      </c>
      <c r="M2965" t="s">
        <v>3894</v>
      </c>
      <c r="N2965">
        <v>8.016</v>
      </c>
      <c r="O2965">
        <v>3</v>
      </c>
      <c r="P2965">
        <v>0.2</v>
      </c>
      <c r="Q2965">
        <v>1.102199999999999</v>
      </c>
    </row>
    <row r="2966" spans="1:17" x14ac:dyDescent="0.3">
      <c r="A2966" t="s">
        <v>42</v>
      </c>
      <c r="B2966" t="s">
        <v>1329</v>
      </c>
      <c r="C2966" t="s">
        <v>1330</v>
      </c>
      <c r="D2966" t="s">
        <v>34</v>
      </c>
      <c r="E2966" t="s">
        <v>21</v>
      </c>
      <c r="F2966" t="s">
        <v>91</v>
      </c>
      <c r="G2966" t="s">
        <v>92</v>
      </c>
      <c r="H2966">
        <v>76106</v>
      </c>
      <c r="I2966" t="s">
        <v>93</v>
      </c>
      <c r="J2966" t="s">
        <v>3893</v>
      </c>
      <c r="K2966" t="s">
        <v>39</v>
      </c>
      <c r="L2966" t="s">
        <v>59</v>
      </c>
      <c r="M2966" t="s">
        <v>3894</v>
      </c>
      <c r="N2966">
        <v>5.3440000000000003</v>
      </c>
      <c r="O2966">
        <v>2</v>
      </c>
      <c r="P2966">
        <v>0.2</v>
      </c>
      <c r="Q2966">
        <v>0.73479999999999923</v>
      </c>
    </row>
    <row r="2967" spans="1:17" x14ac:dyDescent="0.3">
      <c r="A2967" t="s">
        <v>42</v>
      </c>
      <c r="B2967" t="s">
        <v>1895</v>
      </c>
      <c r="C2967" t="s">
        <v>1896</v>
      </c>
      <c r="D2967" t="s">
        <v>20</v>
      </c>
      <c r="E2967" t="s">
        <v>21</v>
      </c>
      <c r="F2967" t="s">
        <v>235</v>
      </c>
      <c r="G2967" t="s">
        <v>236</v>
      </c>
      <c r="H2967">
        <v>10009</v>
      </c>
      <c r="I2967" t="s">
        <v>131</v>
      </c>
      <c r="J2967" t="s">
        <v>2912</v>
      </c>
      <c r="K2967" t="s">
        <v>39</v>
      </c>
      <c r="L2967" t="s">
        <v>59</v>
      </c>
      <c r="M2967" t="s">
        <v>2546</v>
      </c>
      <c r="N2967">
        <v>38.82</v>
      </c>
      <c r="O2967">
        <v>6</v>
      </c>
      <c r="P2967">
        <v>0</v>
      </c>
      <c r="Q2967">
        <v>17.468999999999998</v>
      </c>
    </row>
    <row r="2968" spans="1:17" x14ac:dyDescent="0.3">
      <c r="A2968" t="s">
        <v>42</v>
      </c>
      <c r="B2968" t="s">
        <v>2484</v>
      </c>
      <c r="C2968" t="s">
        <v>2485</v>
      </c>
      <c r="D2968" t="s">
        <v>90</v>
      </c>
      <c r="E2968" t="s">
        <v>21</v>
      </c>
      <c r="F2968" t="s">
        <v>2885</v>
      </c>
      <c r="G2968" t="s">
        <v>46</v>
      </c>
      <c r="H2968">
        <v>33437</v>
      </c>
      <c r="I2968" t="s">
        <v>24</v>
      </c>
      <c r="J2968" t="s">
        <v>2912</v>
      </c>
      <c r="K2968" t="s">
        <v>39</v>
      </c>
      <c r="L2968" t="s">
        <v>59</v>
      </c>
      <c r="M2968" t="s">
        <v>2546</v>
      </c>
      <c r="N2968">
        <v>15.528</v>
      </c>
      <c r="O2968">
        <v>3</v>
      </c>
      <c r="P2968">
        <v>0.2</v>
      </c>
      <c r="Q2968">
        <v>4.8524999999999991</v>
      </c>
    </row>
    <row r="2969" spans="1:17" x14ac:dyDescent="0.3">
      <c r="A2969" t="s">
        <v>17</v>
      </c>
      <c r="B2969" t="s">
        <v>2241</v>
      </c>
      <c r="C2969" t="s">
        <v>2242</v>
      </c>
      <c r="D2969" t="s">
        <v>34</v>
      </c>
      <c r="E2969" t="s">
        <v>21</v>
      </c>
      <c r="F2969" t="s">
        <v>2243</v>
      </c>
      <c r="G2969" t="s">
        <v>36</v>
      </c>
      <c r="H2969">
        <v>93905</v>
      </c>
      <c r="I2969" t="s">
        <v>37</v>
      </c>
      <c r="J2969" t="s">
        <v>2244</v>
      </c>
      <c r="K2969" t="s">
        <v>39</v>
      </c>
      <c r="L2969" t="s">
        <v>59</v>
      </c>
      <c r="M2969" t="s">
        <v>2245</v>
      </c>
      <c r="N2969">
        <v>5.16</v>
      </c>
      <c r="O2969">
        <v>2</v>
      </c>
      <c r="P2969">
        <v>0</v>
      </c>
      <c r="Q2969">
        <v>1.3416000000000001</v>
      </c>
    </row>
    <row r="2970" spans="1:17" x14ac:dyDescent="0.3">
      <c r="A2970" t="s">
        <v>17</v>
      </c>
      <c r="B2970" t="s">
        <v>1474</v>
      </c>
      <c r="C2970" t="s">
        <v>1475</v>
      </c>
      <c r="D2970" t="s">
        <v>20</v>
      </c>
      <c r="E2970" t="s">
        <v>21</v>
      </c>
      <c r="F2970" t="s">
        <v>700</v>
      </c>
      <c r="G2970" t="s">
        <v>436</v>
      </c>
      <c r="H2970">
        <v>44312</v>
      </c>
      <c r="I2970" t="s">
        <v>131</v>
      </c>
      <c r="J2970" t="s">
        <v>2244</v>
      </c>
      <c r="K2970" t="s">
        <v>39</v>
      </c>
      <c r="L2970" t="s">
        <v>59</v>
      </c>
      <c r="M2970" t="s">
        <v>2245</v>
      </c>
      <c r="N2970">
        <v>8.2560000000000002</v>
      </c>
      <c r="O2970">
        <v>4</v>
      </c>
      <c r="P2970">
        <v>0.2</v>
      </c>
      <c r="Q2970">
        <v>0.61920000000000019</v>
      </c>
    </row>
    <row r="2971" spans="1:17" x14ac:dyDescent="0.3">
      <c r="A2971" t="s">
        <v>42</v>
      </c>
      <c r="B2971" t="s">
        <v>2496</v>
      </c>
      <c r="C2971" t="s">
        <v>2497</v>
      </c>
      <c r="D2971" t="s">
        <v>90</v>
      </c>
      <c r="E2971" t="s">
        <v>21</v>
      </c>
      <c r="F2971" t="s">
        <v>329</v>
      </c>
      <c r="G2971" t="s">
        <v>78</v>
      </c>
      <c r="H2971">
        <v>27707</v>
      </c>
      <c r="I2971" t="s">
        <v>24</v>
      </c>
      <c r="J2971" t="s">
        <v>2244</v>
      </c>
      <c r="K2971" t="s">
        <v>39</v>
      </c>
      <c r="L2971" t="s">
        <v>59</v>
      </c>
      <c r="M2971" t="s">
        <v>2245</v>
      </c>
      <c r="N2971">
        <v>6.1920000000000002</v>
      </c>
      <c r="O2971">
        <v>3</v>
      </c>
      <c r="P2971">
        <v>0.2</v>
      </c>
      <c r="Q2971">
        <v>0.46440000000000037</v>
      </c>
    </row>
    <row r="2972" spans="1:17" x14ac:dyDescent="0.3">
      <c r="A2972" t="s">
        <v>17</v>
      </c>
      <c r="B2972" t="s">
        <v>997</v>
      </c>
      <c r="C2972" t="s">
        <v>998</v>
      </c>
      <c r="D2972" t="s">
        <v>34</v>
      </c>
      <c r="E2972" t="s">
        <v>21</v>
      </c>
      <c r="F2972" t="s">
        <v>3320</v>
      </c>
      <c r="G2972" t="s">
        <v>1211</v>
      </c>
      <c r="H2972">
        <v>89031</v>
      </c>
      <c r="I2972" t="s">
        <v>37</v>
      </c>
      <c r="J2972" t="s">
        <v>2244</v>
      </c>
      <c r="K2972" t="s">
        <v>39</v>
      </c>
      <c r="L2972" t="s">
        <v>59</v>
      </c>
      <c r="M2972" t="s">
        <v>2245</v>
      </c>
      <c r="N2972">
        <v>18.060000000000002</v>
      </c>
      <c r="O2972">
        <v>7</v>
      </c>
      <c r="P2972">
        <v>0</v>
      </c>
      <c r="Q2972">
        <v>4.6956000000000007</v>
      </c>
    </row>
    <row r="2973" spans="1:17" x14ac:dyDescent="0.3">
      <c r="A2973" t="s">
        <v>17</v>
      </c>
      <c r="B2973" t="s">
        <v>4502</v>
      </c>
      <c r="C2973" t="s">
        <v>4503</v>
      </c>
      <c r="D2973" t="s">
        <v>20</v>
      </c>
      <c r="E2973" t="s">
        <v>21</v>
      </c>
      <c r="F2973" t="s">
        <v>5537</v>
      </c>
      <c r="G2973" t="s">
        <v>46</v>
      </c>
      <c r="H2973">
        <v>33458</v>
      </c>
      <c r="I2973" t="s">
        <v>24</v>
      </c>
      <c r="J2973" t="s">
        <v>2244</v>
      </c>
      <c r="K2973" t="s">
        <v>39</v>
      </c>
      <c r="L2973" t="s">
        <v>59</v>
      </c>
      <c r="M2973" t="s">
        <v>2245</v>
      </c>
      <c r="N2973">
        <v>2.0640000000000001</v>
      </c>
      <c r="O2973">
        <v>1</v>
      </c>
      <c r="P2973">
        <v>0.2</v>
      </c>
      <c r="Q2973">
        <v>0.15480000000000005</v>
      </c>
    </row>
    <row r="2974" spans="1:17" x14ac:dyDescent="0.3">
      <c r="A2974" t="s">
        <v>42</v>
      </c>
      <c r="B2974" t="s">
        <v>2478</v>
      </c>
      <c r="C2974" t="s">
        <v>2479</v>
      </c>
      <c r="D2974" t="s">
        <v>20</v>
      </c>
      <c r="E2974" t="s">
        <v>21</v>
      </c>
      <c r="F2974" t="s">
        <v>112</v>
      </c>
      <c r="G2974" t="s">
        <v>36</v>
      </c>
      <c r="H2974">
        <v>94122</v>
      </c>
      <c r="I2974" t="s">
        <v>37</v>
      </c>
      <c r="J2974" t="s">
        <v>2244</v>
      </c>
      <c r="K2974" t="s">
        <v>39</v>
      </c>
      <c r="L2974" t="s">
        <v>59</v>
      </c>
      <c r="M2974" t="s">
        <v>2245</v>
      </c>
      <c r="N2974">
        <v>5.16</v>
      </c>
      <c r="O2974">
        <v>2</v>
      </c>
      <c r="P2974">
        <v>0</v>
      </c>
      <c r="Q2974">
        <v>1.3416000000000001</v>
      </c>
    </row>
    <row r="2975" spans="1:17" x14ac:dyDescent="0.3">
      <c r="A2975" t="s">
        <v>42</v>
      </c>
      <c r="B2975" t="s">
        <v>2329</v>
      </c>
      <c r="C2975" t="s">
        <v>2330</v>
      </c>
      <c r="D2975" t="s">
        <v>20</v>
      </c>
      <c r="E2975" t="s">
        <v>21</v>
      </c>
      <c r="F2975" t="s">
        <v>2730</v>
      </c>
      <c r="G2975" t="s">
        <v>1477</v>
      </c>
      <c r="H2975">
        <v>72401</v>
      </c>
      <c r="I2975" t="s">
        <v>24</v>
      </c>
      <c r="J2975" t="s">
        <v>2733</v>
      </c>
      <c r="K2975" t="s">
        <v>39</v>
      </c>
      <c r="L2975" t="s">
        <v>59</v>
      </c>
      <c r="M2975" t="s">
        <v>2734</v>
      </c>
      <c r="N2975">
        <v>22.959999999999997</v>
      </c>
      <c r="O2975">
        <v>7</v>
      </c>
      <c r="P2975">
        <v>0</v>
      </c>
      <c r="Q2975">
        <v>6.6583999999999968</v>
      </c>
    </row>
    <row r="2976" spans="1:17" x14ac:dyDescent="0.3">
      <c r="A2976" t="s">
        <v>166</v>
      </c>
      <c r="B2976" t="s">
        <v>3987</v>
      </c>
      <c r="C2976" t="s">
        <v>3988</v>
      </c>
      <c r="D2976" t="s">
        <v>20</v>
      </c>
      <c r="E2976" t="s">
        <v>21</v>
      </c>
      <c r="F2976" t="s">
        <v>35</v>
      </c>
      <c r="G2976" t="s">
        <v>36</v>
      </c>
      <c r="H2976">
        <v>90032</v>
      </c>
      <c r="I2976" t="s">
        <v>37</v>
      </c>
      <c r="J2976" t="s">
        <v>2733</v>
      </c>
      <c r="K2976" t="s">
        <v>39</v>
      </c>
      <c r="L2976" t="s">
        <v>59</v>
      </c>
      <c r="M2976" t="s">
        <v>2734</v>
      </c>
      <c r="N2976">
        <v>16.399999999999999</v>
      </c>
      <c r="O2976">
        <v>5</v>
      </c>
      <c r="P2976">
        <v>0</v>
      </c>
      <c r="Q2976">
        <v>4.7559999999999985</v>
      </c>
    </row>
    <row r="2977" spans="1:17" x14ac:dyDescent="0.3">
      <c r="A2977" t="s">
        <v>42</v>
      </c>
      <c r="B2977" t="s">
        <v>4570</v>
      </c>
      <c r="C2977" t="s">
        <v>4571</v>
      </c>
      <c r="D2977" t="s">
        <v>90</v>
      </c>
      <c r="E2977" t="s">
        <v>21</v>
      </c>
      <c r="F2977" t="s">
        <v>3712</v>
      </c>
      <c r="G2977" t="s">
        <v>568</v>
      </c>
      <c r="H2977">
        <v>74403</v>
      </c>
      <c r="I2977" t="s">
        <v>93</v>
      </c>
      <c r="J2977" t="s">
        <v>2733</v>
      </c>
      <c r="K2977" t="s">
        <v>39</v>
      </c>
      <c r="L2977" t="s">
        <v>59</v>
      </c>
      <c r="M2977" t="s">
        <v>2734</v>
      </c>
      <c r="N2977">
        <v>6.56</v>
      </c>
      <c r="O2977">
        <v>2</v>
      </c>
      <c r="P2977">
        <v>0</v>
      </c>
      <c r="Q2977">
        <v>1.9023999999999992</v>
      </c>
    </row>
    <row r="2978" spans="1:17" x14ac:dyDescent="0.3">
      <c r="A2978" t="s">
        <v>42</v>
      </c>
      <c r="B2978" t="s">
        <v>1816</v>
      </c>
      <c r="C2978" t="s">
        <v>1817</v>
      </c>
      <c r="D2978" t="s">
        <v>20</v>
      </c>
      <c r="E2978" t="s">
        <v>21</v>
      </c>
      <c r="F2978" t="s">
        <v>35</v>
      </c>
      <c r="G2978" t="s">
        <v>36</v>
      </c>
      <c r="H2978">
        <v>90049</v>
      </c>
      <c r="I2978" t="s">
        <v>37</v>
      </c>
      <c r="J2978" t="s">
        <v>2733</v>
      </c>
      <c r="K2978" t="s">
        <v>39</v>
      </c>
      <c r="L2978" t="s">
        <v>59</v>
      </c>
      <c r="M2978" t="s">
        <v>2734</v>
      </c>
      <c r="N2978">
        <v>13.12</v>
      </c>
      <c r="O2978">
        <v>4</v>
      </c>
      <c r="P2978">
        <v>0</v>
      </c>
      <c r="Q2978">
        <v>3.8047999999999984</v>
      </c>
    </row>
    <row r="2979" spans="1:17" x14ac:dyDescent="0.3">
      <c r="A2979" t="s">
        <v>42</v>
      </c>
      <c r="B2979" t="s">
        <v>2723</v>
      </c>
      <c r="C2979" t="s">
        <v>2724</v>
      </c>
      <c r="D2979" t="s">
        <v>34</v>
      </c>
      <c r="E2979" t="s">
        <v>21</v>
      </c>
      <c r="F2979" t="s">
        <v>769</v>
      </c>
      <c r="G2979" t="s">
        <v>210</v>
      </c>
      <c r="H2979">
        <v>48227</v>
      </c>
      <c r="I2979" t="s">
        <v>93</v>
      </c>
      <c r="J2979" t="s">
        <v>2733</v>
      </c>
      <c r="K2979" t="s">
        <v>39</v>
      </c>
      <c r="L2979" t="s">
        <v>59</v>
      </c>
      <c r="M2979" t="s">
        <v>2734</v>
      </c>
      <c r="N2979">
        <v>3.28</v>
      </c>
      <c r="O2979">
        <v>1</v>
      </c>
      <c r="P2979">
        <v>0</v>
      </c>
      <c r="Q2979">
        <v>0.9511999999999996</v>
      </c>
    </row>
    <row r="2980" spans="1:17" x14ac:dyDescent="0.3">
      <c r="A2980" t="s">
        <v>17</v>
      </c>
      <c r="B2980" t="s">
        <v>4729</v>
      </c>
      <c r="C2980" t="s">
        <v>4730</v>
      </c>
      <c r="D2980" t="s">
        <v>34</v>
      </c>
      <c r="E2980" t="s">
        <v>21</v>
      </c>
      <c r="F2980" t="s">
        <v>5417</v>
      </c>
      <c r="G2980" t="s">
        <v>275</v>
      </c>
      <c r="H2980">
        <v>85364</v>
      </c>
      <c r="I2980" t="s">
        <v>37</v>
      </c>
      <c r="J2980" t="s">
        <v>2733</v>
      </c>
      <c r="K2980" t="s">
        <v>39</v>
      </c>
      <c r="L2980" t="s">
        <v>59</v>
      </c>
      <c r="M2980" t="s">
        <v>2734</v>
      </c>
      <c r="N2980">
        <v>10.496</v>
      </c>
      <c r="O2980">
        <v>4</v>
      </c>
      <c r="P2980">
        <v>0.2</v>
      </c>
      <c r="Q2980">
        <v>1.1807999999999983</v>
      </c>
    </row>
    <row r="2981" spans="1:17" x14ac:dyDescent="0.3">
      <c r="A2981" t="s">
        <v>166</v>
      </c>
      <c r="B2981" t="s">
        <v>4378</v>
      </c>
      <c r="C2981" t="s">
        <v>4379</v>
      </c>
      <c r="D2981" t="s">
        <v>20</v>
      </c>
      <c r="E2981" t="s">
        <v>21</v>
      </c>
      <c r="F2981" t="s">
        <v>215</v>
      </c>
      <c r="G2981" t="s">
        <v>216</v>
      </c>
      <c r="H2981">
        <v>19901</v>
      </c>
      <c r="I2981" t="s">
        <v>131</v>
      </c>
      <c r="J2981" t="s">
        <v>2733</v>
      </c>
      <c r="K2981" t="s">
        <v>39</v>
      </c>
      <c r="L2981" t="s">
        <v>59</v>
      </c>
      <c r="M2981" t="s">
        <v>2734</v>
      </c>
      <c r="N2981">
        <v>9.84</v>
      </c>
      <c r="O2981">
        <v>3</v>
      </c>
      <c r="P2981">
        <v>0</v>
      </c>
      <c r="Q2981">
        <v>2.8535999999999988</v>
      </c>
    </row>
    <row r="2982" spans="1:17" x14ac:dyDescent="0.3">
      <c r="A2982" t="s">
        <v>42</v>
      </c>
      <c r="B2982" t="s">
        <v>1095</v>
      </c>
      <c r="C2982" t="s">
        <v>1096</v>
      </c>
      <c r="D2982" t="s">
        <v>20</v>
      </c>
      <c r="E2982" t="s">
        <v>21</v>
      </c>
      <c r="F2982" t="s">
        <v>235</v>
      </c>
      <c r="G2982" t="s">
        <v>236</v>
      </c>
      <c r="H2982">
        <v>10035</v>
      </c>
      <c r="I2982" t="s">
        <v>131</v>
      </c>
      <c r="J2982" t="s">
        <v>1101</v>
      </c>
      <c r="K2982" t="s">
        <v>39</v>
      </c>
      <c r="L2982" t="s">
        <v>59</v>
      </c>
      <c r="M2982" t="s">
        <v>1102</v>
      </c>
      <c r="N2982">
        <v>17.04</v>
      </c>
      <c r="O2982">
        <v>4</v>
      </c>
      <c r="P2982">
        <v>0</v>
      </c>
      <c r="Q2982">
        <v>6.9863999999999997</v>
      </c>
    </row>
    <row r="2983" spans="1:17" x14ac:dyDescent="0.3">
      <c r="A2983" t="s">
        <v>42</v>
      </c>
      <c r="B2983" t="s">
        <v>3908</v>
      </c>
      <c r="C2983" t="s">
        <v>3909</v>
      </c>
      <c r="D2983" t="s">
        <v>20</v>
      </c>
      <c r="E2983" t="s">
        <v>21</v>
      </c>
      <c r="F2983" t="s">
        <v>35</v>
      </c>
      <c r="G2983" t="s">
        <v>36</v>
      </c>
      <c r="H2983">
        <v>90036</v>
      </c>
      <c r="I2983" t="s">
        <v>37</v>
      </c>
      <c r="J2983" t="s">
        <v>1101</v>
      </c>
      <c r="K2983" t="s">
        <v>39</v>
      </c>
      <c r="L2983" t="s">
        <v>59</v>
      </c>
      <c r="M2983" t="s">
        <v>1102</v>
      </c>
      <c r="N2983">
        <v>4.26</v>
      </c>
      <c r="O2983">
        <v>1</v>
      </c>
      <c r="P2983">
        <v>0</v>
      </c>
      <c r="Q2983">
        <v>1.7465999999999999</v>
      </c>
    </row>
    <row r="2984" spans="1:17" x14ac:dyDescent="0.3">
      <c r="A2984" t="s">
        <v>166</v>
      </c>
      <c r="B2984" t="s">
        <v>4984</v>
      </c>
      <c r="C2984" t="s">
        <v>4985</v>
      </c>
      <c r="D2984" t="s">
        <v>34</v>
      </c>
      <c r="E2984" t="s">
        <v>21</v>
      </c>
      <c r="F2984" t="s">
        <v>2989</v>
      </c>
      <c r="G2984" t="s">
        <v>400</v>
      </c>
      <c r="H2984">
        <v>81001</v>
      </c>
      <c r="I2984" t="s">
        <v>37</v>
      </c>
      <c r="J2984" t="s">
        <v>1101</v>
      </c>
      <c r="K2984" t="s">
        <v>39</v>
      </c>
      <c r="L2984" t="s">
        <v>59</v>
      </c>
      <c r="M2984" t="s">
        <v>1102</v>
      </c>
      <c r="N2984">
        <v>3.4079999999999999</v>
      </c>
      <c r="O2984">
        <v>1</v>
      </c>
      <c r="P2984">
        <v>0.2</v>
      </c>
      <c r="Q2984">
        <v>0.89459999999999995</v>
      </c>
    </row>
    <row r="2985" spans="1:17" x14ac:dyDescent="0.3">
      <c r="A2985" t="s">
        <v>42</v>
      </c>
      <c r="B2985" t="s">
        <v>4794</v>
      </c>
      <c r="C2985" t="s">
        <v>4795</v>
      </c>
      <c r="D2985" t="s">
        <v>34</v>
      </c>
      <c r="E2985" t="s">
        <v>21</v>
      </c>
      <c r="F2985" t="s">
        <v>235</v>
      </c>
      <c r="G2985" t="s">
        <v>236</v>
      </c>
      <c r="H2985">
        <v>10035</v>
      </c>
      <c r="I2985" t="s">
        <v>131</v>
      </c>
      <c r="J2985" t="s">
        <v>1101</v>
      </c>
      <c r="K2985" t="s">
        <v>39</v>
      </c>
      <c r="L2985" t="s">
        <v>59</v>
      </c>
      <c r="M2985" t="s">
        <v>1102</v>
      </c>
      <c r="N2985">
        <v>21.299999999999997</v>
      </c>
      <c r="O2985">
        <v>5</v>
      </c>
      <c r="P2985">
        <v>0</v>
      </c>
      <c r="Q2985">
        <v>8.7330000000000005</v>
      </c>
    </row>
    <row r="2986" spans="1:17" x14ac:dyDescent="0.3">
      <c r="A2986" t="s">
        <v>42</v>
      </c>
      <c r="B2986" t="s">
        <v>2826</v>
      </c>
      <c r="C2986" t="s">
        <v>2827</v>
      </c>
      <c r="D2986" t="s">
        <v>34</v>
      </c>
      <c r="E2986" t="s">
        <v>21</v>
      </c>
      <c r="F2986" t="s">
        <v>1234</v>
      </c>
      <c r="G2986" t="s">
        <v>46</v>
      </c>
      <c r="H2986">
        <v>33178</v>
      </c>
      <c r="I2986" t="s">
        <v>24</v>
      </c>
      <c r="J2986" t="s">
        <v>1101</v>
      </c>
      <c r="K2986" t="s">
        <v>39</v>
      </c>
      <c r="L2986" t="s">
        <v>59</v>
      </c>
      <c r="M2986" t="s">
        <v>1102</v>
      </c>
      <c r="N2986">
        <v>13.632</v>
      </c>
      <c r="O2986">
        <v>4</v>
      </c>
      <c r="P2986">
        <v>0.2</v>
      </c>
      <c r="Q2986">
        <v>3.5783999999999998</v>
      </c>
    </row>
    <row r="2987" spans="1:17" x14ac:dyDescent="0.3">
      <c r="A2987" t="s">
        <v>166</v>
      </c>
      <c r="B2987" t="s">
        <v>4932</v>
      </c>
      <c r="C2987" t="s">
        <v>4933</v>
      </c>
      <c r="D2987" t="s">
        <v>34</v>
      </c>
      <c r="E2987" t="s">
        <v>21</v>
      </c>
      <c r="F2987" t="s">
        <v>5389</v>
      </c>
      <c r="G2987" t="s">
        <v>1107</v>
      </c>
      <c r="H2987">
        <v>30605</v>
      </c>
      <c r="I2987" t="s">
        <v>24</v>
      </c>
      <c r="J2987" t="s">
        <v>1101</v>
      </c>
      <c r="K2987" t="s">
        <v>39</v>
      </c>
      <c r="L2987" t="s">
        <v>59</v>
      </c>
      <c r="M2987" t="s">
        <v>1102</v>
      </c>
      <c r="N2987">
        <v>12.78</v>
      </c>
      <c r="O2987">
        <v>3</v>
      </c>
      <c r="P2987">
        <v>0</v>
      </c>
      <c r="Q2987">
        <v>5.2397999999999998</v>
      </c>
    </row>
    <row r="2988" spans="1:17" x14ac:dyDescent="0.3">
      <c r="A2988" t="s">
        <v>42</v>
      </c>
      <c r="B2988" t="s">
        <v>1597</v>
      </c>
      <c r="C2988" t="s">
        <v>1598</v>
      </c>
      <c r="D2988" t="s">
        <v>20</v>
      </c>
      <c r="E2988" t="s">
        <v>21</v>
      </c>
      <c r="F2988" t="s">
        <v>235</v>
      </c>
      <c r="G2988" t="s">
        <v>236</v>
      </c>
      <c r="H2988">
        <v>10024</v>
      </c>
      <c r="I2988" t="s">
        <v>131</v>
      </c>
      <c r="J2988" t="s">
        <v>1101</v>
      </c>
      <c r="K2988" t="s">
        <v>39</v>
      </c>
      <c r="L2988" t="s">
        <v>59</v>
      </c>
      <c r="M2988" t="s">
        <v>1102</v>
      </c>
      <c r="N2988">
        <v>38.339999999999996</v>
      </c>
      <c r="O2988">
        <v>9</v>
      </c>
      <c r="P2988">
        <v>0</v>
      </c>
      <c r="Q2988">
        <v>15.7194</v>
      </c>
    </row>
    <row r="2989" spans="1:17" x14ac:dyDescent="0.3">
      <c r="A2989" t="s">
        <v>166</v>
      </c>
      <c r="B2989" t="s">
        <v>860</v>
      </c>
      <c r="C2989" t="s">
        <v>861</v>
      </c>
      <c r="D2989" t="s">
        <v>20</v>
      </c>
      <c r="E2989" t="s">
        <v>21</v>
      </c>
      <c r="F2989" t="s">
        <v>943</v>
      </c>
      <c r="G2989" t="s">
        <v>400</v>
      </c>
      <c r="H2989">
        <v>80906</v>
      </c>
      <c r="I2989" t="s">
        <v>37</v>
      </c>
      <c r="J2989" t="s">
        <v>5293</v>
      </c>
      <c r="K2989" t="s">
        <v>39</v>
      </c>
      <c r="L2989" t="s">
        <v>59</v>
      </c>
      <c r="M2989" t="s">
        <v>5294</v>
      </c>
      <c r="N2989">
        <v>11.328000000000001</v>
      </c>
      <c r="O2989">
        <v>2</v>
      </c>
      <c r="P2989">
        <v>0.2</v>
      </c>
      <c r="Q2989">
        <v>2.5488000000000004</v>
      </c>
    </row>
    <row r="2990" spans="1:17" x14ac:dyDescent="0.3">
      <c r="A2990" t="s">
        <v>166</v>
      </c>
      <c r="B2990" t="s">
        <v>425</v>
      </c>
      <c r="C2990" t="s">
        <v>426</v>
      </c>
      <c r="D2990" t="s">
        <v>20</v>
      </c>
      <c r="E2990" t="s">
        <v>21</v>
      </c>
      <c r="F2990" t="s">
        <v>235</v>
      </c>
      <c r="G2990" t="s">
        <v>236</v>
      </c>
      <c r="H2990">
        <v>10009</v>
      </c>
      <c r="I2990" t="s">
        <v>131</v>
      </c>
      <c r="J2990" t="s">
        <v>5293</v>
      </c>
      <c r="K2990" t="s">
        <v>39</v>
      </c>
      <c r="L2990" t="s">
        <v>59</v>
      </c>
      <c r="M2990" t="s">
        <v>5294</v>
      </c>
      <c r="N2990">
        <v>21.240000000000002</v>
      </c>
      <c r="O2990">
        <v>3</v>
      </c>
      <c r="P2990">
        <v>0</v>
      </c>
      <c r="Q2990">
        <v>8.071200000000001</v>
      </c>
    </row>
    <row r="2991" spans="1:17" x14ac:dyDescent="0.3">
      <c r="A2991" t="s">
        <v>17</v>
      </c>
      <c r="B2991" t="s">
        <v>1013</v>
      </c>
      <c r="C2991" t="s">
        <v>1014</v>
      </c>
      <c r="D2991" t="s">
        <v>90</v>
      </c>
      <c r="E2991" t="s">
        <v>21</v>
      </c>
      <c r="F2991" t="s">
        <v>5202</v>
      </c>
      <c r="G2991" t="s">
        <v>3664</v>
      </c>
      <c r="H2991">
        <v>67212</v>
      </c>
      <c r="I2991" t="s">
        <v>93</v>
      </c>
      <c r="J2991" t="s">
        <v>5293</v>
      </c>
      <c r="K2991" t="s">
        <v>39</v>
      </c>
      <c r="L2991" t="s">
        <v>59</v>
      </c>
      <c r="M2991" t="s">
        <v>5294</v>
      </c>
      <c r="N2991">
        <v>21.240000000000002</v>
      </c>
      <c r="O2991">
        <v>3</v>
      </c>
      <c r="P2991">
        <v>0</v>
      </c>
      <c r="Q2991">
        <v>8.071200000000001</v>
      </c>
    </row>
    <row r="2992" spans="1:17" x14ac:dyDescent="0.3">
      <c r="A2992" t="s">
        <v>1122</v>
      </c>
      <c r="B2992" t="s">
        <v>2259</v>
      </c>
      <c r="C2992" t="s">
        <v>2260</v>
      </c>
      <c r="D2992" t="s">
        <v>20</v>
      </c>
      <c r="E2992" t="s">
        <v>21</v>
      </c>
      <c r="F2992" t="s">
        <v>678</v>
      </c>
      <c r="G2992" t="s">
        <v>36</v>
      </c>
      <c r="H2992">
        <v>92374</v>
      </c>
      <c r="I2992" t="s">
        <v>37</v>
      </c>
      <c r="J2992" t="s">
        <v>5293</v>
      </c>
      <c r="K2992" t="s">
        <v>39</v>
      </c>
      <c r="L2992" t="s">
        <v>59</v>
      </c>
      <c r="M2992" t="s">
        <v>5294</v>
      </c>
      <c r="N2992">
        <v>35.4</v>
      </c>
      <c r="O2992">
        <v>5</v>
      </c>
      <c r="P2992">
        <v>0</v>
      </c>
      <c r="Q2992">
        <v>13.452000000000002</v>
      </c>
    </row>
    <row r="2993" spans="1:17" x14ac:dyDescent="0.3">
      <c r="A2993" t="s">
        <v>42</v>
      </c>
      <c r="B2993" t="s">
        <v>4570</v>
      </c>
      <c r="C2993" t="s">
        <v>4571</v>
      </c>
      <c r="D2993" t="s">
        <v>90</v>
      </c>
      <c r="E2993" t="s">
        <v>21</v>
      </c>
      <c r="F2993" t="s">
        <v>435</v>
      </c>
      <c r="G2993" t="s">
        <v>1107</v>
      </c>
      <c r="H2993">
        <v>31907</v>
      </c>
      <c r="I2993" t="s">
        <v>24</v>
      </c>
      <c r="J2993" t="s">
        <v>5293</v>
      </c>
      <c r="K2993" t="s">
        <v>39</v>
      </c>
      <c r="L2993" t="s">
        <v>59</v>
      </c>
      <c r="M2993" t="s">
        <v>5294</v>
      </c>
      <c r="N2993">
        <v>35.4</v>
      </c>
      <c r="O2993">
        <v>5</v>
      </c>
      <c r="P2993">
        <v>0</v>
      </c>
      <c r="Q2993">
        <v>13.452000000000002</v>
      </c>
    </row>
    <row r="2994" spans="1:17" x14ac:dyDescent="0.3">
      <c r="A2994" t="s">
        <v>166</v>
      </c>
      <c r="B2994" t="s">
        <v>1568</v>
      </c>
      <c r="C2994" t="s">
        <v>1569</v>
      </c>
      <c r="D2994" t="s">
        <v>20</v>
      </c>
      <c r="E2994" t="s">
        <v>21</v>
      </c>
      <c r="F2994" t="s">
        <v>35</v>
      </c>
      <c r="G2994" t="s">
        <v>36</v>
      </c>
      <c r="H2994">
        <v>90049</v>
      </c>
      <c r="I2994" t="s">
        <v>37</v>
      </c>
      <c r="J2994" t="s">
        <v>5293</v>
      </c>
      <c r="K2994" t="s">
        <v>39</v>
      </c>
      <c r="L2994" t="s">
        <v>59</v>
      </c>
      <c r="M2994" t="s">
        <v>5294</v>
      </c>
      <c r="N2994">
        <v>49.56</v>
      </c>
      <c r="O2994">
        <v>7</v>
      </c>
      <c r="P2994">
        <v>0</v>
      </c>
      <c r="Q2994">
        <v>18.832800000000002</v>
      </c>
    </row>
    <row r="2995" spans="1:17" x14ac:dyDescent="0.3">
      <c r="A2995" t="s">
        <v>42</v>
      </c>
      <c r="B2995" t="s">
        <v>5227</v>
      </c>
      <c r="C2995" t="s">
        <v>5228</v>
      </c>
      <c r="D2995" t="s">
        <v>20</v>
      </c>
      <c r="E2995" t="s">
        <v>21</v>
      </c>
      <c r="F2995" t="s">
        <v>84</v>
      </c>
      <c r="G2995" t="s">
        <v>85</v>
      </c>
      <c r="H2995">
        <v>98105</v>
      </c>
      <c r="I2995" t="s">
        <v>37</v>
      </c>
      <c r="J2995" t="s">
        <v>5293</v>
      </c>
      <c r="K2995" t="s">
        <v>39</v>
      </c>
      <c r="L2995" t="s">
        <v>59</v>
      </c>
      <c r="M2995" t="s">
        <v>5294</v>
      </c>
      <c r="N2995">
        <v>35.4</v>
      </c>
      <c r="O2995">
        <v>5</v>
      </c>
      <c r="P2995">
        <v>0</v>
      </c>
      <c r="Q2995">
        <v>13.452000000000002</v>
      </c>
    </row>
    <row r="2996" spans="1:17" x14ac:dyDescent="0.3">
      <c r="A2996" t="s">
        <v>42</v>
      </c>
      <c r="B2996" t="s">
        <v>1123</v>
      </c>
      <c r="C2996" t="s">
        <v>1124</v>
      </c>
      <c r="D2996" t="s">
        <v>34</v>
      </c>
      <c r="E2996" t="s">
        <v>21</v>
      </c>
      <c r="F2996" t="s">
        <v>1320</v>
      </c>
      <c r="G2996" t="s">
        <v>46</v>
      </c>
      <c r="H2996">
        <v>32216</v>
      </c>
      <c r="I2996" t="s">
        <v>24</v>
      </c>
      <c r="J2996" t="s">
        <v>5411</v>
      </c>
      <c r="K2996" t="s">
        <v>39</v>
      </c>
      <c r="L2996" t="s">
        <v>59</v>
      </c>
      <c r="M2996" t="s">
        <v>5412</v>
      </c>
      <c r="N2996">
        <v>4.7679999999999998</v>
      </c>
      <c r="O2996">
        <v>2</v>
      </c>
      <c r="P2996">
        <v>0.2</v>
      </c>
      <c r="Q2996">
        <v>0.41720000000000046</v>
      </c>
    </row>
    <row r="2997" spans="1:17" x14ac:dyDescent="0.3">
      <c r="A2997" t="s">
        <v>1122</v>
      </c>
      <c r="B2997" t="s">
        <v>1665</v>
      </c>
      <c r="C2997" t="s">
        <v>1666</v>
      </c>
      <c r="D2997" t="s">
        <v>20</v>
      </c>
      <c r="E2997" t="s">
        <v>21</v>
      </c>
      <c r="F2997" t="s">
        <v>3767</v>
      </c>
      <c r="G2997" t="s">
        <v>85</v>
      </c>
      <c r="H2997">
        <v>99207</v>
      </c>
      <c r="I2997" t="s">
        <v>37</v>
      </c>
      <c r="J2997" t="s">
        <v>5411</v>
      </c>
      <c r="K2997" t="s">
        <v>39</v>
      </c>
      <c r="L2997" t="s">
        <v>59</v>
      </c>
      <c r="M2997" t="s">
        <v>5412</v>
      </c>
      <c r="N2997">
        <v>23.84</v>
      </c>
      <c r="O2997">
        <v>8</v>
      </c>
      <c r="P2997">
        <v>0</v>
      </c>
      <c r="Q2997">
        <v>6.4368000000000016</v>
      </c>
    </row>
    <row r="2998" spans="1:17" x14ac:dyDescent="0.3">
      <c r="A2998" t="s">
        <v>166</v>
      </c>
      <c r="B2998" t="s">
        <v>3423</v>
      </c>
      <c r="C2998" t="s">
        <v>3424</v>
      </c>
      <c r="D2998" t="s">
        <v>34</v>
      </c>
      <c r="E2998" t="s">
        <v>21</v>
      </c>
      <c r="F2998" t="s">
        <v>976</v>
      </c>
      <c r="G2998" t="s">
        <v>689</v>
      </c>
      <c r="H2998">
        <v>8701</v>
      </c>
      <c r="I2998" t="s">
        <v>131</v>
      </c>
      <c r="J2998" t="s">
        <v>5411</v>
      </c>
      <c r="K2998" t="s">
        <v>39</v>
      </c>
      <c r="L2998" t="s">
        <v>59</v>
      </c>
      <c r="M2998" t="s">
        <v>5412</v>
      </c>
      <c r="N2998">
        <v>8.94</v>
      </c>
      <c r="O2998">
        <v>3</v>
      </c>
      <c r="P2998">
        <v>0</v>
      </c>
      <c r="Q2998">
        <v>2.4138000000000006</v>
      </c>
    </row>
    <row r="2999" spans="1:17" x14ac:dyDescent="0.3">
      <c r="A2999" t="s">
        <v>42</v>
      </c>
      <c r="B2999" t="s">
        <v>2213</v>
      </c>
      <c r="C2999" t="s">
        <v>2214</v>
      </c>
      <c r="D2999" t="s">
        <v>34</v>
      </c>
      <c r="E2999" t="s">
        <v>21</v>
      </c>
      <c r="F2999" t="s">
        <v>235</v>
      </c>
      <c r="G2999" t="s">
        <v>236</v>
      </c>
      <c r="H2999">
        <v>10035</v>
      </c>
      <c r="I2999" t="s">
        <v>131</v>
      </c>
      <c r="J2999" t="s">
        <v>2215</v>
      </c>
      <c r="K2999" t="s">
        <v>39</v>
      </c>
      <c r="L2999" t="s">
        <v>59</v>
      </c>
      <c r="M2999" t="s">
        <v>2216</v>
      </c>
      <c r="N2999">
        <v>11.52</v>
      </c>
      <c r="O2999">
        <v>4</v>
      </c>
      <c r="P2999">
        <v>0</v>
      </c>
      <c r="Q2999">
        <v>3.3407999999999998</v>
      </c>
    </row>
    <row r="3000" spans="1:17" x14ac:dyDescent="0.3">
      <c r="A3000" t="s">
        <v>42</v>
      </c>
      <c r="B3000" t="s">
        <v>3922</v>
      </c>
      <c r="C3000" t="s">
        <v>3923</v>
      </c>
      <c r="D3000" t="s">
        <v>20</v>
      </c>
      <c r="E3000" t="s">
        <v>21</v>
      </c>
      <c r="F3000" t="s">
        <v>1285</v>
      </c>
      <c r="G3000" t="s">
        <v>1084</v>
      </c>
      <c r="H3000">
        <v>1841</v>
      </c>
      <c r="I3000" t="s">
        <v>131</v>
      </c>
      <c r="J3000" t="s">
        <v>2215</v>
      </c>
      <c r="K3000" t="s">
        <v>39</v>
      </c>
      <c r="L3000" t="s">
        <v>59</v>
      </c>
      <c r="M3000" t="s">
        <v>2216</v>
      </c>
      <c r="N3000">
        <v>8.64</v>
      </c>
      <c r="O3000">
        <v>3</v>
      </c>
      <c r="P3000">
        <v>0</v>
      </c>
      <c r="Q3000">
        <v>2.5055999999999998</v>
      </c>
    </row>
    <row r="3001" spans="1:17" x14ac:dyDescent="0.3">
      <c r="A3001" t="s">
        <v>42</v>
      </c>
      <c r="B3001" t="s">
        <v>75</v>
      </c>
      <c r="C3001" t="s">
        <v>76</v>
      </c>
      <c r="D3001" t="s">
        <v>20</v>
      </c>
      <c r="E3001" t="s">
        <v>21</v>
      </c>
      <c r="F3001" t="s">
        <v>769</v>
      </c>
      <c r="G3001" t="s">
        <v>210</v>
      </c>
      <c r="H3001">
        <v>48234</v>
      </c>
      <c r="I3001" t="s">
        <v>93</v>
      </c>
      <c r="J3001" t="s">
        <v>2215</v>
      </c>
      <c r="K3001" t="s">
        <v>39</v>
      </c>
      <c r="L3001" t="s">
        <v>59</v>
      </c>
      <c r="M3001" t="s">
        <v>2216</v>
      </c>
      <c r="N3001">
        <v>8.64</v>
      </c>
      <c r="O3001">
        <v>3</v>
      </c>
      <c r="P3001">
        <v>0</v>
      </c>
      <c r="Q3001">
        <v>2.5055999999999998</v>
      </c>
    </row>
    <row r="3002" spans="1:17" x14ac:dyDescent="0.3">
      <c r="A3002" t="s">
        <v>42</v>
      </c>
      <c r="B3002" t="s">
        <v>3413</v>
      </c>
      <c r="C3002" t="s">
        <v>3414</v>
      </c>
      <c r="D3002" t="s">
        <v>90</v>
      </c>
      <c r="E3002" t="s">
        <v>21</v>
      </c>
      <c r="F3002" t="s">
        <v>112</v>
      </c>
      <c r="G3002" t="s">
        <v>36</v>
      </c>
      <c r="H3002">
        <v>94110</v>
      </c>
      <c r="I3002" t="s">
        <v>37</v>
      </c>
      <c r="J3002" t="s">
        <v>2215</v>
      </c>
      <c r="K3002" t="s">
        <v>39</v>
      </c>
      <c r="L3002" t="s">
        <v>59</v>
      </c>
      <c r="M3002" t="s">
        <v>2216</v>
      </c>
      <c r="N3002">
        <v>5.76</v>
      </c>
      <c r="O3002">
        <v>2</v>
      </c>
      <c r="P3002">
        <v>0</v>
      </c>
      <c r="Q3002">
        <v>1.6703999999999999</v>
      </c>
    </row>
    <row r="3003" spans="1:17" x14ac:dyDescent="0.3">
      <c r="A3003" t="s">
        <v>42</v>
      </c>
      <c r="B3003" t="s">
        <v>591</v>
      </c>
      <c r="C3003" t="s">
        <v>592</v>
      </c>
      <c r="D3003" t="s">
        <v>20</v>
      </c>
      <c r="E3003" t="s">
        <v>21</v>
      </c>
      <c r="F3003" t="s">
        <v>593</v>
      </c>
      <c r="G3003" t="s">
        <v>92</v>
      </c>
      <c r="H3003">
        <v>78207</v>
      </c>
      <c r="I3003" t="s">
        <v>93</v>
      </c>
      <c r="J3003" t="s">
        <v>603</v>
      </c>
      <c r="K3003" t="s">
        <v>39</v>
      </c>
      <c r="L3003" t="s">
        <v>59</v>
      </c>
      <c r="M3003" t="s">
        <v>604</v>
      </c>
      <c r="N3003">
        <v>32.064</v>
      </c>
      <c r="O3003">
        <v>6</v>
      </c>
      <c r="P3003">
        <v>0.2</v>
      </c>
      <c r="Q3003">
        <v>6.8135999999999974</v>
      </c>
    </row>
    <row r="3004" spans="1:17" x14ac:dyDescent="0.3">
      <c r="A3004" t="s">
        <v>166</v>
      </c>
      <c r="B3004" t="s">
        <v>2097</v>
      </c>
      <c r="C3004" t="s">
        <v>2098</v>
      </c>
      <c r="D3004" t="s">
        <v>20</v>
      </c>
      <c r="E3004" t="s">
        <v>21</v>
      </c>
      <c r="F3004" t="s">
        <v>342</v>
      </c>
      <c r="G3004" t="s">
        <v>236</v>
      </c>
      <c r="H3004">
        <v>14609</v>
      </c>
      <c r="I3004" t="s">
        <v>131</v>
      </c>
      <c r="J3004" t="s">
        <v>603</v>
      </c>
      <c r="K3004" t="s">
        <v>39</v>
      </c>
      <c r="L3004" t="s">
        <v>59</v>
      </c>
      <c r="M3004" t="s">
        <v>604</v>
      </c>
      <c r="N3004">
        <v>13.36</v>
      </c>
      <c r="O3004">
        <v>2</v>
      </c>
      <c r="P3004">
        <v>0</v>
      </c>
      <c r="Q3004">
        <v>4.9431999999999992</v>
      </c>
    </row>
    <row r="3005" spans="1:17" x14ac:dyDescent="0.3">
      <c r="A3005" t="s">
        <v>17</v>
      </c>
      <c r="B3005" t="s">
        <v>2144</v>
      </c>
      <c r="C3005" t="s">
        <v>2145</v>
      </c>
      <c r="D3005" t="s">
        <v>20</v>
      </c>
      <c r="E3005" t="s">
        <v>21</v>
      </c>
      <c r="F3005" t="s">
        <v>244</v>
      </c>
      <c r="G3005" t="s">
        <v>236</v>
      </c>
      <c r="H3005">
        <v>12180</v>
      </c>
      <c r="I3005" t="s">
        <v>131</v>
      </c>
      <c r="J3005" t="s">
        <v>603</v>
      </c>
      <c r="K3005" t="s">
        <v>39</v>
      </c>
      <c r="L3005" t="s">
        <v>59</v>
      </c>
      <c r="M3005" t="s">
        <v>604</v>
      </c>
      <c r="N3005">
        <v>60.12</v>
      </c>
      <c r="O3005">
        <v>9</v>
      </c>
      <c r="P3005">
        <v>0</v>
      </c>
      <c r="Q3005">
        <v>22.244399999999995</v>
      </c>
    </row>
    <row r="3006" spans="1:17" x14ac:dyDescent="0.3">
      <c r="A3006" t="s">
        <v>42</v>
      </c>
      <c r="B3006" t="s">
        <v>272</v>
      </c>
      <c r="C3006" t="s">
        <v>273</v>
      </c>
      <c r="D3006" t="s">
        <v>34</v>
      </c>
      <c r="E3006" t="s">
        <v>21</v>
      </c>
      <c r="F3006" t="s">
        <v>435</v>
      </c>
      <c r="G3006" t="s">
        <v>224</v>
      </c>
      <c r="H3006">
        <v>47201</v>
      </c>
      <c r="I3006" t="s">
        <v>93</v>
      </c>
      <c r="J3006" t="s">
        <v>603</v>
      </c>
      <c r="K3006" t="s">
        <v>39</v>
      </c>
      <c r="L3006" t="s">
        <v>59</v>
      </c>
      <c r="M3006" t="s">
        <v>604</v>
      </c>
      <c r="N3006">
        <v>33.4</v>
      </c>
      <c r="O3006">
        <v>5</v>
      </c>
      <c r="P3006">
        <v>0</v>
      </c>
      <c r="Q3006">
        <v>12.357999999999997</v>
      </c>
    </row>
    <row r="3007" spans="1:17" x14ac:dyDescent="0.3">
      <c r="A3007" t="s">
        <v>1122</v>
      </c>
      <c r="B3007" t="s">
        <v>1910</v>
      </c>
      <c r="C3007" t="s">
        <v>1911</v>
      </c>
      <c r="D3007" t="s">
        <v>20</v>
      </c>
      <c r="E3007" t="s">
        <v>21</v>
      </c>
      <c r="F3007" t="s">
        <v>1549</v>
      </c>
      <c r="G3007" t="s">
        <v>46</v>
      </c>
      <c r="H3007">
        <v>33801</v>
      </c>
      <c r="I3007" t="s">
        <v>24</v>
      </c>
      <c r="J3007" t="s">
        <v>603</v>
      </c>
      <c r="K3007" t="s">
        <v>39</v>
      </c>
      <c r="L3007" t="s">
        <v>59</v>
      </c>
      <c r="M3007" t="s">
        <v>604</v>
      </c>
      <c r="N3007">
        <v>10.688000000000001</v>
      </c>
      <c r="O3007">
        <v>2</v>
      </c>
      <c r="P3007">
        <v>0.2</v>
      </c>
      <c r="Q3007">
        <v>2.271199999999999</v>
      </c>
    </row>
    <row r="3008" spans="1:17" x14ac:dyDescent="0.3">
      <c r="A3008" t="s">
        <v>42</v>
      </c>
      <c r="B3008" t="s">
        <v>272</v>
      </c>
      <c r="C3008" t="s">
        <v>273</v>
      </c>
      <c r="D3008" t="s">
        <v>34</v>
      </c>
      <c r="E3008" t="s">
        <v>21</v>
      </c>
      <c r="F3008" t="s">
        <v>274</v>
      </c>
      <c r="G3008" t="s">
        <v>275</v>
      </c>
      <c r="H3008">
        <v>85234</v>
      </c>
      <c r="I3008" t="s">
        <v>37</v>
      </c>
      <c r="J3008" t="s">
        <v>276</v>
      </c>
      <c r="K3008" t="s">
        <v>39</v>
      </c>
      <c r="L3008" t="s">
        <v>59</v>
      </c>
      <c r="M3008" t="s">
        <v>277</v>
      </c>
      <c r="N3008">
        <v>1113.0240000000001</v>
      </c>
      <c r="O3008">
        <v>8</v>
      </c>
      <c r="P3008">
        <v>0.2</v>
      </c>
      <c r="Q3008">
        <v>111.30239999999998</v>
      </c>
    </row>
    <row r="3009" spans="1:17" x14ac:dyDescent="0.3">
      <c r="A3009" t="s">
        <v>42</v>
      </c>
      <c r="B3009" t="s">
        <v>5156</v>
      </c>
      <c r="C3009" t="s">
        <v>5157</v>
      </c>
      <c r="D3009" t="s">
        <v>20</v>
      </c>
      <c r="E3009" t="s">
        <v>21</v>
      </c>
      <c r="F3009" t="s">
        <v>3652</v>
      </c>
      <c r="G3009" t="s">
        <v>101</v>
      </c>
      <c r="H3009">
        <v>53142</v>
      </c>
      <c r="I3009" t="s">
        <v>93</v>
      </c>
      <c r="J3009" t="s">
        <v>5158</v>
      </c>
      <c r="K3009" t="s">
        <v>39</v>
      </c>
      <c r="L3009" t="s">
        <v>59</v>
      </c>
      <c r="M3009" t="s">
        <v>5159</v>
      </c>
      <c r="N3009">
        <v>14.98</v>
      </c>
      <c r="O3009">
        <v>1</v>
      </c>
      <c r="P3009">
        <v>0</v>
      </c>
      <c r="Q3009">
        <v>4.4939999999999998</v>
      </c>
    </row>
    <row r="3010" spans="1:17" x14ac:dyDescent="0.3">
      <c r="A3010" t="s">
        <v>166</v>
      </c>
      <c r="B3010" t="s">
        <v>4597</v>
      </c>
      <c r="C3010" t="s">
        <v>4598</v>
      </c>
      <c r="D3010" t="s">
        <v>20</v>
      </c>
      <c r="E3010" t="s">
        <v>21</v>
      </c>
      <c r="F3010" t="s">
        <v>77</v>
      </c>
      <c r="G3010" t="s">
        <v>78</v>
      </c>
      <c r="H3010">
        <v>28027</v>
      </c>
      <c r="I3010" t="s">
        <v>24</v>
      </c>
      <c r="J3010" t="s">
        <v>5181</v>
      </c>
      <c r="K3010" t="s">
        <v>39</v>
      </c>
      <c r="L3010" t="s">
        <v>59</v>
      </c>
      <c r="M3010" t="s">
        <v>3448</v>
      </c>
      <c r="N3010">
        <v>20.015999999999998</v>
      </c>
      <c r="O3010">
        <v>9</v>
      </c>
      <c r="P3010">
        <v>0.2</v>
      </c>
      <c r="Q3010">
        <v>1.7514000000000003</v>
      </c>
    </row>
    <row r="3011" spans="1:17" x14ac:dyDescent="0.3">
      <c r="A3011" t="s">
        <v>1122</v>
      </c>
      <c r="B3011" t="s">
        <v>4556</v>
      </c>
      <c r="C3011" t="s">
        <v>4557</v>
      </c>
      <c r="D3011" t="s">
        <v>20</v>
      </c>
      <c r="E3011" t="s">
        <v>21</v>
      </c>
      <c r="F3011" t="s">
        <v>84</v>
      </c>
      <c r="G3011" t="s">
        <v>85</v>
      </c>
      <c r="H3011">
        <v>98105</v>
      </c>
      <c r="I3011" t="s">
        <v>37</v>
      </c>
      <c r="J3011" t="s">
        <v>5181</v>
      </c>
      <c r="K3011" t="s">
        <v>39</v>
      </c>
      <c r="L3011" t="s">
        <v>59</v>
      </c>
      <c r="M3011" t="s">
        <v>3448</v>
      </c>
      <c r="N3011">
        <v>8.34</v>
      </c>
      <c r="O3011">
        <v>3</v>
      </c>
      <c r="P3011">
        <v>0</v>
      </c>
      <c r="Q3011">
        <v>2.2517999999999998</v>
      </c>
    </row>
    <row r="3012" spans="1:17" x14ac:dyDescent="0.3">
      <c r="A3012" t="s">
        <v>42</v>
      </c>
      <c r="B3012" t="s">
        <v>550</v>
      </c>
      <c r="C3012" t="s">
        <v>551</v>
      </c>
      <c r="D3012" t="s">
        <v>34</v>
      </c>
      <c r="E3012" t="s">
        <v>21</v>
      </c>
      <c r="F3012" t="s">
        <v>290</v>
      </c>
      <c r="G3012" t="s">
        <v>210</v>
      </c>
      <c r="H3012">
        <v>49201</v>
      </c>
      <c r="I3012" t="s">
        <v>93</v>
      </c>
      <c r="J3012" t="s">
        <v>5181</v>
      </c>
      <c r="K3012" t="s">
        <v>39</v>
      </c>
      <c r="L3012" t="s">
        <v>59</v>
      </c>
      <c r="M3012" t="s">
        <v>3448</v>
      </c>
      <c r="N3012">
        <v>13.899999999999999</v>
      </c>
      <c r="O3012">
        <v>5</v>
      </c>
      <c r="P3012">
        <v>0</v>
      </c>
      <c r="Q3012">
        <v>3.7529999999999997</v>
      </c>
    </row>
    <row r="3013" spans="1:17" x14ac:dyDescent="0.3">
      <c r="A3013" t="s">
        <v>42</v>
      </c>
      <c r="B3013" t="s">
        <v>5621</v>
      </c>
      <c r="C3013" t="s">
        <v>5622</v>
      </c>
      <c r="D3013" t="s">
        <v>34</v>
      </c>
      <c r="E3013" t="s">
        <v>21</v>
      </c>
      <c r="F3013" t="s">
        <v>35</v>
      </c>
      <c r="G3013" t="s">
        <v>36</v>
      </c>
      <c r="H3013">
        <v>90008</v>
      </c>
      <c r="I3013" t="s">
        <v>37</v>
      </c>
      <c r="J3013" t="s">
        <v>5181</v>
      </c>
      <c r="K3013" t="s">
        <v>39</v>
      </c>
      <c r="L3013" t="s">
        <v>59</v>
      </c>
      <c r="M3013" t="s">
        <v>3448</v>
      </c>
      <c r="N3013">
        <v>13.899999999999999</v>
      </c>
      <c r="O3013">
        <v>5</v>
      </c>
      <c r="P3013">
        <v>0</v>
      </c>
      <c r="Q3013">
        <v>3.7529999999999997</v>
      </c>
    </row>
    <row r="3014" spans="1:17" x14ac:dyDescent="0.3">
      <c r="A3014" t="s">
        <v>166</v>
      </c>
      <c r="B3014" t="s">
        <v>981</v>
      </c>
      <c r="C3014" t="s">
        <v>982</v>
      </c>
      <c r="D3014" t="s">
        <v>20</v>
      </c>
      <c r="E3014" t="s">
        <v>21</v>
      </c>
      <c r="F3014" t="s">
        <v>983</v>
      </c>
      <c r="G3014" t="s">
        <v>283</v>
      </c>
      <c r="H3014">
        <v>22204</v>
      </c>
      <c r="I3014" t="s">
        <v>24</v>
      </c>
      <c r="J3014" t="s">
        <v>984</v>
      </c>
      <c r="K3014" t="s">
        <v>39</v>
      </c>
      <c r="L3014" t="s">
        <v>59</v>
      </c>
      <c r="M3014" t="s">
        <v>985</v>
      </c>
      <c r="N3014">
        <v>4.8899999999999997</v>
      </c>
      <c r="O3014">
        <v>1</v>
      </c>
      <c r="P3014">
        <v>0</v>
      </c>
      <c r="Q3014">
        <v>2.0049000000000001</v>
      </c>
    </row>
    <row r="3015" spans="1:17" x14ac:dyDescent="0.3">
      <c r="A3015" t="s">
        <v>42</v>
      </c>
      <c r="B3015" t="s">
        <v>4052</v>
      </c>
      <c r="C3015" t="s">
        <v>4053</v>
      </c>
      <c r="D3015" t="s">
        <v>20</v>
      </c>
      <c r="E3015" t="s">
        <v>21</v>
      </c>
      <c r="F3015" t="s">
        <v>163</v>
      </c>
      <c r="G3015" t="s">
        <v>92</v>
      </c>
      <c r="H3015">
        <v>77041</v>
      </c>
      <c r="I3015" t="s">
        <v>93</v>
      </c>
      <c r="J3015" t="s">
        <v>984</v>
      </c>
      <c r="K3015" t="s">
        <v>39</v>
      </c>
      <c r="L3015" t="s">
        <v>59</v>
      </c>
      <c r="M3015" t="s">
        <v>985</v>
      </c>
      <c r="N3015">
        <v>3.9119999999999999</v>
      </c>
      <c r="O3015">
        <v>1</v>
      </c>
      <c r="P3015">
        <v>0.2</v>
      </c>
      <c r="Q3015">
        <v>1.0269000000000001</v>
      </c>
    </row>
    <row r="3016" spans="1:17" x14ac:dyDescent="0.3">
      <c r="A3016" t="s">
        <v>17</v>
      </c>
      <c r="B3016" t="s">
        <v>2557</v>
      </c>
      <c r="C3016" t="s">
        <v>2558</v>
      </c>
      <c r="D3016" t="s">
        <v>90</v>
      </c>
      <c r="E3016" t="s">
        <v>21</v>
      </c>
      <c r="F3016" t="s">
        <v>976</v>
      </c>
      <c r="G3016" t="s">
        <v>436</v>
      </c>
      <c r="H3016">
        <v>44107</v>
      </c>
      <c r="I3016" t="s">
        <v>131</v>
      </c>
      <c r="J3016" t="s">
        <v>984</v>
      </c>
      <c r="K3016" t="s">
        <v>39</v>
      </c>
      <c r="L3016" t="s">
        <v>59</v>
      </c>
      <c r="M3016" t="s">
        <v>985</v>
      </c>
      <c r="N3016">
        <v>3.9119999999999999</v>
      </c>
      <c r="O3016">
        <v>1</v>
      </c>
      <c r="P3016">
        <v>0.2</v>
      </c>
      <c r="Q3016">
        <v>1.0269000000000001</v>
      </c>
    </row>
    <row r="3017" spans="1:17" x14ac:dyDescent="0.3">
      <c r="A3017" t="s">
        <v>42</v>
      </c>
      <c r="B3017" t="s">
        <v>782</v>
      </c>
      <c r="C3017" t="s">
        <v>783</v>
      </c>
      <c r="D3017" t="s">
        <v>34</v>
      </c>
      <c r="E3017" t="s">
        <v>21</v>
      </c>
      <c r="F3017" t="s">
        <v>35</v>
      </c>
      <c r="G3017" t="s">
        <v>36</v>
      </c>
      <c r="H3017">
        <v>90008</v>
      </c>
      <c r="I3017" t="s">
        <v>37</v>
      </c>
      <c r="J3017" t="s">
        <v>984</v>
      </c>
      <c r="K3017" t="s">
        <v>39</v>
      </c>
      <c r="L3017" t="s">
        <v>59</v>
      </c>
      <c r="M3017" t="s">
        <v>985</v>
      </c>
      <c r="N3017">
        <v>9.7799999999999994</v>
      </c>
      <c r="O3017">
        <v>2</v>
      </c>
      <c r="P3017">
        <v>0</v>
      </c>
      <c r="Q3017">
        <v>4.0098000000000003</v>
      </c>
    </row>
    <row r="3018" spans="1:17" x14ac:dyDescent="0.3">
      <c r="A3018" t="s">
        <v>42</v>
      </c>
      <c r="B3018" t="s">
        <v>1854</v>
      </c>
      <c r="C3018" t="s">
        <v>1855</v>
      </c>
      <c r="D3018" t="s">
        <v>90</v>
      </c>
      <c r="E3018" t="s">
        <v>21</v>
      </c>
      <c r="F3018" t="s">
        <v>342</v>
      </c>
      <c r="G3018" t="s">
        <v>236</v>
      </c>
      <c r="H3018">
        <v>14609</v>
      </c>
      <c r="I3018" t="s">
        <v>131</v>
      </c>
      <c r="J3018" t="s">
        <v>984</v>
      </c>
      <c r="K3018" t="s">
        <v>39</v>
      </c>
      <c r="L3018" t="s">
        <v>59</v>
      </c>
      <c r="M3018" t="s">
        <v>985</v>
      </c>
      <c r="N3018">
        <v>14.669999999999998</v>
      </c>
      <c r="O3018">
        <v>3</v>
      </c>
      <c r="P3018">
        <v>0</v>
      </c>
      <c r="Q3018">
        <v>6.0147000000000004</v>
      </c>
    </row>
    <row r="3019" spans="1:17" x14ac:dyDescent="0.3">
      <c r="A3019" t="s">
        <v>17</v>
      </c>
      <c r="B3019" t="s">
        <v>3041</v>
      </c>
      <c r="C3019" t="s">
        <v>3042</v>
      </c>
      <c r="D3019" t="s">
        <v>90</v>
      </c>
      <c r="E3019" t="s">
        <v>21</v>
      </c>
      <c r="F3019" t="s">
        <v>112</v>
      </c>
      <c r="G3019" t="s">
        <v>36</v>
      </c>
      <c r="H3019">
        <v>94110</v>
      </c>
      <c r="I3019" t="s">
        <v>37</v>
      </c>
      <c r="J3019" t="s">
        <v>3043</v>
      </c>
      <c r="K3019" t="s">
        <v>39</v>
      </c>
      <c r="L3019" t="s">
        <v>59</v>
      </c>
      <c r="M3019" t="s">
        <v>3044</v>
      </c>
      <c r="N3019">
        <v>87.92</v>
      </c>
      <c r="O3019">
        <v>4</v>
      </c>
      <c r="P3019">
        <v>0</v>
      </c>
      <c r="Q3019">
        <v>26.375999999999998</v>
      </c>
    </row>
    <row r="3020" spans="1:17" x14ac:dyDescent="0.3">
      <c r="A3020" t="s">
        <v>17</v>
      </c>
      <c r="B3020" t="s">
        <v>4718</v>
      </c>
      <c r="C3020" t="s">
        <v>4719</v>
      </c>
      <c r="D3020" t="s">
        <v>90</v>
      </c>
      <c r="E3020" t="s">
        <v>21</v>
      </c>
      <c r="F3020" t="s">
        <v>235</v>
      </c>
      <c r="G3020" t="s">
        <v>236</v>
      </c>
      <c r="H3020">
        <v>10035</v>
      </c>
      <c r="I3020" t="s">
        <v>131</v>
      </c>
      <c r="J3020" t="s">
        <v>3043</v>
      </c>
      <c r="K3020" t="s">
        <v>39</v>
      </c>
      <c r="L3020" t="s">
        <v>59</v>
      </c>
      <c r="M3020" t="s">
        <v>3044</v>
      </c>
      <c r="N3020">
        <v>109.9</v>
      </c>
      <c r="O3020">
        <v>5</v>
      </c>
      <c r="P3020">
        <v>0</v>
      </c>
      <c r="Q3020">
        <v>32.97</v>
      </c>
    </row>
    <row r="3021" spans="1:17" x14ac:dyDescent="0.3">
      <c r="A3021" t="s">
        <v>42</v>
      </c>
      <c r="B3021" t="s">
        <v>53</v>
      </c>
      <c r="C3021" t="s">
        <v>54</v>
      </c>
      <c r="D3021" t="s">
        <v>20</v>
      </c>
      <c r="E3021" t="s">
        <v>21</v>
      </c>
      <c r="F3021" t="s">
        <v>35</v>
      </c>
      <c r="G3021" t="s">
        <v>36</v>
      </c>
      <c r="H3021">
        <v>90032</v>
      </c>
      <c r="I3021" t="s">
        <v>37</v>
      </c>
      <c r="J3021" t="s">
        <v>58</v>
      </c>
      <c r="K3021" t="s">
        <v>39</v>
      </c>
      <c r="L3021" t="s">
        <v>59</v>
      </c>
      <c r="M3021" t="s">
        <v>60</v>
      </c>
      <c r="N3021">
        <v>7.28</v>
      </c>
      <c r="O3021">
        <v>4</v>
      </c>
      <c r="P3021">
        <v>0</v>
      </c>
      <c r="Q3021">
        <v>1.9656000000000002</v>
      </c>
    </row>
    <row r="3022" spans="1:17" x14ac:dyDescent="0.3">
      <c r="A3022" t="s">
        <v>17</v>
      </c>
      <c r="B3022" t="s">
        <v>1224</v>
      </c>
      <c r="C3022" t="s">
        <v>1225</v>
      </c>
      <c r="D3022" t="s">
        <v>20</v>
      </c>
      <c r="E3022" t="s">
        <v>21</v>
      </c>
      <c r="F3022" t="s">
        <v>1320</v>
      </c>
      <c r="G3022" t="s">
        <v>78</v>
      </c>
      <c r="H3022">
        <v>28540</v>
      </c>
      <c r="I3022" t="s">
        <v>24</v>
      </c>
      <c r="J3022" t="s">
        <v>58</v>
      </c>
      <c r="K3022" t="s">
        <v>39</v>
      </c>
      <c r="L3022" t="s">
        <v>59</v>
      </c>
      <c r="M3022" t="s">
        <v>60</v>
      </c>
      <c r="N3022">
        <v>4.3680000000000003</v>
      </c>
      <c r="O3022">
        <v>3</v>
      </c>
      <c r="P3022">
        <v>0.2</v>
      </c>
      <c r="Q3022">
        <v>0.3822000000000001</v>
      </c>
    </row>
    <row r="3023" spans="1:17" x14ac:dyDescent="0.3">
      <c r="A3023" t="s">
        <v>42</v>
      </c>
      <c r="B3023" t="s">
        <v>2942</v>
      </c>
      <c r="C3023" t="s">
        <v>2943</v>
      </c>
      <c r="D3023" t="s">
        <v>20</v>
      </c>
      <c r="E3023" t="s">
        <v>21</v>
      </c>
      <c r="F3023" t="s">
        <v>235</v>
      </c>
      <c r="G3023" t="s">
        <v>236</v>
      </c>
      <c r="H3023">
        <v>10011</v>
      </c>
      <c r="I3023" t="s">
        <v>131</v>
      </c>
      <c r="J3023" t="s">
        <v>58</v>
      </c>
      <c r="K3023" t="s">
        <v>39</v>
      </c>
      <c r="L3023" t="s">
        <v>59</v>
      </c>
      <c r="M3023" t="s">
        <v>60</v>
      </c>
      <c r="N3023">
        <v>5.46</v>
      </c>
      <c r="O3023">
        <v>3</v>
      </c>
      <c r="P3023">
        <v>0</v>
      </c>
      <c r="Q3023">
        <v>1.4742000000000002</v>
      </c>
    </row>
    <row r="3024" spans="1:17" x14ac:dyDescent="0.3">
      <c r="A3024" t="s">
        <v>42</v>
      </c>
      <c r="B3024" t="s">
        <v>4922</v>
      </c>
      <c r="C3024" t="s">
        <v>4923</v>
      </c>
      <c r="D3024" t="s">
        <v>34</v>
      </c>
      <c r="E3024" t="s">
        <v>21</v>
      </c>
      <c r="F3024" t="s">
        <v>1273</v>
      </c>
      <c r="G3024" t="s">
        <v>23</v>
      </c>
      <c r="H3024">
        <v>40475</v>
      </c>
      <c r="I3024" t="s">
        <v>24</v>
      </c>
      <c r="J3024" t="s">
        <v>58</v>
      </c>
      <c r="K3024" t="s">
        <v>39</v>
      </c>
      <c r="L3024" t="s">
        <v>59</v>
      </c>
      <c r="M3024" t="s">
        <v>60</v>
      </c>
      <c r="N3024">
        <v>5.46</v>
      </c>
      <c r="O3024">
        <v>3</v>
      </c>
      <c r="P3024">
        <v>0</v>
      </c>
      <c r="Q3024">
        <v>1.4742000000000002</v>
      </c>
    </row>
    <row r="3025" spans="1:17" x14ac:dyDescent="0.3">
      <c r="A3025" t="s">
        <v>42</v>
      </c>
      <c r="B3025" t="s">
        <v>4850</v>
      </c>
      <c r="C3025" t="s">
        <v>4851</v>
      </c>
      <c r="D3025" t="s">
        <v>34</v>
      </c>
      <c r="E3025" t="s">
        <v>21</v>
      </c>
      <c r="F3025" t="s">
        <v>4069</v>
      </c>
      <c r="G3025" t="s">
        <v>296</v>
      </c>
      <c r="H3025">
        <v>37918</v>
      </c>
      <c r="I3025" t="s">
        <v>24</v>
      </c>
      <c r="J3025" t="s">
        <v>58</v>
      </c>
      <c r="K3025" t="s">
        <v>39</v>
      </c>
      <c r="L3025" t="s">
        <v>59</v>
      </c>
      <c r="M3025" t="s">
        <v>60</v>
      </c>
      <c r="N3025">
        <v>4.3680000000000003</v>
      </c>
      <c r="O3025">
        <v>3</v>
      </c>
      <c r="P3025">
        <v>0.2</v>
      </c>
      <c r="Q3025">
        <v>0.3822000000000001</v>
      </c>
    </row>
    <row r="3026" spans="1:17" x14ac:dyDescent="0.3">
      <c r="A3026" t="s">
        <v>42</v>
      </c>
      <c r="B3026" t="s">
        <v>1669</v>
      </c>
      <c r="C3026" t="s">
        <v>1670</v>
      </c>
      <c r="D3026" t="s">
        <v>20</v>
      </c>
      <c r="E3026" t="s">
        <v>21</v>
      </c>
      <c r="F3026" t="s">
        <v>235</v>
      </c>
      <c r="G3026" t="s">
        <v>236</v>
      </c>
      <c r="H3026">
        <v>10009</v>
      </c>
      <c r="I3026" t="s">
        <v>131</v>
      </c>
      <c r="J3026" t="s">
        <v>58</v>
      </c>
      <c r="K3026" t="s">
        <v>39</v>
      </c>
      <c r="L3026" t="s">
        <v>59</v>
      </c>
      <c r="M3026" t="s">
        <v>60</v>
      </c>
      <c r="N3026">
        <v>3.64</v>
      </c>
      <c r="O3026">
        <v>2</v>
      </c>
      <c r="P3026">
        <v>0</v>
      </c>
      <c r="Q3026">
        <v>0.98280000000000012</v>
      </c>
    </row>
    <row r="3027" spans="1:17" x14ac:dyDescent="0.3">
      <c r="A3027" t="s">
        <v>42</v>
      </c>
      <c r="B3027" t="s">
        <v>1914</v>
      </c>
      <c r="C3027" t="s">
        <v>1915</v>
      </c>
      <c r="D3027" t="s">
        <v>20</v>
      </c>
      <c r="E3027" t="s">
        <v>21</v>
      </c>
      <c r="F3027" t="s">
        <v>829</v>
      </c>
      <c r="G3027" t="s">
        <v>36</v>
      </c>
      <c r="H3027">
        <v>92105</v>
      </c>
      <c r="I3027" t="s">
        <v>37</v>
      </c>
      <c r="J3027" t="s">
        <v>2682</v>
      </c>
      <c r="K3027" t="s">
        <v>39</v>
      </c>
      <c r="L3027" t="s">
        <v>59</v>
      </c>
      <c r="M3027" t="s">
        <v>2683</v>
      </c>
      <c r="N3027">
        <v>120.14999999999999</v>
      </c>
      <c r="O3027">
        <v>9</v>
      </c>
      <c r="P3027">
        <v>0</v>
      </c>
      <c r="Q3027">
        <v>33.641999999999996</v>
      </c>
    </row>
    <row r="3028" spans="1:17" x14ac:dyDescent="0.3">
      <c r="A3028" t="s">
        <v>17</v>
      </c>
      <c r="B3028" t="s">
        <v>1239</v>
      </c>
      <c r="C3028" t="s">
        <v>1240</v>
      </c>
      <c r="D3028" t="s">
        <v>20</v>
      </c>
      <c r="E3028" t="s">
        <v>21</v>
      </c>
      <c r="F3028" t="s">
        <v>435</v>
      </c>
      <c r="G3028" t="s">
        <v>1107</v>
      </c>
      <c r="H3028">
        <v>31907</v>
      </c>
      <c r="I3028" t="s">
        <v>24</v>
      </c>
      <c r="J3028" t="s">
        <v>2682</v>
      </c>
      <c r="K3028" t="s">
        <v>39</v>
      </c>
      <c r="L3028" t="s">
        <v>59</v>
      </c>
      <c r="M3028" t="s">
        <v>2683</v>
      </c>
      <c r="N3028">
        <v>40.049999999999997</v>
      </c>
      <c r="O3028">
        <v>3</v>
      </c>
      <c r="P3028">
        <v>0</v>
      </c>
      <c r="Q3028">
        <v>11.213999999999999</v>
      </c>
    </row>
    <row r="3029" spans="1:17" x14ac:dyDescent="0.3">
      <c r="A3029" t="s">
        <v>42</v>
      </c>
      <c r="B3029" t="s">
        <v>4165</v>
      </c>
      <c r="C3029" t="s">
        <v>4166</v>
      </c>
      <c r="D3029" t="s">
        <v>20</v>
      </c>
      <c r="E3029" t="s">
        <v>21</v>
      </c>
      <c r="F3029" t="s">
        <v>129</v>
      </c>
      <c r="G3029" t="s">
        <v>130</v>
      </c>
      <c r="H3029">
        <v>19120</v>
      </c>
      <c r="I3029" t="s">
        <v>131</v>
      </c>
      <c r="J3029" t="s">
        <v>2682</v>
      </c>
      <c r="K3029" t="s">
        <v>39</v>
      </c>
      <c r="L3029" t="s">
        <v>59</v>
      </c>
      <c r="M3029" t="s">
        <v>2683</v>
      </c>
      <c r="N3029">
        <v>106.8</v>
      </c>
      <c r="O3029">
        <v>10</v>
      </c>
      <c r="P3029">
        <v>0.2</v>
      </c>
      <c r="Q3029">
        <v>10.679999999999996</v>
      </c>
    </row>
    <row r="3030" spans="1:17" x14ac:dyDescent="0.3">
      <c r="A3030" t="s">
        <v>17</v>
      </c>
      <c r="B3030" t="s">
        <v>581</v>
      </c>
      <c r="C3030" t="s">
        <v>582</v>
      </c>
      <c r="D3030" t="s">
        <v>20</v>
      </c>
      <c r="E3030" t="s">
        <v>21</v>
      </c>
      <c r="F3030" t="s">
        <v>4946</v>
      </c>
      <c r="G3030" t="s">
        <v>210</v>
      </c>
      <c r="H3030">
        <v>48127</v>
      </c>
      <c r="I3030" t="s">
        <v>93</v>
      </c>
      <c r="J3030" t="s">
        <v>2682</v>
      </c>
      <c r="K3030" t="s">
        <v>39</v>
      </c>
      <c r="L3030" t="s">
        <v>59</v>
      </c>
      <c r="M3030" t="s">
        <v>2683</v>
      </c>
      <c r="N3030">
        <v>26.7</v>
      </c>
      <c r="O3030">
        <v>2</v>
      </c>
      <c r="P3030">
        <v>0</v>
      </c>
      <c r="Q3030">
        <v>7.4759999999999991</v>
      </c>
    </row>
    <row r="3031" spans="1:17" x14ac:dyDescent="0.3">
      <c r="A3031" t="s">
        <v>42</v>
      </c>
      <c r="B3031" t="s">
        <v>617</v>
      </c>
      <c r="C3031" t="s">
        <v>618</v>
      </c>
      <c r="D3031" t="s">
        <v>34</v>
      </c>
      <c r="E3031" t="s">
        <v>21</v>
      </c>
      <c r="F3031" t="s">
        <v>786</v>
      </c>
      <c r="G3031" t="s">
        <v>46</v>
      </c>
      <c r="H3031">
        <v>33614</v>
      </c>
      <c r="I3031" t="s">
        <v>24</v>
      </c>
      <c r="J3031" t="s">
        <v>2201</v>
      </c>
      <c r="K3031" t="s">
        <v>39</v>
      </c>
      <c r="L3031" t="s">
        <v>59</v>
      </c>
      <c r="M3031" t="s">
        <v>2202</v>
      </c>
      <c r="N3031">
        <v>35.216000000000001</v>
      </c>
      <c r="O3031">
        <v>2</v>
      </c>
      <c r="P3031">
        <v>0.2</v>
      </c>
      <c r="Q3031">
        <v>2.6411999999999995</v>
      </c>
    </row>
    <row r="3032" spans="1:17" x14ac:dyDescent="0.3">
      <c r="A3032" t="s">
        <v>42</v>
      </c>
      <c r="B3032" t="s">
        <v>657</v>
      </c>
      <c r="C3032" t="s">
        <v>658</v>
      </c>
      <c r="D3032" t="s">
        <v>90</v>
      </c>
      <c r="E3032" t="s">
        <v>21</v>
      </c>
      <c r="F3032" t="s">
        <v>1839</v>
      </c>
      <c r="G3032" t="s">
        <v>85</v>
      </c>
      <c r="H3032">
        <v>98661</v>
      </c>
      <c r="I3032" t="s">
        <v>37</v>
      </c>
      <c r="J3032" t="s">
        <v>2201</v>
      </c>
      <c r="K3032" t="s">
        <v>39</v>
      </c>
      <c r="L3032" t="s">
        <v>59</v>
      </c>
      <c r="M3032" t="s">
        <v>2202</v>
      </c>
      <c r="N3032">
        <v>44.02</v>
      </c>
      <c r="O3032">
        <v>2</v>
      </c>
      <c r="P3032">
        <v>0</v>
      </c>
      <c r="Q3032">
        <v>11.4452</v>
      </c>
    </row>
    <row r="3033" spans="1:17" x14ac:dyDescent="0.3">
      <c r="A3033" t="s">
        <v>42</v>
      </c>
      <c r="B3033" t="s">
        <v>3099</v>
      </c>
      <c r="C3033" t="s">
        <v>3100</v>
      </c>
      <c r="D3033" t="s">
        <v>34</v>
      </c>
      <c r="E3033" t="s">
        <v>21</v>
      </c>
      <c r="F3033" t="s">
        <v>129</v>
      </c>
      <c r="G3033" t="s">
        <v>130</v>
      </c>
      <c r="H3033">
        <v>19120</v>
      </c>
      <c r="I3033" t="s">
        <v>131</v>
      </c>
      <c r="J3033" t="s">
        <v>2201</v>
      </c>
      <c r="K3033" t="s">
        <v>39</v>
      </c>
      <c r="L3033" t="s">
        <v>59</v>
      </c>
      <c r="M3033" t="s">
        <v>2202</v>
      </c>
      <c r="N3033">
        <v>123.256</v>
      </c>
      <c r="O3033">
        <v>7</v>
      </c>
      <c r="P3033">
        <v>0.2</v>
      </c>
      <c r="Q3033">
        <v>9.2441999999999993</v>
      </c>
    </row>
    <row r="3034" spans="1:17" x14ac:dyDescent="0.3">
      <c r="A3034" t="s">
        <v>166</v>
      </c>
      <c r="B3034" t="s">
        <v>4186</v>
      </c>
      <c r="C3034" t="s">
        <v>4187</v>
      </c>
      <c r="D3034" t="s">
        <v>90</v>
      </c>
      <c r="E3034" t="s">
        <v>21</v>
      </c>
      <c r="F3034" t="s">
        <v>1205</v>
      </c>
      <c r="G3034" t="s">
        <v>275</v>
      </c>
      <c r="H3034">
        <v>85345</v>
      </c>
      <c r="I3034" t="s">
        <v>37</v>
      </c>
      <c r="J3034" t="s">
        <v>2201</v>
      </c>
      <c r="K3034" t="s">
        <v>39</v>
      </c>
      <c r="L3034" t="s">
        <v>59</v>
      </c>
      <c r="M3034" t="s">
        <v>2202</v>
      </c>
      <c r="N3034">
        <v>88.04</v>
      </c>
      <c r="O3034">
        <v>5</v>
      </c>
      <c r="P3034">
        <v>0.2</v>
      </c>
      <c r="Q3034">
        <v>6.602999999999998</v>
      </c>
    </row>
    <row r="3035" spans="1:17" x14ac:dyDescent="0.3">
      <c r="A3035" t="s">
        <v>42</v>
      </c>
      <c r="B3035" t="s">
        <v>2660</v>
      </c>
      <c r="C3035" t="s">
        <v>2661</v>
      </c>
      <c r="D3035" t="s">
        <v>20</v>
      </c>
      <c r="E3035" t="s">
        <v>21</v>
      </c>
      <c r="F3035" t="s">
        <v>235</v>
      </c>
      <c r="G3035" t="s">
        <v>236</v>
      </c>
      <c r="H3035">
        <v>10024</v>
      </c>
      <c r="I3035" t="s">
        <v>131</v>
      </c>
      <c r="J3035" t="s">
        <v>2201</v>
      </c>
      <c r="K3035" t="s">
        <v>39</v>
      </c>
      <c r="L3035" t="s">
        <v>59</v>
      </c>
      <c r="M3035" t="s">
        <v>2202</v>
      </c>
      <c r="N3035">
        <v>88.04</v>
      </c>
      <c r="O3035">
        <v>4</v>
      </c>
      <c r="P3035">
        <v>0</v>
      </c>
      <c r="Q3035">
        <v>22.8904</v>
      </c>
    </row>
    <row r="3036" spans="1:17" x14ac:dyDescent="0.3">
      <c r="A3036" t="s">
        <v>42</v>
      </c>
      <c r="B3036" t="s">
        <v>2496</v>
      </c>
      <c r="C3036" t="s">
        <v>2497</v>
      </c>
      <c r="D3036" t="s">
        <v>90</v>
      </c>
      <c r="E3036" t="s">
        <v>21</v>
      </c>
      <c r="F3036" t="s">
        <v>235</v>
      </c>
      <c r="G3036" t="s">
        <v>236</v>
      </c>
      <c r="H3036">
        <v>10011</v>
      </c>
      <c r="I3036" t="s">
        <v>131</v>
      </c>
      <c r="J3036" t="s">
        <v>2201</v>
      </c>
      <c r="K3036" t="s">
        <v>39</v>
      </c>
      <c r="L3036" t="s">
        <v>59</v>
      </c>
      <c r="M3036" t="s">
        <v>2202</v>
      </c>
      <c r="N3036">
        <v>66.03</v>
      </c>
      <c r="O3036">
        <v>3</v>
      </c>
      <c r="P3036">
        <v>0</v>
      </c>
      <c r="Q3036">
        <v>17.1678</v>
      </c>
    </row>
    <row r="3037" spans="1:17" x14ac:dyDescent="0.3">
      <c r="A3037" t="s">
        <v>42</v>
      </c>
      <c r="B3037" t="s">
        <v>3682</v>
      </c>
      <c r="C3037" t="s">
        <v>3683</v>
      </c>
      <c r="D3037" t="s">
        <v>20</v>
      </c>
      <c r="E3037" t="s">
        <v>21</v>
      </c>
      <c r="F3037" t="s">
        <v>2688</v>
      </c>
      <c r="G3037" t="s">
        <v>2316</v>
      </c>
      <c r="H3037">
        <v>20735</v>
      </c>
      <c r="I3037" t="s">
        <v>131</v>
      </c>
      <c r="J3037" t="s">
        <v>5030</v>
      </c>
      <c r="K3037" t="s">
        <v>39</v>
      </c>
      <c r="L3037" t="s">
        <v>59</v>
      </c>
      <c r="M3037" t="s">
        <v>5031</v>
      </c>
      <c r="N3037">
        <v>79.36</v>
      </c>
      <c r="O3037">
        <v>4</v>
      </c>
      <c r="P3037">
        <v>0</v>
      </c>
      <c r="Q3037">
        <v>32.537600000000005</v>
      </c>
    </row>
    <row r="3038" spans="1:17" x14ac:dyDescent="0.3">
      <c r="A3038" t="s">
        <v>42</v>
      </c>
      <c r="B3038" t="s">
        <v>4686</v>
      </c>
      <c r="C3038" t="s">
        <v>4687</v>
      </c>
      <c r="D3038" t="s">
        <v>90</v>
      </c>
      <c r="E3038" t="s">
        <v>21</v>
      </c>
      <c r="F3038" t="s">
        <v>1285</v>
      </c>
      <c r="G3038" t="s">
        <v>224</v>
      </c>
      <c r="H3038">
        <v>46226</v>
      </c>
      <c r="I3038" t="s">
        <v>93</v>
      </c>
      <c r="J3038" t="s">
        <v>5030</v>
      </c>
      <c r="K3038" t="s">
        <v>39</v>
      </c>
      <c r="L3038" t="s">
        <v>59</v>
      </c>
      <c r="M3038" t="s">
        <v>5031</v>
      </c>
      <c r="N3038">
        <v>39.68</v>
      </c>
      <c r="O3038">
        <v>2</v>
      </c>
      <c r="P3038">
        <v>0</v>
      </c>
      <c r="Q3038">
        <v>16.268800000000002</v>
      </c>
    </row>
    <row r="3039" spans="1:17" x14ac:dyDescent="0.3">
      <c r="A3039" t="s">
        <v>17</v>
      </c>
      <c r="B3039" t="s">
        <v>832</v>
      </c>
      <c r="C3039" t="s">
        <v>833</v>
      </c>
      <c r="D3039" t="s">
        <v>20</v>
      </c>
      <c r="E3039" t="s">
        <v>21</v>
      </c>
      <c r="F3039" t="s">
        <v>4069</v>
      </c>
      <c r="G3039" t="s">
        <v>296</v>
      </c>
      <c r="H3039">
        <v>37918</v>
      </c>
      <c r="I3039" t="s">
        <v>24</v>
      </c>
      <c r="J3039" t="s">
        <v>5030</v>
      </c>
      <c r="K3039" t="s">
        <v>39</v>
      </c>
      <c r="L3039" t="s">
        <v>59</v>
      </c>
      <c r="M3039" t="s">
        <v>5031</v>
      </c>
      <c r="N3039">
        <v>31.744</v>
      </c>
      <c r="O3039">
        <v>2</v>
      </c>
      <c r="P3039">
        <v>0.2</v>
      </c>
      <c r="Q3039">
        <v>8.3328000000000024</v>
      </c>
    </row>
    <row r="3040" spans="1:17" x14ac:dyDescent="0.3">
      <c r="A3040" t="s">
        <v>42</v>
      </c>
      <c r="B3040" t="s">
        <v>3058</v>
      </c>
      <c r="C3040" t="s">
        <v>3059</v>
      </c>
      <c r="D3040" t="s">
        <v>20</v>
      </c>
      <c r="E3040" t="s">
        <v>21</v>
      </c>
      <c r="F3040" t="s">
        <v>1125</v>
      </c>
      <c r="G3040" t="s">
        <v>654</v>
      </c>
      <c r="H3040">
        <v>6040</v>
      </c>
      <c r="I3040" t="s">
        <v>131</v>
      </c>
      <c r="J3040" t="s">
        <v>5030</v>
      </c>
      <c r="K3040" t="s">
        <v>39</v>
      </c>
      <c r="L3040" t="s">
        <v>59</v>
      </c>
      <c r="M3040" t="s">
        <v>5031</v>
      </c>
      <c r="N3040">
        <v>119.03999999999999</v>
      </c>
      <c r="O3040">
        <v>6</v>
      </c>
      <c r="P3040">
        <v>0</v>
      </c>
      <c r="Q3040">
        <v>48.806400000000011</v>
      </c>
    </row>
    <row r="3041" spans="1:17" x14ac:dyDescent="0.3">
      <c r="A3041" t="s">
        <v>1122</v>
      </c>
      <c r="B3041" t="s">
        <v>563</v>
      </c>
      <c r="C3041" t="s">
        <v>564</v>
      </c>
      <c r="D3041" t="s">
        <v>20</v>
      </c>
      <c r="E3041" t="s">
        <v>21</v>
      </c>
      <c r="F3041" t="s">
        <v>3497</v>
      </c>
      <c r="G3041" t="s">
        <v>187</v>
      </c>
      <c r="H3041">
        <v>60076</v>
      </c>
      <c r="I3041" t="s">
        <v>93</v>
      </c>
      <c r="J3041" t="s">
        <v>5030</v>
      </c>
      <c r="K3041" t="s">
        <v>39</v>
      </c>
      <c r="L3041" t="s">
        <v>59</v>
      </c>
      <c r="M3041" t="s">
        <v>5031</v>
      </c>
      <c r="N3041">
        <v>95.231999999999999</v>
      </c>
      <c r="O3041">
        <v>6</v>
      </c>
      <c r="P3041">
        <v>0.2</v>
      </c>
      <c r="Q3041">
        <v>24.998400000000011</v>
      </c>
    </row>
    <row r="3042" spans="1:17" x14ac:dyDescent="0.3">
      <c r="A3042" t="s">
        <v>42</v>
      </c>
      <c r="B3042" t="s">
        <v>1684</v>
      </c>
      <c r="C3042" t="s">
        <v>1685</v>
      </c>
      <c r="D3042" t="s">
        <v>20</v>
      </c>
      <c r="E3042" t="s">
        <v>21</v>
      </c>
      <c r="F3042" t="s">
        <v>163</v>
      </c>
      <c r="G3042" t="s">
        <v>92</v>
      </c>
      <c r="H3042">
        <v>77095</v>
      </c>
      <c r="I3042" t="s">
        <v>93</v>
      </c>
      <c r="J3042" t="s">
        <v>5030</v>
      </c>
      <c r="K3042" t="s">
        <v>39</v>
      </c>
      <c r="L3042" t="s">
        <v>59</v>
      </c>
      <c r="M3042" t="s">
        <v>5031</v>
      </c>
      <c r="N3042">
        <v>31.744</v>
      </c>
      <c r="O3042">
        <v>2</v>
      </c>
      <c r="P3042">
        <v>0.2</v>
      </c>
      <c r="Q3042">
        <v>8.3328000000000024</v>
      </c>
    </row>
    <row r="3043" spans="1:17" x14ac:dyDescent="0.3">
      <c r="A3043" t="s">
        <v>42</v>
      </c>
      <c r="B3043" t="s">
        <v>3823</v>
      </c>
      <c r="C3043" t="s">
        <v>3824</v>
      </c>
      <c r="D3043" t="s">
        <v>34</v>
      </c>
      <c r="E3043" t="s">
        <v>21</v>
      </c>
      <c r="F3043" t="s">
        <v>5923</v>
      </c>
      <c r="G3043" t="s">
        <v>36</v>
      </c>
      <c r="H3043">
        <v>95240</v>
      </c>
      <c r="I3043" t="s">
        <v>37</v>
      </c>
      <c r="J3043" t="s">
        <v>5030</v>
      </c>
      <c r="K3043" t="s">
        <v>39</v>
      </c>
      <c r="L3043" t="s">
        <v>59</v>
      </c>
      <c r="M3043" t="s">
        <v>5031</v>
      </c>
      <c r="N3043">
        <v>39.68</v>
      </c>
      <c r="O3043">
        <v>2</v>
      </c>
      <c r="P3043">
        <v>0</v>
      </c>
      <c r="Q3043">
        <v>16.268800000000002</v>
      </c>
    </row>
    <row r="3044" spans="1:17" x14ac:dyDescent="0.3">
      <c r="A3044" t="s">
        <v>42</v>
      </c>
      <c r="B3044" t="s">
        <v>1427</v>
      </c>
      <c r="C3044" t="s">
        <v>1428</v>
      </c>
      <c r="D3044" t="s">
        <v>34</v>
      </c>
      <c r="E3044" t="s">
        <v>21</v>
      </c>
      <c r="F3044" t="s">
        <v>235</v>
      </c>
      <c r="G3044" t="s">
        <v>236</v>
      </c>
      <c r="H3044">
        <v>10024</v>
      </c>
      <c r="I3044" t="s">
        <v>131</v>
      </c>
      <c r="J3044" t="s">
        <v>1429</v>
      </c>
      <c r="K3044" t="s">
        <v>39</v>
      </c>
      <c r="L3044" t="s">
        <v>59</v>
      </c>
      <c r="M3044" t="s">
        <v>1430</v>
      </c>
      <c r="N3044">
        <v>14.7</v>
      </c>
      <c r="O3044">
        <v>5</v>
      </c>
      <c r="P3044">
        <v>0</v>
      </c>
      <c r="Q3044">
        <v>6.6150000000000002</v>
      </c>
    </row>
    <row r="3045" spans="1:17" x14ac:dyDescent="0.3">
      <c r="A3045" t="s">
        <v>42</v>
      </c>
      <c r="B3045" t="s">
        <v>221</v>
      </c>
      <c r="C3045" t="s">
        <v>222</v>
      </c>
      <c r="D3045" t="s">
        <v>20</v>
      </c>
      <c r="E3045" t="s">
        <v>21</v>
      </c>
      <c r="F3045" t="s">
        <v>35</v>
      </c>
      <c r="G3045" t="s">
        <v>36</v>
      </c>
      <c r="H3045">
        <v>90004</v>
      </c>
      <c r="I3045" t="s">
        <v>37</v>
      </c>
      <c r="J3045" t="s">
        <v>1429</v>
      </c>
      <c r="K3045" t="s">
        <v>39</v>
      </c>
      <c r="L3045" t="s">
        <v>59</v>
      </c>
      <c r="M3045" t="s">
        <v>1430</v>
      </c>
      <c r="N3045">
        <v>14.7</v>
      </c>
      <c r="O3045">
        <v>5</v>
      </c>
      <c r="P3045">
        <v>0</v>
      </c>
      <c r="Q3045">
        <v>6.6150000000000002</v>
      </c>
    </row>
    <row r="3046" spans="1:17" x14ac:dyDescent="0.3">
      <c r="A3046" t="s">
        <v>17</v>
      </c>
      <c r="B3046" t="s">
        <v>161</v>
      </c>
      <c r="C3046" t="s">
        <v>162</v>
      </c>
      <c r="D3046" t="s">
        <v>90</v>
      </c>
      <c r="E3046" t="s">
        <v>21</v>
      </c>
      <c r="F3046" t="s">
        <v>269</v>
      </c>
      <c r="G3046" t="s">
        <v>187</v>
      </c>
      <c r="H3046">
        <v>60610</v>
      </c>
      <c r="I3046" t="s">
        <v>93</v>
      </c>
      <c r="J3046" t="s">
        <v>1429</v>
      </c>
      <c r="K3046" t="s">
        <v>39</v>
      </c>
      <c r="L3046" t="s">
        <v>59</v>
      </c>
      <c r="M3046" t="s">
        <v>1430</v>
      </c>
      <c r="N3046">
        <v>7.0559999999999992</v>
      </c>
      <c r="O3046">
        <v>3</v>
      </c>
      <c r="P3046">
        <v>0.2</v>
      </c>
      <c r="Q3046">
        <v>2.2050000000000001</v>
      </c>
    </row>
    <row r="3047" spans="1:17" x14ac:dyDescent="0.3">
      <c r="A3047" t="s">
        <v>166</v>
      </c>
      <c r="B3047" t="s">
        <v>1449</v>
      </c>
      <c r="C3047" t="s">
        <v>1450</v>
      </c>
      <c r="D3047" t="s">
        <v>20</v>
      </c>
      <c r="E3047" t="s">
        <v>21</v>
      </c>
      <c r="F3047" t="s">
        <v>269</v>
      </c>
      <c r="G3047" t="s">
        <v>187</v>
      </c>
      <c r="H3047">
        <v>60653</v>
      </c>
      <c r="I3047" t="s">
        <v>93</v>
      </c>
      <c r="J3047" t="s">
        <v>1429</v>
      </c>
      <c r="K3047" t="s">
        <v>39</v>
      </c>
      <c r="L3047" t="s">
        <v>59</v>
      </c>
      <c r="M3047" t="s">
        <v>1430</v>
      </c>
      <c r="N3047">
        <v>7.0559999999999992</v>
      </c>
      <c r="O3047">
        <v>3</v>
      </c>
      <c r="P3047">
        <v>0.2</v>
      </c>
      <c r="Q3047">
        <v>2.2050000000000001</v>
      </c>
    </row>
    <row r="3048" spans="1:17" x14ac:dyDescent="0.3">
      <c r="A3048" t="s">
        <v>42</v>
      </c>
      <c r="B3048" t="s">
        <v>3479</v>
      </c>
      <c r="C3048" t="s">
        <v>3480</v>
      </c>
      <c r="D3048" t="s">
        <v>20</v>
      </c>
      <c r="E3048" t="s">
        <v>21</v>
      </c>
      <c r="F3048" t="s">
        <v>5421</v>
      </c>
      <c r="G3048" t="s">
        <v>85</v>
      </c>
      <c r="H3048">
        <v>99301</v>
      </c>
      <c r="I3048" t="s">
        <v>37</v>
      </c>
      <c r="J3048" t="s">
        <v>1429</v>
      </c>
      <c r="K3048" t="s">
        <v>39</v>
      </c>
      <c r="L3048" t="s">
        <v>59</v>
      </c>
      <c r="M3048" t="s">
        <v>1430</v>
      </c>
      <c r="N3048">
        <v>5.88</v>
      </c>
      <c r="O3048">
        <v>2</v>
      </c>
      <c r="P3048">
        <v>0</v>
      </c>
      <c r="Q3048">
        <v>2.6459999999999999</v>
      </c>
    </row>
    <row r="3049" spans="1:17" x14ac:dyDescent="0.3">
      <c r="A3049" t="s">
        <v>166</v>
      </c>
      <c r="B3049" t="s">
        <v>2269</v>
      </c>
      <c r="C3049" t="s">
        <v>2270</v>
      </c>
      <c r="D3049" t="s">
        <v>34</v>
      </c>
      <c r="E3049" t="s">
        <v>21</v>
      </c>
      <c r="F3049" t="s">
        <v>3635</v>
      </c>
      <c r="G3049" t="s">
        <v>2316</v>
      </c>
      <c r="H3049">
        <v>21215</v>
      </c>
      <c r="I3049" t="s">
        <v>131</v>
      </c>
      <c r="J3049" t="s">
        <v>1429</v>
      </c>
      <c r="K3049" t="s">
        <v>39</v>
      </c>
      <c r="L3049" t="s">
        <v>59</v>
      </c>
      <c r="M3049" t="s">
        <v>1430</v>
      </c>
      <c r="N3049">
        <v>14.7</v>
      </c>
      <c r="O3049">
        <v>5</v>
      </c>
      <c r="P3049">
        <v>0</v>
      </c>
      <c r="Q3049">
        <v>6.6150000000000002</v>
      </c>
    </row>
    <row r="3050" spans="1:17" x14ac:dyDescent="0.3">
      <c r="A3050" t="s">
        <v>42</v>
      </c>
      <c r="B3050" t="s">
        <v>1568</v>
      </c>
      <c r="C3050" t="s">
        <v>1569</v>
      </c>
      <c r="D3050" t="s">
        <v>20</v>
      </c>
      <c r="E3050" t="s">
        <v>21</v>
      </c>
      <c r="F3050" t="s">
        <v>35</v>
      </c>
      <c r="G3050" t="s">
        <v>36</v>
      </c>
      <c r="H3050">
        <v>90045</v>
      </c>
      <c r="I3050" t="s">
        <v>37</v>
      </c>
      <c r="J3050" t="s">
        <v>1429</v>
      </c>
      <c r="K3050" t="s">
        <v>39</v>
      </c>
      <c r="L3050" t="s">
        <v>59</v>
      </c>
      <c r="M3050" t="s">
        <v>1430</v>
      </c>
      <c r="N3050">
        <v>26.46</v>
      </c>
      <c r="O3050">
        <v>9</v>
      </c>
      <c r="P3050">
        <v>0</v>
      </c>
      <c r="Q3050">
        <v>11.907</v>
      </c>
    </row>
    <row r="3051" spans="1:17" x14ac:dyDescent="0.3">
      <c r="A3051" t="s">
        <v>17</v>
      </c>
      <c r="B3051" t="s">
        <v>110</v>
      </c>
      <c r="C3051" t="s">
        <v>111</v>
      </c>
      <c r="D3051" t="s">
        <v>20</v>
      </c>
      <c r="E3051" t="s">
        <v>21</v>
      </c>
      <c r="F3051" t="s">
        <v>112</v>
      </c>
      <c r="G3051" t="s">
        <v>36</v>
      </c>
      <c r="H3051">
        <v>94109</v>
      </c>
      <c r="I3051" t="s">
        <v>37</v>
      </c>
      <c r="J3051" t="s">
        <v>113</v>
      </c>
      <c r="K3051" t="s">
        <v>39</v>
      </c>
      <c r="L3051" t="s">
        <v>59</v>
      </c>
      <c r="M3051" t="s">
        <v>114</v>
      </c>
      <c r="N3051">
        <v>8.56</v>
      </c>
      <c r="O3051">
        <v>2</v>
      </c>
      <c r="P3051">
        <v>0</v>
      </c>
      <c r="Q3051">
        <v>2.4823999999999993</v>
      </c>
    </row>
    <row r="3052" spans="1:17" x14ac:dyDescent="0.3">
      <c r="A3052" t="s">
        <v>166</v>
      </c>
      <c r="B3052" t="s">
        <v>3618</v>
      </c>
      <c r="C3052" t="s">
        <v>3619</v>
      </c>
      <c r="D3052" t="s">
        <v>20</v>
      </c>
      <c r="E3052" t="s">
        <v>21</v>
      </c>
      <c r="F3052" t="s">
        <v>3719</v>
      </c>
      <c r="G3052" t="s">
        <v>654</v>
      </c>
      <c r="H3052">
        <v>6450</v>
      </c>
      <c r="I3052" t="s">
        <v>131</v>
      </c>
      <c r="J3052" t="s">
        <v>113</v>
      </c>
      <c r="K3052" t="s">
        <v>39</v>
      </c>
      <c r="L3052" t="s">
        <v>59</v>
      </c>
      <c r="M3052" t="s">
        <v>114</v>
      </c>
      <c r="N3052">
        <v>21.400000000000002</v>
      </c>
      <c r="O3052">
        <v>5</v>
      </c>
      <c r="P3052">
        <v>0</v>
      </c>
      <c r="Q3052">
        <v>6.2059999999999977</v>
      </c>
    </row>
    <row r="3053" spans="1:17" x14ac:dyDescent="0.3">
      <c r="A3053" t="s">
        <v>42</v>
      </c>
      <c r="B3053" t="s">
        <v>2857</v>
      </c>
      <c r="C3053" t="s">
        <v>2858</v>
      </c>
      <c r="D3053" t="s">
        <v>34</v>
      </c>
      <c r="E3053" t="s">
        <v>21</v>
      </c>
      <c r="F3053" t="s">
        <v>112</v>
      </c>
      <c r="G3053" t="s">
        <v>36</v>
      </c>
      <c r="H3053">
        <v>94110</v>
      </c>
      <c r="I3053" t="s">
        <v>37</v>
      </c>
      <c r="J3053" t="s">
        <v>113</v>
      </c>
      <c r="K3053" t="s">
        <v>39</v>
      </c>
      <c r="L3053" t="s">
        <v>59</v>
      </c>
      <c r="M3053" t="s">
        <v>114</v>
      </c>
      <c r="N3053">
        <v>8.56</v>
      </c>
      <c r="O3053">
        <v>2</v>
      </c>
      <c r="P3053">
        <v>0</v>
      </c>
      <c r="Q3053">
        <v>2.4823999999999993</v>
      </c>
    </row>
    <row r="3054" spans="1:17" x14ac:dyDescent="0.3">
      <c r="A3054" t="s">
        <v>42</v>
      </c>
      <c r="B3054" t="s">
        <v>3650</v>
      </c>
      <c r="C3054" t="s">
        <v>3651</v>
      </c>
      <c r="D3054" t="s">
        <v>34</v>
      </c>
      <c r="E3054" t="s">
        <v>21</v>
      </c>
      <c r="F3054" t="s">
        <v>3481</v>
      </c>
      <c r="G3054" t="s">
        <v>224</v>
      </c>
      <c r="H3054">
        <v>47905</v>
      </c>
      <c r="I3054" t="s">
        <v>93</v>
      </c>
      <c r="J3054" t="s">
        <v>113</v>
      </c>
      <c r="K3054" t="s">
        <v>39</v>
      </c>
      <c r="L3054" t="s">
        <v>59</v>
      </c>
      <c r="M3054" t="s">
        <v>114</v>
      </c>
      <c r="N3054">
        <v>21.400000000000002</v>
      </c>
      <c r="O3054">
        <v>5</v>
      </c>
      <c r="P3054">
        <v>0</v>
      </c>
      <c r="Q3054">
        <v>6.2059999999999977</v>
      </c>
    </row>
    <row r="3055" spans="1:17" x14ac:dyDescent="0.3">
      <c r="A3055" t="s">
        <v>42</v>
      </c>
      <c r="B3055" t="s">
        <v>1957</v>
      </c>
      <c r="C3055" t="s">
        <v>1958</v>
      </c>
      <c r="D3055" t="s">
        <v>20</v>
      </c>
      <c r="E3055" t="s">
        <v>21</v>
      </c>
      <c r="F3055" t="s">
        <v>435</v>
      </c>
      <c r="G3055" t="s">
        <v>1107</v>
      </c>
      <c r="H3055">
        <v>31907</v>
      </c>
      <c r="I3055" t="s">
        <v>24</v>
      </c>
      <c r="J3055" t="s">
        <v>113</v>
      </c>
      <c r="K3055" t="s">
        <v>39</v>
      </c>
      <c r="L3055" t="s">
        <v>59</v>
      </c>
      <c r="M3055" t="s">
        <v>114</v>
      </c>
      <c r="N3055">
        <v>12.84</v>
      </c>
      <c r="O3055">
        <v>3</v>
      </c>
      <c r="P3055">
        <v>0</v>
      </c>
      <c r="Q3055">
        <v>3.7235999999999989</v>
      </c>
    </row>
    <row r="3056" spans="1:17" x14ac:dyDescent="0.3">
      <c r="A3056" t="s">
        <v>42</v>
      </c>
      <c r="B3056" t="s">
        <v>1539</v>
      </c>
      <c r="C3056" t="s">
        <v>1540</v>
      </c>
      <c r="D3056" t="s">
        <v>34</v>
      </c>
      <c r="E3056" t="s">
        <v>21</v>
      </c>
      <c r="F3056" t="s">
        <v>129</v>
      </c>
      <c r="G3056" t="s">
        <v>130</v>
      </c>
      <c r="H3056">
        <v>19143</v>
      </c>
      <c r="I3056" t="s">
        <v>131</v>
      </c>
      <c r="J3056" t="s">
        <v>113</v>
      </c>
      <c r="K3056" t="s">
        <v>39</v>
      </c>
      <c r="L3056" t="s">
        <v>59</v>
      </c>
      <c r="M3056" t="s">
        <v>114</v>
      </c>
      <c r="N3056">
        <v>6.8480000000000008</v>
      </c>
      <c r="O3056">
        <v>2</v>
      </c>
      <c r="P3056">
        <v>0.2</v>
      </c>
      <c r="Q3056">
        <v>0.77039999999999909</v>
      </c>
    </row>
    <row r="3057" spans="1:17" x14ac:dyDescent="0.3">
      <c r="A3057" t="s">
        <v>17</v>
      </c>
      <c r="B3057" t="s">
        <v>5850</v>
      </c>
      <c r="C3057" t="s">
        <v>5851</v>
      </c>
      <c r="D3057" t="s">
        <v>90</v>
      </c>
      <c r="E3057" t="s">
        <v>21</v>
      </c>
      <c r="F3057" t="s">
        <v>5668</v>
      </c>
      <c r="G3057" t="s">
        <v>1084</v>
      </c>
      <c r="H3057">
        <v>2138</v>
      </c>
      <c r="I3057" t="s">
        <v>131</v>
      </c>
      <c r="J3057" t="s">
        <v>113</v>
      </c>
      <c r="K3057" t="s">
        <v>39</v>
      </c>
      <c r="L3057" t="s">
        <v>59</v>
      </c>
      <c r="M3057" t="s">
        <v>114</v>
      </c>
      <c r="N3057">
        <v>17.12</v>
      </c>
      <c r="O3057">
        <v>4</v>
      </c>
      <c r="P3057">
        <v>0</v>
      </c>
      <c r="Q3057">
        <v>4.9647999999999985</v>
      </c>
    </row>
    <row r="3058" spans="1:17" x14ac:dyDescent="0.3">
      <c r="A3058" t="s">
        <v>166</v>
      </c>
      <c r="B3058" t="s">
        <v>4252</v>
      </c>
      <c r="C3058" t="s">
        <v>4253</v>
      </c>
      <c r="D3058" t="s">
        <v>20</v>
      </c>
      <c r="E3058" t="s">
        <v>21</v>
      </c>
      <c r="F3058" t="s">
        <v>2907</v>
      </c>
      <c r="G3058" t="s">
        <v>36</v>
      </c>
      <c r="H3058">
        <v>93727</v>
      </c>
      <c r="I3058" t="s">
        <v>37</v>
      </c>
      <c r="J3058" t="s">
        <v>4256</v>
      </c>
      <c r="K3058" t="s">
        <v>39</v>
      </c>
      <c r="L3058" t="s">
        <v>59</v>
      </c>
      <c r="M3058" t="s">
        <v>2546</v>
      </c>
      <c r="N3058">
        <v>16.02</v>
      </c>
      <c r="O3058">
        <v>9</v>
      </c>
      <c r="P3058">
        <v>0</v>
      </c>
      <c r="Q3058">
        <v>4.4855999999999998</v>
      </c>
    </row>
    <row r="3059" spans="1:17" x14ac:dyDescent="0.3">
      <c r="A3059" t="s">
        <v>42</v>
      </c>
      <c r="B3059" t="s">
        <v>5164</v>
      </c>
      <c r="C3059" t="s">
        <v>5165</v>
      </c>
      <c r="D3059" t="s">
        <v>20</v>
      </c>
      <c r="E3059" t="s">
        <v>21</v>
      </c>
      <c r="F3059" t="s">
        <v>2727</v>
      </c>
      <c r="G3059" t="s">
        <v>1107</v>
      </c>
      <c r="H3059">
        <v>30076</v>
      </c>
      <c r="I3059" t="s">
        <v>24</v>
      </c>
      <c r="J3059" t="s">
        <v>4256</v>
      </c>
      <c r="K3059" t="s">
        <v>39</v>
      </c>
      <c r="L3059" t="s">
        <v>59</v>
      </c>
      <c r="M3059" t="s">
        <v>2546</v>
      </c>
      <c r="N3059">
        <v>1.78</v>
      </c>
      <c r="O3059">
        <v>1</v>
      </c>
      <c r="P3059">
        <v>0</v>
      </c>
      <c r="Q3059">
        <v>0.49839999999999995</v>
      </c>
    </row>
    <row r="3060" spans="1:17" x14ac:dyDescent="0.3">
      <c r="A3060" t="s">
        <v>17</v>
      </c>
      <c r="B3060" t="s">
        <v>679</v>
      </c>
      <c r="C3060" t="s">
        <v>680</v>
      </c>
      <c r="D3060" t="s">
        <v>20</v>
      </c>
      <c r="E3060" t="s">
        <v>21</v>
      </c>
      <c r="F3060" t="s">
        <v>5484</v>
      </c>
      <c r="G3060" t="s">
        <v>92</v>
      </c>
      <c r="H3060">
        <v>76706</v>
      </c>
      <c r="I3060" t="s">
        <v>93</v>
      </c>
      <c r="J3060" t="s">
        <v>4256</v>
      </c>
      <c r="K3060" t="s">
        <v>39</v>
      </c>
      <c r="L3060" t="s">
        <v>59</v>
      </c>
      <c r="M3060" t="s">
        <v>2546</v>
      </c>
      <c r="N3060">
        <v>7.120000000000001</v>
      </c>
      <c r="O3060">
        <v>5</v>
      </c>
      <c r="P3060">
        <v>0.2</v>
      </c>
      <c r="Q3060">
        <v>0.71199999999999974</v>
      </c>
    </row>
    <row r="3061" spans="1:17" x14ac:dyDescent="0.3">
      <c r="A3061" t="s">
        <v>17</v>
      </c>
      <c r="B3061" t="s">
        <v>1351</v>
      </c>
      <c r="C3061" t="s">
        <v>1352</v>
      </c>
      <c r="D3061" t="s">
        <v>20</v>
      </c>
      <c r="E3061" t="s">
        <v>21</v>
      </c>
      <c r="F3061" t="s">
        <v>1353</v>
      </c>
      <c r="G3061" t="s">
        <v>236</v>
      </c>
      <c r="H3061">
        <v>13021</v>
      </c>
      <c r="I3061" t="s">
        <v>131</v>
      </c>
      <c r="J3061" t="s">
        <v>1360</v>
      </c>
      <c r="K3061" t="s">
        <v>39</v>
      </c>
      <c r="L3061" t="s">
        <v>59</v>
      </c>
      <c r="M3061" t="s">
        <v>1361</v>
      </c>
      <c r="N3061">
        <v>30.48</v>
      </c>
      <c r="O3061">
        <v>3</v>
      </c>
      <c r="P3061">
        <v>0</v>
      </c>
      <c r="Q3061">
        <v>7.9248000000000012</v>
      </c>
    </row>
    <row r="3062" spans="1:17" x14ac:dyDescent="0.3">
      <c r="A3062" t="s">
        <v>42</v>
      </c>
      <c r="B3062" t="s">
        <v>416</v>
      </c>
      <c r="C3062" t="s">
        <v>417</v>
      </c>
      <c r="D3062" t="s">
        <v>90</v>
      </c>
      <c r="E3062" t="s">
        <v>21</v>
      </c>
      <c r="F3062" t="s">
        <v>1273</v>
      </c>
      <c r="G3062" t="s">
        <v>224</v>
      </c>
      <c r="H3062">
        <v>47374</v>
      </c>
      <c r="I3062" t="s">
        <v>93</v>
      </c>
      <c r="J3062" t="s">
        <v>1360</v>
      </c>
      <c r="K3062" t="s">
        <v>39</v>
      </c>
      <c r="L3062" t="s">
        <v>59</v>
      </c>
      <c r="M3062" t="s">
        <v>1361</v>
      </c>
      <c r="N3062">
        <v>10.16</v>
      </c>
      <c r="O3062">
        <v>1</v>
      </c>
      <c r="P3062">
        <v>0</v>
      </c>
      <c r="Q3062">
        <v>2.6416000000000004</v>
      </c>
    </row>
    <row r="3063" spans="1:17" x14ac:dyDescent="0.3">
      <c r="A3063" t="s">
        <v>42</v>
      </c>
      <c r="B3063" t="s">
        <v>199</v>
      </c>
      <c r="C3063" t="s">
        <v>200</v>
      </c>
      <c r="D3063" t="s">
        <v>34</v>
      </c>
      <c r="E3063" t="s">
        <v>21</v>
      </c>
      <c r="F3063" t="s">
        <v>4900</v>
      </c>
      <c r="G3063" t="s">
        <v>36</v>
      </c>
      <c r="H3063">
        <v>92399</v>
      </c>
      <c r="I3063" t="s">
        <v>37</v>
      </c>
      <c r="J3063" t="s">
        <v>1360</v>
      </c>
      <c r="K3063" t="s">
        <v>39</v>
      </c>
      <c r="L3063" t="s">
        <v>59</v>
      </c>
      <c r="M3063" t="s">
        <v>1361</v>
      </c>
      <c r="N3063">
        <v>50.8</v>
      </c>
      <c r="O3063">
        <v>5</v>
      </c>
      <c r="P3063">
        <v>0</v>
      </c>
      <c r="Q3063">
        <v>13.208000000000002</v>
      </c>
    </row>
    <row r="3064" spans="1:17" x14ac:dyDescent="0.3">
      <c r="A3064" t="s">
        <v>42</v>
      </c>
      <c r="B3064" t="s">
        <v>1957</v>
      </c>
      <c r="C3064" t="s">
        <v>1958</v>
      </c>
      <c r="D3064" t="s">
        <v>20</v>
      </c>
      <c r="E3064" t="s">
        <v>21</v>
      </c>
      <c r="F3064" t="s">
        <v>35</v>
      </c>
      <c r="G3064" t="s">
        <v>36</v>
      </c>
      <c r="H3064">
        <v>90008</v>
      </c>
      <c r="I3064" t="s">
        <v>37</v>
      </c>
      <c r="J3064" t="s">
        <v>1360</v>
      </c>
      <c r="K3064" t="s">
        <v>39</v>
      </c>
      <c r="L3064" t="s">
        <v>59</v>
      </c>
      <c r="M3064" t="s">
        <v>1361</v>
      </c>
      <c r="N3064">
        <v>30.48</v>
      </c>
      <c r="O3064">
        <v>3</v>
      </c>
      <c r="P3064">
        <v>0</v>
      </c>
      <c r="Q3064">
        <v>7.9248000000000012</v>
      </c>
    </row>
    <row r="3065" spans="1:17" x14ac:dyDescent="0.3">
      <c r="A3065" t="s">
        <v>42</v>
      </c>
      <c r="B3065" t="s">
        <v>2553</v>
      </c>
      <c r="C3065" t="s">
        <v>2554</v>
      </c>
      <c r="D3065" t="s">
        <v>90</v>
      </c>
      <c r="E3065" t="s">
        <v>21</v>
      </c>
      <c r="F3065" t="s">
        <v>1320</v>
      </c>
      <c r="G3065" t="s">
        <v>46</v>
      </c>
      <c r="H3065">
        <v>32216</v>
      </c>
      <c r="I3065" t="s">
        <v>24</v>
      </c>
      <c r="J3065" t="s">
        <v>1360</v>
      </c>
      <c r="K3065" t="s">
        <v>39</v>
      </c>
      <c r="L3065" t="s">
        <v>59</v>
      </c>
      <c r="M3065" t="s">
        <v>1361</v>
      </c>
      <c r="N3065">
        <v>16.256</v>
      </c>
      <c r="O3065">
        <v>2</v>
      </c>
      <c r="P3065">
        <v>0.2</v>
      </c>
      <c r="Q3065">
        <v>1.2192000000000007</v>
      </c>
    </row>
    <row r="3066" spans="1:17" x14ac:dyDescent="0.3">
      <c r="A3066" t="s">
        <v>166</v>
      </c>
      <c r="B3066" t="s">
        <v>1955</v>
      </c>
      <c r="C3066" t="s">
        <v>1956</v>
      </c>
      <c r="D3066" t="s">
        <v>90</v>
      </c>
      <c r="E3066" t="s">
        <v>21</v>
      </c>
      <c r="F3066" t="s">
        <v>769</v>
      </c>
      <c r="G3066" t="s">
        <v>210</v>
      </c>
      <c r="H3066">
        <v>48227</v>
      </c>
      <c r="I3066" t="s">
        <v>93</v>
      </c>
      <c r="J3066" t="s">
        <v>2321</v>
      </c>
      <c r="K3066" t="s">
        <v>39</v>
      </c>
      <c r="L3066" t="s">
        <v>59</v>
      </c>
      <c r="M3066" t="s">
        <v>2322</v>
      </c>
      <c r="N3066">
        <v>15.92</v>
      </c>
      <c r="O3066">
        <v>4</v>
      </c>
      <c r="P3066">
        <v>0</v>
      </c>
      <c r="Q3066">
        <v>5.4127999999999989</v>
      </c>
    </row>
    <row r="3067" spans="1:17" x14ac:dyDescent="0.3">
      <c r="A3067" t="s">
        <v>42</v>
      </c>
      <c r="B3067" t="s">
        <v>5531</v>
      </c>
      <c r="C3067" t="s">
        <v>5532</v>
      </c>
      <c r="D3067" t="s">
        <v>90</v>
      </c>
      <c r="E3067" t="s">
        <v>21</v>
      </c>
      <c r="F3067" t="s">
        <v>112</v>
      </c>
      <c r="G3067" t="s">
        <v>36</v>
      </c>
      <c r="H3067">
        <v>94109</v>
      </c>
      <c r="I3067" t="s">
        <v>37</v>
      </c>
      <c r="J3067" t="s">
        <v>2321</v>
      </c>
      <c r="K3067" t="s">
        <v>39</v>
      </c>
      <c r="L3067" t="s">
        <v>59</v>
      </c>
      <c r="M3067" t="s">
        <v>2322</v>
      </c>
      <c r="N3067">
        <v>23.88</v>
      </c>
      <c r="O3067">
        <v>6</v>
      </c>
      <c r="P3067">
        <v>0</v>
      </c>
      <c r="Q3067">
        <v>8.1191999999999993</v>
      </c>
    </row>
    <row r="3068" spans="1:17" x14ac:dyDescent="0.3">
      <c r="A3068" t="s">
        <v>42</v>
      </c>
      <c r="B3068" t="s">
        <v>4264</v>
      </c>
      <c r="C3068" t="s">
        <v>4265</v>
      </c>
      <c r="D3068" t="s">
        <v>20</v>
      </c>
      <c r="E3068" t="s">
        <v>21</v>
      </c>
      <c r="F3068" t="s">
        <v>2118</v>
      </c>
      <c r="G3068" t="s">
        <v>78</v>
      </c>
      <c r="H3068">
        <v>28806</v>
      </c>
      <c r="I3068" t="s">
        <v>24</v>
      </c>
      <c r="J3068" t="s">
        <v>2321</v>
      </c>
      <c r="K3068" t="s">
        <v>39</v>
      </c>
      <c r="L3068" t="s">
        <v>59</v>
      </c>
      <c r="M3068" t="s">
        <v>2322</v>
      </c>
      <c r="N3068">
        <v>15.920000000000002</v>
      </c>
      <c r="O3068">
        <v>5</v>
      </c>
      <c r="P3068">
        <v>0.2</v>
      </c>
      <c r="Q3068">
        <v>2.7859999999999978</v>
      </c>
    </row>
    <row r="3069" spans="1:17" x14ac:dyDescent="0.3">
      <c r="A3069" t="s">
        <v>42</v>
      </c>
      <c r="B3069" t="s">
        <v>407</v>
      </c>
      <c r="C3069" t="s">
        <v>408</v>
      </c>
      <c r="D3069" t="s">
        <v>20</v>
      </c>
      <c r="E3069" t="s">
        <v>21</v>
      </c>
      <c r="F3069" t="s">
        <v>1455</v>
      </c>
      <c r="G3069" t="s">
        <v>92</v>
      </c>
      <c r="H3069">
        <v>77340</v>
      </c>
      <c r="I3069" t="s">
        <v>93</v>
      </c>
      <c r="J3069" t="s">
        <v>2321</v>
      </c>
      <c r="K3069" t="s">
        <v>39</v>
      </c>
      <c r="L3069" t="s">
        <v>59</v>
      </c>
      <c r="M3069" t="s">
        <v>2322</v>
      </c>
      <c r="N3069">
        <v>12.736000000000001</v>
      </c>
      <c r="O3069">
        <v>4</v>
      </c>
      <c r="P3069">
        <v>0.2</v>
      </c>
      <c r="Q3069">
        <v>2.2287999999999988</v>
      </c>
    </row>
    <row r="3070" spans="1:17" x14ac:dyDescent="0.3">
      <c r="A3070" t="s">
        <v>42</v>
      </c>
      <c r="B3070" t="s">
        <v>2699</v>
      </c>
      <c r="C3070" t="s">
        <v>2700</v>
      </c>
      <c r="D3070" t="s">
        <v>90</v>
      </c>
      <c r="E3070" t="s">
        <v>21</v>
      </c>
      <c r="F3070" t="s">
        <v>5432</v>
      </c>
      <c r="G3070" t="s">
        <v>92</v>
      </c>
      <c r="H3070">
        <v>77573</v>
      </c>
      <c r="I3070" t="s">
        <v>93</v>
      </c>
      <c r="J3070" t="s">
        <v>2321</v>
      </c>
      <c r="K3070" t="s">
        <v>39</v>
      </c>
      <c r="L3070" t="s">
        <v>59</v>
      </c>
      <c r="M3070" t="s">
        <v>2322</v>
      </c>
      <c r="N3070">
        <v>22.288</v>
      </c>
      <c r="O3070">
        <v>7</v>
      </c>
      <c r="P3070">
        <v>0.2</v>
      </c>
      <c r="Q3070">
        <v>3.9003999999999985</v>
      </c>
    </row>
    <row r="3071" spans="1:17" x14ac:dyDescent="0.3">
      <c r="A3071" t="s">
        <v>42</v>
      </c>
      <c r="B3071" t="s">
        <v>5065</v>
      </c>
      <c r="C3071" t="s">
        <v>5066</v>
      </c>
      <c r="D3071" t="s">
        <v>20</v>
      </c>
      <c r="E3071" t="s">
        <v>21</v>
      </c>
      <c r="F3071" t="s">
        <v>829</v>
      </c>
      <c r="G3071" t="s">
        <v>36</v>
      </c>
      <c r="H3071">
        <v>92037</v>
      </c>
      <c r="I3071" t="s">
        <v>37</v>
      </c>
      <c r="J3071" t="s">
        <v>5069</v>
      </c>
      <c r="K3071" t="s">
        <v>39</v>
      </c>
      <c r="L3071" t="s">
        <v>59</v>
      </c>
      <c r="M3071" t="s">
        <v>5070</v>
      </c>
      <c r="N3071">
        <v>36.44</v>
      </c>
      <c r="O3071">
        <v>4</v>
      </c>
      <c r="P3071">
        <v>0</v>
      </c>
      <c r="Q3071">
        <v>12.025199999999998</v>
      </c>
    </row>
    <row r="3072" spans="1:17" x14ac:dyDescent="0.3">
      <c r="A3072" t="s">
        <v>166</v>
      </c>
      <c r="B3072" t="s">
        <v>393</v>
      </c>
      <c r="C3072" t="s">
        <v>394</v>
      </c>
      <c r="D3072" t="s">
        <v>20</v>
      </c>
      <c r="E3072" t="s">
        <v>21</v>
      </c>
      <c r="F3072" t="s">
        <v>983</v>
      </c>
      <c r="G3072" t="s">
        <v>283</v>
      </c>
      <c r="H3072">
        <v>22204</v>
      </c>
      <c r="I3072" t="s">
        <v>24</v>
      </c>
      <c r="J3072" t="s">
        <v>5069</v>
      </c>
      <c r="K3072" t="s">
        <v>39</v>
      </c>
      <c r="L3072" t="s">
        <v>59</v>
      </c>
      <c r="M3072" t="s">
        <v>5070</v>
      </c>
      <c r="N3072">
        <v>54.66</v>
      </c>
      <c r="O3072">
        <v>6</v>
      </c>
      <c r="P3072">
        <v>0</v>
      </c>
      <c r="Q3072">
        <v>18.037799999999997</v>
      </c>
    </row>
    <row r="3073" spans="1:17" x14ac:dyDescent="0.3">
      <c r="A3073" t="s">
        <v>42</v>
      </c>
      <c r="B3073" t="s">
        <v>267</v>
      </c>
      <c r="C3073" t="s">
        <v>268</v>
      </c>
      <c r="D3073" t="s">
        <v>90</v>
      </c>
      <c r="E3073" t="s">
        <v>21</v>
      </c>
      <c r="F3073" t="s">
        <v>3675</v>
      </c>
      <c r="G3073" t="s">
        <v>568</v>
      </c>
      <c r="H3073">
        <v>74133</v>
      </c>
      <c r="I3073" t="s">
        <v>93</v>
      </c>
      <c r="J3073" t="s">
        <v>5069</v>
      </c>
      <c r="K3073" t="s">
        <v>39</v>
      </c>
      <c r="L3073" t="s">
        <v>59</v>
      </c>
      <c r="M3073" t="s">
        <v>5070</v>
      </c>
      <c r="N3073">
        <v>36.44</v>
      </c>
      <c r="O3073">
        <v>4</v>
      </c>
      <c r="P3073">
        <v>0</v>
      </c>
      <c r="Q3073">
        <v>12.025199999999998</v>
      </c>
    </row>
    <row r="3074" spans="1:17" x14ac:dyDescent="0.3">
      <c r="A3074" t="s">
        <v>166</v>
      </c>
      <c r="B3074" t="s">
        <v>3111</v>
      </c>
      <c r="C3074" t="s">
        <v>3112</v>
      </c>
      <c r="D3074" t="s">
        <v>90</v>
      </c>
      <c r="E3074" t="s">
        <v>21</v>
      </c>
      <c r="F3074" t="s">
        <v>163</v>
      </c>
      <c r="G3074" t="s">
        <v>92</v>
      </c>
      <c r="H3074">
        <v>77036</v>
      </c>
      <c r="I3074" t="s">
        <v>93</v>
      </c>
      <c r="J3074" t="s">
        <v>5069</v>
      </c>
      <c r="K3074" t="s">
        <v>39</v>
      </c>
      <c r="L3074" t="s">
        <v>59</v>
      </c>
      <c r="M3074" t="s">
        <v>5070</v>
      </c>
      <c r="N3074">
        <v>21.864000000000001</v>
      </c>
      <c r="O3074">
        <v>3</v>
      </c>
      <c r="P3074">
        <v>0.2</v>
      </c>
      <c r="Q3074">
        <v>3.5528999999999984</v>
      </c>
    </row>
    <row r="3075" spans="1:17" x14ac:dyDescent="0.3">
      <c r="A3075" t="s">
        <v>42</v>
      </c>
      <c r="B3075" t="s">
        <v>2375</v>
      </c>
      <c r="C3075" t="s">
        <v>2376</v>
      </c>
      <c r="D3075" t="s">
        <v>20</v>
      </c>
      <c r="E3075" t="s">
        <v>21</v>
      </c>
      <c r="F3075" t="s">
        <v>282</v>
      </c>
      <c r="G3075" t="s">
        <v>369</v>
      </c>
      <c r="H3075">
        <v>97477</v>
      </c>
      <c r="I3075" t="s">
        <v>37</v>
      </c>
      <c r="J3075" t="s">
        <v>5069</v>
      </c>
      <c r="K3075" t="s">
        <v>39</v>
      </c>
      <c r="L3075" t="s">
        <v>59</v>
      </c>
      <c r="M3075" t="s">
        <v>5070</v>
      </c>
      <c r="N3075">
        <v>51.016000000000005</v>
      </c>
      <c r="O3075">
        <v>7</v>
      </c>
      <c r="P3075">
        <v>0.2</v>
      </c>
      <c r="Q3075">
        <v>8.2900999999999954</v>
      </c>
    </row>
    <row r="3076" spans="1:17" x14ac:dyDescent="0.3">
      <c r="A3076" t="s">
        <v>42</v>
      </c>
      <c r="B3076" t="s">
        <v>4123</v>
      </c>
      <c r="C3076" t="s">
        <v>4124</v>
      </c>
      <c r="D3076" t="s">
        <v>90</v>
      </c>
      <c r="E3076" t="s">
        <v>21</v>
      </c>
      <c r="F3076" t="s">
        <v>399</v>
      </c>
      <c r="G3076" t="s">
        <v>400</v>
      </c>
      <c r="H3076">
        <v>80013</v>
      </c>
      <c r="I3076" t="s">
        <v>37</v>
      </c>
      <c r="J3076" t="s">
        <v>5069</v>
      </c>
      <c r="K3076" t="s">
        <v>39</v>
      </c>
      <c r="L3076" t="s">
        <v>59</v>
      </c>
      <c r="M3076" t="s">
        <v>5070</v>
      </c>
      <c r="N3076">
        <v>14.576000000000001</v>
      </c>
      <c r="O3076">
        <v>2</v>
      </c>
      <c r="P3076">
        <v>0.2</v>
      </c>
      <c r="Q3076">
        <v>2.3685999999999989</v>
      </c>
    </row>
    <row r="3077" spans="1:17" x14ac:dyDescent="0.3">
      <c r="A3077" t="s">
        <v>17</v>
      </c>
      <c r="B3077" t="s">
        <v>257</v>
      </c>
      <c r="C3077" t="s">
        <v>258</v>
      </c>
      <c r="D3077" t="s">
        <v>20</v>
      </c>
      <c r="E3077" t="s">
        <v>21</v>
      </c>
      <c r="F3077" t="s">
        <v>5402</v>
      </c>
      <c r="G3077" t="s">
        <v>275</v>
      </c>
      <c r="H3077">
        <v>85323</v>
      </c>
      <c r="I3077" t="s">
        <v>37</v>
      </c>
      <c r="J3077" t="s">
        <v>5069</v>
      </c>
      <c r="K3077" t="s">
        <v>39</v>
      </c>
      <c r="L3077" t="s">
        <v>59</v>
      </c>
      <c r="M3077" t="s">
        <v>5070</v>
      </c>
      <c r="N3077">
        <v>14.576000000000001</v>
      </c>
      <c r="O3077">
        <v>2</v>
      </c>
      <c r="P3077">
        <v>0.2</v>
      </c>
      <c r="Q3077">
        <v>2.3685999999999989</v>
      </c>
    </row>
    <row r="3078" spans="1:17" x14ac:dyDescent="0.3">
      <c r="A3078" t="s">
        <v>42</v>
      </c>
      <c r="B3078" t="s">
        <v>4146</v>
      </c>
      <c r="C3078" t="s">
        <v>4147</v>
      </c>
      <c r="D3078" t="s">
        <v>90</v>
      </c>
      <c r="E3078" t="s">
        <v>21</v>
      </c>
      <c r="F3078" t="s">
        <v>1320</v>
      </c>
      <c r="G3078" t="s">
        <v>46</v>
      </c>
      <c r="H3078">
        <v>32216</v>
      </c>
      <c r="I3078" t="s">
        <v>24</v>
      </c>
      <c r="J3078" t="s">
        <v>4527</v>
      </c>
      <c r="K3078" t="s">
        <v>39</v>
      </c>
      <c r="L3078" t="s">
        <v>59</v>
      </c>
      <c r="M3078" t="s">
        <v>4528</v>
      </c>
      <c r="N3078">
        <v>8.016</v>
      </c>
      <c r="O3078">
        <v>3</v>
      </c>
      <c r="P3078">
        <v>0.2</v>
      </c>
      <c r="Q3078">
        <v>1.0019999999999993</v>
      </c>
    </row>
    <row r="3079" spans="1:17" x14ac:dyDescent="0.3">
      <c r="A3079" t="s">
        <v>42</v>
      </c>
      <c r="B3079" t="s">
        <v>4834</v>
      </c>
      <c r="C3079" t="s">
        <v>4835</v>
      </c>
      <c r="D3079" t="s">
        <v>34</v>
      </c>
      <c r="E3079" t="s">
        <v>21</v>
      </c>
      <c r="F3079" t="s">
        <v>129</v>
      </c>
      <c r="G3079" t="s">
        <v>130</v>
      </c>
      <c r="H3079">
        <v>19134</v>
      </c>
      <c r="I3079" t="s">
        <v>131</v>
      </c>
      <c r="J3079" t="s">
        <v>4527</v>
      </c>
      <c r="K3079" t="s">
        <v>39</v>
      </c>
      <c r="L3079" t="s">
        <v>59</v>
      </c>
      <c r="M3079" t="s">
        <v>4528</v>
      </c>
      <c r="N3079">
        <v>18.704000000000001</v>
      </c>
      <c r="O3079">
        <v>7</v>
      </c>
      <c r="P3079">
        <v>0.2</v>
      </c>
      <c r="Q3079">
        <v>2.3379999999999983</v>
      </c>
    </row>
    <row r="3080" spans="1:17" x14ac:dyDescent="0.3">
      <c r="A3080" t="s">
        <v>42</v>
      </c>
      <c r="B3080" t="s">
        <v>4223</v>
      </c>
      <c r="C3080" t="s">
        <v>4224</v>
      </c>
      <c r="D3080" t="s">
        <v>34</v>
      </c>
      <c r="E3080" t="s">
        <v>21</v>
      </c>
      <c r="F3080" t="s">
        <v>1285</v>
      </c>
      <c r="G3080" t="s">
        <v>1084</v>
      </c>
      <c r="H3080">
        <v>1841</v>
      </c>
      <c r="I3080" t="s">
        <v>131</v>
      </c>
      <c r="J3080" t="s">
        <v>4527</v>
      </c>
      <c r="K3080" t="s">
        <v>39</v>
      </c>
      <c r="L3080" t="s">
        <v>59</v>
      </c>
      <c r="M3080" t="s">
        <v>4528</v>
      </c>
      <c r="N3080">
        <v>6.68</v>
      </c>
      <c r="O3080">
        <v>2</v>
      </c>
      <c r="P3080">
        <v>0</v>
      </c>
      <c r="Q3080">
        <v>2.0039999999999996</v>
      </c>
    </row>
    <row r="3081" spans="1:17" x14ac:dyDescent="0.3">
      <c r="A3081" t="s">
        <v>42</v>
      </c>
      <c r="B3081" t="s">
        <v>4999</v>
      </c>
      <c r="C3081" t="s">
        <v>5000</v>
      </c>
      <c r="D3081" t="s">
        <v>34</v>
      </c>
      <c r="E3081" t="s">
        <v>21</v>
      </c>
      <c r="F3081" t="s">
        <v>163</v>
      </c>
      <c r="G3081" t="s">
        <v>92</v>
      </c>
      <c r="H3081">
        <v>77036</v>
      </c>
      <c r="I3081" t="s">
        <v>93</v>
      </c>
      <c r="J3081" t="s">
        <v>4527</v>
      </c>
      <c r="K3081" t="s">
        <v>39</v>
      </c>
      <c r="L3081" t="s">
        <v>59</v>
      </c>
      <c r="M3081" t="s">
        <v>4528</v>
      </c>
      <c r="N3081">
        <v>2.6720000000000002</v>
      </c>
      <c r="O3081">
        <v>1</v>
      </c>
      <c r="P3081">
        <v>0.2</v>
      </c>
      <c r="Q3081">
        <v>0.33399999999999974</v>
      </c>
    </row>
    <row r="3082" spans="1:17" x14ac:dyDescent="0.3">
      <c r="A3082" t="s">
        <v>42</v>
      </c>
      <c r="B3082" t="s">
        <v>1951</v>
      </c>
      <c r="C3082" t="s">
        <v>1952</v>
      </c>
      <c r="D3082" t="s">
        <v>20</v>
      </c>
      <c r="E3082" t="s">
        <v>21</v>
      </c>
      <c r="F3082" t="s">
        <v>269</v>
      </c>
      <c r="G3082" t="s">
        <v>187</v>
      </c>
      <c r="H3082">
        <v>60610</v>
      </c>
      <c r="I3082" t="s">
        <v>93</v>
      </c>
      <c r="J3082" t="s">
        <v>4527</v>
      </c>
      <c r="K3082" t="s">
        <v>39</v>
      </c>
      <c r="L3082" t="s">
        <v>59</v>
      </c>
      <c r="M3082" t="s">
        <v>4528</v>
      </c>
      <c r="N3082">
        <v>8.016</v>
      </c>
      <c r="O3082">
        <v>3</v>
      </c>
      <c r="P3082">
        <v>0.2</v>
      </c>
      <c r="Q3082">
        <v>1.0019999999999993</v>
      </c>
    </row>
    <row r="3083" spans="1:17" x14ac:dyDescent="0.3">
      <c r="A3083" t="s">
        <v>42</v>
      </c>
      <c r="B3083" t="s">
        <v>3603</v>
      </c>
      <c r="C3083" t="s">
        <v>3604</v>
      </c>
      <c r="D3083" t="s">
        <v>90</v>
      </c>
      <c r="E3083" t="s">
        <v>21</v>
      </c>
      <c r="F3083" t="s">
        <v>163</v>
      </c>
      <c r="G3083" t="s">
        <v>92</v>
      </c>
      <c r="H3083">
        <v>77095</v>
      </c>
      <c r="I3083" t="s">
        <v>93</v>
      </c>
      <c r="J3083" t="s">
        <v>4527</v>
      </c>
      <c r="K3083" t="s">
        <v>39</v>
      </c>
      <c r="L3083" t="s">
        <v>59</v>
      </c>
      <c r="M3083" t="s">
        <v>4528</v>
      </c>
      <c r="N3083">
        <v>8.016</v>
      </c>
      <c r="O3083">
        <v>3</v>
      </c>
      <c r="P3083">
        <v>0.2</v>
      </c>
      <c r="Q3083">
        <v>1.0019999999999993</v>
      </c>
    </row>
    <row r="3084" spans="1:17" x14ac:dyDescent="0.3">
      <c r="A3084" t="s">
        <v>42</v>
      </c>
      <c r="B3084" t="s">
        <v>5850</v>
      </c>
      <c r="C3084" t="s">
        <v>5851</v>
      </c>
      <c r="D3084" t="s">
        <v>90</v>
      </c>
      <c r="E3084" t="s">
        <v>21</v>
      </c>
      <c r="F3084" t="s">
        <v>129</v>
      </c>
      <c r="G3084" t="s">
        <v>130</v>
      </c>
      <c r="H3084">
        <v>19143</v>
      </c>
      <c r="I3084" t="s">
        <v>131</v>
      </c>
      <c r="J3084" t="s">
        <v>4527</v>
      </c>
      <c r="K3084" t="s">
        <v>39</v>
      </c>
      <c r="L3084" t="s">
        <v>59</v>
      </c>
      <c r="M3084" t="s">
        <v>4528</v>
      </c>
      <c r="N3084">
        <v>8.016</v>
      </c>
      <c r="O3084">
        <v>3</v>
      </c>
      <c r="P3084">
        <v>0.2</v>
      </c>
      <c r="Q3084">
        <v>1.0019999999999993</v>
      </c>
    </row>
    <row r="3085" spans="1:17" x14ac:dyDescent="0.3">
      <c r="A3085" t="s">
        <v>42</v>
      </c>
      <c r="B3085" t="s">
        <v>1578</v>
      </c>
      <c r="C3085" t="s">
        <v>1579</v>
      </c>
      <c r="D3085" t="s">
        <v>20</v>
      </c>
      <c r="E3085" t="s">
        <v>21</v>
      </c>
      <c r="F3085" t="s">
        <v>269</v>
      </c>
      <c r="G3085" t="s">
        <v>187</v>
      </c>
      <c r="H3085">
        <v>60610</v>
      </c>
      <c r="I3085" t="s">
        <v>93</v>
      </c>
      <c r="J3085" t="s">
        <v>4527</v>
      </c>
      <c r="K3085" t="s">
        <v>39</v>
      </c>
      <c r="L3085" t="s">
        <v>59</v>
      </c>
      <c r="M3085" t="s">
        <v>4528</v>
      </c>
      <c r="N3085">
        <v>5.3440000000000003</v>
      </c>
      <c r="O3085">
        <v>2</v>
      </c>
      <c r="P3085">
        <v>0.2</v>
      </c>
      <c r="Q3085">
        <v>0.66799999999999948</v>
      </c>
    </row>
    <row r="3086" spans="1:17" x14ac:dyDescent="0.3">
      <c r="A3086" t="s">
        <v>166</v>
      </c>
      <c r="B3086" t="s">
        <v>1698</v>
      </c>
      <c r="C3086" t="s">
        <v>1699</v>
      </c>
      <c r="D3086" t="s">
        <v>20</v>
      </c>
      <c r="E3086" t="s">
        <v>21</v>
      </c>
      <c r="F3086" t="s">
        <v>2155</v>
      </c>
      <c r="G3086" t="s">
        <v>85</v>
      </c>
      <c r="H3086">
        <v>98026</v>
      </c>
      <c r="I3086" t="s">
        <v>37</v>
      </c>
      <c r="J3086" t="s">
        <v>2156</v>
      </c>
      <c r="K3086" t="s">
        <v>39</v>
      </c>
      <c r="L3086" t="s">
        <v>59</v>
      </c>
      <c r="M3086" t="s">
        <v>2157</v>
      </c>
      <c r="N3086">
        <v>11.52</v>
      </c>
      <c r="O3086">
        <v>4</v>
      </c>
      <c r="P3086">
        <v>0</v>
      </c>
      <c r="Q3086">
        <v>3.2256</v>
      </c>
    </row>
    <row r="3087" spans="1:17" x14ac:dyDescent="0.3">
      <c r="A3087" t="s">
        <v>17</v>
      </c>
      <c r="B3087" t="s">
        <v>1568</v>
      </c>
      <c r="C3087" t="s">
        <v>1569</v>
      </c>
      <c r="D3087" t="s">
        <v>20</v>
      </c>
      <c r="E3087" t="s">
        <v>21</v>
      </c>
      <c r="F3087" t="s">
        <v>269</v>
      </c>
      <c r="G3087" t="s">
        <v>187</v>
      </c>
      <c r="H3087">
        <v>60610</v>
      </c>
      <c r="I3087" t="s">
        <v>93</v>
      </c>
      <c r="J3087" t="s">
        <v>2156</v>
      </c>
      <c r="K3087" t="s">
        <v>39</v>
      </c>
      <c r="L3087" t="s">
        <v>59</v>
      </c>
      <c r="M3087" t="s">
        <v>2157</v>
      </c>
      <c r="N3087">
        <v>6.911999999999999</v>
      </c>
      <c r="O3087">
        <v>3</v>
      </c>
      <c r="P3087">
        <v>0.2</v>
      </c>
      <c r="Q3087">
        <v>0.69120000000000026</v>
      </c>
    </row>
    <row r="3088" spans="1:17" x14ac:dyDescent="0.3">
      <c r="A3088" t="s">
        <v>17</v>
      </c>
      <c r="B3088" t="s">
        <v>1914</v>
      </c>
      <c r="C3088" t="s">
        <v>1915</v>
      </c>
      <c r="D3088" t="s">
        <v>20</v>
      </c>
      <c r="E3088" t="s">
        <v>21</v>
      </c>
      <c r="F3088" t="s">
        <v>112</v>
      </c>
      <c r="G3088" t="s">
        <v>36</v>
      </c>
      <c r="H3088">
        <v>94122</v>
      </c>
      <c r="I3088" t="s">
        <v>37</v>
      </c>
      <c r="J3088" t="s">
        <v>2156</v>
      </c>
      <c r="K3088" t="s">
        <v>39</v>
      </c>
      <c r="L3088" t="s">
        <v>59</v>
      </c>
      <c r="M3088" t="s">
        <v>2157</v>
      </c>
      <c r="N3088">
        <v>11.52</v>
      </c>
      <c r="O3088">
        <v>4</v>
      </c>
      <c r="P3088">
        <v>0</v>
      </c>
      <c r="Q3088">
        <v>3.2256</v>
      </c>
    </row>
    <row r="3089" spans="1:17" x14ac:dyDescent="0.3">
      <c r="A3089" t="s">
        <v>166</v>
      </c>
      <c r="B3089" t="s">
        <v>1651</v>
      </c>
      <c r="C3089" t="s">
        <v>1652</v>
      </c>
      <c r="D3089" t="s">
        <v>20</v>
      </c>
      <c r="E3089" t="s">
        <v>21</v>
      </c>
      <c r="F3089" t="s">
        <v>35</v>
      </c>
      <c r="G3089" t="s">
        <v>36</v>
      </c>
      <c r="H3089">
        <v>90049</v>
      </c>
      <c r="I3089" t="s">
        <v>37</v>
      </c>
      <c r="J3089" t="s">
        <v>2156</v>
      </c>
      <c r="K3089" t="s">
        <v>39</v>
      </c>
      <c r="L3089" t="s">
        <v>59</v>
      </c>
      <c r="M3089" t="s">
        <v>2157</v>
      </c>
      <c r="N3089">
        <v>8.64</v>
      </c>
      <c r="O3089">
        <v>3</v>
      </c>
      <c r="P3089">
        <v>0</v>
      </c>
      <c r="Q3089">
        <v>2.4192</v>
      </c>
    </row>
    <row r="3090" spans="1:17" x14ac:dyDescent="0.3">
      <c r="A3090" t="s">
        <v>166</v>
      </c>
      <c r="B3090" t="s">
        <v>2414</v>
      </c>
      <c r="C3090" t="s">
        <v>2415</v>
      </c>
      <c r="D3090" t="s">
        <v>34</v>
      </c>
      <c r="E3090" t="s">
        <v>21</v>
      </c>
      <c r="F3090" t="s">
        <v>235</v>
      </c>
      <c r="G3090" t="s">
        <v>236</v>
      </c>
      <c r="H3090">
        <v>10009</v>
      </c>
      <c r="I3090" t="s">
        <v>131</v>
      </c>
      <c r="J3090" t="s">
        <v>2156</v>
      </c>
      <c r="K3090" t="s">
        <v>39</v>
      </c>
      <c r="L3090" t="s">
        <v>59</v>
      </c>
      <c r="M3090" t="s">
        <v>2157</v>
      </c>
      <c r="N3090">
        <v>5.76</v>
      </c>
      <c r="O3090">
        <v>2</v>
      </c>
      <c r="P3090">
        <v>0</v>
      </c>
      <c r="Q3090">
        <v>1.6128</v>
      </c>
    </row>
    <row r="3091" spans="1:17" x14ac:dyDescent="0.3">
      <c r="A3091" t="s">
        <v>42</v>
      </c>
      <c r="B3091" t="s">
        <v>3205</v>
      </c>
      <c r="C3091" t="s">
        <v>3206</v>
      </c>
      <c r="D3091" t="s">
        <v>20</v>
      </c>
      <c r="E3091" t="s">
        <v>21</v>
      </c>
      <c r="F3091" t="s">
        <v>5332</v>
      </c>
      <c r="G3091" t="s">
        <v>236</v>
      </c>
      <c r="H3091">
        <v>13440</v>
      </c>
      <c r="I3091" t="s">
        <v>131</v>
      </c>
      <c r="J3091" t="s">
        <v>2156</v>
      </c>
      <c r="K3091" t="s">
        <v>39</v>
      </c>
      <c r="L3091" t="s">
        <v>59</v>
      </c>
      <c r="M3091" t="s">
        <v>2157</v>
      </c>
      <c r="N3091">
        <v>2.88</v>
      </c>
      <c r="O3091">
        <v>1</v>
      </c>
      <c r="P3091">
        <v>0</v>
      </c>
      <c r="Q3091">
        <v>0.80640000000000001</v>
      </c>
    </row>
    <row r="3092" spans="1:17" x14ac:dyDescent="0.3">
      <c r="A3092" t="s">
        <v>42</v>
      </c>
      <c r="B3092" t="s">
        <v>3884</v>
      </c>
      <c r="C3092" t="s">
        <v>3885</v>
      </c>
      <c r="D3092" t="s">
        <v>20</v>
      </c>
      <c r="E3092" t="s">
        <v>21</v>
      </c>
      <c r="F3092" t="s">
        <v>269</v>
      </c>
      <c r="G3092" t="s">
        <v>187</v>
      </c>
      <c r="H3092">
        <v>60653</v>
      </c>
      <c r="I3092" t="s">
        <v>93</v>
      </c>
      <c r="J3092" t="s">
        <v>5301</v>
      </c>
      <c r="K3092" t="s">
        <v>39</v>
      </c>
      <c r="L3092" t="s">
        <v>59</v>
      </c>
      <c r="M3092" t="s">
        <v>5302</v>
      </c>
      <c r="N3092">
        <v>27.384</v>
      </c>
      <c r="O3092">
        <v>7</v>
      </c>
      <c r="P3092">
        <v>0.2</v>
      </c>
      <c r="Q3092">
        <v>2.7384000000000022</v>
      </c>
    </row>
    <row r="3093" spans="1:17" x14ac:dyDescent="0.3">
      <c r="A3093" t="s">
        <v>42</v>
      </c>
      <c r="B3093" t="s">
        <v>5795</v>
      </c>
      <c r="C3093" t="s">
        <v>5796</v>
      </c>
      <c r="D3093" t="s">
        <v>34</v>
      </c>
      <c r="E3093" t="s">
        <v>21</v>
      </c>
      <c r="F3093" t="s">
        <v>1455</v>
      </c>
      <c r="G3093" t="s">
        <v>316</v>
      </c>
      <c r="H3093">
        <v>35810</v>
      </c>
      <c r="I3093" t="s">
        <v>24</v>
      </c>
      <c r="J3093" t="s">
        <v>5301</v>
      </c>
      <c r="K3093" t="s">
        <v>39</v>
      </c>
      <c r="L3093" t="s">
        <v>59</v>
      </c>
      <c r="M3093" t="s">
        <v>5302</v>
      </c>
      <c r="N3093">
        <v>19.559999999999999</v>
      </c>
      <c r="O3093">
        <v>4</v>
      </c>
      <c r="P3093">
        <v>0</v>
      </c>
      <c r="Q3093">
        <v>5.4768000000000008</v>
      </c>
    </row>
    <row r="3094" spans="1:17" x14ac:dyDescent="0.3">
      <c r="A3094" t="s">
        <v>42</v>
      </c>
      <c r="B3094" t="s">
        <v>1641</v>
      </c>
      <c r="C3094" t="s">
        <v>1642</v>
      </c>
      <c r="D3094" t="s">
        <v>20</v>
      </c>
      <c r="E3094" t="s">
        <v>21</v>
      </c>
      <c r="F3094" t="s">
        <v>3138</v>
      </c>
      <c r="G3094" t="s">
        <v>296</v>
      </c>
      <c r="H3094">
        <v>37167</v>
      </c>
      <c r="I3094" t="s">
        <v>24</v>
      </c>
      <c r="J3094" t="s">
        <v>3447</v>
      </c>
      <c r="K3094" t="s">
        <v>39</v>
      </c>
      <c r="L3094" t="s">
        <v>59</v>
      </c>
      <c r="M3094" t="s">
        <v>3448</v>
      </c>
      <c r="N3094">
        <v>6.6719999999999988</v>
      </c>
      <c r="O3094">
        <v>3</v>
      </c>
      <c r="P3094">
        <v>0.2</v>
      </c>
      <c r="Q3094">
        <v>1.6679999999999997</v>
      </c>
    </row>
    <row r="3095" spans="1:17" x14ac:dyDescent="0.3">
      <c r="A3095" t="s">
        <v>42</v>
      </c>
      <c r="B3095" t="s">
        <v>3171</v>
      </c>
      <c r="C3095" t="s">
        <v>3172</v>
      </c>
      <c r="D3095" t="s">
        <v>90</v>
      </c>
      <c r="E3095" t="s">
        <v>21</v>
      </c>
      <c r="F3095" t="s">
        <v>84</v>
      </c>
      <c r="G3095" t="s">
        <v>85</v>
      </c>
      <c r="H3095">
        <v>98105</v>
      </c>
      <c r="I3095" t="s">
        <v>37</v>
      </c>
      <c r="J3095" t="s">
        <v>3447</v>
      </c>
      <c r="K3095" t="s">
        <v>39</v>
      </c>
      <c r="L3095" t="s">
        <v>59</v>
      </c>
      <c r="M3095" t="s">
        <v>3448</v>
      </c>
      <c r="N3095">
        <v>13.899999999999999</v>
      </c>
      <c r="O3095">
        <v>5</v>
      </c>
      <c r="P3095">
        <v>0</v>
      </c>
      <c r="Q3095">
        <v>5.56</v>
      </c>
    </row>
    <row r="3096" spans="1:17" x14ac:dyDescent="0.3">
      <c r="A3096" t="s">
        <v>42</v>
      </c>
      <c r="B3096" t="s">
        <v>4568</v>
      </c>
      <c r="C3096" t="s">
        <v>4569</v>
      </c>
      <c r="D3096" t="s">
        <v>20</v>
      </c>
      <c r="E3096" t="s">
        <v>21</v>
      </c>
      <c r="F3096" t="s">
        <v>112</v>
      </c>
      <c r="G3096" t="s">
        <v>36</v>
      </c>
      <c r="H3096">
        <v>94122</v>
      </c>
      <c r="I3096" t="s">
        <v>37</v>
      </c>
      <c r="J3096" t="s">
        <v>3447</v>
      </c>
      <c r="K3096" t="s">
        <v>39</v>
      </c>
      <c r="L3096" t="s">
        <v>59</v>
      </c>
      <c r="M3096" t="s">
        <v>3448</v>
      </c>
      <c r="N3096">
        <v>5.56</v>
      </c>
      <c r="O3096">
        <v>2</v>
      </c>
      <c r="P3096">
        <v>0</v>
      </c>
      <c r="Q3096">
        <v>2.2239999999999998</v>
      </c>
    </row>
    <row r="3097" spans="1:17" x14ac:dyDescent="0.3">
      <c r="A3097" t="s">
        <v>17</v>
      </c>
      <c r="B3097" t="s">
        <v>4766</v>
      </c>
      <c r="C3097" t="s">
        <v>4767</v>
      </c>
      <c r="D3097" t="s">
        <v>90</v>
      </c>
      <c r="E3097" t="s">
        <v>21</v>
      </c>
      <c r="F3097" t="s">
        <v>235</v>
      </c>
      <c r="G3097" t="s">
        <v>236</v>
      </c>
      <c r="H3097">
        <v>10035</v>
      </c>
      <c r="I3097" t="s">
        <v>131</v>
      </c>
      <c r="J3097" t="s">
        <v>3447</v>
      </c>
      <c r="K3097" t="s">
        <v>39</v>
      </c>
      <c r="L3097" t="s">
        <v>59</v>
      </c>
      <c r="M3097" t="s">
        <v>3448</v>
      </c>
      <c r="N3097">
        <v>5.56</v>
      </c>
      <c r="O3097">
        <v>2</v>
      </c>
      <c r="P3097">
        <v>0</v>
      </c>
      <c r="Q3097">
        <v>2.2239999999999998</v>
      </c>
    </row>
    <row r="3098" spans="1:17" x14ac:dyDescent="0.3">
      <c r="A3098" t="s">
        <v>166</v>
      </c>
      <c r="B3098" t="s">
        <v>2496</v>
      </c>
      <c r="C3098" t="s">
        <v>2497</v>
      </c>
      <c r="D3098" t="s">
        <v>90</v>
      </c>
      <c r="E3098" t="s">
        <v>21</v>
      </c>
      <c r="F3098" t="s">
        <v>1700</v>
      </c>
      <c r="G3098" t="s">
        <v>369</v>
      </c>
      <c r="H3098">
        <v>97301</v>
      </c>
      <c r="I3098" t="s">
        <v>37</v>
      </c>
      <c r="J3098" t="s">
        <v>3447</v>
      </c>
      <c r="K3098" t="s">
        <v>39</v>
      </c>
      <c r="L3098" t="s">
        <v>59</v>
      </c>
      <c r="M3098" t="s">
        <v>3448</v>
      </c>
      <c r="N3098">
        <v>2.2239999999999998</v>
      </c>
      <c r="O3098">
        <v>1</v>
      </c>
      <c r="P3098">
        <v>0.2</v>
      </c>
      <c r="Q3098">
        <v>0.55599999999999994</v>
      </c>
    </row>
    <row r="3099" spans="1:17" x14ac:dyDescent="0.3">
      <c r="A3099" t="s">
        <v>1122</v>
      </c>
      <c r="B3099" t="s">
        <v>4811</v>
      </c>
      <c r="C3099" t="s">
        <v>4812</v>
      </c>
      <c r="D3099" t="s">
        <v>20</v>
      </c>
      <c r="E3099" t="s">
        <v>21</v>
      </c>
      <c r="F3099" t="s">
        <v>1320</v>
      </c>
      <c r="G3099" t="s">
        <v>46</v>
      </c>
      <c r="H3099">
        <v>32216</v>
      </c>
      <c r="I3099" t="s">
        <v>24</v>
      </c>
      <c r="J3099" t="s">
        <v>3447</v>
      </c>
      <c r="K3099" t="s">
        <v>39</v>
      </c>
      <c r="L3099" t="s">
        <v>59</v>
      </c>
      <c r="M3099" t="s">
        <v>3448</v>
      </c>
      <c r="N3099">
        <v>4.4479999999999995</v>
      </c>
      <c r="O3099">
        <v>2</v>
      </c>
      <c r="P3099">
        <v>0.2</v>
      </c>
      <c r="Q3099">
        <v>1.1119999999999999</v>
      </c>
    </row>
    <row r="3100" spans="1:17" x14ac:dyDescent="0.3">
      <c r="A3100" t="s">
        <v>42</v>
      </c>
      <c r="B3100" t="s">
        <v>2009</v>
      </c>
      <c r="C3100" t="s">
        <v>2010</v>
      </c>
      <c r="D3100" t="s">
        <v>90</v>
      </c>
      <c r="E3100" t="s">
        <v>21</v>
      </c>
      <c r="F3100" t="s">
        <v>112</v>
      </c>
      <c r="G3100" t="s">
        <v>36</v>
      </c>
      <c r="H3100">
        <v>94122</v>
      </c>
      <c r="I3100" t="s">
        <v>37</v>
      </c>
      <c r="J3100" t="s">
        <v>3447</v>
      </c>
      <c r="K3100" t="s">
        <v>39</v>
      </c>
      <c r="L3100" t="s">
        <v>59</v>
      </c>
      <c r="M3100" t="s">
        <v>3448</v>
      </c>
      <c r="N3100">
        <v>5.56</v>
      </c>
      <c r="O3100">
        <v>2</v>
      </c>
      <c r="P3100">
        <v>0</v>
      </c>
      <c r="Q3100">
        <v>2.2239999999999998</v>
      </c>
    </row>
    <row r="3101" spans="1:17" x14ac:dyDescent="0.3">
      <c r="A3101" t="s">
        <v>166</v>
      </c>
      <c r="B3101" t="s">
        <v>2375</v>
      </c>
      <c r="C3101" t="s">
        <v>2376</v>
      </c>
      <c r="D3101" t="s">
        <v>20</v>
      </c>
      <c r="E3101" t="s">
        <v>21</v>
      </c>
      <c r="F3101" t="s">
        <v>712</v>
      </c>
      <c r="G3101" t="s">
        <v>92</v>
      </c>
      <c r="H3101">
        <v>75220</v>
      </c>
      <c r="I3101" t="s">
        <v>93</v>
      </c>
      <c r="J3101" t="s">
        <v>4663</v>
      </c>
      <c r="K3101" t="s">
        <v>39</v>
      </c>
      <c r="L3101" t="s">
        <v>59</v>
      </c>
      <c r="M3101" t="s">
        <v>4664</v>
      </c>
      <c r="N3101">
        <v>5.9520000000000008</v>
      </c>
      <c r="O3101">
        <v>1</v>
      </c>
      <c r="P3101">
        <v>0.2</v>
      </c>
      <c r="Q3101">
        <v>0.37200000000000011</v>
      </c>
    </row>
    <row r="3102" spans="1:17" x14ac:dyDescent="0.3">
      <c r="A3102" t="s">
        <v>166</v>
      </c>
      <c r="B3102" t="s">
        <v>5436</v>
      </c>
      <c r="C3102" t="s">
        <v>5437</v>
      </c>
      <c r="D3102" t="s">
        <v>34</v>
      </c>
      <c r="E3102" t="s">
        <v>21</v>
      </c>
      <c r="F3102" t="s">
        <v>1285</v>
      </c>
      <c r="G3102" t="s">
        <v>1084</v>
      </c>
      <c r="H3102">
        <v>1841</v>
      </c>
      <c r="I3102" t="s">
        <v>131</v>
      </c>
      <c r="J3102" t="s">
        <v>4663</v>
      </c>
      <c r="K3102" t="s">
        <v>39</v>
      </c>
      <c r="L3102" t="s">
        <v>59</v>
      </c>
      <c r="M3102" t="s">
        <v>4664</v>
      </c>
      <c r="N3102">
        <v>14.88</v>
      </c>
      <c r="O3102">
        <v>2</v>
      </c>
      <c r="P3102">
        <v>0</v>
      </c>
      <c r="Q3102">
        <v>3.7200000000000006</v>
      </c>
    </row>
    <row r="3103" spans="1:17" x14ac:dyDescent="0.3">
      <c r="A3103" t="s">
        <v>1122</v>
      </c>
      <c r="B3103" t="s">
        <v>4967</v>
      </c>
      <c r="C3103" t="s">
        <v>4968</v>
      </c>
      <c r="D3103" t="s">
        <v>90</v>
      </c>
      <c r="E3103" t="s">
        <v>21</v>
      </c>
      <c r="F3103" t="s">
        <v>269</v>
      </c>
      <c r="G3103" t="s">
        <v>187</v>
      </c>
      <c r="H3103">
        <v>60610</v>
      </c>
      <c r="I3103" t="s">
        <v>93</v>
      </c>
      <c r="J3103" t="s">
        <v>4663</v>
      </c>
      <c r="K3103" t="s">
        <v>39</v>
      </c>
      <c r="L3103" t="s">
        <v>59</v>
      </c>
      <c r="M3103" t="s">
        <v>4664</v>
      </c>
      <c r="N3103">
        <v>29.760000000000005</v>
      </c>
      <c r="O3103">
        <v>5</v>
      </c>
      <c r="P3103">
        <v>0.2</v>
      </c>
      <c r="Q3103">
        <v>1.8599999999999994</v>
      </c>
    </row>
    <row r="3104" spans="1:17" x14ac:dyDescent="0.3">
      <c r="A3104" t="s">
        <v>166</v>
      </c>
      <c r="B3104" t="s">
        <v>2269</v>
      </c>
      <c r="C3104" t="s">
        <v>2270</v>
      </c>
      <c r="D3104" t="s">
        <v>34</v>
      </c>
      <c r="E3104" t="s">
        <v>21</v>
      </c>
      <c r="F3104" t="s">
        <v>3635</v>
      </c>
      <c r="G3104" t="s">
        <v>2316</v>
      </c>
      <c r="H3104">
        <v>21215</v>
      </c>
      <c r="I3104" t="s">
        <v>131</v>
      </c>
      <c r="J3104" t="s">
        <v>4663</v>
      </c>
      <c r="K3104" t="s">
        <v>39</v>
      </c>
      <c r="L3104" t="s">
        <v>59</v>
      </c>
      <c r="M3104" t="s">
        <v>4664</v>
      </c>
      <c r="N3104">
        <v>37.200000000000003</v>
      </c>
      <c r="O3104">
        <v>5</v>
      </c>
      <c r="P3104">
        <v>0</v>
      </c>
      <c r="Q3104">
        <v>9.3000000000000007</v>
      </c>
    </row>
    <row r="3105" spans="1:17" x14ac:dyDescent="0.3">
      <c r="A3105" t="s">
        <v>17</v>
      </c>
      <c r="B3105" t="s">
        <v>510</v>
      </c>
      <c r="C3105" t="s">
        <v>511</v>
      </c>
      <c r="D3105" t="s">
        <v>34</v>
      </c>
      <c r="E3105" t="s">
        <v>21</v>
      </c>
      <c r="F3105" t="s">
        <v>336</v>
      </c>
      <c r="G3105" t="s">
        <v>337</v>
      </c>
      <c r="H3105">
        <v>29203</v>
      </c>
      <c r="I3105" t="s">
        <v>24</v>
      </c>
      <c r="J3105" t="s">
        <v>4663</v>
      </c>
      <c r="K3105" t="s">
        <v>39</v>
      </c>
      <c r="L3105" t="s">
        <v>59</v>
      </c>
      <c r="M3105" t="s">
        <v>4664</v>
      </c>
      <c r="N3105">
        <v>22.32</v>
      </c>
      <c r="O3105">
        <v>3</v>
      </c>
      <c r="P3105">
        <v>0</v>
      </c>
      <c r="Q3105">
        <v>5.580000000000001</v>
      </c>
    </row>
    <row r="3106" spans="1:17" x14ac:dyDescent="0.3">
      <c r="A3106" t="s">
        <v>42</v>
      </c>
      <c r="B3106" t="s">
        <v>3026</v>
      </c>
      <c r="C3106" t="s">
        <v>3027</v>
      </c>
      <c r="D3106" t="s">
        <v>20</v>
      </c>
      <c r="E3106" t="s">
        <v>21</v>
      </c>
      <c r="F3106" t="s">
        <v>4873</v>
      </c>
      <c r="G3106" t="s">
        <v>36</v>
      </c>
      <c r="H3106">
        <v>93277</v>
      </c>
      <c r="I3106" t="s">
        <v>37</v>
      </c>
      <c r="J3106" t="s">
        <v>4663</v>
      </c>
      <c r="K3106" t="s">
        <v>39</v>
      </c>
      <c r="L3106" t="s">
        <v>59</v>
      </c>
      <c r="M3106" t="s">
        <v>4664</v>
      </c>
      <c r="N3106">
        <v>14.88</v>
      </c>
      <c r="O3106">
        <v>2</v>
      </c>
      <c r="P3106">
        <v>0</v>
      </c>
      <c r="Q3106">
        <v>3.7200000000000006</v>
      </c>
    </row>
    <row r="3107" spans="1:17" x14ac:dyDescent="0.3">
      <c r="A3107" t="s">
        <v>42</v>
      </c>
      <c r="B3107" t="s">
        <v>1765</v>
      </c>
      <c r="C3107" t="s">
        <v>1766</v>
      </c>
      <c r="D3107" t="s">
        <v>20</v>
      </c>
      <c r="E3107" t="s">
        <v>21</v>
      </c>
      <c r="F3107" t="s">
        <v>112</v>
      </c>
      <c r="G3107" t="s">
        <v>36</v>
      </c>
      <c r="H3107">
        <v>94110</v>
      </c>
      <c r="I3107" t="s">
        <v>37</v>
      </c>
      <c r="J3107" t="s">
        <v>4663</v>
      </c>
      <c r="K3107" t="s">
        <v>39</v>
      </c>
      <c r="L3107" t="s">
        <v>59</v>
      </c>
      <c r="M3107" t="s">
        <v>4664</v>
      </c>
      <c r="N3107">
        <v>14.88</v>
      </c>
      <c r="O3107">
        <v>2</v>
      </c>
      <c r="P3107">
        <v>0</v>
      </c>
      <c r="Q3107">
        <v>3.7200000000000006</v>
      </c>
    </row>
    <row r="3108" spans="1:17" x14ac:dyDescent="0.3">
      <c r="A3108" t="s">
        <v>166</v>
      </c>
      <c r="B3108" t="s">
        <v>1009</v>
      </c>
      <c r="C3108" t="s">
        <v>1010</v>
      </c>
      <c r="D3108" t="s">
        <v>34</v>
      </c>
      <c r="E3108" t="s">
        <v>21</v>
      </c>
      <c r="F3108" t="s">
        <v>129</v>
      </c>
      <c r="G3108" t="s">
        <v>130</v>
      </c>
      <c r="H3108">
        <v>19143</v>
      </c>
      <c r="I3108" t="s">
        <v>131</v>
      </c>
      <c r="J3108" t="s">
        <v>1011</v>
      </c>
      <c r="K3108" t="s">
        <v>39</v>
      </c>
      <c r="L3108" t="s">
        <v>59</v>
      </c>
      <c r="M3108" t="s">
        <v>1012</v>
      </c>
      <c r="N3108">
        <v>99.13600000000001</v>
      </c>
      <c r="O3108">
        <v>4</v>
      </c>
      <c r="P3108">
        <v>0.2</v>
      </c>
      <c r="Q3108">
        <v>8.674399999999995</v>
      </c>
    </row>
    <row r="3109" spans="1:17" x14ac:dyDescent="0.3">
      <c r="A3109" t="s">
        <v>166</v>
      </c>
      <c r="B3109" t="s">
        <v>1927</v>
      </c>
      <c r="C3109" t="s">
        <v>1928</v>
      </c>
      <c r="D3109" t="s">
        <v>90</v>
      </c>
      <c r="E3109" t="s">
        <v>21</v>
      </c>
      <c r="F3109" t="s">
        <v>1929</v>
      </c>
      <c r="G3109" t="s">
        <v>130</v>
      </c>
      <c r="H3109">
        <v>19013</v>
      </c>
      <c r="I3109" t="s">
        <v>131</v>
      </c>
      <c r="J3109" t="s">
        <v>1011</v>
      </c>
      <c r="K3109" t="s">
        <v>39</v>
      </c>
      <c r="L3109" t="s">
        <v>59</v>
      </c>
      <c r="M3109" t="s">
        <v>1012</v>
      </c>
      <c r="N3109">
        <v>198.27200000000002</v>
      </c>
      <c r="O3109">
        <v>8</v>
      </c>
      <c r="P3109">
        <v>0.2</v>
      </c>
      <c r="Q3109">
        <v>17.34879999999999</v>
      </c>
    </row>
    <row r="3110" spans="1:17" x14ac:dyDescent="0.3">
      <c r="A3110" t="s">
        <v>42</v>
      </c>
      <c r="B3110" t="s">
        <v>776</v>
      </c>
      <c r="C3110" t="s">
        <v>777</v>
      </c>
      <c r="D3110" t="s">
        <v>20</v>
      </c>
      <c r="E3110" t="s">
        <v>21</v>
      </c>
      <c r="F3110" t="s">
        <v>290</v>
      </c>
      <c r="G3110" t="s">
        <v>1292</v>
      </c>
      <c r="H3110">
        <v>39212</v>
      </c>
      <c r="I3110" t="s">
        <v>24</v>
      </c>
      <c r="J3110" t="s">
        <v>1011</v>
      </c>
      <c r="K3110" t="s">
        <v>39</v>
      </c>
      <c r="L3110" t="s">
        <v>59</v>
      </c>
      <c r="M3110" t="s">
        <v>1012</v>
      </c>
      <c r="N3110">
        <v>185.88</v>
      </c>
      <c r="O3110">
        <v>6</v>
      </c>
      <c r="P3110">
        <v>0</v>
      </c>
      <c r="Q3110">
        <v>50.187599999999996</v>
      </c>
    </row>
    <row r="3111" spans="1:17" x14ac:dyDescent="0.3">
      <c r="A3111" t="s">
        <v>17</v>
      </c>
      <c r="B3111" t="s">
        <v>3378</v>
      </c>
      <c r="C3111" t="s">
        <v>3379</v>
      </c>
      <c r="D3111" t="s">
        <v>20</v>
      </c>
      <c r="E3111" t="s">
        <v>21</v>
      </c>
      <c r="F3111" t="s">
        <v>3440</v>
      </c>
      <c r="G3111" t="s">
        <v>92</v>
      </c>
      <c r="H3111">
        <v>75007</v>
      </c>
      <c r="I3111" t="s">
        <v>93</v>
      </c>
      <c r="J3111" t="s">
        <v>1011</v>
      </c>
      <c r="K3111" t="s">
        <v>39</v>
      </c>
      <c r="L3111" t="s">
        <v>59</v>
      </c>
      <c r="M3111" t="s">
        <v>1012</v>
      </c>
      <c r="N3111">
        <v>99.13600000000001</v>
      </c>
      <c r="O3111">
        <v>4</v>
      </c>
      <c r="P3111">
        <v>0.2</v>
      </c>
      <c r="Q3111">
        <v>8.674399999999995</v>
      </c>
    </row>
    <row r="3112" spans="1:17" x14ac:dyDescent="0.3">
      <c r="A3112" t="s">
        <v>166</v>
      </c>
      <c r="B3112" t="s">
        <v>1957</v>
      </c>
      <c r="C3112" t="s">
        <v>1958</v>
      </c>
      <c r="D3112" t="s">
        <v>20</v>
      </c>
      <c r="E3112" t="s">
        <v>21</v>
      </c>
      <c r="F3112" t="s">
        <v>35</v>
      </c>
      <c r="G3112" t="s">
        <v>36</v>
      </c>
      <c r="H3112">
        <v>90045</v>
      </c>
      <c r="I3112" t="s">
        <v>37</v>
      </c>
      <c r="J3112" t="s">
        <v>1011</v>
      </c>
      <c r="K3112" t="s">
        <v>39</v>
      </c>
      <c r="L3112" t="s">
        <v>59</v>
      </c>
      <c r="M3112" t="s">
        <v>1012</v>
      </c>
      <c r="N3112">
        <v>123.92</v>
      </c>
      <c r="O3112">
        <v>4</v>
      </c>
      <c r="P3112">
        <v>0</v>
      </c>
      <c r="Q3112">
        <v>33.458399999999997</v>
      </c>
    </row>
    <row r="3113" spans="1:17" x14ac:dyDescent="0.3">
      <c r="A3113" t="s">
        <v>42</v>
      </c>
      <c r="B3113" t="s">
        <v>3385</v>
      </c>
      <c r="C3113" t="s">
        <v>3386</v>
      </c>
      <c r="D3113" t="s">
        <v>34</v>
      </c>
      <c r="E3113" t="s">
        <v>21</v>
      </c>
      <c r="F3113" t="s">
        <v>235</v>
      </c>
      <c r="G3113" t="s">
        <v>236</v>
      </c>
      <c r="H3113">
        <v>10011</v>
      </c>
      <c r="I3113" t="s">
        <v>131</v>
      </c>
      <c r="J3113" t="s">
        <v>1011</v>
      </c>
      <c r="K3113" t="s">
        <v>39</v>
      </c>
      <c r="L3113" t="s">
        <v>59</v>
      </c>
      <c r="M3113" t="s">
        <v>1012</v>
      </c>
      <c r="N3113">
        <v>92.94</v>
      </c>
      <c r="O3113">
        <v>3</v>
      </c>
      <c r="P3113">
        <v>0</v>
      </c>
      <c r="Q3113">
        <v>25.093799999999998</v>
      </c>
    </row>
    <row r="3114" spans="1:17" x14ac:dyDescent="0.3">
      <c r="A3114" t="s">
        <v>17</v>
      </c>
      <c r="B3114" t="s">
        <v>1283</v>
      </c>
      <c r="C3114" t="s">
        <v>1284</v>
      </c>
      <c r="D3114" t="s">
        <v>34</v>
      </c>
      <c r="E3114" t="s">
        <v>21</v>
      </c>
      <c r="F3114" t="s">
        <v>5219</v>
      </c>
      <c r="G3114" t="s">
        <v>92</v>
      </c>
      <c r="H3114">
        <v>78501</v>
      </c>
      <c r="I3114" t="s">
        <v>93</v>
      </c>
      <c r="J3114" t="s">
        <v>1011</v>
      </c>
      <c r="K3114" t="s">
        <v>39</v>
      </c>
      <c r="L3114" t="s">
        <v>59</v>
      </c>
      <c r="M3114" t="s">
        <v>1012</v>
      </c>
      <c r="N3114">
        <v>74.352000000000004</v>
      </c>
      <c r="O3114">
        <v>3</v>
      </c>
      <c r="P3114">
        <v>0.2</v>
      </c>
      <c r="Q3114">
        <v>6.5057999999999971</v>
      </c>
    </row>
    <row r="3115" spans="1:17" x14ac:dyDescent="0.3">
      <c r="A3115" t="s">
        <v>42</v>
      </c>
      <c r="B3115" t="s">
        <v>1669</v>
      </c>
      <c r="C3115" t="s">
        <v>1670</v>
      </c>
      <c r="D3115" t="s">
        <v>20</v>
      </c>
      <c r="E3115" t="s">
        <v>21</v>
      </c>
      <c r="F3115" t="s">
        <v>1671</v>
      </c>
      <c r="G3115" t="s">
        <v>85</v>
      </c>
      <c r="H3115">
        <v>98270</v>
      </c>
      <c r="I3115" t="s">
        <v>37</v>
      </c>
      <c r="J3115" t="s">
        <v>1672</v>
      </c>
      <c r="K3115" t="s">
        <v>39</v>
      </c>
      <c r="L3115" t="s">
        <v>59</v>
      </c>
      <c r="M3115" t="s">
        <v>1673</v>
      </c>
      <c r="N3115">
        <v>8.82</v>
      </c>
      <c r="O3115">
        <v>3</v>
      </c>
      <c r="P3115">
        <v>0</v>
      </c>
      <c r="Q3115">
        <v>2.3814000000000002</v>
      </c>
    </row>
    <row r="3116" spans="1:17" x14ac:dyDescent="0.3">
      <c r="A3116" t="s">
        <v>17</v>
      </c>
      <c r="B3116" t="s">
        <v>2746</v>
      </c>
      <c r="C3116" t="s">
        <v>2747</v>
      </c>
      <c r="D3116" t="s">
        <v>34</v>
      </c>
      <c r="E3116" t="s">
        <v>21</v>
      </c>
      <c r="F3116" t="s">
        <v>2748</v>
      </c>
      <c r="G3116" t="s">
        <v>224</v>
      </c>
      <c r="H3116">
        <v>46350</v>
      </c>
      <c r="I3116" t="s">
        <v>93</v>
      </c>
      <c r="J3116" t="s">
        <v>1672</v>
      </c>
      <c r="K3116" t="s">
        <v>39</v>
      </c>
      <c r="L3116" t="s">
        <v>59</v>
      </c>
      <c r="M3116" t="s">
        <v>1673</v>
      </c>
      <c r="N3116">
        <v>20.58</v>
      </c>
      <c r="O3116">
        <v>7</v>
      </c>
      <c r="P3116">
        <v>0</v>
      </c>
      <c r="Q3116">
        <v>5.5566000000000004</v>
      </c>
    </row>
    <row r="3117" spans="1:17" x14ac:dyDescent="0.3">
      <c r="A3117" t="s">
        <v>42</v>
      </c>
      <c r="B3117" t="s">
        <v>5164</v>
      </c>
      <c r="C3117" t="s">
        <v>5165</v>
      </c>
      <c r="D3117" t="s">
        <v>20</v>
      </c>
      <c r="E3117" t="s">
        <v>21</v>
      </c>
      <c r="F3117" t="s">
        <v>552</v>
      </c>
      <c r="G3117" t="s">
        <v>36</v>
      </c>
      <c r="H3117">
        <v>95123</v>
      </c>
      <c r="I3117" t="s">
        <v>37</v>
      </c>
      <c r="J3117" t="s">
        <v>1672</v>
      </c>
      <c r="K3117" t="s">
        <v>39</v>
      </c>
      <c r="L3117" t="s">
        <v>59</v>
      </c>
      <c r="M3117" t="s">
        <v>1673</v>
      </c>
      <c r="N3117">
        <v>11.76</v>
      </c>
      <c r="O3117">
        <v>4</v>
      </c>
      <c r="P3117">
        <v>0</v>
      </c>
      <c r="Q3117">
        <v>3.1752000000000002</v>
      </c>
    </row>
    <row r="3118" spans="1:17" x14ac:dyDescent="0.3">
      <c r="A3118" t="s">
        <v>42</v>
      </c>
      <c r="B3118" t="s">
        <v>4169</v>
      </c>
      <c r="C3118" t="s">
        <v>4170</v>
      </c>
      <c r="D3118" t="s">
        <v>34</v>
      </c>
      <c r="E3118" t="s">
        <v>21</v>
      </c>
      <c r="F3118" t="s">
        <v>112</v>
      </c>
      <c r="G3118" t="s">
        <v>36</v>
      </c>
      <c r="H3118">
        <v>94122</v>
      </c>
      <c r="I3118" t="s">
        <v>37</v>
      </c>
      <c r="J3118" t="s">
        <v>1672</v>
      </c>
      <c r="K3118" t="s">
        <v>39</v>
      </c>
      <c r="L3118" t="s">
        <v>59</v>
      </c>
      <c r="M3118" t="s">
        <v>1673</v>
      </c>
      <c r="N3118">
        <v>11.76</v>
      </c>
      <c r="O3118">
        <v>4</v>
      </c>
      <c r="P3118">
        <v>0</v>
      </c>
      <c r="Q3118">
        <v>3.1752000000000002</v>
      </c>
    </row>
    <row r="3119" spans="1:17" x14ac:dyDescent="0.3">
      <c r="A3119" t="s">
        <v>42</v>
      </c>
      <c r="B3119" t="s">
        <v>5899</v>
      </c>
      <c r="C3119" t="s">
        <v>5900</v>
      </c>
      <c r="D3119" t="s">
        <v>20</v>
      </c>
      <c r="E3119" t="s">
        <v>21</v>
      </c>
      <c r="F3119" t="s">
        <v>5901</v>
      </c>
      <c r="G3119" t="s">
        <v>187</v>
      </c>
      <c r="H3119">
        <v>60004</v>
      </c>
      <c r="I3119" t="s">
        <v>93</v>
      </c>
      <c r="J3119" t="s">
        <v>1672</v>
      </c>
      <c r="K3119" t="s">
        <v>39</v>
      </c>
      <c r="L3119" t="s">
        <v>59</v>
      </c>
      <c r="M3119" t="s">
        <v>1673</v>
      </c>
      <c r="N3119">
        <v>14.111999999999998</v>
      </c>
      <c r="O3119">
        <v>6</v>
      </c>
      <c r="P3119">
        <v>0.2</v>
      </c>
      <c r="Q3119">
        <v>1.2348000000000008</v>
      </c>
    </row>
    <row r="3120" spans="1:17" x14ac:dyDescent="0.3">
      <c r="A3120" t="s">
        <v>42</v>
      </c>
      <c r="B3120" t="s">
        <v>2089</v>
      </c>
      <c r="C3120" t="s">
        <v>2090</v>
      </c>
      <c r="D3120" t="s">
        <v>20</v>
      </c>
      <c r="E3120" t="s">
        <v>21</v>
      </c>
      <c r="F3120" t="s">
        <v>879</v>
      </c>
      <c r="G3120" t="s">
        <v>436</v>
      </c>
      <c r="H3120">
        <v>45231</v>
      </c>
      <c r="I3120" t="s">
        <v>131</v>
      </c>
      <c r="J3120" t="s">
        <v>2091</v>
      </c>
      <c r="K3120" t="s">
        <v>39</v>
      </c>
      <c r="L3120" t="s">
        <v>59</v>
      </c>
      <c r="M3120" t="s">
        <v>2092</v>
      </c>
      <c r="N3120">
        <v>32.76</v>
      </c>
      <c r="O3120">
        <v>7</v>
      </c>
      <c r="P3120">
        <v>0.2</v>
      </c>
      <c r="Q3120">
        <v>3.6854999999999958</v>
      </c>
    </row>
    <row r="3121" spans="1:17" x14ac:dyDescent="0.3">
      <c r="A3121" t="s">
        <v>42</v>
      </c>
      <c r="B3121" t="s">
        <v>3053</v>
      </c>
      <c r="C3121" t="s">
        <v>3054</v>
      </c>
      <c r="D3121" t="s">
        <v>20</v>
      </c>
      <c r="E3121" t="s">
        <v>21</v>
      </c>
      <c r="F3121" t="s">
        <v>943</v>
      </c>
      <c r="G3121" t="s">
        <v>400</v>
      </c>
      <c r="H3121">
        <v>80906</v>
      </c>
      <c r="I3121" t="s">
        <v>37</v>
      </c>
      <c r="J3121" t="s">
        <v>2091</v>
      </c>
      <c r="K3121" t="s">
        <v>39</v>
      </c>
      <c r="L3121" t="s">
        <v>59</v>
      </c>
      <c r="M3121" t="s">
        <v>2092</v>
      </c>
      <c r="N3121">
        <v>14.04</v>
      </c>
      <c r="O3121">
        <v>3</v>
      </c>
      <c r="P3121">
        <v>0.2</v>
      </c>
      <c r="Q3121">
        <v>1.5794999999999986</v>
      </c>
    </row>
    <row r="3122" spans="1:17" x14ac:dyDescent="0.3">
      <c r="A3122" t="s">
        <v>17</v>
      </c>
      <c r="B3122" t="s">
        <v>3528</v>
      </c>
      <c r="C3122" t="s">
        <v>3529</v>
      </c>
      <c r="D3122" t="s">
        <v>20</v>
      </c>
      <c r="E3122" t="s">
        <v>21</v>
      </c>
      <c r="F3122" t="s">
        <v>712</v>
      </c>
      <c r="G3122" t="s">
        <v>92</v>
      </c>
      <c r="H3122">
        <v>75217</v>
      </c>
      <c r="I3122" t="s">
        <v>93</v>
      </c>
      <c r="J3122" t="s">
        <v>2091</v>
      </c>
      <c r="K3122" t="s">
        <v>39</v>
      </c>
      <c r="L3122" t="s">
        <v>59</v>
      </c>
      <c r="M3122" t="s">
        <v>2092</v>
      </c>
      <c r="N3122">
        <v>14.04</v>
      </c>
      <c r="O3122">
        <v>3</v>
      </c>
      <c r="P3122">
        <v>0.2</v>
      </c>
      <c r="Q3122">
        <v>1.5794999999999986</v>
      </c>
    </row>
    <row r="3123" spans="1:17" x14ac:dyDescent="0.3">
      <c r="A3123" t="s">
        <v>42</v>
      </c>
      <c r="B3123" t="s">
        <v>3953</v>
      </c>
      <c r="C3123" t="s">
        <v>3954</v>
      </c>
      <c r="D3123" t="s">
        <v>20</v>
      </c>
      <c r="E3123" t="s">
        <v>21</v>
      </c>
      <c r="F3123" t="s">
        <v>829</v>
      </c>
      <c r="G3123" t="s">
        <v>36</v>
      </c>
      <c r="H3123">
        <v>92037</v>
      </c>
      <c r="I3123" t="s">
        <v>37</v>
      </c>
      <c r="J3123" t="s">
        <v>2091</v>
      </c>
      <c r="K3123" t="s">
        <v>39</v>
      </c>
      <c r="L3123" t="s">
        <v>59</v>
      </c>
      <c r="M3123" t="s">
        <v>2092</v>
      </c>
      <c r="N3123">
        <v>35.099999999999994</v>
      </c>
      <c r="O3123">
        <v>6</v>
      </c>
      <c r="P3123">
        <v>0</v>
      </c>
      <c r="Q3123">
        <v>10.178999999999997</v>
      </c>
    </row>
    <row r="3124" spans="1:17" x14ac:dyDescent="0.3">
      <c r="A3124" t="s">
        <v>42</v>
      </c>
      <c r="B3124" t="s">
        <v>4087</v>
      </c>
      <c r="C3124" t="s">
        <v>4088</v>
      </c>
      <c r="D3124" t="s">
        <v>34</v>
      </c>
      <c r="E3124" t="s">
        <v>21</v>
      </c>
      <c r="F3124" t="s">
        <v>1320</v>
      </c>
      <c r="G3124" t="s">
        <v>46</v>
      </c>
      <c r="H3124">
        <v>32216</v>
      </c>
      <c r="I3124" t="s">
        <v>24</v>
      </c>
      <c r="J3124" t="s">
        <v>4089</v>
      </c>
      <c r="K3124" t="s">
        <v>39</v>
      </c>
      <c r="L3124" t="s">
        <v>59</v>
      </c>
      <c r="M3124" t="s">
        <v>4090</v>
      </c>
      <c r="N3124">
        <v>2.8160000000000003</v>
      </c>
      <c r="O3124">
        <v>2</v>
      </c>
      <c r="P3124">
        <v>0.2</v>
      </c>
      <c r="Q3124">
        <v>0.98559999999999992</v>
      </c>
    </row>
    <row r="3125" spans="1:17" x14ac:dyDescent="0.3">
      <c r="A3125" t="s">
        <v>42</v>
      </c>
      <c r="B3125" t="s">
        <v>2931</v>
      </c>
      <c r="C3125" t="s">
        <v>2932</v>
      </c>
      <c r="D3125" t="s">
        <v>34</v>
      </c>
      <c r="E3125" t="s">
        <v>21</v>
      </c>
      <c r="F3125" t="s">
        <v>129</v>
      </c>
      <c r="G3125" t="s">
        <v>130</v>
      </c>
      <c r="H3125">
        <v>19134</v>
      </c>
      <c r="I3125" t="s">
        <v>131</v>
      </c>
      <c r="J3125" t="s">
        <v>4089</v>
      </c>
      <c r="K3125" t="s">
        <v>39</v>
      </c>
      <c r="L3125" t="s">
        <v>59</v>
      </c>
      <c r="M3125" t="s">
        <v>4090</v>
      </c>
      <c r="N3125">
        <v>4.2240000000000002</v>
      </c>
      <c r="O3125">
        <v>3</v>
      </c>
      <c r="P3125">
        <v>0.2</v>
      </c>
      <c r="Q3125">
        <v>1.4783999999999997</v>
      </c>
    </row>
    <row r="3126" spans="1:17" x14ac:dyDescent="0.3">
      <c r="A3126" t="s">
        <v>17</v>
      </c>
      <c r="B3126" t="s">
        <v>4494</v>
      </c>
      <c r="C3126" t="s">
        <v>4495</v>
      </c>
      <c r="D3126" t="s">
        <v>90</v>
      </c>
      <c r="E3126" t="s">
        <v>21</v>
      </c>
      <c r="F3126" t="s">
        <v>5356</v>
      </c>
      <c r="G3126" t="s">
        <v>36</v>
      </c>
      <c r="H3126">
        <v>94526</v>
      </c>
      <c r="I3126" t="s">
        <v>37</v>
      </c>
      <c r="J3126" t="s">
        <v>4089</v>
      </c>
      <c r="K3126" t="s">
        <v>39</v>
      </c>
      <c r="L3126" t="s">
        <v>59</v>
      </c>
      <c r="M3126" t="s">
        <v>4090</v>
      </c>
      <c r="N3126">
        <v>8.8000000000000007</v>
      </c>
      <c r="O3126">
        <v>5</v>
      </c>
      <c r="P3126">
        <v>0</v>
      </c>
      <c r="Q3126">
        <v>4.2240000000000002</v>
      </c>
    </row>
    <row r="3127" spans="1:17" x14ac:dyDescent="0.3">
      <c r="A3127" t="s">
        <v>42</v>
      </c>
      <c r="B3127" t="s">
        <v>5173</v>
      </c>
      <c r="C3127" t="s">
        <v>5174</v>
      </c>
      <c r="D3127" t="s">
        <v>20</v>
      </c>
      <c r="E3127" t="s">
        <v>21</v>
      </c>
      <c r="F3127" t="s">
        <v>5469</v>
      </c>
      <c r="G3127" t="s">
        <v>23</v>
      </c>
      <c r="H3127">
        <v>40324</v>
      </c>
      <c r="I3127" t="s">
        <v>24</v>
      </c>
      <c r="J3127" t="s">
        <v>4089</v>
      </c>
      <c r="K3127" t="s">
        <v>39</v>
      </c>
      <c r="L3127" t="s">
        <v>59</v>
      </c>
      <c r="M3127" t="s">
        <v>4090</v>
      </c>
      <c r="N3127">
        <v>5.28</v>
      </c>
      <c r="O3127">
        <v>3</v>
      </c>
      <c r="P3127">
        <v>0</v>
      </c>
      <c r="Q3127">
        <v>2.5343999999999998</v>
      </c>
    </row>
    <row r="3128" spans="1:17" x14ac:dyDescent="0.3">
      <c r="A3128" t="s">
        <v>17</v>
      </c>
      <c r="B3128" t="s">
        <v>1837</v>
      </c>
      <c r="C3128" t="s">
        <v>1838</v>
      </c>
      <c r="D3128" t="s">
        <v>34</v>
      </c>
      <c r="E3128" t="s">
        <v>21</v>
      </c>
      <c r="F3128" t="s">
        <v>77</v>
      </c>
      <c r="G3128" t="s">
        <v>36</v>
      </c>
      <c r="H3128">
        <v>94521</v>
      </c>
      <c r="I3128" t="s">
        <v>37</v>
      </c>
      <c r="J3128" t="s">
        <v>4089</v>
      </c>
      <c r="K3128" t="s">
        <v>39</v>
      </c>
      <c r="L3128" t="s">
        <v>59</v>
      </c>
      <c r="M3128" t="s">
        <v>4090</v>
      </c>
      <c r="N3128">
        <v>3.52</v>
      </c>
      <c r="O3128">
        <v>2</v>
      </c>
      <c r="P3128">
        <v>0</v>
      </c>
      <c r="Q3128">
        <v>1.6896</v>
      </c>
    </row>
    <row r="3129" spans="1:17" x14ac:dyDescent="0.3">
      <c r="A3129" t="s">
        <v>42</v>
      </c>
      <c r="B3129" t="s">
        <v>3290</v>
      </c>
      <c r="C3129" t="s">
        <v>3291</v>
      </c>
      <c r="D3129" t="s">
        <v>20</v>
      </c>
      <c r="E3129" t="s">
        <v>21</v>
      </c>
      <c r="F3129" t="s">
        <v>5314</v>
      </c>
      <c r="G3129" t="s">
        <v>568</v>
      </c>
      <c r="H3129">
        <v>73505</v>
      </c>
      <c r="I3129" t="s">
        <v>93</v>
      </c>
      <c r="J3129" t="s">
        <v>4089</v>
      </c>
      <c r="K3129" t="s">
        <v>39</v>
      </c>
      <c r="L3129" t="s">
        <v>59</v>
      </c>
      <c r="M3129" t="s">
        <v>4090</v>
      </c>
      <c r="N3129">
        <v>3.52</v>
      </c>
      <c r="O3129">
        <v>2</v>
      </c>
      <c r="P3129">
        <v>0</v>
      </c>
      <c r="Q3129">
        <v>1.6896</v>
      </c>
    </row>
    <row r="3130" spans="1:17" x14ac:dyDescent="0.3">
      <c r="A3130" t="s">
        <v>42</v>
      </c>
      <c r="B3130" t="s">
        <v>3136</v>
      </c>
      <c r="C3130" t="s">
        <v>3137</v>
      </c>
      <c r="D3130" t="s">
        <v>90</v>
      </c>
      <c r="E3130" t="s">
        <v>21</v>
      </c>
      <c r="F3130" t="s">
        <v>235</v>
      </c>
      <c r="G3130" t="s">
        <v>236</v>
      </c>
      <c r="H3130">
        <v>10009</v>
      </c>
      <c r="I3130" t="s">
        <v>131</v>
      </c>
      <c r="J3130" t="s">
        <v>4089</v>
      </c>
      <c r="K3130" t="s">
        <v>39</v>
      </c>
      <c r="L3130" t="s">
        <v>59</v>
      </c>
      <c r="M3130" t="s">
        <v>4090</v>
      </c>
      <c r="N3130">
        <v>3.52</v>
      </c>
      <c r="O3130">
        <v>2</v>
      </c>
      <c r="P3130">
        <v>0</v>
      </c>
      <c r="Q3130">
        <v>1.6896</v>
      </c>
    </row>
    <row r="3131" spans="1:17" x14ac:dyDescent="0.3">
      <c r="A3131" t="s">
        <v>17</v>
      </c>
      <c r="B3131" t="s">
        <v>4076</v>
      </c>
      <c r="C3131" t="s">
        <v>4077</v>
      </c>
      <c r="D3131" t="s">
        <v>90</v>
      </c>
      <c r="E3131" t="s">
        <v>21</v>
      </c>
      <c r="F3131" t="s">
        <v>163</v>
      </c>
      <c r="G3131" t="s">
        <v>92</v>
      </c>
      <c r="H3131">
        <v>77070</v>
      </c>
      <c r="I3131" t="s">
        <v>93</v>
      </c>
      <c r="J3131" t="s">
        <v>4089</v>
      </c>
      <c r="K3131" t="s">
        <v>39</v>
      </c>
      <c r="L3131" t="s">
        <v>59</v>
      </c>
      <c r="M3131" t="s">
        <v>4090</v>
      </c>
      <c r="N3131">
        <v>11.264000000000001</v>
      </c>
      <c r="O3131">
        <v>8</v>
      </c>
      <c r="P3131">
        <v>0.2</v>
      </c>
      <c r="Q3131">
        <v>3.9423999999999997</v>
      </c>
    </row>
    <row r="3132" spans="1:17" x14ac:dyDescent="0.3">
      <c r="A3132" t="s">
        <v>42</v>
      </c>
      <c r="B3132" t="s">
        <v>869</v>
      </c>
      <c r="C3132" t="s">
        <v>870</v>
      </c>
      <c r="D3132" t="s">
        <v>34</v>
      </c>
      <c r="E3132" t="s">
        <v>21</v>
      </c>
      <c r="F3132" t="s">
        <v>1903</v>
      </c>
      <c r="G3132" t="s">
        <v>4111</v>
      </c>
      <c r="H3132" t="s">
        <v>4112</v>
      </c>
      <c r="I3132" t="s">
        <v>131</v>
      </c>
      <c r="J3132" t="s">
        <v>5882</v>
      </c>
      <c r="K3132" t="s">
        <v>39</v>
      </c>
      <c r="L3132" t="s">
        <v>59</v>
      </c>
      <c r="M3132" t="s">
        <v>5883</v>
      </c>
      <c r="N3132">
        <v>8.0400000000000009</v>
      </c>
      <c r="O3132">
        <v>6</v>
      </c>
      <c r="P3132">
        <v>0</v>
      </c>
      <c r="Q3132">
        <v>2.7336</v>
      </c>
    </row>
    <row r="3133" spans="1:17" x14ac:dyDescent="0.3">
      <c r="A3133" t="s">
        <v>42</v>
      </c>
      <c r="B3133" t="s">
        <v>550</v>
      </c>
      <c r="C3133" t="s">
        <v>551</v>
      </c>
      <c r="D3133" t="s">
        <v>34</v>
      </c>
      <c r="E3133" t="s">
        <v>21</v>
      </c>
      <c r="F3133" t="s">
        <v>456</v>
      </c>
      <c r="G3133" t="s">
        <v>78</v>
      </c>
      <c r="H3133">
        <v>28403</v>
      </c>
      <c r="I3133" t="s">
        <v>24</v>
      </c>
      <c r="J3133" t="s">
        <v>1237</v>
      </c>
      <c r="K3133" t="s">
        <v>39</v>
      </c>
      <c r="L3133" t="s">
        <v>59</v>
      </c>
      <c r="M3133" t="s">
        <v>1238</v>
      </c>
      <c r="N3133">
        <v>39.072000000000003</v>
      </c>
      <c r="O3133">
        <v>6</v>
      </c>
      <c r="P3133">
        <v>0.2</v>
      </c>
      <c r="Q3133">
        <v>9.7680000000000007</v>
      </c>
    </row>
    <row r="3134" spans="1:17" x14ac:dyDescent="0.3">
      <c r="A3134" t="s">
        <v>42</v>
      </c>
      <c r="B3134" t="s">
        <v>2036</v>
      </c>
      <c r="C3134" t="s">
        <v>2037</v>
      </c>
      <c r="D3134" t="s">
        <v>20</v>
      </c>
      <c r="E3134" t="s">
        <v>21</v>
      </c>
      <c r="F3134" t="s">
        <v>2038</v>
      </c>
      <c r="G3134" t="s">
        <v>210</v>
      </c>
      <c r="H3134">
        <v>48183</v>
      </c>
      <c r="I3134" t="s">
        <v>93</v>
      </c>
      <c r="J3134" t="s">
        <v>1237</v>
      </c>
      <c r="K3134" t="s">
        <v>39</v>
      </c>
      <c r="L3134" t="s">
        <v>59</v>
      </c>
      <c r="M3134" t="s">
        <v>1238</v>
      </c>
      <c r="N3134">
        <v>56.980000000000004</v>
      </c>
      <c r="O3134">
        <v>7</v>
      </c>
      <c r="P3134">
        <v>0</v>
      </c>
      <c r="Q3134">
        <v>22.792000000000002</v>
      </c>
    </row>
    <row r="3135" spans="1:17" x14ac:dyDescent="0.3">
      <c r="A3135" t="s">
        <v>17</v>
      </c>
      <c r="B3135" t="s">
        <v>3357</v>
      </c>
      <c r="C3135" t="s">
        <v>3358</v>
      </c>
      <c r="D3135" t="s">
        <v>20</v>
      </c>
      <c r="E3135" t="s">
        <v>21</v>
      </c>
      <c r="F3135" t="s">
        <v>3359</v>
      </c>
      <c r="G3135" t="s">
        <v>1084</v>
      </c>
      <c r="H3135">
        <v>2149</v>
      </c>
      <c r="I3135" t="s">
        <v>131</v>
      </c>
      <c r="J3135" t="s">
        <v>1237</v>
      </c>
      <c r="K3135" t="s">
        <v>39</v>
      </c>
      <c r="L3135" t="s">
        <v>59</v>
      </c>
      <c r="M3135" t="s">
        <v>1238</v>
      </c>
      <c r="N3135">
        <v>16.28</v>
      </c>
      <c r="O3135">
        <v>2</v>
      </c>
      <c r="P3135">
        <v>0</v>
      </c>
      <c r="Q3135">
        <v>6.5120000000000005</v>
      </c>
    </row>
    <row r="3136" spans="1:17" x14ac:dyDescent="0.3">
      <c r="A3136" t="s">
        <v>42</v>
      </c>
      <c r="B3136" t="s">
        <v>3244</v>
      </c>
      <c r="C3136" t="s">
        <v>3245</v>
      </c>
      <c r="D3136" t="s">
        <v>20</v>
      </c>
      <c r="E3136" t="s">
        <v>21</v>
      </c>
      <c r="F3136" t="s">
        <v>129</v>
      </c>
      <c r="G3136" t="s">
        <v>130</v>
      </c>
      <c r="H3136">
        <v>19143</v>
      </c>
      <c r="I3136" t="s">
        <v>131</v>
      </c>
      <c r="J3136" t="s">
        <v>1237</v>
      </c>
      <c r="K3136" t="s">
        <v>39</v>
      </c>
      <c r="L3136" t="s">
        <v>59</v>
      </c>
      <c r="M3136" t="s">
        <v>1238</v>
      </c>
      <c r="N3136">
        <v>19.536000000000001</v>
      </c>
      <c r="O3136">
        <v>3</v>
      </c>
      <c r="P3136">
        <v>0.2</v>
      </c>
      <c r="Q3136">
        <v>4.8840000000000003</v>
      </c>
    </row>
    <row r="3137" spans="1:17" x14ac:dyDescent="0.3">
      <c r="A3137" t="s">
        <v>1122</v>
      </c>
      <c r="B3137" t="s">
        <v>5049</v>
      </c>
      <c r="C3137" t="s">
        <v>5050</v>
      </c>
      <c r="D3137" t="s">
        <v>20</v>
      </c>
      <c r="E3137" t="s">
        <v>21</v>
      </c>
      <c r="F3137" t="s">
        <v>5277</v>
      </c>
      <c r="G3137" t="s">
        <v>224</v>
      </c>
      <c r="H3137">
        <v>46368</v>
      </c>
      <c r="I3137" t="s">
        <v>93</v>
      </c>
      <c r="J3137" t="s">
        <v>1237</v>
      </c>
      <c r="K3137" t="s">
        <v>39</v>
      </c>
      <c r="L3137" t="s">
        <v>59</v>
      </c>
      <c r="M3137" t="s">
        <v>1238</v>
      </c>
      <c r="N3137">
        <v>16.28</v>
      </c>
      <c r="O3137">
        <v>2</v>
      </c>
      <c r="P3137">
        <v>0</v>
      </c>
      <c r="Q3137">
        <v>6.5120000000000005</v>
      </c>
    </row>
    <row r="3138" spans="1:17" x14ac:dyDescent="0.3">
      <c r="A3138" t="s">
        <v>17</v>
      </c>
      <c r="B3138" t="s">
        <v>1026</v>
      </c>
      <c r="C3138" t="s">
        <v>1027</v>
      </c>
      <c r="D3138" t="s">
        <v>34</v>
      </c>
      <c r="E3138" t="s">
        <v>21</v>
      </c>
      <c r="F3138" t="s">
        <v>1700</v>
      </c>
      <c r="G3138" t="s">
        <v>369</v>
      </c>
      <c r="H3138">
        <v>97301</v>
      </c>
      <c r="I3138" t="s">
        <v>37</v>
      </c>
      <c r="J3138" t="s">
        <v>1237</v>
      </c>
      <c r="K3138" t="s">
        <v>39</v>
      </c>
      <c r="L3138" t="s">
        <v>59</v>
      </c>
      <c r="M3138" t="s">
        <v>1238</v>
      </c>
      <c r="N3138">
        <v>71.632000000000005</v>
      </c>
      <c r="O3138">
        <v>11</v>
      </c>
      <c r="P3138">
        <v>0.2</v>
      </c>
      <c r="Q3138">
        <v>17.908000000000001</v>
      </c>
    </row>
    <row r="3139" spans="1:17" x14ac:dyDescent="0.3">
      <c r="A3139" t="s">
        <v>42</v>
      </c>
      <c r="B3139" t="s">
        <v>4306</v>
      </c>
      <c r="C3139" t="s">
        <v>4307</v>
      </c>
      <c r="D3139" t="s">
        <v>20</v>
      </c>
      <c r="E3139" t="s">
        <v>21</v>
      </c>
      <c r="F3139" t="s">
        <v>129</v>
      </c>
      <c r="G3139" t="s">
        <v>130</v>
      </c>
      <c r="H3139">
        <v>19140</v>
      </c>
      <c r="I3139" t="s">
        <v>131</v>
      </c>
      <c r="J3139" t="s">
        <v>5141</v>
      </c>
      <c r="K3139" t="s">
        <v>39</v>
      </c>
      <c r="L3139" t="s">
        <v>59</v>
      </c>
      <c r="M3139" t="s">
        <v>5142</v>
      </c>
      <c r="N3139">
        <v>7.8719999999999999</v>
      </c>
      <c r="O3139">
        <v>3</v>
      </c>
      <c r="P3139">
        <v>0.2</v>
      </c>
      <c r="Q3139">
        <v>0.88559999999999883</v>
      </c>
    </row>
    <row r="3140" spans="1:17" x14ac:dyDescent="0.3">
      <c r="A3140" t="s">
        <v>42</v>
      </c>
      <c r="B3140" t="s">
        <v>3134</v>
      </c>
      <c r="C3140" t="s">
        <v>3135</v>
      </c>
      <c r="D3140" t="s">
        <v>90</v>
      </c>
      <c r="E3140" t="s">
        <v>21</v>
      </c>
      <c r="F3140" t="s">
        <v>1078</v>
      </c>
      <c r="G3140" t="s">
        <v>92</v>
      </c>
      <c r="H3140">
        <v>78745</v>
      </c>
      <c r="I3140" t="s">
        <v>93</v>
      </c>
      <c r="J3140" t="s">
        <v>5141</v>
      </c>
      <c r="K3140" t="s">
        <v>39</v>
      </c>
      <c r="L3140" t="s">
        <v>59</v>
      </c>
      <c r="M3140" t="s">
        <v>5142</v>
      </c>
      <c r="N3140">
        <v>5.2480000000000002</v>
      </c>
      <c r="O3140">
        <v>2</v>
      </c>
      <c r="P3140">
        <v>0.2</v>
      </c>
      <c r="Q3140">
        <v>0.59039999999999915</v>
      </c>
    </row>
    <row r="3141" spans="1:17" x14ac:dyDescent="0.3">
      <c r="A3141" t="s">
        <v>42</v>
      </c>
      <c r="B3141" t="s">
        <v>1425</v>
      </c>
      <c r="C3141" t="s">
        <v>1426</v>
      </c>
      <c r="D3141" t="s">
        <v>20</v>
      </c>
      <c r="E3141" t="s">
        <v>21</v>
      </c>
      <c r="F3141" t="s">
        <v>163</v>
      </c>
      <c r="G3141" t="s">
        <v>92</v>
      </c>
      <c r="H3141">
        <v>77095</v>
      </c>
      <c r="I3141" t="s">
        <v>93</v>
      </c>
      <c r="J3141" t="s">
        <v>5141</v>
      </c>
      <c r="K3141" t="s">
        <v>39</v>
      </c>
      <c r="L3141" t="s">
        <v>59</v>
      </c>
      <c r="M3141" t="s">
        <v>5142</v>
      </c>
      <c r="N3141">
        <v>23.616</v>
      </c>
      <c r="O3141">
        <v>9</v>
      </c>
      <c r="P3141">
        <v>0.2</v>
      </c>
      <c r="Q3141">
        <v>2.6567999999999969</v>
      </c>
    </row>
    <row r="3142" spans="1:17" x14ac:dyDescent="0.3">
      <c r="A3142" t="s">
        <v>17</v>
      </c>
      <c r="B3142" t="s">
        <v>3823</v>
      </c>
      <c r="C3142" t="s">
        <v>3824</v>
      </c>
      <c r="D3142" t="s">
        <v>34</v>
      </c>
      <c r="E3142" t="s">
        <v>21</v>
      </c>
      <c r="F3142" t="s">
        <v>269</v>
      </c>
      <c r="G3142" t="s">
        <v>187</v>
      </c>
      <c r="H3142">
        <v>60623</v>
      </c>
      <c r="I3142" t="s">
        <v>93</v>
      </c>
      <c r="J3142" t="s">
        <v>5141</v>
      </c>
      <c r="K3142" t="s">
        <v>39</v>
      </c>
      <c r="L3142" t="s">
        <v>59</v>
      </c>
      <c r="M3142" t="s">
        <v>5142</v>
      </c>
      <c r="N3142">
        <v>7.8719999999999999</v>
      </c>
      <c r="O3142">
        <v>3</v>
      </c>
      <c r="P3142">
        <v>0.2</v>
      </c>
      <c r="Q3142">
        <v>0.88559999999999883</v>
      </c>
    </row>
    <row r="3143" spans="1:17" x14ac:dyDescent="0.3">
      <c r="A3143" t="s">
        <v>166</v>
      </c>
      <c r="B3143" t="s">
        <v>510</v>
      </c>
      <c r="C3143" t="s">
        <v>511</v>
      </c>
      <c r="D3143" t="s">
        <v>34</v>
      </c>
      <c r="E3143" t="s">
        <v>21</v>
      </c>
      <c r="F3143" t="s">
        <v>2409</v>
      </c>
      <c r="G3143" t="s">
        <v>36</v>
      </c>
      <c r="H3143">
        <v>92503</v>
      </c>
      <c r="I3143" t="s">
        <v>37</v>
      </c>
      <c r="J3143" t="s">
        <v>5141</v>
      </c>
      <c r="K3143" t="s">
        <v>39</v>
      </c>
      <c r="L3143" t="s">
        <v>59</v>
      </c>
      <c r="M3143" t="s">
        <v>5142</v>
      </c>
      <c r="N3143">
        <v>13.12</v>
      </c>
      <c r="O3143">
        <v>4</v>
      </c>
      <c r="P3143">
        <v>0</v>
      </c>
      <c r="Q3143">
        <v>3.8047999999999984</v>
      </c>
    </row>
    <row r="3144" spans="1:17" x14ac:dyDescent="0.3">
      <c r="A3144" t="s">
        <v>17</v>
      </c>
      <c r="B3144" t="s">
        <v>1283</v>
      </c>
      <c r="C3144" t="s">
        <v>1284</v>
      </c>
      <c r="D3144" t="s">
        <v>34</v>
      </c>
      <c r="E3144" t="s">
        <v>21</v>
      </c>
      <c r="F3144" t="s">
        <v>5219</v>
      </c>
      <c r="G3144" t="s">
        <v>92</v>
      </c>
      <c r="H3144">
        <v>78501</v>
      </c>
      <c r="I3144" t="s">
        <v>93</v>
      </c>
      <c r="J3144" t="s">
        <v>5141</v>
      </c>
      <c r="K3144" t="s">
        <v>39</v>
      </c>
      <c r="L3144" t="s">
        <v>59</v>
      </c>
      <c r="M3144" t="s">
        <v>5142</v>
      </c>
      <c r="N3144">
        <v>7.8719999999999999</v>
      </c>
      <c r="O3144">
        <v>3</v>
      </c>
      <c r="P3144">
        <v>0.2</v>
      </c>
      <c r="Q3144">
        <v>0.88559999999999883</v>
      </c>
    </row>
    <row r="3145" spans="1:17" x14ac:dyDescent="0.3">
      <c r="A3145" t="s">
        <v>42</v>
      </c>
      <c r="B3145" t="s">
        <v>2383</v>
      </c>
      <c r="C3145" t="s">
        <v>2384</v>
      </c>
      <c r="D3145" t="s">
        <v>34</v>
      </c>
      <c r="E3145" t="s">
        <v>21</v>
      </c>
      <c r="F3145" t="s">
        <v>1502</v>
      </c>
      <c r="G3145" t="s">
        <v>1107</v>
      </c>
      <c r="H3145">
        <v>30318</v>
      </c>
      <c r="I3145" t="s">
        <v>24</v>
      </c>
      <c r="J3145" t="s">
        <v>3402</v>
      </c>
      <c r="K3145" t="s">
        <v>39</v>
      </c>
      <c r="L3145" t="s">
        <v>59</v>
      </c>
      <c r="M3145" t="s">
        <v>3403</v>
      </c>
      <c r="N3145">
        <v>12.84</v>
      </c>
      <c r="O3145">
        <v>3</v>
      </c>
      <c r="P3145">
        <v>0</v>
      </c>
      <c r="Q3145">
        <v>3.7235999999999989</v>
      </c>
    </row>
    <row r="3146" spans="1:17" x14ac:dyDescent="0.3">
      <c r="A3146" t="s">
        <v>42</v>
      </c>
      <c r="B3146" t="s">
        <v>3413</v>
      </c>
      <c r="C3146" t="s">
        <v>3414</v>
      </c>
      <c r="D3146" t="s">
        <v>90</v>
      </c>
      <c r="E3146" t="s">
        <v>21</v>
      </c>
      <c r="F3146" t="s">
        <v>35</v>
      </c>
      <c r="G3146" t="s">
        <v>36</v>
      </c>
      <c r="H3146">
        <v>90008</v>
      </c>
      <c r="I3146" t="s">
        <v>37</v>
      </c>
      <c r="J3146" t="s">
        <v>3402</v>
      </c>
      <c r="K3146" t="s">
        <v>39</v>
      </c>
      <c r="L3146" t="s">
        <v>59</v>
      </c>
      <c r="M3146" t="s">
        <v>3403</v>
      </c>
      <c r="N3146">
        <v>21.400000000000002</v>
      </c>
      <c r="O3146">
        <v>5</v>
      </c>
      <c r="P3146">
        <v>0</v>
      </c>
      <c r="Q3146">
        <v>6.2059999999999977</v>
      </c>
    </row>
    <row r="3147" spans="1:17" x14ac:dyDescent="0.3">
      <c r="A3147" t="s">
        <v>42</v>
      </c>
      <c r="B3147" t="s">
        <v>4570</v>
      </c>
      <c r="C3147" t="s">
        <v>4571</v>
      </c>
      <c r="D3147" t="s">
        <v>90</v>
      </c>
      <c r="E3147" t="s">
        <v>21</v>
      </c>
      <c r="F3147" t="s">
        <v>282</v>
      </c>
      <c r="G3147" t="s">
        <v>436</v>
      </c>
      <c r="H3147">
        <v>45503</v>
      </c>
      <c r="I3147" t="s">
        <v>131</v>
      </c>
      <c r="J3147" t="s">
        <v>3402</v>
      </c>
      <c r="K3147" t="s">
        <v>39</v>
      </c>
      <c r="L3147" t="s">
        <v>59</v>
      </c>
      <c r="M3147" t="s">
        <v>3403</v>
      </c>
      <c r="N3147">
        <v>10.272000000000002</v>
      </c>
      <c r="O3147">
        <v>3</v>
      </c>
      <c r="P3147">
        <v>0.2</v>
      </c>
      <c r="Q3147">
        <v>1.1555999999999984</v>
      </c>
    </row>
    <row r="3148" spans="1:17" x14ac:dyDescent="0.3">
      <c r="A3148" t="s">
        <v>42</v>
      </c>
      <c r="B3148" t="s">
        <v>5529</v>
      </c>
      <c r="C3148" t="s">
        <v>5530</v>
      </c>
      <c r="D3148" t="s">
        <v>90</v>
      </c>
      <c r="E3148" t="s">
        <v>21</v>
      </c>
      <c r="F3148" t="s">
        <v>35</v>
      </c>
      <c r="G3148" t="s">
        <v>36</v>
      </c>
      <c r="H3148">
        <v>90036</v>
      </c>
      <c r="I3148" t="s">
        <v>37</v>
      </c>
      <c r="J3148" t="s">
        <v>3402</v>
      </c>
      <c r="K3148" t="s">
        <v>39</v>
      </c>
      <c r="L3148" t="s">
        <v>59</v>
      </c>
      <c r="M3148" t="s">
        <v>3403</v>
      </c>
      <c r="N3148">
        <v>21.400000000000002</v>
      </c>
      <c r="O3148">
        <v>5</v>
      </c>
      <c r="P3148">
        <v>0</v>
      </c>
      <c r="Q3148">
        <v>6.2059999999999977</v>
      </c>
    </row>
    <row r="3149" spans="1:17" x14ac:dyDescent="0.3">
      <c r="A3149" t="s">
        <v>1122</v>
      </c>
      <c r="B3149" t="s">
        <v>5517</v>
      </c>
      <c r="C3149" t="s">
        <v>5518</v>
      </c>
      <c r="D3149" t="s">
        <v>20</v>
      </c>
      <c r="E3149" t="s">
        <v>21</v>
      </c>
      <c r="F3149" t="s">
        <v>1476</v>
      </c>
      <c r="G3149" t="s">
        <v>78</v>
      </c>
      <c r="H3149">
        <v>28314</v>
      </c>
      <c r="I3149" t="s">
        <v>24</v>
      </c>
      <c r="J3149" t="s">
        <v>3402</v>
      </c>
      <c r="K3149" t="s">
        <v>39</v>
      </c>
      <c r="L3149" t="s">
        <v>59</v>
      </c>
      <c r="M3149" t="s">
        <v>3403</v>
      </c>
      <c r="N3149">
        <v>10.272000000000002</v>
      </c>
      <c r="O3149">
        <v>3</v>
      </c>
      <c r="P3149">
        <v>0.2</v>
      </c>
      <c r="Q3149">
        <v>1.1555999999999984</v>
      </c>
    </row>
    <row r="3150" spans="1:17" x14ac:dyDescent="0.3">
      <c r="A3150" t="s">
        <v>1122</v>
      </c>
      <c r="B3150" t="s">
        <v>698</v>
      </c>
      <c r="C3150" t="s">
        <v>699</v>
      </c>
      <c r="D3150" t="s">
        <v>20</v>
      </c>
      <c r="E3150" t="s">
        <v>21</v>
      </c>
      <c r="F3150" t="s">
        <v>435</v>
      </c>
      <c r="G3150" t="s">
        <v>436</v>
      </c>
      <c r="H3150">
        <v>43229</v>
      </c>
      <c r="I3150" t="s">
        <v>131</v>
      </c>
      <c r="J3150" t="s">
        <v>3402</v>
      </c>
      <c r="K3150" t="s">
        <v>39</v>
      </c>
      <c r="L3150" t="s">
        <v>59</v>
      </c>
      <c r="M3150" t="s">
        <v>3403</v>
      </c>
      <c r="N3150">
        <v>17.12</v>
      </c>
      <c r="O3150">
        <v>5</v>
      </c>
      <c r="P3150">
        <v>0.2</v>
      </c>
      <c r="Q3150">
        <v>1.9259999999999975</v>
      </c>
    </row>
    <row r="3151" spans="1:17" x14ac:dyDescent="0.3">
      <c r="A3151" t="s">
        <v>42</v>
      </c>
      <c r="B3151" t="s">
        <v>3845</v>
      </c>
      <c r="C3151" t="s">
        <v>3846</v>
      </c>
      <c r="D3151" t="s">
        <v>20</v>
      </c>
      <c r="E3151" t="s">
        <v>21</v>
      </c>
      <c r="F3151" t="s">
        <v>35</v>
      </c>
      <c r="G3151" t="s">
        <v>36</v>
      </c>
      <c r="H3151">
        <v>90049</v>
      </c>
      <c r="I3151" t="s">
        <v>37</v>
      </c>
      <c r="J3151" t="s">
        <v>3402</v>
      </c>
      <c r="K3151" t="s">
        <v>39</v>
      </c>
      <c r="L3151" t="s">
        <v>59</v>
      </c>
      <c r="M3151" t="s">
        <v>3403</v>
      </c>
      <c r="N3151">
        <v>34.24</v>
      </c>
      <c r="O3151">
        <v>8</v>
      </c>
      <c r="P3151">
        <v>0</v>
      </c>
      <c r="Q3151">
        <v>9.9295999999999971</v>
      </c>
    </row>
    <row r="3152" spans="1:17" x14ac:dyDescent="0.3">
      <c r="A3152" t="s">
        <v>166</v>
      </c>
      <c r="B3152" t="s">
        <v>666</v>
      </c>
      <c r="C3152" t="s">
        <v>667</v>
      </c>
      <c r="D3152" t="s">
        <v>90</v>
      </c>
      <c r="E3152" t="s">
        <v>21</v>
      </c>
      <c r="F3152" t="s">
        <v>235</v>
      </c>
      <c r="G3152" t="s">
        <v>236</v>
      </c>
      <c r="H3152">
        <v>10035</v>
      </c>
      <c r="I3152" t="s">
        <v>131</v>
      </c>
      <c r="J3152" t="s">
        <v>674</v>
      </c>
      <c r="K3152" t="s">
        <v>39</v>
      </c>
      <c r="L3152" t="s">
        <v>59</v>
      </c>
      <c r="M3152" t="s">
        <v>675</v>
      </c>
      <c r="N3152">
        <v>19.899999999999999</v>
      </c>
      <c r="O3152">
        <v>5</v>
      </c>
      <c r="P3152">
        <v>0</v>
      </c>
      <c r="Q3152">
        <v>6.5669999999999984</v>
      </c>
    </row>
    <row r="3153" spans="1:17" x14ac:dyDescent="0.3">
      <c r="A3153" t="s">
        <v>166</v>
      </c>
      <c r="B3153" t="s">
        <v>3146</v>
      </c>
      <c r="C3153" t="s">
        <v>3147</v>
      </c>
      <c r="D3153" t="s">
        <v>34</v>
      </c>
      <c r="E3153" t="s">
        <v>21</v>
      </c>
      <c r="F3153" t="s">
        <v>1903</v>
      </c>
      <c r="G3153" t="s">
        <v>78</v>
      </c>
      <c r="H3153">
        <v>27217</v>
      </c>
      <c r="I3153" t="s">
        <v>24</v>
      </c>
      <c r="J3153" t="s">
        <v>674</v>
      </c>
      <c r="K3153" t="s">
        <v>39</v>
      </c>
      <c r="L3153" t="s">
        <v>59</v>
      </c>
      <c r="M3153" t="s">
        <v>675</v>
      </c>
      <c r="N3153">
        <v>9.5519999999999996</v>
      </c>
      <c r="O3153">
        <v>3</v>
      </c>
      <c r="P3153">
        <v>0.2</v>
      </c>
      <c r="Q3153">
        <v>1.5521999999999991</v>
      </c>
    </row>
    <row r="3154" spans="1:17" x14ac:dyDescent="0.3">
      <c r="A3154" t="s">
        <v>42</v>
      </c>
      <c r="B3154" t="s">
        <v>3237</v>
      </c>
      <c r="C3154" t="s">
        <v>3238</v>
      </c>
      <c r="D3154" t="s">
        <v>34</v>
      </c>
      <c r="E3154" t="s">
        <v>21</v>
      </c>
      <c r="F3154" t="s">
        <v>3317</v>
      </c>
      <c r="G3154" t="s">
        <v>36</v>
      </c>
      <c r="H3154">
        <v>91767</v>
      </c>
      <c r="I3154" t="s">
        <v>37</v>
      </c>
      <c r="J3154" t="s">
        <v>674</v>
      </c>
      <c r="K3154" t="s">
        <v>39</v>
      </c>
      <c r="L3154" t="s">
        <v>59</v>
      </c>
      <c r="M3154" t="s">
        <v>675</v>
      </c>
      <c r="N3154">
        <v>35.82</v>
      </c>
      <c r="O3154">
        <v>9</v>
      </c>
      <c r="P3154">
        <v>0</v>
      </c>
      <c r="Q3154">
        <v>11.820599999999997</v>
      </c>
    </row>
    <row r="3155" spans="1:17" x14ac:dyDescent="0.3">
      <c r="A3155" t="s">
        <v>42</v>
      </c>
      <c r="B3155" t="s">
        <v>3571</v>
      </c>
      <c r="C3155" t="s">
        <v>3572</v>
      </c>
      <c r="D3155" t="s">
        <v>20</v>
      </c>
      <c r="E3155" t="s">
        <v>21</v>
      </c>
      <c r="F3155" t="s">
        <v>112</v>
      </c>
      <c r="G3155" t="s">
        <v>36</v>
      </c>
      <c r="H3155">
        <v>94122</v>
      </c>
      <c r="I3155" t="s">
        <v>37</v>
      </c>
      <c r="J3155" t="s">
        <v>674</v>
      </c>
      <c r="K3155" t="s">
        <v>39</v>
      </c>
      <c r="L3155" t="s">
        <v>59</v>
      </c>
      <c r="M3155" t="s">
        <v>675</v>
      </c>
      <c r="N3155">
        <v>19.899999999999999</v>
      </c>
      <c r="O3155">
        <v>5</v>
      </c>
      <c r="P3155">
        <v>0</v>
      </c>
      <c r="Q3155">
        <v>6.5669999999999984</v>
      </c>
    </row>
    <row r="3156" spans="1:17" x14ac:dyDescent="0.3">
      <c r="A3156" t="s">
        <v>42</v>
      </c>
      <c r="B3156" t="s">
        <v>2832</v>
      </c>
      <c r="C3156" t="s">
        <v>2833</v>
      </c>
      <c r="D3156" t="s">
        <v>90</v>
      </c>
      <c r="E3156" t="s">
        <v>21</v>
      </c>
      <c r="F3156" t="s">
        <v>829</v>
      </c>
      <c r="G3156" t="s">
        <v>36</v>
      </c>
      <c r="H3156">
        <v>92037</v>
      </c>
      <c r="I3156" t="s">
        <v>37</v>
      </c>
      <c r="J3156" t="s">
        <v>674</v>
      </c>
      <c r="K3156" t="s">
        <v>39</v>
      </c>
      <c r="L3156" t="s">
        <v>59</v>
      </c>
      <c r="M3156" t="s">
        <v>675</v>
      </c>
      <c r="N3156">
        <v>31.84</v>
      </c>
      <c r="O3156">
        <v>8</v>
      </c>
      <c r="P3156">
        <v>0</v>
      </c>
      <c r="Q3156">
        <v>10.507199999999997</v>
      </c>
    </row>
    <row r="3157" spans="1:17" x14ac:dyDescent="0.3">
      <c r="A3157" t="s">
        <v>42</v>
      </c>
      <c r="B3157" t="s">
        <v>174</v>
      </c>
      <c r="C3157" t="s">
        <v>175</v>
      </c>
      <c r="D3157" t="s">
        <v>90</v>
      </c>
      <c r="E3157" t="s">
        <v>21</v>
      </c>
      <c r="F3157" t="s">
        <v>528</v>
      </c>
      <c r="G3157" t="s">
        <v>92</v>
      </c>
      <c r="H3157">
        <v>77506</v>
      </c>
      <c r="I3157" t="s">
        <v>93</v>
      </c>
      <c r="J3157" t="s">
        <v>674</v>
      </c>
      <c r="K3157" t="s">
        <v>39</v>
      </c>
      <c r="L3157" t="s">
        <v>59</v>
      </c>
      <c r="M3157" t="s">
        <v>675</v>
      </c>
      <c r="N3157">
        <v>6.3680000000000003</v>
      </c>
      <c r="O3157">
        <v>2</v>
      </c>
      <c r="P3157">
        <v>0.2</v>
      </c>
      <c r="Q3157">
        <v>1.0347999999999993</v>
      </c>
    </row>
    <row r="3158" spans="1:17" x14ac:dyDescent="0.3">
      <c r="A3158" t="s">
        <v>42</v>
      </c>
      <c r="B3158" t="s">
        <v>1544</v>
      </c>
      <c r="C3158" t="s">
        <v>1545</v>
      </c>
      <c r="D3158" t="s">
        <v>20</v>
      </c>
      <c r="E3158" t="s">
        <v>21</v>
      </c>
      <c r="F3158" t="s">
        <v>112</v>
      </c>
      <c r="G3158" t="s">
        <v>36</v>
      </c>
      <c r="H3158">
        <v>94109</v>
      </c>
      <c r="I3158" t="s">
        <v>37</v>
      </c>
      <c r="J3158" t="s">
        <v>674</v>
      </c>
      <c r="K3158" t="s">
        <v>39</v>
      </c>
      <c r="L3158" t="s">
        <v>59</v>
      </c>
      <c r="M3158" t="s">
        <v>675</v>
      </c>
      <c r="N3158">
        <v>19.899999999999999</v>
      </c>
      <c r="O3158">
        <v>5</v>
      </c>
      <c r="P3158">
        <v>0</v>
      </c>
      <c r="Q3158">
        <v>6.5669999999999984</v>
      </c>
    </row>
    <row r="3159" spans="1:17" x14ac:dyDescent="0.3">
      <c r="A3159" t="s">
        <v>17</v>
      </c>
      <c r="B3159" t="s">
        <v>3520</v>
      </c>
      <c r="C3159" t="s">
        <v>3521</v>
      </c>
      <c r="D3159" t="s">
        <v>20</v>
      </c>
      <c r="E3159" t="s">
        <v>21</v>
      </c>
      <c r="F3159" t="s">
        <v>1700</v>
      </c>
      <c r="G3159" t="s">
        <v>283</v>
      </c>
      <c r="H3159">
        <v>24153</v>
      </c>
      <c r="I3159" t="s">
        <v>24</v>
      </c>
      <c r="J3159" t="s">
        <v>674</v>
      </c>
      <c r="K3159" t="s">
        <v>39</v>
      </c>
      <c r="L3159" t="s">
        <v>59</v>
      </c>
      <c r="M3159" t="s">
        <v>675</v>
      </c>
      <c r="N3159">
        <v>27.86</v>
      </c>
      <c r="O3159">
        <v>7</v>
      </c>
      <c r="P3159">
        <v>0</v>
      </c>
      <c r="Q3159">
        <v>9.1937999999999978</v>
      </c>
    </row>
    <row r="3160" spans="1:17" x14ac:dyDescent="0.3">
      <c r="A3160" t="s">
        <v>17</v>
      </c>
      <c r="B3160" t="s">
        <v>1625</v>
      </c>
      <c r="C3160" t="s">
        <v>1626</v>
      </c>
      <c r="D3160" t="s">
        <v>20</v>
      </c>
      <c r="E3160" t="s">
        <v>21</v>
      </c>
      <c r="F3160" t="s">
        <v>456</v>
      </c>
      <c r="G3160" t="s">
        <v>78</v>
      </c>
      <c r="H3160">
        <v>28403</v>
      </c>
      <c r="I3160" t="s">
        <v>24</v>
      </c>
      <c r="J3160" t="s">
        <v>1627</v>
      </c>
      <c r="K3160" t="s">
        <v>39</v>
      </c>
      <c r="L3160" t="s">
        <v>59</v>
      </c>
      <c r="M3160" t="s">
        <v>1628</v>
      </c>
      <c r="N3160">
        <v>19.456000000000003</v>
      </c>
      <c r="O3160">
        <v>4</v>
      </c>
      <c r="P3160">
        <v>0.2</v>
      </c>
      <c r="Q3160">
        <v>3.4047999999999981</v>
      </c>
    </row>
    <row r="3161" spans="1:17" x14ac:dyDescent="0.3">
      <c r="A3161" t="s">
        <v>166</v>
      </c>
      <c r="B3161" t="s">
        <v>1921</v>
      </c>
      <c r="C3161" t="s">
        <v>1922</v>
      </c>
      <c r="D3161" t="s">
        <v>20</v>
      </c>
      <c r="E3161" t="s">
        <v>21</v>
      </c>
      <c r="F3161" t="s">
        <v>2393</v>
      </c>
      <c r="G3161" t="s">
        <v>436</v>
      </c>
      <c r="H3161">
        <v>43615</v>
      </c>
      <c r="I3161" t="s">
        <v>131</v>
      </c>
      <c r="J3161" t="s">
        <v>1627</v>
      </c>
      <c r="K3161" t="s">
        <v>39</v>
      </c>
      <c r="L3161" t="s">
        <v>59</v>
      </c>
      <c r="M3161" t="s">
        <v>1628</v>
      </c>
      <c r="N3161">
        <v>14.592000000000002</v>
      </c>
      <c r="O3161">
        <v>3</v>
      </c>
      <c r="P3161">
        <v>0.2</v>
      </c>
      <c r="Q3161">
        <v>2.5535999999999985</v>
      </c>
    </row>
    <row r="3162" spans="1:17" x14ac:dyDescent="0.3">
      <c r="A3162" t="s">
        <v>17</v>
      </c>
      <c r="B3162" t="s">
        <v>2660</v>
      </c>
      <c r="C3162" t="s">
        <v>2661</v>
      </c>
      <c r="D3162" t="s">
        <v>20</v>
      </c>
      <c r="E3162" t="s">
        <v>21</v>
      </c>
      <c r="F3162" t="s">
        <v>290</v>
      </c>
      <c r="G3162" t="s">
        <v>296</v>
      </c>
      <c r="H3162">
        <v>38301</v>
      </c>
      <c r="I3162" t="s">
        <v>24</v>
      </c>
      <c r="J3162" t="s">
        <v>1627</v>
      </c>
      <c r="K3162" t="s">
        <v>39</v>
      </c>
      <c r="L3162" t="s">
        <v>59</v>
      </c>
      <c r="M3162" t="s">
        <v>1628</v>
      </c>
      <c r="N3162">
        <v>9.7280000000000015</v>
      </c>
      <c r="O3162">
        <v>2</v>
      </c>
      <c r="P3162">
        <v>0.2</v>
      </c>
      <c r="Q3162">
        <v>1.702399999999999</v>
      </c>
    </row>
    <row r="3163" spans="1:17" x14ac:dyDescent="0.3">
      <c r="A3163" t="s">
        <v>42</v>
      </c>
      <c r="B3163" t="s">
        <v>4629</v>
      </c>
      <c r="C3163" t="s">
        <v>4630</v>
      </c>
      <c r="D3163" t="s">
        <v>90</v>
      </c>
      <c r="E3163" t="s">
        <v>21</v>
      </c>
      <c r="F3163" t="s">
        <v>84</v>
      </c>
      <c r="G3163" t="s">
        <v>85</v>
      </c>
      <c r="H3163">
        <v>98115</v>
      </c>
      <c r="I3163" t="s">
        <v>37</v>
      </c>
      <c r="J3163" t="s">
        <v>1627</v>
      </c>
      <c r="K3163" t="s">
        <v>39</v>
      </c>
      <c r="L3163" t="s">
        <v>59</v>
      </c>
      <c r="M3163" t="s">
        <v>1628</v>
      </c>
      <c r="N3163">
        <v>18.240000000000002</v>
      </c>
      <c r="O3163">
        <v>3</v>
      </c>
      <c r="P3163">
        <v>0</v>
      </c>
      <c r="Q3163">
        <v>6.2015999999999991</v>
      </c>
    </row>
    <row r="3164" spans="1:17" x14ac:dyDescent="0.3">
      <c r="A3164" t="s">
        <v>42</v>
      </c>
      <c r="B3164" t="s">
        <v>3845</v>
      </c>
      <c r="C3164" t="s">
        <v>3846</v>
      </c>
      <c r="D3164" t="s">
        <v>20</v>
      </c>
      <c r="E3164" t="s">
        <v>21</v>
      </c>
      <c r="F3164" t="s">
        <v>409</v>
      </c>
      <c r="G3164" t="s">
        <v>78</v>
      </c>
      <c r="H3164">
        <v>28205</v>
      </c>
      <c r="I3164" t="s">
        <v>24</v>
      </c>
      <c r="J3164" t="s">
        <v>1627</v>
      </c>
      <c r="K3164" t="s">
        <v>39</v>
      </c>
      <c r="L3164" t="s">
        <v>59</v>
      </c>
      <c r="M3164" t="s">
        <v>1628</v>
      </c>
      <c r="N3164">
        <v>19.456000000000003</v>
      </c>
      <c r="O3164">
        <v>4</v>
      </c>
      <c r="P3164">
        <v>0.2</v>
      </c>
      <c r="Q3164">
        <v>3.4047999999999981</v>
      </c>
    </row>
    <row r="3165" spans="1:17" x14ac:dyDescent="0.3">
      <c r="A3165" t="s">
        <v>166</v>
      </c>
      <c r="B3165" t="s">
        <v>3897</v>
      </c>
      <c r="C3165" t="s">
        <v>3898</v>
      </c>
      <c r="D3165" t="s">
        <v>20</v>
      </c>
      <c r="E3165" t="s">
        <v>21</v>
      </c>
      <c r="F3165" t="s">
        <v>435</v>
      </c>
      <c r="G3165" t="s">
        <v>436</v>
      </c>
      <c r="H3165">
        <v>43229</v>
      </c>
      <c r="I3165" t="s">
        <v>131</v>
      </c>
      <c r="J3165" t="s">
        <v>1627</v>
      </c>
      <c r="K3165" t="s">
        <v>39</v>
      </c>
      <c r="L3165" t="s">
        <v>59</v>
      </c>
      <c r="M3165" t="s">
        <v>1628</v>
      </c>
      <c r="N3165">
        <v>19.456000000000003</v>
      </c>
      <c r="O3165">
        <v>4</v>
      </c>
      <c r="P3165">
        <v>0.2</v>
      </c>
      <c r="Q3165">
        <v>3.4047999999999981</v>
      </c>
    </row>
    <row r="3166" spans="1:17" x14ac:dyDescent="0.3">
      <c r="A3166" t="s">
        <v>42</v>
      </c>
      <c r="B3166" t="s">
        <v>1544</v>
      </c>
      <c r="C3166" t="s">
        <v>1545</v>
      </c>
      <c r="D3166" t="s">
        <v>20</v>
      </c>
      <c r="E3166" t="s">
        <v>21</v>
      </c>
      <c r="F3166" t="s">
        <v>643</v>
      </c>
      <c r="G3166" t="s">
        <v>644</v>
      </c>
      <c r="H3166">
        <v>71203</v>
      </c>
      <c r="I3166" t="s">
        <v>24</v>
      </c>
      <c r="J3166" t="s">
        <v>4731</v>
      </c>
      <c r="K3166" t="s">
        <v>39</v>
      </c>
      <c r="L3166" t="s">
        <v>59</v>
      </c>
      <c r="M3166" t="s">
        <v>4732</v>
      </c>
      <c r="N3166">
        <v>56.3</v>
      </c>
      <c r="O3166">
        <v>2</v>
      </c>
      <c r="P3166">
        <v>0</v>
      </c>
      <c r="Q3166">
        <v>15.764000000000003</v>
      </c>
    </row>
    <row r="3167" spans="1:17" x14ac:dyDescent="0.3">
      <c r="A3167" t="s">
        <v>42</v>
      </c>
      <c r="B3167" t="s">
        <v>280</v>
      </c>
      <c r="C3167" t="s">
        <v>281</v>
      </c>
      <c r="D3167" t="s">
        <v>20</v>
      </c>
      <c r="E3167" t="s">
        <v>21</v>
      </c>
      <c r="F3167" t="s">
        <v>163</v>
      </c>
      <c r="G3167" t="s">
        <v>92</v>
      </c>
      <c r="H3167">
        <v>77095</v>
      </c>
      <c r="I3167" t="s">
        <v>93</v>
      </c>
      <c r="J3167" t="s">
        <v>4731</v>
      </c>
      <c r="K3167" t="s">
        <v>39</v>
      </c>
      <c r="L3167" t="s">
        <v>59</v>
      </c>
      <c r="M3167" t="s">
        <v>4732</v>
      </c>
      <c r="N3167">
        <v>67.56</v>
      </c>
      <c r="O3167">
        <v>3</v>
      </c>
      <c r="P3167">
        <v>0.2</v>
      </c>
      <c r="Q3167">
        <v>6.7560000000000038</v>
      </c>
    </row>
    <row r="3168" spans="1:17" x14ac:dyDescent="0.3">
      <c r="A3168" t="s">
        <v>166</v>
      </c>
      <c r="B3168" t="s">
        <v>5211</v>
      </c>
      <c r="C3168" t="s">
        <v>5212</v>
      </c>
      <c r="D3168" t="s">
        <v>90</v>
      </c>
      <c r="E3168" t="s">
        <v>21</v>
      </c>
      <c r="F3168" t="s">
        <v>2162</v>
      </c>
      <c r="G3168" t="s">
        <v>36</v>
      </c>
      <c r="H3168">
        <v>92704</v>
      </c>
      <c r="I3168" t="s">
        <v>37</v>
      </c>
      <c r="J3168" t="s">
        <v>4731</v>
      </c>
      <c r="K3168" t="s">
        <v>39</v>
      </c>
      <c r="L3168" t="s">
        <v>59</v>
      </c>
      <c r="M3168" t="s">
        <v>4732</v>
      </c>
      <c r="N3168">
        <v>56.3</v>
      </c>
      <c r="O3168">
        <v>2</v>
      </c>
      <c r="P3168">
        <v>0</v>
      </c>
      <c r="Q3168">
        <v>15.764000000000003</v>
      </c>
    </row>
    <row r="3169" spans="1:17" x14ac:dyDescent="0.3">
      <c r="A3169" t="s">
        <v>42</v>
      </c>
      <c r="B3169" t="s">
        <v>2236</v>
      </c>
      <c r="C3169" t="s">
        <v>2237</v>
      </c>
      <c r="D3169" t="s">
        <v>34</v>
      </c>
      <c r="E3169" t="s">
        <v>21</v>
      </c>
      <c r="F3169" t="s">
        <v>235</v>
      </c>
      <c r="G3169" t="s">
        <v>236</v>
      </c>
      <c r="H3169">
        <v>10011</v>
      </c>
      <c r="I3169" t="s">
        <v>131</v>
      </c>
      <c r="J3169" t="s">
        <v>4731</v>
      </c>
      <c r="K3169" t="s">
        <v>39</v>
      </c>
      <c r="L3169" t="s">
        <v>59</v>
      </c>
      <c r="M3169" t="s">
        <v>4732</v>
      </c>
      <c r="N3169">
        <v>140.75</v>
      </c>
      <c r="O3169">
        <v>5</v>
      </c>
      <c r="P3169">
        <v>0</v>
      </c>
      <c r="Q3169">
        <v>39.410000000000011</v>
      </c>
    </row>
    <row r="3170" spans="1:17" x14ac:dyDescent="0.3">
      <c r="A3170" t="s">
        <v>42</v>
      </c>
      <c r="B3170" t="s">
        <v>1433</v>
      </c>
      <c r="C3170" t="s">
        <v>1434</v>
      </c>
      <c r="D3170" t="s">
        <v>20</v>
      </c>
      <c r="E3170" t="s">
        <v>21</v>
      </c>
      <c r="F3170" t="s">
        <v>528</v>
      </c>
      <c r="G3170" t="s">
        <v>92</v>
      </c>
      <c r="H3170">
        <v>77506</v>
      </c>
      <c r="I3170" t="s">
        <v>93</v>
      </c>
      <c r="J3170" t="s">
        <v>4731</v>
      </c>
      <c r="K3170" t="s">
        <v>39</v>
      </c>
      <c r="L3170" t="s">
        <v>59</v>
      </c>
      <c r="M3170" t="s">
        <v>4732</v>
      </c>
      <c r="N3170">
        <v>45.04</v>
      </c>
      <c r="O3170">
        <v>2</v>
      </c>
      <c r="P3170">
        <v>0.2</v>
      </c>
      <c r="Q3170">
        <v>4.5040000000000031</v>
      </c>
    </row>
    <row r="3171" spans="1:17" x14ac:dyDescent="0.3">
      <c r="A3171" t="s">
        <v>42</v>
      </c>
      <c r="B3171" t="s">
        <v>3247</v>
      </c>
      <c r="C3171" t="s">
        <v>3248</v>
      </c>
      <c r="D3171" t="s">
        <v>34</v>
      </c>
      <c r="E3171" t="s">
        <v>21</v>
      </c>
      <c r="F3171" t="s">
        <v>290</v>
      </c>
      <c r="G3171" t="s">
        <v>1292</v>
      </c>
      <c r="H3171">
        <v>39212</v>
      </c>
      <c r="I3171" t="s">
        <v>24</v>
      </c>
      <c r="J3171" t="s">
        <v>4731</v>
      </c>
      <c r="K3171" t="s">
        <v>39</v>
      </c>
      <c r="L3171" t="s">
        <v>59</v>
      </c>
      <c r="M3171" t="s">
        <v>4732</v>
      </c>
      <c r="N3171">
        <v>56.3</v>
      </c>
      <c r="O3171">
        <v>2</v>
      </c>
      <c r="P3171">
        <v>0</v>
      </c>
      <c r="Q3171">
        <v>15.764000000000003</v>
      </c>
    </row>
    <row r="3172" spans="1:17" x14ac:dyDescent="0.3">
      <c r="A3172" t="s">
        <v>42</v>
      </c>
      <c r="B3172" t="s">
        <v>5531</v>
      </c>
      <c r="C3172" t="s">
        <v>5532</v>
      </c>
      <c r="D3172" t="s">
        <v>90</v>
      </c>
      <c r="E3172" t="s">
        <v>21</v>
      </c>
      <c r="F3172" t="s">
        <v>35</v>
      </c>
      <c r="G3172" t="s">
        <v>36</v>
      </c>
      <c r="H3172">
        <v>90032</v>
      </c>
      <c r="I3172" t="s">
        <v>37</v>
      </c>
      <c r="J3172" t="s">
        <v>4731</v>
      </c>
      <c r="K3172" t="s">
        <v>39</v>
      </c>
      <c r="L3172" t="s">
        <v>59</v>
      </c>
      <c r="M3172" t="s">
        <v>4732</v>
      </c>
      <c r="N3172">
        <v>56.3</v>
      </c>
      <c r="O3172">
        <v>2</v>
      </c>
      <c r="P3172">
        <v>0</v>
      </c>
      <c r="Q3172">
        <v>15.764000000000003</v>
      </c>
    </row>
    <row r="3173" spans="1:17" x14ac:dyDescent="0.3">
      <c r="A3173" t="s">
        <v>166</v>
      </c>
      <c r="B3173" t="s">
        <v>127</v>
      </c>
      <c r="C3173" t="s">
        <v>128</v>
      </c>
      <c r="D3173" t="s">
        <v>20</v>
      </c>
      <c r="E3173" t="s">
        <v>21</v>
      </c>
      <c r="F3173" t="s">
        <v>712</v>
      </c>
      <c r="G3173" t="s">
        <v>92</v>
      </c>
      <c r="H3173">
        <v>75220</v>
      </c>
      <c r="I3173" t="s">
        <v>93</v>
      </c>
      <c r="J3173" t="s">
        <v>4731</v>
      </c>
      <c r="K3173" t="s">
        <v>39</v>
      </c>
      <c r="L3173" t="s">
        <v>59</v>
      </c>
      <c r="M3173" t="s">
        <v>4732</v>
      </c>
      <c r="N3173">
        <v>45.04</v>
      </c>
      <c r="O3173">
        <v>2</v>
      </c>
      <c r="P3173">
        <v>0.2</v>
      </c>
      <c r="Q3173">
        <v>4.5040000000000031</v>
      </c>
    </row>
    <row r="3174" spans="1:17" x14ac:dyDescent="0.3">
      <c r="A3174" t="s">
        <v>42</v>
      </c>
      <c r="B3174" t="s">
        <v>869</v>
      </c>
      <c r="C3174" t="s">
        <v>870</v>
      </c>
      <c r="D3174" t="s">
        <v>34</v>
      </c>
      <c r="E3174" t="s">
        <v>21</v>
      </c>
      <c r="F3174" t="s">
        <v>871</v>
      </c>
      <c r="G3174" t="s">
        <v>78</v>
      </c>
      <c r="H3174">
        <v>27514</v>
      </c>
      <c r="I3174" t="s">
        <v>24</v>
      </c>
      <c r="J3174" t="s">
        <v>872</v>
      </c>
      <c r="K3174" t="s">
        <v>39</v>
      </c>
      <c r="L3174" t="s">
        <v>59</v>
      </c>
      <c r="M3174" t="s">
        <v>873</v>
      </c>
      <c r="N3174">
        <v>14.015999999999998</v>
      </c>
      <c r="O3174">
        <v>3</v>
      </c>
      <c r="P3174">
        <v>0.2</v>
      </c>
      <c r="Q3174">
        <v>4.7303999999999995</v>
      </c>
    </row>
    <row r="3175" spans="1:17" x14ac:dyDescent="0.3">
      <c r="A3175" t="s">
        <v>42</v>
      </c>
      <c r="B3175" t="s">
        <v>2857</v>
      </c>
      <c r="C3175" t="s">
        <v>2858</v>
      </c>
      <c r="D3175" t="s">
        <v>34</v>
      </c>
      <c r="E3175" t="s">
        <v>21</v>
      </c>
      <c r="F3175" t="s">
        <v>129</v>
      </c>
      <c r="G3175" t="s">
        <v>130</v>
      </c>
      <c r="H3175">
        <v>19134</v>
      </c>
      <c r="I3175" t="s">
        <v>131</v>
      </c>
      <c r="J3175" t="s">
        <v>872</v>
      </c>
      <c r="K3175" t="s">
        <v>39</v>
      </c>
      <c r="L3175" t="s">
        <v>59</v>
      </c>
      <c r="M3175" t="s">
        <v>873</v>
      </c>
      <c r="N3175">
        <v>4.6719999999999997</v>
      </c>
      <c r="O3175">
        <v>1</v>
      </c>
      <c r="P3175">
        <v>0.2</v>
      </c>
      <c r="Q3175">
        <v>1.5767999999999998</v>
      </c>
    </row>
    <row r="3176" spans="1:17" x14ac:dyDescent="0.3">
      <c r="A3176" t="s">
        <v>42</v>
      </c>
      <c r="B3176" t="s">
        <v>3612</v>
      </c>
      <c r="C3176" t="s">
        <v>3613</v>
      </c>
      <c r="D3176" t="s">
        <v>20</v>
      </c>
      <c r="E3176" t="s">
        <v>21</v>
      </c>
      <c r="F3176" t="s">
        <v>1023</v>
      </c>
      <c r="G3176" t="s">
        <v>236</v>
      </c>
      <c r="H3176">
        <v>11561</v>
      </c>
      <c r="I3176" t="s">
        <v>131</v>
      </c>
      <c r="J3176" t="s">
        <v>872</v>
      </c>
      <c r="K3176" t="s">
        <v>39</v>
      </c>
      <c r="L3176" t="s">
        <v>59</v>
      </c>
      <c r="M3176" t="s">
        <v>873</v>
      </c>
      <c r="N3176">
        <v>11.68</v>
      </c>
      <c r="O3176">
        <v>2</v>
      </c>
      <c r="P3176">
        <v>0</v>
      </c>
      <c r="Q3176">
        <v>5.4895999999999994</v>
      </c>
    </row>
    <row r="3177" spans="1:17" x14ac:dyDescent="0.3">
      <c r="A3177" t="s">
        <v>42</v>
      </c>
      <c r="B3177" t="s">
        <v>2334</v>
      </c>
      <c r="C3177" t="s">
        <v>2335</v>
      </c>
      <c r="D3177" t="s">
        <v>34</v>
      </c>
      <c r="E3177" t="s">
        <v>21</v>
      </c>
      <c r="F3177" t="s">
        <v>35</v>
      </c>
      <c r="G3177" t="s">
        <v>36</v>
      </c>
      <c r="H3177">
        <v>90049</v>
      </c>
      <c r="I3177" t="s">
        <v>37</v>
      </c>
      <c r="J3177" t="s">
        <v>872</v>
      </c>
      <c r="K3177" t="s">
        <v>39</v>
      </c>
      <c r="L3177" t="s">
        <v>59</v>
      </c>
      <c r="M3177" t="s">
        <v>873</v>
      </c>
      <c r="N3177">
        <v>11.68</v>
      </c>
      <c r="O3177">
        <v>2</v>
      </c>
      <c r="P3177">
        <v>0</v>
      </c>
      <c r="Q3177">
        <v>5.4895999999999994</v>
      </c>
    </row>
    <row r="3178" spans="1:17" x14ac:dyDescent="0.3">
      <c r="A3178" t="s">
        <v>17</v>
      </c>
      <c r="B3178" t="s">
        <v>213</v>
      </c>
      <c r="C3178" t="s">
        <v>214</v>
      </c>
      <c r="D3178" t="s">
        <v>20</v>
      </c>
      <c r="E3178" t="s">
        <v>21</v>
      </c>
      <c r="F3178" t="s">
        <v>5287</v>
      </c>
      <c r="G3178" t="s">
        <v>224</v>
      </c>
      <c r="H3178">
        <v>46514</v>
      </c>
      <c r="I3178" t="s">
        <v>93</v>
      </c>
      <c r="J3178" t="s">
        <v>872</v>
      </c>
      <c r="K3178" t="s">
        <v>39</v>
      </c>
      <c r="L3178" t="s">
        <v>59</v>
      </c>
      <c r="M3178" t="s">
        <v>873</v>
      </c>
      <c r="N3178">
        <v>11.68</v>
      </c>
      <c r="O3178">
        <v>2</v>
      </c>
      <c r="P3178">
        <v>0</v>
      </c>
      <c r="Q3178">
        <v>5.4895999999999994</v>
      </c>
    </row>
    <row r="3179" spans="1:17" x14ac:dyDescent="0.3">
      <c r="A3179" t="s">
        <v>42</v>
      </c>
      <c r="B3179" t="s">
        <v>3026</v>
      </c>
      <c r="C3179" t="s">
        <v>3027</v>
      </c>
      <c r="D3179" t="s">
        <v>20</v>
      </c>
      <c r="E3179" t="s">
        <v>21</v>
      </c>
      <c r="F3179" t="s">
        <v>399</v>
      </c>
      <c r="G3179" t="s">
        <v>187</v>
      </c>
      <c r="H3179">
        <v>60505</v>
      </c>
      <c r="I3179" t="s">
        <v>93</v>
      </c>
      <c r="J3179" t="s">
        <v>872</v>
      </c>
      <c r="K3179" t="s">
        <v>39</v>
      </c>
      <c r="L3179" t="s">
        <v>59</v>
      </c>
      <c r="M3179" t="s">
        <v>873</v>
      </c>
      <c r="N3179">
        <v>9.3439999999999994</v>
      </c>
      <c r="O3179">
        <v>2</v>
      </c>
      <c r="P3179">
        <v>0.2</v>
      </c>
      <c r="Q3179">
        <v>3.1535999999999995</v>
      </c>
    </row>
    <row r="3180" spans="1:17" x14ac:dyDescent="0.3">
      <c r="A3180" t="s">
        <v>42</v>
      </c>
      <c r="B3180" t="s">
        <v>3013</v>
      </c>
      <c r="C3180" t="s">
        <v>3014</v>
      </c>
      <c r="D3180" t="s">
        <v>34</v>
      </c>
      <c r="E3180" t="s">
        <v>21</v>
      </c>
      <c r="F3180" t="s">
        <v>2192</v>
      </c>
      <c r="G3180" t="s">
        <v>23</v>
      </c>
      <c r="H3180">
        <v>41042</v>
      </c>
      <c r="I3180" t="s">
        <v>24</v>
      </c>
      <c r="J3180" t="s">
        <v>872</v>
      </c>
      <c r="K3180" t="s">
        <v>39</v>
      </c>
      <c r="L3180" t="s">
        <v>59</v>
      </c>
      <c r="M3180" t="s">
        <v>873</v>
      </c>
      <c r="N3180">
        <v>17.52</v>
      </c>
      <c r="O3180">
        <v>3</v>
      </c>
      <c r="P3180">
        <v>0</v>
      </c>
      <c r="Q3180">
        <v>8.2343999999999991</v>
      </c>
    </row>
    <row r="3181" spans="1:17" x14ac:dyDescent="0.3">
      <c r="A3181" t="s">
        <v>42</v>
      </c>
      <c r="B3181" t="s">
        <v>3593</v>
      </c>
      <c r="C3181" t="s">
        <v>3594</v>
      </c>
      <c r="D3181" t="s">
        <v>34</v>
      </c>
      <c r="E3181" t="s">
        <v>21</v>
      </c>
      <c r="F3181" t="s">
        <v>35</v>
      </c>
      <c r="G3181" t="s">
        <v>36</v>
      </c>
      <c r="H3181">
        <v>90032</v>
      </c>
      <c r="I3181" t="s">
        <v>37</v>
      </c>
      <c r="J3181" t="s">
        <v>3742</v>
      </c>
      <c r="K3181" t="s">
        <v>39</v>
      </c>
      <c r="L3181" t="s">
        <v>59</v>
      </c>
      <c r="M3181" t="s">
        <v>2546</v>
      </c>
      <c r="N3181">
        <v>14.52</v>
      </c>
      <c r="O3181">
        <v>3</v>
      </c>
      <c r="P3181">
        <v>0</v>
      </c>
      <c r="Q3181">
        <v>4.7915999999999999</v>
      </c>
    </row>
    <row r="3182" spans="1:17" x14ac:dyDescent="0.3">
      <c r="A3182" t="s">
        <v>42</v>
      </c>
      <c r="B3182" t="s">
        <v>4275</v>
      </c>
      <c r="C3182" t="s">
        <v>4276</v>
      </c>
      <c r="D3182" t="s">
        <v>20</v>
      </c>
      <c r="E3182" t="s">
        <v>21</v>
      </c>
      <c r="F3182" t="s">
        <v>112</v>
      </c>
      <c r="G3182" t="s">
        <v>36</v>
      </c>
      <c r="H3182">
        <v>94122</v>
      </c>
      <c r="I3182" t="s">
        <v>37</v>
      </c>
      <c r="J3182" t="s">
        <v>3742</v>
      </c>
      <c r="K3182" t="s">
        <v>39</v>
      </c>
      <c r="L3182" t="s">
        <v>59</v>
      </c>
      <c r="M3182" t="s">
        <v>2546</v>
      </c>
      <c r="N3182">
        <v>24.2</v>
      </c>
      <c r="O3182">
        <v>5</v>
      </c>
      <c r="P3182">
        <v>0</v>
      </c>
      <c r="Q3182">
        <v>7.9859999999999998</v>
      </c>
    </row>
    <row r="3183" spans="1:17" x14ac:dyDescent="0.3">
      <c r="A3183" t="s">
        <v>17</v>
      </c>
      <c r="B3183" t="s">
        <v>3571</v>
      </c>
      <c r="C3183" t="s">
        <v>3572</v>
      </c>
      <c r="D3183" t="s">
        <v>20</v>
      </c>
      <c r="E3183" t="s">
        <v>21</v>
      </c>
      <c r="F3183" t="s">
        <v>1991</v>
      </c>
      <c r="G3183" t="s">
        <v>46</v>
      </c>
      <c r="H3183">
        <v>33012</v>
      </c>
      <c r="I3183" t="s">
        <v>24</v>
      </c>
      <c r="J3183" t="s">
        <v>3742</v>
      </c>
      <c r="K3183" t="s">
        <v>39</v>
      </c>
      <c r="L3183" t="s">
        <v>59</v>
      </c>
      <c r="M3183" t="s">
        <v>2546</v>
      </c>
      <c r="N3183">
        <v>30.975999999999999</v>
      </c>
      <c r="O3183">
        <v>8</v>
      </c>
      <c r="P3183">
        <v>0.2</v>
      </c>
      <c r="Q3183">
        <v>5.0335999999999999</v>
      </c>
    </row>
    <row r="3184" spans="1:17" x14ac:dyDescent="0.3">
      <c r="A3184" t="s">
        <v>42</v>
      </c>
      <c r="B3184" t="s">
        <v>832</v>
      </c>
      <c r="C3184" t="s">
        <v>833</v>
      </c>
      <c r="D3184" t="s">
        <v>20</v>
      </c>
      <c r="E3184" t="s">
        <v>21</v>
      </c>
      <c r="F3184" t="s">
        <v>269</v>
      </c>
      <c r="G3184" t="s">
        <v>187</v>
      </c>
      <c r="H3184">
        <v>60653</v>
      </c>
      <c r="I3184" t="s">
        <v>93</v>
      </c>
      <c r="J3184" t="s">
        <v>3742</v>
      </c>
      <c r="K3184" t="s">
        <v>39</v>
      </c>
      <c r="L3184" t="s">
        <v>59</v>
      </c>
      <c r="M3184" t="s">
        <v>2546</v>
      </c>
      <c r="N3184">
        <v>54.207999999999998</v>
      </c>
      <c r="O3184">
        <v>14</v>
      </c>
      <c r="P3184">
        <v>0.2</v>
      </c>
      <c r="Q3184">
        <v>8.808799999999998</v>
      </c>
    </row>
    <row r="3185" spans="1:17" x14ac:dyDescent="0.3">
      <c r="A3185" t="s">
        <v>42</v>
      </c>
      <c r="B3185" t="s">
        <v>303</v>
      </c>
      <c r="C3185" t="s">
        <v>304</v>
      </c>
      <c r="D3185" t="s">
        <v>34</v>
      </c>
      <c r="E3185" t="s">
        <v>21</v>
      </c>
      <c r="F3185" t="s">
        <v>971</v>
      </c>
      <c r="G3185" t="s">
        <v>210</v>
      </c>
      <c r="H3185">
        <v>48180</v>
      </c>
      <c r="I3185" t="s">
        <v>93</v>
      </c>
      <c r="J3185" t="s">
        <v>972</v>
      </c>
      <c r="K3185" t="s">
        <v>39</v>
      </c>
      <c r="L3185" t="s">
        <v>59</v>
      </c>
      <c r="M3185" t="s">
        <v>973</v>
      </c>
      <c r="N3185">
        <v>9.84</v>
      </c>
      <c r="O3185">
        <v>3</v>
      </c>
      <c r="P3185">
        <v>0</v>
      </c>
      <c r="Q3185">
        <v>2.8535999999999988</v>
      </c>
    </row>
    <row r="3186" spans="1:17" x14ac:dyDescent="0.3">
      <c r="A3186" t="s">
        <v>17</v>
      </c>
      <c r="B3186" t="s">
        <v>4625</v>
      </c>
      <c r="C3186" t="s">
        <v>4626</v>
      </c>
      <c r="D3186" t="s">
        <v>34</v>
      </c>
      <c r="E3186" t="s">
        <v>21</v>
      </c>
      <c r="F3186" t="s">
        <v>2118</v>
      </c>
      <c r="G3186" t="s">
        <v>78</v>
      </c>
      <c r="H3186">
        <v>28806</v>
      </c>
      <c r="I3186" t="s">
        <v>24</v>
      </c>
      <c r="J3186" t="s">
        <v>972</v>
      </c>
      <c r="K3186" t="s">
        <v>39</v>
      </c>
      <c r="L3186" t="s">
        <v>59</v>
      </c>
      <c r="M3186" t="s">
        <v>973</v>
      </c>
      <c r="N3186">
        <v>7.8719999999999999</v>
      </c>
      <c r="O3186">
        <v>3</v>
      </c>
      <c r="P3186">
        <v>0.2</v>
      </c>
      <c r="Q3186">
        <v>0.88559999999999883</v>
      </c>
    </row>
    <row r="3187" spans="1:17" x14ac:dyDescent="0.3">
      <c r="A3187" t="s">
        <v>17</v>
      </c>
      <c r="B3187" t="s">
        <v>5110</v>
      </c>
      <c r="C3187" t="s">
        <v>5111</v>
      </c>
      <c r="D3187" t="s">
        <v>20</v>
      </c>
      <c r="E3187" t="s">
        <v>21</v>
      </c>
      <c r="F3187" t="s">
        <v>1273</v>
      </c>
      <c r="G3187" t="s">
        <v>23</v>
      </c>
      <c r="H3187">
        <v>40475</v>
      </c>
      <c r="I3187" t="s">
        <v>24</v>
      </c>
      <c r="J3187" t="s">
        <v>972</v>
      </c>
      <c r="K3187" t="s">
        <v>39</v>
      </c>
      <c r="L3187" t="s">
        <v>59</v>
      </c>
      <c r="M3187" t="s">
        <v>973</v>
      </c>
      <c r="N3187">
        <v>6.56</v>
      </c>
      <c r="O3187">
        <v>2</v>
      </c>
      <c r="P3187">
        <v>0</v>
      </c>
      <c r="Q3187">
        <v>1.9023999999999992</v>
      </c>
    </row>
    <row r="3188" spans="1:17" x14ac:dyDescent="0.3">
      <c r="A3188" t="s">
        <v>42</v>
      </c>
      <c r="B3188" t="s">
        <v>3984</v>
      </c>
      <c r="C3188" t="s">
        <v>3985</v>
      </c>
      <c r="D3188" t="s">
        <v>90</v>
      </c>
      <c r="E3188" t="s">
        <v>21</v>
      </c>
      <c r="F3188" t="s">
        <v>712</v>
      </c>
      <c r="G3188" t="s">
        <v>92</v>
      </c>
      <c r="H3188">
        <v>75217</v>
      </c>
      <c r="I3188" t="s">
        <v>93</v>
      </c>
      <c r="J3188" t="s">
        <v>972</v>
      </c>
      <c r="K3188" t="s">
        <v>39</v>
      </c>
      <c r="L3188" t="s">
        <v>59</v>
      </c>
      <c r="M3188" t="s">
        <v>973</v>
      </c>
      <c r="N3188">
        <v>5.2480000000000002</v>
      </c>
      <c r="O3188">
        <v>2</v>
      </c>
      <c r="P3188">
        <v>0.2</v>
      </c>
      <c r="Q3188">
        <v>0.59039999999999915</v>
      </c>
    </row>
    <row r="3189" spans="1:17" x14ac:dyDescent="0.3">
      <c r="A3189" t="s">
        <v>42</v>
      </c>
      <c r="B3189" t="s">
        <v>1318</v>
      </c>
      <c r="C3189" t="s">
        <v>1319</v>
      </c>
      <c r="D3189" t="s">
        <v>20</v>
      </c>
      <c r="E3189" t="s">
        <v>21</v>
      </c>
      <c r="F3189" t="s">
        <v>112</v>
      </c>
      <c r="G3189" t="s">
        <v>36</v>
      </c>
      <c r="H3189">
        <v>94122</v>
      </c>
      <c r="I3189" t="s">
        <v>37</v>
      </c>
      <c r="J3189" t="s">
        <v>972</v>
      </c>
      <c r="K3189" t="s">
        <v>39</v>
      </c>
      <c r="L3189" t="s">
        <v>59</v>
      </c>
      <c r="M3189" t="s">
        <v>973</v>
      </c>
      <c r="N3189">
        <v>22.959999999999997</v>
      </c>
      <c r="O3189">
        <v>7</v>
      </c>
      <c r="P3189">
        <v>0</v>
      </c>
      <c r="Q3189">
        <v>6.6583999999999968</v>
      </c>
    </row>
    <row r="3190" spans="1:17" x14ac:dyDescent="0.3">
      <c r="A3190" t="s">
        <v>42</v>
      </c>
      <c r="B3190" t="s">
        <v>4629</v>
      </c>
      <c r="C3190" t="s">
        <v>4630</v>
      </c>
      <c r="D3190" t="s">
        <v>90</v>
      </c>
      <c r="E3190" t="s">
        <v>21</v>
      </c>
      <c r="F3190" t="s">
        <v>112</v>
      </c>
      <c r="G3190" t="s">
        <v>36</v>
      </c>
      <c r="H3190">
        <v>94109</v>
      </c>
      <c r="I3190" t="s">
        <v>37</v>
      </c>
      <c r="J3190" t="s">
        <v>972</v>
      </c>
      <c r="K3190" t="s">
        <v>39</v>
      </c>
      <c r="L3190" t="s">
        <v>59</v>
      </c>
      <c r="M3190" t="s">
        <v>973</v>
      </c>
      <c r="N3190">
        <v>9.84</v>
      </c>
      <c r="O3190">
        <v>3</v>
      </c>
      <c r="P3190">
        <v>0</v>
      </c>
      <c r="Q3190">
        <v>2.8535999999999988</v>
      </c>
    </row>
    <row r="3191" spans="1:17" x14ac:dyDescent="0.3">
      <c r="A3191" t="s">
        <v>42</v>
      </c>
      <c r="B3191" t="s">
        <v>814</v>
      </c>
      <c r="C3191" t="s">
        <v>815</v>
      </c>
      <c r="D3191" t="s">
        <v>90</v>
      </c>
      <c r="E3191" t="s">
        <v>21</v>
      </c>
      <c r="F3191" t="s">
        <v>2677</v>
      </c>
      <c r="G3191" t="s">
        <v>36</v>
      </c>
      <c r="H3191">
        <v>94601</v>
      </c>
      <c r="I3191" t="s">
        <v>37</v>
      </c>
      <c r="J3191" t="s">
        <v>4042</v>
      </c>
      <c r="K3191" t="s">
        <v>39</v>
      </c>
      <c r="L3191" t="s">
        <v>59</v>
      </c>
      <c r="M3191" t="s">
        <v>4043</v>
      </c>
      <c r="N3191">
        <v>34.58</v>
      </c>
      <c r="O3191">
        <v>1</v>
      </c>
      <c r="P3191">
        <v>0</v>
      </c>
      <c r="Q3191">
        <v>10.028199999999998</v>
      </c>
    </row>
    <row r="3192" spans="1:17" x14ac:dyDescent="0.3">
      <c r="A3192" t="s">
        <v>17</v>
      </c>
      <c r="B3192" t="s">
        <v>2433</v>
      </c>
      <c r="C3192" t="s">
        <v>2434</v>
      </c>
      <c r="D3192" t="s">
        <v>20</v>
      </c>
      <c r="E3192" t="s">
        <v>21</v>
      </c>
      <c r="F3192" t="s">
        <v>1280</v>
      </c>
      <c r="G3192" t="s">
        <v>23</v>
      </c>
      <c r="H3192">
        <v>40214</v>
      </c>
      <c r="I3192" t="s">
        <v>24</v>
      </c>
      <c r="J3192" t="s">
        <v>4042</v>
      </c>
      <c r="K3192" t="s">
        <v>39</v>
      </c>
      <c r="L3192" t="s">
        <v>59</v>
      </c>
      <c r="M3192" t="s">
        <v>4043</v>
      </c>
      <c r="N3192">
        <v>34.58</v>
      </c>
      <c r="O3192">
        <v>1</v>
      </c>
      <c r="P3192">
        <v>0</v>
      </c>
      <c r="Q3192">
        <v>10.028199999999998</v>
      </c>
    </row>
    <row r="3193" spans="1:17" x14ac:dyDescent="0.3">
      <c r="A3193" t="s">
        <v>166</v>
      </c>
      <c r="B3193" t="s">
        <v>5789</v>
      </c>
      <c r="C3193" t="s">
        <v>5790</v>
      </c>
      <c r="D3193" t="s">
        <v>34</v>
      </c>
      <c r="E3193" t="s">
        <v>21</v>
      </c>
      <c r="F3193" t="s">
        <v>163</v>
      </c>
      <c r="G3193" t="s">
        <v>92</v>
      </c>
      <c r="H3193">
        <v>77070</v>
      </c>
      <c r="I3193" t="s">
        <v>93</v>
      </c>
      <c r="J3193" t="s">
        <v>4042</v>
      </c>
      <c r="K3193" t="s">
        <v>39</v>
      </c>
      <c r="L3193" t="s">
        <v>59</v>
      </c>
      <c r="M3193" t="s">
        <v>4043</v>
      </c>
      <c r="N3193">
        <v>55.328000000000003</v>
      </c>
      <c r="O3193">
        <v>2</v>
      </c>
      <c r="P3193">
        <v>0.2</v>
      </c>
      <c r="Q3193">
        <v>6.2243999999999957</v>
      </c>
    </row>
    <row r="3194" spans="1:17" x14ac:dyDescent="0.3">
      <c r="A3194" t="s">
        <v>42</v>
      </c>
      <c r="B3194" t="s">
        <v>1182</v>
      </c>
      <c r="C3194" t="s">
        <v>1183</v>
      </c>
      <c r="D3194" t="s">
        <v>34</v>
      </c>
      <c r="E3194" t="s">
        <v>21</v>
      </c>
      <c r="F3194" t="s">
        <v>1266</v>
      </c>
      <c r="G3194" t="s">
        <v>36</v>
      </c>
      <c r="H3194">
        <v>92646</v>
      </c>
      <c r="I3194" t="s">
        <v>37</v>
      </c>
      <c r="J3194" t="s">
        <v>3778</v>
      </c>
      <c r="K3194" t="s">
        <v>39</v>
      </c>
      <c r="L3194" t="s">
        <v>59</v>
      </c>
      <c r="M3194" t="s">
        <v>3779</v>
      </c>
      <c r="N3194">
        <v>3.38</v>
      </c>
      <c r="O3194">
        <v>1</v>
      </c>
      <c r="P3194">
        <v>0</v>
      </c>
      <c r="Q3194">
        <v>1.2505999999999999</v>
      </c>
    </row>
    <row r="3195" spans="1:17" x14ac:dyDescent="0.3">
      <c r="A3195" t="s">
        <v>42</v>
      </c>
      <c r="B3195" t="s">
        <v>2478</v>
      </c>
      <c r="C3195" t="s">
        <v>2479</v>
      </c>
      <c r="D3195" t="s">
        <v>20</v>
      </c>
      <c r="E3195" t="s">
        <v>21</v>
      </c>
      <c r="F3195" t="s">
        <v>976</v>
      </c>
      <c r="G3195" t="s">
        <v>36</v>
      </c>
      <c r="H3195">
        <v>90712</v>
      </c>
      <c r="I3195" t="s">
        <v>37</v>
      </c>
      <c r="J3195" t="s">
        <v>3778</v>
      </c>
      <c r="K3195" t="s">
        <v>39</v>
      </c>
      <c r="L3195" t="s">
        <v>59</v>
      </c>
      <c r="M3195" t="s">
        <v>3779</v>
      </c>
      <c r="N3195">
        <v>16.899999999999999</v>
      </c>
      <c r="O3195">
        <v>5</v>
      </c>
      <c r="P3195">
        <v>0</v>
      </c>
      <c r="Q3195">
        <v>6.2530000000000001</v>
      </c>
    </row>
    <row r="3196" spans="1:17" x14ac:dyDescent="0.3">
      <c r="A3196" t="s">
        <v>42</v>
      </c>
      <c r="B3196" t="s">
        <v>3114</v>
      </c>
      <c r="C3196" t="s">
        <v>3115</v>
      </c>
      <c r="D3196" t="s">
        <v>90</v>
      </c>
      <c r="E3196" t="s">
        <v>21</v>
      </c>
      <c r="F3196" t="s">
        <v>829</v>
      </c>
      <c r="G3196" t="s">
        <v>36</v>
      </c>
      <c r="H3196">
        <v>92024</v>
      </c>
      <c r="I3196" t="s">
        <v>37</v>
      </c>
      <c r="J3196" t="s">
        <v>4442</v>
      </c>
      <c r="K3196" t="s">
        <v>39</v>
      </c>
      <c r="L3196" t="s">
        <v>59</v>
      </c>
      <c r="M3196" t="s">
        <v>4443</v>
      </c>
      <c r="N3196">
        <v>16.989999999999998</v>
      </c>
      <c r="O3196">
        <v>1</v>
      </c>
      <c r="P3196">
        <v>0</v>
      </c>
      <c r="Q3196">
        <v>4.9270999999999976</v>
      </c>
    </row>
    <row r="3197" spans="1:17" x14ac:dyDescent="0.3">
      <c r="A3197" t="s">
        <v>42</v>
      </c>
      <c r="B3197" t="s">
        <v>512</v>
      </c>
      <c r="C3197" t="s">
        <v>513</v>
      </c>
      <c r="D3197" t="s">
        <v>34</v>
      </c>
      <c r="E3197" t="s">
        <v>21</v>
      </c>
      <c r="F3197" t="s">
        <v>3138</v>
      </c>
      <c r="G3197" t="s">
        <v>296</v>
      </c>
      <c r="H3197">
        <v>37167</v>
      </c>
      <c r="I3197" t="s">
        <v>24</v>
      </c>
      <c r="J3197" t="s">
        <v>4442</v>
      </c>
      <c r="K3197" t="s">
        <v>39</v>
      </c>
      <c r="L3197" t="s">
        <v>59</v>
      </c>
      <c r="M3197" t="s">
        <v>4443</v>
      </c>
      <c r="N3197">
        <v>40.775999999999996</v>
      </c>
      <c r="O3197">
        <v>3</v>
      </c>
      <c r="P3197">
        <v>0.2</v>
      </c>
      <c r="Q3197">
        <v>4.5872999999999937</v>
      </c>
    </row>
    <row r="3198" spans="1:17" x14ac:dyDescent="0.3">
      <c r="A3198" t="s">
        <v>42</v>
      </c>
      <c r="B3198" t="s">
        <v>5553</v>
      </c>
      <c r="C3198" t="s">
        <v>5554</v>
      </c>
      <c r="D3198" t="s">
        <v>20</v>
      </c>
      <c r="E3198" t="s">
        <v>21</v>
      </c>
      <c r="F3198" t="s">
        <v>282</v>
      </c>
      <c r="G3198" t="s">
        <v>369</v>
      </c>
      <c r="H3198">
        <v>97477</v>
      </c>
      <c r="I3198" t="s">
        <v>37</v>
      </c>
      <c r="J3198" t="s">
        <v>4442</v>
      </c>
      <c r="K3198" t="s">
        <v>39</v>
      </c>
      <c r="L3198" t="s">
        <v>59</v>
      </c>
      <c r="M3198" t="s">
        <v>4443</v>
      </c>
      <c r="N3198">
        <v>95.143999999999991</v>
      </c>
      <c r="O3198">
        <v>7</v>
      </c>
      <c r="P3198">
        <v>0.2</v>
      </c>
      <c r="Q3198">
        <v>10.703699999999987</v>
      </c>
    </row>
    <row r="3199" spans="1:17" x14ac:dyDescent="0.3">
      <c r="A3199" t="s">
        <v>42</v>
      </c>
      <c r="B3199" t="s">
        <v>3912</v>
      </c>
      <c r="C3199" t="s">
        <v>3913</v>
      </c>
      <c r="D3199" t="s">
        <v>20</v>
      </c>
      <c r="E3199" t="s">
        <v>21</v>
      </c>
      <c r="F3199" t="s">
        <v>1700</v>
      </c>
      <c r="G3199" t="s">
        <v>283</v>
      </c>
      <c r="H3199">
        <v>24153</v>
      </c>
      <c r="I3199" t="s">
        <v>24</v>
      </c>
      <c r="J3199" t="s">
        <v>4442</v>
      </c>
      <c r="K3199" t="s">
        <v>39</v>
      </c>
      <c r="L3199" t="s">
        <v>59</v>
      </c>
      <c r="M3199" t="s">
        <v>4443</v>
      </c>
      <c r="N3199">
        <v>101.94</v>
      </c>
      <c r="O3199">
        <v>6</v>
      </c>
      <c r="P3199">
        <v>0</v>
      </c>
      <c r="Q3199">
        <v>29.562599999999986</v>
      </c>
    </row>
    <row r="3200" spans="1:17" x14ac:dyDescent="0.3">
      <c r="A3200" t="s">
        <v>42</v>
      </c>
      <c r="B3200" t="s">
        <v>1112</v>
      </c>
      <c r="C3200" t="s">
        <v>1113</v>
      </c>
      <c r="D3200" t="s">
        <v>20</v>
      </c>
      <c r="E3200" t="s">
        <v>21</v>
      </c>
      <c r="F3200" t="s">
        <v>235</v>
      </c>
      <c r="G3200" t="s">
        <v>236</v>
      </c>
      <c r="H3200">
        <v>10009</v>
      </c>
      <c r="I3200" t="s">
        <v>131</v>
      </c>
      <c r="J3200" t="s">
        <v>1116</v>
      </c>
      <c r="K3200" t="s">
        <v>39</v>
      </c>
      <c r="L3200" t="s">
        <v>59</v>
      </c>
      <c r="M3200" t="s">
        <v>1117</v>
      </c>
      <c r="N3200">
        <v>5.56</v>
      </c>
      <c r="O3200">
        <v>2</v>
      </c>
      <c r="P3200">
        <v>0</v>
      </c>
      <c r="Q3200">
        <v>1.4455999999999998</v>
      </c>
    </row>
    <row r="3201" spans="1:17" x14ac:dyDescent="0.3">
      <c r="A3201" t="s">
        <v>42</v>
      </c>
      <c r="B3201" t="s">
        <v>2642</v>
      </c>
      <c r="C3201" t="s">
        <v>2643</v>
      </c>
      <c r="D3201" t="s">
        <v>90</v>
      </c>
      <c r="E3201" t="s">
        <v>21</v>
      </c>
      <c r="F3201" t="s">
        <v>35</v>
      </c>
      <c r="G3201" t="s">
        <v>36</v>
      </c>
      <c r="H3201">
        <v>90008</v>
      </c>
      <c r="I3201" t="s">
        <v>37</v>
      </c>
      <c r="J3201" t="s">
        <v>1116</v>
      </c>
      <c r="K3201" t="s">
        <v>39</v>
      </c>
      <c r="L3201" t="s">
        <v>59</v>
      </c>
      <c r="M3201" t="s">
        <v>1117</v>
      </c>
      <c r="N3201">
        <v>19.459999999999997</v>
      </c>
      <c r="O3201">
        <v>7</v>
      </c>
      <c r="P3201">
        <v>0</v>
      </c>
      <c r="Q3201">
        <v>5.0595999999999997</v>
      </c>
    </row>
    <row r="3202" spans="1:17" x14ac:dyDescent="0.3">
      <c r="A3202" t="s">
        <v>166</v>
      </c>
      <c r="B3202" t="s">
        <v>332</v>
      </c>
      <c r="C3202" t="s">
        <v>333</v>
      </c>
      <c r="D3202" t="s">
        <v>90</v>
      </c>
      <c r="E3202" t="s">
        <v>21</v>
      </c>
      <c r="F3202" t="s">
        <v>84</v>
      </c>
      <c r="G3202" t="s">
        <v>85</v>
      </c>
      <c r="H3202">
        <v>98115</v>
      </c>
      <c r="I3202" t="s">
        <v>37</v>
      </c>
      <c r="J3202" t="s">
        <v>1116</v>
      </c>
      <c r="K3202" t="s">
        <v>39</v>
      </c>
      <c r="L3202" t="s">
        <v>59</v>
      </c>
      <c r="M3202" t="s">
        <v>1117</v>
      </c>
      <c r="N3202">
        <v>2.78</v>
      </c>
      <c r="O3202">
        <v>1</v>
      </c>
      <c r="P3202">
        <v>0</v>
      </c>
      <c r="Q3202">
        <v>0.72279999999999989</v>
      </c>
    </row>
    <row r="3203" spans="1:17" x14ac:dyDescent="0.3">
      <c r="A3203" t="s">
        <v>166</v>
      </c>
      <c r="B3203" t="s">
        <v>1750</v>
      </c>
      <c r="C3203" t="s">
        <v>1751</v>
      </c>
      <c r="D3203" t="s">
        <v>20</v>
      </c>
      <c r="E3203" t="s">
        <v>21</v>
      </c>
      <c r="F3203" t="s">
        <v>129</v>
      </c>
      <c r="G3203" t="s">
        <v>130</v>
      </c>
      <c r="H3203">
        <v>19134</v>
      </c>
      <c r="I3203" t="s">
        <v>131</v>
      </c>
      <c r="J3203" t="s">
        <v>1116</v>
      </c>
      <c r="K3203" t="s">
        <v>39</v>
      </c>
      <c r="L3203" t="s">
        <v>59</v>
      </c>
      <c r="M3203" t="s">
        <v>1117</v>
      </c>
      <c r="N3203">
        <v>11.12</v>
      </c>
      <c r="O3203">
        <v>5</v>
      </c>
      <c r="P3203">
        <v>0.2</v>
      </c>
      <c r="Q3203">
        <v>0.83399999999999963</v>
      </c>
    </row>
    <row r="3204" spans="1:17" x14ac:dyDescent="0.3">
      <c r="A3204" t="s">
        <v>42</v>
      </c>
      <c r="B3204" t="s">
        <v>1351</v>
      </c>
      <c r="C3204" t="s">
        <v>1352</v>
      </c>
      <c r="D3204" t="s">
        <v>20</v>
      </c>
      <c r="E3204" t="s">
        <v>21</v>
      </c>
      <c r="F3204" t="s">
        <v>4405</v>
      </c>
      <c r="G3204" t="s">
        <v>296</v>
      </c>
      <c r="H3204">
        <v>37211</v>
      </c>
      <c r="I3204" t="s">
        <v>24</v>
      </c>
      <c r="J3204" t="s">
        <v>1116</v>
      </c>
      <c r="K3204" t="s">
        <v>39</v>
      </c>
      <c r="L3204" t="s">
        <v>59</v>
      </c>
      <c r="M3204" t="s">
        <v>1117</v>
      </c>
      <c r="N3204">
        <v>4.4479999999999995</v>
      </c>
      <c r="O3204">
        <v>2</v>
      </c>
      <c r="P3204">
        <v>0.2</v>
      </c>
      <c r="Q3204">
        <v>0.3335999999999999</v>
      </c>
    </row>
    <row r="3205" spans="1:17" x14ac:dyDescent="0.3">
      <c r="A3205" t="s">
        <v>42</v>
      </c>
      <c r="B3205" t="s">
        <v>2623</v>
      </c>
      <c r="C3205" t="s">
        <v>2624</v>
      </c>
      <c r="D3205" t="s">
        <v>90</v>
      </c>
      <c r="E3205" t="s">
        <v>21</v>
      </c>
      <c r="F3205" t="s">
        <v>290</v>
      </c>
      <c r="G3205" t="s">
        <v>210</v>
      </c>
      <c r="H3205">
        <v>49201</v>
      </c>
      <c r="I3205" t="s">
        <v>93</v>
      </c>
      <c r="J3205" t="s">
        <v>1116</v>
      </c>
      <c r="K3205" t="s">
        <v>39</v>
      </c>
      <c r="L3205" t="s">
        <v>59</v>
      </c>
      <c r="M3205" t="s">
        <v>1117</v>
      </c>
      <c r="N3205">
        <v>13.899999999999999</v>
      </c>
      <c r="O3205">
        <v>5</v>
      </c>
      <c r="P3205">
        <v>0</v>
      </c>
      <c r="Q3205">
        <v>3.6139999999999994</v>
      </c>
    </row>
    <row r="3206" spans="1:17" x14ac:dyDescent="0.3">
      <c r="A3206" t="s">
        <v>1122</v>
      </c>
      <c r="B3206" t="s">
        <v>4300</v>
      </c>
      <c r="C3206" t="s">
        <v>4301</v>
      </c>
      <c r="D3206" t="s">
        <v>20</v>
      </c>
      <c r="E3206" t="s">
        <v>21</v>
      </c>
      <c r="F3206" t="s">
        <v>712</v>
      </c>
      <c r="G3206" t="s">
        <v>92</v>
      </c>
      <c r="H3206">
        <v>75217</v>
      </c>
      <c r="I3206" t="s">
        <v>93</v>
      </c>
      <c r="J3206" t="s">
        <v>1116</v>
      </c>
      <c r="K3206" t="s">
        <v>39</v>
      </c>
      <c r="L3206" t="s">
        <v>59</v>
      </c>
      <c r="M3206" t="s">
        <v>1117</v>
      </c>
      <c r="N3206">
        <v>4.4479999999999995</v>
      </c>
      <c r="O3206">
        <v>2</v>
      </c>
      <c r="P3206">
        <v>0.2</v>
      </c>
      <c r="Q3206">
        <v>0.3335999999999999</v>
      </c>
    </row>
    <row r="3207" spans="1:17" x14ac:dyDescent="0.3">
      <c r="A3207" t="s">
        <v>17</v>
      </c>
      <c r="B3207" t="s">
        <v>1728</v>
      </c>
      <c r="C3207" t="s">
        <v>1729</v>
      </c>
      <c r="D3207" t="s">
        <v>20</v>
      </c>
      <c r="E3207" t="s">
        <v>21</v>
      </c>
      <c r="F3207" t="s">
        <v>282</v>
      </c>
      <c r="G3207" t="s">
        <v>283</v>
      </c>
      <c r="H3207">
        <v>22153</v>
      </c>
      <c r="I3207" t="s">
        <v>24</v>
      </c>
      <c r="J3207" t="s">
        <v>1116</v>
      </c>
      <c r="K3207" t="s">
        <v>39</v>
      </c>
      <c r="L3207" t="s">
        <v>59</v>
      </c>
      <c r="M3207" t="s">
        <v>1117</v>
      </c>
      <c r="N3207">
        <v>5.56</v>
      </c>
      <c r="O3207">
        <v>2</v>
      </c>
      <c r="P3207">
        <v>0</v>
      </c>
      <c r="Q3207">
        <v>1.4455999999999998</v>
      </c>
    </row>
    <row r="3208" spans="1:17" x14ac:dyDescent="0.3">
      <c r="A3208" t="s">
        <v>42</v>
      </c>
      <c r="B3208" t="s">
        <v>3720</v>
      </c>
      <c r="C3208" t="s">
        <v>3721</v>
      </c>
      <c r="D3208" t="s">
        <v>34</v>
      </c>
      <c r="E3208" t="s">
        <v>21</v>
      </c>
      <c r="F3208" t="s">
        <v>3246</v>
      </c>
      <c r="G3208" t="s">
        <v>689</v>
      </c>
      <c r="H3208">
        <v>8360</v>
      </c>
      <c r="I3208" t="s">
        <v>131</v>
      </c>
      <c r="J3208" t="s">
        <v>1116</v>
      </c>
      <c r="K3208" t="s">
        <v>39</v>
      </c>
      <c r="L3208" t="s">
        <v>59</v>
      </c>
      <c r="M3208" t="s">
        <v>1117</v>
      </c>
      <c r="N3208">
        <v>11.12</v>
      </c>
      <c r="O3208">
        <v>4</v>
      </c>
      <c r="P3208">
        <v>0</v>
      </c>
      <c r="Q3208">
        <v>2.8911999999999995</v>
      </c>
    </row>
    <row r="3209" spans="1:17" x14ac:dyDescent="0.3">
      <c r="A3209" t="s">
        <v>42</v>
      </c>
      <c r="B3209" t="s">
        <v>4678</v>
      </c>
      <c r="C3209" t="s">
        <v>4679</v>
      </c>
      <c r="D3209" t="s">
        <v>90</v>
      </c>
      <c r="E3209" t="s">
        <v>21</v>
      </c>
      <c r="F3209" t="s">
        <v>5170</v>
      </c>
      <c r="G3209" t="s">
        <v>101</v>
      </c>
      <c r="H3209">
        <v>54880</v>
      </c>
      <c r="I3209" t="s">
        <v>93</v>
      </c>
      <c r="J3209" t="s">
        <v>1116</v>
      </c>
      <c r="K3209" t="s">
        <v>39</v>
      </c>
      <c r="L3209" t="s">
        <v>59</v>
      </c>
      <c r="M3209" t="s">
        <v>1117</v>
      </c>
      <c r="N3209">
        <v>5.56</v>
      </c>
      <c r="O3209">
        <v>2</v>
      </c>
      <c r="P3209">
        <v>0</v>
      </c>
      <c r="Q3209">
        <v>1.4455999999999998</v>
      </c>
    </row>
    <row r="3210" spans="1:17" x14ac:dyDescent="0.3">
      <c r="A3210" t="s">
        <v>42</v>
      </c>
      <c r="B3210" t="s">
        <v>4629</v>
      </c>
      <c r="C3210" t="s">
        <v>4630</v>
      </c>
      <c r="D3210" t="s">
        <v>90</v>
      </c>
      <c r="E3210" t="s">
        <v>21</v>
      </c>
      <c r="F3210" t="s">
        <v>112</v>
      </c>
      <c r="G3210" t="s">
        <v>36</v>
      </c>
      <c r="H3210">
        <v>94109</v>
      </c>
      <c r="I3210" t="s">
        <v>37</v>
      </c>
      <c r="J3210" t="s">
        <v>1116</v>
      </c>
      <c r="K3210" t="s">
        <v>39</v>
      </c>
      <c r="L3210" t="s">
        <v>59</v>
      </c>
      <c r="M3210" t="s">
        <v>1117</v>
      </c>
      <c r="N3210">
        <v>2.78</v>
      </c>
      <c r="O3210">
        <v>1</v>
      </c>
      <c r="P3210">
        <v>0</v>
      </c>
      <c r="Q3210">
        <v>0.72279999999999989</v>
      </c>
    </row>
    <row r="3211" spans="1:17" x14ac:dyDescent="0.3">
      <c r="A3211" t="s">
        <v>42</v>
      </c>
      <c r="B3211" t="s">
        <v>2259</v>
      </c>
      <c r="C3211" t="s">
        <v>2260</v>
      </c>
      <c r="D3211" t="s">
        <v>20</v>
      </c>
      <c r="E3211" t="s">
        <v>21</v>
      </c>
      <c r="F3211" t="s">
        <v>112</v>
      </c>
      <c r="G3211" t="s">
        <v>36</v>
      </c>
      <c r="H3211">
        <v>94122</v>
      </c>
      <c r="I3211" t="s">
        <v>37</v>
      </c>
      <c r="J3211" t="s">
        <v>2261</v>
      </c>
      <c r="K3211" t="s">
        <v>39</v>
      </c>
      <c r="L3211" t="s">
        <v>59</v>
      </c>
      <c r="M3211" t="s">
        <v>2262</v>
      </c>
      <c r="N3211">
        <v>23.1</v>
      </c>
      <c r="O3211">
        <v>2</v>
      </c>
      <c r="P3211">
        <v>0</v>
      </c>
      <c r="Q3211">
        <v>10.625999999999999</v>
      </c>
    </row>
    <row r="3212" spans="1:17" x14ac:dyDescent="0.3">
      <c r="A3212" t="s">
        <v>42</v>
      </c>
      <c r="B3212" t="s">
        <v>2045</v>
      </c>
      <c r="C3212" t="s">
        <v>2046</v>
      </c>
      <c r="D3212" t="s">
        <v>34</v>
      </c>
      <c r="E3212" t="s">
        <v>21</v>
      </c>
      <c r="F3212" t="s">
        <v>531</v>
      </c>
      <c r="G3212" t="s">
        <v>216</v>
      </c>
      <c r="H3212">
        <v>19711</v>
      </c>
      <c r="I3212" t="s">
        <v>131</v>
      </c>
      <c r="J3212" t="s">
        <v>2261</v>
      </c>
      <c r="K3212" t="s">
        <v>39</v>
      </c>
      <c r="L3212" t="s">
        <v>59</v>
      </c>
      <c r="M3212" t="s">
        <v>2262</v>
      </c>
      <c r="N3212">
        <v>57.75</v>
      </c>
      <c r="O3212">
        <v>5</v>
      </c>
      <c r="P3212">
        <v>0</v>
      </c>
      <c r="Q3212">
        <v>26.564999999999998</v>
      </c>
    </row>
    <row r="3213" spans="1:17" x14ac:dyDescent="0.3">
      <c r="A3213" t="s">
        <v>17</v>
      </c>
      <c r="B3213" t="s">
        <v>1470</v>
      </c>
      <c r="C3213" t="s">
        <v>1471</v>
      </c>
      <c r="D3213" t="s">
        <v>20</v>
      </c>
      <c r="E3213" t="s">
        <v>21</v>
      </c>
      <c r="F3213" t="s">
        <v>4209</v>
      </c>
      <c r="G3213" t="s">
        <v>296</v>
      </c>
      <c r="H3213">
        <v>37042</v>
      </c>
      <c r="I3213" t="s">
        <v>24</v>
      </c>
      <c r="J3213" t="s">
        <v>2261</v>
      </c>
      <c r="K3213" t="s">
        <v>39</v>
      </c>
      <c r="L3213" t="s">
        <v>59</v>
      </c>
      <c r="M3213" t="s">
        <v>2262</v>
      </c>
      <c r="N3213">
        <v>36.96</v>
      </c>
      <c r="O3213">
        <v>4</v>
      </c>
      <c r="P3213">
        <v>0.2</v>
      </c>
      <c r="Q3213">
        <v>12.011999999999999</v>
      </c>
    </row>
    <row r="3214" spans="1:17" x14ac:dyDescent="0.3">
      <c r="A3214" t="s">
        <v>166</v>
      </c>
      <c r="B3214" t="s">
        <v>2108</v>
      </c>
      <c r="C3214" t="s">
        <v>2109</v>
      </c>
      <c r="D3214" t="s">
        <v>20</v>
      </c>
      <c r="E3214" t="s">
        <v>21</v>
      </c>
      <c r="F3214" t="s">
        <v>1320</v>
      </c>
      <c r="G3214" t="s">
        <v>78</v>
      </c>
      <c r="H3214">
        <v>28540</v>
      </c>
      <c r="I3214" t="s">
        <v>24</v>
      </c>
      <c r="J3214" t="s">
        <v>2261</v>
      </c>
      <c r="K3214" t="s">
        <v>39</v>
      </c>
      <c r="L3214" t="s">
        <v>59</v>
      </c>
      <c r="M3214" t="s">
        <v>2262</v>
      </c>
      <c r="N3214">
        <v>18.48</v>
      </c>
      <c r="O3214">
        <v>2</v>
      </c>
      <c r="P3214">
        <v>0.2</v>
      </c>
      <c r="Q3214">
        <v>6.0059999999999993</v>
      </c>
    </row>
    <row r="3215" spans="1:17" x14ac:dyDescent="0.3">
      <c r="A3215" t="s">
        <v>42</v>
      </c>
      <c r="B3215" t="s">
        <v>2439</v>
      </c>
      <c r="C3215" t="s">
        <v>2440</v>
      </c>
      <c r="D3215" t="s">
        <v>20</v>
      </c>
      <c r="E3215" t="s">
        <v>21</v>
      </c>
      <c r="F3215" t="s">
        <v>84</v>
      </c>
      <c r="G3215" t="s">
        <v>85</v>
      </c>
      <c r="H3215">
        <v>98115</v>
      </c>
      <c r="I3215" t="s">
        <v>37</v>
      </c>
      <c r="J3215" t="s">
        <v>2261</v>
      </c>
      <c r="K3215" t="s">
        <v>39</v>
      </c>
      <c r="L3215" t="s">
        <v>59</v>
      </c>
      <c r="M3215" t="s">
        <v>2262</v>
      </c>
      <c r="N3215">
        <v>46.2</v>
      </c>
      <c r="O3215">
        <v>4</v>
      </c>
      <c r="P3215">
        <v>0</v>
      </c>
      <c r="Q3215">
        <v>21.251999999999999</v>
      </c>
    </row>
    <row r="3216" spans="1:17" x14ac:dyDescent="0.3">
      <c r="A3216" t="s">
        <v>42</v>
      </c>
      <c r="B3216" t="s">
        <v>941</v>
      </c>
      <c r="C3216" t="s">
        <v>942</v>
      </c>
      <c r="D3216" t="s">
        <v>34</v>
      </c>
      <c r="E3216" t="s">
        <v>21</v>
      </c>
      <c r="F3216" t="s">
        <v>2774</v>
      </c>
      <c r="G3216" t="s">
        <v>1211</v>
      </c>
      <c r="H3216">
        <v>89502</v>
      </c>
      <c r="I3216" t="s">
        <v>37</v>
      </c>
      <c r="J3216" t="s">
        <v>2775</v>
      </c>
      <c r="K3216" t="s">
        <v>39</v>
      </c>
      <c r="L3216" t="s">
        <v>59</v>
      </c>
      <c r="M3216" t="s">
        <v>2776</v>
      </c>
      <c r="N3216">
        <v>3.64</v>
      </c>
      <c r="O3216">
        <v>2</v>
      </c>
      <c r="P3216">
        <v>0</v>
      </c>
      <c r="Q3216">
        <v>1.6379999999999999</v>
      </c>
    </row>
    <row r="3217" spans="1:17" x14ac:dyDescent="0.3">
      <c r="A3217" t="s">
        <v>42</v>
      </c>
      <c r="B3217" t="s">
        <v>3298</v>
      </c>
      <c r="C3217" t="s">
        <v>3299</v>
      </c>
      <c r="D3217" t="s">
        <v>20</v>
      </c>
      <c r="E3217" t="s">
        <v>21</v>
      </c>
      <c r="F3217" t="s">
        <v>3300</v>
      </c>
      <c r="G3217" t="s">
        <v>92</v>
      </c>
      <c r="H3217">
        <v>75019</v>
      </c>
      <c r="I3217" t="s">
        <v>93</v>
      </c>
      <c r="J3217" t="s">
        <v>2775</v>
      </c>
      <c r="K3217" t="s">
        <v>39</v>
      </c>
      <c r="L3217" t="s">
        <v>59</v>
      </c>
      <c r="M3217" t="s">
        <v>2776</v>
      </c>
      <c r="N3217">
        <v>10.192000000000002</v>
      </c>
      <c r="O3217">
        <v>7</v>
      </c>
      <c r="P3217">
        <v>0.2</v>
      </c>
      <c r="Q3217">
        <v>3.1849999999999992</v>
      </c>
    </row>
    <row r="3218" spans="1:17" x14ac:dyDescent="0.3">
      <c r="A3218" t="s">
        <v>42</v>
      </c>
      <c r="B3218" t="s">
        <v>686</v>
      </c>
      <c r="C3218" t="s">
        <v>687</v>
      </c>
      <c r="D3218" t="s">
        <v>90</v>
      </c>
      <c r="E3218" t="s">
        <v>21</v>
      </c>
      <c r="F3218" t="s">
        <v>4413</v>
      </c>
      <c r="G3218" t="s">
        <v>187</v>
      </c>
      <c r="H3218">
        <v>60098</v>
      </c>
      <c r="I3218" t="s">
        <v>93</v>
      </c>
      <c r="J3218" t="s">
        <v>2775</v>
      </c>
      <c r="K3218" t="s">
        <v>39</v>
      </c>
      <c r="L3218" t="s">
        <v>59</v>
      </c>
      <c r="M3218" t="s">
        <v>2776</v>
      </c>
      <c r="N3218">
        <v>2.9120000000000004</v>
      </c>
      <c r="O3218">
        <v>2</v>
      </c>
      <c r="P3218">
        <v>0.2</v>
      </c>
      <c r="Q3218">
        <v>0.90999999999999981</v>
      </c>
    </row>
    <row r="3219" spans="1:17" x14ac:dyDescent="0.3">
      <c r="A3219" t="s">
        <v>42</v>
      </c>
      <c r="B3219" t="s">
        <v>1854</v>
      </c>
      <c r="C3219" t="s">
        <v>1855</v>
      </c>
      <c r="D3219" t="s">
        <v>90</v>
      </c>
      <c r="E3219" t="s">
        <v>21</v>
      </c>
      <c r="F3219" t="s">
        <v>112</v>
      </c>
      <c r="G3219" t="s">
        <v>36</v>
      </c>
      <c r="H3219">
        <v>94110</v>
      </c>
      <c r="I3219" t="s">
        <v>37</v>
      </c>
      <c r="J3219" t="s">
        <v>2775</v>
      </c>
      <c r="K3219" t="s">
        <v>39</v>
      </c>
      <c r="L3219" t="s">
        <v>59</v>
      </c>
      <c r="M3219" t="s">
        <v>2776</v>
      </c>
      <c r="N3219">
        <v>12.74</v>
      </c>
      <c r="O3219">
        <v>7</v>
      </c>
      <c r="P3219">
        <v>0</v>
      </c>
      <c r="Q3219">
        <v>5.7329999999999997</v>
      </c>
    </row>
    <row r="3220" spans="1:17" x14ac:dyDescent="0.3">
      <c r="A3220" t="s">
        <v>42</v>
      </c>
      <c r="B3220" t="s">
        <v>3953</v>
      </c>
      <c r="C3220" t="s">
        <v>3954</v>
      </c>
      <c r="D3220" t="s">
        <v>20</v>
      </c>
      <c r="E3220" t="s">
        <v>21</v>
      </c>
      <c r="F3220" t="s">
        <v>235</v>
      </c>
      <c r="G3220" t="s">
        <v>236</v>
      </c>
      <c r="H3220">
        <v>10035</v>
      </c>
      <c r="I3220" t="s">
        <v>131</v>
      </c>
      <c r="J3220" t="s">
        <v>2775</v>
      </c>
      <c r="K3220" t="s">
        <v>39</v>
      </c>
      <c r="L3220" t="s">
        <v>59</v>
      </c>
      <c r="M3220" t="s">
        <v>2776</v>
      </c>
      <c r="N3220">
        <v>16.38</v>
      </c>
      <c r="O3220">
        <v>9</v>
      </c>
      <c r="P3220">
        <v>0</v>
      </c>
      <c r="Q3220">
        <v>7.3709999999999996</v>
      </c>
    </row>
    <row r="3221" spans="1:17" x14ac:dyDescent="0.3">
      <c r="A3221" t="s">
        <v>17</v>
      </c>
      <c r="B3221" t="s">
        <v>4597</v>
      </c>
      <c r="C3221" t="s">
        <v>4598</v>
      </c>
      <c r="D3221" t="s">
        <v>20</v>
      </c>
      <c r="E3221" t="s">
        <v>21</v>
      </c>
      <c r="F3221" t="s">
        <v>1285</v>
      </c>
      <c r="G3221" t="s">
        <v>224</v>
      </c>
      <c r="H3221">
        <v>46226</v>
      </c>
      <c r="I3221" t="s">
        <v>93</v>
      </c>
      <c r="J3221" t="s">
        <v>2775</v>
      </c>
      <c r="K3221" t="s">
        <v>39</v>
      </c>
      <c r="L3221" t="s">
        <v>59</v>
      </c>
      <c r="M3221" t="s">
        <v>2776</v>
      </c>
      <c r="N3221">
        <v>10.92</v>
      </c>
      <c r="O3221">
        <v>6</v>
      </c>
      <c r="P3221">
        <v>0</v>
      </c>
      <c r="Q3221">
        <v>4.9139999999999997</v>
      </c>
    </row>
    <row r="3222" spans="1:17" x14ac:dyDescent="0.3">
      <c r="A3222" t="s">
        <v>166</v>
      </c>
      <c r="B3222" t="s">
        <v>184</v>
      </c>
      <c r="C3222" t="s">
        <v>185</v>
      </c>
      <c r="D3222" t="s">
        <v>34</v>
      </c>
      <c r="E3222" t="s">
        <v>21</v>
      </c>
      <c r="F3222" t="s">
        <v>476</v>
      </c>
      <c r="G3222" t="s">
        <v>275</v>
      </c>
      <c r="H3222">
        <v>85023</v>
      </c>
      <c r="I3222" t="s">
        <v>37</v>
      </c>
      <c r="J3222" t="s">
        <v>2775</v>
      </c>
      <c r="K3222" t="s">
        <v>39</v>
      </c>
      <c r="L3222" t="s">
        <v>59</v>
      </c>
      <c r="M3222" t="s">
        <v>2776</v>
      </c>
      <c r="N3222">
        <v>2.9120000000000004</v>
      </c>
      <c r="O3222">
        <v>2</v>
      </c>
      <c r="P3222">
        <v>0.2</v>
      </c>
      <c r="Q3222">
        <v>0.90999999999999981</v>
      </c>
    </row>
    <row r="3223" spans="1:17" x14ac:dyDescent="0.3">
      <c r="A3223" t="s">
        <v>42</v>
      </c>
      <c r="B3223" t="s">
        <v>3260</v>
      </c>
      <c r="C3223" t="s">
        <v>3261</v>
      </c>
      <c r="D3223" t="s">
        <v>90</v>
      </c>
      <c r="E3223" t="s">
        <v>21</v>
      </c>
      <c r="F3223" t="s">
        <v>3262</v>
      </c>
      <c r="G3223" t="s">
        <v>236</v>
      </c>
      <c r="H3223">
        <v>14304</v>
      </c>
      <c r="I3223" t="s">
        <v>131</v>
      </c>
      <c r="J3223" t="s">
        <v>3263</v>
      </c>
      <c r="K3223" t="s">
        <v>39</v>
      </c>
      <c r="L3223" t="s">
        <v>59</v>
      </c>
      <c r="M3223" t="s">
        <v>3264</v>
      </c>
      <c r="N3223">
        <v>17.28</v>
      </c>
      <c r="O3223">
        <v>6</v>
      </c>
      <c r="P3223">
        <v>0</v>
      </c>
      <c r="Q3223">
        <v>5.0111999999999997</v>
      </c>
    </row>
    <row r="3224" spans="1:17" x14ac:dyDescent="0.3">
      <c r="A3224" t="s">
        <v>42</v>
      </c>
      <c r="B3224" t="s">
        <v>3136</v>
      </c>
      <c r="C3224" t="s">
        <v>3137</v>
      </c>
      <c r="D3224" t="s">
        <v>90</v>
      </c>
      <c r="E3224" t="s">
        <v>21</v>
      </c>
      <c r="F3224" t="s">
        <v>531</v>
      </c>
      <c r="G3224" t="s">
        <v>216</v>
      </c>
      <c r="H3224">
        <v>19711</v>
      </c>
      <c r="I3224" t="s">
        <v>131</v>
      </c>
      <c r="J3224" t="s">
        <v>3263</v>
      </c>
      <c r="K3224" t="s">
        <v>39</v>
      </c>
      <c r="L3224" t="s">
        <v>59</v>
      </c>
      <c r="M3224" t="s">
        <v>3264</v>
      </c>
      <c r="N3224">
        <v>8.64</v>
      </c>
      <c r="O3224">
        <v>3</v>
      </c>
      <c r="P3224">
        <v>0</v>
      </c>
      <c r="Q3224">
        <v>2.5055999999999998</v>
      </c>
    </row>
    <row r="3225" spans="1:17" x14ac:dyDescent="0.3">
      <c r="A3225" t="s">
        <v>42</v>
      </c>
      <c r="B3225" t="s">
        <v>1722</v>
      </c>
      <c r="C3225" t="s">
        <v>1723</v>
      </c>
      <c r="D3225" t="s">
        <v>20</v>
      </c>
      <c r="E3225" t="s">
        <v>21</v>
      </c>
      <c r="F3225" t="s">
        <v>4658</v>
      </c>
      <c r="G3225" t="s">
        <v>236</v>
      </c>
      <c r="H3225">
        <v>11550</v>
      </c>
      <c r="I3225" t="s">
        <v>131</v>
      </c>
      <c r="J3225" t="s">
        <v>4660</v>
      </c>
      <c r="K3225" t="s">
        <v>39</v>
      </c>
      <c r="L3225" t="s">
        <v>59</v>
      </c>
      <c r="M3225" t="s">
        <v>4661</v>
      </c>
      <c r="N3225">
        <v>35</v>
      </c>
      <c r="O3225">
        <v>4</v>
      </c>
      <c r="P3225">
        <v>0</v>
      </c>
      <c r="Q3225">
        <v>10.499999999999996</v>
      </c>
    </row>
    <row r="3226" spans="1:17" x14ac:dyDescent="0.3">
      <c r="A3226" t="s">
        <v>17</v>
      </c>
      <c r="B3226" t="s">
        <v>1957</v>
      </c>
      <c r="C3226" t="s">
        <v>1958</v>
      </c>
      <c r="D3226" t="s">
        <v>20</v>
      </c>
      <c r="E3226" t="s">
        <v>21</v>
      </c>
      <c r="F3226" t="s">
        <v>22</v>
      </c>
      <c r="G3226" t="s">
        <v>23</v>
      </c>
      <c r="H3226">
        <v>42420</v>
      </c>
      <c r="I3226" t="s">
        <v>24</v>
      </c>
      <c r="J3226" t="s">
        <v>4660</v>
      </c>
      <c r="K3226" t="s">
        <v>39</v>
      </c>
      <c r="L3226" t="s">
        <v>59</v>
      </c>
      <c r="M3226" t="s">
        <v>4661</v>
      </c>
      <c r="N3226">
        <v>8.75</v>
      </c>
      <c r="O3226">
        <v>1</v>
      </c>
      <c r="P3226">
        <v>0</v>
      </c>
      <c r="Q3226">
        <v>2.6249999999999991</v>
      </c>
    </row>
    <row r="3227" spans="1:17" x14ac:dyDescent="0.3">
      <c r="A3227" t="s">
        <v>42</v>
      </c>
      <c r="B3227" t="s">
        <v>1517</v>
      </c>
      <c r="C3227" t="s">
        <v>1518</v>
      </c>
      <c r="D3227" t="s">
        <v>20</v>
      </c>
      <c r="E3227" t="s">
        <v>21</v>
      </c>
      <c r="F3227" t="s">
        <v>35</v>
      </c>
      <c r="G3227" t="s">
        <v>36</v>
      </c>
      <c r="H3227">
        <v>90049</v>
      </c>
      <c r="I3227" t="s">
        <v>37</v>
      </c>
      <c r="J3227" t="s">
        <v>1519</v>
      </c>
      <c r="K3227" t="s">
        <v>39</v>
      </c>
      <c r="L3227" t="s">
        <v>59</v>
      </c>
      <c r="M3227" t="s">
        <v>1520</v>
      </c>
      <c r="N3227">
        <v>6.63</v>
      </c>
      <c r="O3227">
        <v>3</v>
      </c>
      <c r="P3227">
        <v>0</v>
      </c>
      <c r="Q3227">
        <v>1.7901</v>
      </c>
    </row>
    <row r="3228" spans="1:17" x14ac:dyDescent="0.3">
      <c r="A3228" t="s">
        <v>42</v>
      </c>
      <c r="B3228" t="s">
        <v>2329</v>
      </c>
      <c r="C3228" t="s">
        <v>2330</v>
      </c>
      <c r="D3228" t="s">
        <v>20</v>
      </c>
      <c r="E3228" t="s">
        <v>21</v>
      </c>
      <c r="F3228" t="s">
        <v>2730</v>
      </c>
      <c r="G3228" t="s">
        <v>1477</v>
      </c>
      <c r="H3228">
        <v>72401</v>
      </c>
      <c r="I3228" t="s">
        <v>24</v>
      </c>
      <c r="J3228" t="s">
        <v>1519</v>
      </c>
      <c r="K3228" t="s">
        <v>39</v>
      </c>
      <c r="L3228" t="s">
        <v>59</v>
      </c>
      <c r="M3228" t="s">
        <v>1520</v>
      </c>
      <c r="N3228">
        <v>6.63</v>
      </c>
      <c r="O3228">
        <v>3</v>
      </c>
      <c r="P3228">
        <v>0</v>
      </c>
      <c r="Q3228">
        <v>1.7901</v>
      </c>
    </row>
    <row r="3229" spans="1:17" x14ac:dyDescent="0.3">
      <c r="A3229" t="s">
        <v>166</v>
      </c>
      <c r="B3229" t="s">
        <v>1578</v>
      </c>
      <c r="C3229" t="s">
        <v>1579</v>
      </c>
      <c r="D3229" t="s">
        <v>20</v>
      </c>
      <c r="E3229" t="s">
        <v>21</v>
      </c>
      <c r="F3229" t="s">
        <v>35</v>
      </c>
      <c r="G3229" t="s">
        <v>36</v>
      </c>
      <c r="H3229">
        <v>90008</v>
      </c>
      <c r="I3229" t="s">
        <v>37</v>
      </c>
      <c r="J3229" t="s">
        <v>1519</v>
      </c>
      <c r="K3229" t="s">
        <v>39</v>
      </c>
      <c r="L3229" t="s">
        <v>59</v>
      </c>
      <c r="M3229" t="s">
        <v>1520</v>
      </c>
      <c r="N3229">
        <v>6.63</v>
      </c>
      <c r="O3229">
        <v>3</v>
      </c>
      <c r="P3229">
        <v>0</v>
      </c>
      <c r="Q3229">
        <v>1.7901</v>
      </c>
    </row>
    <row r="3230" spans="1:17" x14ac:dyDescent="0.3">
      <c r="A3230" t="s">
        <v>42</v>
      </c>
      <c r="B3230" t="s">
        <v>5636</v>
      </c>
      <c r="C3230" t="s">
        <v>5637</v>
      </c>
      <c r="D3230" t="s">
        <v>20</v>
      </c>
      <c r="E3230" t="s">
        <v>21</v>
      </c>
      <c r="F3230" t="s">
        <v>1476</v>
      </c>
      <c r="G3230" t="s">
        <v>1477</v>
      </c>
      <c r="H3230">
        <v>72701</v>
      </c>
      <c r="I3230" t="s">
        <v>24</v>
      </c>
      <c r="J3230" t="s">
        <v>1519</v>
      </c>
      <c r="K3230" t="s">
        <v>39</v>
      </c>
      <c r="L3230" t="s">
        <v>59</v>
      </c>
      <c r="M3230" t="s">
        <v>1520</v>
      </c>
      <c r="N3230">
        <v>19.89</v>
      </c>
      <c r="O3230">
        <v>9</v>
      </c>
      <c r="P3230">
        <v>0</v>
      </c>
      <c r="Q3230">
        <v>5.3703000000000003</v>
      </c>
    </row>
    <row r="3231" spans="1:17" x14ac:dyDescent="0.3">
      <c r="A3231" t="s">
        <v>42</v>
      </c>
      <c r="B3231" t="s">
        <v>1517</v>
      </c>
      <c r="C3231" t="s">
        <v>1518</v>
      </c>
      <c r="D3231" t="s">
        <v>20</v>
      </c>
      <c r="E3231" t="s">
        <v>21</v>
      </c>
      <c r="F3231" t="s">
        <v>816</v>
      </c>
      <c r="G3231" t="s">
        <v>202</v>
      </c>
      <c r="H3231">
        <v>55044</v>
      </c>
      <c r="I3231" t="s">
        <v>93</v>
      </c>
      <c r="J3231" t="s">
        <v>3079</v>
      </c>
      <c r="K3231" t="s">
        <v>39</v>
      </c>
      <c r="L3231" t="s">
        <v>59</v>
      </c>
      <c r="M3231" t="s">
        <v>3080</v>
      </c>
      <c r="N3231">
        <v>19.68</v>
      </c>
      <c r="O3231">
        <v>6</v>
      </c>
      <c r="P3231">
        <v>0</v>
      </c>
      <c r="Q3231">
        <v>5.7071999999999976</v>
      </c>
    </row>
    <row r="3232" spans="1:17" x14ac:dyDescent="0.3">
      <c r="A3232" t="s">
        <v>42</v>
      </c>
      <c r="B3232" t="s">
        <v>3195</v>
      </c>
      <c r="C3232" t="s">
        <v>3196</v>
      </c>
      <c r="D3232" t="s">
        <v>20</v>
      </c>
      <c r="E3232" t="s">
        <v>21</v>
      </c>
      <c r="F3232" t="s">
        <v>3197</v>
      </c>
      <c r="G3232" t="s">
        <v>436</v>
      </c>
      <c r="H3232">
        <v>44134</v>
      </c>
      <c r="I3232" t="s">
        <v>131</v>
      </c>
      <c r="J3232" t="s">
        <v>3079</v>
      </c>
      <c r="K3232" t="s">
        <v>39</v>
      </c>
      <c r="L3232" t="s">
        <v>59</v>
      </c>
      <c r="M3232" t="s">
        <v>3080</v>
      </c>
      <c r="N3232">
        <v>5.2480000000000002</v>
      </c>
      <c r="O3232">
        <v>2</v>
      </c>
      <c r="P3232">
        <v>0.2</v>
      </c>
      <c r="Q3232">
        <v>0.59039999999999915</v>
      </c>
    </row>
    <row r="3233" spans="1:17" x14ac:dyDescent="0.3">
      <c r="A3233" t="s">
        <v>17</v>
      </c>
      <c r="B3233" t="s">
        <v>4908</v>
      </c>
      <c r="C3233" t="s">
        <v>4909</v>
      </c>
      <c r="D3233" t="s">
        <v>20</v>
      </c>
      <c r="E3233" t="s">
        <v>21</v>
      </c>
      <c r="F3233" t="s">
        <v>35</v>
      </c>
      <c r="G3233" t="s">
        <v>36</v>
      </c>
      <c r="H3233">
        <v>90004</v>
      </c>
      <c r="I3233" t="s">
        <v>37</v>
      </c>
      <c r="J3233" t="s">
        <v>3079</v>
      </c>
      <c r="K3233" t="s">
        <v>39</v>
      </c>
      <c r="L3233" t="s">
        <v>59</v>
      </c>
      <c r="M3233" t="s">
        <v>3080</v>
      </c>
      <c r="N3233">
        <v>6.56</v>
      </c>
      <c r="O3233">
        <v>2</v>
      </c>
      <c r="P3233">
        <v>0</v>
      </c>
      <c r="Q3233">
        <v>1.9023999999999992</v>
      </c>
    </row>
    <row r="3234" spans="1:17" x14ac:dyDescent="0.3">
      <c r="A3234" t="s">
        <v>42</v>
      </c>
      <c r="B3234" t="s">
        <v>2025</v>
      </c>
      <c r="C3234" t="s">
        <v>2026</v>
      </c>
      <c r="D3234" t="s">
        <v>20</v>
      </c>
      <c r="E3234" t="s">
        <v>21</v>
      </c>
      <c r="F3234" t="s">
        <v>4095</v>
      </c>
      <c r="G3234" t="s">
        <v>436</v>
      </c>
      <c r="H3234">
        <v>43302</v>
      </c>
      <c r="I3234" t="s">
        <v>131</v>
      </c>
      <c r="J3234" t="s">
        <v>3079</v>
      </c>
      <c r="K3234" t="s">
        <v>39</v>
      </c>
      <c r="L3234" t="s">
        <v>59</v>
      </c>
      <c r="M3234" t="s">
        <v>3080</v>
      </c>
      <c r="N3234">
        <v>2.6240000000000001</v>
      </c>
      <c r="O3234">
        <v>1</v>
      </c>
      <c r="P3234">
        <v>0.2</v>
      </c>
      <c r="Q3234">
        <v>0.29519999999999957</v>
      </c>
    </row>
    <row r="3235" spans="1:17" x14ac:dyDescent="0.3">
      <c r="A3235" t="s">
        <v>166</v>
      </c>
      <c r="B3235" t="s">
        <v>4346</v>
      </c>
      <c r="C3235" t="s">
        <v>4347</v>
      </c>
      <c r="D3235" t="s">
        <v>20</v>
      </c>
      <c r="E3235" t="s">
        <v>21</v>
      </c>
      <c r="F3235" t="s">
        <v>35</v>
      </c>
      <c r="G3235" t="s">
        <v>36</v>
      </c>
      <c r="H3235">
        <v>90049</v>
      </c>
      <c r="I3235" t="s">
        <v>37</v>
      </c>
      <c r="J3235" t="s">
        <v>3079</v>
      </c>
      <c r="K3235" t="s">
        <v>39</v>
      </c>
      <c r="L3235" t="s">
        <v>59</v>
      </c>
      <c r="M3235" t="s">
        <v>3080</v>
      </c>
      <c r="N3235">
        <v>9.84</v>
      </c>
      <c r="O3235">
        <v>3</v>
      </c>
      <c r="P3235">
        <v>0</v>
      </c>
      <c r="Q3235">
        <v>2.8535999999999988</v>
      </c>
    </row>
    <row r="3236" spans="1:17" x14ac:dyDescent="0.3">
      <c r="A3236" t="s">
        <v>42</v>
      </c>
      <c r="B3236" t="s">
        <v>3912</v>
      </c>
      <c r="C3236" t="s">
        <v>3913</v>
      </c>
      <c r="D3236" t="s">
        <v>20</v>
      </c>
      <c r="E3236" t="s">
        <v>21</v>
      </c>
      <c r="F3236" t="s">
        <v>1700</v>
      </c>
      <c r="G3236" t="s">
        <v>283</v>
      </c>
      <c r="H3236">
        <v>24153</v>
      </c>
      <c r="I3236" t="s">
        <v>24</v>
      </c>
      <c r="J3236" t="s">
        <v>3079</v>
      </c>
      <c r="K3236" t="s">
        <v>39</v>
      </c>
      <c r="L3236" t="s">
        <v>59</v>
      </c>
      <c r="M3236" t="s">
        <v>3080</v>
      </c>
      <c r="N3236">
        <v>19.68</v>
      </c>
      <c r="O3236">
        <v>6</v>
      </c>
      <c r="P3236">
        <v>0</v>
      </c>
      <c r="Q3236">
        <v>5.7071999999999976</v>
      </c>
    </row>
    <row r="3237" spans="1:17" x14ac:dyDescent="0.3">
      <c r="A3237" t="s">
        <v>42</v>
      </c>
      <c r="B3237" t="s">
        <v>3408</v>
      </c>
      <c r="C3237" t="s">
        <v>3409</v>
      </c>
      <c r="D3237" t="s">
        <v>20</v>
      </c>
      <c r="E3237" t="s">
        <v>21</v>
      </c>
      <c r="F3237" t="s">
        <v>471</v>
      </c>
      <c r="G3237" t="s">
        <v>187</v>
      </c>
      <c r="H3237">
        <v>61701</v>
      </c>
      <c r="I3237" t="s">
        <v>93</v>
      </c>
      <c r="J3237" t="s">
        <v>3079</v>
      </c>
      <c r="K3237" t="s">
        <v>39</v>
      </c>
      <c r="L3237" t="s">
        <v>59</v>
      </c>
      <c r="M3237" t="s">
        <v>3080</v>
      </c>
      <c r="N3237">
        <v>13.120000000000001</v>
      </c>
      <c r="O3237">
        <v>5</v>
      </c>
      <c r="P3237">
        <v>0.2</v>
      </c>
      <c r="Q3237">
        <v>1.4759999999999982</v>
      </c>
    </row>
    <row r="3238" spans="1:17" x14ac:dyDescent="0.3">
      <c r="A3238" t="s">
        <v>42</v>
      </c>
      <c r="B3238" t="s">
        <v>2054</v>
      </c>
      <c r="C3238" t="s">
        <v>2055</v>
      </c>
      <c r="D3238" t="s">
        <v>34</v>
      </c>
      <c r="E3238" t="s">
        <v>21</v>
      </c>
      <c r="F3238" t="s">
        <v>5384</v>
      </c>
      <c r="G3238" t="s">
        <v>654</v>
      </c>
      <c r="H3238">
        <v>6708</v>
      </c>
      <c r="I3238" t="s">
        <v>131</v>
      </c>
      <c r="J3238" t="s">
        <v>3079</v>
      </c>
      <c r="K3238" t="s">
        <v>39</v>
      </c>
      <c r="L3238" t="s">
        <v>59</v>
      </c>
      <c r="M3238" t="s">
        <v>3080</v>
      </c>
      <c r="N3238">
        <v>9.84</v>
      </c>
      <c r="O3238">
        <v>3</v>
      </c>
      <c r="P3238">
        <v>0</v>
      </c>
      <c r="Q3238">
        <v>2.8535999999999988</v>
      </c>
    </row>
    <row r="3239" spans="1:17" x14ac:dyDescent="0.3">
      <c r="A3239" t="s">
        <v>42</v>
      </c>
      <c r="B3239" t="s">
        <v>1765</v>
      </c>
      <c r="C3239" t="s">
        <v>1766</v>
      </c>
      <c r="D3239" t="s">
        <v>20</v>
      </c>
      <c r="E3239" t="s">
        <v>21</v>
      </c>
      <c r="F3239" t="s">
        <v>112</v>
      </c>
      <c r="G3239" t="s">
        <v>36</v>
      </c>
      <c r="H3239">
        <v>94110</v>
      </c>
      <c r="I3239" t="s">
        <v>37</v>
      </c>
      <c r="J3239" t="s">
        <v>3079</v>
      </c>
      <c r="K3239" t="s">
        <v>39</v>
      </c>
      <c r="L3239" t="s">
        <v>59</v>
      </c>
      <c r="M3239" t="s">
        <v>3080</v>
      </c>
      <c r="N3239">
        <v>6.56</v>
      </c>
      <c r="O3239">
        <v>2</v>
      </c>
      <c r="P3239">
        <v>0</v>
      </c>
      <c r="Q3239">
        <v>1.9023999999999992</v>
      </c>
    </row>
    <row r="3240" spans="1:17" x14ac:dyDescent="0.3">
      <c r="A3240" t="s">
        <v>42</v>
      </c>
      <c r="B3240" t="s">
        <v>1500</v>
      </c>
      <c r="C3240" t="s">
        <v>1501</v>
      </c>
      <c r="D3240" t="s">
        <v>20</v>
      </c>
      <c r="E3240" t="s">
        <v>21</v>
      </c>
      <c r="F3240" t="s">
        <v>1502</v>
      </c>
      <c r="G3240" t="s">
        <v>1107</v>
      </c>
      <c r="H3240">
        <v>30318</v>
      </c>
      <c r="I3240" t="s">
        <v>24</v>
      </c>
      <c r="J3240" t="s">
        <v>1505</v>
      </c>
      <c r="K3240" t="s">
        <v>39</v>
      </c>
      <c r="L3240" t="s">
        <v>59</v>
      </c>
      <c r="M3240" t="s">
        <v>1506</v>
      </c>
      <c r="N3240">
        <v>8.34</v>
      </c>
      <c r="O3240">
        <v>3</v>
      </c>
      <c r="P3240">
        <v>0</v>
      </c>
      <c r="Q3240">
        <v>2.1683999999999997</v>
      </c>
    </row>
    <row r="3241" spans="1:17" x14ac:dyDescent="0.3">
      <c r="A3241" t="s">
        <v>42</v>
      </c>
      <c r="B3241" t="s">
        <v>174</v>
      </c>
      <c r="C3241" t="s">
        <v>175</v>
      </c>
      <c r="D3241" t="s">
        <v>90</v>
      </c>
      <c r="E3241" t="s">
        <v>21</v>
      </c>
      <c r="F3241" t="s">
        <v>290</v>
      </c>
      <c r="G3241" t="s">
        <v>1292</v>
      </c>
      <c r="H3241">
        <v>39212</v>
      </c>
      <c r="I3241" t="s">
        <v>24</v>
      </c>
      <c r="J3241" t="s">
        <v>1505</v>
      </c>
      <c r="K3241" t="s">
        <v>39</v>
      </c>
      <c r="L3241" t="s">
        <v>59</v>
      </c>
      <c r="M3241" t="s">
        <v>1506</v>
      </c>
      <c r="N3241">
        <v>8.34</v>
      </c>
      <c r="O3241">
        <v>3</v>
      </c>
      <c r="P3241">
        <v>0</v>
      </c>
      <c r="Q3241">
        <v>2.1683999999999997</v>
      </c>
    </row>
    <row r="3242" spans="1:17" x14ac:dyDescent="0.3">
      <c r="A3242" t="s">
        <v>42</v>
      </c>
      <c r="B3242" t="s">
        <v>4123</v>
      </c>
      <c r="C3242" t="s">
        <v>4124</v>
      </c>
      <c r="D3242" t="s">
        <v>90</v>
      </c>
      <c r="E3242" t="s">
        <v>21</v>
      </c>
      <c r="F3242" t="s">
        <v>528</v>
      </c>
      <c r="G3242" t="s">
        <v>36</v>
      </c>
      <c r="H3242">
        <v>91104</v>
      </c>
      <c r="I3242" t="s">
        <v>37</v>
      </c>
      <c r="J3242" t="s">
        <v>1505</v>
      </c>
      <c r="K3242" t="s">
        <v>39</v>
      </c>
      <c r="L3242" t="s">
        <v>59</v>
      </c>
      <c r="M3242" t="s">
        <v>1506</v>
      </c>
      <c r="N3242">
        <v>5.56</v>
      </c>
      <c r="O3242">
        <v>2</v>
      </c>
      <c r="P3242">
        <v>0</v>
      </c>
      <c r="Q3242">
        <v>1.4455999999999998</v>
      </c>
    </row>
    <row r="3243" spans="1:17" x14ac:dyDescent="0.3">
      <c r="A3243" t="s">
        <v>42</v>
      </c>
      <c r="B3243" t="s">
        <v>4198</v>
      </c>
      <c r="C3243" t="s">
        <v>4199</v>
      </c>
      <c r="D3243" t="s">
        <v>90</v>
      </c>
      <c r="E3243" t="s">
        <v>21</v>
      </c>
      <c r="F3243" t="s">
        <v>84</v>
      </c>
      <c r="G3243" t="s">
        <v>85</v>
      </c>
      <c r="H3243">
        <v>98105</v>
      </c>
      <c r="I3243" t="s">
        <v>37</v>
      </c>
      <c r="J3243" t="s">
        <v>1505</v>
      </c>
      <c r="K3243" t="s">
        <v>39</v>
      </c>
      <c r="L3243" t="s">
        <v>59</v>
      </c>
      <c r="M3243" t="s">
        <v>1506</v>
      </c>
      <c r="N3243">
        <v>5.56</v>
      </c>
      <c r="O3243">
        <v>2</v>
      </c>
      <c r="P3243">
        <v>0</v>
      </c>
      <c r="Q3243">
        <v>1.4455999999999998</v>
      </c>
    </row>
    <row r="3244" spans="1:17" x14ac:dyDescent="0.3">
      <c r="A3244" t="s">
        <v>17</v>
      </c>
      <c r="B3244" t="s">
        <v>397</v>
      </c>
      <c r="C3244" t="s">
        <v>398</v>
      </c>
      <c r="D3244" t="s">
        <v>20</v>
      </c>
      <c r="E3244" t="s">
        <v>21</v>
      </c>
      <c r="F3244" t="s">
        <v>5098</v>
      </c>
      <c r="G3244" t="s">
        <v>400</v>
      </c>
      <c r="H3244">
        <v>80229</v>
      </c>
      <c r="I3244" t="s">
        <v>37</v>
      </c>
      <c r="J3244" t="s">
        <v>1505</v>
      </c>
      <c r="K3244" t="s">
        <v>39</v>
      </c>
      <c r="L3244" t="s">
        <v>59</v>
      </c>
      <c r="M3244" t="s">
        <v>1506</v>
      </c>
      <c r="N3244">
        <v>13.343999999999998</v>
      </c>
      <c r="O3244">
        <v>6</v>
      </c>
      <c r="P3244">
        <v>0.2</v>
      </c>
      <c r="Q3244">
        <v>1.0007999999999999</v>
      </c>
    </row>
    <row r="3245" spans="1:17" x14ac:dyDescent="0.3">
      <c r="A3245" t="s">
        <v>42</v>
      </c>
      <c r="B3245" t="s">
        <v>901</v>
      </c>
      <c r="C3245" t="s">
        <v>902</v>
      </c>
      <c r="D3245" t="s">
        <v>34</v>
      </c>
      <c r="E3245" t="s">
        <v>21</v>
      </c>
      <c r="F3245" t="s">
        <v>1004</v>
      </c>
      <c r="G3245" t="s">
        <v>46</v>
      </c>
      <c r="H3245">
        <v>33710</v>
      </c>
      <c r="I3245" t="s">
        <v>24</v>
      </c>
      <c r="J3245" t="s">
        <v>1505</v>
      </c>
      <c r="K3245" t="s">
        <v>39</v>
      </c>
      <c r="L3245" t="s">
        <v>59</v>
      </c>
      <c r="M3245" t="s">
        <v>1506</v>
      </c>
      <c r="N3245">
        <v>4.4479999999999995</v>
      </c>
      <c r="O3245">
        <v>2</v>
      </c>
      <c r="P3245">
        <v>0.2</v>
      </c>
      <c r="Q3245">
        <v>0.3335999999999999</v>
      </c>
    </row>
    <row r="3246" spans="1:17" x14ac:dyDescent="0.3">
      <c r="A3246" t="s">
        <v>166</v>
      </c>
      <c r="B3246" t="s">
        <v>5071</v>
      </c>
      <c r="C3246" t="s">
        <v>5072</v>
      </c>
      <c r="D3246" t="s">
        <v>20</v>
      </c>
      <c r="E3246" t="s">
        <v>21</v>
      </c>
      <c r="F3246" t="s">
        <v>163</v>
      </c>
      <c r="G3246" t="s">
        <v>92</v>
      </c>
      <c r="H3246">
        <v>77095</v>
      </c>
      <c r="I3246" t="s">
        <v>93</v>
      </c>
      <c r="J3246" t="s">
        <v>5501</v>
      </c>
      <c r="K3246" t="s">
        <v>39</v>
      </c>
      <c r="L3246" t="s">
        <v>59</v>
      </c>
      <c r="M3246" t="s">
        <v>5502</v>
      </c>
      <c r="N3246">
        <v>13.040000000000001</v>
      </c>
      <c r="O3246">
        <v>5</v>
      </c>
      <c r="P3246">
        <v>0.2</v>
      </c>
      <c r="Q3246">
        <v>3.9120000000000004</v>
      </c>
    </row>
    <row r="3247" spans="1:17" x14ac:dyDescent="0.3">
      <c r="A3247" t="s">
        <v>42</v>
      </c>
      <c r="B3247" t="s">
        <v>3784</v>
      </c>
      <c r="C3247" t="s">
        <v>3785</v>
      </c>
      <c r="D3247" t="s">
        <v>20</v>
      </c>
      <c r="E3247" t="s">
        <v>21</v>
      </c>
      <c r="F3247" t="s">
        <v>235</v>
      </c>
      <c r="G3247" t="s">
        <v>236</v>
      </c>
      <c r="H3247">
        <v>10035</v>
      </c>
      <c r="I3247" t="s">
        <v>131</v>
      </c>
      <c r="J3247" t="s">
        <v>5501</v>
      </c>
      <c r="K3247" t="s">
        <v>39</v>
      </c>
      <c r="L3247" t="s">
        <v>59</v>
      </c>
      <c r="M3247" t="s">
        <v>5502</v>
      </c>
      <c r="N3247">
        <v>13.04</v>
      </c>
      <c r="O3247">
        <v>4</v>
      </c>
      <c r="P3247">
        <v>0</v>
      </c>
      <c r="Q3247">
        <v>5.7376000000000005</v>
      </c>
    </row>
    <row r="3248" spans="1:17" x14ac:dyDescent="0.3">
      <c r="A3248" t="s">
        <v>42</v>
      </c>
      <c r="B3248" t="s">
        <v>2031</v>
      </c>
      <c r="C3248" t="s">
        <v>2032</v>
      </c>
      <c r="D3248" t="s">
        <v>20</v>
      </c>
      <c r="E3248" t="s">
        <v>21</v>
      </c>
      <c r="F3248" t="s">
        <v>3138</v>
      </c>
      <c r="G3248" t="s">
        <v>1107</v>
      </c>
      <c r="H3248">
        <v>30080</v>
      </c>
      <c r="I3248" t="s">
        <v>24</v>
      </c>
      <c r="J3248" t="s">
        <v>5763</v>
      </c>
      <c r="K3248" t="s">
        <v>39</v>
      </c>
      <c r="L3248" t="s">
        <v>59</v>
      </c>
      <c r="M3248" t="s">
        <v>5764</v>
      </c>
      <c r="N3248">
        <v>17.940000000000001</v>
      </c>
      <c r="O3248">
        <v>3</v>
      </c>
      <c r="P3248">
        <v>0</v>
      </c>
      <c r="Q3248">
        <v>6.4584000000000001</v>
      </c>
    </row>
    <row r="3249" spans="1:17" x14ac:dyDescent="0.3">
      <c r="A3249" t="s">
        <v>42</v>
      </c>
      <c r="B3249" t="s">
        <v>2890</v>
      </c>
      <c r="C3249" t="s">
        <v>2891</v>
      </c>
      <c r="D3249" t="s">
        <v>20</v>
      </c>
      <c r="E3249" t="s">
        <v>21</v>
      </c>
      <c r="F3249" t="s">
        <v>84</v>
      </c>
      <c r="G3249" t="s">
        <v>85</v>
      </c>
      <c r="H3249">
        <v>98105</v>
      </c>
      <c r="I3249" t="s">
        <v>37</v>
      </c>
      <c r="J3249" t="s">
        <v>2894</v>
      </c>
      <c r="K3249" t="s">
        <v>39</v>
      </c>
      <c r="L3249" t="s">
        <v>59</v>
      </c>
      <c r="M3249" t="s">
        <v>2895</v>
      </c>
      <c r="N3249">
        <v>40.97</v>
      </c>
      <c r="O3249">
        <v>1</v>
      </c>
      <c r="P3249">
        <v>0</v>
      </c>
      <c r="Q3249">
        <v>10.652200000000001</v>
      </c>
    </row>
    <row r="3250" spans="1:17" x14ac:dyDescent="0.3">
      <c r="A3250" t="s">
        <v>17</v>
      </c>
      <c r="B3250" t="s">
        <v>3953</v>
      </c>
      <c r="C3250" t="s">
        <v>3954</v>
      </c>
      <c r="D3250" t="s">
        <v>20</v>
      </c>
      <c r="E3250" t="s">
        <v>21</v>
      </c>
      <c r="F3250" t="s">
        <v>3931</v>
      </c>
      <c r="G3250" t="s">
        <v>689</v>
      </c>
      <c r="H3250">
        <v>8861</v>
      </c>
      <c r="I3250" t="s">
        <v>131</v>
      </c>
      <c r="J3250" t="s">
        <v>2894</v>
      </c>
      <c r="K3250" t="s">
        <v>39</v>
      </c>
      <c r="L3250" t="s">
        <v>59</v>
      </c>
      <c r="M3250" t="s">
        <v>2895</v>
      </c>
      <c r="N3250">
        <v>286.78999999999996</v>
      </c>
      <c r="O3250">
        <v>7</v>
      </c>
      <c r="P3250">
        <v>0</v>
      </c>
      <c r="Q3250">
        <v>74.565400000000011</v>
      </c>
    </row>
    <row r="3251" spans="1:17" x14ac:dyDescent="0.3">
      <c r="A3251" t="s">
        <v>42</v>
      </c>
      <c r="B3251" t="s">
        <v>5577</v>
      </c>
      <c r="C3251" t="s">
        <v>5578</v>
      </c>
      <c r="D3251" t="s">
        <v>20</v>
      </c>
      <c r="E3251" t="s">
        <v>21</v>
      </c>
      <c r="F3251" t="s">
        <v>3634</v>
      </c>
      <c r="G3251" t="s">
        <v>78</v>
      </c>
      <c r="H3251">
        <v>27405</v>
      </c>
      <c r="I3251" t="s">
        <v>24</v>
      </c>
      <c r="J3251" t="s">
        <v>2894</v>
      </c>
      <c r="K3251" t="s">
        <v>39</v>
      </c>
      <c r="L3251" t="s">
        <v>59</v>
      </c>
      <c r="M3251" t="s">
        <v>2895</v>
      </c>
      <c r="N3251">
        <v>32.776000000000003</v>
      </c>
      <c r="O3251">
        <v>1</v>
      </c>
      <c r="P3251">
        <v>0.2</v>
      </c>
      <c r="Q3251">
        <v>2.4581999999999997</v>
      </c>
    </row>
    <row r="3252" spans="1:17" x14ac:dyDescent="0.3">
      <c r="A3252" t="s">
        <v>17</v>
      </c>
      <c r="B3252" t="s">
        <v>340</v>
      </c>
      <c r="C3252" t="s">
        <v>341</v>
      </c>
      <c r="D3252" t="s">
        <v>20</v>
      </c>
      <c r="E3252" t="s">
        <v>21</v>
      </c>
      <c r="F3252" t="s">
        <v>35</v>
      </c>
      <c r="G3252" t="s">
        <v>36</v>
      </c>
      <c r="H3252">
        <v>90008</v>
      </c>
      <c r="I3252" t="s">
        <v>37</v>
      </c>
      <c r="J3252" t="s">
        <v>2894</v>
      </c>
      <c r="K3252" t="s">
        <v>39</v>
      </c>
      <c r="L3252" t="s">
        <v>59</v>
      </c>
      <c r="M3252" t="s">
        <v>2895</v>
      </c>
      <c r="N3252">
        <v>204.85</v>
      </c>
      <c r="O3252">
        <v>5</v>
      </c>
      <c r="P3252">
        <v>0</v>
      </c>
      <c r="Q3252">
        <v>53.261000000000003</v>
      </c>
    </row>
    <row r="3253" spans="1:17" x14ac:dyDescent="0.3">
      <c r="A3253" t="s">
        <v>17</v>
      </c>
      <c r="B3253" t="s">
        <v>2073</v>
      </c>
      <c r="C3253" t="s">
        <v>2074</v>
      </c>
      <c r="D3253" t="s">
        <v>34</v>
      </c>
      <c r="E3253" t="s">
        <v>21</v>
      </c>
      <c r="F3253" t="s">
        <v>1320</v>
      </c>
      <c r="G3253" t="s">
        <v>46</v>
      </c>
      <c r="H3253">
        <v>32216</v>
      </c>
      <c r="I3253" t="s">
        <v>24</v>
      </c>
      <c r="J3253" t="s">
        <v>2265</v>
      </c>
      <c r="K3253" t="s">
        <v>39</v>
      </c>
      <c r="L3253" t="s">
        <v>59</v>
      </c>
      <c r="M3253" t="s">
        <v>2266</v>
      </c>
      <c r="N3253">
        <v>5.2480000000000002</v>
      </c>
      <c r="O3253">
        <v>2</v>
      </c>
      <c r="P3253">
        <v>0.2</v>
      </c>
      <c r="Q3253">
        <v>0.59039999999999915</v>
      </c>
    </row>
    <row r="3254" spans="1:17" x14ac:dyDescent="0.3">
      <c r="A3254" t="s">
        <v>42</v>
      </c>
      <c r="B3254" t="s">
        <v>2919</v>
      </c>
      <c r="C3254" t="s">
        <v>2920</v>
      </c>
      <c r="D3254" t="s">
        <v>90</v>
      </c>
      <c r="E3254" t="s">
        <v>21</v>
      </c>
      <c r="F3254" t="s">
        <v>1929</v>
      </c>
      <c r="G3254" t="s">
        <v>130</v>
      </c>
      <c r="H3254">
        <v>19013</v>
      </c>
      <c r="I3254" t="s">
        <v>131</v>
      </c>
      <c r="J3254" t="s">
        <v>2265</v>
      </c>
      <c r="K3254" t="s">
        <v>39</v>
      </c>
      <c r="L3254" t="s">
        <v>59</v>
      </c>
      <c r="M3254" t="s">
        <v>2266</v>
      </c>
      <c r="N3254">
        <v>5.2480000000000002</v>
      </c>
      <c r="O3254">
        <v>2</v>
      </c>
      <c r="P3254">
        <v>0.2</v>
      </c>
      <c r="Q3254">
        <v>0.59039999999999915</v>
      </c>
    </row>
    <row r="3255" spans="1:17" x14ac:dyDescent="0.3">
      <c r="A3255" t="s">
        <v>42</v>
      </c>
      <c r="B3255" t="s">
        <v>2433</v>
      </c>
      <c r="C3255" t="s">
        <v>2434</v>
      </c>
      <c r="D3255" t="s">
        <v>20</v>
      </c>
      <c r="E3255" t="s">
        <v>21</v>
      </c>
      <c r="F3255" t="s">
        <v>983</v>
      </c>
      <c r="G3255" t="s">
        <v>283</v>
      </c>
      <c r="H3255">
        <v>22204</v>
      </c>
      <c r="I3255" t="s">
        <v>24</v>
      </c>
      <c r="J3255" t="s">
        <v>5839</v>
      </c>
      <c r="K3255" t="s">
        <v>39</v>
      </c>
      <c r="L3255" t="s">
        <v>59</v>
      </c>
      <c r="M3255" t="s">
        <v>5840</v>
      </c>
      <c r="N3255">
        <v>7.7</v>
      </c>
      <c r="O3255">
        <v>2</v>
      </c>
      <c r="P3255">
        <v>0</v>
      </c>
      <c r="Q3255">
        <v>3.157</v>
      </c>
    </row>
    <row r="3256" spans="1:17" x14ac:dyDescent="0.3">
      <c r="A3256" t="s">
        <v>1122</v>
      </c>
      <c r="B3256" t="s">
        <v>1175</v>
      </c>
      <c r="C3256" t="s">
        <v>1176</v>
      </c>
      <c r="D3256" t="s">
        <v>20</v>
      </c>
      <c r="E3256" t="s">
        <v>21</v>
      </c>
      <c r="F3256" t="s">
        <v>435</v>
      </c>
      <c r="G3256" t="s">
        <v>436</v>
      </c>
      <c r="H3256">
        <v>43229</v>
      </c>
      <c r="I3256" t="s">
        <v>131</v>
      </c>
      <c r="J3256" t="s">
        <v>5573</v>
      </c>
      <c r="K3256" t="s">
        <v>39</v>
      </c>
      <c r="L3256" t="s">
        <v>59</v>
      </c>
      <c r="M3256" t="s">
        <v>5574</v>
      </c>
      <c r="N3256">
        <v>55.984000000000009</v>
      </c>
      <c r="O3256">
        <v>2</v>
      </c>
      <c r="P3256">
        <v>0.2</v>
      </c>
      <c r="Q3256">
        <v>4.1987999999999985</v>
      </c>
    </row>
    <row r="3257" spans="1:17" x14ac:dyDescent="0.3">
      <c r="A3257" t="s">
        <v>17</v>
      </c>
      <c r="B3257" t="s">
        <v>3039</v>
      </c>
      <c r="C3257" t="s">
        <v>3040</v>
      </c>
      <c r="D3257" t="s">
        <v>34</v>
      </c>
      <c r="E3257" t="s">
        <v>21</v>
      </c>
      <c r="F3257" t="s">
        <v>282</v>
      </c>
      <c r="G3257" t="s">
        <v>523</v>
      </c>
      <c r="H3257">
        <v>65807</v>
      </c>
      <c r="I3257" t="s">
        <v>93</v>
      </c>
      <c r="J3257" t="s">
        <v>5573</v>
      </c>
      <c r="K3257" t="s">
        <v>39</v>
      </c>
      <c r="L3257" t="s">
        <v>59</v>
      </c>
      <c r="M3257" t="s">
        <v>5574</v>
      </c>
      <c r="N3257">
        <v>209.94</v>
      </c>
      <c r="O3257">
        <v>6</v>
      </c>
      <c r="P3257">
        <v>0</v>
      </c>
      <c r="Q3257">
        <v>54.584400000000002</v>
      </c>
    </row>
    <row r="3258" spans="1:17" x14ac:dyDescent="0.3">
      <c r="A3258" t="s">
        <v>42</v>
      </c>
      <c r="B3258" t="s">
        <v>5828</v>
      </c>
      <c r="C3258" t="s">
        <v>5829</v>
      </c>
      <c r="D3258" t="s">
        <v>34</v>
      </c>
      <c r="E3258" t="s">
        <v>21</v>
      </c>
      <c r="F3258" t="s">
        <v>531</v>
      </c>
      <c r="G3258" t="s">
        <v>216</v>
      </c>
      <c r="H3258">
        <v>19711</v>
      </c>
      <c r="I3258" t="s">
        <v>131</v>
      </c>
      <c r="J3258" t="s">
        <v>5573</v>
      </c>
      <c r="K3258" t="s">
        <v>39</v>
      </c>
      <c r="L3258" t="s">
        <v>59</v>
      </c>
      <c r="M3258" t="s">
        <v>5574</v>
      </c>
      <c r="N3258">
        <v>174.95000000000002</v>
      </c>
      <c r="O3258">
        <v>5</v>
      </c>
      <c r="P3258">
        <v>0</v>
      </c>
      <c r="Q3258">
        <v>45.487000000000002</v>
      </c>
    </row>
    <row r="3259" spans="1:17" x14ac:dyDescent="0.3">
      <c r="A3259" t="s">
        <v>166</v>
      </c>
      <c r="B3259" t="s">
        <v>4125</v>
      </c>
      <c r="C3259" t="s">
        <v>4126</v>
      </c>
      <c r="D3259" t="s">
        <v>20</v>
      </c>
      <c r="E3259" t="s">
        <v>21</v>
      </c>
      <c r="F3259" t="s">
        <v>1280</v>
      </c>
      <c r="G3259" t="s">
        <v>23</v>
      </c>
      <c r="H3259">
        <v>40214</v>
      </c>
      <c r="I3259" t="s">
        <v>24</v>
      </c>
      <c r="J3259" t="s">
        <v>5573</v>
      </c>
      <c r="K3259" t="s">
        <v>39</v>
      </c>
      <c r="L3259" t="s">
        <v>59</v>
      </c>
      <c r="M3259" t="s">
        <v>5574</v>
      </c>
      <c r="N3259">
        <v>174.95000000000002</v>
      </c>
      <c r="O3259">
        <v>5</v>
      </c>
      <c r="P3259">
        <v>0</v>
      </c>
      <c r="Q3259">
        <v>45.487000000000002</v>
      </c>
    </row>
    <row r="3260" spans="1:17" x14ac:dyDescent="0.3">
      <c r="A3260" t="s">
        <v>42</v>
      </c>
      <c r="B3260" t="s">
        <v>445</v>
      </c>
      <c r="C3260" t="s">
        <v>446</v>
      </c>
      <c r="D3260" t="s">
        <v>20</v>
      </c>
      <c r="E3260" t="s">
        <v>21</v>
      </c>
      <c r="F3260" t="s">
        <v>4637</v>
      </c>
      <c r="G3260" t="s">
        <v>46</v>
      </c>
      <c r="H3260">
        <v>32839</v>
      </c>
      <c r="I3260" t="s">
        <v>24</v>
      </c>
      <c r="J3260" t="s">
        <v>5573</v>
      </c>
      <c r="K3260" t="s">
        <v>39</v>
      </c>
      <c r="L3260" t="s">
        <v>59</v>
      </c>
      <c r="M3260" t="s">
        <v>5574</v>
      </c>
      <c r="N3260">
        <v>55.984000000000009</v>
      </c>
      <c r="O3260">
        <v>2</v>
      </c>
      <c r="P3260">
        <v>0.2</v>
      </c>
      <c r="Q3260">
        <v>4.1987999999999985</v>
      </c>
    </row>
    <row r="3261" spans="1:17" x14ac:dyDescent="0.3">
      <c r="A3261" t="s">
        <v>42</v>
      </c>
      <c r="B3261" t="s">
        <v>2954</v>
      </c>
      <c r="C3261" t="s">
        <v>2955</v>
      </c>
      <c r="D3261" t="s">
        <v>20</v>
      </c>
      <c r="E3261" t="s">
        <v>21</v>
      </c>
      <c r="F3261" t="s">
        <v>163</v>
      </c>
      <c r="G3261" t="s">
        <v>92</v>
      </c>
      <c r="H3261">
        <v>77070</v>
      </c>
      <c r="I3261" t="s">
        <v>93</v>
      </c>
      <c r="J3261" t="s">
        <v>2956</v>
      </c>
      <c r="K3261" t="s">
        <v>39</v>
      </c>
      <c r="L3261" t="s">
        <v>59</v>
      </c>
      <c r="M3261" t="s">
        <v>2957</v>
      </c>
      <c r="N3261">
        <v>86.352000000000004</v>
      </c>
      <c r="O3261">
        <v>3</v>
      </c>
      <c r="P3261">
        <v>0.2</v>
      </c>
      <c r="Q3261">
        <v>5.3969999999999914</v>
      </c>
    </row>
    <row r="3262" spans="1:17" x14ac:dyDescent="0.3">
      <c r="A3262" t="s">
        <v>42</v>
      </c>
      <c r="B3262" t="s">
        <v>3661</v>
      </c>
      <c r="C3262" t="s">
        <v>3662</v>
      </c>
      <c r="D3262" t="s">
        <v>90</v>
      </c>
      <c r="E3262" t="s">
        <v>21</v>
      </c>
      <c r="F3262" t="s">
        <v>3663</v>
      </c>
      <c r="G3262" t="s">
        <v>3664</v>
      </c>
      <c r="H3262">
        <v>66062</v>
      </c>
      <c r="I3262" t="s">
        <v>93</v>
      </c>
      <c r="J3262" t="s">
        <v>2956</v>
      </c>
      <c r="K3262" t="s">
        <v>39</v>
      </c>
      <c r="L3262" t="s">
        <v>59</v>
      </c>
      <c r="M3262" t="s">
        <v>2957</v>
      </c>
      <c r="N3262">
        <v>107.94</v>
      </c>
      <c r="O3262">
        <v>3</v>
      </c>
      <c r="P3262">
        <v>0</v>
      </c>
      <c r="Q3262">
        <v>26.984999999999992</v>
      </c>
    </row>
    <row r="3263" spans="1:17" x14ac:dyDescent="0.3">
      <c r="A3263" t="s">
        <v>42</v>
      </c>
      <c r="B3263" t="s">
        <v>795</v>
      </c>
      <c r="C3263" t="s">
        <v>796</v>
      </c>
      <c r="D3263" t="s">
        <v>34</v>
      </c>
      <c r="E3263" t="s">
        <v>21</v>
      </c>
      <c r="F3263" t="s">
        <v>786</v>
      </c>
      <c r="G3263" t="s">
        <v>46</v>
      </c>
      <c r="H3263">
        <v>33614</v>
      </c>
      <c r="I3263" t="s">
        <v>24</v>
      </c>
      <c r="J3263" t="s">
        <v>2956</v>
      </c>
      <c r="K3263" t="s">
        <v>39</v>
      </c>
      <c r="L3263" t="s">
        <v>59</v>
      </c>
      <c r="M3263" t="s">
        <v>2957</v>
      </c>
      <c r="N3263">
        <v>172.70400000000001</v>
      </c>
      <c r="O3263">
        <v>6</v>
      </c>
      <c r="P3263">
        <v>0.2</v>
      </c>
      <c r="Q3263">
        <v>10.793999999999983</v>
      </c>
    </row>
    <row r="3264" spans="1:17" x14ac:dyDescent="0.3">
      <c r="A3264" t="s">
        <v>42</v>
      </c>
      <c r="B3264" t="s">
        <v>1329</v>
      </c>
      <c r="C3264" t="s">
        <v>1330</v>
      </c>
      <c r="D3264" t="s">
        <v>34</v>
      </c>
      <c r="E3264" t="s">
        <v>21</v>
      </c>
      <c r="F3264" t="s">
        <v>2677</v>
      </c>
      <c r="G3264" t="s">
        <v>36</v>
      </c>
      <c r="H3264">
        <v>94601</v>
      </c>
      <c r="I3264" t="s">
        <v>37</v>
      </c>
      <c r="J3264" t="s">
        <v>2956</v>
      </c>
      <c r="K3264" t="s">
        <v>39</v>
      </c>
      <c r="L3264" t="s">
        <v>59</v>
      </c>
      <c r="M3264" t="s">
        <v>2957</v>
      </c>
      <c r="N3264">
        <v>179.89999999999998</v>
      </c>
      <c r="O3264">
        <v>5</v>
      </c>
      <c r="P3264">
        <v>0</v>
      </c>
      <c r="Q3264">
        <v>44.974999999999987</v>
      </c>
    </row>
    <row r="3265" spans="1:17" x14ac:dyDescent="0.3">
      <c r="A3265" t="s">
        <v>42</v>
      </c>
      <c r="B3265" t="s">
        <v>257</v>
      </c>
      <c r="C3265" t="s">
        <v>258</v>
      </c>
      <c r="D3265" t="s">
        <v>20</v>
      </c>
      <c r="E3265" t="s">
        <v>21</v>
      </c>
      <c r="F3265" t="s">
        <v>235</v>
      </c>
      <c r="G3265" t="s">
        <v>236</v>
      </c>
      <c r="H3265">
        <v>10035</v>
      </c>
      <c r="I3265" t="s">
        <v>131</v>
      </c>
      <c r="J3265" t="s">
        <v>2956</v>
      </c>
      <c r="K3265" t="s">
        <v>39</v>
      </c>
      <c r="L3265" t="s">
        <v>59</v>
      </c>
      <c r="M3265" t="s">
        <v>2957</v>
      </c>
      <c r="N3265">
        <v>71.959999999999994</v>
      </c>
      <c r="O3265">
        <v>2</v>
      </c>
      <c r="P3265">
        <v>0</v>
      </c>
      <c r="Q3265">
        <v>17.989999999999995</v>
      </c>
    </row>
    <row r="3266" spans="1:17" x14ac:dyDescent="0.3">
      <c r="A3266" t="s">
        <v>42</v>
      </c>
      <c r="B3266" t="s">
        <v>3495</v>
      </c>
      <c r="C3266" t="s">
        <v>3496</v>
      </c>
      <c r="D3266" t="s">
        <v>34</v>
      </c>
      <c r="E3266" t="s">
        <v>21</v>
      </c>
      <c r="F3266" t="s">
        <v>3726</v>
      </c>
      <c r="G3266" t="s">
        <v>436</v>
      </c>
      <c r="H3266">
        <v>43402</v>
      </c>
      <c r="I3266" t="s">
        <v>131</v>
      </c>
      <c r="J3266" t="s">
        <v>2956</v>
      </c>
      <c r="K3266" t="s">
        <v>39</v>
      </c>
      <c r="L3266" t="s">
        <v>59</v>
      </c>
      <c r="M3266" t="s">
        <v>2957</v>
      </c>
      <c r="N3266">
        <v>86.352000000000004</v>
      </c>
      <c r="O3266">
        <v>3</v>
      </c>
      <c r="P3266">
        <v>0.2</v>
      </c>
      <c r="Q3266">
        <v>5.3969999999999914</v>
      </c>
    </row>
    <row r="3267" spans="1:17" x14ac:dyDescent="0.3">
      <c r="A3267" t="s">
        <v>42</v>
      </c>
      <c r="B3267" t="s">
        <v>679</v>
      </c>
      <c r="C3267" t="s">
        <v>680</v>
      </c>
      <c r="D3267" t="s">
        <v>20</v>
      </c>
      <c r="E3267" t="s">
        <v>21</v>
      </c>
      <c r="F3267" t="s">
        <v>681</v>
      </c>
      <c r="G3267" t="s">
        <v>436</v>
      </c>
      <c r="H3267">
        <v>45011</v>
      </c>
      <c r="I3267" t="s">
        <v>131</v>
      </c>
      <c r="J3267" t="s">
        <v>684</v>
      </c>
      <c r="K3267" t="s">
        <v>39</v>
      </c>
      <c r="L3267" t="s">
        <v>59</v>
      </c>
      <c r="M3267" t="s">
        <v>685</v>
      </c>
      <c r="N3267">
        <v>6.048</v>
      </c>
      <c r="O3267">
        <v>3</v>
      </c>
      <c r="P3267">
        <v>0.2</v>
      </c>
      <c r="Q3267">
        <v>1.5876000000000006</v>
      </c>
    </row>
    <row r="3268" spans="1:17" x14ac:dyDescent="0.3">
      <c r="A3268" t="s">
        <v>42</v>
      </c>
      <c r="B3268" t="s">
        <v>1081</v>
      </c>
      <c r="C3268" t="s">
        <v>1082</v>
      </c>
      <c r="D3268" t="s">
        <v>20</v>
      </c>
      <c r="E3268" t="s">
        <v>21</v>
      </c>
      <c r="F3268" t="s">
        <v>1083</v>
      </c>
      <c r="G3268" t="s">
        <v>1084</v>
      </c>
      <c r="H3268">
        <v>1852</v>
      </c>
      <c r="I3268" t="s">
        <v>131</v>
      </c>
      <c r="J3268" t="s">
        <v>684</v>
      </c>
      <c r="K3268" t="s">
        <v>39</v>
      </c>
      <c r="L3268" t="s">
        <v>59</v>
      </c>
      <c r="M3268" t="s">
        <v>685</v>
      </c>
      <c r="N3268">
        <v>7.5600000000000005</v>
      </c>
      <c r="O3268">
        <v>3</v>
      </c>
      <c r="P3268">
        <v>0</v>
      </c>
      <c r="Q3268">
        <v>3.0996000000000006</v>
      </c>
    </row>
    <row r="3269" spans="1:17" x14ac:dyDescent="0.3">
      <c r="A3269" t="s">
        <v>1122</v>
      </c>
      <c r="B3269" t="s">
        <v>1674</v>
      </c>
      <c r="C3269" t="s">
        <v>1675</v>
      </c>
      <c r="D3269" t="s">
        <v>20</v>
      </c>
      <c r="E3269" t="s">
        <v>21</v>
      </c>
      <c r="F3269" t="s">
        <v>786</v>
      </c>
      <c r="G3269" t="s">
        <v>46</v>
      </c>
      <c r="H3269">
        <v>33614</v>
      </c>
      <c r="I3269" t="s">
        <v>24</v>
      </c>
      <c r="J3269" t="s">
        <v>684</v>
      </c>
      <c r="K3269" t="s">
        <v>39</v>
      </c>
      <c r="L3269" t="s">
        <v>59</v>
      </c>
      <c r="M3269" t="s">
        <v>685</v>
      </c>
      <c r="N3269">
        <v>4.032</v>
      </c>
      <c r="O3269">
        <v>2</v>
      </c>
      <c r="P3269">
        <v>0.2</v>
      </c>
      <c r="Q3269">
        <v>1.0584000000000002</v>
      </c>
    </row>
    <row r="3270" spans="1:17" x14ac:dyDescent="0.3">
      <c r="A3270" t="s">
        <v>42</v>
      </c>
      <c r="B3270" t="s">
        <v>144</v>
      </c>
      <c r="C3270" t="s">
        <v>145</v>
      </c>
      <c r="D3270" t="s">
        <v>20</v>
      </c>
      <c r="E3270" t="s">
        <v>21</v>
      </c>
      <c r="F3270" t="s">
        <v>129</v>
      </c>
      <c r="G3270" t="s">
        <v>130</v>
      </c>
      <c r="H3270">
        <v>19140</v>
      </c>
      <c r="I3270" t="s">
        <v>131</v>
      </c>
      <c r="J3270" t="s">
        <v>155</v>
      </c>
      <c r="K3270" t="s">
        <v>39</v>
      </c>
      <c r="L3270" t="s">
        <v>59</v>
      </c>
      <c r="M3270" t="s">
        <v>156</v>
      </c>
      <c r="N3270">
        <v>86.304000000000002</v>
      </c>
      <c r="O3270">
        <v>6</v>
      </c>
      <c r="P3270">
        <v>0.2</v>
      </c>
      <c r="Q3270">
        <v>9.7091999999999885</v>
      </c>
    </row>
    <row r="3271" spans="1:17" x14ac:dyDescent="0.3">
      <c r="A3271" t="s">
        <v>42</v>
      </c>
      <c r="B3271" t="s">
        <v>1769</v>
      </c>
      <c r="C3271" t="s">
        <v>1770</v>
      </c>
      <c r="D3271" t="s">
        <v>34</v>
      </c>
      <c r="E3271" t="s">
        <v>21</v>
      </c>
      <c r="F3271" t="s">
        <v>1771</v>
      </c>
      <c r="G3271" t="s">
        <v>210</v>
      </c>
      <c r="H3271">
        <v>48126</v>
      </c>
      <c r="I3271" t="s">
        <v>93</v>
      </c>
      <c r="J3271" t="s">
        <v>155</v>
      </c>
      <c r="K3271" t="s">
        <v>39</v>
      </c>
      <c r="L3271" t="s">
        <v>59</v>
      </c>
      <c r="M3271" t="s">
        <v>156</v>
      </c>
      <c r="N3271">
        <v>161.82</v>
      </c>
      <c r="O3271">
        <v>9</v>
      </c>
      <c r="P3271">
        <v>0</v>
      </c>
      <c r="Q3271">
        <v>46.927799999999984</v>
      </c>
    </row>
    <row r="3272" spans="1:17" x14ac:dyDescent="0.3">
      <c r="A3272" t="s">
        <v>17</v>
      </c>
      <c r="B3272" t="s">
        <v>2787</v>
      </c>
      <c r="C3272" t="s">
        <v>2788</v>
      </c>
      <c r="D3272" t="s">
        <v>20</v>
      </c>
      <c r="E3272" t="s">
        <v>21</v>
      </c>
      <c r="F3272" t="s">
        <v>2789</v>
      </c>
      <c r="G3272" t="s">
        <v>36</v>
      </c>
      <c r="H3272">
        <v>92025</v>
      </c>
      <c r="I3272" t="s">
        <v>37</v>
      </c>
      <c r="J3272" t="s">
        <v>155</v>
      </c>
      <c r="K3272" t="s">
        <v>39</v>
      </c>
      <c r="L3272" t="s">
        <v>59</v>
      </c>
      <c r="M3272" t="s">
        <v>156</v>
      </c>
      <c r="N3272">
        <v>53.94</v>
      </c>
      <c r="O3272">
        <v>3</v>
      </c>
      <c r="P3272">
        <v>0</v>
      </c>
      <c r="Q3272">
        <v>15.642599999999995</v>
      </c>
    </row>
    <row r="3273" spans="1:17" x14ac:dyDescent="0.3">
      <c r="A3273" t="s">
        <v>42</v>
      </c>
      <c r="B3273" t="s">
        <v>3327</v>
      </c>
      <c r="C3273" t="s">
        <v>3328</v>
      </c>
      <c r="D3273" t="s">
        <v>20</v>
      </c>
      <c r="E3273" t="s">
        <v>21</v>
      </c>
      <c r="F3273" t="s">
        <v>1141</v>
      </c>
      <c r="G3273" t="s">
        <v>275</v>
      </c>
      <c r="H3273">
        <v>85705</v>
      </c>
      <c r="I3273" t="s">
        <v>37</v>
      </c>
      <c r="J3273" t="s">
        <v>155</v>
      </c>
      <c r="K3273" t="s">
        <v>39</v>
      </c>
      <c r="L3273" t="s">
        <v>59</v>
      </c>
      <c r="M3273" t="s">
        <v>156</v>
      </c>
      <c r="N3273">
        <v>86.304000000000002</v>
      </c>
      <c r="O3273">
        <v>6</v>
      </c>
      <c r="P3273">
        <v>0.2</v>
      </c>
      <c r="Q3273">
        <v>9.7091999999999885</v>
      </c>
    </row>
    <row r="3274" spans="1:17" x14ac:dyDescent="0.3">
      <c r="A3274" t="s">
        <v>17</v>
      </c>
      <c r="B3274" t="s">
        <v>1803</v>
      </c>
      <c r="C3274" t="s">
        <v>1804</v>
      </c>
      <c r="D3274" t="s">
        <v>20</v>
      </c>
      <c r="E3274" t="s">
        <v>21</v>
      </c>
      <c r="F3274" t="s">
        <v>84</v>
      </c>
      <c r="G3274" t="s">
        <v>85</v>
      </c>
      <c r="H3274">
        <v>98105</v>
      </c>
      <c r="I3274" t="s">
        <v>37</v>
      </c>
      <c r="J3274" t="s">
        <v>155</v>
      </c>
      <c r="K3274" t="s">
        <v>39</v>
      </c>
      <c r="L3274" t="s">
        <v>59</v>
      </c>
      <c r="M3274" t="s">
        <v>156</v>
      </c>
      <c r="N3274">
        <v>35.96</v>
      </c>
      <c r="O3274">
        <v>2</v>
      </c>
      <c r="P3274">
        <v>0</v>
      </c>
      <c r="Q3274">
        <v>10.428399999999996</v>
      </c>
    </row>
    <row r="3275" spans="1:17" x14ac:dyDescent="0.3">
      <c r="A3275" t="s">
        <v>42</v>
      </c>
      <c r="B3275" t="s">
        <v>4502</v>
      </c>
      <c r="C3275" t="s">
        <v>4503</v>
      </c>
      <c r="D3275" t="s">
        <v>20</v>
      </c>
      <c r="E3275" t="s">
        <v>21</v>
      </c>
      <c r="F3275" t="s">
        <v>3270</v>
      </c>
      <c r="G3275" t="s">
        <v>36</v>
      </c>
      <c r="H3275">
        <v>92683</v>
      </c>
      <c r="I3275" t="s">
        <v>37</v>
      </c>
      <c r="J3275" t="s">
        <v>155</v>
      </c>
      <c r="K3275" t="s">
        <v>39</v>
      </c>
      <c r="L3275" t="s">
        <v>59</v>
      </c>
      <c r="M3275" t="s">
        <v>156</v>
      </c>
      <c r="N3275">
        <v>71.92</v>
      </c>
      <c r="O3275">
        <v>4</v>
      </c>
      <c r="P3275">
        <v>0</v>
      </c>
      <c r="Q3275">
        <v>20.856799999999993</v>
      </c>
    </row>
    <row r="3276" spans="1:17" x14ac:dyDescent="0.3">
      <c r="A3276" t="s">
        <v>42</v>
      </c>
      <c r="B3276" t="s">
        <v>3612</v>
      </c>
      <c r="C3276" t="s">
        <v>3613</v>
      </c>
      <c r="D3276" t="s">
        <v>20</v>
      </c>
      <c r="E3276" t="s">
        <v>21</v>
      </c>
      <c r="F3276" t="s">
        <v>1023</v>
      </c>
      <c r="G3276" t="s">
        <v>236</v>
      </c>
      <c r="H3276">
        <v>11561</v>
      </c>
      <c r="I3276" t="s">
        <v>131</v>
      </c>
      <c r="J3276" t="s">
        <v>4986</v>
      </c>
      <c r="K3276" t="s">
        <v>39</v>
      </c>
      <c r="L3276" t="s">
        <v>59</v>
      </c>
      <c r="M3276" t="s">
        <v>2546</v>
      </c>
      <c r="N3276">
        <v>104.80000000000001</v>
      </c>
      <c r="O3276">
        <v>10</v>
      </c>
      <c r="P3276">
        <v>0</v>
      </c>
      <c r="Q3276">
        <v>26.200000000000003</v>
      </c>
    </row>
    <row r="3277" spans="1:17" x14ac:dyDescent="0.3">
      <c r="A3277" t="s">
        <v>42</v>
      </c>
      <c r="B3277" t="s">
        <v>1921</v>
      </c>
      <c r="C3277" t="s">
        <v>1922</v>
      </c>
      <c r="D3277" t="s">
        <v>20</v>
      </c>
      <c r="E3277" t="s">
        <v>21</v>
      </c>
      <c r="F3277" t="s">
        <v>35</v>
      </c>
      <c r="G3277" t="s">
        <v>36</v>
      </c>
      <c r="H3277">
        <v>90045</v>
      </c>
      <c r="I3277" t="s">
        <v>37</v>
      </c>
      <c r="J3277" t="s">
        <v>4986</v>
      </c>
      <c r="K3277" t="s">
        <v>39</v>
      </c>
      <c r="L3277" t="s">
        <v>59</v>
      </c>
      <c r="M3277" t="s">
        <v>2546</v>
      </c>
      <c r="N3277">
        <v>20.96</v>
      </c>
      <c r="O3277">
        <v>2</v>
      </c>
      <c r="P3277">
        <v>0</v>
      </c>
      <c r="Q3277">
        <v>5.24</v>
      </c>
    </row>
    <row r="3278" spans="1:17" x14ac:dyDescent="0.3">
      <c r="A3278" t="s">
        <v>42</v>
      </c>
      <c r="B3278" t="s">
        <v>3650</v>
      </c>
      <c r="C3278" t="s">
        <v>3651</v>
      </c>
      <c r="D3278" t="s">
        <v>34</v>
      </c>
      <c r="E3278" t="s">
        <v>21</v>
      </c>
      <c r="F3278" t="s">
        <v>84</v>
      </c>
      <c r="G3278" t="s">
        <v>85</v>
      </c>
      <c r="H3278">
        <v>98103</v>
      </c>
      <c r="I3278" t="s">
        <v>37</v>
      </c>
      <c r="J3278" t="s">
        <v>4986</v>
      </c>
      <c r="K3278" t="s">
        <v>39</v>
      </c>
      <c r="L3278" t="s">
        <v>59</v>
      </c>
      <c r="M3278" t="s">
        <v>2546</v>
      </c>
      <c r="N3278">
        <v>31.44</v>
      </c>
      <c r="O3278">
        <v>3</v>
      </c>
      <c r="P3278">
        <v>0</v>
      </c>
      <c r="Q3278">
        <v>7.86</v>
      </c>
    </row>
    <row r="3279" spans="1:17" x14ac:dyDescent="0.3">
      <c r="A3279" t="s">
        <v>42</v>
      </c>
      <c r="B3279" t="s">
        <v>1707</v>
      </c>
      <c r="C3279" t="s">
        <v>1708</v>
      </c>
      <c r="D3279" t="s">
        <v>20</v>
      </c>
      <c r="E3279" t="s">
        <v>21</v>
      </c>
      <c r="F3279" t="s">
        <v>1709</v>
      </c>
      <c r="G3279" t="s">
        <v>92</v>
      </c>
      <c r="H3279">
        <v>78041</v>
      </c>
      <c r="I3279" t="s">
        <v>93</v>
      </c>
      <c r="J3279" t="s">
        <v>1710</v>
      </c>
      <c r="K3279" t="s">
        <v>39</v>
      </c>
      <c r="L3279" t="s">
        <v>59</v>
      </c>
      <c r="M3279" t="s">
        <v>1711</v>
      </c>
      <c r="N3279">
        <v>9.3439999999999994</v>
      </c>
      <c r="O3279">
        <v>2</v>
      </c>
      <c r="P3279">
        <v>0.2</v>
      </c>
      <c r="Q3279">
        <v>1.1679999999999997</v>
      </c>
    </row>
    <row r="3280" spans="1:17" x14ac:dyDescent="0.3">
      <c r="A3280" t="s">
        <v>17</v>
      </c>
      <c r="B3280" t="s">
        <v>4049</v>
      </c>
      <c r="C3280" t="s">
        <v>4050</v>
      </c>
      <c r="D3280" t="s">
        <v>20</v>
      </c>
      <c r="E3280" t="s">
        <v>21</v>
      </c>
      <c r="F3280" t="s">
        <v>3471</v>
      </c>
      <c r="G3280" t="s">
        <v>436</v>
      </c>
      <c r="H3280">
        <v>44240</v>
      </c>
      <c r="I3280" t="s">
        <v>131</v>
      </c>
      <c r="J3280" t="s">
        <v>1710</v>
      </c>
      <c r="K3280" t="s">
        <v>39</v>
      </c>
      <c r="L3280" t="s">
        <v>59</v>
      </c>
      <c r="M3280" t="s">
        <v>1711</v>
      </c>
      <c r="N3280">
        <v>14.015999999999998</v>
      </c>
      <c r="O3280">
        <v>3</v>
      </c>
      <c r="P3280">
        <v>0.2</v>
      </c>
      <c r="Q3280">
        <v>1.7519999999999998</v>
      </c>
    </row>
    <row r="3281" spans="1:17" x14ac:dyDescent="0.3">
      <c r="A3281" t="s">
        <v>1122</v>
      </c>
      <c r="B3281" t="s">
        <v>4093</v>
      </c>
      <c r="C3281" t="s">
        <v>4094</v>
      </c>
      <c r="D3281" t="s">
        <v>20</v>
      </c>
      <c r="E3281" t="s">
        <v>21</v>
      </c>
      <c r="F3281" t="s">
        <v>4095</v>
      </c>
      <c r="G3281" t="s">
        <v>436</v>
      </c>
      <c r="H3281">
        <v>43302</v>
      </c>
      <c r="I3281" t="s">
        <v>131</v>
      </c>
      <c r="J3281" t="s">
        <v>1710</v>
      </c>
      <c r="K3281" t="s">
        <v>39</v>
      </c>
      <c r="L3281" t="s">
        <v>59</v>
      </c>
      <c r="M3281" t="s">
        <v>1711</v>
      </c>
      <c r="N3281">
        <v>37.375999999999998</v>
      </c>
      <c r="O3281">
        <v>8</v>
      </c>
      <c r="P3281">
        <v>0.2</v>
      </c>
      <c r="Q3281">
        <v>4.6719999999999988</v>
      </c>
    </row>
    <row r="3282" spans="1:17" x14ac:dyDescent="0.3">
      <c r="A3282" t="s">
        <v>42</v>
      </c>
      <c r="B3282" t="s">
        <v>4378</v>
      </c>
      <c r="C3282" t="s">
        <v>4379</v>
      </c>
      <c r="D3282" t="s">
        <v>20</v>
      </c>
      <c r="E3282" t="s">
        <v>21</v>
      </c>
      <c r="F3282" t="s">
        <v>163</v>
      </c>
      <c r="G3282" t="s">
        <v>92</v>
      </c>
      <c r="H3282">
        <v>77041</v>
      </c>
      <c r="I3282" t="s">
        <v>93</v>
      </c>
      <c r="J3282" t="s">
        <v>1710</v>
      </c>
      <c r="K3282" t="s">
        <v>39</v>
      </c>
      <c r="L3282" t="s">
        <v>59</v>
      </c>
      <c r="M3282" t="s">
        <v>1711</v>
      </c>
      <c r="N3282">
        <v>42.047999999999995</v>
      </c>
      <c r="O3282">
        <v>9</v>
      </c>
      <c r="P3282">
        <v>0.2</v>
      </c>
      <c r="Q3282">
        <v>5.2559999999999985</v>
      </c>
    </row>
    <row r="3283" spans="1:17" x14ac:dyDescent="0.3">
      <c r="A3283" t="s">
        <v>42</v>
      </c>
      <c r="B3283" t="s">
        <v>4462</v>
      </c>
      <c r="C3283" t="s">
        <v>4463</v>
      </c>
      <c r="D3283" t="s">
        <v>20</v>
      </c>
      <c r="E3283" t="s">
        <v>21</v>
      </c>
      <c r="F3283" t="s">
        <v>4710</v>
      </c>
      <c r="G3283" t="s">
        <v>210</v>
      </c>
      <c r="H3283">
        <v>48310</v>
      </c>
      <c r="I3283" t="s">
        <v>93</v>
      </c>
      <c r="J3283" t="s">
        <v>1710</v>
      </c>
      <c r="K3283" t="s">
        <v>39</v>
      </c>
      <c r="L3283" t="s">
        <v>59</v>
      </c>
      <c r="M3283" t="s">
        <v>1711</v>
      </c>
      <c r="N3283">
        <v>11.68</v>
      </c>
      <c r="O3283">
        <v>2</v>
      </c>
      <c r="P3283">
        <v>0</v>
      </c>
      <c r="Q3283">
        <v>3.5039999999999996</v>
      </c>
    </row>
    <row r="3284" spans="1:17" x14ac:dyDescent="0.3">
      <c r="A3284" t="s">
        <v>166</v>
      </c>
      <c r="B3284" t="s">
        <v>372</v>
      </c>
      <c r="C3284" t="s">
        <v>373</v>
      </c>
      <c r="D3284" t="s">
        <v>90</v>
      </c>
      <c r="E3284" t="s">
        <v>21</v>
      </c>
      <c r="F3284" t="s">
        <v>4405</v>
      </c>
      <c r="G3284" t="s">
        <v>296</v>
      </c>
      <c r="H3284">
        <v>37211</v>
      </c>
      <c r="I3284" t="s">
        <v>24</v>
      </c>
      <c r="J3284" t="s">
        <v>1710</v>
      </c>
      <c r="K3284" t="s">
        <v>39</v>
      </c>
      <c r="L3284" t="s">
        <v>59</v>
      </c>
      <c r="M3284" t="s">
        <v>1711</v>
      </c>
      <c r="N3284">
        <v>42.047999999999995</v>
      </c>
      <c r="O3284">
        <v>9</v>
      </c>
      <c r="P3284">
        <v>0.2</v>
      </c>
      <c r="Q3284">
        <v>5.2559999999999985</v>
      </c>
    </row>
    <row r="3285" spans="1:17" x14ac:dyDescent="0.3">
      <c r="A3285" t="s">
        <v>166</v>
      </c>
      <c r="B3285" t="s">
        <v>3984</v>
      </c>
      <c r="C3285" t="s">
        <v>3985</v>
      </c>
      <c r="D3285" t="s">
        <v>90</v>
      </c>
      <c r="E3285" t="s">
        <v>21</v>
      </c>
      <c r="F3285" t="s">
        <v>1700</v>
      </c>
      <c r="G3285" t="s">
        <v>369</v>
      </c>
      <c r="H3285">
        <v>97301</v>
      </c>
      <c r="I3285" t="s">
        <v>37</v>
      </c>
      <c r="J3285" t="s">
        <v>1710</v>
      </c>
      <c r="K3285" t="s">
        <v>39</v>
      </c>
      <c r="L3285" t="s">
        <v>59</v>
      </c>
      <c r="M3285" t="s">
        <v>1711</v>
      </c>
      <c r="N3285">
        <v>18.687999999999999</v>
      </c>
      <c r="O3285">
        <v>4</v>
      </c>
      <c r="P3285">
        <v>0.2</v>
      </c>
      <c r="Q3285">
        <v>2.3359999999999994</v>
      </c>
    </row>
    <row r="3286" spans="1:17" x14ac:dyDescent="0.3">
      <c r="A3286" t="s">
        <v>42</v>
      </c>
      <c r="B3286" t="s">
        <v>986</v>
      </c>
      <c r="C3286" t="s">
        <v>987</v>
      </c>
      <c r="D3286" t="s">
        <v>34</v>
      </c>
      <c r="E3286" t="s">
        <v>21</v>
      </c>
      <c r="F3286" t="s">
        <v>129</v>
      </c>
      <c r="G3286" t="s">
        <v>130</v>
      </c>
      <c r="H3286">
        <v>19143</v>
      </c>
      <c r="I3286" t="s">
        <v>131</v>
      </c>
      <c r="J3286" t="s">
        <v>1710</v>
      </c>
      <c r="K3286" t="s">
        <v>39</v>
      </c>
      <c r="L3286" t="s">
        <v>59</v>
      </c>
      <c r="M3286" t="s">
        <v>1711</v>
      </c>
      <c r="N3286">
        <v>4.6719999999999997</v>
      </c>
      <c r="O3286">
        <v>1</v>
      </c>
      <c r="P3286">
        <v>0.2</v>
      </c>
      <c r="Q3286">
        <v>0.58399999999999985</v>
      </c>
    </row>
    <row r="3287" spans="1:17" x14ac:dyDescent="0.3">
      <c r="A3287" t="s">
        <v>1122</v>
      </c>
      <c r="B3287" t="s">
        <v>1329</v>
      </c>
      <c r="C3287" t="s">
        <v>1330</v>
      </c>
      <c r="D3287" t="s">
        <v>34</v>
      </c>
      <c r="E3287" t="s">
        <v>21</v>
      </c>
      <c r="F3287" t="s">
        <v>336</v>
      </c>
      <c r="G3287" t="s">
        <v>2316</v>
      </c>
      <c r="H3287">
        <v>21044</v>
      </c>
      <c r="I3287" t="s">
        <v>131</v>
      </c>
      <c r="J3287" t="s">
        <v>1710</v>
      </c>
      <c r="K3287" t="s">
        <v>39</v>
      </c>
      <c r="L3287" t="s">
        <v>59</v>
      </c>
      <c r="M3287" t="s">
        <v>1711</v>
      </c>
      <c r="N3287">
        <v>17.52</v>
      </c>
      <c r="O3287">
        <v>3</v>
      </c>
      <c r="P3287">
        <v>0</v>
      </c>
      <c r="Q3287">
        <v>5.2559999999999993</v>
      </c>
    </row>
    <row r="3288" spans="1:17" x14ac:dyDescent="0.3">
      <c r="A3288" t="s">
        <v>42</v>
      </c>
      <c r="B3288" t="s">
        <v>3897</v>
      </c>
      <c r="C3288" t="s">
        <v>3898</v>
      </c>
      <c r="D3288" t="s">
        <v>20</v>
      </c>
      <c r="E3288" t="s">
        <v>21</v>
      </c>
      <c r="F3288" t="s">
        <v>315</v>
      </c>
      <c r="G3288" t="s">
        <v>187</v>
      </c>
      <c r="H3288">
        <v>62521</v>
      </c>
      <c r="I3288" t="s">
        <v>93</v>
      </c>
      <c r="J3288" t="s">
        <v>1710</v>
      </c>
      <c r="K3288" t="s">
        <v>39</v>
      </c>
      <c r="L3288" t="s">
        <v>59</v>
      </c>
      <c r="M3288" t="s">
        <v>1711</v>
      </c>
      <c r="N3288">
        <v>28.031999999999996</v>
      </c>
      <c r="O3288">
        <v>6</v>
      </c>
      <c r="P3288">
        <v>0.2</v>
      </c>
      <c r="Q3288">
        <v>3.5039999999999996</v>
      </c>
    </row>
    <row r="3289" spans="1:17" x14ac:dyDescent="0.3">
      <c r="A3289" t="s">
        <v>42</v>
      </c>
      <c r="B3289" t="s">
        <v>1196</v>
      </c>
      <c r="C3289" t="s">
        <v>1197</v>
      </c>
      <c r="D3289" t="s">
        <v>20</v>
      </c>
      <c r="E3289" t="s">
        <v>21</v>
      </c>
      <c r="F3289" t="s">
        <v>1320</v>
      </c>
      <c r="G3289" t="s">
        <v>78</v>
      </c>
      <c r="H3289">
        <v>28540</v>
      </c>
      <c r="I3289" t="s">
        <v>24</v>
      </c>
      <c r="J3289" t="s">
        <v>1710</v>
      </c>
      <c r="K3289" t="s">
        <v>39</v>
      </c>
      <c r="L3289" t="s">
        <v>59</v>
      </c>
      <c r="M3289" t="s">
        <v>1711</v>
      </c>
      <c r="N3289">
        <v>9.3439999999999994</v>
      </c>
      <c r="O3289">
        <v>2</v>
      </c>
      <c r="P3289">
        <v>0.2</v>
      </c>
      <c r="Q3289">
        <v>1.1679999999999997</v>
      </c>
    </row>
    <row r="3290" spans="1:17" x14ac:dyDescent="0.3">
      <c r="A3290" t="s">
        <v>42</v>
      </c>
      <c r="B3290" t="s">
        <v>3423</v>
      </c>
      <c r="C3290" t="s">
        <v>3424</v>
      </c>
      <c r="D3290" t="s">
        <v>34</v>
      </c>
      <c r="E3290" t="s">
        <v>21</v>
      </c>
      <c r="F3290" t="s">
        <v>129</v>
      </c>
      <c r="G3290" t="s">
        <v>130</v>
      </c>
      <c r="H3290">
        <v>19140</v>
      </c>
      <c r="I3290" t="s">
        <v>131</v>
      </c>
      <c r="J3290" t="s">
        <v>5131</v>
      </c>
      <c r="K3290" t="s">
        <v>39</v>
      </c>
      <c r="L3290" t="s">
        <v>59</v>
      </c>
      <c r="M3290" t="s">
        <v>5132</v>
      </c>
      <c r="N3290">
        <v>5.4719999999999995</v>
      </c>
      <c r="O3290">
        <v>3</v>
      </c>
      <c r="P3290">
        <v>0.2</v>
      </c>
      <c r="Q3290">
        <v>1.6416000000000004</v>
      </c>
    </row>
    <row r="3291" spans="1:17" x14ac:dyDescent="0.3">
      <c r="A3291" t="s">
        <v>17</v>
      </c>
      <c r="B3291" t="s">
        <v>4177</v>
      </c>
      <c r="C3291" t="s">
        <v>4178</v>
      </c>
      <c r="D3291" t="s">
        <v>34</v>
      </c>
      <c r="E3291" t="s">
        <v>21</v>
      </c>
      <c r="F3291" t="s">
        <v>3719</v>
      </c>
      <c r="G3291" t="s">
        <v>654</v>
      </c>
      <c r="H3291">
        <v>6450</v>
      </c>
      <c r="I3291" t="s">
        <v>131</v>
      </c>
      <c r="J3291" t="s">
        <v>5131</v>
      </c>
      <c r="K3291" t="s">
        <v>39</v>
      </c>
      <c r="L3291" t="s">
        <v>59</v>
      </c>
      <c r="M3291" t="s">
        <v>5132</v>
      </c>
      <c r="N3291">
        <v>4.5599999999999996</v>
      </c>
      <c r="O3291">
        <v>2</v>
      </c>
      <c r="P3291">
        <v>0</v>
      </c>
      <c r="Q3291">
        <v>2.0064000000000002</v>
      </c>
    </row>
    <row r="3292" spans="1:17" x14ac:dyDescent="0.3">
      <c r="A3292" t="s">
        <v>42</v>
      </c>
      <c r="B3292" t="s">
        <v>550</v>
      </c>
      <c r="C3292" t="s">
        <v>551</v>
      </c>
      <c r="D3292" t="s">
        <v>34</v>
      </c>
      <c r="E3292" t="s">
        <v>21</v>
      </c>
      <c r="F3292" t="s">
        <v>235</v>
      </c>
      <c r="G3292" t="s">
        <v>236</v>
      </c>
      <c r="H3292">
        <v>10009</v>
      </c>
      <c r="I3292" t="s">
        <v>131</v>
      </c>
      <c r="J3292" t="s">
        <v>5131</v>
      </c>
      <c r="K3292" t="s">
        <v>39</v>
      </c>
      <c r="L3292" t="s">
        <v>59</v>
      </c>
      <c r="M3292" t="s">
        <v>5132</v>
      </c>
      <c r="N3292">
        <v>15.959999999999999</v>
      </c>
      <c r="O3292">
        <v>7</v>
      </c>
      <c r="P3292">
        <v>0</v>
      </c>
      <c r="Q3292">
        <v>7.0224000000000011</v>
      </c>
    </row>
    <row r="3293" spans="1:17" x14ac:dyDescent="0.3">
      <c r="A3293" t="s">
        <v>42</v>
      </c>
      <c r="B3293" t="s">
        <v>1578</v>
      </c>
      <c r="C3293" t="s">
        <v>1579</v>
      </c>
      <c r="D3293" t="s">
        <v>20</v>
      </c>
      <c r="E3293" t="s">
        <v>21</v>
      </c>
      <c r="F3293" t="s">
        <v>769</v>
      </c>
      <c r="G3293" t="s">
        <v>210</v>
      </c>
      <c r="H3293">
        <v>48227</v>
      </c>
      <c r="I3293" t="s">
        <v>93</v>
      </c>
      <c r="J3293" t="s">
        <v>4819</v>
      </c>
      <c r="K3293" t="s">
        <v>39</v>
      </c>
      <c r="L3293" t="s">
        <v>59</v>
      </c>
      <c r="M3293" t="s">
        <v>4820</v>
      </c>
      <c r="N3293">
        <v>181.86</v>
      </c>
      <c r="O3293">
        <v>7</v>
      </c>
      <c r="P3293">
        <v>0</v>
      </c>
      <c r="Q3293">
        <v>50.9208</v>
      </c>
    </row>
    <row r="3294" spans="1:17" x14ac:dyDescent="0.3">
      <c r="A3294" t="s">
        <v>42</v>
      </c>
      <c r="B3294" t="s">
        <v>340</v>
      </c>
      <c r="C3294" t="s">
        <v>341</v>
      </c>
      <c r="D3294" t="s">
        <v>20</v>
      </c>
      <c r="E3294" t="s">
        <v>21</v>
      </c>
      <c r="F3294" t="s">
        <v>282</v>
      </c>
      <c r="G3294" t="s">
        <v>283</v>
      </c>
      <c r="H3294">
        <v>22153</v>
      </c>
      <c r="I3294" t="s">
        <v>24</v>
      </c>
      <c r="J3294" t="s">
        <v>4819</v>
      </c>
      <c r="K3294" t="s">
        <v>39</v>
      </c>
      <c r="L3294" t="s">
        <v>59</v>
      </c>
      <c r="M3294" t="s">
        <v>4820</v>
      </c>
      <c r="N3294">
        <v>181.86</v>
      </c>
      <c r="O3294">
        <v>7</v>
      </c>
      <c r="P3294">
        <v>0</v>
      </c>
      <c r="Q3294">
        <v>50.9208</v>
      </c>
    </row>
    <row r="3295" spans="1:17" x14ac:dyDescent="0.3">
      <c r="A3295" t="s">
        <v>166</v>
      </c>
      <c r="B3295" t="s">
        <v>2938</v>
      </c>
      <c r="C3295" t="s">
        <v>2939</v>
      </c>
      <c r="D3295" t="s">
        <v>20</v>
      </c>
      <c r="E3295" t="s">
        <v>21</v>
      </c>
      <c r="F3295" t="s">
        <v>2155</v>
      </c>
      <c r="G3295" t="s">
        <v>85</v>
      </c>
      <c r="H3295">
        <v>98026</v>
      </c>
      <c r="I3295" t="s">
        <v>37</v>
      </c>
      <c r="J3295" t="s">
        <v>4819</v>
      </c>
      <c r="K3295" t="s">
        <v>39</v>
      </c>
      <c r="L3295" t="s">
        <v>59</v>
      </c>
      <c r="M3295" t="s">
        <v>4820</v>
      </c>
      <c r="N3295">
        <v>25.98</v>
      </c>
      <c r="O3295">
        <v>1</v>
      </c>
      <c r="P3295">
        <v>0</v>
      </c>
      <c r="Q3295">
        <v>7.2744</v>
      </c>
    </row>
    <row r="3296" spans="1:17" x14ac:dyDescent="0.3">
      <c r="A3296" t="s">
        <v>17</v>
      </c>
      <c r="B3296" t="s">
        <v>1906</v>
      </c>
      <c r="C3296" t="s">
        <v>1907</v>
      </c>
      <c r="D3296" t="s">
        <v>20</v>
      </c>
      <c r="E3296" t="s">
        <v>21</v>
      </c>
      <c r="F3296" t="s">
        <v>35</v>
      </c>
      <c r="G3296" t="s">
        <v>36</v>
      </c>
      <c r="H3296">
        <v>90008</v>
      </c>
      <c r="I3296" t="s">
        <v>37</v>
      </c>
      <c r="J3296" t="s">
        <v>5006</v>
      </c>
      <c r="K3296" t="s">
        <v>39</v>
      </c>
      <c r="L3296" t="s">
        <v>59</v>
      </c>
      <c r="M3296" t="s">
        <v>5007</v>
      </c>
      <c r="N3296">
        <v>4.13</v>
      </c>
      <c r="O3296">
        <v>1</v>
      </c>
      <c r="P3296">
        <v>0</v>
      </c>
      <c r="Q3296">
        <v>1.1564000000000001</v>
      </c>
    </row>
    <row r="3297" spans="1:17" x14ac:dyDescent="0.3">
      <c r="A3297" t="s">
        <v>42</v>
      </c>
      <c r="B3297" t="s">
        <v>4922</v>
      </c>
      <c r="C3297" t="s">
        <v>4923</v>
      </c>
      <c r="D3297" t="s">
        <v>34</v>
      </c>
      <c r="E3297" t="s">
        <v>21</v>
      </c>
      <c r="F3297" t="s">
        <v>315</v>
      </c>
      <c r="G3297" t="s">
        <v>316</v>
      </c>
      <c r="H3297">
        <v>35601</v>
      </c>
      <c r="I3297" t="s">
        <v>24</v>
      </c>
      <c r="J3297" t="s">
        <v>5006</v>
      </c>
      <c r="K3297" t="s">
        <v>39</v>
      </c>
      <c r="L3297" t="s">
        <v>59</v>
      </c>
      <c r="M3297" t="s">
        <v>5007</v>
      </c>
      <c r="N3297">
        <v>24.78</v>
      </c>
      <c r="O3297">
        <v>6</v>
      </c>
      <c r="P3297">
        <v>0</v>
      </c>
      <c r="Q3297">
        <v>6.9384000000000006</v>
      </c>
    </row>
    <row r="3298" spans="1:17" x14ac:dyDescent="0.3">
      <c r="A3298" t="s">
        <v>42</v>
      </c>
      <c r="B3298" t="s">
        <v>2134</v>
      </c>
      <c r="C3298" t="s">
        <v>2135</v>
      </c>
      <c r="D3298" t="s">
        <v>34</v>
      </c>
      <c r="E3298" t="s">
        <v>21</v>
      </c>
      <c r="F3298" t="s">
        <v>3675</v>
      </c>
      <c r="G3298" t="s">
        <v>568</v>
      </c>
      <c r="H3298">
        <v>74133</v>
      </c>
      <c r="I3298" t="s">
        <v>93</v>
      </c>
      <c r="J3298" t="s">
        <v>5006</v>
      </c>
      <c r="K3298" t="s">
        <v>39</v>
      </c>
      <c r="L3298" t="s">
        <v>59</v>
      </c>
      <c r="M3298" t="s">
        <v>5007</v>
      </c>
      <c r="N3298">
        <v>12.39</v>
      </c>
      <c r="O3298">
        <v>3</v>
      </c>
      <c r="P3298">
        <v>0</v>
      </c>
      <c r="Q3298">
        <v>3.4692000000000003</v>
      </c>
    </row>
    <row r="3299" spans="1:17" x14ac:dyDescent="0.3">
      <c r="A3299" t="s">
        <v>166</v>
      </c>
      <c r="B3299" t="s">
        <v>5855</v>
      </c>
      <c r="C3299" t="s">
        <v>5856</v>
      </c>
      <c r="D3299" t="s">
        <v>34</v>
      </c>
      <c r="E3299" t="s">
        <v>21</v>
      </c>
      <c r="F3299" t="s">
        <v>129</v>
      </c>
      <c r="G3299" t="s">
        <v>130</v>
      </c>
      <c r="H3299">
        <v>19140</v>
      </c>
      <c r="I3299" t="s">
        <v>131</v>
      </c>
      <c r="J3299" t="s">
        <v>5006</v>
      </c>
      <c r="K3299" t="s">
        <v>39</v>
      </c>
      <c r="L3299" t="s">
        <v>59</v>
      </c>
      <c r="M3299" t="s">
        <v>5007</v>
      </c>
      <c r="N3299">
        <v>16.520000000000003</v>
      </c>
      <c r="O3299">
        <v>5</v>
      </c>
      <c r="P3299">
        <v>0.2</v>
      </c>
      <c r="Q3299">
        <v>1.6519999999999992</v>
      </c>
    </row>
    <row r="3300" spans="1:17" x14ac:dyDescent="0.3">
      <c r="A3300" t="s">
        <v>42</v>
      </c>
      <c r="B3300" t="s">
        <v>2332</v>
      </c>
      <c r="C3300" t="s">
        <v>2333</v>
      </c>
      <c r="D3300" t="s">
        <v>20</v>
      </c>
      <c r="E3300" t="s">
        <v>21</v>
      </c>
      <c r="F3300" t="s">
        <v>35</v>
      </c>
      <c r="G3300" t="s">
        <v>36</v>
      </c>
      <c r="H3300">
        <v>90045</v>
      </c>
      <c r="I3300" t="s">
        <v>37</v>
      </c>
      <c r="J3300" t="s">
        <v>5006</v>
      </c>
      <c r="K3300" t="s">
        <v>39</v>
      </c>
      <c r="L3300" t="s">
        <v>59</v>
      </c>
      <c r="M3300" t="s">
        <v>5007</v>
      </c>
      <c r="N3300">
        <v>37.17</v>
      </c>
      <c r="O3300">
        <v>9</v>
      </c>
      <c r="P3300">
        <v>0</v>
      </c>
      <c r="Q3300">
        <v>10.4076</v>
      </c>
    </row>
    <row r="3301" spans="1:17" x14ac:dyDescent="0.3">
      <c r="A3301" t="s">
        <v>1122</v>
      </c>
      <c r="B3301" t="s">
        <v>520</v>
      </c>
      <c r="C3301" t="s">
        <v>521</v>
      </c>
      <c r="D3301" t="s">
        <v>20</v>
      </c>
      <c r="E3301" t="s">
        <v>21</v>
      </c>
      <c r="F3301" t="s">
        <v>678</v>
      </c>
      <c r="G3301" t="s">
        <v>36</v>
      </c>
      <c r="H3301">
        <v>92374</v>
      </c>
      <c r="I3301" t="s">
        <v>37</v>
      </c>
      <c r="J3301" t="s">
        <v>3990</v>
      </c>
      <c r="K3301" t="s">
        <v>39</v>
      </c>
      <c r="L3301" t="s">
        <v>59</v>
      </c>
      <c r="M3301" t="s">
        <v>3991</v>
      </c>
      <c r="N3301">
        <v>5.04</v>
      </c>
      <c r="O3301">
        <v>3</v>
      </c>
      <c r="P3301">
        <v>0</v>
      </c>
      <c r="Q3301">
        <v>1.2599999999999998</v>
      </c>
    </row>
    <row r="3302" spans="1:17" x14ac:dyDescent="0.3">
      <c r="A3302" t="s">
        <v>17</v>
      </c>
      <c r="B3302" t="s">
        <v>3187</v>
      </c>
      <c r="C3302" t="s">
        <v>3188</v>
      </c>
      <c r="D3302" t="s">
        <v>34</v>
      </c>
      <c r="E3302" t="s">
        <v>21</v>
      </c>
      <c r="F3302" t="s">
        <v>112</v>
      </c>
      <c r="G3302" t="s">
        <v>36</v>
      </c>
      <c r="H3302">
        <v>94122</v>
      </c>
      <c r="I3302" t="s">
        <v>37</v>
      </c>
      <c r="J3302" t="s">
        <v>3990</v>
      </c>
      <c r="K3302" t="s">
        <v>39</v>
      </c>
      <c r="L3302" t="s">
        <v>59</v>
      </c>
      <c r="M3302" t="s">
        <v>3991</v>
      </c>
      <c r="N3302">
        <v>3.36</v>
      </c>
      <c r="O3302">
        <v>2</v>
      </c>
      <c r="P3302">
        <v>0</v>
      </c>
      <c r="Q3302">
        <v>0.83999999999999986</v>
      </c>
    </row>
    <row r="3303" spans="1:17" x14ac:dyDescent="0.3">
      <c r="A3303" t="s">
        <v>42</v>
      </c>
      <c r="B3303" t="s">
        <v>1264</v>
      </c>
      <c r="C3303" t="s">
        <v>1265</v>
      </c>
      <c r="D3303" t="s">
        <v>20</v>
      </c>
      <c r="E3303" t="s">
        <v>21</v>
      </c>
      <c r="F3303" t="s">
        <v>1266</v>
      </c>
      <c r="G3303" t="s">
        <v>36</v>
      </c>
      <c r="H3303">
        <v>92646</v>
      </c>
      <c r="I3303" t="s">
        <v>37</v>
      </c>
      <c r="J3303" t="s">
        <v>1267</v>
      </c>
      <c r="K3303" t="s">
        <v>39</v>
      </c>
      <c r="L3303" t="s">
        <v>59</v>
      </c>
      <c r="M3303" t="s">
        <v>1268</v>
      </c>
      <c r="N3303">
        <v>95.92</v>
      </c>
      <c r="O3303">
        <v>8</v>
      </c>
      <c r="P3303">
        <v>0</v>
      </c>
      <c r="Q3303">
        <v>25.898399999999995</v>
      </c>
    </row>
    <row r="3304" spans="1:17" x14ac:dyDescent="0.3">
      <c r="A3304" t="s">
        <v>166</v>
      </c>
      <c r="B3304" t="s">
        <v>2460</v>
      </c>
      <c r="C3304" t="s">
        <v>2461</v>
      </c>
      <c r="D3304" t="s">
        <v>90</v>
      </c>
      <c r="E3304" t="s">
        <v>21</v>
      </c>
      <c r="F3304" t="s">
        <v>235</v>
      </c>
      <c r="G3304" t="s">
        <v>236</v>
      </c>
      <c r="H3304">
        <v>10011</v>
      </c>
      <c r="I3304" t="s">
        <v>131</v>
      </c>
      <c r="J3304" t="s">
        <v>1267</v>
      </c>
      <c r="K3304" t="s">
        <v>39</v>
      </c>
      <c r="L3304" t="s">
        <v>59</v>
      </c>
      <c r="M3304" t="s">
        <v>1268</v>
      </c>
      <c r="N3304">
        <v>35.97</v>
      </c>
      <c r="O3304">
        <v>3</v>
      </c>
      <c r="P3304">
        <v>0</v>
      </c>
      <c r="Q3304">
        <v>9.7118999999999982</v>
      </c>
    </row>
    <row r="3305" spans="1:17" x14ac:dyDescent="0.3">
      <c r="A3305" t="s">
        <v>42</v>
      </c>
      <c r="B3305" t="s">
        <v>1123</v>
      </c>
      <c r="C3305" t="s">
        <v>1124</v>
      </c>
      <c r="D3305" t="s">
        <v>34</v>
      </c>
      <c r="E3305" t="s">
        <v>21</v>
      </c>
      <c r="F3305" t="s">
        <v>1234</v>
      </c>
      <c r="G3305" t="s">
        <v>46</v>
      </c>
      <c r="H3305">
        <v>33180</v>
      </c>
      <c r="I3305" t="s">
        <v>24</v>
      </c>
      <c r="J3305" t="s">
        <v>1267</v>
      </c>
      <c r="K3305" t="s">
        <v>39</v>
      </c>
      <c r="L3305" t="s">
        <v>59</v>
      </c>
      <c r="M3305" t="s">
        <v>1268</v>
      </c>
      <c r="N3305">
        <v>47.96</v>
      </c>
      <c r="O3305">
        <v>5</v>
      </c>
      <c r="P3305">
        <v>0.2</v>
      </c>
      <c r="Q3305">
        <v>4.196499999999995</v>
      </c>
    </row>
    <row r="3306" spans="1:17" x14ac:dyDescent="0.3">
      <c r="A3306" t="s">
        <v>17</v>
      </c>
      <c r="B3306" t="s">
        <v>698</v>
      </c>
      <c r="C3306" t="s">
        <v>699</v>
      </c>
      <c r="D3306" t="s">
        <v>20</v>
      </c>
      <c r="E3306" t="s">
        <v>21</v>
      </c>
      <c r="F3306" t="s">
        <v>5432</v>
      </c>
      <c r="G3306" t="s">
        <v>92</v>
      </c>
      <c r="H3306">
        <v>77573</v>
      </c>
      <c r="I3306" t="s">
        <v>93</v>
      </c>
      <c r="J3306" t="s">
        <v>1267</v>
      </c>
      <c r="K3306" t="s">
        <v>39</v>
      </c>
      <c r="L3306" t="s">
        <v>59</v>
      </c>
      <c r="M3306" t="s">
        <v>1268</v>
      </c>
      <c r="N3306">
        <v>67.144000000000005</v>
      </c>
      <c r="O3306">
        <v>7</v>
      </c>
      <c r="P3306">
        <v>0.2</v>
      </c>
      <c r="Q3306">
        <v>5.8750999999999962</v>
      </c>
    </row>
    <row r="3307" spans="1:17" x14ac:dyDescent="0.3">
      <c r="A3307" t="s">
        <v>17</v>
      </c>
      <c r="B3307" t="s">
        <v>469</v>
      </c>
      <c r="C3307" t="s">
        <v>470</v>
      </c>
      <c r="D3307" t="s">
        <v>20</v>
      </c>
      <c r="E3307" t="s">
        <v>21</v>
      </c>
      <c r="F3307" t="s">
        <v>5296</v>
      </c>
      <c r="G3307" t="s">
        <v>1107</v>
      </c>
      <c r="H3307">
        <v>30328</v>
      </c>
      <c r="I3307" t="s">
        <v>24</v>
      </c>
      <c r="J3307" t="s">
        <v>1267</v>
      </c>
      <c r="K3307" t="s">
        <v>39</v>
      </c>
      <c r="L3307" t="s">
        <v>59</v>
      </c>
      <c r="M3307" t="s">
        <v>1268</v>
      </c>
      <c r="N3307">
        <v>35.97</v>
      </c>
      <c r="O3307">
        <v>3</v>
      </c>
      <c r="P3307">
        <v>0</v>
      </c>
      <c r="Q3307">
        <v>9.7118999999999982</v>
      </c>
    </row>
    <row r="3308" spans="1:17" x14ac:dyDescent="0.3">
      <c r="A3308" t="s">
        <v>42</v>
      </c>
      <c r="B3308" t="s">
        <v>5094</v>
      </c>
      <c r="C3308" t="s">
        <v>5095</v>
      </c>
      <c r="D3308" t="s">
        <v>90</v>
      </c>
      <c r="E3308" t="s">
        <v>21</v>
      </c>
      <c r="F3308" t="s">
        <v>1234</v>
      </c>
      <c r="G3308" t="s">
        <v>46</v>
      </c>
      <c r="H3308">
        <v>33180</v>
      </c>
      <c r="I3308" t="s">
        <v>24</v>
      </c>
      <c r="J3308" t="s">
        <v>1267</v>
      </c>
      <c r="K3308" t="s">
        <v>39</v>
      </c>
      <c r="L3308" t="s">
        <v>59</v>
      </c>
      <c r="M3308" t="s">
        <v>1268</v>
      </c>
      <c r="N3308">
        <v>47.96</v>
      </c>
      <c r="O3308">
        <v>5</v>
      </c>
      <c r="P3308">
        <v>0.2</v>
      </c>
      <c r="Q3308">
        <v>4.196499999999995</v>
      </c>
    </row>
    <row r="3309" spans="1:17" x14ac:dyDescent="0.3">
      <c r="A3309" t="s">
        <v>42</v>
      </c>
      <c r="B3309" t="s">
        <v>591</v>
      </c>
      <c r="C3309" t="s">
        <v>592</v>
      </c>
      <c r="D3309" t="s">
        <v>20</v>
      </c>
      <c r="E3309" t="s">
        <v>21</v>
      </c>
      <c r="F3309" t="s">
        <v>593</v>
      </c>
      <c r="G3309" t="s">
        <v>92</v>
      </c>
      <c r="H3309">
        <v>78207</v>
      </c>
      <c r="I3309" t="s">
        <v>93</v>
      </c>
      <c r="J3309" t="s">
        <v>594</v>
      </c>
      <c r="K3309" t="s">
        <v>39</v>
      </c>
      <c r="L3309" t="s">
        <v>59</v>
      </c>
      <c r="M3309" t="s">
        <v>595</v>
      </c>
      <c r="N3309">
        <v>9.9359999999999999</v>
      </c>
      <c r="O3309">
        <v>3</v>
      </c>
      <c r="P3309">
        <v>0.2</v>
      </c>
      <c r="Q3309">
        <v>2.7324000000000002</v>
      </c>
    </row>
    <row r="3310" spans="1:17" x14ac:dyDescent="0.3">
      <c r="A3310" t="s">
        <v>1122</v>
      </c>
      <c r="B3310" t="s">
        <v>838</v>
      </c>
      <c r="C3310" t="s">
        <v>839</v>
      </c>
      <c r="D3310" t="s">
        <v>34</v>
      </c>
      <c r="E3310" t="s">
        <v>21</v>
      </c>
      <c r="F3310" t="s">
        <v>531</v>
      </c>
      <c r="G3310" t="s">
        <v>436</v>
      </c>
      <c r="H3310">
        <v>43055</v>
      </c>
      <c r="I3310" t="s">
        <v>131</v>
      </c>
      <c r="J3310" t="s">
        <v>594</v>
      </c>
      <c r="K3310" t="s">
        <v>39</v>
      </c>
      <c r="L3310" t="s">
        <v>59</v>
      </c>
      <c r="M3310" t="s">
        <v>595</v>
      </c>
      <c r="N3310">
        <v>13.247999999999999</v>
      </c>
      <c r="O3310">
        <v>4</v>
      </c>
      <c r="P3310">
        <v>0.2</v>
      </c>
      <c r="Q3310">
        <v>3.6431999999999998</v>
      </c>
    </row>
    <row r="3311" spans="1:17" x14ac:dyDescent="0.3">
      <c r="A3311" t="s">
        <v>42</v>
      </c>
      <c r="B3311" t="s">
        <v>3380</v>
      </c>
      <c r="C3311" t="s">
        <v>3381</v>
      </c>
      <c r="D3311" t="s">
        <v>20</v>
      </c>
      <c r="E3311" t="s">
        <v>21</v>
      </c>
      <c r="F3311" t="s">
        <v>112</v>
      </c>
      <c r="G3311" t="s">
        <v>36</v>
      </c>
      <c r="H3311">
        <v>94109</v>
      </c>
      <c r="I3311" t="s">
        <v>37</v>
      </c>
      <c r="J3311" t="s">
        <v>594</v>
      </c>
      <c r="K3311" t="s">
        <v>39</v>
      </c>
      <c r="L3311" t="s">
        <v>59</v>
      </c>
      <c r="M3311" t="s">
        <v>595</v>
      </c>
      <c r="N3311">
        <v>16.559999999999999</v>
      </c>
      <c r="O3311">
        <v>4</v>
      </c>
      <c r="P3311">
        <v>0</v>
      </c>
      <c r="Q3311">
        <v>6.9551999999999996</v>
      </c>
    </row>
    <row r="3312" spans="1:17" x14ac:dyDescent="0.3">
      <c r="A3312" t="s">
        <v>17</v>
      </c>
      <c r="B3312" t="s">
        <v>4597</v>
      </c>
      <c r="C3312" t="s">
        <v>4598</v>
      </c>
      <c r="D3312" t="s">
        <v>20</v>
      </c>
      <c r="E3312" t="s">
        <v>21</v>
      </c>
      <c r="F3312" t="s">
        <v>235</v>
      </c>
      <c r="G3312" t="s">
        <v>236</v>
      </c>
      <c r="H3312">
        <v>10009</v>
      </c>
      <c r="I3312" t="s">
        <v>131</v>
      </c>
      <c r="J3312" t="s">
        <v>594</v>
      </c>
      <c r="K3312" t="s">
        <v>39</v>
      </c>
      <c r="L3312" t="s">
        <v>59</v>
      </c>
      <c r="M3312" t="s">
        <v>595</v>
      </c>
      <c r="N3312">
        <v>12.419999999999998</v>
      </c>
      <c r="O3312">
        <v>3</v>
      </c>
      <c r="P3312">
        <v>0</v>
      </c>
      <c r="Q3312">
        <v>5.2164000000000001</v>
      </c>
    </row>
    <row r="3313" spans="1:17" x14ac:dyDescent="0.3">
      <c r="A3313" t="s">
        <v>42</v>
      </c>
      <c r="B3313" t="s">
        <v>2974</v>
      </c>
      <c r="C3313" t="s">
        <v>2975</v>
      </c>
      <c r="D3313" t="s">
        <v>20</v>
      </c>
      <c r="E3313" t="s">
        <v>21</v>
      </c>
      <c r="F3313" t="s">
        <v>84</v>
      </c>
      <c r="G3313" t="s">
        <v>85</v>
      </c>
      <c r="H3313">
        <v>98103</v>
      </c>
      <c r="I3313" t="s">
        <v>37</v>
      </c>
      <c r="J3313" t="s">
        <v>594</v>
      </c>
      <c r="K3313" t="s">
        <v>39</v>
      </c>
      <c r="L3313" t="s">
        <v>59</v>
      </c>
      <c r="M3313" t="s">
        <v>595</v>
      </c>
      <c r="N3313">
        <v>12.419999999999998</v>
      </c>
      <c r="O3313">
        <v>3</v>
      </c>
      <c r="P3313">
        <v>0</v>
      </c>
      <c r="Q3313">
        <v>5.2164000000000001</v>
      </c>
    </row>
    <row r="3314" spans="1:17" x14ac:dyDescent="0.3">
      <c r="A3314" t="s">
        <v>166</v>
      </c>
      <c r="B3314" t="s">
        <v>587</v>
      </c>
      <c r="C3314" t="s">
        <v>588</v>
      </c>
      <c r="D3314" t="s">
        <v>20</v>
      </c>
      <c r="E3314" t="s">
        <v>21</v>
      </c>
      <c r="F3314" t="s">
        <v>129</v>
      </c>
      <c r="G3314" t="s">
        <v>130</v>
      </c>
      <c r="H3314">
        <v>19140</v>
      </c>
      <c r="I3314" t="s">
        <v>131</v>
      </c>
      <c r="J3314" t="s">
        <v>594</v>
      </c>
      <c r="K3314" t="s">
        <v>39</v>
      </c>
      <c r="L3314" t="s">
        <v>59</v>
      </c>
      <c r="M3314" t="s">
        <v>595</v>
      </c>
      <c r="N3314">
        <v>13.247999999999999</v>
      </c>
      <c r="O3314">
        <v>4</v>
      </c>
      <c r="P3314">
        <v>0.2</v>
      </c>
      <c r="Q3314">
        <v>3.6431999999999998</v>
      </c>
    </row>
    <row r="3315" spans="1:17" x14ac:dyDescent="0.3">
      <c r="A3315" t="s">
        <v>42</v>
      </c>
      <c r="B3315" t="s">
        <v>4686</v>
      </c>
      <c r="C3315" t="s">
        <v>4687</v>
      </c>
      <c r="D3315" t="s">
        <v>90</v>
      </c>
      <c r="E3315" t="s">
        <v>21</v>
      </c>
      <c r="F3315" t="s">
        <v>4548</v>
      </c>
      <c r="G3315" t="s">
        <v>584</v>
      </c>
      <c r="H3315">
        <v>88001</v>
      </c>
      <c r="I3315" t="s">
        <v>37</v>
      </c>
      <c r="J3315" t="s">
        <v>594</v>
      </c>
      <c r="K3315" t="s">
        <v>39</v>
      </c>
      <c r="L3315" t="s">
        <v>59</v>
      </c>
      <c r="M3315" t="s">
        <v>595</v>
      </c>
      <c r="N3315">
        <v>8.2799999999999994</v>
      </c>
      <c r="O3315">
        <v>2</v>
      </c>
      <c r="P3315">
        <v>0</v>
      </c>
      <c r="Q3315">
        <v>3.4775999999999998</v>
      </c>
    </row>
    <row r="3316" spans="1:17" x14ac:dyDescent="0.3">
      <c r="A3316" t="s">
        <v>17</v>
      </c>
      <c r="B3316" t="s">
        <v>915</v>
      </c>
      <c r="C3316" t="s">
        <v>916</v>
      </c>
      <c r="D3316" t="s">
        <v>20</v>
      </c>
      <c r="E3316" t="s">
        <v>21</v>
      </c>
      <c r="F3316" t="s">
        <v>35</v>
      </c>
      <c r="G3316" t="s">
        <v>36</v>
      </c>
      <c r="H3316">
        <v>90049</v>
      </c>
      <c r="I3316" t="s">
        <v>37</v>
      </c>
      <c r="J3316" t="s">
        <v>3453</v>
      </c>
      <c r="K3316" t="s">
        <v>39</v>
      </c>
      <c r="L3316" t="s">
        <v>59</v>
      </c>
      <c r="M3316" t="s">
        <v>3454</v>
      </c>
      <c r="N3316">
        <v>73.2</v>
      </c>
      <c r="O3316">
        <v>5</v>
      </c>
      <c r="P3316">
        <v>0</v>
      </c>
      <c r="Q3316">
        <v>21.227999999999998</v>
      </c>
    </row>
    <row r="3317" spans="1:17" x14ac:dyDescent="0.3">
      <c r="A3317" t="s">
        <v>42</v>
      </c>
      <c r="B3317" t="s">
        <v>1433</v>
      </c>
      <c r="C3317" t="s">
        <v>1434</v>
      </c>
      <c r="D3317" t="s">
        <v>20</v>
      </c>
      <c r="E3317" t="s">
        <v>21</v>
      </c>
      <c r="F3317" t="s">
        <v>209</v>
      </c>
      <c r="G3317" t="s">
        <v>210</v>
      </c>
      <c r="H3317">
        <v>48185</v>
      </c>
      <c r="I3317" t="s">
        <v>93</v>
      </c>
      <c r="J3317" t="s">
        <v>3453</v>
      </c>
      <c r="K3317" t="s">
        <v>39</v>
      </c>
      <c r="L3317" t="s">
        <v>59</v>
      </c>
      <c r="M3317" t="s">
        <v>3454</v>
      </c>
      <c r="N3317">
        <v>43.92</v>
      </c>
      <c r="O3317">
        <v>3</v>
      </c>
      <c r="P3317">
        <v>0</v>
      </c>
      <c r="Q3317">
        <v>12.736799999999999</v>
      </c>
    </row>
    <row r="3318" spans="1:17" x14ac:dyDescent="0.3">
      <c r="A3318" t="s">
        <v>17</v>
      </c>
      <c r="B3318" t="s">
        <v>1698</v>
      </c>
      <c r="C3318" t="s">
        <v>1699</v>
      </c>
      <c r="D3318" t="s">
        <v>20</v>
      </c>
      <c r="E3318" t="s">
        <v>21</v>
      </c>
      <c r="F3318" t="s">
        <v>235</v>
      </c>
      <c r="G3318" t="s">
        <v>236</v>
      </c>
      <c r="H3318">
        <v>10024</v>
      </c>
      <c r="I3318" t="s">
        <v>131</v>
      </c>
      <c r="J3318" t="s">
        <v>3453</v>
      </c>
      <c r="K3318" t="s">
        <v>39</v>
      </c>
      <c r="L3318" t="s">
        <v>59</v>
      </c>
      <c r="M3318" t="s">
        <v>3454</v>
      </c>
      <c r="N3318">
        <v>43.92</v>
      </c>
      <c r="O3318">
        <v>3</v>
      </c>
      <c r="P3318">
        <v>0</v>
      </c>
      <c r="Q3318">
        <v>12.736799999999999</v>
      </c>
    </row>
    <row r="3319" spans="1:17" x14ac:dyDescent="0.3">
      <c r="A3319" t="s">
        <v>166</v>
      </c>
      <c r="B3319" t="s">
        <v>3476</v>
      </c>
      <c r="C3319" t="s">
        <v>3477</v>
      </c>
      <c r="D3319" t="s">
        <v>20</v>
      </c>
      <c r="E3319" t="s">
        <v>21</v>
      </c>
      <c r="F3319" t="s">
        <v>3481</v>
      </c>
      <c r="G3319" t="s">
        <v>644</v>
      </c>
      <c r="H3319">
        <v>70506</v>
      </c>
      <c r="I3319" t="s">
        <v>24</v>
      </c>
      <c r="J3319" t="s">
        <v>3453</v>
      </c>
      <c r="K3319" t="s">
        <v>39</v>
      </c>
      <c r="L3319" t="s">
        <v>59</v>
      </c>
      <c r="M3319" t="s">
        <v>3454</v>
      </c>
      <c r="N3319">
        <v>73.2</v>
      </c>
      <c r="O3319">
        <v>5</v>
      </c>
      <c r="P3319">
        <v>0</v>
      </c>
      <c r="Q3319">
        <v>21.227999999999998</v>
      </c>
    </row>
    <row r="3320" spans="1:17" x14ac:dyDescent="0.3">
      <c r="A3320" t="s">
        <v>17</v>
      </c>
      <c r="B3320" t="s">
        <v>4011</v>
      </c>
      <c r="C3320" t="s">
        <v>4012</v>
      </c>
      <c r="D3320" t="s">
        <v>34</v>
      </c>
      <c r="E3320" t="s">
        <v>21</v>
      </c>
      <c r="F3320" t="s">
        <v>215</v>
      </c>
      <c r="G3320" t="s">
        <v>2287</v>
      </c>
      <c r="H3320">
        <v>3820</v>
      </c>
      <c r="I3320" t="s">
        <v>131</v>
      </c>
      <c r="J3320" t="s">
        <v>4015</v>
      </c>
      <c r="K3320" t="s">
        <v>39</v>
      </c>
      <c r="L3320" t="s">
        <v>59</v>
      </c>
      <c r="M3320" t="s">
        <v>4016</v>
      </c>
      <c r="N3320">
        <v>38.520000000000003</v>
      </c>
      <c r="O3320">
        <v>9</v>
      </c>
      <c r="P3320">
        <v>0</v>
      </c>
      <c r="Q3320">
        <v>11.9412</v>
      </c>
    </row>
    <row r="3321" spans="1:17" x14ac:dyDescent="0.3">
      <c r="A3321" t="s">
        <v>42</v>
      </c>
      <c r="B3321" t="s">
        <v>4504</v>
      </c>
      <c r="C3321" t="s">
        <v>4505</v>
      </c>
      <c r="D3321" t="s">
        <v>20</v>
      </c>
      <c r="E3321" t="s">
        <v>21</v>
      </c>
      <c r="F3321" t="s">
        <v>2727</v>
      </c>
      <c r="G3321" t="s">
        <v>1107</v>
      </c>
      <c r="H3321">
        <v>30076</v>
      </c>
      <c r="I3321" t="s">
        <v>24</v>
      </c>
      <c r="J3321" t="s">
        <v>4015</v>
      </c>
      <c r="K3321" t="s">
        <v>39</v>
      </c>
      <c r="L3321" t="s">
        <v>59</v>
      </c>
      <c r="M3321" t="s">
        <v>4016</v>
      </c>
      <c r="N3321">
        <v>8.56</v>
      </c>
      <c r="O3321">
        <v>2</v>
      </c>
      <c r="P3321">
        <v>0</v>
      </c>
      <c r="Q3321">
        <v>2.6536</v>
      </c>
    </row>
    <row r="3322" spans="1:17" x14ac:dyDescent="0.3">
      <c r="A3322" t="s">
        <v>42</v>
      </c>
      <c r="B3322" t="s">
        <v>3852</v>
      </c>
      <c r="C3322" t="s">
        <v>3853</v>
      </c>
      <c r="D3322" t="s">
        <v>34</v>
      </c>
      <c r="E3322" t="s">
        <v>21</v>
      </c>
      <c r="F3322" t="s">
        <v>235</v>
      </c>
      <c r="G3322" t="s">
        <v>236</v>
      </c>
      <c r="H3322">
        <v>10009</v>
      </c>
      <c r="I3322" t="s">
        <v>131</v>
      </c>
      <c r="J3322" t="s">
        <v>3854</v>
      </c>
      <c r="K3322" t="s">
        <v>39</v>
      </c>
      <c r="L3322" t="s">
        <v>59</v>
      </c>
      <c r="M3322" t="s">
        <v>3855</v>
      </c>
      <c r="N3322">
        <v>4.92</v>
      </c>
      <c r="O3322">
        <v>3</v>
      </c>
      <c r="P3322">
        <v>0</v>
      </c>
      <c r="Q3322">
        <v>2.2139999999999995</v>
      </c>
    </row>
    <row r="3323" spans="1:17" x14ac:dyDescent="0.3">
      <c r="A3323" t="s">
        <v>166</v>
      </c>
      <c r="B3323" t="s">
        <v>1157</v>
      </c>
      <c r="C3323" t="s">
        <v>1158</v>
      </c>
      <c r="D3323" t="s">
        <v>20</v>
      </c>
      <c r="E3323" t="s">
        <v>21</v>
      </c>
      <c r="F3323" t="s">
        <v>269</v>
      </c>
      <c r="G3323" t="s">
        <v>187</v>
      </c>
      <c r="H3323">
        <v>60653</v>
      </c>
      <c r="I3323" t="s">
        <v>93</v>
      </c>
      <c r="J3323" t="s">
        <v>3854</v>
      </c>
      <c r="K3323" t="s">
        <v>39</v>
      </c>
      <c r="L3323" t="s">
        <v>59</v>
      </c>
      <c r="M3323" t="s">
        <v>3855</v>
      </c>
      <c r="N3323">
        <v>5.2480000000000002</v>
      </c>
      <c r="O3323">
        <v>4</v>
      </c>
      <c r="P3323">
        <v>0.2</v>
      </c>
      <c r="Q3323">
        <v>1.6399999999999995</v>
      </c>
    </row>
    <row r="3324" spans="1:17" x14ac:dyDescent="0.3">
      <c r="A3324" t="s">
        <v>166</v>
      </c>
      <c r="B3324" t="s">
        <v>1769</v>
      </c>
      <c r="C3324" t="s">
        <v>1770</v>
      </c>
      <c r="D3324" t="s">
        <v>34</v>
      </c>
      <c r="E3324" t="s">
        <v>21</v>
      </c>
      <c r="F3324" t="s">
        <v>5177</v>
      </c>
      <c r="G3324" t="s">
        <v>92</v>
      </c>
      <c r="H3324">
        <v>76021</v>
      </c>
      <c r="I3324" t="s">
        <v>93</v>
      </c>
      <c r="J3324" t="s">
        <v>3854</v>
      </c>
      <c r="K3324" t="s">
        <v>39</v>
      </c>
      <c r="L3324" t="s">
        <v>59</v>
      </c>
      <c r="M3324" t="s">
        <v>3855</v>
      </c>
      <c r="N3324">
        <v>9.1840000000000011</v>
      </c>
      <c r="O3324">
        <v>7</v>
      </c>
      <c r="P3324">
        <v>0.2</v>
      </c>
      <c r="Q3324">
        <v>2.8699999999999992</v>
      </c>
    </row>
    <row r="3325" spans="1:17" x14ac:dyDescent="0.3">
      <c r="A3325" t="s">
        <v>42</v>
      </c>
      <c r="B3325" t="s">
        <v>481</v>
      </c>
      <c r="C3325" t="s">
        <v>482</v>
      </c>
      <c r="D3325" t="s">
        <v>90</v>
      </c>
      <c r="E3325" t="s">
        <v>21</v>
      </c>
      <c r="F3325" t="s">
        <v>3635</v>
      </c>
      <c r="G3325" t="s">
        <v>2316</v>
      </c>
      <c r="H3325">
        <v>21215</v>
      </c>
      <c r="I3325" t="s">
        <v>131</v>
      </c>
      <c r="J3325" t="s">
        <v>3854</v>
      </c>
      <c r="K3325" t="s">
        <v>39</v>
      </c>
      <c r="L3325" t="s">
        <v>59</v>
      </c>
      <c r="M3325" t="s">
        <v>3855</v>
      </c>
      <c r="N3325">
        <v>1.64</v>
      </c>
      <c r="O3325">
        <v>1</v>
      </c>
      <c r="P3325">
        <v>0</v>
      </c>
      <c r="Q3325">
        <v>0.73799999999999988</v>
      </c>
    </row>
    <row r="3326" spans="1:17" x14ac:dyDescent="0.3">
      <c r="A3326" t="s">
        <v>42</v>
      </c>
      <c r="B3326" t="s">
        <v>257</v>
      </c>
      <c r="C3326" t="s">
        <v>258</v>
      </c>
      <c r="D3326" t="s">
        <v>20</v>
      </c>
      <c r="E3326" t="s">
        <v>21</v>
      </c>
      <c r="F3326" t="s">
        <v>235</v>
      </c>
      <c r="G3326" t="s">
        <v>236</v>
      </c>
      <c r="H3326">
        <v>10035</v>
      </c>
      <c r="I3326" t="s">
        <v>131</v>
      </c>
      <c r="J3326" t="s">
        <v>3854</v>
      </c>
      <c r="K3326" t="s">
        <v>39</v>
      </c>
      <c r="L3326" t="s">
        <v>59</v>
      </c>
      <c r="M3326" t="s">
        <v>3855</v>
      </c>
      <c r="N3326">
        <v>3.28</v>
      </c>
      <c r="O3326">
        <v>2</v>
      </c>
      <c r="P3326">
        <v>0</v>
      </c>
      <c r="Q3326">
        <v>1.4759999999999998</v>
      </c>
    </row>
    <row r="3327" spans="1:17" x14ac:dyDescent="0.3">
      <c r="A3327" t="s">
        <v>166</v>
      </c>
      <c r="B3327" t="s">
        <v>4138</v>
      </c>
      <c r="C3327" t="s">
        <v>4139</v>
      </c>
      <c r="D3327" t="s">
        <v>90</v>
      </c>
      <c r="E3327" t="s">
        <v>21</v>
      </c>
      <c r="F3327" t="s">
        <v>84</v>
      </c>
      <c r="G3327" t="s">
        <v>85</v>
      </c>
      <c r="H3327">
        <v>98105</v>
      </c>
      <c r="I3327" t="s">
        <v>37</v>
      </c>
      <c r="J3327" t="s">
        <v>5247</v>
      </c>
      <c r="K3327" t="s">
        <v>39</v>
      </c>
      <c r="L3327" t="s">
        <v>59</v>
      </c>
      <c r="M3327" t="s">
        <v>5248</v>
      </c>
      <c r="N3327">
        <v>19.829999999999998</v>
      </c>
      <c r="O3327">
        <v>1</v>
      </c>
      <c r="P3327">
        <v>0</v>
      </c>
      <c r="Q3327">
        <v>5.9489999999999981</v>
      </c>
    </row>
    <row r="3328" spans="1:17" x14ac:dyDescent="0.3">
      <c r="A3328" t="s">
        <v>17</v>
      </c>
      <c r="B3328" t="s">
        <v>4105</v>
      </c>
      <c r="C3328" t="s">
        <v>4106</v>
      </c>
      <c r="D3328" t="s">
        <v>20</v>
      </c>
      <c r="E3328" t="s">
        <v>21</v>
      </c>
      <c r="F3328" t="s">
        <v>1285</v>
      </c>
      <c r="G3328" t="s">
        <v>1084</v>
      </c>
      <c r="H3328">
        <v>1841</v>
      </c>
      <c r="I3328" t="s">
        <v>131</v>
      </c>
      <c r="J3328" t="s">
        <v>5247</v>
      </c>
      <c r="K3328" t="s">
        <v>39</v>
      </c>
      <c r="L3328" t="s">
        <v>59</v>
      </c>
      <c r="M3328" t="s">
        <v>5248</v>
      </c>
      <c r="N3328">
        <v>39.659999999999997</v>
      </c>
      <c r="O3328">
        <v>2</v>
      </c>
      <c r="P3328">
        <v>0</v>
      </c>
      <c r="Q3328">
        <v>11.897999999999996</v>
      </c>
    </row>
    <row r="3329" spans="1:17" x14ac:dyDescent="0.3">
      <c r="A3329" t="s">
        <v>42</v>
      </c>
      <c r="B3329" t="s">
        <v>174</v>
      </c>
      <c r="C3329" t="s">
        <v>175</v>
      </c>
      <c r="D3329" t="s">
        <v>90</v>
      </c>
      <c r="E3329" t="s">
        <v>21</v>
      </c>
      <c r="F3329" t="s">
        <v>290</v>
      </c>
      <c r="G3329" t="s">
        <v>1292</v>
      </c>
      <c r="H3329">
        <v>39212</v>
      </c>
      <c r="I3329" t="s">
        <v>24</v>
      </c>
      <c r="J3329" t="s">
        <v>3980</v>
      </c>
      <c r="K3329" t="s">
        <v>39</v>
      </c>
      <c r="L3329" t="s">
        <v>59</v>
      </c>
      <c r="M3329" t="s">
        <v>3981</v>
      </c>
      <c r="N3329">
        <v>91.96</v>
      </c>
      <c r="O3329">
        <v>4</v>
      </c>
      <c r="P3329">
        <v>0</v>
      </c>
      <c r="Q3329">
        <v>25.748800000000003</v>
      </c>
    </row>
    <row r="3330" spans="1:17" x14ac:dyDescent="0.3">
      <c r="A3330" t="s">
        <v>166</v>
      </c>
      <c r="B3330" t="s">
        <v>2131</v>
      </c>
      <c r="C3330" t="s">
        <v>2132</v>
      </c>
      <c r="D3330" t="s">
        <v>20</v>
      </c>
      <c r="E3330" t="s">
        <v>21</v>
      </c>
      <c r="F3330" t="s">
        <v>235</v>
      </c>
      <c r="G3330" t="s">
        <v>236</v>
      </c>
      <c r="H3330">
        <v>10035</v>
      </c>
      <c r="I3330" t="s">
        <v>131</v>
      </c>
      <c r="J3330" t="s">
        <v>3980</v>
      </c>
      <c r="K3330" t="s">
        <v>39</v>
      </c>
      <c r="L3330" t="s">
        <v>59</v>
      </c>
      <c r="M3330" t="s">
        <v>3981</v>
      </c>
      <c r="N3330">
        <v>68.97</v>
      </c>
      <c r="O3330">
        <v>3</v>
      </c>
      <c r="P3330">
        <v>0</v>
      </c>
      <c r="Q3330">
        <v>19.311600000000002</v>
      </c>
    </row>
    <row r="3331" spans="1:17" x14ac:dyDescent="0.3">
      <c r="A3331" t="s">
        <v>42</v>
      </c>
      <c r="B3331" t="s">
        <v>1466</v>
      </c>
      <c r="C3331" t="s">
        <v>1467</v>
      </c>
      <c r="D3331" t="s">
        <v>20</v>
      </c>
      <c r="E3331" t="s">
        <v>21</v>
      </c>
      <c r="F3331" t="s">
        <v>112</v>
      </c>
      <c r="G3331" t="s">
        <v>36</v>
      </c>
      <c r="H3331">
        <v>94122</v>
      </c>
      <c r="I3331" t="s">
        <v>37</v>
      </c>
      <c r="J3331" t="s">
        <v>3980</v>
      </c>
      <c r="K3331" t="s">
        <v>39</v>
      </c>
      <c r="L3331" t="s">
        <v>59</v>
      </c>
      <c r="M3331" t="s">
        <v>3981</v>
      </c>
      <c r="N3331">
        <v>45.98</v>
      </c>
      <c r="O3331">
        <v>2</v>
      </c>
      <c r="P3331">
        <v>0</v>
      </c>
      <c r="Q3331">
        <v>12.874400000000001</v>
      </c>
    </row>
    <row r="3332" spans="1:17" x14ac:dyDescent="0.3">
      <c r="A3332" t="s">
        <v>42</v>
      </c>
      <c r="B3332" t="s">
        <v>5156</v>
      </c>
      <c r="C3332" t="s">
        <v>5157</v>
      </c>
      <c r="D3332" t="s">
        <v>20</v>
      </c>
      <c r="E3332" t="s">
        <v>21</v>
      </c>
      <c r="F3332" t="s">
        <v>2600</v>
      </c>
      <c r="G3332" t="s">
        <v>187</v>
      </c>
      <c r="H3332">
        <v>61107</v>
      </c>
      <c r="I3332" t="s">
        <v>93</v>
      </c>
      <c r="J3332" t="s">
        <v>3980</v>
      </c>
      <c r="K3332" t="s">
        <v>39</v>
      </c>
      <c r="L3332" t="s">
        <v>59</v>
      </c>
      <c r="M3332" t="s">
        <v>3981</v>
      </c>
      <c r="N3332">
        <v>128.744</v>
      </c>
      <c r="O3332">
        <v>7</v>
      </c>
      <c r="P3332">
        <v>0.2</v>
      </c>
      <c r="Q3332">
        <v>12.874400000000001</v>
      </c>
    </row>
    <row r="3333" spans="1:17" x14ac:dyDescent="0.3">
      <c r="A3333" t="s">
        <v>1122</v>
      </c>
      <c r="B3333" t="s">
        <v>3436</v>
      </c>
      <c r="C3333" t="s">
        <v>3437</v>
      </c>
      <c r="D3333" t="s">
        <v>90</v>
      </c>
      <c r="E3333" t="s">
        <v>21</v>
      </c>
      <c r="F3333" t="s">
        <v>399</v>
      </c>
      <c r="G3333" t="s">
        <v>187</v>
      </c>
      <c r="H3333">
        <v>60505</v>
      </c>
      <c r="I3333" t="s">
        <v>93</v>
      </c>
      <c r="J3333" t="s">
        <v>3980</v>
      </c>
      <c r="K3333" t="s">
        <v>39</v>
      </c>
      <c r="L3333" t="s">
        <v>59</v>
      </c>
      <c r="M3333" t="s">
        <v>3981</v>
      </c>
      <c r="N3333">
        <v>36.783999999999999</v>
      </c>
      <c r="O3333">
        <v>2</v>
      </c>
      <c r="P3333">
        <v>0.2</v>
      </c>
      <c r="Q3333">
        <v>3.6784000000000017</v>
      </c>
    </row>
    <row r="3334" spans="1:17" x14ac:dyDescent="0.3">
      <c r="A3334" t="s">
        <v>42</v>
      </c>
      <c r="B3334" t="s">
        <v>587</v>
      </c>
      <c r="C3334" t="s">
        <v>588</v>
      </c>
      <c r="D3334" t="s">
        <v>20</v>
      </c>
      <c r="E3334" t="s">
        <v>21</v>
      </c>
      <c r="F3334" t="s">
        <v>136</v>
      </c>
      <c r="G3334" t="s">
        <v>107</v>
      </c>
      <c r="H3334">
        <v>84057</v>
      </c>
      <c r="I3334" t="s">
        <v>37</v>
      </c>
      <c r="J3334" t="s">
        <v>3980</v>
      </c>
      <c r="K3334" t="s">
        <v>39</v>
      </c>
      <c r="L3334" t="s">
        <v>59</v>
      </c>
      <c r="M3334" t="s">
        <v>3981</v>
      </c>
      <c r="N3334">
        <v>45.98</v>
      </c>
      <c r="O3334">
        <v>2</v>
      </c>
      <c r="P3334">
        <v>0</v>
      </c>
      <c r="Q3334">
        <v>12.874400000000001</v>
      </c>
    </row>
    <row r="3335" spans="1:17" x14ac:dyDescent="0.3">
      <c r="A3335" t="s">
        <v>42</v>
      </c>
      <c r="B3335" t="s">
        <v>3823</v>
      </c>
      <c r="C3335" t="s">
        <v>3824</v>
      </c>
      <c r="D3335" t="s">
        <v>34</v>
      </c>
      <c r="E3335" t="s">
        <v>21</v>
      </c>
      <c r="F3335" t="s">
        <v>235</v>
      </c>
      <c r="G3335" t="s">
        <v>236</v>
      </c>
      <c r="H3335">
        <v>10011</v>
      </c>
      <c r="I3335" t="s">
        <v>131</v>
      </c>
      <c r="J3335" t="s">
        <v>3980</v>
      </c>
      <c r="K3335" t="s">
        <v>39</v>
      </c>
      <c r="L3335" t="s">
        <v>59</v>
      </c>
      <c r="M3335" t="s">
        <v>3981</v>
      </c>
      <c r="N3335">
        <v>114.94999999999999</v>
      </c>
      <c r="O3335">
        <v>5</v>
      </c>
      <c r="P3335">
        <v>0</v>
      </c>
      <c r="Q3335">
        <v>32.186000000000007</v>
      </c>
    </row>
    <row r="3336" spans="1:17" x14ac:dyDescent="0.3">
      <c r="A3336" t="s">
        <v>42</v>
      </c>
      <c r="B3336" t="s">
        <v>2079</v>
      </c>
      <c r="C3336" t="s">
        <v>2080</v>
      </c>
      <c r="D3336" t="s">
        <v>34</v>
      </c>
      <c r="E3336" t="s">
        <v>21</v>
      </c>
      <c r="F3336" t="s">
        <v>1198</v>
      </c>
      <c r="G3336" t="s">
        <v>428</v>
      </c>
      <c r="H3336">
        <v>50315</v>
      </c>
      <c r="I3336" t="s">
        <v>93</v>
      </c>
      <c r="J3336" t="s">
        <v>2085</v>
      </c>
      <c r="K3336" t="s">
        <v>39</v>
      </c>
      <c r="L3336" t="s">
        <v>59</v>
      </c>
      <c r="M3336" t="s">
        <v>2086</v>
      </c>
      <c r="N3336">
        <v>40.299999999999997</v>
      </c>
      <c r="O3336">
        <v>2</v>
      </c>
      <c r="P3336">
        <v>0</v>
      </c>
      <c r="Q3336">
        <v>10.881</v>
      </c>
    </row>
    <row r="3337" spans="1:17" x14ac:dyDescent="0.3">
      <c r="A3337" t="s">
        <v>42</v>
      </c>
      <c r="B3337" t="s">
        <v>2213</v>
      </c>
      <c r="C3337" t="s">
        <v>2214</v>
      </c>
      <c r="D3337" t="s">
        <v>34</v>
      </c>
      <c r="E3337" t="s">
        <v>21</v>
      </c>
      <c r="F3337" t="s">
        <v>235</v>
      </c>
      <c r="G3337" t="s">
        <v>236</v>
      </c>
      <c r="H3337">
        <v>10035</v>
      </c>
      <c r="I3337" t="s">
        <v>131</v>
      </c>
      <c r="J3337" t="s">
        <v>2085</v>
      </c>
      <c r="K3337" t="s">
        <v>39</v>
      </c>
      <c r="L3337" t="s">
        <v>59</v>
      </c>
      <c r="M3337" t="s">
        <v>2086</v>
      </c>
      <c r="N3337">
        <v>60.449999999999996</v>
      </c>
      <c r="O3337">
        <v>3</v>
      </c>
      <c r="P3337">
        <v>0</v>
      </c>
      <c r="Q3337">
        <v>16.3215</v>
      </c>
    </row>
    <row r="3338" spans="1:17" x14ac:dyDescent="0.3">
      <c r="A3338" t="s">
        <v>42</v>
      </c>
      <c r="B3338" t="s">
        <v>454</v>
      </c>
      <c r="C3338" t="s">
        <v>455</v>
      </c>
      <c r="D3338" t="s">
        <v>20</v>
      </c>
      <c r="E3338" t="s">
        <v>21</v>
      </c>
      <c r="F3338" t="s">
        <v>678</v>
      </c>
      <c r="G3338" t="s">
        <v>36</v>
      </c>
      <c r="H3338">
        <v>92374</v>
      </c>
      <c r="I3338" t="s">
        <v>37</v>
      </c>
      <c r="J3338" t="s">
        <v>2085</v>
      </c>
      <c r="K3338" t="s">
        <v>39</v>
      </c>
      <c r="L3338" t="s">
        <v>59</v>
      </c>
      <c r="M3338" t="s">
        <v>2086</v>
      </c>
      <c r="N3338">
        <v>181.35</v>
      </c>
      <c r="O3338">
        <v>9</v>
      </c>
      <c r="P3338">
        <v>0</v>
      </c>
      <c r="Q3338">
        <v>48.964500000000001</v>
      </c>
    </row>
    <row r="3339" spans="1:17" x14ac:dyDescent="0.3">
      <c r="A3339" t="s">
        <v>42</v>
      </c>
      <c r="B3339" t="s">
        <v>4023</v>
      </c>
      <c r="C3339" t="s">
        <v>4024</v>
      </c>
      <c r="D3339" t="s">
        <v>20</v>
      </c>
      <c r="E3339" t="s">
        <v>21</v>
      </c>
      <c r="F3339" t="s">
        <v>112</v>
      </c>
      <c r="G3339" t="s">
        <v>36</v>
      </c>
      <c r="H3339">
        <v>94110</v>
      </c>
      <c r="I3339" t="s">
        <v>37</v>
      </c>
      <c r="J3339" t="s">
        <v>2085</v>
      </c>
      <c r="K3339" t="s">
        <v>39</v>
      </c>
      <c r="L3339" t="s">
        <v>59</v>
      </c>
      <c r="M3339" t="s">
        <v>2086</v>
      </c>
      <c r="N3339">
        <v>60.449999999999996</v>
      </c>
      <c r="O3339">
        <v>3</v>
      </c>
      <c r="P3339">
        <v>0</v>
      </c>
      <c r="Q3339">
        <v>16.3215</v>
      </c>
    </row>
    <row r="3340" spans="1:17" x14ac:dyDescent="0.3">
      <c r="A3340" t="s">
        <v>42</v>
      </c>
      <c r="B3340" t="s">
        <v>679</v>
      </c>
      <c r="C3340" t="s">
        <v>680</v>
      </c>
      <c r="D3340" t="s">
        <v>20</v>
      </c>
      <c r="E3340" t="s">
        <v>21</v>
      </c>
      <c r="F3340" t="s">
        <v>681</v>
      </c>
      <c r="G3340" t="s">
        <v>436</v>
      </c>
      <c r="H3340">
        <v>45011</v>
      </c>
      <c r="I3340" t="s">
        <v>131</v>
      </c>
      <c r="J3340" t="s">
        <v>682</v>
      </c>
      <c r="K3340" t="s">
        <v>39</v>
      </c>
      <c r="L3340" t="s">
        <v>59</v>
      </c>
      <c r="M3340" t="s">
        <v>683</v>
      </c>
      <c r="N3340">
        <v>7.4080000000000004</v>
      </c>
      <c r="O3340">
        <v>2</v>
      </c>
      <c r="P3340">
        <v>0.2</v>
      </c>
      <c r="Q3340">
        <v>1.2037999999999995</v>
      </c>
    </row>
    <row r="3341" spans="1:17" x14ac:dyDescent="0.3">
      <c r="A3341" t="s">
        <v>17</v>
      </c>
      <c r="B3341" t="s">
        <v>800</v>
      </c>
      <c r="C3341" t="s">
        <v>801</v>
      </c>
      <c r="D3341" t="s">
        <v>20</v>
      </c>
      <c r="E3341" t="s">
        <v>21</v>
      </c>
      <c r="F3341" t="s">
        <v>269</v>
      </c>
      <c r="G3341" t="s">
        <v>187</v>
      </c>
      <c r="H3341">
        <v>60610</v>
      </c>
      <c r="I3341" t="s">
        <v>93</v>
      </c>
      <c r="J3341" t="s">
        <v>682</v>
      </c>
      <c r="K3341" t="s">
        <v>39</v>
      </c>
      <c r="L3341" t="s">
        <v>59</v>
      </c>
      <c r="M3341" t="s">
        <v>683</v>
      </c>
      <c r="N3341">
        <v>7.4080000000000004</v>
      </c>
      <c r="O3341">
        <v>2</v>
      </c>
      <c r="P3341">
        <v>0.2</v>
      </c>
      <c r="Q3341">
        <v>1.2037999999999995</v>
      </c>
    </row>
    <row r="3342" spans="1:17" x14ac:dyDescent="0.3">
      <c r="A3342" t="s">
        <v>1122</v>
      </c>
      <c r="B3342" t="s">
        <v>2304</v>
      </c>
      <c r="C3342" t="s">
        <v>2305</v>
      </c>
      <c r="D3342" t="s">
        <v>20</v>
      </c>
      <c r="E3342" t="s">
        <v>21</v>
      </c>
      <c r="F3342" t="s">
        <v>84</v>
      </c>
      <c r="G3342" t="s">
        <v>85</v>
      </c>
      <c r="H3342">
        <v>98105</v>
      </c>
      <c r="I3342" t="s">
        <v>37</v>
      </c>
      <c r="J3342" t="s">
        <v>682</v>
      </c>
      <c r="K3342" t="s">
        <v>39</v>
      </c>
      <c r="L3342" t="s">
        <v>59</v>
      </c>
      <c r="M3342" t="s">
        <v>683</v>
      </c>
      <c r="N3342">
        <v>9.26</v>
      </c>
      <c r="O3342">
        <v>2</v>
      </c>
      <c r="P3342">
        <v>0</v>
      </c>
      <c r="Q3342">
        <v>3.0557999999999996</v>
      </c>
    </row>
    <row r="3343" spans="1:17" x14ac:dyDescent="0.3">
      <c r="A3343" t="s">
        <v>42</v>
      </c>
      <c r="B3343" t="s">
        <v>2536</v>
      </c>
      <c r="C3343" t="s">
        <v>2537</v>
      </c>
      <c r="D3343" t="s">
        <v>34</v>
      </c>
      <c r="E3343" t="s">
        <v>21</v>
      </c>
      <c r="F3343" t="s">
        <v>4874</v>
      </c>
      <c r="G3343" t="s">
        <v>3664</v>
      </c>
      <c r="H3343">
        <v>66212</v>
      </c>
      <c r="I3343" t="s">
        <v>93</v>
      </c>
      <c r="J3343" t="s">
        <v>682</v>
      </c>
      <c r="K3343" t="s">
        <v>39</v>
      </c>
      <c r="L3343" t="s">
        <v>59</v>
      </c>
      <c r="M3343" t="s">
        <v>683</v>
      </c>
      <c r="N3343">
        <v>27.78</v>
      </c>
      <c r="O3343">
        <v>6</v>
      </c>
      <c r="P3343">
        <v>0</v>
      </c>
      <c r="Q3343">
        <v>9.1673999999999989</v>
      </c>
    </row>
    <row r="3344" spans="1:17" x14ac:dyDescent="0.3">
      <c r="A3344" t="s">
        <v>42</v>
      </c>
      <c r="B3344" t="s">
        <v>4275</v>
      </c>
      <c r="C3344" t="s">
        <v>4276</v>
      </c>
      <c r="D3344" t="s">
        <v>20</v>
      </c>
      <c r="E3344" t="s">
        <v>21</v>
      </c>
      <c r="F3344" t="s">
        <v>1353</v>
      </c>
      <c r="G3344" t="s">
        <v>236</v>
      </c>
      <c r="H3344">
        <v>13021</v>
      </c>
      <c r="I3344" t="s">
        <v>131</v>
      </c>
      <c r="J3344" t="s">
        <v>682</v>
      </c>
      <c r="K3344" t="s">
        <v>39</v>
      </c>
      <c r="L3344" t="s">
        <v>59</v>
      </c>
      <c r="M3344" t="s">
        <v>683</v>
      </c>
      <c r="N3344">
        <v>9.26</v>
      </c>
      <c r="O3344">
        <v>2</v>
      </c>
      <c r="P3344">
        <v>0</v>
      </c>
      <c r="Q3344">
        <v>3.0557999999999996</v>
      </c>
    </row>
    <row r="3345" spans="1:17" x14ac:dyDescent="0.3">
      <c r="A3345" t="s">
        <v>17</v>
      </c>
      <c r="B3345" t="s">
        <v>3476</v>
      </c>
      <c r="C3345" t="s">
        <v>3477</v>
      </c>
      <c r="D3345" t="s">
        <v>20</v>
      </c>
      <c r="E3345" t="s">
        <v>21</v>
      </c>
      <c r="F3345" t="s">
        <v>1502</v>
      </c>
      <c r="G3345" t="s">
        <v>1107</v>
      </c>
      <c r="H3345">
        <v>30318</v>
      </c>
      <c r="I3345" t="s">
        <v>24</v>
      </c>
      <c r="J3345" t="s">
        <v>682</v>
      </c>
      <c r="K3345" t="s">
        <v>39</v>
      </c>
      <c r="L3345" t="s">
        <v>59</v>
      </c>
      <c r="M3345" t="s">
        <v>683</v>
      </c>
      <c r="N3345">
        <v>13.89</v>
      </c>
      <c r="O3345">
        <v>3</v>
      </c>
      <c r="P3345">
        <v>0</v>
      </c>
      <c r="Q3345">
        <v>4.5836999999999994</v>
      </c>
    </row>
    <row r="3346" spans="1:17" x14ac:dyDescent="0.3">
      <c r="A3346" t="s">
        <v>17</v>
      </c>
      <c r="B3346" t="s">
        <v>581</v>
      </c>
      <c r="C3346" t="s">
        <v>582</v>
      </c>
      <c r="D3346" t="s">
        <v>20</v>
      </c>
      <c r="E3346" t="s">
        <v>21</v>
      </c>
      <c r="F3346" t="s">
        <v>4946</v>
      </c>
      <c r="G3346" t="s">
        <v>210</v>
      </c>
      <c r="H3346">
        <v>48127</v>
      </c>
      <c r="I3346" t="s">
        <v>93</v>
      </c>
      <c r="J3346" t="s">
        <v>682</v>
      </c>
      <c r="K3346" t="s">
        <v>39</v>
      </c>
      <c r="L3346" t="s">
        <v>59</v>
      </c>
      <c r="M3346" t="s">
        <v>683</v>
      </c>
      <c r="N3346">
        <v>13.89</v>
      </c>
      <c r="O3346">
        <v>3</v>
      </c>
      <c r="P3346">
        <v>0</v>
      </c>
      <c r="Q3346">
        <v>4.5836999999999994</v>
      </c>
    </row>
    <row r="3347" spans="1:17" x14ac:dyDescent="0.3">
      <c r="A3347" t="s">
        <v>42</v>
      </c>
      <c r="B3347" t="s">
        <v>4470</v>
      </c>
      <c r="C3347" t="s">
        <v>4471</v>
      </c>
      <c r="D3347" t="s">
        <v>20</v>
      </c>
      <c r="E3347" t="s">
        <v>21</v>
      </c>
      <c r="F3347" t="s">
        <v>235</v>
      </c>
      <c r="G3347" t="s">
        <v>236</v>
      </c>
      <c r="H3347">
        <v>10035</v>
      </c>
      <c r="I3347" t="s">
        <v>131</v>
      </c>
      <c r="J3347" t="s">
        <v>4474</v>
      </c>
      <c r="K3347" t="s">
        <v>39</v>
      </c>
      <c r="L3347" t="s">
        <v>59</v>
      </c>
      <c r="M3347" t="s">
        <v>4475</v>
      </c>
      <c r="N3347">
        <v>64.14</v>
      </c>
      <c r="O3347">
        <v>3</v>
      </c>
      <c r="P3347">
        <v>0</v>
      </c>
      <c r="Q3347">
        <v>16.676400000000001</v>
      </c>
    </row>
    <row r="3348" spans="1:17" x14ac:dyDescent="0.3">
      <c r="A3348" t="s">
        <v>42</v>
      </c>
      <c r="B3348" t="s">
        <v>4300</v>
      </c>
      <c r="C3348" t="s">
        <v>4301</v>
      </c>
      <c r="D3348" t="s">
        <v>20</v>
      </c>
      <c r="E3348" t="s">
        <v>21</v>
      </c>
      <c r="F3348" t="s">
        <v>35</v>
      </c>
      <c r="G3348" t="s">
        <v>36</v>
      </c>
      <c r="H3348">
        <v>90008</v>
      </c>
      <c r="I3348" t="s">
        <v>37</v>
      </c>
      <c r="J3348" t="s">
        <v>4474</v>
      </c>
      <c r="K3348" t="s">
        <v>39</v>
      </c>
      <c r="L3348" t="s">
        <v>59</v>
      </c>
      <c r="M3348" t="s">
        <v>4475</v>
      </c>
      <c r="N3348">
        <v>64.14</v>
      </c>
      <c r="O3348">
        <v>3</v>
      </c>
      <c r="P3348">
        <v>0</v>
      </c>
      <c r="Q3348">
        <v>16.676400000000001</v>
      </c>
    </row>
    <row r="3349" spans="1:17" x14ac:dyDescent="0.3">
      <c r="A3349" t="s">
        <v>42</v>
      </c>
      <c r="B3349" t="s">
        <v>3632</v>
      </c>
      <c r="C3349" t="s">
        <v>3633</v>
      </c>
      <c r="D3349" t="s">
        <v>20</v>
      </c>
      <c r="E3349" t="s">
        <v>21</v>
      </c>
      <c r="F3349" t="s">
        <v>22</v>
      </c>
      <c r="G3349" t="s">
        <v>23</v>
      </c>
      <c r="H3349">
        <v>42420</v>
      </c>
      <c r="I3349" t="s">
        <v>24</v>
      </c>
      <c r="J3349" t="s">
        <v>4474</v>
      </c>
      <c r="K3349" t="s">
        <v>39</v>
      </c>
      <c r="L3349" t="s">
        <v>59</v>
      </c>
      <c r="M3349" t="s">
        <v>4475</v>
      </c>
      <c r="N3349">
        <v>42.76</v>
      </c>
      <c r="O3349">
        <v>2</v>
      </c>
      <c r="P3349">
        <v>0</v>
      </c>
      <c r="Q3349">
        <v>11.117599999999999</v>
      </c>
    </row>
    <row r="3350" spans="1:17" x14ac:dyDescent="0.3">
      <c r="A3350" t="s">
        <v>42</v>
      </c>
      <c r="B3350" t="s">
        <v>332</v>
      </c>
      <c r="C3350" t="s">
        <v>333</v>
      </c>
      <c r="D3350" t="s">
        <v>90</v>
      </c>
      <c r="E3350" t="s">
        <v>21</v>
      </c>
      <c r="F3350" t="s">
        <v>5283</v>
      </c>
      <c r="G3350" t="s">
        <v>5284</v>
      </c>
      <c r="H3350">
        <v>58103</v>
      </c>
      <c r="I3350" t="s">
        <v>93</v>
      </c>
      <c r="J3350" t="s">
        <v>5786</v>
      </c>
      <c r="K3350" t="s">
        <v>39</v>
      </c>
      <c r="L3350" t="s">
        <v>59</v>
      </c>
      <c r="M3350" t="s">
        <v>2546</v>
      </c>
      <c r="N3350">
        <v>2.48</v>
      </c>
      <c r="O3350">
        <v>1</v>
      </c>
      <c r="P3350">
        <v>0</v>
      </c>
      <c r="Q3350">
        <v>0.86799999999999988</v>
      </c>
    </row>
    <row r="3351" spans="1:17" x14ac:dyDescent="0.3">
      <c r="A3351" t="s">
        <v>42</v>
      </c>
      <c r="B3351" t="s">
        <v>4037</v>
      </c>
      <c r="C3351" t="s">
        <v>4038</v>
      </c>
      <c r="D3351" t="s">
        <v>20</v>
      </c>
      <c r="E3351" t="s">
        <v>21</v>
      </c>
      <c r="F3351" t="s">
        <v>35</v>
      </c>
      <c r="G3351" t="s">
        <v>36</v>
      </c>
      <c r="H3351">
        <v>90004</v>
      </c>
      <c r="I3351" t="s">
        <v>37</v>
      </c>
      <c r="J3351" t="s">
        <v>5786</v>
      </c>
      <c r="K3351" t="s">
        <v>39</v>
      </c>
      <c r="L3351" t="s">
        <v>59</v>
      </c>
      <c r="M3351" t="s">
        <v>2546</v>
      </c>
      <c r="N3351">
        <v>7.4399999999999995</v>
      </c>
      <c r="O3351">
        <v>3</v>
      </c>
      <c r="P3351">
        <v>0</v>
      </c>
      <c r="Q3351">
        <v>2.6039999999999996</v>
      </c>
    </row>
    <row r="3352" spans="1:17" x14ac:dyDescent="0.3">
      <c r="A3352" t="s">
        <v>42</v>
      </c>
      <c r="B3352" t="s">
        <v>3425</v>
      </c>
      <c r="C3352" t="s">
        <v>3426</v>
      </c>
      <c r="D3352" t="s">
        <v>34</v>
      </c>
      <c r="E3352" t="s">
        <v>21</v>
      </c>
      <c r="F3352" t="s">
        <v>3635</v>
      </c>
      <c r="G3352" t="s">
        <v>2316</v>
      </c>
      <c r="H3352">
        <v>21215</v>
      </c>
      <c r="I3352" t="s">
        <v>131</v>
      </c>
      <c r="J3352" t="s">
        <v>3640</v>
      </c>
      <c r="K3352" t="s">
        <v>39</v>
      </c>
      <c r="L3352" t="s">
        <v>59</v>
      </c>
      <c r="M3352" t="s">
        <v>3641</v>
      </c>
      <c r="N3352">
        <v>5.34</v>
      </c>
      <c r="O3352">
        <v>2</v>
      </c>
      <c r="P3352">
        <v>0</v>
      </c>
      <c r="Q3352">
        <v>1.4952000000000001</v>
      </c>
    </row>
    <row r="3353" spans="1:17" x14ac:dyDescent="0.3">
      <c r="A3353" t="s">
        <v>42</v>
      </c>
      <c r="B3353" t="s">
        <v>3626</v>
      </c>
      <c r="C3353" t="s">
        <v>3627</v>
      </c>
      <c r="D3353" t="s">
        <v>90</v>
      </c>
      <c r="E3353" t="s">
        <v>21</v>
      </c>
      <c r="F3353" t="s">
        <v>269</v>
      </c>
      <c r="G3353" t="s">
        <v>187</v>
      </c>
      <c r="H3353">
        <v>60623</v>
      </c>
      <c r="I3353" t="s">
        <v>93</v>
      </c>
      <c r="J3353" t="s">
        <v>3640</v>
      </c>
      <c r="K3353" t="s">
        <v>39</v>
      </c>
      <c r="L3353" t="s">
        <v>59</v>
      </c>
      <c r="M3353" t="s">
        <v>3641</v>
      </c>
      <c r="N3353">
        <v>6.4080000000000004</v>
      </c>
      <c r="O3353">
        <v>3</v>
      </c>
      <c r="P3353">
        <v>0.2</v>
      </c>
      <c r="Q3353">
        <v>0.64079999999999981</v>
      </c>
    </row>
    <row r="3354" spans="1:17" x14ac:dyDescent="0.3">
      <c r="A3354" t="s">
        <v>42</v>
      </c>
      <c r="B3354" t="s">
        <v>1712</v>
      </c>
      <c r="C3354" t="s">
        <v>1713</v>
      </c>
      <c r="D3354" t="s">
        <v>20</v>
      </c>
      <c r="E3354" t="s">
        <v>21</v>
      </c>
      <c r="F3354" t="s">
        <v>35</v>
      </c>
      <c r="G3354" t="s">
        <v>36</v>
      </c>
      <c r="H3354">
        <v>90036</v>
      </c>
      <c r="I3354" t="s">
        <v>37</v>
      </c>
      <c r="J3354" t="s">
        <v>3640</v>
      </c>
      <c r="K3354" t="s">
        <v>39</v>
      </c>
      <c r="L3354" t="s">
        <v>59</v>
      </c>
      <c r="M3354" t="s">
        <v>3641</v>
      </c>
      <c r="N3354">
        <v>18.689999999999998</v>
      </c>
      <c r="O3354">
        <v>7</v>
      </c>
      <c r="P3354">
        <v>0</v>
      </c>
      <c r="Q3354">
        <v>5.2332000000000001</v>
      </c>
    </row>
    <row r="3355" spans="1:17" x14ac:dyDescent="0.3">
      <c r="A3355" t="s">
        <v>42</v>
      </c>
      <c r="B3355" t="s">
        <v>2790</v>
      </c>
      <c r="C3355" t="s">
        <v>2791</v>
      </c>
      <c r="D3355" t="s">
        <v>90</v>
      </c>
      <c r="E3355" t="s">
        <v>21</v>
      </c>
      <c r="F3355" t="s">
        <v>35</v>
      </c>
      <c r="G3355" t="s">
        <v>36</v>
      </c>
      <c r="H3355">
        <v>90032</v>
      </c>
      <c r="I3355" t="s">
        <v>37</v>
      </c>
      <c r="J3355" t="s">
        <v>3640</v>
      </c>
      <c r="K3355" t="s">
        <v>39</v>
      </c>
      <c r="L3355" t="s">
        <v>59</v>
      </c>
      <c r="M3355" t="s">
        <v>3641</v>
      </c>
      <c r="N3355">
        <v>18.689999999999998</v>
      </c>
      <c r="O3355">
        <v>7</v>
      </c>
      <c r="P3355">
        <v>0</v>
      </c>
      <c r="Q3355">
        <v>5.2332000000000001</v>
      </c>
    </row>
    <row r="3356" spans="1:17" x14ac:dyDescent="0.3">
      <c r="A3356" t="s">
        <v>166</v>
      </c>
      <c r="B3356" t="s">
        <v>1188</v>
      </c>
      <c r="C3356" t="s">
        <v>1189</v>
      </c>
      <c r="D3356" t="s">
        <v>20</v>
      </c>
      <c r="E3356" t="s">
        <v>21</v>
      </c>
      <c r="F3356" t="s">
        <v>879</v>
      </c>
      <c r="G3356" t="s">
        <v>436</v>
      </c>
      <c r="H3356">
        <v>45231</v>
      </c>
      <c r="I3356" t="s">
        <v>131</v>
      </c>
      <c r="J3356" t="s">
        <v>1190</v>
      </c>
      <c r="K3356" t="s">
        <v>39</v>
      </c>
      <c r="L3356" t="s">
        <v>59</v>
      </c>
      <c r="M3356" t="s">
        <v>1191</v>
      </c>
      <c r="N3356">
        <v>2.6240000000000001</v>
      </c>
      <c r="O3356">
        <v>1</v>
      </c>
      <c r="P3356">
        <v>0.2</v>
      </c>
      <c r="Q3356">
        <v>0.42639999999999978</v>
      </c>
    </row>
    <row r="3357" spans="1:17" x14ac:dyDescent="0.3">
      <c r="A3357" t="s">
        <v>42</v>
      </c>
      <c r="B3357" t="s">
        <v>2627</v>
      </c>
      <c r="C3357" t="s">
        <v>2628</v>
      </c>
      <c r="D3357" t="s">
        <v>34</v>
      </c>
      <c r="E3357" t="s">
        <v>21</v>
      </c>
      <c r="F3357" t="s">
        <v>2393</v>
      </c>
      <c r="G3357" t="s">
        <v>436</v>
      </c>
      <c r="H3357">
        <v>43615</v>
      </c>
      <c r="I3357" t="s">
        <v>131</v>
      </c>
      <c r="J3357" t="s">
        <v>1190</v>
      </c>
      <c r="K3357" t="s">
        <v>39</v>
      </c>
      <c r="L3357" t="s">
        <v>59</v>
      </c>
      <c r="M3357" t="s">
        <v>1191</v>
      </c>
      <c r="N3357">
        <v>7.8719999999999999</v>
      </c>
      <c r="O3357">
        <v>3</v>
      </c>
      <c r="P3357">
        <v>0.2</v>
      </c>
      <c r="Q3357">
        <v>1.2791999999999994</v>
      </c>
    </row>
    <row r="3358" spans="1:17" x14ac:dyDescent="0.3">
      <c r="A3358" t="s">
        <v>17</v>
      </c>
      <c r="B3358" t="s">
        <v>4336</v>
      </c>
      <c r="C3358" t="s">
        <v>4337</v>
      </c>
      <c r="D3358" t="s">
        <v>34</v>
      </c>
      <c r="E3358" t="s">
        <v>21</v>
      </c>
      <c r="F3358" t="s">
        <v>2374</v>
      </c>
      <c r="G3358" t="s">
        <v>283</v>
      </c>
      <c r="H3358">
        <v>22304</v>
      </c>
      <c r="I3358" t="s">
        <v>24</v>
      </c>
      <c r="J3358" t="s">
        <v>1190</v>
      </c>
      <c r="K3358" t="s">
        <v>39</v>
      </c>
      <c r="L3358" t="s">
        <v>59</v>
      </c>
      <c r="M3358" t="s">
        <v>1191</v>
      </c>
      <c r="N3358">
        <v>22.959999999999997</v>
      </c>
      <c r="O3358">
        <v>7</v>
      </c>
      <c r="P3358">
        <v>0</v>
      </c>
      <c r="Q3358">
        <v>7.5767999999999986</v>
      </c>
    </row>
    <row r="3359" spans="1:17" x14ac:dyDescent="0.3">
      <c r="A3359" t="s">
        <v>42</v>
      </c>
      <c r="B3359" t="s">
        <v>2536</v>
      </c>
      <c r="C3359" t="s">
        <v>2537</v>
      </c>
      <c r="D3359" t="s">
        <v>34</v>
      </c>
      <c r="E3359" t="s">
        <v>21</v>
      </c>
      <c r="F3359" t="s">
        <v>129</v>
      </c>
      <c r="G3359" t="s">
        <v>130</v>
      </c>
      <c r="H3359">
        <v>19143</v>
      </c>
      <c r="I3359" t="s">
        <v>131</v>
      </c>
      <c r="J3359" t="s">
        <v>1190</v>
      </c>
      <c r="K3359" t="s">
        <v>39</v>
      </c>
      <c r="L3359" t="s">
        <v>59</v>
      </c>
      <c r="M3359" t="s">
        <v>1191</v>
      </c>
      <c r="N3359">
        <v>2.6240000000000001</v>
      </c>
      <c r="O3359">
        <v>1</v>
      </c>
      <c r="P3359">
        <v>0.2</v>
      </c>
      <c r="Q3359">
        <v>0.42639999999999978</v>
      </c>
    </row>
    <row r="3360" spans="1:17" x14ac:dyDescent="0.3">
      <c r="A3360" t="s">
        <v>42</v>
      </c>
      <c r="B3360" t="s">
        <v>1564</v>
      </c>
      <c r="C3360" t="s">
        <v>1565</v>
      </c>
      <c r="D3360" t="s">
        <v>20</v>
      </c>
      <c r="E3360" t="s">
        <v>21</v>
      </c>
      <c r="F3360" t="s">
        <v>2409</v>
      </c>
      <c r="G3360" t="s">
        <v>36</v>
      </c>
      <c r="H3360">
        <v>92503</v>
      </c>
      <c r="I3360" t="s">
        <v>37</v>
      </c>
      <c r="J3360" t="s">
        <v>1190</v>
      </c>
      <c r="K3360" t="s">
        <v>39</v>
      </c>
      <c r="L3360" t="s">
        <v>59</v>
      </c>
      <c r="M3360" t="s">
        <v>1191</v>
      </c>
      <c r="N3360">
        <v>9.84</v>
      </c>
      <c r="O3360">
        <v>3</v>
      </c>
      <c r="P3360">
        <v>0</v>
      </c>
      <c r="Q3360">
        <v>3.2471999999999994</v>
      </c>
    </row>
    <row r="3361" spans="1:17" x14ac:dyDescent="0.3">
      <c r="A3361" t="s">
        <v>42</v>
      </c>
      <c r="B3361" t="s">
        <v>4629</v>
      </c>
      <c r="C3361" t="s">
        <v>4630</v>
      </c>
      <c r="D3361" t="s">
        <v>90</v>
      </c>
      <c r="E3361" t="s">
        <v>21</v>
      </c>
      <c r="F3361" t="s">
        <v>84</v>
      </c>
      <c r="G3361" t="s">
        <v>85</v>
      </c>
      <c r="H3361">
        <v>98115</v>
      </c>
      <c r="I3361" t="s">
        <v>37</v>
      </c>
      <c r="J3361" t="s">
        <v>1190</v>
      </c>
      <c r="K3361" t="s">
        <v>39</v>
      </c>
      <c r="L3361" t="s">
        <v>59</v>
      </c>
      <c r="M3361" t="s">
        <v>1191</v>
      </c>
      <c r="N3361">
        <v>13.12</v>
      </c>
      <c r="O3361">
        <v>4</v>
      </c>
      <c r="P3361">
        <v>0</v>
      </c>
      <c r="Q3361">
        <v>4.3295999999999992</v>
      </c>
    </row>
    <row r="3362" spans="1:17" x14ac:dyDescent="0.3">
      <c r="A3362" t="s">
        <v>17</v>
      </c>
      <c r="B3362" t="s">
        <v>2062</v>
      </c>
      <c r="C3362" t="s">
        <v>2063</v>
      </c>
      <c r="D3362" t="s">
        <v>34</v>
      </c>
      <c r="E3362" t="s">
        <v>21</v>
      </c>
      <c r="F3362" t="s">
        <v>336</v>
      </c>
      <c r="G3362" t="s">
        <v>337</v>
      </c>
      <c r="H3362">
        <v>29203</v>
      </c>
      <c r="I3362" t="s">
        <v>24</v>
      </c>
      <c r="J3362" t="s">
        <v>1190</v>
      </c>
      <c r="K3362" t="s">
        <v>39</v>
      </c>
      <c r="L3362" t="s">
        <v>59</v>
      </c>
      <c r="M3362" t="s">
        <v>1191</v>
      </c>
      <c r="N3362">
        <v>13.12</v>
      </c>
      <c r="O3362">
        <v>4</v>
      </c>
      <c r="P3362">
        <v>0</v>
      </c>
      <c r="Q3362">
        <v>4.3295999999999992</v>
      </c>
    </row>
    <row r="3363" spans="1:17" x14ac:dyDescent="0.3">
      <c r="A3363" t="s">
        <v>42</v>
      </c>
      <c r="B3363" t="s">
        <v>1816</v>
      </c>
      <c r="C3363" t="s">
        <v>1817</v>
      </c>
      <c r="D3363" t="s">
        <v>20</v>
      </c>
      <c r="E3363" t="s">
        <v>21</v>
      </c>
      <c r="F3363" t="s">
        <v>435</v>
      </c>
      <c r="G3363" t="s">
        <v>436</v>
      </c>
      <c r="H3363">
        <v>43229</v>
      </c>
      <c r="I3363" t="s">
        <v>131</v>
      </c>
      <c r="J3363" t="s">
        <v>1190</v>
      </c>
      <c r="K3363" t="s">
        <v>39</v>
      </c>
      <c r="L3363" t="s">
        <v>59</v>
      </c>
      <c r="M3363" t="s">
        <v>1191</v>
      </c>
      <c r="N3363">
        <v>13.120000000000001</v>
      </c>
      <c r="O3363">
        <v>5</v>
      </c>
      <c r="P3363">
        <v>0.2</v>
      </c>
      <c r="Q3363">
        <v>2.1319999999999988</v>
      </c>
    </row>
    <row r="3364" spans="1:17" x14ac:dyDescent="0.3">
      <c r="A3364" t="s">
        <v>42</v>
      </c>
      <c r="B3364" t="s">
        <v>5213</v>
      </c>
      <c r="C3364" t="s">
        <v>5214</v>
      </c>
      <c r="D3364" t="s">
        <v>90</v>
      </c>
      <c r="E3364" t="s">
        <v>21</v>
      </c>
      <c r="F3364" t="s">
        <v>5744</v>
      </c>
      <c r="G3364" t="s">
        <v>46</v>
      </c>
      <c r="H3364">
        <v>33407</v>
      </c>
      <c r="I3364" t="s">
        <v>24</v>
      </c>
      <c r="J3364" t="s">
        <v>1190</v>
      </c>
      <c r="K3364" t="s">
        <v>39</v>
      </c>
      <c r="L3364" t="s">
        <v>59</v>
      </c>
      <c r="M3364" t="s">
        <v>1191</v>
      </c>
      <c r="N3364">
        <v>13.120000000000001</v>
      </c>
      <c r="O3364">
        <v>5</v>
      </c>
      <c r="P3364">
        <v>0.2</v>
      </c>
      <c r="Q3364">
        <v>2.1319999999999988</v>
      </c>
    </row>
    <row r="3365" spans="1:17" x14ac:dyDescent="0.3">
      <c r="A3365" t="s">
        <v>42</v>
      </c>
      <c r="B3365" t="s">
        <v>1449</v>
      </c>
      <c r="C3365" t="s">
        <v>1450</v>
      </c>
      <c r="D3365" t="s">
        <v>20</v>
      </c>
      <c r="E3365" t="s">
        <v>21</v>
      </c>
      <c r="F3365" t="s">
        <v>5271</v>
      </c>
      <c r="G3365" t="s">
        <v>46</v>
      </c>
      <c r="H3365">
        <v>32114</v>
      </c>
      <c r="I3365" t="s">
        <v>24</v>
      </c>
      <c r="J3365" t="s">
        <v>1190</v>
      </c>
      <c r="K3365" t="s">
        <v>39</v>
      </c>
      <c r="L3365" t="s">
        <v>59</v>
      </c>
      <c r="M3365" t="s">
        <v>1191</v>
      </c>
      <c r="N3365">
        <v>2.6240000000000001</v>
      </c>
      <c r="O3365">
        <v>1</v>
      </c>
      <c r="P3365">
        <v>0.2</v>
      </c>
      <c r="Q3365">
        <v>0.42639999999999978</v>
      </c>
    </row>
    <row r="3366" spans="1:17" x14ac:dyDescent="0.3">
      <c r="A3366" t="s">
        <v>42</v>
      </c>
      <c r="B3366" t="s">
        <v>3047</v>
      </c>
      <c r="C3366" t="s">
        <v>3048</v>
      </c>
      <c r="D3366" t="s">
        <v>90</v>
      </c>
      <c r="E3366" t="s">
        <v>21</v>
      </c>
      <c r="F3366" t="s">
        <v>35</v>
      </c>
      <c r="G3366" t="s">
        <v>36</v>
      </c>
      <c r="H3366">
        <v>90008</v>
      </c>
      <c r="I3366" t="s">
        <v>37</v>
      </c>
      <c r="J3366" t="s">
        <v>1190</v>
      </c>
      <c r="K3366" t="s">
        <v>39</v>
      </c>
      <c r="L3366" t="s">
        <v>59</v>
      </c>
      <c r="M3366" t="s">
        <v>1191</v>
      </c>
      <c r="N3366">
        <v>19.68</v>
      </c>
      <c r="O3366">
        <v>6</v>
      </c>
      <c r="P3366">
        <v>0</v>
      </c>
      <c r="Q3366">
        <v>6.4943999999999988</v>
      </c>
    </row>
    <row r="3367" spans="1:17" x14ac:dyDescent="0.3">
      <c r="A3367" t="s">
        <v>166</v>
      </c>
      <c r="B3367" t="s">
        <v>2580</v>
      </c>
      <c r="C3367" t="s">
        <v>2581</v>
      </c>
      <c r="D3367" t="s">
        <v>20</v>
      </c>
      <c r="E3367" t="s">
        <v>21</v>
      </c>
      <c r="F3367" t="s">
        <v>1903</v>
      </c>
      <c r="G3367" t="s">
        <v>78</v>
      </c>
      <c r="H3367">
        <v>27217</v>
      </c>
      <c r="I3367" t="s">
        <v>24</v>
      </c>
      <c r="J3367" t="s">
        <v>2584</v>
      </c>
      <c r="K3367" t="s">
        <v>39</v>
      </c>
      <c r="L3367" t="s">
        <v>59</v>
      </c>
      <c r="M3367" t="s">
        <v>2546</v>
      </c>
      <c r="N3367">
        <v>28.728000000000002</v>
      </c>
      <c r="O3367">
        <v>3</v>
      </c>
      <c r="P3367">
        <v>0.2</v>
      </c>
      <c r="Q3367">
        <v>1.7954999999999988</v>
      </c>
    </row>
    <row r="3368" spans="1:17" x14ac:dyDescent="0.3">
      <c r="A3368" t="s">
        <v>1122</v>
      </c>
      <c r="B3368" t="s">
        <v>4944</v>
      </c>
      <c r="C3368" t="s">
        <v>4945</v>
      </c>
      <c r="D3368" t="s">
        <v>20</v>
      </c>
      <c r="E3368" t="s">
        <v>21</v>
      </c>
      <c r="F3368" t="s">
        <v>269</v>
      </c>
      <c r="G3368" t="s">
        <v>187</v>
      </c>
      <c r="H3368">
        <v>60623</v>
      </c>
      <c r="I3368" t="s">
        <v>93</v>
      </c>
      <c r="J3368" t="s">
        <v>2584</v>
      </c>
      <c r="K3368" t="s">
        <v>39</v>
      </c>
      <c r="L3368" t="s">
        <v>59</v>
      </c>
      <c r="M3368" t="s">
        <v>2546</v>
      </c>
      <c r="N3368">
        <v>19.152000000000001</v>
      </c>
      <c r="O3368">
        <v>2</v>
      </c>
      <c r="P3368">
        <v>0.2</v>
      </c>
      <c r="Q3368">
        <v>1.1969999999999992</v>
      </c>
    </row>
    <row r="3369" spans="1:17" x14ac:dyDescent="0.3">
      <c r="A3369" t="s">
        <v>42</v>
      </c>
      <c r="B3369" t="s">
        <v>465</v>
      </c>
      <c r="C3369" t="s">
        <v>466</v>
      </c>
      <c r="D3369" t="s">
        <v>90</v>
      </c>
      <c r="E3369" t="s">
        <v>21</v>
      </c>
      <c r="F3369" t="s">
        <v>235</v>
      </c>
      <c r="G3369" t="s">
        <v>236</v>
      </c>
      <c r="H3369">
        <v>10035</v>
      </c>
      <c r="I3369" t="s">
        <v>131</v>
      </c>
      <c r="J3369" t="s">
        <v>2977</v>
      </c>
      <c r="K3369" t="s">
        <v>39</v>
      </c>
      <c r="L3369" t="s">
        <v>59</v>
      </c>
      <c r="M3369" t="s">
        <v>2978</v>
      </c>
      <c r="N3369">
        <v>15.48</v>
      </c>
      <c r="O3369">
        <v>3</v>
      </c>
      <c r="P3369">
        <v>0</v>
      </c>
      <c r="Q3369">
        <v>4.4891999999999985</v>
      </c>
    </row>
    <row r="3370" spans="1:17" x14ac:dyDescent="0.3">
      <c r="A3370" t="s">
        <v>17</v>
      </c>
      <c r="B3370" t="s">
        <v>3021</v>
      </c>
      <c r="C3370" t="s">
        <v>3022</v>
      </c>
      <c r="D3370" t="s">
        <v>34</v>
      </c>
      <c r="E3370" t="s">
        <v>21</v>
      </c>
      <c r="F3370" t="s">
        <v>528</v>
      </c>
      <c r="G3370" t="s">
        <v>92</v>
      </c>
      <c r="H3370">
        <v>77506</v>
      </c>
      <c r="I3370" t="s">
        <v>93</v>
      </c>
      <c r="J3370" t="s">
        <v>2977</v>
      </c>
      <c r="K3370" t="s">
        <v>39</v>
      </c>
      <c r="L3370" t="s">
        <v>59</v>
      </c>
      <c r="M3370" t="s">
        <v>2978</v>
      </c>
      <c r="N3370">
        <v>20.64</v>
      </c>
      <c r="O3370">
        <v>5</v>
      </c>
      <c r="P3370">
        <v>0.2</v>
      </c>
      <c r="Q3370">
        <v>2.3219999999999974</v>
      </c>
    </row>
    <row r="3371" spans="1:17" x14ac:dyDescent="0.3">
      <c r="A3371" t="s">
        <v>1122</v>
      </c>
      <c r="B3371" t="s">
        <v>3682</v>
      </c>
      <c r="C3371" t="s">
        <v>3683</v>
      </c>
      <c r="D3371" t="s">
        <v>20</v>
      </c>
      <c r="E3371" t="s">
        <v>21</v>
      </c>
      <c r="F3371" t="s">
        <v>5592</v>
      </c>
      <c r="G3371" t="s">
        <v>654</v>
      </c>
      <c r="H3371">
        <v>6460</v>
      </c>
      <c r="I3371" t="s">
        <v>131</v>
      </c>
      <c r="J3371" t="s">
        <v>2977</v>
      </c>
      <c r="K3371" t="s">
        <v>39</v>
      </c>
      <c r="L3371" t="s">
        <v>59</v>
      </c>
      <c r="M3371" t="s">
        <v>2978</v>
      </c>
      <c r="N3371">
        <v>15.48</v>
      </c>
      <c r="O3371">
        <v>3</v>
      </c>
      <c r="P3371">
        <v>0</v>
      </c>
      <c r="Q3371">
        <v>4.4891999999999985</v>
      </c>
    </row>
    <row r="3372" spans="1:17" x14ac:dyDescent="0.3">
      <c r="A3372" t="s">
        <v>42</v>
      </c>
      <c r="B3372" t="s">
        <v>351</v>
      </c>
      <c r="C3372" t="s">
        <v>352</v>
      </c>
      <c r="D3372" t="s">
        <v>34</v>
      </c>
      <c r="E3372" t="s">
        <v>21</v>
      </c>
      <c r="F3372" t="s">
        <v>35</v>
      </c>
      <c r="G3372" t="s">
        <v>36</v>
      </c>
      <c r="H3372">
        <v>90036</v>
      </c>
      <c r="I3372" t="s">
        <v>37</v>
      </c>
      <c r="J3372" t="s">
        <v>353</v>
      </c>
      <c r="K3372" t="s">
        <v>39</v>
      </c>
      <c r="L3372" t="s">
        <v>59</v>
      </c>
      <c r="M3372" t="s">
        <v>354</v>
      </c>
      <c r="N3372">
        <v>20.100000000000001</v>
      </c>
      <c r="O3372">
        <v>3</v>
      </c>
      <c r="P3372">
        <v>0</v>
      </c>
      <c r="Q3372">
        <v>6.6329999999999982</v>
      </c>
    </row>
    <row r="3373" spans="1:17" x14ac:dyDescent="0.3">
      <c r="A3373" t="s">
        <v>42</v>
      </c>
      <c r="B3373" t="s">
        <v>4165</v>
      </c>
      <c r="C3373" t="s">
        <v>4166</v>
      </c>
      <c r="D3373" t="s">
        <v>20</v>
      </c>
      <c r="E3373" t="s">
        <v>21</v>
      </c>
      <c r="F3373" t="s">
        <v>435</v>
      </c>
      <c r="G3373" t="s">
        <v>436</v>
      </c>
      <c r="H3373">
        <v>43229</v>
      </c>
      <c r="I3373" t="s">
        <v>131</v>
      </c>
      <c r="J3373" t="s">
        <v>353</v>
      </c>
      <c r="K3373" t="s">
        <v>39</v>
      </c>
      <c r="L3373" t="s">
        <v>59</v>
      </c>
      <c r="M3373" t="s">
        <v>354</v>
      </c>
      <c r="N3373">
        <v>10.72</v>
      </c>
      <c r="O3373">
        <v>2</v>
      </c>
      <c r="P3373">
        <v>0.2</v>
      </c>
      <c r="Q3373">
        <v>1.7419999999999987</v>
      </c>
    </row>
    <row r="3374" spans="1:17" x14ac:dyDescent="0.3">
      <c r="A3374" t="s">
        <v>42</v>
      </c>
      <c r="B3374" t="s">
        <v>3817</v>
      </c>
      <c r="C3374" t="s">
        <v>3818</v>
      </c>
      <c r="D3374" t="s">
        <v>20</v>
      </c>
      <c r="E3374" t="s">
        <v>21</v>
      </c>
      <c r="F3374" t="s">
        <v>3719</v>
      </c>
      <c r="G3374" t="s">
        <v>654</v>
      </c>
      <c r="H3374">
        <v>6450</v>
      </c>
      <c r="I3374" t="s">
        <v>131</v>
      </c>
      <c r="J3374" t="s">
        <v>353</v>
      </c>
      <c r="K3374" t="s">
        <v>39</v>
      </c>
      <c r="L3374" t="s">
        <v>59</v>
      </c>
      <c r="M3374" t="s">
        <v>354</v>
      </c>
      <c r="N3374">
        <v>6.7</v>
      </c>
      <c r="O3374">
        <v>1</v>
      </c>
      <c r="P3374">
        <v>0</v>
      </c>
      <c r="Q3374">
        <v>2.2109999999999994</v>
      </c>
    </row>
    <row r="3375" spans="1:17" x14ac:dyDescent="0.3">
      <c r="A3375" t="s">
        <v>42</v>
      </c>
      <c r="B3375" t="s">
        <v>559</v>
      </c>
      <c r="C3375" t="s">
        <v>560</v>
      </c>
      <c r="D3375" t="s">
        <v>90</v>
      </c>
      <c r="E3375" t="s">
        <v>21</v>
      </c>
      <c r="F3375" t="s">
        <v>3023</v>
      </c>
      <c r="G3375" t="s">
        <v>46</v>
      </c>
      <c r="H3375">
        <v>32725</v>
      </c>
      <c r="I3375" t="s">
        <v>24</v>
      </c>
      <c r="J3375" t="s">
        <v>4040</v>
      </c>
      <c r="K3375" t="s">
        <v>39</v>
      </c>
      <c r="L3375" t="s">
        <v>59</v>
      </c>
      <c r="M3375" t="s">
        <v>4041</v>
      </c>
      <c r="N3375">
        <v>17.856000000000002</v>
      </c>
      <c r="O3375">
        <v>4</v>
      </c>
      <c r="P3375">
        <v>0.2</v>
      </c>
      <c r="Q3375">
        <v>2.0087999999999973</v>
      </c>
    </row>
    <row r="3376" spans="1:17" x14ac:dyDescent="0.3">
      <c r="A3376" t="s">
        <v>42</v>
      </c>
      <c r="B3376" t="s">
        <v>3095</v>
      </c>
      <c r="C3376" t="s">
        <v>3096</v>
      </c>
      <c r="D3376" t="s">
        <v>20</v>
      </c>
      <c r="E3376" t="s">
        <v>21</v>
      </c>
      <c r="F3376" t="s">
        <v>269</v>
      </c>
      <c r="G3376" t="s">
        <v>187</v>
      </c>
      <c r="H3376">
        <v>60623</v>
      </c>
      <c r="I3376" t="s">
        <v>93</v>
      </c>
      <c r="J3376" t="s">
        <v>4040</v>
      </c>
      <c r="K3376" t="s">
        <v>39</v>
      </c>
      <c r="L3376" t="s">
        <v>59</v>
      </c>
      <c r="M3376" t="s">
        <v>4041</v>
      </c>
      <c r="N3376">
        <v>13.392000000000001</v>
      </c>
      <c r="O3376">
        <v>3</v>
      </c>
      <c r="P3376">
        <v>0.2</v>
      </c>
      <c r="Q3376">
        <v>1.5065999999999975</v>
      </c>
    </row>
    <row r="3377" spans="1:17" x14ac:dyDescent="0.3">
      <c r="A3377" t="s">
        <v>42</v>
      </c>
      <c r="B3377" t="s">
        <v>2241</v>
      </c>
      <c r="C3377" t="s">
        <v>2242</v>
      </c>
      <c r="D3377" t="s">
        <v>34</v>
      </c>
      <c r="E3377" t="s">
        <v>21</v>
      </c>
      <c r="F3377" t="s">
        <v>35</v>
      </c>
      <c r="G3377" t="s">
        <v>36</v>
      </c>
      <c r="H3377">
        <v>90032</v>
      </c>
      <c r="I3377" t="s">
        <v>37</v>
      </c>
      <c r="J3377" t="s">
        <v>4040</v>
      </c>
      <c r="K3377" t="s">
        <v>39</v>
      </c>
      <c r="L3377" t="s">
        <v>59</v>
      </c>
      <c r="M3377" t="s">
        <v>4041</v>
      </c>
      <c r="N3377">
        <v>16.740000000000002</v>
      </c>
      <c r="O3377">
        <v>3</v>
      </c>
      <c r="P3377">
        <v>0</v>
      </c>
      <c r="Q3377">
        <v>4.8545999999999978</v>
      </c>
    </row>
    <row r="3378" spans="1:17" x14ac:dyDescent="0.3">
      <c r="A3378" t="s">
        <v>17</v>
      </c>
      <c r="B3378" t="s">
        <v>1351</v>
      </c>
      <c r="C3378" t="s">
        <v>1352</v>
      </c>
      <c r="D3378" t="s">
        <v>20</v>
      </c>
      <c r="E3378" t="s">
        <v>21</v>
      </c>
      <c r="F3378" t="s">
        <v>1353</v>
      </c>
      <c r="G3378" t="s">
        <v>236</v>
      </c>
      <c r="H3378">
        <v>13021</v>
      </c>
      <c r="I3378" t="s">
        <v>131</v>
      </c>
      <c r="J3378" t="s">
        <v>1362</v>
      </c>
      <c r="K3378" t="s">
        <v>39</v>
      </c>
      <c r="L3378" t="s">
        <v>59</v>
      </c>
      <c r="M3378" t="s">
        <v>1363</v>
      </c>
      <c r="N3378">
        <v>9.84</v>
      </c>
      <c r="O3378">
        <v>3</v>
      </c>
      <c r="P3378">
        <v>0</v>
      </c>
      <c r="Q3378">
        <v>2.8535999999999988</v>
      </c>
    </row>
    <row r="3379" spans="1:17" x14ac:dyDescent="0.3">
      <c r="A3379" t="s">
        <v>17</v>
      </c>
      <c r="B3379" t="s">
        <v>2851</v>
      </c>
      <c r="C3379" t="s">
        <v>2852</v>
      </c>
      <c r="D3379" t="s">
        <v>34</v>
      </c>
      <c r="E3379" t="s">
        <v>21</v>
      </c>
      <c r="F3379" t="s">
        <v>235</v>
      </c>
      <c r="G3379" t="s">
        <v>236</v>
      </c>
      <c r="H3379">
        <v>10009</v>
      </c>
      <c r="I3379" t="s">
        <v>131</v>
      </c>
      <c r="J3379" t="s">
        <v>2853</v>
      </c>
      <c r="K3379" t="s">
        <v>39</v>
      </c>
      <c r="L3379" t="s">
        <v>59</v>
      </c>
      <c r="M3379" t="s">
        <v>2854</v>
      </c>
      <c r="N3379">
        <v>41.86</v>
      </c>
      <c r="O3379">
        <v>7</v>
      </c>
      <c r="P3379">
        <v>0</v>
      </c>
      <c r="Q3379">
        <v>10.465</v>
      </c>
    </row>
    <row r="3380" spans="1:17" x14ac:dyDescent="0.3">
      <c r="A3380" t="s">
        <v>42</v>
      </c>
      <c r="B3380" t="s">
        <v>2051</v>
      </c>
      <c r="C3380" t="s">
        <v>2052</v>
      </c>
      <c r="D3380" t="s">
        <v>20</v>
      </c>
      <c r="E3380" t="s">
        <v>21</v>
      </c>
      <c r="F3380" t="s">
        <v>1800</v>
      </c>
      <c r="G3380" t="s">
        <v>1107</v>
      </c>
      <c r="H3380">
        <v>31088</v>
      </c>
      <c r="I3380" t="s">
        <v>24</v>
      </c>
      <c r="J3380" t="s">
        <v>2853</v>
      </c>
      <c r="K3380" t="s">
        <v>39</v>
      </c>
      <c r="L3380" t="s">
        <v>59</v>
      </c>
      <c r="M3380" t="s">
        <v>2854</v>
      </c>
      <c r="N3380">
        <v>41.86</v>
      </c>
      <c r="O3380">
        <v>7</v>
      </c>
      <c r="P3380">
        <v>0</v>
      </c>
      <c r="Q3380">
        <v>10.465</v>
      </c>
    </row>
    <row r="3381" spans="1:17" x14ac:dyDescent="0.3">
      <c r="A3381" t="s">
        <v>42</v>
      </c>
      <c r="B3381" t="s">
        <v>357</v>
      </c>
      <c r="C3381" t="s">
        <v>358</v>
      </c>
      <c r="D3381" t="s">
        <v>20</v>
      </c>
      <c r="E3381" t="s">
        <v>21</v>
      </c>
      <c r="F3381" t="s">
        <v>700</v>
      </c>
      <c r="G3381" t="s">
        <v>436</v>
      </c>
      <c r="H3381">
        <v>44312</v>
      </c>
      <c r="I3381" t="s">
        <v>131</v>
      </c>
      <c r="J3381" t="s">
        <v>2853</v>
      </c>
      <c r="K3381" t="s">
        <v>39</v>
      </c>
      <c r="L3381" t="s">
        <v>59</v>
      </c>
      <c r="M3381" t="s">
        <v>2854</v>
      </c>
      <c r="N3381">
        <v>14.352000000000002</v>
      </c>
      <c r="O3381">
        <v>3</v>
      </c>
      <c r="P3381">
        <v>0.2</v>
      </c>
      <c r="Q3381">
        <v>0.8969999999999998</v>
      </c>
    </row>
    <row r="3382" spans="1:17" x14ac:dyDescent="0.3">
      <c r="A3382" t="s">
        <v>42</v>
      </c>
      <c r="B3382" t="s">
        <v>2441</v>
      </c>
      <c r="C3382" t="s">
        <v>2442</v>
      </c>
      <c r="D3382" t="s">
        <v>20</v>
      </c>
      <c r="E3382" t="s">
        <v>21</v>
      </c>
      <c r="F3382" t="s">
        <v>769</v>
      </c>
      <c r="G3382" t="s">
        <v>210</v>
      </c>
      <c r="H3382">
        <v>48227</v>
      </c>
      <c r="I3382" t="s">
        <v>93</v>
      </c>
      <c r="J3382" t="s">
        <v>2853</v>
      </c>
      <c r="K3382" t="s">
        <v>39</v>
      </c>
      <c r="L3382" t="s">
        <v>59</v>
      </c>
      <c r="M3382" t="s">
        <v>2854</v>
      </c>
      <c r="N3382">
        <v>11.96</v>
      </c>
      <c r="O3382">
        <v>2</v>
      </c>
      <c r="P3382">
        <v>0</v>
      </c>
      <c r="Q3382">
        <v>2.99</v>
      </c>
    </row>
    <row r="3383" spans="1:17" x14ac:dyDescent="0.3">
      <c r="A3383" t="s">
        <v>17</v>
      </c>
      <c r="B3383" t="s">
        <v>1782</v>
      </c>
      <c r="C3383" t="s">
        <v>1783</v>
      </c>
      <c r="D3383" t="s">
        <v>20</v>
      </c>
      <c r="E3383" t="s">
        <v>21</v>
      </c>
      <c r="F3383" t="s">
        <v>874</v>
      </c>
      <c r="G3383" t="s">
        <v>689</v>
      </c>
      <c r="H3383">
        <v>7960</v>
      </c>
      <c r="I3383" t="s">
        <v>131</v>
      </c>
      <c r="J3383" t="s">
        <v>2853</v>
      </c>
      <c r="K3383" t="s">
        <v>39</v>
      </c>
      <c r="L3383" t="s">
        <v>59</v>
      </c>
      <c r="M3383" t="s">
        <v>2854</v>
      </c>
      <c r="N3383">
        <v>17.940000000000001</v>
      </c>
      <c r="O3383">
        <v>3</v>
      </c>
      <c r="P3383">
        <v>0</v>
      </c>
      <c r="Q3383">
        <v>4.4850000000000003</v>
      </c>
    </row>
    <row r="3384" spans="1:17" x14ac:dyDescent="0.3">
      <c r="A3384" t="s">
        <v>17</v>
      </c>
      <c r="B3384" t="s">
        <v>3720</v>
      </c>
      <c r="C3384" t="s">
        <v>3721</v>
      </c>
      <c r="D3384" t="s">
        <v>34</v>
      </c>
      <c r="E3384" t="s">
        <v>21</v>
      </c>
      <c r="F3384" t="s">
        <v>235</v>
      </c>
      <c r="G3384" t="s">
        <v>236</v>
      </c>
      <c r="H3384">
        <v>10009</v>
      </c>
      <c r="I3384" t="s">
        <v>131</v>
      </c>
      <c r="J3384" t="s">
        <v>2853</v>
      </c>
      <c r="K3384" t="s">
        <v>39</v>
      </c>
      <c r="L3384" t="s">
        <v>59</v>
      </c>
      <c r="M3384" t="s">
        <v>2854</v>
      </c>
      <c r="N3384">
        <v>17.940000000000001</v>
      </c>
      <c r="O3384">
        <v>3</v>
      </c>
      <c r="P3384">
        <v>0</v>
      </c>
      <c r="Q3384">
        <v>4.4850000000000003</v>
      </c>
    </row>
    <row r="3385" spans="1:17" x14ac:dyDescent="0.3">
      <c r="A3385" t="s">
        <v>17</v>
      </c>
      <c r="B3385" t="s">
        <v>425</v>
      </c>
      <c r="C3385" t="s">
        <v>426</v>
      </c>
      <c r="D3385" t="s">
        <v>20</v>
      </c>
      <c r="E3385" t="s">
        <v>21</v>
      </c>
      <c r="F3385" t="s">
        <v>2105</v>
      </c>
      <c r="G3385" t="s">
        <v>36</v>
      </c>
      <c r="H3385">
        <v>93534</v>
      </c>
      <c r="I3385" t="s">
        <v>37</v>
      </c>
      <c r="J3385" t="s">
        <v>2106</v>
      </c>
      <c r="K3385" t="s">
        <v>39</v>
      </c>
      <c r="L3385" t="s">
        <v>66</v>
      </c>
      <c r="M3385" t="s">
        <v>2107</v>
      </c>
      <c r="N3385">
        <v>17.456</v>
      </c>
      <c r="O3385">
        <v>2</v>
      </c>
      <c r="P3385">
        <v>0.2</v>
      </c>
      <c r="Q3385">
        <v>5.8914</v>
      </c>
    </row>
    <row r="3386" spans="1:17" x14ac:dyDescent="0.3">
      <c r="A3386" t="s">
        <v>42</v>
      </c>
      <c r="B3386" t="s">
        <v>1647</v>
      </c>
      <c r="C3386" t="s">
        <v>1648</v>
      </c>
      <c r="D3386" t="s">
        <v>20</v>
      </c>
      <c r="E3386" t="s">
        <v>21</v>
      </c>
      <c r="F3386" t="s">
        <v>112</v>
      </c>
      <c r="G3386" t="s">
        <v>36</v>
      </c>
      <c r="H3386">
        <v>94122</v>
      </c>
      <c r="I3386" t="s">
        <v>37</v>
      </c>
      <c r="J3386" t="s">
        <v>2106</v>
      </c>
      <c r="K3386" t="s">
        <v>39</v>
      </c>
      <c r="L3386" t="s">
        <v>66</v>
      </c>
      <c r="M3386" t="s">
        <v>2107</v>
      </c>
      <c r="N3386">
        <v>17.456</v>
      </c>
      <c r="O3386">
        <v>2</v>
      </c>
      <c r="P3386">
        <v>0.2</v>
      </c>
      <c r="Q3386">
        <v>5.8914</v>
      </c>
    </row>
    <row r="3387" spans="1:17" x14ac:dyDescent="0.3">
      <c r="A3387" t="s">
        <v>42</v>
      </c>
      <c r="B3387" t="s">
        <v>3884</v>
      </c>
      <c r="C3387" t="s">
        <v>3885</v>
      </c>
      <c r="D3387" t="s">
        <v>20</v>
      </c>
      <c r="E3387" t="s">
        <v>21</v>
      </c>
      <c r="F3387" t="s">
        <v>269</v>
      </c>
      <c r="G3387" t="s">
        <v>187</v>
      </c>
      <c r="H3387">
        <v>60653</v>
      </c>
      <c r="I3387" t="s">
        <v>93</v>
      </c>
      <c r="J3387" t="s">
        <v>2106</v>
      </c>
      <c r="K3387" t="s">
        <v>39</v>
      </c>
      <c r="L3387" t="s">
        <v>66</v>
      </c>
      <c r="M3387" t="s">
        <v>2107</v>
      </c>
      <c r="N3387">
        <v>2.1819999999999995</v>
      </c>
      <c r="O3387">
        <v>1</v>
      </c>
      <c r="P3387">
        <v>0.8</v>
      </c>
      <c r="Q3387">
        <v>-3.6002999999999998</v>
      </c>
    </row>
    <row r="3388" spans="1:17" x14ac:dyDescent="0.3">
      <c r="A3388" t="s">
        <v>42</v>
      </c>
      <c r="B3388" t="s">
        <v>5438</v>
      </c>
      <c r="C3388" t="s">
        <v>5439</v>
      </c>
      <c r="D3388" t="s">
        <v>34</v>
      </c>
      <c r="E3388" t="s">
        <v>21</v>
      </c>
      <c r="F3388" t="s">
        <v>3705</v>
      </c>
      <c r="G3388" t="s">
        <v>78</v>
      </c>
      <c r="H3388">
        <v>27604</v>
      </c>
      <c r="I3388" t="s">
        <v>24</v>
      </c>
      <c r="J3388" t="s">
        <v>2106</v>
      </c>
      <c r="K3388" t="s">
        <v>39</v>
      </c>
      <c r="L3388" t="s">
        <v>66</v>
      </c>
      <c r="M3388" t="s">
        <v>2107</v>
      </c>
      <c r="N3388">
        <v>13.092000000000002</v>
      </c>
      <c r="O3388">
        <v>4</v>
      </c>
      <c r="P3388">
        <v>0.7</v>
      </c>
      <c r="Q3388">
        <v>-10.037199999999999</v>
      </c>
    </row>
    <row r="3389" spans="1:17" x14ac:dyDescent="0.3">
      <c r="A3389" t="s">
        <v>166</v>
      </c>
      <c r="B3389" t="s">
        <v>2675</v>
      </c>
      <c r="C3389" t="s">
        <v>2676</v>
      </c>
      <c r="D3389" t="s">
        <v>34</v>
      </c>
      <c r="E3389" t="s">
        <v>21</v>
      </c>
      <c r="F3389" t="s">
        <v>643</v>
      </c>
      <c r="G3389" t="s">
        <v>644</v>
      </c>
      <c r="H3389">
        <v>71203</v>
      </c>
      <c r="I3389" t="s">
        <v>24</v>
      </c>
      <c r="J3389" t="s">
        <v>2106</v>
      </c>
      <c r="K3389" t="s">
        <v>39</v>
      </c>
      <c r="L3389" t="s">
        <v>66</v>
      </c>
      <c r="M3389" t="s">
        <v>2107</v>
      </c>
      <c r="N3389">
        <v>87.28</v>
      </c>
      <c r="O3389">
        <v>8</v>
      </c>
      <c r="P3389">
        <v>0</v>
      </c>
      <c r="Q3389">
        <v>41.021599999999999</v>
      </c>
    </row>
    <row r="3390" spans="1:17" x14ac:dyDescent="0.3">
      <c r="A3390" t="s">
        <v>42</v>
      </c>
      <c r="B3390" t="s">
        <v>3845</v>
      </c>
      <c r="C3390" t="s">
        <v>3846</v>
      </c>
      <c r="D3390" t="s">
        <v>20</v>
      </c>
      <c r="E3390" t="s">
        <v>21</v>
      </c>
      <c r="F3390" t="s">
        <v>409</v>
      </c>
      <c r="G3390" t="s">
        <v>78</v>
      </c>
      <c r="H3390">
        <v>28205</v>
      </c>
      <c r="I3390" t="s">
        <v>24</v>
      </c>
      <c r="J3390" t="s">
        <v>2106</v>
      </c>
      <c r="K3390" t="s">
        <v>39</v>
      </c>
      <c r="L3390" t="s">
        <v>66</v>
      </c>
      <c r="M3390" t="s">
        <v>2107</v>
      </c>
      <c r="N3390">
        <v>22.911000000000005</v>
      </c>
      <c r="O3390">
        <v>7</v>
      </c>
      <c r="P3390">
        <v>0.7</v>
      </c>
      <c r="Q3390">
        <v>-17.565099999999994</v>
      </c>
    </row>
    <row r="3391" spans="1:17" x14ac:dyDescent="0.3">
      <c r="A3391" t="s">
        <v>42</v>
      </c>
      <c r="B3391" t="s">
        <v>3912</v>
      </c>
      <c r="C3391" t="s">
        <v>3913</v>
      </c>
      <c r="D3391" t="s">
        <v>20</v>
      </c>
      <c r="E3391" t="s">
        <v>21</v>
      </c>
      <c r="F3391" t="s">
        <v>1320</v>
      </c>
      <c r="G3391" t="s">
        <v>78</v>
      </c>
      <c r="H3391">
        <v>28540</v>
      </c>
      <c r="I3391" t="s">
        <v>24</v>
      </c>
      <c r="J3391" t="s">
        <v>2106</v>
      </c>
      <c r="K3391" t="s">
        <v>39</v>
      </c>
      <c r="L3391" t="s">
        <v>66</v>
      </c>
      <c r="M3391" t="s">
        <v>2107</v>
      </c>
      <c r="N3391">
        <v>13.092000000000002</v>
      </c>
      <c r="O3391">
        <v>4</v>
      </c>
      <c r="P3391">
        <v>0.7</v>
      </c>
      <c r="Q3391">
        <v>-10.037199999999999</v>
      </c>
    </row>
    <row r="3392" spans="1:17" x14ac:dyDescent="0.3">
      <c r="A3392" t="s">
        <v>166</v>
      </c>
      <c r="B3392" t="s">
        <v>4019</v>
      </c>
      <c r="C3392" t="s">
        <v>4020</v>
      </c>
      <c r="D3392" t="s">
        <v>20</v>
      </c>
      <c r="E3392" t="s">
        <v>21</v>
      </c>
      <c r="F3392" t="s">
        <v>129</v>
      </c>
      <c r="G3392" t="s">
        <v>130</v>
      </c>
      <c r="H3392">
        <v>19143</v>
      </c>
      <c r="I3392" t="s">
        <v>131</v>
      </c>
      <c r="J3392" t="s">
        <v>2106</v>
      </c>
      <c r="K3392" t="s">
        <v>39</v>
      </c>
      <c r="L3392" t="s">
        <v>66</v>
      </c>
      <c r="M3392" t="s">
        <v>2107</v>
      </c>
      <c r="N3392">
        <v>3.2730000000000006</v>
      </c>
      <c r="O3392">
        <v>1</v>
      </c>
      <c r="P3392">
        <v>0.7</v>
      </c>
      <c r="Q3392">
        <v>-2.5092999999999996</v>
      </c>
    </row>
    <row r="3393" spans="1:17" x14ac:dyDescent="0.3">
      <c r="A3393" t="s">
        <v>17</v>
      </c>
      <c r="B3393" t="s">
        <v>257</v>
      </c>
      <c r="C3393" t="s">
        <v>258</v>
      </c>
      <c r="D3393" t="s">
        <v>20</v>
      </c>
      <c r="E3393" t="s">
        <v>21</v>
      </c>
      <c r="F3393" t="s">
        <v>1809</v>
      </c>
      <c r="G3393" t="s">
        <v>36</v>
      </c>
      <c r="H3393">
        <v>94591</v>
      </c>
      <c r="I3393" t="s">
        <v>37</v>
      </c>
      <c r="J3393" t="s">
        <v>3118</v>
      </c>
      <c r="K3393" t="s">
        <v>39</v>
      </c>
      <c r="L3393" t="s">
        <v>66</v>
      </c>
      <c r="M3393" t="s">
        <v>3119</v>
      </c>
      <c r="N3393">
        <v>17.088000000000001</v>
      </c>
      <c r="O3393">
        <v>4</v>
      </c>
      <c r="P3393">
        <v>0.2</v>
      </c>
      <c r="Q3393">
        <v>5.5535999999999994</v>
      </c>
    </row>
    <row r="3394" spans="1:17" x14ac:dyDescent="0.3">
      <c r="A3394" t="s">
        <v>17</v>
      </c>
      <c r="B3394" t="s">
        <v>4093</v>
      </c>
      <c r="C3394" t="s">
        <v>4094</v>
      </c>
      <c r="D3394" t="s">
        <v>20</v>
      </c>
      <c r="E3394" t="s">
        <v>21</v>
      </c>
      <c r="F3394" t="s">
        <v>84</v>
      </c>
      <c r="G3394" t="s">
        <v>85</v>
      </c>
      <c r="H3394">
        <v>98105</v>
      </c>
      <c r="I3394" t="s">
        <v>37</v>
      </c>
      <c r="J3394" t="s">
        <v>3118</v>
      </c>
      <c r="K3394" t="s">
        <v>39</v>
      </c>
      <c r="L3394" t="s">
        <v>66</v>
      </c>
      <c r="M3394" t="s">
        <v>3119</v>
      </c>
      <c r="N3394">
        <v>12.816000000000001</v>
      </c>
      <c r="O3394">
        <v>3</v>
      </c>
      <c r="P3394">
        <v>0.2</v>
      </c>
      <c r="Q3394">
        <v>4.1651999999999987</v>
      </c>
    </row>
    <row r="3395" spans="1:17" x14ac:dyDescent="0.3">
      <c r="A3395" t="s">
        <v>42</v>
      </c>
      <c r="B3395" t="s">
        <v>2256</v>
      </c>
      <c r="C3395" t="s">
        <v>2257</v>
      </c>
      <c r="D3395" t="s">
        <v>90</v>
      </c>
      <c r="E3395" t="s">
        <v>21</v>
      </c>
      <c r="F3395" t="s">
        <v>536</v>
      </c>
      <c r="G3395" t="s">
        <v>296</v>
      </c>
      <c r="H3395">
        <v>37064</v>
      </c>
      <c r="I3395" t="s">
        <v>24</v>
      </c>
      <c r="J3395" t="s">
        <v>3118</v>
      </c>
      <c r="K3395" t="s">
        <v>39</v>
      </c>
      <c r="L3395" t="s">
        <v>66</v>
      </c>
      <c r="M3395" t="s">
        <v>3119</v>
      </c>
      <c r="N3395">
        <v>3.2040000000000002</v>
      </c>
      <c r="O3395">
        <v>2</v>
      </c>
      <c r="P3395">
        <v>0.7</v>
      </c>
      <c r="Q3395">
        <v>-2.5631999999999993</v>
      </c>
    </row>
    <row r="3396" spans="1:17" x14ac:dyDescent="0.3">
      <c r="A3396" t="s">
        <v>42</v>
      </c>
      <c r="B3396" t="s">
        <v>1192</v>
      </c>
      <c r="C3396" t="s">
        <v>1193</v>
      </c>
      <c r="D3396" t="s">
        <v>20</v>
      </c>
      <c r="E3396" t="s">
        <v>21</v>
      </c>
      <c r="F3396" t="s">
        <v>235</v>
      </c>
      <c r="G3396" t="s">
        <v>236</v>
      </c>
      <c r="H3396">
        <v>10009</v>
      </c>
      <c r="I3396" t="s">
        <v>131</v>
      </c>
      <c r="J3396" t="s">
        <v>1194</v>
      </c>
      <c r="K3396" t="s">
        <v>39</v>
      </c>
      <c r="L3396" t="s">
        <v>66</v>
      </c>
      <c r="M3396" t="s">
        <v>1195</v>
      </c>
      <c r="N3396">
        <v>23.36</v>
      </c>
      <c r="O3396">
        <v>4</v>
      </c>
      <c r="P3396">
        <v>0.2</v>
      </c>
      <c r="Q3396">
        <v>7.8839999999999986</v>
      </c>
    </row>
    <row r="3397" spans="1:17" x14ac:dyDescent="0.3">
      <c r="A3397" t="s">
        <v>166</v>
      </c>
      <c r="B3397" t="s">
        <v>1951</v>
      </c>
      <c r="C3397" t="s">
        <v>1952</v>
      </c>
      <c r="D3397" t="s">
        <v>20</v>
      </c>
      <c r="E3397" t="s">
        <v>21</v>
      </c>
      <c r="F3397" t="s">
        <v>235</v>
      </c>
      <c r="G3397" t="s">
        <v>236</v>
      </c>
      <c r="H3397">
        <v>10035</v>
      </c>
      <c r="I3397" t="s">
        <v>131</v>
      </c>
      <c r="J3397" t="s">
        <v>1194</v>
      </c>
      <c r="K3397" t="s">
        <v>39</v>
      </c>
      <c r="L3397" t="s">
        <v>66</v>
      </c>
      <c r="M3397" t="s">
        <v>1195</v>
      </c>
      <c r="N3397">
        <v>46.72</v>
      </c>
      <c r="O3397">
        <v>8</v>
      </c>
      <c r="P3397">
        <v>0.2</v>
      </c>
      <c r="Q3397">
        <v>15.767999999999997</v>
      </c>
    </row>
    <row r="3398" spans="1:17" x14ac:dyDescent="0.3">
      <c r="A3398" t="s">
        <v>17</v>
      </c>
      <c r="B3398" t="s">
        <v>915</v>
      </c>
      <c r="C3398" t="s">
        <v>916</v>
      </c>
      <c r="D3398" t="s">
        <v>20</v>
      </c>
      <c r="E3398" t="s">
        <v>21</v>
      </c>
      <c r="F3398" t="s">
        <v>35</v>
      </c>
      <c r="G3398" t="s">
        <v>36</v>
      </c>
      <c r="H3398">
        <v>90049</v>
      </c>
      <c r="I3398" t="s">
        <v>37</v>
      </c>
      <c r="J3398" t="s">
        <v>1194</v>
      </c>
      <c r="K3398" t="s">
        <v>39</v>
      </c>
      <c r="L3398" t="s">
        <v>66</v>
      </c>
      <c r="M3398" t="s">
        <v>1195</v>
      </c>
      <c r="N3398">
        <v>5.84</v>
      </c>
      <c r="O3398">
        <v>1</v>
      </c>
      <c r="P3398">
        <v>0.2</v>
      </c>
      <c r="Q3398">
        <v>1.9709999999999996</v>
      </c>
    </row>
    <row r="3399" spans="1:17" x14ac:dyDescent="0.3">
      <c r="A3399" t="s">
        <v>166</v>
      </c>
      <c r="B3399" t="s">
        <v>2506</v>
      </c>
      <c r="C3399" t="s">
        <v>2507</v>
      </c>
      <c r="D3399" t="s">
        <v>20</v>
      </c>
      <c r="E3399" t="s">
        <v>21</v>
      </c>
      <c r="F3399" t="s">
        <v>4877</v>
      </c>
      <c r="G3399" t="s">
        <v>36</v>
      </c>
      <c r="H3399">
        <v>92592</v>
      </c>
      <c r="I3399" t="s">
        <v>37</v>
      </c>
      <c r="J3399" t="s">
        <v>1194</v>
      </c>
      <c r="K3399" t="s">
        <v>39</v>
      </c>
      <c r="L3399" t="s">
        <v>66</v>
      </c>
      <c r="M3399" t="s">
        <v>1195</v>
      </c>
      <c r="N3399">
        <v>29.2</v>
      </c>
      <c r="O3399">
        <v>5</v>
      </c>
      <c r="P3399">
        <v>0.2</v>
      </c>
      <c r="Q3399">
        <v>9.8549999999999969</v>
      </c>
    </row>
    <row r="3400" spans="1:17" x14ac:dyDescent="0.3">
      <c r="A3400" t="s">
        <v>166</v>
      </c>
      <c r="B3400" t="s">
        <v>4150</v>
      </c>
      <c r="C3400" t="s">
        <v>4151</v>
      </c>
      <c r="D3400" t="s">
        <v>20</v>
      </c>
      <c r="E3400" t="s">
        <v>21</v>
      </c>
      <c r="F3400" t="s">
        <v>712</v>
      </c>
      <c r="G3400" t="s">
        <v>92</v>
      </c>
      <c r="H3400">
        <v>75081</v>
      </c>
      <c r="I3400" t="s">
        <v>93</v>
      </c>
      <c r="J3400" t="s">
        <v>1194</v>
      </c>
      <c r="K3400" t="s">
        <v>39</v>
      </c>
      <c r="L3400" t="s">
        <v>66</v>
      </c>
      <c r="M3400" t="s">
        <v>1195</v>
      </c>
      <c r="N3400">
        <v>13.139999999999997</v>
      </c>
      <c r="O3400">
        <v>9</v>
      </c>
      <c r="P3400">
        <v>0.8</v>
      </c>
      <c r="Q3400">
        <v>-21.681000000000004</v>
      </c>
    </row>
    <row r="3401" spans="1:17" x14ac:dyDescent="0.3">
      <c r="A3401" t="s">
        <v>166</v>
      </c>
      <c r="B3401" t="s">
        <v>724</v>
      </c>
      <c r="C3401" t="s">
        <v>725</v>
      </c>
      <c r="D3401" t="s">
        <v>20</v>
      </c>
      <c r="E3401" t="s">
        <v>21</v>
      </c>
      <c r="F3401" t="s">
        <v>4596</v>
      </c>
      <c r="G3401" t="s">
        <v>36</v>
      </c>
      <c r="H3401">
        <v>90278</v>
      </c>
      <c r="I3401" t="s">
        <v>37</v>
      </c>
      <c r="J3401" t="s">
        <v>1194</v>
      </c>
      <c r="K3401" t="s">
        <v>39</v>
      </c>
      <c r="L3401" t="s">
        <v>66</v>
      </c>
      <c r="M3401" t="s">
        <v>1195</v>
      </c>
      <c r="N3401">
        <v>11.68</v>
      </c>
      <c r="O3401">
        <v>2</v>
      </c>
      <c r="P3401">
        <v>0.2</v>
      </c>
      <c r="Q3401">
        <v>3.9419999999999993</v>
      </c>
    </row>
    <row r="3402" spans="1:17" x14ac:dyDescent="0.3">
      <c r="A3402" t="s">
        <v>166</v>
      </c>
      <c r="B3402" t="s">
        <v>3111</v>
      </c>
      <c r="C3402" t="s">
        <v>3112</v>
      </c>
      <c r="D3402" t="s">
        <v>90</v>
      </c>
      <c r="E3402" t="s">
        <v>21</v>
      </c>
      <c r="F3402" t="s">
        <v>163</v>
      </c>
      <c r="G3402" t="s">
        <v>92</v>
      </c>
      <c r="H3402">
        <v>77036</v>
      </c>
      <c r="I3402" t="s">
        <v>93</v>
      </c>
      <c r="J3402" t="s">
        <v>1194</v>
      </c>
      <c r="K3402" t="s">
        <v>39</v>
      </c>
      <c r="L3402" t="s">
        <v>66</v>
      </c>
      <c r="M3402" t="s">
        <v>1195</v>
      </c>
      <c r="N3402">
        <v>2.9199999999999995</v>
      </c>
      <c r="O3402">
        <v>2</v>
      </c>
      <c r="P3402">
        <v>0.8</v>
      </c>
      <c r="Q3402">
        <v>-4.8180000000000005</v>
      </c>
    </row>
    <row r="3403" spans="1:17" x14ac:dyDescent="0.3">
      <c r="A3403" t="s">
        <v>42</v>
      </c>
      <c r="B3403" t="s">
        <v>4697</v>
      </c>
      <c r="C3403" t="s">
        <v>4698</v>
      </c>
      <c r="D3403" t="s">
        <v>20</v>
      </c>
      <c r="E3403" t="s">
        <v>21</v>
      </c>
      <c r="F3403" t="s">
        <v>336</v>
      </c>
      <c r="G3403" t="s">
        <v>337</v>
      </c>
      <c r="H3403">
        <v>29203</v>
      </c>
      <c r="I3403" t="s">
        <v>24</v>
      </c>
      <c r="J3403" t="s">
        <v>1194</v>
      </c>
      <c r="K3403" t="s">
        <v>39</v>
      </c>
      <c r="L3403" t="s">
        <v>66</v>
      </c>
      <c r="M3403" t="s">
        <v>1195</v>
      </c>
      <c r="N3403">
        <v>14.6</v>
      </c>
      <c r="O3403">
        <v>2</v>
      </c>
      <c r="P3403">
        <v>0</v>
      </c>
      <c r="Q3403">
        <v>6.8619999999999992</v>
      </c>
    </row>
    <row r="3404" spans="1:17" x14ac:dyDescent="0.3">
      <c r="A3404" t="s">
        <v>166</v>
      </c>
      <c r="B3404" t="s">
        <v>2849</v>
      </c>
      <c r="C3404" t="s">
        <v>2850</v>
      </c>
      <c r="D3404" t="s">
        <v>20</v>
      </c>
      <c r="E3404" t="s">
        <v>21</v>
      </c>
      <c r="F3404" t="s">
        <v>129</v>
      </c>
      <c r="G3404" t="s">
        <v>130</v>
      </c>
      <c r="H3404">
        <v>19140</v>
      </c>
      <c r="I3404" t="s">
        <v>131</v>
      </c>
      <c r="J3404" t="s">
        <v>1194</v>
      </c>
      <c r="K3404" t="s">
        <v>39</v>
      </c>
      <c r="L3404" t="s">
        <v>66</v>
      </c>
      <c r="M3404" t="s">
        <v>1195</v>
      </c>
      <c r="N3404">
        <v>6.5700000000000012</v>
      </c>
      <c r="O3404">
        <v>3</v>
      </c>
      <c r="P3404">
        <v>0.7</v>
      </c>
      <c r="Q3404">
        <v>-5.036999999999999</v>
      </c>
    </row>
    <row r="3405" spans="1:17" x14ac:dyDescent="0.3">
      <c r="A3405" t="s">
        <v>17</v>
      </c>
      <c r="B3405" t="s">
        <v>4023</v>
      </c>
      <c r="C3405" t="s">
        <v>4024</v>
      </c>
      <c r="D3405" t="s">
        <v>20</v>
      </c>
      <c r="E3405" t="s">
        <v>21</v>
      </c>
      <c r="F3405" t="s">
        <v>5893</v>
      </c>
      <c r="G3405" t="s">
        <v>2316</v>
      </c>
      <c r="H3405">
        <v>21740</v>
      </c>
      <c r="I3405" t="s">
        <v>131</v>
      </c>
      <c r="J3405" t="s">
        <v>1194</v>
      </c>
      <c r="K3405" t="s">
        <v>39</v>
      </c>
      <c r="L3405" t="s">
        <v>66</v>
      </c>
      <c r="M3405" t="s">
        <v>1195</v>
      </c>
      <c r="N3405">
        <v>43.8</v>
      </c>
      <c r="O3405">
        <v>6</v>
      </c>
      <c r="P3405">
        <v>0</v>
      </c>
      <c r="Q3405">
        <v>20.585999999999999</v>
      </c>
    </row>
    <row r="3406" spans="1:17" x14ac:dyDescent="0.3">
      <c r="A3406" t="s">
        <v>17</v>
      </c>
      <c r="B3406" t="s">
        <v>1637</v>
      </c>
      <c r="C3406" t="s">
        <v>1638</v>
      </c>
      <c r="D3406" t="s">
        <v>20</v>
      </c>
      <c r="E3406" t="s">
        <v>21</v>
      </c>
      <c r="F3406" t="s">
        <v>112</v>
      </c>
      <c r="G3406" t="s">
        <v>36</v>
      </c>
      <c r="H3406">
        <v>94110</v>
      </c>
      <c r="I3406" t="s">
        <v>37</v>
      </c>
      <c r="J3406" t="s">
        <v>1639</v>
      </c>
      <c r="K3406" t="s">
        <v>39</v>
      </c>
      <c r="L3406" t="s">
        <v>66</v>
      </c>
      <c r="M3406" t="s">
        <v>1640</v>
      </c>
      <c r="N3406">
        <v>84.056000000000012</v>
      </c>
      <c r="O3406">
        <v>7</v>
      </c>
      <c r="P3406">
        <v>0.2</v>
      </c>
      <c r="Q3406">
        <v>27.318199999999983</v>
      </c>
    </row>
    <row r="3407" spans="1:17" x14ac:dyDescent="0.3">
      <c r="A3407" t="s">
        <v>42</v>
      </c>
      <c r="B3407" t="s">
        <v>2857</v>
      </c>
      <c r="C3407" t="s">
        <v>2858</v>
      </c>
      <c r="D3407" t="s">
        <v>34</v>
      </c>
      <c r="E3407" t="s">
        <v>21</v>
      </c>
      <c r="F3407" t="s">
        <v>129</v>
      </c>
      <c r="G3407" t="s">
        <v>130</v>
      </c>
      <c r="H3407">
        <v>19134</v>
      </c>
      <c r="I3407" t="s">
        <v>131</v>
      </c>
      <c r="J3407" t="s">
        <v>1639</v>
      </c>
      <c r="K3407" t="s">
        <v>39</v>
      </c>
      <c r="L3407" t="s">
        <v>66</v>
      </c>
      <c r="M3407" t="s">
        <v>1640</v>
      </c>
      <c r="N3407">
        <v>4.503000000000001</v>
      </c>
      <c r="O3407">
        <v>1</v>
      </c>
      <c r="P3407">
        <v>0.7</v>
      </c>
      <c r="Q3407">
        <v>-3.6024000000000012</v>
      </c>
    </row>
    <row r="3408" spans="1:17" x14ac:dyDescent="0.3">
      <c r="A3408" t="s">
        <v>42</v>
      </c>
      <c r="B3408" t="s">
        <v>3650</v>
      </c>
      <c r="C3408" t="s">
        <v>3651</v>
      </c>
      <c r="D3408" t="s">
        <v>34</v>
      </c>
      <c r="E3408" t="s">
        <v>21</v>
      </c>
      <c r="F3408" t="s">
        <v>3804</v>
      </c>
      <c r="G3408" t="s">
        <v>46</v>
      </c>
      <c r="H3408">
        <v>32712</v>
      </c>
      <c r="I3408" t="s">
        <v>24</v>
      </c>
      <c r="J3408" t="s">
        <v>1639</v>
      </c>
      <c r="K3408" t="s">
        <v>39</v>
      </c>
      <c r="L3408" t="s">
        <v>66</v>
      </c>
      <c r="M3408" t="s">
        <v>1640</v>
      </c>
      <c r="N3408">
        <v>27.018000000000008</v>
      </c>
      <c r="O3408">
        <v>6</v>
      </c>
      <c r="P3408">
        <v>0.7</v>
      </c>
      <c r="Q3408">
        <v>-21.61440000000001</v>
      </c>
    </row>
    <row r="3409" spans="1:17" x14ac:dyDescent="0.3">
      <c r="A3409" t="s">
        <v>42</v>
      </c>
      <c r="B3409" t="s">
        <v>3486</v>
      </c>
      <c r="C3409" t="s">
        <v>3487</v>
      </c>
      <c r="D3409" t="s">
        <v>20</v>
      </c>
      <c r="E3409" t="s">
        <v>21</v>
      </c>
      <c r="F3409" t="s">
        <v>129</v>
      </c>
      <c r="G3409" t="s">
        <v>130</v>
      </c>
      <c r="H3409">
        <v>19120</v>
      </c>
      <c r="I3409" t="s">
        <v>131</v>
      </c>
      <c r="J3409" t="s">
        <v>1639</v>
      </c>
      <c r="K3409" t="s">
        <v>39</v>
      </c>
      <c r="L3409" t="s">
        <v>66</v>
      </c>
      <c r="M3409" t="s">
        <v>1640</v>
      </c>
      <c r="N3409">
        <v>9.006000000000002</v>
      </c>
      <c r="O3409">
        <v>2</v>
      </c>
      <c r="P3409">
        <v>0.7</v>
      </c>
      <c r="Q3409">
        <v>-7.2048000000000023</v>
      </c>
    </row>
    <row r="3410" spans="1:17" x14ac:dyDescent="0.3">
      <c r="A3410" t="s">
        <v>42</v>
      </c>
      <c r="B3410" t="s">
        <v>5693</v>
      </c>
      <c r="C3410" t="s">
        <v>5694</v>
      </c>
      <c r="D3410" t="s">
        <v>90</v>
      </c>
      <c r="E3410" t="s">
        <v>21</v>
      </c>
      <c r="F3410" t="s">
        <v>1280</v>
      </c>
      <c r="G3410" t="s">
        <v>23</v>
      </c>
      <c r="H3410">
        <v>40214</v>
      </c>
      <c r="I3410" t="s">
        <v>24</v>
      </c>
      <c r="J3410" t="s">
        <v>1639</v>
      </c>
      <c r="K3410" t="s">
        <v>39</v>
      </c>
      <c r="L3410" t="s">
        <v>66</v>
      </c>
      <c r="M3410" t="s">
        <v>1640</v>
      </c>
      <c r="N3410">
        <v>135.09</v>
      </c>
      <c r="O3410">
        <v>9</v>
      </c>
      <c r="P3410">
        <v>0</v>
      </c>
      <c r="Q3410">
        <v>62.14139999999999</v>
      </c>
    </row>
    <row r="3411" spans="1:17" x14ac:dyDescent="0.3">
      <c r="A3411" t="s">
        <v>42</v>
      </c>
      <c r="B3411" t="s">
        <v>5693</v>
      </c>
      <c r="C3411" t="s">
        <v>5694</v>
      </c>
      <c r="D3411" t="s">
        <v>90</v>
      </c>
      <c r="E3411" t="s">
        <v>21</v>
      </c>
      <c r="F3411" t="s">
        <v>1280</v>
      </c>
      <c r="G3411" t="s">
        <v>23</v>
      </c>
      <c r="H3411">
        <v>40214</v>
      </c>
      <c r="I3411" t="s">
        <v>24</v>
      </c>
      <c r="J3411" t="s">
        <v>1639</v>
      </c>
      <c r="K3411" t="s">
        <v>39</v>
      </c>
      <c r="L3411" t="s">
        <v>66</v>
      </c>
      <c r="M3411" t="s">
        <v>1640</v>
      </c>
      <c r="N3411">
        <v>90.06</v>
      </c>
      <c r="O3411">
        <v>6</v>
      </c>
      <c r="P3411">
        <v>0</v>
      </c>
      <c r="Q3411">
        <v>41.427599999999991</v>
      </c>
    </row>
    <row r="3412" spans="1:17" x14ac:dyDescent="0.3">
      <c r="A3412" t="s">
        <v>42</v>
      </c>
      <c r="B3412" t="s">
        <v>3682</v>
      </c>
      <c r="C3412" t="s">
        <v>3683</v>
      </c>
      <c r="D3412" t="s">
        <v>20</v>
      </c>
      <c r="E3412" t="s">
        <v>21</v>
      </c>
      <c r="F3412" t="s">
        <v>112</v>
      </c>
      <c r="G3412" t="s">
        <v>36</v>
      </c>
      <c r="H3412">
        <v>94122</v>
      </c>
      <c r="I3412" t="s">
        <v>37</v>
      </c>
      <c r="J3412" t="s">
        <v>1639</v>
      </c>
      <c r="K3412" t="s">
        <v>39</v>
      </c>
      <c r="L3412" t="s">
        <v>66</v>
      </c>
      <c r="M3412" t="s">
        <v>1640</v>
      </c>
      <c r="N3412">
        <v>48.032000000000004</v>
      </c>
      <c r="O3412">
        <v>4</v>
      </c>
      <c r="P3412">
        <v>0.2</v>
      </c>
      <c r="Q3412">
        <v>15.610399999999993</v>
      </c>
    </row>
    <row r="3413" spans="1:17" x14ac:dyDescent="0.3">
      <c r="A3413" t="s">
        <v>42</v>
      </c>
      <c r="B3413" t="s">
        <v>1123</v>
      </c>
      <c r="C3413" t="s">
        <v>1124</v>
      </c>
      <c r="D3413" t="s">
        <v>34</v>
      </c>
      <c r="E3413" t="s">
        <v>21</v>
      </c>
      <c r="F3413" t="s">
        <v>829</v>
      </c>
      <c r="G3413" t="s">
        <v>36</v>
      </c>
      <c r="H3413">
        <v>92037</v>
      </c>
      <c r="I3413" t="s">
        <v>37</v>
      </c>
      <c r="J3413" t="s">
        <v>1639</v>
      </c>
      <c r="K3413" t="s">
        <v>39</v>
      </c>
      <c r="L3413" t="s">
        <v>66</v>
      </c>
      <c r="M3413" t="s">
        <v>1640</v>
      </c>
      <c r="N3413">
        <v>36.024000000000001</v>
      </c>
      <c r="O3413">
        <v>3</v>
      </c>
      <c r="P3413">
        <v>0.2</v>
      </c>
      <c r="Q3413">
        <v>11.707799999999995</v>
      </c>
    </row>
    <row r="3414" spans="1:17" x14ac:dyDescent="0.3">
      <c r="A3414" t="s">
        <v>166</v>
      </c>
      <c r="B3414" t="s">
        <v>3395</v>
      </c>
      <c r="C3414" t="s">
        <v>3396</v>
      </c>
      <c r="D3414" t="s">
        <v>20</v>
      </c>
      <c r="E3414" t="s">
        <v>21</v>
      </c>
      <c r="F3414" t="s">
        <v>3397</v>
      </c>
      <c r="G3414" t="s">
        <v>92</v>
      </c>
      <c r="H3414">
        <v>75002</v>
      </c>
      <c r="I3414" t="s">
        <v>93</v>
      </c>
      <c r="J3414" t="s">
        <v>3400</v>
      </c>
      <c r="K3414" t="s">
        <v>39</v>
      </c>
      <c r="L3414" t="s">
        <v>66</v>
      </c>
      <c r="M3414" t="s">
        <v>3401</v>
      </c>
      <c r="N3414">
        <v>8.7839999999999989</v>
      </c>
      <c r="O3414">
        <v>4</v>
      </c>
      <c r="P3414">
        <v>0.8</v>
      </c>
      <c r="Q3414">
        <v>-13.615200000000002</v>
      </c>
    </row>
    <row r="3415" spans="1:17" x14ac:dyDescent="0.3">
      <c r="A3415" t="s">
        <v>42</v>
      </c>
      <c r="B3415" t="s">
        <v>1769</v>
      </c>
      <c r="C3415" t="s">
        <v>1770</v>
      </c>
      <c r="D3415" t="s">
        <v>34</v>
      </c>
      <c r="E3415" t="s">
        <v>21</v>
      </c>
      <c r="F3415" t="s">
        <v>163</v>
      </c>
      <c r="G3415" t="s">
        <v>92</v>
      </c>
      <c r="H3415">
        <v>77041</v>
      </c>
      <c r="I3415" t="s">
        <v>93</v>
      </c>
      <c r="J3415" t="s">
        <v>3400</v>
      </c>
      <c r="K3415" t="s">
        <v>39</v>
      </c>
      <c r="L3415" t="s">
        <v>66</v>
      </c>
      <c r="M3415" t="s">
        <v>3401</v>
      </c>
      <c r="N3415">
        <v>6.5879999999999992</v>
      </c>
      <c r="O3415">
        <v>3</v>
      </c>
      <c r="P3415">
        <v>0.8</v>
      </c>
      <c r="Q3415">
        <v>-10.211400000000005</v>
      </c>
    </row>
    <row r="3416" spans="1:17" x14ac:dyDescent="0.3">
      <c r="A3416" t="s">
        <v>42</v>
      </c>
      <c r="B3416" t="s">
        <v>2248</v>
      </c>
      <c r="C3416" t="s">
        <v>2249</v>
      </c>
      <c r="D3416" t="s">
        <v>20</v>
      </c>
      <c r="E3416" t="s">
        <v>21</v>
      </c>
      <c r="F3416" t="s">
        <v>3916</v>
      </c>
      <c r="G3416" t="s">
        <v>36</v>
      </c>
      <c r="H3416">
        <v>92404</v>
      </c>
      <c r="I3416" t="s">
        <v>37</v>
      </c>
      <c r="J3416" t="s">
        <v>3400</v>
      </c>
      <c r="K3416" t="s">
        <v>39</v>
      </c>
      <c r="L3416" t="s">
        <v>66</v>
      </c>
      <c r="M3416" t="s">
        <v>3401</v>
      </c>
      <c r="N3416">
        <v>17.568000000000001</v>
      </c>
      <c r="O3416">
        <v>2</v>
      </c>
      <c r="P3416">
        <v>0.2</v>
      </c>
      <c r="Q3416">
        <v>6.3684000000000003</v>
      </c>
    </row>
    <row r="3417" spans="1:17" x14ac:dyDescent="0.3">
      <c r="A3417" t="s">
        <v>42</v>
      </c>
      <c r="B3417" t="s">
        <v>3165</v>
      </c>
      <c r="C3417" t="s">
        <v>3166</v>
      </c>
      <c r="D3417" t="s">
        <v>20</v>
      </c>
      <c r="E3417" t="s">
        <v>21</v>
      </c>
      <c r="F3417" t="s">
        <v>22</v>
      </c>
      <c r="G3417" t="s">
        <v>23</v>
      </c>
      <c r="H3417">
        <v>42420</v>
      </c>
      <c r="I3417" t="s">
        <v>24</v>
      </c>
      <c r="J3417" t="s">
        <v>3400</v>
      </c>
      <c r="K3417" t="s">
        <v>39</v>
      </c>
      <c r="L3417" t="s">
        <v>66</v>
      </c>
      <c r="M3417" t="s">
        <v>3401</v>
      </c>
      <c r="N3417">
        <v>21.96</v>
      </c>
      <c r="O3417">
        <v>2</v>
      </c>
      <c r="P3417">
        <v>0</v>
      </c>
      <c r="Q3417">
        <v>10.760400000000001</v>
      </c>
    </row>
    <row r="3418" spans="1:17" x14ac:dyDescent="0.3">
      <c r="A3418" t="s">
        <v>42</v>
      </c>
      <c r="B3418" t="s">
        <v>3389</v>
      </c>
      <c r="C3418" t="s">
        <v>3390</v>
      </c>
      <c r="D3418" t="s">
        <v>20</v>
      </c>
      <c r="E3418" t="s">
        <v>21</v>
      </c>
      <c r="F3418" t="s">
        <v>4728</v>
      </c>
      <c r="G3418" t="s">
        <v>369</v>
      </c>
      <c r="H3418">
        <v>97030</v>
      </c>
      <c r="I3418" t="s">
        <v>37</v>
      </c>
      <c r="J3418" t="s">
        <v>3400</v>
      </c>
      <c r="K3418" t="s">
        <v>39</v>
      </c>
      <c r="L3418" t="s">
        <v>66</v>
      </c>
      <c r="M3418" t="s">
        <v>3401</v>
      </c>
      <c r="N3418">
        <v>26.352000000000004</v>
      </c>
      <c r="O3418">
        <v>8</v>
      </c>
      <c r="P3418">
        <v>0.7</v>
      </c>
      <c r="Q3418">
        <v>-18.446399999999997</v>
      </c>
    </row>
    <row r="3419" spans="1:17" x14ac:dyDescent="0.3">
      <c r="A3419" t="s">
        <v>42</v>
      </c>
      <c r="B3419" t="s">
        <v>2974</v>
      </c>
      <c r="C3419" t="s">
        <v>2975</v>
      </c>
      <c r="D3419" t="s">
        <v>20</v>
      </c>
      <c r="E3419" t="s">
        <v>21</v>
      </c>
      <c r="F3419" t="s">
        <v>2002</v>
      </c>
      <c r="G3419" t="s">
        <v>236</v>
      </c>
      <c r="H3419">
        <v>11572</v>
      </c>
      <c r="I3419" t="s">
        <v>131</v>
      </c>
      <c r="J3419" t="s">
        <v>3400</v>
      </c>
      <c r="K3419" t="s">
        <v>39</v>
      </c>
      <c r="L3419" t="s">
        <v>66</v>
      </c>
      <c r="M3419" t="s">
        <v>3401</v>
      </c>
      <c r="N3419">
        <v>79.056000000000012</v>
      </c>
      <c r="O3419">
        <v>9</v>
      </c>
      <c r="P3419">
        <v>0.2</v>
      </c>
      <c r="Q3419">
        <v>28.657800000000002</v>
      </c>
    </row>
    <row r="3420" spans="1:17" x14ac:dyDescent="0.3">
      <c r="A3420" t="s">
        <v>17</v>
      </c>
      <c r="B3420" t="s">
        <v>4995</v>
      </c>
      <c r="C3420" t="s">
        <v>4996</v>
      </c>
      <c r="D3420" t="s">
        <v>34</v>
      </c>
      <c r="E3420" t="s">
        <v>21</v>
      </c>
      <c r="F3420" t="s">
        <v>84</v>
      </c>
      <c r="G3420" t="s">
        <v>85</v>
      </c>
      <c r="H3420">
        <v>98105</v>
      </c>
      <c r="I3420" t="s">
        <v>37</v>
      </c>
      <c r="J3420" t="s">
        <v>3400</v>
      </c>
      <c r="K3420" t="s">
        <v>39</v>
      </c>
      <c r="L3420" t="s">
        <v>66</v>
      </c>
      <c r="M3420" t="s">
        <v>3401</v>
      </c>
      <c r="N3420">
        <v>26.352000000000004</v>
      </c>
      <c r="O3420">
        <v>3</v>
      </c>
      <c r="P3420">
        <v>0.2</v>
      </c>
      <c r="Q3420">
        <v>9.5525999999999982</v>
      </c>
    </row>
    <row r="3421" spans="1:17" x14ac:dyDescent="0.3">
      <c r="A3421" t="s">
        <v>42</v>
      </c>
      <c r="B3421" t="s">
        <v>3902</v>
      </c>
      <c r="C3421" t="s">
        <v>3903</v>
      </c>
      <c r="D3421" t="s">
        <v>20</v>
      </c>
      <c r="E3421" t="s">
        <v>21</v>
      </c>
      <c r="F3421" t="s">
        <v>4860</v>
      </c>
      <c r="G3421" t="s">
        <v>210</v>
      </c>
      <c r="H3421">
        <v>49505</v>
      </c>
      <c r="I3421" t="s">
        <v>93</v>
      </c>
      <c r="J3421" t="s">
        <v>3400</v>
      </c>
      <c r="K3421" t="s">
        <v>39</v>
      </c>
      <c r="L3421" t="s">
        <v>66</v>
      </c>
      <c r="M3421" t="s">
        <v>3401</v>
      </c>
      <c r="N3421">
        <v>54.900000000000006</v>
      </c>
      <c r="O3421">
        <v>5</v>
      </c>
      <c r="P3421">
        <v>0</v>
      </c>
      <c r="Q3421">
        <v>26.901000000000003</v>
      </c>
    </row>
    <row r="3422" spans="1:17" x14ac:dyDescent="0.3">
      <c r="A3422" t="s">
        <v>42</v>
      </c>
      <c r="B3422" t="s">
        <v>1517</v>
      </c>
      <c r="C3422" t="s">
        <v>1518</v>
      </c>
      <c r="D3422" t="s">
        <v>20</v>
      </c>
      <c r="E3422" t="s">
        <v>21</v>
      </c>
      <c r="F3422" t="s">
        <v>816</v>
      </c>
      <c r="G3422" t="s">
        <v>202</v>
      </c>
      <c r="H3422">
        <v>55044</v>
      </c>
      <c r="I3422" t="s">
        <v>93</v>
      </c>
      <c r="J3422" t="s">
        <v>3083</v>
      </c>
      <c r="K3422" t="s">
        <v>39</v>
      </c>
      <c r="L3422" t="s">
        <v>66</v>
      </c>
      <c r="M3422" t="s">
        <v>3084</v>
      </c>
      <c r="N3422">
        <v>35.880000000000003</v>
      </c>
      <c r="O3422">
        <v>6</v>
      </c>
      <c r="P3422">
        <v>0</v>
      </c>
      <c r="Q3422">
        <v>17.2224</v>
      </c>
    </row>
    <row r="3423" spans="1:17" x14ac:dyDescent="0.3">
      <c r="A3423" t="s">
        <v>17</v>
      </c>
      <c r="B3423" t="s">
        <v>4646</v>
      </c>
      <c r="C3423" t="s">
        <v>4647</v>
      </c>
      <c r="D3423" t="s">
        <v>20</v>
      </c>
      <c r="E3423" t="s">
        <v>21</v>
      </c>
      <c r="F3423" t="s">
        <v>4648</v>
      </c>
      <c r="G3423" t="s">
        <v>644</v>
      </c>
      <c r="H3423">
        <v>70601</v>
      </c>
      <c r="I3423" t="s">
        <v>24</v>
      </c>
      <c r="J3423" t="s">
        <v>3083</v>
      </c>
      <c r="K3423" t="s">
        <v>39</v>
      </c>
      <c r="L3423" t="s">
        <v>66</v>
      </c>
      <c r="M3423" t="s">
        <v>3084</v>
      </c>
      <c r="N3423">
        <v>17.940000000000001</v>
      </c>
      <c r="O3423">
        <v>3</v>
      </c>
      <c r="P3423">
        <v>0</v>
      </c>
      <c r="Q3423">
        <v>8.6112000000000002</v>
      </c>
    </row>
    <row r="3424" spans="1:17" x14ac:dyDescent="0.3">
      <c r="A3424" t="s">
        <v>1122</v>
      </c>
      <c r="B3424" t="s">
        <v>1510</v>
      </c>
      <c r="C3424" t="s">
        <v>1511</v>
      </c>
      <c r="D3424" t="s">
        <v>20</v>
      </c>
      <c r="E3424" t="s">
        <v>21</v>
      </c>
      <c r="F3424" t="s">
        <v>112</v>
      </c>
      <c r="G3424" t="s">
        <v>36</v>
      </c>
      <c r="H3424">
        <v>94110</v>
      </c>
      <c r="I3424" t="s">
        <v>37</v>
      </c>
      <c r="J3424" t="s">
        <v>3083</v>
      </c>
      <c r="K3424" t="s">
        <v>39</v>
      </c>
      <c r="L3424" t="s">
        <v>66</v>
      </c>
      <c r="M3424" t="s">
        <v>3084</v>
      </c>
      <c r="N3424">
        <v>14.352000000000002</v>
      </c>
      <c r="O3424">
        <v>3</v>
      </c>
      <c r="P3424">
        <v>0.2</v>
      </c>
      <c r="Q3424">
        <v>5.0231999999999992</v>
      </c>
    </row>
    <row r="3425" spans="1:17" x14ac:dyDescent="0.3">
      <c r="A3425" t="s">
        <v>42</v>
      </c>
      <c r="B3425" t="s">
        <v>2009</v>
      </c>
      <c r="C3425" t="s">
        <v>2010</v>
      </c>
      <c r="D3425" t="s">
        <v>90</v>
      </c>
      <c r="E3425" t="s">
        <v>21</v>
      </c>
      <c r="F3425" t="s">
        <v>84</v>
      </c>
      <c r="G3425" t="s">
        <v>85</v>
      </c>
      <c r="H3425">
        <v>98115</v>
      </c>
      <c r="I3425" t="s">
        <v>37</v>
      </c>
      <c r="J3425" t="s">
        <v>2015</v>
      </c>
      <c r="K3425" t="s">
        <v>39</v>
      </c>
      <c r="L3425" t="s">
        <v>66</v>
      </c>
      <c r="M3425" t="s">
        <v>2016</v>
      </c>
      <c r="N3425">
        <v>18.72</v>
      </c>
      <c r="O3425">
        <v>5</v>
      </c>
      <c r="P3425">
        <v>0.2</v>
      </c>
      <c r="Q3425">
        <v>6.5519999999999996</v>
      </c>
    </row>
    <row r="3426" spans="1:17" x14ac:dyDescent="0.3">
      <c r="A3426" t="s">
        <v>17</v>
      </c>
      <c r="B3426" t="s">
        <v>1437</v>
      </c>
      <c r="C3426" t="s">
        <v>1438</v>
      </c>
      <c r="D3426" t="s">
        <v>20</v>
      </c>
      <c r="E3426" t="s">
        <v>21</v>
      </c>
      <c r="F3426" t="s">
        <v>1320</v>
      </c>
      <c r="G3426" t="s">
        <v>78</v>
      </c>
      <c r="H3426">
        <v>28540</v>
      </c>
      <c r="I3426" t="s">
        <v>24</v>
      </c>
      <c r="J3426" t="s">
        <v>2015</v>
      </c>
      <c r="K3426" t="s">
        <v>39</v>
      </c>
      <c r="L3426" t="s">
        <v>66</v>
      </c>
      <c r="M3426" t="s">
        <v>2016</v>
      </c>
      <c r="N3426">
        <v>11.232000000000001</v>
      </c>
      <c r="O3426">
        <v>8</v>
      </c>
      <c r="P3426">
        <v>0.7</v>
      </c>
      <c r="Q3426">
        <v>-8.2367999999999988</v>
      </c>
    </row>
    <row r="3427" spans="1:17" x14ac:dyDescent="0.3">
      <c r="A3427" t="s">
        <v>42</v>
      </c>
      <c r="B3427" t="s">
        <v>924</v>
      </c>
      <c r="C3427" t="s">
        <v>925</v>
      </c>
      <c r="D3427" t="s">
        <v>34</v>
      </c>
      <c r="E3427" t="s">
        <v>21</v>
      </c>
      <c r="F3427" t="s">
        <v>235</v>
      </c>
      <c r="G3427" t="s">
        <v>236</v>
      </c>
      <c r="H3427">
        <v>10024</v>
      </c>
      <c r="I3427" t="s">
        <v>131</v>
      </c>
      <c r="J3427" t="s">
        <v>2015</v>
      </c>
      <c r="K3427" t="s">
        <v>39</v>
      </c>
      <c r="L3427" t="s">
        <v>66</v>
      </c>
      <c r="M3427" t="s">
        <v>2016</v>
      </c>
      <c r="N3427">
        <v>3.7439999999999998</v>
      </c>
      <c r="O3427">
        <v>1</v>
      </c>
      <c r="P3427">
        <v>0.2</v>
      </c>
      <c r="Q3427">
        <v>1.3104</v>
      </c>
    </row>
    <row r="3428" spans="1:17" x14ac:dyDescent="0.3">
      <c r="A3428" t="s">
        <v>42</v>
      </c>
      <c r="B3428" t="s">
        <v>2938</v>
      </c>
      <c r="C3428" t="s">
        <v>2939</v>
      </c>
      <c r="D3428" t="s">
        <v>20</v>
      </c>
      <c r="E3428" t="s">
        <v>21</v>
      </c>
      <c r="F3428" t="s">
        <v>35</v>
      </c>
      <c r="G3428" t="s">
        <v>36</v>
      </c>
      <c r="H3428">
        <v>90045</v>
      </c>
      <c r="I3428" t="s">
        <v>37</v>
      </c>
      <c r="J3428" t="s">
        <v>2015</v>
      </c>
      <c r="K3428" t="s">
        <v>39</v>
      </c>
      <c r="L3428" t="s">
        <v>66</v>
      </c>
      <c r="M3428" t="s">
        <v>2016</v>
      </c>
      <c r="N3428">
        <v>11.231999999999999</v>
      </c>
      <c r="O3428">
        <v>3</v>
      </c>
      <c r="P3428">
        <v>0.2</v>
      </c>
      <c r="Q3428">
        <v>3.9312000000000005</v>
      </c>
    </row>
    <row r="3429" spans="1:17" x14ac:dyDescent="0.3">
      <c r="A3429" t="s">
        <v>42</v>
      </c>
      <c r="B3429" t="s">
        <v>3823</v>
      </c>
      <c r="C3429" t="s">
        <v>3824</v>
      </c>
      <c r="D3429" t="s">
        <v>34</v>
      </c>
      <c r="E3429" t="s">
        <v>21</v>
      </c>
      <c r="F3429" t="s">
        <v>84</v>
      </c>
      <c r="G3429" t="s">
        <v>85</v>
      </c>
      <c r="H3429">
        <v>98115</v>
      </c>
      <c r="I3429" t="s">
        <v>37</v>
      </c>
      <c r="J3429" t="s">
        <v>2015</v>
      </c>
      <c r="K3429" t="s">
        <v>39</v>
      </c>
      <c r="L3429" t="s">
        <v>66</v>
      </c>
      <c r="M3429" t="s">
        <v>2016</v>
      </c>
      <c r="N3429">
        <v>11.231999999999999</v>
      </c>
      <c r="O3429">
        <v>3</v>
      </c>
      <c r="P3429">
        <v>0.2</v>
      </c>
      <c r="Q3429">
        <v>3.9312000000000005</v>
      </c>
    </row>
    <row r="3430" spans="1:17" x14ac:dyDescent="0.3">
      <c r="A3430" t="s">
        <v>42</v>
      </c>
      <c r="B3430" t="s">
        <v>3688</v>
      </c>
      <c r="C3430" t="s">
        <v>3689</v>
      </c>
      <c r="D3430" t="s">
        <v>20</v>
      </c>
      <c r="E3430" t="s">
        <v>21</v>
      </c>
      <c r="F3430" t="s">
        <v>35</v>
      </c>
      <c r="G3430" t="s">
        <v>36</v>
      </c>
      <c r="H3430">
        <v>90049</v>
      </c>
      <c r="I3430" t="s">
        <v>37</v>
      </c>
      <c r="J3430" t="s">
        <v>2015</v>
      </c>
      <c r="K3430" t="s">
        <v>39</v>
      </c>
      <c r="L3430" t="s">
        <v>66</v>
      </c>
      <c r="M3430" t="s">
        <v>2016</v>
      </c>
      <c r="N3430">
        <v>18.72</v>
      </c>
      <c r="O3430">
        <v>5</v>
      </c>
      <c r="P3430">
        <v>0.2</v>
      </c>
      <c r="Q3430">
        <v>6.5519999999999996</v>
      </c>
    </row>
    <row r="3431" spans="1:17" x14ac:dyDescent="0.3">
      <c r="A3431" t="s">
        <v>42</v>
      </c>
      <c r="B3431" t="s">
        <v>1718</v>
      </c>
      <c r="C3431" t="s">
        <v>1719</v>
      </c>
      <c r="D3431" t="s">
        <v>20</v>
      </c>
      <c r="E3431" t="s">
        <v>21</v>
      </c>
      <c r="F3431" t="s">
        <v>186</v>
      </c>
      <c r="G3431" t="s">
        <v>187</v>
      </c>
      <c r="H3431">
        <v>60540</v>
      </c>
      <c r="I3431" t="s">
        <v>93</v>
      </c>
      <c r="J3431" t="s">
        <v>2015</v>
      </c>
      <c r="K3431" t="s">
        <v>39</v>
      </c>
      <c r="L3431" t="s">
        <v>66</v>
      </c>
      <c r="M3431" t="s">
        <v>2016</v>
      </c>
      <c r="N3431">
        <v>2.8079999999999989</v>
      </c>
      <c r="O3431">
        <v>3</v>
      </c>
      <c r="P3431">
        <v>0.8</v>
      </c>
      <c r="Q3431">
        <v>-4.492799999999999</v>
      </c>
    </row>
    <row r="3432" spans="1:17" x14ac:dyDescent="0.3">
      <c r="A3432" t="s">
        <v>166</v>
      </c>
      <c r="B3432" t="s">
        <v>2304</v>
      </c>
      <c r="C3432" t="s">
        <v>2305</v>
      </c>
      <c r="D3432" t="s">
        <v>20</v>
      </c>
      <c r="E3432" t="s">
        <v>21</v>
      </c>
      <c r="F3432" t="s">
        <v>4413</v>
      </c>
      <c r="G3432" t="s">
        <v>1107</v>
      </c>
      <c r="H3432">
        <v>30188</v>
      </c>
      <c r="I3432" t="s">
        <v>24</v>
      </c>
      <c r="J3432" t="s">
        <v>2015</v>
      </c>
      <c r="K3432" t="s">
        <v>39</v>
      </c>
      <c r="L3432" t="s">
        <v>66</v>
      </c>
      <c r="M3432" t="s">
        <v>2016</v>
      </c>
      <c r="N3432">
        <v>14.04</v>
      </c>
      <c r="O3432">
        <v>3</v>
      </c>
      <c r="P3432">
        <v>0</v>
      </c>
      <c r="Q3432">
        <v>6.7392000000000003</v>
      </c>
    </row>
    <row r="3433" spans="1:17" x14ac:dyDescent="0.3">
      <c r="A3433" t="s">
        <v>42</v>
      </c>
      <c r="B3433" t="s">
        <v>2453</v>
      </c>
      <c r="C3433" t="s">
        <v>2454</v>
      </c>
      <c r="D3433" t="s">
        <v>90</v>
      </c>
      <c r="E3433" t="s">
        <v>21</v>
      </c>
      <c r="F3433" t="s">
        <v>1476</v>
      </c>
      <c r="G3433" t="s">
        <v>1477</v>
      </c>
      <c r="H3433">
        <v>72701</v>
      </c>
      <c r="I3433" t="s">
        <v>24</v>
      </c>
      <c r="J3433" t="s">
        <v>2455</v>
      </c>
      <c r="K3433" t="s">
        <v>39</v>
      </c>
      <c r="L3433" t="s">
        <v>66</v>
      </c>
      <c r="M3433" t="s">
        <v>2456</v>
      </c>
      <c r="N3433">
        <v>6.24</v>
      </c>
      <c r="O3433">
        <v>2</v>
      </c>
      <c r="P3433">
        <v>0</v>
      </c>
      <c r="Q3433">
        <v>3.0575999999999999</v>
      </c>
    </row>
    <row r="3434" spans="1:17" x14ac:dyDescent="0.3">
      <c r="A3434" t="s">
        <v>42</v>
      </c>
      <c r="B3434" t="s">
        <v>3219</v>
      </c>
      <c r="C3434" t="s">
        <v>3220</v>
      </c>
      <c r="D3434" t="s">
        <v>20</v>
      </c>
      <c r="E3434" t="s">
        <v>21</v>
      </c>
      <c r="F3434" t="s">
        <v>4001</v>
      </c>
      <c r="G3434" t="s">
        <v>46</v>
      </c>
      <c r="H3434">
        <v>32174</v>
      </c>
      <c r="I3434" t="s">
        <v>24</v>
      </c>
      <c r="J3434" t="s">
        <v>2455</v>
      </c>
      <c r="K3434" t="s">
        <v>39</v>
      </c>
      <c r="L3434" t="s">
        <v>66</v>
      </c>
      <c r="M3434" t="s">
        <v>2456</v>
      </c>
      <c r="N3434">
        <v>2.8080000000000007</v>
      </c>
      <c r="O3434">
        <v>3</v>
      </c>
      <c r="P3434">
        <v>0.7</v>
      </c>
      <c r="Q3434">
        <v>-1.9656000000000002</v>
      </c>
    </row>
    <row r="3435" spans="1:17" x14ac:dyDescent="0.3">
      <c r="A3435" t="s">
        <v>42</v>
      </c>
      <c r="B3435" t="s">
        <v>4091</v>
      </c>
      <c r="C3435" t="s">
        <v>4092</v>
      </c>
      <c r="D3435" t="s">
        <v>34</v>
      </c>
      <c r="E3435" t="s">
        <v>21</v>
      </c>
      <c r="F3435" t="s">
        <v>112</v>
      </c>
      <c r="G3435" t="s">
        <v>36</v>
      </c>
      <c r="H3435">
        <v>94110</v>
      </c>
      <c r="I3435" t="s">
        <v>37</v>
      </c>
      <c r="J3435" t="s">
        <v>2455</v>
      </c>
      <c r="K3435" t="s">
        <v>39</v>
      </c>
      <c r="L3435" t="s">
        <v>66</v>
      </c>
      <c r="M3435" t="s">
        <v>2456</v>
      </c>
      <c r="N3435">
        <v>9.9840000000000018</v>
      </c>
      <c r="O3435">
        <v>4</v>
      </c>
      <c r="P3435">
        <v>0.2</v>
      </c>
      <c r="Q3435">
        <v>3.6191999999999993</v>
      </c>
    </row>
    <row r="3436" spans="1:17" x14ac:dyDescent="0.3">
      <c r="A3436" t="s">
        <v>42</v>
      </c>
      <c r="B3436" t="s">
        <v>4863</v>
      </c>
      <c r="C3436" t="s">
        <v>4864</v>
      </c>
      <c r="D3436" t="s">
        <v>90</v>
      </c>
      <c r="E3436" t="s">
        <v>21</v>
      </c>
      <c r="F3436" t="s">
        <v>435</v>
      </c>
      <c r="G3436" t="s">
        <v>436</v>
      </c>
      <c r="H3436">
        <v>43229</v>
      </c>
      <c r="I3436" t="s">
        <v>131</v>
      </c>
      <c r="J3436" t="s">
        <v>2455</v>
      </c>
      <c r="K3436" t="s">
        <v>39</v>
      </c>
      <c r="L3436" t="s">
        <v>66</v>
      </c>
      <c r="M3436" t="s">
        <v>2456</v>
      </c>
      <c r="N3436">
        <v>7.4880000000000013</v>
      </c>
      <c r="O3436">
        <v>8</v>
      </c>
      <c r="P3436">
        <v>0.7</v>
      </c>
      <c r="Q3436">
        <v>-5.2415999999999983</v>
      </c>
    </row>
    <row r="3437" spans="1:17" x14ac:dyDescent="0.3">
      <c r="A3437" t="s">
        <v>42</v>
      </c>
      <c r="B3437" t="s">
        <v>1921</v>
      </c>
      <c r="C3437" t="s">
        <v>1922</v>
      </c>
      <c r="D3437" t="s">
        <v>20</v>
      </c>
      <c r="E3437" t="s">
        <v>21</v>
      </c>
      <c r="F3437" t="s">
        <v>3375</v>
      </c>
      <c r="G3437" t="s">
        <v>85</v>
      </c>
      <c r="H3437">
        <v>98006</v>
      </c>
      <c r="I3437" t="s">
        <v>37</v>
      </c>
      <c r="J3437" t="s">
        <v>2455</v>
      </c>
      <c r="K3437" t="s">
        <v>39</v>
      </c>
      <c r="L3437" t="s">
        <v>66</v>
      </c>
      <c r="M3437" t="s">
        <v>2456</v>
      </c>
      <c r="N3437">
        <v>14.976000000000003</v>
      </c>
      <c r="O3437">
        <v>6</v>
      </c>
      <c r="P3437">
        <v>0.2</v>
      </c>
      <c r="Q3437">
        <v>5.4287999999999981</v>
      </c>
    </row>
    <row r="3438" spans="1:17" x14ac:dyDescent="0.3">
      <c r="A3438" t="s">
        <v>42</v>
      </c>
      <c r="B3438" t="s">
        <v>1283</v>
      </c>
      <c r="C3438" t="s">
        <v>1284</v>
      </c>
      <c r="D3438" t="s">
        <v>34</v>
      </c>
      <c r="E3438" t="s">
        <v>21</v>
      </c>
      <c r="F3438" t="s">
        <v>451</v>
      </c>
      <c r="G3438" t="s">
        <v>296</v>
      </c>
      <c r="H3438">
        <v>37620</v>
      </c>
      <c r="I3438" t="s">
        <v>24</v>
      </c>
      <c r="J3438" t="s">
        <v>2455</v>
      </c>
      <c r="K3438" t="s">
        <v>39</v>
      </c>
      <c r="L3438" t="s">
        <v>66</v>
      </c>
      <c r="M3438" t="s">
        <v>2456</v>
      </c>
      <c r="N3438">
        <v>2.8080000000000007</v>
      </c>
      <c r="O3438">
        <v>3</v>
      </c>
      <c r="P3438">
        <v>0.7</v>
      </c>
      <c r="Q3438">
        <v>-1.9656000000000002</v>
      </c>
    </row>
    <row r="3439" spans="1:17" x14ac:dyDescent="0.3">
      <c r="A3439" t="s">
        <v>166</v>
      </c>
      <c r="B3439" t="s">
        <v>416</v>
      </c>
      <c r="C3439" t="s">
        <v>417</v>
      </c>
      <c r="D3439" t="s">
        <v>90</v>
      </c>
      <c r="E3439" t="s">
        <v>21</v>
      </c>
      <c r="F3439" t="s">
        <v>1234</v>
      </c>
      <c r="G3439" t="s">
        <v>46</v>
      </c>
      <c r="H3439">
        <v>33142</v>
      </c>
      <c r="I3439" t="s">
        <v>24</v>
      </c>
      <c r="J3439" t="s">
        <v>2455</v>
      </c>
      <c r="K3439" t="s">
        <v>39</v>
      </c>
      <c r="L3439" t="s">
        <v>66</v>
      </c>
      <c r="M3439" t="s">
        <v>2456</v>
      </c>
      <c r="N3439">
        <v>3.7440000000000007</v>
      </c>
      <c r="O3439">
        <v>4</v>
      </c>
      <c r="P3439">
        <v>0.7</v>
      </c>
      <c r="Q3439">
        <v>-2.6207999999999991</v>
      </c>
    </row>
    <row r="3440" spans="1:17" x14ac:dyDescent="0.3">
      <c r="A3440" t="s">
        <v>42</v>
      </c>
      <c r="B3440" t="s">
        <v>3281</v>
      </c>
      <c r="C3440" t="s">
        <v>3282</v>
      </c>
      <c r="D3440" t="s">
        <v>20</v>
      </c>
      <c r="E3440" t="s">
        <v>21</v>
      </c>
      <c r="F3440" t="s">
        <v>1273</v>
      </c>
      <c r="G3440" t="s">
        <v>283</v>
      </c>
      <c r="H3440">
        <v>23223</v>
      </c>
      <c r="I3440" t="s">
        <v>24</v>
      </c>
      <c r="J3440" t="s">
        <v>2455</v>
      </c>
      <c r="K3440" t="s">
        <v>39</v>
      </c>
      <c r="L3440" t="s">
        <v>66</v>
      </c>
      <c r="M3440" t="s">
        <v>2456</v>
      </c>
      <c r="N3440">
        <v>15.600000000000001</v>
      </c>
      <c r="O3440">
        <v>5</v>
      </c>
      <c r="P3440">
        <v>0</v>
      </c>
      <c r="Q3440">
        <v>7.6440000000000001</v>
      </c>
    </row>
    <row r="3441" spans="1:17" x14ac:dyDescent="0.3">
      <c r="A3441" t="s">
        <v>42</v>
      </c>
      <c r="B3441" t="s">
        <v>4355</v>
      </c>
      <c r="C3441" t="s">
        <v>4356</v>
      </c>
      <c r="D3441" t="s">
        <v>20</v>
      </c>
      <c r="E3441" t="s">
        <v>21</v>
      </c>
      <c r="F3441" t="s">
        <v>1234</v>
      </c>
      <c r="G3441" t="s">
        <v>46</v>
      </c>
      <c r="H3441">
        <v>33178</v>
      </c>
      <c r="I3441" t="s">
        <v>24</v>
      </c>
      <c r="J3441" t="s">
        <v>2455</v>
      </c>
      <c r="K3441" t="s">
        <v>39</v>
      </c>
      <c r="L3441" t="s">
        <v>66</v>
      </c>
      <c r="M3441" t="s">
        <v>2456</v>
      </c>
      <c r="N3441">
        <v>1.8720000000000003</v>
      </c>
      <c r="O3441">
        <v>2</v>
      </c>
      <c r="P3441">
        <v>0.7</v>
      </c>
      <c r="Q3441">
        <v>-1.3103999999999996</v>
      </c>
    </row>
    <row r="3442" spans="1:17" x14ac:dyDescent="0.3">
      <c r="A3442" t="s">
        <v>42</v>
      </c>
      <c r="B3442" t="s">
        <v>1854</v>
      </c>
      <c r="C3442" t="s">
        <v>1855</v>
      </c>
      <c r="D3442" t="s">
        <v>90</v>
      </c>
      <c r="E3442" t="s">
        <v>21</v>
      </c>
      <c r="F3442" t="s">
        <v>4427</v>
      </c>
      <c r="G3442" t="s">
        <v>5810</v>
      </c>
      <c r="H3442">
        <v>26003</v>
      </c>
      <c r="I3442" t="s">
        <v>131</v>
      </c>
      <c r="J3442" t="s">
        <v>2455</v>
      </c>
      <c r="K3442" t="s">
        <v>39</v>
      </c>
      <c r="L3442" t="s">
        <v>66</v>
      </c>
      <c r="M3442" t="s">
        <v>2456</v>
      </c>
      <c r="N3442">
        <v>6.24</v>
      </c>
      <c r="O3442">
        <v>2</v>
      </c>
      <c r="P3442">
        <v>0</v>
      </c>
      <c r="Q3442">
        <v>3.0575999999999999</v>
      </c>
    </row>
    <row r="3443" spans="1:17" x14ac:dyDescent="0.3">
      <c r="A3443" t="s">
        <v>42</v>
      </c>
      <c r="B3443" t="s">
        <v>3724</v>
      </c>
      <c r="C3443" t="s">
        <v>3725</v>
      </c>
      <c r="D3443" t="s">
        <v>34</v>
      </c>
      <c r="E3443" t="s">
        <v>21</v>
      </c>
      <c r="F3443" t="s">
        <v>4907</v>
      </c>
      <c r="G3443" t="s">
        <v>1084</v>
      </c>
      <c r="H3443">
        <v>2151</v>
      </c>
      <c r="I3443" t="s">
        <v>131</v>
      </c>
      <c r="J3443" t="s">
        <v>2455</v>
      </c>
      <c r="K3443" t="s">
        <v>39</v>
      </c>
      <c r="L3443" t="s">
        <v>66</v>
      </c>
      <c r="M3443" t="s">
        <v>2456</v>
      </c>
      <c r="N3443">
        <v>6.24</v>
      </c>
      <c r="O3443">
        <v>2</v>
      </c>
      <c r="P3443">
        <v>0</v>
      </c>
      <c r="Q3443">
        <v>3.0575999999999999</v>
      </c>
    </row>
    <row r="3444" spans="1:17" x14ac:dyDescent="0.3">
      <c r="A3444" t="s">
        <v>42</v>
      </c>
      <c r="B3444" t="s">
        <v>4633</v>
      </c>
      <c r="C3444" t="s">
        <v>4634</v>
      </c>
      <c r="D3444" t="s">
        <v>20</v>
      </c>
      <c r="E3444" t="s">
        <v>21</v>
      </c>
      <c r="F3444" t="s">
        <v>163</v>
      </c>
      <c r="G3444" t="s">
        <v>92</v>
      </c>
      <c r="H3444">
        <v>77070</v>
      </c>
      <c r="I3444" t="s">
        <v>93</v>
      </c>
      <c r="J3444" t="s">
        <v>2455</v>
      </c>
      <c r="K3444" t="s">
        <v>39</v>
      </c>
      <c r="L3444" t="s">
        <v>66</v>
      </c>
      <c r="M3444" t="s">
        <v>2456</v>
      </c>
      <c r="N3444">
        <v>1.2479999999999998</v>
      </c>
      <c r="O3444">
        <v>2</v>
      </c>
      <c r="P3444">
        <v>0.8</v>
      </c>
      <c r="Q3444">
        <v>-1.934400000000001</v>
      </c>
    </row>
    <row r="3445" spans="1:17" x14ac:dyDescent="0.3">
      <c r="A3445" t="s">
        <v>166</v>
      </c>
      <c r="B3445" t="s">
        <v>931</v>
      </c>
      <c r="C3445" t="s">
        <v>932</v>
      </c>
      <c r="D3445" t="s">
        <v>90</v>
      </c>
      <c r="E3445" t="s">
        <v>21</v>
      </c>
      <c r="F3445" t="s">
        <v>84</v>
      </c>
      <c r="G3445" t="s">
        <v>85</v>
      </c>
      <c r="H3445">
        <v>98115</v>
      </c>
      <c r="I3445" t="s">
        <v>37</v>
      </c>
      <c r="J3445" t="s">
        <v>2455</v>
      </c>
      <c r="K3445" t="s">
        <v>39</v>
      </c>
      <c r="L3445" t="s">
        <v>66</v>
      </c>
      <c r="M3445" t="s">
        <v>2456</v>
      </c>
      <c r="N3445">
        <v>2.4960000000000004</v>
      </c>
      <c r="O3445">
        <v>1</v>
      </c>
      <c r="P3445">
        <v>0.2</v>
      </c>
      <c r="Q3445">
        <v>0.90479999999999983</v>
      </c>
    </row>
    <row r="3446" spans="1:17" x14ac:dyDescent="0.3">
      <c r="A3446" t="s">
        <v>42</v>
      </c>
      <c r="B3446" t="s">
        <v>3347</v>
      </c>
      <c r="C3446" t="s">
        <v>3348</v>
      </c>
      <c r="D3446" t="s">
        <v>90</v>
      </c>
      <c r="E3446" t="s">
        <v>21</v>
      </c>
      <c r="F3446" t="s">
        <v>829</v>
      </c>
      <c r="G3446" t="s">
        <v>36</v>
      </c>
      <c r="H3446">
        <v>92024</v>
      </c>
      <c r="I3446" t="s">
        <v>37</v>
      </c>
      <c r="J3446" t="s">
        <v>4676</v>
      </c>
      <c r="K3446" t="s">
        <v>39</v>
      </c>
      <c r="L3446" t="s">
        <v>66</v>
      </c>
      <c r="M3446" t="s">
        <v>4677</v>
      </c>
      <c r="N3446">
        <v>64.959999999999994</v>
      </c>
      <c r="O3446">
        <v>14</v>
      </c>
      <c r="P3446">
        <v>0.2</v>
      </c>
      <c r="Q3446">
        <v>22.736000000000001</v>
      </c>
    </row>
    <row r="3447" spans="1:17" x14ac:dyDescent="0.3">
      <c r="A3447" t="s">
        <v>17</v>
      </c>
      <c r="B3447" t="s">
        <v>4452</v>
      </c>
      <c r="C3447" t="s">
        <v>4453</v>
      </c>
      <c r="D3447" t="s">
        <v>34</v>
      </c>
      <c r="E3447" t="s">
        <v>21</v>
      </c>
      <c r="F3447" t="s">
        <v>35</v>
      </c>
      <c r="G3447" t="s">
        <v>36</v>
      </c>
      <c r="H3447">
        <v>90032</v>
      </c>
      <c r="I3447" t="s">
        <v>37</v>
      </c>
      <c r="J3447" t="s">
        <v>4676</v>
      </c>
      <c r="K3447" t="s">
        <v>39</v>
      </c>
      <c r="L3447" t="s">
        <v>66</v>
      </c>
      <c r="M3447" t="s">
        <v>4677</v>
      </c>
      <c r="N3447">
        <v>18.559999999999999</v>
      </c>
      <c r="O3447">
        <v>4</v>
      </c>
      <c r="P3447">
        <v>0.2</v>
      </c>
      <c r="Q3447">
        <v>6.4959999999999996</v>
      </c>
    </row>
    <row r="3448" spans="1:17" x14ac:dyDescent="0.3">
      <c r="A3448" t="s">
        <v>17</v>
      </c>
      <c r="B3448" t="s">
        <v>242</v>
      </c>
      <c r="C3448" t="s">
        <v>243</v>
      </c>
      <c r="D3448" t="s">
        <v>20</v>
      </c>
      <c r="E3448" t="s">
        <v>21</v>
      </c>
      <c r="F3448" t="s">
        <v>1150</v>
      </c>
      <c r="G3448" t="s">
        <v>1084</v>
      </c>
      <c r="H3448">
        <v>2169</v>
      </c>
      <c r="I3448" t="s">
        <v>131</v>
      </c>
      <c r="J3448" t="s">
        <v>4676</v>
      </c>
      <c r="K3448" t="s">
        <v>39</v>
      </c>
      <c r="L3448" t="s">
        <v>66</v>
      </c>
      <c r="M3448" t="s">
        <v>4677</v>
      </c>
      <c r="N3448">
        <v>29</v>
      </c>
      <c r="O3448">
        <v>5</v>
      </c>
      <c r="P3448">
        <v>0</v>
      </c>
      <c r="Q3448">
        <v>13.919999999999998</v>
      </c>
    </row>
    <row r="3449" spans="1:17" x14ac:dyDescent="0.3">
      <c r="A3449" t="s">
        <v>42</v>
      </c>
      <c r="B3449" t="s">
        <v>3593</v>
      </c>
      <c r="C3449" t="s">
        <v>3594</v>
      </c>
      <c r="D3449" t="s">
        <v>34</v>
      </c>
      <c r="E3449" t="s">
        <v>21</v>
      </c>
      <c r="F3449" t="s">
        <v>4587</v>
      </c>
      <c r="G3449" t="s">
        <v>36</v>
      </c>
      <c r="H3449">
        <v>93309</v>
      </c>
      <c r="I3449" t="s">
        <v>37</v>
      </c>
      <c r="J3449" t="s">
        <v>4676</v>
      </c>
      <c r="K3449" t="s">
        <v>39</v>
      </c>
      <c r="L3449" t="s">
        <v>66</v>
      </c>
      <c r="M3449" t="s">
        <v>4677</v>
      </c>
      <c r="N3449">
        <v>23.2</v>
      </c>
      <c r="O3449">
        <v>5</v>
      </c>
      <c r="P3449">
        <v>0.2</v>
      </c>
      <c r="Q3449">
        <v>8.1199999999999974</v>
      </c>
    </row>
    <row r="3450" spans="1:17" x14ac:dyDescent="0.3">
      <c r="A3450" t="s">
        <v>42</v>
      </c>
      <c r="B3450" t="s">
        <v>194</v>
      </c>
      <c r="C3450" t="s">
        <v>195</v>
      </c>
      <c r="D3450" t="s">
        <v>34</v>
      </c>
      <c r="E3450" t="s">
        <v>21</v>
      </c>
      <c r="F3450" t="s">
        <v>1141</v>
      </c>
      <c r="G3450" t="s">
        <v>275</v>
      </c>
      <c r="H3450">
        <v>85705</v>
      </c>
      <c r="I3450" t="s">
        <v>37</v>
      </c>
      <c r="J3450" t="s">
        <v>4676</v>
      </c>
      <c r="K3450" t="s">
        <v>39</v>
      </c>
      <c r="L3450" t="s">
        <v>66</v>
      </c>
      <c r="M3450" t="s">
        <v>4677</v>
      </c>
      <c r="N3450">
        <v>10.440000000000001</v>
      </c>
      <c r="O3450">
        <v>6</v>
      </c>
      <c r="P3450">
        <v>0.7</v>
      </c>
      <c r="Q3450">
        <v>-7.6559999999999988</v>
      </c>
    </row>
    <row r="3451" spans="1:17" x14ac:dyDescent="0.3">
      <c r="A3451" t="s">
        <v>42</v>
      </c>
      <c r="B3451" t="s">
        <v>4165</v>
      </c>
      <c r="C3451" t="s">
        <v>4166</v>
      </c>
      <c r="D3451" t="s">
        <v>20</v>
      </c>
      <c r="E3451" t="s">
        <v>21</v>
      </c>
      <c r="F3451" t="s">
        <v>235</v>
      </c>
      <c r="G3451" t="s">
        <v>236</v>
      </c>
      <c r="H3451">
        <v>10024</v>
      </c>
      <c r="I3451" t="s">
        <v>131</v>
      </c>
      <c r="J3451" t="s">
        <v>4676</v>
      </c>
      <c r="K3451" t="s">
        <v>39</v>
      </c>
      <c r="L3451" t="s">
        <v>66</v>
      </c>
      <c r="M3451" t="s">
        <v>4677</v>
      </c>
      <c r="N3451">
        <v>13.919999999999998</v>
      </c>
      <c r="O3451">
        <v>3</v>
      </c>
      <c r="P3451">
        <v>0.2</v>
      </c>
      <c r="Q3451">
        <v>4.8720000000000008</v>
      </c>
    </row>
    <row r="3452" spans="1:17" x14ac:dyDescent="0.3">
      <c r="A3452" t="s">
        <v>42</v>
      </c>
      <c r="B3452" t="s">
        <v>257</v>
      </c>
      <c r="C3452" t="s">
        <v>258</v>
      </c>
      <c r="D3452" t="s">
        <v>20</v>
      </c>
      <c r="E3452" t="s">
        <v>21</v>
      </c>
      <c r="F3452" t="s">
        <v>235</v>
      </c>
      <c r="G3452" t="s">
        <v>236</v>
      </c>
      <c r="H3452">
        <v>10035</v>
      </c>
      <c r="I3452" t="s">
        <v>131</v>
      </c>
      <c r="J3452" t="s">
        <v>4676</v>
      </c>
      <c r="K3452" t="s">
        <v>39</v>
      </c>
      <c r="L3452" t="s">
        <v>66</v>
      </c>
      <c r="M3452" t="s">
        <v>4677</v>
      </c>
      <c r="N3452">
        <v>9.2799999999999994</v>
      </c>
      <c r="O3452">
        <v>2</v>
      </c>
      <c r="P3452">
        <v>0.2</v>
      </c>
      <c r="Q3452">
        <v>3.2479999999999998</v>
      </c>
    </row>
    <row r="3453" spans="1:17" x14ac:dyDescent="0.3">
      <c r="A3453" t="s">
        <v>42</v>
      </c>
      <c r="B3453" t="s">
        <v>3179</v>
      </c>
      <c r="C3453" t="s">
        <v>3180</v>
      </c>
      <c r="D3453" t="s">
        <v>34</v>
      </c>
      <c r="E3453" t="s">
        <v>21</v>
      </c>
      <c r="F3453" t="s">
        <v>866</v>
      </c>
      <c r="G3453" t="s">
        <v>36</v>
      </c>
      <c r="H3453">
        <v>94513</v>
      </c>
      <c r="I3453" t="s">
        <v>37</v>
      </c>
      <c r="J3453" t="s">
        <v>4676</v>
      </c>
      <c r="K3453" t="s">
        <v>39</v>
      </c>
      <c r="L3453" t="s">
        <v>66</v>
      </c>
      <c r="M3453" t="s">
        <v>4677</v>
      </c>
      <c r="N3453">
        <v>13.919999999999998</v>
      </c>
      <c r="O3453">
        <v>3</v>
      </c>
      <c r="P3453">
        <v>0.2</v>
      </c>
      <c r="Q3453">
        <v>4.8720000000000008</v>
      </c>
    </row>
    <row r="3454" spans="1:17" x14ac:dyDescent="0.3">
      <c r="A3454" t="s">
        <v>166</v>
      </c>
      <c r="B3454" t="s">
        <v>3661</v>
      </c>
      <c r="C3454" t="s">
        <v>3662</v>
      </c>
      <c r="D3454" t="s">
        <v>90</v>
      </c>
      <c r="E3454" t="s">
        <v>21</v>
      </c>
      <c r="F3454" t="s">
        <v>1868</v>
      </c>
      <c r="G3454" t="s">
        <v>436</v>
      </c>
      <c r="H3454">
        <v>44105</v>
      </c>
      <c r="I3454" t="s">
        <v>131</v>
      </c>
      <c r="J3454" t="s">
        <v>4676</v>
      </c>
      <c r="K3454" t="s">
        <v>39</v>
      </c>
      <c r="L3454" t="s">
        <v>66</v>
      </c>
      <c r="M3454" t="s">
        <v>4677</v>
      </c>
      <c r="N3454">
        <v>8.7000000000000011</v>
      </c>
      <c r="O3454">
        <v>5</v>
      </c>
      <c r="P3454">
        <v>0.7</v>
      </c>
      <c r="Q3454">
        <v>-6.379999999999999</v>
      </c>
    </row>
    <row r="3455" spans="1:17" x14ac:dyDescent="0.3">
      <c r="A3455" t="s">
        <v>42</v>
      </c>
      <c r="B3455" t="s">
        <v>454</v>
      </c>
      <c r="C3455" t="s">
        <v>455</v>
      </c>
      <c r="D3455" t="s">
        <v>20</v>
      </c>
      <c r="E3455" t="s">
        <v>21</v>
      </c>
      <c r="F3455" t="s">
        <v>163</v>
      </c>
      <c r="G3455" t="s">
        <v>92</v>
      </c>
      <c r="H3455">
        <v>77070</v>
      </c>
      <c r="I3455" t="s">
        <v>93</v>
      </c>
      <c r="J3455" t="s">
        <v>5403</v>
      </c>
      <c r="K3455" t="s">
        <v>39</v>
      </c>
      <c r="L3455" t="s">
        <v>66</v>
      </c>
      <c r="M3455" t="s">
        <v>5404</v>
      </c>
      <c r="N3455">
        <v>1.4759999999999995</v>
      </c>
      <c r="O3455">
        <v>3</v>
      </c>
      <c r="P3455">
        <v>0.8</v>
      </c>
      <c r="Q3455">
        <v>-2.214</v>
      </c>
    </row>
    <row r="3456" spans="1:17" x14ac:dyDescent="0.3">
      <c r="A3456" t="s">
        <v>166</v>
      </c>
      <c r="B3456" t="s">
        <v>4306</v>
      </c>
      <c r="C3456" t="s">
        <v>4307</v>
      </c>
      <c r="D3456" t="s">
        <v>20</v>
      </c>
      <c r="E3456" t="s">
        <v>21</v>
      </c>
      <c r="F3456" t="s">
        <v>5427</v>
      </c>
      <c r="G3456" t="s">
        <v>46</v>
      </c>
      <c r="H3456">
        <v>32503</v>
      </c>
      <c r="I3456" t="s">
        <v>24</v>
      </c>
      <c r="J3456" t="s">
        <v>5403</v>
      </c>
      <c r="K3456" t="s">
        <v>39</v>
      </c>
      <c r="L3456" t="s">
        <v>66</v>
      </c>
      <c r="M3456" t="s">
        <v>5404</v>
      </c>
      <c r="N3456">
        <v>2.2140000000000004</v>
      </c>
      <c r="O3456">
        <v>3</v>
      </c>
      <c r="P3456">
        <v>0.7</v>
      </c>
      <c r="Q3456">
        <v>-1.4760000000000004</v>
      </c>
    </row>
    <row r="3457" spans="1:17" x14ac:dyDescent="0.3">
      <c r="A3457" t="s">
        <v>42</v>
      </c>
      <c r="B3457" t="s">
        <v>4011</v>
      </c>
      <c r="C3457" t="s">
        <v>4012</v>
      </c>
      <c r="D3457" t="s">
        <v>34</v>
      </c>
      <c r="E3457" t="s">
        <v>21</v>
      </c>
      <c r="F3457" t="s">
        <v>4637</v>
      </c>
      <c r="G3457" t="s">
        <v>46</v>
      </c>
      <c r="H3457">
        <v>32839</v>
      </c>
      <c r="I3457" t="s">
        <v>24</v>
      </c>
      <c r="J3457" t="s">
        <v>5403</v>
      </c>
      <c r="K3457" t="s">
        <v>39</v>
      </c>
      <c r="L3457" t="s">
        <v>66</v>
      </c>
      <c r="M3457" t="s">
        <v>5404</v>
      </c>
      <c r="N3457">
        <v>6.6420000000000012</v>
      </c>
      <c r="O3457">
        <v>9</v>
      </c>
      <c r="P3457">
        <v>0.7</v>
      </c>
      <c r="Q3457">
        <v>-4.427999999999999</v>
      </c>
    </row>
    <row r="3458" spans="1:17" x14ac:dyDescent="0.3">
      <c r="A3458" t="s">
        <v>166</v>
      </c>
      <c r="B3458" t="s">
        <v>4142</v>
      </c>
      <c r="C3458" t="s">
        <v>4143</v>
      </c>
      <c r="D3458" t="s">
        <v>20</v>
      </c>
      <c r="E3458" t="s">
        <v>21</v>
      </c>
      <c r="F3458" t="s">
        <v>163</v>
      </c>
      <c r="G3458" t="s">
        <v>92</v>
      </c>
      <c r="H3458">
        <v>77041</v>
      </c>
      <c r="I3458" t="s">
        <v>93</v>
      </c>
      <c r="J3458" t="s">
        <v>5403</v>
      </c>
      <c r="K3458" t="s">
        <v>39</v>
      </c>
      <c r="L3458" t="s">
        <v>66</v>
      </c>
      <c r="M3458" t="s">
        <v>5404</v>
      </c>
      <c r="N3458">
        <v>0.98399999999999976</v>
      </c>
      <c r="O3458">
        <v>2</v>
      </c>
      <c r="P3458">
        <v>0.8</v>
      </c>
      <c r="Q3458">
        <v>-1.476</v>
      </c>
    </row>
    <row r="3459" spans="1:17" x14ac:dyDescent="0.3">
      <c r="A3459" t="s">
        <v>17</v>
      </c>
      <c r="B3459" t="s">
        <v>981</v>
      </c>
      <c r="C3459" t="s">
        <v>982</v>
      </c>
      <c r="D3459" t="s">
        <v>20</v>
      </c>
      <c r="E3459" t="s">
        <v>21</v>
      </c>
      <c r="F3459" t="s">
        <v>2771</v>
      </c>
      <c r="G3459" t="s">
        <v>436</v>
      </c>
      <c r="H3459">
        <v>44221</v>
      </c>
      <c r="I3459" t="s">
        <v>131</v>
      </c>
      <c r="J3459" t="s">
        <v>5403</v>
      </c>
      <c r="K3459" t="s">
        <v>39</v>
      </c>
      <c r="L3459" t="s">
        <v>66</v>
      </c>
      <c r="M3459" t="s">
        <v>5404</v>
      </c>
      <c r="N3459">
        <v>2.2140000000000004</v>
      </c>
      <c r="O3459">
        <v>3</v>
      </c>
      <c r="P3459">
        <v>0.7</v>
      </c>
      <c r="Q3459">
        <v>-1.4760000000000004</v>
      </c>
    </row>
    <row r="3460" spans="1:17" x14ac:dyDescent="0.3">
      <c r="A3460" t="s">
        <v>42</v>
      </c>
      <c r="B3460" t="s">
        <v>4995</v>
      </c>
      <c r="C3460" t="s">
        <v>4996</v>
      </c>
      <c r="D3460" t="s">
        <v>34</v>
      </c>
      <c r="E3460" t="s">
        <v>21</v>
      </c>
      <c r="F3460" t="s">
        <v>3236</v>
      </c>
      <c r="G3460" t="s">
        <v>1084</v>
      </c>
      <c r="H3460">
        <v>2740</v>
      </c>
      <c r="I3460" t="s">
        <v>131</v>
      </c>
      <c r="J3460" t="s">
        <v>5403</v>
      </c>
      <c r="K3460" t="s">
        <v>39</v>
      </c>
      <c r="L3460" t="s">
        <v>66</v>
      </c>
      <c r="M3460" t="s">
        <v>5404</v>
      </c>
      <c r="N3460">
        <v>12.3</v>
      </c>
      <c r="O3460">
        <v>5</v>
      </c>
      <c r="P3460">
        <v>0</v>
      </c>
      <c r="Q3460">
        <v>6.15</v>
      </c>
    </row>
    <row r="3461" spans="1:17" x14ac:dyDescent="0.3">
      <c r="A3461" t="s">
        <v>42</v>
      </c>
      <c r="B3461" t="s">
        <v>4609</v>
      </c>
      <c r="C3461" t="s">
        <v>4610</v>
      </c>
      <c r="D3461" t="s">
        <v>20</v>
      </c>
      <c r="E3461" t="s">
        <v>21</v>
      </c>
      <c r="F3461" t="s">
        <v>129</v>
      </c>
      <c r="G3461" t="s">
        <v>130</v>
      </c>
      <c r="H3461">
        <v>19143</v>
      </c>
      <c r="I3461" t="s">
        <v>131</v>
      </c>
      <c r="J3461" t="s">
        <v>5252</v>
      </c>
      <c r="K3461" t="s">
        <v>39</v>
      </c>
      <c r="L3461" t="s">
        <v>66</v>
      </c>
      <c r="M3461" t="s">
        <v>5253</v>
      </c>
      <c r="N3461">
        <v>11.673000000000002</v>
      </c>
      <c r="O3461">
        <v>3</v>
      </c>
      <c r="P3461">
        <v>0.7</v>
      </c>
      <c r="Q3461">
        <v>-7.782</v>
      </c>
    </row>
    <row r="3462" spans="1:17" x14ac:dyDescent="0.3">
      <c r="A3462" t="s">
        <v>42</v>
      </c>
      <c r="B3462" t="s">
        <v>1095</v>
      </c>
      <c r="C3462" t="s">
        <v>1096</v>
      </c>
      <c r="D3462" t="s">
        <v>20</v>
      </c>
      <c r="E3462" t="s">
        <v>21</v>
      </c>
      <c r="F3462" t="s">
        <v>3270</v>
      </c>
      <c r="G3462" t="s">
        <v>36</v>
      </c>
      <c r="H3462">
        <v>92683</v>
      </c>
      <c r="I3462" t="s">
        <v>37</v>
      </c>
      <c r="J3462" t="s">
        <v>5252</v>
      </c>
      <c r="K3462" t="s">
        <v>39</v>
      </c>
      <c r="L3462" t="s">
        <v>66</v>
      </c>
      <c r="M3462" t="s">
        <v>5253</v>
      </c>
      <c r="N3462">
        <v>31.128000000000004</v>
      </c>
      <c r="O3462">
        <v>3</v>
      </c>
      <c r="P3462">
        <v>0.2</v>
      </c>
      <c r="Q3462">
        <v>11.673000000000002</v>
      </c>
    </row>
    <row r="3463" spans="1:17" x14ac:dyDescent="0.3">
      <c r="A3463" t="s">
        <v>42</v>
      </c>
      <c r="B3463" t="s">
        <v>1487</v>
      </c>
      <c r="C3463" t="s">
        <v>1488</v>
      </c>
      <c r="D3463" t="s">
        <v>34</v>
      </c>
      <c r="E3463" t="s">
        <v>21</v>
      </c>
      <c r="F3463" t="s">
        <v>295</v>
      </c>
      <c r="G3463" t="s">
        <v>296</v>
      </c>
      <c r="H3463">
        <v>38109</v>
      </c>
      <c r="I3463" t="s">
        <v>24</v>
      </c>
      <c r="J3463" t="s">
        <v>5252</v>
      </c>
      <c r="K3463" t="s">
        <v>39</v>
      </c>
      <c r="L3463" t="s">
        <v>66</v>
      </c>
      <c r="M3463" t="s">
        <v>5253</v>
      </c>
      <c r="N3463">
        <v>11.673000000000002</v>
      </c>
      <c r="O3463">
        <v>3</v>
      </c>
      <c r="P3463">
        <v>0.7</v>
      </c>
      <c r="Q3463">
        <v>-7.782</v>
      </c>
    </row>
    <row r="3464" spans="1:17" x14ac:dyDescent="0.3">
      <c r="A3464" t="s">
        <v>42</v>
      </c>
      <c r="B3464" t="s">
        <v>98</v>
      </c>
      <c r="C3464" t="s">
        <v>99</v>
      </c>
      <c r="D3464" t="s">
        <v>20</v>
      </c>
      <c r="E3464" t="s">
        <v>21</v>
      </c>
      <c r="F3464" t="s">
        <v>235</v>
      </c>
      <c r="G3464" t="s">
        <v>236</v>
      </c>
      <c r="H3464">
        <v>10011</v>
      </c>
      <c r="I3464" t="s">
        <v>131</v>
      </c>
      <c r="J3464" t="s">
        <v>5684</v>
      </c>
      <c r="K3464" t="s">
        <v>39</v>
      </c>
      <c r="L3464" t="s">
        <v>66</v>
      </c>
      <c r="M3464" t="s">
        <v>5685</v>
      </c>
      <c r="N3464">
        <v>23.12</v>
      </c>
      <c r="O3464">
        <v>2</v>
      </c>
      <c r="P3464">
        <v>0.2</v>
      </c>
      <c r="Q3464">
        <v>7.8029999999999982</v>
      </c>
    </row>
    <row r="3465" spans="1:17" x14ac:dyDescent="0.3">
      <c r="A3465" t="s">
        <v>42</v>
      </c>
      <c r="B3465" t="s">
        <v>4995</v>
      </c>
      <c r="C3465" t="s">
        <v>4996</v>
      </c>
      <c r="D3465" t="s">
        <v>34</v>
      </c>
      <c r="E3465" t="s">
        <v>21</v>
      </c>
      <c r="F3465" t="s">
        <v>476</v>
      </c>
      <c r="G3465" t="s">
        <v>275</v>
      </c>
      <c r="H3465">
        <v>85023</v>
      </c>
      <c r="I3465" t="s">
        <v>37</v>
      </c>
      <c r="J3465" t="s">
        <v>5684</v>
      </c>
      <c r="K3465" t="s">
        <v>39</v>
      </c>
      <c r="L3465" t="s">
        <v>66</v>
      </c>
      <c r="M3465" t="s">
        <v>5685</v>
      </c>
      <c r="N3465">
        <v>13.005000000000003</v>
      </c>
      <c r="O3465">
        <v>3</v>
      </c>
      <c r="P3465">
        <v>0.7</v>
      </c>
      <c r="Q3465">
        <v>-9.9704999999999977</v>
      </c>
    </row>
    <row r="3466" spans="1:17" x14ac:dyDescent="0.3">
      <c r="A3466" t="s">
        <v>42</v>
      </c>
      <c r="B3466" t="s">
        <v>1858</v>
      </c>
      <c r="C3466" t="s">
        <v>1859</v>
      </c>
      <c r="D3466" t="s">
        <v>34</v>
      </c>
      <c r="E3466" t="s">
        <v>21</v>
      </c>
      <c r="F3466" t="s">
        <v>235</v>
      </c>
      <c r="G3466" t="s">
        <v>236</v>
      </c>
      <c r="H3466">
        <v>10024</v>
      </c>
      <c r="I3466" t="s">
        <v>131</v>
      </c>
      <c r="J3466" t="s">
        <v>5684</v>
      </c>
      <c r="K3466" t="s">
        <v>39</v>
      </c>
      <c r="L3466" t="s">
        <v>66</v>
      </c>
      <c r="M3466" t="s">
        <v>5685</v>
      </c>
      <c r="N3466">
        <v>46.24</v>
      </c>
      <c r="O3466">
        <v>4</v>
      </c>
      <c r="P3466">
        <v>0.2</v>
      </c>
      <c r="Q3466">
        <v>15.605999999999996</v>
      </c>
    </row>
    <row r="3467" spans="1:17" x14ac:dyDescent="0.3">
      <c r="A3467" t="s">
        <v>166</v>
      </c>
      <c r="B3467" t="s">
        <v>3902</v>
      </c>
      <c r="C3467" t="s">
        <v>3903</v>
      </c>
      <c r="D3467" t="s">
        <v>20</v>
      </c>
      <c r="E3467" t="s">
        <v>21</v>
      </c>
      <c r="F3467" t="s">
        <v>269</v>
      </c>
      <c r="G3467" t="s">
        <v>187</v>
      </c>
      <c r="H3467">
        <v>60653</v>
      </c>
      <c r="I3467" t="s">
        <v>93</v>
      </c>
      <c r="J3467" t="s">
        <v>5684</v>
      </c>
      <c r="K3467" t="s">
        <v>39</v>
      </c>
      <c r="L3467" t="s">
        <v>66</v>
      </c>
      <c r="M3467" t="s">
        <v>5685</v>
      </c>
      <c r="N3467">
        <v>2.8899999999999992</v>
      </c>
      <c r="O3467">
        <v>1</v>
      </c>
      <c r="P3467">
        <v>0.8</v>
      </c>
      <c r="Q3467">
        <v>-4.7685000000000013</v>
      </c>
    </row>
    <row r="3468" spans="1:17" x14ac:dyDescent="0.3">
      <c r="A3468" t="s">
        <v>42</v>
      </c>
      <c r="B3468" t="s">
        <v>1533</v>
      </c>
      <c r="C3468" t="s">
        <v>1534</v>
      </c>
      <c r="D3468" t="s">
        <v>20</v>
      </c>
      <c r="E3468" t="s">
        <v>21</v>
      </c>
      <c r="F3468" t="s">
        <v>163</v>
      </c>
      <c r="G3468" t="s">
        <v>92</v>
      </c>
      <c r="H3468">
        <v>77041</v>
      </c>
      <c r="I3468" t="s">
        <v>93</v>
      </c>
      <c r="J3468" t="s">
        <v>1537</v>
      </c>
      <c r="K3468" t="s">
        <v>39</v>
      </c>
      <c r="L3468" t="s">
        <v>66</v>
      </c>
      <c r="M3468" t="s">
        <v>1538</v>
      </c>
      <c r="N3468">
        <v>14.111999999999997</v>
      </c>
      <c r="O3468">
        <v>9</v>
      </c>
      <c r="P3468">
        <v>0.8</v>
      </c>
      <c r="Q3468">
        <v>-21.167999999999999</v>
      </c>
    </row>
    <row r="3469" spans="1:17" x14ac:dyDescent="0.3">
      <c r="A3469" t="s">
        <v>42</v>
      </c>
      <c r="B3469" t="s">
        <v>4863</v>
      </c>
      <c r="C3469" t="s">
        <v>4864</v>
      </c>
      <c r="D3469" t="s">
        <v>90</v>
      </c>
      <c r="E3469" t="s">
        <v>21</v>
      </c>
      <c r="F3469" t="s">
        <v>4653</v>
      </c>
      <c r="G3469" t="s">
        <v>187</v>
      </c>
      <c r="H3469">
        <v>60035</v>
      </c>
      <c r="I3469" t="s">
        <v>93</v>
      </c>
      <c r="J3469" t="s">
        <v>1537</v>
      </c>
      <c r="K3469" t="s">
        <v>39</v>
      </c>
      <c r="L3469" t="s">
        <v>66</v>
      </c>
      <c r="M3469" t="s">
        <v>1538</v>
      </c>
      <c r="N3469">
        <v>3.1359999999999992</v>
      </c>
      <c r="O3469">
        <v>2</v>
      </c>
      <c r="P3469">
        <v>0.8</v>
      </c>
      <c r="Q3469">
        <v>-4.7040000000000006</v>
      </c>
    </row>
    <row r="3470" spans="1:17" x14ac:dyDescent="0.3">
      <c r="A3470" t="s">
        <v>17</v>
      </c>
      <c r="B3470" t="s">
        <v>3013</v>
      </c>
      <c r="C3470" t="s">
        <v>3014</v>
      </c>
      <c r="D3470" t="s">
        <v>34</v>
      </c>
      <c r="E3470" t="s">
        <v>21</v>
      </c>
      <c r="F3470" t="s">
        <v>2902</v>
      </c>
      <c r="G3470" t="s">
        <v>1292</v>
      </c>
      <c r="H3470">
        <v>39503</v>
      </c>
      <c r="I3470" t="s">
        <v>24</v>
      </c>
      <c r="J3470" t="s">
        <v>1537</v>
      </c>
      <c r="K3470" t="s">
        <v>39</v>
      </c>
      <c r="L3470" t="s">
        <v>66</v>
      </c>
      <c r="M3470" t="s">
        <v>1538</v>
      </c>
      <c r="N3470">
        <v>31.36</v>
      </c>
      <c r="O3470">
        <v>4</v>
      </c>
      <c r="P3470">
        <v>0</v>
      </c>
      <c r="Q3470">
        <v>15.68</v>
      </c>
    </row>
    <row r="3471" spans="1:17" x14ac:dyDescent="0.3">
      <c r="A3471" t="s">
        <v>17</v>
      </c>
      <c r="B3471" t="s">
        <v>2056</v>
      </c>
      <c r="C3471" t="s">
        <v>2057</v>
      </c>
      <c r="D3471" t="s">
        <v>34</v>
      </c>
      <c r="E3471" t="s">
        <v>21</v>
      </c>
      <c r="F3471" t="s">
        <v>35</v>
      </c>
      <c r="G3471" t="s">
        <v>36</v>
      </c>
      <c r="H3471">
        <v>90032</v>
      </c>
      <c r="I3471" t="s">
        <v>37</v>
      </c>
      <c r="J3471" t="s">
        <v>1537</v>
      </c>
      <c r="K3471" t="s">
        <v>39</v>
      </c>
      <c r="L3471" t="s">
        <v>66</v>
      </c>
      <c r="M3471" t="s">
        <v>1538</v>
      </c>
      <c r="N3471">
        <v>12.544</v>
      </c>
      <c r="O3471">
        <v>2</v>
      </c>
      <c r="P3471">
        <v>0.2</v>
      </c>
      <c r="Q3471">
        <v>4.7039999999999997</v>
      </c>
    </row>
    <row r="3472" spans="1:17" x14ac:dyDescent="0.3">
      <c r="A3472" t="s">
        <v>166</v>
      </c>
      <c r="B3472" t="s">
        <v>449</v>
      </c>
      <c r="C3472" t="s">
        <v>450</v>
      </c>
      <c r="D3472" t="s">
        <v>34</v>
      </c>
      <c r="E3472" t="s">
        <v>21</v>
      </c>
      <c r="F3472" t="s">
        <v>435</v>
      </c>
      <c r="G3472" t="s">
        <v>436</v>
      </c>
      <c r="H3472">
        <v>43229</v>
      </c>
      <c r="I3472" t="s">
        <v>131</v>
      </c>
      <c r="J3472" t="s">
        <v>1537</v>
      </c>
      <c r="K3472" t="s">
        <v>39</v>
      </c>
      <c r="L3472" t="s">
        <v>66</v>
      </c>
      <c r="M3472" t="s">
        <v>1538</v>
      </c>
      <c r="N3472">
        <v>11.760000000000002</v>
      </c>
      <c r="O3472">
        <v>5</v>
      </c>
      <c r="P3472">
        <v>0.7</v>
      </c>
      <c r="Q3472">
        <v>-7.8399999999999963</v>
      </c>
    </row>
    <row r="3473" spans="1:17" x14ac:dyDescent="0.3">
      <c r="A3473" t="s">
        <v>42</v>
      </c>
      <c r="B3473" t="s">
        <v>2079</v>
      </c>
      <c r="C3473" t="s">
        <v>2080</v>
      </c>
      <c r="D3473" t="s">
        <v>34</v>
      </c>
      <c r="E3473" t="s">
        <v>21</v>
      </c>
      <c r="F3473" t="s">
        <v>1198</v>
      </c>
      <c r="G3473" t="s">
        <v>428</v>
      </c>
      <c r="H3473">
        <v>50315</v>
      </c>
      <c r="I3473" t="s">
        <v>93</v>
      </c>
      <c r="J3473" t="s">
        <v>2083</v>
      </c>
      <c r="K3473" t="s">
        <v>39</v>
      </c>
      <c r="L3473" t="s">
        <v>66</v>
      </c>
      <c r="M3473" t="s">
        <v>2084</v>
      </c>
      <c r="N3473">
        <v>32.35</v>
      </c>
      <c r="O3473">
        <v>5</v>
      </c>
      <c r="P3473">
        <v>0</v>
      </c>
      <c r="Q3473">
        <v>16.175000000000001</v>
      </c>
    </row>
    <row r="3474" spans="1:17" x14ac:dyDescent="0.3">
      <c r="A3474" t="s">
        <v>42</v>
      </c>
      <c r="B3474" t="s">
        <v>2108</v>
      </c>
      <c r="C3474" t="s">
        <v>2109</v>
      </c>
      <c r="D3474" t="s">
        <v>20</v>
      </c>
      <c r="E3474" t="s">
        <v>21</v>
      </c>
      <c r="F3474" t="s">
        <v>471</v>
      </c>
      <c r="G3474" t="s">
        <v>187</v>
      </c>
      <c r="H3474">
        <v>61701</v>
      </c>
      <c r="I3474" t="s">
        <v>93</v>
      </c>
      <c r="J3474" t="s">
        <v>2083</v>
      </c>
      <c r="K3474" t="s">
        <v>39</v>
      </c>
      <c r="L3474" t="s">
        <v>66</v>
      </c>
      <c r="M3474" t="s">
        <v>2084</v>
      </c>
      <c r="N3474">
        <v>5.1759999999999984</v>
      </c>
      <c r="O3474">
        <v>4</v>
      </c>
      <c r="P3474">
        <v>0.8</v>
      </c>
      <c r="Q3474">
        <v>-7.7640000000000011</v>
      </c>
    </row>
    <row r="3475" spans="1:17" x14ac:dyDescent="0.3">
      <c r="A3475" t="s">
        <v>17</v>
      </c>
      <c r="B3475" t="s">
        <v>3951</v>
      </c>
      <c r="C3475" t="s">
        <v>3952</v>
      </c>
      <c r="D3475" t="s">
        <v>34</v>
      </c>
      <c r="E3475" t="s">
        <v>21</v>
      </c>
      <c r="F3475" t="s">
        <v>129</v>
      </c>
      <c r="G3475" t="s">
        <v>130</v>
      </c>
      <c r="H3475">
        <v>19134</v>
      </c>
      <c r="I3475" t="s">
        <v>131</v>
      </c>
      <c r="J3475" t="s">
        <v>2083</v>
      </c>
      <c r="K3475" t="s">
        <v>39</v>
      </c>
      <c r="L3475" t="s">
        <v>66</v>
      </c>
      <c r="M3475" t="s">
        <v>2084</v>
      </c>
      <c r="N3475">
        <v>1.9410000000000003</v>
      </c>
      <c r="O3475">
        <v>1</v>
      </c>
      <c r="P3475">
        <v>0.7</v>
      </c>
      <c r="Q3475">
        <v>-1.294</v>
      </c>
    </row>
    <row r="3476" spans="1:17" x14ac:dyDescent="0.3">
      <c r="A3476" t="s">
        <v>17</v>
      </c>
      <c r="B3476" t="s">
        <v>3361</v>
      </c>
      <c r="C3476" t="s">
        <v>3362</v>
      </c>
      <c r="D3476" t="s">
        <v>90</v>
      </c>
      <c r="E3476" t="s">
        <v>21</v>
      </c>
      <c r="F3476" t="s">
        <v>1078</v>
      </c>
      <c r="G3476" t="s">
        <v>92</v>
      </c>
      <c r="H3476">
        <v>78745</v>
      </c>
      <c r="I3476" t="s">
        <v>93</v>
      </c>
      <c r="J3476" t="s">
        <v>2083</v>
      </c>
      <c r="K3476" t="s">
        <v>39</v>
      </c>
      <c r="L3476" t="s">
        <v>66</v>
      </c>
      <c r="M3476" t="s">
        <v>2084</v>
      </c>
      <c r="N3476">
        <v>3.8819999999999988</v>
      </c>
      <c r="O3476">
        <v>3</v>
      </c>
      <c r="P3476">
        <v>0.8</v>
      </c>
      <c r="Q3476">
        <v>-5.8230000000000004</v>
      </c>
    </row>
    <row r="3477" spans="1:17" x14ac:dyDescent="0.3">
      <c r="A3477" t="s">
        <v>42</v>
      </c>
      <c r="B3477" t="s">
        <v>1373</v>
      </c>
      <c r="C3477" t="s">
        <v>1374</v>
      </c>
      <c r="D3477" t="s">
        <v>20</v>
      </c>
      <c r="E3477" t="s">
        <v>21</v>
      </c>
      <c r="F3477" t="s">
        <v>359</v>
      </c>
      <c r="G3477" t="s">
        <v>202</v>
      </c>
      <c r="H3477">
        <v>55407</v>
      </c>
      <c r="I3477" t="s">
        <v>93</v>
      </c>
      <c r="J3477" t="s">
        <v>2083</v>
      </c>
      <c r="K3477" t="s">
        <v>39</v>
      </c>
      <c r="L3477" t="s">
        <v>66</v>
      </c>
      <c r="M3477" t="s">
        <v>2084</v>
      </c>
      <c r="N3477">
        <v>12.94</v>
      </c>
      <c r="O3477">
        <v>2</v>
      </c>
      <c r="P3477">
        <v>0</v>
      </c>
      <c r="Q3477">
        <v>6.47</v>
      </c>
    </row>
    <row r="3478" spans="1:17" x14ac:dyDescent="0.3">
      <c r="A3478" t="s">
        <v>42</v>
      </c>
      <c r="B3478" t="s">
        <v>4318</v>
      </c>
      <c r="C3478" t="s">
        <v>4319</v>
      </c>
      <c r="D3478" t="s">
        <v>20</v>
      </c>
      <c r="E3478" t="s">
        <v>21</v>
      </c>
      <c r="F3478" t="s">
        <v>1177</v>
      </c>
      <c r="G3478" t="s">
        <v>46</v>
      </c>
      <c r="H3478">
        <v>33024</v>
      </c>
      <c r="I3478" t="s">
        <v>24</v>
      </c>
      <c r="J3478" t="s">
        <v>2083</v>
      </c>
      <c r="K3478" t="s">
        <v>39</v>
      </c>
      <c r="L3478" t="s">
        <v>66</v>
      </c>
      <c r="M3478" t="s">
        <v>2084</v>
      </c>
      <c r="N3478">
        <v>3.8820000000000006</v>
      </c>
      <c r="O3478">
        <v>2</v>
      </c>
      <c r="P3478">
        <v>0.7</v>
      </c>
      <c r="Q3478">
        <v>-2.5880000000000001</v>
      </c>
    </row>
    <row r="3479" spans="1:17" x14ac:dyDescent="0.3">
      <c r="A3479" t="s">
        <v>17</v>
      </c>
      <c r="B3479" t="s">
        <v>221</v>
      </c>
      <c r="C3479" t="s">
        <v>222</v>
      </c>
      <c r="D3479" t="s">
        <v>20</v>
      </c>
      <c r="E3479" t="s">
        <v>21</v>
      </c>
      <c r="F3479" t="s">
        <v>45</v>
      </c>
      <c r="G3479" t="s">
        <v>46</v>
      </c>
      <c r="H3479">
        <v>33311</v>
      </c>
      <c r="I3479" t="s">
        <v>24</v>
      </c>
      <c r="J3479" t="s">
        <v>2083</v>
      </c>
      <c r="K3479" t="s">
        <v>39</v>
      </c>
      <c r="L3479" t="s">
        <v>66</v>
      </c>
      <c r="M3479" t="s">
        <v>2084</v>
      </c>
      <c r="N3479">
        <v>7.7640000000000011</v>
      </c>
      <c r="O3479">
        <v>4</v>
      </c>
      <c r="P3479">
        <v>0.7</v>
      </c>
      <c r="Q3479">
        <v>-5.1760000000000002</v>
      </c>
    </row>
    <row r="3480" spans="1:17" x14ac:dyDescent="0.3">
      <c r="A3480" t="s">
        <v>42</v>
      </c>
      <c r="B3480" t="s">
        <v>1597</v>
      </c>
      <c r="C3480" t="s">
        <v>1598</v>
      </c>
      <c r="D3480" t="s">
        <v>20</v>
      </c>
      <c r="E3480" t="s">
        <v>21</v>
      </c>
      <c r="F3480" t="s">
        <v>1353</v>
      </c>
      <c r="G3480" t="s">
        <v>236</v>
      </c>
      <c r="H3480">
        <v>13021</v>
      </c>
      <c r="I3480" t="s">
        <v>131</v>
      </c>
      <c r="J3480" t="s">
        <v>2083</v>
      </c>
      <c r="K3480" t="s">
        <v>39</v>
      </c>
      <c r="L3480" t="s">
        <v>66</v>
      </c>
      <c r="M3480" t="s">
        <v>2084</v>
      </c>
      <c r="N3480">
        <v>15.528</v>
      </c>
      <c r="O3480">
        <v>3</v>
      </c>
      <c r="P3480">
        <v>0.2</v>
      </c>
      <c r="Q3480">
        <v>5.8230000000000004</v>
      </c>
    </row>
    <row r="3481" spans="1:17" x14ac:dyDescent="0.3">
      <c r="A3481" t="s">
        <v>42</v>
      </c>
      <c r="B3481" t="s">
        <v>1669</v>
      </c>
      <c r="C3481" t="s">
        <v>1670</v>
      </c>
      <c r="D3481" t="s">
        <v>20</v>
      </c>
      <c r="E3481" t="s">
        <v>21</v>
      </c>
      <c r="F3481" t="s">
        <v>84</v>
      </c>
      <c r="G3481" t="s">
        <v>85</v>
      </c>
      <c r="H3481">
        <v>98103</v>
      </c>
      <c r="I3481" t="s">
        <v>37</v>
      </c>
      <c r="J3481" t="s">
        <v>2083</v>
      </c>
      <c r="K3481" t="s">
        <v>39</v>
      </c>
      <c r="L3481" t="s">
        <v>66</v>
      </c>
      <c r="M3481" t="s">
        <v>2084</v>
      </c>
      <c r="N3481">
        <v>20.704000000000001</v>
      </c>
      <c r="O3481">
        <v>4</v>
      </c>
      <c r="P3481">
        <v>0.2</v>
      </c>
      <c r="Q3481">
        <v>7.7639999999999993</v>
      </c>
    </row>
    <row r="3482" spans="1:17" x14ac:dyDescent="0.3">
      <c r="A3482" t="s">
        <v>166</v>
      </c>
      <c r="B3482" t="s">
        <v>3550</v>
      </c>
      <c r="C3482" t="s">
        <v>3551</v>
      </c>
      <c r="D3482" t="s">
        <v>20</v>
      </c>
      <c r="E3482" t="s">
        <v>21</v>
      </c>
      <c r="F3482" t="s">
        <v>129</v>
      </c>
      <c r="G3482" t="s">
        <v>130</v>
      </c>
      <c r="H3482">
        <v>19140</v>
      </c>
      <c r="I3482" t="s">
        <v>131</v>
      </c>
      <c r="J3482" t="s">
        <v>2083</v>
      </c>
      <c r="K3482" t="s">
        <v>39</v>
      </c>
      <c r="L3482" t="s">
        <v>66</v>
      </c>
      <c r="M3482" t="s">
        <v>2084</v>
      </c>
      <c r="N3482">
        <v>3.8820000000000006</v>
      </c>
      <c r="O3482">
        <v>2</v>
      </c>
      <c r="P3482">
        <v>0.7</v>
      </c>
      <c r="Q3482">
        <v>-2.5880000000000001</v>
      </c>
    </row>
    <row r="3483" spans="1:17" x14ac:dyDescent="0.3">
      <c r="A3483" t="s">
        <v>42</v>
      </c>
      <c r="B3483" t="s">
        <v>617</v>
      </c>
      <c r="C3483" t="s">
        <v>618</v>
      </c>
      <c r="D3483" t="s">
        <v>34</v>
      </c>
      <c r="E3483" t="s">
        <v>21</v>
      </c>
      <c r="F3483" t="s">
        <v>2167</v>
      </c>
      <c r="G3483" t="s">
        <v>101</v>
      </c>
      <c r="H3483">
        <v>53209</v>
      </c>
      <c r="I3483" t="s">
        <v>93</v>
      </c>
      <c r="J3483" t="s">
        <v>2083</v>
      </c>
      <c r="K3483" t="s">
        <v>39</v>
      </c>
      <c r="L3483" t="s">
        <v>66</v>
      </c>
      <c r="M3483" t="s">
        <v>2084</v>
      </c>
      <c r="N3483">
        <v>38.82</v>
      </c>
      <c r="O3483">
        <v>6</v>
      </c>
      <c r="P3483">
        <v>0</v>
      </c>
      <c r="Q3483">
        <v>19.41</v>
      </c>
    </row>
    <row r="3484" spans="1:17" x14ac:dyDescent="0.3">
      <c r="A3484" t="s">
        <v>42</v>
      </c>
      <c r="B3484" t="s">
        <v>407</v>
      </c>
      <c r="C3484" t="s">
        <v>408</v>
      </c>
      <c r="D3484" t="s">
        <v>20</v>
      </c>
      <c r="E3484" t="s">
        <v>21</v>
      </c>
      <c r="F3484" t="s">
        <v>1455</v>
      </c>
      <c r="G3484" t="s">
        <v>92</v>
      </c>
      <c r="H3484">
        <v>77340</v>
      </c>
      <c r="I3484" t="s">
        <v>93</v>
      </c>
      <c r="J3484" t="s">
        <v>2083</v>
      </c>
      <c r="K3484" t="s">
        <v>39</v>
      </c>
      <c r="L3484" t="s">
        <v>66</v>
      </c>
      <c r="M3484" t="s">
        <v>2084</v>
      </c>
      <c r="N3484">
        <v>6.469999999999998</v>
      </c>
      <c r="O3484">
        <v>5</v>
      </c>
      <c r="P3484">
        <v>0.8</v>
      </c>
      <c r="Q3484">
        <v>-9.7050000000000018</v>
      </c>
    </row>
    <row r="3485" spans="1:17" x14ac:dyDescent="0.3">
      <c r="A3485" t="s">
        <v>42</v>
      </c>
      <c r="B3485" t="s">
        <v>2365</v>
      </c>
      <c r="C3485" t="s">
        <v>2366</v>
      </c>
      <c r="D3485" t="s">
        <v>90</v>
      </c>
      <c r="E3485" t="s">
        <v>21</v>
      </c>
      <c r="F3485" t="s">
        <v>983</v>
      </c>
      <c r="G3485" t="s">
        <v>92</v>
      </c>
      <c r="H3485">
        <v>76017</v>
      </c>
      <c r="I3485" t="s">
        <v>93</v>
      </c>
      <c r="J3485" t="s">
        <v>2083</v>
      </c>
      <c r="K3485" t="s">
        <v>39</v>
      </c>
      <c r="L3485" t="s">
        <v>66</v>
      </c>
      <c r="M3485" t="s">
        <v>2084</v>
      </c>
      <c r="N3485">
        <v>11.645999999999997</v>
      </c>
      <c r="O3485">
        <v>9</v>
      </c>
      <c r="P3485">
        <v>0.8</v>
      </c>
      <c r="Q3485">
        <v>-17.469000000000005</v>
      </c>
    </row>
    <row r="3486" spans="1:17" x14ac:dyDescent="0.3">
      <c r="A3486" t="s">
        <v>42</v>
      </c>
      <c r="B3486" t="s">
        <v>1157</v>
      </c>
      <c r="C3486" t="s">
        <v>1158</v>
      </c>
      <c r="D3486" t="s">
        <v>20</v>
      </c>
      <c r="E3486" t="s">
        <v>21</v>
      </c>
      <c r="F3486" t="s">
        <v>163</v>
      </c>
      <c r="G3486" t="s">
        <v>92</v>
      </c>
      <c r="H3486">
        <v>77095</v>
      </c>
      <c r="I3486" t="s">
        <v>93</v>
      </c>
      <c r="J3486" t="s">
        <v>1163</v>
      </c>
      <c r="K3486" t="s">
        <v>39</v>
      </c>
      <c r="L3486" t="s">
        <v>66</v>
      </c>
      <c r="M3486" t="s">
        <v>1164</v>
      </c>
      <c r="N3486">
        <v>12.175999999999998</v>
      </c>
      <c r="O3486">
        <v>4</v>
      </c>
      <c r="P3486">
        <v>0.8</v>
      </c>
      <c r="Q3486">
        <v>-18.872800000000009</v>
      </c>
    </row>
    <row r="3487" spans="1:17" x14ac:dyDescent="0.3">
      <c r="A3487" t="s">
        <v>42</v>
      </c>
      <c r="B3487" t="s">
        <v>1264</v>
      </c>
      <c r="C3487" t="s">
        <v>1265</v>
      </c>
      <c r="D3487" t="s">
        <v>20</v>
      </c>
      <c r="E3487" t="s">
        <v>21</v>
      </c>
      <c r="F3487" t="s">
        <v>235</v>
      </c>
      <c r="G3487" t="s">
        <v>236</v>
      </c>
      <c r="H3487">
        <v>10009</v>
      </c>
      <c r="I3487" t="s">
        <v>131</v>
      </c>
      <c r="J3487" t="s">
        <v>1163</v>
      </c>
      <c r="K3487" t="s">
        <v>39</v>
      </c>
      <c r="L3487" t="s">
        <v>66</v>
      </c>
      <c r="M3487" t="s">
        <v>1164</v>
      </c>
      <c r="N3487">
        <v>85.232000000000014</v>
      </c>
      <c r="O3487">
        <v>7</v>
      </c>
      <c r="P3487">
        <v>0.2</v>
      </c>
      <c r="Q3487">
        <v>30.896599999999996</v>
      </c>
    </row>
    <row r="3488" spans="1:17" x14ac:dyDescent="0.3">
      <c r="A3488" t="s">
        <v>17</v>
      </c>
      <c r="B3488" t="s">
        <v>2062</v>
      </c>
      <c r="C3488" t="s">
        <v>2063</v>
      </c>
      <c r="D3488" t="s">
        <v>34</v>
      </c>
      <c r="E3488" t="s">
        <v>21</v>
      </c>
      <c r="F3488" t="s">
        <v>336</v>
      </c>
      <c r="G3488" t="s">
        <v>337</v>
      </c>
      <c r="H3488">
        <v>29203</v>
      </c>
      <c r="I3488" t="s">
        <v>24</v>
      </c>
      <c r="J3488" t="s">
        <v>1163</v>
      </c>
      <c r="K3488" t="s">
        <v>39</v>
      </c>
      <c r="L3488" t="s">
        <v>66</v>
      </c>
      <c r="M3488" t="s">
        <v>1164</v>
      </c>
      <c r="N3488">
        <v>45.660000000000004</v>
      </c>
      <c r="O3488">
        <v>3</v>
      </c>
      <c r="P3488">
        <v>0</v>
      </c>
      <c r="Q3488">
        <v>22.3734</v>
      </c>
    </row>
    <row r="3489" spans="1:17" x14ac:dyDescent="0.3">
      <c r="A3489" t="s">
        <v>42</v>
      </c>
      <c r="B3489" t="s">
        <v>2296</v>
      </c>
      <c r="C3489" t="s">
        <v>2297</v>
      </c>
      <c r="D3489" t="s">
        <v>90</v>
      </c>
      <c r="E3489" t="s">
        <v>21</v>
      </c>
      <c r="F3489" t="s">
        <v>269</v>
      </c>
      <c r="G3489" t="s">
        <v>187</v>
      </c>
      <c r="H3489">
        <v>60623</v>
      </c>
      <c r="I3489" t="s">
        <v>93</v>
      </c>
      <c r="J3489" t="s">
        <v>1163</v>
      </c>
      <c r="K3489" t="s">
        <v>39</v>
      </c>
      <c r="L3489" t="s">
        <v>66</v>
      </c>
      <c r="M3489" t="s">
        <v>1164</v>
      </c>
      <c r="N3489">
        <v>27.395999999999997</v>
      </c>
      <c r="O3489">
        <v>9</v>
      </c>
      <c r="P3489">
        <v>0.8</v>
      </c>
      <c r="Q3489">
        <v>-42.46380000000002</v>
      </c>
    </row>
    <row r="3490" spans="1:17" x14ac:dyDescent="0.3">
      <c r="A3490" t="s">
        <v>166</v>
      </c>
      <c r="B3490" t="s">
        <v>4678</v>
      </c>
      <c r="C3490" t="s">
        <v>4679</v>
      </c>
      <c r="D3490" t="s">
        <v>90</v>
      </c>
      <c r="E3490" t="s">
        <v>21</v>
      </c>
      <c r="F3490" t="s">
        <v>531</v>
      </c>
      <c r="G3490" t="s">
        <v>216</v>
      </c>
      <c r="H3490">
        <v>19711</v>
      </c>
      <c r="I3490" t="s">
        <v>131</v>
      </c>
      <c r="J3490" t="s">
        <v>1163</v>
      </c>
      <c r="K3490" t="s">
        <v>39</v>
      </c>
      <c r="L3490" t="s">
        <v>66</v>
      </c>
      <c r="M3490" t="s">
        <v>1164</v>
      </c>
      <c r="N3490">
        <v>30.44</v>
      </c>
      <c r="O3490">
        <v>2</v>
      </c>
      <c r="P3490">
        <v>0</v>
      </c>
      <c r="Q3490">
        <v>14.9156</v>
      </c>
    </row>
    <row r="3491" spans="1:17" x14ac:dyDescent="0.3">
      <c r="A3491" t="s">
        <v>42</v>
      </c>
      <c r="B3491" t="s">
        <v>1036</v>
      </c>
      <c r="C3491" t="s">
        <v>1037</v>
      </c>
      <c r="D3491" t="s">
        <v>20</v>
      </c>
      <c r="E3491" t="s">
        <v>21</v>
      </c>
      <c r="F3491" t="s">
        <v>112</v>
      </c>
      <c r="G3491" t="s">
        <v>36</v>
      </c>
      <c r="H3491">
        <v>94109</v>
      </c>
      <c r="I3491" t="s">
        <v>37</v>
      </c>
      <c r="J3491" t="s">
        <v>1163</v>
      </c>
      <c r="K3491" t="s">
        <v>39</v>
      </c>
      <c r="L3491" t="s">
        <v>66</v>
      </c>
      <c r="M3491" t="s">
        <v>1164</v>
      </c>
      <c r="N3491">
        <v>12.176000000000002</v>
      </c>
      <c r="O3491">
        <v>1</v>
      </c>
      <c r="P3491">
        <v>0.2</v>
      </c>
      <c r="Q3491">
        <v>4.4137999999999993</v>
      </c>
    </row>
    <row r="3492" spans="1:17" x14ac:dyDescent="0.3">
      <c r="A3492" t="s">
        <v>42</v>
      </c>
      <c r="B3492" t="s">
        <v>5656</v>
      </c>
      <c r="C3492" t="s">
        <v>5657</v>
      </c>
      <c r="D3492" t="s">
        <v>34</v>
      </c>
      <c r="E3492" t="s">
        <v>21</v>
      </c>
      <c r="F3492" t="s">
        <v>290</v>
      </c>
      <c r="G3492" t="s">
        <v>1292</v>
      </c>
      <c r="H3492">
        <v>39212</v>
      </c>
      <c r="I3492" t="s">
        <v>24</v>
      </c>
      <c r="J3492" t="s">
        <v>1163</v>
      </c>
      <c r="K3492" t="s">
        <v>39</v>
      </c>
      <c r="L3492" t="s">
        <v>66</v>
      </c>
      <c r="M3492" t="s">
        <v>1164</v>
      </c>
      <c r="N3492">
        <v>30.44</v>
      </c>
      <c r="O3492">
        <v>2</v>
      </c>
      <c r="P3492">
        <v>0</v>
      </c>
      <c r="Q3492">
        <v>14.9156</v>
      </c>
    </row>
    <row r="3493" spans="1:17" x14ac:dyDescent="0.3">
      <c r="A3493" t="s">
        <v>42</v>
      </c>
      <c r="B3493" t="s">
        <v>3987</v>
      </c>
      <c r="C3493" t="s">
        <v>3988</v>
      </c>
      <c r="D3493" t="s">
        <v>20</v>
      </c>
      <c r="E3493" t="s">
        <v>21</v>
      </c>
      <c r="F3493" t="s">
        <v>3497</v>
      </c>
      <c r="G3493" t="s">
        <v>187</v>
      </c>
      <c r="H3493">
        <v>60076</v>
      </c>
      <c r="I3493" t="s">
        <v>93</v>
      </c>
      <c r="J3493" t="s">
        <v>1163</v>
      </c>
      <c r="K3493" t="s">
        <v>39</v>
      </c>
      <c r="L3493" t="s">
        <v>66</v>
      </c>
      <c r="M3493" t="s">
        <v>1164</v>
      </c>
      <c r="N3493">
        <v>12.175999999999998</v>
      </c>
      <c r="O3493">
        <v>4</v>
      </c>
      <c r="P3493">
        <v>0.8</v>
      </c>
      <c r="Q3493">
        <v>-18.872800000000009</v>
      </c>
    </row>
    <row r="3494" spans="1:17" x14ac:dyDescent="0.3">
      <c r="A3494" t="s">
        <v>42</v>
      </c>
      <c r="B3494" t="s">
        <v>4869</v>
      </c>
      <c r="C3494" t="s">
        <v>4870</v>
      </c>
      <c r="D3494" t="s">
        <v>20</v>
      </c>
      <c r="E3494" t="s">
        <v>21</v>
      </c>
      <c r="F3494" t="s">
        <v>129</v>
      </c>
      <c r="G3494" t="s">
        <v>130</v>
      </c>
      <c r="H3494">
        <v>19120</v>
      </c>
      <c r="I3494" t="s">
        <v>131</v>
      </c>
      <c r="J3494" t="s">
        <v>1163</v>
      </c>
      <c r="K3494" t="s">
        <v>39</v>
      </c>
      <c r="L3494" t="s">
        <v>66</v>
      </c>
      <c r="M3494" t="s">
        <v>1164</v>
      </c>
      <c r="N3494">
        <v>13.698000000000002</v>
      </c>
      <c r="O3494">
        <v>3</v>
      </c>
      <c r="P3494">
        <v>0.7</v>
      </c>
      <c r="Q3494">
        <v>-9.5885999999999996</v>
      </c>
    </row>
    <row r="3495" spans="1:17" x14ac:dyDescent="0.3">
      <c r="A3495" t="s">
        <v>42</v>
      </c>
      <c r="B3495" t="s">
        <v>1386</v>
      </c>
      <c r="C3495" t="s">
        <v>1387</v>
      </c>
      <c r="D3495" t="s">
        <v>90</v>
      </c>
      <c r="E3495" t="s">
        <v>21</v>
      </c>
      <c r="F3495" t="s">
        <v>476</v>
      </c>
      <c r="G3495" t="s">
        <v>275</v>
      </c>
      <c r="H3495">
        <v>85023</v>
      </c>
      <c r="I3495" t="s">
        <v>37</v>
      </c>
      <c r="J3495" t="s">
        <v>1390</v>
      </c>
      <c r="K3495" t="s">
        <v>39</v>
      </c>
      <c r="L3495" t="s">
        <v>66</v>
      </c>
      <c r="M3495" t="s">
        <v>1391</v>
      </c>
      <c r="N3495">
        <v>28.484999999999999</v>
      </c>
      <c r="O3495">
        <v>5</v>
      </c>
      <c r="P3495">
        <v>0.7</v>
      </c>
      <c r="Q3495">
        <v>-20.888999999999989</v>
      </c>
    </row>
    <row r="3496" spans="1:17" x14ac:dyDescent="0.3">
      <c r="A3496" t="s">
        <v>42</v>
      </c>
      <c r="B3496" t="s">
        <v>2290</v>
      </c>
      <c r="C3496" t="s">
        <v>2291</v>
      </c>
      <c r="D3496" t="s">
        <v>20</v>
      </c>
      <c r="E3496" t="s">
        <v>21</v>
      </c>
      <c r="F3496" t="s">
        <v>235</v>
      </c>
      <c r="G3496" t="s">
        <v>236</v>
      </c>
      <c r="H3496">
        <v>10009</v>
      </c>
      <c r="I3496" t="s">
        <v>131</v>
      </c>
      <c r="J3496" t="s">
        <v>1390</v>
      </c>
      <c r="K3496" t="s">
        <v>39</v>
      </c>
      <c r="L3496" t="s">
        <v>66</v>
      </c>
      <c r="M3496" t="s">
        <v>1391</v>
      </c>
      <c r="N3496">
        <v>106.34399999999999</v>
      </c>
      <c r="O3496">
        <v>7</v>
      </c>
      <c r="P3496">
        <v>0.2</v>
      </c>
      <c r="Q3496">
        <v>37.220399999999998</v>
      </c>
    </row>
    <row r="3497" spans="1:17" x14ac:dyDescent="0.3">
      <c r="A3497" t="s">
        <v>1122</v>
      </c>
      <c r="B3497" t="s">
        <v>4848</v>
      </c>
      <c r="C3497" t="s">
        <v>4849</v>
      </c>
      <c r="D3497" t="s">
        <v>20</v>
      </c>
      <c r="E3497" t="s">
        <v>21</v>
      </c>
      <c r="F3497" t="s">
        <v>235</v>
      </c>
      <c r="G3497" t="s">
        <v>236</v>
      </c>
      <c r="H3497">
        <v>10024</v>
      </c>
      <c r="I3497" t="s">
        <v>131</v>
      </c>
      <c r="J3497" t="s">
        <v>1390</v>
      </c>
      <c r="K3497" t="s">
        <v>39</v>
      </c>
      <c r="L3497" t="s">
        <v>66</v>
      </c>
      <c r="M3497" t="s">
        <v>1391</v>
      </c>
      <c r="N3497">
        <v>45.576000000000001</v>
      </c>
      <c r="O3497">
        <v>3</v>
      </c>
      <c r="P3497">
        <v>0.2</v>
      </c>
      <c r="Q3497">
        <v>15.951599999999997</v>
      </c>
    </row>
    <row r="3498" spans="1:17" x14ac:dyDescent="0.3">
      <c r="A3498" t="s">
        <v>166</v>
      </c>
      <c r="B3498" t="s">
        <v>2979</v>
      </c>
      <c r="C3498" t="s">
        <v>2980</v>
      </c>
      <c r="D3498" t="s">
        <v>34</v>
      </c>
      <c r="E3498" t="s">
        <v>21</v>
      </c>
      <c r="F3498" t="s">
        <v>5296</v>
      </c>
      <c r="G3498" t="s">
        <v>1107</v>
      </c>
      <c r="H3498">
        <v>30328</v>
      </c>
      <c r="I3498" t="s">
        <v>24</v>
      </c>
      <c r="J3498" t="s">
        <v>1390</v>
      </c>
      <c r="K3498" t="s">
        <v>39</v>
      </c>
      <c r="L3498" t="s">
        <v>66</v>
      </c>
      <c r="M3498" t="s">
        <v>1391</v>
      </c>
      <c r="N3498">
        <v>113.94</v>
      </c>
      <c r="O3498">
        <v>6</v>
      </c>
      <c r="P3498">
        <v>0</v>
      </c>
      <c r="Q3498">
        <v>54.691199999999995</v>
      </c>
    </row>
    <row r="3499" spans="1:17" x14ac:dyDescent="0.3">
      <c r="A3499" t="s">
        <v>42</v>
      </c>
      <c r="B3499" t="s">
        <v>5173</v>
      </c>
      <c r="C3499" t="s">
        <v>5174</v>
      </c>
      <c r="D3499" t="s">
        <v>20</v>
      </c>
      <c r="E3499" t="s">
        <v>21</v>
      </c>
      <c r="F3499" t="s">
        <v>5469</v>
      </c>
      <c r="G3499" t="s">
        <v>23</v>
      </c>
      <c r="H3499">
        <v>40324</v>
      </c>
      <c r="I3499" t="s">
        <v>24</v>
      </c>
      <c r="J3499" t="s">
        <v>1390</v>
      </c>
      <c r="K3499" t="s">
        <v>39</v>
      </c>
      <c r="L3499" t="s">
        <v>66</v>
      </c>
      <c r="M3499" t="s">
        <v>1391</v>
      </c>
      <c r="N3499">
        <v>113.94</v>
      </c>
      <c r="O3499">
        <v>6</v>
      </c>
      <c r="P3499">
        <v>0</v>
      </c>
      <c r="Q3499">
        <v>54.691199999999995</v>
      </c>
    </row>
    <row r="3500" spans="1:17" x14ac:dyDescent="0.3">
      <c r="A3500" t="s">
        <v>1122</v>
      </c>
      <c r="B3500" t="s">
        <v>3408</v>
      </c>
      <c r="C3500" t="s">
        <v>3409</v>
      </c>
      <c r="D3500" t="s">
        <v>20</v>
      </c>
      <c r="E3500" t="s">
        <v>21</v>
      </c>
      <c r="F3500" t="s">
        <v>163</v>
      </c>
      <c r="G3500" t="s">
        <v>92</v>
      </c>
      <c r="H3500">
        <v>77041</v>
      </c>
      <c r="I3500" t="s">
        <v>93</v>
      </c>
      <c r="J3500" t="s">
        <v>1390</v>
      </c>
      <c r="K3500" t="s">
        <v>39</v>
      </c>
      <c r="L3500" t="s">
        <v>66</v>
      </c>
      <c r="M3500" t="s">
        <v>1391</v>
      </c>
      <c r="N3500">
        <v>3.7979999999999987</v>
      </c>
      <c r="O3500">
        <v>1</v>
      </c>
      <c r="P3500">
        <v>0.8</v>
      </c>
      <c r="Q3500">
        <v>-6.0768000000000004</v>
      </c>
    </row>
    <row r="3501" spans="1:17" x14ac:dyDescent="0.3">
      <c r="A3501" t="s">
        <v>42</v>
      </c>
      <c r="B3501" t="s">
        <v>2594</v>
      </c>
      <c r="C3501" t="s">
        <v>2595</v>
      </c>
      <c r="D3501" t="s">
        <v>34</v>
      </c>
      <c r="E3501" t="s">
        <v>21</v>
      </c>
      <c r="F3501" t="s">
        <v>1320</v>
      </c>
      <c r="G3501" t="s">
        <v>78</v>
      </c>
      <c r="H3501">
        <v>28540</v>
      </c>
      <c r="I3501" t="s">
        <v>24</v>
      </c>
      <c r="J3501" t="s">
        <v>1390</v>
      </c>
      <c r="K3501" t="s">
        <v>39</v>
      </c>
      <c r="L3501" t="s">
        <v>66</v>
      </c>
      <c r="M3501" t="s">
        <v>1391</v>
      </c>
      <c r="N3501">
        <v>39.878999999999998</v>
      </c>
      <c r="O3501">
        <v>7</v>
      </c>
      <c r="P3501">
        <v>0.7</v>
      </c>
      <c r="Q3501">
        <v>-29.244599999999991</v>
      </c>
    </row>
    <row r="3502" spans="1:17" x14ac:dyDescent="0.3">
      <c r="A3502" t="s">
        <v>166</v>
      </c>
      <c r="B3502" t="s">
        <v>2553</v>
      </c>
      <c r="C3502" t="s">
        <v>2554</v>
      </c>
      <c r="D3502" t="s">
        <v>90</v>
      </c>
      <c r="E3502" t="s">
        <v>21</v>
      </c>
      <c r="F3502" t="s">
        <v>35</v>
      </c>
      <c r="G3502" t="s">
        <v>36</v>
      </c>
      <c r="H3502">
        <v>90045</v>
      </c>
      <c r="I3502" t="s">
        <v>37</v>
      </c>
      <c r="J3502" t="s">
        <v>2555</v>
      </c>
      <c r="K3502" t="s">
        <v>39</v>
      </c>
      <c r="L3502" t="s">
        <v>66</v>
      </c>
      <c r="M3502" t="s">
        <v>2556</v>
      </c>
      <c r="N3502">
        <v>11.808</v>
      </c>
      <c r="O3502">
        <v>2</v>
      </c>
      <c r="P3502">
        <v>0.2</v>
      </c>
      <c r="Q3502">
        <v>4.2804000000000002</v>
      </c>
    </row>
    <row r="3503" spans="1:17" x14ac:dyDescent="0.3">
      <c r="A3503" t="s">
        <v>166</v>
      </c>
      <c r="B3503" t="s">
        <v>860</v>
      </c>
      <c r="C3503" t="s">
        <v>861</v>
      </c>
      <c r="D3503" t="s">
        <v>20</v>
      </c>
      <c r="E3503" t="s">
        <v>21</v>
      </c>
      <c r="F3503" t="s">
        <v>528</v>
      </c>
      <c r="G3503" t="s">
        <v>36</v>
      </c>
      <c r="H3503">
        <v>91104</v>
      </c>
      <c r="I3503" t="s">
        <v>37</v>
      </c>
      <c r="J3503" t="s">
        <v>2555</v>
      </c>
      <c r="K3503" t="s">
        <v>39</v>
      </c>
      <c r="L3503" t="s">
        <v>66</v>
      </c>
      <c r="M3503" t="s">
        <v>2556</v>
      </c>
      <c r="N3503">
        <v>17.712</v>
      </c>
      <c r="O3503">
        <v>3</v>
      </c>
      <c r="P3503">
        <v>0.2</v>
      </c>
      <c r="Q3503">
        <v>6.4206000000000012</v>
      </c>
    </row>
    <row r="3504" spans="1:17" x14ac:dyDescent="0.3">
      <c r="A3504" t="s">
        <v>42</v>
      </c>
      <c r="B3504" t="s">
        <v>3260</v>
      </c>
      <c r="C3504" t="s">
        <v>3261</v>
      </c>
      <c r="D3504" t="s">
        <v>90</v>
      </c>
      <c r="E3504" t="s">
        <v>21</v>
      </c>
      <c r="F3504" t="s">
        <v>3262</v>
      </c>
      <c r="G3504" t="s">
        <v>236</v>
      </c>
      <c r="H3504">
        <v>14304</v>
      </c>
      <c r="I3504" t="s">
        <v>131</v>
      </c>
      <c r="J3504" t="s">
        <v>2555</v>
      </c>
      <c r="K3504" t="s">
        <v>39</v>
      </c>
      <c r="L3504" t="s">
        <v>66</v>
      </c>
      <c r="M3504" t="s">
        <v>2556</v>
      </c>
      <c r="N3504">
        <v>17.712</v>
      </c>
      <c r="O3504">
        <v>3</v>
      </c>
      <c r="P3504">
        <v>0.2</v>
      </c>
      <c r="Q3504">
        <v>6.4206000000000012</v>
      </c>
    </row>
    <row r="3505" spans="1:17" x14ac:dyDescent="0.3">
      <c r="A3505" t="s">
        <v>17</v>
      </c>
      <c r="B3505" t="s">
        <v>3089</v>
      </c>
      <c r="C3505" t="s">
        <v>3090</v>
      </c>
      <c r="D3505" t="s">
        <v>20</v>
      </c>
      <c r="E3505" t="s">
        <v>21</v>
      </c>
      <c r="F3505" t="s">
        <v>235</v>
      </c>
      <c r="G3505" t="s">
        <v>236</v>
      </c>
      <c r="H3505">
        <v>10035</v>
      </c>
      <c r="I3505" t="s">
        <v>131</v>
      </c>
      <c r="J3505" t="s">
        <v>2555</v>
      </c>
      <c r="K3505" t="s">
        <v>39</v>
      </c>
      <c r="L3505" t="s">
        <v>66</v>
      </c>
      <c r="M3505" t="s">
        <v>2556</v>
      </c>
      <c r="N3505">
        <v>11.808</v>
      </c>
      <c r="O3505">
        <v>2</v>
      </c>
      <c r="P3505">
        <v>0.2</v>
      </c>
      <c r="Q3505">
        <v>4.2804000000000002</v>
      </c>
    </row>
    <row r="3506" spans="1:17" x14ac:dyDescent="0.3">
      <c r="A3506" t="s">
        <v>42</v>
      </c>
      <c r="B3506" t="s">
        <v>407</v>
      </c>
      <c r="C3506" t="s">
        <v>408</v>
      </c>
      <c r="D3506" t="s">
        <v>20</v>
      </c>
      <c r="E3506" t="s">
        <v>21</v>
      </c>
      <c r="F3506" t="s">
        <v>235</v>
      </c>
      <c r="G3506" t="s">
        <v>236</v>
      </c>
      <c r="H3506">
        <v>10009</v>
      </c>
      <c r="I3506" t="s">
        <v>131</v>
      </c>
      <c r="J3506" t="s">
        <v>2555</v>
      </c>
      <c r="K3506" t="s">
        <v>39</v>
      </c>
      <c r="L3506" t="s">
        <v>66</v>
      </c>
      <c r="M3506" t="s">
        <v>2556</v>
      </c>
      <c r="N3506">
        <v>41.328000000000003</v>
      </c>
      <c r="O3506">
        <v>7</v>
      </c>
      <c r="P3506">
        <v>0.2</v>
      </c>
      <c r="Q3506">
        <v>14.981400000000001</v>
      </c>
    </row>
    <row r="3507" spans="1:17" x14ac:dyDescent="0.3">
      <c r="A3507" t="s">
        <v>1122</v>
      </c>
      <c r="B3507" t="s">
        <v>1816</v>
      </c>
      <c r="C3507" t="s">
        <v>1817</v>
      </c>
      <c r="D3507" t="s">
        <v>20</v>
      </c>
      <c r="E3507" t="s">
        <v>21</v>
      </c>
      <c r="F3507" t="s">
        <v>769</v>
      </c>
      <c r="G3507" t="s">
        <v>210</v>
      </c>
      <c r="H3507">
        <v>48205</v>
      </c>
      <c r="I3507" t="s">
        <v>93</v>
      </c>
      <c r="J3507" t="s">
        <v>2555</v>
      </c>
      <c r="K3507" t="s">
        <v>39</v>
      </c>
      <c r="L3507" t="s">
        <v>66</v>
      </c>
      <c r="M3507" t="s">
        <v>2556</v>
      </c>
      <c r="N3507">
        <v>29.52</v>
      </c>
      <c r="O3507">
        <v>4</v>
      </c>
      <c r="P3507">
        <v>0</v>
      </c>
      <c r="Q3507">
        <v>14.4648</v>
      </c>
    </row>
    <row r="3508" spans="1:17" x14ac:dyDescent="0.3">
      <c r="A3508" t="s">
        <v>42</v>
      </c>
      <c r="B3508" t="s">
        <v>4713</v>
      </c>
      <c r="C3508" t="s">
        <v>4714</v>
      </c>
      <c r="D3508" t="s">
        <v>90</v>
      </c>
      <c r="E3508" t="s">
        <v>21</v>
      </c>
      <c r="F3508" t="s">
        <v>3410</v>
      </c>
      <c r="G3508" t="s">
        <v>92</v>
      </c>
      <c r="H3508">
        <v>79907</v>
      </c>
      <c r="I3508" t="s">
        <v>93</v>
      </c>
      <c r="J3508" t="s">
        <v>2555</v>
      </c>
      <c r="K3508" t="s">
        <v>39</v>
      </c>
      <c r="L3508" t="s">
        <v>66</v>
      </c>
      <c r="M3508" t="s">
        <v>2556</v>
      </c>
      <c r="N3508">
        <v>4.427999999999999</v>
      </c>
      <c r="O3508">
        <v>3</v>
      </c>
      <c r="P3508">
        <v>0.8</v>
      </c>
      <c r="Q3508">
        <v>-6.8633999999999986</v>
      </c>
    </row>
    <row r="3509" spans="1:17" x14ac:dyDescent="0.3">
      <c r="A3509" t="s">
        <v>42</v>
      </c>
      <c r="B3509" t="s">
        <v>2441</v>
      </c>
      <c r="C3509" t="s">
        <v>2442</v>
      </c>
      <c r="D3509" t="s">
        <v>20</v>
      </c>
      <c r="E3509" t="s">
        <v>21</v>
      </c>
      <c r="F3509" t="s">
        <v>769</v>
      </c>
      <c r="G3509" t="s">
        <v>210</v>
      </c>
      <c r="H3509">
        <v>48227</v>
      </c>
      <c r="I3509" t="s">
        <v>93</v>
      </c>
      <c r="J3509" t="s">
        <v>2555</v>
      </c>
      <c r="K3509" t="s">
        <v>39</v>
      </c>
      <c r="L3509" t="s">
        <v>66</v>
      </c>
      <c r="M3509" t="s">
        <v>2556</v>
      </c>
      <c r="N3509">
        <v>29.52</v>
      </c>
      <c r="O3509">
        <v>4</v>
      </c>
      <c r="P3509">
        <v>0</v>
      </c>
      <c r="Q3509">
        <v>14.4648</v>
      </c>
    </row>
    <row r="3510" spans="1:17" x14ac:dyDescent="0.3">
      <c r="A3510" t="s">
        <v>17</v>
      </c>
      <c r="B3510" t="s">
        <v>3389</v>
      </c>
      <c r="C3510" t="s">
        <v>3390</v>
      </c>
      <c r="D3510" t="s">
        <v>20</v>
      </c>
      <c r="E3510" t="s">
        <v>21</v>
      </c>
      <c r="F3510" t="s">
        <v>2815</v>
      </c>
      <c r="G3510" t="s">
        <v>2316</v>
      </c>
      <c r="H3510">
        <v>20852</v>
      </c>
      <c r="I3510" t="s">
        <v>131</v>
      </c>
      <c r="J3510" t="s">
        <v>2555</v>
      </c>
      <c r="K3510" t="s">
        <v>39</v>
      </c>
      <c r="L3510" t="s">
        <v>66</v>
      </c>
      <c r="M3510" t="s">
        <v>2556</v>
      </c>
      <c r="N3510">
        <v>7.38</v>
      </c>
      <c r="O3510">
        <v>1</v>
      </c>
      <c r="P3510">
        <v>0</v>
      </c>
      <c r="Q3510">
        <v>3.6162000000000001</v>
      </c>
    </row>
    <row r="3511" spans="1:17" x14ac:dyDescent="0.3">
      <c r="A3511" t="s">
        <v>17</v>
      </c>
      <c r="B3511" t="s">
        <v>1283</v>
      </c>
      <c r="C3511" t="s">
        <v>1284</v>
      </c>
      <c r="D3511" t="s">
        <v>34</v>
      </c>
      <c r="E3511" t="s">
        <v>21</v>
      </c>
      <c r="F3511" t="s">
        <v>5219</v>
      </c>
      <c r="G3511" t="s">
        <v>92</v>
      </c>
      <c r="H3511">
        <v>78501</v>
      </c>
      <c r="I3511" t="s">
        <v>93</v>
      </c>
      <c r="J3511" t="s">
        <v>2555</v>
      </c>
      <c r="K3511" t="s">
        <v>39</v>
      </c>
      <c r="L3511" t="s">
        <v>66</v>
      </c>
      <c r="M3511" t="s">
        <v>2556</v>
      </c>
      <c r="N3511">
        <v>1.4759999999999998</v>
      </c>
      <c r="O3511">
        <v>1</v>
      </c>
      <c r="P3511">
        <v>0.8</v>
      </c>
      <c r="Q3511">
        <v>-2.2877999999999998</v>
      </c>
    </row>
    <row r="3512" spans="1:17" x14ac:dyDescent="0.3">
      <c r="A3512" t="s">
        <v>42</v>
      </c>
      <c r="B3512" t="s">
        <v>692</v>
      </c>
      <c r="C3512" t="s">
        <v>693</v>
      </c>
      <c r="D3512" t="s">
        <v>34</v>
      </c>
      <c r="E3512" t="s">
        <v>21</v>
      </c>
      <c r="F3512" t="s">
        <v>129</v>
      </c>
      <c r="G3512" t="s">
        <v>130</v>
      </c>
      <c r="H3512">
        <v>19120</v>
      </c>
      <c r="I3512" t="s">
        <v>131</v>
      </c>
      <c r="J3512" t="s">
        <v>694</v>
      </c>
      <c r="K3512" t="s">
        <v>39</v>
      </c>
      <c r="L3512" t="s">
        <v>66</v>
      </c>
      <c r="M3512" t="s">
        <v>695</v>
      </c>
      <c r="N3512">
        <v>2.9460000000000006</v>
      </c>
      <c r="O3512">
        <v>2</v>
      </c>
      <c r="P3512">
        <v>0.7</v>
      </c>
      <c r="Q3512">
        <v>-2.2585999999999995</v>
      </c>
    </row>
    <row r="3513" spans="1:17" x14ac:dyDescent="0.3">
      <c r="A3513" t="s">
        <v>42</v>
      </c>
      <c r="B3513" t="s">
        <v>2279</v>
      </c>
      <c r="C3513" t="s">
        <v>2280</v>
      </c>
      <c r="D3513" t="s">
        <v>34</v>
      </c>
      <c r="E3513" t="s">
        <v>21</v>
      </c>
      <c r="F3513" t="s">
        <v>3919</v>
      </c>
      <c r="G3513" t="s">
        <v>1084</v>
      </c>
      <c r="H3513">
        <v>1453</v>
      </c>
      <c r="I3513" t="s">
        <v>131</v>
      </c>
      <c r="J3513" t="s">
        <v>694</v>
      </c>
      <c r="K3513" t="s">
        <v>39</v>
      </c>
      <c r="L3513" t="s">
        <v>66</v>
      </c>
      <c r="M3513" t="s">
        <v>695</v>
      </c>
      <c r="N3513">
        <v>14.73</v>
      </c>
      <c r="O3513">
        <v>3</v>
      </c>
      <c r="P3513">
        <v>0</v>
      </c>
      <c r="Q3513">
        <v>6.9230999999999998</v>
      </c>
    </row>
    <row r="3514" spans="1:17" x14ac:dyDescent="0.3">
      <c r="A3514" t="s">
        <v>42</v>
      </c>
      <c r="B3514" t="s">
        <v>1564</v>
      </c>
      <c r="C3514" t="s">
        <v>1565</v>
      </c>
      <c r="D3514" t="s">
        <v>20</v>
      </c>
      <c r="E3514" t="s">
        <v>21</v>
      </c>
      <c r="F3514" t="s">
        <v>235</v>
      </c>
      <c r="G3514" t="s">
        <v>236</v>
      </c>
      <c r="H3514">
        <v>10024</v>
      </c>
      <c r="I3514" t="s">
        <v>131</v>
      </c>
      <c r="J3514" t="s">
        <v>694</v>
      </c>
      <c r="K3514" t="s">
        <v>39</v>
      </c>
      <c r="L3514" t="s">
        <v>66</v>
      </c>
      <c r="M3514" t="s">
        <v>695</v>
      </c>
      <c r="N3514">
        <v>3.9280000000000004</v>
      </c>
      <c r="O3514">
        <v>1</v>
      </c>
      <c r="P3514">
        <v>0.2</v>
      </c>
      <c r="Q3514">
        <v>1.3256999999999999</v>
      </c>
    </row>
    <row r="3515" spans="1:17" x14ac:dyDescent="0.3">
      <c r="A3515" t="s">
        <v>166</v>
      </c>
      <c r="B3515" t="s">
        <v>2664</v>
      </c>
      <c r="C3515" t="s">
        <v>2665</v>
      </c>
      <c r="D3515" t="s">
        <v>34</v>
      </c>
      <c r="E3515" t="s">
        <v>21</v>
      </c>
      <c r="F3515" t="s">
        <v>5064</v>
      </c>
      <c r="G3515" t="s">
        <v>130</v>
      </c>
      <c r="H3515">
        <v>16602</v>
      </c>
      <c r="I3515" t="s">
        <v>131</v>
      </c>
      <c r="J3515" t="s">
        <v>694</v>
      </c>
      <c r="K3515" t="s">
        <v>39</v>
      </c>
      <c r="L3515" t="s">
        <v>66</v>
      </c>
      <c r="M3515" t="s">
        <v>695</v>
      </c>
      <c r="N3515">
        <v>4.4190000000000005</v>
      </c>
      <c r="O3515">
        <v>3</v>
      </c>
      <c r="P3515">
        <v>0.7</v>
      </c>
      <c r="Q3515">
        <v>-3.3879000000000001</v>
      </c>
    </row>
    <row r="3516" spans="1:17" x14ac:dyDescent="0.3">
      <c r="A3516" t="s">
        <v>17</v>
      </c>
      <c r="B3516" t="s">
        <v>184</v>
      </c>
      <c r="C3516" t="s">
        <v>185</v>
      </c>
      <c r="D3516" t="s">
        <v>34</v>
      </c>
      <c r="E3516" t="s">
        <v>21</v>
      </c>
      <c r="F3516" t="s">
        <v>4237</v>
      </c>
      <c r="G3516" t="s">
        <v>36</v>
      </c>
      <c r="H3516">
        <v>95823</v>
      </c>
      <c r="I3516" t="s">
        <v>37</v>
      </c>
      <c r="J3516" t="s">
        <v>694</v>
      </c>
      <c r="K3516" t="s">
        <v>39</v>
      </c>
      <c r="L3516" t="s">
        <v>66</v>
      </c>
      <c r="M3516" t="s">
        <v>695</v>
      </c>
      <c r="N3516">
        <v>11.784000000000001</v>
      </c>
      <c r="O3516">
        <v>3</v>
      </c>
      <c r="P3516">
        <v>0.2</v>
      </c>
      <c r="Q3516">
        <v>3.9770999999999996</v>
      </c>
    </row>
    <row r="3517" spans="1:17" x14ac:dyDescent="0.3">
      <c r="A3517" t="s">
        <v>166</v>
      </c>
      <c r="B3517" t="s">
        <v>4854</v>
      </c>
      <c r="C3517" t="s">
        <v>4855</v>
      </c>
      <c r="D3517" t="s">
        <v>20</v>
      </c>
      <c r="E3517" t="s">
        <v>21</v>
      </c>
      <c r="F3517" t="s">
        <v>1150</v>
      </c>
      <c r="G3517" t="s">
        <v>187</v>
      </c>
      <c r="H3517">
        <v>62301</v>
      </c>
      <c r="I3517" t="s">
        <v>93</v>
      </c>
      <c r="J3517" t="s">
        <v>694</v>
      </c>
      <c r="K3517" t="s">
        <v>39</v>
      </c>
      <c r="L3517" t="s">
        <v>66</v>
      </c>
      <c r="M3517" t="s">
        <v>695</v>
      </c>
      <c r="N3517">
        <v>1.9639999999999995</v>
      </c>
      <c r="O3517">
        <v>2</v>
      </c>
      <c r="P3517">
        <v>0.8</v>
      </c>
      <c r="Q3517">
        <v>-3.2406000000000006</v>
      </c>
    </row>
    <row r="3518" spans="1:17" x14ac:dyDescent="0.3">
      <c r="A3518" t="s">
        <v>42</v>
      </c>
      <c r="B3518" t="s">
        <v>3720</v>
      </c>
      <c r="C3518" t="s">
        <v>3721</v>
      </c>
      <c r="D3518" t="s">
        <v>34</v>
      </c>
      <c r="E3518" t="s">
        <v>21</v>
      </c>
      <c r="F3518" t="s">
        <v>435</v>
      </c>
      <c r="G3518" t="s">
        <v>224</v>
      </c>
      <c r="H3518">
        <v>47201</v>
      </c>
      <c r="I3518" t="s">
        <v>93</v>
      </c>
      <c r="J3518" t="s">
        <v>694</v>
      </c>
      <c r="K3518" t="s">
        <v>39</v>
      </c>
      <c r="L3518" t="s">
        <v>66</v>
      </c>
      <c r="M3518" t="s">
        <v>695</v>
      </c>
      <c r="N3518">
        <v>4.91</v>
      </c>
      <c r="O3518">
        <v>1</v>
      </c>
      <c r="P3518">
        <v>0</v>
      </c>
      <c r="Q3518">
        <v>2.3077000000000001</v>
      </c>
    </row>
    <row r="3519" spans="1:17" x14ac:dyDescent="0.3">
      <c r="A3519" t="s">
        <v>17</v>
      </c>
      <c r="B3519" t="s">
        <v>1449</v>
      </c>
      <c r="C3519" t="s">
        <v>1450</v>
      </c>
      <c r="D3519" t="s">
        <v>20</v>
      </c>
      <c r="E3519" t="s">
        <v>21</v>
      </c>
      <c r="F3519" t="s">
        <v>2907</v>
      </c>
      <c r="G3519" t="s">
        <v>36</v>
      </c>
      <c r="H3519">
        <v>93727</v>
      </c>
      <c r="I3519" t="s">
        <v>37</v>
      </c>
      <c r="J3519" t="s">
        <v>694</v>
      </c>
      <c r="K3519" t="s">
        <v>39</v>
      </c>
      <c r="L3519" t="s">
        <v>66</v>
      </c>
      <c r="M3519" t="s">
        <v>695</v>
      </c>
      <c r="N3519">
        <v>27.496000000000002</v>
      </c>
      <c r="O3519">
        <v>7</v>
      </c>
      <c r="P3519">
        <v>0.2</v>
      </c>
      <c r="Q3519">
        <v>9.2798999999999996</v>
      </c>
    </row>
    <row r="3520" spans="1:17" x14ac:dyDescent="0.3">
      <c r="A3520" t="s">
        <v>42</v>
      </c>
      <c r="B3520" t="s">
        <v>1971</v>
      </c>
      <c r="C3520" t="s">
        <v>1972</v>
      </c>
      <c r="D3520" t="s">
        <v>20</v>
      </c>
      <c r="E3520" t="s">
        <v>21</v>
      </c>
      <c r="F3520" t="s">
        <v>235</v>
      </c>
      <c r="G3520" t="s">
        <v>236</v>
      </c>
      <c r="H3520">
        <v>10035</v>
      </c>
      <c r="I3520" t="s">
        <v>131</v>
      </c>
      <c r="J3520" t="s">
        <v>694</v>
      </c>
      <c r="K3520" t="s">
        <v>39</v>
      </c>
      <c r="L3520" t="s">
        <v>66</v>
      </c>
      <c r="M3520" t="s">
        <v>695</v>
      </c>
      <c r="N3520">
        <v>11.784000000000001</v>
      </c>
      <c r="O3520">
        <v>3</v>
      </c>
      <c r="P3520">
        <v>0.2</v>
      </c>
      <c r="Q3520">
        <v>3.9770999999999996</v>
      </c>
    </row>
    <row r="3521" spans="1:17" x14ac:dyDescent="0.3">
      <c r="A3521" t="s">
        <v>42</v>
      </c>
      <c r="B3521" t="s">
        <v>1165</v>
      </c>
      <c r="C3521" t="s">
        <v>1166</v>
      </c>
      <c r="D3521" t="s">
        <v>34</v>
      </c>
      <c r="E3521" t="s">
        <v>21</v>
      </c>
      <c r="F3521" t="s">
        <v>712</v>
      </c>
      <c r="G3521" t="s">
        <v>92</v>
      </c>
      <c r="H3521">
        <v>75081</v>
      </c>
      <c r="I3521" t="s">
        <v>93</v>
      </c>
      <c r="J3521" t="s">
        <v>694</v>
      </c>
      <c r="K3521" t="s">
        <v>39</v>
      </c>
      <c r="L3521" t="s">
        <v>66</v>
      </c>
      <c r="M3521" t="s">
        <v>695</v>
      </c>
      <c r="N3521">
        <v>1.9639999999999995</v>
      </c>
      <c r="O3521">
        <v>2</v>
      </c>
      <c r="P3521">
        <v>0.8</v>
      </c>
      <c r="Q3521">
        <v>-3.2406000000000006</v>
      </c>
    </row>
    <row r="3522" spans="1:17" x14ac:dyDescent="0.3">
      <c r="A3522" t="s">
        <v>42</v>
      </c>
      <c r="B3522" t="s">
        <v>407</v>
      </c>
      <c r="C3522" t="s">
        <v>408</v>
      </c>
      <c r="D3522" t="s">
        <v>20</v>
      </c>
      <c r="E3522" t="s">
        <v>21</v>
      </c>
      <c r="F3522" t="s">
        <v>1455</v>
      </c>
      <c r="G3522" t="s">
        <v>92</v>
      </c>
      <c r="H3522">
        <v>77340</v>
      </c>
      <c r="I3522" t="s">
        <v>93</v>
      </c>
      <c r="J3522" t="s">
        <v>694</v>
      </c>
      <c r="K3522" t="s">
        <v>39</v>
      </c>
      <c r="L3522" t="s">
        <v>66</v>
      </c>
      <c r="M3522" t="s">
        <v>695</v>
      </c>
      <c r="N3522">
        <v>13.747999999999998</v>
      </c>
      <c r="O3522">
        <v>14</v>
      </c>
      <c r="P3522">
        <v>0.8</v>
      </c>
      <c r="Q3522">
        <v>-22.684200000000004</v>
      </c>
    </row>
    <row r="3523" spans="1:17" x14ac:dyDescent="0.3">
      <c r="A3523" t="s">
        <v>42</v>
      </c>
      <c r="B3523" t="s">
        <v>1590</v>
      </c>
      <c r="C3523" t="s">
        <v>1591</v>
      </c>
      <c r="D3523" t="s">
        <v>20</v>
      </c>
      <c r="E3523" t="s">
        <v>21</v>
      </c>
      <c r="F3523" t="s">
        <v>269</v>
      </c>
      <c r="G3523" t="s">
        <v>187</v>
      </c>
      <c r="H3523">
        <v>60653</v>
      </c>
      <c r="I3523" t="s">
        <v>93</v>
      </c>
      <c r="J3523" t="s">
        <v>694</v>
      </c>
      <c r="K3523" t="s">
        <v>39</v>
      </c>
      <c r="L3523" t="s">
        <v>66</v>
      </c>
      <c r="M3523" t="s">
        <v>695</v>
      </c>
      <c r="N3523">
        <v>2.9459999999999993</v>
      </c>
      <c r="O3523">
        <v>3</v>
      </c>
      <c r="P3523">
        <v>0.8</v>
      </c>
      <c r="Q3523">
        <v>-4.8609000000000009</v>
      </c>
    </row>
    <row r="3524" spans="1:17" x14ac:dyDescent="0.3">
      <c r="A3524" t="s">
        <v>166</v>
      </c>
      <c r="B3524" t="s">
        <v>1605</v>
      </c>
      <c r="C3524" t="s">
        <v>1606</v>
      </c>
      <c r="D3524" t="s">
        <v>90</v>
      </c>
      <c r="E3524" t="s">
        <v>21</v>
      </c>
      <c r="F3524" t="s">
        <v>235</v>
      </c>
      <c r="G3524" t="s">
        <v>236</v>
      </c>
      <c r="H3524">
        <v>10035</v>
      </c>
      <c r="I3524" t="s">
        <v>131</v>
      </c>
      <c r="J3524" t="s">
        <v>1607</v>
      </c>
      <c r="K3524" t="s">
        <v>39</v>
      </c>
      <c r="L3524" t="s">
        <v>66</v>
      </c>
      <c r="M3524" t="s">
        <v>1608</v>
      </c>
      <c r="N3524">
        <v>41.28</v>
      </c>
      <c r="O3524">
        <v>6</v>
      </c>
      <c r="P3524">
        <v>0.2</v>
      </c>
      <c r="Q3524">
        <v>13.931999999999999</v>
      </c>
    </row>
    <row r="3525" spans="1:17" x14ac:dyDescent="0.3">
      <c r="A3525" t="s">
        <v>17</v>
      </c>
      <c r="B3525" t="s">
        <v>2660</v>
      </c>
      <c r="C3525" t="s">
        <v>2661</v>
      </c>
      <c r="D3525" t="s">
        <v>20</v>
      </c>
      <c r="E3525" t="s">
        <v>21</v>
      </c>
      <c r="F3525" t="s">
        <v>84</v>
      </c>
      <c r="G3525" t="s">
        <v>85</v>
      </c>
      <c r="H3525">
        <v>98105</v>
      </c>
      <c r="I3525" t="s">
        <v>37</v>
      </c>
      <c r="J3525" t="s">
        <v>1607</v>
      </c>
      <c r="K3525" t="s">
        <v>39</v>
      </c>
      <c r="L3525" t="s">
        <v>66</v>
      </c>
      <c r="M3525" t="s">
        <v>1608</v>
      </c>
      <c r="N3525">
        <v>6.88</v>
      </c>
      <c r="O3525">
        <v>1</v>
      </c>
      <c r="P3525">
        <v>0.2</v>
      </c>
      <c r="Q3525">
        <v>2.3220000000000001</v>
      </c>
    </row>
    <row r="3526" spans="1:17" x14ac:dyDescent="0.3">
      <c r="A3526" t="s">
        <v>42</v>
      </c>
      <c r="B3526" t="s">
        <v>4188</v>
      </c>
      <c r="C3526" t="s">
        <v>4189</v>
      </c>
      <c r="D3526" t="s">
        <v>34</v>
      </c>
      <c r="E3526" t="s">
        <v>21</v>
      </c>
      <c r="F3526" t="s">
        <v>4190</v>
      </c>
      <c r="G3526" t="s">
        <v>4191</v>
      </c>
      <c r="H3526">
        <v>57103</v>
      </c>
      <c r="I3526" t="s">
        <v>93</v>
      </c>
      <c r="J3526" t="s">
        <v>1607</v>
      </c>
      <c r="K3526" t="s">
        <v>39</v>
      </c>
      <c r="L3526" t="s">
        <v>66</v>
      </c>
      <c r="M3526" t="s">
        <v>1608</v>
      </c>
      <c r="N3526">
        <v>43</v>
      </c>
      <c r="O3526">
        <v>5</v>
      </c>
      <c r="P3526">
        <v>0</v>
      </c>
      <c r="Q3526">
        <v>20.21</v>
      </c>
    </row>
    <row r="3527" spans="1:17" x14ac:dyDescent="0.3">
      <c r="A3527" t="s">
        <v>42</v>
      </c>
      <c r="B3527" t="s">
        <v>1940</v>
      </c>
      <c r="C3527" t="s">
        <v>1941</v>
      </c>
      <c r="D3527" t="s">
        <v>20</v>
      </c>
      <c r="E3527" t="s">
        <v>21</v>
      </c>
      <c r="F3527" t="s">
        <v>829</v>
      </c>
      <c r="G3527" t="s">
        <v>36</v>
      </c>
      <c r="H3527">
        <v>92105</v>
      </c>
      <c r="I3527" t="s">
        <v>37</v>
      </c>
      <c r="J3527" t="s">
        <v>1607</v>
      </c>
      <c r="K3527" t="s">
        <v>39</v>
      </c>
      <c r="L3527" t="s">
        <v>66</v>
      </c>
      <c r="M3527" t="s">
        <v>1608</v>
      </c>
      <c r="N3527">
        <v>13.76</v>
      </c>
      <c r="O3527">
        <v>2</v>
      </c>
      <c r="P3527">
        <v>0.2</v>
      </c>
      <c r="Q3527">
        <v>4.6440000000000001</v>
      </c>
    </row>
    <row r="3528" spans="1:17" x14ac:dyDescent="0.3">
      <c r="A3528" t="s">
        <v>42</v>
      </c>
      <c r="B3528" t="s">
        <v>3897</v>
      </c>
      <c r="C3528" t="s">
        <v>3898</v>
      </c>
      <c r="D3528" t="s">
        <v>20</v>
      </c>
      <c r="E3528" t="s">
        <v>21</v>
      </c>
      <c r="F3528" t="s">
        <v>5351</v>
      </c>
      <c r="G3528" t="s">
        <v>1292</v>
      </c>
      <c r="H3528">
        <v>39401</v>
      </c>
      <c r="I3528" t="s">
        <v>24</v>
      </c>
      <c r="J3528" t="s">
        <v>1607</v>
      </c>
      <c r="K3528" t="s">
        <v>39</v>
      </c>
      <c r="L3528" t="s">
        <v>66</v>
      </c>
      <c r="M3528" t="s">
        <v>1608</v>
      </c>
      <c r="N3528">
        <v>8.6</v>
      </c>
      <c r="O3528">
        <v>1</v>
      </c>
      <c r="P3528">
        <v>0</v>
      </c>
      <c r="Q3528">
        <v>4.0419999999999998</v>
      </c>
    </row>
    <row r="3529" spans="1:17" x14ac:dyDescent="0.3">
      <c r="A3529" t="s">
        <v>17</v>
      </c>
      <c r="B3529" t="s">
        <v>5398</v>
      </c>
      <c r="C3529" t="s">
        <v>5399</v>
      </c>
      <c r="D3529" t="s">
        <v>20</v>
      </c>
      <c r="E3529" t="s">
        <v>21</v>
      </c>
      <c r="F3529" t="s">
        <v>712</v>
      </c>
      <c r="G3529" t="s">
        <v>92</v>
      </c>
      <c r="H3529">
        <v>75220</v>
      </c>
      <c r="I3529" t="s">
        <v>93</v>
      </c>
      <c r="J3529" t="s">
        <v>1607</v>
      </c>
      <c r="K3529" t="s">
        <v>39</v>
      </c>
      <c r="L3529" t="s">
        <v>66</v>
      </c>
      <c r="M3529" t="s">
        <v>1608</v>
      </c>
      <c r="N3529">
        <v>1.7199999999999995</v>
      </c>
      <c r="O3529">
        <v>1</v>
      </c>
      <c r="P3529">
        <v>0.8</v>
      </c>
      <c r="Q3529">
        <v>-2.8380000000000001</v>
      </c>
    </row>
    <row r="3530" spans="1:17" x14ac:dyDescent="0.3">
      <c r="A3530" t="s">
        <v>42</v>
      </c>
      <c r="B3530" t="s">
        <v>144</v>
      </c>
      <c r="C3530" t="s">
        <v>145</v>
      </c>
      <c r="D3530" t="s">
        <v>20</v>
      </c>
      <c r="E3530" t="s">
        <v>21</v>
      </c>
      <c r="F3530" t="s">
        <v>129</v>
      </c>
      <c r="G3530" t="s">
        <v>130</v>
      </c>
      <c r="H3530">
        <v>19140</v>
      </c>
      <c r="I3530" t="s">
        <v>131</v>
      </c>
      <c r="J3530" t="s">
        <v>148</v>
      </c>
      <c r="K3530" t="s">
        <v>39</v>
      </c>
      <c r="L3530" t="s">
        <v>66</v>
      </c>
      <c r="M3530" t="s">
        <v>149</v>
      </c>
      <c r="N3530">
        <v>9.6180000000000021</v>
      </c>
      <c r="O3530">
        <v>2</v>
      </c>
      <c r="P3530">
        <v>0.7</v>
      </c>
      <c r="Q3530">
        <v>-7.0532000000000004</v>
      </c>
    </row>
    <row r="3531" spans="1:17" x14ac:dyDescent="0.3">
      <c r="A3531" t="s">
        <v>166</v>
      </c>
      <c r="B3531" t="s">
        <v>2569</v>
      </c>
      <c r="C3531" t="s">
        <v>2570</v>
      </c>
      <c r="D3531" t="s">
        <v>20</v>
      </c>
      <c r="E3531" t="s">
        <v>21</v>
      </c>
      <c r="F3531" t="s">
        <v>879</v>
      </c>
      <c r="G3531" t="s">
        <v>436</v>
      </c>
      <c r="H3531">
        <v>45231</v>
      </c>
      <c r="I3531" t="s">
        <v>131</v>
      </c>
      <c r="J3531" t="s">
        <v>148</v>
      </c>
      <c r="K3531" t="s">
        <v>39</v>
      </c>
      <c r="L3531" t="s">
        <v>66</v>
      </c>
      <c r="M3531" t="s">
        <v>149</v>
      </c>
      <c r="N3531">
        <v>14.427000000000003</v>
      </c>
      <c r="O3531">
        <v>3</v>
      </c>
      <c r="P3531">
        <v>0.7</v>
      </c>
      <c r="Q3531">
        <v>-10.579799999999999</v>
      </c>
    </row>
    <row r="3532" spans="1:17" x14ac:dyDescent="0.3">
      <c r="A3532" t="s">
        <v>166</v>
      </c>
      <c r="B3532" t="s">
        <v>3068</v>
      </c>
      <c r="C3532" t="s">
        <v>3069</v>
      </c>
      <c r="D3532" t="s">
        <v>34</v>
      </c>
      <c r="E3532" t="s">
        <v>21</v>
      </c>
      <c r="F3532" t="s">
        <v>1320</v>
      </c>
      <c r="G3532" t="s">
        <v>78</v>
      </c>
      <c r="H3532">
        <v>28540</v>
      </c>
      <c r="I3532" t="s">
        <v>24</v>
      </c>
      <c r="J3532" t="s">
        <v>148</v>
      </c>
      <c r="K3532" t="s">
        <v>39</v>
      </c>
      <c r="L3532" t="s">
        <v>66</v>
      </c>
      <c r="M3532" t="s">
        <v>149</v>
      </c>
      <c r="N3532">
        <v>28.854000000000006</v>
      </c>
      <c r="O3532">
        <v>6</v>
      </c>
      <c r="P3532">
        <v>0.7</v>
      </c>
      <c r="Q3532">
        <v>-21.159599999999998</v>
      </c>
    </row>
    <row r="3533" spans="1:17" x14ac:dyDescent="0.3">
      <c r="A3533" t="s">
        <v>166</v>
      </c>
      <c r="B3533" t="s">
        <v>924</v>
      </c>
      <c r="C3533" t="s">
        <v>925</v>
      </c>
      <c r="D3533" t="s">
        <v>34</v>
      </c>
      <c r="E3533" t="s">
        <v>21</v>
      </c>
      <c r="F3533" t="s">
        <v>269</v>
      </c>
      <c r="G3533" t="s">
        <v>187</v>
      </c>
      <c r="H3533">
        <v>60623</v>
      </c>
      <c r="I3533" t="s">
        <v>93</v>
      </c>
      <c r="J3533" t="s">
        <v>148</v>
      </c>
      <c r="K3533" t="s">
        <v>39</v>
      </c>
      <c r="L3533" t="s">
        <v>66</v>
      </c>
      <c r="M3533" t="s">
        <v>149</v>
      </c>
      <c r="N3533">
        <v>16.029999999999998</v>
      </c>
      <c r="O3533">
        <v>5</v>
      </c>
      <c r="P3533">
        <v>0.8</v>
      </c>
      <c r="Q3533">
        <v>-25.648000000000003</v>
      </c>
    </row>
    <row r="3534" spans="1:17" x14ac:dyDescent="0.3">
      <c r="A3534" t="s">
        <v>17</v>
      </c>
      <c r="B3534" t="s">
        <v>3646</v>
      </c>
      <c r="C3534" t="s">
        <v>3647</v>
      </c>
      <c r="D3534" t="s">
        <v>34</v>
      </c>
      <c r="E3534" t="s">
        <v>21</v>
      </c>
      <c r="F3534" t="s">
        <v>1502</v>
      </c>
      <c r="G3534" t="s">
        <v>1107</v>
      </c>
      <c r="H3534">
        <v>30318</v>
      </c>
      <c r="I3534" t="s">
        <v>24</v>
      </c>
      <c r="J3534" t="s">
        <v>148</v>
      </c>
      <c r="K3534" t="s">
        <v>39</v>
      </c>
      <c r="L3534" t="s">
        <v>66</v>
      </c>
      <c r="M3534" t="s">
        <v>149</v>
      </c>
      <c r="N3534">
        <v>64.12</v>
      </c>
      <c r="O3534">
        <v>4</v>
      </c>
      <c r="P3534">
        <v>0</v>
      </c>
      <c r="Q3534">
        <v>30.7776</v>
      </c>
    </row>
    <row r="3535" spans="1:17" x14ac:dyDescent="0.3">
      <c r="A3535" t="s">
        <v>42</v>
      </c>
      <c r="B3535" t="s">
        <v>385</v>
      </c>
      <c r="C3535" t="s">
        <v>386</v>
      </c>
      <c r="D3535" t="s">
        <v>90</v>
      </c>
      <c r="E3535" t="s">
        <v>21</v>
      </c>
      <c r="F3535" t="s">
        <v>3675</v>
      </c>
      <c r="G3535" t="s">
        <v>568</v>
      </c>
      <c r="H3535">
        <v>74133</v>
      </c>
      <c r="I3535" t="s">
        <v>93</v>
      </c>
      <c r="J3535" t="s">
        <v>148</v>
      </c>
      <c r="K3535" t="s">
        <v>39</v>
      </c>
      <c r="L3535" t="s">
        <v>66</v>
      </c>
      <c r="M3535" t="s">
        <v>149</v>
      </c>
      <c r="N3535">
        <v>32.06</v>
      </c>
      <c r="O3535">
        <v>2</v>
      </c>
      <c r="P3535">
        <v>0</v>
      </c>
      <c r="Q3535">
        <v>15.3888</v>
      </c>
    </row>
    <row r="3536" spans="1:17" x14ac:dyDescent="0.3">
      <c r="A3536" t="s">
        <v>42</v>
      </c>
      <c r="B3536" t="s">
        <v>3165</v>
      </c>
      <c r="C3536" t="s">
        <v>3166</v>
      </c>
      <c r="D3536" t="s">
        <v>20</v>
      </c>
      <c r="E3536" t="s">
        <v>21</v>
      </c>
      <c r="F3536" t="s">
        <v>163</v>
      </c>
      <c r="G3536" t="s">
        <v>92</v>
      </c>
      <c r="H3536">
        <v>77041</v>
      </c>
      <c r="I3536" t="s">
        <v>93</v>
      </c>
      <c r="J3536" t="s">
        <v>148</v>
      </c>
      <c r="K3536" t="s">
        <v>39</v>
      </c>
      <c r="L3536" t="s">
        <v>66</v>
      </c>
      <c r="M3536" t="s">
        <v>149</v>
      </c>
      <c r="N3536">
        <v>32.059999999999995</v>
      </c>
      <c r="O3536">
        <v>10</v>
      </c>
      <c r="P3536">
        <v>0.8</v>
      </c>
      <c r="Q3536">
        <v>-51.296000000000006</v>
      </c>
    </row>
    <row r="3537" spans="1:17" x14ac:dyDescent="0.3">
      <c r="A3537" t="s">
        <v>42</v>
      </c>
      <c r="B3537" t="s">
        <v>2995</v>
      </c>
      <c r="C3537" t="s">
        <v>2996</v>
      </c>
      <c r="D3537" t="s">
        <v>90</v>
      </c>
      <c r="E3537" t="s">
        <v>21</v>
      </c>
      <c r="F3537" t="s">
        <v>435</v>
      </c>
      <c r="G3537" t="s">
        <v>436</v>
      </c>
      <c r="H3537">
        <v>43229</v>
      </c>
      <c r="I3537" t="s">
        <v>131</v>
      </c>
      <c r="J3537" t="s">
        <v>5062</v>
      </c>
      <c r="K3537" t="s">
        <v>39</v>
      </c>
      <c r="L3537" t="s">
        <v>66</v>
      </c>
      <c r="M3537" t="s">
        <v>5063</v>
      </c>
      <c r="N3537">
        <v>3.1320000000000001</v>
      </c>
      <c r="O3537">
        <v>2</v>
      </c>
      <c r="P3537">
        <v>0.7</v>
      </c>
      <c r="Q3537">
        <v>-2.6099999999999994</v>
      </c>
    </row>
    <row r="3538" spans="1:17" x14ac:dyDescent="0.3">
      <c r="A3538" t="s">
        <v>42</v>
      </c>
      <c r="B3538" t="s">
        <v>1453</v>
      </c>
      <c r="C3538" t="s">
        <v>1454</v>
      </c>
      <c r="D3538" t="s">
        <v>90</v>
      </c>
      <c r="E3538" t="s">
        <v>21</v>
      </c>
      <c r="F3538" t="s">
        <v>35</v>
      </c>
      <c r="G3538" t="s">
        <v>36</v>
      </c>
      <c r="H3538">
        <v>90004</v>
      </c>
      <c r="I3538" t="s">
        <v>37</v>
      </c>
      <c r="J3538" t="s">
        <v>5062</v>
      </c>
      <c r="K3538" t="s">
        <v>39</v>
      </c>
      <c r="L3538" t="s">
        <v>66</v>
      </c>
      <c r="M3538" t="s">
        <v>5063</v>
      </c>
      <c r="N3538">
        <v>4.1760000000000002</v>
      </c>
      <c r="O3538">
        <v>1</v>
      </c>
      <c r="P3538">
        <v>0.2</v>
      </c>
      <c r="Q3538">
        <v>1.3049999999999997</v>
      </c>
    </row>
    <row r="3539" spans="1:17" x14ac:dyDescent="0.3">
      <c r="A3539" t="s">
        <v>42</v>
      </c>
      <c r="B3539" t="s">
        <v>3099</v>
      </c>
      <c r="C3539" t="s">
        <v>3100</v>
      </c>
      <c r="D3539" t="s">
        <v>34</v>
      </c>
      <c r="E3539" t="s">
        <v>21</v>
      </c>
      <c r="F3539" t="s">
        <v>712</v>
      </c>
      <c r="G3539" t="s">
        <v>92</v>
      </c>
      <c r="H3539">
        <v>75217</v>
      </c>
      <c r="I3539" t="s">
        <v>93</v>
      </c>
      <c r="J3539" t="s">
        <v>5062</v>
      </c>
      <c r="K3539" t="s">
        <v>39</v>
      </c>
      <c r="L3539" t="s">
        <v>66</v>
      </c>
      <c r="M3539" t="s">
        <v>5063</v>
      </c>
      <c r="N3539">
        <v>1.0439999999999998</v>
      </c>
      <c r="O3539">
        <v>1</v>
      </c>
      <c r="P3539">
        <v>0.8</v>
      </c>
      <c r="Q3539">
        <v>-1.8270000000000004</v>
      </c>
    </row>
    <row r="3540" spans="1:17" x14ac:dyDescent="0.3">
      <c r="A3540" t="s">
        <v>166</v>
      </c>
      <c r="B3540" t="s">
        <v>782</v>
      </c>
      <c r="C3540" t="s">
        <v>783</v>
      </c>
      <c r="D3540" t="s">
        <v>34</v>
      </c>
      <c r="E3540" t="s">
        <v>21</v>
      </c>
      <c r="F3540" t="s">
        <v>5924</v>
      </c>
      <c r="G3540" t="s">
        <v>436</v>
      </c>
      <c r="H3540">
        <v>45040</v>
      </c>
      <c r="I3540" t="s">
        <v>131</v>
      </c>
      <c r="J3540" t="s">
        <v>5062</v>
      </c>
      <c r="K3540" t="s">
        <v>39</v>
      </c>
      <c r="L3540" t="s">
        <v>66</v>
      </c>
      <c r="M3540" t="s">
        <v>5063</v>
      </c>
      <c r="N3540">
        <v>3.1320000000000001</v>
      </c>
      <c r="O3540">
        <v>2</v>
      </c>
      <c r="P3540">
        <v>0.7</v>
      </c>
      <c r="Q3540">
        <v>-2.6099999999999994</v>
      </c>
    </row>
    <row r="3541" spans="1:17" x14ac:dyDescent="0.3">
      <c r="A3541" t="s">
        <v>166</v>
      </c>
      <c r="B3541" t="s">
        <v>2283</v>
      </c>
      <c r="C3541" t="s">
        <v>2284</v>
      </c>
      <c r="D3541" t="s">
        <v>90</v>
      </c>
      <c r="E3541" t="s">
        <v>21</v>
      </c>
      <c r="F3541" t="s">
        <v>129</v>
      </c>
      <c r="G3541" t="s">
        <v>130</v>
      </c>
      <c r="H3541">
        <v>19143</v>
      </c>
      <c r="I3541" t="s">
        <v>131</v>
      </c>
      <c r="J3541" t="s">
        <v>2285</v>
      </c>
      <c r="K3541" t="s">
        <v>39</v>
      </c>
      <c r="L3541" t="s">
        <v>66</v>
      </c>
      <c r="M3541" t="s">
        <v>2286</v>
      </c>
      <c r="N3541">
        <v>1141.4700000000003</v>
      </c>
      <c r="O3541">
        <v>5</v>
      </c>
      <c r="P3541">
        <v>0.7</v>
      </c>
      <c r="Q3541">
        <v>-760.98000000000025</v>
      </c>
    </row>
    <row r="3542" spans="1:17" x14ac:dyDescent="0.3">
      <c r="A3542" t="s">
        <v>166</v>
      </c>
      <c r="B3542" t="s">
        <v>1914</v>
      </c>
      <c r="C3542" t="s">
        <v>1915</v>
      </c>
      <c r="D3542" t="s">
        <v>20</v>
      </c>
      <c r="E3542" t="s">
        <v>21</v>
      </c>
      <c r="F3542" t="s">
        <v>235</v>
      </c>
      <c r="G3542" t="s">
        <v>236</v>
      </c>
      <c r="H3542">
        <v>10024</v>
      </c>
      <c r="I3542" t="s">
        <v>131</v>
      </c>
      <c r="J3542" t="s">
        <v>2285</v>
      </c>
      <c r="K3542" t="s">
        <v>39</v>
      </c>
      <c r="L3542" t="s">
        <v>66</v>
      </c>
      <c r="M3542" t="s">
        <v>2286</v>
      </c>
      <c r="N3542">
        <v>1217.568</v>
      </c>
      <c r="O3542">
        <v>2</v>
      </c>
      <c r="P3542">
        <v>0.2</v>
      </c>
      <c r="Q3542">
        <v>456.58800000000002</v>
      </c>
    </row>
    <row r="3543" spans="1:17" x14ac:dyDescent="0.3">
      <c r="A3543" t="s">
        <v>17</v>
      </c>
      <c r="B3543" t="s">
        <v>1470</v>
      </c>
      <c r="C3543" t="s">
        <v>1471</v>
      </c>
      <c r="D3543" t="s">
        <v>20</v>
      </c>
      <c r="E3543" t="s">
        <v>21</v>
      </c>
      <c r="F3543" t="s">
        <v>4209</v>
      </c>
      <c r="G3543" t="s">
        <v>296</v>
      </c>
      <c r="H3543">
        <v>37042</v>
      </c>
      <c r="I3543" t="s">
        <v>24</v>
      </c>
      <c r="J3543" t="s">
        <v>2285</v>
      </c>
      <c r="K3543" t="s">
        <v>39</v>
      </c>
      <c r="L3543" t="s">
        <v>66</v>
      </c>
      <c r="M3543" t="s">
        <v>2286</v>
      </c>
      <c r="N3543">
        <v>1598.0580000000002</v>
      </c>
      <c r="O3543">
        <v>7</v>
      </c>
      <c r="P3543">
        <v>0.7</v>
      </c>
      <c r="Q3543">
        <v>-1065.3719999999998</v>
      </c>
    </row>
    <row r="3544" spans="1:17" x14ac:dyDescent="0.3">
      <c r="A3544" t="s">
        <v>42</v>
      </c>
      <c r="B3544" t="s">
        <v>3267</v>
      </c>
      <c r="C3544" t="s">
        <v>3268</v>
      </c>
      <c r="D3544" t="s">
        <v>20</v>
      </c>
      <c r="E3544" t="s">
        <v>21</v>
      </c>
      <c r="F3544" t="s">
        <v>2105</v>
      </c>
      <c r="G3544" t="s">
        <v>436</v>
      </c>
      <c r="H3544">
        <v>43130</v>
      </c>
      <c r="I3544" t="s">
        <v>131</v>
      </c>
      <c r="J3544" t="s">
        <v>2285</v>
      </c>
      <c r="K3544" t="s">
        <v>39</v>
      </c>
      <c r="L3544" t="s">
        <v>66</v>
      </c>
      <c r="M3544" t="s">
        <v>2286</v>
      </c>
      <c r="N3544">
        <v>456.58800000000008</v>
      </c>
      <c r="O3544">
        <v>2</v>
      </c>
      <c r="P3544">
        <v>0.7</v>
      </c>
      <c r="Q3544">
        <v>-304.39200000000005</v>
      </c>
    </row>
    <row r="3545" spans="1:17" x14ac:dyDescent="0.3">
      <c r="A3545" t="s">
        <v>42</v>
      </c>
      <c r="B3545" t="s">
        <v>5577</v>
      </c>
      <c r="C3545" t="s">
        <v>5578</v>
      </c>
      <c r="D3545" t="s">
        <v>20</v>
      </c>
      <c r="E3545" t="s">
        <v>21</v>
      </c>
      <c r="F3545" t="s">
        <v>4405</v>
      </c>
      <c r="G3545" t="s">
        <v>296</v>
      </c>
      <c r="H3545">
        <v>37211</v>
      </c>
      <c r="I3545" t="s">
        <v>24</v>
      </c>
      <c r="J3545" t="s">
        <v>2285</v>
      </c>
      <c r="K3545" t="s">
        <v>39</v>
      </c>
      <c r="L3545" t="s">
        <v>66</v>
      </c>
      <c r="M3545" t="s">
        <v>2286</v>
      </c>
      <c r="N3545">
        <v>1369.7640000000001</v>
      </c>
      <c r="O3545">
        <v>6</v>
      </c>
      <c r="P3545">
        <v>0.7</v>
      </c>
      <c r="Q3545">
        <v>-913.17599999999993</v>
      </c>
    </row>
    <row r="3546" spans="1:17" x14ac:dyDescent="0.3">
      <c r="A3546" t="s">
        <v>166</v>
      </c>
      <c r="B3546" t="s">
        <v>1629</v>
      </c>
      <c r="C3546" t="s">
        <v>1630</v>
      </c>
      <c r="D3546" t="s">
        <v>20</v>
      </c>
      <c r="E3546" t="s">
        <v>21</v>
      </c>
      <c r="F3546" t="s">
        <v>5494</v>
      </c>
      <c r="G3546" t="s">
        <v>130</v>
      </c>
      <c r="H3546">
        <v>18018</v>
      </c>
      <c r="I3546" t="s">
        <v>131</v>
      </c>
      <c r="J3546" t="s">
        <v>2285</v>
      </c>
      <c r="K3546" t="s">
        <v>39</v>
      </c>
      <c r="L3546" t="s">
        <v>66</v>
      </c>
      <c r="M3546" t="s">
        <v>2286</v>
      </c>
      <c r="N3546">
        <v>1369.7640000000001</v>
      </c>
      <c r="O3546">
        <v>6</v>
      </c>
      <c r="P3546">
        <v>0.7</v>
      </c>
      <c r="Q3546">
        <v>-913.17599999999993</v>
      </c>
    </row>
    <row r="3547" spans="1:17" x14ac:dyDescent="0.3">
      <c r="A3547" t="s">
        <v>42</v>
      </c>
      <c r="B3547" t="s">
        <v>795</v>
      </c>
      <c r="C3547" t="s">
        <v>796</v>
      </c>
      <c r="D3547" t="s">
        <v>34</v>
      </c>
      <c r="E3547" t="s">
        <v>21</v>
      </c>
      <c r="F3547" t="s">
        <v>712</v>
      </c>
      <c r="G3547" t="s">
        <v>92</v>
      </c>
      <c r="H3547">
        <v>75217</v>
      </c>
      <c r="I3547" t="s">
        <v>93</v>
      </c>
      <c r="J3547" t="s">
        <v>2285</v>
      </c>
      <c r="K3547" t="s">
        <v>39</v>
      </c>
      <c r="L3547" t="s">
        <v>66</v>
      </c>
      <c r="M3547" t="s">
        <v>2286</v>
      </c>
      <c r="N3547">
        <v>760.97999999999979</v>
      </c>
      <c r="O3547">
        <v>5</v>
      </c>
      <c r="P3547">
        <v>0.8</v>
      </c>
      <c r="Q3547">
        <v>-1141.47</v>
      </c>
    </row>
    <row r="3548" spans="1:17" x14ac:dyDescent="0.3">
      <c r="A3548" t="s">
        <v>42</v>
      </c>
      <c r="B3548" t="s">
        <v>3541</v>
      </c>
      <c r="C3548" t="s">
        <v>3542</v>
      </c>
      <c r="D3548" t="s">
        <v>20</v>
      </c>
      <c r="E3548" t="s">
        <v>21</v>
      </c>
      <c r="F3548" t="s">
        <v>342</v>
      </c>
      <c r="G3548" t="s">
        <v>236</v>
      </c>
      <c r="H3548">
        <v>14609</v>
      </c>
      <c r="I3548" t="s">
        <v>131</v>
      </c>
      <c r="J3548" t="s">
        <v>2285</v>
      </c>
      <c r="K3548" t="s">
        <v>39</v>
      </c>
      <c r="L3548" t="s">
        <v>66</v>
      </c>
      <c r="M3548" t="s">
        <v>2286</v>
      </c>
      <c r="N3548">
        <v>1217.568</v>
      </c>
      <c r="O3548">
        <v>2</v>
      </c>
      <c r="P3548">
        <v>0.2</v>
      </c>
      <c r="Q3548">
        <v>456.58800000000002</v>
      </c>
    </row>
    <row r="3549" spans="1:17" x14ac:dyDescent="0.3">
      <c r="A3549" t="s">
        <v>42</v>
      </c>
      <c r="B3549" t="s">
        <v>3165</v>
      </c>
      <c r="C3549" t="s">
        <v>3166</v>
      </c>
      <c r="D3549" t="s">
        <v>20</v>
      </c>
      <c r="E3549" t="s">
        <v>21</v>
      </c>
      <c r="F3549" t="s">
        <v>769</v>
      </c>
      <c r="G3549" t="s">
        <v>210</v>
      </c>
      <c r="H3549">
        <v>48205</v>
      </c>
      <c r="I3549" t="s">
        <v>93</v>
      </c>
      <c r="J3549" t="s">
        <v>2285</v>
      </c>
      <c r="K3549" t="s">
        <v>39</v>
      </c>
      <c r="L3549" t="s">
        <v>66</v>
      </c>
      <c r="M3549" t="s">
        <v>2286</v>
      </c>
      <c r="N3549">
        <v>9892.74</v>
      </c>
      <c r="O3549">
        <v>13</v>
      </c>
      <c r="P3549">
        <v>0</v>
      </c>
      <c r="Q3549">
        <v>4946.37</v>
      </c>
    </row>
    <row r="3550" spans="1:17" x14ac:dyDescent="0.3">
      <c r="A3550" t="s">
        <v>42</v>
      </c>
      <c r="B3550" t="s">
        <v>2036</v>
      </c>
      <c r="C3550" t="s">
        <v>2037</v>
      </c>
      <c r="D3550" t="s">
        <v>20</v>
      </c>
      <c r="E3550" t="s">
        <v>21</v>
      </c>
      <c r="F3550" t="s">
        <v>2038</v>
      </c>
      <c r="G3550" t="s">
        <v>210</v>
      </c>
      <c r="H3550">
        <v>48183</v>
      </c>
      <c r="I3550" t="s">
        <v>93</v>
      </c>
      <c r="J3550" t="s">
        <v>2043</v>
      </c>
      <c r="K3550" t="s">
        <v>39</v>
      </c>
      <c r="L3550" t="s">
        <v>66</v>
      </c>
      <c r="M3550" t="s">
        <v>2044</v>
      </c>
      <c r="N3550">
        <v>2.88</v>
      </c>
      <c r="O3550">
        <v>1</v>
      </c>
      <c r="P3550">
        <v>0</v>
      </c>
      <c r="Q3550">
        <v>1.4112</v>
      </c>
    </row>
    <row r="3551" spans="1:17" x14ac:dyDescent="0.3">
      <c r="A3551" t="s">
        <v>42</v>
      </c>
      <c r="B3551" t="s">
        <v>2125</v>
      </c>
      <c r="C3551" t="s">
        <v>2126</v>
      </c>
      <c r="D3551" t="s">
        <v>20</v>
      </c>
      <c r="E3551" t="s">
        <v>21</v>
      </c>
      <c r="F3551" t="s">
        <v>342</v>
      </c>
      <c r="G3551" t="s">
        <v>202</v>
      </c>
      <c r="H3551">
        <v>55901</v>
      </c>
      <c r="I3551" t="s">
        <v>93</v>
      </c>
      <c r="J3551" t="s">
        <v>2043</v>
      </c>
      <c r="K3551" t="s">
        <v>39</v>
      </c>
      <c r="L3551" t="s">
        <v>66</v>
      </c>
      <c r="M3551" t="s">
        <v>2044</v>
      </c>
      <c r="N3551">
        <v>20.16</v>
      </c>
      <c r="O3551">
        <v>7</v>
      </c>
      <c r="P3551">
        <v>0</v>
      </c>
      <c r="Q3551">
        <v>9.8783999999999992</v>
      </c>
    </row>
    <row r="3552" spans="1:17" x14ac:dyDescent="0.3">
      <c r="A3552" t="s">
        <v>42</v>
      </c>
      <c r="B3552" t="s">
        <v>3021</v>
      </c>
      <c r="C3552" t="s">
        <v>3022</v>
      </c>
      <c r="D3552" t="s">
        <v>34</v>
      </c>
      <c r="E3552" t="s">
        <v>21</v>
      </c>
      <c r="F3552" t="s">
        <v>3023</v>
      </c>
      <c r="G3552" t="s">
        <v>46</v>
      </c>
      <c r="H3552">
        <v>32725</v>
      </c>
      <c r="I3552" t="s">
        <v>24</v>
      </c>
      <c r="J3552" t="s">
        <v>2043</v>
      </c>
      <c r="K3552" t="s">
        <v>39</v>
      </c>
      <c r="L3552" t="s">
        <v>66</v>
      </c>
      <c r="M3552" t="s">
        <v>2044</v>
      </c>
      <c r="N3552">
        <v>5.1840000000000011</v>
      </c>
      <c r="O3552">
        <v>6</v>
      </c>
      <c r="P3552">
        <v>0.7</v>
      </c>
      <c r="Q3552">
        <v>-3.6288</v>
      </c>
    </row>
    <row r="3553" spans="1:17" x14ac:dyDescent="0.3">
      <c r="A3553" t="s">
        <v>17</v>
      </c>
      <c r="B3553" t="s">
        <v>4125</v>
      </c>
      <c r="C3553" t="s">
        <v>4126</v>
      </c>
      <c r="D3553" t="s">
        <v>20</v>
      </c>
      <c r="E3553" t="s">
        <v>21</v>
      </c>
      <c r="F3553" t="s">
        <v>35</v>
      </c>
      <c r="G3553" t="s">
        <v>36</v>
      </c>
      <c r="H3553">
        <v>90004</v>
      </c>
      <c r="I3553" t="s">
        <v>37</v>
      </c>
      <c r="J3553" t="s">
        <v>2043</v>
      </c>
      <c r="K3553" t="s">
        <v>39</v>
      </c>
      <c r="L3553" t="s">
        <v>66</v>
      </c>
      <c r="M3553" t="s">
        <v>2044</v>
      </c>
      <c r="N3553">
        <v>11.52</v>
      </c>
      <c r="O3553">
        <v>5</v>
      </c>
      <c r="P3553">
        <v>0.2</v>
      </c>
      <c r="Q3553">
        <v>4.1760000000000002</v>
      </c>
    </row>
    <row r="3554" spans="1:17" x14ac:dyDescent="0.3">
      <c r="A3554" t="s">
        <v>42</v>
      </c>
      <c r="B3554" t="s">
        <v>1095</v>
      </c>
      <c r="C3554" t="s">
        <v>1096</v>
      </c>
      <c r="D3554" t="s">
        <v>20</v>
      </c>
      <c r="E3554" t="s">
        <v>21</v>
      </c>
      <c r="F3554" t="s">
        <v>4183</v>
      </c>
      <c r="G3554" t="s">
        <v>210</v>
      </c>
      <c r="H3554">
        <v>48640</v>
      </c>
      <c r="I3554" t="s">
        <v>93</v>
      </c>
      <c r="J3554" t="s">
        <v>2043</v>
      </c>
      <c r="K3554" t="s">
        <v>39</v>
      </c>
      <c r="L3554" t="s">
        <v>66</v>
      </c>
      <c r="M3554" t="s">
        <v>2044</v>
      </c>
      <c r="N3554">
        <v>11.52</v>
      </c>
      <c r="O3554">
        <v>4</v>
      </c>
      <c r="P3554">
        <v>0</v>
      </c>
      <c r="Q3554">
        <v>5.6448</v>
      </c>
    </row>
    <row r="3555" spans="1:17" x14ac:dyDescent="0.3">
      <c r="A3555" t="s">
        <v>166</v>
      </c>
      <c r="B3555" t="s">
        <v>4360</v>
      </c>
      <c r="C3555" t="s">
        <v>4361</v>
      </c>
      <c r="D3555" t="s">
        <v>34</v>
      </c>
      <c r="E3555" t="s">
        <v>21</v>
      </c>
      <c r="F3555" t="s">
        <v>3497</v>
      </c>
      <c r="G3555" t="s">
        <v>187</v>
      </c>
      <c r="H3555">
        <v>60076</v>
      </c>
      <c r="I3555" t="s">
        <v>93</v>
      </c>
      <c r="J3555" t="s">
        <v>2043</v>
      </c>
      <c r="K3555" t="s">
        <v>39</v>
      </c>
      <c r="L3555" t="s">
        <v>66</v>
      </c>
      <c r="M3555" t="s">
        <v>2044</v>
      </c>
      <c r="N3555">
        <v>2.3039999999999994</v>
      </c>
      <c r="O3555">
        <v>4</v>
      </c>
      <c r="P3555">
        <v>0.8</v>
      </c>
      <c r="Q3555">
        <v>-3.5711999999999993</v>
      </c>
    </row>
    <row r="3556" spans="1:17" x14ac:dyDescent="0.3">
      <c r="A3556" t="s">
        <v>42</v>
      </c>
      <c r="B3556" t="s">
        <v>2919</v>
      </c>
      <c r="C3556" t="s">
        <v>2920</v>
      </c>
      <c r="D3556" t="s">
        <v>90</v>
      </c>
      <c r="E3556" t="s">
        <v>21</v>
      </c>
      <c r="F3556" t="s">
        <v>290</v>
      </c>
      <c r="G3556" t="s">
        <v>210</v>
      </c>
      <c r="H3556">
        <v>49201</v>
      </c>
      <c r="I3556" t="s">
        <v>93</v>
      </c>
      <c r="J3556" t="s">
        <v>2043</v>
      </c>
      <c r="K3556" t="s">
        <v>39</v>
      </c>
      <c r="L3556" t="s">
        <v>66</v>
      </c>
      <c r="M3556" t="s">
        <v>2044</v>
      </c>
      <c r="N3556">
        <v>14.399999999999999</v>
      </c>
      <c r="O3556">
        <v>5</v>
      </c>
      <c r="P3556">
        <v>0</v>
      </c>
      <c r="Q3556">
        <v>7.056</v>
      </c>
    </row>
    <row r="3557" spans="1:17" x14ac:dyDescent="0.3">
      <c r="A3557" t="s">
        <v>42</v>
      </c>
      <c r="B3557" t="s">
        <v>657</v>
      </c>
      <c r="C3557" t="s">
        <v>658</v>
      </c>
      <c r="D3557" t="s">
        <v>90</v>
      </c>
      <c r="E3557" t="s">
        <v>21</v>
      </c>
      <c r="F3557" t="s">
        <v>1273</v>
      </c>
      <c r="G3557" t="s">
        <v>23</v>
      </c>
      <c r="H3557">
        <v>40475</v>
      </c>
      <c r="I3557" t="s">
        <v>24</v>
      </c>
      <c r="J3557" t="s">
        <v>2043</v>
      </c>
      <c r="K3557" t="s">
        <v>39</v>
      </c>
      <c r="L3557" t="s">
        <v>66</v>
      </c>
      <c r="M3557" t="s">
        <v>2044</v>
      </c>
      <c r="N3557">
        <v>2.88</v>
      </c>
      <c r="O3557">
        <v>1</v>
      </c>
      <c r="P3557">
        <v>0</v>
      </c>
      <c r="Q3557">
        <v>1.4112</v>
      </c>
    </row>
    <row r="3558" spans="1:17" x14ac:dyDescent="0.3">
      <c r="A3558" t="s">
        <v>42</v>
      </c>
      <c r="B3558" t="s">
        <v>1157</v>
      </c>
      <c r="C3558" t="s">
        <v>1158</v>
      </c>
      <c r="D3558" t="s">
        <v>20</v>
      </c>
      <c r="E3558" t="s">
        <v>21</v>
      </c>
      <c r="F3558" t="s">
        <v>4653</v>
      </c>
      <c r="G3558" t="s">
        <v>187</v>
      </c>
      <c r="H3558">
        <v>60035</v>
      </c>
      <c r="I3558" t="s">
        <v>93</v>
      </c>
      <c r="J3558" t="s">
        <v>2043</v>
      </c>
      <c r="K3558" t="s">
        <v>39</v>
      </c>
      <c r="L3558" t="s">
        <v>66</v>
      </c>
      <c r="M3558" t="s">
        <v>2044</v>
      </c>
      <c r="N3558">
        <v>2.879999999999999</v>
      </c>
      <c r="O3558">
        <v>5</v>
      </c>
      <c r="P3558">
        <v>0.8</v>
      </c>
      <c r="Q3558">
        <v>-4.4639999999999995</v>
      </c>
    </row>
    <row r="3559" spans="1:17" x14ac:dyDescent="0.3">
      <c r="A3559" t="s">
        <v>166</v>
      </c>
      <c r="B3559" t="s">
        <v>1712</v>
      </c>
      <c r="C3559" t="s">
        <v>1713</v>
      </c>
      <c r="D3559" t="s">
        <v>20</v>
      </c>
      <c r="E3559" t="s">
        <v>21</v>
      </c>
      <c r="F3559" t="s">
        <v>329</v>
      </c>
      <c r="G3559" t="s">
        <v>78</v>
      </c>
      <c r="H3559">
        <v>27707</v>
      </c>
      <c r="I3559" t="s">
        <v>24</v>
      </c>
      <c r="J3559" t="s">
        <v>2043</v>
      </c>
      <c r="K3559" t="s">
        <v>39</v>
      </c>
      <c r="L3559" t="s">
        <v>66</v>
      </c>
      <c r="M3559" t="s">
        <v>2044</v>
      </c>
      <c r="N3559">
        <v>6.0480000000000009</v>
      </c>
      <c r="O3559">
        <v>7</v>
      </c>
      <c r="P3559">
        <v>0.7</v>
      </c>
      <c r="Q3559">
        <v>-4.2336000000000009</v>
      </c>
    </row>
    <row r="3560" spans="1:17" x14ac:dyDescent="0.3">
      <c r="A3560" t="s">
        <v>42</v>
      </c>
      <c r="B3560" t="s">
        <v>4544</v>
      </c>
      <c r="C3560" t="s">
        <v>4545</v>
      </c>
      <c r="D3560" t="s">
        <v>20</v>
      </c>
      <c r="E3560" t="s">
        <v>21</v>
      </c>
      <c r="F3560" t="s">
        <v>2600</v>
      </c>
      <c r="G3560" t="s">
        <v>187</v>
      </c>
      <c r="H3560">
        <v>61107</v>
      </c>
      <c r="I3560" t="s">
        <v>93</v>
      </c>
      <c r="J3560" t="s">
        <v>2043</v>
      </c>
      <c r="K3560" t="s">
        <v>39</v>
      </c>
      <c r="L3560" t="s">
        <v>66</v>
      </c>
      <c r="M3560" t="s">
        <v>2044</v>
      </c>
      <c r="N3560">
        <v>1.7279999999999995</v>
      </c>
      <c r="O3560">
        <v>3</v>
      </c>
      <c r="P3560">
        <v>0.8</v>
      </c>
      <c r="Q3560">
        <v>-2.678399999999999</v>
      </c>
    </row>
    <row r="3561" spans="1:17" x14ac:dyDescent="0.3">
      <c r="A3561" t="s">
        <v>17</v>
      </c>
      <c r="B3561" t="s">
        <v>4625</v>
      </c>
      <c r="C3561" t="s">
        <v>4626</v>
      </c>
      <c r="D3561" t="s">
        <v>34</v>
      </c>
      <c r="E3561" t="s">
        <v>21</v>
      </c>
      <c r="F3561" t="s">
        <v>4643</v>
      </c>
      <c r="G3561" t="s">
        <v>689</v>
      </c>
      <c r="H3561">
        <v>7050</v>
      </c>
      <c r="I3561" t="s">
        <v>131</v>
      </c>
      <c r="J3561" t="s">
        <v>2043</v>
      </c>
      <c r="K3561" t="s">
        <v>39</v>
      </c>
      <c r="L3561" t="s">
        <v>66</v>
      </c>
      <c r="M3561" t="s">
        <v>2044</v>
      </c>
      <c r="N3561">
        <v>5.76</v>
      </c>
      <c r="O3561">
        <v>2</v>
      </c>
      <c r="P3561">
        <v>0</v>
      </c>
      <c r="Q3561">
        <v>2.8224</v>
      </c>
    </row>
    <row r="3562" spans="1:17" x14ac:dyDescent="0.3">
      <c r="A3562" t="s">
        <v>17</v>
      </c>
      <c r="B3562" t="s">
        <v>915</v>
      </c>
      <c r="C3562" t="s">
        <v>916</v>
      </c>
      <c r="D3562" t="s">
        <v>20</v>
      </c>
      <c r="E3562" t="s">
        <v>21</v>
      </c>
      <c r="F3562" t="s">
        <v>35</v>
      </c>
      <c r="G3562" t="s">
        <v>36</v>
      </c>
      <c r="H3562">
        <v>90049</v>
      </c>
      <c r="I3562" t="s">
        <v>37</v>
      </c>
      <c r="J3562" t="s">
        <v>3455</v>
      </c>
      <c r="K3562" t="s">
        <v>39</v>
      </c>
      <c r="L3562" t="s">
        <v>66</v>
      </c>
      <c r="M3562" t="s">
        <v>3456</v>
      </c>
      <c r="N3562">
        <v>9.3360000000000003</v>
      </c>
      <c r="O3562">
        <v>3</v>
      </c>
      <c r="P3562">
        <v>0.2</v>
      </c>
      <c r="Q3562">
        <v>3.2675999999999994</v>
      </c>
    </row>
    <row r="3563" spans="1:17" x14ac:dyDescent="0.3">
      <c r="A3563" t="s">
        <v>42</v>
      </c>
      <c r="B3563" t="s">
        <v>4440</v>
      </c>
      <c r="C3563" t="s">
        <v>4441</v>
      </c>
      <c r="D3563" t="s">
        <v>34</v>
      </c>
      <c r="E3563" t="s">
        <v>21</v>
      </c>
      <c r="F3563" t="s">
        <v>1320</v>
      </c>
      <c r="G3563" t="s">
        <v>46</v>
      </c>
      <c r="H3563">
        <v>32216</v>
      </c>
      <c r="I3563" t="s">
        <v>24</v>
      </c>
      <c r="J3563" t="s">
        <v>3455</v>
      </c>
      <c r="K3563" t="s">
        <v>39</v>
      </c>
      <c r="L3563" t="s">
        <v>66</v>
      </c>
      <c r="M3563" t="s">
        <v>3456</v>
      </c>
      <c r="N3563">
        <v>1.1670000000000003</v>
      </c>
      <c r="O3563">
        <v>1</v>
      </c>
      <c r="P3563">
        <v>0.7</v>
      </c>
      <c r="Q3563">
        <v>-0.85579999999999989</v>
      </c>
    </row>
    <row r="3564" spans="1:17" x14ac:dyDescent="0.3">
      <c r="A3564" t="s">
        <v>166</v>
      </c>
      <c r="B3564" t="s">
        <v>1750</v>
      </c>
      <c r="C3564" t="s">
        <v>1751</v>
      </c>
      <c r="D3564" t="s">
        <v>20</v>
      </c>
      <c r="E3564" t="s">
        <v>21</v>
      </c>
      <c r="F3564" t="s">
        <v>4070</v>
      </c>
      <c r="G3564" t="s">
        <v>1477</v>
      </c>
      <c r="H3564">
        <v>72209</v>
      </c>
      <c r="I3564" t="s">
        <v>24</v>
      </c>
      <c r="J3564" t="s">
        <v>3455</v>
      </c>
      <c r="K3564" t="s">
        <v>39</v>
      </c>
      <c r="L3564" t="s">
        <v>66</v>
      </c>
      <c r="M3564" t="s">
        <v>3456</v>
      </c>
      <c r="N3564">
        <v>11.67</v>
      </c>
      <c r="O3564">
        <v>3</v>
      </c>
      <c r="P3564">
        <v>0</v>
      </c>
      <c r="Q3564">
        <v>5.6015999999999995</v>
      </c>
    </row>
    <row r="3565" spans="1:17" x14ac:dyDescent="0.3">
      <c r="A3565" t="s">
        <v>166</v>
      </c>
      <c r="B3565" t="s">
        <v>1694</v>
      </c>
      <c r="C3565" t="s">
        <v>1695</v>
      </c>
      <c r="D3565" t="s">
        <v>20</v>
      </c>
      <c r="E3565" t="s">
        <v>21</v>
      </c>
      <c r="F3565" t="s">
        <v>3481</v>
      </c>
      <c r="G3565" t="s">
        <v>644</v>
      </c>
      <c r="H3565">
        <v>70506</v>
      </c>
      <c r="I3565" t="s">
        <v>24</v>
      </c>
      <c r="J3565" t="s">
        <v>3455</v>
      </c>
      <c r="K3565" t="s">
        <v>39</v>
      </c>
      <c r="L3565" t="s">
        <v>66</v>
      </c>
      <c r="M3565" t="s">
        <v>3456</v>
      </c>
      <c r="N3565">
        <v>3.89</v>
      </c>
      <c r="O3565">
        <v>1</v>
      </c>
      <c r="P3565">
        <v>0</v>
      </c>
      <c r="Q3565">
        <v>1.8672</v>
      </c>
    </row>
    <row r="3566" spans="1:17" x14ac:dyDescent="0.3">
      <c r="A3566" t="s">
        <v>42</v>
      </c>
      <c r="B3566" t="s">
        <v>710</v>
      </c>
      <c r="C3566" t="s">
        <v>711</v>
      </c>
      <c r="D3566" t="s">
        <v>20</v>
      </c>
      <c r="E3566" t="s">
        <v>21</v>
      </c>
      <c r="F3566" t="s">
        <v>112</v>
      </c>
      <c r="G3566" t="s">
        <v>36</v>
      </c>
      <c r="H3566">
        <v>94122</v>
      </c>
      <c r="I3566" t="s">
        <v>37</v>
      </c>
      <c r="J3566" t="s">
        <v>1786</v>
      </c>
      <c r="K3566" t="s">
        <v>39</v>
      </c>
      <c r="L3566" t="s">
        <v>66</v>
      </c>
      <c r="M3566" t="s">
        <v>1787</v>
      </c>
      <c r="N3566">
        <v>15.24</v>
      </c>
      <c r="O3566">
        <v>5</v>
      </c>
      <c r="P3566">
        <v>0.2</v>
      </c>
      <c r="Q3566">
        <v>5.1434999999999977</v>
      </c>
    </row>
    <row r="3567" spans="1:17" x14ac:dyDescent="0.3">
      <c r="A3567" t="s">
        <v>42</v>
      </c>
      <c r="B3567" t="s">
        <v>2979</v>
      </c>
      <c r="C3567" t="s">
        <v>2980</v>
      </c>
      <c r="D3567" t="s">
        <v>34</v>
      </c>
      <c r="E3567" t="s">
        <v>21</v>
      </c>
      <c r="F3567" t="s">
        <v>235</v>
      </c>
      <c r="G3567" t="s">
        <v>236</v>
      </c>
      <c r="H3567">
        <v>10009</v>
      </c>
      <c r="I3567" t="s">
        <v>131</v>
      </c>
      <c r="J3567" t="s">
        <v>1786</v>
      </c>
      <c r="K3567" t="s">
        <v>39</v>
      </c>
      <c r="L3567" t="s">
        <v>66</v>
      </c>
      <c r="M3567" t="s">
        <v>1787</v>
      </c>
      <c r="N3567">
        <v>12.192</v>
      </c>
      <c r="O3567">
        <v>4</v>
      </c>
      <c r="P3567">
        <v>0.2</v>
      </c>
      <c r="Q3567">
        <v>4.1147999999999989</v>
      </c>
    </row>
    <row r="3568" spans="1:17" x14ac:dyDescent="0.3">
      <c r="A3568" t="s">
        <v>17</v>
      </c>
      <c r="B3568" t="s">
        <v>4105</v>
      </c>
      <c r="C3568" t="s">
        <v>4106</v>
      </c>
      <c r="D3568" t="s">
        <v>20</v>
      </c>
      <c r="E3568" t="s">
        <v>21</v>
      </c>
      <c r="F3568" t="s">
        <v>235</v>
      </c>
      <c r="G3568" t="s">
        <v>236</v>
      </c>
      <c r="H3568">
        <v>10011</v>
      </c>
      <c r="I3568" t="s">
        <v>131</v>
      </c>
      <c r="J3568" t="s">
        <v>1786</v>
      </c>
      <c r="K3568" t="s">
        <v>39</v>
      </c>
      <c r="L3568" t="s">
        <v>66</v>
      </c>
      <c r="M3568" t="s">
        <v>1787</v>
      </c>
      <c r="N3568">
        <v>9.1440000000000001</v>
      </c>
      <c r="O3568">
        <v>3</v>
      </c>
      <c r="P3568">
        <v>0.2</v>
      </c>
      <c r="Q3568">
        <v>3.0860999999999996</v>
      </c>
    </row>
    <row r="3569" spans="1:17" x14ac:dyDescent="0.3">
      <c r="A3569" t="s">
        <v>42</v>
      </c>
      <c r="B3569" t="s">
        <v>2490</v>
      </c>
      <c r="C3569" t="s">
        <v>2491</v>
      </c>
      <c r="D3569" t="s">
        <v>20</v>
      </c>
      <c r="E3569" t="s">
        <v>21</v>
      </c>
      <c r="F3569" t="s">
        <v>235</v>
      </c>
      <c r="G3569" t="s">
        <v>236</v>
      </c>
      <c r="H3569">
        <v>10024</v>
      </c>
      <c r="I3569" t="s">
        <v>131</v>
      </c>
      <c r="J3569" t="s">
        <v>1786</v>
      </c>
      <c r="K3569" t="s">
        <v>39</v>
      </c>
      <c r="L3569" t="s">
        <v>66</v>
      </c>
      <c r="M3569" t="s">
        <v>1787</v>
      </c>
      <c r="N3569">
        <v>3.048</v>
      </c>
      <c r="O3569">
        <v>1</v>
      </c>
      <c r="P3569">
        <v>0.2</v>
      </c>
      <c r="Q3569">
        <v>1.0286999999999997</v>
      </c>
    </row>
    <row r="3570" spans="1:17" x14ac:dyDescent="0.3">
      <c r="A3570" t="s">
        <v>42</v>
      </c>
      <c r="B3570" t="s">
        <v>3281</v>
      </c>
      <c r="C3570" t="s">
        <v>3282</v>
      </c>
      <c r="D3570" t="s">
        <v>20</v>
      </c>
      <c r="E3570" t="s">
        <v>21</v>
      </c>
      <c r="F3570" t="s">
        <v>342</v>
      </c>
      <c r="G3570" t="s">
        <v>236</v>
      </c>
      <c r="H3570">
        <v>14609</v>
      </c>
      <c r="I3570" t="s">
        <v>131</v>
      </c>
      <c r="J3570" t="s">
        <v>1786</v>
      </c>
      <c r="K3570" t="s">
        <v>39</v>
      </c>
      <c r="L3570" t="s">
        <v>66</v>
      </c>
      <c r="M3570" t="s">
        <v>1787</v>
      </c>
      <c r="N3570">
        <v>6.0960000000000001</v>
      </c>
      <c r="O3570">
        <v>2</v>
      </c>
      <c r="P3570">
        <v>0.2</v>
      </c>
      <c r="Q3570">
        <v>2.0573999999999995</v>
      </c>
    </row>
    <row r="3571" spans="1:17" x14ac:dyDescent="0.3">
      <c r="A3571" t="s">
        <v>42</v>
      </c>
      <c r="B3571" t="s">
        <v>1433</v>
      </c>
      <c r="C3571" t="s">
        <v>1434</v>
      </c>
      <c r="D3571" t="s">
        <v>20</v>
      </c>
      <c r="E3571" t="s">
        <v>21</v>
      </c>
      <c r="F3571" t="s">
        <v>209</v>
      </c>
      <c r="G3571" t="s">
        <v>210</v>
      </c>
      <c r="H3571">
        <v>48185</v>
      </c>
      <c r="I3571" t="s">
        <v>93</v>
      </c>
      <c r="J3571" t="s">
        <v>1786</v>
      </c>
      <c r="K3571" t="s">
        <v>39</v>
      </c>
      <c r="L3571" t="s">
        <v>66</v>
      </c>
      <c r="M3571" t="s">
        <v>1787</v>
      </c>
      <c r="N3571">
        <v>19.05</v>
      </c>
      <c r="O3571">
        <v>5</v>
      </c>
      <c r="P3571">
        <v>0</v>
      </c>
      <c r="Q3571">
        <v>8.9534999999999982</v>
      </c>
    </row>
    <row r="3572" spans="1:17" x14ac:dyDescent="0.3">
      <c r="A3572" t="s">
        <v>42</v>
      </c>
      <c r="B3572" t="s">
        <v>5656</v>
      </c>
      <c r="C3572" t="s">
        <v>5657</v>
      </c>
      <c r="D3572" t="s">
        <v>34</v>
      </c>
      <c r="E3572" t="s">
        <v>21</v>
      </c>
      <c r="F3572" t="s">
        <v>290</v>
      </c>
      <c r="G3572" t="s">
        <v>1292</v>
      </c>
      <c r="H3572">
        <v>39212</v>
      </c>
      <c r="I3572" t="s">
        <v>24</v>
      </c>
      <c r="J3572" t="s">
        <v>1786</v>
      </c>
      <c r="K3572" t="s">
        <v>39</v>
      </c>
      <c r="L3572" t="s">
        <v>66</v>
      </c>
      <c r="M3572" t="s">
        <v>1787</v>
      </c>
      <c r="N3572">
        <v>11.43</v>
      </c>
      <c r="O3572">
        <v>3</v>
      </c>
      <c r="P3572">
        <v>0</v>
      </c>
      <c r="Q3572">
        <v>5.3720999999999997</v>
      </c>
    </row>
    <row r="3573" spans="1:17" x14ac:dyDescent="0.3">
      <c r="A3573" t="s">
        <v>42</v>
      </c>
      <c r="B3573" t="s">
        <v>1203</v>
      </c>
      <c r="C3573" t="s">
        <v>1204</v>
      </c>
      <c r="D3573" t="s">
        <v>34</v>
      </c>
      <c r="E3573" t="s">
        <v>21</v>
      </c>
      <c r="F3573" t="s">
        <v>5678</v>
      </c>
      <c r="G3573" t="s">
        <v>36</v>
      </c>
      <c r="H3573">
        <v>93030</v>
      </c>
      <c r="I3573" t="s">
        <v>37</v>
      </c>
      <c r="J3573" t="s">
        <v>1786</v>
      </c>
      <c r="K3573" t="s">
        <v>39</v>
      </c>
      <c r="L3573" t="s">
        <v>66</v>
      </c>
      <c r="M3573" t="s">
        <v>1787</v>
      </c>
      <c r="N3573">
        <v>9.1440000000000001</v>
      </c>
      <c r="O3573">
        <v>3</v>
      </c>
      <c r="P3573">
        <v>0.2</v>
      </c>
      <c r="Q3573">
        <v>3.0860999999999996</v>
      </c>
    </row>
    <row r="3574" spans="1:17" x14ac:dyDescent="0.3">
      <c r="A3574" t="s">
        <v>42</v>
      </c>
      <c r="B3574" t="s">
        <v>1002</v>
      </c>
      <c r="C3574" t="s">
        <v>1003</v>
      </c>
      <c r="D3574" t="s">
        <v>34</v>
      </c>
      <c r="E3574" t="s">
        <v>21</v>
      </c>
      <c r="F3574" t="s">
        <v>235</v>
      </c>
      <c r="G3574" t="s">
        <v>236</v>
      </c>
      <c r="H3574">
        <v>10011</v>
      </c>
      <c r="I3574" t="s">
        <v>131</v>
      </c>
      <c r="J3574" t="s">
        <v>1786</v>
      </c>
      <c r="K3574" t="s">
        <v>39</v>
      </c>
      <c r="L3574" t="s">
        <v>66</v>
      </c>
      <c r="M3574" t="s">
        <v>1787</v>
      </c>
      <c r="N3574">
        <v>6.0960000000000001</v>
      </c>
      <c r="O3574">
        <v>2</v>
      </c>
      <c r="P3574">
        <v>0.2</v>
      </c>
      <c r="Q3574">
        <v>2.0573999999999995</v>
      </c>
    </row>
    <row r="3575" spans="1:17" x14ac:dyDescent="0.3">
      <c r="A3575" t="s">
        <v>1122</v>
      </c>
      <c r="B3575" t="s">
        <v>661</v>
      </c>
      <c r="C3575" t="s">
        <v>662</v>
      </c>
      <c r="D3575" t="s">
        <v>34</v>
      </c>
      <c r="E3575" t="s">
        <v>21</v>
      </c>
      <c r="F3575" t="s">
        <v>35</v>
      </c>
      <c r="G3575" t="s">
        <v>36</v>
      </c>
      <c r="H3575">
        <v>90032</v>
      </c>
      <c r="I3575" t="s">
        <v>37</v>
      </c>
      <c r="J3575" t="s">
        <v>4221</v>
      </c>
      <c r="K3575" t="s">
        <v>39</v>
      </c>
      <c r="L3575" t="s">
        <v>66</v>
      </c>
      <c r="M3575" t="s">
        <v>4222</v>
      </c>
      <c r="N3575">
        <v>69.456000000000003</v>
      </c>
      <c r="O3575">
        <v>2</v>
      </c>
      <c r="P3575">
        <v>0.2</v>
      </c>
      <c r="Q3575">
        <v>22.573199999999996</v>
      </c>
    </row>
    <row r="3576" spans="1:17" x14ac:dyDescent="0.3">
      <c r="A3576" t="s">
        <v>42</v>
      </c>
      <c r="B3576" t="s">
        <v>4184</v>
      </c>
      <c r="C3576" t="s">
        <v>4185</v>
      </c>
      <c r="D3576" t="s">
        <v>20</v>
      </c>
      <c r="E3576" t="s">
        <v>21</v>
      </c>
      <c r="F3576" t="s">
        <v>653</v>
      </c>
      <c r="G3576" t="s">
        <v>436</v>
      </c>
      <c r="H3576">
        <v>45014</v>
      </c>
      <c r="I3576" t="s">
        <v>131</v>
      </c>
      <c r="J3576" t="s">
        <v>4221</v>
      </c>
      <c r="K3576" t="s">
        <v>39</v>
      </c>
      <c r="L3576" t="s">
        <v>66</v>
      </c>
      <c r="M3576" t="s">
        <v>4222</v>
      </c>
      <c r="N3576">
        <v>13.023000000000001</v>
      </c>
      <c r="O3576">
        <v>1</v>
      </c>
      <c r="P3576">
        <v>0.7</v>
      </c>
      <c r="Q3576">
        <v>-10.418399999999998</v>
      </c>
    </row>
    <row r="3577" spans="1:17" x14ac:dyDescent="0.3">
      <c r="A3577" t="s">
        <v>42</v>
      </c>
      <c r="B3577" t="s">
        <v>3922</v>
      </c>
      <c r="C3577" t="s">
        <v>3923</v>
      </c>
      <c r="D3577" t="s">
        <v>20</v>
      </c>
      <c r="E3577" t="s">
        <v>21</v>
      </c>
      <c r="F3577" t="s">
        <v>35</v>
      </c>
      <c r="G3577" t="s">
        <v>36</v>
      </c>
      <c r="H3577">
        <v>90004</v>
      </c>
      <c r="I3577" t="s">
        <v>37</v>
      </c>
      <c r="J3577" t="s">
        <v>4221</v>
      </c>
      <c r="K3577" t="s">
        <v>39</v>
      </c>
      <c r="L3577" t="s">
        <v>66</v>
      </c>
      <c r="M3577" t="s">
        <v>4222</v>
      </c>
      <c r="N3577">
        <v>312.55200000000002</v>
      </c>
      <c r="O3577">
        <v>9</v>
      </c>
      <c r="P3577">
        <v>0.2</v>
      </c>
      <c r="Q3577">
        <v>101.57939999999999</v>
      </c>
    </row>
    <row r="3578" spans="1:17" x14ac:dyDescent="0.3">
      <c r="A3578" t="s">
        <v>166</v>
      </c>
      <c r="B3578" t="s">
        <v>3956</v>
      </c>
      <c r="C3578" t="s">
        <v>3957</v>
      </c>
      <c r="D3578" t="s">
        <v>34</v>
      </c>
      <c r="E3578" t="s">
        <v>21</v>
      </c>
      <c r="F3578" t="s">
        <v>163</v>
      </c>
      <c r="G3578" t="s">
        <v>92</v>
      </c>
      <c r="H3578">
        <v>77041</v>
      </c>
      <c r="I3578" t="s">
        <v>93</v>
      </c>
      <c r="J3578" t="s">
        <v>4221</v>
      </c>
      <c r="K3578" t="s">
        <v>39</v>
      </c>
      <c r="L3578" t="s">
        <v>66</v>
      </c>
      <c r="M3578" t="s">
        <v>4222</v>
      </c>
      <c r="N3578">
        <v>26.045999999999992</v>
      </c>
      <c r="O3578">
        <v>3</v>
      </c>
      <c r="P3578">
        <v>0.8</v>
      </c>
      <c r="Q3578">
        <v>-44.278199999999998</v>
      </c>
    </row>
    <row r="3579" spans="1:17" x14ac:dyDescent="0.3">
      <c r="A3579" t="s">
        <v>42</v>
      </c>
      <c r="B3579" t="s">
        <v>3089</v>
      </c>
      <c r="C3579" t="s">
        <v>3090</v>
      </c>
      <c r="D3579" t="s">
        <v>20</v>
      </c>
      <c r="E3579" t="s">
        <v>21</v>
      </c>
      <c r="F3579" t="s">
        <v>163</v>
      </c>
      <c r="G3579" t="s">
        <v>92</v>
      </c>
      <c r="H3579">
        <v>77095</v>
      </c>
      <c r="I3579" t="s">
        <v>93</v>
      </c>
      <c r="J3579" t="s">
        <v>4221</v>
      </c>
      <c r="K3579" t="s">
        <v>39</v>
      </c>
      <c r="L3579" t="s">
        <v>66</v>
      </c>
      <c r="M3579" t="s">
        <v>4222</v>
      </c>
      <c r="N3579">
        <v>26.045999999999992</v>
      </c>
      <c r="O3579">
        <v>3</v>
      </c>
      <c r="P3579">
        <v>0.8</v>
      </c>
      <c r="Q3579">
        <v>-44.278199999999998</v>
      </c>
    </row>
    <row r="3580" spans="1:17" x14ac:dyDescent="0.3">
      <c r="A3580" t="s">
        <v>42</v>
      </c>
      <c r="B3580" t="s">
        <v>3247</v>
      </c>
      <c r="C3580" t="s">
        <v>3248</v>
      </c>
      <c r="D3580" t="s">
        <v>34</v>
      </c>
      <c r="E3580" t="s">
        <v>21</v>
      </c>
      <c r="F3580" t="s">
        <v>552</v>
      </c>
      <c r="G3580" t="s">
        <v>36</v>
      </c>
      <c r="H3580">
        <v>95123</v>
      </c>
      <c r="I3580" t="s">
        <v>37</v>
      </c>
      <c r="J3580" t="s">
        <v>4221</v>
      </c>
      <c r="K3580" t="s">
        <v>39</v>
      </c>
      <c r="L3580" t="s">
        <v>66</v>
      </c>
      <c r="M3580" t="s">
        <v>4222</v>
      </c>
      <c r="N3580">
        <v>104.184</v>
      </c>
      <c r="O3580">
        <v>3</v>
      </c>
      <c r="P3580">
        <v>0.2</v>
      </c>
      <c r="Q3580">
        <v>33.8598</v>
      </c>
    </row>
    <row r="3581" spans="1:17" x14ac:dyDescent="0.3">
      <c r="A3581" t="s">
        <v>42</v>
      </c>
      <c r="B3581" t="s">
        <v>4078</v>
      </c>
      <c r="C3581" t="s">
        <v>4079</v>
      </c>
      <c r="D3581" t="s">
        <v>20</v>
      </c>
      <c r="E3581" t="s">
        <v>21</v>
      </c>
      <c r="F3581" t="s">
        <v>435</v>
      </c>
      <c r="G3581" t="s">
        <v>224</v>
      </c>
      <c r="H3581">
        <v>47201</v>
      </c>
      <c r="I3581" t="s">
        <v>93</v>
      </c>
      <c r="J3581" t="s">
        <v>4221</v>
      </c>
      <c r="K3581" t="s">
        <v>39</v>
      </c>
      <c r="L3581" t="s">
        <v>66</v>
      </c>
      <c r="M3581" t="s">
        <v>4222</v>
      </c>
      <c r="N3581">
        <v>43.41</v>
      </c>
      <c r="O3581">
        <v>1</v>
      </c>
      <c r="P3581">
        <v>0</v>
      </c>
      <c r="Q3581">
        <v>19.968599999999999</v>
      </c>
    </row>
    <row r="3582" spans="1:17" x14ac:dyDescent="0.3">
      <c r="A3582" t="s">
        <v>17</v>
      </c>
      <c r="B3582" t="s">
        <v>481</v>
      </c>
      <c r="C3582" t="s">
        <v>482</v>
      </c>
      <c r="D3582" t="s">
        <v>90</v>
      </c>
      <c r="E3582" t="s">
        <v>21</v>
      </c>
      <c r="F3582" t="s">
        <v>269</v>
      </c>
      <c r="G3582" t="s">
        <v>187</v>
      </c>
      <c r="H3582">
        <v>60653</v>
      </c>
      <c r="I3582" t="s">
        <v>93</v>
      </c>
      <c r="J3582" t="s">
        <v>4221</v>
      </c>
      <c r="K3582" t="s">
        <v>39</v>
      </c>
      <c r="L3582" t="s">
        <v>66</v>
      </c>
      <c r="M3582" t="s">
        <v>4222</v>
      </c>
      <c r="N3582">
        <v>8.6819999999999968</v>
      </c>
      <c r="O3582">
        <v>1</v>
      </c>
      <c r="P3582">
        <v>0.8</v>
      </c>
      <c r="Q3582">
        <v>-14.759400000000003</v>
      </c>
    </row>
    <row r="3583" spans="1:17" x14ac:dyDescent="0.3">
      <c r="A3583" t="s">
        <v>17</v>
      </c>
      <c r="B3583" t="s">
        <v>4607</v>
      </c>
      <c r="C3583" t="s">
        <v>4608</v>
      </c>
      <c r="D3583" t="s">
        <v>90</v>
      </c>
      <c r="E3583" t="s">
        <v>21</v>
      </c>
      <c r="F3583" t="s">
        <v>4648</v>
      </c>
      <c r="G3583" t="s">
        <v>644</v>
      </c>
      <c r="H3583">
        <v>70601</v>
      </c>
      <c r="I3583" t="s">
        <v>24</v>
      </c>
      <c r="J3583" t="s">
        <v>4221</v>
      </c>
      <c r="K3583" t="s">
        <v>39</v>
      </c>
      <c r="L3583" t="s">
        <v>66</v>
      </c>
      <c r="M3583" t="s">
        <v>4222</v>
      </c>
      <c r="N3583">
        <v>477.51</v>
      </c>
      <c r="O3583">
        <v>11</v>
      </c>
      <c r="P3583">
        <v>0</v>
      </c>
      <c r="Q3583">
        <v>219.65459999999999</v>
      </c>
    </row>
    <row r="3584" spans="1:17" x14ac:dyDescent="0.3">
      <c r="A3584" t="s">
        <v>17</v>
      </c>
      <c r="B3584" t="s">
        <v>4850</v>
      </c>
      <c r="C3584" t="s">
        <v>4851</v>
      </c>
      <c r="D3584" t="s">
        <v>34</v>
      </c>
      <c r="E3584" t="s">
        <v>21</v>
      </c>
      <c r="F3584" t="s">
        <v>35</v>
      </c>
      <c r="G3584" t="s">
        <v>36</v>
      </c>
      <c r="H3584">
        <v>90045</v>
      </c>
      <c r="I3584" t="s">
        <v>37</v>
      </c>
      <c r="J3584" t="s">
        <v>4221</v>
      </c>
      <c r="K3584" t="s">
        <v>39</v>
      </c>
      <c r="L3584" t="s">
        <v>66</v>
      </c>
      <c r="M3584" t="s">
        <v>4222</v>
      </c>
      <c r="N3584">
        <v>69.456000000000003</v>
      </c>
      <c r="O3584">
        <v>2</v>
      </c>
      <c r="P3584">
        <v>0.2</v>
      </c>
      <c r="Q3584">
        <v>22.573199999999996</v>
      </c>
    </row>
    <row r="3585" spans="1:17" x14ac:dyDescent="0.3">
      <c r="A3585" t="s">
        <v>42</v>
      </c>
      <c r="B3585" t="s">
        <v>4697</v>
      </c>
      <c r="C3585" t="s">
        <v>4698</v>
      </c>
      <c r="D3585" t="s">
        <v>20</v>
      </c>
      <c r="E3585" t="s">
        <v>21</v>
      </c>
      <c r="F3585" t="s">
        <v>235</v>
      </c>
      <c r="G3585" t="s">
        <v>236</v>
      </c>
      <c r="H3585">
        <v>10011</v>
      </c>
      <c r="I3585" t="s">
        <v>131</v>
      </c>
      <c r="J3585" t="s">
        <v>4221</v>
      </c>
      <c r="K3585" t="s">
        <v>39</v>
      </c>
      <c r="L3585" t="s">
        <v>66</v>
      </c>
      <c r="M3585" t="s">
        <v>4222</v>
      </c>
      <c r="N3585">
        <v>69.456000000000003</v>
      </c>
      <c r="O3585">
        <v>2</v>
      </c>
      <c r="P3585">
        <v>0.2</v>
      </c>
      <c r="Q3585">
        <v>22.573199999999996</v>
      </c>
    </row>
    <row r="3586" spans="1:17" x14ac:dyDescent="0.3">
      <c r="A3586" t="s">
        <v>166</v>
      </c>
      <c r="B3586" t="s">
        <v>3223</v>
      </c>
      <c r="C3586" t="s">
        <v>3224</v>
      </c>
      <c r="D3586" t="s">
        <v>34</v>
      </c>
      <c r="E3586" t="s">
        <v>21</v>
      </c>
      <c r="F3586" t="s">
        <v>3225</v>
      </c>
      <c r="G3586" t="s">
        <v>316</v>
      </c>
      <c r="H3586">
        <v>36608</v>
      </c>
      <c r="I3586" t="s">
        <v>24</v>
      </c>
      <c r="J3586" t="s">
        <v>3226</v>
      </c>
      <c r="K3586" t="s">
        <v>39</v>
      </c>
      <c r="L3586" t="s">
        <v>66</v>
      </c>
      <c r="M3586" t="s">
        <v>3227</v>
      </c>
      <c r="N3586">
        <v>91.679999999999993</v>
      </c>
      <c r="O3586">
        <v>3</v>
      </c>
      <c r="P3586">
        <v>0</v>
      </c>
      <c r="Q3586">
        <v>45.839999999999996</v>
      </c>
    </row>
    <row r="3587" spans="1:17" x14ac:dyDescent="0.3">
      <c r="A3587" t="s">
        <v>42</v>
      </c>
      <c r="B3587" t="s">
        <v>416</v>
      </c>
      <c r="C3587" t="s">
        <v>417</v>
      </c>
      <c r="D3587" t="s">
        <v>90</v>
      </c>
      <c r="E3587" t="s">
        <v>21</v>
      </c>
      <c r="F3587" t="s">
        <v>4717</v>
      </c>
      <c r="G3587" t="s">
        <v>101</v>
      </c>
      <c r="H3587">
        <v>54703</v>
      </c>
      <c r="I3587" t="s">
        <v>93</v>
      </c>
      <c r="J3587" t="s">
        <v>3226</v>
      </c>
      <c r="K3587" t="s">
        <v>39</v>
      </c>
      <c r="L3587" t="s">
        <v>66</v>
      </c>
      <c r="M3587" t="s">
        <v>3227</v>
      </c>
      <c r="N3587">
        <v>91.679999999999993</v>
      </c>
      <c r="O3587">
        <v>3</v>
      </c>
      <c r="P3587">
        <v>0</v>
      </c>
      <c r="Q3587">
        <v>45.839999999999996</v>
      </c>
    </row>
    <row r="3588" spans="1:17" x14ac:dyDescent="0.3">
      <c r="A3588" t="s">
        <v>42</v>
      </c>
      <c r="B3588" t="s">
        <v>481</v>
      </c>
      <c r="C3588" t="s">
        <v>482</v>
      </c>
      <c r="D3588" t="s">
        <v>90</v>
      </c>
      <c r="E3588" t="s">
        <v>21</v>
      </c>
      <c r="F3588" t="s">
        <v>712</v>
      </c>
      <c r="G3588" t="s">
        <v>92</v>
      </c>
      <c r="H3588">
        <v>75081</v>
      </c>
      <c r="I3588" t="s">
        <v>93</v>
      </c>
      <c r="J3588" t="s">
        <v>3226</v>
      </c>
      <c r="K3588" t="s">
        <v>39</v>
      </c>
      <c r="L3588" t="s">
        <v>66</v>
      </c>
      <c r="M3588" t="s">
        <v>3227</v>
      </c>
      <c r="N3588">
        <v>30.559999999999992</v>
      </c>
      <c r="O3588">
        <v>5</v>
      </c>
      <c r="P3588">
        <v>0.8</v>
      </c>
      <c r="Q3588">
        <v>-45.840000000000018</v>
      </c>
    </row>
    <row r="3589" spans="1:17" x14ac:dyDescent="0.3">
      <c r="A3589" t="s">
        <v>42</v>
      </c>
      <c r="B3589" t="s">
        <v>4264</v>
      </c>
      <c r="C3589" t="s">
        <v>4265</v>
      </c>
      <c r="D3589" t="s">
        <v>20</v>
      </c>
      <c r="E3589" t="s">
        <v>21</v>
      </c>
      <c r="F3589" t="s">
        <v>235</v>
      </c>
      <c r="G3589" t="s">
        <v>236</v>
      </c>
      <c r="H3589">
        <v>10009</v>
      </c>
      <c r="I3589" t="s">
        <v>131</v>
      </c>
      <c r="J3589" t="s">
        <v>3226</v>
      </c>
      <c r="K3589" t="s">
        <v>39</v>
      </c>
      <c r="L3589" t="s">
        <v>66</v>
      </c>
      <c r="M3589" t="s">
        <v>3227</v>
      </c>
      <c r="N3589">
        <v>48.896000000000001</v>
      </c>
      <c r="O3589">
        <v>2</v>
      </c>
      <c r="P3589">
        <v>0.2</v>
      </c>
      <c r="Q3589">
        <v>18.335999999999999</v>
      </c>
    </row>
    <row r="3590" spans="1:17" x14ac:dyDescent="0.3">
      <c r="A3590" t="s">
        <v>166</v>
      </c>
      <c r="B3590" t="s">
        <v>4967</v>
      </c>
      <c r="C3590" t="s">
        <v>4968</v>
      </c>
      <c r="D3590" t="s">
        <v>90</v>
      </c>
      <c r="E3590" t="s">
        <v>21</v>
      </c>
      <c r="F3590" t="s">
        <v>5583</v>
      </c>
      <c r="G3590" t="s">
        <v>210</v>
      </c>
      <c r="H3590">
        <v>48104</v>
      </c>
      <c r="I3590" t="s">
        <v>93</v>
      </c>
      <c r="J3590" t="s">
        <v>3226</v>
      </c>
      <c r="K3590" t="s">
        <v>39</v>
      </c>
      <c r="L3590" t="s">
        <v>66</v>
      </c>
      <c r="M3590" t="s">
        <v>3227</v>
      </c>
      <c r="N3590">
        <v>152.79999999999998</v>
      </c>
      <c r="O3590">
        <v>5</v>
      </c>
      <c r="P3590">
        <v>0</v>
      </c>
      <c r="Q3590">
        <v>76.399999999999991</v>
      </c>
    </row>
    <row r="3591" spans="1:17" x14ac:dyDescent="0.3">
      <c r="A3591" t="s">
        <v>42</v>
      </c>
      <c r="B3591" t="s">
        <v>2304</v>
      </c>
      <c r="C3591" t="s">
        <v>2305</v>
      </c>
      <c r="D3591" t="s">
        <v>20</v>
      </c>
      <c r="E3591" t="s">
        <v>21</v>
      </c>
      <c r="F3591" t="s">
        <v>35</v>
      </c>
      <c r="G3591" t="s">
        <v>36</v>
      </c>
      <c r="H3591">
        <v>90032</v>
      </c>
      <c r="I3591" t="s">
        <v>37</v>
      </c>
      <c r="J3591" t="s">
        <v>3226</v>
      </c>
      <c r="K3591" t="s">
        <v>39</v>
      </c>
      <c r="L3591" t="s">
        <v>66</v>
      </c>
      <c r="M3591" t="s">
        <v>3227</v>
      </c>
      <c r="N3591">
        <v>73.343999999999994</v>
      </c>
      <c r="O3591">
        <v>3</v>
      </c>
      <c r="P3591">
        <v>0.2</v>
      </c>
      <c r="Q3591">
        <v>27.503999999999998</v>
      </c>
    </row>
    <row r="3592" spans="1:17" x14ac:dyDescent="0.3">
      <c r="A3592" t="s">
        <v>166</v>
      </c>
      <c r="B3592" t="s">
        <v>1866</v>
      </c>
      <c r="C3592" t="s">
        <v>1867</v>
      </c>
      <c r="D3592" t="s">
        <v>20</v>
      </c>
      <c r="E3592" t="s">
        <v>21</v>
      </c>
      <c r="F3592" t="s">
        <v>235</v>
      </c>
      <c r="G3592" t="s">
        <v>236</v>
      </c>
      <c r="H3592">
        <v>10009</v>
      </c>
      <c r="I3592" t="s">
        <v>131</v>
      </c>
      <c r="J3592" t="s">
        <v>3226</v>
      </c>
      <c r="K3592" t="s">
        <v>39</v>
      </c>
      <c r="L3592" t="s">
        <v>66</v>
      </c>
      <c r="M3592" t="s">
        <v>3227</v>
      </c>
      <c r="N3592">
        <v>146.68799999999999</v>
      </c>
      <c r="O3592">
        <v>6</v>
      </c>
      <c r="P3592">
        <v>0.2</v>
      </c>
      <c r="Q3592">
        <v>55.007999999999996</v>
      </c>
    </row>
    <row r="3593" spans="1:17" x14ac:dyDescent="0.3">
      <c r="A3593" t="s">
        <v>42</v>
      </c>
      <c r="B3593" t="s">
        <v>3544</v>
      </c>
      <c r="C3593" t="s">
        <v>3545</v>
      </c>
      <c r="D3593" t="s">
        <v>20</v>
      </c>
      <c r="E3593" t="s">
        <v>21</v>
      </c>
      <c r="F3593" t="s">
        <v>1004</v>
      </c>
      <c r="G3593" t="s">
        <v>46</v>
      </c>
      <c r="H3593">
        <v>33710</v>
      </c>
      <c r="I3593" t="s">
        <v>24</v>
      </c>
      <c r="J3593" t="s">
        <v>3226</v>
      </c>
      <c r="K3593" t="s">
        <v>39</v>
      </c>
      <c r="L3593" t="s">
        <v>66</v>
      </c>
      <c r="M3593" t="s">
        <v>3227</v>
      </c>
      <c r="N3593">
        <v>18.336000000000002</v>
      </c>
      <c r="O3593">
        <v>2</v>
      </c>
      <c r="P3593">
        <v>0.7</v>
      </c>
      <c r="Q3593">
        <v>-12.224</v>
      </c>
    </row>
    <row r="3594" spans="1:17" x14ac:dyDescent="0.3">
      <c r="A3594" t="s">
        <v>42</v>
      </c>
      <c r="B3594" t="s">
        <v>88</v>
      </c>
      <c r="C3594" t="s">
        <v>89</v>
      </c>
      <c r="D3594" t="s">
        <v>90</v>
      </c>
      <c r="E3594" t="s">
        <v>21</v>
      </c>
      <c r="F3594" t="s">
        <v>91</v>
      </c>
      <c r="G3594" t="s">
        <v>92</v>
      </c>
      <c r="H3594">
        <v>76106</v>
      </c>
      <c r="I3594" t="s">
        <v>93</v>
      </c>
      <c r="J3594" t="s">
        <v>96</v>
      </c>
      <c r="K3594" t="s">
        <v>39</v>
      </c>
      <c r="L3594" t="s">
        <v>66</v>
      </c>
      <c r="M3594" t="s">
        <v>97</v>
      </c>
      <c r="N3594">
        <v>2.5439999999999996</v>
      </c>
      <c r="O3594">
        <v>3</v>
      </c>
      <c r="P3594">
        <v>0.8</v>
      </c>
      <c r="Q3594">
        <v>-3.8160000000000016</v>
      </c>
    </row>
    <row r="3595" spans="1:17" x14ac:dyDescent="0.3">
      <c r="A3595" t="s">
        <v>42</v>
      </c>
      <c r="B3595" t="s">
        <v>1095</v>
      </c>
      <c r="C3595" t="s">
        <v>1096</v>
      </c>
      <c r="D3595" t="s">
        <v>20</v>
      </c>
      <c r="E3595" t="s">
        <v>21</v>
      </c>
      <c r="F3595" t="s">
        <v>4183</v>
      </c>
      <c r="G3595" t="s">
        <v>210</v>
      </c>
      <c r="H3595">
        <v>48640</v>
      </c>
      <c r="I3595" t="s">
        <v>93</v>
      </c>
      <c r="J3595" t="s">
        <v>96</v>
      </c>
      <c r="K3595" t="s">
        <v>39</v>
      </c>
      <c r="L3595" t="s">
        <v>66</v>
      </c>
      <c r="M3595" t="s">
        <v>97</v>
      </c>
      <c r="N3595">
        <v>12.72</v>
      </c>
      <c r="O3595">
        <v>3</v>
      </c>
      <c r="P3595">
        <v>0</v>
      </c>
      <c r="Q3595">
        <v>6.36</v>
      </c>
    </row>
    <row r="3596" spans="1:17" x14ac:dyDescent="0.3">
      <c r="A3596" t="s">
        <v>17</v>
      </c>
      <c r="B3596" t="s">
        <v>1300</v>
      </c>
      <c r="C3596" t="s">
        <v>1301</v>
      </c>
      <c r="D3596" t="s">
        <v>90</v>
      </c>
      <c r="E3596" t="s">
        <v>21</v>
      </c>
      <c r="F3596" t="s">
        <v>4643</v>
      </c>
      <c r="G3596" t="s">
        <v>689</v>
      </c>
      <c r="H3596">
        <v>7050</v>
      </c>
      <c r="I3596" t="s">
        <v>131</v>
      </c>
      <c r="J3596" t="s">
        <v>96</v>
      </c>
      <c r="K3596" t="s">
        <v>39</v>
      </c>
      <c r="L3596" t="s">
        <v>66</v>
      </c>
      <c r="M3596" t="s">
        <v>97</v>
      </c>
      <c r="N3596">
        <v>25.44</v>
      </c>
      <c r="O3596">
        <v>6</v>
      </c>
      <c r="P3596">
        <v>0</v>
      </c>
      <c r="Q3596">
        <v>12.72</v>
      </c>
    </row>
    <row r="3597" spans="1:17" x14ac:dyDescent="0.3">
      <c r="A3597" t="s">
        <v>42</v>
      </c>
      <c r="B3597" t="s">
        <v>4959</v>
      </c>
      <c r="C3597" t="s">
        <v>4960</v>
      </c>
      <c r="D3597" t="s">
        <v>20</v>
      </c>
      <c r="E3597" t="s">
        <v>21</v>
      </c>
      <c r="F3597" t="s">
        <v>3540</v>
      </c>
      <c r="G3597" t="s">
        <v>92</v>
      </c>
      <c r="H3597">
        <v>75023</v>
      </c>
      <c r="I3597" t="s">
        <v>93</v>
      </c>
      <c r="J3597" t="s">
        <v>96</v>
      </c>
      <c r="K3597" t="s">
        <v>39</v>
      </c>
      <c r="L3597" t="s">
        <v>66</v>
      </c>
      <c r="M3597" t="s">
        <v>97</v>
      </c>
      <c r="N3597">
        <v>3.3919999999999995</v>
      </c>
      <c r="O3597">
        <v>4</v>
      </c>
      <c r="P3597">
        <v>0.8</v>
      </c>
      <c r="Q3597">
        <v>-5.088000000000001</v>
      </c>
    </row>
    <row r="3598" spans="1:17" x14ac:dyDescent="0.3">
      <c r="A3598" t="s">
        <v>42</v>
      </c>
      <c r="B3598" t="s">
        <v>2116</v>
      </c>
      <c r="C3598" t="s">
        <v>2117</v>
      </c>
      <c r="D3598" t="s">
        <v>20</v>
      </c>
      <c r="E3598" t="s">
        <v>21</v>
      </c>
      <c r="F3598" t="s">
        <v>163</v>
      </c>
      <c r="G3598" t="s">
        <v>92</v>
      </c>
      <c r="H3598">
        <v>77036</v>
      </c>
      <c r="I3598" t="s">
        <v>93</v>
      </c>
      <c r="J3598" t="s">
        <v>96</v>
      </c>
      <c r="K3598" t="s">
        <v>39</v>
      </c>
      <c r="L3598" t="s">
        <v>66</v>
      </c>
      <c r="M3598" t="s">
        <v>97</v>
      </c>
      <c r="N3598">
        <v>4.2399999999999993</v>
      </c>
      <c r="O3598">
        <v>5</v>
      </c>
      <c r="P3598">
        <v>0.8</v>
      </c>
      <c r="Q3598">
        <v>-6.3599999999999994</v>
      </c>
    </row>
    <row r="3599" spans="1:17" x14ac:dyDescent="0.3">
      <c r="A3599" t="s">
        <v>42</v>
      </c>
      <c r="B3599" t="s">
        <v>1123</v>
      </c>
      <c r="C3599" t="s">
        <v>1124</v>
      </c>
      <c r="D3599" t="s">
        <v>34</v>
      </c>
      <c r="E3599" t="s">
        <v>21</v>
      </c>
      <c r="F3599" t="s">
        <v>269</v>
      </c>
      <c r="G3599" t="s">
        <v>187</v>
      </c>
      <c r="H3599">
        <v>60653</v>
      </c>
      <c r="I3599" t="s">
        <v>93</v>
      </c>
      <c r="J3599" t="s">
        <v>96</v>
      </c>
      <c r="K3599" t="s">
        <v>39</v>
      </c>
      <c r="L3599" t="s">
        <v>66</v>
      </c>
      <c r="M3599" t="s">
        <v>97</v>
      </c>
      <c r="N3599">
        <v>5.9359999999999991</v>
      </c>
      <c r="O3599">
        <v>7</v>
      </c>
      <c r="P3599">
        <v>0.8</v>
      </c>
      <c r="Q3599">
        <v>-8.9040000000000035</v>
      </c>
    </row>
    <row r="3600" spans="1:17" x14ac:dyDescent="0.3">
      <c r="A3600" t="s">
        <v>42</v>
      </c>
      <c r="B3600" t="s">
        <v>1329</v>
      </c>
      <c r="C3600" t="s">
        <v>1330</v>
      </c>
      <c r="D3600" t="s">
        <v>34</v>
      </c>
      <c r="E3600" t="s">
        <v>21</v>
      </c>
      <c r="F3600" t="s">
        <v>91</v>
      </c>
      <c r="G3600" t="s">
        <v>92</v>
      </c>
      <c r="H3600">
        <v>76106</v>
      </c>
      <c r="I3600" t="s">
        <v>93</v>
      </c>
      <c r="J3600" t="s">
        <v>96</v>
      </c>
      <c r="K3600" t="s">
        <v>39</v>
      </c>
      <c r="L3600" t="s">
        <v>66</v>
      </c>
      <c r="M3600" t="s">
        <v>97</v>
      </c>
      <c r="N3600">
        <v>1.6959999999999997</v>
      </c>
      <c r="O3600">
        <v>2</v>
      </c>
      <c r="P3600">
        <v>0.8</v>
      </c>
      <c r="Q3600">
        <v>-2.5440000000000005</v>
      </c>
    </row>
    <row r="3601" spans="1:17" x14ac:dyDescent="0.3">
      <c r="A3601" t="s">
        <v>1122</v>
      </c>
      <c r="B3601" t="s">
        <v>4779</v>
      </c>
      <c r="C3601" t="s">
        <v>4780</v>
      </c>
      <c r="D3601" t="s">
        <v>20</v>
      </c>
      <c r="E3601" t="s">
        <v>21</v>
      </c>
      <c r="F3601" t="s">
        <v>3881</v>
      </c>
      <c r="G3601" t="s">
        <v>568</v>
      </c>
      <c r="H3601">
        <v>73120</v>
      </c>
      <c r="I3601" t="s">
        <v>93</v>
      </c>
      <c r="J3601" t="s">
        <v>96</v>
      </c>
      <c r="K3601" t="s">
        <v>39</v>
      </c>
      <c r="L3601" t="s">
        <v>66</v>
      </c>
      <c r="M3601" t="s">
        <v>97</v>
      </c>
      <c r="N3601">
        <v>38.160000000000004</v>
      </c>
      <c r="O3601">
        <v>9</v>
      </c>
      <c r="P3601">
        <v>0</v>
      </c>
      <c r="Q3601">
        <v>19.080000000000002</v>
      </c>
    </row>
    <row r="3602" spans="1:17" x14ac:dyDescent="0.3">
      <c r="A3602" t="s">
        <v>42</v>
      </c>
      <c r="B3602" t="s">
        <v>1318</v>
      </c>
      <c r="C3602" t="s">
        <v>1319</v>
      </c>
      <c r="D3602" t="s">
        <v>20</v>
      </c>
      <c r="E3602" t="s">
        <v>21</v>
      </c>
      <c r="F3602" t="s">
        <v>1320</v>
      </c>
      <c r="G3602" t="s">
        <v>46</v>
      </c>
      <c r="H3602">
        <v>32216</v>
      </c>
      <c r="I3602" t="s">
        <v>24</v>
      </c>
      <c r="J3602" t="s">
        <v>1321</v>
      </c>
      <c r="K3602" t="s">
        <v>39</v>
      </c>
      <c r="L3602" t="s">
        <v>66</v>
      </c>
      <c r="M3602" t="s">
        <v>1322</v>
      </c>
      <c r="N3602">
        <v>4.8120000000000003</v>
      </c>
      <c r="O3602">
        <v>2</v>
      </c>
      <c r="P3602">
        <v>0.7</v>
      </c>
      <c r="Q3602">
        <v>-3.6891999999999996</v>
      </c>
    </row>
    <row r="3603" spans="1:17" x14ac:dyDescent="0.3">
      <c r="A3603" t="s">
        <v>42</v>
      </c>
      <c r="B3603" t="s">
        <v>1728</v>
      </c>
      <c r="C3603" t="s">
        <v>1729</v>
      </c>
      <c r="D3603" t="s">
        <v>20</v>
      </c>
      <c r="E3603" t="s">
        <v>21</v>
      </c>
      <c r="F3603" t="s">
        <v>786</v>
      </c>
      <c r="G3603" t="s">
        <v>46</v>
      </c>
      <c r="H3603">
        <v>33614</v>
      </c>
      <c r="I3603" t="s">
        <v>24</v>
      </c>
      <c r="J3603" t="s">
        <v>1321</v>
      </c>
      <c r="K3603" t="s">
        <v>39</v>
      </c>
      <c r="L3603" t="s">
        <v>66</v>
      </c>
      <c r="M3603" t="s">
        <v>1322</v>
      </c>
      <c r="N3603">
        <v>7.218</v>
      </c>
      <c r="O3603">
        <v>3</v>
      </c>
      <c r="P3603">
        <v>0.7</v>
      </c>
      <c r="Q3603">
        <v>-5.5338000000000012</v>
      </c>
    </row>
    <row r="3604" spans="1:17" x14ac:dyDescent="0.3">
      <c r="A3604" t="s">
        <v>42</v>
      </c>
      <c r="B3604" t="s">
        <v>4718</v>
      </c>
      <c r="C3604" t="s">
        <v>4719</v>
      </c>
      <c r="D3604" t="s">
        <v>90</v>
      </c>
      <c r="E3604" t="s">
        <v>21</v>
      </c>
      <c r="F3604" t="s">
        <v>1280</v>
      </c>
      <c r="G3604" t="s">
        <v>400</v>
      </c>
      <c r="H3604">
        <v>80027</v>
      </c>
      <c r="I3604" t="s">
        <v>37</v>
      </c>
      <c r="J3604" t="s">
        <v>1321</v>
      </c>
      <c r="K3604" t="s">
        <v>39</v>
      </c>
      <c r="L3604" t="s">
        <v>66</v>
      </c>
      <c r="M3604" t="s">
        <v>1322</v>
      </c>
      <c r="N3604">
        <v>12.030000000000001</v>
      </c>
      <c r="O3604">
        <v>5</v>
      </c>
      <c r="P3604">
        <v>0.7</v>
      </c>
      <c r="Q3604">
        <v>-9.222999999999999</v>
      </c>
    </row>
    <row r="3605" spans="1:17" x14ac:dyDescent="0.3">
      <c r="A3605" t="s">
        <v>42</v>
      </c>
      <c r="B3605" t="s">
        <v>512</v>
      </c>
      <c r="C3605" t="s">
        <v>513</v>
      </c>
      <c r="D3605" t="s">
        <v>34</v>
      </c>
      <c r="E3605" t="s">
        <v>21</v>
      </c>
      <c r="F3605" t="s">
        <v>4840</v>
      </c>
      <c r="G3605" t="s">
        <v>92</v>
      </c>
      <c r="H3605">
        <v>77581</v>
      </c>
      <c r="I3605" t="s">
        <v>93</v>
      </c>
      <c r="J3605" t="s">
        <v>1321</v>
      </c>
      <c r="K3605" t="s">
        <v>39</v>
      </c>
      <c r="L3605" t="s">
        <v>66</v>
      </c>
      <c r="M3605" t="s">
        <v>1322</v>
      </c>
      <c r="N3605">
        <v>11.227999999999998</v>
      </c>
      <c r="O3605">
        <v>7</v>
      </c>
      <c r="P3605">
        <v>0.8</v>
      </c>
      <c r="Q3605">
        <v>-18.52620000000001</v>
      </c>
    </row>
    <row r="3606" spans="1:17" x14ac:dyDescent="0.3">
      <c r="A3606" t="s">
        <v>42</v>
      </c>
      <c r="B3606" t="s">
        <v>4034</v>
      </c>
      <c r="C3606" t="s">
        <v>4035</v>
      </c>
      <c r="D3606" t="s">
        <v>20</v>
      </c>
      <c r="E3606" t="s">
        <v>21</v>
      </c>
      <c r="F3606" t="s">
        <v>269</v>
      </c>
      <c r="G3606" t="s">
        <v>187</v>
      </c>
      <c r="H3606">
        <v>60610</v>
      </c>
      <c r="I3606" t="s">
        <v>93</v>
      </c>
      <c r="J3606" t="s">
        <v>1321</v>
      </c>
      <c r="K3606" t="s">
        <v>39</v>
      </c>
      <c r="L3606" t="s">
        <v>66</v>
      </c>
      <c r="M3606" t="s">
        <v>1322</v>
      </c>
      <c r="N3606">
        <v>3.2079999999999993</v>
      </c>
      <c r="O3606">
        <v>2</v>
      </c>
      <c r="P3606">
        <v>0.8</v>
      </c>
      <c r="Q3606">
        <v>-5.2932000000000023</v>
      </c>
    </row>
    <row r="3607" spans="1:17" x14ac:dyDescent="0.3">
      <c r="A3607" t="s">
        <v>42</v>
      </c>
      <c r="B3607" t="s">
        <v>4729</v>
      </c>
      <c r="C3607" t="s">
        <v>4730</v>
      </c>
      <c r="D3607" t="s">
        <v>34</v>
      </c>
      <c r="E3607" t="s">
        <v>21</v>
      </c>
      <c r="F3607" t="s">
        <v>4237</v>
      </c>
      <c r="G3607" t="s">
        <v>36</v>
      </c>
      <c r="H3607">
        <v>95823</v>
      </c>
      <c r="I3607" t="s">
        <v>37</v>
      </c>
      <c r="J3607" t="s">
        <v>1321</v>
      </c>
      <c r="K3607" t="s">
        <v>39</v>
      </c>
      <c r="L3607" t="s">
        <v>66</v>
      </c>
      <c r="M3607" t="s">
        <v>1322</v>
      </c>
      <c r="N3607">
        <v>12.832000000000001</v>
      </c>
      <c r="O3607">
        <v>2</v>
      </c>
      <c r="P3607">
        <v>0.2</v>
      </c>
      <c r="Q3607">
        <v>4.3307999999999982</v>
      </c>
    </row>
    <row r="3608" spans="1:17" x14ac:dyDescent="0.3">
      <c r="A3608" t="s">
        <v>1122</v>
      </c>
      <c r="B3608" t="s">
        <v>2642</v>
      </c>
      <c r="C3608" t="s">
        <v>2643</v>
      </c>
      <c r="D3608" t="s">
        <v>90</v>
      </c>
      <c r="E3608" t="s">
        <v>21</v>
      </c>
      <c r="F3608" t="s">
        <v>496</v>
      </c>
      <c r="G3608" t="s">
        <v>210</v>
      </c>
      <c r="H3608">
        <v>48066</v>
      </c>
      <c r="I3608" t="s">
        <v>93</v>
      </c>
      <c r="J3608" t="s">
        <v>1321</v>
      </c>
      <c r="K3608" t="s">
        <v>39</v>
      </c>
      <c r="L3608" t="s">
        <v>66</v>
      </c>
      <c r="M3608" t="s">
        <v>1322</v>
      </c>
      <c r="N3608">
        <v>8.02</v>
      </c>
      <c r="O3608">
        <v>1</v>
      </c>
      <c r="P3608">
        <v>0</v>
      </c>
      <c r="Q3608">
        <v>3.7693999999999992</v>
      </c>
    </row>
    <row r="3609" spans="1:17" x14ac:dyDescent="0.3">
      <c r="A3609" t="s">
        <v>166</v>
      </c>
      <c r="B3609" t="s">
        <v>3884</v>
      </c>
      <c r="C3609" t="s">
        <v>3885</v>
      </c>
      <c r="D3609" t="s">
        <v>20</v>
      </c>
      <c r="E3609" t="s">
        <v>21</v>
      </c>
      <c r="F3609" t="s">
        <v>976</v>
      </c>
      <c r="G3609" t="s">
        <v>436</v>
      </c>
      <c r="H3609">
        <v>44107</v>
      </c>
      <c r="I3609" t="s">
        <v>131</v>
      </c>
      <c r="J3609" t="s">
        <v>1321</v>
      </c>
      <c r="K3609" t="s">
        <v>39</v>
      </c>
      <c r="L3609" t="s">
        <v>66</v>
      </c>
      <c r="M3609" t="s">
        <v>1322</v>
      </c>
      <c r="N3609">
        <v>7.218</v>
      </c>
      <c r="O3609">
        <v>3</v>
      </c>
      <c r="P3609">
        <v>0.7</v>
      </c>
      <c r="Q3609">
        <v>-5.5338000000000012</v>
      </c>
    </row>
    <row r="3610" spans="1:17" x14ac:dyDescent="0.3">
      <c r="A3610" t="s">
        <v>17</v>
      </c>
      <c r="B3610" t="s">
        <v>924</v>
      </c>
      <c r="C3610" t="s">
        <v>925</v>
      </c>
      <c r="D3610" t="s">
        <v>34</v>
      </c>
      <c r="E3610" t="s">
        <v>21</v>
      </c>
      <c r="F3610" t="s">
        <v>926</v>
      </c>
      <c r="G3610" t="s">
        <v>46</v>
      </c>
      <c r="H3610">
        <v>33319</v>
      </c>
      <c r="I3610" t="s">
        <v>24</v>
      </c>
      <c r="J3610" t="s">
        <v>927</v>
      </c>
      <c r="K3610" t="s">
        <v>39</v>
      </c>
      <c r="L3610" t="s">
        <v>66</v>
      </c>
      <c r="M3610" t="s">
        <v>928</v>
      </c>
      <c r="N3610">
        <v>254.05800000000002</v>
      </c>
      <c r="O3610">
        <v>7</v>
      </c>
      <c r="P3610">
        <v>0.7</v>
      </c>
      <c r="Q3610">
        <v>-169.3719999999999</v>
      </c>
    </row>
    <row r="3611" spans="1:17" x14ac:dyDescent="0.3">
      <c r="A3611" t="s">
        <v>42</v>
      </c>
      <c r="B3611" t="s">
        <v>3179</v>
      </c>
      <c r="C3611" t="s">
        <v>3180</v>
      </c>
      <c r="D3611" t="s">
        <v>34</v>
      </c>
      <c r="E3611" t="s">
        <v>21</v>
      </c>
      <c r="F3611" t="s">
        <v>1575</v>
      </c>
      <c r="G3611" t="s">
        <v>275</v>
      </c>
      <c r="H3611">
        <v>85204</v>
      </c>
      <c r="I3611" t="s">
        <v>37</v>
      </c>
      <c r="J3611" t="s">
        <v>927</v>
      </c>
      <c r="K3611" t="s">
        <v>39</v>
      </c>
      <c r="L3611" t="s">
        <v>66</v>
      </c>
      <c r="M3611" t="s">
        <v>928</v>
      </c>
      <c r="N3611">
        <v>72.588000000000008</v>
      </c>
      <c r="O3611">
        <v>2</v>
      </c>
      <c r="P3611">
        <v>0.7</v>
      </c>
      <c r="Q3611">
        <v>-48.391999999999982</v>
      </c>
    </row>
    <row r="3612" spans="1:17" x14ac:dyDescent="0.3">
      <c r="A3612" t="s">
        <v>166</v>
      </c>
      <c r="B3612" t="s">
        <v>474</v>
      </c>
      <c r="C3612" t="s">
        <v>475</v>
      </c>
      <c r="D3612" t="s">
        <v>20</v>
      </c>
      <c r="E3612" t="s">
        <v>21</v>
      </c>
      <c r="F3612" t="s">
        <v>3072</v>
      </c>
      <c r="G3612" t="s">
        <v>187</v>
      </c>
      <c r="H3612">
        <v>61032</v>
      </c>
      <c r="I3612" t="s">
        <v>93</v>
      </c>
      <c r="J3612" t="s">
        <v>927</v>
      </c>
      <c r="K3612" t="s">
        <v>39</v>
      </c>
      <c r="L3612" t="s">
        <v>66</v>
      </c>
      <c r="M3612" t="s">
        <v>928</v>
      </c>
      <c r="N3612">
        <v>96.783999999999978</v>
      </c>
      <c r="O3612">
        <v>4</v>
      </c>
      <c r="P3612">
        <v>0.8</v>
      </c>
      <c r="Q3612">
        <v>-145.17600000000002</v>
      </c>
    </row>
    <row r="3613" spans="1:17" x14ac:dyDescent="0.3">
      <c r="A3613" t="s">
        <v>42</v>
      </c>
      <c r="B3613" t="s">
        <v>2646</v>
      </c>
      <c r="C3613" t="s">
        <v>2647</v>
      </c>
      <c r="D3613" t="s">
        <v>20</v>
      </c>
      <c r="E3613" t="s">
        <v>21</v>
      </c>
      <c r="F3613" t="s">
        <v>3249</v>
      </c>
      <c r="G3613" t="s">
        <v>275</v>
      </c>
      <c r="H3613">
        <v>85301</v>
      </c>
      <c r="I3613" t="s">
        <v>37</v>
      </c>
      <c r="J3613" t="s">
        <v>927</v>
      </c>
      <c r="K3613" t="s">
        <v>39</v>
      </c>
      <c r="L3613" t="s">
        <v>66</v>
      </c>
      <c r="M3613" t="s">
        <v>928</v>
      </c>
      <c r="N3613">
        <v>72.588000000000008</v>
      </c>
      <c r="O3613">
        <v>2</v>
      </c>
      <c r="P3613">
        <v>0.7</v>
      </c>
      <c r="Q3613">
        <v>-48.391999999999982</v>
      </c>
    </row>
    <row r="3614" spans="1:17" x14ac:dyDescent="0.3">
      <c r="A3614" t="s">
        <v>166</v>
      </c>
      <c r="B3614" t="s">
        <v>2759</v>
      </c>
      <c r="C3614" t="s">
        <v>2760</v>
      </c>
      <c r="D3614" t="s">
        <v>20</v>
      </c>
      <c r="E3614" t="s">
        <v>21</v>
      </c>
      <c r="F3614" t="s">
        <v>235</v>
      </c>
      <c r="G3614" t="s">
        <v>236</v>
      </c>
      <c r="H3614">
        <v>10035</v>
      </c>
      <c r="I3614" t="s">
        <v>131</v>
      </c>
      <c r="J3614" t="s">
        <v>3152</v>
      </c>
      <c r="K3614" t="s">
        <v>39</v>
      </c>
      <c r="L3614" t="s">
        <v>66</v>
      </c>
      <c r="M3614" t="s">
        <v>3153</v>
      </c>
      <c r="N3614">
        <v>17.216000000000001</v>
      </c>
      <c r="O3614">
        <v>4</v>
      </c>
      <c r="P3614">
        <v>0.2</v>
      </c>
      <c r="Q3614">
        <v>6.025599999999999</v>
      </c>
    </row>
    <row r="3615" spans="1:17" x14ac:dyDescent="0.3">
      <c r="A3615" t="s">
        <v>42</v>
      </c>
      <c r="B3615" t="s">
        <v>703</v>
      </c>
      <c r="C3615" t="s">
        <v>704</v>
      </c>
      <c r="D3615" t="s">
        <v>20</v>
      </c>
      <c r="E3615" t="s">
        <v>21</v>
      </c>
      <c r="F3615" t="s">
        <v>112</v>
      </c>
      <c r="G3615" t="s">
        <v>36</v>
      </c>
      <c r="H3615">
        <v>94122</v>
      </c>
      <c r="I3615" t="s">
        <v>37</v>
      </c>
      <c r="J3615" t="s">
        <v>3152</v>
      </c>
      <c r="K3615" t="s">
        <v>39</v>
      </c>
      <c r="L3615" t="s">
        <v>66</v>
      </c>
      <c r="M3615" t="s">
        <v>3153</v>
      </c>
      <c r="N3615">
        <v>25.824000000000002</v>
      </c>
      <c r="O3615">
        <v>6</v>
      </c>
      <c r="P3615">
        <v>0.2</v>
      </c>
      <c r="Q3615">
        <v>9.0383999999999993</v>
      </c>
    </row>
    <row r="3616" spans="1:17" x14ac:dyDescent="0.3">
      <c r="A3616" t="s">
        <v>42</v>
      </c>
      <c r="B3616" t="s">
        <v>3817</v>
      </c>
      <c r="C3616" t="s">
        <v>3818</v>
      </c>
      <c r="D3616" t="s">
        <v>20</v>
      </c>
      <c r="E3616" t="s">
        <v>21</v>
      </c>
      <c r="F3616" t="s">
        <v>3719</v>
      </c>
      <c r="G3616" t="s">
        <v>654</v>
      </c>
      <c r="H3616">
        <v>6450</v>
      </c>
      <c r="I3616" t="s">
        <v>131</v>
      </c>
      <c r="J3616" t="s">
        <v>3152</v>
      </c>
      <c r="K3616" t="s">
        <v>39</v>
      </c>
      <c r="L3616" t="s">
        <v>66</v>
      </c>
      <c r="M3616" t="s">
        <v>3153</v>
      </c>
      <c r="N3616">
        <v>10.76</v>
      </c>
      <c r="O3616">
        <v>2</v>
      </c>
      <c r="P3616">
        <v>0</v>
      </c>
      <c r="Q3616">
        <v>5.1647999999999996</v>
      </c>
    </row>
    <row r="3617" spans="1:17" x14ac:dyDescent="0.3">
      <c r="A3617" t="s">
        <v>42</v>
      </c>
      <c r="B3617" t="s">
        <v>2919</v>
      </c>
      <c r="C3617" t="s">
        <v>2920</v>
      </c>
      <c r="D3617" t="s">
        <v>90</v>
      </c>
      <c r="E3617" t="s">
        <v>21</v>
      </c>
      <c r="F3617" t="s">
        <v>5852</v>
      </c>
      <c r="G3617" t="s">
        <v>46</v>
      </c>
      <c r="H3617">
        <v>32771</v>
      </c>
      <c r="I3617" t="s">
        <v>24</v>
      </c>
      <c r="J3617" t="s">
        <v>3152</v>
      </c>
      <c r="K3617" t="s">
        <v>39</v>
      </c>
      <c r="L3617" t="s">
        <v>66</v>
      </c>
      <c r="M3617" t="s">
        <v>3153</v>
      </c>
      <c r="N3617">
        <v>4.8420000000000005</v>
      </c>
      <c r="O3617">
        <v>3</v>
      </c>
      <c r="P3617">
        <v>0.7</v>
      </c>
      <c r="Q3617">
        <v>-3.5507999999999988</v>
      </c>
    </row>
    <row r="3618" spans="1:17" x14ac:dyDescent="0.3">
      <c r="A3618" t="s">
        <v>42</v>
      </c>
      <c r="B3618" t="s">
        <v>2490</v>
      </c>
      <c r="C3618" t="s">
        <v>2491</v>
      </c>
      <c r="D3618" t="s">
        <v>20</v>
      </c>
      <c r="E3618" t="s">
        <v>21</v>
      </c>
      <c r="F3618" t="s">
        <v>112</v>
      </c>
      <c r="G3618" t="s">
        <v>36</v>
      </c>
      <c r="H3618">
        <v>94109</v>
      </c>
      <c r="I3618" t="s">
        <v>37</v>
      </c>
      <c r="J3618" t="s">
        <v>3152</v>
      </c>
      <c r="K3618" t="s">
        <v>39</v>
      </c>
      <c r="L3618" t="s">
        <v>66</v>
      </c>
      <c r="M3618" t="s">
        <v>3153</v>
      </c>
      <c r="N3618">
        <v>8.6080000000000005</v>
      </c>
      <c r="O3618">
        <v>2</v>
      </c>
      <c r="P3618">
        <v>0.2</v>
      </c>
      <c r="Q3618">
        <v>3.0127999999999995</v>
      </c>
    </row>
    <row r="3619" spans="1:17" x14ac:dyDescent="0.3">
      <c r="A3619" t="s">
        <v>42</v>
      </c>
      <c r="B3619" t="s">
        <v>1031</v>
      </c>
      <c r="C3619" t="s">
        <v>1032</v>
      </c>
      <c r="D3619" t="s">
        <v>34</v>
      </c>
      <c r="E3619" t="s">
        <v>21</v>
      </c>
      <c r="F3619" t="s">
        <v>4070</v>
      </c>
      <c r="G3619" t="s">
        <v>1477</v>
      </c>
      <c r="H3619">
        <v>72209</v>
      </c>
      <c r="I3619" t="s">
        <v>24</v>
      </c>
      <c r="J3619" t="s">
        <v>4382</v>
      </c>
      <c r="K3619" t="s">
        <v>39</v>
      </c>
      <c r="L3619" t="s">
        <v>66</v>
      </c>
      <c r="M3619" t="s">
        <v>1064</v>
      </c>
      <c r="N3619">
        <v>17.96</v>
      </c>
      <c r="O3619">
        <v>4</v>
      </c>
      <c r="P3619">
        <v>0</v>
      </c>
      <c r="Q3619">
        <v>8.2615999999999996</v>
      </c>
    </row>
    <row r="3620" spans="1:17" x14ac:dyDescent="0.3">
      <c r="A3620" t="s">
        <v>17</v>
      </c>
      <c r="B3620" t="s">
        <v>967</v>
      </c>
      <c r="C3620" t="s">
        <v>968</v>
      </c>
      <c r="D3620" t="s">
        <v>34</v>
      </c>
      <c r="E3620" t="s">
        <v>21</v>
      </c>
      <c r="F3620" t="s">
        <v>3120</v>
      </c>
      <c r="G3620" t="s">
        <v>107</v>
      </c>
      <c r="H3620">
        <v>84604</v>
      </c>
      <c r="I3620" t="s">
        <v>37</v>
      </c>
      <c r="J3620" t="s">
        <v>4382</v>
      </c>
      <c r="K3620" t="s">
        <v>39</v>
      </c>
      <c r="L3620" t="s">
        <v>66</v>
      </c>
      <c r="M3620" t="s">
        <v>1064</v>
      </c>
      <c r="N3620">
        <v>10.776000000000002</v>
      </c>
      <c r="O3620">
        <v>3</v>
      </c>
      <c r="P3620">
        <v>0.2</v>
      </c>
      <c r="Q3620">
        <v>3.5021999999999989</v>
      </c>
    </row>
    <row r="3621" spans="1:17" x14ac:dyDescent="0.3">
      <c r="A3621" t="s">
        <v>42</v>
      </c>
      <c r="B3621" t="s">
        <v>2725</v>
      </c>
      <c r="C3621" t="s">
        <v>2726</v>
      </c>
      <c r="D3621" t="s">
        <v>20</v>
      </c>
      <c r="E3621" t="s">
        <v>21</v>
      </c>
      <c r="F3621" t="s">
        <v>235</v>
      </c>
      <c r="G3621" t="s">
        <v>236</v>
      </c>
      <c r="H3621">
        <v>10024</v>
      </c>
      <c r="I3621" t="s">
        <v>131</v>
      </c>
      <c r="J3621" t="s">
        <v>4382</v>
      </c>
      <c r="K3621" t="s">
        <v>39</v>
      </c>
      <c r="L3621" t="s">
        <v>66</v>
      </c>
      <c r="M3621" t="s">
        <v>1064</v>
      </c>
      <c r="N3621">
        <v>10.776000000000002</v>
      </c>
      <c r="O3621">
        <v>3</v>
      </c>
      <c r="P3621">
        <v>0.2</v>
      </c>
      <c r="Q3621">
        <v>3.5021999999999989</v>
      </c>
    </row>
    <row r="3622" spans="1:17" x14ac:dyDescent="0.3">
      <c r="A3622" t="s">
        <v>42</v>
      </c>
      <c r="B3622" t="s">
        <v>2231</v>
      </c>
      <c r="C3622" t="s">
        <v>2232</v>
      </c>
      <c r="D3622" t="s">
        <v>20</v>
      </c>
      <c r="E3622" t="s">
        <v>21</v>
      </c>
      <c r="F3622" t="s">
        <v>5516</v>
      </c>
      <c r="G3622" t="s">
        <v>1477</v>
      </c>
      <c r="H3622">
        <v>72756</v>
      </c>
      <c r="I3622" t="s">
        <v>24</v>
      </c>
      <c r="J3622" t="s">
        <v>4382</v>
      </c>
      <c r="K3622" t="s">
        <v>39</v>
      </c>
      <c r="L3622" t="s">
        <v>66</v>
      </c>
      <c r="M3622" t="s">
        <v>1064</v>
      </c>
      <c r="N3622">
        <v>40.410000000000004</v>
      </c>
      <c r="O3622">
        <v>9</v>
      </c>
      <c r="P3622">
        <v>0</v>
      </c>
      <c r="Q3622">
        <v>18.5886</v>
      </c>
    </row>
    <row r="3623" spans="1:17" x14ac:dyDescent="0.3">
      <c r="A3623" t="s">
        <v>166</v>
      </c>
      <c r="B3623" t="s">
        <v>1722</v>
      </c>
      <c r="C3623" t="s">
        <v>1723</v>
      </c>
      <c r="D3623" t="s">
        <v>20</v>
      </c>
      <c r="E3623" t="s">
        <v>21</v>
      </c>
      <c r="F3623" t="s">
        <v>797</v>
      </c>
      <c r="G3623" t="s">
        <v>36</v>
      </c>
      <c r="H3623">
        <v>95051</v>
      </c>
      <c r="I3623" t="s">
        <v>37</v>
      </c>
      <c r="J3623" t="s">
        <v>4382</v>
      </c>
      <c r="K3623" t="s">
        <v>39</v>
      </c>
      <c r="L3623" t="s">
        <v>66</v>
      </c>
      <c r="M3623" t="s">
        <v>1064</v>
      </c>
      <c r="N3623">
        <v>21.552000000000003</v>
      </c>
      <c r="O3623">
        <v>6</v>
      </c>
      <c r="P3623">
        <v>0.2</v>
      </c>
      <c r="Q3623">
        <v>7.0043999999999977</v>
      </c>
    </row>
    <row r="3624" spans="1:17" x14ac:dyDescent="0.3">
      <c r="A3624" t="s">
        <v>17</v>
      </c>
      <c r="B3624" t="s">
        <v>641</v>
      </c>
      <c r="C3624" t="s">
        <v>642</v>
      </c>
      <c r="D3624" t="s">
        <v>90</v>
      </c>
      <c r="E3624" t="s">
        <v>21</v>
      </c>
      <c r="F3624" t="s">
        <v>5668</v>
      </c>
      <c r="G3624" t="s">
        <v>1084</v>
      </c>
      <c r="H3624">
        <v>2138</v>
      </c>
      <c r="I3624" t="s">
        <v>131</v>
      </c>
      <c r="J3624" t="s">
        <v>4382</v>
      </c>
      <c r="K3624" t="s">
        <v>39</v>
      </c>
      <c r="L3624" t="s">
        <v>66</v>
      </c>
      <c r="M3624" t="s">
        <v>1064</v>
      </c>
      <c r="N3624">
        <v>22.450000000000003</v>
      </c>
      <c r="O3624">
        <v>5</v>
      </c>
      <c r="P3624">
        <v>0</v>
      </c>
      <c r="Q3624">
        <v>10.327</v>
      </c>
    </row>
    <row r="3625" spans="1:17" x14ac:dyDescent="0.3">
      <c r="A3625" t="s">
        <v>42</v>
      </c>
      <c r="B3625" t="s">
        <v>1618</v>
      </c>
      <c r="C3625" t="s">
        <v>1619</v>
      </c>
      <c r="D3625" t="s">
        <v>20</v>
      </c>
      <c r="E3625" t="s">
        <v>21</v>
      </c>
      <c r="F3625" t="s">
        <v>235</v>
      </c>
      <c r="G3625" t="s">
        <v>236</v>
      </c>
      <c r="H3625">
        <v>10035</v>
      </c>
      <c r="I3625" t="s">
        <v>131</v>
      </c>
      <c r="J3625" t="s">
        <v>4382</v>
      </c>
      <c r="K3625" t="s">
        <v>39</v>
      </c>
      <c r="L3625" t="s">
        <v>66</v>
      </c>
      <c r="M3625" t="s">
        <v>1064</v>
      </c>
      <c r="N3625">
        <v>17.96</v>
      </c>
      <c r="O3625">
        <v>5</v>
      </c>
      <c r="P3625">
        <v>0.2</v>
      </c>
      <c r="Q3625">
        <v>5.8369999999999997</v>
      </c>
    </row>
    <row r="3626" spans="1:17" x14ac:dyDescent="0.3">
      <c r="A3626" t="s">
        <v>42</v>
      </c>
      <c r="B3626" t="s">
        <v>1487</v>
      </c>
      <c r="C3626" t="s">
        <v>1488</v>
      </c>
      <c r="D3626" t="s">
        <v>34</v>
      </c>
      <c r="E3626" t="s">
        <v>21</v>
      </c>
      <c r="F3626" t="s">
        <v>1489</v>
      </c>
      <c r="G3626" t="s">
        <v>400</v>
      </c>
      <c r="H3626">
        <v>80134</v>
      </c>
      <c r="I3626" t="s">
        <v>37</v>
      </c>
      <c r="J3626" t="s">
        <v>1496</v>
      </c>
      <c r="K3626" t="s">
        <v>39</v>
      </c>
      <c r="L3626" t="s">
        <v>66</v>
      </c>
      <c r="M3626" t="s">
        <v>1497</v>
      </c>
      <c r="N3626">
        <v>2.3760000000000003</v>
      </c>
      <c r="O3626">
        <v>3</v>
      </c>
      <c r="P3626">
        <v>0.7</v>
      </c>
      <c r="Q3626">
        <v>-1.9007999999999998</v>
      </c>
    </row>
    <row r="3627" spans="1:17" x14ac:dyDescent="0.3">
      <c r="A3627" t="s">
        <v>17</v>
      </c>
      <c r="B3627" t="s">
        <v>4748</v>
      </c>
      <c r="C3627" t="s">
        <v>4749</v>
      </c>
      <c r="D3627" t="s">
        <v>90</v>
      </c>
      <c r="E3627" t="s">
        <v>21</v>
      </c>
      <c r="F3627" t="s">
        <v>769</v>
      </c>
      <c r="G3627" t="s">
        <v>210</v>
      </c>
      <c r="H3627">
        <v>48227</v>
      </c>
      <c r="I3627" t="s">
        <v>93</v>
      </c>
      <c r="J3627" t="s">
        <v>1496</v>
      </c>
      <c r="K3627" t="s">
        <v>39</v>
      </c>
      <c r="L3627" t="s">
        <v>66</v>
      </c>
      <c r="M3627" t="s">
        <v>1497</v>
      </c>
      <c r="N3627">
        <v>5.28</v>
      </c>
      <c r="O3627">
        <v>2</v>
      </c>
      <c r="P3627">
        <v>0</v>
      </c>
      <c r="Q3627">
        <v>2.4287999999999998</v>
      </c>
    </row>
    <row r="3628" spans="1:17" x14ac:dyDescent="0.3">
      <c r="A3628" t="s">
        <v>17</v>
      </c>
      <c r="B3628" t="s">
        <v>3167</v>
      </c>
      <c r="C3628" t="s">
        <v>3168</v>
      </c>
      <c r="D3628" t="s">
        <v>20</v>
      </c>
      <c r="E3628" t="s">
        <v>21</v>
      </c>
      <c r="F3628" t="s">
        <v>4200</v>
      </c>
      <c r="G3628" t="s">
        <v>400</v>
      </c>
      <c r="H3628">
        <v>80525</v>
      </c>
      <c r="I3628" t="s">
        <v>37</v>
      </c>
      <c r="J3628" t="s">
        <v>1496</v>
      </c>
      <c r="K3628" t="s">
        <v>39</v>
      </c>
      <c r="L3628" t="s">
        <v>66</v>
      </c>
      <c r="M3628" t="s">
        <v>1497</v>
      </c>
      <c r="N3628">
        <v>3.1680000000000006</v>
      </c>
      <c r="O3628">
        <v>4</v>
      </c>
      <c r="P3628">
        <v>0.7</v>
      </c>
      <c r="Q3628">
        <v>-2.5343999999999998</v>
      </c>
    </row>
    <row r="3629" spans="1:17" x14ac:dyDescent="0.3">
      <c r="A3629" t="s">
        <v>42</v>
      </c>
      <c r="B3629" t="s">
        <v>1734</v>
      </c>
      <c r="C3629" t="s">
        <v>1735</v>
      </c>
      <c r="D3629" t="s">
        <v>20</v>
      </c>
      <c r="E3629" t="s">
        <v>21</v>
      </c>
      <c r="F3629" t="s">
        <v>129</v>
      </c>
      <c r="G3629" t="s">
        <v>130</v>
      </c>
      <c r="H3629">
        <v>19134</v>
      </c>
      <c r="I3629" t="s">
        <v>131</v>
      </c>
      <c r="J3629" t="s">
        <v>1736</v>
      </c>
      <c r="K3629" t="s">
        <v>39</v>
      </c>
      <c r="L3629" t="s">
        <v>66</v>
      </c>
      <c r="M3629" t="s">
        <v>1737</v>
      </c>
      <c r="N3629">
        <v>3.2820000000000005</v>
      </c>
      <c r="O3629">
        <v>2</v>
      </c>
      <c r="P3629">
        <v>0.7</v>
      </c>
      <c r="Q3629">
        <v>-2.6256000000000004</v>
      </c>
    </row>
    <row r="3630" spans="1:17" x14ac:dyDescent="0.3">
      <c r="A3630" t="s">
        <v>42</v>
      </c>
      <c r="B3630" t="s">
        <v>2054</v>
      </c>
      <c r="C3630" t="s">
        <v>2055</v>
      </c>
      <c r="D3630" t="s">
        <v>34</v>
      </c>
      <c r="E3630" t="s">
        <v>21</v>
      </c>
      <c r="F3630" t="s">
        <v>235</v>
      </c>
      <c r="G3630" t="s">
        <v>236</v>
      </c>
      <c r="H3630">
        <v>10009</v>
      </c>
      <c r="I3630" t="s">
        <v>131</v>
      </c>
      <c r="J3630" t="s">
        <v>1736</v>
      </c>
      <c r="K3630" t="s">
        <v>39</v>
      </c>
      <c r="L3630" t="s">
        <v>66</v>
      </c>
      <c r="M3630" t="s">
        <v>1737</v>
      </c>
      <c r="N3630">
        <v>13.128</v>
      </c>
      <c r="O3630">
        <v>3</v>
      </c>
      <c r="P3630">
        <v>0.2</v>
      </c>
      <c r="Q3630">
        <v>4.2665999999999986</v>
      </c>
    </row>
    <row r="3631" spans="1:17" x14ac:dyDescent="0.3">
      <c r="A3631" t="s">
        <v>166</v>
      </c>
      <c r="B3631" t="s">
        <v>2474</v>
      </c>
      <c r="C3631" t="s">
        <v>2475</v>
      </c>
      <c r="D3631" t="s">
        <v>20</v>
      </c>
      <c r="E3631" t="s">
        <v>21</v>
      </c>
      <c r="F3631" t="s">
        <v>456</v>
      </c>
      <c r="G3631" t="s">
        <v>78</v>
      </c>
      <c r="H3631">
        <v>28403</v>
      </c>
      <c r="I3631" t="s">
        <v>24</v>
      </c>
      <c r="J3631" t="s">
        <v>1736</v>
      </c>
      <c r="K3631" t="s">
        <v>39</v>
      </c>
      <c r="L3631" t="s">
        <v>66</v>
      </c>
      <c r="M3631" t="s">
        <v>1737</v>
      </c>
      <c r="N3631">
        <v>3.2820000000000005</v>
      </c>
      <c r="O3631">
        <v>2</v>
      </c>
      <c r="P3631">
        <v>0.7</v>
      </c>
      <c r="Q3631">
        <v>-2.6256000000000004</v>
      </c>
    </row>
    <row r="3632" spans="1:17" x14ac:dyDescent="0.3">
      <c r="A3632" t="s">
        <v>42</v>
      </c>
      <c r="B3632" t="s">
        <v>4470</v>
      </c>
      <c r="C3632" t="s">
        <v>4471</v>
      </c>
      <c r="D3632" t="s">
        <v>20</v>
      </c>
      <c r="E3632" t="s">
        <v>21</v>
      </c>
      <c r="F3632" t="s">
        <v>235</v>
      </c>
      <c r="G3632" t="s">
        <v>236</v>
      </c>
      <c r="H3632">
        <v>10035</v>
      </c>
      <c r="I3632" t="s">
        <v>131</v>
      </c>
      <c r="J3632" t="s">
        <v>1736</v>
      </c>
      <c r="K3632" t="s">
        <v>39</v>
      </c>
      <c r="L3632" t="s">
        <v>66</v>
      </c>
      <c r="M3632" t="s">
        <v>1737</v>
      </c>
      <c r="N3632">
        <v>13.128</v>
      </c>
      <c r="O3632">
        <v>3</v>
      </c>
      <c r="P3632">
        <v>0.2</v>
      </c>
      <c r="Q3632">
        <v>4.2665999999999986</v>
      </c>
    </row>
    <row r="3633" spans="1:17" x14ac:dyDescent="0.3">
      <c r="A3633" t="s">
        <v>166</v>
      </c>
      <c r="B3633" t="s">
        <v>651</v>
      </c>
      <c r="C3633" t="s">
        <v>652</v>
      </c>
      <c r="D3633" t="s">
        <v>20</v>
      </c>
      <c r="E3633" t="s">
        <v>21</v>
      </c>
      <c r="F3633" t="s">
        <v>2393</v>
      </c>
      <c r="G3633" t="s">
        <v>436</v>
      </c>
      <c r="H3633">
        <v>43615</v>
      </c>
      <c r="I3633" t="s">
        <v>131</v>
      </c>
      <c r="J3633" t="s">
        <v>1736</v>
      </c>
      <c r="K3633" t="s">
        <v>39</v>
      </c>
      <c r="L3633" t="s">
        <v>66</v>
      </c>
      <c r="M3633" t="s">
        <v>1737</v>
      </c>
      <c r="N3633">
        <v>1.6410000000000002</v>
      </c>
      <c r="O3633">
        <v>1</v>
      </c>
      <c r="P3633">
        <v>0.7</v>
      </c>
      <c r="Q3633">
        <v>-1.3128000000000002</v>
      </c>
    </row>
    <row r="3634" spans="1:17" x14ac:dyDescent="0.3">
      <c r="A3634" t="s">
        <v>42</v>
      </c>
      <c r="B3634" t="s">
        <v>5456</v>
      </c>
      <c r="C3634" t="s">
        <v>5457</v>
      </c>
      <c r="D3634" t="s">
        <v>34</v>
      </c>
      <c r="E3634" t="s">
        <v>21</v>
      </c>
      <c r="F3634" t="s">
        <v>129</v>
      </c>
      <c r="G3634" t="s">
        <v>130</v>
      </c>
      <c r="H3634">
        <v>19134</v>
      </c>
      <c r="I3634" t="s">
        <v>131</v>
      </c>
      <c r="J3634" t="s">
        <v>1736</v>
      </c>
      <c r="K3634" t="s">
        <v>39</v>
      </c>
      <c r="L3634" t="s">
        <v>66</v>
      </c>
      <c r="M3634" t="s">
        <v>1737</v>
      </c>
      <c r="N3634">
        <v>4.9230000000000009</v>
      </c>
      <c r="O3634">
        <v>3</v>
      </c>
      <c r="P3634">
        <v>0.7</v>
      </c>
      <c r="Q3634">
        <v>-3.9383999999999997</v>
      </c>
    </row>
    <row r="3635" spans="1:17" x14ac:dyDescent="0.3">
      <c r="A3635" t="s">
        <v>17</v>
      </c>
      <c r="B3635" t="s">
        <v>3321</v>
      </c>
      <c r="C3635" t="s">
        <v>3322</v>
      </c>
      <c r="D3635" t="s">
        <v>20</v>
      </c>
      <c r="E3635" t="s">
        <v>21</v>
      </c>
      <c r="F3635" t="s">
        <v>3675</v>
      </c>
      <c r="G3635" t="s">
        <v>568</v>
      </c>
      <c r="H3635">
        <v>74133</v>
      </c>
      <c r="I3635" t="s">
        <v>93</v>
      </c>
      <c r="J3635" t="s">
        <v>4478</v>
      </c>
      <c r="K3635" t="s">
        <v>39</v>
      </c>
      <c r="L3635" t="s">
        <v>66</v>
      </c>
      <c r="M3635" t="s">
        <v>4479</v>
      </c>
      <c r="N3635">
        <v>42.81</v>
      </c>
      <c r="O3635">
        <v>3</v>
      </c>
      <c r="P3635">
        <v>0</v>
      </c>
      <c r="Q3635">
        <v>20.120699999999999</v>
      </c>
    </row>
    <row r="3636" spans="1:17" x14ac:dyDescent="0.3">
      <c r="A3636" t="s">
        <v>42</v>
      </c>
      <c r="B3636" t="s">
        <v>5243</v>
      </c>
      <c r="C3636" t="s">
        <v>5244</v>
      </c>
      <c r="D3636" t="s">
        <v>90</v>
      </c>
      <c r="E3636" t="s">
        <v>21</v>
      </c>
      <c r="F3636" t="s">
        <v>2600</v>
      </c>
      <c r="G3636" t="s">
        <v>187</v>
      </c>
      <c r="H3636">
        <v>61107</v>
      </c>
      <c r="I3636" t="s">
        <v>93</v>
      </c>
      <c r="J3636" t="s">
        <v>4478</v>
      </c>
      <c r="K3636" t="s">
        <v>39</v>
      </c>
      <c r="L3636" t="s">
        <v>66</v>
      </c>
      <c r="M3636" t="s">
        <v>4479</v>
      </c>
      <c r="N3636">
        <v>11.415999999999997</v>
      </c>
      <c r="O3636">
        <v>4</v>
      </c>
      <c r="P3636">
        <v>0.8</v>
      </c>
      <c r="Q3636">
        <v>-18.836400000000005</v>
      </c>
    </row>
    <row r="3637" spans="1:17" x14ac:dyDescent="0.3">
      <c r="A3637" t="s">
        <v>17</v>
      </c>
      <c r="B3637" t="s">
        <v>5656</v>
      </c>
      <c r="C3637" t="s">
        <v>5657</v>
      </c>
      <c r="D3637" t="s">
        <v>34</v>
      </c>
      <c r="E3637" t="s">
        <v>21</v>
      </c>
      <c r="F3637" t="s">
        <v>235</v>
      </c>
      <c r="G3637" t="s">
        <v>236</v>
      </c>
      <c r="H3637">
        <v>10035</v>
      </c>
      <c r="I3637" t="s">
        <v>131</v>
      </c>
      <c r="J3637" t="s">
        <v>4478</v>
      </c>
      <c r="K3637" t="s">
        <v>39</v>
      </c>
      <c r="L3637" t="s">
        <v>66</v>
      </c>
      <c r="M3637" t="s">
        <v>4479</v>
      </c>
      <c r="N3637">
        <v>34.248000000000005</v>
      </c>
      <c r="O3637">
        <v>3</v>
      </c>
      <c r="P3637">
        <v>0.2</v>
      </c>
      <c r="Q3637">
        <v>11.558699999999998</v>
      </c>
    </row>
    <row r="3638" spans="1:17" x14ac:dyDescent="0.3">
      <c r="A3638" t="s">
        <v>42</v>
      </c>
      <c r="B3638" t="s">
        <v>3380</v>
      </c>
      <c r="C3638" t="s">
        <v>3381</v>
      </c>
      <c r="D3638" t="s">
        <v>20</v>
      </c>
      <c r="E3638" t="s">
        <v>21</v>
      </c>
      <c r="F3638" t="s">
        <v>1320</v>
      </c>
      <c r="G3638" t="s">
        <v>78</v>
      </c>
      <c r="H3638">
        <v>28540</v>
      </c>
      <c r="I3638" t="s">
        <v>24</v>
      </c>
      <c r="J3638" t="s">
        <v>4478</v>
      </c>
      <c r="K3638" t="s">
        <v>39</v>
      </c>
      <c r="L3638" t="s">
        <v>66</v>
      </c>
      <c r="M3638" t="s">
        <v>4479</v>
      </c>
      <c r="N3638">
        <v>12.843000000000002</v>
      </c>
      <c r="O3638">
        <v>3</v>
      </c>
      <c r="P3638">
        <v>0.7</v>
      </c>
      <c r="Q3638">
        <v>-9.8462999999999994</v>
      </c>
    </row>
    <row r="3639" spans="1:17" x14ac:dyDescent="0.3">
      <c r="A3639" t="s">
        <v>42</v>
      </c>
      <c r="B3639" t="s">
        <v>2594</v>
      </c>
      <c r="C3639" t="s">
        <v>2595</v>
      </c>
      <c r="D3639" t="s">
        <v>34</v>
      </c>
      <c r="E3639" t="s">
        <v>21</v>
      </c>
      <c r="F3639" t="s">
        <v>583</v>
      </c>
      <c r="G3639" t="s">
        <v>584</v>
      </c>
      <c r="H3639">
        <v>88220</v>
      </c>
      <c r="I3639" t="s">
        <v>37</v>
      </c>
      <c r="J3639" t="s">
        <v>4478</v>
      </c>
      <c r="K3639" t="s">
        <v>39</v>
      </c>
      <c r="L3639" t="s">
        <v>66</v>
      </c>
      <c r="M3639" t="s">
        <v>4479</v>
      </c>
      <c r="N3639">
        <v>11.416</v>
      </c>
      <c r="O3639">
        <v>1</v>
      </c>
      <c r="P3639">
        <v>0.2</v>
      </c>
      <c r="Q3639">
        <v>3.8528999999999991</v>
      </c>
    </row>
    <row r="3640" spans="1:17" x14ac:dyDescent="0.3">
      <c r="A3640" t="s">
        <v>17</v>
      </c>
      <c r="B3640" t="s">
        <v>4999</v>
      </c>
      <c r="C3640" t="s">
        <v>5000</v>
      </c>
      <c r="D3640" t="s">
        <v>34</v>
      </c>
      <c r="E3640" t="s">
        <v>21</v>
      </c>
      <c r="F3640" t="s">
        <v>35</v>
      </c>
      <c r="G3640" t="s">
        <v>36</v>
      </c>
      <c r="H3640">
        <v>90045</v>
      </c>
      <c r="I3640" t="s">
        <v>37</v>
      </c>
      <c r="J3640" t="s">
        <v>4478</v>
      </c>
      <c r="K3640" t="s">
        <v>39</v>
      </c>
      <c r="L3640" t="s">
        <v>66</v>
      </c>
      <c r="M3640" t="s">
        <v>4479</v>
      </c>
      <c r="N3640">
        <v>34.248000000000005</v>
      </c>
      <c r="O3640">
        <v>3</v>
      </c>
      <c r="P3640">
        <v>0.2</v>
      </c>
      <c r="Q3640">
        <v>11.558699999999998</v>
      </c>
    </row>
    <row r="3641" spans="1:17" x14ac:dyDescent="0.3">
      <c r="A3641" t="s">
        <v>166</v>
      </c>
      <c r="B3641" t="s">
        <v>4892</v>
      </c>
      <c r="C3641" t="s">
        <v>4893</v>
      </c>
      <c r="D3641" t="s">
        <v>20</v>
      </c>
      <c r="E3641" t="s">
        <v>21</v>
      </c>
      <c r="F3641" t="s">
        <v>2677</v>
      </c>
      <c r="G3641" t="s">
        <v>36</v>
      </c>
      <c r="H3641">
        <v>94601</v>
      </c>
      <c r="I3641" t="s">
        <v>37</v>
      </c>
      <c r="J3641" t="s">
        <v>4896</v>
      </c>
      <c r="K3641" t="s">
        <v>39</v>
      </c>
      <c r="L3641" t="s">
        <v>66</v>
      </c>
      <c r="M3641" t="s">
        <v>4897</v>
      </c>
      <c r="N3641">
        <v>117.14400000000001</v>
      </c>
      <c r="O3641">
        <v>9</v>
      </c>
      <c r="P3641">
        <v>0.2</v>
      </c>
      <c r="Q3641">
        <v>42.464699999999993</v>
      </c>
    </row>
    <row r="3642" spans="1:17" x14ac:dyDescent="0.3">
      <c r="A3642" t="s">
        <v>42</v>
      </c>
      <c r="B3642" t="s">
        <v>1305</v>
      </c>
      <c r="C3642" t="s">
        <v>1306</v>
      </c>
      <c r="D3642" t="s">
        <v>34</v>
      </c>
      <c r="E3642" t="s">
        <v>21</v>
      </c>
      <c r="F3642" t="s">
        <v>2688</v>
      </c>
      <c r="G3642" t="s">
        <v>2316</v>
      </c>
      <c r="H3642">
        <v>20735</v>
      </c>
      <c r="I3642" t="s">
        <v>131</v>
      </c>
      <c r="J3642" t="s">
        <v>4896</v>
      </c>
      <c r="K3642" t="s">
        <v>39</v>
      </c>
      <c r="L3642" t="s">
        <v>66</v>
      </c>
      <c r="M3642" t="s">
        <v>4897</v>
      </c>
      <c r="N3642">
        <v>65.08</v>
      </c>
      <c r="O3642">
        <v>4</v>
      </c>
      <c r="P3642">
        <v>0</v>
      </c>
      <c r="Q3642">
        <v>31.889199999999995</v>
      </c>
    </row>
    <row r="3643" spans="1:17" x14ac:dyDescent="0.3">
      <c r="A3643" t="s">
        <v>1122</v>
      </c>
      <c r="B3643" t="s">
        <v>5049</v>
      </c>
      <c r="C3643" t="s">
        <v>5050</v>
      </c>
      <c r="D3643" t="s">
        <v>20</v>
      </c>
      <c r="E3643" t="s">
        <v>21</v>
      </c>
      <c r="F3643" t="s">
        <v>531</v>
      </c>
      <c r="G3643" t="s">
        <v>216</v>
      </c>
      <c r="H3643">
        <v>19711</v>
      </c>
      <c r="I3643" t="s">
        <v>131</v>
      </c>
      <c r="J3643" t="s">
        <v>4896</v>
      </c>
      <c r="K3643" t="s">
        <v>39</v>
      </c>
      <c r="L3643" t="s">
        <v>66</v>
      </c>
      <c r="M3643" t="s">
        <v>4897</v>
      </c>
      <c r="N3643">
        <v>32.54</v>
      </c>
      <c r="O3643">
        <v>2</v>
      </c>
      <c r="P3643">
        <v>0</v>
      </c>
      <c r="Q3643">
        <v>15.944599999999998</v>
      </c>
    </row>
    <row r="3644" spans="1:17" x14ac:dyDescent="0.3">
      <c r="A3644" t="s">
        <v>1122</v>
      </c>
      <c r="B3644" t="s">
        <v>1637</v>
      </c>
      <c r="C3644" t="s">
        <v>1638</v>
      </c>
      <c r="D3644" t="s">
        <v>20</v>
      </c>
      <c r="E3644" t="s">
        <v>21</v>
      </c>
      <c r="F3644" t="s">
        <v>84</v>
      </c>
      <c r="G3644" t="s">
        <v>85</v>
      </c>
      <c r="H3644">
        <v>98103</v>
      </c>
      <c r="I3644" t="s">
        <v>37</v>
      </c>
      <c r="J3644" t="s">
        <v>4896</v>
      </c>
      <c r="K3644" t="s">
        <v>39</v>
      </c>
      <c r="L3644" t="s">
        <v>66</v>
      </c>
      <c r="M3644" t="s">
        <v>4897</v>
      </c>
      <c r="N3644">
        <v>26.032</v>
      </c>
      <c r="O3644">
        <v>2</v>
      </c>
      <c r="P3644">
        <v>0.2</v>
      </c>
      <c r="Q3644">
        <v>9.4365999999999985</v>
      </c>
    </row>
    <row r="3645" spans="1:17" x14ac:dyDescent="0.3">
      <c r="A3645" t="s">
        <v>42</v>
      </c>
      <c r="B3645" t="s">
        <v>4993</v>
      </c>
      <c r="C3645" t="s">
        <v>4994</v>
      </c>
      <c r="D3645" t="s">
        <v>20</v>
      </c>
      <c r="E3645" t="s">
        <v>21</v>
      </c>
      <c r="F3645" t="s">
        <v>1078</v>
      </c>
      <c r="G3645" t="s">
        <v>92</v>
      </c>
      <c r="H3645">
        <v>78745</v>
      </c>
      <c r="I3645" t="s">
        <v>93</v>
      </c>
      <c r="J3645" t="s">
        <v>4896</v>
      </c>
      <c r="K3645" t="s">
        <v>39</v>
      </c>
      <c r="L3645" t="s">
        <v>66</v>
      </c>
      <c r="M3645" t="s">
        <v>4897</v>
      </c>
      <c r="N3645">
        <v>9.7619999999999969</v>
      </c>
      <c r="O3645">
        <v>3</v>
      </c>
      <c r="P3645">
        <v>0.8</v>
      </c>
      <c r="Q3645">
        <v>-15.131100000000004</v>
      </c>
    </row>
    <row r="3646" spans="1:17" x14ac:dyDescent="0.3">
      <c r="A3646" t="s">
        <v>42</v>
      </c>
      <c r="B3646" t="s">
        <v>119</v>
      </c>
      <c r="C3646" t="s">
        <v>120</v>
      </c>
      <c r="D3646" t="s">
        <v>34</v>
      </c>
      <c r="E3646" t="s">
        <v>21</v>
      </c>
      <c r="F3646" t="s">
        <v>3781</v>
      </c>
      <c r="G3646" t="s">
        <v>369</v>
      </c>
      <c r="H3646">
        <v>97504</v>
      </c>
      <c r="I3646" t="s">
        <v>37</v>
      </c>
      <c r="J3646" t="s">
        <v>4896</v>
      </c>
      <c r="K3646" t="s">
        <v>39</v>
      </c>
      <c r="L3646" t="s">
        <v>66</v>
      </c>
      <c r="M3646" t="s">
        <v>4897</v>
      </c>
      <c r="N3646">
        <v>9.7620000000000005</v>
      </c>
      <c r="O3646">
        <v>2</v>
      </c>
      <c r="P3646">
        <v>0.7</v>
      </c>
      <c r="Q3646">
        <v>-6.833400000000001</v>
      </c>
    </row>
    <row r="3647" spans="1:17" x14ac:dyDescent="0.3">
      <c r="A3647" t="s">
        <v>42</v>
      </c>
      <c r="B3647" t="s">
        <v>2818</v>
      </c>
      <c r="C3647" t="s">
        <v>2819</v>
      </c>
      <c r="D3647" t="s">
        <v>90</v>
      </c>
      <c r="E3647" t="s">
        <v>21</v>
      </c>
      <c r="F3647" t="s">
        <v>163</v>
      </c>
      <c r="G3647" t="s">
        <v>92</v>
      </c>
      <c r="H3647">
        <v>77036</v>
      </c>
      <c r="I3647" t="s">
        <v>93</v>
      </c>
      <c r="J3647" t="s">
        <v>4896</v>
      </c>
      <c r="K3647" t="s">
        <v>39</v>
      </c>
      <c r="L3647" t="s">
        <v>66</v>
      </c>
      <c r="M3647" t="s">
        <v>4897</v>
      </c>
      <c r="N3647">
        <v>16.269999999999996</v>
      </c>
      <c r="O3647">
        <v>5</v>
      </c>
      <c r="P3647">
        <v>0.8</v>
      </c>
      <c r="Q3647">
        <v>-25.218500000000006</v>
      </c>
    </row>
    <row r="3648" spans="1:17" x14ac:dyDescent="0.3">
      <c r="A3648" t="s">
        <v>42</v>
      </c>
      <c r="B3648" t="s">
        <v>3111</v>
      </c>
      <c r="C3648" t="s">
        <v>3112</v>
      </c>
      <c r="D3648" t="s">
        <v>90</v>
      </c>
      <c r="E3648" t="s">
        <v>21</v>
      </c>
      <c r="F3648" t="s">
        <v>235</v>
      </c>
      <c r="G3648" t="s">
        <v>236</v>
      </c>
      <c r="H3648">
        <v>10011</v>
      </c>
      <c r="I3648" t="s">
        <v>131</v>
      </c>
      <c r="J3648" t="s">
        <v>4896</v>
      </c>
      <c r="K3648" t="s">
        <v>39</v>
      </c>
      <c r="L3648" t="s">
        <v>66</v>
      </c>
      <c r="M3648" t="s">
        <v>4897</v>
      </c>
      <c r="N3648">
        <v>52.064</v>
      </c>
      <c r="O3648">
        <v>4</v>
      </c>
      <c r="P3648">
        <v>0.2</v>
      </c>
      <c r="Q3648">
        <v>18.873199999999997</v>
      </c>
    </row>
    <row r="3649" spans="1:17" x14ac:dyDescent="0.3">
      <c r="A3649" t="s">
        <v>42</v>
      </c>
      <c r="B3649" t="s">
        <v>767</v>
      </c>
      <c r="C3649" t="s">
        <v>768</v>
      </c>
      <c r="D3649" t="s">
        <v>34</v>
      </c>
      <c r="E3649" t="s">
        <v>21</v>
      </c>
      <c r="F3649" t="s">
        <v>435</v>
      </c>
      <c r="G3649" t="s">
        <v>1107</v>
      </c>
      <c r="H3649">
        <v>31907</v>
      </c>
      <c r="I3649" t="s">
        <v>24</v>
      </c>
      <c r="J3649" t="s">
        <v>4896</v>
      </c>
      <c r="K3649" t="s">
        <v>39</v>
      </c>
      <c r="L3649" t="s">
        <v>66</v>
      </c>
      <c r="M3649" t="s">
        <v>4897</v>
      </c>
      <c r="N3649">
        <v>32.54</v>
      </c>
      <c r="O3649">
        <v>2</v>
      </c>
      <c r="P3649">
        <v>0</v>
      </c>
      <c r="Q3649">
        <v>15.944599999999998</v>
      </c>
    </row>
    <row r="3650" spans="1:17" x14ac:dyDescent="0.3">
      <c r="A3650" t="s">
        <v>42</v>
      </c>
      <c r="B3650" t="s">
        <v>1803</v>
      </c>
      <c r="C3650" t="s">
        <v>1804</v>
      </c>
      <c r="D3650" t="s">
        <v>20</v>
      </c>
      <c r="E3650" t="s">
        <v>21</v>
      </c>
      <c r="F3650" t="s">
        <v>1280</v>
      </c>
      <c r="G3650" t="s">
        <v>23</v>
      </c>
      <c r="H3650">
        <v>40214</v>
      </c>
      <c r="I3650" t="s">
        <v>24</v>
      </c>
      <c r="J3650" t="s">
        <v>4896</v>
      </c>
      <c r="K3650" t="s">
        <v>39</v>
      </c>
      <c r="L3650" t="s">
        <v>66</v>
      </c>
      <c r="M3650" t="s">
        <v>4897</v>
      </c>
      <c r="N3650">
        <v>48.81</v>
      </c>
      <c r="O3650">
        <v>3</v>
      </c>
      <c r="P3650">
        <v>0</v>
      </c>
      <c r="Q3650">
        <v>23.916899999999998</v>
      </c>
    </row>
    <row r="3651" spans="1:17" x14ac:dyDescent="0.3">
      <c r="A3651" t="s">
        <v>42</v>
      </c>
      <c r="B3651" t="s">
        <v>3230</v>
      </c>
      <c r="C3651" t="s">
        <v>3231</v>
      </c>
      <c r="D3651" t="s">
        <v>90</v>
      </c>
      <c r="E3651" t="s">
        <v>21</v>
      </c>
      <c r="F3651" t="s">
        <v>435</v>
      </c>
      <c r="G3651" t="s">
        <v>1107</v>
      </c>
      <c r="H3651">
        <v>31907</v>
      </c>
      <c r="I3651" t="s">
        <v>24</v>
      </c>
      <c r="J3651" t="s">
        <v>3232</v>
      </c>
      <c r="K3651" t="s">
        <v>39</v>
      </c>
      <c r="L3651" t="s">
        <v>66</v>
      </c>
      <c r="M3651" t="s">
        <v>3233</v>
      </c>
      <c r="N3651">
        <v>91.199999999999989</v>
      </c>
      <c r="O3651">
        <v>3</v>
      </c>
      <c r="P3651">
        <v>0</v>
      </c>
      <c r="Q3651">
        <v>41.951999999999998</v>
      </c>
    </row>
    <row r="3652" spans="1:17" x14ac:dyDescent="0.3">
      <c r="A3652" t="s">
        <v>17</v>
      </c>
      <c r="B3652" t="s">
        <v>2414</v>
      </c>
      <c r="C3652" t="s">
        <v>2415</v>
      </c>
      <c r="D3652" t="s">
        <v>34</v>
      </c>
      <c r="E3652" t="s">
        <v>21</v>
      </c>
      <c r="F3652" t="s">
        <v>22</v>
      </c>
      <c r="G3652" t="s">
        <v>23</v>
      </c>
      <c r="H3652">
        <v>42420</v>
      </c>
      <c r="I3652" t="s">
        <v>24</v>
      </c>
      <c r="J3652" t="s">
        <v>3232</v>
      </c>
      <c r="K3652" t="s">
        <v>39</v>
      </c>
      <c r="L3652" t="s">
        <v>66</v>
      </c>
      <c r="M3652" t="s">
        <v>3233</v>
      </c>
      <c r="N3652">
        <v>364.79999999999995</v>
      </c>
      <c r="O3652">
        <v>12</v>
      </c>
      <c r="P3652">
        <v>0</v>
      </c>
      <c r="Q3652">
        <v>167.80799999999999</v>
      </c>
    </row>
    <row r="3653" spans="1:17" x14ac:dyDescent="0.3">
      <c r="A3653" t="s">
        <v>42</v>
      </c>
      <c r="B3653" t="s">
        <v>3568</v>
      </c>
      <c r="C3653" t="s">
        <v>3569</v>
      </c>
      <c r="D3653" t="s">
        <v>90</v>
      </c>
      <c r="E3653" t="s">
        <v>21</v>
      </c>
      <c r="F3653" t="s">
        <v>3881</v>
      </c>
      <c r="G3653" t="s">
        <v>568</v>
      </c>
      <c r="H3653">
        <v>73120</v>
      </c>
      <c r="I3653" t="s">
        <v>93</v>
      </c>
      <c r="J3653" t="s">
        <v>3232</v>
      </c>
      <c r="K3653" t="s">
        <v>39</v>
      </c>
      <c r="L3653" t="s">
        <v>66</v>
      </c>
      <c r="M3653" t="s">
        <v>3233</v>
      </c>
      <c r="N3653">
        <v>121.6</v>
      </c>
      <c r="O3653">
        <v>4</v>
      </c>
      <c r="P3653">
        <v>0</v>
      </c>
      <c r="Q3653">
        <v>55.935999999999993</v>
      </c>
    </row>
    <row r="3654" spans="1:17" x14ac:dyDescent="0.3">
      <c r="A3654" t="s">
        <v>42</v>
      </c>
      <c r="B3654" t="s">
        <v>2231</v>
      </c>
      <c r="C3654" t="s">
        <v>2232</v>
      </c>
      <c r="D3654" t="s">
        <v>20</v>
      </c>
      <c r="E3654" t="s">
        <v>21</v>
      </c>
      <c r="F3654" t="s">
        <v>35</v>
      </c>
      <c r="G3654" t="s">
        <v>36</v>
      </c>
      <c r="H3654">
        <v>90036</v>
      </c>
      <c r="I3654" t="s">
        <v>37</v>
      </c>
      <c r="J3654" t="s">
        <v>3232</v>
      </c>
      <c r="K3654" t="s">
        <v>39</v>
      </c>
      <c r="L3654" t="s">
        <v>66</v>
      </c>
      <c r="M3654" t="s">
        <v>3233</v>
      </c>
      <c r="N3654">
        <v>121.6</v>
      </c>
      <c r="O3654">
        <v>5</v>
      </c>
      <c r="P3654">
        <v>0.2</v>
      </c>
      <c r="Q3654">
        <v>39.519999999999989</v>
      </c>
    </row>
    <row r="3655" spans="1:17" x14ac:dyDescent="0.3">
      <c r="A3655" t="s">
        <v>42</v>
      </c>
      <c r="B3655" t="s">
        <v>4336</v>
      </c>
      <c r="C3655" t="s">
        <v>4337</v>
      </c>
      <c r="D3655" t="s">
        <v>34</v>
      </c>
      <c r="E3655" t="s">
        <v>21</v>
      </c>
      <c r="F3655" t="s">
        <v>112</v>
      </c>
      <c r="G3655" t="s">
        <v>36</v>
      </c>
      <c r="H3655">
        <v>94122</v>
      </c>
      <c r="I3655" t="s">
        <v>37</v>
      </c>
      <c r="J3655" t="s">
        <v>3232</v>
      </c>
      <c r="K3655" t="s">
        <v>39</v>
      </c>
      <c r="L3655" t="s">
        <v>66</v>
      </c>
      <c r="M3655" t="s">
        <v>3233</v>
      </c>
      <c r="N3655">
        <v>48.64</v>
      </c>
      <c r="O3655">
        <v>2</v>
      </c>
      <c r="P3655">
        <v>0.2</v>
      </c>
      <c r="Q3655">
        <v>15.807999999999996</v>
      </c>
    </row>
    <row r="3656" spans="1:17" x14ac:dyDescent="0.3">
      <c r="A3656" t="s">
        <v>166</v>
      </c>
      <c r="B3656" t="s">
        <v>2370</v>
      </c>
      <c r="C3656" t="s">
        <v>2371</v>
      </c>
      <c r="D3656" t="s">
        <v>34</v>
      </c>
      <c r="E3656" t="s">
        <v>21</v>
      </c>
      <c r="F3656" t="s">
        <v>4874</v>
      </c>
      <c r="G3656" t="s">
        <v>3664</v>
      </c>
      <c r="H3656">
        <v>66212</v>
      </c>
      <c r="I3656" t="s">
        <v>93</v>
      </c>
      <c r="J3656" t="s">
        <v>3232</v>
      </c>
      <c r="K3656" t="s">
        <v>39</v>
      </c>
      <c r="L3656" t="s">
        <v>66</v>
      </c>
      <c r="M3656" t="s">
        <v>3233</v>
      </c>
      <c r="N3656">
        <v>152</v>
      </c>
      <c r="O3656">
        <v>5</v>
      </c>
      <c r="P3656">
        <v>0</v>
      </c>
      <c r="Q3656">
        <v>69.919999999999987</v>
      </c>
    </row>
    <row r="3657" spans="1:17" x14ac:dyDescent="0.3">
      <c r="A3657" t="s">
        <v>1122</v>
      </c>
      <c r="B3657" t="s">
        <v>3998</v>
      </c>
      <c r="C3657" t="s">
        <v>3999</v>
      </c>
      <c r="D3657" t="s">
        <v>20</v>
      </c>
      <c r="E3657" t="s">
        <v>21</v>
      </c>
      <c r="F3657" t="s">
        <v>282</v>
      </c>
      <c r="G3657" t="s">
        <v>436</v>
      </c>
      <c r="H3657">
        <v>45503</v>
      </c>
      <c r="I3657" t="s">
        <v>131</v>
      </c>
      <c r="J3657" t="s">
        <v>3232</v>
      </c>
      <c r="K3657" t="s">
        <v>39</v>
      </c>
      <c r="L3657" t="s">
        <v>66</v>
      </c>
      <c r="M3657" t="s">
        <v>3233</v>
      </c>
      <c r="N3657">
        <v>27.360000000000003</v>
      </c>
      <c r="O3657">
        <v>3</v>
      </c>
      <c r="P3657">
        <v>0.7</v>
      </c>
      <c r="Q3657">
        <v>-21.887999999999991</v>
      </c>
    </row>
    <row r="3658" spans="1:17" x14ac:dyDescent="0.3">
      <c r="A3658" t="s">
        <v>166</v>
      </c>
      <c r="B3658" t="s">
        <v>4572</v>
      </c>
      <c r="C3658" t="s">
        <v>4573</v>
      </c>
      <c r="D3658" t="s">
        <v>90</v>
      </c>
      <c r="E3658" t="s">
        <v>21</v>
      </c>
      <c r="F3658" t="s">
        <v>4069</v>
      </c>
      <c r="G3658" t="s">
        <v>296</v>
      </c>
      <c r="H3658">
        <v>37918</v>
      </c>
      <c r="I3658" t="s">
        <v>24</v>
      </c>
      <c r="J3658" t="s">
        <v>3232</v>
      </c>
      <c r="K3658" t="s">
        <v>39</v>
      </c>
      <c r="L3658" t="s">
        <v>66</v>
      </c>
      <c r="M3658" t="s">
        <v>3233</v>
      </c>
      <c r="N3658">
        <v>27.360000000000003</v>
      </c>
      <c r="O3658">
        <v>3</v>
      </c>
      <c r="P3658">
        <v>0.7</v>
      </c>
      <c r="Q3658">
        <v>-21.887999999999991</v>
      </c>
    </row>
    <row r="3659" spans="1:17" x14ac:dyDescent="0.3">
      <c r="A3659" t="s">
        <v>42</v>
      </c>
      <c r="B3659" t="s">
        <v>3436</v>
      </c>
      <c r="C3659" t="s">
        <v>3437</v>
      </c>
      <c r="D3659" t="s">
        <v>90</v>
      </c>
      <c r="E3659" t="s">
        <v>21</v>
      </c>
      <c r="F3659" t="s">
        <v>336</v>
      </c>
      <c r="G3659" t="s">
        <v>296</v>
      </c>
      <c r="H3659">
        <v>38401</v>
      </c>
      <c r="I3659" t="s">
        <v>24</v>
      </c>
      <c r="J3659" t="s">
        <v>3232</v>
      </c>
      <c r="K3659" t="s">
        <v>39</v>
      </c>
      <c r="L3659" t="s">
        <v>66</v>
      </c>
      <c r="M3659" t="s">
        <v>3233</v>
      </c>
      <c r="N3659">
        <v>18.240000000000002</v>
      </c>
      <c r="O3659">
        <v>2</v>
      </c>
      <c r="P3659">
        <v>0.7</v>
      </c>
      <c r="Q3659">
        <v>-14.591999999999999</v>
      </c>
    </row>
    <row r="3660" spans="1:17" x14ac:dyDescent="0.3">
      <c r="A3660" t="s">
        <v>42</v>
      </c>
      <c r="B3660" t="s">
        <v>4607</v>
      </c>
      <c r="C3660" t="s">
        <v>4608</v>
      </c>
      <c r="D3660" t="s">
        <v>90</v>
      </c>
      <c r="E3660" t="s">
        <v>21</v>
      </c>
      <c r="F3660" t="s">
        <v>2976</v>
      </c>
      <c r="G3660" t="s">
        <v>1217</v>
      </c>
      <c r="H3660">
        <v>2908</v>
      </c>
      <c r="I3660" t="s">
        <v>131</v>
      </c>
      <c r="J3660" t="s">
        <v>3232</v>
      </c>
      <c r="K3660" t="s">
        <v>39</v>
      </c>
      <c r="L3660" t="s">
        <v>66</v>
      </c>
      <c r="M3660" t="s">
        <v>3233</v>
      </c>
      <c r="N3660">
        <v>30.4</v>
      </c>
      <c r="O3660">
        <v>1</v>
      </c>
      <c r="P3660">
        <v>0</v>
      </c>
      <c r="Q3660">
        <v>13.983999999999998</v>
      </c>
    </row>
    <row r="3661" spans="1:17" x14ac:dyDescent="0.3">
      <c r="A3661" t="s">
        <v>42</v>
      </c>
      <c r="B3661" t="s">
        <v>3632</v>
      </c>
      <c r="C3661" t="s">
        <v>3633</v>
      </c>
      <c r="D3661" t="s">
        <v>20</v>
      </c>
      <c r="E3661" t="s">
        <v>21</v>
      </c>
      <c r="F3661" t="s">
        <v>3904</v>
      </c>
      <c r="G3661" t="s">
        <v>92</v>
      </c>
      <c r="H3661">
        <v>79424</v>
      </c>
      <c r="I3661" t="s">
        <v>93</v>
      </c>
      <c r="J3661" t="s">
        <v>3232</v>
      </c>
      <c r="K3661" t="s">
        <v>39</v>
      </c>
      <c r="L3661" t="s">
        <v>66</v>
      </c>
      <c r="M3661" t="s">
        <v>3233</v>
      </c>
      <c r="N3661">
        <v>6.0799999999999983</v>
      </c>
      <c r="O3661">
        <v>1</v>
      </c>
      <c r="P3661">
        <v>0.8</v>
      </c>
      <c r="Q3661">
        <v>-10.336000000000002</v>
      </c>
    </row>
    <row r="3662" spans="1:17" x14ac:dyDescent="0.3">
      <c r="A3662" t="s">
        <v>42</v>
      </c>
      <c r="B3662" t="s">
        <v>3809</v>
      </c>
      <c r="C3662" t="s">
        <v>3810</v>
      </c>
      <c r="D3662" t="s">
        <v>20</v>
      </c>
      <c r="E3662" t="s">
        <v>21</v>
      </c>
      <c r="F3662" t="s">
        <v>35</v>
      </c>
      <c r="G3662" t="s">
        <v>36</v>
      </c>
      <c r="H3662">
        <v>90036</v>
      </c>
      <c r="I3662" t="s">
        <v>37</v>
      </c>
      <c r="J3662" t="s">
        <v>3232</v>
      </c>
      <c r="K3662" t="s">
        <v>39</v>
      </c>
      <c r="L3662" t="s">
        <v>66</v>
      </c>
      <c r="M3662" t="s">
        <v>3233</v>
      </c>
      <c r="N3662">
        <v>72.960000000000008</v>
      </c>
      <c r="O3662">
        <v>3</v>
      </c>
      <c r="P3662">
        <v>0.2</v>
      </c>
      <c r="Q3662">
        <v>23.711999999999996</v>
      </c>
    </row>
    <row r="3663" spans="1:17" x14ac:dyDescent="0.3">
      <c r="A3663" t="s">
        <v>17</v>
      </c>
      <c r="B3663" t="s">
        <v>2433</v>
      </c>
      <c r="C3663" t="s">
        <v>2434</v>
      </c>
      <c r="D3663" t="s">
        <v>20</v>
      </c>
      <c r="E3663" t="s">
        <v>21</v>
      </c>
      <c r="F3663" t="s">
        <v>163</v>
      </c>
      <c r="G3663" t="s">
        <v>92</v>
      </c>
      <c r="H3663">
        <v>77070</v>
      </c>
      <c r="I3663" t="s">
        <v>93</v>
      </c>
      <c r="J3663" t="s">
        <v>3232</v>
      </c>
      <c r="K3663" t="s">
        <v>39</v>
      </c>
      <c r="L3663" t="s">
        <v>66</v>
      </c>
      <c r="M3663" t="s">
        <v>3233</v>
      </c>
      <c r="N3663">
        <v>18.239999999999995</v>
      </c>
      <c r="O3663">
        <v>3</v>
      </c>
      <c r="P3663">
        <v>0.8</v>
      </c>
      <c r="Q3663">
        <v>-31.00800000000001</v>
      </c>
    </row>
    <row r="3664" spans="1:17" x14ac:dyDescent="0.3">
      <c r="A3664" t="s">
        <v>17</v>
      </c>
      <c r="B3664" t="s">
        <v>2851</v>
      </c>
      <c r="C3664" t="s">
        <v>2852</v>
      </c>
      <c r="D3664" t="s">
        <v>34</v>
      </c>
      <c r="E3664" t="s">
        <v>21</v>
      </c>
      <c r="F3664" t="s">
        <v>235</v>
      </c>
      <c r="G3664" t="s">
        <v>236</v>
      </c>
      <c r="H3664">
        <v>10009</v>
      </c>
      <c r="I3664" t="s">
        <v>131</v>
      </c>
      <c r="J3664" t="s">
        <v>2855</v>
      </c>
      <c r="K3664" t="s">
        <v>39</v>
      </c>
      <c r="L3664" t="s">
        <v>66</v>
      </c>
      <c r="M3664" t="s">
        <v>2856</v>
      </c>
      <c r="N3664">
        <v>8.5440000000000005</v>
      </c>
      <c r="O3664">
        <v>2</v>
      </c>
      <c r="P3664">
        <v>0.2</v>
      </c>
      <c r="Q3664">
        <v>2.8835999999999995</v>
      </c>
    </row>
    <row r="3665" spans="1:17" x14ac:dyDescent="0.3">
      <c r="A3665" t="s">
        <v>42</v>
      </c>
      <c r="B3665" t="s">
        <v>357</v>
      </c>
      <c r="C3665" t="s">
        <v>358</v>
      </c>
      <c r="D3665" t="s">
        <v>20</v>
      </c>
      <c r="E3665" t="s">
        <v>21</v>
      </c>
      <c r="F3665" t="s">
        <v>3269</v>
      </c>
      <c r="G3665" t="s">
        <v>78</v>
      </c>
      <c r="H3665">
        <v>27360</v>
      </c>
      <c r="I3665" t="s">
        <v>24</v>
      </c>
      <c r="J3665" t="s">
        <v>2855</v>
      </c>
      <c r="K3665" t="s">
        <v>39</v>
      </c>
      <c r="L3665" t="s">
        <v>66</v>
      </c>
      <c r="M3665" t="s">
        <v>2856</v>
      </c>
      <c r="N3665">
        <v>3.2040000000000002</v>
      </c>
      <c r="O3665">
        <v>2</v>
      </c>
      <c r="P3665">
        <v>0.7</v>
      </c>
      <c r="Q3665">
        <v>-2.4563999999999995</v>
      </c>
    </row>
    <row r="3666" spans="1:17" x14ac:dyDescent="0.3">
      <c r="A3666" t="s">
        <v>42</v>
      </c>
      <c r="B3666" t="s">
        <v>4646</v>
      </c>
      <c r="C3666" t="s">
        <v>4647</v>
      </c>
      <c r="D3666" t="s">
        <v>20</v>
      </c>
      <c r="E3666" t="s">
        <v>21</v>
      </c>
      <c r="F3666" t="s">
        <v>235</v>
      </c>
      <c r="G3666" t="s">
        <v>236</v>
      </c>
      <c r="H3666">
        <v>10024</v>
      </c>
      <c r="I3666" t="s">
        <v>131</v>
      </c>
      <c r="J3666" t="s">
        <v>2855</v>
      </c>
      <c r="K3666" t="s">
        <v>39</v>
      </c>
      <c r="L3666" t="s">
        <v>66</v>
      </c>
      <c r="M3666" t="s">
        <v>2856</v>
      </c>
      <c r="N3666">
        <v>12.816000000000001</v>
      </c>
      <c r="O3666">
        <v>3</v>
      </c>
      <c r="P3666">
        <v>0.2</v>
      </c>
      <c r="Q3666">
        <v>4.3253999999999984</v>
      </c>
    </row>
    <row r="3667" spans="1:17" x14ac:dyDescent="0.3">
      <c r="A3667" t="s">
        <v>166</v>
      </c>
      <c r="B3667" t="s">
        <v>864</v>
      </c>
      <c r="C3667" t="s">
        <v>865</v>
      </c>
      <c r="D3667" t="s">
        <v>20</v>
      </c>
      <c r="E3667" t="s">
        <v>21</v>
      </c>
      <c r="F3667" t="s">
        <v>235</v>
      </c>
      <c r="G3667" t="s">
        <v>236</v>
      </c>
      <c r="H3667">
        <v>10024</v>
      </c>
      <c r="I3667" t="s">
        <v>131</v>
      </c>
      <c r="J3667" t="s">
        <v>2855</v>
      </c>
      <c r="K3667" t="s">
        <v>39</v>
      </c>
      <c r="L3667" t="s">
        <v>66</v>
      </c>
      <c r="M3667" t="s">
        <v>2856</v>
      </c>
      <c r="N3667">
        <v>21.36</v>
      </c>
      <c r="O3667">
        <v>5</v>
      </c>
      <c r="P3667">
        <v>0.2</v>
      </c>
      <c r="Q3667">
        <v>7.2089999999999996</v>
      </c>
    </row>
    <row r="3668" spans="1:17" x14ac:dyDescent="0.3">
      <c r="A3668" t="s">
        <v>17</v>
      </c>
      <c r="B3668" t="s">
        <v>454</v>
      </c>
      <c r="C3668" t="s">
        <v>455</v>
      </c>
      <c r="D3668" t="s">
        <v>20</v>
      </c>
      <c r="E3668" t="s">
        <v>21</v>
      </c>
      <c r="F3668" t="s">
        <v>35</v>
      </c>
      <c r="G3668" t="s">
        <v>36</v>
      </c>
      <c r="H3668">
        <v>90045</v>
      </c>
      <c r="I3668" t="s">
        <v>37</v>
      </c>
      <c r="J3668" t="s">
        <v>2855</v>
      </c>
      <c r="K3668" t="s">
        <v>39</v>
      </c>
      <c r="L3668" t="s">
        <v>66</v>
      </c>
      <c r="M3668" t="s">
        <v>2856</v>
      </c>
      <c r="N3668">
        <v>8.5440000000000005</v>
      </c>
      <c r="O3668">
        <v>2</v>
      </c>
      <c r="P3668">
        <v>0.2</v>
      </c>
      <c r="Q3668">
        <v>2.8835999999999995</v>
      </c>
    </row>
    <row r="3669" spans="1:17" x14ac:dyDescent="0.3">
      <c r="A3669" t="s">
        <v>1122</v>
      </c>
      <c r="B3669" t="s">
        <v>1510</v>
      </c>
      <c r="C3669" t="s">
        <v>1511</v>
      </c>
      <c r="D3669" t="s">
        <v>20</v>
      </c>
      <c r="E3669" t="s">
        <v>21</v>
      </c>
      <c r="F3669" t="s">
        <v>5607</v>
      </c>
      <c r="G3669" t="s">
        <v>236</v>
      </c>
      <c r="H3669">
        <v>13501</v>
      </c>
      <c r="I3669" t="s">
        <v>131</v>
      </c>
      <c r="J3669" t="s">
        <v>2855</v>
      </c>
      <c r="K3669" t="s">
        <v>39</v>
      </c>
      <c r="L3669" t="s">
        <v>66</v>
      </c>
      <c r="M3669" t="s">
        <v>2856</v>
      </c>
      <c r="N3669">
        <v>17.088000000000001</v>
      </c>
      <c r="O3669">
        <v>4</v>
      </c>
      <c r="P3669">
        <v>0.2</v>
      </c>
      <c r="Q3669">
        <v>5.767199999999999</v>
      </c>
    </row>
    <row r="3670" spans="1:17" x14ac:dyDescent="0.3">
      <c r="A3670" t="s">
        <v>42</v>
      </c>
      <c r="B3670" t="s">
        <v>3389</v>
      </c>
      <c r="C3670" t="s">
        <v>3390</v>
      </c>
      <c r="D3670" t="s">
        <v>20</v>
      </c>
      <c r="E3670" t="s">
        <v>21</v>
      </c>
      <c r="F3670" t="s">
        <v>5712</v>
      </c>
      <c r="G3670" t="s">
        <v>78</v>
      </c>
      <c r="H3670">
        <v>27893</v>
      </c>
      <c r="I3670" t="s">
        <v>24</v>
      </c>
      <c r="J3670" t="s">
        <v>2855</v>
      </c>
      <c r="K3670" t="s">
        <v>39</v>
      </c>
      <c r="L3670" t="s">
        <v>66</v>
      </c>
      <c r="M3670" t="s">
        <v>2856</v>
      </c>
      <c r="N3670">
        <v>6.4080000000000004</v>
      </c>
      <c r="O3670">
        <v>4</v>
      </c>
      <c r="P3670">
        <v>0.7</v>
      </c>
      <c r="Q3670">
        <v>-4.9127999999999989</v>
      </c>
    </row>
    <row r="3671" spans="1:17" x14ac:dyDescent="0.3">
      <c r="A3671" t="s">
        <v>42</v>
      </c>
      <c r="B3671" t="s">
        <v>2056</v>
      </c>
      <c r="C3671" t="s">
        <v>2057</v>
      </c>
      <c r="D3671" t="s">
        <v>34</v>
      </c>
      <c r="E3671" t="s">
        <v>21</v>
      </c>
      <c r="F3671" t="s">
        <v>84</v>
      </c>
      <c r="G3671" t="s">
        <v>85</v>
      </c>
      <c r="H3671">
        <v>98105</v>
      </c>
      <c r="I3671" t="s">
        <v>37</v>
      </c>
      <c r="J3671" t="s">
        <v>2855</v>
      </c>
      <c r="K3671" t="s">
        <v>39</v>
      </c>
      <c r="L3671" t="s">
        <v>66</v>
      </c>
      <c r="M3671" t="s">
        <v>2856</v>
      </c>
      <c r="N3671">
        <v>21.36</v>
      </c>
      <c r="O3671">
        <v>5</v>
      </c>
      <c r="P3671">
        <v>0.2</v>
      </c>
      <c r="Q3671">
        <v>7.2089999999999996</v>
      </c>
    </row>
    <row r="3672" spans="1:17" x14ac:dyDescent="0.3">
      <c r="A3672" t="s">
        <v>42</v>
      </c>
      <c r="B3672" t="s">
        <v>2079</v>
      </c>
      <c r="C3672" t="s">
        <v>2080</v>
      </c>
      <c r="D3672" t="s">
        <v>34</v>
      </c>
      <c r="E3672" t="s">
        <v>21</v>
      </c>
      <c r="F3672" t="s">
        <v>1198</v>
      </c>
      <c r="G3672" t="s">
        <v>428</v>
      </c>
      <c r="H3672">
        <v>50315</v>
      </c>
      <c r="I3672" t="s">
        <v>93</v>
      </c>
      <c r="J3672" t="s">
        <v>2081</v>
      </c>
      <c r="K3672" t="s">
        <v>39</v>
      </c>
      <c r="L3672" t="s">
        <v>66</v>
      </c>
      <c r="M3672" t="s">
        <v>2082</v>
      </c>
      <c r="N3672">
        <v>18.28</v>
      </c>
      <c r="O3672">
        <v>2</v>
      </c>
      <c r="P3672">
        <v>0</v>
      </c>
      <c r="Q3672">
        <v>9.14</v>
      </c>
    </row>
    <row r="3673" spans="1:17" x14ac:dyDescent="0.3">
      <c r="A3673" t="s">
        <v>166</v>
      </c>
      <c r="B3673" t="s">
        <v>474</v>
      </c>
      <c r="C3673" t="s">
        <v>475</v>
      </c>
      <c r="D3673" t="s">
        <v>20</v>
      </c>
      <c r="E3673" t="s">
        <v>21</v>
      </c>
      <c r="F3673" t="s">
        <v>235</v>
      </c>
      <c r="G3673" t="s">
        <v>236</v>
      </c>
      <c r="H3673">
        <v>10024</v>
      </c>
      <c r="I3673" t="s">
        <v>131</v>
      </c>
      <c r="J3673" t="s">
        <v>2081</v>
      </c>
      <c r="K3673" t="s">
        <v>39</v>
      </c>
      <c r="L3673" t="s">
        <v>66</v>
      </c>
      <c r="M3673" t="s">
        <v>2082</v>
      </c>
      <c r="N3673">
        <v>14.624000000000002</v>
      </c>
      <c r="O3673">
        <v>2</v>
      </c>
      <c r="P3673">
        <v>0.2</v>
      </c>
      <c r="Q3673">
        <v>5.484</v>
      </c>
    </row>
    <row r="3674" spans="1:17" x14ac:dyDescent="0.3">
      <c r="A3674" t="s">
        <v>166</v>
      </c>
      <c r="B3674" t="s">
        <v>3105</v>
      </c>
      <c r="C3674" t="s">
        <v>3106</v>
      </c>
      <c r="D3674" t="s">
        <v>34</v>
      </c>
      <c r="E3674" t="s">
        <v>21</v>
      </c>
      <c r="F3674" t="s">
        <v>1141</v>
      </c>
      <c r="G3674" t="s">
        <v>275</v>
      </c>
      <c r="H3674">
        <v>85705</v>
      </c>
      <c r="I3674" t="s">
        <v>37</v>
      </c>
      <c r="J3674" t="s">
        <v>2081</v>
      </c>
      <c r="K3674" t="s">
        <v>39</v>
      </c>
      <c r="L3674" t="s">
        <v>66</v>
      </c>
      <c r="M3674" t="s">
        <v>2082</v>
      </c>
      <c r="N3674">
        <v>38.388000000000005</v>
      </c>
      <c r="O3674">
        <v>14</v>
      </c>
      <c r="P3674">
        <v>0.7</v>
      </c>
      <c r="Q3674">
        <v>-25.591999999999999</v>
      </c>
    </row>
    <row r="3675" spans="1:17" x14ac:dyDescent="0.3">
      <c r="A3675" t="s">
        <v>42</v>
      </c>
      <c r="B3675" t="s">
        <v>134</v>
      </c>
      <c r="C3675" t="s">
        <v>135</v>
      </c>
      <c r="D3675" t="s">
        <v>20</v>
      </c>
      <c r="E3675" t="s">
        <v>21</v>
      </c>
      <c r="F3675" t="s">
        <v>476</v>
      </c>
      <c r="G3675" t="s">
        <v>275</v>
      </c>
      <c r="H3675">
        <v>85023</v>
      </c>
      <c r="I3675" t="s">
        <v>37</v>
      </c>
      <c r="J3675" t="s">
        <v>2081</v>
      </c>
      <c r="K3675" t="s">
        <v>39</v>
      </c>
      <c r="L3675" t="s">
        <v>66</v>
      </c>
      <c r="M3675" t="s">
        <v>2082</v>
      </c>
      <c r="N3675">
        <v>19.194000000000003</v>
      </c>
      <c r="O3675">
        <v>7</v>
      </c>
      <c r="P3675">
        <v>0.7</v>
      </c>
      <c r="Q3675">
        <v>-12.795999999999999</v>
      </c>
    </row>
    <row r="3676" spans="1:17" x14ac:dyDescent="0.3">
      <c r="A3676" t="s">
        <v>42</v>
      </c>
      <c r="B3676" t="s">
        <v>4019</v>
      </c>
      <c r="C3676" t="s">
        <v>4020</v>
      </c>
      <c r="D3676" t="s">
        <v>20</v>
      </c>
      <c r="E3676" t="s">
        <v>21</v>
      </c>
      <c r="F3676" t="s">
        <v>35</v>
      </c>
      <c r="G3676" t="s">
        <v>36</v>
      </c>
      <c r="H3676">
        <v>90045</v>
      </c>
      <c r="I3676" t="s">
        <v>37</v>
      </c>
      <c r="J3676" t="s">
        <v>2081</v>
      </c>
      <c r="K3676" t="s">
        <v>39</v>
      </c>
      <c r="L3676" t="s">
        <v>66</v>
      </c>
      <c r="M3676" t="s">
        <v>2082</v>
      </c>
      <c r="N3676">
        <v>21.936000000000003</v>
      </c>
      <c r="O3676">
        <v>3</v>
      </c>
      <c r="P3676">
        <v>0.2</v>
      </c>
      <c r="Q3676">
        <v>8.2259999999999991</v>
      </c>
    </row>
    <row r="3677" spans="1:17" x14ac:dyDescent="0.3">
      <c r="A3677" t="s">
        <v>166</v>
      </c>
      <c r="B3677" t="s">
        <v>2304</v>
      </c>
      <c r="C3677" t="s">
        <v>2305</v>
      </c>
      <c r="D3677" t="s">
        <v>20</v>
      </c>
      <c r="E3677" t="s">
        <v>21</v>
      </c>
      <c r="F3677" t="s">
        <v>1916</v>
      </c>
      <c r="G3677" t="s">
        <v>283</v>
      </c>
      <c r="H3677">
        <v>22980</v>
      </c>
      <c r="I3677" t="s">
        <v>24</v>
      </c>
      <c r="J3677" t="s">
        <v>2081</v>
      </c>
      <c r="K3677" t="s">
        <v>39</v>
      </c>
      <c r="L3677" t="s">
        <v>66</v>
      </c>
      <c r="M3677" t="s">
        <v>2082</v>
      </c>
      <c r="N3677">
        <v>9.14</v>
      </c>
      <c r="O3677">
        <v>1</v>
      </c>
      <c r="P3677">
        <v>0</v>
      </c>
      <c r="Q3677">
        <v>4.57</v>
      </c>
    </row>
    <row r="3678" spans="1:17" x14ac:dyDescent="0.3">
      <c r="A3678" t="s">
        <v>42</v>
      </c>
      <c r="B3678" t="s">
        <v>4252</v>
      </c>
      <c r="C3678" t="s">
        <v>4253</v>
      </c>
      <c r="D3678" t="s">
        <v>20</v>
      </c>
      <c r="E3678" t="s">
        <v>21</v>
      </c>
      <c r="F3678" t="s">
        <v>769</v>
      </c>
      <c r="G3678" t="s">
        <v>210</v>
      </c>
      <c r="H3678">
        <v>48234</v>
      </c>
      <c r="I3678" t="s">
        <v>93</v>
      </c>
      <c r="J3678" t="s">
        <v>2081</v>
      </c>
      <c r="K3678" t="s">
        <v>39</v>
      </c>
      <c r="L3678" t="s">
        <v>66</v>
      </c>
      <c r="M3678" t="s">
        <v>2082</v>
      </c>
      <c r="N3678">
        <v>36.56</v>
      </c>
      <c r="O3678">
        <v>4</v>
      </c>
      <c r="P3678">
        <v>0</v>
      </c>
      <c r="Q3678">
        <v>18.28</v>
      </c>
    </row>
    <row r="3679" spans="1:17" x14ac:dyDescent="0.3">
      <c r="A3679" t="s">
        <v>42</v>
      </c>
      <c r="B3679" t="s">
        <v>5373</v>
      </c>
      <c r="C3679" t="s">
        <v>5374</v>
      </c>
      <c r="D3679" t="s">
        <v>90</v>
      </c>
      <c r="E3679" t="s">
        <v>21</v>
      </c>
      <c r="F3679" t="s">
        <v>2409</v>
      </c>
      <c r="G3679" t="s">
        <v>36</v>
      </c>
      <c r="H3679">
        <v>92503</v>
      </c>
      <c r="I3679" t="s">
        <v>37</v>
      </c>
      <c r="J3679" t="s">
        <v>2081</v>
      </c>
      <c r="K3679" t="s">
        <v>39</v>
      </c>
      <c r="L3679" t="s">
        <v>66</v>
      </c>
      <c r="M3679" t="s">
        <v>2082</v>
      </c>
      <c r="N3679">
        <v>51.184000000000012</v>
      </c>
      <c r="O3679">
        <v>7</v>
      </c>
      <c r="P3679">
        <v>0.2</v>
      </c>
      <c r="Q3679">
        <v>19.193999999999999</v>
      </c>
    </row>
    <row r="3680" spans="1:17" x14ac:dyDescent="0.3">
      <c r="A3680" t="s">
        <v>17</v>
      </c>
      <c r="B3680" t="s">
        <v>2060</v>
      </c>
      <c r="C3680" t="s">
        <v>2061</v>
      </c>
      <c r="D3680" t="s">
        <v>20</v>
      </c>
      <c r="E3680" t="s">
        <v>21</v>
      </c>
      <c r="F3680" t="s">
        <v>1886</v>
      </c>
      <c r="G3680" t="s">
        <v>92</v>
      </c>
      <c r="H3680">
        <v>75701</v>
      </c>
      <c r="I3680" t="s">
        <v>93</v>
      </c>
      <c r="J3680" t="s">
        <v>2207</v>
      </c>
      <c r="K3680" t="s">
        <v>39</v>
      </c>
      <c r="L3680" t="s">
        <v>66</v>
      </c>
      <c r="M3680" t="s">
        <v>2208</v>
      </c>
      <c r="N3680">
        <v>51.183999999999983</v>
      </c>
      <c r="O3680">
        <v>4</v>
      </c>
      <c r="P3680">
        <v>0.8</v>
      </c>
      <c r="Q3680">
        <v>-79.335199999999986</v>
      </c>
    </row>
    <row r="3681" spans="1:17" x14ac:dyDescent="0.3">
      <c r="A3681" t="s">
        <v>42</v>
      </c>
      <c r="B3681" t="s">
        <v>190</v>
      </c>
      <c r="C3681" t="s">
        <v>191</v>
      </c>
      <c r="D3681" t="s">
        <v>34</v>
      </c>
      <c r="E3681" t="s">
        <v>21</v>
      </c>
      <c r="F3681" t="s">
        <v>435</v>
      </c>
      <c r="G3681" t="s">
        <v>1107</v>
      </c>
      <c r="H3681">
        <v>31907</v>
      </c>
      <c r="I3681" t="s">
        <v>24</v>
      </c>
      <c r="J3681" t="s">
        <v>2207</v>
      </c>
      <c r="K3681" t="s">
        <v>39</v>
      </c>
      <c r="L3681" t="s">
        <v>66</v>
      </c>
      <c r="M3681" t="s">
        <v>2208</v>
      </c>
      <c r="N3681">
        <v>319.89999999999998</v>
      </c>
      <c r="O3681">
        <v>5</v>
      </c>
      <c r="P3681">
        <v>0</v>
      </c>
      <c r="Q3681">
        <v>156.751</v>
      </c>
    </row>
    <row r="3682" spans="1:17" x14ac:dyDescent="0.3">
      <c r="A3682" t="s">
        <v>42</v>
      </c>
      <c r="B3682" t="s">
        <v>53</v>
      </c>
      <c r="C3682" t="s">
        <v>54</v>
      </c>
      <c r="D3682" t="s">
        <v>20</v>
      </c>
      <c r="E3682" t="s">
        <v>21</v>
      </c>
      <c r="F3682" t="s">
        <v>531</v>
      </c>
      <c r="G3682" t="s">
        <v>216</v>
      </c>
      <c r="H3682">
        <v>19711</v>
      </c>
      <c r="I3682" t="s">
        <v>131</v>
      </c>
      <c r="J3682" t="s">
        <v>2207</v>
      </c>
      <c r="K3682" t="s">
        <v>39</v>
      </c>
      <c r="L3682" t="s">
        <v>66</v>
      </c>
      <c r="M3682" t="s">
        <v>2208</v>
      </c>
      <c r="N3682">
        <v>447.85999999999996</v>
      </c>
      <c r="O3682">
        <v>7</v>
      </c>
      <c r="P3682">
        <v>0</v>
      </c>
      <c r="Q3682">
        <v>219.45140000000001</v>
      </c>
    </row>
    <row r="3683" spans="1:17" x14ac:dyDescent="0.3">
      <c r="A3683" t="s">
        <v>1122</v>
      </c>
      <c r="B3683" t="s">
        <v>1120</v>
      </c>
      <c r="C3683" t="s">
        <v>1121</v>
      </c>
      <c r="D3683" t="s">
        <v>20</v>
      </c>
      <c r="E3683" t="s">
        <v>21</v>
      </c>
      <c r="F3683" t="s">
        <v>342</v>
      </c>
      <c r="G3683" t="s">
        <v>202</v>
      </c>
      <c r="H3683">
        <v>55901</v>
      </c>
      <c r="I3683" t="s">
        <v>93</v>
      </c>
      <c r="J3683" t="s">
        <v>2207</v>
      </c>
      <c r="K3683" t="s">
        <v>39</v>
      </c>
      <c r="L3683" t="s">
        <v>66</v>
      </c>
      <c r="M3683" t="s">
        <v>2208</v>
      </c>
      <c r="N3683">
        <v>127.96</v>
      </c>
      <c r="O3683">
        <v>2</v>
      </c>
      <c r="P3683">
        <v>0</v>
      </c>
      <c r="Q3683">
        <v>62.700400000000002</v>
      </c>
    </row>
    <row r="3684" spans="1:17" x14ac:dyDescent="0.3">
      <c r="A3684" t="s">
        <v>42</v>
      </c>
      <c r="B3684" t="s">
        <v>3041</v>
      </c>
      <c r="C3684" t="s">
        <v>3042</v>
      </c>
      <c r="D3684" t="s">
        <v>90</v>
      </c>
      <c r="E3684" t="s">
        <v>21</v>
      </c>
      <c r="F3684" t="s">
        <v>1285</v>
      </c>
      <c r="G3684" t="s">
        <v>1084</v>
      </c>
      <c r="H3684">
        <v>1841</v>
      </c>
      <c r="I3684" t="s">
        <v>131</v>
      </c>
      <c r="J3684" t="s">
        <v>2207</v>
      </c>
      <c r="K3684" t="s">
        <v>39</v>
      </c>
      <c r="L3684" t="s">
        <v>66</v>
      </c>
      <c r="M3684" t="s">
        <v>2208</v>
      </c>
      <c r="N3684">
        <v>447.85999999999996</v>
      </c>
      <c r="O3684">
        <v>7</v>
      </c>
      <c r="P3684">
        <v>0</v>
      </c>
      <c r="Q3684">
        <v>219.45140000000001</v>
      </c>
    </row>
    <row r="3685" spans="1:17" x14ac:dyDescent="0.3">
      <c r="A3685" t="s">
        <v>42</v>
      </c>
      <c r="B3685" t="s">
        <v>4223</v>
      </c>
      <c r="C3685" t="s">
        <v>4224</v>
      </c>
      <c r="D3685" t="s">
        <v>34</v>
      </c>
      <c r="E3685" t="s">
        <v>21</v>
      </c>
      <c r="F3685" t="s">
        <v>235</v>
      </c>
      <c r="G3685" t="s">
        <v>236</v>
      </c>
      <c r="H3685">
        <v>10009</v>
      </c>
      <c r="I3685" t="s">
        <v>131</v>
      </c>
      <c r="J3685" t="s">
        <v>2207</v>
      </c>
      <c r="K3685" t="s">
        <v>39</v>
      </c>
      <c r="L3685" t="s">
        <v>66</v>
      </c>
      <c r="M3685" t="s">
        <v>2208</v>
      </c>
      <c r="N3685">
        <v>102.36799999999999</v>
      </c>
      <c r="O3685">
        <v>2</v>
      </c>
      <c r="P3685">
        <v>0.2</v>
      </c>
      <c r="Q3685">
        <v>37.108400000000003</v>
      </c>
    </row>
    <row r="3686" spans="1:17" x14ac:dyDescent="0.3">
      <c r="A3686" t="s">
        <v>166</v>
      </c>
      <c r="B3686" t="s">
        <v>4742</v>
      </c>
      <c r="C3686" t="s">
        <v>4743</v>
      </c>
      <c r="D3686" t="s">
        <v>90</v>
      </c>
      <c r="E3686" t="s">
        <v>21</v>
      </c>
      <c r="F3686" t="s">
        <v>976</v>
      </c>
      <c r="G3686" t="s">
        <v>436</v>
      </c>
      <c r="H3686">
        <v>44107</v>
      </c>
      <c r="I3686" t="s">
        <v>131</v>
      </c>
      <c r="J3686" t="s">
        <v>2207</v>
      </c>
      <c r="K3686" t="s">
        <v>39</v>
      </c>
      <c r="L3686" t="s">
        <v>66</v>
      </c>
      <c r="M3686" t="s">
        <v>2208</v>
      </c>
      <c r="N3686">
        <v>76.77600000000001</v>
      </c>
      <c r="O3686">
        <v>4</v>
      </c>
      <c r="P3686">
        <v>0.7</v>
      </c>
      <c r="Q3686">
        <v>-53.743199999999973</v>
      </c>
    </row>
    <row r="3687" spans="1:17" x14ac:dyDescent="0.3">
      <c r="A3687" t="s">
        <v>42</v>
      </c>
      <c r="B3687" t="s">
        <v>974</v>
      </c>
      <c r="C3687" t="s">
        <v>975</v>
      </c>
      <c r="D3687" t="s">
        <v>90</v>
      </c>
      <c r="E3687" t="s">
        <v>21</v>
      </c>
      <c r="F3687" t="s">
        <v>976</v>
      </c>
      <c r="G3687" t="s">
        <v>689</v>
      </c>
      <c r="H3687">
        <v>8701</v>
      </c>
      <c r="I3687" t="s">
        <v>131</v>
      </c>
      <c r="J3687" t="s">
        <v>977</v>
      </c>
      <c r="K3687" t="s">
        <v>39</v>
      </c>
      <c r="L3687" t="s">
        <v>66</v>
      </c>
      <c r="M3687" t="s">
        <v>978</v>
      </c>
      <c r="N3687">
        <v>45.480000000000004</v>
      </c>
      <c r="O3687">
        <v>3</v>
      </c>
      <c r="P3687">
        <v>0</v>
      </c>
      <c r="Q3687">
        <v>20.9208</v>
      </c>
    </row>
    <row r="3688" spans="1:17" x14ac:dyDescent="0.3">
      <c r="A3688" t="s">
        <v>17</v>
      </c>
      <c r="B3688" t="s">
        <v>2414</v>
      </c>
      <c r="C3688" t="s">
        <v>2415</v>
      </c>
      <c r="D3688" t="s">
        <v>34</v>
      </c>
      <c r="E3688" t="s">
        <v>21</v>
      </c>
      <c r="F3688" t="s">
        <v>22</v>
      </c>
      <c r="G3688" t="s">
        <v>23</v>
      </c>
      <c r="H3688">
        <v>42420</v>
      </c>
      <c r="I3688" t="s">
        <v>24</v>
      </c>
      <c r="J3688" t="s">
        <v>977</v>
      </c>
      <c r="K3688" t="s">
        <v>39</v>
      </c>
      <c r="L3688" t="s">
        <v>66</v>
      </c>
      <c r="M3688" t="s">
        <v>978</v>
      </c>
      <c r="N3688">
        <v>60.64</v>
      </c>
      <c r="O3688">
        <v>4</v>
      </c>
      <c r="P3688">
        <v>0</v>
      </c>
      <c r="Q3688">
        <v>27.894399999999997</v>
      </c>
    </row>
    <row r="3689" spans="1:17" x14ac:dyDescent="0.3">
      <c r="A3689" t="s">
        <v>42</v>
      </c>
      <c r="B3689" t="s">
        <v>1750</v>
      </c>
      <c r="C3689" t="s">
        <v>1751</v>
      </c>
      <c r="D3689" t="s">
        <v>20</v>
      </c>
      <c r="E3689" t="s">
        <v>21</v>
      </c>
      <c r="F3689" t="s">
        <v>269</v>
      </c>
      <c r="G3689" t="s">
        <v>187</v>
      </c>
      <c r="H3689">
        <v>60653</v>
      </c>
      <c r="I3689" t="s">
        <v>93</v>
      </c>
      <c r="J3689" t="s">
        <v>977</v>
      </c>
      <c r="K3689" t="s">
        <v>39</v>
      </c>
      <c r="L3689" t="s">
        <v>66</v>
      </c>
      <c r="M3689" t="s">
        <v>978</v>
      </c>
      <c r="N3689">
        <v>12.127999999999997</v>
      </c>
      <c r="O3689">
        <v>4</v>
      </c>
      <c r="P3689">
        <v>0.8</v>
      </c>
      <c r="Q3689">
        <v>-20.617600000000003</v>
      </c>
    </row>
    <row r="3690" spans="1:17" x14ac:dyDescent="0.3">
      <c r="A3690" t="s">
        <v>42</v>
      </c>
      <c r="B3690" t="s">
        <v>1264</v>
      </c>
      <c r="C3690" t="s">
        <v>1265</v>
      </c>
      <c r="D3690" t="s">
        <v>20</v>
      </c>
      <c r="E3690" t="s">
        <v>21</v>
      </c>
      <c r="F3690" t="s">
        <v>129</v>
      </c>
      <c r="G3690" t="s">
        <v>130</v>
      </c>
      <c r="H3690">
        <v>19134</v>
      </c>
      <c r="I3690" t="s">
        <v>131</v>
      </c>
      <c r="J3690" t="s">
        <v>977</v>
      </c>
      <c r="K3690" t="s">
        <v>39</v>
      </c>
      <c r="L3690" t="s">
        <v>66</v>
      </c>
      <c r="M3690" t="s">
        <v>978</v>
      </c>
      <c r="N3690">
        <v>18.192000000000004</v>
      </c>
      <c r="O3690">
        <v>4</v>
      </c>
      <c r="P3690">
        <v>0.7</v>
      </c>
      <c r="Q3690">
        <v>-14.553600000000003</v>
      </c>
    </row>
    <row r="3691" spans="1:17" x14ac:dyDescent="0.3">
      <c r="A3691" t="s">
        <v>42</v>
      </c>
      <c r="B3691" t="s">
        <v>257</v>
      </c>
      <c r="C3691" t="s">
        <v>258</v>
      </c>
      <c r="D3691" t="s">
        <v>20</v>
      </c>
      <c r="E3691" t="s">
        <v>21</v>
      </c>
      <c r="F3691" t="s">
        <v>35</v>
      </c>
      <c r="G3691" t="s">
        <v>36</v>
      </c>
      <c r="H3691">
        <v>90004</v>
      </c>
      <c r="I3691" t="s">
        <v>37</v>
      </c>
      <c r="J3691" t="s">
        <v>261</v>
      </c>
      <c r="K3691" t="s">
        <v>39</v>
      </c>
      <c r="L3691" t="s">
        <v>66</v>
      </c>
      <c r="M3691" t="s">
        <v>262</v>
      </c>
      <c r="N3691">
        <v>25.824000000000002</v>
      </c>
      <c r="O3691">
        <v>6</v>
      </c>
      <c r="P3691">
        <v>0.2</v>
      </c>
      <c r="Q3691">
        <v>9.3612000000000002</v>
      </c>
    </row>
    <row r="3692" spans="1:17" x14ac:dyDescent="0.3">
      <c r="A3692" t="s">
        <v>42</v>
      </c>
      <c r="B3692" t="s">
        <v>2314</v>
      </c>
      <c r="C3692" t="s">
        <v>2315</v>
      </c>
      <c r="D3692" t="s">
        <v>90</v>
      </c>
      <c r="E3692" t="s">
        <v>21</v>
      </c>
      <c r="F3692" t="s">
        <v>336</v>
      </c>
      <c r="G3692" t="s">
        <v>2316</v>
      </c>
      <c r="H3692">
        <v>21044</v>
      </c>
      <c r="I3692" t="s">
        <v>131</v>
      </c>
      <c r="J3692" t="s">
        <v>261</v>
      </c>
      <c r="K3692" t="s">
        <v>39</v>
      </c>
      <c r="L3692" t="s">
        <v>66</v>
      </c>
      <c r="M3692" t="s">
        <v>262</v>
      </c>
      <c r="N3692">
        <v>37.659999999999997</v>
      </c>
      <c r="O3692">
        <v>7</v>
      </c>
      <c r="P3692">
        <v>0</v>
      </c>
      <c r="Q3692">
        <v>18.453400000000002</v>
      </c>
    </row>
    <row r="3693" spans="1:17" x14ac:dyDescent="0.3">
      <c r="A3693" t="s">
        <v>1122</v>
      </c>
      <c r="B3693" t="s">
        <v>2019</v>
      </c>
      <c r="C3693" t="s">
        <v>2020</v>
      </c>
      <c r="D3693" t="s">
        <v>90</v>
      </c>
      <c r="E3693" t="s">
        <v>21</v>
      </c>
      <c r="F3693" t="s">
        <v>112</v>
      </c>
      <c r="G3693" t="s">
        <v>36</v>
      </c>
      <c r="H3693">
        <v>94122</v>
      </c>
      <c r="I3693" t="s">
        <v>37</v>
      </c>
      <c r="J3693" t="s">
        <v>261</v>
      </c>
      <c r="K3693" t="s">
        <v>39</v>
      </c>
      <c r="L3693" t="s">
        <v>66</v>
      </c>
      <c r="M3693" t="s">
        <v>262</v>
      </c>
      <c r="N3693">
        <v>4.3040000000000003</v>
      </c>
      <c r="O3693">
        <v>1</v>
      </c>
      <c r="P3693">
        <v>0.2</v>
      </c>
      <c r="Q3693">
        <v>1.5602</v>
      </c>
    </row>
    <row r="3694" spans="1:17" x14ac:dyDescent="0.3">
      <c r="A3694" t="s">
        <v>1122</v>
      </c>
      <c r="B3694" t="s">
        <v>1510</v>
      </c>
      <c r="C3694" t="s">
        <v>1511</v>
      </c>
      <c r="D3694" t="s">
        <v>20</v>
      </c>
      <c r="E3694" t="s">
        <v>21</v>
      </c>
      <c r="F3694" t="s">
        <v>5607</v>
      </c>
      <c r="G3694" t="s">
        <v>236</v>
      </c>
      <c r="H3694">
        <v>13501</v>
      </c>
      <c r="I3694" t="s">
        <v>131</v>
      </c>
      <c r="J3694" t="s">
        <v>261</v>
      </c>
      <c r="K3694" t="s">
        <v>39</v>
      </c>
      <c r="L3694" t="s">
        <v>66</v>
      </c>
      <c r="M3694" t="s">
        <v>262</v>
      </c>
      <c r="N3694">
        <v>12.912000000000001</v>
      </c>
      <c r="O3694">
        <v>3</v>
      </c>
      <c r="P3694">
        <v>0.2</v>
      </c>
      <c r="Q3694">
        <v>4.6806000000000001</v>
      </c>
    </row>
    <row r="3695" spans="1:17" x14ac:dyDescent="0.3">
      <c r="A3695" t="s">
        <v>42</v>
      </c>
      <c r="B3695" t="s">
        <v>3922</v>
      </c>
      <c r="C3695" t="s">
        <v>3923</v>
      </c>
      <c r="D3695" t="s">
        <v>20</v>
      </c>
      <c r="E3695" t="s">
        <v>21</v>
      </c>
      <c r="F3695" t="s">
        <v>1285</v>
      </c>
      <c r="G3695" t="s">
        <v>1084</v>
      </c>
      <c r="H3695">
        <v>1841</v>
      </c>
      <c r="I3695" t="s">
        <v>131</v>
      </c>
      <c r="J3695" t="s">
        <v>261</v>
      </c>
      <c r="K3695" t="s">
        <v>39</v>
      </c>
      <c r="L3695" t="s">
        <v>66</v>
      </c>
      <c r="M3695" t="s">
        <v>262</v>
      </c>
      <c r="N3695">
        <v>16.14</v>
      </c>
      <c r="O3695">
        <v>3</v>
      </c>
      <c r="P3695">
        <v>0</v>
      </c>
      <c r="Q3695">
        <v>7.9085999999999999</v>
      </c>
    </row>
    <row r="3696" spans="1:17" x14ac:dyDescent="0.3">
      <c r="A3696" t="s">
        <v>42</v>
      </c>
      <c r="B3696" t="s">
        <v>3823</v>
      </c>
      <c r="C3696" t="s">
        <v>3824</v>
      </c>
      <c r="D3696" t="s">
        <v>34</v>
      </c>
      <c r="E3696" t="s">
        <v>21</v>
      </c>
      <c r="F3696" t="s">
        <v>84</v>
      </c>
      <c r="G3696" t="s">
        <v>85</v>
      </c>
      <c r="H3696">
        <v>98115</v>
      </c>
      <c r="I3696" t="s">
        <v>37</v>
      </c>
      <c r="J3696" t="s">
        <v>261</v>
      </c>
      <c r="K3696" t="s">
        <v>39</v>
      </c>
      <c r="L3696" t="s">
        <v>66</v>
      </c>
      <c r="M3696" t="s">
        <v>262</v>
      </c>
      <c r="N3696">
        <v>51.648000000000003</v>
      </c>
      <c r="O3696">
        <v>12</v>
      </c>
      <c r="P3696">
        <v>0.2</v>
      </c>
      <c r="Q3696">
        <v>18.7224</v>
      </c>
    </row>
    <row r="3697" spans="1:17" x14ac:dyDescent="0.3">
      <c r="A3697" t="s">
        <v>42</v>
      </c>
      <c r="B3697" t="s">
        <v>1283</v>
      </c>
      <c r="C3697" t="s">
        <v>1284</v>
      </c>
      <c r="D3697" t="s">
        <v>34</v>
      </c>
      <c r="E3697" t="s">
        <v>21</v>
      </c>
      <c r="F3697" t="s">
        <v>3055</v>
      </c>
      <c r="G3697" t="s">
        <v>654</v>
      </c>
      <c r="H3697">
        <v>6457</v>
      </c>
      <c r="I3697" t="s">
        <v>131</v>
      </c>
      <c r="J3697" t="s">
        <v>261</v>
      </c>
      <c r="K3697" t="s">
        <v>39</v>
      </c>
      <c r="L3697" t="s">
        <v>66</v>
      </c>
      <c r="M3697" t="s">
        <v>262</v>
      </c>
      <c r="N3697">
        <v>26.9</v>
      </c>
      <c r="O3697">
        <v>5</v>
      </c>
      <c r="P3697">
        <v>0</v>
      </c>
      <c r="Q3697">
        <v>13.181000000000001</v>
      </c>
    </row>
    <row r="3698" spans="1:17" x14ac:dyDescent="0.3">
      <c r="A3698" t="s">
        <v>42</v>
      </c>
      <c r="B3698" t="s">
        <v>986</v>
      </c>
      <c r="C3698" t="s">
        <v>987</v>
      </c>
      <c r="D3698" t="s">
        <v>34</v>
      </c>
      <c r="E3698" t="s">
        <v>21</v>
      </c>
      <c r="F3698" t="s">
        <v>829</v>
      </c>
      <c r="G3698" t="s">
        <v>36</v>
      </c>
      <c r="H3698">
        <v>92037</v>
      </c>
      <c r="I3698" t="s">
        <v>37</v>
      </c>
      <c r="J3698" t="s">
        <v>2619</v>
      </c>
      <c r="K3698" t="s">
        <v>39</v>
      </c>
      <c r="L3698" t="s">
        <v>66</v>
      </c>
      <c r="M3698" t="s">
        <v>2620</v>
      </c>
      <c r="N3698">
        <v>19.936000000000003</v>
      </c>
      <c r="O3698">
        <v>4</v>
      </c>
      <c r="P3698">
        <v>0.2</v>
      </c>
      <c r="Q3698">
        <v>7.2267999999999999</v>
      </c>
    </row>
    <row r="3699" spans="1:17" x14ac:dyDescent="0.3">
      <c r="A3699" t="s">
        <v>42</v>
      </c>
      <c r="B3699" t="s">
        <v>3095</v>
      </c>
      <c r="C3699" t="s">
        <v>3096</v>
      </c>
      <c r="D3699" t="s">
        <v>20</v>
      </c>
      <c r="E3699" t="s">
        <v>21</v>
      </c>
      <c r="F3699" t="s">
        <v>35</v>
      </c>
      <c r="G3699" t="s">
        <v>36</v>
      </c>
      <c r="H3699">
        <v>90032</v>
      </c>
      <c r="I3699" t="s">
        <v>37</v>
      </c>
      <c r="J3699" t="s">
        <v>2619</v>
      </c>
      <c r="K3699" t="s">
        <v>39</v>
      </c>
      <c r="L3699" t="s">
        <v>66</v>
      </c>
      <c r="M3699" t="s">
        <v>2620</v>
      </c>
      <c r="N3699">
        <v>19.936000000000003</v>
      </c>
      <c r="O3699">
        <v>4</v>
      </c>
      <c r="P3699">
        <v>0.2</v>
      </c>
      <c r="Q3699">
        <v>7.2267999999999999</v>
      </c>
    </row>
    <row r="3700" spans="1:17" x14ac:dyDescent="0.3">
      <c r="A3700" t="s">
        <v>1122</v>
      </c>
      <c r="B3700" t="s">
        <v>1120</v>
      </c>
      <c r="C3700" t="s">
        <v>1121</v>
      </c>
      <c r="D3700" t="s">
        <v>20</v>
      </c>
      <c r="E3700" t="s">
        <v>21</v>
      </c>
      <c r="F3700" t="s">
        <v>342</v>
      </c>
      <c r="G3700" t="s">
        <v>202</v>
      </c>
      <c r="H3700">
        <v>55901</v>
      </c>
      <c r="I3700" t="s">
        <v>93</v>
      </c>
      <c r="J3700" t="s">
        <v>2619</v>
      </c>
      <c r="K3700" t="s">
        <v>39</v>
      </c>
      <c r="L3700" t="s">
        <v>66</v>
      </c>
      <c r="M3700" t="s">
        <v>2620</v>
      </c>
      <c r="N3700">
        <v>18.690000000000001</v>
      </c>
      <c r="O3700">
        <v>3</v>
      </c>
      <c r="P3700">
        <v>0</v>
      </c>
      <c r="Q3700">
        <v>9.158100000000001</v>
      </c>
    </row>
    <row r="3701" spans="1:17" x14ac:dyDescent="0.3">
      <c r="A3701" t="s">
        <v>42</v>
      </c>
      <c r="B3701" t="s">
        <v>3347</v>
      </c>
      <c r="C3701" t="s">
        <v>3348</v>
      </c>
      <c r="D3701" t="s">
        <v>90</v>
      </c>
      <c r="E3701" t="s">
        <v>21</v>
      </c>
      <c r="F3701" t="s">
        <v>112</v>
      </c>
      <c r="G3701" t="s">
        <v>36</v>
      </c>
      <c r="H3701">
        <v>94110</v>
      </c>
      <c r="I3701" t="s">
        <v>37</v>
      </c>
      <c r="J3701" t="s">
        <v>2619</v>
      </c>
      <c r="K3701" t="s">
        <v>39</v>
      </c>
      <c r="L3701" t="s">
        <v>66</v>
      </c>
      <c r="M3701" t="s">
        <v>2620</v>
      </c>
      <c r="N3701">
        <v>19.936000000000003</v>
      </c>
      <c r="O3701">
        <v>4</v>
      </c>
      <c r="P3701">
        <v>0.2</v>
      </c>
      <c r="Q3701">
        <v>7.2267999999999999</v>
      </c>
    </row>
    <row r="3702" spans="1:17" x14ac:dyDescent="0.3">
      <c r="A3702" t="s">
        <v>17</v>
      </c>
      <c r="B3702" t="s">
        <v>1803</v>
      </c>
      <c r="C3702" t="s">
        <v>1804</v>
      </c>
      <c r="D3702" t="s">
        <v>20</v>
      </c>
      <c r="E3702" t="s">
        <v>21</v>
      </c>
      <c r="F3702" t="s">
        <v>84</v>
      </c>
      <c r="G3702" t="s">
        <v>85</v>
      </c>
      <c r="H3702">
        <v>98105</v>
      </c>
      <c r="I3702" t="s">
        <v>37</v>
      </c>
      <c r="J3702" t="s">
        <v>2619</v>
      </c>
      <c r="K3702" t="s">
        <v>39</v>
      </c>
      <c r="L3702" t="s">
        <v>66</v>
      </c>
      <c r="M3702" t="s">
        <v>2620</v>
      </c>
      <c r="N3702">
        <v>14.952000000000002</v>
      </c>
      <c r="O3702">
        <v>3</v>
      </c>
      <c r="P3702">
        <v>0.2</v>
      </c>
      <c r="Q3702">
        <v>5.4201000000000006</v>
      </c>
    </row>
    <row r="3703" spans="1:17" x14ac:dyDescent="0.3">
      <c r="A3703" t="s">
        <v>42</v>
      </c>
      <c r="B3703" t="s">
        <v>1560</v>
      </c>
      <c r="C3703" t="s">
        <v>1561</v>
      </c>
      <c r="D3703" t="s">
        <v>34</v>
      </c>
      <c r="E3703" t="s">
        <v>21</v>
      </c>
      <c r="F3703" t="s">
        <v>1234</v>
      </c>
      <c r="G3703" t="s">
        <v>46</v>
      </c>
      <c r="H3703">
        <v>33180</v>
      </c>
      <c r="I3703" t="s">
        <v>24</v>
      </c>
      <c r="J3703" t="s">
        <v>2619</v>
      </c>
      <c r="K3703" t="s">
        <v>39</v>
      </c>
      <c r="L3703" t="s">
        <v>66</v>
      </c>
      <c r="M3703" t="s">
        <v>2620</v>
      </c>
      <c r="N3703">
        <v>1.8690000000000004</v>
      </c>
      <c r="O3703">
        <v>1</v>
      </c>
      <c r="P3703">
        <v>0.7</v>
      </c>
      <c r="Q3703">
        <v>-1.3082999999999996</v>
      </c>
    </row>
    <row r="3704" spans="1:17" x14ac:dyDescent="0.3">
      <c r="A3704" t="s">
        <v>42</v>
      </c>
      <c r="B3704" t="s">
        <v>5269</v>
      </c>
      <c r="C3704" t="s">
        <v>5270</v>
      </c>
      <c r="D3704" t="s">
        <v>20</v>
      </c>
      <c r="E3704" t="s">
        <v>21</v>
      </c>
      <c r="F3704" t="s">
        <v>476</v>
      </c>
      <c r="G3704" t="s">
        <v>275</v>
      </c>
      <c r="H3704">
        <v>85023</v>
      </c>
      <c r="I3704" t="s">
        <v>37</v>
      </c>
      <c r="J3704" t="s">
        <v>2619</v>
      </c>
      <c r="K3704" t="s">
        <v>39</v>
      </c>
      <c r="L3704" t="s">
        <v>66</v>
      </c>
      <c r="M3704" t="s">
        <v>2620</v>
      </c>
      <c r="N3704">
        <v>9.3450000000000024</v>
      </c>
      <c r="O3704">
        <v>5</v>
      </c>
      <c r="P3704">
        <v>0.7</v>
      </c>
      <c r="Q3704">
        <v>-6.5414999999999992</v>
      </c>
    </row>
    <row r="3705" spans="1:17" x14ac:dyDescent="0.3">
      <c r="A3705" t="s">
        <v>42</v>
      </c>
      <c r="B3705" t="s">
        <v>1740</v>
      </c>
      <c r="C3705" t="s">
        <v>1741</v>
      </c>
      <c r="D3705" t="s">
        <v>34</v>
      </c>
      <c r="E3705" t="s">
        <v>21</v>
      </c>
      <c r="F3705" t="s">
        <v>4396</v>
      </c>
      <c r="G3705" t="s">
        <v>46</v>
      </c>
      <c r="H3705">
        <v>32303</v>
      </c>
      <c r="I3705" t="s">
        <v>24</v>
      </c>
      <c r="J3705" t="s">
        <v>2619</v>
      </c>
      <c r="K3705" t="s">
        <v>39</v>
      </c>
      <c r="L3705" t="s">
        <v>66</v>
      </c>
      <c r="M3705" t="s">
        <v>2620</v>
      </c>
      <c r="N3705">
        <v>5.6070000000000011</v>
      </c>
      <c r="O3705">
        <v>3</v>
      </c>
      <c r="P3705">
        <v>0.7</v>
      </c>
      <c r="Q3705">
        <v>-3.9248999999999974</v>
      </c>
    </row>
    <row r="3706" spans="1:17" x14ac:dyDescent="0.3">
      <c r="A3706" t="s">
        <v>42</v>
      </c>
      <c r="B3706" t="s">
        <v>2407</v>
      </c>
      <c r="C3706" t="s">
        <v>2408</v>
      </c>
      <c r="D3706" t="s">
        <v>34</v>
      </c>
      <c r="E3706" t="s">
        <v>21</v>
      </c>
      <c r="F3706" t="s">
        <v>163</v>
      </c>
      <c r="G3706" t="s">
        <v>92</v>
      </c>
      <c r="H3706">
        <v>77095</v>
      </c>
      <c r="I3706" t="s">
        <v>93</v>
      </c>
      <c r="J3706" t="s">
        <v>2619</v>
      </c>
      <c r="K3706" t="s">
        <v>39</v>
      </c>
      <c r="L3706" t="s">
        <v>66</v>
      </c>
      <c r="M3706" t="s">
        <v>2620</v>
      </c>
      <c r="N3706">
        <v>6.2299999999999986</v>
      </c>
      <c r="O3706">
        <v>5</v>
      </c>
      <c r="P3706">
        <v>0.8</v>
      </c>
      <c r="Q3706">
        <v>-9.6565000000000047</v>
      </c>
    </row>
    <row r="3707" spans="1:17" x14ac:dyDescent="0.3">
      <c r="A3707" t="s">
        <v>42</v>
      </c>
      <c r="B3707" t="s">
        <v>724</v>
      </c>
      <c r="C3707" t="s">
        <v>725</v>
      </c>
      <c r="D3707" t="s">
        <v>20</v>
      </c>
      <c r="E3707" t="s">
        <v>21</v>
      </c>
      <c r="F3707" t="s">
        <v>84</v>
      </c>
      <c r="G3707" t="s">
        <v>85</v>
      </c>
      <c r="H3707">
        <v>98115</v>
      </c>
      <c r="I3707" t="s">
        <v>37</v>
      </c>
      <c r="J3707" t="s">
        <v>1384</v>
      </c>
      <c r="K3707" t="s">
        <v>39</v>
      </c>
      <c r="L3707" t="s">
        <v>66</v>
      </c>
      <c r="M3707" t="s">
        <v>1385</v>
      </c>
      <c r="N3707">
        <v>51.311999999999998</v>
      </c>
      <c r="O3707">
        <v>3</v>
      </c>
      <c r="P3707">
        <v>0.2</v>
      </c>
      <c r="Q3707">
        <v>18.600599999999996</v>
      </c>
    </row>
    <row r="3708" spans="1:17" x14ac:dyDescent="0.3">
      <c r="A3708" t="s">
        <v>17</v>
      </c>
      <c r="B3708" t="s">
        <v>2097</v>
      </c>
      <c r="C3708" t="s">
        <v>2098</v>
      </c>
      <c r="D3708" t="s">
        <v>20</v>
      </c>
      <c r="E3708" t="s">
        <v>21</v>
      </c>
      <c r="F3708" t="s">
        <v>435</v>
      </c>
      <c r="G3708" t="s">
        <v>436</v>
      </c>
      <c r="H3708">
        <v>43229</v>
      </c>
      <c r="I3708" t="s">
        <v>131</v>
      </c>
      <c r="J3708" t="s">
        <v>1384</v>
      </c>
      <c r="K3708" t="s">
        <v>39</v>
      </c>
      <c r="L3708" t="s">
        <v>66</v>
      </c>
      <c r="M3708" t="s">
        <v>1385</v>
      </c>
      <c r="N3708">
        <v>32.07</v>
      </c>
      <c r="O3708">
        <v>5</v>
      </c>
      <c r="P3708">
        <v>0.7</v>
      </c>
      <c r="Q3708">
        <v>-22.448999999999991</v>
      </c>
    </row>
    <row r="3709" spans="1:17" x14ac:dyDescent="0.3">
      <c r="A3709" t="s">
        <v>42</v>
      </c>
      <c r="B3709" t="s">
        <v>1425</v>
      </c>
      <c r="C3709" t="s">
        <v>1426</v>
      </c>
      <c r="D3709" t="s">
        <v>20</v>
      </c>
      <c r="E3709" t="s">
        <v>21</v>
      </c>
      <c r="F3709" t="s">
        <v>1302</v>
      </c>
      <c r="G3709" t="s">
        <v>236</v>
      </c>
      <c r="H3709">
        <v>10801</v>
      </c>
      <c r="I3709" t="s">
        <v>131</v>
      </c>
      <c r="J3709" t="s">
        <v>1384</v>
      </c>
      <c r="K3709" t="s">
        <v>39</v>
      </c>
      <c r="L3709" t="s">
        <v>66</v>
      </c>
      <c r="M3709" t="s">
        <v>1385</v>
      </c>
      <c r="N3709">
        <v>51.311999999999998</v>
      </c>
      <c r="O3709">
        <v>3</v>
      </c>
      <c r="P3709">
        <v>0.2</v>
      </c>
      <c r="Q3709">
        <v>18.600599999999996</v>
      </c>
    </row>
    <row r="3710" spans="1:17" x14ac:dyDescent="0.3">
      <c r="A3710" t="s">
        <v>42</v>
      </c>
      <c r="B3710" t="s">
        <v>1157</v>
      </c>
      <c r="C3710" t="s">
        <v>1158</v>
      </c>
      <c r="D3710" t="s">
        <v>20</v>
      </c>
      <c r="E3710" t="s">
        <v>21</v>
      </c>
      <c r="F3710" t="s">
        <v>712</v>
      </c>
      <c r="G3710" t="s">
        <v>92</v>
      </c>
      <c r="H3710">
        <v>75220</v>
      </c>
      <c r="I3710" t="s">
        <v>93</v>
      </c>
      <c r="J3710" t="s">
        <v>1384</v>
      </c>
      <c r="K3710" t="s">
        <v>39</v>
      </c>
      <c r="L3710" t="s">
        <v>66</v>
      </c>
      <c r="M3710" t="s">
        <v>1385</v>
      </c>
      <c r="N3710">
        <v>21.379999999999995</v>
      </c>
      <c r="O3710">
        <v>5</v>
      </c>
      <c r="P3710">
        <v>0.8</v>
      </c>
      <c r="Q3710">
        <v>-33.139000000000003</v>
      </c>
    </row>
    <row r="3711" spans="1:17" x14ac:dyDescent="0.3">
      <c r="A3711" t="s">
        <v>42</v>
      </c>
      <c r="B3711" t="s">
        <v>4076</v>
      </c>
      <c r="C3711" t="s">
        <v>4077</v>
      </c>
      <c r="D3711" t="s">
        <v>90</v>
      </c>
      <c r="E3711" t="s">
        <v>21</v>
      </c>
      <c r="F3711" t="s">
        <v>399</v>
      </c>
      <c r="G3711" t="s">
        <v>187</v>
      </c>
      <c r="H3711">
        <v>60505</v>
      </c>
      <c r="I3711" t="s">
        <v>93</v>
      </c>
      <c r="J3711" t="s">
        <v>1384</v>
      </c>
      <c r="K3711" t="s">
        <v>39</v>
      </c>
      <c r="L3711" t="s">
        <v>66</v>
      </c>
      <c r="M3711" t="s">
        <v>1385</v>
      </c>
      <c r="N3711">
        <v>29.931999999999992</v>
      </c>
      <c r="O3711">
        <v>7</v>
      </c>
      <c r="P3711">
        <v>0.8</v>
      </c>
      <c r="Q3711">
        <v>-46.394600000000011</v>
      </c>
    </row>
    <row r="3712" spans="1:17" x14ac:dyDescent="0.3">
      <c r="A3712" t="s">
        <v>42</v>
      </c>
      <c r="B3712" t="s">
        <v>3327</v>
      </c>
      <c r="C3712" t="s">
        <v>3328</v>
      </c>
      <c r="D3712" t="s">
        <v>20</v>
      </c>
      <c r="E3712" t="s">
        <v>21</v>
      </c>
      <c r="F3712" t="s">
        <v>1320</v>
      </c>
      <c r="G3712" t="s">
        <v>46</v>
      </c>
      <c r="H3712">
        <v>32216</v>
      </c>
      <c r="I3712" t="s">
        <v>24</v>
      </c>
      <c r="J3712" t="s">
        <v>1384</v>
      </c>
      <c r="K3712" t="s">
        <v>39</v>
      </c>
      <c r="L3712" t="s">
        <v>66</v>
      </c>
      <c r="M3712" t="s">
        <v>1385</v>
      </c>
      <c r="N3712">
        <v>12.828000000000001</v>
      </c>
      <c r="O3712">
        <v>2</v>
      </c>
      <c r="P3712">
        <v>0.7</v>
      </c>
      <c r="Q3712">
        <v>-8.9795999999999978</v>
      </c>
    </row>
    <row r="3713" spans="1:17" x14ac:dyDescent="0.3">
      <c r="A3713" t="s">
        <v>166</v>
      </c>
      <c r="B3713" t="s">
        <v>4346</v>
      </c>
      <c r="C3713" t="s">
        <v>4347</v>
      </c>
      <c r="D3713" t="s">
        <v>20</v>
      </c>
      <c r="E3713" t="s">
        <v>21</v>
      </c>
      <c r="F3713" t="s">
        <v>1078</v>
      </c>
      <c r="G3713" t="s">
        <v>92</v>
      </c>
      <c r="H3713">
        <v>78745</v>
      </c>
      <c r="I3713" t="s">
        <v>93</v>
      </c>
      <c r="J3713" t="s">
        <v>1384</v>
      </c>
      <c r="K3713" t="s">
        <v>39</v>
      </c>
      <c r="L3713" t="s">
        <v>66</v>
      </c>
      <c r="M3713" t="s">
        <v>1385</v>
      </c>
      <c r="N3713">
        <v>4.2759999999999989</v>
      </c>
      <c r="O3713">
        <v>1</v>
      </c>
      <c r="P3713">
        <v>0.8</v>
      </c>
      <c r="Q3713">
        <v>-6.6278000000000006</v>
      </c>
    </row>
    <row r="3714" spans="1:17" x14ac:dyDescent="0.3">
      <c r="A3714" t="s">
        <v>42</v>
      </c>
      <c r="B3714" t="s">
        <v>4908</v>
      </c>
      <c r="C3714" t="s">
        <v>4909</v>
      </c>
      <c r="D3714" t="s">
        <v>20</v>
      </c>
      <c r="E3714" t="s">
        <v>21</v>
      </c>
      <c r="F3714" t="s">
        <v>741</v>
      </c>
      <c r="G3714" t="s">
        <v>436</v>
      </c>
      <c r="H3714">
        <v>44256</v>
      </c>
      <c r="I3714" t="s">
        <v>131</v>
      </c>
      <c r="J3714" t="s">
        <v>1384</v>
      </c>
      <c r="K3714" t="s">
        <v>39</v>
      </c>
      <c r="L3714" t="s">
        <v>66</v>
      </c>
      <c r="M3714" t="s">
        <v>1385</v>
      </c>
      <c r="N3714">
        <v>19.242000000000001</v>
      </c>
      <c r="O3714">
        <v>3</v>
      </c>
      <c r="P3714">
        <v>0.7</v>
      </c>
      <c r="Q3714">
        <v>-13.4694</v>
      </c>
    </row>
    <row r="3715" spans="1:17" x14ac:dyDescent="0.3">
      <c r="A3715" t="s">
        <v>42</v>
      </c>
      <c r="B3715" t="s">
        <v>3256</v>
      </c>
      <c r="C3715" t="s">
        <v>3257</v>
      </c>
      <c r="D3715" t="s">
        <v>34</v>
      </c>
      <c r="E3715" t="s">
        <v>21</v>
      </c>
      <c r="F3715" t="s">
        <v>282</v>
      </c>
      <c r="G3715" t="s">
        <v>436</v>
      </c>
      <c r="H3715">
        <v>45503</v>
      </c>
      <c r="I3715" t="s">
        <v>131</v>
      </c>
      <c r="J3715" t="s">
        <v>1384</v>
      </c>
      <c r="K3715" t="s">
        <v>39</v>
      </c>
      <c r="L3715" t="s">
        <v>66</v>
      </c>
      <c r="M3715" t="s">
        <v>1385</v>
      </c>
      <c r="N3715">
        <v>12.828000000000001</v>
      </c>
      <c r="O3715">
        <v>2</v>
      </c>
      <c r="P3715">
        <v>0.7</v>
      </c>
      <c r="Q3715">
        <v>-8.9795999999999978</v>
      </c>
    </row>
    <row r="3716" spans="1:17" x14ac:dyDescent="0.3">
      <c r="A3716" t="s">
        <v>42</v>
      </c>
      <c r="B3716" t="s">
        <v>1655</v>
      </c>
      <c r="C3716" t="s">
        <v>1656</v>
      </c>
      <c r="D3716" t="s">
        <v>34</v>
      </c>
      <c r="E3716" t="s">
        <v>21</v>
      </c>
      <c r="F3716" t="s">
        <v>84</v>
      </c>
      <c r="G3716" t="s">
        <v>85</v>
      </c>
      <c r="H3716">
        <v>98105</v>
      </c>
      <c r="I3716" t="s">
        <v>37</v>
      </c>
      <c r="J3716" t="s">
        <v>1659</v>
      </c>
      <c r="K3716" t="s">
        <v>39</v>
      </c>
      <c r="L3716" t="s">
        <v>66</v>
      </c>
      <c r="M3716" t="s">
        <v>1660</v>
      </c>
      <c r="N3716">
        <v>81.088000000000008</v>
      </c>
      <c r="O3716">
        <v>7</v>
      </c>
      <c r="P3716">
        <v>0.2</v>
      </c>
      <c r="Q3716">
        <v>27.3672</v>
      </c>
    </row>
    <row r="3717" spans="1:17" x14ac:dyDescent="0.3">
      <c r="A3717" t="s">
        <v>42</v>
      </c>
      <c r="B3717" t="s">
        <v>3469</v>
      </c>
      <c r="C3717" t="s">
        <v>3470</v>
      </c>
      <c r="D3717" t="s">
        <v>20</v>
      </c>
      <c r="E3717" t="s">
        <v>21</v>
      </c>
      <c r="F3717" t="s">
        <v>3471</v>
      </c>
      <c r="G3717" t="s">
        <v>85</v>
      </c>
      <c r="H3717">
        <v>98031</v>
      </c>
      <c r="I3717" t="s">
        <v>37</v>
      </c>
      <c r="J3717" t="s">
        <v>1659</v>
      </c>
      <c r="K3717" t="s">
        <v>39</v>
      </c>
      <c r="L3717" t="s">
        <v>66</v>
      </c>
      <c r="M3717" t="s">
        <v>1660</v>
      </c>
      <c r="N3717">
        <v>23.168000000000003</v>
      </c>
      <c r="O3717">
        <v>2</v>
      </c>
      <c r="P3717">
        <v>0.2</v>
      </c>
      <c r="Q3717">
        <v>7.8191999999999995</v>
      </c>
    </row>
    <row r="3718" spans="1:17" x14ac:dyDescent="0.3">
      <c r="A3718" t="s">
        <v>42</v>
      </c>
      <c r="B3718" t="s">
        <v>3089</v>
      </c>
      <c r="C3718" t="s">
        <v>3090</v>
      </c>
      <c r="D3718" t="s">
        <v>20</v>
      </c>
      <c r="E3718" t="s">
        <v>21</v>
      </c>
      <c r="F3718" t="s">
        <v>163</v>
      </c>
      <c r="G3718" t="s">
        <v>92</v>
      </c>
      <c r="H3718">
        <v>77095</v>
      </c>
      <c r="I3718" t="s">
        <v>93</v>
      </c>
      <c r="J3718" t="s">
        <v>1659</v>
      </c>
      <c r="K3718" t="s">
        <v>39</v>
      </c>
      <c r="L3718" t="s">
        <v>66</v>
      </c>
      <c r="M3718" t="s">
        <v>1660</v>
      </c>
      <c r="N3718">
        <v>2.8959999999999995</v>
      </c>
      <c r="O3718">
        <v>1</v>
      </c>
      <c r="P3718">
        <v>0.8</v>
      </c>
      <c r="Q3718">
        <v>-4.7784000000000013</v>
      </c>
    </row>
    <row r="3719" spans="1:17" x14ac:dyDescent="0.3">
      <c r="A3719" t="s">
        <v>42</v>
      </c>
      <c r="B3719" t="s">
        <v>3105</v>
      </c>
      <c r="C3719" t="s">
        <v>3106</v>
      </c>
      <c r="D3719" t="s">
        <v>34</v>
      </c>
      <c r="E3719" t="s">
        <v>21</v>
      </c>
      <c r="F3719" t="s">
        <v>269</v>
      </c>
      <c r="G3719" t="s">
        <v>187</v>
      </c>
      <c r="H3719">
        <v>60623</v>
      </c>
      <c r="I3719" t="s">
        <v>93</v>
      </c>
      <c r="J3719" t="s">
        <v>1659</v>
      </c>
      <c r="K3719" t="s">
        <v>39</v>
      </c>
      <c r="L3719" t="s">
        <v>66</v>
      </c>
      <c r="M3719" t="s">
        <v>1660</v>
      </c>
      <c r="N3719">
        <v>14.479999999999997</v>
      </c>
      <c r="O3719">
        <v>5</v>
      </c>
      <c r="P3719">
        <v>0.8</v>
      </c>
      <c r="Q3719">
        <v>-23.89200000000001</v>
      </c>
    </row>
    <row r="3720" spans="1:17" x14ac:dyDescent="0.3">
      <c r="A3720" t="s">
        <v>17</v>
      </c>
      <c r="B3720" t="s">
        <v>3998</v>
      </c>
      <c r="C3720" t="s">
        <v>3999</v>
      </c>
      <c r="D3720" t="s">
        <v>20</v>
      </c>
      <c r="E3720" t="s">
        <v>21</v>
      </c>
      <c r="F3720" t="s">
        <v>129</v>
      </c>
      <c r="G3720" t="s">
        <v>130</v>
      </c>
      <c r="H3720">
        <v>19140</v>
      </c>
      <c r="I3720" t="s">
        <v>131</v>
      </c>
      <c r="J3720" t="s">
        <v>1659</v>
      </c>
      <c r="K3720" t="s">
        <v>39</v>
      </c>
      <c r="L3720" t="s">
        <v>66</v>
      </c>
      <c r="M3720" t="s">
        <v>1660</v>
      </c>
      <c r="N3720">
        <v>26.064000000000007</v>
      </c>
      <c r="O3720">
        <v>6</v>
      </c>
      <c r="P3720">
        <v>0.7</v>
      </c>
      <c r="Q3720">
        <v>-19.982399999999991</v>
      </c>
    </row>
    <row r="3721" spans="1:17" x14ac:dyDescent="0.3">
      <c r="A3721" t="s">
        <v>42</v>
      </c>
      <c r="B3721" t="s">
        <v>3230</v>
      </c>
      <c r="C3721" t="s">
        <v>3231</v>
      </c>
      <c r="D3721" t="s">
        <v>90</v>
      </c>
      <c r="E3721" t="s">
        <v>21</v>
      </c>
      <c r="F3721" t="s">
        <v>712</v>
      </c>
      <c r="G3721" t="s">
        <v>92</v>
      </c>
      <c r="H3721">
        <v>75081</v>
      </c>
      <c r="I3721" t="s">
        <v>93</v>
      </c>
      <c r="J3721" t="s">
        <v>1659</v>
      </c>
      <c r="K3721" t="s">
        <v>39</v>
      </c>
      <c r="L3721" t="s">
        <v>66</v>
      </c>
      <c r="M3721" t="s">
        <v>1660</v>
      </c>
      <c r="N3721">
        <v>5.7919999999999989</v>
      </c>
      <c r="O3721">
        <v>2</v>
      </c>
      <c r="P3721">
        <v>0.8</v>
      </c>
      <c r="Q3721">
        <v>-9.5568000000000026</v>
      </c>
    </row>
    <row r="3722" spans="1:17" x14ac:dyDescent="0.3">
      <c r="A3722" t="s">
        <v>42</v>
      </c>
      <c r="B3722" t="s">
        <v>3207</v>
      </c>
      <c r="C3722" t="s">
        <v>3208</v>
      </c>
      <c r="D3722" t="s">
        <v>34</v>
      </c>
      <c r="E3722" t="s">
        <v>21</v>
      </c>
      <c r="F3722" t="s">
        <v>4095</v>
      </c>
      <c r="G3722" t="s">
        <v>428</v>
      </c>
      <c r="H3722">
        <v>52302</v>
      </c>
      <c r="I3722" t="s">
        <v>93</v>
      </c>
      <c r="J3722" t="s">
        <v>1659</v>
      </c>
      <c r="K3722" t="s">
        <v>39</v>
      </c>
      <c r="L3722" t="s">
        <v>66</v>
      </c>
      <c r="M3722" t="s">
        <v>1660</v>
      </c>
      <c r="N3722">
        <v>115.84</v>
      </c>
      <c r="O3722">
        <v>8</v>
      </c>
      <c r="P3722">
        <v>0</v>
      </c>
      <c r="Q3722">
        <v>54.444800000000001</v>
      </c>
    </row>
    <row r="3723" spans="1:17" x14ac:dyDescent="0.3">
      <c r="A3723" t="s">
        <v>166</v>
      </c>
      <c r="B3723" t="s">
        <v>3514</v>
      </c>
      <c r="C3723" t="s">
        <v>3515</v>
      </c>
      <c r="D3723" t="s">
        <v>20</v>
      </c>
      <c r="E3723" t="s">
        <v>21</v>
      </c>
      <c r="F3723" t="s">
        <v>84</v>
      </c>
      <c r="G3723" t="s">
        <v>85</v>
      </c>
      <c r="H3723">
        <v>98105</v>
      </c>
      <c r="I3723" t="s">
        <v>37</v>
      </c>
      <c r="J3723" t="s">
        <v>3518</v>
      </c>
      <c r="K3723" t="s">
        <v>39</v>
      </c>
      <c r="L3723" t="s">
        <v>66</v>
      </c>
      <c r="M3723" t="s">
        <v>3519</v>
      </c>
      <c r="N3723">
        <v>8.4480000000000004</v>
      </c>
      <c r="O3723">
        <v>2</v>
      </c>
      <c r="P3723">
        <v>0.2</v>
      </c>
      <c r="Q3723">
        <v>2.9568000000000003</v>
      </c>
    </row>
    <row r="3724" spans="1:17" x14ac:dyDescent="0.3">
      <c r="A3724" t="s">
        <v>1122</v>
      </c>
      <c r="B3724" t="s">
        <v>4504</v>
      </c>
      <c r="C3724" t="s">
        <v>4505</v>
      </c>
      <c r="D3724" t="s">
        <v>20</v>
      </c>
      <c r="E3724" t="s">
        <v>21</v>
      </c>
      <c r="F3724" t="s">
        <v>2989</v>
      </c>
      <c r="G3724" t="s">
        <v>400</v>
      </c>
      <c r="H3724">
        <v>81001</v>
      </c>
      <c r="I3724" t="s">
        <v>37</v>
      </c>
      <c r="J3724" t="s">
        <v>3518</v>
      </c>
      <c r="K3724" t="s">
        <v>39</v>
      </c>
      <c r="L3724" t="s">
        <v>66</v>
      </c>
      <c r="M3724" t="s">
        <v>3519</v>
      </c>
      <c r="N3724">
        <v>11.088000000000003</v>
      </c>
      <c r="O3724">
        <v>7</v>
      </c>
      <c r="P3724">
        <v>0.7</v>
      </c>
      <c r="Q3724">
        <v>-8.1311999999999998</v>
      </c>
    </row>
    <row r="3725" spans="1:17" x14ac:dyDescent="0.3">
      <c r="A3725" t="s">
        <v>166</v>
      </c>
      <c r="B3725" t="s">
        <v>4794</v>
      </c>
      <c r="C3725" t="s">
        <v>4795</v>
      </c>
      <c r="D3725" t="s">
        <v>34</v>
      </c>
      <c r="E3725" t="s">
        <v>21</v>
      </c>
      <c r="F3725" t="s">
        <v>2002</v>
      </c>
      <c r="G3725" t="s">
        <v>236</v>
      </c>
      <c r="H3725">
        <v>11572</v>
      </c>
      <c r="I3725" t="s">
        <v>131</v>
      </c>
      <c r="J3725" t="s">
        <v>3518</v>
      </c>
      <c r="K3725" t="s">
        <v>39</v>
      </c>
      <c r="L3725" t="s">
        <v>66</v>
      </c>
      <c r="M3725" t="s">
        <v>3519</v>
      </c>
      <c r="N3725">
        <v>12.672000000000001</v>
      </c>
      <c r="O3725">
        <v>3</v>
      </c>
      <c r="P3725">
        <v>0.2</v>
      </c>
      <c r="Q3725">
        <v>4.4352000000000009</v>
      </c>
    </row>
    <row r="3726" spans="1:17" x14ac:dyDescent="0.3">
      <c r="A3726" t="s">
        <v>42</v>
      </c>
      <c r="B3726" t="s">
        <v>1901</v>
      </c>
      <c r="C3726" t="s">
        <v>1902</v>
      </c>
      <c r="D3726" t="s">
        <v>34</v>
      </c>
      <c r="E3726" t="s">
        <v>21</v>
      </c>
      <c r="F3726" t="s">
        <v>235</v>
      </c>
      <c r="G3726" t="s">
        <v>236</v>
      </c>
      <c r="H3726">
        <v>10009</v>
      </c>
      <c r="I3726" t="s">
        <v>131</v>
      </c>
      <c r="J3726" t="s">
        <v>3518</v>
      </c>
      <c r="K3726" t="s">
        <v>39</v>
      </c>
      <c r="L3726" t="s">
        <v>66</v>
      </c>
      <c r="M3726" t="s">
        <v>3519</v>
      </c>
      <c r="N3726">
        <v>25.344000000000001</v>
      </c>
      <c r="O3726">
        <v>6</v>
      </c>
      <c r="P3726">
        <v>0.2</v>
      </c>
      <c r="Q3726">
        <v>8.8704000000000018</v>
      </c>
    </row>
    <row r="3727" spans="1:17" x14ac:dyDescent="0.3">
      <c r="A3727" t="s">
        <v>1122</v>
      </c>
      <c r="B3727" t="s">
        <v>4773</v>
      </c>
      <c r="C3727" t="s">
        <v>4774</v>
      </c>
      <c r="D3727" t="s">
        <v>34</v>
      </c>
      <c r="E3727" t="s">
        <v>21</v>
      </c>
      <c r="F3727" t="s">
        <v>531</v>
      </c>
      <c r="G3727" t="s">
        <v>436</v>
      </c>
      <c r="H3727">
        <v>43055</v>
      </c>
      <c r="I3727" t="s">
        <v>131</v>
      </c>
      <c r="J3727" t="s">
        <v>3518</v>
      </c>
      <c r="K3727" t="s">
        <v>39</v>
      </c>
      <c r="L3727" t="s">
        <v>66</v>
      </c>
      <c r="M3727" t="s">
        <v>3519</v>
      </c>
      <c r="N3727">
        <v>11.088000000000003</v>
      </c>
      <c r="O3727">
        <v>7</v>
      </c>
      <c r="P3727">
        <v>0.7</v>
      </c>
      <c r="Q3727">
        <v>-8.1311999999999998</v>
      </c>
    </row>
    <row r="3728" spans="1:17" x14ac:dyDescent="0.3">
      <c r="A3728" t="s">
        <v>42</v>
      </c>
      <c r="B3728" t="s">
        <v>2441</v>
      </c>
      <c r="C3728" t="s">
        <v>2442</v>
      </c>
      <c r="D3728" t="s">
        <v>20</v>
      </c>
      <c r="E3728" t="s">
        <v>21</v>
      </c>
      <c r="F3728" t="s">
        <v>769</v>
      </c>
      <c r="G3728" t="s">
        <v>210</v>
      </c>
      <c r="H3728">
        <v>48227</v>
      </c>
      <c r="I3728" t="s">
        <v>93</v>
      </c>
      <c r="J3728" t="s">
        <v>3518</v>
      </c>
      <c r="K3728" t="s">
        <v>39</v>
      </c>
      <c r="L3728" t="s">
        <v>66</v>
      </c>
      <c r="M3728" t="s">
        <v>3519</v>
      </c>
      <c r="N3728">
        <v>26.400000000000002</v>
      </c>
      <c r="O3728">
        <v>5</v>
      </c>
      <c r="P3728">
        <v>0</v>
      </c>
      <c r="Q3728">
        <v>12.672000000000001</v>
      </c>
    </row>
    <row r="3729" spans="1:17" x14ac:dyDescent="0.3">
      <c r="A3729" t="s">
        <v>42</v>
      </c>
      <c r="B3729" t="s">
        <v>2231</v>
      </c>
      <c r="C3729" t="s">
        <v>2232</v>
      </c>
      <c r="D3729" t="s">
        <v>20</v>
      </c>
      <c r="E3729" t="s">
        <v>21</v>
      </c>
      <c r="F3729" t="s">
        <v>712</v>
      </c>
      <c r="G3729" t="s">
        <v>92</v>
      </c>
      <c r="H3729">
        <v>75081</v>
      </c>
      <c r="I3729" t="s">
        <v>93</v>
      </c>
      <c r="J3729" t="s">
        <v>3518</v>
      </c>
      <c r="K3729" t="s">
        <v>39</v>
      </c>
      <c r="L3729" t="s">
        <v>66</v>
      </c>
      <c r="M3729" t="s">
        <v>3519</v>
      </c>
      <c r="N3729">
        <v>3.1679999999999993</v>
      </c>
      <c r="O3729">
        <v>3</v>
      </c>
      <c r="P3729">
        <v>0.8</v>
      </c>
      <c r="Q3729">
        <v>-5.0687999999999995</v>
      </c>
    </row>
    <row r="3730" spans="1:17" x14ac:dyDescent="0.3">
      <c r="A3730" t="s">
        <v>42</v>
      </c>
      <c r="B3730" t="s">
        <v>3457</v>
      </c>
      <c r="C3730" t="s">
        <v>3458</v>
      </c>
      <c r="D3730" t="s">
        <v>34</v>
      </c>
      <c r="E3730" t="s">
        <v>21</v>
      </c>
      <c r="F3730" t="s">
        <v>1033</v>
      </c>
      <c r="G3730" t="s">
        <v>296</v>
      </c>
      <c r="H3730">
        <v>37130</v>
      </c>
      <c r="I3730" t="s">
        <v>24</v>
      </c>
      <c r="J3730" t="s">
        <v>3518</v>
      </c>
      <c r="K3730" t="s">
        <v>39</v>
      </c>
      <c r="L3730" t="s">
        <v>66</v>
      </c>
      <c r="M3730" t="s">
        <v>3519</v>
      </c>
      <c r="N3730">
        <v>6.3360000000000012</v>
      </c>
      <c r="O3730">
        <v>4</v>
      </c>
      <c r="P3730">
        <v>0.7</v>
      </c>
      <c r="Q3730">
        <v>-4.6463999999999981</v>
      </c>
    </row>
    <row r="3731" spans="1:17" x14ac:dyDescent="0.3">
      <c r="A3731" t="s">
        <v>42</v>
      </c>
      <c r="B3731" t="s">
        <v>5269</v>
      </c>
      <c r="C3731" t="s">
        <v>5270</v>
      </c>
      <c r="D3731" t="s">
        <v>20</v>
      </c>
      <c r="E3731" t="s">
        <v>21</v>
      </c>
      <c r="F3731" t="s">
        <v>129</v>
      </c>
      <c r="G3731" t="s">
        <v>130</v>
      </c>
      <c r="H3731">
        <v>19134</v>
      </c>
      <c r="I3731" t="s">
        <v>131</v>
      </c>
      <c r="J3731" t="s">
        <v>3518</v>
      </c>
      <c r="K3731" t="s">
        <v>39</v>
      </c>
      <c r="L3731" t="s">
        <v>66</v>
      </c>
      <c r="M3731" t="s">
        <v>3519</v>
      </c>
      <c r="N3731">
        <v>11.088000000000003</v>
      </c>
      <c r="O3731">
        <v>7</v>
      </c>
      <c r="P3731">
        <v>0.7</v>
      </c>
      <c r="Q3731">
        <v>-8.1311999999999998</v>
      </c>
    </row>
    <row r="3732" spans="1:17" x14ac:dyDescent="0.3">
      <c r="A3732" t="s">
        <v>42</v>
      </c>
      <c r="B3732" t="s">
        <v>4811</v>
      </c>
      <c r="C3732" t="s">
        <v>4812</v>
      </c>
      <c r="D3732" t="s">
        <v>20</v>
      </c>
      <c r="E3732" t="s">
        <v>21</v>
      </c>
      <c r="F3732" t="s">
        <v>269</v>
      </c>
      <c r="G3732" t="s">
        <v>187</v>
      </c>
      <c r="H3732">
        <v>60623</v>
      </c>
      <c r="I3732" t="s">
        <v>93</v>
      </c>
      <c r="J3732" t="s">
        <v>3518</v>
      </c>
      <c r="K3732" t="s">
        <v>39</v>
      </c>
      <c r="L3732" t="s">
        <v>66</v>
      </c>
      <c r="M3732" t="s">
        <v>3519</v>
      </c>
      <c r="N3732">
        <v>2.1119999999999997</v>
      </c>
      <c r="O3732">
        <v>2</v>
      </c>
      <c r="P3732">
        <v>0.8</v>
      </c>
      <c r="Q3732">
        <v>-3.3792</v>
      </c>
    </row>
    <row r="3733" spans="1:17" x14ac:dyDescent="0.3">
      <c r="A3733" t="s">
        <v>42</v>
      </c>
      <c r="B3733" t="s">
        <v>1373</v>
      </c>
      <c r="C3733" t="s">
        <v>1374</v>
      </c>
      <c r="D3733" t="s">
        <v>20</v>
      </c>
      <c r="E3733" t="s">
        <v>21</v>
      </c>
      <c r="F3733" t="s">
        <v>359</v>
      </c>
      <c r="G3733" t="s">
        <v>202</v>
      </c>
      <c r="H3733">
        <v>55407</v>
      </c>
      <c r="I3733" t="s">
        <v>93</v>
      </c>
      <c r="J3733" t="s">
        <v>5188</v>
      </c>
      <c r="K3733" t="s">
        <v>39</v>
      </c>
      <c r="L3733" t="s">
        <v>66</v>
      </c>
      <c r="M3733" t="s">
        <v>5189</v>
      </c>
      <c r="N3733">
        <v>9449.9500000000007</v>
      </c>
      <c r="O3733">
        <v>5</v>
      </c>
      <c r="P3733">
        <v>0</v>
      </c>
      <c r="Q3733">
        <v>4630.4755000000005</v>
      </c>
    </row>
    <row r="3734" spans="1:17" x14ac:dyDescent="0.3">
      <c r="A3734" t="s">
        <v>42</v>
      </c>
      <c r="B3734" t="s">
        <v>3013</v>
      </c>
      <c r="C3734" t="s">
        <v>3014</v>
      </c>
      <c r="D3734" t="s">
        <v>34</v>
      </c>
      <c r="E3734" t="s">
        <v>21</v>
      </c>
      <c r="F3734" t="s">
        <v>269</v>
      </c>
      <c r="G3734" t="s">
        <v>187</v>
      </c>
      <c r="H3734">
        <v>60653</v>
      </c>
      <c r="I3734" t="s">
        <v>93</v>
      </c>
      <c r="J3734" t="s">
        <v>5188</v>
      </c>
      <c r="K3734" t="s">
        <v>39</v>
      </c>
      <c r="L3734" t="s">
        <v>66</v>
      </c>
      <c r="M3734" t="s">
        <v>5189</v>
      </c>
      <c r="N3734">
        <v>1889.9899999999998</v>
      </c>
      <c r="O3734">
        <v>5</v>
      </c>
      <c r="P3734">
        <v>0.8</v>
      </c>
      <c r="Q3734">
        <v>-2929.4845000000005</v>
      </c>
    </row>
    <row r="3735" spans="1:17" x14ac:dyDescent="0.3">
      <c r="A3735" t="s">
        <v>17</v>
      </c>
      <c r="B3735" t="s">
        <v>3436</v>
      </c>
      <c r="C3735" t="s">
        <v>3437</v>
      </c>
      <c r="D3735" t="s">
        <v>90</v>
      </c>
      <c r="E3735" t="s">
        <v>21</v>
      </c>
      <c r="F3735" t="s">
        <v>3320</v>
      </c>
      <c r="G3735" t="s">
        <v>1211</v>
      </c>
      <c r="H3735">
        <v>89031</v>
      </c>
      <c r="I3735" t="s">
        <v>37</v>
      </c>
      <c r="J3735" t="s">
        <v>5188</v>
      </c>
      <c r="K3735" t="s">
        <v>39</v>
      </c>
      <c r="L3735" t="s">
        <v>66</v>
      </c>
      <c r="M3735" t="s">
        <v>5189</v>
      </c>
      <c r="N3735">
        <v>4535.9760000000006</v>
      </c>
      <c r="O3735">
        <v>3</v>
      </c>
      <c r="P3735">
        <v>0.2</v>
      </c>
      <c r="Q3735">
        <v>1644.2912999999999</v>
      </c>
    </row>
    <row r="3736" spans="1:17" x14ac:dyDescent="0.3">
      <c r="A3736" t="s">
        <v>42</v>
      </c>
      <c r="B3736" t="s">
        <v>1449</v>
      </c>
      <c r="C3736" t="s">
        <v>1450</v>
      </c>
      <c r="D3736" t="s">
        <v>20</v>
      </c>
      <c r="E3736" t="s">
        <v>21</v>
      </c>
      <c r="F3736" t="s">
        <v>1273</v>
      </c>
      <c r="G3736" t="s">
        <v>283</v>
      </c>
      <c r="H3736">
        <v>23223</v>
      </c>
      <c r="I3736" t="s">
        <v>24</v>
      </c>
      <c r="J3736" t="s">
        <v>2112</v>
      </c>
      <c r="K3736" t="s">
        <v>39</v>
      </c>
      <c r="L3736" t="s">
        <v>66</v>
      </c>
      <c r="M3736" t="s">
        <v>2113</v>
      </c>
      <c r="N3736">
        <v>43.04</v>
      </c>
      <c r="O3736">
        <v>8</v>
      </c>
      <c r="P3736">
        <v>0</v>
      </c>
      <c r="Q3736">
        <v>21.089600000000001</v>
      </c>
    </row>
    <row r="3737" spans="1:17" x14ac:dyDescent="0.3">
      <c r="A3737" t="s">
        <v>42</v>
      </c>
      <c r="B3737" t="s">
        <v>4346</v>
      </c>
      <c r="C3737" t="s">
        <v>4347</v>
      </c>
      <c r="D3737" t="s">
        <v>20</v>
      </c>
      <c r="E3737" t="s">
        <v>21</v>
      </c>
      <c r="F3737" t="s">
        <v>1700</v>
      </c>
      <c r="G3737" t="s">
        <v>369</v>
      </c>
      <c r="H3737">
        <v>97301</v>
      </c>
      <c r="I3737" t="s">
        <v>37</v>
      </c>
      <c r="J3737" t="s">
        <v>2112</v>
      </c>
      <c r="K3737" t="s">
        <v>39</v>
      </c>
      <c r="L3737" t="s">
        <v>66</v>
      </c>
      <c r="M3737" t="s">
        <v>2113</v>
      </c>
      <c r="N3737">
        <v>6.4560000000000004</v>
      </c>
      <c r="O3737">
        <v>4</v>
      </c>
      <c r="P3737">
        <v>0.7</v>
      </c>
      <c r="Q3737">
        <v>-4.5191999999999979</v>
      </c>
    </row>
    <row r="3738" spans="1:17" x14ac:dyDescent="0.3">
      <c r="A3738" t="s">
        <v>1122</v>
      </c>
      <c r="B3738" t="s">
        <v>3041</v>
      </c>
      <c r="C3738" t="s">
        <v>3042</v>
      </c>
      <c r="D3738" t="s">
        <v>90</v>
      </c>
      <c r="E3738" t="s">
        <v>21</v>
      </c>
      <c r="F3738" t="s">
        <v>129</v>
      </c>
      <c r="G3738" t="s">
        <v>130</v>
      </c>
      <c r="H3738">
        <v>19120</v>
      </c>
      <c r="I3738" t="s">
        <v>131</v>
      </c>
      <c r="J3738" t="s">
        <v>2112</v>
      </c>
      <c r="K3738" t="s">
        <v>39</v>
      </c>
      <c r="L3738" t="s">
        <v>66</v>
      </c>
      <c r="M3738" t="s">
        <v>2113</v>
      </c>
      <c r="N3738">
        <v>4.8420000000000005</v>
      </c>
      <c r="O3738">
        <v>3</v>
      </c>
      <c r="P3738">
        <v>0.7</v>
      </c>
      <c r="Q3738">
        <v>-3.3893999999999984</v>
      </c>
    </row>
    <row r="3739" spans="1:17" x14ac:dyDescent="0.3">
      <c r="A3739" t="s">
        <v>17</v>
      </c>
      <c r="B3739" t="s">
        <v>1977</v>
      </c>
      <c r="C3739" t="s">
        <v>1978</v>
      </c>
      <c r="D3739" t="s">
        <v>90</v>
      </c>
      <c r="E3739" t="s">
        <v>21</v>
      </c>
      <c r="F3739" t="s">
        <v>163</v>
      </c>
      <c r="G3739" t="s">
        <v>92</v>
      </c>
      <c r="H3739">
        <v>77070</v>
      </c>
      <c r="I3739" t="s">
        <v>93</v>
      </c>
      <c r="J3739" t="s">
        <v>2112</v>
      </c>
      <c r="K3739" t="s">
        <v>39</v>
      </c>
      <c r="L3739" t="s">
        <v>66</v>
      </c>
      <c r="M3739" t="s">
        <v>2113</v>
      </c>
      <c r="N3739">
        <v>8.6079999999999988</v>
      </c>
      <c r="O3739">
        <v>8</v>
      </c>
      <c r="P3739">
        <v>0.8</v>
      </c>
      <c r="Q3739">
        <v>-13.342400000000001</v>
      </c>
    </row>
    <row r="3740" spans="1:17" x14ac:dyDescent="0.3">
      <c r="A3740" t="s">
        <v>17</v>
      </c>
      <c r="B3740" t="s">
        <v>1048</v>
      </c>
      <c r="C3740" t="s">
        <v>1049</v>
      </c>
      <c r="D3740" t="s">
        <v>20</v>
      </c>
      <c r="E3740" t="s">
        <v>21</v>
      </c>
      <c r="F3740" t="s">
        <v>129</v>
      </c>
      <c r="G3740" t="s">
        <v>130</v>
      </c>
      <c r="H3740">
        <v>19134</v>
      </c>
      <c r="I3740" t="s">
        <v>131</v>
      </c>
      <c r="J3740" t="s">
        <v>1052</v>
      </c>
      <c r="K3740" t="s">
        <v>39</v>
      </c>
      <c r="L3740" t="s">
        <v>66</v>
      </c>
      <c r="M3740" t="s">
        <v>1053</v>
      </c>
      <c r="N3740">
        <v>20.724000000000004</v>
      </c>
      <c r="O3740">
        <v>2</v>
      </c>
      <c r="P3740">
        <v>0.7</v>
      </c>
      <c r="Q3740">
        <v>-13.815999999999995</v>
      </c>
    </row>
    <row r="3741" spans="1:17" x14ac:dyDescent="0.3">
      <c r="A3741" t="s">
        <v>17</v>
      </c>
      <c r="B3741" t="s">
        <v>3646</v>
      </c>
      <c r="C3741" t="s">
        <v>3647</v>
      </c>
      <c r="D3741" t="s">
        <v>34</v>
      </c>
      <c r="E3741" t="s">
        <v>21</v>
      </c>
      <c r="F3741" t="s">
        <v>1502</v>
      </c>
      <c r="G3741" t="s">
        <v>1107</v>
      </c>
      <c r="H3741">
        <v>30318</v>
      </c>
      <c r="I3741" t="s">
        <v>24</v>
      </c>
      <c r="J3741" t="s">
        <v>1052</v>
      </c>
      <c r="K3741" t="s">
        <v>39</v>
      </c>
      <c r="L3741" t="s">
        <v>66</v>
      </c>
      <c r="M3741" t="s">
        <v>1053</v>
      </c>
      <c r="N3741">
        <v>34.54</v>
      </c>
      <c r="O3741">
        <v>1</v>
      </c>
      <c r="P3741">
        <v>0</v>
      </c>
      <c r="Q3741">
        <v>17.27</v>
      </c>
    </row>
    <row r="3742" spans="1:17" x14ac:dyDescent="0.3">
      <c r="A3742" t="s">
        <v>42</v>
      </c>
      <c r="B3742" t="s">
        <v>3951</v>
      </c>
      <c r="C3742" t="s">
        <v>3952</v>
      </c>
      <c r="D3742" t="s">
        <v>34</v>
      </c>
      <c r="E3742" t="s">
        <v>21</v>
      </c>
      <c r="F3742" t="s">
        <v>4405</v>
      </c>
      <c r="G3742" t="s">
        <v>296</v>
      </c>
      <c r="H3742">
        <v>37211</v>
      </c>
      <c r="I3742" t="s">
        <v>24</v>
      </c>
      <c r="J3742" t="s">
        <v>1052</v>
      </c>
      <c r="K3742" t="s">
        <v>39</v>
      </c>
      <c r="L3742" t="s">
        <v>66</v>
      </c>
      <c r="M3742" t="s">
        <v>1053</v>
      </c>
      <c r="N3742">
        <v>31.086000000000006</v>
      </c>
      <c r="O3742">
        <v>3</v>
      </c>
      <c r="P3742">
        <v>0.7</v>
      </c>
      <c r="Q3742">
        <v>-20.72399999999999</v>
      </c>
    </row>
    <row r="3743" spans="1:17" x14ac:dyDescent="0.3">
      <c r="A3743" t="s">
        <v>17</v>
      </c>
      <c r="B3743" t="s">
        <v>4999</v>
      </c>
      <c r="C3743" t="s">
        <v>5000</v>
      </c>
      <c r="D3743" t="s">
        <v>34</v>
      </c>
      <c r="E3743" t="s">
        <v>21</v>
      </c>
      <c r="F3743" t="s">
        <v>35</v>
      </c>
      <c r="G3743" t="s">
        <v>36</v>
      </c>
      <c r="H3743">
        <v>90045</v>
      </c>
      <c r="I3743" t="s">
        <v>37</v>
      </c>
      <c r="J3743" t="s">
        <v>1052</v>
      </c>
      <c r="K3743" t="s">
        <v>39</v>
      </c>
      <c r="L3743" t="s">
        <v>66</v>
      </c>
      <c r="M3743" t="s">
        <v>1053</v>
      </c>
      <c r="N3743">
        <v>55.264000000000003</v>
      </c>
      <c r="O3743">
        <v>2</v>
      </c>
      <c r="P3743">
        <v>0.2</v>
      </c>
      <c r="Q3743">
        <v>20.723999999999997</v>
      </c>
    </row>
    <row r="3744" spans="1:17" x14ac:dyDescent="0.3">
      <c r="A3744" t="s">
        <v>17</v>
      </c>
      <c r="B3744" t="s">
        <v>82</v>
      </c>
      <c r="C3744" t="s">
        <v>83</v>
      </c>
      <c r="D3744" t="s">
        <v>20</v>
      </c>
      <c r="E3744" t="s">
        <v>21</v>
      </c>
      <c r="F3744" t="s">
        <v>2192</v>
      </c>
      <c r="G3744" t="s">
        <v>316</v>
      </c>
      <c r="H3744">
        <v>35630</v>
      </c>
      <c r="I3744" t="s">
        <v>24</v>
      </c>
      <c r="J3744" t="s">
        <v>3191</v>
      </c>
      <c r="K3744" t="s">
        <v>39</v>
      </c>
      <c r="L3744" t="s">
        <v>66</v>
      </c>
      <c r="M3744" t="s">
        <v>3192</v>
      </c>
      <c r="N3744">
        <v>152.76</v>
      </c>
      <c r="O3744">
        <v>6</v>
      </c>
      <c r="P3744">
        <v>0</v>
      </c>
      <c r="Q3744">
        <v>74.852400000000003</v>
      </c>
    </row>
    <row r="3745" spans="1:17" x14ac:dyDescent="0.3">
      <c r="A3745" t="s">
        <v>42</v>
      </c>
      <c r="B3745" t="s">
        <v>2236</v>
      </c>
      <c r="C3745" t="s">
        <v>2237</v>
      </c>
      <c r="D3745" t="s">
        <v>34</v>
      </c>
      <c r="E3745" t="s">
        <v>21</v>
      </c>
      <c r="F3745" t="s">
        <v>1320</v>
      </c>
      <c r="G3745" t="s">
        <v>46</v>
      </c>
      <c r="H3745">
        <v>32216</v>
      </c>
      <c r="I3745" t="s">
        <v>24</v>
      </c>
      <c r="J3745" t="s">
        <v>3191</v>
      </c>
      <c r="K3745" t="s">
        <v>39</v>
      </c>
      <c r="L3745" t="s">
        <v>66</v>
      </c>
      <c r="M3745" t="s">
        <v>3192</v>
      </c>
      <c r="N3745">
        <v>68.742000000000019</v>
      </c>
      <c r="O3745">
        <v>9</v>
      </c>
      <c r="P3745">
        <v>0.7</v>
      </c>
      <c r="Q3745">
        <v>-48.119399999999985</v>
      </c>
    </row>
    <row r="3746" spans="1:17" x14ac:dyDescent="0.3">
      <c r="A3746" t="s">
        <v>166</v>
      </c>
      <c r="B3746" t="s">
        <v>559</v>
      </c>
      <c r="C3746" t="s">
        <v>560</v>
      </c>
      <c r="D3746" t="s">
        <v>90</v>
      </c>
      <c r="E3746" t="s">
        <v>21</v>
      </c>
      <c r="F3746" t="s">
        <v>112</v>
      </c>
      <c r="G3746" t="s">
        <v>36</v>
      </c>
      <c r="H3746">
        <v>94110</v>
      </c>
      <c r="I3746" t="s">
        <v>37</v>
      </c>
      <c r="J3746" t="s">
        <v>3191</v>
      </c>
      <c r="K3746" t="s">
        <v>39</v>
      </c>
      <c r="L3746" t="s">
        <v>66</v>
      </c>
      <c r="M3746" t="s">
        <v>3192</v>
      </c>
      <c r="N3746">
        <v>101.84</v>
      </c>
      <c r="O3746">
        <v>5</v>
      </c>
      <c r="P3746">
        <v>0.2</v>
      </c>
      <c r="Q3746">
        <v>36.917000000000002</v>
      </c>
    </row>
    <row r="3747" spans="1:17" x14ac:dyDescent="0.3">
      <c r="A3747" t="s">
        <v>42</v>
      </c>
      <c r="B3747" t="s">
        <v>1578</v>
      </c>
      <c r="C3747" t="s">
        <v>1579</v>
      </c>
      <c r="D3747" t="s">
        <v>20</v>
      </c>
      <c r="E3747" t="s">
        <v>21</v>
      </c>
      <c r="F3747" t="s">
        <v>786</v>
      </c>
      <c r="G3747" t="s">
        <v>46</v>
      </c>
      <c r="H3747">
        <v>33614</v>
      </c>
      <c r="I3747" t="s">
        <v>24</v>
      </c>
      <c r="J3747" t="s">
        <v>3191</v>
      </c>
      <c r="K3747" t="s">
        <v>39</v>
      </c>
      <c r="L3747" t="s">
        <v>66</v>
      </c>
      <c r="M3747" t="s">
        <v>3192</v>
      </c>
      <c r="N3747">
        <v>38.190000000000012</v>
      </c>
      <c r="O3747">
        <v>5</v>
      </c>
      <c r="P3747">
        <v>0.7</v>
      </c>
      <c r="Q3747">
        <v>-26.732999999999997</v>
      </c>
    </row>
    <row r="3748" spans="1:17" x14ac:dyDescent="0.3">
      <c r="A3748" t="s">
        <v>42</v>
      </c>
      <c r="B3748" t="s">
        <v>512</v>
      </c>
      <c r="C3748" t="s">
        <v>513</v>
      </c>
      <c r="D3748" t="s">
        <v>34</v>
      </c>
      <c r="E3748" t="s">
        <v>21</v>
      </c>
      <c r="F3748" t="s">
        <v>235</v>
      </c>
      <c r="G3748" t="s">
        <v>236</v>
      </c>
      <c r="H3748">
        <v>10011</v>
      </c>
      <c r="I3748" t="s">
        <v>131</v>
      </c>
      <c r="J3748" t="s">
        <v>3191</v>
      </c>
      <c r="K3748" t="s">
        <v>39</v>
      </c>
      <c r="L3748" t="s">
        <v>66</v>
      </c>
      <c r="M3748" t="s">
        <v>3192</v>
      </c>
      <c r="N3748">
        <v>20.368000000000002</v>
      </c>
      <c r="O3748">
        <v>1</v>
      </c>
      <c r="P3748">
        <v>0.2</v>
      </c>
      <c r="Q3748">
        <v>7.3834</v>
      </c>
    </row>
    <row r="3749" spans="1:17" x14ac:dyDescent="0.3">
      <c r="A3749" t="s">
        <v>42</v>
      </c>
      <c r="B3749" t="s">
        <v>4169</v>
      </c>
      <c r="C3749" t="s">
        <v>4170</v>
      </c>
      <c r="D3749" t="s">
        <v>34</v>
      </c>
      <c r="E3749" t="s">
        <v>21</v>
      </c>
      <c r="F3749" t="s">
        <v>112</v>
      </c>
      <c r="G3749" t="s">
        <v>36</v>
      </c>
      <c r="H3749">
        <v>94122</v>
      </c>
      <c r="I3749" t="s">
        <v>37</v>
      </c>
      <c r="J3749" t="s">
        <v>3191</v>
      </c>
      <c r="K3749" t="s">
        <v>39</v>
      </c>
      <c r="L3749" t="s">
        <v>66</v>
      </c>
      <c r="M3749" t="s">
        <v>3192</v>
      </c>
      <c r="N3749">
        <v>40.736000000000004</v>
      </c>
      <c r="O3749">
        <v>2</v>
      </c>
      <c r="P3749">
        <v>0.2</v>
      </c>
      <c r="Q3749">
        <v>14.7668</v>
      </c>
    </row>
    <row r="3750" spans="1:17" x14ac:dyDescent="0.3">
      <c r="A3750" t="s">
        <v>42</v>
      </c>
      <c r="B3750" t="s">
        <v>2919</v>
      </c>
      <c r="C3750" t="s">
        <v>2920</v>
      </c>
      <c r="D3750" t="s">
        <v>90</v>
      </c>
      <c r="E3750" t="s">
        <v>21</v>
      </c>
      <c r="F3750" t="s">
        <v>290</v>
      </c>
      <c r="G3750" t="s">
        <v>210</v>
      </c>
      <c r="H3750">
        <v>49201</v>
      </c>
      <c r="I3750" t="s">
        <v>93</v>
      </c>
      <c r="J3750" t="s">
        <v>4506</v>
      </c>
      <c r="K3750" t="s">
        <v>39</v>
      </c>
      <c r="L3750" t="s">
        <v>66</v>
      </c>
      <c r="M3750" t="s">
        <v>4507</v>
      </c>
      <c r="N3750">
        <v>89.52</v>
      </c>
      <c r="O3750">
        <v>4</v>
      </c>
      <c r="P3750">
        <v>0</v>
      </c>
      <c r="Q3750">
        <v>42.074399999999997</v>
      </c>
    </row>
    <row r="3751" spans="1:17" x14ac:dyDescent="0.3">
      <c r="A3751" t="s">
        <v>166</v>
      </c>
      <c r="B3751" t="s">
        <v>1539</v>
      </c>
      <c r="C3751" t="s">
        <v>1540</v>
      </c>
      <c r="D3751" t="s">
        <v>34</v>
      </c>
      <c r="E3751" t="s">
        <v>21</v>
      </c>
      <c r="F3751" t="s">
        <v>1549</v>
      </c>
      <c r="G3751" t="s">
        <v>46</v>
      </c>
      <c r="H3751">
        <v>33801</v>
      </c>
      <c r="I3751" t="s">
        <v>24</v>
      </c>
      <c r="J3751" t="s">
        <v>4506</v>
      </c>
      <c r="K3751" t="s">
        <v>39</v>
      </c>
      <c r="L3751" t="s">
        <v>66</v>
      </c>
      <c r="M3751" t="s">
        <v>4507</v>
      </c>
      <c r="N3751">
        <v>33.57</v>
      </c>
      <c r="O3751">
        <v>5</v>
      </c>
      <c r="P3751">
        <v>0.7</v>
      </c>
      <c r="Q3751">
        <v>-25.737000000000002</v>
      </c>
    </row>
    <row r="3752" spans="1:17" x14ac:dyDescent="0.3">
      <c r="A3752" t="s">
        <v>17</v>
      </c>
      <c r="B3752" t="s">
        <v>1866</v>
      </c>
      <c r="C3752" t="s">
        <v>1867</v>
      </c>
      <c r="D3752" t="s">
        <v>20</v>
      </c>
      <c r="E3752" t="s">
        <v>21</v>
      </c>
      <c r="F3752" t="s">
        <v>235</v>
      </c>
      <c r="G3752" t="s">
        <v>236</v>
      </c>
      <c r="H3752">
        <v>10011</v>
      </c>
      <c r="I3752" t="s">
        <v>131</v>
      </c>
      <c r="J3752" t="s">
        <v>4506</v>
      </c>
      <c r="K3752" t="s">
        <v>39</v>
      </c>
      <c r="L3752" t="s">
        <v>66</v>
      </c>
      <c r="M3752" t="s">
        <v>4507</v>
      </c>
      <c r="N3752">
        <v>107.42400000000001</v>
      </c>
      <c r="O3752">
        <v>6</v>
      </c>
      <c r="P3752">
        <v>0.2</v>
      </c>
      <c r="Q3752">
        <v>36.255599999999994</v>
      </c>
    </row>
    <row r="3753" spans="1:17" x14ac:dyDescent="0.3">
      <c r="A3753" t="s">
        <v>17</v>
      </c>
      <c r="B3753" t="s">
        <v>832</v>
      </c>
      <c r="C3753" t="s">
        <v>833</v>
      </c>
      <c r="D3753" t="s">
        <v>20</v>
      </c>
      <c r="E3753" t="s">
        <v>21</v>
      </c>
      <c r="F3753" t="s">
        <v>5877</v>
      </c>
      <c r="G3753" t="s">
        <v>187</v>
      </c>
      <c r="H3753">
        <v>60441</v>
      </c>
      <c r="I3753" t="s">
        <v>93</v>
      </c>
      <c r="J3753" t="s">
        <v>4506</v>
      </c>
      <c r="K3753" t="s">
        <v>39</v>
      </c>
      <c r="L3753" t="s">
        <v>66</v>
      </c>
      <c r="M3753" t="s">
        <v>4507</v>
      </c>
      <c r="N3753">
        <v>8.9519999999999982</v>
      </c>
      <c r="O3753">
        <v>2</v>
      </c>
      <c r="P3753">
        <v>0.8</v>
      </c>
      <c r="Q3753">
        <v>-14.770800000000001</v>
      </c>
    </row>
    <row r="3754" spans="1:17" x14ac:dyDescent="0.3">
      <c r="A3754" t="s">
        <v>42</v>
      </c>
      <c r="B3754" t="s">
        <v>3869</v>
      </c>
      <c r="C3754" t="s">
        <v>3870</v>
      </c>
      <c r="D3754" t="s">
        <v>20</v>
      </c>
      <c r="E3754" t="s">
        <v>21</v>
      </c>
      <c r="F3754" t="s">
        <v>269</v>
      </c>
      <c r="G3754" t="s">
        <v>187</v>
      </c>
      <c r="H3754">
        <v>60610</v>
      </c>
      <c r="I3754" t="s">
        <v>93</v>
      </c>
      <c r="J3754" t="s">
        <v>3871</v>
      </c>
      <c r="K3754" t="s">
        <v>39</v>
      </c>
      <c r="L3754" t="s">
        <v>66</v>
      </c>
      <c r="M3754" t="s">
        <v>3872</v>
      </c>
      <c r="N3754">
        <v>5.1039999999999992</v>
      </c>
      <c r="O3754">
        <v>4</v>
      </c>
      <c r="P3754">
        <v>0.8</v>
      </c>
      <c r="Q3754">
        <v>-8.6768000000000018</v>
      </c>
    </row>
    <row r="3755" spans="1:17" x14ac:dyDescent="0.3">
      <c r="A3755" t="s">
        <v>42</v>
      </c>
      <c r="B3755" t="s">
        <v>4922</v>
      </c>
      <c r="C3755" t="s">
        <v>4923</v>
      </c>
      <c r="D3755" t="s">
        <v>34</v>
      </c>
      <c r="E3755" t="s">
        <v>21</v>
      </c>
      <c r="F3755" t="s">
        <v>315</v>
      </c>
      <c r="G3755" t="s">
        <v>316</v>
      </c>
      <c r="H3755">
        <v>35601</v>
      </c>
      <c r="I3755" t="s">
        <v>24</v>
      </c>
      <c r="J3755" t="s">
        <v>3871</v>
      </c>
      <c r="K3755" t="s">
        <v>39</v>
      </c>
      <c r="L3755" t="s">
        <v>66</v>
      </c>
      <c r="M3755" t="s">
        <v>3872</v>
      </c>
      <c r="N3755">
        <v>19.14</v>
      </c>
      <c r="O3755">
        <v>3</v>
      </c>
      <c r="P3755">
        <v>0</v>
      </c>
      <c r="Q3755">
        <v>8.8043999999999993</v>
      </c>
    </row>
    <row r="3756" spans="1:17" x14ac:dyDescent="0.3">
      <c r="A3756" t="s">
        <v>42</v>
      </c>
      <c r="B3756" t="s">
        <v>3237</v>
      </c>
      <c r="C3756" t="s">
        <v>3238</v>
      </c>
      <c r="D3756" t="s">
        <v>34</v>
      </c>
      <c r="E3756" t="s">
        <v>21</v>
      </c>
      <c r="F3756" t="s">
        <v>769</v>
      </c>
      <c r="G3756" t="s">
        <v>210</v>
      </c>
      <c r="H3756">
        <v>48227</v>
      </c>
      <c r="I3756" t="s">
        <v>93</v>
      </c>
      <c r="J3756" t="s">
        <v>3871</v>
      </c>
      <c r="K3756" t="s">
        <v>39</v>
      </c>
      <c r="L3756" t="s">
        <v>66</v>
      </c>
      <c r="M3756" t="s">
        <v>3872</v>
      </c>
      <c r="N3756">
        <v>38.28</v>
      </c>
      <c r="O3756">
        <v>6</v>
      </c>
      <c r="P3756">
        <v>0</v>
      </c>
      <c r="Q3756">
        <v>17.608799999999999</v>
      </c>
    </row>
    <row r="3757" spans="1:17" x14ac:dyDescent="0.3">
      <c r="A3757" t="s">
        <v>42</v>
      </c>
      <c r="B3757" t="s">
        <v>4049</v>
      </c>
      <c r="C3757" t="s">
        <v>4050</v>
      </c>
      <c r="D3757" t="s">
        <v>20</v>
      </c>
      <c r="E3757" t="s">
        <v>21</v>
      </c>
      <c r="F3757" t="s">
        <v>4183</v>
      </c>
      <c r="G3757" t="s">
        <v>210</v>
      </c>
      <c r="H3757">
        <v>48640</v>
      </c>
      <c r="I3757" t="s">
        <v>93</v>
      </c>
      <c r="J3757" t="s">
        <v>3871</v>
      </c>
      <c r="K3757" t="s">
        <v>39</v>
      </c>
      <c r="L3757" t="s">
        <v>66</v>
      </c>
      <c r="M3757" t="s">
        <v>3872</v>
      </c>
      <c r="N3757">
        <v>57.42</v>
      </c>
      <c r="O3757">
        <v>9</v>
      </c>
      <c r="P3757">
        <v>0</v>
      </c>
      <c r="Q3757">
        <v>26.413199999999996</v>
      </c>
    </row>
    <row r="3758" spans="1:17" x14ac:dyDescent="0.3">
      <c r="A3758" t="s">
        <v>42</v>
      </c>
      <c r="B3758" t="s">
        <v>3209</v>
      </c>
      <c r="C3758" t="s">
        <v>3210</v>
      </c>
      <c r="D3758" t="s">
        <v>34</v>
      </c>
      <c r="E3758" t="s">
        <v>21</v>
      </c>
      <c r="F3758" t="s">
        <v>129</v>
      </c>
      <c r="G3758" t="s">
        <v>130</v>
      </c>
      <c r="H3758">
        <v>19140</v>
      </c>
      <c r="I3758" t="s">
        <v>131</v>
      </c>
      <c r="J3758" t="s">
        <v>3871</v>
      </c>
      <c r="K3758" t="s">
        <v>39</v>
      </c>
      <c r="L3758" t="s">
        <v>66</v>
      </c>
      <c r="M3758" t="s">
        <v>3872</v>
      </c>
      <c r="N3758">
        <v>7.6560000000000006</v>
      </c>
      <c r="O3758">
        <v>4</v>
      </c>
      <c r="P3758">
        <v>0.7</v>
      </c>
      <c r="Q3758">
        <v>-6.1247999999999987</v>
      </c>
    </row>
    <row r="3759" spans="1:17" x14ac:dyDescent="0.3">
      <c r="A3759" t="s">
        <v>42</v>
      </c>
      <c r="B3759" t="s">
        <v>3765</v>
      </c>
      <c r="C3759" t="s">
        <v>3766</v>
      </c>
      <c r="D3759" t="s">
        <v>20</v>
      </c>
      <c r="E3759" t="s">
        <v>21</v>
      </c>
      <c r="F3759" t="s">
        <v>5184</v>
      </c>
      <c r="G3759" t="s">
        <v>568</v>
      </c>
      <c r="H3759">
        <v>74012</v>
      </c>
      <c r="I3759" t="s">
        <v>93</v>
      </c>
      <c r="J3759" t="s">
        <v>3871</v>
      </c>
      <c r="K3759" t="s">
        <v>39</v>
      </c>
      <c r="L3759" t="s">
        <v>66</v>
      </c>
      <c r="M3759" t="s">
        <v>3872</v>
      </c>
      <c r="N3759">
        <v>6.38</v>
      </c>
      <c r="O3759">
        <v>1</v>
      </c>
      <c r="P3759">
        <v>0</v>
      </c>
      <c r="Q3759">
        <v>2.9347999999999996</v>
      </c>
    </row>
    <row r="3760" spans="1:17" x14ac:dyDescent="0.3">
      <c r="A3760" t="s">
        <v>17</v>
      </c>
      <c r="B3760" t="s">
        <v>5325</v>
      </c>
      <c r="C3760" t="s">
        <v>5326</v>
      </c>
      <c r="D3760" t="s">
        <v>20</v>
      </c>
      <c r="E3760" t="s">
        <v>21</v>
      </c>
      <c r="F3760" t="s">
        <v>186</v>
      </c>
      <c r="G3760" t="s">
        <v>187</v>
      </c>
      <c r="H3760">
        <v>60540</v>
      </c>
      <c r="I3760" t="s">
        <v>93</v>
      </c>
      <c r="J3760" t="s">
        <v>3871</v>
      </c>
      <c r="K3760" t="s">
        <v>39</v>
      </c>
      <c r="L3760" t="s">
        <v>66</v>
      </c>
      <c r="M3760" t="s">
        <v>3872</v>
      </c>
      <c r="N3760">
        <v>7.6559999999999988</v>
      </c>
      <c r="O3760">
        <v>6</v>
      </c>
      <c r="P3760">
        <v>0.8</v>
      </c>
      <c r="Q3760">
        <v>-13.015200000000004</v>
      </c>
    </row>
    <row r="3761" spans="1:17" x14ac:dyDescent="0.3">
      <c r="A3761" t="s">
        <v>42</v>
      </c>
      <c r="B3761" t="s">
        <v>2656</v>
      </c>
      <c r="C3761" t="s">
        <v>2657</v>
      </c>
      <c r="D3761" t="s">
        <v>90</v>
      </c>
      <c r="E3761" t="s">
        <v>21</v>
      </c>
      <c r="F3761" t="s">
        <v>35</v>
      </c>
      <c r="G3761" t="s">
        <v>36</v>
      </c>
      <c r="H3761">
        <v>90045</v>
      </c>
      <c r="I3761" t="s">
        <v>37</v>
      </c>
      <c r="J3761" t="s">
        <v>3871</v>
      </c>
      <c r="K3761" t="s">
        <v>39</v>
      </c>
      <c r="L3761" t="s">
        <v>66</v>
      </c>
      <c r="M3761" t="s">
        <v>3872</v>
      </c>
      <c r="N3761">
        <v>5.1040000000000001</v>
      </c>
      <c r="O3761">
        <v>1</v>
      </c>
      <c r="P3761">
        <v>0.2</v>
      </c>
      <c r="Q3761">
        <v>1.6587999999999996</v>
      </c>
    </row>
    <row r="3762" spans="1:17" x14ac:dyDescent="0.3">
      <c r="A3762" t="s">
        <v>42</v>
      </c>
      <c r="B3762" t="s">
        <v>1812</v>
      </c>
      <c r="C3762" t="s">
        <v>1813</v>
      </c>
      <c r="D3762" t="s">
        <v>34</v>
      </c>
      <c r="E3762" t="s">
        <v>21</v>
      </c>
      <c r="F3762" t="s">
        <v>5863</v>
      </c>
      <c r="G3762" t="s">
        <v>4745</v>
      </c>
      <c r="H3762">
        <v>83301</v>
      </c>
      <c r="I3762" t="s">
        <v>37</v>
      </c>
      <c r="J3762" t="s">
        <v>3871</v>
      </c>
      <c r="K3762" t="s">
        <v>39</v>
      </c>
      <c r="L3762" t="s">
        <v>66</v>
      </c>
      <c r="M3762" t="s">
        <v>3872</v>
      </c>
      <c r="N3762">
        <v>20.416</v>
      </c>
      <c r="O3762">
        <v>4</v>
      </c>
      <c r="P3762">
        <v>0.2</v>
      </c>
      <c r="Q3762">
        <v>6.6351999999999984</v>
      </c>
    </row>
    <row r="3763" spans="1:17" x14ac:dyDescent="0.3">
      <c r="A3763" t="s">
        <v>42</v>
      </c>
      <c r="B3763" t="s">
        <v>5464</v>
      </c>
      <c r="C3763" t="s">
        <v>5465</v>
      </c>
      <c r="D3763" t="s">
        <v>20</v>
      </c>
      <c r="E3763" t="s">
        <v>21</v>
      </c>
      <c r="F3763" t="s">
        <v>5908</v>
      </c>
      <c r="G3763" t="s">
        <v>187</v>
      </c>
      <c r="H3763">
        <v>60543</v>
      </c>
      <c r="I3763" t="s">
        <v>93</v>
      </c>
      <c r="J3763" t="s">
        <v>3871</v>
      </c>
      <c r="K3763" t="s">
        <v>39</v>
      </c>
      <c r="L3763" t="s">
        <v>66</v>
      </c>
      <c r="M3763" t="s">
        <v>3872</v>
      </c>
      <c r="N3763">
        <v>3.8279999999999994</v>
      </c>
      <c r="O3763">
        <v>3</v>
      </c>
      <c r="P3763">
        <v>0.8</v>
      </c>
      <c r="Q3763">
        <v>-6.5076000000000018</v>
      </c>
    </row>
    <row r="3764" spans="1:17" x14ac:dyDescent="0.3">
      <c r="A3764" t="s">
        <v>42</v>
      </c>
      <c r="B3764" t="s">
        <v>4570</v>
      </c>
      <c r="C3764" t="s">
        <v>4571</v>
      </c>
      <c r="D3764" t="s">
        <v>90</v>
      </c>
      <c r="E3764" t="s">
        <v>21</v>
      </c>
      <c r="F3764" t="s">
        <v>435</v>
      </c>
      <c r="G3764" t="s">
        <v>436</v>
      </c>
      <c r="H3764">
        <v>43229</v>
      </c>
      <c r="I3764" t="s">
        <v>131</v>
      </c>
      <c r="J3764" t="s">
        <v>4777</v>
      </c>
      <c r="K3764" t="s">
        <v>39</v>
      </c>
      <c r="L3764" t="s">
        <v>66</v>
      </c>
      <c r="M3764" t="s">
        <v>4778</v>
      </c>
      <c r="N3764">
        <v>12.957000000000001</v>
      </c>
      <c r="O3764">
        <v>7</v>
      </c>
      <c r="P3764">
        <v>0.7</v>
      </c>
      <c r="Q3764">
        <v>-9.5018000000000029</v>
      </c>
    </row>
    <row r="3765" spans="1:17" x14ac:dyDescent="0.3">
      <c r="A3765" t="s">
        <v>42</v>
      </c>
      <c r="B3765" t="s">
        <v>280</v>
      </c>
      <c r="C3765" t="s">
        <v>281</v>
      </c>
      <c r="D3765" t="s">
        <v>20</v>
      </c>
      <c r="E3765" t="s">
        <v>21</v>
      </c>
      <c r="F3765" t="s">
        <v>163</v>
      </c>
      <c r="G3765" t="s">
        <v>92</v>
      </c>
      <c r="H3765">
        <v>77095</v>
      </c>
      <c r="I3765" t="s">
        <v>93</v>
      </c>
      <c r="J3765" t="s">
        <v>4777</v>
      </c>
      <c r="K3765" t="s">
        <v>39</v>
      </c>
      <c r="L3765" t="s">
        <v>66</v>
      </c>
      <c r="M3765" t="s">
        <v>4778</v>
      </c>
      <c r="N3765">
        <v>1.2339999999999998</v>
      </c>
      <c r="O3765">
        <v>1</v>
      </c>
      <c r="P3765">
        <v>0.8</v>
      </c>
      <c r="Q3765">
        <v>-1.9744000000000002</v>
      </c>
    </row>
    <row r="3766" spans="1:17" x14ac:dyDescent="0.3">
      <c r="A3766" t="s">
        <v>42</v>
      </c>
      <c r="B3766" t="s">
        <v>2707</v>
      </c>
      <c r="C3766" t="s">
        <v>2708</v>
      </c>
      <c r="D3766" t="s">
        <v>20</v>
      </c>
      <c r="E3766" t="s">
        <v>21</v>
      </c>
      <c r="F3766" t="s">
        <v>3726</v>
      </c>
      <c r="G3766" t="s">
        <v>436</v>
      </c>
      <c r="H3766">
        <v>43402</v>
      </c>
      <c r="I3766" t="s">
        <v>131</v>
      </c>
      <c r="J3766" t="s">
        <v>4777</v>
      </c>
      <c r="K3766" t="s">
        <v>39</v>
      </c>
      <c r="L3766" t="s">
        <v>66</v>
      </c>
      <c r="M3766" t="s">
        <v>4778</v>
      </c>
      <c r="N3766">
        <v>5.5530000000000008</v>
      </c>
      <c r="O3766">
        <v>3</v>
      </c>
      <c r="P3766">
        <v>0.7</v>
      </c>
      <c r="Q3766">
        <v>-4.0722000000000023</v>
      </c>
    </row>
    <row r="3767" spans="1:17" x14ac:dyDescent="0.3">
      <c r="A3767" t="s">
        <v>17</v>
      </c>
      <c r="B3767" t="s">
        <v>3136</v>
      </c>
      <c r="C3767" t="s">
        <v>3137</v>
      </c>
      <c r="D3767" t="s">
        <v>90</v>
      </c>
      <c r="E3767" t="s">
        <v>21</v>
      </c>
      <c r="F3767" t="s">
        <v>282</v>
      </c>
      <c r="G3767" t="s">
        <v>523</v>
      </c>
      <c r="H3767">
        <v>65807</v>
      </c>
      <c r="I3767" t="s">
        <v>93</v>
      </c>
      <c r="J3767" t="s">
        <v>4777</v>
      </c>
      <c r="K3767" t="s">
        <v>39</v>
      </c>
      <c r="L3767" t="s">
        <v>66</v>
      </c>
      <c r="M3767" t="s">
        <v>4778</v>
      </c>
      <c r="N3767">
        <v>43.19</v>
      </c>
      <c r="O3767">
        <v>7</v>
      </c>
      <c r="P3767">
        <v>0</v>
      </c>
      <c r="Q3767">
        <v>20.731199999999998</v>
      </c>
    </row>
    <row r="3768" spans="1:17" x14ac:dyDescent="0.3">
      <c r="A3768" t="s">
        <v>42</v>
      </c>
      <c r="B3768" t="s">
        <v>1243</v>
      </c>
      <c r="C3768" t="s">
        <v>1244</v>
      </c>
      <c r="D3768" t="s">
        <v>20</v>
      </c>
      <c r="E3768" t="s">
        <v>21</v>
      </c>
      <c r="F3768" t="s">
        <v>3916</v>
      </c>
      <c r="G3768" t="s">
        <v>36</v>
      </c>
      <c r="H3768">
        <v>92404</v>
      </c>
      <c r="I3768" t="s">
        <v>37</v>
      </c>
      <c r="J3768" t="s">
        <v>4777</v>
      </c>
      <c r="K3768" t="s">
        <v>39</v>
      </c>
      <c r="L3768" t="s">
        <v>66</v>
      </c>
      <c r="M3768" t="s">
        <v>4778</v>
      </c>
      <c r="N3768">
        <v>9.8719999999999999</v>
      </c>
      <c r="O3768">
        <v>2</v>
      </c>
      <c r="P3768">
        <v>0.2</v>
      </c>
      <c r="Q3768">
        <v>3.4551999999999996</v>
      </c>
    </row>
    <row r="3769" spans="1:17" x14ac:dyDescent="0.3">
      <c r="A3769" t="s">
        <v>166</v>
      </c>
      <c r="B3769" t="s">
        <v>2219</v>
      </c>
      <c r="C3769" t="s">
        <v>2220</v>
      </c>
      <c r="D3769" t="s">
        <v>34</v>
      </c>
      <c r="E3769" t="s">
        <v>21</v>
      </c>
      <c r="F3769" t="s">
        <v>35</v>
      </c>
      <c r="G3769" t="s">
        <v>36</v>
      </c>
      <c r="H3769">
        <v>90036</v>
      </c>
      <c r="I3769" t="s">
        <v>37</v>
      </c>
      <c r="J3769" t="s">
        <v>2221</v>
      </c>
      <c r="K3769" t="s">
        <v>39</v>
      </c>
      <c r="L3769" t="s">
        <v>66</v>
      </c>
      <c r="M3769" t="s">
        <v>2222</v>
      </c>
      <c r="N3769">
        <v>37.44</v>
      </c>
      <c r="O3769">
        <v>4</v>
      </c>
      <c r="P3769">
        <v>0.2</v>
      </c>
      <c r="Q3769">
        <v>11.699999999999996</v>
      </c>
    </row>
    <row r="3770" spans="1:17" x14ac:dyDescent="0.3">
      <c r="A3770" t="s">
        <v>42</v>
      </c>
      <c r="B3770" t="s">
        <v>2796</v>
      </c>
      <c r="C3770" t="s">
        <v>2797</v>
      </c>
      <c r="D3770" t="s">
        <v>20</v>
      </c>
      <c r="E3770" t="s">
        <v>21</v>
      </c>
      <c r="F3770" t="s">
        <v>290</v>
      </c>
      <c r="G3770" t="s">
        <v>210</v>
      </c>
      <c r="H3770">
        <v>49201</v>
      </c>
      <c r="I3770" t="s">
        <v>93</v>
      </c>
      <c r="J3770" t="s">
        <v>2221</v>
      </c>
      <c r="K3770" t="s">
        <v>39</v>
      </c>
      <c r="L3770" t="s">
        <v>66</v>
      </c>
      <c r="M3770" t="s">
        <v>2222</v>
      </c>
      <c r="N3770">
        <v>46.8</v>
      </c>
      <c r="O3770">
        <v>4</v>
      </c>
      <c r="P3770">
        <v>0</v>
      </c>
      <c r="Q3770">
        <v>21.059999999999995</v>
      </c>
    </row>
    <row r="3771" spans="1:17" x14ac:dyDescent="0.3">
      <c r="A3771" t="s">
        <v>166</v>
      </c>
      <c r="B3771" t="s">
        <v>4360</v>
      </c>
      <c r="C3771" t="s">
        <v>4361</v>
      </c>
      <c r="D3771" t="s">
        <v>34</v>
      </c>
      <c r="E3771" t="s">
        <v>21</v>
      </c>
      <c r="F3771" t="s">
        <v>3497</v>
      </c>
      <c r="G3771" t="s">
        <v>187</v>
      </c>
      <c r="H3771">
        <v>60076</v>
      </c>
      <c r="I3771" t="s">
        <v>93</v>
      </c>
      <c r="J3771" t="s">
        <v>2221</v>
      </c>
      <c r="K3771" t="s">
        <v>39</v>
      </c>
      <c r="L3771" t="s">
        <v>66</v>
      </c>
      <c r="M3771" t="s">
        <v>2222</v>
      </c>
      <c r="N3771">
        <v>9.3599999999999977</v>
      </c>
      <c r="O3771">
        <v>4</v>
      </c>
      <c r="P3771">
        <v>0.8</v>
      </c>
      <c r="Q3771">
        <v>-16.380000000000003</v>
      </c>
    </row>
    <row r="3772" spans="1:17" x14ac:dyDescent="0.3">
      <c r="A3772" t="s">
        <v>42</v>
      </c>
      <c r="B3772" t="s">
        <v>2332</v>
      </c>
      <c r="C3772" t="s">
        <v>2333</v>
      </c>
      <c r="D3772" t="s">
        <v>20</v>
      </c>
      <c r="E3772" t="s">
        <v>21</v>
      </c>
      <c r="F3772" t="s">
        <v>112</v>
      </c>
      <c r="G3772" t="s">
        <v>36</v>
      </c>
      <c r="H3772">
        <v>94110</v>
      </c>
      <c r="I3772" t="s">
        <v>37</v>
      </c>
      <c r="J3772" t="s">
        <v>2221</v>
      </c>
      <c r="K3772" t="s">
        <v>39</v>
      </c>
      <c r="L3772" t="s">
        <v>66</v>
      </c>
      <c r="M3772" t="s">
        <v>2222</v>
      </c>
      <c r="N3772">
        <v>121.67999999999999</v>
      </c>
      <c r="O3772">
        <v>13</v>
      </c>
      <c r="P3772">
        <v>0.2</v>
      </c>
      <c r="Q3772">
        <v>38.024999999999977</v>
      </c>
    </row>
    <row r="3773" spans="1:17" x14ac:dyDescent="0.3">
      <c r="A3773" t="s">
        <v>42</v>
      </c>
      <c r="B3773" t="s">
        <v>2209</v>
      </c>
      <c r="C3773" t="s">
        <v>2210</v>
      </c>
      <c r="D3773" t="s">
        <v>90</v>
      </c>
      <c r="E3773" t="s">
        <v>21</v>
      </c>
      <c r="F3773" t="s">
        <v>112</v>
      </c>
      <c r="G3773" t="s">
        <v>36</v>
      </c>
      <c r="H3773">
        <v>94110</v>
      </c>
      <c r="I3773" t="s">
        <v>37</v>
      </c>
      <c r="J3773" t="s">
        <v>2221</v>
      </c>
      <c r="K3773" t="s">
        <v>39</v>
      </c>
      <c r="L3773" t="s">
        <v>66</v>
      </c>
      <c r="M3773" t="s">
        <v>2222</v>
      </c>
      <c r="N3773">
        <v>56.16</v>
      </c>
      <c r="O3773">
        <v>6</v>
      </c>
      <c r="P3773">
        <v>0.2</v>
      </c>
      <c r="Q3773">
        <v>17.549999999999994</v>
      </c>
    </row>
    <row r="3774" spans="1:17" x14ac:dyDescent="0.3">
      <c r="A3774" t="s">
        <v>17</v>
      </c>
      <c r="B3774" t="s">
        <v>1669</v>
      </c>
      <c r="C3774" t="s">
        <v>1670</v>
      </c>
      <c r="D3774" t="s">
        <v>20</v>
      </c>
      <c r="E3774" t="s">
        <v>21</v>
      </c>
      <c r="F3774" t="s">
        <v>4410</v>
      </c>
      <c r="G3774" t="s">
        <v>85</v>
      </c>
      <c r="H3774">
        <v>98226</v>
      </c>
      <c r="I3774" t="s">
        <v>37</v>
      </c>
      <c r="J3774" t="s">
        <v>4411</v>
      </c>
      <c r="K3774" t="s">
        <v>39</v>
      </c>
      <c r="L3774" t="s">
        <v>66</v>
      </c>
      <c r="M3774" t="s">
        <v>4412</v>
      </c>
      <c r="N3774">
        <v>25.120000000000005</v>
      </c>
      <c r="O3774">
        <v>5</v>
      </c>
      <c r="P3774">
        <v>0.2</v>
      </c>
      <c r="Q3774">
        <v>7.8499999999999979</v>
      </c>
    </row>
    <row r="3775" spans="1:17" x14ac:dyDescent="0.3">
      <c r="A3775" t="s">
        <v>17</v>
      </c>
      <c r="B3775" t="s">
        <v>2447</v>
      </c>
      <c r="C3775" t="s">
        <v>2448</v>
      </c>
      <c r="D3775" t="s">
        <v>20</v>
      </c>
      <c r="E3775" t="s">
        <v>21</v>
      </c>
      <c r="F3775" t="s">
        <v>4662</v>
      </c>
      <c r="G3775" t="s">
        <v>224</v>
      </c>
      <c r="H3775">
        <v>46060</v>
      </c>
      <c r="I3775" t="s">
        <v>93</v>
      </c>
      <c r="J3775" t="s">
        <v>4411</v>
      </c>
      <c r="K3775" t="s">
        <v>39</v>
      </c>
      <c r="L3775" t="s">
        <v>66</v>
      </c>
      <c r="M3775" t="s">
        <v>4412</v>
      </c>
      <c r="N3775">
        <v>12.56</v>
      </c>
      <c r="O3775">
        <v>2</v>
      </c>
      <c r="P3775">
        <v>0</v>
      </c>
      <c r="Q3775">
        <v>5.6519999999999992</v>
      </c>
    </row>
    <row r="3776" spans="1:17" x14ac:dyDescent="0.3">
      <c r="A3776" t="s">
        <v>166</v>
      </c>
      <c r="B3776" t="s">
        <v>3646</v>
      </c>
      <c r="C3776" t="s">
        <v>3647</v>
      </c>
      <c r="D3776" t="s">
        <v>34</v>
      </c>
      <c r="E3776" t="s">
        <v>21</v>
      </c>
      <c r="F3776" t="s">
        <v>1549</v>
      </c>
      <c r="G3776" t="s">
        <v>46</v>
      </c>
      <c r="H3776">
        <v>33801</v>
      </c>
      <c r="I3776" t="s">
        <v>24</v>
      </c>
      <c r="J3776" t="s">
        <v>4411</v>
      </c>
      <c r="K3776" t="s">
        <v>39</v>
      </c>
      <c r="L3776" t="s">
        <v>66</v>
      </c>
      <c r="M3776" t="s">
        <v>4412</v>
      </c>
      <c r="N3776">
        <v>3.7680000000000007</v>
      </c>
      <c r="O3776">
        <v>2</v>
      </c>
      <c r="P3776">
        <v>0.7</v>
      </c>
      <c r="Q3776">
        <v>-3.1400000000000006</v>
      </c>
    </row>
    <row r="3777" spans="1:17" x14ac:dyDescent="0.3">
      <c r="A3777" t="s">
        <v>42</v>
      </c>
      <c r="B3777" t="s">
        <v>2116</v>
      </c>
      <c r="C3777" t="s">
        <v>2117</v>
      </c>
      <c r="D3777" t="s">
        <v>20</v>
      </c>
      <c r="E3777" t="s">
        <v>21</v>
      </c>
      <c r="F3777" t="s">
        <v>3440</v>
      </c>
      <c r="G3777" t="s">
        <v>92</v>
      </c>
      <c r="H3777">
        <v>75007</v>
      </c>
      <c r="I3777" t="s">
        <v>93</v>
      </c>
      <c r="J3777" t="s">
        <v>4411</v>
      </c>
      <c r="K3777" t="s">
        <v>39</v>
      </c>
      <c r="L3777" t="s">
        <v>66</v>
      </c>
      <c r="M3777" t="s">
        <v>4412</v>
      </c>
      <c r="N3777">
        <v>2.5119999999999996</v>
      </c>
      <c r="O3777">
        <v>2</v>
      </c>
      <c r="P3777">
        <v>0.8</v>
      </c>
      <c r="Q3777">
        <v>-4.3960000000000026</v>
      </c>
    </row>
    <row r="3778" spans="1:17" x14ac:dyDescent="0.3">
      <c r="A3778" t="s">
        <v>42</v>
      </c>
      <c r="B3778" t="s">
        <v>2656</v>
      </c>
      <c r="C3778" t="s">
        <v>2657</v>
      </c>
      <c r="D3778" t="s">
        <v>90</v>
      </c>
      <c r="E3778" t="s">
        <v>21</v>
      </c>
      <c r="F3778" t="s">
        <v>129</v>
      </c>
      <c r="G3778" t="s">
        <v>130</v>
      </c>
      <c r="H3778">
        <v>19120</v>
      </c>
      <c r="I3778" t="s">
        <v>131</v>
      </c>
      <c r="J3778" t="s">
        <v>4411</v>
      </c>
      <c r="K3778" t="s">
        <v>39</v>
      </c>
      <c r="L3778" t="s">
        <v>66</v>
      </c>
      <c r="M3778" t="s">
        <v>4412</v>
      </c>
      <c r="N3778">
        <v>9.4200000000000017</v>
      </c>
      <c r="O3778">
        <v>5</v>
      </c>
      <c r="P3778">
        <v>0.7</v>
      </c>
      <c r="Q3778">
        <v>-7.8500000000000014</v>
      </c>
    </row>
    <row r="3779" spans="1:17" x14ac:dyDescent="0.3">
      <c r="A3779" t="s">
        <v>166</v>
      </c>
      <c r="B3779" t="s">
        <v>104</v>
      </c>
      <c r="C3779" t="s">
        <v>105</v>
      </c>
      <c r="D3779" t="s">
        <v>20</v>
      </c>
      <c r="E3779" t="s">
        <v>21</v>
      </c>
      <c r="F3779" t="s">
        <v>1285</v>
      </c>
      <c r="G3779" t="s">
        <v>1084</v>
      </c>
      <c r="H3779">
        <v>1841</v>
      </c>
      <c r="I3779" t="s">
        <v>131</v>
      </c>
      <c r="J3779" t="s">
        <v>4411</v>
      </c>
      <c r="K3779" t="s">
        <v>39</v>
      </c>
      <c r="L3779" t="s">
        <v>66</v>
      </c>
      <c r="M3779" t="s">
        <v>4412</v>
      </c>
      <c r="N3779">
        <v>37.68</v>
      </c>
      <c r="O3779">
        <v>6</v>
      </c>
      <c r="P3779">
        <v>0</v>
      </c>
      <c r="Q3779">
        <v>16.955999999999996</v>
      </c>
    </row>
    <row r="3780" spans="1:17" x14ac:dyDescent="0.3">
      <c r="A3780" t="s">
        <v>1122</v>
      </c>
      <c r="B3780" t="s">
        <v>657</v>
      </c>
      <c r="C3780" t="s">
        <v>658</v>
      </c>
      <c r="D3780" t="s">
        <v>90</v>
      </c>
      <c r="E3780" t="s">
        <v>21</v>
      </c>
      <c r="F3780" t="s">
        <v>5890</v>
      </c>
      <c r="G3780" t="s">
        <v>92</v>
      </c>
      <c r="H3780">
        <v>77803</v>
      </c>
      <c r="I3780" t="s">
        <v>93</v>
      </c>
      <c r="J3780" t="s">
        <v>4411</v>
      </c>
      <c r="K3780" t="s">
        <v>39</v>
      </c>
      <c r="L3780" t="s">
        <v>66</v>
      </c>
      <c r="M3780" t="s">
        <v>4412</v>
      </c>
      <c r="N3780">
        <v>7.5359999999999987</v>
      </c>
      <c r="O3780">
        <v>6</v>
      </c>
      <c r="P3780">
        <v>0.8</v>
      </c>
      <c r="Q3780">
        <v>-13.188000000000009</v>
      </c>
    </row>
    <row r="3781" spans="1:17" x14ac:dyDescent="0.3">
      <c r="A3781" t="s">
        <v>42</v>
      </c>
      <c r="B3781" t="s">
        <v>3031</v>
      </c>
      <c r="C3781" t="s">
        <v>3032</v>
      </c>
      <c r="D3781" t="s">
        <v>20</v>
      </c>
      <c r="E3781" t="s">
        <v>21</v>
      </c>
      <c r="F3781" t="s">
        <v>84</v>
      </c>
      <c r="G3781" t="s">
        <v>85</v>
      </c>
      <c r="H3781">
        <v>98115</v>
      </c>
      <c r="I3781" t="s">
        <v>37</v>
      </c>
      <c r="J3781" t="s">
        <v>4411</v>
      </c>
      <c r="K3781" t="s">
        <v>39</v>
      </c>
      <c r="L3781" t="s">
        <v>66</v>
      </c>
      <c r="M3781" t="s">
        <v>4412</v>
      </c>
      <c r="N3781">
        <v>10.048000000000002</v>
      </c>
      <c r="O3781">
        <v>2</v>
      </c>
      <c r="P3781">
        <v>0.2</v>
      </c>
      <c r="Q3781">
        <v>3.1399999999999988</v>
      </c>
    </row>
    <row r="3782" spans="1:17" x14ac:dyDescent="0.3">
      <c r="A3782" t="s">
        <v>166</v>
      </c>
      <c r="B3782" t="s">
        <v>3790</v>
      </c>
      <c r="C3782" t="s">
        <v>3791</v>
      </c>
      <c r="D3782" t="s">
        <v>20</v>
      </c>
      <c r="E3782" t="s">
        <v>21</v>
      </c>
      <c r="F3782" t="s">
        <v>359</v>
      </c>
      <c r="G3782" t="s">
        <v>202</v>
      </c>
      <c r="H3782">
        <v>55407</v>
      </c>
      <c r="I3782" t="s">
        <v>93</v>
      </c>
      <c r="J3782" t="s">
        <v>3792</v>
      </c>
      <c r="K3782" t="s">
        <v>39</v>
      </c>
      <c r="L3782" t="s">
        <v>66</v>
      </c>
      <c r="M3782" t="s">
        <v>3793</v>
      </c>
      <c r="N3782">
        <v>1793.98</v>
      </c>
      <c r="O3782">
        <v>2</v>
      </c>
      <c r="P3782">
        <v>0</v>
      </c>
      <c r="Q3782">
        <v>843.17059999999992</v>
      </c>
    </row>
    <row r="3783" spans="1:17" x14ac:dyDescent="0.3">
      <c r="A3783" t="s">
        <v>42</v>
      </c>
      <c r="B3783" t="s">
        <v>4625</v>
      </c>
      <c r="C3783" t="s">
        <v>4626</v>
      </c>
      <c r="D3783" t="s">
        <v>34</v>
      </c>
      <c r="E3783" t="s">
        <v>21</v>
      </c>
      <c r="F3783" t="s">
        <v>2727</v>
      </c>
      <c r="G3783" t="s">
        <v>1107</v>
      </c>
      <c r="H3783">
        <v>30076</v>
      </c>
      <c r="I3783" t="s">
        <v>24</v>
      </c>
      <c r="J3783" t="s">
        <v>3792</v>
      </c>
      <c r="K3783" t="s">
        <v>39</v>
      </c>
      <c r="L3783" t="s">
        <v>66</v>
      </c>
      <c r="M3783" t="s">
        <v>3793</v>
      </c>
      <c r="N3783">
        <v>2690.9700000000003</v>
      </c>
      <c r="O3783">
        <v>3</v>
      </c>
      <c r="P3783">
        <v>0</v>
      </c>
      <c r="Q3783">
        <v>1264.7558999999999</v>
      </c>
    </row>
    <row r="3784" spans="1:17" x14ac:dyDescent="0.3">
      <c r="A3784" t="s">
        <v>42</v>
      </c>
      <c r="B3784" t="s">
        <v>280</v>
      </c>
      <c r="C3784" t="s">
        <v>281</v>
      </c>
      <c r="D3784" t="s">
        <v>20</v>
      </c>
      <c r="E3784" t="s">
        <v>21</v>
      </c>
      <c r="F3784" t="s">
        <v>163</v>
      </c>
      <c r="G3784" t="s">
        <v>92</v>
      </c>
      <c r="H3784">
        <v>77095</v>
      </c>
      <c r="I3784" t="s">
        <v>93</v>
      </c>
      <c r="J3784" t="s">
        <v>3792</v>
      </c>
      <c r="K3784" t="s">
        <v>39</v>
      </c>
      <c r="L3784" t="s">
        <v>66</v>
      </c>
      <c r="M3784" t="s">
        <v>3793</v>
      </c>
      <c r="N3784">
        <v>896.98999999999978</v>
      </c>
      <c r="O3784">
        <v>5</v>
      </c>
      <c r="P3784">
        <v>0.8</v>
      </c>
      <c r="Q3784">
        <v>-1480.0335000000009</v>
      </c>
    </row>
    <row r="3785" spans="1:17" x14ac:dyDescent="0.3">
      <c r="A3785" t="s">
        <v>166</v>
      </c>
      <c r="B3785" t="s">
        <v>3784</v>
      </c>
      <c r="C3785" t="s">
        <v>3785</v>
      </c>
      <c r="D3785" t="s">
        <v>20</v>
      </c>
      <c r="E3785" t="s">
        <v>21</v>
      </c>
      <c r="F3785" t="s">
        <v>129</v>
      </c>
      <c r="G3785" t="s">
        <v>130</v>
      </c>
      <c r="H3785">
        <v>19143</v>
      </c>
      <c r="I3785" t="s">
        <v>131</v>
      </c>
      <c r="J3785" t="s">
        <v>3792</v>
      </c>
      <c r="K3785" t="s">
        <v>39</v>
      </c>
      <c r="L3785" t="s">
        <v>66</v>
      </c>
      <c r="M3785" t="s">
        <v>3793</v>
      </c>
      <c r="N3785">
        <v>538.19400000000007</v>
      </c>
      <c r="O3785">
        <v>2</v>
      </c>
      <c r="P3785">
        <v>0.7</v>
      </c>
      <c r="Q3785">
        <v>-412.61539999999991</v>
      </c>
    </row>
    <row r="3786" spans="1:17" x14ac:dyDescent="0.3">
      <c r="A3786" t="s">
        <v>42</v>
      </c>
      <c r="B3786" t="s">
        <v>1026</v>
      </c>
      <c r="C3786" t="s">
        <v>1027</v>
      </c>
      <c r="D3786" t="s">
        <v>34</v>
      </c>
      <c r="E3786" t="s">
        <v>21</v>
      </c>
      <c r="F3786" t="s">
        <v>874</v>
      </c>
      <c r="G3786" t="s">
        <v>689</v>
      </c>
      <c r="H3786">
        <v>7960</v>
      </c>
      <c r="I3786" t="s">
        <v>131</v>
      </c>
      <c r="J3786" t="s">
        <v>3792</v>
      </c>
      <c r="K3786" t="s">
        <v>39</v>
      </c>
      <c r="L3786" t="s">
        <v>66</v>
      </c>
      <c r="M3786" t="s">
        <v>3793</v>
      </c>
      <c r="N3786">
        <v>1793.98</v>
      </c>
      <c r="O3786">
        <v>2</v>
      </c>
      <c r="P3786">
        <v>0</v>
      </c>
      <c r="Q3786">
        <v>843.17059999999992</v>
      </c>
    </row>
    <row r="3787" spans="1:17" x14ac:dyDescent="0.3">
      <c r="A3787" t="s">
        <v>42</v>
      </c>
      <c r="B3787" t="s">
        <v>2054</v>
      </c>
      <c r="C3787" t="s">
        <v>2055</v>
      </c>
      <c r="D3787" t="s">
        <v>34</v>
      </c>
      <c r="E3787" t="s">
        <v>21</v>
      </c>
      <c r="F3787" t="s">
        <v>1234</v>
      </c>
      <c r="G3787" t="s">
        <v>46</v>
      </c>
      <c r="H3787">
        <v>33142</v>
      </c>
      <c r="I3787" t="s">
        <v>24</v>
      </c>
      <c r="J3787" t="s">
        <v>3792</v>
      </c>
      <c r="K3787" t="s">
        <v>39</v>
      </c>
      <c r="L3787" t="s">
        <v>66</v>
      </c>
      <c r="M3787" t="s">
        <v>3793</v>
      </c>
      <c r="N3787">
        <v>1345.4850000000001</v>
      </c>
      <c r="O3787">
        <v>5</v>
      </c>
      <c r="P3787">
        <v>0.7</v>
      </c>
      <c r="Q3787">
        <v>-1031.5385000000001</v>
      </c>
    </row>
    <row r="3788" spans="1:17" x14ac:dyDescent="0.3">
      <c r="A3788" t="s">
        <v>42</v>
      </c>
      <c r="B3788" t="s">
        <v>1618</v>
      </c>
      <c r="C3788" t="s">
        <v>1619</v>
      </c>
      <c r="D3788" t="s">
        <v>20</v>
      </c>
      <c r="E3788" t="s">
        <v>21</v>
      </c>
      <c r="F3788" t="s">
        <v>2878</v>
      </c>
      <c r="G3788" t="s">
        <v>236</v>
      </c>
      <c r="H3788">
        <v>14215</v>
      </c>
      <c r="I3788" t="s">
        <v>131</v>
      </c>
      <c r="J3788" t="s">
        <v>3792</v>
      </c>
      <c r="K3788" t="s">
        <v>39</v>
      </c>
      <c r="L3788" t="s">
        <v>66</v>
      </c>
      <c r="M3788" t="s">
        <v>3793</v>
      </c>
      <c r="N3788">
        <v>2152.7760000000003</v>
      </c>
      <c r="O3788">
        <v>3</v>
      </c>
      <c r="P3788">
        <v>0.2</v>
      </c>
      <c r="Q3788">
        <v>726.56189999999981</v>
      </c>
    </row>
    <row r="3789" spans="1:17" x14ac:dyDescent="0.3">
      <c r="A3789" t="s">
        <v>42</v>
      </c>
      <c r="B3789" t="s">
        <v>2942</v>
      </c>
      <c r="C3789" t="s">
        <v>2943</v>
      </c>
      <c r="D3789" t="s">
        <v>20</v>
      </c>
      <c r="E3789" t="s">
        <v>21</v>
      </c>
      <c r="F3789" t="s">
        <v>295</v>
      </c>
      <c r="G3789" t="s">
        <v>296</v>
      </c>
      <c r="H3789">
        <v>38109</v>
      </c>
      <c r="I3789" t="s">
        <v>24</v>
      </c>
      <c r="J3789" t="s">
        <v>3792</v>
      </c>
      <c r="K3789" t="s">
        <v>39</v>
      </c>
      <c r="L3789" t="s">
        <v>66</v>
      </c>
      <c r="M3789" t="s">
        <v>3793</v>
      </c>
      <c r="N3789">
        <v>1614.5820000000003</v>
      </c>
      <c r="O3789">
        <v>6</v>
      </c>
      <c r="P3789">
        <v>0.7</v>
      </c>
      <c r="Q3789">
        <v>-1237.8461999999995</v>
      </c>
    </row>
    <row r="3790" spans="1:17" x14ac:dyDescent="0.3">
      <c r="A3790" t="s">
        <v>42</v>
      </c>
      <c r="B3790" t="s">
        <v>1373</v>
      </c>
      <c r="C3790" t="s">
        <v>1374</v>
      </c>
      <c r="D3790" t="s">
        <v>20</v>
      </c>
      <c r="E3790" t="s">
        <v>21</v>
      </c>
      <c r="F3790" t="s">
        <v>1476</v>
      </c>
      <c r="G3790" t="s">
        <v>1477</v>
      </c>
      <c r="H3790">
        <v>72701</v>
      </c>
      <c r="I3790" t="s">
        <v>24</v>
      </c>
      <c r="J3790" t="s">
        <v>3792</v>
      </c>
      <c r="K3790" t="s">
        <v>39</v>
      </c>
      <c r="L3790" t="s">
        <v>66</v>
      </c>
      <c r="M3790" t="s">
        <v>3793</v>
      </c>
      <c r="N3790">
        <v>1793.98</v>
      </c>
      <c r="O3790">
        <v>2</v>
      </c>
      <c r="P3790">
        <v>0</v>
      </c>
      <c r="Q3790">
        <v>843.17059999999992</v>
      </c>
    </row>
    <row r="3791" spans="1:17" x14ac:dyDescent="0.3">
      <c r="A3791" t="s">
        <v>42</v>
      </c>
      <c r="B3791" t="s">
        <v>98</v>
      </c>
      <c r="C3791" t="s">
        <v>99</v>
      </c>
      <c r="D3791" t="s">
        <v>20</v>
      </c>
      <c r="E3791" t="s">
        <v>21</v>
      </c>
      <c r="F3791" t="s">
        <v>235</v>
      </c>
      <c r="G3791" t="s">
        <v>236</v>
      </c>
      <c r="H3791">
        <v>10035</v>
      </c>
      <c r="I3791" t="s">
        <v>131</v>
      </c>
      <c r="J3791" t="s">
        <v>3792</v>
      </c>
      <c r="K3791" t="s">
        <v>39</v>
      </c>
      <c r="L3791" t="s">
        <v>66</v>
      </c>
      <c r="M3791" t="s">
        <v>3793</v>
      </c>
      <c r="N3791">
        <v>4305.5520000000006</v>
      </c>
      <c r="O3791">
        <v>6</v>
      </c>
      <c r="P3791">
        <v>0.2</v>
      </c>
      <c r="Q3791">
        <v>1453.1237999999996</v>
      </c>
    </row>
    <row r="3792" spans="1:17" x14ac:dyDescent="0.3">
      <c r="A3792" t="s">
        <v>42</v>
      </c>
      <c r="B3792" t="s">
        <v>4995</v>
      </c>
      <c r="C3792" t="s">
        <v>4996</v>
      </c>
      <c r="D3792" t="s">
        <v>34</v>
      </c>
      <c r="E3792" t="s">
        <v>21</v>
      </c>
      <c r="F3792" t="s">
        <v>5327</v>
      </c>
      <c r="G3792" t="s">
        <v>283</v>
      </c>
      <c r="H3792">
        <v>23666</v>
      </c>
      <c r="I3792" t="s">
        <v>24</v>
      </c>
      <c r="J3792" t="s">
        <v>3792</v>
      </c>
      <c r="K3792" t="s">
        <v>39</v>
      </c>
      <c r="L3792" t="s">
        <v>66</v>
      </c>
      <c r="M3792" t="s">
        <v>3793</v>
      </c>
      <c r="N3792">
        <v>896.99</v>
      </c>
      <c r="O3792">
        <v>1</v>
      </c>
      <c r="P3792">
        <v>0</v>
      </c>
      <c r="Q3792">
        <v>421.58529999999996</v>
      </c>
    </row>
    <row r="3793" spans="1:17" x14ac:dyDescent="0.3">
      <c r="A3793" t="s">
        <v>166</v>
      </c>
      <c r="B3793" t="s">
        <v>242</v>
      </c>
      <c r="C3793" t="s">
        <v>243</v>
      </c>
      <c r="D3793" t="s">
        <v>20</v>
      </c>
      <c r="E3793" t="s">
        <v>21</v>
      </c>
      <c r="F3793" t="s">
        <v>244</v>
      </c>
      <c r="G3793" t="s">
        <v>236</v>
      </c>
      <c r="H3793">
        <v>12180</v>
      </c>
      <c r="I3793" t="s">
        <v>131</v>
      </c>
      <c r="J3793" t="s">
        <v>253</v>
      </c>
      <c r="K3793" t="s">
        <v>39</v>
      </c>
      <c r="L3793" t="s">
        <v>66</v>
      </c>
      <c r="M3793" t="s">
        <v>254</v>
      </c>
      <c r="N3793">
        <v>48.480000000000004</v>
      </c>
      <c r="O3793">
        <v>4</v>
      </c>
      <c r="P3793">
        <v>0.2</v>
      </c>
      <c r="Q3793">
        <v>16.361999999999998</v>
      </c>
    </row>
    <row r="3794" spans="1:17" x14ac:dyDescent="0.3">
      <c r="A3794" t="s">
        <v>42</v>
      </c>
      <c r="B3794" t="s">
        <v>4252</v>
      </c>
      <c r="C3794" t="s">
        <v>4253</v>
      </c>
      <c r="D3794" t="s">
        <v>20</v>
      </c>
      <c r="E3794" t="s">
        <v>21</v>
      </c>
      <c r="F3794" t="s">
        <v>235</v>
      </c>
      <c r="G3794" t="s">
        <v>236</v>
      </c>
      <c r="H3794">
        <v>10011</v>
      </c>
      <c r="I3794" t="s">
        <v>131</v>
      </c>
      <c r="J3794" t="s">
        <v>253</v>
      </c>
      <c r="K3794" t="s">
        <v>39</v>
      </c>
      <c r="L3794" t="s">
        <v>66</v>
      </c>
      <c r="M3794" t="s">
        <v>254</v>
      </c>
      <c r="N3794">
        <v>60.600000000000009</v>
      </c>
      <c r="O3794">
        <v>5</v>
      </c>
      <c r="P3794">
        <v>0.2</v>
      </c>
      <c r="Q3794">
        <v>20.452499999999997</v>
      </c>
    </row>
    <row r="3795" spans="1:17" x14ac:dyDescent="0.3">
      <c r="A3795" t="s">
        <v>42</v>
      </c>
      <c r="B3795" t="s">
        <v>1769</v>
      </c>
      <c r="C3795" t="s">
        <v>1770</v>
      </c>
      <c r="D3795" t="s">
        <v>34</v>
      </c>
      <c r="E3795" t="s">
        <v>21</v>
      </c>
      <c r="F3795" t="s">
        <v>829</v>
      </c>
      <c r="G3795" t="s">
        <v>36</v>
      </c>
      <c r="H3795">
        <v>92024</v>
      </c>
      <c r="I3795" t="s">
        <v>37</v>
      </c>
      <c r="J3795" t="s">
        <v>253</v>
      </c>
      <c r="K3795" t="s">
        <v>39</v>
      </c>
      <c r="L3795" t="s">
        <v>66</v>
      </c>
      <c r="M3795" t="s">
        <v>254</v>
      </c>
      <c r="N3795">
        <v>36.36</v>
      </c>
      <c r="O3795">
        <v>3</v>
      </c>
      <c r="P3795">
        <v>0.2</v>
      </c>
      <c r="Q3795">
        <v>12.2715</v>
      </c>
    </row>
    <row r="3796" spans="1:17" x14ac:dyDescent="0.3">
      <c r="A3796" t="s">
        <v>42</v>
      </c>
      <c r="B3796" t="s">
        <v>4932</v>
      </c>
      <c r="C3796" t="s">
        <v>4933</v>
      </c>
      <c r="D3796" t="s">
        <v>34</v>
      </c>
      <c r="E3796" t="s">
        <v>21</v>
      </c>
      <c r="F3796" t="s">
        <v>536</v>
      </c>
      <c r="G3796" t="s">
        <v>101</v>
      </c>
      <c r="H3796">
        <v>53132</v>
      </c>
      <c r="I3796" t="s">
        <v>93</v>
      </c>
      <c r="J3796" t="s">
        <v>253</v>
      </c>
      <c r="K3796" t="s">
        <v>39</v>
      </c>
      <c r="L3796" t="s">
        <v>66</v>
      </c>
      <c r="M3796" t="s">
        <v>254</v>
      </c>
      <c r="N3796">
        <v>106.05</v>
      </c>
      <c r="O3796">
        <v>7</v>
      </c>
      <c r="P3796">
        <v>0</v>
      </c>
      <c r="Q3796">
        <v>49.843499999999999</v>
      </c>
    </row>
    <row r="3797" spans="1:17" x14ac:dyDescent="0.3">
      <c r="A3797" t="s">
        <v>42</v>
      </c>
      <c r="B3797" t="s">
        <v>3165</v>
      </c>
      <c r="C3797" t="s">
        <v>3166</v>
      </c>
      <c r="D3797" t="s">
        <v>20</v>
      </c>
      <c r="E3797" t="s">
        <v>21</v>
      </c>
      <c r="F3797" t="s">
        <v>476</v>
      </c>
      <c r="G3797" t="s">
        <v>275</v>
      </c>
      <c r="H3797">
        <v>85023</v>
      </c>
      <c r="I3797" t="s">
        <v>37</v>
      </c>
      <c r="J3797" t="s">
        <v>253</v>
      </c>
      <c r="K3797" t="s">
        <v>39</v>
      </c>
      <c r="L3797" t="s">
        <v>66</v>
      </c>
      <c r="M3797" t="s">
        <v>254</v>
      </c>
      <c r="N3797">
        <v>18.180000000000003</v>
      </c>
      <c r="O3797">
        <v>4</v>
      </c>
      <c r="P3797">
        <v>0.7</v>
      </c>
      <c r="Q3797">
        <v>-13.938000000000002</v>
      </c>
    </row>
    <row r="3798" spans="1:17" x14ac:dyDescent="0.3">
      <c r="A3798" t="s">
        <v>166</v>
      </c>
      <c r="B3798" t="s">
        <v>1081</v>
      </c>
      <c r="C3798" t="s">
        <v>1082</v>
      </c>
      <c r="D3798" t="s">
        <v>20</v>
      </c>
      <c r="E3798" t="s">
        <v>21</v>
      </c>
      <c r="F3798" t="s">
        <v>2342</v>
      </c>
      <c r="G3798" t="s">
        <v>92</v>
      </c>
      <c r="H3798">
        <v>75043</v>
      </c>
      <c r="I3798" t="s">
        <v>93</v>
      </c>
      <c r="J3798" t="s">
        <v>2345</v>
      </c>
      <c r="K3798" t="s">
        <v>39</v>
      </c>
      <c r="L3798" t="s">
        <v>66</v>
      </c>
      <c r="M3798" t="s">
        <v>2346</v>
      </c>
      <c r="N3798">
        <v>18.335999999999999</v>
      </c>
      <c r="O3798">
        <v>4</v>
      </c>
      <c r="P3798">
        <v>0.8</v>
      </c>
      <c r="Q3798">
        <v>-32.088000000000008</v>
      </c>
    </row>
    <row r="3799" spans="1:17" x14ac:dyDescent="0.3">
      <c r="A3799" t="s">
        <v>17</v>
      </c>
      <c r="B3799" t="s">
        <v>3205</v>
      </c>
      <c r="C3799" t="s">
        <v>3206</v>
      </c>
      <c r="D3799" t="s">
        <v>20</v>
      </c>
      <c r="E3799" t="s">
        <v>21</v>
      </c>
      <c r="F3799" t="s">
        <v>112</v>
      </c>
      <c r="G3799" t="s">
        <v>36</v>
      </c>
      <c r="H3799">
        <v>94110</v>
      </c>
      <c r="I3799" t="s">
        <v>37</v>
      </c>
      <c r="J3799" t="s">
        <v>2345</v>
      </c>
      <c r="K3799" t="s">
        <v>39</v>
      </c>
      <c r="L3799" t="s">
        <v>66</v>
      </c>
      <c r="M3799" t="s">
        <v>2346</v>
      </c>
      <c r="N3799">
        <v>36.672000000000004</v>
      </c>
      <c r="O3799">
        <v>2</v>
      </c>
      <c r="P3799">
        <v>0.2</v>
      </c>
      <c r="Q3799">
        <v>11.459999999999999</v>
      </c>
    </row>
    <row r="3800" spans="1:17" x14ac:dyDescent="0.3">
      <c r="A3800" t="s">
        <v>17</v>
      </c>
      <c r="B3800" t="s">
        <v>1728</v>
      </c>
      <c r="C3800" t="s">
        <v>1729</v>
      </c>
      <c r="D3800" t="s">
        <v>20</v>
      </c>
      <c r="E3800" t="s">
        <v>21</v>
      </c>
      <c r="F3800" t="s">
        <v>1868</v>
      </c>
      <c r="G3800" t="s">
        <v>436</v>
      </c>
      <c r="H3800">
        <v>44105</v>
      </c>
      <c r="I3800" t="s">
        <v>131</v>
      </c>
      <c r="J3800" t="s">
        <v>2345</v>
      </c>
      <c r="K3800" t="s">
        <v>39</v>
      </c>
      <c r="L3800" t="s">
        <v>66</v>
      </c>
      <c r="M3800" t="s">
        <v>2346</v>
      </c>
      <c r="N3800">
        <v>41.256000000000007</v>
      </c>
      <c r="O3800">
        <v>6</v>
      </c>
      <c r="P3800">
        <v>0.7</v>
      </c>
      <c r="Q3800">
        <v>-34.38000000000001</v>
      </c>
    </row>
    <row r="3801" spans="1:17" x14ac:dyDescent="0.3">
      <c r="A3801" t="s">
        <v>42</v>
      </c>
      <c r="B3801" t="s">
        <v>4607</v>
      </c>
      <c r="C3801" t="s">
        <v>4608</v>
      </c>
      <c r="D3801" t="s">
        <v>90</v>
      </c>
      <c r="E3801" t="s">
        <v>21</v>
      </c>
      <c r="F3801" t="s">
        <v>536</v>
      </c>
      <c r="G3801" t="s">
        <v>1084</v>
      </c>
      <c r="H3801">
        <v>2038</v>
      </c>
      <c r="I3801" t="s">
        <v>131</v>
      </c>
      <c r="J3801" t="s">
        <v>2345</v>
      </c>
      <c r="K3801" t="s">
        <v>39</v>
      </c>
      <c r="L3801" t="s">
        <v>66</v>
      </c>
      <c r="M3801" t="s">
        <v>2346</v>
      </c>
      <c r="N3801">
        <v>114.60000000000001</v>
      </c>
      <c r="O3801">
        <v>5</v>
      </c>
      <c r="P3801">
        <v>0</v>
      </c>
      <c r="Q3801">
        <v>51.57</v>
      </c>
    </row>
    <row r="3802" spans="1:17" x14ac:dyDescent="0.3">
      <c r="A3802" t="s">
        <v>42</v>
      </c>
      <c r="B3802" t="s">
        <v>1373</v>
      </c>
      <c r="C3802" t="s">
        <v>1374</v>
      </c>
      <c r="D3802" t="s">
        <v>20</v>
      </c>
      <c r="E3802" t="s">
        <v>21</v>
      </c>
      <c r="F3802" t="s">
        <v>106</v>
      </c>
      <c r="G3802" t="s">
        <v>107</v>
      </c>
      <c r="H3802">
        <v>84084</v>
      </c>
      <c r="I3802" t="s">
        <v>37</v>
      </c>
      <c r="J3802" t="s">
        <v>2345</v>
      </c>
      <c r="K3802" t="s">
        <v>39</v>
      </c>
      <c r="L3802" t="s">
        <v>66</v>
      </c>
      <c r="M3802" t="s">
        <v>2346</v>
      </c>
      <c r="N3802">
        <v>91.68</v>
      </c>
      <c r="O3802">
        <v>5</v>
      </c>
      <c r="P3802">
        <v>0.2</v>
      </c>
      <c r="Q3802">
        <v>28.65</v>
      </c>
    </row>
    <row r="3803" spans="1:17" x14ac:dyDescent="0.3">
      <c r="A3803" t="s">
        <v>42</v>
      </c>
      <c r="B3803" t="s">
        <v>3385</v>
      </c>
      <c r="C3803" t="s">
        <v>3386</v>
      </c>
      <c r="D3803" t="s">
        <v>34</v>
      </c>
      <c r="E3803" t="s">
        <v>21</v>
      </c>
      <c r="F3803" t="s">
        <v>235</v>
      </c>
      <c r="G3803" t="s">
        <v>236</v>
      </c>
      <c r="H3803">
        <v>10011</v>
      </c>
      <c r="I3803" t="s">
        <v>131</v>
      </c>
      <c r="J3803" t="s">
        <v>2345</v>
      </c>
      <c r="K3803" t="s">
        <v>39</v>
      </c>
      <c r="L3803" t="s">
        <v>66</v>
      </c>
      <c r="M3803" t="s">
        <v>2346</v>
      </c>
      <c r="N3803">
        <v>55.00800000000001</v>
      </c>
      <c r="O3803">
        <v>3</v>
      </c>
      <c r="P3803">
        <v>0.2</v>
      </c>
      <c r="Q3803">
        <v>17.189999999999998</v>
      </c>
    </row>
    <row r="3804" spans="1:17" x14ac:dyDescent="0.3">
      <c r="A3804" t="s">
        <v>42</v>
      </c>
      <c r="B3804" t="s">
        <v>4388</v>
      </c>
      <c r="C3804" t="s">
        <v>4389</v>
      </c>
      <c r="D3804" t="s">
        <v>34</v>
      </c>
      <c r="E3804" t="s">
        <v>21</v>
      </c>
      <c r="F3804" t="s">
        <v>235</v>
      </c>
      <c r="G3804" t="s">
        <v>236</v>
      </c>
      <c r="H3804">
        <v>10024</v>
      </c>
      <c r="I3804" t="s">
        <v>131</v>
      </c>
      <c r="J3804" t="s">
        <v>2345</v>
      </c>
      <c r="K3804" t="s">
        <v>39</v>
      </c>
      <c r="L3804" t="s">
        <v>66</v>
      </c>
      <c r="M3804" t="s">
        <v>2346</v>
      </c>
      <c r="N3804">
        <v>146.68800000000002</v>
      </c>
      <c r="O3804">
        <v>8</v>
      </c>
      <c r="P3804">
        <v>0.2</v>
      </c>
      <c r="Q3804">
        <v>45.839999999999996</v>
      </c>
    </row>
    <row r="3805" spans="1:17" x14ac:dyDescent="0.3">
      <c r="A3805" t="s">
        <v>166</v>
      </c>
      <c r="B3805" t="s">
        <v>1036</v>
      </c>
      <c r="C3805" t="s">
        <v>1037</v>
      </c>
      <c r="D3805" t="s">
        <v>20</v>
      </c>
      <c r="E3805" t="s">
        <v>21</v>
      </c>
      <c r="F3805" t="s">
        <v>129</v>
      </c>
      <c r="G3805" t="s">
        <v>130</v>
      </c>
      <c r="H3805">
        <v>19143</v>
      </c>
      <c r="I3805" t="s">
        <v>131</v>
      </c>
      <c r="J3805" t="s">
        <v>1046</v>
      </c>
      <c r="K3805" t="s">
        <v>39</v>
      </c>
      <c r="L3805" t="s">
        <v>66</v>
      </c>
      <c r="M3805" t="s">
        <v>1047</v>
      </c>
      <c r="N3805">
        <v>37.76400000000001</v>
      </c>
      <c r="O3805">
        <v>6</v>
      </c>
      <c r="P3805">
        <v>0.7</v>
      </c>
      <c r="Q3805">
        <v>-27.693600000000004</v>
      </c>
    </row>
    <row r="3806" spans="1:17" x14ac:dyDescent="0.3">
      <c r="A3806" t="s">
        <v>42</v>
      </c>
      <c r="B3806" t="s">
        <v>1309</v>
      </c>
      <c r="C3806" t="s">
        <v>1310</v>
      </c>
      <c r="D3806" t="s">
        <v>90</v>
      </c>
      <c r="E3806" t="s">
        <v>21</v>
      </c>
      <c r="F3806" t="s">
        <v>129</v>
      </c>
      <c r="G3806" t="s">
        <v>130</v>
      </c>
      <c r="H3806">
        <v>19143</v>
      </c>
      <c r="I3806" t="s">
        <v>131</v>
      </c>
      <c r="J3806" t="s">
        <v>1046</v>
      </c>
      <c r="K3806" t="s">
        <v>39</v>
      </c>
      <c r="L3806" t="s">
        <v>66</v>
      </c>
      <c r="M3806" t="s">
        <v>1047</v>
      </c>
      <c r="N3806">
        <v>25.176000000000005</v>
      </c>
      <c r="O3806">
        <v>4</v>
      </c>
      <c r="P3806">
        <v>0.7</v>
      </c>
      <c r="Q3806">
        <v>-18.462400000000002</v>
      </c>
    </row>
    <row r="3807" spans="1:17" x14ac:dyDescent="0.3">
      <c r="A3807" t="s">
        <v>42</v>
      </c>
      <c r="B3807" t="s">
        <v>2999</v>
      </c>
      <c r="C3807" t="s">
        <v>3000</v>
      </c>
      <c r="D3807" t="s">
        <v>20</v>
      </c>
      <c r="E3807" t="s">
        <v>21</v>
      </c>
      <c r="F3807" t="s">
        <v>235</v>
      </c>
      <c r="G3807" t="s">
        <v>236</v>
      </c>
      <c r="H3807">
        <v>10009</v>
      </c>
      <c r="I3807" t="s">
        <v>131</v>
      </c>
      <c r="J3807" t="s">
        <v>1046</v>
      </c>
      <c r="K3807" t="s">
        <v>39</v>
      </c>
      <c r="L3807" t="s">
        <v>66</v>
      </c>
      <c r="M3807" t="s">
        <v>1047</v>
      </c>
      <c r="N3807">
        <v>83.920000000000016</v>
      </c>
      <c r="O3807">
        <v>5</v>
      </c>
      <c r="P3807">
        <v>0.2</v>
      </c>
      <c r="Q3807">
        <v>29.371999999999993</v>
      </c>
    </row>
    <row r="3808" spans="1:17" x14ac:dyDescent="0.3">
      <c r="A3808" t="s">
        <v>166</v>
      </c>
      <c r="B3808" t="s">
        <v>1132</v>
      </c>
      <c r="C3808" t="s">
        <v>1133</v>
      </c>
      <c r="D3808" t="s">
        <v>20</v>
      </c>
      <c r="E3808" t="s">
        <v>21</v>
      </c>
      <c r="F3808" t="s">
        <v>2600</v>
      </c>
      <c r="G3808" t="s">
        <v>187</v>
      </c>
      <c r="H3808">
        <v>61107</v>
      </c>
      <c r="I3808" t="s">
        <v>93</v>
      </c>
      <c r="J3808" t="s">
        <v>1046</v>
      </c>
      <c r="K3808" t="s">
        <v>39</v>
      </c>
      <c r="L3808" t="s">
        <v>66</v>
      </c>
      <c r="M3808" t="s">
        <v>1047</v>
      </c>
      <c r="N3808">
        <v>33.567999999999991</v>
      </c>
      <c r="O3808">
        <v>8</v>
      </c>
      <c r="P3808">
        <v>0.8</v>
      </c>
      <c r="Q3808">
        <v>-53.708800000000025</v>
      </c>
    </row>
    <row r="3809" spans="1:17" x14ac:dyDescent="0.3">
      <c r="A3809" t="s">
        <v>1122</v>
      </c>
      <c r="B3809" t="s">
        <v>2062</v>
      </c>
      <c r="C3809" t="s">
        <v>2063</v>
      </c>
      <c r="D3809" t="s">
        <v>34</v>
      </c>
      <c r="E3809" t="s">
        <v>21</v>
      </c>
      <c r="F3809" t="s">
        <v>35</v>
      </c>
      <c r="G3809" t="s">
        <v>36</v>
      </c>
      <c r="H3809">
        <v>90032</v>
      </c>
      <c r="I3809" t="s">
        <v>37</v>
      </c>
      <c r="J3809" t="s">
        <v>1046</v>
      </c>
      <c r="K3809" t="s">
        <v>39</v>
      </c>
      <c r="L3809" t="s">
        <v>66</v>
      </c>
      <c r="M3809" t="s">
        <v>1047</v>
      </c>
      <c r="N3809">
        <v>33.568000000000005</v>
      </c>
      <c r="O3809">
        <v>2</v>
      </c>
      <c r="P3809">
        <v>0.2</v>
      </c>
      <c r="Q3809">
        <v>11.748799999999997</v>
      </c>
    </row>
    <row r="3810" spans="1:17" x14ac:dyDescent="0.3">
      <c r="A3810" t="s">
        <v>17</v>
      </c>
      <c r="B3810" t="s">
        <v>2637</v>
      </c>
      <c r="C3810" t="s">
        <v>2638</v>
      </c>
      <c r="D3810" t="s">
        <v>20</v>
      </c>
      <c r="E3810" t="s">
        <v>21</v>
      </c>
      <c r="F3810" t="s">
        <v>235</v>
      </c>
      <c r="G3810" t="s">
        <v>236</v>
      </c>
      <c r="H3810">
        <v>10035</v>
      </c>
      <c r="I3810" t="s">
        <v>131</v>
      </c>
      <c r="J3810" t="s">
        <v>1046</v>
      </c>
      <c r="K3810" t="s">
        <v>39</v>
      </c>
      <c r="L3810" t="s">
        <v>66</v>
      </c>
      <c r="M3810" t="s">
        <v>1047</v>
      </c>
      <c r="N3810">
        <v>33.568000000000005</v>
      </c>
      <c r="O3810">
        <v>2</v>
      </c>
      <c r="P3810">
        <v>0.2</v>
      </c>
      <c r="Q3810">
        <v>11.748799999999997</v>
      </c>
    </row>
    <row r="3811" spans="1:17" x14ac:dyDescent="0.3">
      <c r="A3811" t="s">
        <v>42</v>
      </c>
      <c r="B3811" t="s">
        <v>635</v>
      </c>
      <c r="C3811" t="s">
        <v>636</v>
      </c>
      <c r="D3811" t="s">
        <v>34</v>
      </c>
      <c r="E3811" t="s">
        <v>21</v>
      </c>
      <c r="F3811" t="s">
        <v>235</v>
      </c>
      <c r="G3811" t="s">
        <v>236</v>
      </c>
      <c r="H3811">
        <v>10009</v>
      </c>
      <c r="I3811" t="s">
        <v>131</v>
      </c>
      <c r="J3811" t="s">
        <v>1046</v>
      </c>
      <c r="K3811" t="s">
        <v>39</v>
      </c>
      <c r="L3811" t="s">
        <v>66</v>
      </c>
      <c r="M3811" t="s">
        <v>1047</v>
      </c>
      <c r="N3811">
        <v>50.352000000000004</v>
      </c>
      <c r="O3811">
        <v>3</v>
      </c>
      <c r="P3811">
        <v>0.2</v>
      </c>
      <c r="Q3811">
        <v>17.623199999999997</v>
      </c>
    </row>
    <row r="3812" spans="1:17" x14ac:dyDescent="0.3">
      <c r="A3812" t="s">
        <v>42</v>
      </c>
      <c r="B3812" t="s">
        <v>3541</v>
      </c>
      <c r="C3812" t="s">
        <v>3542</v>
      </c>
      <c r="D3812" t="s">
        <v>20</v>
      </c>
      <c r="E3812" t="s">
        <v>21</v>
      </c>
      <c r="F3812" t="s">
        <v>829</v>
      </c>
      <c r="G3812" t="s">
        <v>36</v>
      </c>
      <c r="H3812">
        <v>92024</v>
      </c>
      <c r="I3812" t="s">
        <v>37</v>
      </c>
      <c r="J3812" t="s">
        <v>1046</v>
      </c>
      <c r="K3812" t="s">
        <v>39</v>
      </c>
      <c r="L3812" t="s">
        <v>66</v>
      </c>
      <c r="M3812" t="s">
        <v>1047</v>
      </c>
      <c r="N3812">
        <v>50.352000000000004</v>
      </c>
      <c r="O3812">
        <v>3</v>
      </c>
      <c r="P3812">
        <v>0.2</v>
      </c>
      <c r="Q3812">
        <v>17.623199999999997</v>
      </c>
    </row>
    <row r="3813" spans="1:17" x14ac:dyDescent="0.3">
      <c r="A3813" t="s">
        <v>42</v>
      </c>
      <c r="B3813" t="s">
        <v>2165</v>
      </c>
      <c r="C3813" t="s">
        <v>2166</v>
      </c>
      <c r="D3813" t="s">
        <v>34</v>
      </c>
      <c r="E3813" t="s">
        <v>21</v>
      </c>
      <c r="F3813" t="s">
        <v>829</v>
      </c>
      <c r="G3813" t="s">
        <v>36</v>
      </c>
      <c r="H3813">
        <v>92105</v>
      </c>
      <c r="I3813" t="s">
        <v>37</v>
      </c>
      <c r="J3813" t="s">
        <v>1046</v>
      </c>
      <c r="K3813" t="s">
        <v>39</v>
      </c>
      <c r="L3813" t="s">
        <v>66</v>
      </c>
      <c r="M3813" t="s">
        <v>1047</v>
      </c>
      <c r="N3813">
        <v>50.352000000000004</v>
      </c>
      <c r="O3813">
        <v>3</v>
      </c>
      <c r="P3813">
        <v>0.2</v>
      </c>
      <c r="Q3813">
        <v>17.623199999999997</v>
      </c>
    </row>
    <row r="3814" spans="1:17" x14ac:dyDescent="0.3">
      <c r="A3814" t="s">
        <v>42</v>
      </c>
      <c r="B3814" t="s">
        <v>2818</v>
      </c>
      <c r="C3814" t="s">
        <v>2819</v>
      </c>
      <c r="D3814" t="s">
        <v>90</v>
      </c>
      <c r="E3814" t="s">
        <v>21</v>
      </c>
      <c r="F3814" t="s">
        <v>235</v>
      </c>
      <c r="G3814" t="s">
        <v>236</v>
      </c>
      <c r="H3814">
        <v>10009</v>
      </c>
      <c r="I3814" t="s">
        <v>131</v>
      </c>
      <c r="J3814" t="s">
        <v>1046</v>
      </c>
      <c r="K3814" t="s">
        <v>39</v>
      </c>
      <c r="L3814" t="s">
        <v>66</v>
      </c>
      <c r="M3814" t="s">
        <v>1047</v>
      </c>
      <c r="N3814">
        <v>134.27200000000002</v>
      </c>
      <c r="O3814">
        <v>8</v>
      </c>
      <c r="P3814">
        <v>0.2</v>
      </c>
      <c r="Q3814">
        <v>46.99519999999999</v>
      </c>
    </row>
    <row r="3815" spans="1:17" x14ac:dyDescent="0.3">
      <c r="A3815" t="s">
        <v>42</v>
      </c>
      <c r="B3815" t="s">
        <v>2108</v>
      </c>
      <c r="C3815" t="s">
        <v>2109</v>
      </c>
      <c r="D3815" t="s">
        <v>20</v>
      </c>
      <c r="E3815" t="s">
        <v>21</v>
      </c>
      <c r="F3815" t="s">
        <v>829</v>
      </c>
      <c r="G3815" t="s">
        <v>36</v>
      </c>
      <c r="H3815">
        <v>92105</v>
      </c>
      <c r="I3815" t="s">
        <v>37</v>
      </c>
      <c r="J3815" t="s">
        <v>1046</v>
      </c>
      <c r="K3815" t="s">
        <v>39</v>
      </c>
      <c r="L3815" t="s">
        <v>66</v>
      </c>
      <c r="M3815" t="s">
        <v>1047</v>
      </c>
      <c r="N3815">
        <v>117.48800000000001</v>
      </c>
      <c r="O3815">
        <v>7</v>
      </c>
      <c r="P3815">
        <v>0.2</v>
      </c>
      <c r="Q3815">
        <v>41.120799999999988</v>
      </c>
    </row>
    <row r="3816" spans="1:17" x14ac:dyDescent="0.3">
      <c r="A3816" t="s">
        <v>42</v>
      </c>
      <c r="B3816" t="s">
        <v>894</v>
      </c>
      <c r="C3816" t="s">
        <v>895</v>
      </c>
      <c r="D3816" t="s">
        <v>34</v>
      </c>
      <c r="E3816" t="s">
        <v>21</v>
      </c>
      <c r="F3816" t="s">
        <v>593</v>
      </c>
      <c r="G3816" t="s">
        <v>92</v>
      </c>
      <c r="H3816">
        <v>78207</v>
      </c>
      <c r="I3816" t="s">
        <v>93</v>
      </c>
      <c r="J3816" t="s">
        <v>1046</v>
      </c>
      <c r="K3816" t="s">
        <v>39</v>
      </c>
      <c r="L3816" t="s">
        <v>66</v>
      </c>
      <c r="M3816" t="s">
        <v>1047</v>
      </c>
      <c r="N3816">
        <v>29.371999999999993</v>
      </c>
      <c r="O3816">
        <v>7</v>
      </c>
      <c r="P3816">
        <v>0.8</v>
      </c>
      <c r="Q3816">
        <v>-46.995200000000025</v>
      </c>
    </row>
    <row r="3817" spans="1:17" x14ac:dyDescent="0.3">
      <c r="A3817" t="s">
        <v>166</v>
      </c>
      <c r="B3817" t="s">
        <v>4056</v>
      </c>
      <c r="C3817" t="s">
        <v>4057</v>
      </c>
      <c r="D3817" t="s">
        <v>90</v>
      </c>
      <c r="E3817" t="s">
        <v>21</v>
      </c>
      <c r="F3817" t="s">
        <v>84</v>
      </c>
      <c r="G3817" t="s">
        <v>85</v>
      </c>
      <c r="H3817">
        <v>98115</v>
      </c>
      <c r="I3817" t="s">
        <v>37</v>
      </c>
      <c r="J3817" t="s">
        <v>1046</v>
      </c>
      <c r="K3817" t="s">
        <v>39</v>
      </c>
      <c r="L3817" t="s">
        <v>66</v>
      </c>
      <c r="M3817" t="s">
        <v>1047</v>
      </c>
      <c r="N3817">
        <v>83.920000000000016</v>
      </c>
      <c r="O3817">
        <v>5</v>
      </c>
      <c r="P3817">
        <v>0.2</v>
      </c>
      <c r="Q3817">
        <v>29.371999999999993</v>
      </c>
    </row>
    <row r="3818" spans="1:17" x14ac:dyDescent="0.3">
      <c r="A3818" t="s">
        <v>42</v>
      </c>
      <c r="B3818" t="s">
        <v>1232</v>
      </c>
      <c r="C3818" t="s">
        <v>1233</v>
      </c>
      <c r="D3818" t="s">
        <v>20</v>
      </c>
      <c r="E3818" t="s">
        <v>21</v>
      </c>
      <c r="F3818" t="s">
        <v>593</v>
      </c>
      <c r="G3818" t="s">
        <v>92</v>
      </c>
      <c r="H3818">
        <v>78207</v>
      </c>
      <c r="I3818" t="s">
        <v>93</v>
      </c>
      <c r="J3818" t="s">
        <v>1046</v>
      </c>
      <c r="K3818" t="s">
        <v>39</v>
      </c>
      <c r="L3818" t="s">
        <v>66</v>
      </c>
      <c r="M3818" t="s">
        <v>1047</v>
      </c>
      <c r="N3818">
        <v>16.783999999999995</v>
      </c>
      <c r="O3818">
        <v>4</v>
      </c>
      <c r="P3818">
        <v>0.8</v>
      </c>
      <c r="Q3818">
        <v>-26.854400000000012</v>
      </c>
    </row>
    <row r="3819" spans="1:17" x14ac:dyDescent="0.3">
      <c r="A3819" t="s">
        <v>42</v>
      </c>
      <c r="B3819" t="s">
        <v>144</v>
      </c>
      <c r="C3819" t="s">
        <v>145</v>
      </c>
      <c r="D3819" t="s">
        <v>20</v>
      </c>
      <c r="E3819" t="s">
        <v>21</v>
      </c>
      <c r="F3819" t="s">
        <v>129</v>
      </c>
      <c r="G3819" t="s">
        <v>130</v>
      </c>
      <c r="H3819">
        <v>19140</v>
      </c>
      <c r="I3819" t="s">
        <v>131</v>
      </c>
      <c r="J3819" t="s">
        <v>157</v>
      </c>
      <c r="K3819" t="s">
        <v>39</v>
      </c>
      <c r="L3819" t="s">
        <v>66</v>
      </c>
      <c r="M3819" t="s">
        <v>158</v>
      </c>
      <c r="N3819">
        <v>6.8580000000000014</v>
      </c>
      <c r="O3819">
        <v>6</v>
      </c>
      <c r="P3819">
        <v>0.7</v>
      </c>
      <c r="Q3819">
        <v>-5.7149999999999999</v>
      </c>
    </row>
    <row r="3820" spans="1:17" x14ac:dyDescent="0.3">
      <c r="A3820" t="s">
        <v>42</v>
      </c>
      <c r="B3820" t="s">
        <v>4448</v>
      </c>
      <c r="C3820" t="s">
        <v>4449</v>
      </c>
      <c r="D3820" t="s">
        <v>34</v>
      </c>
      <c r="E3820" t="s">
        <v>21</v>
      </c>
      <c r="F3820" t="s">
        <v>35</v>
      </c>
      <c r="G3820" t="s">
        <v>36</v>
      </c>
      <c r="H3820">
        <v>90049</v>
      </c>
      <c r="I3820" t="s">
        <v>37</v>
      </c>
      <c r="J3820" t="s">
        <v>157</v>
      </c>
      <c r="K3820" t="s">
        <v>39</v>
      </c>
      <c r="L3820" t="s">
        <v>66</v>
      </c>
      <c r="M3820" t="s">
        <v>158</v>
      </c>
      <c r="N3820">
        <v>18.288</v>
      </c>
      <c r="O3820">
        <v>6</v>
      </c>
      <c r="P3820">
        <v>0.2</v>
      </c>
      <c r="Q3820">
        <v>5.714999999999999</v>
      </c>
    </row>
    <row r="3821" spans="1:17" x14ac:dyDescent="0.3">
      <c r="A3821" t="s">
        <v>42</v>
      </c>
      <c r="B3821" t="s">
        <v>2557</v>
      </c>
      <c r="C3821" t="s">
        <v>2558</v>
      </c>
      <c r="D3821" t="s">
        <v>90</v>
      </c>
      <c r="E3821" t="s">
        <v>21</v>
      </c>
      <c r="F3821" t="s">
        <v>4927</v>
      </c>
      <c r="G3821" t="s">
        <v>428</v>
      </c>
      <c r="H3821">
        <v>52001</v>
      </c>
      <c r="I3821" t="s">
        <v>93</v>
      </c>
      <c r="J3821" t="s">
        <v>157</v>
      </c>
      <c r="K3821" t="s">
        <v>39</v>
      </c>
      <c r="L3821" t="s">
        <v>66</v>
      </c>
      <c r="M3821" t="s">
        <v>158</v>
      </c>
      <c r="N3821">
        <v>15.24</v>
      </c>
      <c r="O3821">
        <v>4</v>
      </c>
      <c r="P3821">
        <v>0</v>
      </c>
      <c r="Q3821">
        <v>6.8579999999999988</v>
      </c>
    </row>
    <row r="3822" spans="1:17" x14ac:dyDescent="0.3">
      <c r="A3822" t="s">
        <v>42</v>
      </c>
      <c r="B3822" t="s">
        <v>4667</v>
      </c>
      <c r="C3822" t="s">
        <v>4668</v>
      </c>
      <c r="D3822" t="s">
        <v>20</v>
      </c>
      <c r="E3822" t="s">
        <v>21</v>
      </c>
      <c r="F3822" t="s">
        <v>2105</v>
      </c>
      <c r="G3822" t="s">
        <v>130</v>
      </c>
      <c r="H3822">
        <v>17602</v>
      </c>
      <c r="I3822" t="s">
        <v>131</v>
      </c>
      <c r="J3822" t="s">
        <v>157</v>
      </c>
      <c r="K3822" t="s">
        <v>39</v>
      </c>
      <c r="L3822" t="s">
        <v>66</v>
      </c>
      <c r="M3822" t="s">
        <v>158</v>
      </c>
      <c r="N3822">
        <v>5.7150000000000016</v>
      </c>
      <c r="O3822">
        <v>5</v>
      </c>
      <c r="P3822">
        <v>0.7</v>
      </c>
      <c r="Q3822">
        <v>-4.7625000000000011</v>
      </c>
    </row>
    <row r="3823" spans="1:17" x14ac:dyDescent="0.3">
      <c r="A3823" t="s">
        <v>42</v>
      </c>
      <c r="B3823" t="s">
        <v>2656</v>
      </c>
      <c r="C3823" t="s">
        <v>2657</v>
      </c>
      <c r="D3823" t="s">
        <v>90</v>
      </c>
      <c r="E3823" t="s">
        <v>21</v>
      </c>
      <c r="F3823" t="s">
        <v>129</v>
      </c>
      <c r="G3823" t="s">
        <v>130</v>
      </c>
      <c r="H3823">
        <v>19120</v>
      </c>
      <c r="I3823" t="s">
        <v>131</v>
      </c>
      <c r="J3823" t="s">
        <v>157</v>
      </c>
      <c r="K3823" t="s">
        <v>39</v>
      </c>
      <c r="L3823" t="s">
        <v>66</v>
      </c>
      <c r="M3823" t="s">
        <v>158</v>
      </c>
      <c r="N3823">
        <v>5.7150000000000016</v>
      </c>
      <c r="O3823">
        <v>5</v>
      </c>
      <c r="P3823">
        <v>0.7</v>
      </c>
      <c r="Q3823">
        <v>-4.7625000000000011</v>
      </c>
    </row>
    <row r="3824" spans="1:17" x14ac:dyDescent="0.3">
      <c r="A3824" t="s">
        <v>17</v>
      </c>
      <c r="B3824" t="s">
        <v>4076</v>
      </c>
      <c r="C3824" t="s">
        <v>4077</v>
      </c>
      <c r="D3824" t="s">
        <v>90</v>
      </c>
      <c r="E3824" t="s">
        <v>21</v>
      </c>
      <c r="F3824" t="s">
        <v>163</v>
      </c>
      <c r="G3824" t="s">
        <v>92</v>
      </c>
      <c r="H3824">
        <v>77070</v>
      </c>
      <c r="I3824" t="s">
        <v>93</v>
      </c>
      <c r="J3824" t="s">
        <v>157</v>
      </c>
      <c r="K3824" t="s">
        <v>39</v>
      </c>
      <c r="L3824" t="s">
        <v>66</v>
      </c>
      <c r="M3824" t="s">
        <v>158</v>
      </c>
      <c r="N3824">
        <v>1.5239999999999996</v>
      </c>
      <c r="O3824">
        <v>2</v>
      </c>
      <c r="P3824">
        <v>0.8</v>
      </c>
      <c r="Q3824">
        <v>-2.6670000000000007</v>
      </c>
    </row>
    <row r="3825" spans="1:17" x14ac:dyDescent="0.3">
      <c r="A3825" t="s">
        <v>42</v>
      </c>
      <c r="B3825" t="s">
        <v>1698</v>
      </c>
      <c r="C3825" t="s">
        <v>1699</v>
      </c>
      <c r="D3825" t="s">
        <v>20</v>
      </c>
      <c r="E3825" t="s">
        <v>21</v>
      </c>
      <c r="F3825" t="s">
        <v>4950</v>
      </c>
      <c r="G3825" t="s">
        <v>78</v>
      </c>
      <c r="H3825">
        <v>28601</v>
      </c>
      <c r="I3825" t="s">
        <v>24</v>
      </c>
      <c r="J3825" t="s">
        <v>157</v>
      </c>
      <c r="K3825" t="s">
        <v>39</v>
      </c>
      <c r="L3825" t="s">
        <v>66</v>
      </c>
      <c r="M3825" t="s">
        <v>158</v>
      </c>
      <c r="N3825">
        <v>4.572000000000001</v>
      </c>
      <c r="O3825">
        <v>4</v>
      </c>
      <c r="P3825">
        <v>0.7</v>
      </c>
      <c r="Q3825">
        <v>-3.8100000000000005</v>
      </c>
    </row>
    <row r="3826" spans="1:17" x14ac:dyDescent="0.3">
      <c r="A3826" t="s">
        <v>166</v>
      </c>
      <c r="B3826" t="s">
        <v>1975</v>
      </c>
      <c r="C3826" t="s">
        <v>1976</v>
      </c>
      <c r="D3826" t="s">
        <v>90</v>
      </c>
      <c r="E3826" t="s">
        <v>21</v>
      </c>
      <c r="F3826" t="s">
        <v>244</v>
      </c>
      <c r="G3826" t="s">
        <v>436</v>
      </c>
      <c r="H3826">
        <v>45373</v>
      </c>
      <c r="I3826" t="s">
        <v>131</v>
      </c>
      <c r="J3826" t="s">
        <v>157</v>
      </c>
      <c r="K3826" t="s">
        <v>39</v>
      </c>
      <c r="L3826" t="s">
        <v>66</v>
      </c>
      <c r="M3826" t="s">
        <v>158</v>
      </c>
      <c r="N3826">
        <v>5.7150000000000016</v>
      </c>
      <c r="O3826">
        <v>5</v>
      </c>
      <c r="P3826">
        <v>0.7</v>
      </c>
      <c r="Q3826">
        <v>-4.7625000000000011</v>
      </c>
    </row>
    <row r="3827" spans="1:17" x14ac:dyDescent="0.3">
      <c r="A3827" t="s">
        <v>17</v>
      </c>
      <c r="B3827" t="s">
        <v>233</v>
      </c>
      <c r="C3827" t="s">
        <v>234</v>
      </c>
      <c r="D3827" t="s">
        <v>34</v>
      </c>
      <c r="E3827" t="s">
        <v>21</v>
      </c>
      <c r="F3827" t="s">
        <v>1295</v>
      </c>
      <c r="G3827" t="s">
        <v>210</v>
      </c>
      <c r="H3827">
        <v>48187</v>
      </c>
      <c r="I3827" t="s">
        <v>93</v>
      </c>
      <c r="J3827" t="s">
        <v>1298</v>
      </c>
      <c r="K3827" t="s">
        <v>39</v>
      </c>
      <c r="L3827" t="s">
        <v>66</v>
      </c>
      <c r="M3827" t="s">
        <v>1299</v>
      </c>
      <c r="N3827">
        <v>287.92</v>
      </c>
      <c r="O3827">
        <v>8</v>
      </c>
      <c r="P3827">
        <v>0</v>
      </c>
      <c r="Q3827">
        <v>138.20160000000001</v>
      </c>
    </row>
    <row r="3828" spans="1:17" x14ac:dyDescent="0.3">
      <c r="A3828" t="s">
        <v>42</v>
      </c>
      <c r="B3828" t="s">
        <v>1728</v>
      </c>
      <c r="C3828" t="s">
        <v>1729</v>
      </c>
      <c r="D3828" t="s">
        <v>20</v>
      </c>
      <c r="E3828" t="s">
        <v>21</v>
      </c>
      <c r="F3828" t="s">
        <v>786</v>
      </c>
      <c r="G3828" t="s">
        <v>46</v>
      </c>
      <c r="H3828">
        <v>33614</v>
      </c>
      <c r="I3828" t="s">
        <v>24</v>
      </c>
      <c r="J3828" t="s">
        <v>1298</v>
      </c>
      <c r="K3828" t="s">
        <v>39</v>
      </c>
      <c r="L3828" t="s">
        <v>66</v>
      </c>
      <c r="M3828" t="s">
        <v>1299</v>
      </c>
      <c r="N3828">
        <v>43.188000000000009</v>
      </c>
      <c r="O3828">
        <v>4</v>
      </c>
      <c r="P3828">
        <v>0.7</v>
      </c>
      <c r="Q3828">
        <v>-31.671199999999999</v>
      </c>
    </row>
    <row r="3829" spans="1:17" x14ac:dyDescent="0.3">
      <c r="A3829" t="s">
        <v>42</v>
      </c>
      <c r="B3829" t="s">
        <v>1449</v>
      </c>
      <c r="C3829" t="s">
        <v>1450</v>
      </c>
      <c r="D3829" t="s">
        <v>20</v>
      </c>
      <c r="E3829" t="s">
        <v>21</v>
      </c>
      <c r="F3829" t="s">
        <v>1273</v>
      </c>
      <c r="G3829" t="s">
        <v>283</v>
      </c>
      <c r="H3829">
        <v>23223</v>
      </c>
      <c r="I3829" t="s">
        <v>24</v>
      </c>
      <c r="J3829" t="s">
        <v>1298</v>
      </c>
      <c r="K3829" t="s">
        <v>39</v>
      </c>
      <c r="L3829" t="s">
        <v>66</v>
      </c>
      <c r="M3829" t="s">
        <v>1299</v>
      </c>
      <c r="N3829">
        <v>143.96</v>
      </c>
      <c r="O3829">
        <v>4</v>
      </c>
      <c r="P3829">
        <v>0</v>
      </c>
      <c r="Q3829">
        <v>69.100800000000007</v>
      </c>
    </row>
    <row r="3830" spans="1:17" x14ac:dyDescent="0.3">
      <c r="A3830" t="s">
        <v>42</v>
      </c>
      <c r="B3830" t="s">
        <v>4718</v>
      </c>
      <c r="C3830" t="s">
        <v>4719</v>
      </c>
      <c r="D3830" t="s">
        <v>90</v>
      </c>
      <c r="E3830" t="s">
        <v>21</v>
      </c>
      <c r="F3830" t="s">
        <v>1280</v>
      </c>
      <c r="G3830" t="s">
        <v>400</v>
      </c>
      <c r="H3830">
        <v>80027</v>
      </c>
      <c r="I3830" t="s">
        <v>37</v>
      </c>
      <c r="J3830" t="s">
        <v>1298</v>
      </c>
      <c r="K3830" t="s">
        <v>39</v>
      </c>
      <c r="L3830" t="s">
        <v>66</v>
      </c>
      <c r="M3830" t="s">
        <v>1299</v>
      </c>
      <c r="N3830">
        <v>21.594000000000005</v>
      </c>
      <c r="O3830">
        <v>2</v>
      </c>
      <c r="P3830">
        <v>0.7</v>
      </c>
      <c r="Q3830">
        <v>-15.835599999999999</v>
      </c>
    </row>
    <row r="3831" spans="1:17" x14ac:dyDescent="0.3">
      <c r="A3831" t="s">
        <v>42</v>
      </c>
      <c r="B3831" t="s">
        <v>4629</v>
      </c>
      <c r="C3831" t="s">
        <v>4630</v>
      </c>
      <c r="D3831" t="s">
        <v>90</v>
      </c>
      <c r="E3831" t="s">
        <v>21</v>
      </c>
      <c r="F3831" t="s">
        <v>84</v>
      </c>
      <c r="G3831" t="s">
        <v>85</v>
      </c>
      <c r="H3831">
        <v>98115</v>
      </c>
      <c r="I3831" t="s">
        <v>37</v>
      </c>
      <c r="J3831" t="s">
        <v>1298</v>
      </c>
      <c r="K3831" t="s">
        <v>39</v>
      </c>
      <c r="L3831" t="s">
        <v>66</v>
      </c>
      <c r="M3831" t="s">
        <v>1299</v>
      </c>
      <c r="N3831">
        <v>86.376000000000005</v>
      </c>
      <c r="O3831">
        <v>3</v>
      </c>
      <c r="P3831">
        <v>0.2</v>
      </c>
      <c r="Q3831">
        <v>30.231600000000007</v>
      </c>
    </row>
    <row r="3832" spans="1:17" x14ac:dyDescent="0.3">
      <c r="A3832" t="s">
        <v>42</v>
      </c>
      <c r="B3832" t="s">
        <v>1906</v>
      </c>
      <c r="C3832" t="s">
        <v>1907</v>
      </c>
      <c r="D3832" t="s">
        <v>20</v>
      </c>
      <c r="E3832" t="s">
        <v>21</v>
      </c>
      <c r="F3832" t="s">
        <v>5421</v>
      </c>
      <c r="G3832" t="s">
        <v>85</v>
      </c>
      <c r="H3832">
        <v>99301</v>
      </c>
      <c r="I3832" t="s">
        <v>37</v>
      </c>
      <c r="J3832" t="s">
        <v>1298</v>
      </c>
      <c r="K3832" t="s">
        <v>39</v>
      </c>
      <c r="L3832" t="s">
        <v>66</v>
      </c>
      <c r="M3832" t="s">
        <v>1299</v>
      </c>
      <c r="N3832">
        <v>28.792000000000002</v>
      </c>
      <c r="O3832">
        <v>1</v>
      </c>
      <c r="P3832">
        <v>0.2</v>
      </c>
      <c r="Q3832">
        <v>10.077200000000001</v>
      </c>
    </row>
    <row r="3833" spans="1:17" x14ac:dyDescent="0.3">
      <c r="A3833" t="s">
        <v>166</v>
      </c>
      <c r="B3833" t="s">
        <v>4056</v>
      </c>
      <c r="C3833" t="s">
        <v>4057</v>
      </c>
      <c r="D3833" t="s">
        <v>90</v>
      </c>
      <c r="E3833" t="s">
        <v>21</v>
      </c>
      <c r="F3833" t="s">
        <v>84</v>
      </c>
      <c r="G3833" t="s">
        <v>85</v>
      </c>
      <c r="H3833">
        <v>98115</v>
      </c>
      <c r="I3833" t="s">
        <v>37</v>
      </c>
      <c r="J3833" t="s">
        <v>1298</v>
      </c>
      <c r="K3833" t="s">
        <v>39</v>
      </c>
      <c r="L3833" t="s">
        <v>66</v>
      </c>
      <c r="M3833" t="s">
        <v>1299</v>
      </c>
      <c r="N3833">
        <v>172.75200000000001</v>
      </c>
      <c r="O3833">
        <v>6</v>
      </c>
      <c r="P3833">
        <v>0.2</v>
      </c>
      <c r="Q3833">
        <v>60.463200000000015</v>
      </c>
    </row>
    <row r="3834" spans="1:17" x14ac:dyDescent="0.3">
      <c r="A3834" t="s">
        <v>42</v>
      </c>
      <c r="B3834" t="s">
        <v>3045</v>
      </c>
      <c r="C3834" t="s">
        <v>3046</v>
      </c>
      <c r="D3834" t="s">
        <v>20</v>
      </c>
      <c r="E3834" t="s">
        <v>21</v>
      </c>
      <c r="F3834" t="s">
        <v>112</v>
      </c>
      <c r="G3834" t="s">
        <v>36</v>
      </c>
      <c r="H3834">
        <v>94122</v>
      </c>
      <c r="I3834" t="s">
        <v>37</v>
      </c>
      <c r="J3834" t="s">
        <v>1298</v>
      </c>
      <c r="K3834" t="s">
        <v>39</v>
      </c>
      <c r="L3834" t="s">
        <v>66</v>
      </c>
      <c r="M3834" t="s">
        <v>1299</v>
      </c>
      <c r="N3834">
        <v>57.584000000000003</v>
      </c>
      <c r="O3834">
        <v>2</v>
      </c>
      <c r="P3834">
        <v>0.2</v>
      </c>
      <c r="Q3834">
        <v>20.154400000000003</v>
      </c>
    </row>
    <row r="3835" spans="1:17" x14ac:dyDescent="0.3">
      <c r="A3835" t="s">
        <v>42</v>
      </c>
      <c r="B3835" t="s">
        <v>1239</v>
      </c>
      <c r="C3835" t="s">
        <v>1240</v>
      </c>
      <c r="D3835" t="s">
        <v>20</v>
      </c>
      <c r="E3835" t="s">
        <v>21</v>
      </c>
      <c r="F3835" t="s">
        <v>435</v>
      </c>
      <c r="G3835" t="s">
        <v>436</v>
      </c>
      <c r="H3835">
        <v>43229</v>
      </c>
      <c r="I3835" t="s">
        <v>131</v>
      </c>
      <c r="J3835" t="s">
        <v>4233</v>
      </c>
      <c r="K3835" t="s">
        <v>39</v>
      </c>
      <c r="L3835" t="s">
        <v>66</v>
      </c>
      <c r="M3835" t="s">
        <v>4234</v>
      </c>
      <c r="N3835">
        <v>13.710000000000003</v>
      </c>
      <c r="O3835">
        <v>5</v>
      </c>
      <c r="P3835">
        <v>0.7</v>
      </c>
      <c r="Q3835">
        <v>-10.053999999999998</v>
      </c>
    </row>
    <row r="3836" spans="1:17" x14ac:dyDescent="0.3">
      <c r="A3836" t="s">
        <v>42</v>
      </c>
      <c r="B3836" t="s">
        <v>2999</v>
      </c>
      <c r="C3836" t="s">
        <v>3000</v>
      </c>
      <c r="D3836" t="s">
        <v>20</v>
      </c>
      <c r="E3836" t="s">
        <v>21</v>
      </c>
      <c r="F3836" t="s">
        <v>235</v>
      </c>
      <c r="G3836" t="s">
        <v>236</v>
      </c>
      <c r="H3836">
        <v>10009</v>
      </c>
      <c r="I3836" t="s">
        <v>131</v>
      </c>
      <c r="J3836" t="s">
        <v>4233</v>
      </c>
      <c r="K3836" t="s">
        <v>39</v>
      </c>
      <c r="L3836" t="s">
        <v>66</v>
      </c>
      <c r="M3836" t="s">
        <v>4234</v>
      </c>
      <c r="N3836">
        <v>14.624000000000002</v>
      </c>
      <c r="O3836">
        <v>2</v>
      </c>
      <c r="P3836">
        <v>0.2</v>
      </c>
      <c r="Q3836">
        <v>5.1183999999999994</v>
      </c>
    </row>
    <row r="3837" spans="1:17" x14ac:dyDescent="0.3">
      <c r="A3837" t="s">
        <v>42</v>
      </c>
      <c r="B3837" t="s">
        <v>4561</v>
      </c>
      <c r="C3837" t="s">
        <v>4562</v>
      </c>
      <c r="D3837" t="s">
        <v>20</v>
      </c>
      <c r="E3837" t="s">
        <v>21</v>
      </c>
      <c r="F3837" t="s">
        <v>4396</v>
      </c>
      <c r="G3837" t="s">
        <v>46</v>
      </c>
      <c r="H3837">
        <v>32303</v>
      </c>
      <c r="I3837" t="s">
        <v>24</v>
      </c>
      <c r="J3837" t="s">
        <v>4233</v>
      </c>
      <c r="K3837" t="s">
        <v>39</v>
      </c>
      <c r="L3837" t="s">
        <v>66</v>
      </c>
      <c r="M3837" t="s">
        <v>4234</v>
      </c>
      <c r="N3837">
        <v>8.2260000000000009</v>
      </c>
      <c r="O3837">
        <v>3</v>
      </c>
      <c r="P3837">
        <v>0.7</v>
      </c>
      <c r="Q3837">
        <v>-6.0323999999999991</v>
      </c>
    </row>
    <row r="3838" spans="1:17" x14ac:dyDescent="0.3">
      <c r="A3838" t="s">
        <v>42</v>
      </c>
      <c r="B3838" t="s">
        <v>3784</v>
      </c>
      <c r="C3838" t="s">
        <v>3785</v>
      </c>
      <c r="D3838" t="s">
        <v>20</v>
      </c>
      <c r="E3838" t="s">
        <v>21</v>
      </c>
      <c r="F3838" t="s">
        <v>235</v>
      </c>
      <c r="G3838" t="s">
        <v>236</v>
      </c>
      <c r="H3838">
        <v>10011</v>
      </c>
      <c r="I3838" t="s">
        <v>131</v>
      </c>
      <c r="J3838" t="s">
        <v>4233</v>
      </c>
      <c r="K3838" t="s">
        <v>39</v>
      </c>
      <c r="L3838" t="s">
        <v>66</v>
      </c>
      <c r="M3838" t="s">
        <v>4234</v>
      </c>
      <c r="N3838">
        <v>36.56</v>
      </c>
      <c r="O3838">
        <v>5</v>
      </c>
      <c r="P3838">
        <v>0.2</v>
      </c>
      <c r="Q3838">
        <v>12.795999999999999</v>
      </c>
    </row>
    <row r="3839" spans="1:17" x14ac:dyDescent="0.3">
      <c r="A3839" t="s">
        <v>17</v>
      </c>
      <c r="B3839" t="s">
        <v>1449</v>
      </c>
      <c r="C3839" t="s">
        <v>1450</v>
      </c>
      <c r="D3839" t="s">
        <v>20</v>
      </c>
      <c r="E3839" t="s">
        <v>21</v>
      </c>
      <c r="F3839" t="s">
        <v>2907</v>
      </c>
      <c r="G3839" t="s">
        <v>36</v>
      </c>
      <c r="H3839">
        <v>93727</v>
      </c>
      <c r="I3839" t="s">
        <v>37</v>
      </c>
      <c r="J3839" t="s">
        <v>4233</v>
      </c>
      <c r="K3839" t="s">
        <v>39</v>
      </c>
      <c r="L3839" t="s">
        <v>66</v>
      </c>
      <c r="M3839" t="s">
        <v>4234</v>
      </c>
      <c r="N3839">
        <v>14.624000000000002</v>
      </c>
      <c r="O3839">
        <v>2</v>
      </c>
      <c r="P3839">
        <v>0.2</v>
      </c>
      <c r="Q3839">
        <v>5.1183999999999994</v>
      </c>
    </row>
    <row r="3840" spans="1:17" x14ac:dyDescent="0.3">
      <c r="A3840" t="s">
        <v>42</v>
      </c>
      <c r="B3840" t="s">
        <v>4360</v>
      </c>
      <c r="C3840" t="s">
        <v>4361</v>
      </c>
      <c r="D3840" t="s">
        <v>34</v>
      </c>
      <c r="E3840" t="s">
        <v>21</v>
      </c>
      <c r="F3840" t="s">
        <v>2907</v>
      </c>
      <c r="G3840" t="s">
        <v>36</v>
      </c>
      <c r="H3840">
        <v>93727</v>
      </c>
      <c r="I3840" t="s">
        <v>37</v>
      </c>
      <c r="J3840" t="s">
        <v>4233</v>
      </c>
      <c r="K3840" t="s">
        <v>39</v>
      </c>
      <c r="L3840" t="s">
        <v>66</v>
      </c>
      <c r="M3840" t="s">
        <v>4234</v>
      </c>
      <c r="N3840">
        <v>7.3120000000000012</v>
      </c>
      <c r="O3840">
        <v>1</v>
      </c>
      <c r="P3840">
        <v>0.2</v>
      </c>
      <c r="Q3840">
        <v>2.5591999999999997</v>
      </c>
    </row>
    <row r="3841" spans="1:17" x14ac:dyDescent="0.3">
      <c r="A3841" t="s">
        <v>1122</v>
      </c>
      <c r="B3841" t="s">
        <v>3491</v>
      </c>
      <c r="C3841" t="s">
        <v>3492</v>
      </c>
      <c r="D3841" t="s">
        <v>20</v>
      </c>
      <c r="E3841" t="s">
        <v>21</v>
      </c>
      <c r="F3841" t="s">
        <v>476</v>
      </c>
      <c r="G3841" t="s">
        <v>275</v>
      </c>
      <c r="H3841">
        <v>85023</v>
      </c>
      <c r="I3841" t="s">
        <v>37</v>
      </c>
      <c r="J3841" t="s">
        <v>4233</v>
      </c>
      <c r="K3841" t="s">
        <v>39</v>
      </c>
      <c r="L3841" t="s">
        <v>66</v>
      </c>
      <c r="M3841" t="s">
        <v>4234</v>
      </c>
      <c r="N3841">
        <v>8.2260000000000009</v>
      </c>
      <c r="O3841">
        <v>3</v>
      </c>
      <c r="P3841">
        <v>0.7</v>
      </c>
      <c r="Q3841">
        <v>-6.0323999999999991</v>
      </c>
    </row>
    <row r="3842" spans="1:17" x14ac:dyDescent="0.3">
      <c r="A3842" t="s">
        <v>42</v>
      </c>
      <c r="B3842" t="s">
        <v>1712</v>
      </c>
      <c r="C3842" t="s">
        <v>1713</v>
      </c>
      <c r="D3842" t="s">
        <v>20</v>
      </c>
      <c r="E3842" t="s">
        <v>21</v>
      </c>
      <c r="F3842" t="s">
        <v>35</v>
      </c>
      <c r="G3842" t="s">
        <v>36</v>
      </c>
      <c r="H3842">
        <v>90036</v>
      </c>
      <c r="I3842" t="s">
        <v>37</v>
      </c>
      <c r="J3842" t="s">
        <v>4233</v>
      </c>
      <c r="K3842" t="s">
        <v>39</v>
      </c>
      <c r="L3842" t="s">
        <v>66</v>
      </c>
      <c r="M3842" t="s">
        <v>4234</v>
      </c>
      <c r="N3842">
        <v>7.3120000000000012</v>
      </c>
      <c r="O3842">
        <v>1</v>
      </c>
      <c r="P3842">
        <v>0.2</v>
      </c>
      <c r="Q3842">
        <v>2.5591999999999997</v>
      </c>
    </row>
    <row r="3843" spans="1:17" x14ac:dyDescent="0.3">
      <c r="A3843" t="s">
        <v>166</v>
      </c>
      <c r="B3843" t="s">
        <v>1927</v>
      </c>
      <c r="C3843" t="s">
        <v>1928</v>
      </c>
      <c r="D3843" t="s">
        <v>90</v>
      </c>
      <c r="E3843" t="s">
        <v>21</v>
      </c>
      <c r="F3843" t="s">
        <v>1929</v>
      </c>
      <c r="G3843" t="s">
        <v>130</v>
      </c>
      <c r="H3843">
        <v>19013</v>
      </c>
      <c r="I3843" t="s">
        <v>131</v>
      </c>
      <c r="J3843" t="s">
        <v>1936</v>
      </c>
      <c r="K3843" t="s">
        <v>39</v>
      </c>
      <c r="L3843" t="s">
        <v>66</v>
      </c>
      <c r="M3843" t="s">
        <v>1937</v>
      </c>
      <c r="N3843">
        <v>18.588000000000005</v>
      </c>
      <c r="O3843">
        <v>2</v>
      </c>
      <c r="P3843">
        <v>0.7</v>
      </c>
      <c r="Q3843">
        <v>-13.6312</v>
      </c>
    </row>
    <row r="3844" spans="1:17" x14ac:dyDescent="0.3">
      <c r="A3844" t="s">
        <v>17</v>
      </c>
      <c r="B3844" t="s">
        <v>832</v>
      </c>
      <c r="C3844" t="s">
        <v>833</v>
      </c>
      <c r="D3844" t="s">
        <v>20</v>
      </c>
      <c r="E3844" t="s">
        <v>21</v>
      </c>
      <c r="F3844" t="s">
        <v>129</v>
      </c>
      <c r="G3844" t="s">
        <v>130</v>
      </c>
      <c r="H3844">
        <v>19134</v>
      </c>
      <c r="I3844" t="s">
        <v>131</v>
      </c>
      <c r="J3844" t="s">
        <v>1936</v>
      </c>
      <c r="K3844" t="s">
        <v>39</v>
      </c>
      <c r="L3844" t="s">
        <v>66</v>
      </c>
      <c r="M3844" t="s">
        <v>1937</v>
      </c>
      <c r="N3844">
        <v>18.588000000000005</v>
      </c>
      <c r="O3844">
        <v>2</v>
      </c>
      <c r="P3844">
        <v>0.7</v>
      </c>
      <c r="Q3844">
        <v>-13.6312</v>
      </c>
    </row>
    <row r="3845" spans="1:17" x14ac:dyDescent="0.3">
      <c r="A3845" t="s">
        <v>17</v>
      </c>
      <c r="B3845" t="s">
        <v>1309</v>
      </c>
      <c r="C3845" t="s">
        <v>1310</v>
      </c>
      <c r="D3845" t="s">
        <v>90</v>
      </c>
      <c r="E3845" t="s">
        <v>21</v>
      </c>
      <c r="F3845" t="s">
        <v>409</v>
      </c>
      <c r="G3845" t="s">
        <v>78</v>
      </c>
      <c r="H3845">
        <v>28205</v>
      </c>
      <c r="I3845" t="s">
        <v>24</v>
      </c>
      <c r="J3845" t="s">
        <v>1936</v>
      </c>
      <c r="K3845" t="s">
        <v>39</v>
      </c>
      <c r="L3845" t="s">
        <v>66</v>
      </c>
      <c r="M3845" t="s">
        <v>1937</v>
      </c>
      <c r="N3845">
        <v>27.882000000000005</v>
      </c>
      <c r="O3845">
        <v>3</v>
      </c>
      <c r="P3845">
        <v>0.7</v>
      </c>
      <c r="Q3845">
        <v>-20.446799999999996</v>
      </c>
    </row>
    <row r="3846" spans="1:17" x14ac:dyDescent="0.3">
      <c r="A3846" t="s">
        <v>42</v>
      </c>
      <c r="B3846" t="s">
        <v>4742</v>
      </c>
      <c r="C3846" t="s">
        <v>4743</v>
      </c>
      <c r="D3846" t="s">
        <v>90</v>
      </c>
      <c r="E3846" t="s">
        <v>21</v>
      </c>
      <c r="F3846" t="s">
        <v>5356</v>
      </c>
      <c r="G3846" t="s">
        <v>187</v>
      </c>
      <c r="H3846">
        <v>61832</v>
      </c>
      <c r="I3846" t="s">
        <v>93</v>
      </c>
      <c r="J3846" t="s">
        <v>1936</v>
      </c>
      <c r="K3846" t="s">
        <v>39</v>
      </c>
      <c r="L3846" t="s">
        <v>66</v>
      </c>
      <c r="M3846" t="s">
        <v>1937</v>
      </c>
      <c r="N3846">
        <v>43.371999999999993</v>
      </c>
      <c r="O3846">
        <v>7</v>
      </c>
      <c r="P3846">
        <v>0.8</v>
      </c>
      <c r="Q3846">
        <v>-69.395200000000031</v>
      </c>
    </row>
    <row r="3847" spans="1:17" x14ac:dyDescent="0.3">
      <c r="A3847" t="s">
        <v>17</v>
      </c>
      <c r="B3847" t="s">
        <v>3538</v>
      </c>
      <c r="C3847" t="s">
        <v>3539</v>
      </c>
      <c r="D3847" t="s">
        <v>34</v>
      </c>
      <c r="E3847" t="s">
        <v>21</v>
      </c>
      <c r="F3847" t="s">
        <v>35</v>
      </c>
      <c r="G3847" t="s">
        <v>36</v>
      </c>
      <c r="H3847">
        <v>90032</v>
      </c>
      <c r="I3847" t="s">
        <v>37</v>
      </c>
      <c r="J3847" t="s">
        <v>1936</v>
      </c>
      <c r="K3847" t="s">
        <v>39</v>
      </c>
      <c r="L3847" t="s">
        <v>66</v>
      </c>
      <c r="M3847" t="s">
        <v>1937</v>
      </c>
      <c r="N3847">
        <v>49.568000000000005</v>
      </c>
      <c r="O3847">
        <v>2</v>
      </c>
      <c r="P3847">
        <v>0.2</v>
      </c>
      <c r="Q3847">
        <v>17.348799999999997</v>
      </c>
    </row>
    <row r="3848" spans="1:17" x14ac:dyDescent="0.3">
      <c r="A3848" t="s">
        <v>166</v>
      </c>
      <c r="B3848" t="s">
        <v>397</v>
      </c>
      <c r="C3848" t="s">
        <v>398</v>
      </c>
      <c r="D3848" t="s">
        <v>20</v>
      </c>
      <c r="E3848" t="s">
        <v>21</v>
      </c>
      <c r="F3848" t="s">
        <v>112</v>
      </c>
      <c r="G3848" t="s">
        <v>36</v>
      </c>
      <c r="H3848">
        <v>94109</v>
      </c>
      <c r="I3848" t="s">
        <v>37</v>
      </c>
      <c r="J3848" t="s">
        <v>1936</v>
      </c>
      <c r="K3848" t="s">
        <v>39</v>
      </c>
      <c r="L3848" t="s">
        <v>66</v>
      </c>
      <c r="M3848" t="s">
        <v>1937</v>
      </c>
      <c r="N3848">
        <v>49.568000000000005</v>
      </c>
      <c r="O3848">
        <v>2</v>
      </c>
      <c r="P3848">
        <v>0.2</v>
      </c>
      <c r="Q3848">
        <v>17.348799999999997</v>
      </c>
    </row>
    <row r="3849" spans="1:17" x14ac:dyDescent="0.3">
      <c r="A3849" t="s">
        <v>42</v>
      </c>
      <c r="B3849" t="s">
        <v>986</v>
      </c>
      <c r="C3849" t="s">
        <v>987</v>
      </c>
      <c r="D3849" t="s">
        <v>34</v>
      </c>
      <c r="E3849" t="s">
        <v>21</v>
      </c>
      <c r="F3849" t="s">
        <v>829</v>
      </c>
      <c r="G3849" t="s">
        <v>36</v>
      </c>
      <c r="H3849">
        <v>92037</v>
      </c>
      <c r="I3849" t="s">
        <v>37</v>
      </c>
      <c r="J3849" t="s">
        <v>2621</v>
      </c>
      <c r="K3849" t="s">
        <v>39</v>
      </c>
      <c r="L3849" t="s">
        <v>66</v>
      </c>
      <c r="M3849" t="s">
        <v>2622</v>
      </c>
      <c r="N3849">
        <v>65.567999999999998</v>
      </c>
      <c r="O3849">
        <v>2</v>
      </c>
      <c r="P3849">
        <v>0.2</v>
      </c>
      <c r="Q3849">
        <v>22.948799999999995</v>
      </c>
    </row>
    <row r="3850" spans="1:17" x14ac:dyDescent="0.3">
      <c r="A3850" t="s">
        <v>42</v>
      </c>
      <c r="B3850" t="s">
        <v>869</v>
      </c>
      <c r="C3850" t="s">
        <v>870</v>
      </c>
      <c r="D3850" t="s">
        <v>34</v>
      </c>
      <c r="E3850" t="s">
        <v>21</v>
      </c>
      <c r="F3850" t="s">
        <v>536</v>
      </c>
      <c r="G3850" t="s">
        <v>1084</v>
      </c>
      <c r="H3850">
        <v>2038</v>
      </c>
      <c r="I3850" t="s">
        <v>131</v>
      </c>
      <c r="J3850" t="s">
        <v>2621</v>
      </c>
      <c r="K3850" t="s">
        <v>39</v>
      </c>
      <c r="L3850" t="s">
        <v>66</v>
      </c>
      <c r="M3850" t="s">
        <v>2622</v>
      </c>
      <c r="N3850">
        <v>122.94</v>
      </c>
      <c r="O3850">
        <v>3</v>
      </c>
      <c r="P3850">
        <v>0</v>
      </c>
      <c r="Q3850">
        <v>59.011199999999988</v>
      </c>
    </row>
    <row r="3851" spans="1:17" x14ac:dyDescent="0.3">
      <c r="A3851" t="s">
        <v>17</v>
      </c>
      <c r="B3851" t="s">
        <v>4318</v>
      </c>
      <c r="C3851" t="s">
        <v>4319</v>
      </c>
      <c r="D3851" t="s">
        <v>20</v>
      </c>
      <c r="E3851" t="s">
        <v>21</v>
      </c>
      <c r="F3851" t="s">
        <v>84</v>
      </c>
      <c r="G3851" t="s">
        <v>85</v>
      </c>
      <c r="H3851">
        <v>98115</v>
      </c>
      <c r="I3851" t="s">
        <v>37</v>
      </c>
      <c r="J3851" t="s">
        <v>2621</v>
      </c>
      <c r="K3851" t="s">
        <v>39</v>
      </c>
      <c r="L3851" t="s">
        <v>66</v>
      </c>
      <c r="M3851" t="s">
        <v>2622</v>
      </c>
      <c r="N3851">
        <v>98.352000000000004</v>
      </c>
      <c r="O3851">
        <v>3</v>
      </c>
      <c r="P3851">
        <v>0.2</v>
      </c>
      <c r="Q3851">
        <v>34.423199999999987</v>
      </c>
    </row>
    <row r="3852" spans="1:17" x14ac:dyDescent="0.3">
      <c r="A3852" t="s">
        <v>17</v>
      </c>
      <c r="B3852" t="s">
        <v>1962</v>
      </c>
      <c r="C3852" t="s">
        <v>1963</v>
      </c>
      <c r="D3852" t="s">
        <v>34</v>
      </c>
      <c r="E3852" t="s">
        <v>21</v>
      </c>
      <c r="F3852" t="s">
        <v>4432</v>
      </c>
      <c r="G3852" t="s">
        <v>337</v>
      </c>
      <c r="H3852">
        <v>29483</v>
      </c>
      <c r="I3852" t="s">
        <v>24</v>
      </c>
      <c r="J3852" t="s">
        <v>2621</v>
      </c>
      <c r="K3852" t="s">
        <v>39</v>
      </c>
      <c r="L3852" t="s">
        <v>66</v>
      </c>
      <c r="M3852" t="s">
        <v>2622</v>
      </c>
      <c r="N3852">
        <v>327.84</v>
      </c>
      <c r="O3852">
        <v>8</v>
      </c>
      <c r="P3852">
        <v>0</v>
      </c>
      <c r="Q3852">
        <v>157.36319999999998</v>
      </c>
    </row>
    <row r="3853" spans="1:17" x14ac:dyDescent="0.3">
      <c r="A3853" t="s">
        <v>17</v>
      </c>
      <c r="B3853" t="s">
        <v>4609</v>
      </c>
      <c r="C3853" t="s">
        <v>4610</v>
      </c>
      <c r="D3853" t="s">
        <v>20</v>
      </c>
      <c r="E3853" t="s">
        <v>21</v>
      </c>
      <c r="F3853" t="s">
        <v>3907</v>
      </c>
      <c r="G3853" t="s">
        <v>296</v>
      </c>
      <c r="H3853">
        <v>37604</v>
      </c>
      <c r="I3853" t="s">
        <v>24</v>
      </c>
      <c r="J3853" t="s">
        <v>2621</v>
      </c>
      <c r="K3853" t="s">
        <v>39</v>
      </c>
      <c r="L3853" t="s">
        <v>66</v>
      </c>
      <c r="M3853" t="s">
        <v>2622</v>
      </c>
      <c r="N3853">
        <v>86.058000000000007</v>
      </c>
      <c r="O3853">
        <v>7</v>
      </c>
      <c r="P3853">
        <v>0.7</v>
      </c>
      <c r="Q3853">
        <v>-63.109199999999987</v>
      </c>
    </row>
    <row r="3854" spans="1:17" x14ac:dyDescent="0.3">
      <c r="A3854" t="s">
        <v>42</v>
      </c>
      <c r="B3854" t="s">
        <v>2536</v>
      </c>
      <c r="C3854" t="s">
        <v>2537</v>
      </c>
      <c r="D3854" t="s">
        <v>34</v>
      </c>
      <c r="E3854" t="s">
        <v>21</v>
      </c>
      <c r="F3854" t="s">
        <v>282</v>
      </c>
      <c r="G3854" t="s">
        <v>523</v>
      </c>
      <c r="H3854">
        <v>65807</v>
      </c>
      <c r="I3854" t="s">
        <v>93</v>
      </c>
      <c r="J3854" t="s">
        <v>2621</v>
      </c>
      <c r="K3854" t="s">
        <v>39</v>
      </c>
      <c r="L3854" t="s">
        <v>66</v>
      </c>
      <c r="M3854" t="s">
        <v>2622</v>
      </c>
      <c r="N3854">
        <v>81.96</v>
      </c>
      <c r="O3854">
        <v>2</v>
      </c>
      <c r="P3854">
        <v>0</v>
      </c>
      <c r="Q3854">
        <v>39.340799999999994</v>
      </c>
    </row>
    <row r="3855" spans="1:17" x14ac:dyDescent="0.3">
      <c r="A3855" t="s">
        <v>42</v>
      </c>
      <c r="B3855" t="s">
        <v>1366</v>
      </c>
      <c r="C3855" t="s">
        <v>1367</v>
      </c>
      <c r="D3855" t="s">
        <v>34</v>
      </c>
      <c r="E3855" t="s">
        <v>21</v>
      </c>
      <c r="F3855" t="s">
        <v>112</v>
      </c>
      <c r="G3855" t="s">
        <v>36</v>
      </c>
      <c r="H3855">
        <v>94122</v>
      </c>
      <c r="I3855" t="s">
        <v>37</v>
      </c>
      <c r="J3855" t="s">
        <v>2621</v>
      </c>
      <c r="K3855" t="s">
        <v>39</v>
      </c>
      <c r="L3855" t="s">
        <v>66</v>
      </c>
      <c r="M3855" t="s">
        <v>2622</v>
      </c>
      <c r="N3855">
        <v>196.70400000000001</v>
      </c>
      <c r="O3855">
        <v>6</v>
      </c>
      <c r="P3855">
        <v>0.2</v>
      </c>
      <c r="Q3855">
        <v>68.846399999999974</v>
      </c>
    </row>
    <row r="3856" spans="1:17" x14ac:dyDescent="0.3">
      <c r="A3856" t="s">
        <v>166</v>
      </c>
      <c r="B3856" t="s">
        <v>4346</v>
      </c>
      <c r="C3856" t="s">
        <v>4347</v>
      </c>
      <c r="D3856" t="s">
        <v>20</v>
      </c>
      <c r="E3856" t="s">
        <v>21</v>
      </c>
      <c r="F3856" t="s">
        <v>1078</v>
      </c>
      <c r="G3856" t="s">
        <v>92</v>
      </c>
      <c r="H3856">
        <v>78745</v>
      </c>
      <c r="I3856" t="s">
        <v>93</v>
      </c>
      <c r="J3856" t="s">
        <v>2621</v>
      </c>
      <c r="K3856" t="s">
        <v>39</v>
      </c>
      <c r="L3856" t="s">
        <v>66</v>
      </c>
      <c r="M3856" t="s">
        <v>2622</v>
      </c>
      <c r="N3856">
        <v>32.783999999999992</v>
      </c>
      <c r="O3856">
        <v>4</v>
      </c>
      <c r="P3856">
        <v>0.8</v>
      </c>
      <c r="Q3856">
        <v>-52.454400000000007</v>
      </c>
    </row>
    <row r="3857" spans="1:17" x14ac:dyDescent="0.3">
      <c r="A3857" t="s">
        <v>42</v>
      </c>
      <c r="B3857" t="s">
        <v>3013</v>
      </c>
      <c r="C3857" t="s">
        <v>3014</v>
      </c>
      <c r="D3857" t="s">
        <v>34</v>
      </c>
      <c r="E3857" t="s">
        <v>21</v>
      </c>
      <c r="F3857" t="s">
        <v>129</v>
      </c>
      <c r="G3857" t="s">
        <v>130</v>
      </c>
      <c r="H3857">
        <v>19143</v>
      </c>
      <c r="I3857" t="s">
        <v>131</v>
      </c>
      <c r="J3857" t="s">
        <v>2621</v>
      </c>
      <c r="K3857" t="s">
        <v>39</v>
      </c>
      <c r="L3857" t="s">
        <v>66</v>
      </c>
      <c r="M3857" t="s">
        <v>2622</v>
      </c>
      <c r="N3857">
        <v>24.588000000000001</v>
      </c>
      <c r="O3857">
        <v>2</v>
      </c>
      <c r="P3857">
        <v>0.7</v>
      </c>
      <c r="Q3857">
        <v>-18.031199999999998</v>
      </c>
    </row>
    <row r="3858" spans="1:17" x14ac:dyDescent="0.3">
      <c r="A3858" t="s">
        <v>42</v>
      </c>
      <c r="B3858" t="s">
        <v>884</v>
      </c>
      <c r="C3858" t="s">
        <v>885</v>
      </c>
      <c r="D3858" t="s">
        <v>34</v>
      </c>
      <c r="E3858" t="s">
        <v>21</v>
      </c>
      <c r="F3858" t="s">
        <v>282</v>
      </c>
      <c r="G3858" t="s">
        <v>283</v>
      </c>
      <c r="H3858">
        <v>22153</v>
      </c>
      <c r="I3858" t="s">
        <v>24</v>
      </c>
      <c r="J3858" t="s">
        <v>2621</v>
      </c>
      <c r="K3858" t="s">
        <v>39</v>
      </c>
      <c r="L3858" t="s">
        <v>66</v>
      </c>
      <c r="M3858" t="s">
        <v>2622</v>
      </c>
      <c r="N3858">
        <v>122.94</v>
      </c>
      <c r="O3858">
        <v>3</v>
      </c>
      <c r="P3858">
        <v>0</v>
      </c>
      <c r="Q3858">
        <v>59.011199999999988</v>
      </c>
    </row>
    <row r="3859" spans="1:17" x14ac:dyDescent="0.3">
      <c r="A3859" t="s">
        <v>42</v>
      </c>
      <c r="B3859" t="s">
        <v>2231</v>
      </c>
      <c r="C3859" t="s">
        <v>2232</v>
      </c>
      <c r="D3859" t="s">
        <v>20</v>
      </c>
      <c r="E3859" t="s">
        <v>21</v>
      </c>
      <c r="F3859" t="s">
        <v>712</v>
      </c>
      <c r="G3859" t="s">
        <v>92</v>
      </c>
      <c r="H3859">
        <v>75081</v>
      </c>
      <c r="I3859" t="s">
        <v>93</v>
      </c>
      <c r="J3859" t="s">
        <v>2621</v>
      </c>
      <c r="K3859" t="s">
        <v>39</v>
      </c>
      <c r="L3859" t="s">
        <v>66</v>
      </c>
      <c r="M3859" t="s">
        <v>2622</v>
      </c>
      <c r="N3859">
        <v>40.97999999999999</v>
      </c>
      <c r="O3859">
        <v>5</v>
      </c>
      <c r="P3859">
        <v>0.8</v>
      </c>
      <c r="Q3859">
        <v>-65.567999999999998</v>
      </c>
    </row>
    <row r="3860" spans="1:17" x14ac:dyDescent="0.3">
      <c r="A3860" t="s">
        <v>166</v>
      </c>
      <c r="B3860" t="s">
        <v>4019</v>
      </c>
      <c r="C3860" t="s">
        <v>4020</v>
      </c>
      <c r="D3860" t="s">
        <v>20</v>
      </c>
      <c r="E3860" t="s">
        <v>21</v>
      </c>
      <c r="F3860" t="s">
        <v>2748</v>
      </c>
      <c r="G3860" t="s">
        <v>92</v>
      </c>
      <c r="H3860">
        <v>77571</v>
      </c>
      <c r="I3860" t="s">
        <v>93</v>
      </c>
      <c r="J3860" t="s">
        <v>2621</v>
      </c>
      <c r="K3860" t="s">
        <v>39</v>
      </c>
      <c r="L3860" t="s">
        <v>66</v>
      </c>
      <c r="M3860" t="s">
        <v>2622</v>
      </c>
      <c r="N3860">
        <v>16.391999999999996</v>
      </c>
      <c r="O3860">
        <v>2</v>
      </c>
      <c r="P3860">
        <v>0.8</v>
      </c>
      <c r="Q3860">
        <v>-26.227200000000003</v>
      </c>
    </row>
    <row r="3861" spans="1:17" x14ac:dyDescent="0.3">
      <c r="A3861" t="s">
        <v>42</v>
      </c>
      <c r="B3861" t="s">
        <v>676</v>
      </c>
      <c r="C3861" t="s">
        <v>677</v>
      </c>
      <c r="D3861" t="s">
        <v>34</v>
      </c>
      <c r="E3861" t="s">
        <v>21</v>
      </c>
      <c r="F3861" t="s">
        <v>983</v>
      </c>
      <c r="G3861" t="s">
        <v>92</v>
      </c>
      <c r="H3861">
        <v>76017</v>
      </c>
      <c r="I3861" t="s">
        <v>93</v>
      </c>
      <c r="J3861" t="s">
        <v>4298</v>
      </c>
      <c r="K3861" t="s">
        <v>39</v>
      </c>
      <c r="L3861" t="s">
        <v>66</v>
      </c>
      <c r="M3861" t="s">
        <v>4299</v>
      </c>
      <c r="N3861">
        <v>8.2719999999999985</v>
      </c>
      <c r="O3861">
        <v>4</v>
      </c>
      <c r="P3861">
        <v>0.8</v>
      </c>
      <c r="Q3861">
        <v>-13.648800000000001</v>
      </c>
    </row>
    <row r="3862" spans="1:17" x14ac:dyDescent="0.3">
      <c r="A3862" t="s">
        <v>42</v>
      </c>
      <c r="B3862" t="s">
        <v>1921</v>
      </c>
      <c r="C3862" t="s">
        <v>1922</v>
      </c>
      <c r="D3862" t="s">
        <v>20</v>
      </c>
      <c r="E3862" t="s">
        <v>21</v>
      </c>
      <c r="F3862" t="s">
        <v>3375</v>
      </c>
      <c r="G3862" t="s">
        <v>85</v>
      </c>
      <c r="H3862">
        <v>98006</v>
      </c>
      <c r="I3862" t="s">
        <v>37</v>
      </c>
      <c r="J3862" t="s">
        <v>4298</v>
      </c>
      <c r="K3862" t="s">
        <v>39</v>
      </c>
      <c r="L3862" t="s">
        <v>66</v>
      </c>
      <c r="M3862" t="s">
        <v>4299</v>
      </c>
      <c r="N3862">
        <v>24.816000000000003</v>
      </c>
      <c r="O3862">
        <v>3</v>
      </c>
      <c r="P3862">
        <v>0.2</v>
      </c>
      <c r="Q3862">
        <v>8.3753999999999991</v>
      </c>
    </row>
    <row r="3863" spans="1:17" x14ac:dyDescent="0.3">
      <c r="A3863" t="s">
        <v>42</v>
      </c>
      <c r="B3863" t="s">
        <v>4462</v>
      </c>
      <c r="C3863" t="s">
        <v>4463</v>
      </c>
      <c r="D3863" t="s">
        <v>20</v>
      </c>
      <c r="E3863" t="s">
        <v>21</v>
      </c>
      <c r="F3863" t="s">
        <v>5379</v>
      </c>
      <c r="G3863" t="s">
        <v>107</v>
      </c>
      <c r="H3863">
        <v>84321</v>
      </c>
      <c r="I3863" t="s">
        <v>37</v>
      </c>
      <c r="J3863" t="s">
        <v>4298</v>
      </c>
      <c r="K3863" t="s">
        <v>39</v>
      </c>
      <c r="L3863" t="s">
        <v>66</v>
      </c>
      <c r="M3863" t="s">
        <v>4299</v>
      </c>
      <c r="N3863">
        <v>33.088000000000001</v>
      </c>
      <c r="O3863">
        <v>4</v>
      </c>
      <c r="P3863">
        <v>0.2</v>
      </c>
      <c r="Q3863">
        <v>11.167199999999999</v>
      </c>
    </row>
    <row r="3864" spans="1:17" x14ac:dyDescent="0.3">
      <c r="A3864" t="s">
        <v>166</v>
      </c>
      <c r="B3864" t="s">
        <v>1290</v>
      </c>
      <c r="C3864" t="s">
        <v>1291</v>
      </c>
      <c r="D3864" t="s">
        <v>20</v>
      </c>
      <c r="E3864" t="s">
        <v>21</v>
      </c>
      <c r="F3864" t="s">
        <v>5117</v>
      </c>
      <c r="G3864" t="s">
        <v>92</v>
      </c>
      <c r="H3864">
        <v>78539</v>
      </c>
      <c r="I3864" t="s">
        <v>93</v>
      </c>
      <c r="J3864" t="s">
        <v>4298</v>
      </c>
      <c r="K3864" t="s">
        <v>39</v>
      </c>
      <c r="L3864" t="s">
        <v>66</v>
      </c>
      <c r="M3864" t="s">
        <v>4299</v>
      </c>
      <c r="N3864">
        <v>2.0679999999999996</v>
      </c>
      <c r="O3864">
        <v>1</v>
      </c>
      <c r="P3864">
        <v>0.8</v>
      </c>
      <c r="Q3864">
        <v>-3.4122000000000003</v>
      </c>
    </row>
    <row r="3865" spans="1:17" x14ac:dyDescent="0.3">
      <c r="A3865" t="s">
        <v>42</v>
      </c>
      <c r="B3865" t="s">
        <v>1782</v>
      </c>
      <c r="C3865" t="s">
        <v>1783</v>
      </c>
      <c r="D3865" t="s">
        <v>20</v>
      </c>
      <c r="E3865" t="s">
        <v>21</v>
      </c>
      <c r="F3865" t="s">
        <v>235</v>
      </c>
      <c r="G3865" t="s">
        <v>236</v>
      </c>
      <c r="H3865">
        <v>10009</v>
      </c>
      <c r="I3865" t="s">
        <v>131</v>
      </c>
      <c r="J3865" t="s">
        <v>4298</v>
      </c>
      <c r="K3865" t="s">
        <v>39</v>
      </c>
      <c r="L3865" t="s">
        <v>66</v>
      </c>
      <c r="M3865" t="s">
        <v>4299</v>
      </c>
      <c r="N3865">
        <v>24.816000000000003</v>
      </c>
      <c r="O3865">
        <v>3</v>
      </c>
      <c r="P3865">
        <v>0.2</v>
      </c>
      <c r="Q3865">
        <v>8.3753999999999991</v>
      </c>
    </row>
    <row r="3866" spans="1:17" x14ac:dyDescent="0.3">
      <c r="A3866" t="s">
        <v>42</v>
      </c>
      <c r="B3866" t="s">
        <v>679</v>
      </c>
      <c r="C3866" t="s">
        <v>680</v>
      </c>
      <c r="D3866" t="s">
        <v>20</v>
      </c>
      <c r="E3866" t="s">
        <v>21</v>
      </c>
      <c r="F3866" t="s">
        <v>35</v>
      </c>
      <c r="G3866" t="s">
        <v>36</v>
      </c>
      <c r="H3866">
        <v>90049</v>
      </c>
      <c r="I3866" t="s">
        <v>37</v>
      </c>
      <c r="J3866" t="s">
        <v>4298</v>
      </c>
      <c r="K3866" t="s">
        <v>39</v>
      </c>
      <c r="L3866" t="s">
        <v>66</v>
      </c>
      <c r="M3866" t="s">
        <v>4299</v>
      </c>
      <c r="N3866">
        <v>41.36</v>
      </c>
      <c r="O3866">
        <v>5</v>
      </c>
      <c r="P3866">
        <v>0.2</v>
      </c>
      <c r="Q3866">
        <v>13.959</v>
      </c>
    </row>
    <row r="3867" spans="1:17" x14ac:dyDescent="0.3">
      <c r="A3867" t="s">
        <v>17</v>
      </c>
      <c r="B3867" t="s">
        <v>3378</v>
      </c>
      <c r="C3867" t="s">
        <v>3379</v>
      </c>
      <c r="D3867" t="s">
        <v>20</v>
      </c>
      <c r="E3867" t="s">
        <v>21</v>
      </c>
      <c r="F3867" t="s">
        <v>2669</v>
      </c>
      <c r="G3867" t="s">
        <v>236</v>
      </c>
      <c r="H3867">
        <v>10701</v>
      </c>
      <c r="I3867" t="s">
        <v>131</v>
      </c>
      <c r="J3867" t="s">
        <v>4298</v>
      </c>
      <c r="K3867" t="s">
        <v>39</v>
      </c>
      <c r="L3867" t="s">
        <v>66</v>
      </c>
      <c r="M3867" t="s">
        <v>4299</v>
      </c>
      <c r="N3867">
        <v>49.632000000000005</v>
      </c>
      <c r="O3867">
        <v>6</v>
      </c>
      <c r="P3867">
        <v>0.2</v>
      </c>
      <c r="Q3867">
        <v>16.750799999999998</v>
      </c>
    </row>
    <row r="3868" spans="1:17" x14ac:dyDescent="0.3">
      <c r="A3868" t="s">
        <v>42</v>
      </c>
      <c r="B3868" t="s">
        <v>3425</v>
      </c>
      <c r="C3868" t="s">
        <v>3426</v>
      </c>
      <c r="D3868" t="s">
        <v>34</v>
      </c>
      <c r="E3868" t="s">
        <v>21</v>
      </c>
      <c r="F3868" t="s">
        <v>3635</v>
      </c>
      <c r="G3868" t="s">
        <v>2316</v>
      </c>
      <c r="H3868">
        <v>21215</v>
      </c>
      <c r="I3868" t="s">
        <v>131</v>
      </c>
      <c r="J3868" t="s">
        <v>3636</v>
      </c>
      <c r="K3868" t="s">
        <v>39</v>
      </c>
      <c r="L3868" t="s">
        <v>66</v>
      </c>
      <c r="M3868" t="s">
        <v>3637</v>
      </c>
      <c r="N3868">
        <v>20.86</v>
      </c>
      <c r="O3868">
        <v>2</v>
      </c>
      <c r="P3868">
        <v>0</v>
      </c>
      <c r="Q3868">
        <v>9.3869999999999987</v>
      </c>
    </row>
    <row r="3869" spans="1:17" x14ac:dyDescent="0.3">
      <c r="A3869" t="s">
        <v>42</v>
      </c>
      <c r="B3869" t="s">
        <v>4056</v>
      </c>
      <c r="C3869" t="s">
        <v>4057</v>
      </c>
      <c r="D3869" t="s">
        <v>90</v>
      </c>
      <c r="E3869" t="s">
        <v>21</v>
      </c>
      <c r="F3869" t="s">
        <v>4058</v>
      </c>
      <c r="G3869" t="s">
        <v>107</v>
      </c>
      <c r="H3869">
        <v>84106</v>
      </c>
      <c r="I3869" t="s">
        <v>37</v>
      </c>
      <c r="J3869" t="s">
        <v>3636</v>
      </c>
      <c r="K3869" t="s">
        <v>39</v>
      </c>
      <c r="L3869" t="s">
        <v>66</v>
      </c>
      <c r="M3869" t="s">
        <v>3637</v>
      </c>
      <c r="N3869">
        <v>41.72</v>
      </c>
      <c r="O3869">
        <v>5</v>
      </c>
      <c r="P3869">
        <v>0.2</v>
      </c>
      <c r="Q3869">
        <v>13.037499999999998</v>
      </c>
    </row>
    <row r="3870" spans="1:17" x14ac:dyDescent="0.3">
      <c r="A3870" t="s">
        <v>17</v>
      </c>
      <c r="B3870" t="s">
        <v>4125</v>
      </c>
      <c r="C3870" t="s">
        <v>4126</v>
      </c>
      <c r="D3870" t="s">
        <v>20</v>
      </c>
      <c r="E3870" t="s">
        <v>21</v>
      </c>
      <c r="F3870" t="s">
        <v>35</v>
      </c>
      <c r="G3870" t="s">
        <v>36</v>
      </c>
      <c r="H3870">
        <v>90004</v>
      </c>
      <c r="I3870" t="s">
        <v>37</v>
      </c>
      <c r="J3870" t="s">
        <v>3636</v>
      </c>
      <c r="K3870" t="s">
        <v>39</v>
      </c>
      <c r="L3870" t="s">
        <v>66</v>
      </c>
      <c r="M3870" t="s">
        <v>3637</v>
      </c>
      <c r="N3870">
        <v>41.72</v>
      </c>
      <c r="O3870">
        <v>5</v>
      </c>
      <c r="P3870">
        <v>0.2</v>
      </c>
      <c r="Q3870">
        <v>13.037499999999998</v>
      </c>
    </row>
    <row r="3871" spans="1:17" x14ac:dyDescent="0.3">
      <c r="A3871" t="s">
        <v>42</v>
      </c>
      <c r="B3871" t="s">
        <v>1977</v>
      </c>
      <c r="C3871" t="s">
        <v>1978</v>
      </c>
      <c r="D3871" t="s">
        <v>90</v>
      </c>
      <c r="E3871" t="s">
        <v>21</v>
      </c>
      <c r="F3871" t="s">
        <v>342</v>
      </c>
      <c r="G3871" t="s">
        <v>236</v>
      </c>
      <c r="H3871">
        <v>14609</v>
      </c>
      <c r="I3871" t="s">
        <v>131</v>
      </c>
      <c r="J3871" t="s">
        <v>3636</v>
      </c>
      <c r="K3871" t="s">
        <v>39</v>
      </c>
      <c r="L3871" t="s">
        <v>66</v>
      </c>
      <c r="M3871" t="s">
        <v>3637</v>
      </c>
      <c r="N3871">
        <v>33.375999999999998</v>
      </c>
      <c r="O3871">
        <v>4</v>
      </c>
      <c r="P3871">
        <v>0.2</v>
      </c>
      <c r="Q3871">
        <v>10.429999999999998</v>
      </c>
    </row>
    <row r="3872" spans="1:17" x14ac:dyDescent="0.3">
      <c r="A3872" t="s">
        <v>166</v>
      </c>
      <c r="B3872" t="s">
        <v>4800</v>
      </c>
      <c r="C3872" t="s">
        <v>4801</v>
      </c>
      <c r="D3872" t="s">
        <v>34</v>
      </c>
      <c r="E3872" t="s">
        <v>21</v>
      </c>
      <c r="F3872" t="s">
        <v>84</v>
      </c>
      <c r="G3872" t="s">
        <v>85</v>
      </c>
      <c r="H3872">
        <v>98105</v>
      </c>
      <c r="I3872" t="s">
        <v>37</v>
      </c>
      <c r="J3872" t="s">
        <v>3636</v>
      </c>
      <c r="K3872" t="s">
        <v>39</v>
      </c>
      <c r="L3872" t="s">
        <v>66</v>
      </c>
      <c r="M3872" t="s">
        <v>3637</v>
      </c>
      <c r="N3872">
        <v>25.031999999999996</v>
      </c>
      <c r="O3872">
        <v>3</v>
      </c>
      <c r="P3872">
        <v>0.2</v>
      </c>
      <c r="Q3872">
        <v>7.822499999999998</v>
      </c>
    </row>
    <row r="3873" spans="1:17" x14ac:dyDescent="0.3">
      <c r="A3873" t="s">
        <v>42</v>
      </c>
      <c r="B3873" t="s">
        <v>1203</v>
      </c>
      <c r="C3873" t="s">
        <v>1204</v>
      </c>
      <c r="D3873" t="s">
        <v>34</v>
      </c>
      <c r="E3873" t="s">
        <v>21</v>
      </c>
      <c r="F3873" t="s">
        <v>112</v>
      </c>
      <c r="G3873" t="s">
        <v>36</v>
      </c>
      <c r="H3873">
        <v>94122</v>
      </c>
      <c r="I3873" t="s">
        <v>37</v>
      </c>
      <c r="J3873" t="s">
        <v>3636</v>
      </c>
      <c r="K3873" t="s">
        <v>39</v>
      </c>
      <c r="L3873" t="s">
        <v>66</v>
      </c>
      <c r="M3873" t="s">
        <v>3637</v>
      </c>
      <c r="N3873">
        <v>25.031999999999996</v>
      </c>
      <c r="O3873">
        <v>3</v>
      </c>
      <c r="P3873">
        <v>0.2</v>
      </c>
      <c r="Q3873">
        <v>7.822499999999998</v>
      </c>
    </row>
    <row r="3874" spans="1:17" x14ac:dyDescent="0.3">
      <c r="A3874" t="s">
        <v>1122</v>
      </c>
      <c r="B3874" t="s">
        <v>2790</v>
      </c>
      <c r="C3874" t="s">
        <v>2791</v>
      </c>
      <c r="D3874" t="s">
        <v>90</v>
      </c>
      <c r="E3874" t="s">
        <v>21</v>
      </c>
      <c r="F3874" t="s">
        <v>235</v>
      </c>
      <c r="G3874" t="s">
        <v>236</v>
      </c>
      <c r="H3874">
        <v>10011</v>
      </c>
      <c r="I3874" t="s">
        <v>131</v>
      </c>
      <c r="J3874" t="s">
        <v>3636</v>
      </c>
      <c r="K3874" t="s">
        <v>39</v>
      </c>
      <c r="L3874" t="s">
        <v>66</v>
      </c>
      <c r="M3874" t="s">
        <v>3637</v>
      </c>
      <c r="N3874">
        <v>58.407999999999994</v>
      </c>
      <c r="O3874">
        <v>7</v>
      </c>
      <c r="P3874">
        <v>0.2</v>
      </c>
      <c r="Q3874">
        <v>18.252499999999998</v>
      </c>
    </row>
    <row r="3875" spans="1:17" x14ac:dyDescent="0.3">
      <c r="A3875" t="s">
        <v>42</v>
      </c>
      <c r="B3875" t="s">
        <v>4034</v>
      </c>
      <c r="C3875" t="s">
        <v>4035</v>
      </c>
      <c r="D3875" t="s">
        <v>20</v>
      </c>
      <c r="E3875" t="s">
        <v>21</v>
      </c>
      <c r="F3875" t="s">
        <v>269</v>
      </c>
      <c r="G3875" t="s">
        <v>187</v>
      </c>
      <c r="H3875">
        <v>60610</v>
      </c>
      <c r="I3875" t="s">
        <v>93</v>
      </c>
      <c r="J3875" t="s">
        <v>3636</v>
      </c>
      <c r="K3875" t="s">
        <v>39</v>
      </c>
      <c r="L3875" t="s">
        <v>66</v>
      </c>
      <c r="M3875" t="s">
        <v>3637</v>
      </c>
      <c r="N3875">
        <v>10.429999999999996</v>
      </c>
      <c r="O3875">
        <v>5</v>
      </c>
      <c r="P3875">
        <v>0.8</v>
      </c>
      <c r="Q3875">
        <v>-18.252500000000001</v>
      </c>
    </row>
    <row r="3876" spans="1:17" x14ac:dyDescent="0.3">
      <c r="A3876" t="s">
        <v>166</v>
      </c>
      <c r="B3876" t="s">
        <v>3869</v>
      </c>
      <c r="C3876" t="s">
        <v>3870</v>
      </c>
      <c r="D3876" t="s">
        <v>20</v>
      </c>
      <c r="E3876" t="s">
        <v>21</v>
      </c>
      <c r="F3876" t="s">
        <v>2393</v>
      </c>
      <c r="G3876" t="s">
        <v>436</v>
      </c>
      <c r="H3876">
        <v>43615</v>
      </c>
      <c r="I3876" t="s">
        <v>131</v>
      </c>
      <c r="J3876" t="s">
        <v>3636</v>
      </c>
      <c r="K3876" t="s">
        <v>39</v>
      </c>
      <c r="L3876" t="s">
        <v>66</v>
      </c>
      <c r="M3876" t="s">
        <v>3637</v>
      </c>
      <c r="N3876">
        <v>6.2580000000000009</v>
      </c>
      <c r="O3876">
        <v>2</v>
      </c>
      <c r="P3876">
        <v>0.7</v>
      </c>
      <c r="Q3876">
        <v>-5.2149999999999999</v>
      </c>
    </row>
    <row r="3877" spans="1:17" x14ac:dyDescent="0.3">
      <c r="A3877" t="s">
        <v>166</v>
      </c>
      <c r="B3877" t="s">
        <v>4388</v>
      </c>
      <c r="C3877" t="s">
        <v>4389</v>
      </c>
      <c r="D3877" t="s">
        <v>34</v>
      </c>
      <c r="E3877" t="s">
        <v>21</v>
      </c>
      <c r="F3877" t="s">
        <v>1622</v>
      </c>
      <c r="G3877" t="s">
        <v>36</v>
      </c>
      <c r="H3877">
        <v>92804</v>
      </c>
      <c r="I3877" t="s">
        <v>37</v>
      </c>
      <c r="J3877" t="s">
        <v>3636</v>
      </c>
      <c r="K3877" t="s">
        <v>39</v>
      </c>
      <c r="L3877" t="s">
        <v>66</v>
      </c>
      <c r="M3877" t="s">
        <v>3637</v>
      </c>
      <c r="N3877">
        <v>25.031999999999996</v>
      </c>
      <c r="O3877">
        <v>3</v>
      </c>
      <c r="P3877">
        <v>0.2</v>
      </c>
      <c r="Q3877">
        <v>7.822499999999998</v>
      </c>
    </row>
    <row r="3878" spans="1:17" x14ac:dyDescent="0.3">
      <c r="A3878" t="s">
        <v>17</v>
      </c>
      <c r="B3878" t="s">
        <v>137</v>
      </c>
      <c r="C3878" t="s">
        <v>138</v>
      </c>
      <c r="D3878" t="s">
        <v>20</v>
      </c>
      <c r="E3878" t="s">
        <v>21</v>
      </c>
      <c r="F3878" t="s">
        <v>35</v>
      </c>
      <c r="G3878" t="s">
        <v>36</v>
      </c>
      <c r="H3878">
        <v>90049</v>
      </c>
      <c r="I3878" t="s">
        <v>37</v>
      </c>
      <c r="J3878" t="s">
        <v>139</v>
      </c>
      <c r="K3878" t="s">
        <v>39</v>
      </c>
      <c r="L3878" t="s">
        <v>66</v>
      </c>
      <c r="M3878" t="s">
        <v>140</v>
      </c>
      <c r="N3878">
        <v>11.648000000000001</v>
      </c>
      <c r="O3878">
        <v>2</v>
      </c>
      <c r="P3878">
        <v>0.2</v>
      </c>
      <c r="Q3878">
        <v>4.2224000000000004</v>
      </c>
    </row>
    <row r="3879" spans="1:17" x14ac:dyDescent="0.3">
      <c r="A3879" t="s">
        <v>17</v>
      </c>
      <c r="B3879" t="s">
        <v>2725</v>
      </c>
      <c r="C3879" t="s">
        <v>2726</v>
      </c>
      <c r="D3879" t="s">
        <v>20</v>
      </c>
      <c r="E3879" t="s">
        <v>21</v>
      </c>
      <c r="F3879" t="s">
        <v>1023</v>
      </c>
      <c r="G3879" t="s">
        <v>236</v>
      </c>
      <c r="H3879">
        <v>11561</v>
      </c>
      <c r="I3879" t="s">
        <v>131</v>
      </c>
      <c r="J3879" t="s">
        <v>139</v>
      </c>
      <c r="K3879" t="s">
        <v>39</v>
      </c>
      <c r="L3879" t="s">
        <v>66</v>
      </c>
      <c r="M3879" t="s">
        <v>140</v>
      </c>
      <c r="N3879">
        <v>17.472000000000001</v>
      </c>
      <c r="O3879">
        <v>3</v>
      </c>
      <c r="P3879">
        <v>0.2</v>
      </c>
      <c r="Q3879">
        <v>6.3336000000000006</v>
      </c>
    </row>
    <row r="3880" spans="1:17" x14ac:dyDescent="0.3">
      <c r="A3880" t="s">
        <v>42</v>
      </c>
      <c r="B3880" t="s">
        <v>3845</v>
      </c>
      <c r="C3880" t="s">
        <v>3846</v>
      </c>
      <c r="D3880" t="s">
        <v>20</v>
      </c>
      <c r="E3880" t="s">
        <v>21</v>
      </c>
      <c r="F3880" t="s">
        <v>3847</v>
      </c>
      <c r="G3880" t="s">
        <v>400</v>
      </c>
      <c r="H3880">
        <v>80020</v>
      </c>
      <c r="I3880" t="s">
        <v>37</v>
      </c>
      <c r="J3880" t="s">
        <v>139</v>
      </c>
      <c r="K3880" t="s">
        <v>39</v>
      </c>
      <c r="L3880" t="s">
        <v>66</v>
      </c>
      <c r="M3880" t="s">
        <v>140</v>
      </c>
      <c r="N3880">
        <v>8.7360000000000024</v>
      </c>
      <c r="O3880">
        <v>4</v>
      </c>
      <c r="P3880">
        <v>0.7</v>
      </c>
      <c r="Q3880">
        <v>-6.1151999999999997</v>
      </c>
    </row>
    <row r="3881" spans="1:17" x14ac:dyDescent="0.3">
      <c r="A3881" t="s">
        <v>17</v>
      </c>
      <c r="B3881" t="s">
        <v>1474</v>
      </c>
      <c r="C3881" t="s">
        <v>1475</v>
      </c>
      <c r="D3881" t="s">
        <v>20</v>
      </c>
      <c r="E3881" t="s">
        <v>21</v>
      </c>
      <c r="F3881" t="s">
        <v>700</v>
      </c>
      <c r="G3881" t="s">
        <v>436</v>
      </c>
      <c r="H3881">
        <v>44312</v>
      </c>
      <c r="I3881" t="s">
        <v>131</v>
      </c>
      <c r="J3881" t="s">
        <v>139</v>
      </c>
      <c r="K3881" t="s">
        <v>39</v>
      </c>
      <c r="L3881" t="s">
        <v>66</v>
      </c>
      <c r="M3881" t="s">
        <v>140</v>
      </c>
      <c r="N3881">
        <v>4.3680000000000012</v>
      </c>
      <c r="O3881">
        <v>2</v>
      </c>
      <c r="P3881">
        <v>0.7</v>
      </c>
      <c r="Q3881">
        <v>-3.0575999999999999</v>
      </c>
    </row>
    <row r="3882" spans="1:17" x14ac:dyDescent="0.3">
      <c r="A3882" t="s">
        <v>42</v>
      </c>
      <c r="B3882" t="s">
        <v>3682</v>
      </c>
      <c r="C3882" t="s">
        <v>3683</v>
      </c>
      <c r="D3882" t="s">
        <v>20</v>
      </c>
      <c r="E3882" t="s">
        <v>21</v>
      </c>
      <c r="F3882" t="s">
        <v>2688</v>
      </c>
      <c r="G3882" t="s">
        <v>2316</v>
      </c>
      <c r="H3882">
        <v>20735</v>
      </c>
      <c r="I3882" t="s">
        <v>131</v>
      </c>
      <c r="J3882" t="s">
        <v>139</v>
      </c>
      <c r="K3882" t="s">
        <v>39</v>
      </c>
      <c r="L3882" t="s">
        <v>66</v>
      </c>
      <c r="M3882" t="s">
        <v>140</v>
      </c>
      <c r="N3882">
        <v>43.68</v>
      </c>
      <c r="O3882">
        <v>6</v>
      </c>
      <c r="P3882">
        <v>0</v>
      </c>
      <c r="Q3882">
        <v>21.403200000000002</v>
      </c>
    </row>
    <row r="3883" spans="1:17" x14ac:dyDescent="0.3">
      <c r="A3883" t="s">
        <v>42</v>
      </c>
      <c r="B3883" t="s">
        <v>1842</v>
      </c>
      <c r="C3883" t="s">
        <v>1843</v>
      </c>
      <c r="D3883" t="s">
        <v>90</v>
      </c>
      <c r="E3883" t="s">
        <v>21</v>
      </c>
      <c r="F3883" t="s">
        <v>471</v>
      </c>
      <c r="G3883" t="s">
        <v>224</v>
      </c>
      <c r="H3883">
        <v>47401</v>
      </c>
      <c r="I3883" t="s">
        <v>93</v>
      </c>
      <c r="J3883" t="s">
        <v>139</v>
      </c>
      <c r="K3883" t="s">
        <v>39</v>
      </c>
      <c r="L3883" t="s">
        <v>66</v>
      </c>
      <c r="M3883" t="s">
        <v>140</v>
      </c>
      <c r="N3883">
        <v>29.12</v>
      </c>
      <c r="O3883">
        <v>4</v>
      </c>
      <c r="P3883">
        <v>0</v>
      </c>
      <c r="Q3883">
        <v>14.268800000000001</v>
      </c>
    </row>
    <row r="3884" spans="1:17" x14ac:dyDescent="0.3">
      <c r="A3884" t="s">
        <v>166</v>
      </c>
      <c r="B3884" t="s">
        <v>2219</v>
      </c>
      <c r="C3884" t="s">
        <v>2220</v>
      </c>
      <c r="D3884" t="s">
        <v>34</v>
      </c>
      <c r="E3884" t="s">
        <v>21</v>
      </c>
      <c r="F3884" t="s">
        <v>35</v>
      </c>
      <c r="G3884" t="s">
        <v>36</v>
      </c>
      <c r="H3884">
        <v>90036</v>
      </c>
      <c r="I3884" t="s">
        <v>37</v>
      </c>
      <c r="J3884" t="s">
        <v>2223</v>
      </c>
      <c r="K3884" t="s">
        <v>39</v>
      </c>
      <c r="L3884" t="s">
        <v>66</v>
      </c>
      <c r="M3884" t="s">
        <v>2224</v>
      </c>
      <c r="N3884">
        <v>26.975999999999999</v>
      </c>
      <c r="O3884">
        <v>4</v>
      </c>
      <c r="P3884">
        <v>0.2</v>
      </c>
      <c r="Q3884">
        <v>8.767199999999999</v>
      </c>
    </row>
    <row r="3885" spans="1:17" x14ac:dyDescent="0.3">
      <c r="A3885" t="s">
        <v>42</v>
      </c>
      <c r="B3885" t="s">
        <v>1157</v>
      </c>
      <c r="C3885" t="s">
        <v>1158</v>
      </c>
      <c r="D3885" t="s">
        <v>20</v>
      </c>
      <c r="E3885" t="s">
        <v>21</v>
      </c>
      <c r="F3885" t="s">
        <v>712</v>
      </c>
      <c r="G3885" t="s">
        <v>92</v>
      </c>
      <c r="H3885">
        <v>75220</v>
      </c>
      <c r="I3885" t="s">
        <v>93</v>
      </c>
      <c r="J3885" t="s">
        <v>2223</v>
      </c>
      <c r="K3885" t="s">
        <v>39</v>
      </c>
      <c r="L3885" t="s">
        <v>66</v>
      </c>
      <c r="M3885" t="s">
        <v>2224</v>
      </c>
      <c r="N3885">
        <v>6.743999999999998</v>
      </c>
      <c r="O3885">
        <v>4</v>
      </c>
      <c r="P3885">
        <v>0.8</v>
      </c>
      <c r="Q3885">
        <v>-11.4648</v>
      </c>
    </row>
    <row r="3886" spans="1:17" x14ac:dyDescent="0.3">
      <c r="A3886" t="s">
        <v>42</v>
      </c>
      <c r="B3886" t="s">
        <v>1618</v>
      </c>
      <c r="C3886" t="s">
        <v>1619</v>
      </c>
      <c r="D3886" t="s">
        <v>20</v>
      </c>
      <c r="E3886" t="s">
        <v>21</v>
      </c>
      <c r="F3886" t="s">
        <v>84</v>
      </c>
      <c r="G3886" t="s">
        <v>85</v>
      </c>
      <c r="H3886">
        <v>98105</v>
      </c>
      <c r="I3886" t="s">
        <v>37</v>
      </c>
      <c r="J3886" t="s">
        <v>2223</v>
      </c>
      <c r="K3886" t="s">
        <v>39</v>
      </c>
      <c r="L3886" t="s">
        <v>66</v>
      </c>
      <c r="M3886" t="s">
        <v>2224</v>
      </c>
      <c r="N3886">
        <v>47.207999999999998</v>
      </c>
      <c r="O3886">
        <v>7</v>
      </c>
      <c r="P3886">
        <v>0.2</v>
      </c>
      <c r="Q3886">
        <v>15.342599999999997</v>
      </c>
    </row>
    <row r="3887" spans="1:17" x14ac:dyDescent="0.3">
      <c r="A3887" t="s">
        <v>17</v>
      </c>
      <c r="B3887" t="s">
        <v>1533</v>
      </c>
      <c r="C3887" t="s">
        <v>1534</v>
      </c>
      <c r="D3887" t="s">
        <v>20</v>
      </c>
      <c r="E3887" t="s">
        <v>21</v>
      </c>
      <c r="F3887" t="s">
        <v>769</v>
      </c>
      <c r="G3887" t="s">
        <v>210</v>
      </c>
      <c r="H3887">
        <v>48234</v>
      </c>
      <c r="I3887" t="s">
        <v>93</v>
      </c>
      <c r="J3887" t="s">
        <v>2223</v>
      </c>
      <c r="K3887" t="s">
        <v>39</v>
      </c>
      <c r="L3887" t="s">
        <v>66</v>
      </c>
      <c r="M3887" t="s">
        <v>2224</v>
      </c>
      <c r="N3887">
        <v>33.72</v>
      </c>
      <c r="O3887">
        <v>4</v>
      </c>
      <c r="P3887">
        <v>0</v>
      </c>
      <c r="Q3887">
        <v>15.511199999999999</v>
      </c>
    </row>
    <row r="3888" spans="1:17" x14ac:dyDescent="0.3">
      <c r="A3888" t="s">
        <v>42</v>
      </c>
      <c r="B3888" t="s">
        <v>4686</v>
      </c>
      <c r="C3888" t="s">
        <v>4687</v>
      </c>
      <c r="D3888" t="s">
        <v>90</v>
      </c>
      <c r="E3888" t="s">
        <v>21</v>
      </c>
      <c r="F3888" t="s">
        <v>35</v>
      </c>
      <c r="G3888" t="s">
        <v>36</v>
      </c>
      <c r="H3888">
        <v>90004</v>
      </c>
      <c r="I3888" t="s">
        <v>37</v>
      </c>
      <c r="J3888" t="s">
        <v>2223</v>
      </c>
      <c r="K3888" t="s">
        <v>39</v>
      </c>
      <c r="L3888" t="s">
        <v>66</v>
      </c>
      <c r="M3888" t="s">
        <v>2224</v>
      </c>
      <c r="N3888">
        <v>20.231999999999999</v>
      </c>
      <c r="O3888">
        <v>3</v>
      </c>
      <c r="P3888">
        <v>0.2</v>
      </c>
      <c r="Q3888">
        <v>6.5753999999999984</v>
      </c>
    </row>
    <row r="3889" spans="1:17" x14ac:dyDescent="0.3">
      <c r="A3889" t="s">
        <v>42</v>
      </c>
      <c r="B3889" t="s">
        <v>3759</v>
      </c>
      <c r="C3889" t="s">
        <v>3760</v>
      </c>
      <c r="D3889" t="s">
        <v>34</v>
      </c>
      <c r="E3889" t="s">
        <v>21</v>
      </c>
      <c r="F3889" t="s">
        <v>84</v>
      </c>
      <c r="G3889" t="s">
        <v>85</v>
      </c>
      <c r="H3889">
        <v>98105</v>
      </c>
      <c r="I3889" t="s">
        <v>37</v>
      </c>
      <c r="J3889" t="s">
        <v>2223</v>
      </c>
      <c r="K3889" t="s">
        <v>39</v>
      </c>
      <c r="L3889" t="s">
        <v>66</v>
      </c>
      <c r="M3889" t="s">
        <v>2224</v>
      </c>
      <c r="N3889">
        <v>26.975999999999999</v>
      </c>
      <c r="O3889">
        <v>4</v>
      </c>
      <c r="P3889">
        <v>0.2</v>
      </c>
      <c r="Q3889">
        <v>8.767199999999999</v>
      </c>
    </row>
    <row r="3890" spans="1:17" x14ac:dyDescent="0.3">
      <c r="A3890" t="s">
        <v>17</v>
      </c>
      <c r="B3890" t="s">
        <v>351</v>
      </c>
      <c r="C3890" t="s">
        <v>352</v>
      </c>
      <c r="D3890" t="s">
        <v>34</v>
      </c>
      <c r="E3890" t="s">
        <v>21</v>
      </c>
      <c r="F3890" t="s">
        <v>5185</v>
      </c>
      <c r="G3890" t="s">
        <v>46</v>
      </c>
      <c r="H3890">
        <v>33023</v>
      </c>
      <c r="I3890" t="s">
        <v>24</v>
      </c>
      <c r="J3890" t="s">
        <v>2223</v>
      </c>
      <c r="K3890" t="s">
        <v>39</v>
      </c>
      <c r="L3890" t="s">
        <v>66</v>
      </c>
      <c r="M3890" t="s">
        <v>2224</v>
      </c>
      <c r="N3890">
        <v>20.232000000000003</v>
      </c>
      <c r="O3890">
        <v>8</v>
      </c>
      <c r="P3890">
        <v>0.7</v>
      </c>
      <c r="Q3890">
        <v>-16.185600000000001</v>
      </c>
    </row>
    <row r="3891" spans="1:17" x14ac:dyDescent="0.3">
      <c r="A3891" t="s">
        <v>42</v>
      </c>
      <c r="B3891" t="s">
        <v>2594</v>
      </c>
      <c r="C3891" t="s">
        <v>2595</v>
      </c>
      <c r="D3891" t="s">
        <v>34</v>
      </c>
      <c r="E3891" t="s">
        <v>21</v>
      </c>
      <c r="F3891" t="s">
        <v>583</v>
      </c>
      <c r="G3891" t="s">
        <v>584</v>
      </c>
      <c r="H3891">
        <v>88220</v>
      </c>
      <c r="I3891" t="s">
        <v>37</v>
      </c>
      <c r="J3891" t="s">
        <v>2223</v>
      </c>
      <c r="K3891" t="s">
        <v>39</v>
      </c>
      <c r="L3891" t="s">
        <v>66</v>
      </c>
      <c r="M3891" t="s">
        <v>2224</v>
      </c>
      <c r="N3891">
        <v>13.488</v>
      </c>
      <c r="O3891">
        <v>2</v>
      </c>
      <c r="P3891">
        <v>0.2</v>
      </c>
      <c r="Q3891">
        <v>4.3835999999999995</v>
      </c>
    </row>
    <row r="3892" spans="1:17" x14ac:dyDescent="0.3">
      <c r="A3892" t="s">
        <v>1122</v>
      </c>
      <c r="B3892" t="s">
        <v>1674</v>
      </c>
      <c r="C3892" t="s">
        <v>1675</v>
      </c>
      <c r="D3892" t="s">
        <v>20</v>
      </c>
      <c r="E3892" t="s">
        <v>21</v>
      </c>
      <c r="F3892" t="s">
        <v>786</v>
      </c>
      <c r="G3892" t="s">
        <v>46</v>
      </c>
      <c r="H3892">
        <v>33614</v>
      </c>
      <c r="I3892" t="s">
        <v>24</v>
      </c>
      <c r="J3892" t="s">
        <v>2223</v>
      </c>
      <c r="K3892" t="s">
        <v>39</v>
      </c>
      <c r="L3892" t="s">
        <v>66</v>
      </c>
      <c r="M3892" t="s">
        <v>2224</v>
      </c>
      <c r="N3892">
        <v>12.645000000000001</v>
      </c>
      <c r="O3892">
        <v>5</v>
      </c>
      <c r="P3892">
        <v>0.7</v>
      </c>
      <c r="Q3892">
        <v>-10.116</v>
      </c>
    </row>
    <row r="3893" spans="1:17" x14ac:dyDescent="0.3">
      <c r="A3893" t="s">
        <v>42</v>
      </c>
      <c r="B3893" t="s">
        <v>1487</v>
      </c>
      <c r="C3893" t="s">
        <v>1488</v>
      </c>
      <c r="D3893" t="s">
        <v>34</v>
      </c>
      <c r="E3893" t="s">
        <v>21</v>
      </c>
      <c r="F3893" t="s">
        <v>1489</v>
      </c>
      <c r="G3893" t="s">
        <v>400</v>
      </c>
      <c r="H3893">
        <v>80134</v>
      </c>
      <c r="I3893" t="s">
        <v>37</v>
      </c>
      <c r="J3893" t="s">
        <v>1492</v>
      </c>
      <c r="K3893" t="s">
        <v>39</v>
      </c>
      <c r="L3893" t="s">
        <v>66</v>
      </c>
      <c r="M3893" t="s">
        <v>1493</v>
      </c>
      <c r="N3893">
        <v>14.952000000000004</v>
      </c>
      <c r="O3893">
        <v>2</v>
      </c>
      <c r="P3893">
        <v>0.7</v>
      </c>
      <c r="Q3893">
        <v>-11.961599999999997</v>
      </c>
    </row>
    <row r="3894" spans="1:17" x14ac:dyDescent="0.3">
      <c r="A3894" t="s">
        <v>42</v>
      </c>
      <c r="B3894" t="s">
        <v>1975</v>
      </c>
      <c r="C3894" t="s">
        <v>1976</v>
      </c>
      <c r="D3894" t="s">
        <v>90</v>
      </c>
      <c r="E3894" t="s">
        <v>21</v>
      </c>
      <c r="F3894" t="s">
        <v>136</v>
      </c>
      <c r="G3894" t="s">
        <v>107</v>
      </c>
      <c r="H3894">
        <v>84057</v>
      </c>
      <c r="I3894" t="s">
        <v>37</v>
      </c>
      <c r="J3894" t="s">
        <v>1492</v>
      </c>
      <c r="K3894" t="s">
        <v>39</v>
      </c>
      <c r="L3894" t="s">
        <v>66</v>
      </c>
      <c r="M3894" t="s">
        <v>1493</v>
      </c>
      <c r="N3894">
        <v>59.808000000000007</v>
      </c>
      <c r="O3894">
        <v>3</v>
      </c>
      <c r="P3894">
        <v>0.2</v>
      </c>
      <c r="Q3894">
        <v>19.4376</v>
      </c>
    </row>
    <row r="3895" spans="1:17" x14ac:dyDescent="0.3">
      <c r="A3895" t="s">
        <v>42</v>
      </c>
      <c r="B3895" t="s">
        <v>4198</v>
      </c>
      <c r="C3895" t="s">
        <v>4199</v>
      </c>
      <c r="D3895" t="s">
        <v>90</v>
      </c>
      <c r="E3895" t="s">
        <v>21</v>
      </c>
      <c r="F3895" t="s">
        <v>84</v>
      </c>
      <c r="G3895" t="s">
        <v>85</v>
      </c>
      <c r="H3895">
        <v>98105</v>
      </c>
      <c r="I3895" t="s">
        <v>37</v>
      </c>
      <c r="J3895" t="s">
        <v>1492</v>
      </c>
      <c r="K3895" t="s">
        <v>39</v>
      </c>
      <c r="L3895" t="s">
        <v>66</v>
      </c>
      <c r="M3895" t="s">
        <v>1493</v>
      </c>
      <c r="N3895">
        <v>99.680000000000021</v>
      </c>
      <c r="O3895">
        <v>5</v>
      </c>
      <c r="P3895">
        <v>0.2</v>
      </c>
      <c r="Q3895">
        <v>32.396000000000001</v>
      </c>
    </row>
    <row r="3896" spans="1:17" x14ac:dyDescent="0.3">
      <c r="A3896" t="s">
        <v>42</v>
      </c>
      <c r="B3896" t="s">
        <v>1618</v>
      </c>
      <c r="C3896" t="s">
        <v>1619</v>
      </c>
      <c r="D3896" t="s">
        <v>20</v>
      </c>
      <c r="E3896" t="s">
        <v>21</v>
      </c>
      <c r="F3896" t="s">
        <v>84</v>
      </c>
      <c r="G3896" t="s">
        <v>85</v>
      </c>
      <c r="H3896">
        <v>98105</v>
      </c>
      <c r="I3896" t="s">
        <v>37</v>
      </c>
      <c r="J3896" t="s">
        <v>1492</v>
      </c>
      <c r="K3896" t="s">
        <v>39</v>
      </c>
      <c r="L3896" t="s">
        <v>66</v>
      </c>
      <c r="M3896" t="s">
        <v>1493</v>
      </c>
      <c r="N3896">
        <v>59.808000000000007</v>
      </c>
      <c r="O3896">
        <v>3</v>
      </c>
      <c r="P3896">
        <v>0.2</v>
      </c>
      <c r="Q3896">
        <v>19.4376</v>
      </c>
    </row>
    <row r="3897" spans="1:17" x14ac:dyDescent="0.3">
      <c r="A3897" t="s">
        <v>17</v>
      </c>
      <c r="B3897" t="s">
        <v>2746</v>
      </c>
      <c r="C3897" t="s">
        <v>2747</v>
      </c>
      <c r="D3897" t="s">
        <v>34</v>
      </c>
      <c r="E3897" t="s">
        <v>21</v>
      </c>
      <c r="F3897" t="s">
        <v>129</v>
      </c>
      <c r="G3897" t="s">
        <v>130</v>
      </c>
      <c r="H3897">
        <v>19120</v>
      </c>
      <c r="I3897" t="s">
        <v>131</v>
      </c>
      <c r="J3897" t="s">
        <v>1492</v>
      </c>
      <c r="K3897" t="s">
        <v>39</v>
      </c>
      <c r="L3897" t="s">
        <v>66</v>
      </c>
      <c r="M3897" t="s">
        <v>1493</v>
      </c>
      <c r="N3897">
        <v>7.4760000000000018</v>
      </c>
      <c r="O3897">
        <v>1</v>
      </c>
      <c r="P3897">
        <v>0.7</v>
      </c>
      <c r="Q3897">
        <v>-5.9807999999999986</v>
      </c>
    </row>
    <row r="3898" spans="1:17" x14ac:dyDescent="0.3">
      <c r="A3898" t="s">
        <v>42</v>
      </c>
      <c r="B3898" t="s">
        <v>931</v>
      </c>
      <c r="C3898" t="s">
        <v>932</v>
      </c>
      <c r="D3898" t="s">
        <v>90</v>
      </c>
      <c r="E3898" t="s">
        <v>21</v>
      </c>
      <c r="F3898" t="s">
        <v>2393</v>
      </c>
      <c r="G3898" t="s">
        <v>436</v>
      </c>
      <c r="H3898">
        <v>43615</v>
      </c>
      <c r="I3898" t="s">
        <v>131</v>
      </c>
      <c r="J3898" t="s">
        <v>1492</v>
      </c>
      <c r="K3898" t="s">
        <v>39</v>
      </c>
      <c r="L3898" t="s">
        <v>66</v>
      </c>
      <c r="M3898" t="s">
        <v>1493</v>
      </c>
      <c r="N3898">
        <v>22.428000000000004</v>
      </c>
      <c r="O3898">
        <v>3</v>
      </c>
      <c r="P3898">
        <v>0.7</v>
      </c>
      <c r="Q3898">
        <v>-17.942399999999992</v>
      </c>
    </row>
    <row r="3899" spans="1:17" x14ac:dyDescent="0.3">
      <c r="A3899" t="s">
        <v>42</v>
      </c>
      <c r="B3899" t="s">
        <v>357</v>
      </c>
      <c r="C3899" t="s">
        <v>358</v>
      </c>
      <c r="D3899" t="s">
        <v>20</v>
      </c>
      <c r="E3899" t="s">
        <v>21</v>
      </c>
      <c r="F3899" t="s">
        <v>700</v>
      </c>
      <c r="G3899" t="s">
        <v>436</v>
      </c>
      <c r="H3899">
        <v>44312</v>
      </c>
      <c r="I3899" t="s">
        <v>131</v>
      </c>
      <c r="J3899" t="s">
        <v>1492</v>
      </c>
      <c r="K3899" t="s">
        <v>39</v>
      </c>
      <c r="L3899" t="s">
        <v>66</v>
      </c>
      <c r="M3899" t="s">
        <v>1493</v>
      </c>
      <c r="N3899">
        <v>14.952000000000004</v>
      </c>
      <c r="O3899">
        <v>2</v>
      </c>
      <c r="P3899">
        <v>0.7</v>
      </c>
      <c r="Q3899">
        <v>-11.961599999999997</v>
      </c>
    </row>
    <row r="3900" spans="1:17" x14ac:dyDescent="0.3">
      <c r="A3900" t="s">
        <v>1122</v>
      </c>
      <c r="B3900" t="s">
        <v>931</v>
      </c>
      <c r="C3900" t="s">
        <v>932</v>
      </c>
      <c r="D3900" t="s">
        <v>90</v>
      </c>
      <c r="E3900" t="s">
        <v>21</v>
      </c>
      <c r="F3900" t="s">
        <v>5417</v>
      </c>
      <c r="G3900" t="s">
        <v>275</v>
      </c>
      <c r="H3900">
        <v>85364</v>
      </c>
      <c r="I3900" t="s">
        <v>37</v>
      </c>
      <c r="J3900" t="s">
        <v>1492</v>
      </c>
      <c r="K3900" t="s">
        <v>39</v>
      </c>
      <c r="L3900" t="s">
        <v>66</v>
      </c>
      <c r="M3900" t="s">
        <v>1493</v>
      </c>
      <c r="N3900">
        <v>44.856000000000009</v>
      </c>
      <c r="O3900">
        <v>6</v>
      </c>
      <c r="P3900">
        <v>0.7</v>
      </c>
      <c r="Q3900">
        <v>-35.884799999999984</v>
      </c>
    </row>
    <row r="3901" spans="1:17" x14ac:dyDescent="0.3">
      <c r="A3901" t="s">
        <v>42</v>
      </c>
      <c r="B3901" t="s">
        <v>4789</v>
      </c>
      <c r="C3901" t="s">
        <v>4790</v>
      </c>
      <c r="D3901" t="s">
        <v>20</v>
      </c>
      <c r="E3901" t="s">
        <v>21</v>
      </c>
      <c r="F3901" t="s">
        <v>552</v>
      </c>
      <c r="G3901" t="s">
        <v>36</v>
      </c>
      <c r="H3901">
        <v>95123</v>
      </c>
      <c r="I3901" t="s">
        <v>37</v>
      </c>
      <c r="J3901" t="s">
        <v>1492</v>
      </c>
      <c r="K3901" t="s">
        <v>39</v>
      </c>
      <c r="L3901" t="s">
        <v>66</v>
      </c>
      <c r="M3901" t="s">
        <v>1493</v>
      </c>
      <c r="N3901">
        <v>39.872000000000007</v>
      </c>
      <c r="O3901">
        <v>2</v>
      </c>
      <c r="P3901">
        <v>0.2</v>
      </c>
      <c r="Q3901">
        <v>12.958399999999999</v>
      </c>
    </row>
    <row r="3902" spans="1:17" x14ac:dyDescent="0.3">
      <c r="A3902" t="s">
        <v>42</v>
      </c>
      <c r="B3902" t="s">
        <v>1325</v>
      </c>
      <c r="C3902" t="s">
        <v>1326</v>
      </c>
      <c r="D3902" t="s">
        <v>90</v>
      </c>
      <c r="E3902" t="s">
        <v>21</v>
      </c>
      <c r="F3902" t="s">
        <v>496</v>
      </c>
      <c r="G3902" t="s">
        <v>202</v>
      </c>
      <c r="H3902">
        <v>55113</v>
      </c>
      <c r="I3902" t="s">
        <v>93</v>
      </c>
      <c r="J3902" t="s">
        <v>1492</v>
      </c>
      <c r="K3902" t="s">
        <v>39</v>
      </c>
      <c r="L3902" t="s">
        <v>66</v>
      </c>
      <c r="M3902" t="s">
        <v>1493</v>
      </c>
      <c r="N3902">
        <v>74.760000000000005</v>
      </c>
      <c r="O3902">
        <v>3</v>
      </c>
      <c r="P3902">
        <v>0</v>
      </c>
      <c r="Q3902">
        <v>34.389600000000002</v>
      </c>
    </row>
    <row r="3903" spans="1:17" x14ac:dyDescent="0.3">
      <c r="A3903" t="s">
        <v>166</v>
      </c>
      <c r="B3903" t="s">
        <v>5071</v>
      </c>
      <c r="C3903" t="s">
        <v>5072</v>
      </c>
      <c r="D3903" t="s">
        <v>20</v>
      </c>
      <c r="E3903" t="s">
        <v>21</v>
      </c>
      <c r="F3903" t="s">
        <v>91</v>
      </c>
      <c r="G3903" t="s">
        <v>92</v>
      </c>
      <c r="H3903">
        <v>76106</v>
      </c>
      <c r="I3903" t="s">
        <v>93</v>
      </c>
      <c r="J3903" t="s">
        <v>1492</v>
      </c>
      <c r="K3903" t="s">
        <v>39</v>
      </c>
      <c r="L3903" t="s">
        <v>66</v>
      </c>
      <c r="M3903" t="s">
        <v>1493</v>
      </c>
      <c r="N3903">
        <v>4.9839999999999991</v>
      </c>
      <c r="O3903">
        <v>1</v>
      </c>
      <c r="P3903">
        <v>0.8</v>
      </c>
      <c r="Q3903">
        <v>-8.472800000000003</v>
      </c>
    </row>
    <row r="3904" spans="1:17" x14ac:dyDescent="0.3">
      <c r="A3904" t="s">
        <v>166</v>
      </c>
      <c r="B3904" t="s">
        <v>782</v>
      </c>
      <c r="C3904" t="s">
        <v>783</v>
      </c>
      <c r="D3904" t="s">
        <v>34</v>
      </c>
      <c r="E3904" t="s">
        <v>21</v>
      </c>
      <c r="F3904" t="s">
        <v>5924</v>
      </c>
      <c r="G3904" t="s">
        <v>436</v>
      </c>
      <c r="H3904">
        <v>45040</v>
      </c>
      <c r="I3904" t="s">
        <v>131</v>
      </c>
      <c r="J3904" t="s">
        <v>1492</v>
      </c>
      <c r="K3904" t="s">
        <v>39</v>
      </c>
      <c r="L3904" t="s">
        <v>66</v>
      </c>
      <c r="M3904" t="s">
        <v>1493</v>
      </c>
      <c r="N3904">
        <v>22.428000000000004</v>
      </c>
      <c r="O3904">
        <v>3</v>
      </c>
      <c r="P3904">
        <v>0.7</v>
      </c>
      <c r="Q3904">
        <v>-17.942399999999992</v>
      </c>
    </row>
    <row r="3905" spans="1:17" x14ac:dyDescent="0.3">
      <c r="A3905" t="s">
        <v>42</v>
      </c>
      <c r="B3905" t="s">
        <v>1487</v>
      </c>
      <c r="C3905" t="s">
        <v>1488</v>
      </c>
      <c r="D3905" t="s">
        <v>34</v>
      </c>
      <c r="E3905" t="s">
        <v>21</v>
      </c>
      <c r="F3905" t="s">
        <v>1489</v>
      </c>
      <c r="G3905" t="s">
        <v>400</v>
      </c>
      <c r="H3905">
        <v>80134</v>
      </c>
      <c r="I3905" t="s">
        <v>37</v>
      </c>
      <c r="J3905" t="s">
        <v>1490</v>
      </c>
      <c r="K3905" t="s">
        <v>39</v>
      </c>
      <c r="L3905" t="s">
        <v>66</v>
      </c>
      <c r="M3905" t="s">
        <v>1491</v>
      </c>
      <c r="N3905">
        <v>22.620000000000005</v>
      </c>
      <c r="O3905">
        <v>2</v>
      </c>
      <c r="P3905">
        <v>0.7</v>
      </c>
      <c r="Q3905">
        <v>-15.079999999999998</v>
      </c>
    </row>
    <row r="3906" spans="1:17" x14ac:dyDescent="0.3">
      <c r="A3906" t="s">
        <v>166</v>
      </c>
      <c r="B3906" t="s">
        <v>2707</v>
      </c>
      <c r="C3906" t="s">
        <v>2708</v>
      </c>
      <c r="D3906" t="s">
        <v>20</v>
      </c>
      <c r="E3906" t="s">
        <v>21</v>
      </c>
      <c r="F3906" t="s">
        <v>269</v>
      </c>
      <c r="G3906" t="s">
        <v>187</v>
      </c>
      <c r="H3906">
        <v>60610</v>
      </c>
      <c r="I3906" t="s">
        <v>93</v>
      </c>
      <c r="J3906" t="s">
        <v>1490</v>
      </c>
      <c r="K3906" t="s">
        <v>39</v>
      </c>
      <c r="L3906" t="s">
        <v>66</v>
      </c>
      <c r="M3906" t="s">
        <v>1491</v>
      </c>
      <c r="N3906">
        <v>15.079999999999998</v>
      </c>
      <c r="O3906">
        <v>2</v>
      </c>
      <c r="P3906">
        <v>0.8</v>
      </c>
      <c r="Q3906">
        <v>-22.620000000000005</v>
      </c>
    </row>
    <row r="3907" spans="1:17" x14ac:dyDescent="0.3">
      <c r="A3907" t="s">
        <v>42</v>
      </c>
      <c r="B3907" t="s">
        <v>3436</v>
      </c>
      <c r="C3907" t="s">
        <v>3437</v>
      </c>
      <c r="D3907" t="s">
        <v>90</v>
      </c>
      <c r="E3907" t="s">
        <v>21</v>
      </c>
      <c r="F3907" t="s">
        <v>35</v>
      </c>
      <c r="G3907" t="s">
        <v>36</v>
      </c>
      <c r="H3907">
        <v>90004</v>
      </c>
      <c r="I3907" t="s">
        <v>37</v>
      </c>
      <c r="J3907" t="s">
        <v>1490</v>
      </c>
      <c r="K3907" t="s">
        <v>39</v>
      </c>
      <c r="L3907" t="s">
        <v>66</v>
      </c>
      <c r="M3907" t="s">
        <v>1491</v>
      </c>
      <c r="N3907">
        <v>180.96000000000004</v>
      </c>
      <c r="O3907">
        <v>6</v>
      </c>
      <c r="P3907">
        <v>0.2</v>
      </c>
      <c r="Q3907">
        <v>67.86</v>
      </c>
    </row>
    <row r="3908" spans="1:17" x14ac:dyDescent="0.3">
      <c r="A3908" t="s">
        <v>42</v>
      </c>
      <c r="B3908" t="s">
        <v>2296</v>
      </c>
      <c r="C3908" t="s">
        <v>2297</v>
      </c>
      <c r="D3908" t="s">
        <v>90</v>
      </c>
      <c r="E3908" t="s">
        <v>21</v>
      </c>
      <c r="F3908" t="s">
        <v>5327</v>
      </c>
      <c r="G3908" t="s">
        <v>283</v>
      </c>
      <c r="H3908">
        <v>23666</v>
      </c>
      <c r="I3908" t="s">
        <v>24</v>
      </c>
      <c r="J3908" t="s">
        <v>1490</v>
      </c>
      <c r="K3908" t="s">
        <v>39</v>
      </c>
      <c r="L3908" t="s">
        <v>66</v>
      </c>
      <c r="M3908" t="s">
        <v>1491</v>
      </c>
      <c r="N3908">
        <v>113.10000000000001</v>
      </c>
      <c r="O3908">
        <v>3</v>
      </c>
      <c r="P3908">
        <v>0</v>
      </c>
      <c r="Q3908">
        <v>56.550000000000004</v>
      </c>
    </row>
    <row r="3909" spans="1:17" x14ac:dyDescent="0.3">
      <c r="A3909" t="s">
        <v>166</v>
      </c>
      <c r="B3909" t="s">
        <v>641</v>
      </c>
      <c r="C3909" t="s">
        <v>642</v>
      </c>
      <c r="D3909" t="s">
        <v>90</v>
      </c>
      <c r="E3909" t="s">
        <v>21</v>
      </c>
      <c r="F3909" t="s">
        <v>35</v>
      </c>
      <c r="G3909" t="s">
        <v>36</v>
      </c>
      <c r="H3909">
        <v>90049</v>
      </c>
      <c r="I3909" t="s">
        <v>37</v>
      </c>
      <c r="J3909" t="s">
        <v>1490</v>
      </c>
      <c r="K3909" t="s">
        <v>39</v>
      </c>
      <c r="L3909" t="s">
        <v>66</v>
      </c>
      <c r="M3909" t="s">
        <v>1491</v>
      </c>
      <c r="N3909">
        <v>90.480000000000018</v>
      </c>
      <c r="O3909">
        <v>3</v>
      </c>
      <c r="P3909">
        <v>0.2</v>
      </c>
      <c r="Q3909">
        <v>33.93</v>
      </c>
    </row>
    <row r="3910" spans="1:17" x14ac:dyDescent="0.3">
      <c r="A3910" t="s">
        <v>42</v>
      </c>
      <c r="B3910" t="s">
        <v>4748</v>
      </c>
      <c r="C3910" t="s">
        <v>4749</v>
      </c>
      <c r="D3910" t="s">
        <v>90</v>
      </c>
      <c r="E3910" t="s">
        <v>21</v>
      </c>
      <c r="F3910" t="s">
        <v>1868</v>
      </c>
      <c r="G3910" t="s">
        <v>436</v>
      </c>
      <c r="H3910">
        <v>44105</v>
      </c>
      <c r="I3910" t="s">
        <v>131</v>
      </c>
      <c r="J3910" t="s">
        <v>1490</v>
      </c>
      <c r="K3910" t="s">
        <v>39</v>
      </c>
      <c r="L3910" t="s">
        <v>66</v>
      </c>
      <c r="M3910" t="s">
        <v>1491</v>
      </c>
      <c r="N3910">
        <v>33.930000000000007</v>
      </c>
      <c r="O3910">
        <v>3</v>
      </c>
      <c r="P3910">
        <v>0.7</v>
      </c>
      <c r="Q3910">
        <v>-22.619999999999997</v>
      </c>
    </row>
    <row r="3911" spans="1:17" x14ac:dyDescent="0.3">
      <c r="A3911" t="s">
        <v>42</v>
      </c>
      <c r="B3911" t="s">
        <v>4625</v>
      </c>
      <c r="C3911" t="s">
        <v>4626</v>
      </c>
      <c r="D3911" t="s">
        <v>34</v>
      </c>
      <c r="E3911" t="s">
        <v>21</v>
      </c>
      <c r="F3911" t="s">
        <v>112</v>
      </c>
      <c r="G3911" t="s">
        <v>36</v>
      </c>
      <c r="H3911">
        <v>94109</v>
      </c>
      <c r="I3911" t="s">
        <v>37</v>
      </c>
      <c r="J3911" t="s">
        <v>1490</v>
      </c>
      <c r="K3911" t="s">
        <v>39</v>
      </c>
      <c r="L3911" t="s">
        <v>66</v>
      </c>
      <c r="M3911" t="s">
        <v>1491</v>
      </c>
      <c r="N3911">
        <v>90.480000000000018</v>
      </c>
      <c r="O3911">
        <v>3</v>
      </c>
      <c r="P3911">
        <v>0.2</v>
      </c>
      <c r="Q3911">
        <v>33.93</v>
      </c>
    </row>
    <row r="3912" spans="1:17" x14ac:dyDescent="0.3">
      <c r="A3912" t="s">
        <v>166</v>
      </c>
      <c r="B3912" t="s">
        <v>3984</v>
      </c>
      <c r="C3912" t="s">
        <v>3985</v>
      </c>
      <c r="D3912" t="s">
        <v>90</v>
      </c>
      <c r="E3912" t="s">
        <v>21</v>
      </c>
      <c r="F3912" t="s">
        <v>1700</v>
      </c>
      <c r="G3912" t="s">
        <v>369</v>
      </c>
      <c r="H3912">
        <v>97301</v>
      </c>
      <c r="I3912" t="s">
        <v>37</v>
      </c>
      <c r="J3912" t="s">
        <v>1490</v>
      </c>
      <c r="K3912" t="s">
        <v>39</v>
      </c>
      <c r="L3912" t="s">
        <v>66</v>
      </c>
      <c r="M3912" t="s">
        <v>1491</v>
      </c>
      <c r="N3912">
        <v>45.240000000000009</v>
      </c>
      <c r="O3912">
        <v>4</v>
      </c>
      <c r="P3912">
        <v>0.7</v>
      </c>
      <c r="Q3912">
        <v>-30.159999999999997</v>
      </c>
    </row>
    <row r="3913" spans="1:17" x14ac:dyDescent="0.3">
      <c r="A3913" t="s">
        <v>42</v>
      </c>
      <c r="B3913" t="s">
        <v>1722</v>
      </c>
      <c r="C3913" t="s">
        <v>1723</v>
      </c>
      <c r="D3913" t="s">
        <v>20</v>
      </c>
      <c r="E3913" t="s">
        <v>21</v>
      </c>
      <c r="F3913" t="s">
        <v>5679</v>
      </c>
      <c r="G3913" t="s">
        <v>85</v>
      </c>
      <c r="H3913">
        <v>98059</v>
      </c>
      <c r="I3913" t="s">
        <v>37</v>
      </c>
      <c r="J3913" t="s">
        <v>1490</v>
      </c>
      <c r="K3913" t="s">
        <v>39</v>
      </c>
      <c r="L3913" t="s">
        <v>66</v>
      </c>
      <c r="M3913" t="s">
        <v>1491</v>
      </c>
      <c r="N3913">
        <v>150.80000000000001</v>
      </c>
      <c r="O3913">
        <v>5</v>
      </c>
      <c r="P3913">
        <v>0.2</v>
      </c>
      <c r="Q3913">
        <v>56.55</v>
      </c>
    </row>
    <row r="3914" spans="1:17" x14ac:dyDescent="0.3">
      <c r="A3914" t="s">
        <v>1122</v>
      </c>
      <c r="B3914" t="s">
        <v>4184</v>
      </c>
      <c r="C3914" t="s">
        <v>4185</v>
      </c>
      <c r="D3914" t="s">
        <v>20</v>
      </c>
      <c r="E3914" t="s">
        <v>21</v>
      </c>
      <c r="F3914" t="s">
        <v>1205</v>
      </c>
      <c r="G3914" t="s">
        <v>275</v>
      </c>
      <c r="H3914">
        <v>85345</v>
      </c>
      <c r="I3914" t="s">
        <v>37</v>
      </c>
      <c r="J3914" t="s">
        <v>1490</v>
      </c>
      <c r="K3914" t="s">
        <v>39</v>
      </c>
      <c r="L3914" t="s">
        <v>66</v>
      </c>
      <c r="M3914" t="s">
        <v>1491</v>
      </c>
      <c r="N3914">
        <v>67.860000000000014</v>
      </c>
      <c r="O3914">
        <v>6</v>
      </c>
      <c r="P3914">
        <v>0.7</v>
      </c>
      <c r="Q3914">
        <v>-45.239999999999995</v>
      </c>
    </row>
    <row r="3915" spans="1:17" x14ac:dyDescent="0.3">
      <c r="A3915" t="s">
        <v>42</v>
      </c>
      <c r="B3915" t="s">
        <v>3823</v>
      </c>
      <c r="C3915" t="s">
        <v>3824</v>
      </c>
      <c r="D3915" t="s">
        <v>34</v>
      </c>
      <c r="E3915" t="s">
        <v>21</v>
      </c>
      <c r="F3915" t="s">
        <v>235</v>
      </c>
      <c r="G3915" t="s">
        <v>236</v>
      </c>
      <c r="H3915">
        <v>10009</v>
      </c>
      <c r="I3915" t="s">
        <v>131</v>
      </c>
      <c r="J3915" t="s">
        <v>1490</v>
      </c>
      <c r="K3915" t="s">
        <v>39</v>
      </c>
      <c r="L3915" t="s">
        <v>66</v>
      </c>
      <c r="M3915" t="s">
        <v>1491</v>
      </c>
      <c r="N3915">
        <v>90.480000000000018</v>
      </c>
      <c r="O3915">
        <v>3</v>
      </c>
      <c r="P3915">
        <v>0.2</v>
      </c>
      <c r="Q3915">
        <v>33.93</v>
      </c>
    </row>
    <row r="3916" spans="1:17" x14ac:dyDescent="0.3">
      <c r="A3916" t="s">
        <v>42</v>
      </c>
      <c r="B3916" t="s">
        <v>782</v>
      </c>
      <c r="C3916" t="s">
        <v>783</v>
      </c>
      <c r="D3916" t="s">
        <v>34</v>
      </c>
      <c r="E3916" t="s">
        <v>21</v>
      </c>
      <c r="F3916" t="s">
        <v>409</v>
      </c>
      <c r="G3916" t="s">
        <v>78</v>
      </c>
      <c r="H3916">
        <v>28205</v>
      </c>
      <c r="I3916" t="s">
        <v>24</v>
      </c>
      <c r="J3916" t="s">
        <v>784</v>
      </c>
      <c r="K3916" t="s">
        <v>39</v>
      </c>
      <c r="L3916" t="s">
        <v>66</v>
      </c>
      <c r="M3916" t="s">
        <v>785</v>
      </c>
      <c r="N3916">
        <v>18.648000000000003</v>
      </c>
      <c r="O3916">
        <v>7</v>
      </c>
      <c r="P3916">
        <v>0.7</v>
      </c>
      <c r="Q3916">
        <v>-12.431999999999999</v>
      </c>
    </row>
    <row r="3917" spans="1:17" x14ac:dyDescent="0.3">
      <c r="A3917" t="s">
        <v>42</v>
      </c>
      <c r="B3917" t="s">
        <v>332</v>
      </c>
      <c r="C3917" t="s">
        <v>333</v>
      </c>
      <c r="D3917" t="s">
        <v>90</v>
      </c>
      <c r="E3917" t="s">
        <v>21</v>
      </c>
      <c r="F3917" t="s">
        <v>786</v>
      </c>
      <c r="G3917" t="s">
        <v>46</v>
      </c>
      <c r="H3917">
        <v>33614</v>
      </c>
      <c r="I3917" t="s">
        <v>24</v>
      </c>
      <c r="J3917" t="s">
        <v>784</v>
      </c>
      <c r="K3917" t="s">
        <v>39</v>
      </c>
      <c r="L3917" t="s">
        <v>66</v>
      </c>
      <c r="M3917" t="s">
        <v>785</v>
      </c>
      <c r="N3917">
        <v>5.3280000000000012</v>
      </c>
      <c r="O3917">
        <v>2</v>
      </c>
      <c r="P3917">
        <v>0.7</v>
      </c>
      <c r="Q3917">
        <v>-3.5519999999999996</v>
      </c>
    </row>
    <row r="3918" spans="1:17" x14ac:dyDescent="0.3">
      <c r="A3918" t="s">
        <v>42</v>
      </c>
      <c r="B3918" t="s">
        <v>2241</v>
      </c>
      <c r="C3918" t="s">
        <v>2242</v>
      </c>
      <c r="D3918" t="s">
        <v>34</v>
      </c>
      <c r="E3918" t="s">
        <v>21</v>
      </c>
      <c r="F3918" t="s">
        <v>4744</v>
      </c>
      <c r="G3918" t="s">
        <v>4745</v>
      </c>
      <c r="H3918">
        <v>83642</v>
      </c>
      <c r="I3918" t="s">
        <v>37</v>
      </c>
      <c r="J3918" t="s">
        <v>784</v>
      </c>
      <c r="K3918" t="s">
        <v>39</v>
      </c>
      <c r="L3918" t="s">
        <v>66</v>
      </c>
      <c r="M3918" t="s">
        <v>785</v>
      </c>
      <c r="N3918">
        <v>21.312000000000005</v>
      </c>
      <c r="O3918">
        <v>3</v>
      </c>
      <c r="P3918">
        <v>0.2</v>
      </c>
      <c r="Q3918">
        <v>7.9919999999999991</v>
      </c>
    </row>
    <row r="3919" spans="1:17" x14ac:dyDescent="0.3">
      <c r="A3919" t="s">
        <v>17</v>
      </c>
      <c r="B3919" t="s">
        <v>397</v>
      </c>
      <c r="C3919" t="s">
        <v>398</v>
      </c>
      <c r="D3919" t="s">
        <v>20</v>
      </c>
      <c r="E3919" t="s">
        <v>21</v>
      </c>
      <c r="F3919" t="s">
        <v>1273</v>
      </c>
      <c r="G3919" t="s">
        <v>283</v>
      </c>
      <c r="H3919">
        <v>23223</v>
      </c>
      <c r="I3919" t="s">
        <v>24</v>
      </c>
      <c r="J3919" t="s">
        <v>784</v>
      </c>
      <c r="K3919" t="s">
        <v>39</v>
      </c>
      <c r="L3919" t="s">
        <v>66</v>
      </c>
      <c r="M3919" t="s">
        <v>785</v>
      </c>
      <c r="N3919">
        <v>17.760000000000002</v>
      </c>
      <c r="O3919">
        <v>2</v>
      </c>
      <c r="P3919">
        <v>0</v>
      </c>
      <c r="Q3919">
        <v>8.8800000000000008</v>
      </c>
    </row>
    <row r="3920" spans="1:17" x14ac:dyDescent="0.3">
      <c r="A3920" t="s">
        <v>42</v>
      </c>
      <c r="B3920" t="s">
        <v>1232</v>
      </c>
      <c r="C3920" t="s">
        <v>1233</v>
      </c>
      <c r="D3920" t="s">
        <v>20</v>
      </c>
      <c r="E3920" t="s">
        <v>21</v>
      </c>
      <c r="F3920" t="s">
        <v>593</v>
      </c>
      <c r="G3920" t="s">
        <v>92</v>
      </c>
      <c r="H3920">
        <v>78207</v>
      </c>
      <c r="I3920" t="s">
        <v>93</v>
      </c>
      <c r="J3920" t="s">
        <v>784</v>
      </c>
      <c r="K3920" t="s">
        <v>39</v>
      </c>
      <c r="L3920" t="s">
        <v>66</v>
      </c>
      <c r="M3920" t="s">
        <v>785</v>
      </c>
      <c r="N3920">
        <v>8.879999999999999</v>
      </c>
      <c r="O3920">
        <v>5</v>
      </c>
      <c r="P3920">
        <v>0.8</v>
      </c>
      <c r="Q3920">
        <v>-13.32</v>
      </c>
    </row>
    <row r="3921" spans="1:17" x14ac:dyDescent="0.3">
      <c r="A3921" t="s">
        <v>42</v>
      </c>
      <c r="B3921" t="s">
        <v>174</v>
      </c>
      <c r="C3921" t="s">
        <v>175</v>
      </c>
      <c r="D3921" t="s">
        <v>90</v>
      </c>
      <c r="E3921" t="s">
        <v>21</v>
      </c>
      <c r="F3921" t="s">
        <v>290</v>
      </c>
      <c r="G3921" t="s">
        <v>1292</v>
      </c>
      <c r="H3921">
        <v>39212</v>
      </c>
      <c r="I3921" t="s">
        <v>24</v>
      </c>
      <c r="J3921" t="s">
        <v>3978</v>
      </c>
      <c r="K3921" t="s">
        <v>39</v>
      </c>
      <c r="L3921" t="s">
        <v>66</v>
      </c>
      <c r="M3921" t="s">
        <v>3979</v>
      </c>
      <c r="N3921">
        <v>511.84</v>
      </c>
      <c r="O3921">
        <v>8</v>
      </c>
      <c r="P3921">
        <v>0</v>
      </c>
      <c r="Q3921">
        <v>240.56479999999999</v>
      </c>
    </row>
    <row r="3922" spans="1:17" x14ac:dyDescent="0.3">
      <c r="A3922" t="s">
        <v>42</v>
      </c>
      <c r="B3922" t="s">
        <v>1957</v>
      </c>
      <c r="C3922" t="s">
        <v>1958</v>
      </c>
      <c r="D3922" t="s">
        <v>20</v>
      </c>
      <c r="E3922" t="s">
        <v>21</v>
      </c>
      <c r="F3922" t="s">
        <v>84</v>
      </c>
      <c r="G3922" t="s">
        <v>85</v>
      </c>
      <c r="H3922">
        <v>98105</v>
      </c>
      <c r="I3922" t="s">
        <v>37</v>
      </c>
      <c r="J3922" t="s">
        <v>3978</v>
      </c>
      <c r="K3922" t="s">
        <v>39</v>
      </c>
      <c r="L3922" t="s">
        <v>66</v>
      </c>
      <c r="M3922" t="s">
        <v>3979</v>
      </c>
      <c r="N3922">
        <v>153.55199999999999</v>
      </c>
      <c r="O3922">
        <v>3</v>
      </c>
      <c r="P3922">
        <v>0.2</v>
      </c>
      <c r="Q3922">
        <v>51.823799999999999</v>
      </c>
    </row>
    <row r="3923" spans="1:17" x14ac:dyDescent="0.3">
      <c r="A3923" t="s">
        <v>17</v>
      </c>
      <c r="B3923" t="s">
        <v>3281</v>
      </c>
      <c r="C3923" t="s">
        <v>3282</v>
      </c>
      <c r="D3923" t="s">
        <v>20</v>
      </c>
      <c r="E3923" t="s">
        <v>21</v>
      </c>
      <c r="F3923" t="s">
        <v>435</v>
      </c>
      <c r="G3923" t="s">
        <v>436</v>
      </c>
      <c r="H3923">
        <v>43229</v>
      </c>
      <c r="I3923" t="s">
        <v>131</v>
      </c>
      <c r="J3923" t="s">
        <v>3978</v>
      </c>
      <c r="K3923" t="s">
        <v>39</v>
      </c>
      <c r="L3923" t="s">
        <v>66</v>
      </c>
      <c r="M3923" t="s">
        <v>3979</v>
      </c>
      <c r="N3923">
        <v>76.77600000000001</v>
      </c>
      <c r="O3923">
        <v>4</v>
      </c>
      <c r="P3923">
        <v>0.7</v>
      </c>
      <c r="Q3923">
        <v>-58.861599999999981</v>
      </c>
    </row>
    <row r="3924" spans="1:17" x14ac:dyDescent="0.3">
      <c r="A3924" t="s">
        <v>166</v>
      </c>
      <c r="B3924" t="s">
        <v>2009</v>
      </c>
      <c r="C3924" t="s">
        <v>2010</v>
      </c>
      <c r="D3924" t="s">
        <v>90</v>
      </c>
      <c r="E3924" t="s">
        <v>21</v>
      </c>
      <c r="F3924" t="s">
        <v>399</v>
      </c>
      <c r="G3924" t="s">
        <v>400</v>
      </c>
      <c r="H3924">
        <v>80013</v>
      </c>
      <c r="I3924" t="s">
        <v>37</v>
      </c>
      <c r="J3924" t="s">
        <v>3978</v>
      </c>
      <c r="K3924" t="s">
        <v>39</v>
      </c>
      <c r="L3924" t="s">
        <v>66</v>
      </c>
      <c r="M3924" t="s">
        <v>3979</v>
      </c>
      <c r="N3924">
        <v>76.77600000000001</v>
      </c>
      <c r="O3924">
        <v>4</v>
      </c>
      <c r="P3924">
        <v>0.7</v>
      </c>
      <c r="Q3924">
        <v>-58.861599999999981</v>
      </c>
    </row>
    <row r="3925" spans="1:17" x14ac:dyDescent="0.3">
      <c r="A3925" t="s">
        <v>17</v>
      </c>
      <c r="B3925" t="s">
        <v>1013</v>
      </c>
      <c r="C3925" t="s">
        <v>1014</v>
      </c>
      <c r="D3925" t="s">
        <v>90</v>
      </c>
      <c r="E3925" t="s">
        <v>21</v>
      </c>
      <c r="F3925" t="s">
        <v>5202</v>
      </c>
      <c r="G3925" t="s">
        <v>3664</v>
      </c>
      <c r="H3925">
        <v>67212</v>
      </c>
      <c r="I3925" t="s">
        <v>93</v>
      </c>
      <c r="J3925" t="s">
        <v>3978</v>
      </c>
      <c r="K3925" t="s">
        <v>39</v>
      </c>
      <c r="L3925" t="s">
        <v>66</v>
      </c>
      <c r="M3925" t="s">
        <v>3979</v>
      </c>
      <c r="N3925">
        <v>127.96</v>
      </c>
      <c r="O3925">
        <v>2</v>
      </c>
      <c r="P3925">
        <v>0</v>
      </c>
      <c r="Q3925">
        <v>60.141199999999998</v>
      </c>
    </row>
    <row r="3926" spans="1:17" x14ac:dyDescent="0.3">
      <c r="A3926" t="s">
        <v>42</v>
      </c>
      <c r="B3926" t="s">
        <v>1123</v>
      </c>
      <c r="C3926" t="s">
        <v>1124</v>
      </c>
      <c r="D3926" t="s">
        <v>34</v>
      </c>
      <c r="E3926" t="s">
        <v>21</v>
      </c>
      <c r="F3926" t="s">
        <v>1320</v>
      </c>
      <c r="G3926" t="s">
        <v>46</v>
      </c>
      <c r="H3926">
        <v>32216</v>
      </c>
      <c r="I3926" t="s">
        <v>24</v>
      </c>
      <c r="J3926" t="s">
        <v>3978</v>
      </c>
      <c r="K3926" t="s">
        <v>39</v>
      </c>
      <c r="L3926" t="s">
        <v>66</v>
      </c>
      <c r="M3926" t="s">
        <v>3979</v>
      </c>
      <c r="N3926">
        <v>57.582000000000008</v>
      </c>
      <c r="O3926">
        <v>3</v>
      </c>
      <c r="P3926">
        <v>0.7</v>
      </c>
      <c r="Q3926">
        <v>-44.146199999999979</v>
      </c>
    </row>
    <row r="3927" spans="1:17" x14ac:dyDescent="0.3">
      <c r="A3927" t="s">
        <v>42</v>
      </c>
      <c r="B3927" t="s">
        <v>573</v>
      </c>
      <c r="C3927" t="s">
        <v>574</v>
      </c>
      <c r="D3927" t="s">
        <v>20</v>
      </c>
      <c r="E3927" t="s">
        <v>21</v>
      </c>
      <c r="F3927" t="s">
        <v>84</v>
      </c>
      <c r="G3927" t="s">
        <v>85</v>
      </c>
      <c r="H3927">
        <v>98103</v>
      </c>
      <c r="I3927" t="s">
        <v>37</v>
      </c>
      <c r="J3927" t="s">
        <v>3978</v>
      </c>
      <c r="K3927" t="s">
        <v>39</v>
      </c>
      <c r="L3927" t="s">
        <v>66</v>
      </c>
      <c r="M3927" t="s">
        <v>3979</v>
      </c>
      <c r="N3927">
        <v>563.024</v>
      </c>
      <c r="O3927">
        <v>11</v>
      </c>
      <c r="P3927">
        <v>0.2</v>
      </c>
      <c r="Q3927">
        <v>190.02059999999997</v>
      </c>
    </row>
    <row r="3928" spans="1:17" x14ac:dyDescent="0.3">
      <c r="A3928" t="s">
        <v>42</v>
      </c>
      <c r="B3928" t="s">
        <v>692</v>
      </c>
      <c r="C3928" t="s">
        <v>693</v>
      </c>
      <c r="D3928" t="s">
        <v>34</v>
      </c>
      <c r="E3928" t="s">
        <v>21</v>
      </c>
      <c r="F3928" t="s">
        <v>35</v>
      </c>
      <c r="G3928" t="s">
        <v>36</v>
      </c>
      <c r="H3928">
        <v>90008</v>
      </c>
      <c r="I3928" t="s">
        <v>37</v>
      </c>
      <c r="J3928" t="s">
        <v>3978</v>
      </c>
      <c r="K3928" t="s">
        <v>39</v>
      </c>
      <c r="L3928" t="s">
        <v>66</v>
      </c>
      <c r="M3928" t="s">
        <v>3979</v>
      </c>
      <c r="N3928">
        <v>153.55199999999999</v>
      </c>
      <c r="O3928">
        <v>3</v>
      </c>
      <c r="P3928">
        <v>0.2</v>
      </c>
      <c r="Q3928">
        <v>51.823799999999999</v>
      </c>
    </row>
    <row r="3929" spans="1:17" x14ac:dyDescent="0.3">
      <c r="A3929" t="s">
        <v>17</v>
      </c>
      <c r="B3929" t="s">
        <v>4105</v>
      </c>
      <c r="C3929" t="s">
        <v>4106</v>
      </c>
      <c r="D3929" t="s">
        <v>20</v>
      </c>
      <c r="E3929" t="s">
        <v>21</v>
      </c>
      <c r="F3929" t="s">
        <v>1285</v>
      </c>
      <c r="G3929" t="s">
        <v>1084</v>
      </c>
      <c r="H3929">
        <v>1841</v>
      </c>
      <c r="I3929" t="s">
        <v>131</v>
      </c>
      <c r="J3929" t="s">
        <v>3978</v>
      </c>
      <c r="K3929" t="s">
        <v>39</v>
      </c>
      <c r="L3929" t="s">
        <v>66</v>
      </c>
      <c r="M3929" t="s">
        <v>3979</v>
      </c>
      <c r="N3929">
        <v>447.85999999999996</v>
      </c>
      <c r="O3929">
        <v>7</v>
      </c>
      <c r="P3929">
        <v>0</v>
      </c>
      <c r="Q3929">
        <v>210.49419999999998</v>
      </c>
    </row>
    <row r="3930" spans="1:17" x14ac:dyDescent="0.3">
      <c r="A3930" t="s">
        <v>42</v>
      </c>
      <c r="B3930" t="s">
        <v>1196</v>
      </c>
      <c r="C3930" t="s">
        <v>1197</v>
      </c>
      <c r="D3930" t="s">
        <v>20</v>
      </c>
      <c r="E3930" t="s">
        <v>21</v>
      </c>
      <c r="F3930" t="s">
        <v>1320</v>
      </c>
      <c r="G3930" t="s">
        <v>78</v>
      </c>
      <c r="H3930">
        <v>28540</v>
      </c>
      <c r="I3930" t="s">
        <v>24</v>
      </c>
      <c r="J3930" t="s">
        <v>3978</v>
      </c>
      <c r="K3930" t="s">
        <v>39</v>
      </c>
      <c r="L3930" t="s">
        <v>66</v>
      </c>
      <c r="M3930" t="s">
        <v>3979</v>
      </c>
      <c r="N3930">
        <v>95.970000000000013</v>
      </c>
      <c r="O3930">
        <v>5</v>
      </c>
      <c r="P3930">
        <v>0.7</v>
      </c>
      <c r="Q3930">
        <v>-73.57699999999997</v>
      </c>
    </row>
    <row r="3931" spans="1:17" x14ac:dyDescent="0.3">
      <c r="A3931" t="s">
        <v>166</v>
      </c>
      <c r="B3931" t="s">
        <v>376</v>
      </c>
      <c r="C3931" t="s">
        <v>377</v>
      </c>
      <c r="D3931" t="s">
        <v>20</v>
      </c>
      <c r="E3931" t="s">
        <v>21</v>
      </c>
      <c r="F3931" t="s">
        <v>112</v>
      </c>
      <c r="G3931" t="s">
        <v>36</v>
      </c>
      <c r="H3931">
        <v>94122</v>
      </c>
      <c r="I3931" t="s">
        <v>37</v>
      </c>
      <c r="J3931" t="s">
        <v>378</v>
      </c>
      <c r="K3931" t="s">
        <v>39</v>
      </c>
      <c r="L3931" t="s">
        <v>66</v>
      </c>
      <c r="M3931" t="s">
        <v>379</v>
      </c>
      <c r="N3931">
        <v>51.311999999999998</v>
      </c>
      <c r="O3931">
        <v>3</v>
      </c>
      <c r="P3931">
        <v>0.2</v>
      </c>
      <c r="Q3931">
        <v>17.959199999999999</v>
      </c>
    </row>
    <row r="3932" spans="1:17" x14ac:dyDescent="0.3">
      <c r="A3932" t="s">
        <v>166</v>
      </c>
      <c r="B3932" t="s">
        <v>1750</v>
      </c>
      <c r="C3932" t="s">
        <v>1751</v>
      </c>
      <c r="D3932" t="s">
        <v>20</v>
      </c>
      <c r="E3932" t="s">
        <v>21</v>
      </c>
      <c r="F3932" t="s">
        <v>4070</v>
      </c>
      <c r="G3932" t="s">
        <v>1477</v>
      </c>
      <c r="H3932">
        <v>72209</v>
      </c>
      <c r="I3932" t="s">
        <v>24</v>
      </c>
      <c r="J3932" t="s">
        <v>378</v>
      </c>
      <c r="K3932" t="s">
        <v>39</v>
      </c>
      <c r="L3932" t="s">
        <v>66</v>
      </c>
      <c r="M3932" t="s">
        <v>379</v>
      </c>
      <c r="N3932">
        <v>64.14</v>
      </c>
      <c r="O3932">
        <v>3</v>
      </c>
      <c r="P3932">
        <v>0</v>
      </c>
      <c r="Q3932">
        <v>30.787199999999999</v>
      </c>
    </row>
    <row r="3933" spans="1:17" x14ac:dyDescent="0.3">
      <c r="A3933" t="s">
        <v>17</v>
      </c>
      <c r="B3933" t="s">
        <v>4223</v>
      </c>
      <c r="C3933" t="s">
        <v>4224</v>
      </c>
      <c r="D3933" t="s">
        <v>34</v>
      </c>
      <c r="E3933" t="s">
        <v>21</v>
      </c>
      <c r="F3933" t="s">
        <v>4595</v>
      </c>
      <c r="G3933" t="s">
        <v>92</v>
      </c>
      <c r="H3933">
        <v>78415</v>
      </c>
      <c r="I3933" t="s">
        <v>93</v>
      </c>
      <c r="J3933" t="s">
        <v>378</v>
      </c>
      <c r="K3933" t="s">
        <v>39</v>
      </c>
      <c r="L3933" t="s">
        <v>66</v>
      </c>
      <c r="M3933" t="s">
        <v>379</v>
      </c>
      <c r="N3933">
        <v>8.5519999999999978</v>
      </c>
      <c r="O3933">
        <v>2</v>
      </c>
      <c r="P3933">
        <v>0.8</v>
      </c>
      <c r="Q3933">
        <v>-13.683199999999999</v>
      </c>
    </row>
    <row r="3934" spans="1:17" x14ac:dyDescent="0.3">
      <c r="A3934" t="s">
        <v>42</v>
      </c>
      <c r="B3934" t="s">
        <v>2241</v>
      </c>
      <c r="C3934" t="s">
        <v>2242</v>
      </c>
      <c r="D3934" t="s">
        <v>34</v>
      </c>
      <c r="E3934" t="s">
        <v>21</v>
      </c>
      <c r="F3934" t="s">
        <v>4658</v>
      </c>
      <c r="G3934" t="s">
        <v>236</v>
      </c>
      <c r="H3934">
        <v>11550</v>
      </c>
      <c r="I3934" t="s">
        <v>131</v>
      </c>
      <c r="J3934" t="s">
        <v>378</v>
      </c>
      <c r="K3934" t="s">
        <v>39</v>
      </c>
      <c r="L3934" t="s">
        <v>66</v>
      </c>
      <c r="M3934" t="s">
        <v>379</v>
      </c>
      <c r="N3934">
        <v>222.35199999999998</v>
      </c>
      <c r="O3934">
        <v>13</v>
      </c>
      <c r="P3934">
        <v>0.2</v>
      </c>
      <c r="Q3934">
        <v>77.823200000000014</v>
      </c>
    </row>
    <row r="3935" spans="1:17" x14ac:dyDescent="0.3">
      <c r="A3935" t="s">
        <v>42</v>
      </c>
      <c r="B3935" t="s">
        <v>3650</v>
      </c>
      <c r="C3935" t="s">
        <v>3651</v>
      </c>
      <c r="D3935" t="s">
        <v>34</v>
      </c>
      <c r="E3935" t="s">
        <v>21</v>
      </c>
      <c r="F3935" t="s">
        <v>3804</v>
      </c>
      <c r="G3935" t="s">
        <v>46</v>
      </c>
      <c r="H3935">
        <v>32712</v>
      </c>
      <c r="I3935" t="s">
        <v>24</v>
      </c>
      <c r="J3935" t="s">
        <v>3805</v>
      </c>
      <c r="K3935" t="s">
        <v>39</v>
      </c>
      <c r="L3935" t="s">
        <v>66</v>
      </c>
      <c r="M3935" t="s">
        <v>3806</v>
      </c>
      <c r="N3935">
        <v>2.9520000000000004</v>
      </c>
      <c r="O3935">
        <v>2</v>
      </c>
      <c r="P3935">
        <v>0.7</v>
      </c>
      <c r="Q3935">
        <v>-2.1648000000000005</v>
      </c>
    </row>
    <row r="3936" spans="1:17" x14ac:dyDescent="0.3">
      <c r="A3936" t="s">
        <v>17</v>
      </c>
      <c r="B3936" t="s">
        <v>4556</v>
      </c>
      <c r="C3936" t="s">
        <v>4557</v>
      </c>
      <c r="D3936" t="s">
        <v>20</v>
      </c>
      <c r="E3936" t="s">
        <v>21</v>
      </c>
      <c r="F3936" t="s">
        <v>653</v>
      </c>
      <c r="G3936" t="s">
        <v>436</v>
      </c>
      <c r="H3936">
        <v>45014</v>
      </c>
      <c r="I3936" t="s">
        <v>131</v>
      </c>
      <c r="J3936" t="s">
        <v>3805</v>
      </c>
      <c r="K3936" t="s">
        <v>39</v>
      </c>
      <c r="L3936" t="s">
        <v>66</v>
      </c>
      <c r="M3936" t="s">
        <v>3806</v>
      </c>
      <c r="N3936">
        <v>11.808000000000002</v>
      </c>
      <c r="O3936">
        <v>8</v>
      </c>
      <c r="P3936">
        <v>0.7</v>
      </c>
      <c r="Q3936">
        <v>-8.659200000000002</v>
      </c>
    </row>
    <row r="3937" spans="1:17" x14ac:dyDescent="0.3">
      <c r="A3937" t="s">
        <v>42</v>
      </c>
      <c r="B3937" t="s">
        <v>2062</v>
      </c>
      <c r="C3937" t="s">
        <v>2063</v>
      </c>
      <c r="D3937" t="s">
        <v>34</v>
      </c>
      <c r="E3937" t="s">
        <v>21</v>
      </c>
      <c r="F3937" t="s">
        <v>84</v>
      </c>
      <c r="G3937" t="s">
        <v>85</v>
      </c>
      <c r="H3937">
        <v>98103</v>
      </c>
      <c r="I3937" t="s">
        <v>37</v>
      </c>
      <c r="J3937" t="s">
        <v>3805</v>
      </c>
      <c r="K3937" t="s">
        <v>39</v>
      </c>
      <c r="L3937" t="s">
        <v>66</v>
      </c>
      <c r="M3937" t="s">
        <v>3806</v>
      </c>
      <c r="N3937">
        <v>19.68</v>
      </c>
      <c r="O3937">
        <v>5</v>
      </c>
      <c r="P3937">
        <v>0.2</v>
      </c>
      <c r="Q3937">
        <v>6.8879999999999981</v>
      </c>
    </row>
    <row r="3938" spans="1:17" x14ac:dyDescent="0.3">
      <c r="A3938" t="s">
        <v>42</v>
      </c>
      <c r="B3938" t="s">
        <v>3260</v>
      </c>
      <c r="C3938" t="s">
        <v>3261</v>
      </c>
      <c r="D3938" t="s">
        <v>90</v>
      </c>
      <c r="E3938" t="s">
        <v>21</v>
      </c>
      <c r="F3938" t="s">
        <v>5712</v>
      </c>
      <c r="G3938" t="s">
        <v>78</v>
      </c>
      <c r="H3938">
        <v>27893</v>
      </c>
      <c r="I3938" t="s">
        <v>24</v>
      </c>
      <c r="J3938" t="s">
        <v>3805</v>
      </c>
      <c r="K3938" t="s">
        <v>39</v>
      </c>
      <c r="L3938" t="s">
        <v>66</v>
      </c>
      <c r="M3938" t="s">
        <v>3806</v>
      </c>
      <c r="N3938">
        <v>7.3800000000000008</v>
      </c>
      <c r="O3938">
        <v>5</v>
      </c>
      <c r="P3938">
        <v>0.7</v>
      </c>
      <c r="Q3938">
        <v>-5.4120000000000008</v>
      </c>
    </row>
    <row r="3939" spans="1:17" x14ac:dyDescent="0.3">
      <c r="A3939" t="s">
        <v>166</v>
      </c>
      <c r="B3939" t="s">
        <v>286</v>
      </c>
      <c r="C3939" t="s">
        <v>287</v>
      </c>
      <c r="D3939" t="s">
        <v>20</v>
      </c>
      <c r="E3939" t="s">
        <v>21</v>
      </c>
      <c r="F3939" t="s">
        <v>35</v>
      </c>
      <c r="G3939" t="s">
        <v>36</v>
      </c>
      <c r="H3939">
        <v>90008</v>
      </c>
      <c r="I3939" t="s">
        <v>37</v>
      </c>
      <c r="J3939" t="s">
        <v>3805</v>
      </c>
      <c r="K3939" t="s">
        <v>39</v>
      </c>
      <c r="L3939" t="s">
        <v>66</v>
      </c>
      <c r="M3939" t="s">
        <v>3806</v>
      </c>
      <c r="N3939">
        <v>11.808</v>
      </c>
      <c r="O3939">
        <v>3</v>
      </c>
      <c r="P3939">
        <v>0.2</v>
      </c>
      <c r="Q3939">
        <v>4.1327999999999996</v>
      </c>
    </row>
    <row r="3940" spans="1:17" x14ac:dyDescent="0.3">
      <c r="A3940" t="s">
        <v>42</v>
      </c>
      <c r="B3940" t="s">
        <v>1474</v>
      </c>
      <c r="C3940" t="s">
        <v>1475</v>
      </c>
      <c r="D3940" t="s">
        <v>20</v>
      </c>
      <c r="E3940" t="s">
        <v>21</v>
      </c>
      <c r="F3940" t="s">
        <v>2105</v>
      </c>
      <c r="G3940" t="s">
        <v>436</v>
      </c>
      <c r="H3940">
        <v>43130</v>
      </c>
      <c r="I3940" t="s">
        <v>131</v>
      </c>
      <c r="J3940" t="s">
        <v>3805</v>
      </c>
      <c r="K3940" t="s">
        <v>39</v>
      </c>
      <c r="L3940" t="s">
        <v>66</v>
      </c>
      <c r="M3940" t="s">
        <v>3806</v>
      </c>
      <c r="N3940">
        <v>8.8560000000000016</v>
      </c>
      <c r="O3940">
        <v>6</v>
      </c>
      <c r="P3940">
        <v>0.7</v>
      </c>
      <c r="Q3940">
        <v>-6.4944000000000024</v>
      </c>
    </row>
    <row r="3941" spans="1:17" x14ac:dyDescent="0.3">
      <c r="A3941" t="s">
        <v>42</v>
      </c>
      <c r="B3941" t="s">
        <v>421</v>
      </c>
      <c r="C3941" t="s">
        <v>422</v>
      </c>
      <c r="D3941" t="s">
        <v>34</v>
      </c>
      <c r="E3941" t="s">
        <v>21</v>
      </c>
      <c r="F3941" t="s">
        <v>2677</v>
      </c>
      <c r="G3941" t="s">
        <v>36</v>
      </c>
      <c r="H3941">
        <v>94601</v>
      </c>
      <c r="I3941" t="s">
        <v>37</v>
      </c>
      <c r="J3941" t="s">
        <v>3805</v>
      </c>
      <c r="K3941" t="s">
        <v>39</v>
      </c>
      <c r="L3941" t="s">
        <v>66</v>
      </c>
      <c r="M3941" t="s">
        <v>3806</v>
      </c>
      <c r="N3941">
        <v>11.808</v>
      </c>
      <c r="O3941">
        <v>3</v>
      </c>
      <c r="P3941">
        <v>0.2</v>
      </c>
      <c r="Q3941">
        <v>4.1327999999999996</v>
      </c>
    </row>
    <row r="3942" spans="1:17" x14ac:dyDescent="0.3">
      <c r="A3942" t="s">
        <v>42</v>
      </c>
      <c r="B3942" t="s">
        <v>2256</v>
      </c>
      <c r="C3942" t="s">
        <v>2257</v>
      </c>
      <c r="D3942" t="s">
        <v>90</v>
      </c>
      <c r="E3942" t="s">
        <v>21</v>
      </c>
      <c r="F3942" t="s">
        <v>712</v>
      </c>
      <c r="G3942" t="s">
        <v>92</v>
      </c>
      <c r="H3942">
        <v>75217</v>
      </c>
      <c r="I3942" t="s">
        <v>93</v>
      </c>
      <c r="J3942" t="s">
        <v>3805</v>
      </c>
      <c r="K3942" t="s">
        <v>39</v>
      </c>
      <c r="L3942" t="s">
        <v>66</v>
      </c>
      <c r="M3942" t="s">
        <v>3806</v>
      </c>
      <c r="N3942">
        <v>8.8559999999999981</v>
      </c>
      <c r="O3942">
        <v>9</v>
      </c>
      <c r="P3942">
        <v>0.8</v>
      </c>
      <c r="Q3942">
        <v>-14.169600000000003</v>
      </c>
    </row>
    <row r="3943" spans="1:17" x14ac:dyDescent="0.3">
      <c r="A3943" t="s">
        <v>42</v>
      </c>
      <c r="B3943" t="s">
        <v>4388</v>
      </c>
      <c r="C3943" t="s">
        <v>4389</v>
      </c>
      <c r="D3943" t="s">
        <v>34</v>
      </c>
      <c r="E3943" t="s">
        <v>21</v>
      </c>
      <c r="F3943" t="s">
        <v>35</v>
      </c>
      <c r="G3943" t="s">
        <v>36</v>
      </c>
      <c r="H3943">
        <v>90032</v>
      </c>
      <c r="I3943" t="s">
        <v>37</v>
      </c>
      <c r="J3943" t="s">
        <v>3805</v>
      </c>
      <c r="K3943" t="s">
        <v>39</v>
      </c>
      <c r="L3943" t="s">
        <v>66</v>
      </c>
      <c r="M3943" t="s">
        <v>3806</v>
      </c>
      <c r="N3943">
        <v>19.68</v>
      </c>
      <c r="O3943">
        <v>5</v>
      </c>
      <c r="P3943">
        <v>0.2</v>
      </c>
      <c r="Q3943">
        <v>6.8879999999999981</v>
      </c>
    </row>
    <row r="3944" spans="1:17" x14ac:dyDescent="0.3">
      <c r="A3944" t="s">
        <v>42</v>
      </c>
      <c r="B3944" t="s">
        <v>3809</v>
      </c>
      <c r="C3944" t="s">
        <v>3810</v>
      </c>
      <c r="D3944" t="s">
        <v>20</v>
      </c>
      <c r="E3944" t="s">
        <v>21</v>
      </c>
      <c r="F3944" t="s">
        <v>3055</v>
      </c>
      <c r="G3944" t="s">
        <v>654</v>
      </c>
      <c r="H3944">
        <v>6457</v>
      </c>
      <c r="I3944" t="s">
        <v>131</v>
      </c>
      <c r="J3944" t="s">
        <v>3805</v>
      </c>
      <c r="K3944" t="s">
        <v>39</v>
      </c>
      <c r="L3944" t="s">
        <v>66</v>
      </c>
      <c r="M3944" t="s">
        <v>3806</v>
      </c>
      <c r="N3944">
        <v>9.84</v>
      </c>
      <c r="O3944">
        <v>2</v>
      </c>
      <c r="P3944">
        <v>0</v>
      </c>
      <c r="Q3944">
        <v>4.7231999999999994</v>
      </c>
    </row>
    <row r="3945" spans="1:17" x14ac:dyDescent="0.3">
      <c r="A3945" t="s">
        <v>42</v>
      </c>
      <c r="B3945" t="s">
        <v>1517</v>
      </c>
      <c r="C3945" t="s">
        <v>1518</v>
      </c>
      <c r="D3945" t="s">
        <v>20</v>
      </c>
      <c r="E3945" t="s">
        <v>21</v>
      </c>
      <c r="F3945" t="s">
        <v>816</v>
      </c>
      <c r="G3945" t="s">
        <v>202</v>
      </c>
      <c r="H3945">
        <v>55044</v>
      </c>
      <c r="I3945" t="s">
        <v>93</v>
      </c>
      <c r="J3945" t="s">
        <v>3081</v>
      </c>
      <c r="K3945" t="s">
        <v>39</v>
      </c>
      <c r="L3945" t="s">
        <v>66</v>
      </c>
      <c r="M3945" t="s">
        <v>3082</v>
      </c>
      <c r="N3945">
        <v>53.4</v>
      </c>
      <c r="O3945">
        <v>10</v>
      </c>
      <c r="P3945">
        <v>0</v>
      </c>
      <c r="Q3945">
        <v>25.097999999999999</v>
      </c>
    </row>
    <row r="3946" spans="1:17" x14ac:dyDescent="0.3">
      <c r="A3946" t="s">
        <v>42</v>
      </c>
      <c r="B3946" t="s">
        <v>931</v>
      </c>
      <c r="C3946" t="s">
        <v>932</v>
      </c>
      <c r="D3946" t="s">
        <v>90</v>
      </c>
      <c r="E3946" t="s">
        <v>21</v>
      </c>
      <c r="F3946" t="s">
        <v>282</v>
      </c>
      <c r="G3946" t="s">
        <v>523</v>
      </c>
      <c r="H3946">
        <v>65807</v>
      </c>
      <c r="I3946" t="s">
        <v>93</v>
      </c>
      <c r="J3946" t="s">
        <v>3081</v>
      </c>
      <c r="K3946" t="s">
        <v>39</v>
      </c>
      <c r="L3946" t="s">
        <v>66</v>
      </c>
      <c r="M3946" t="s">
        <v>3082</v>
      </c>
      <c r="N3946">
        <v>26.7</v>
      </c>
      <c r="O3946">
        <v>5</v>
      </c>
      <c r="P3946">
        <v>0</v>
      </c>
      <c r="Q3946">
        <v>12.548999999999999</v>
      </c>
    </row>
    <row r="3947" spans="1:17" x14ac:dyDescent="0.3">
      <c r="A3947" t="s">
        <v>17</v>
      </c>
      <c r="B3947" t="s">
        <v>3524</v>
      </c>
      <c r="C3947" t="s">
        <v>3525</v>
      </c>
      <c r="D3947" t="s">
        <v>20</v>
      </c>
      <c r="E3947" t="s">
        <v>21</v>
      </c>
      <c r="F3947" t="s">
        <v>399</v>
      </c>
      <c r="G3947" t="s">
        <v>400</v>
      </c>
      <c r="H3947">
        <v>80013</v>
      </c>
      <c r="I3947" t="s">
        <v>37</v>
      </c>
      <c r="J3947" t="s">
        <v>3081</v>
      </c>
      <c r="K3947" t="s">
        <v>39</v>
      </c>
      <c r="L3947" t="s">
        <v>66</v>
      </c>
      <c r="M3947" t="s">
        <v>3082</v>
      </c>
      <c r="N3947">
        <v>9.6120000000000001</v>
      </c>
      <c r="O3947">
        <v>6</v>
      </c>
      <c r="P3947">
        <v>0.7</v>
      </c>
      <c r="Q3947">
        <v>-7.3691999999999993</v>
      </c>
    </row>
    <row r="3948" spans="1:17" x14ac:dyDescent="0.3">
      <c r="A3948" t="s">
        <v>166</v>
      </c>
      <c r="B3948" t="s">
        <v>4619</v>
      </c>
      <c r="C3948" t="s">
        <v>4620</v>
      </c>
      <c r="D3948" t="s">
        <v>34</v>
      </c>
      <c r="E3948" t="s">
        <v>21</v>
      </c>
      <c r="F3948" t="s">
        <v>5827</v>
      </c>
      <c r="G3948" t="s">
        <v>4191</v>
      </c>
      <c r="H3948">
        <v>57701</v>
      </c>
      <c r="I3948" t="s">
        <v>93</v>
      </c>
      <c r="J3948" t="s">
        <v>3081</v>
      </c>
      <c r="K3948" t="s">
        <v>39</v>
      </c>
      <c r="L3948" t="s">
        <v>66</v>
      </c>
      <c r="M3948" t="s">
        <v>3082</v>
      </c>
      <c r="N3948">
        <v>10.68</v>
      </c>
      <c r="O3948">
        <v>2</v>
      </c>
      <c r="P3948">
        <v>0</v>
      </c>
      <c r="Q3948">
        <v>5.0195999999999996</v>
      </c>
    </row>
    <row r="3949" spans="1:17" x14ac:dyDescent="0.3">
      <c r="A3949" t="s">
        <v>42</v>
      </c>
      <c r="B3949" t="s">
        <v>2370</v>
      </c>
      <c r="C3949" t="s">
        <v>2371</v>
      </c>
      <c r="D3949" t="s">
        <v>34</v>
      </c>
      <c r="E3949" t="s">
        <v>21</v>
      </c>
      <c r="F3949" t="s">
        <v>2418</v>
      </c>
      <c r="G3949" t="s">
        <v>36</v>
      </c>
      <c r="H3949">
        <v>90503</v>
      </c>
      <c r="I3949" t="s">
        <v>37</v>
      </c>
      <c r="J3949" t="s">
        <v>2419</v>
      </c>
      <c r="K3949" t="s">
        <v>39</v>
      </c>
      <c r="L3949" t="s">
        <v>66</v>
      </c>
      <c r="M3949" t="s">
        <v>2420</v>
      </c>
      <c r="N3949">
        <v>6.0960000000000001</v>
      </c>
      <c r="O3949">
        <v>2</v>
      </c>
      <c r="P3949">
        <v>0.2</v>
      </c>
      <c r="Q3949">
        <v>2.2098</v>
      </c>
    </row>
    <row r="3950" spans="1:17" x14ac:dyDescent="0.3">
      <c r="A3950" t="s">
        <v>17</v>
      </c>
      <c r="B3950" t="s">
        <v>739</v>
      </c>
      <c r="C3950" t="s">
        <v>740</v>
      </c>
      <c r="D3950" t="s">
        <v>34</v>
      </c>
      <c r="E3950" t="s">
        <v>21</v>
      </c>
      <c r="F3950" t="s">
        <v>112</v>
      </c>
      <c r="G3950" t="s">
        <v>36</v>
      </c>
      <c r="H3950">
        <v>94110</v>
      </c>
      <c r="I3950" t="s">
        <v>37</v>
      </c>
      <c r="J3950" t="s">
        <v>2419</v>
      </c>
      <c r="K3950" t="s">
        <v>39</v>
      </c>
      <c r="L3950" t="s">
        <v>66</v>
      </c>
      <c r="M3950" t="s">
        <v>2420</v>
      </c>
      <c r="N3950">
        <v>21.335999999999999</v>
      </c>
      <c r="O3950">
        <v>7</v>
      </c>
      <c r="P3950">
        <v>0.2</v>
      </c>
      <c r="Q3950">
        <v>7.7343000000000011</v>
      </c>
    </row>
    <row r="3951" spans="1:17" x14ac:dyDescent="0.3">
      <c r="A3951" t="s">
        <v>17</v>
      </c>
      <c r="B3951" t="s">
        <v>3321</v>
      </c>
      <c r="C3951" t="s">
        <v>3322</v>
      </c>
      <c r="D3951" t="s">
        <v>20</v>
      </c>
      <c r="E3951" t="s">
        <v>21</v>
      </c>
      <c r="F3951" t="s">
        <v>84</v>
      </c>
      <c r="G3951" t="s">
        <v>85</v>
      </c>
      <c r="H3951">
        <v>98103</v>
      </c>
      <c r="I3951" t="s">
        <v>37</v>
      </c>
      <c r="J3951" t="s">
        <v>2419</v>
      </c>
      <c r="K3951" t="s">
        <v>39</v>
      </c>
      <c r="L3951" t="s">
        <v>66</v>
      </c>
      <c r="M3951" t="s">
        <v>2420</v>
      </c>
      <c r="N3951">
        <v>18.288</v>
      </c>
      <c r="O3951">
        <v>6</v>
      </c>
      <c r="P3951">
        <v>0.2</v>
      </c>
      <c r="Q3951">
        <v>6.6293999999999995</v>
      </c>
    </row>
    <row r="3952" spans="1:17" x14ac:dyDescent="0.3">
      <c r="A3952" t="s">
        <v>42</v>
      </c>
      <c r="B3952" t="s">
        <v>4678</v>
      </c>
      <c r="C3952" t="s">
        <v>4679</v>
      </c>
      <c r="D3952" t="s">
        <v>90</v>
      </c>
      <c r="E3952" t="s">
        <v>21</v>
      </c>
      <c r="F3952" t="s">
        <v>1523</v>
      </c>
      <c r="G3952" t="s">
        <v>1524</v>
      </c>
      <c r="H3952">
        <v>59405</v>
      </c>
      <c r="I3952" t="s">
        <v>37</v>
      </c>
      <c r="J3952" t="s">
        <v>2419</v>
      </c>
      <c r="K3952" t="s">
        <v>39</v>
      </c>
      <c r="L3952" t="s">
        <v>66</v>
      </c>
      <c r="M3952" t="s">
        <v>2420</v>
      </c>
      <c r="N3952">
        <v>6.0960000000000001</v>
      </c>
      <c r="O3952">
        <v>2</v>
      </c>
      <c r="P3952">
        <v>0.2</v>
      </c>
      <c r="Q3952">
        <v>2.2098</v>
      </c>
    </row>
    <row r="3953" spans="1:17" x14ac:dyDescent="0.3">
      <c r="A3953" t="s">
        <v>42</v>
      </c>
      <c r="B3953" t="s">
        <v>1823</v>
      </c>
      <c r="C3953" t="s">
        <v>1824</v>
      </c>
      <c r="D3953" t="s">
        <v>20</v>
      </c>
      <c r="E3953" t="s">
        <v>21</v>
      </c>
      <c r="F3953" t="s">
        <v>129</v>
      </c>
      <c r="G3953" t="s">
        <v>130</v>
      </c>
      <c r="H3953">
        <v>19140</v>
      </c>
      <c r="I3953" t="s">
        <v>131</v>
      </c>
      <c r="J3953" t="s">
        <v>2419</v>
      </c>
      <c r="K3953" t="s">
        <v>39</v>
      </c>
      <c r="L3953" t="s">
        <v>66</v>
      </c>
      <c r="M3953" t="s">
        <v>2420</v>
      </c>
      <c r="N3953">
        <v>8.0010000000000012</v>
      </c>
      <c r="O3953">
        <v>7</v>
      </c>
      <c r="P3953">
        <v>0.7</v>
      </c>
      <c r="Q3953">
        <v>-5.6006999999999962</v>
      </c>
    </row>
    <row r="3954" spans="1:17" x14ac:dyDescent="0.3">
      <c r="A3954" t="s">
        <v>42</v>
      </c>
      <c r="B3954" t="s">
        <v>710</v>
      </c>
      <c r="C3954" t="s">
        <v>711</v>
      </c>
      <c r="D3954" t="s">
        <v>20</v>
      </c>
      <c r="E3954" t="s">
        <v>21</v>
      </c>
      <c r="F3954" t="s">
        <v>84</v>
      </c>
      <c r="G3954" t="s">
        <v>85</v>
      </c>
      <c r="H3954">
        <v>98103</v>
      </c>
      <c r="I3954" t="s">
        <v>37</v>
      </c>
      <c r="J3954" t="s">
        <v>3242</v>
      </c>
      <c r="K3954" t="s">
        <v>39</v>
      </c>
      <c r="L3954" t="s">
        <v>66</v>
      </c>
      <c r="M3954" t="s">
        <v>3243</v>
      </c>
      <c r="N3954">
        <v>55.424000000000007</v>
      </c>
      <c r="O3954">
        <v>2</v>
      </c>
      <c r="P3954">
        <v>0.2</v>
      </c>
      <c r="Q3954">
        <v>19.398399999999995</v>
      </c>
    </row>
    <row r="3955" spans="1:17" x14ac:dyDescent="0.3">
      <c r="A3955" t="s">
        <v>17</v>
      </c>
      <c r="B3955" t="s">
        <v>3357</v>
      </c>
      <c r="C3955" t="s">
        <v>3358</v>
      </c>
      <c r="D3955" t="s">
        <v>20</v>
      </c>
      <c r="E3955" t="s">
        <v>21</v>
      </c>
      <c r="F3955" t="s">
        <v>3359</v>
      </c>
      <c r="G3955" t="s">
        <v>1084</v>
      </c>
      <c r="H3955">
        <v>2149</v>
      </c>
      <c r="I3955" t="s">
        <v>131</v>
      </c>
      <c r="J3955" t="s">
        <v>3242</v>
      </c>
      <c r="K3955" t="s">
        <v>39</v>
      </c>
      <c r="L3955" t="s">
        <v>66</v>
      </c>
      <c r="M3955" t="s">
        <v>3243</v>
      </c>
      <c r="N3955">
        <v>242.48000000000002</v>
      </c>
      <c r="O3955">
        <v>7</v>
      </c>
      <c r="P3955">
        <v>0</v>
      </c>
      <c r="Q3955">
        <v>116.39039999999999</v>
      </c>
    </row>
    <row r="3956" spans="1:17" x14ac:dyDescent="0.3">
      <c r="A3956" t="s">
        <v>166</v>
      </c>
      <c r="B3956" t="s">
        <v>2496</v>
      </c>
      <c r="C3956" t="s">
        <v>2497</v>
      </c>
      <c r="D3956" t="s">
        <v>90</v>
      </c>
      <c r="E3956" t="s">
        <v>21</v>
      </c>
      <c r="F3956" t="s">
        <v>163</v>
      </c>
      <c r="G3956" t="s">
        <v>92</v>
      </c>
      <c r="H3956">
        <v>77095</v>
      </c>
      <c r="I3956" t="s">
        <v>93</v>
      </c>
      <c r="J3956" t="s">
        <v>3242</v>
      </c>
      <c r="K3956" t="s">
        <v>39</v>
      </c>
      <c r="L3956" t="s">
        <v>66</v>
      </c>
      <c r="M3956" t="s">
        <v>3243</v>
      </c>
      <c r="N3956">
        <v>41.567999999999991</v>
      </c>
      <c r="O3956">
        <v>6</v>
      </c>
      <c r="P3956">
        <v>0.8</v>
      </c>
      <c r="Q3956">
        <v>-66.508800000000036</v>
      </c>
    </row>
    <row r="3957" spans="1:17" x14ac:dyDescent="0.3">
      <c r="A3957" t="s">
        <v>166</v>
      </c>
      <c r="B3957" t="s">
        <v>4869</v>
      </c>
      <c r="C3957" t="s">
        <v>4870</v>
      </c>
      <c r="D3957" t="s">
        <v>20</v>
      </c>
      <c r="E3957" t="s">
        <v>21</v>
      </c>
      <c r="F3957" t="s">
        <v>528</v>
      </c>
      <c r="G3957" t="s">
        <v>92</v>
      </c>
      <c r="H3957">
        <v>77506</v>
      </c>
      <c r="I3957" t="s">
        <v>93</v>
      </c>
      <c r="J3957" t="s">
        <v>3242</v>
      </c>
      <c r="K3957" t="s">
        <v>39</v>
      </c>
      <c r="L3957" t="s">
        <v>66</v>
      </c>
      <c r="M3957" t="s">
        <v>3243</v>
      </c>
      <c r="N3957">
        <v>6.9279999999999982</v>
      </c>
      <c r="O3957">
        <v>1</v>
      </c>
      <c r="P3957">
        <v>0.8</v>
      </c>
      <c r="Q3957">
        <v>-11.084800000000005</v>
      </c>
    </row>
    <row r="3958" spans="1:17" x14ac:dyDescent="0.3">
      <c r="A3958" t="s">
        <v>166</v>
      </c>
      <c r="B3958" t="s">
        <v>4678</v>
      </c>
      <c r="C3958" t="s">
        <v>4679</v>
      </c>
      <c r="D3958" t="s">
        <v>90</v>
      </c>
      <c r="E3958" t="s">
        <v>21</v>
      </c>
      <c r="F3958" t="s">
        <v>531</v>
      </c>
      <c r="G3958" t="s">
        <v>216</v>
      </c>
      <c r="H3958">
        <v>19711</v>
      </c>
      <c r="I3958" t="s">
        <v>131</v>
      </c>
      <c r="J3958" t="s">
        <v>3242</v>
      </c>
      <c r="K3958" t="s">
        <v>39</v>
      </c>
      <c r="L3958" t="s">
        <v>66</v>
      </c>
      <c r="M3958" t="s">
        <v>3243</v>
      </c>
      <c r="N3958">
        <v>69.28</v>
      </c>
      <c r="O3958">
        <v>2</v>
      </c>
      <c r="P3958">
        <v>0</v>
      </c>
      <c r="Q3958">
        <v>33.254399999999997</v>
      </c>
    </row>
    <row r="3959" spans="1:17" x14ac:dyDescent="0.3">
      <c r="A3959" t="s">
        <v>42</v>
      </c>
      <c r="B3959" t="s">
        <v>2993</v>
      </c>
      <c r="C3959" t="s">
        <v>2994</v>
      </c>
      <c r="D3959" t="s">
        <v>34</v>
      </c>
      <c r="E3959" t="s">
        <v>21</v>
      </c>
      <c r="F3959" t="s">
        <v>769</v>
      </c>
      <c r="G3959" t="s">
        <v>210</v>
      </c>
      <c r="H3959">
        <v>48234</v>
      </c>
      <c r="I3959" t="s">
        <v>93</v>
      </c>
      <c r="J3959" t="s">
        <v>3242</v>
      </c>
      <c r="K3959" t="s">
        <v>39</v>
      </c>
      <c r="L3959" t="s">
        <v>66</v>
      </c>
      <c r="M3959" t="s">
        <v>3243</v>
      </c>
      <c r="N3959">
        <v>138.56</v>
      </c>
      <c r="O3959">
        <v>4</v>
      </c>
      <c r="P3959">
        <v>0</v>
      </c>
      <c r="Q3959">
        <v>66.508799999999994</v>
      </c>
    </row>
    <row r="3960" spans="1:17" x14ac:dyDescent="0.3">
      <c r="A3960" t="s">
        <v>17</v>
      </c>
      <c r="B3960" t="s">
        <v>534</v>
      </c>
      <c r="C3960" t="s">
        <v>535</v>
      </c>
      <c r="D3960" t="s">
        <v>34</v>
      </c>
      <c r="E3960" t="s">
        <v>21</v>
      </c>
      <c r="F3960" t="s">
        <v>4822</v>
      </c>
      <c r="G3960" t="s">
        <v>36</v>
      </c>
      <c r="H3960">
        <v>95695</v>
      </c>
      <c r="I3960" t="s">
        <v>37</v>
      </c>
      <c r="J3960" t="s">
        <v>4823</v>
      </c>
      <c r="K3960" t="s">
        <v>39</v>
      </c>
      <c r="L3960" t="s">
        <v>66</v>
      </c>
      <c r="M3960" t="s">
        <v>4824</v>
      </c>
      <c r="N3960">
        <v>20.928000000000001</v>
      </c>
      <c r="O3960">
        <v>4</v>
      </c>
      <c r="P3960">
        <v>0.2</v>
      </c>
      <c r="Q3960">
        <v>7.5864000000000003</v>
      </c>
    </row>
    <row r="3961" spans="1:17" x14ac:dyDescent="0.3">
      <c r="A3961" t="s">
        <v>166</v>
      </c>
      <c r="B3961" t="s">
        <v>5514</v>
      </c>
      <c r="C3961" t="s">
        <v>5515</v>
      </c>
      <c r="D3961" t="s">
        <v>34</v>
      </c>
      <c r="E3961" t="s">
        <v>21</v>
      </c>
      <c r="F3961" t="s">
        <v>1959</v>
      </c>
      <c r="G3961" t="s">
        <v>46</v>
      </c>
      <c r="H3961">
        <v>32137</v>
      </c>
      <c r="I3961" t="s">
        <v>24</v>
      </c>
      <c r="J3961" t="s">
        <v>4823</v>
      </c>
      <c r="K3961" t="s">
        <v>39</v>
      </c>
      <c r="L3961" t="s">
        <v>66</v>
      </c>
      <c r="M3961" t="s">
        <v>4824</v>
      </c>
      <c r="N3961">
        <v>9.8100000000000023</v>
      </c>
      <c r="O3961">
        <v>5</v>
      </c>
      <c r="P3961">
        <v>0.7</v>
      </c>
      <c r="Q3961">
        <v>-6.8669999999999973</v>
      </c>
    </row>
    <row r="3962" spans="1:17" x14ac:dyDescent="0.3">
      <c r="A3962" t="s">
        <v>166</v>
      </c>
      <c r="B3962" t="s">
        <v>3984</v>
      </c>
      <c r="C3962" t="s">
        <v>3985</v>
      </c>
      <c r="D3962" t="s">
        <v>90</v>
      </c>
      <c r="E3962" t="s">
        <v>21</v>
      </c>
      <c r="F3962" t="s">
        <v>163</v>
      </c>
      <c r="G3962" t="s">
        <v>92</v>
      </c>
      <c r="H3962">
        <v>77036</v>
      </c>
      <c r="I3962" t="s">
        <v>93</v>
      </c>
      <c r="J3962" t="s">
        <v>4823</v>
      </c>
      <c r="K3962" t="s">
        <v>39</v>
      </c>
      <c r="L3962" t="s">
        <v>66</v>
      </c>
      <c r="M3962" t="s">
        <v>4824</v>
      </c>
      <c r="N3962">
        <v>5.2319999999999984</v>
      </c>
      <c r="O3962">
        <v>4</v>
      </c>
      <c r="P3962">
        <v>0.8</v>
      </c>
      <c r="Q3962">
        <v>-8.1096000000000004</v>
      </c>
    </row>
    <row r="3963" spans="1:17" x14ac:dyDescent="0.3">
      <c r="A3963" t="s">
        <v>42</v>
      </c>
      <c r="B3963" t="s">
        <v>3708</v>
      </c>
      <c r="C3963" t="s">
        <v>3709</v>
      </c>
      <c r="D3963" t="s">
        <v>34</v>
      </c>
      <c r="E3963" t="s">
        <v>21</v>
      </c>
      <c r="F3963" t="s">
        <v>1455</v>
      </c>
      <c r="G3963" t="s">
        <v>316</v>
      </c>
      <c r="H3963">
        <v>35810</v>
      </c>
      <c r="I3963" t="s">
        <v>24</v>
      </c>
      <c r="J3963" t="s">
        <v>4823</v>
      </c>
      <c r="K3963" t="s">
        <v>39</v>
      </c>
      <c r="L3963" t="s">
        <v>66</v>
      </c>
      <c r="M3963" t="s">
        <v>4824</v>
      </c>
      <c r="N3963">
        <v>26.16</v>
      </c>
      <c r="O3963">
        <v>4</v>
      </c>
      <c r="P3963">
        <v>0</v>
      </c>
      <c r="Q3963">
        <v>12.8184</v>
      </c>
    </row>
    <row r="3964" spans="1:17" x14ac:dyDescent="0.3">
      <c r="A3964" t="s">
        <v>42</v>
      </c>
      <c r="B3964" t="s">
        <v>651</v>
      </c>
      <c r="C3964" t="s">
        <v>652</v>
      </c>
      <c r="D3964" t="s">
        <v>20</v>
      </c>
      <c r="E3964" t="s">
        <v>21</v>
      </c>
      <c r="F3964" t="s">
        <v>653</v>
      </c>
      <c r="G3964" t="s">
        <v>654</v>
      </c>
      <c r="H3964">
        <v>6824</v>
      </c>
      <c r="I3964" t="s">
        <v>131</v>
      </c>
      <c r="J3964" t="s">
        <v>655</v>
      </c>
      <c r="K3964" t="s">
        <v>39</v>
      </c>
      <c r="L3964" t="s">
        <v>66</v>
      </c>
      <c r="M3964" t="s">
        <v>656</v>
      </c>
      <c r="N3964">
        <v>7.16</v>
      </c>
      <c r="O3964">
        <v>2</v>
      </c>
      <c r="P3964">
        <v>0</v>
      </c>
      <c r="Q3964">
        <v>3.4367999999999999</v>
      </c>
    </row>
    <row r="3965" spans="1:17" x14ac:dyDescent="0.3">
      <c r="A3965" t="s">
        <v>17</v>
      </c>
      <c r="B3965" t="s">
        <v>4619</v>
      </c>
      <c r="C3965" t="s">
        <v>4620</v>
      </c>
      <c r="D3965" t="s">
        <v>34</v>
      </c>
      <c r="E3965" t="s">
        <v>21</v>
      </c>
      <c r="F3965" t="s">
        <v>4551</v>
      </c>
      <c r="G3965" t="s">
        <v>316</v>
      </c>
      <c r="H3965">
        <v>35244</v>
      </c>
      <c r="I3965" t="s">
        <v>24</v>
      </c>
      <c r="J3965" t="s">
        <v>655</v>
      </c>
      <c r="K3965" t="s">
        <v>39</v>
      </c>
      <c r="L3965" t="s">
        <v>66</v>
      </c>
      <c r="M3965" t="s">
        <v>656</v>
      </c>
      <c r="N3965">
        <v>7.16</v>
      </c>
      <c r="O3965">
        <v>2</v>
      </c>
      <c r="P3965">
        <v>0</v>
      </c>
      <c r="Q3965">
        <v>3.4367999999999999</v>
      </c>
    </row>
    <row r="3966" spans="1:17" x14ac:dyDescent="0.3">
      <c r="A3966" t="s">
        <v>42</v>
      </c>
      <c r="B3966" t="s">
        <v>3770</v>
      </c>
      <c r="C3966" t="s">
        <v>3771</v>
      </c>
      <c r="D3966" t="s">
        <v>20</v>
      </c>
      <c r="E3966" t="s">
        <v>21</v>
      </c>
      <c r="F3966" t="s">
        <v>2958</v>
      </c>
      <c r="G3966" t="s">
        <v>1107</v>
      </c>
      <c r="H3966">
        <v>31204</v>
      </c>
      <c r="I3966" t="s">
        <v>24</v>
      </c>
      <c r="J3966" t="s">
        <v>655</v>
      </c>
      <c r="K3966" t="s">
        <v>39</v>
      </c>
      <c r="L3966" t="s">
        <v>66</v>
      </c>
      <c r="M3966" t="s">
        <v>656</v>
      </c>
      <c r="N3966">
        <v>7.16</v>
      </c>
      <c r="O3966">
        <v>2</v>
      </c>
      <c r="P3966">
        <v>0</v>
      </c>
      <c r="Q3966">
        <v>3.4367999999999999</v>
      </c>
    </row>
    <row r="3967" spans="1:17" x14ac:dyDescent="0.3">
      <c r="A3967" t="s">
        <v>42</v>
      </c>
      <c r="B3967" t="s">
        <v>5088</v>
      </c>
      <c r="C3967" t="s">
        <v>5089</v>
      </c>
      <c r="D3967" t="s">
        <v>34</v>
      </c>
      <c r="E3967" t="s">
        <v>21</v>
      </c>
      <c r="F3967" t="s">
        <v>593</v>
      </c>
      <c r="G3967" t="s">
        <v>92</v>
      </c>
      <c r="H3967">
        <v>78207</v>
      </c>
      <c r="I3967" t="s">
        <v>93</v>
      </c>
      <c r="J3967" t="s">
        <v>655</v>
      </c>
      <c r="K3967" t="s">
        <v>39</v>
      </c>
      <c r="L3967" t="s">
        <v>66</v>
      </c>
      <c r="M3967" t="s">
        <v>656</v>
      </c>
      <c r="N3967">
        <v>5.7279999999999989</v>
      </c>
      <c r="O3967">
        <v>8</v>
      </c>
      <c r="P3967">
        <v>0.8</v>
      </c>
      <c r="Q3967">
        <v>-9.1648000000000032</v>
      </c>
    </row>
    <row r="3968" spans="1:17" x14ac:dyDescent="0.3">
      <c r="A3968" t="s">
        <v>166</v>
      </c>
      <c r="B3968" t="s">
        <v>2451</v>
      </c>
      <c r="C3968" t="s">
        <v>2452</v>
      </c>
      <c r="D3968" t="s">
        <v>34</v>
      </c>
      <c r="E3968" t="s">
        <v>21</v>
      </c>
      <c r="F3968" t="s">
        <v>22</v>
      </c>
      <c r="G3968" t="s">
        <v>1211</v>
      </c>
      <c r="H3968">
        <v>89015</v>
      </c>
      <c r="I3968" t="s">
        <v>37</v>
      </c>
      <c r="J3968" t="s">
        <v>655</v>
      </c>
      <c r="K3968" t="s">
        <v>39</v>
      </c>
      <c r="L3968" t="s">
        <v>66</v>
      </c>
      <c r="M3968" t="s">
        <v>656</v>
      </c>
      <c r="N3968">
        <v>5.7280000000000006</v>
      </c>
      <c r="O3968">
        <v>2</v>
      </c>
      <c r="P3968">
        <v>0.2</v>
      </c>
      <c r="Q3968">
        <v>2.0047999999999995</v>
      </c>
    </row>
    <row r="3969" spans="1:17" x14ac:dyDescent="0.3">
      <c r="A3969" t="s">
        <v>42</v>
      </c>
      <c r="B3969" t="s">
        <v>1637</v>
      </c>
      <c r="C3969" t="s">
        <v>1638</v>
      </c>
      <c r="D3969" t="s">
        <v>20</v>
      </c>
      <c r="E3969" t="s">
        <v>21</v>
      </c>
      <c r="F3969" t="s">
        <v>112</v>
      </c>
      <c r="G3969" t="s">
        <v>36</v>
      </c>
      <c r="H3969">
        <v>94110</v>
      </c>
      <c r="I3969" t="s">
        <v>37</v>
      </c>
      <c r="J3969" t="s">
        <v>655</v>
      </c>
      <c r="K3969" t="s">
        <v>39</v>
      </c>
      <c r="L3969" t="s">
        <v>66</v>
      </c>
      <c r="M3969" t="s">
        <v>656</v>
      </c>
      <c r="N3969">
        <v>31.504000000000005</v>
      </c>
      <c r="O3969">
        <v>11</v>
      </c>
      <c r="P3969">
        <v>0.2</v>
      </c>
      <c r="Q3969">
        <v>11.026399999999999</v>
      </c>
    </row>
    <row r="3970" spans="1:17" x14ac:dyDescent="0.3">
      <c r="A3970" t="s">
        <v>17</v>
      </c>
      <c r="B3970" t="s">
        <v>941</v>
      </c>
      <c r="C3970" t="s">
        <v>942</v>
      </c>
      <c r="D3970" t="s">
        <v>34</v>
      </c>
      <c r="E3970" t="s">
        <v>21</v>
      </c>
      <c r="F3970" t="s">
        <v>399</v>
      </c>
      <c r="G3970" t="s">
        <v>187</v>
      </c>
      <c r="H3970">
        <v>60505</v>
      </c>
      <c r="I3970" t="s">
        <v>93</v>
      </c>
      <c r="J3970" t="s">
        <v>655</v>
      </c>
      <c r="K3970" t="s">
        <v>39</v>
      </c>
      <c r="L3970" t="s">
        <v>66</v>
      </c>
      <c r="M3970" t="s">
        <v>656</v>
      </c>
      <c r="N3970">
        <v>2.8639999999999994</v>
      </c>
      <c r="O3970">
        <v>4</v>
      </c>
      <c r="P3970">
        <v>0.8</v>
      </c>
      <c r="Q3970">
        <v>-4.5824000000000016</v>
      </c>
    </row>
    <row r="3971" spans="1:17" x14ac:dyDescent="0.3">
      <c r="A3971" t="s">
        <v>1122</v>
      </c>
      <c r="B3971" t="s">
        <v>2296</v>
      </c>
      <c r="C3971" t="s">
        <v>2297</v>
      </c>
      <c r="D3971" t="s">
        <v>90</v>
      </c>
      <c r="E3971" t="s">
        <v>21</v>
      </c>
      <c r="F3971" t="s">
        <v>1285</v>
      </c>
      <c r="G3971" t="s">
        <v>224</v>
      </c>
      <c r="H3971">
        <v>46226</v>
      </c>
      <c r="I3971" t="s">
        <v>93</v>
      </c>
      <c r="J3971" t="s">
        <v>655</v>
      </c>
      <c r="K3971" t="s">
        <v>39</v>
      </c>
      <c r="L3971" t="s">
        <v>66</v>
      </c>
      <c r="M3971" t="s">
        <v>656</v>
      </c>
      <c r="N3971">
        <v>10.74</v>
      </c>
      <c r="O3971">
        <v>3</v>
      </c>
      <c r="P3971">
        <v>0</v>
      </c>
      <c r="Q3971">
        <v>5.1551999999999998</v>
      </c>
    </row>
    <row r="3972" spans="1:17" x14ac:dyDescent="0.3">
      <c r="A3972" t="s">
        <v>42</v>
      </c>
      <c r="B3972" t="s">
        <v>1139</v>
      </c>
      <c r="C3972" t="s">
        <v>1140</v>
      </c>
      <c r="D3972" t="s">
        <v>20</v>
      </c>
      <c r="E3972" t="s">
        <v>21</v>
      </c>
      <c r="F3972" t="s">
        <v>829</v>
      </c>
      <c r="G3972" t="s">
        <v>36</v>
      </c>
      <c r="H3972">
        <v>92105</v>
      </c>
      <c r="I3972" t="s">
        <v>37</v>
      </c>
      <c r="J3972" t="s">
        <v>3622</v>
      </c>
      <c r="K3972" t="s">
        <v>39</v>
      </c>
      <c r="L3972" t="s">
        <v>66</v>
      </c>
      <c r="M3972" t="s">
        <v>3623</v>
      </c>
      <c r="N3972">
        <v>28.752000000000002</v>
      </c>
      <c r="O3972">
        <v>6</v>
      </c>
      <c r="P3972">
        <v>0.2</v>
      </c>
      <c r="Q3972">
        <v>9.7037999999999993</v>
      </c>
    </row>
    <row r="3973" spans="1:17" x14ac:dyDescent="0.3">
      <c r="A3973" t="s">
        <v>42</v>
      </c>
      <c r="B3973" t="s">
        <v>4492</v>
      </c>
      <c r="C3973" t="s">
        <v>4493</v>
      </c>
      <c r="D3973" t="s">
        <v>20</v>
      </c>
      <c r="E3973" t="s">
        <v>21</v>
      </c>
      <c r="F3973" t="s">
        <v>2002</v>
      </c>
      <c r="G3973" t="s">
        <v>236</v>
      </c>
      <c r="H3973">
        <v>11572</v>
      </c>
      <c r="I3973" t="s">
        <v>131</v>
      </c>
      <c r="J3973" t="s">
        <v>3622</v>
      </c>
      <c r="K3973" t="s">
        <v>39</v>
      </c>
      <c r="L3973" t="s">
        <v>66</v>
      </c>
      <c r="M3973" t="s">
        <v>3623</v>
      </c>
      <c r="N3973">
        <v>14.376000000000001</v>
      </c>
      <c r="O3973">
        <v>3</v>
      </c>
      <c r="P3973">
        <v>0.2</v>
      </c>
      <c r="Q3973">
        <v>4.8518999999999997</v>
      </c>
    </row>
    <row r="3974" spans="1:17" x14ac:dyDescent="0.3">
      <c r="A3974" t="s">
        <v>42</v>
      </c>
      <c r="B3974" t="s">
        <v>2385</v>
      </c>
      <c r="C3974" t="s">
        <v>2386</v>
      </c>
      <c r="D3974" t="s">
        <v>20</v>
      </c>
      <c r="E3974" t="s">
        <v>21</v>
      </c>
      <c r="F3974" t="s">
        <v>235</v>
      </c>
      <c r="G3974" t="s">
        <v>236</v>
      </c>
      <c r="H3974">
        <v>10035</v>
      </c>
      <c r="I3974" t="s">
        <v>131</v>
      </c>
      <c r="J3974" t="s">
        <v>3622</v>
      </c>
      <c r="K3974" t="s">
        <v>39</v>
      </c>
      <c r="L3974" t="s">
        <v>66</v>
      </c>
      <c r="M3974" t="s">
        <v>3623</v>
      </c>
      <c r="N3974">
        <v>62.296000000000006</v>
      </c>
      <c r="O3974">
        <v>13</v>
      </c>
      <c r="P3974">
        <v>0.2</v>
      </c>
      <c r="Q3974">
        <v>21.024899999999999</v>
      </c>
    </row>
    <row r="3975" spans="1:17" x14ac:dyDescent="0.3">
      <c r="A3975" t="s">
        <v>42</v>
      </c>
      <c r="B3975" t="s">
        <v>5151</v>
      </c>
      <c r="C3975" t="s">
        <v>5152</v>
      </c>
      <c r="D3975" t="s">
        <v>34</v>
      </c>
      <c r="E3975" t="s">
        <v>21</v>
      </c>
      <c r="F3975" t="s">
        <v>112</v>
      </c>
      <c r="G3975" t="s">
        <v>36</v>
      </c>
      <c r="H3975">
        <v>94122</v>
      </c>
      <c r="I3975" t="s">
        <v>37</v>
      </c>
      <c r="J3975" t="s">
        <v>3622</v>
      </c>
      <c r="K3975" t="s">
        <v>39</v>
      </c>
      <c r="L3975" t="s">
        <v>66</v>
      </c>
      <c r="M3975" t="s">
        <v>3623</v>
      </c>
      <c r="N3975">
        <v>19.168000000000003</v>
      </c>
      <c r="O3975">
        <v>4</v>
      </c>
      <c r="P3975">
        <v>0.2</v>
      </c>
      <c r="Q3975">
        <v>6.4691999999999998</v>
      </c>
    </row>
    <row r="3976" spans="1:17" x14ac:dyDescent="0.3">
      <c r="A3976" t="s">
        <v>17</v>
      </c>
      <c r="B3976" t="s">
        <v>1056</v>
      </c>
      <c r="C3976" t="s">
        <v>1057</v>
      </c>
      <c r="D3976" t="s">
        <v>20</v>
      </c>
      <c r="E3976" t="s">
        <v>21</v>
      </c>
      <c r="F3976" t="s">
        <v>35</v>
      </c>
      <c r="G3976" t="s">
        <v>36</v>
      </c>
      <c r="H3976">
        <v>90045</v>
      </c>
      <c r="I3976" t="s">
        <v>37</v>
      </c>
      <c r="J3976" t="s">
        <v>1058</v>
      </c>
      <c r="K3976" t="s">
        <v>39</v>
      </c>
      <c r="L3976" t="s">
        <v>66</v>
      </c>
      <c r="M3976" t="s">
        <v>1059</v>
      </c>
      <c r="N3976">
        <v>4.7520000000000007</v>
      </c>
      <c r="O3976">
        <v>1</v>
      </c>
      <c r="P3976">
        <v>0.2</v>
      </c>
      <c r="Q3976">
        <v>1.6037999999999997</v>
      </c>
    </row>
    <row r="3977" spans="1:17" x14ac:dyDescent="0.3">
      <c r="A3977" t="s">
        <v>42</v>
      </c>
      <c r="B3977" t="s">
        <v>1665</v>
      </c>
      <c r="C3977" t="s">
        <v>1666</v>
      </c>
      <c r="D3977" t="s">
        <v>20</v>
      </c>
      <c r="E3977" t="s">
        <v>21</v>
      </c>
      <c r="F3977" t="s">
        <v>235</v>
      </c>
      <c r="G3977" t="s">
        <v>236</v>
      </c>
      <c r="H3977">
        <v>10024</v>
      </c>
      <c r="I3977" t="s">
        <v>131</v>
      </c>
      <c r="J3977" t="s">
        <v>1058</v>
      </c>
      <c r="K3977" t="s">
        <v>39</v>
      </c>
      <c r="L3977" t="s">
        <v>66</v>
      </c>
      <c r="M3977" t="s">
        <v>1059</v>
      </c>
      <c r="N3977">
        <v>33.264000000000003</v>
      </c>
      <c r="O3977">
        <v>7</v>
      </c>
      <c r="P3977">
        <v>0.2</v>
      </c>
      <c r="Q3977">
        <v>11.226599999999999</v>
      </c>
    </row>
    <row r="3978" spans="1:17" x14ac:dyDescent="0.3">
      <c r="A3978" t="s">
        <v>166</v>
      </c>
      <c r="B3978" t="s">
        <v>3528</v>
      </c>
      <c r="C3978" t="s">
        <v>3529</v>
      </c>
      <c r="D3978" t="s">
        <v>20</v>
      </c>
      <c r="E3978" t="s">
        <v>21</v>
      </c>
      <c r="F3978" t="s">
        <v>552</v>
      </c>
      <c r="G3978" t="s">
        <v>36</v>
      </c>
      <c r="H3978">
        <v>95123</v>
      </c>
      <c r="I3978" t="s">
        <v>37</v>
      </c>
      <c r="J3978" t="s">
        <v>1058</v>
      </c>
      <c r="K3978" t="s">
        <v>39</v>
      </c>
      <c r="L3978" t="s">
        <v>66</v>
      </c>
      <c r="M3978" t="s">
        <v>1059</v>
      </c>
      <c r="N3978">
        <v>61.77600000000001</v>
      </c>
      <c r="O3978">
        <v>13</v>
      </c>
      <c r="P3978">
        <v>0.2</v>
      </c>
      <c r="Q3978">
        <v>20.849399999999996</v>
      </c>
    </row>
    <row r="3979" spans="1:17" x14ac:dyDescent="0.3">
      <c r="A3979" t="s">
        <v>42</v>
      </c>
      <c r="B3979" t="s">
        <v>3790</v>
      </c>
      <c r="C3979" t="s">
        <v>3791</v>
      </c>
      <c r="D3979" t="s">
        <v>20</v>
      </c>
      <c r="E3979" t="s">
        <v>21</v>
      </c>
      <c r="F3979" t="s">
        <v>235</v>
      </c>
      <c r="G3979" t="s">
        <v>236</v>
      </c>
      <c r="H3979">
        <v>10011</v>
      </c>
      <c r="I3979" t="s">
        <v>131</v>
      </c>
      <c r="J3979" t="s">
        <v>1058</v>
      </c>
      <c r="K3979" t="s">
        <v>39</v>
      </c>
      <c r="L3979" t="s">
        <v>66</v>
      </c>
      <c r="M3979" t="s">
        <v>1059</v>
      </c>
      <c r="N3979">
        <v>52.272000000000006</v>
      </c>
      <c r="O3979">
        <v>11</v>
      </c>
      <c r="P3979">
        <v>0.2</v>
      </c>
      <c r="Q3979">
        <v>17.641799999999996</v>
      </c>
    </row>
    <row r="3980" spans="1:17" x14ac:dyDescent="0.3">
      <c r="A3980" t="s">
        <v>42</v>
      </c>
      <c r="B3980" t="s">
        <v>800</v>
      </c>
      <c r="C3980" t="s">
        <v>801</v>
      </c>
      <c r="D3980" t="s">
        <v>20</v>
      </c>
      <c r="E3980" t="s">
        <v>21</v>
      </c>
      <c r="F3980" t="s">
        <v>163</v>
      </c>
      <c r="G3980" t="s">
        <v>92</v>
      </c>
      <c r="H3980">
        <v>77095</v>
      </c>
      <c r="I3980" t="s">
        <v>93</v>
      </c>
      <c r="J3980" t="s">
        <v>1058</v>
      </c>
      <c r="K3980" t="s">
        <v>39</v>
      </c>
      <c r="L3980" t="s">
        <v>66</v>
      </c>
      <c r="M3980" t="s">
        <v>1059</v>
      </c>
      <c r="N3980">
        <v>1.1879999999999997</v>
      </c>
      <c r="O3980">
        <v>1</v>
      </c>
      <c r="P3980">
        <v>0.8</v>
      </c>
      <c r="Q3980">
        <v>-1.9602000000000008</v>
      </c>
    </row>
    <row r="3981" spans="1:17" x14ac:dyDescent="0.3">
      <c r="A3981" t="s">
        <v>17</v>
      </c>
      <c r="B3981" t="s">
        <v>1048</v>
      </c>
      <c r="C3981" t="s">
        <v>1049</v>
      </c>
      <c r="D3981" t="s">
        <v>20</v>
      </c>
      <c r="E3981" t="s">
        <v>21</v>
      </c>
      <c r="F3981" t="s">
        <v>129</v>
      </c>
      <c r="G3981" t="s">
        <v>130</v>
      </c>
      <c r="H3981">
        <v>19134</v>
      </c>
      <c r="I3981" t="s">
        <v>131</v>
      </c>
      <c r="J3981" t="s">
        <v>1054</v>
      </c>
      <c r="K3981" t="s">
        <v>39</v>
      </c>
      <c r="L3981" t="s">
        <v>66</v>
      </c>
      <c r="M3981" t="s">
        <v>1055</v>
      </c>
      <c r="N3981">
        <v>4.8960000000000008</v>
      </c>
      <c r="O3981">
        <v>3</v>
      </c>
      <c r="P3981">
        <v>0.7</v>
      </c>
      <c r="Q3981">
        <v>-3.4271999999999991</v>
      </c>
    </row>
    <row r="3982" spans="1:17" x14ac:dyDescent="0.3">
      <c r="A3982" t="s">
        <v>42</v>
      </c>
      <c r="B3982" t="s">
        <v>1139</v>
      </c>
      <c r="C3982" t="s">
        <v>1140</v>
      </c>
      <c r="D3982" t="s">
        <v>20</v>
      </c>
      <c r="E3982" t="s">
        <v>21</v>
      </c>
      <c r="F3982" t="s">
        <v>1141</v>
      </c>
      <c r="G3982" t="s">
        <v>275</v>
      </c>
      <c r="H3982">
        <v>85705</v>
      </c>
      <c r="I3982" t="s">
        <v>37</v>
      </c>
      <c r="J3982" t="s">
        <v>1054</v>
      </c>
      <c r="K3982" t="s">
        <v>39</v>
      </c>
      <c r="L3982" t="s">
        <v>66</v>
      </c>
      <c r="M3982" t="s">
        <v>1055</v>
      </c>
      <c r="N3982">
        <v>8.1600000000000019</v>
      </c>
      <c r="O3982">
        <v>5</v>
      </c>
      <c r="P3982">
        <v>0.7</v>
      </c>
      <c r="Q3982">
        <v>-5.7119999999999997</v>
      </c>
    </row>
    <row r="3983" spans="1:17" x14ac:dyDescent="0.3">
      <c r="A3983" t="s">
        <v>166</v>
      </c>
      <c r="B3983" t="s">
        <v>1927</v>
      </c>
      <c r="C3983" t="s">
        <v>1928</v>
      </c>
      <c r="D3983" t="s">
        <v>90</v>
      </c>
      <c r="E3983" t="s">
        <v>21</v>
      </c>
      <c r="F3983" t="s">
        <v>1929</v>
      </c>
      <c r="G3983" t="s">
        <v>130</v>
      </c>
      <c r="H3983">
        <v>19013</v>
      </c>
      <c r="I3983" t="s">
        <v>131</v>
      </c>
      <c r="J3983" t="s">
        <v>1054</v>
      </c>
      <c r="K3983" t="s">
        <v>39</v>
      </c>
      <c r="L3983" t="s">
        <v>66</v>
      </c>
      <c r="M3983" t="s">
        <v>1055</v>
      </c>
      <c r="N3983">
        <v>4.8960000000000008</v>
      </c>
      <c r="O3983">
        <v>3</v>
      </c>
      <c r="P3983">
        <v>0.7</v>
      </c>
      <c r="Q3983">
        <v>-3.4271999999999991</v>
      </c>
    </row>
    <row r="3984" spans="1:17" x14ac:dyDescent="0.3">
      <c r="A3984" t="s">
        <v>166</v>
      </c>
      <c r="B3984" t="s">
        <v>1684</v>
      </c>
      <c r="C3984" t="s">
        <v>1685</v>
      </c>
      <c r="D3984" t="s">
        <v>20</v>
      </c>
      <c r="E3984" t="s">
        <v>21</v>
      </c>
      <c r="F3984" t="s">
        <v>829</v>
      </c>
      <c r="G3984" t="s">
        <v>36</v>
      </c>
      <c r="H3984">
        <v>92105</v>
      </c>
      <c r="I3984" t="s">
        <v>37</v>
      </c>
      <c r="J3984" t="s">
        <v>1054</v>
      </c>
      <c r="K3984" t="s">
        <v>39</v>
      </c>
      <c r="L3984" t="s">
        <v>66</v>
      </c>
      <c r="M3984" t="s">
        <v>1055</v>
      </c>
      <c r="N3984">
        <v>8.7040000000000006</v>
      </c>
      <c r="O3984">
        <v>2</v>
      </c>
      <c r="P3984">
        <v>0.2</v>
      </c>
      <c r="Q3984">
        <v>3.1551999999999998</v>
      </c>
    </row>
    <row r="3985" spans="1:17" x14ac:dyDescent="0.3">
      <c r="A3985" t="s">
        <v>17</v>
      </c>
      <c r="B3985" t="s">
        <v>3524</v>
      </c>
      <c r="C3985" t="s">
        <v>3525</v>
      </c>
      <c r="D3985" t="s">
        <v>20</v>
      </c>
      <c r="E3985" t="s">
        <v>21</v>
      </c>
      <c r="F3985" t="s">
        <v>399</v>
      </c>
      <c r="G3985" t="s">
        <v>400</v>
      </c>
      <c r="H3985">
        <v>80013</v>
      </c>
      <c r="I3985" t="s">
        <v>37</v>
      </c>
      <c r="J3985" t="s">
        <v>1054</v>
      </c>
      <c r="K3985" t="s">
        <v>39</v>
      </c>
      <c r="L3985" t="s">
        <v>66</v>
      </c>
      <c r="M3985" t="s">
        <v>1055</v>
      </c>
      <c r="N3985">
        <v>4.8960000000000008</v>
      </c>
      <c r="O3985">
        <v>3</v>
      </c>
      <c r="P3985">
        <v>0.7</v>
      </c>
      <c r="Q3985">
        <v>-3.4271999999999991</v>
      </c>
    </row>
    <row r="3986" spans="1:17" x14ac:dyDescent="0.3">
      <c r="A3986" t="s">
        <v>42</v>
      </c>
      <c r="B3986" t="s">
        <v>3457</v>
      </c>
      <c r="C3986" t="s">
        <v>3458</v>
      </c>
      <c r="D3986" t="s">
        <v>34</v>
      </c>
      <c r="E3986" t="s">
        <v>21</v>
      </c>
      <c r="F3986" t="s">
        <v>1033</v>
      </c>
      <c r="G3986" t="s">
        <v>296</v>
      </c>
      <c r="H3986">
        <v>37130</v>
      </c>
      <c r="I3986" t="s">
        <v>24</v>
      </c>
      <c r="J3986" t="s">
        <v>1054</v>
      </c>
      <c r="K3986" t="s">
        <v>39</v>
      </c>
      <c r="L3986" t="s">
        <v>66</v>
      </c>
      <c r="M3986" t="s">
        <v>1055</v>
      </c>
      <c r="N3986">
        <v>3.2640000000000007</v>
      </c>
      <c r="O3986">
        <v>2</v>
      </c>
      <c r="P3986">
        <v>0.7</v>
      </c>
      <c r="Q3986">
        <v>-2.2847999999999997</v>
      </c>
    </row>
    <row r="3987" spans="1:17" x14ac:dyDescent="0.3">
      <c r="A3987" t="s">
        <v>42</v>
      </c>
      <c r="B3987" t="s">
        <v>272</v>
      </c>
      <c r="C3987" t="s">
        <v>273</v>
      </c>
      <c r="D3987" t="s">
        <v>34</v>
      </c>
      <c r="E3987" t="s">
        <v>21</v>
      </c>
      <c r="F3987" t="s">
        <v>435</v>
      </c>
      <c r="G3987" t="s">
        <v>436</v>
      </c>
      <c r="H3987">
        <v>43229</v>
      </c>
      <c r="I3987" t="s">
        <v>131</v>
      </c>
      <c r="J3987" t="s">
        <v>1054</v>
      </c>
      <c r="K3987" t="s">
        <v>39</v>
      </c>
      <c r="L3987" t="s">
        <v>66</v>
      </c>
      <c r="M3987" t="s">
        <v>1055</v>
      </c>
      <c r="N3987">
        <v>6.5280000000000014</v>
      </c>
      <c r="O3987">
        <v>4</v>
      </c>
      <c r="P3987">
        <v>0.7</v>
      </c>
      <c r="Q3987">
        <v>-4.5695999999999994</v>
      </c>
    </row>
    <row r="3988" spans="1:17" x14ac:dyDescent="0.3">
      <c r="A3988" t="s">
        <v>42</v>
      </c>
      <c r="B3988" t="s">
        <v>1803</v>
      </c>
      <c r="C3988" t="s">
        <v>1804</v>
      </c>
      <c r="D3988" t="s">
        <v>20</v>
      </c>
      <c r="E3988" t="s">
        <v>21</v>
      </c>
      <c r="F3988" t="s">
        <v>399</v>
      </c>
      <c r="G3988" t="s">
        <v>400</v>
      </c>
      <c r="H3988">
        <v>80013</v>
      </c>
      <c r="I3988" t="s">
        <v>37</v>
      </c>
      <c r="J3988" t="s">
        <v>1805</v>
      </c>
      <c r="K3988" t="s">
        <v>39</v>
      </c>
      <c r="L3988" t="s">
        <v>66</v>
      </c>
      <c r="M3988" t="s">
        <v>1806</v>
      </c>
      <c r="N3988">
        <v>18.882000000000005</v>
      </c>
      <c r="O3988">
        <v>3</v>
      </c>
      <c r="P3988">
        <v>0.7</v>
      </c>
      <c r="Q3988">
        <v>-13.846800000000002</v>
      </c>
    </row>
    <row r="3989" spans="1:17" x14ac:dyDescent="0.3">
      <c r="A3989" t="s">
        <v>17</v>
      </c>
      <c r="B3989" t="s">
        <v>686</v>
      </c>
      <c r="C3989" t="s">
        <v>687</v>
      </c>
      <c r="D3989" t="s">
        <v>90</v>
      </c>
      <c r="E3989" t="s">
        <v>21</v>
      </c>
      <c r="F3989" t="s">
        <v>2105</v>
      </c>
      <c r="G3989" t="s">
        <v>36</v>
      </c>
      <c r="H3989">
        <v>93534</v>
      </c>
      <c r="I3989" t="s">
        <v>37</v>
      </c>
      <c r="J3989" t="s">
        <v>1805</v>
      </c>
      <c r="K3989" t="s">
        <v>39</v>
      </c>
      <c r="L3989" t="s">
        <v>66</v>
      </c>
      <c r="M3989" t="s">
        <v>1806</v>
      </c>
      <c r="N3989">
        <v>67.13600000000001</v>
      </c>
      <c r="O3989">
        <v>4</v>
      </c>
      <c r="P3989">
        <v>0.2</v>
      </c>
      <c r="Q3989">
        <v>23.497599999999995</v>
      </c>
    </row>
    <row r="3990" spans="1:17" x14ac:dyDescent="0.3">
      <c r="A3990" t="s">
        <v>42</v>
      </c>
      <c r="B3990" t="s">
        <v>2116</v>
      </c>
      <c r="C3990" t="s">
        <v>2117</v>
      </c>
      <c r="D3990" t="s">
        <v>20</v>
      </c>
      <c r="E3990" t="s">
        <v>21</v>
      </c>
      <c r="F3990" t="s">
        <v>3225</v>
      </c>
      <c r="G3990" t="s">
        <v>316</v>
      </c>
      <c r="H3990">
        <v>36608</v>
      </c>
      <c r="I3990" t="s">
        <v>24</v>
      </c>
      <c r="J3990" t="s">
        <v>1805</v>
      </c>
      <c r="K3990" t="s">
        <v>39</v>
      </c>
      <c r="L3990" t="s">
        <v>66</v>
      </c>
      <c r="M3990" t="s">
        <v>1806</v>
      </c>
      <c r="N3990">
        <v>62.94</v>
      </c>
      <c r="O3990">
        <v>3</v>
      </c>
      <c r="P3990">
        <v>0</v>
      </c>
      <c r="Q3990">
        <v>30.211199999999998</v>
      </c>
    </row>
    <row r="3991" spans="1:17" x14ac:dyDescent="0.3">
      <c r="A3991" t="s">
        <v>42</v>
      </c>
      <c r="B3991" t="s">
        <v>1578</v>
      </c>
      <c r="C3991" t="s">
        <v>1579</v>
      </c>
      <c r="D3991" t="s">
        <v>20</v>
      </c>
      <c r="E3991" t="s">
        <v>21</v>
      </c>
      <c r="F3991" t="s">
        <v>163</v>
      </c>
      <c r="G3991" t="s">
        <v>92</v>
      </c>
      <c r="H3991">
        <v>77036</v>
      </c>
      <c r="I3991" t="s">
        <v>93</v>
      </c>
      <c r="J3991" t="s">
        <v>1805</v>
      </c>
      <c r="K3991" t="s">
        <v>39</v>
      </c>
      <c r="L3991" t="s">
        <v>66</v>
      </c>
      <c r="M3991" t="s">
        <v>1806</v>
      </c>
      <c r="N3991">
        <v>12.587999999999997</v>
      </c>
      <c r="O3991">
        <v>3</v>
      </c>
      <c r="P3991">
        <v>0.8</v>
      </c>
      <c r="Q3991">
        <v>-20.140800000000006</v>
      </c>
    </row>
    <row r="3992" spans="1:17" x14ac:dyDescent="0.3">
      <c r="A3992" t="s">
        <v>42</v>
      </c>
      <c r="B3992" t="s">
        <v>4686</v>
      </c>
      <c r="C3992" t="s">
        <v>4687</v>
      </c>
      <c r="D3992" t="s">
        <v>90</v>
      </c>
      <c r="E3992" t="s">
        <v>21</v>
      </c>
      <c r="F3992" t="s">
        <v>1285</v>
      </c>
      <c r="G3992" t="s">
        <v>224</v>
      </c>
      <c r="H3992">
        <v>46226</v>
      </c>
      <c r="I3992" t="s">
        <v>93</v>
      </c>
      <c r="J3992" t="s">
        <v>1805</v>
      </c>
      <c r="K3992" t="s">
        <v>39</v>
      </c>
      <c r="L3992" t="s">
        <v>66</v>
      </c>
      <c r="M3992" t="s">
        <v>1806</v>
      </c>
      <c r="N3992">
        <v>104.9</v>
      </c>
      <c r="O3992">
        <v>5</v>
      </c>
      <c r="P3992">
        <v>0</v>
      </c>
      <c r="Q3992">
        <v>50.351999999999997</v>
      </c>
    </row>
    <row r="3993" spans="1:17" x14ac:dyDescent="0.3">
      <c r="A3993" t="s">
        <v>42</v>
      </c>
      <c r="B3993" t="s">
        <v>1612</v>
      </c>
      <c r="C3993" t="s">
        <v>1613</v>
      </c>
      <c r="D3993" t="s">
        <v>20</v>
      </c>
      <c r="E3993" t="s">
        <v>21</v>
      </c>
      <c r="F3993" t="s">
        <v>35</v>
      </c>
      <c r="G3993" t="s">
        <v>36</v>
      </c>
      <c r="H3993">
        <v>90045</v>
      </c>
      <c r="I3993" t="s">
        <v>37</v>
      </c>
      <c r="J3993" t="s">
        <v>1805</v>
      </c>
      <c r="K3993" t="s">
        <v>39</v>
      </c>
      <c r="L3993" t="s">
        <v>66</v>
      </c>
      <c r="M3993" t="s">
        <v>1806</v>
      </c>
      <c r="N3993">
        <v>117.48800000000001</v>
      </c>
      <c r="O3993">
        <v>7</v>
      </c>
      <c r="P3993">
        <v>0.2</v>
      </c>
      <c r="Q3993">
        <v>41.120799999999988</v>
      </c>
    </row>
    <row r="3994" spans="1:17" x14ac:dyDescent="0.3">
      <c r="A3994" t="s">
        <v>17</v>
      </c>
      <c r="B3994" t="s">
        <v>1618</v>
      </c>
      <c r="C3994" t="s">
        <v>1619</v>
      </c>
      <c r="D3994" t="s">
        <v>20</v>
      </c>
      <c r="E3994" t="s">
        <v>21</v>
      </c>
      <c r="F3994" t="s">
        <v>235</v>
      </c>
      <c r="G3994" t="s">
        <v>236</v>
      </c>
      <c r="H3994">
        <v>10024</v>
      </c>
      <c r="I3994" t="s">
        <v>131</v>
      </c>
      <c r="J3994" t="s">
        <v>1805</v>
      </c>
      <c r="K3994" t="s">
        <v>39</v>
      </c>
      <c r="L3994" t="s">
        <v>66</v>
      </c>
      <c r="M3994" t="s">
        <v>1806</v>
      </c>
      <c r="N3994">
        <v>33.568000000000005</v>
      </c>
      <c r="O3994">
        <v>2</v>
      </c>
      <c r="P3994">
        <v>0.2</v>
      </c>
      <c r="Q3994">
        <v>11.748799999999997</v>
      </c>
    </row>
    <row r="3995" spans="1:17" x14ac:dyDescent="0.3">
      <c r="A3995" t="s">
        <v>42</v>
      </c>
      <c r="B3995" t="s">
        <v>207</v>
      </c>
      <c r="C3995" t="s">
        <v>208</v>
      </c>
      <c r="D3995" t="s">
        <v>20</v>
      </c>
      <c r="E3995" t="s">
        <v>21</v>
      </c>
      <c r="F3995" t="s">
        <v>3558</v>
      </c>
      <c r="G3995" t="s">
        <v>224</v>
      </c>
      <c r="H3995">
        <v>46203</v>
      </c>
      <c r="I3995" t="s">
        <v>93</v>
      </c>
      <c r="J3995" t="s">
        <v>1805</v>
      </c>
      <c r="K3995" t="s">
        <v>39</v>
      </c>
      <c r="L3995" t="s">
        <v>66</v>
      </c>
      <c r="M3995" t="s">
        <v>1806</v>
      </c>
      <c r="N3995">
        <v>125.88</v>
      </c>
      <c r="O3995">
        <v>6</v>
      </c>
      <c r="P3995">
        <v>0</v>
      </c>
      <c r="Q3995">
        <v>60.422399999999996</v>
      </c>
    </row>
    <row r="3996" spans="1:17" x14ac:dyDescent="0.3">
      <c r="A3996" t="s">
        <v>166</v>
      </c>
      <c r="B3996" t="s">
        <v>2725</v>
      </c>
      <c r="C3996" t="s">
        <v>2726</v>
      </c>
      <c r="D3996" t="s">
        <v>20</v>
      </c>
      <c r="E3996" t="s">
        <v>21</v>
      </c>
      <c r="F3996" t="s">
        <v>653</v>
      </c>
      <c r="G3996" t="s">
        <v>654</v>
      </c>
      <c r="H3996">
        <v>6824</v>
      </c>
      <c r="I3996" t="s">
        <v>131</v>
      </c>
      <c r="J3996" t="s">
        <v>1805</v>
      </c>
      <c r="K3996" t="s">
        <v>39</v>
      </c>
      <c r="L3996" t="s">
        <v>66</v>
      </c>
      <c r="M3996" t="s">
        <v>1806</v>
      </c>
      <c r="N3996">
        <v>62.94</v>
      </c>
      <c r="O3996">
        <v>3</v>
      </c>
      <c r="P3996">
        <v>0</v>
      </c>
      <c r="Q3996">
        <v>30.211199999999998</v>
      </c>
    </row>
    <row r="3997" spans="1:17" x14ac:dyDescent="0.3">
      <c r="A3997" t="s">
        <v>42</v>
      </c>
      <c r="B3997" t="s">
        <v>4252</v>
      </c>
      <c r="C3997" t="s">
        <v>4253</v>
      </c>
      <c r="D3997" t="s">
        <v>20</v>
      </c>
      <c r="E3997" t="s">
        <v>21</v>
      </c>
      <c r="F3997" t="s">
        <v>769</v>
      </c>
      <c r="G3997" t="s">
        <v>210</v>
      </c>
      <c r="H3997">
        <v>48234</v>
      </c>
      <c r="I3997" t="s">
        <v>93</v>
      </c>
      <c r="J3997" t="s">
        <v>1805</v>
      </c>
      <c r="K3997" t="s">
        <v>39</v>
      </c>
      <c r="L3997" t="s">
        <v>66</v>
      </c>
      <c r="M3997" t="s">
        <v>1806</v>
      </c>
      <c r="N3997">
        <v>146.86000000000001</v>
      </c>
      <c r="O3997">
        <v>7</v>
      </c>
      <c r="P3997">
        <v>0</v>
      </c>
      <c r="Q3997">
        <v>70.492799999999988</v>
      </c>
    </row>
    <row r="3998" spans="1:17" x14ac:dyDescent="0.3">
      <c r="A3998" t="s">
        <v>166</v>
      </c>
      <c r="B3998" t="s">
        <v>1910</v>
      </c>
      <c r="C3998" t="s">
        <v>1911</v>
      </c>
      <c r="D3998" t="s">
        <v>20</v>
      </c>
      <c r="E3998" t="s">
        <v>21</v>
      </c>
      <c r="F3998" t="s">
        <v>1205</v>
      </c>
      <c r="G3998" t="s">
        <v>187</v>
      </c>
      <c r="H3998">
        <v>61604</v>
      </c>
      <c r="I3998" t="s">
        <v>93</v>
      </c>
      <c r="J3998" t="s">
        <v>4512</v>
      </c>
      <c r="K3998" t="s">
        <v>39</v>
      </c>
      <c r="L3998" t="s">
        <v>66</v>
      </c>
      <c r="M3998" t="s">
        <v>4513</v>
      </c>
      <c r="N3998">
        <v>3.9799999999999991</v>
      </c>
      <c r="O3998">
        <v>5</v>
      </c>
      <c r="P3998">
        <v>0.8</v>
      </c>
      <c r="Q3998">
        <v>-6.5670000000000019</v>
      </c>
    </row>
    <row r="3999" spans="1:17" x14ac:dyDescent="0.3">
      <c r="A3999" t="s">
        <v>17</v>
      </c>
      <c r="B3999" t="s">
        <v>98</v>
      </c>
      <c r="C3999" t="s">
        <v>99</v>
      </c>
      <c r="D3999" t="s">
        <v>20</v>
      </c>
      <c r="E3999" t="s">
        <v>21</v>
      </c>
      <c r="F3999" t="s">
        <v>336</v>
      </c>
      <c r="G3999" t="s">
        <v>337</v>
      </c>
      <c r="H3999">
        <v>29203</v>
      </c>
      <c r="I3999" t="s">
        <v>24</v>
      </c>
      <c r="J3999" t="s">
        <v>4512</v>
      </c>
      <c r="K3999" t="s">
        <v>39</v>
      </c>
      <c r="L3999" t="s">
        <v>66</v>
      </c>
      <c r="M3999" t="s">
        <v>4513</v>
      </c>
      <c r="N3999">
        <v>23.88</v>
      </c>
      <c r="O3999">
        <v>6</v>
      </c>
      <c r="P3999">
        <v>0</v>
      </c>
      <c r="Q3999">
        <v>11.223600000000001</v>
      </c>
    </row>
    <row r="4000" spans="1:17" x14ac:dyDescent="0.3">
      <c r="A4000" t="s">
        <v>42</v>
      </c>
      <c r="B4000" t="s">
        <v>3290</v>
      </c>
      <c r="C4000" t="s">
        <v>3291</v>
      </c>
      <c r="D4000" t="s">
        <v>20</v>
      </c>
      <c r="E4000" t="s">
        <v>21</v>
      </c>
      <c r="F4000" t="s">
        <v>84</v>
      </c>
      <c r="G4000" t="s">
        <v>85</v>
      </c>
      <c r="H4000">
        <v>98105</v>
      </c>
      <c r="I4000" t="s">
        <v>37</v>
      </c>
      <c r="J4000" t="s">
        <v>4512</v>
      </c>
      <c r="K4000" t="s">
        <v>39</v>
      </c>
      <c r="L4000" t="s">
        <v>66</v>
      </c>
      <c r="M4000" t="s">
        <v>4513</v>
      </c>
      <c r="N4000">
        <v>6.3680000000000003</v>
      </c>
      <c r="O4000">
        <v>2</v>
      </c>
      <c r="P4000">
        <v>0.2</v>
      </c>
      <c r="Q4000">
        <v>2.1492</v>
      </c>
    </row>
    <row r="4001" spans="1:17" x14ac:dyDescent="0.3">
      <c r="A4001" t="s">
        <v>42</v>
      </c>
      <c r="B4001" t="s">
        <v>53</v>
      </c>
      <c r="C4001" t="s">
        <v>54</v>
      </c>
      <c r="D4001" t="s">
        <v>20</v>
      </c>
      <c r="E4001" t="s">
        <v>21</v>
      </c>
      <c r="F4001" t="s">
        <v>3907</v>
      </c>
      <c r="G4001" t="s">
        <v>296</v>
      </c>
      <c r="H4001">
        <v>37604</v>
      </c>
      <c r="I4001" t="s">
        <v>24</v>
      </c>
      <c r="J4001" t="s">
        <v>4512</v>
      </c>
      <c r="K4001" t="s">
        <v>39</v>
      </c>
      <c r="L4001" t="s">
        <v>66</v>
      </c>
      <c r="M4001" t="s">
        <v>4513</v>
      </c>
      <c r="N4001">
        <v>5.9700000000000006</v>
      </c>
      <c r="O4001">
        <v>5</v>
      </c>
      <c r="P4001">
        <v>0.7</v>
      </c>
      <c r="Q4001">
        <v>-4.577</v>
      </c>
    </row>
    <row r="4002" spans="1:17" x14ac:dyDescent="0.3">
      <c r="A4002" t="s">
        <v>17</v>
      </c>
      <c r="B4002" t="s">
        <v>4667</v>
      </c>
      <c r="C4002" t="s">
        <v>4668</v>
      </c>
      <c r="D4002" t="s">
        <v>20</v>
      </c>
      <c r="E4002" t="s">
        <v>21</v>
      </c>
      <c r="F4002" t="s">
        <v>3866</v>
      </c>
      <c r="G4002" t="s">
        <v>689</v>
      </c>
      <c r="H4002">
        <v>7501</v>
      </c>
      <c r="I4002" t="s">
        <v>131</v>
      </c>
      <c r="J4002" t="s">
        <v>4512</v>
      </c>
      <c r="K4002" t="s">
        <v>39</v>
      </c>
      <c r="L4002" t="s">
        <v>66</v>
      </c>
      <c r="M4002" t="s">
        <v>4513</v>
      </c>
      <c r="N4002">
        <v>7.96</v>
      </c>
      <c r="O4002">
        <v>2</v>
      </c>
      <c r="P4002">
        <v>0</v>
      </c>
      <c r="Q4002">
        <v>3.7412000000000001</v>
      </c>
    </row>
    <row r="4003" spans="1:17" x14ac:dyDescent="0.3">
      <c r="A4003" t="s">
        <v>42</v>
      </c>
      <c r="B4003" t="s">
        <v>2054</v>
      </c>
      <c r="C4003" t="s">
        <v>2055</v>
      </c>
      <c r="D4003" t="s">
        <v>34</v>
      </c>
      <c r="E4003" t="s">
        <v>21</v>
      </c>
      <c r="F4003" t="s">
        <v>5384</v>
      </c>
      <c r="G4003" t="s">
        <v>654</v>
      </c>
      <c r="H4003">
        <v>6708</v>
      </c>
      <c r="I4003" t="s">
        <v>131</v>
      </c>
      <c r="J4003" t="s">
        <v>4512</v>
      </c>
      <c r="K4003" t="s">
        <v>39</v>
      </c>
      <c r="L4003" t="s">
        <v>66</v>
      </c>
      <c r="M4003" t="s">
        <v>4513</v>
      </c>
      <c r="N4003">
        <v>7.96</v>
      </c>
      <c r="O4003">
        <v>2</v>
      </c>
      <c r="P4003">
        <v>0</v>
      </c>
      <c r="Q4003">
        <v>3.7412000000000001</v>
      </c>
    </row>
    <row r="4004" spans="1:17" x14ac:dyDescent="0.3">
      <c r="A4004" t="s">
        <v>42</v>
      </c>
      <c r="B4004" t="s">
        <v>512</v>
      </c>
      <c r="C4004" t="s">
        <v>513</v>
      </c>
      <c r="D4004" t="s">
        <v>34</v>
      </c>
      <c r="E4004" t="s">
        <v>21</v>
      </c>
      <c r="F4004" t="s">
        <v>84</v>
      </c>
      <c r="G4004" t="s">
        <v>85</v>
      </c>
      <c r="H4004">
        <v>98105</v>
      </c>
      <c r="I4004" t="s">
        <v>37</v>
      </c>
      <c r="J4004" t="s">
        <v>4512</v>
      </c>
      <c r="K4004" t="s">
        <v>39</v>
      </c>
      <c r="L4004" t="s">
        <v>66</v>
      </c>
      <c r="M4004" t="s">
        <v>4513</v>
      </c>
      <c r="N4004">
        <v>15.920000000000002</v>
      </c>
      <c r="O4004">
        <v>5</v>
      </c>
      <c r="P4004">
        <v>0.2</v>
      </c>
      <c r="Q4004">
        <v>5.3729999999999993</v>
      </c>
    </row>
    <row r="4005" spans="1:17" x14ac:dyDescent="0.3">
      <c r="A4005" t="s">
        <v>42</v>
      </c>
      <c r="B4005" t="s">
        <v>1081</v>
      </c>
      <c r="C4005" t="s">
        <v>1082</v>
      </c>
      <c r="D4005" t="s">
        <v>20</v>
      </c>
      <c r="E4005" t="s">
        <v>21</v>
      </c>
      <c r="F4005" t="s">
        <v>368</v>
      </c>
      <c r="G4005" t="s">
        <v>369</v>
      </c>
      <c r="H4005">
        <v>97206</v>
      </c>
      <c r="I4005" t="s">
        <v>37</v>
      </c>
      <c r="J4005" t="s">
        <v>2472</v>
      </c>
      <c r="K4005" t="s">
        <v>39</v>
      </c>
      <c r="L4005" t="s">
        <v>66</v>
      </c>
      <c r="M4005" t="s">
        <v>2473</v>
      </c>
      <c r="N4005">
        <v>1.0800000000000003</v>
      </c>
      <c r="O4005">
        <v>2</v>
      </c>
      <c r="P4005">
        <v>0.7</v>
      </c>
      <c r="Q4005">
        <v>-0.79200000000000004</v>
      </c>
    </row>
    <row r="4006" spans="1:17" x14ac:dyDescent="0.3">
      <c r="A4006" t="s">
        <v>42</v>
      </c>
      <c r="B4006" t="s">
        <v>3049</v>
      </c>
      <c r="C4006" t="s">
        <v>3050</v>
      </c>
      <c r="D4006" t="s">
        <v>20</v>
      </c>
      <c r="E4006" t="s">
        <v>21</v>
      </c>
      <c r="F4006" t="s">
        <v>712</v>
      </c>
      <c r="G4006" t="s">
        <v>92</v>
      </c>
      <c r="H4006">
        <v>75220</v>
      </c>
      <c r="I4006" t="s">
        <v>93</v>
      </c>
      <c r="J4006" t="s">
        <v>2472</v>
      </c>
      <c r="K4006" t="s">
        <v>39</v>
      </c>
      <c r="L4006" t="s">
        <v>66</v>
      </c>
      <c r="M4006" t="s">
        <v>2473</v>
      </c>
      <c r="N4006">
        <v>1.0799999999999998</v>
      </c>
      <c r="O4006">
        <v>3</v>
      </c>
      <c r="P4006">
        <v>0.8</v>
      </c>
      <c r="Q4006">
        <v>-1.7280000000000002</v>
      </c>
    </row>
    <row r="4007" spans="1:17" x14ac:dyDescent="0.3">
      <c r="A4007" t="s">
        <v>166</v>
      </c>
      <c r="B4007" t="s">
        <v>3039</v>
      </c>
      <c r="C4007" t="s">
        <v>3040</v>
      </c>
      <c r="D4007" t="s">
        <v>34</v>
      </c>
      <c r="E4007" t="s">
        <v>21</v>
      </c>
      <c r="F4007" t="s">
        <v>1150</v>
      </c>
      <c r="G4007" t="s">
        <v>187</v>
      </c>
      <c r="H4007">
        <v>62301</v>
      </c>
      <c r="I4007" t="s">
        <v>93</v>
      </c>
      <c r="J4007" t="s">
        <v>2472</v>
      </c>
      <c r="K4007" t="s">
        <v>39</v>
      </c>
      <c r="L4007" t="s">
        <v>66</v>
      </c>
      <c r="M4007" t="s">
        <v>2473</v>
      </c>
      <c r="N4007">
        <v>3.2399999999999993</v>
      </c>
      <c r="O4007">
        <v>9</v>
      </c>
      <c r="P4007">
        <v>0.8</v>
      </c>
      <c r="Q4007">
        <v>-5.1840000000000011</v>
      </c>
    </row>
    <row r="4008" spans="1:17" x14ac:dyDescent="0.3">
      <c r="A4008" t="s">
        <v>166</v>
      </c>
      <c r="B4008" t="s">
        <v>3528</v>
      </c>
      <c r="C4008" t="s">
        <v>3529</v>
      </c>
      <c r="D4008" t="s">
        <v>20</v>
      </c>
      <c r="E4008" t="s">
        <v>21</v>
      </c>
      <c r="F4008" t="s">
        <v>552</v>
      </c>
      <c r="G4008" t="s">
        <v>36</v>
      </c>
      <c r="H4008">
        <v>95123</v>
      </c>
      <c r="I4008" t="s">
        <v>37</v>
      </c>
      <c r="J4008" t="s">
        <v>2472</v>
      </c>
      <c r="K4008" t="s">
        <v>39</v>
      </c>
      <c r="L4008" t="s">
        <v>66</v>
      </c>
      <c r="M4008" t="s">
        <v>2473</v>
      </c>
      <c r="N4008">
        <v>1.4400000000000002</v>
      </c>
      <c r="O4008">
        <v>1</v>
      </c>
      <c r="P4008">
        <v>0.2</v>
      </c>
      <c r="Q4008">
        <v>0.504</v>
      </c>
    </row>
    <row r="4009" spans="1:17" x14ac:dyDescent="0.3">
      <c r="A4009" t="s">
        <v>42</v>
      </c>
      <c r="B4009" t="s">
        <v>3632</v>
      </c>
      <c r="C4009" t="s">
        <v>3633</v>
      </c>
      <c r="D4009" t="s">
        <v>20</v>
      </c>
      <c r="E4009" t="s">
        <v>21</v>
      </c>
      <c r="F4009" t="s">
        <v>235</v>
      </c>
      <c r="G4009" t="s">
        <v>236</v>
      </c>
      <c r="H4009">
        <v>10011</v>
      </c>
      <c r="I4009" t="s">
        <v>131</v>
      </c>
      <c r="J4009" t="s">
        <v>2472</v>
      </c>
      <c r="K4009" t="s">
        <v>39</v>
      </c>
      <c r="L4009" t="s">
        <v>66</v>
      </c>
      <c r="M4009" t="s">
        <v>2473</v>
      </c>
      <c r="N4009">
        <v>12.96</v>
      </c>
      <c r="O4009">
        <v>9</v>
      </c>
      <c r="P4009">
        <v>0.2</v>
      </c>
      <c r="Q4009">
        <v>4.5359999999999996</v>
      </c>
    </row>
    <row r="4010" spans="1:17" x14ac:dyDescent="0.3">
      <c r="A4010" t="s">
        <v>42</v>
      </c>
      <c r="B4010" t="s">
        <v>1698</v>
      </c>
      <c r="C4010" t="s">
        <v>1699</v>
      </c>
      <c r="D4010" t="s">
        <v>20</v>
      </c>
      <c r="E4010" t="s">
        <v>21</v>
      </c>
      <c r="F4010" t="s">
        <v>399</v>
      </c>
      <c r="G4010" t="s">
        <v>400</v>
      </c>
      <c r="H4010">
        <v>80013</v>
      </c>
      <c r="I4010" t="s">
        <v>37</v>
      </c>
      <c r="J4010" t="s">
        <v>2472</v>
      </c>
      <c r="K4010" t="s">
        <v>39</v>
      </c>
      <c r="L4010" t="s">
        <v>66</v>
      </c>
      <c r="M4010" t="s">
        <v>2473</v>
      </c>
      <c r="N4010">
        <v>1.0800000000000003</v>
      </c>
      <c r="O4010">
        <v>2</v>
      </c>
      <c r="P4010">
        <v>0.7</v>
      </c>
      <c r="Q4010">
        <v>-0.79200000000000004</v>
      </c>
    </row>
    <row r="4011" spans="1:17" x14ac:dyDescent="0.3">
      <c r="A4011" t="s">
        <v>42</v>
      </c>
      <c r="B4011" t="s">
        <v>4884</v>
      </c>
      <c r="C4011" t="s">
        <v>4885</v>
      </c>
      <c r="D4011" t="s">
        <v>20</v>
      </c>
      <c r="E4011" t="s">
        <v>21</v>
      </c>
      <c r="F4011" t="s">
        <v>5520</v>
      </c>
      <c r="G4011" t="s">
        <v>584</v>
      </c>
      <c r="H4011">
        <v>88101</v>
      </c>
      <c r="I4011" t="s">
        <v>37</v>
      </c>
      <c r="J4011" t="s">
        <v>2472</v>
      </c>
      <c r="K4011" t="s">
        <v>39</v>
      </c>
      <c r="L4011" t="s">
        <v>66</v>
      </c>
      <c r="M4011" t="s">
        <v>2473</v>
      </c>
      <c r="N4011">
        <v>10.080000000000002</v>
      </c>
      <c r="O4011">
        <v>7</v>
      </c>
      <c r="P4011">
        <v>0.2</v>
      </c>
      <c r="Q4011">
        <v>3.5279999999999996</v>
      </c>
    </row>
    <row r="4012" spans="1:17" x14ac:dyDescent="0.3">
      <c r="A4012" t="s">
        <v>166</v>
      </c>
      <c r="B4012" t="s">
        <v>3436</v>
      </c>
      <c r="C4012" t="s">
        <v>3437</v>
      </c>
      <c r="D4012" t="s">
        <v>90</v>
      </c>
      <c r="E4012" t="s">
        <v>21</v>
      </c>
      <c r="F4012" t="s">
        <v>536</v>
      </c>
      <c r="G4012" t="s">
        <v>101</v>
      </c>
      <c r="H4012">
        <v>53132</v>
      </c>
      <c r="I4012" t="s">
        <v>93</v>
      </c>
      <c r="J4012" t="s">
        <v>2472</v>
      </c>
      <c r="K4012" t="s">
        <v>39</v>
      </c>
      <c r="L4012" t="s">
        <v>66</v>
      </c>
      <c r="M4012" t="s">
        <v>2473</v>
      </c>
      <c r="N4012">
        <v>3.6</v>
      </c>
      <c r="O4012">
        <v>2</v>
      </c>
      <c r="P4012">
        <v>0</v>
      </c>
      <c r="Q4012">
        <v>1.728</v>
      </c>
    </row>
    <row r="4013" spans="1:17" x14ac:dyDescent="0.3">
      <c r="A4013" t="s">
        <v>42</v>
      </c>
      <c r="B4013" t="s">
        <v>5621</v>
      </c>
      <c r="C4013" t="s">
        <v>5622</v>
      </c>
      <c r="D4013" t="s">
        <v>34</v>
      </c>
      <c r="E4013" t="s">
        <v>21</v>
      </c>
      <c r="F4013" t="s">
        <v>269</v>
      </c>
      <c r="G4013" t="s">
        <v>187</v>
      </c>
      <c r="H4013">
        <v>60623</v>
      </c>
      <c r="I4013" t="s">
        <v>93</v>
      </c>
      <c r="J4013" t="s">
        <v>2472</v>
      </c>
      <c r="K4013" t="s">
        <v>39</v>
      </c>
      <c r="L4013" t="s">
        <v>66</v>
      </c>
      <c r="M4013" t="s">
        <v>2473</v>
      </c>
      <c r="N4013">
        <v>1.7999999999999996</v>
      </c>
      <c r="O4013">
        <v>5</v>
      </c>
      <c r="P4013">
        <v>0.8</v>
      </c>
      <c r="Q4013">
        <v>-2.8800000000000008</v>
      </c>
    </row>
    <row r="4014" spans="1:17" x14ac:dyDescent="0.3">
      <c r="A4014" t="s">
        <v>42</v>
      </c>
      <c r="B4014" t="s">
        <v>4360</v>
      </c>
      <c r="C4014" t="s">
        <v>4361</v>
      </c>
      <c r="D4014" t="s">
        <v>34</v>
      </c>
      <c r="E4014" t="s">
        <v>21</v>
      </c>
      <c r="F4014" t="s">
        <v>2907</v>
      </c>
      <c r="G4014" t="s">
        <v>36</v>
      </c>
      <c r="H4014">
        <v>93727</v>
      </c>
      <c r="I4014" t="s">
        <v>37</v>
      </c>
      <c r="J4014" t="s">
        <v>2472</v>
      </c>
      <c r="K4014" t="s">
        <v>39</v>
      </c>
      <c r="L4014" t="s">
        <v>66</v>
      </c>
      <c r="M4014" t="s">
        <v>2473</v>
      </c>
      <c r="N4014">
        <v>4.32</v>
      </c>
      <c r="O4014">
        <v>3</v>
      </c>
      <c r="P4014">
        <v>0.2</v>
      </c>
      <c r="Q4014">
        <v>1.512</v>
      </c>
    </row>
    <row r="4015" spans="1:17" x14ac:dyDescent="0.3">
      <c r="A4015" t="s">
        <v>42</v>
      </c>
      <c r="B4015" t="s">
        <v>5039</v>
      </c>
      <c r="C4015" t="s">
        <v>5040</v>
      </c>
      <c r="D4015" t="s">
        <v>34</v>
      </c>
      <c r="E4015" t="s">
        <v>21</v>
      </c>
      <c r="F4015" t="s">
        <v>336</v>
      </c>
      <c r="G4015" t="s">
        <v>2316</v>
      </c>
      <c r="H4015">
        <v>21044</v>
      </c>
      <c r="I4015" t="s">
        <v>131</v>
      </c>
      <c r="J4015" t="s">
        <v>2472</v>
      </c>
      <c r="K4015" t="s">
        <v>39</v>
      </c>
      <c r="L4015" t="s">
        <v>66</v>
      </c>
      <c r="M4015" t="s">
        <v>2473</v>
      </c>
      <c r="N4015">
        <v>5.4</v>
      </c>
      <c r="O4015">
        <v>3</v>
      </c>
      <c r="P4015">
        <v>0</v>
      </c>
      <c r="Q4015">
        <v>2.5920000000000001</v>
      </c>
    </row>
    <row r="4016" spans="1:17" x14ac:dyDescent="0.3">
      <c r="A4016" t="s">
        <v>17</v>
      </c>
      <c r="B4016" t="s">
        <v>5886</v>
      </c>
      <c r="C4016" t="s">
        <v>5887</v>
      </c>
      <c r="D4016" t="s">
        <v>90</v>
      </c>
      <c r="E4016" t="s">
        <v>21</v>
      </c>
      <c r="F4016" t="s">
        <v>1903</v>
      </c>
      <c r="G4016" t="s">
        <v>428</v>
      </c>
      <c r="H4016">
        <v>52601</v>
      </c>
      <c r="I4016" t="s">
        <v>93</v>
      </c>
      <c r="J4016" t="s">
        <v>2472</v>
      </c>
      <c r="K4016" t="s">
        <v>39</v>
      </c>
      <c r="L4016" t="s">
        <v>66</v>
      </c>
      <c r="M4016" t="s">
        <v>2473</v>
      </c>
      <c r="N4016">
        <v>5.4</v>
      </c>
      <c r="O4016">
        <v>3</v>
      </c>
      <c r="P4016">
        <v>0</v>
      </c>
      <c r="Q4016">
        <v>2.5920000000000001</v>
      </c>
    </row>
    <row r="4017" spans="1:17" x14ac:dyDescent="0.3">
      <c r="A4017" t="s">
        <v>166</v>
      </c>
      <c r="B4017" t="s">
        <v>1449</v>
      </c>
      <c r="C4017" t="s">
        <v>1450</v>
      </c>
      <c r="D4017" t="s">
        <v>20</v>
      </c>
      <c r="E4017" t="s">
        <v>21</v>
      </c>
      <c r="F4017" t="s">
        <v>1320</v>
      </c>
      <c r="G4017" t="s">
        <v>46</v>
      </c>
      <c r="H4017">
        <v>32216</v>
      </c>
      <c r="I4017" t="s">
        <v>24</v>
      </c>
      <c r="J4017" t="s">
        <v>2968</v>
      </c>
      <c r="K4017" t="s">
        <v>39</v>
      </c>
      <c r="L4017" t="s">
        <v>66</v>
      </c>
      <c r="M4017" t="s">
        <v>2969</v>
      </c>
      <c r="N4017">
        <v>17.430000000000003</v>
      </c>
      <c r="O4017">
        <v>1</v>
      </c>
      <c r="P4017">
        <v>0.7</v>
      </c>
      <c r="Q4017">
        <v>-13.363000000000003</v>
      </c>
    </row>
    <row r="4018" spans="1:17" x14ac:dyDescent="0.3">
      <c r="A4018" t="s">
        <v>166</v>
      </c>
      <c r="B4018" t="s">
        <v>4252</v>
      </c>
      <c r="C4018" t="s">
        <v>4253</v>
      </c>
      <c r="D4018" t="s">
        <v>20</v>
      </c>
      <c r="E4018" t="s">
        <v>21</v>
      </c>
      <c r="F4018" t="s">
        <v>2907</v>
      </c>
      <c r="G4018" t="s">
        <v>36</v>
      </c>
      <c r="H4018">
        <v>93727</v>
      </c>
      <c r="I4018" t="s">
        <v>37</v>
      </c>
      <c r="J4018" t="s">
        <v>2968</v>
      </c>
      <c r="K4018" t="s">
        <v>39</v>
      </c>
      <c r="L4018" t="s">
        <v>66</v>
      </c>
      <c r="M4018" t="s">
        <v>2969</v>
      </c>
      <c r="N4018">
        <v>185.92000000000002</v>
      </c>
      <c r="O4018">
        <v>4</v>
      </c>
      <c r="P4018">
        <v>0.2</v>
      </c>
      <c r="Q4018">
        <v>62.74799999999999</v>
      </c>
    </row>
    <row r="4019" spans="1:17" x14ac:dyDescent="0.3">
      <c r="A4019" t="s">
        <v>42</v>
      </c>
      <c r="B4019" t="s">
        <v>3902</v>
      </c>
      <c r="C4019" t="s">
        <v>3903</v>
      </c>
      <c r="D4019" t="s">
        <v>20</v>
      </c>
      <c r="E4019" t="s">
        <v>21</v>
      </c>
      <c r="F4019" t="s">
        <v>235</v>
      </c>
      <c r="G4019" t="s">
        <v>236</v>
      </c>
      <c r="H4019">
        <v>10035</v>
      </c>
      <c r="I4019" t="s">
        <v>131</v>
      </c>
      <c r="J4019" t="s">
        <v>2968</v>
      </c>
      <c r="K4019" t="s">
        <v>39</v>
      </c>
      <c r="L4019" t="s">
        <v>66</v>
      </c>
      <c r="M4019" t="s">
        <v>2969</v>
      </c>
      <c r="N4019">
        <v>232.40000000000003</v>
      </c>
      <c r="O4019">
        <v>5</v>
      </c>
      <c r="P4019">
        <v>0.2</v>
      </c>
      <c r="Q4019">
        <v>78.434999999999988</v>
      </c>
    </row>
    <row r="4020" spans="1:17" x14ac:dyDescent="0.3">
      <c r="A4020" t="s">
        <v>17</v>
      </c>
      <c r="B4020" t="s">
        <v>3195</v>
      </c>
      <c r="C4020" t="s">
        <v>3196</v>
      </c>
      <c r="D4020" t="s">
        <v>20</v>
      </c>
      <c r="E4020" t="s">
        <v>21</v>
      </c>
      <c r="F4020" t="s">
        <v>235</v>
      </c>
      <c r="G4020" t="s">
        <v>236</v>
      </c>
      <c r="H4020">
        <v>10035</v>
      </c>
      <c r="I4020" t="s">
        <v>131</v>
      </c>
      <c r="J4020" t="s">
        <v>2968</v>
      </c>
      <c r="K4020" t="s">
        <v>39</v>
      </c>
      <c r="L4020" t="s">
        <v>66</v>
      </c>
      <c r="M4020" t="s">
        <v>2969</v>
      </c>
      <c r="N4020">
        <v>139.44</v>
      </c>
      <c r="O4020">
        <v>3</v>
      </c>
      <c r="P4020">
        <v>0.2</v>
      </c>
      <c r="Q4020">
        <v>47.060999999999993</v>
      </c>
    </row>
    <row r="4021" spans="1:17" x14ac:dyDescent="0.3">
      <c r="A4021" t="s">
        <v>42</v>
      </c>
      <c r="B4021" t="s">
        <v>986</v>
      </c>
      <c r="C4021" t="s">
        <v>987</v>
      </c>
      <c r="D4021" t="s">
        <v>34</v>
      </c>
      <c r="E4021" t="s">
        <v>21</v>
      </c>
      <c r="F4021" t="s">
        <v>129</v>
      </c>
      <c r="G4021" t="s">
        <v>130</v>
      </c>
      <c r="H4021">
        <v>19143</v>
      </c>
      <c r="I4021" t="s">
        <v>131</v>
      </c>
      <c r="J4021" t="s">
        <v>2968</v>
      </c>
      <c r="K4021" t="s">
        <v>39</v>
      </c>
      <c r="L4021" t="s">
        <v>66</v>
      </c>
      <c r="M4021" t="s">
        <v>2969</v>
      </c>
      <c r="N4021">
        <v>104.58000000000001</v>
      </c>
      <c r="O4021">
        <v>6</v>
      </c>
      <c r="P4021">
        <v>0.7</v>
      </c>
      <c r="Q4021">
        <v>-80.178000000000026</v>
      </c>
    </row>
    <row r="4022" spans="1:17" x14ac:dyDescent="0.3">
      <c r="A4022" t="s">
        <v>1122</v>
      </c>
      <c r="B4022" t="s">
        <v>869</v>
      </c>
      <c r="C4022" t="s">
        <v>870</v>
      </c>
      <c r="D4022" t="s">
        <v>34</v>
      </c>
      <c r="E4022" t="s">
        <v>21</v>
      </c>
      <c r="F4022" t="s">
        <v>4164</v>
      </c>
      <c r="G4022" t="s">
        <v>1292</v>
      </c>
      <c r="H4022">
        <v>38671</v>
      </c>
      <c r="I4022" t="s">
        <v>24</v>
      </c>
      <c r="J4022" t="s">
        <v>2968</v>
      </c>
      <c r="K4022" t="s">
        <v>39</v>
      </c>
      <c r="L4022" t="s">
        <v>66</v>
      </c>
      <c r="M4022" t="s">
        <v>5628</v>
      </c>
      <c r="N4022">
        <v>234.36</v>
      </c>
      <c r="O4022">
        <v>6</v>
      </c>
      <c r="P4022">
        <v>0</v>
      </c>
      <c r="Q4022">
        <v>112.49279999999999</v>
      </c>
    </row>
    <row r="4023" spans="1:17" x14ac:dyDescent="0.3">
      <c r="A4023" t="s">
        <v>166</v>
      </c>
      <c r="B4023" t="s">
        <v>397</v>
      </c>
      <c r="C4023" t="s">
        <v>398</v>
      </c>
      <c r="D4023" t="s">
        <v>20</v>
      </c>
      <c r="E4023" t="s">
        <v>21</v>
      </c>
      <c r="F4023" t="s">
        <v>112</v>
      </c>
      <c r="G4023" t="s">
        <v>36</v>
      </c>
      <c r="H4023">
        <v>94109</v>
      </c>
      <c r="I4023" t="s">
        <v>37</v>
      </c>
      <c r="J4023" t="s">
        <v>2968</v>
      </c>
      <c r="K4023" t="s">
        <v>39</v>
      </c>
      <c r="L4023" t="s">
        <v>66</v>
      </c>
      <c r="M4023" t="s">
        <v>5628</v>
      </c>
      <c r="N4023">
        <v>62.496000000000009</v>
      </c>
      <c r="O4023">
        <v>2</v>
      </c>
      <c r="P4023">
        <v>0.2</v>
      </c>
      <c r="Q4023">
        <v>21.873599999999996</v>
      </c>
    </row>
    <row r="4024" spans="1:17" x14ac:dyDescent="0.3">
      <c r="A4024" t="s">
        <v>42</v>
      </c>
      <c r="B4024" t="s">
        <v>4723</v>
      </c>
      <c r="C4024" t="s">
        <v>4724</v>
      </c>
      <c r="D4024" t="s">
        <v>20</v>
      </c>
      <c r="E4024" t="s">
        <v>21</v>
      </c>
      <c r="F4024" t="s">
        <v>336</v>
      </c>
      <c r="G4024" t="s">
        <v>2316</v>
      </c>
      <c r="H4024">
        <v>21044</v>
      </c>
      <c r="I4024" t="s">
        <v>131</v>
      </c>
      <c r="J4024" t="s">
        <v>2968</v>
      </c>
      <c r="K4024" t="s">
        <v>39</v>
      </c>
      <c r="L4024" t="s">
        <v>66</v>
      </c>
      <c r="M4024" t="s">
        <v>2969</v>
      </c>
      <c r="N4024">
        <v>174.3</v>
      </c>
      <c r="O4024">
        <v>3</v>
      </c>
      <c r="P4024">
        <v>0</v>
      </c>
      <c r="Q4024">
        <v>81.920999999999992</v>
      </c>
    </row>
    <row r="4025" spans="1:17" x14ac:dyDescent="0.3">
      <c r="A4025" t="s">
        <v>42</v>
      </c>
      <c r="B4025" t="s">
        <v>5821</v>
      </c>
      <c r="C4025" t="s">
        <v>5822</v>
      </c>
      <c r="D4025" t="s">
        <v>90</v>
      </c>
      <c r="E4025" t="s">
        <v>21</v>
      </c>
      <c r="F4025" t="s">
        <v>786</v>
      </c>
      <c r="G4025" t="s">
        <v>46</v>
      </c>
      <c r="H4025">
        <v>33614</v>
      </c>
      <c r="I4025" t="s">
        <v>24</v>
      </c>
      <c r="J4025" t="s">
        <v>2968</v>
      </c>
      <c r="K4025" t="s">
        <v>39</v>
      </c>
      <c r="L4025" t="s">
        <v>66</v>
      </c>
      <c r="M4025" t="s">
        <v>2969</v>
      </c>
      <c r="N4025">
        <v>34.860000000000007</v>
      </c>
      <c r="O4025">
        <v>2</v>
      </c>
      <c r="P4025">
        <v>0.7</v>
      </c>
      <c r="Q4025">
        <v>-26.726000000000006</v>
      </c>
    </row>
    <row r="4026" spans="1:17" x14ac:dyDescent="0.3">
      <c r="A4026" t="s">
        <v>42</v>
      </c>
      <c r="B4026" t="s">
        <v>4318</v>
      </c>
      <c r="C4026" t="s">
        <v>4319</v>
      </c>
      <c r="D4026" t="s">
        <v>20</v>
      </c>
      <c r="E4026" t="s">
        <v>21</v>
      </c>
      <c r="F4026" t="s">
        <v>163</v>
      </c>
      <c r="G4026" t="s">
        <v>92</v>
      </c>
      <c r="H4026">
        <v>77095</v>
      </c>
      <c r="I4026" t="s">
        <v>93</v>
      </c>
      <c r="J4026" t="s">
        <v>2968</v>
      </c>
      <c r="K4026" t="s">
        <v>39</v>
      </c>
      <c r="L4026" t="s">
        <v>66</v>
      </c>
      <c r="M4026" t="s">
        <v>5628</v>
      </c>
      <c r="N4026">
        <v>15.623999999999997</v>
      </c>
      <c r="O4026">
        <v>2</v>
      </c>
      <c r="P4026">
        <v>0.8</v>
      </c>
      <c r="Q4026">
        <v>-24.998400000000011</v>
      </c>
    </row>
    <row r="4027" spans="1:17" x14ac:dyDescent="0.3">
      <c r="A4027" t="s">
        <v>17</v>
      </c>
      <c r="B4027" t="s">
        <v>4408</v>
      </c>
      <c r="C4027" t="s">
        <v>4409</v>
      </c>
      <c r="D4027" t="s">
        <v>20</v>
      </c>
      <c r="E4027" t="s">
        <v>21</v>
      </c>
      <c r="F4027" t="s">
        <v>235</v>
      </c>
      <c r="G4027" t="s">
        <v>236</v>
      </c>
      <c r="H4027">
        <v>10009</v>
      </c>
      <c r="I4027" t="s">
        <v>131</v>
      </c>
      <c r="J4027" t="s">
        <v>2968</v>
      </c>
      <c r="K4027" t="s">
        <v>39</v>
      </c>
      <c r="L4027" t="s">
        <v>66</v>
      </c>
      <c r="M4027" t="s">
        <v>2969</v>
      </c>
      <c r="N4027">
        <v>232.40000000000003</v>
      </c>
      <c r="O4027">
        <v>5</v>
      </c>
      <c r="P4027">
        <v>0.2</v>
      </c>
      <c r="Q4027">
        <v>78.434999999999988</v>
      </c>
    </row>
    <row r="4028" spans="1:17" x14ac:dyDescent="0.3">
      <c r="A4028" t="s">
        <v>17</v>
      </c>
      <c r="B4028" t="s">
        <v>340</v>
      </c>
      <c r="C4028" t="s">
        <v>341</v>
      </c>
      <c r="D4028" t="s">
        <v>20</v>
      </c>
      <c r="E4028" t="s">
        <v>21</v>
      </c>
      <c r="F4028" t="s">
        <v>35</v>
      </c>
      <c r="G4028" t="s">
        <v>36</v>
      </c>
      <c r="H4028">
        <v>90008</v>
      </c>
      <c r="I4028" t="s">
        <v>37</v>
      </c>
      <c r="J4028" t="s">
        <v>2968</v>
      </c>
      <c r="K4028" t="s">
        <v>39</v>
      </c>
      <c r="L4028" t="s">
        <v>66</v>
      </c>
      <c r="M4028" t="s">
        <v>2969</v>
      </c>
      <c r="N4028">
        <v>92.960000000000008</v>
      </c>
      <c r="O4028">
        <v>2</v>
      </c>
      <c r="P4028">
        <v>0.2</v>
      </c>
      <c r="Q4028">
        <v>31.373999999999995</v>
      </c>
    </row>
    <row r="4029" spans="1:17" x14ac:dyDescent="0.3">
      <c r="A4029" t="s">
        <v>42</v>
      </c>
      <c r="B4029" t="s">
        <v>5850</v>
      </c>
      <c r="C4029" t="s">
        <v>5851</v>
      </c>
      <c r="D4029" t="s">
        <v>90</v>
      </c>
      <c r="E4029" t="s">
        <v>21</v>
      </c>
      <c r="F4029" t="s">
        <v>269</v>
      </c>
      <c r="G4029" t="s">
        <v>187</v>
      </c>
      <c r="H4029">
        <v>60610</v>
      </c>
      <c r="I4029" t="s">
        <v>93</v>
      </c>
      <c r="J4029" t="s">
        <v>2968</v>
      </c>
      <c r="K4029" t="s">
        <v>39</v>
      </c>
      <c r="L4029" t="s">
        <v>66</v>
      </c>
      <c r="M4029" t="s">
        <v>2969</v>
      </c>
      <c r="N4029">
        <v>104.57999999999998</v>
      </c>
      <c r="O4029">
        <v>9</v>
      </c>
      <c r="P4029">
        <v>0.8</v>
      </c>
      <c r="Q4029">
        <v>-172.55700000000007</v>
      </c>
    </row>
    <row r="4030" spans="1:17" x14ac:dyDescent="0.3">
      <c r="A4030" t="s">
        <v>42</v>
      </c>
      <c r="B4030" t="s">
        <v>2790</v>
      </c>
      <c r="C4030" t="s">
        <v>2791</v>
      </c>
      <c r="D4030" t="s">
        <v>90</v>
      </c>
      <c r="E4030" t="s">
        <v>21</v>
      </c>
      <c r="F4030" t="s">
        <v>35</v>
      </c>
      <c r="G4030" t="s">
        <v>36</v>
      </c>
      <c r="H4030">
        <v>90032</v>
      </c>
      <c r="I4030" t="s">
        <v>37</v>
      </c>
      <c r="J4030" t="s">
        <v>2968</v>
      </c>
      <c r="K4030" t="s">
        <v>39</v>
      </c>
      <c r="L4030" t="s">
        <v>66</v>
      </c>
      <c r="M4030" t="s">
        <v>5628</v>
      </c>
      <c r="N4030">
        <v>437.47200000000009</v>
      </c>
      <c r="O4030">
        <v>14</v>
      </c>
      <c r="P4030">
        <v>0.2</v>
      </c>
      <c r="Q4030">
        <v>153.11519999999999</v>
      </c>
    </row>
    <row r="4031" spans="1:17" x14ac:dyDescent="0.3">
      <c r="A4031" t="s">
        <v>166</v>
      </c>
      <c r="B4031" t="s">
        <v>2521</v>
      </c>
      <c r="C4031" t="s">
        <v>2522</v>
      </c>
      <c r="D4031" t="s">
        <v>20</v>
      </c>
      <c r="E4031" t="s">
        <v>21</v>
      </c>
      <c r="F4031" t="s">
        <v>545</v>
      </c>
      <c r="G4031" t="s">
        <v>275</v>
      </c>
      <c r="H4031">
        <v>85254</v>
      </c>
      <c r="I4031" t="s">
        <v>37</v>
      </c>
      <c r="J4031" t="s">
        <v>2523</v>
      </c>
      <c r="K4031" t="s">
        <v>39</v>
      </c>
      <c r="L4031" t="s">
        <v>66</v>
      </c>
      <c r="M4031" t="s">
        <v>2524</v>
      </c>
      <c r="N4031">
        <v>4.4009999999999998</v>
      </c>
      <c r="O4031">
        <v>3</v>
      </c>
      <c r="P4031">
        <v>0.7</v>
      </c>
      <c r="Q4031">
        <v>-3.5207999999999995</v>
      </c>
    </row>
    <row r="4032" spans="1:17" x14ac:dyDescent="0.3">
      <c r="A4032" t="s">
        <v>42</v>
      </c>
      <c r="B4032" t="s">
        <v>1866</v>
      </c>
      <c r="C4032" t="s">
        <v>1867</v>
      </c>
      <c r="D4032" t="s">
        <v>20</v>
      </c>
      <c r="E4032" t="s">
        <v>21</v>
      </c>
      <c r="F4032" t="s">
        <v>163</v>
      </c>
      <c r="G4032" t="s">
        <v>92</v>
      </c>
      <c r="H4032">
        <v>77041</v>
      </c>
      <c r="I4032" t="s">
        <v>93</v>
      </c>
      <c r="J4032" t="s">
        <v>2523</v>
      </c>
      <c r="K4032" t="s">
        <v>39</v>
      </c>
      <c r="L4032" t="s">
        <v>66</v>
      </c>
      <c r="M4032" t="s">
        <v>2524</v>
      </c>
      <c r="N4032">
        <v>2.9339999999999993</v>
      </c>
      <c r="O4032">
        <v>3</v>
      </c>
      <c r="P4032">
        <v>0.8</v>
      </c>
      <c r="Q4032">
        <v>-4.9878000000000018</v>
      </c>
    </row>
    <row r="4033" spans="1:17" x14ac:dyDescent="0.3">
      <c r="A4033" t="s">
        <v>42</v>
      </c>
      <c r="B4033" t="s">
        <v>1214</v>
      </c>
      <c r="C4033" t="s">
        <v>1215</v>
      </c>
      <c r="D4033" t="s">
        <v>34</v>
      </c>
      <c r="E4033" t="s">
        <v>21</v>
      </c>
      <c r="F4033" t="s">
        <v>35</v>
      </c>
      <c r="G4033" t="s">
        <v>36</v>
      </c>
      <c r="H4033">
        <v>90036</v>
      </c>
      <c r="I4033" t="s">
        <v>37</v>
      </c>
      <c r="J4033" t="s">
        <v>2523</v>
      </c>
      <c r="K4033" t="s">
        <v>39</v>
      </c>
      <c r="L4033" t="s">
        <v>66</v>
      </c>
      <c r="M4033" t="s">
        <v>2524</v>
      </c>
      <c r="N4033">
        <v>3.9119999999999999</v>
      </c>
      <c r="O4033">
        <v>1</v>
      </c>
      <c r="P4033">
        <v>0.2</v>
      </c>
      <c r="Q4033">
        <v>1.2713999999999996</v>
      </c>
    </row>
    <row r="4034" spans="1:17" x14ac:dyDescent="0.3">
      <c r="A4034" t="s">
        <v>42</v>
      </c>
      <c r="B4034" t="s">
        <v>5636</v>
      </c>
      <c r="C4034" t="s">
        <v>5637</v>
      </c>
      <c r="D4034" t="s">
        <v>20</v>
      </c>
      <c r="E4034" t="s">
        <v>21</v>
      </c>
      <c r="F4034" t="s">
        <v>163</v>
      </c>
      <c r="G4034" t="s">
        <v>92</v>
      </c>
      <c r="H4034">
        <v>77070</v>
      </c>
      <c r="I4034" t="s">
        <v>93</v>
      </c>
      <c r="J4034" t="s">
        <v>2523</v>
      </c>
      <c r="K4034" t="s">
        <v>39</v>
      </c>
      <c r="L4034" t="s">
        <v>66</v>
      </c>
      <c r="M4034" t="s">
        <v>2524</v>
      </c>
      <c r="N4034">
        <v>2.9339999999999993</v>
      </c>
      <c r="O4034">
        <v>3</v>
      </c>
      <c r="P4034">
        <v>0.8</v>
      </c>
      <c r="Q4034">
        <v>-4.9878000000000018</v>
      </c>
    </row>
    <row r="4035" spans="1:17" x14ac:dyDescent="0.3">
      <c r="A4035" t="s">
        <v>42</v>
      </c>
      <c r="B4035" t="s">
        <v>4098</v>
      </c>
      <c r="C4035" t="s">
        <v>4099</v>
      </c>
      <c r="D4035" t="s">
        <v>20</v>
      </c>
      <c r="E4035" t="s">
        <v>21</v>
      </c>
      <c r="F4035" t="s">
        <v>769</v>
      </c>
      <c r="G4035" t="s">
        <v>210</v>
      </c>
      <c r="H4035">
        <v>48227</v>
      </c>
      <c r="I4035" t="s">
        <v>93</v>
      </c>
      <c r="J4035" t="s">
        <v>2523</v>
      </c>
      <c r="K4035" t="s">
        <v>39</v>
      </c>
      <c r="L4035" t="s">
        <v>66</v>
      </c>
      <c r="M4035" t="s">
        <v>2524</v>
      </c>
      <c r="N4035">
        <v>14.669999999999998</v>
      </c>
      <c r="O4035">
        <v>3</v>
      </c>
      <c r="P4035">
        <v>0</v>
      </c>
      <c r="Q4035">
        <v>6.7481999999999989</v>
      </c>
    </row>
    <row r="4036" spans="1:17" x14ac:dyDescent="0.3">
      <c r="A4036" t="s">
        <v>17</v>
      </c>
      <c r="B4036" t="s">
        <v>2308</v>
      </c>
      <c r="C4036" t="s">
        <v>2309</v>
      </c>
      <c r="D4036" t="s">
        <v>34</v>
      </c>
      <c r="E4036" t="s">
        <v>21</v>
      </c>
      <c r="F4036" t="s">
        <v>35</v>
      </c>
      <c r="G4036" t="s">
        <v>36</v>
      </c>
      <c r="H4036">
        <v>90045</v>
      </c>
      <c r="I4036" t="s">
        <v>37</v>
      </c>
      <c r="J4036" t="s">
        <v>2310</v>
      </c>
      <c r="K4036" t="s">
        <v>39</v>
      </c>
      <c r="L4036" t="s">
        <v>66</v>
      </c>
      <c r="M4036" t="s">
        <v>2311</v>
      </c>
      <c r="N4036">
        <v>13.943999999999999</v>
      </c>
      <c r="O4036">
        <v>3</v>
      </c>
      <c r="P4036">
        <v>0.2</v>
      </c>
      <c r="Q4036">
        <v>4.5317999999999996</v>
      </c>
    </row>
    <row r="4037" spans="1:17" x14ac:dyDescent="0.3">
      <c r="A4037" t="s">
        <v>42</v>
      </c>
      <c r="B4037" t="s">
        <v>3024</v>
      </c>
      <c r="C4037" t="s">
        <v>3025</v>
      </c>
      <c r="D4037" t="s">
        <v>20</v>
      </c>
      <c r="E4037" t="s">
        <v>21</v>
      </c>
      <c r="F4037" t="s">
        <v>879</v>
      </c>
      <c r="G4037" t="s">
        <v>436</v>
      </c>
      <c r="H4037">
        <v>45231</v>
      </c>
      <c r="I4037" t="s">
        <v>131</v>
      </c>
      <c r="J4037" t="s">
        <v>2310</v>
      </c>
      <c r="K4037" t="s">
        <v>39</v>
      </c>
      <c r="L4037" t="s">
        <v>66</v>
      </c>
      <c r="M4037" t="s">
        <v>2311</v>
      </c>
      <c r="N4037">
        <v>5.2290000000000001</v>
      </c>
      <c r="O4037">
        <v>3</v>
      </c>
      <c r="P4037">
        <v>0.7</v>
      </c>
      <c r="Q4037">
        <v>-4.1831999999999976</v>
      </c>
    </row>
    <row r="4038" spans="1:17" x14ac:dyDescent="0.3">
      <c r="A4038" t="s">
        <v>42</v>
      </c>
      <c r="B4038" t="s">
        <v>1433</v>
      </c>
      <c r="C4038" t="s">
        <v>1434</v>
      </c>
      <c r="D4038" t="s">
        <v>20</v>
      </c>
      <c r="E4038" t="s">
        <v>21</v>
      </c>
      <c r="F4038" t="s">
        <v>35</v>
      </c>
      <c r="G4038" t="s">
        <v>36</v>
      </c>
      <c r="H4038">
        <v>90049</v>
      </c>
      <c r="I4038" t="s">
        <v>37</v>
      </c>
      <c r="J4038" t="s">
        <v>2310</v>
      </c>
      <c r="K4038" t="s">
        <v>39</v>
      </c>
      <c r="L4038" t="s">
        <v>66</v>
      </c>
      <c r="M4038" t="s">
        <v>2311</v>
      </c>
      <c r="N4038">
        <v>9.2959999999999994</v>
      </c>
      <c r="O4038">
        <v>2</v>
      </c>
      <c r="P4038">
        <v>0.2</v>
      </c>
      <c r="Q4038">
        <v>3.0211999999999994</v>
      </c>
    </row>
    <row r="4039" spans="1:17" x14ac:dyDescent="0.3">
      <c r="A4039" t="s">
        <v>42</v>
      </c>
      <c r="B4039" t="s">
        <v>2334</v>
      </c>
      <c r="C4039" t="s">
        <v>2335</v>
      </c>
      <c r="D4039" t="s">
        <v>34</v>
      </c>
      <c r="E4039" t="s">
        <v>21</v>
      </c>
      <c r="F4039" t="s">
        <v>129</v>
      </c>
      <c r="G4039" t="s">
        <v>130</v>
      </c>
      <c r="H4039">
        <v>19120</v>
      </c>
      <c r="I4039" t="s">
        <v>131</v>
      </c>
      <c r="J4039" t="s">
        <v>2310</v>
      </c>
      <c r="K4039" t="s">
        <v>39</v>
      </c>
      <c r="L4039" t="s">
        <v>66</v>
      </c>
      <c r="M4039" t="s">
        <v>2311</v>
      </c>
      <c r="N4039">
        <v>3.4860000000000002</v>
      </c>
      <c r="O4039">
        <v>2</v>
      </c>
      <c r="P4039">
        <v>0.7</v>
      </c>
      <c r="Q4039">
        <v>-2.7887999999999993</v>
      </c>
    </row>
    <row r="4040" spans="1:17" x14ac:dyDescent="0.3">
      <c r="A4040" t="s">
        <v>42</v>
      </c>
      <c r="B4040" t="s">
        <v>5192</v>
      </c>
      <c r="C4040" t="s">
        <v>5193</v>
      </c>
      <c r="D4040" t="s">
        <v>20</v>
      </c>
      <c r="E4040" t="s">
        <v>21</v>
      </c>
      <c r="F4040" t="s">
        <v>269</v>
      </c>
      <c r="G4040" t="s">
        <v>187</v>
      </c>
      <c r="H4040">
        <v>60610</v>
      </c>
      <c r="I4040" t="s">
        <v>93</v>
      </c>
      <c r="J4040" t="s">
        <v>2310</v>
      </c>
      <c r="K4040" t="s">
        <v>39</v>
      </c>
      <c r="L4040" t="s">
        <v>66</v>
      </c>
      <c r="M4040" t="s">
        <v>2311</v>
      </c>
      <c r="N4040">
        <v>8.1339999999999986</v>
      </c>
      <c r="O4040">
        <v>7</v>
      </c>
      <c r="P4040">
        <v>0.8</v>
      </c>
      <c r="Q4040">
        <v>-13.827800000000003</v>
      </c>
    </row>
    <row r="4041" spans="1:17" x14ac:dyDescent="0.3">
      <c r="A4041" t="s">
        <v>42</v>
      </c>
      <c r="B4041" t="s">
        <v>1466</v>
      </c>
      <c r="C4041" t="s">
        <v>1467</v>
      </c>
      <c r="D4041" t="s">
        <v>20</v>
      </c>
      <c r="E4041" t="s">
        <v>21</v>
      </c>
      <c r="F4041" t="s">
        <v>5555</v>
      </c>
      <c r="G4041" t="s">
        <v>122</v>
      </c>
      <c r="H4041">
        <v>68701</v>
      </c>
      <c r="I4041" t="s">
        <v>93</v>
      </c>
      <c r="J4041" t="s">
        <v>2310</v>
      </c>
      <c r="K4041" t="s">
        <v>39</v>
      </c>
      <c r="L4041" t="s">
        <v>66</v>
      </c>
      <c r="M4041" t="s">
        <v>2311</v>
      </c>
      <c r="N4041">
        <v>17.43</v>
      </c>
      <c r="O4041">
        <v>3</v>
      </c>
      <c r="P4041">
        <v>0</v>
      </c>
      <c r="Q4041">
        <v>8.0177999999999994</v>
      </c>
    </row>
    <row r="4042" spans="1:17" x14ac:dyDescent="0.3">
      <c r="A4042" t="s">
        <v>17</v>
      </c>
      <c r="B4042" t="s">
        <v>1396</v>
      </c>
      <c r="C4042" t="s">
        <v>1397</v>
      </c>
      <c r="D4042" t="s">
        <v>90</v>
      </c>
      <c r="E4042" t="s">
        <v>21</v>
      </c>
      <c r="F4042" t="s">
        <v>2105</v>
      </c>
      <c r="G4042" t="s">
        <v>436</v>
      </c>
      <c r="H4042">
        <v>43130</v>
      </c>
      <c r="I4042" t="s">
        <v>131</v>
      </c>
      <c r="J4042" t="s">
        <v>2310</v>
      </c>
      <c r="K4042" t="s">
        <v>39</v>
      </c>
      <c r="L4042" t="s">
        <v>66</v>
      </c>
      <c r="M4042" t="s">
        <v>2311</v>
      </c>
      <c r="N4042">
        <v>12.201000000000001</v>
      </c>
      <c r="O4042">
        <v>7</v>
      </c>
      <c r="P4042">
        <v>0.7</v>
      </c>
      <c r="Q4042">
        <v>-9.7607999999999961</v>
      </c>
    </row>
    <row r="4043" spans="1:17" x14ac:dyDescent="0.3">
      <c r="A4043" t="s">
        <v>42</v>
      </c>
      <c r="B4043" t="s">
        <v>931</v>
      </c>
      <c r="C4043" t="s">
        <v>932</v>
      </c>
      <c r="D4043" t="s">
        <v>90</v>
      </c>
      <c r="E4043" t="s">
        <v>21</v>
      </c>
      <c r="F4043" t="s">
        <v>35</v>
      </c>
      <c r="G4043" t="s">
        <v>36</v>
      </c>
      <c r="H4043">
        <v>90032</v>
      </c>
      <c r="I4043" t="s">
        <v>37</v>
      </c>
      <c r="J4043" t="s">
        <v>2310</v>
      </c>
      <c r="K4043" t="s">
        <v>39</v>
      </c>
      <c r="L4043" t="s">
        <v>66</v>
      </c>
      <c r="M4043" t="s">
        <v>2311</v>
      </c>
      <c r="N4043">
        <v>23.24</v>
      </c>
      <c r="O4043">
        <v>5</v>
      </c>
      <c r="P4043">
        <v>0.2</v>
      </c>
      <c r="Q4043">
        <v>7.5529999999999982</v>
      </c>
    </row>
    <row r="4044" spans="1:17" x14ac:dyDescent="0.3">
      <c r="A4044" t="s">
        <v>166</v>
      </c>
      <c r="B4044" t="s">
        <v>4056</v>
      </c>
      <c r="C4044" t="s">
        <v>4057</v>
      </c>
      <c r="D4044" t="s">
        <v>90</v>
      </c>
      <c r="E4044" t="s">
        <v>21</v>
      </c>
      <c r="F4044" t="s">
        <v>84</v>
      </c>
      <c r="G4044" t="s">
        <v>85</v>
      </c>
      <c r="H4044">
        <v>98115</v>
      </c>
      <c r="I4044" t="s">
        <v>37</v>
      </c>
      <c r="J4044" t="s">
        <v>2310</v>
      </c>
      <c r="K4044" t="s">
        <v>39</v>
      </c>
      <c r="L4044" t="s">
        <v>66</v>
      </c>
      <c r="M4044" t="s">
        <v>2311</v>
      </c>
      <c r="N4044">
        <v>9.2959999999999994</v>
      </c>
      <c r="O4044">
        <v>2</v>
      </c>
      <c r="P4044">
        <v>0.2</v>
      </c>
      <c r="Q4044">
        <v>3.0211999999999994</v>
      </c>
    </row>
    <row r="4045" spans="1:17" x14ac:dyDescent="0.3">
      <c r="A4045" t="s">
        <v>17</v>
      </c>
      <c r="B4045" t="s">
        <v>2746</v>
      </c>
      <c r="C4045" t="s">
        <v>2747</v>
      </c>
      <c r="D4045" t="s">
        <v>34</v>
      </c>
      <c r="E4045" t="s">
        <v>21</v>
      </c>
      <c r="F4045" t="s">
        <v>2748</v>
      </c>
      <c r="G4045" t="s">
        <v>224</v>
      </c>
      <c r="H4045">
        <v>46350</v>
      </c>
      <c r="I4045" t="s">
        <v>93</v>
      </c>
      <c r="J4045" t="s">
        <v>2753</v>
      </c>
      <c r="K4045" t="s">
        <v>39</v>
      </c>
      <c r="L4045" t="s">
        <v>66</v>
      </c>
      <c r="M4045" t="s">
        <v>2754</v>
      </c>
      <c r="N4045">
        <v>17.38</v>
      </c>
      <c r="O4045">
        <v>2</v>
      </c>
      <c r="P4045">
        <v>0</v>
      </c>
      <c r="Q4045">
        <v>8.69</v>
      </c>
    </row>
    <row r="4046" spans="1:17" x14ac:dyDescent="0.3">
      <c r="A4046" t="s">
        <v>42</v>
      </c>
      <c r="B4046" t="s">
        <v>3524</v>
      </c>
      <c r="C4046" t="s">
        <v>3525</v>
      </c>
      <c r="D4046" t="s">
        <v>20</v>
      </c>
      <c r="E4046" t="s">
        <v>21</v>
      </c>
      <c r="F4046" t="s">
        <v>84</v>
      </c>
      <c r="G4046" t="s">
        <v>85</v>
      </c>
      <c r="H4046">
        <v>98115</v>
      </c>
      <c r="I4046" t="s">
        <v>37</v>
      </c>
      <c r="J4046" t="s">
        <v>2753</v>
      </c>
      <c r="K4046" t="s">
        <v>39</v>
      </c>
      <c r="L4046" t="s">
        <v>66</v>
      </c>
      <c r="M4046" t="s">
        <v>2754</v>
      </c>
      <c r="N4046">
        <v>13.904</v>
      </c>
      <c r="O4046">
        <v>2</v>
      </c>
      <c r="P4046">
        <v>0.2</v>
      </c>
      <c r="Q4046">
        <v>5.2139999999999995</v>
      </c>
    </row>
    <row r="4047" spans="1:17" x14ac:dyDescent="0.3">
      <c r="A4047" t="s">
        <v>42</v>
      </c>
      <c r="B4047" t="s">
        <v>4188</v>
      </c>
      <c r="C4047" t="s">
        <v>4189</v>
      </c>
      <c r="D4047" t="s">
        <v>34</v>
      </c>
      <c r="E4047" t="s">
        <v>21</v>
      </c>
      <c r="F4047" t="s">
        <v>4190</v>
      </c>
      <c r="G4047" t="s">
        <v>4191</v>
      </c>
      <c r="H4047">
        <v>57103</v>
      </c>
      <c r="I4047" t="s">
        <v>93</v>
      </c>
      <c r="J4047" t="s">
        <v>2753</v>
      </c>
      <c r="K4047" t="s">
        <v>39</v>
      </c>
      <c r="L4047" t="s">
        <v>66</v>
      </c>
      <c r="M4047" t="s">
        <v>2754</v>
      </c>
      <c r="N4047">
        <v>60.83</v>
      </c>
      <c r="O4047">
        <v>7</v>
      </c>
      <c r="P4047">
        <v>0</v>
      </c>
      <c r="Q4047">
        <v>30.414999999999999</v>
      </c>
    </row>
    <row r="4048" spans="1:17" x14ac:dyDescent="0.3">
      <c r="A4048" t="s">
        <v>42</v>
      </c>
      <c r="B4048" t="s">
        <v>5121</v>
      </c>
      <c r="C4048" t="s">
        <v>5122</v>
      </c>
      <c r="D4048" t="s">
        <v>90</v>
      </c>
      <c r="E4048" t="s">
        <v>21</v>
      </c>
      <c r="F4048" t="s">
        <v>129</v>
      </c>
      <c r="G4048" t="s">
        <v>130</v>
      </c>
      <c r="H4048">
        <v>19143</v>
      </c>
      <c r="I4048" t="s">
        <v>131</v>
      </c>
      <c r="J4048" t="s">
        <v>2753</v>
      </c>
      <c r="K4048" t="s">
        <v>39</v>
      </c>
      <c r="L4048" t="s">
        <v>66</v>
      </c>
      <c r="M4048" t="s">
        <v>2754</v>
      </c>
      <c r="N4048">
        <v>10.428000000000001</v>
      </c>
      <c r="O4048">
        <v>4</v>
      </c>
      <c r="P4048">
        <v>0.7</v>
      </c>
      <c r="Q4048">
        <v>-6.9519999999999982</v>
      </c>
    </row>
    <row r="4049" spans="1:17" x14ac:dyDescent="0.3">
      <c r="A4049" t="s">
        <v>17</v>
      </c>
      <c r="B4049" t="s">
        <v>2134</v>
      </c>
      <c r="C4049" t="s">
        <v>2135</v>
      </c>
      <c r="D4049" t="s">
        <v>34</v>
      </c>
      <c r="E4049" t="s">
        <v>21</v>
      </c>
      <c r="F4049" t="s">
        <v>3558</v>
      </c>
      <c r="G4049" t="s">
        <v>224</v>
      </c>
      <c r="H4049">
        <v>46203</v>
      </c>
      <c r="I4049" t="s">
        <v>93</v>
      </c>
      <c r="J4049" t="s">
        <v>2753</v>
      </c>
      <c r="K4049" t="s">
        <v>39</v>
      </c>
      <c r="L4049" t="s">
        <v>66</v>
      </c>
      <c r="M4049" t="s">
        <v>2754</v>
      </c>
      <c r="N4049">
        <v>17.38</v>
      </c>
      <c r="O4049">
        <v>2</v>
      </c>
      <c r="P4049">
        <v>0</v>
      </c>
      <c r="Q4049">
        <v>8.69</v>
      </c>
    </row>
    <row r="4050" spans="1:17" x14ac:dyDescent="0.3">
      <c r="A4050" t="s">
        <v>42</v>
      </c>
      <c r="B4050" t="s">
        <v>3845</v>
      </c>
      <c r="C4050" t="s">
        <v>3846</v>
      </c>
      <c r="D4050" t="s">
        <v>20</v>
      </c>
      <c r="E4050" t="s">
        <v>21</v>
      </c>
      <c r="F4050" t="s">
        <v>3847</v>
      </c>
      <c r="G4050" t="s">
        <v>400</v>
      </c>
      <c r="H4050">
        <v>80020</v>
      </c>
      <c r="I4050" t="s">
        <v>37</v>
      </c>
      <c r="J4050" t="s">
        <v>3848</v>
      </c>
      <c r="K4050" t="s">
        <v>39</v>
      </c>
      <c r="L4050" t="s">
        <v>66</v>
      </c>
      <c r="M4050" t="s">
        <v>3849</v>
      </c>
      <c r="N4050">
        <v>19.968000000000004</v>
      </c>
      <c r="O4050">
        <v>2</v>
      </c>
      <c r="P4050">
        <v>0.7</v>
      </c>
      <c r="Q4050">
        <v>-13.311999999999998</v>
      </c>
    </row>
    <row r="4051" spans="1:17" x14ac:dyDescent="0.3">
      <c r="A4051" t="s">
        <v>17</v>
      </c>
      <c r="B4051" t="s">
        <v>4196</v>
      </c>
      <c r="C4051" t="s">
        <v>4197</v>
      </c>
      <c r="D4051" t="s">
        <v>34</v>
      </c>
      <c r="E4051" t="s">
        <v>21</v>
      </c>
      <c r="F4051" t="s">
        <v>235</v>
      </c>
      <c r="G4051" t="s">
        <v>236</v>
      </c>
      <c r="H4051">
        <v>10035</v>
      </c>
      <c r="I4051" t="s">
        <v>131</v>
      </c>
      <c r="J4051" t="s">
        <v>3848</v>
      </c>
      <c r="K4051" t="s">
        <v>39</v>
      </c>
      <c r="L4051" t="s">
        <v>66</v>
      </c>
      <c r="M4051" t="s">
        <v>3849</v>
      </c>
      <c r="N4051">
        <v>79.872000000000014</v>
      </c>
      <c r="O4051">
        <v>3</v>
      </c>
      <c r="P4051">
        <v>0.2</v>
      </c>
      <c r="Q4051">
        <v>29.951999999999998</v>
      </c>
    </row>
    <row r="4052" spans="1:17" x14ac:dyDescent="0.3">
      <c r="A4052" t="s">
        <v>42</v>
      </c>
      <c r="B4052" t="s">
        <v>4282</v>
      </c>
      <c r="C4052" t="s">
        <v>4283</v>
      </c>
      <c r="D4052" t="s">
        <v>34</v>
      </c>
      <c r="E4052" t="s">
        <v>21</v>
      </c>
      <c r="F4052" t="s">
        <v>4284</v>
      </c>
      <c r="G4052" t="s">
        <v>584</v>
      </c>
      <c r="H4052">
        <v>87105</v>
      </c>
      <c r="I4052" t="s">
        <v>37</v>
      </c>
      <c r="J4052" t="s">
        <v>3848</v>
      </c>
      <c r="K4052" t="s">
        <v>39</v>
      </c>
      <c r="L4052" t="s">
        <v>66</v>
      </c>
      <c r="M4052" t="s">
        <v>3849</v>
      </c>
      <c r="N4052">
        <v>79.872000000000014</v>
      </c>
      <c r="O4052">
        <v>3</v>
      </c>
      <c r="P4052">
        <v>0.2</v>
      </c>
      <c r="Q4052">
        <v>29.951999999999998</v>
      </c>
    </row>
    <row r="4053" spans="1:17" x14ac:dyDescent="0.3">
      <c r="A4053" t="s">
        <v>42</v>
      </c>
      <c r="B4053" t="s">
        <v>3136</v>
      </c>
      <c r="C4053" t="s">
        <v>3137</v>
      </c>
      <c r="D4053" t="s">
        <v>90</v>
      </c>
      <c r="E4053" t="s">
        <v>21</v>
      </c>
      <c r="F4053" t="s">
        <v>282</v>
      </c>
      <c r="G4053" t="s">
        <v>436</v>
      </c>
      <c r="H4053">
        <v>45503</v>
      </c>
      <c r="I4053" t="s">
        <v>131</v>
      </c>
      <c r="J4053" t="s">
        <v>3848</v>
      </c>
      <c r="K4053" t="s">
        <v>39</v>
      </c>
      <c r="L4053" t="s">
        <v>66</v>
      </c>
      <c r="M4053" t="s">
        <v>3849</v>
      </c>
      <c r="N4053">
        <v>69.888000000000005</v>
      </c>
      <c r="O4053">
        <v>7</v>
      </c>
      <c r="P4053">
        <v>0.7</v>
      </c>
      <c r="Q4053">
        <v>-46.591999999999999</v>
      </c>
    </row>
    <row r="4054" spans="1:17" x14ac:dyDescent="0.3">
      <c r="A4054" t="s">
        <v>42</v>
      </c>
      <c r="B4054" t="s">
        <v>2993</v>
      </c>
      <c r="C4054" t="s">
        <v>2994</v>
      </c>
      <c r="D4054" t="s">
        <v>34</v>
      </c>
      <c r="E4054" t="s">
        <v>21</v>
      </c>
      <c r="F4054" t="s">
        <v>282</v>
      </c>
      <c r="G4054" t="s">
        <v>283</v>
      </c>
      <c r="H4054">
        <v>22153</v>
      </c>
      <c r="I4054" t="s">
        <v>24</v>
      </c>
      <c r="J4054" t="s">
        <v>3848</v>
      </c>
      <c r="K4054" t="s">
        <v>39</v>
      </c>
      <c r="L4054" t="s">
        <v>66</v>
      </c>
      <c r="M4054" t="s">
        <v>3849</v>
      </c>
      <c r="N4054">
        <v>232.96</v>
      </c>
      <c r="O4054">
        <v>7</v>
      </c>
      <c r="P4054">
        <v>0</v>
      </c>
      <c r="Q4054">
        <v>116.48</v>
      </c>
    </row>
    <row r="4055" spans="1:17" x14ac:dyDescent="0.3">
      <c r="A4055" t="s">
        <v>42</v>
      </c>
      <c r="B4055" t="s">
        <v>199</v>
      </c>
      <c r="C4055" t="s">
        <v>200</v>
      </c>
      <c r="D4055" t="s">
        <v>34</v>
      </c>
      <c r="E4055" t="s">
        <v>21</v>
      </c>
      <c r="F4055" t="s">
        <v>163</v>
      </c>
      <c r="G4055" t="s">
        <v>92</v>
      </c>
      <c r="H4055">
        <v>77095</v>
      </c>
      <c r="I4055" t="s">
        <v>93</v>
      </c>
      <c r="J4055" t="s">
        <v>3848</v>
      </c>
      <c r="K4055" t="s">
        <v>39</v>
      </c>
      <c r="L4055" t="s">
        <v>66</v>
      </c>
      <c r="M4055" t="s">
        <v>3849</v>
      </c>
      <c r="N4055">
        <v>33.279999999999994</v>
      </c>
      <c r="O4055">
        <v>5</v>
      </c>
      <c r="P4055">
        <v>0.8</v>
      </c>
      <c r="Q4055">
        <v>-49.92</v>
      </c>
    </row>
    <row r="4056" spans="1:17" x14ac:dyDescent="0.3">
      <c r="A4056" t="s">
        <v>166</v>
      </c>
      <c r="B4056" t="s">
        <v>724</v>
      </c>
      <c r="C4056" t="s">
        <v>725</v>
      </c>
      <c r="D4056" t="s">
        <v>20</v>
      </c>
      <c r="E4056" t="s">
        <v>21</v>
      </c>
      <c r="F4056" t="s">
        <v>112</v>
      </c>
      <c r="G4056" t="s">
        <v>36</v>
      </c>
      <c r="H4056">
        <v>94109</v>
      </c>
      <c r="I4056" t="s">
        <v>37</v>
      </c>
      <c r="J4056" t="s">
        <v>3848</v>
      </c>
      <c r="K4056" t="s">
        <v>39</v>
      </c>
      <c r="L4056" t="s">
        <v>66</v>
      </c>
      <c r="M4056" t="s">
        <v>3849</v>
      </c>
      <c r="N4056">
        <v>53.248000000000005</v>
      </c>
      <c r="O4056">
        <v>2</v>
      </c>
      <c r="P4056">
        <v>0.2</v>
      </c>
      <c r="Q4056">
        <v>19.968</v>
      </c>
    </row>
    <row r="4057" spans="1:17" x14ac:dyDescent="0.3">
      <c r="A4057" t="s">
        <v>42</v>
      </c>
      <c r="B4057" t="s">
        <v>1449</v>
      </c>
      <c r="C4057" t="s">
        <v>1450</v>
      </c>
      <c r="D4057" t="s">
        <v>20</v>
      </c>
      <c r="E4057" t="s">
        <v>21</v>
      </c>
      <c r="F4057" t="s">
        <v>552</v>
      </c>
      <c r="G4057" t="s">
        <v>36</v>
      </c>
      <c r="H4057">
        <v>95123</v>
      </c>
      <c r="I4057" t="s">
        <v>37</v>
      </c>
      <c r="J4057" t="s">
        <v>3848</v>
      </c>
      <c r="K4057" t="s">
        <v>39</v>
      </c>
      <c r="L4057" t="s">
        <v>66</v>
      </c>
      <c r="M4057" t="s">
        <v>3849</v>
      </c>
      <c r="N4057">
        <v>133.12</v>
      </c>
      <c r="O4057">
        <v>5</v>
      </c>
      <c r="P4057">
        <v>0.2</v>
      </c>
      <c r="Q4057">
        <v>49.92</v>
      </c>
    </row>
    <row r="4058" spans="1:17" x14ac:dyDescent="0.3">
      <c r="A4058" t="s">
        <v>166</v>
      </c>
      <c r="B4058" t="s">
        <v>5049</v>
      </c>
      <c r="C4058" t="s">
        <v>5050</v>
      </c>
      <c r="D4058" t="s">
        <v>20</v>
      </c>
      <c r="E4058" t="s">
        <v>21</v>
      </c>
      <c r="F4058" t="s">
        <v>2457</v>
      </c>
      <c r="G4058" t="s">
        <v>46</v>
      </c>
      <c r="H4058">
        <v>33433</v>
      </c>
      <c r="I4058" t="s">
        <v>24</v>
      </c>
      <c r="J4058" t="s">
        <v>3848</v>
      </c>
      <c r="K4058" t="s">
        <v>39</v>
      </c>
      <c r="L4058" t="s">
        <v>66</v>
      </c>
      <c r="M4058" t="s">
        <v>3849</v>
      </c>
      <c r="N4058">
        <v>39.936000000000007</v>
      </c>
      <c r="O4058">
        <v>4</v>
      </c>
      <c r="P4058">
        <v>0.7</v>
      </c>
      <c r="Q4058">
        <v>-26.623999999999995</v>
      </c>
    </row>
    <row r="4059" spans="1:17" x14ac:dyDescent="0.3">
      <c r="A4059" t="s">
        <v>17</v>
      </c>
      <c r="B4059" t="s">
        <v>1453</v>
      </c>
      <c r="C4059" t="s">
        <v>1454</v>
      </c>
      <c r="D4059" t="s">
        <v>90</v>
      </c>
      <c r="E4059" t="s">
        <v>21</v>
      </c>
      <c r="F4059" t="s">
        <v>531</v>
      </c>
      <c r="G4059" t="s">
        <v>216</v>
      </c>
      <c r="H4059">
        <v>19711</v>
      </c>
      <c r="I4059" t="s">
        <v>131</v>
      </c>
      <c r="J4059" t="s">
        <v>3848</v>
      </c>
      <c r="K4059" t="s">
        <v>39</v>
      </c>
      <c r="L4059" t="s">
        <v>66</v>
      </c>
      <c r="M4059" t="s">
        <v>3849</v>
      </c>
      <c r="N4059">
        <v>299.52</v>
      </c>
      <c r="O4059">
        <v>9</v>
      </c>
      <c r="P4059">
        <v>0</v>
      </c>
      <c r="Q4059">
        <v>149.76</v>
      </c>
    </row>
    <row r="4060" spans="1:17" x14ac:dyDescent="0.3">
      <c r="A4060" t="s">
        <v>42</v>
      </c>
      <c r="B4060" t="s">
        <v>1765</v>
      </c>
      <c r="C4060" t="s">
        <v>1766</v>
      </c>
      <c r="D4060" t="s">
        <v>20</v>
      </c>
      <c r="E4060" t="s">
        <v>21</v>
      </c>
      <c r="F4060" t="s">
        <v>269</v>
      </c>
      <c r="G4060" t="s">
        <v>187</v>
      </c>
      <c r="H4060">
        <v>60610</v>
      </c>
      <c r="I4060" t="s">
        <v>93</v>
      </c>
      <c r="J4060" t="s">
        <v>1767</v>
      </c>
      <c r="K4060" t="s">
        <v>39</v>
      </c>
      <c r="L4060" t="s">
        <v>66</v>
      </c>
      <c r="M4060" t="s">
        <v>1768</v>
      </c>
      <c r="N4060">
        <v>8.6899999999999977</v>
      </c>
      <c r="O4060">
        <v>5</v>
      </c>
      <c r="P4060">
        <v>0.8</v>
      </c>
      <c r="Q4060">
        <v>-14.773</v>
      </c>
    </row>
    <row r="4061" spans="1:17" x14ac:dyDescent="0.3">
      <c r="A4061" t="s">
        <v>42</v>
      </c>
      <c r="B4061" t="s">
        <v>2990</v>
      </c>
      <c r="C4061" t="s">
        <v>2991</v>
      </c>
      <c r="D4061" t="s">
        <v>34</v>
      </c>
      <c r="E4061" t="s">
        <v>21</v>
      </c>
      <c r="F4061" t="s">
        <v>653</v>
      </c>
      <c r="G4061" t="s">
        <v>36</v>
      </c>
      <c r="H4061">
        <v>94533</v>
      </c>
      <c r="I4061" t="s">
        <v>37</v>
      </c>
      <c r="J4061" t="s">
        <v>1767</v>
      </c>
      <c r="K4061" t="s">
        <v>39</v>
      </c>
      <c r="L4061" t="s">
        <v>66</v>
      </c>
      <c r="M4061" t="s">
        <v>1768</v>
      </c>
      <c r="N4061">
        <v>13.904</v>
      </c>
      <c r="O4061">
        <v>2</v>
      </c>
      <c r="P4061">
        <v>0.2</v>
      </c>
      <c r="Q4061">
        <v>4.5187999999999997</v>
      </c>
    </row>
    <row r="4062" spans="1:17" x14ac:dyDescent="0.3">
      <c r="A4062" t="s">
        <v>42</v>
      </c>
      <c r="B4062" t="s">
        <v>1878</v>
      </c>
      <c r="C4062" t="s">
        <v>1879</v>
      </c>
      <c r="D4062" t="s">
        <v>20</v>
      </c>
      <c r="E4062" t="s">
        <v>21</v>
      </c>
      <c r="F4062" t="s">
        <v>84</v>
      </c>
      <c r="G4062" t="s">
        <v>85</v>
      </c>
      <c r="H4062">
        <v>98105</v>
      </c>
      <c r="I4062" t="s">
        <v>37</v>
      </c>
      <c r="J4062" t="s">
        <v>1767</v>
      </c>
      <c r="K4062" t="s">
        <v>39</v>
      </c>
      <c r="L4062" t="s">
        <v>66</v>
      </c>
      <c r="M4062" t="s">
        <v>1768</v>
      </c>
      <c r="N4062">
        <v>48.664000000000001</v>
      </c>
      <c r="O4062">
        <v>7</v>
      </c>
      <c r="P4062">
        <v>0.2</v>
      </c>
      <c r="Q4062">
        <v>15.815799999999999</v>
      </c>
    </row>
    <row r="4063" spans="1:17" x14ac:dyDescent="0.3">
      <c r="A4063" t="s">
        <v>17</v>
      </c>
      <c r="B4063" t="s">
        <v>3244</v>
      </c>
      <c r="C4063" t="s">
        <v>3245</v>
      </c>
      <c r="D4063" t="s">
        <v>20</v>
      </c>
      <c r="E4063" t="s">
        <v>21</v>
      </c>
      <c r="F4063" t="s">
        <v>35</v>
      </c>
      <c r="G4063" t="s">
        <v>36</v>
      </c>
      <c r="H4063">
        <v>90049</v>
      </c>
      <c r="I4063" t="s">
        <v>37</v>
      </c>
      <c r="J4063" t="s">
        <v>1767</v>
      </c>
      <c r="K4063" t="s">
        <v>39</v>
      </c>
      <c r="L4063" t="s">
        <v>66</v>
      </c>
      <c r="M4063" t="s">
        <v>1768</v>
      </c>
      <c r="N4063">
        <v>13.904</v>
      </c>
      <c r="O4063">
        <v>2</v>
      </c>
      <c r="P4063">
        <v>0.2</v>
      </c>
      <c r="Q4063">
        <v>4.5187999999999997</v>
      </c>
    </row>
    <row r="4064" spans="1:17" x14ac:dyDescent="0.3">
      <c r="A4064" t="s">
        <v>42</v>
      </c>
      <c r="B4064" t="s">
        <v>194</v>
      </c>
      <c r="C4064" t="s">
        <v>195</v>
      </c>
      <c r="D4064" t="s">
        <v>34</v>
      </c>
      <c r="E4064" t="s">
        <v>21</v>
      </c>
      <c r="F4064" t="s">
        <v>1141</v>
      </c>
      <c r="G4064" t="s">
        <v>275</v>
      </c>
      <c r="H4064">
        <v>85705</v>
      </c>
      <c r="I4064" t="s">
        <v>37</v>
      </c>
      <c r="J4064" t="s">
        <v>1767</v>
      </c>
      <c r="K4064" t="s">
        <v>39</v>
      </c>
      <c r="L4064" t="s">
        <v>66</v>
      </c>
      <c r="M4064" t="s">
        <v>1768</v>
      </c>
      <c r="N4064">
        <v>5.2140000000000004</v>
      </c>
      <c r="O4064">
        <v>2</v>
      </c>
      <c r="P4064">
        <v>0.7</v>
      </c>
      <c r="Q4064">
        <v>-4.1711999999999989</v>
      </c>
    </row>
    <row r="4065" spans="1:17" x14ac:dyDescent="0.3">
      <c r="A4065" t="s">
        <v>166</v>
      </c>
      <c r="B4065" t="s">
        <v>2256</v>
      </c>
      <c r="C4065" t="s">
        <v>2257</v>
      </c>
      <c r="D4065" t="s">
        <v>90</v>
      </c>
      <c r="E4065" t="s">
        <v>21</v>
      </c>
      <c r="F4065" t="s">
        <v>84</v>
      </c>
      <c r="G4065" t="s">
        <v>85</v>
      </c>
      <c r="H4065">
        <v>98105</v>
      </c>
      <c r="I4065" t="s">
        <v>37</v>
      </c>
      <c r="J4065" t="s">
        <v>1767</v>
      </c>
      <c r="K4065" t="s">
        <v>39</v>
      </c>
      <c r="L4065" t="s">
        <v>66</v>
      </c>
      <c r="M4065" t="s">
        <v>1768</v>
      </c>
      <c r="N4065">
        <v>34.76</v>
      </c>
      <c r="O4065">
        <v>5</v>
      </c>
      <c r="P4065">
        <v>0.2</v>
      </c>
      <c r="Q4065">
        <v>11.296999999999999</v>
      </c>
    </row>
    <row r="4066" spans="1:17" x14ac:dyDescent="0.3">
      <c r="A4066" t="s">
        <v>42</v>
      </c>
      <c r="B4066" t="s">
        <v>4011</v>
      </c>
      <c r="C4066" t="s">
        <v>4012</v>
      </c>
      <c r="D4066" t="s">
        <v>34</v>
      </c>
      <c r="E4066" t="s">
        <v>21</v>
      </c>
      <c r="F4066" t="s">
        <v>476</v>
      </c>
      <c r="G4066" t="s">
        <v>275</v>
      </c>
      <c r="H4066">
        <v>85023</v>
      </c>
      <c r="I4066" t="s">
        <v>37</v>
      </c>
      <c r="J4066" t="s">
        <v>1767</v>
      </c>
      <c r="K4066" t="s">
        <v>39</v>
      </c>
      <c r="L4066" t="s">
        <v>66</v>
      </c>
      <c r="M4066" t="s">
        <v>1768</v>
      </c>
      <c r="N4066">
        <v>5.2140000000000004</v>
      </c>
      <c r="O4066">
        <v>2</v>
      </c>
      <c r="P4066">
        <v>0.7</v>
      </c>
      <c r="Q4066">
        <v>-4.1711999999999989</v>
      </c>
    </row>
    <row r="4067" spans="1:17" x14ac:dyDescent="0.3">
      <c r="A4067" t="s">
        <v>42</v>
      </c>
      <c r="B4067" t="s">
        <v>449</v>
      </c>
      <c r="C4067" t="s">
        <v>450</v>
      </c>
      <c r="D4067" t="s">
        <v>34</v>
      </c>
      <c r="E4067" t="s">
        <v>21</v>
      </c>
      <c r="F4067" t="s">
        <v>84</v>
      </c>
      <c r="G4067" t="s">
        <v>85</v>
      </c>
      <c r="H4067">
        <v>98103</v>
      </c>
      <c r="I4067" t="s">
        <v>37</v>
      </c>
      <c r="J4067" t="s">
        <v>1767</v>
      </c>
      <c r="K4067" t="s">
        <v>39</v>
      </c>
      <c r="L4067" t="s">
        <v>66</v>
      </c>
      <c r="M4067" t="s">
        <v>1768</v>
      </c>
      <c r="N4067">
        <v>13.904</v>
      </c>
      <c r="O4067">
        <v>2</v>
      </c>
      <c r="P4067">
        <v>0.2</v>
      </c>
      <c r="Q4067">
        <v>4.5187999999999997</v>
      </c>
    </row>
    <row r="4068" spans="1:17" x14ac:dyDescent="0.3">
      <c r="A4068" t="s">
        <v>42</v>
      </c>
      <c r="B4068" t="s">
        <v>272</v>
      </c>
      <c r="C4068" t="s">
        <v>273</v>
      </c>
      <c r="D4068" t="s">
        <v>34</v>
      </c>
      <c r="E4068" t="s">
        <v>21</v>
      </c>
      <c r="F4068" t="s">
        <v>435</v>
      </c>
      <c r="G4068" t="s">
        <v>436</v>
      </c>
      <c r="H4068">
        <v>43229</v>
      </c>
      <c r="I4068" t="s">
        <v>131</v>
      </c>
      <c r="J4068" t="s">
        <v>1767</v>
      </c>
      <c r="K4068" t="s">
        <v>39</v>
      </c>
      <c r="L4068" t="s">
        <v>66</v>
      </c>
      <c r="M4068" t="s">
        <v>1768</v>
      </c>
      <c r="N4068">
        <v>20.856000000000002</v>
      </c>
      <c r="O4068">
        <v>8</v>
      </c>
      <c r="P4068">
        <v>0.7</v>
      </c>
      <c r="Q4068">
        <v>-16.684799999999996</v>
      </c>
    </row>
    <row r="4069" spans="1:17" x14ac:dyDescent="0.3">
      <c r="A4069" t="s">
        <v>42</v>
      </c>
      <c r="B4069" t="s">
        <v>4828</v>
      </c>
      <c r="C4069" t="s">
        <v>4829</v>
      </c>
      <c r="D4069" t="s">
        <v>20</v>
      </c>
      <c r="E4069" t="s">
        <v>21</v>
      </c>
      <c r="F4069" t="s">
        <v>1302</v>
      </c>
      <c r="G4069" t="s">
        <v>236</v>
      </c>
      <c r="H4069">
        <v>10801</v>
      </c>
      <c r="I4069" t="s">
        <v>131</v>
      </c>
      <c r="J4069" t="s">
        <v>1767</v>
      </c>
      <c r="K4069" t="s">
        <v>39</v>
      </c>
      <c r="L4069" t="s">
        <v>66</v>
      </c>
      <c r="M4069" t="s">
        <v>1768</v>
      </c>
      <c r="N4069">
        <v>13.904</v>
      </c>
      <c r="O4069">
        <v>2</v>
      </c>
      <c r="P4069">
        <v>0.2</v>
      </c>
      <c r="Q4069">
        <v>4.5187999999999997</v>
      </c>
    </row>
    <row r="4070" spans="1:17" x14ac:dyDescent="0.3">
      <c r="A4070" t="s">
        <v>17</v>
      </c>
      <c r="B4070" t="s">
        <v>1065</v>
      </c>
      <c r="C4070" t="s">
        <v>1066</v>
      </c>
      <c r="D4070" t="s">
        <v>34</v>
      </c>
      <c r="E4070" t="s">
        <v>21</v>
      </c>
      <c r="F4070" t="s">
        <v>163</v>
      </c>
      <c r="G4070" t="s">
        <v>92</v>
      </c>
      <c r="H4070">
        <v>77041</v>
      </c>
      <c r="I4070" t="s">
        <v>93</v>
      </c>
      <c r="J4070" t="s">
        <v>3743</v>
      </c>
      <c r="K4070" t="s">
        <v>39</v>
      </c>
      <c r="L4070" t="s">
        <v>66</v>
      </c>
      <c r="M4070" t="s">
        <v>3744</v>
      </c>
      <c r="N4070">
        <v>34.239999999999988</v>
      </c>
      <c r="O4070">
        <v>4</v>
      </c>
      <c r="P4070">
        <v>0.8</v>
      </c>
      <c r="Q4070">
        <v>-53.072000000000017</v>
      </c>
    </row>
    <row r="4071" spans="1:17" x14ac:dyDescent="0.3">
      <c r="A4071" t="s">
        <v>42</v>
      </c>
      <c r="B4071" t="s">
        <v>623</v>
      </c>
      <c r="C4071" t="s">
        <v>624</v>
      </c>
      <c r="D4071" t="s">
        <v>20</v>
      </c>
      <c r="E4071" t="s">
        <v>21</v>
      </c>
      <c r="F4071" t="s">
        <v>531</v>
      </c>
      <c r="G4071" t="s">
        <v>216</v>
      </c>
      <c r="H4071">
        <v>19711</v>
      </c>
      <c r="I4071" t="s">
        <v>131</v>
      </c>
      <c r="J4071" t="s">
        <v>3743</v>
      </c>
      <c r="K4071" t="s">
        <v>39</v>
      </c>
      <c r="L4071" t="s">
        <v>66</v>
      </c>
      <c r="M4071" t="s">
        <v>3744</v>
      </c>
      <c r="N4071">
        <v>128.39999999999998</v>
      </c>
      <c r="O4071">
        <v>3</v>
      </c>
      <c r="P4071">
        <v>0</v>
      </c>
      <c r="Q4071">
        <v>62.915999999999997</v>
      </c>
    </row>
    <row r="4072" spans="1:17" x14ac:dyDescent="0.3">
      <c r="A4072" t="s">
        <v>42</v>
      </c>
      <c r="B4072" t="s">
        <v>587</v>
      </c>
      <c r="C4072" t="s">
        <v>588</v>
      </c>
      <c r="D4072" t="s">
        <v>20</v>
      </c>
      <c r="E4072" t="s">
        <v>21</v>
      </c>
      <c r="F4072" t="s">
        <v>1234</v>
      </c>
      <c r="G4072" t="s">
        <v>46</v>
      </c>
      <c r="H4072">
        <v>33178</v>
      </c>
      <c r="I4072" t="s">
        <v>24</v>
      </c>
      <c r="J4072" t="s">
        <v>3743</v>
      </c>
      <c r="K4072" t="s">
        <v>39</v>
      </c>
      <c r="L4072" t="s">
        <v>66</v>
      </c>
      <c r="M4072" t="s">
        <v>3744</v>
      </c>
      <c r="N4072">
        <v>38.520000000000003</v>
      </c>
      <c r="O4072">
        <v>3</v>
      </c>
      <c r="P4072">
        <v>0.7</v>
      </c>
      <c r="Q4072">
        <v>-26.963999999999999</v>
      </c>
    </row>
    <row r="4073" spans="1:17" x14ac:dyDescent="0.3">
      <c r="A4073" t="s">
        <v>166</v>
      </c>
      <c r="B4073" t="s">
        <v>550</v>
      </c>
      <c r="C4073" t="s">
        <v>551</v>
      </c>
      <c r="D4073" t="s">
        <v>34</v>
      </c>
      <c r="E4073" t="s">
        <v>21</v>
      </c>
      <c r="F4073" t="s">
        <v>4000</v>
      </c>
      <c r="G4073" t="s">
        <v>36</v>
      </c>
      <c r="H4073">
        <v>95207</v>
      </c>
      <c r="I4073" t="s">
        <v>37</v>
      </c>
      <c r="J4073" t="s">
        <v>3743</v>
      </c>
      <c r="K4073" t="s">
        <v>39</v>
      </c>
      <c r="L4073" t="s">
        <v>66</v>
      </c>
      <c r="M4073" t="s">
        <v>3744</v>
      </c>
      <c r="N4073">
        <v>273.92</v>
      </c>
      <c r="O4073">
        <v>8</v>
      </c>
      <c r="P4073">
        <v>0.2</v>
      </c>
      <c r="Q4073">
        <v>99.295999999999978</v>
      </c>
    </row>
    <row r="4074" spans="1:17" x14ac:dyDescent="0.3">
      <c r="A4074" t="s">
        <v>42</v>
      </c>
      <c r="B4074" t="s">
        <v>4446</v>
      </c>
      <c r="C4074" t="s">
        <v>4447</v>
      </c>
      <c r="D4074" t="s">
        <v>34</v>
      </c>
      <c r="E4074" t="s">
        <v>21</v>
      </c>
      <c r="F4074" t="s">
        <v>129</v>
      </c>
      <c r="G4074" t="s">
        <v>130</v>
      </c>
      <c r="H4074">
        <v>19134</v>
      </c>
      <c r="I4074" t="s">
        <v>131</v>
      </c>
      <c r="J4074" t="s">
        <v>3743</v>
      </c>
      <c r="K4074" t="s">
        <v>39</v>
      </c>
      <c r="L4074" t="s">
        <v>66</v>
      </c>
      <c r="M4074" t="s">
        <v>3744</v>
      </c>
      <c r="N4074">
        <v>64.2</v>
      </c>
      <c r="O4074">
        <v>5</v>
      </c>
      <c r="P4074">
        <v>0.7</v>
      </c>
      <c r="Q4074">
        <v>-44.94</v>
      </c>
    </row>
    <row r="4075" spans="1:17" x14ac:dyDescent="0.3">
      <c r="A4075" t="s">
        <v>42</v>
      </c>
      <c r="B4075" t="s">
        <v>3845</v>
      </c>
      <c r="C4075" t="s">
        <v>3846</v>
      </c>
      <c r="D4075" t="s">
        <v>20</v>
      </c>
      <c r="E4075" t="s">
        <v>21</v>
      </c>
      <c r="F4075" t="s">
        <v>163</v>
      </c>
      <c r="G4075" t="s">
        <v>92</v>
      </c>
      <c r="H4075">
        <v>77070</v>
      </c>
      <c r="I4075" t="s">
        <v>93</v>
      </c>
      <c r="J4075" t="s">
        <v>3743</v>
      </c>
      <c r="K4075" t="s">
        <v>39</v>
      </c>
      <c r="L4075" t="s">
        <v>66</v>
      </c>
      <c r="M4075" t="s">
        <v>3744</v>
      </c>
      <c r="N4075">
        <v>25.679999999999993</v>
      </c>
      <c r="O4075">
        <v>3</v>
      </c>
      <c r="P4075">
        <v>0.8</v>
      </c>
      <c r="Q4075">
        <v>-39.804000000000002</v>
      </c>
    </row>
    <row r="4076" spans="1:17" x14ac:dyDescent="0.3">
      <c r="A4076" t="s">
        <v>42</v>
      </c>
      <c r="B4076" t="s">
        <v>1175</v>
      </c>
      <c r="C4076" t="s">
        <v>1176</v>
      </c>
      <c r="D4076" t="s">
        <v>20</v>
      </c>
      <c r="E4076" t="s">
        <v>21</v>
      </c>
      <c r="F4076" t="s">
        <v>4058</v>
      </c>
      <c r="G4076" t="s">
        <v>107</v>
      </c>
      <c r="H4076">
        <v>84106</v>
      </c>
      <c r="I4076" t="s">
        <v>37</v>
      </c>
      <c r="J4076" t="s">
        <v>3743</v>
      </c>
      <c r="K4076" t="s">
        <v>39</v>
      </c>
      <c r="L4076" t="s">
        <v>66</v>
      </c>
      <c r="M4076" t="s">
        <v>3744</v>
      </c>
      <c r="N4076">
        <v>102.72</v>
      </c>
      <c r="O4076">
        <v>3</v>
      </c>
      <c r="P4076">
        <v>0.2</v>
      </c>
      <c r="Q4076">
        <v>37.235999999999997</v>
      </c>
    </row>
    <row r="4077" spans="1:17" x14ac:dyDescent="0.3">
      <c r="A4077" t="s">
        <v>42</v>
      </c>
      <c r="B4077" t="s">
        <v>5709</v>
      </c>
      <c r="C4077" t="s">
        <v>5710</v>
      </c>
      <c r="D4077" t="s">
        <v>34</v>
      </c>
      <c r="E4077" t="s">
        <v>21</v>
      </c>
      <c r="F4077" t="s">
        <v>2393</v>
      </c>
      <c r="G4077" t="s">
        <v>436</v>
      </c>
      <c r="H4077">
        <v>43615</v>
      </c>
      <c r="I4077" t="s">
        <v>131</v>
      </c>
      <c r="J4077" t="s">
        <v>3743</v>
      </c>
      <c r="K4077" t="s">
        <v>39</v>
      </c>
      <c r="L4077" t="s">
        <v>66</v>
      </c>
      <c r="M4077" t="s">
        <v>3744</v>
      </c>
      <c r="N4077">
        <v>166.92000000000002</v>
      </c>
      <c r="O4077">
        <v>13</v>
      </c>
      <c r="P4077">
        <v>0.7</v>
      </c>
      <c r="Q4077">
        <v>-116.84399999999999</v>
      </c>
    </row>
    <row r="4078" spans="1:17" x14ac:dyDescent="0.3">
      <c r="A4078" t="s">
        <v>166</v>
      </c>
      <c r="B4078" t="s">
        <v>1087</v>
      </c>
      <c r="C4078" t="s">
        <v>1088</v>
      </c>
      <c r="D4078" t="s">
        <v>90</v>
      </c>
      <c r="E4078" t="s">
        <v>21</v>
      </c>
      <c r="F4078" t="s">
        <v>235</v>
      </c>
      <c r="G4078" t="s">
        <v>236</v>
      </c>
      <c r="H4078">
        <v>10009</v>
      </c>
      <c r="I4078" t="s">
        <v>131</v>
      </c>
      <c r="J4078" t="s">
        <v>1091</v>
      </c>
      <c r="K4078" t="s">
        <v>39</v>
      </c>
      <c r="L4078" t="s">
        <v>66</v>
      </c>
      <c r="M4078" t="s">
        <v>1092</v>
      </c>
      <c r="N4078">
        <v>3.048</v>
      </c>
      <c r="O4078">
        <v>1</v>
      </c>
      <c r="P4078">
        <v>0.2</v>
      </c>
      <c r="Q4078">
        <v>1.0668</v>
      </c>
    </row>
    <row r="4079" spans="1:17" x14ac:dyDescent="0.3">
      <c r="A4079" t="s">
        <v>17</v>
      </c>
      <c r="B4079" t="s">
        <v>2851</v>
      </c>
      <c r="C4079" t="s">
        <v>2852</v>
      </c>
      <c r="D4079" t="s">
        <v>34</v>
      </c>
      <c r="E4079" t="s">
        <v>21</v>
      </c>
      <c r="F4079" t="s">
        <v>235</v>
      </c>
      <c r="G4079" t="s">
        <v>236</v>
      </c>
      <c r="H4079">
        <v>10009</v>
      </c>
      <c r="I4079" t="s">
        <v>131</v>
      </c>
      <c r="J4079" t="s">
        <v>1091</v>
      </c>
      <c r="K4079" t="s">
        <v>39</v>
      </c>
      <c r="L4079" t="s">
        <v>66</v>
      </c>
      <c r="M4079" t="s">
        <v>1092</v>
      </c>
      <c r="N4079">
        <v>9.1440000000000001</v>
      </c>
      <c r="O4079">
        <v>3</v>
      </c>
      <c r="P4079">
        <v>0.2</v>
      </c>
      <c r="Q4079">
        <v>3.2003999999999997</v>
      </c>
    </row>
    <row r="4080" spans="1:17" x14ac:dyDescent="0.3">
      <c r="A4080" t="s">
        <v>42</v>
      </c>
      <c r="B4080" t="s">
        <v>3171</v>
      </c>
      <c r="C4080" t="s">
        <v>3172</v>
      </c>
      <c r="D4080" t="s">
        <v>90</v>
      </c>
      <c r="E4080" t="s">
        <v>21</v>
      </c>
      <c r="F4080" t="s">
        <v>84</v>
      </c>
      <c r="G4080" t="s">
        <v>85</v>
      </c>
      <c r="H4080">
        <v>98103</v>
      </c>
      <c r="I4080" t="s">
        <v>37</v>
      </c>
      <c r="J4080" t="s">
        <v>1091</v>
      </c>
      <c r="K4080" t="s">
        <v>39</v>
      </c>
      <c r="L4080" t="s">
        <v>66</v>
      </c>
      <c r="M4080" t="s">
        <v>1092</v>
      </c>
      <c r="N4080">
        <v>6.0960000000000001</v>
      </c>
      <c r="O4080">
        <v>2</v>
      </c>
      <c r="P4080">
        <v>0.2</v>
      </c>
      <c r="Q4080">
        <v>2.1335999999999999</v>
      </c>
    </row>
    <row r="4081" spans="1:17" x14ac:dyDescent="0.3">
      <c r="A4081" t="s">
        <v>17</v>
      </c>
      <c r="B4081" t="s">
        <v>2857</v>
      </c>
      <c r="C4081" t="s">
        <v>2858</v>
      </c>
      <c r="D4081" t="s">
        <v>34</v>
      </c>
      <c r="E4081" t="s">
        <v>21</v>
      </c>
      <c r="F4081" t="s">
        <v>1709</v>
      </c>
      <c r="G4081" t="s">
        <v>92</v>
      </c>
      <c r="H4081">
        <v>78041</v>
      </c>
      <c r="I4081" t="s">
        <v>93</v>
      </c>
      <c r="J4081" t="s">
        <v>1091</v>
      </c>
      <c r="K4081" t="s">
        <v>39</v>
      </c>
      <c r="L4081" t="s">
        <v>66</v>
      </c>
      <c r="M4081" t="s">
        <v>1092</v>
      </c>
      <c r="N4081">
        <v>2.2859999999999996</v>
      </c>
      <c r="O4081">
        <v>3</v>
      </c>
      <c r="P4081">
        <v>0.8</v>
      </c>
      <c r="Q4081">
        <v>-3.6576000000000004</v>
      </c>
    </row>
    <row r="4082" spans="1:17" x14ac:dyDescent="0.3">
      <c r="A4082" t="s">
        <v>42</v>
      </c>
      <c r="B4082" t="s">
        <v>877</v>
      </c>
      <c r="C4082" t="s">
        <v>878</v>
      </c>
      <c r="D4082" t="s">
        <v>34</v>
      </c>
      <c r="E4082" t="s">
        <v>21</v>
      </c>
      <c r="F4082" t="s">
        <v>451</v>
      </c>
      <c r="G4082" t="s">
        <v>654</v>
      </c>
      <c r="H4082">
        <v>6010</v>
      </c>
      <c r="I4082" t="s">
        <v>131</v>
      </c>
      <c r="J4082" t="s">
        <v>1091</v>
      </c>
      <c r="K4082" t="s">
        <v>39</v>
      </c>
      <c r="L4082" t="s">
        <v>66</v>
      </c>
      <c r="M4082" t="s">
        <v>1092</v>
      </c>
      <c r="N4082">
        <v>3.81</v>
      </c>
      <c r="O4082">
        <v>1</v>
      </c>
      <c r="P4082">
        <v>0</v>
      </c>
      <c r="Q4082">
        <v>1.8288</v>
      </c>
    </row>
    <row r="4083" spans="1:17" x14ac:dyDescent="0.3">
      <c r="A4083" t="s">
        <v>42</v>
      </c>
      <c r="B4083" t="s">
        <v>2818</v>
      </c>
      <c r="C4083" t="s">
        <v>2819</v>
      </c>
      <c r="D4083" t="s">
        <v>90</v>
      </c>
      <c r="E4083" t="s">
        <v>21</v>
      </c>
      <c r="F4083" t="s">
        <v>35</v>
      </c>
      <c r="G4083" t="s">
        <v>36</v>
      </c>
      <c r="H4083">
        <v>90036</v>
      </c>
      <c r="I4083" t="s">
        <v>37</v>
      </c>
      <c r="J4083" t="s">
        <v>1091</v>
      </c>
      <c r="K4083" t="s">
        <v>39</v>
      </c>
      <c r="L4083" t="s">
        <v>66</v>
      </c>
      <c r="M4083" t="s">
        <v>1092</v>
      </c>
      <c r="N4083">
        <v>15.24</v>
      </c>
      <c r="O4083">
        <v>5</v>
      </c>
      <c r="P4083">
        <v>0.2</v>
      </c>
      <c r="Q4083">
        <v>5.3339999999999996</v>
      </c>
    </row>
    <row r="4084" spans="1:17" x14ac:dyDescent="0.3">
      <c r="A4084" t="s">
        <v>42</v>
      </c>
      <c r="B4084" t="s">
        <v>357</v>
      </c>
      <c r="C4084" t="s">
        <v>358</v>
      </c>
      <c r="D4084" t="s">
        <v>20</v>
      </c>
      <c r="E4084" t="s">
        <v>21</v>
      </c>
      <c r="F4084" t="s">
        <v>700</v>
      </c>
      <c r="G4084" t="s">
        <v>436</v>
      </c>
      <c r="H4084">
        <v>44312</v>
      </c>
      <c r="I4084" t="s">
        <v>131</v>
      </c>
      <c r="J4084" t="s">
        <v>1091</v>
      </c>
      <c r="K4084" t="s">
        <v>39</v>
      </c>
      <c r="L4084" t="s">
        <v>66</v>
      </c>
      <c r="M4084" t="s">
        <v>1092</v>
      </c>
      <c r="N4084">
        <v>2.2860000000000005</v>
      </c>
      <c r="O4084">
        <v>2</v>
      </c>
      <c r="P4084">
        <v>0.7</v>
      </c>
      <c r="Q4084">
        <v>-1.6763999999999997</v>
      </c>
    </row>
    <row r="4085" spans="1:17" x14ac:dyDescent="0.3">
      <c r="A4085" t="s">
        <v>17</v>
      </c>
      <c r="B4085" t="s">
        <v>844</v>
      </c>
      <c r="C4085" t="s">
        <v>845</v>
      </c>
      <c r="D4085" t="s">
        <v>20</v>
      </c>
      <c r="E4085" t="s">
        <v>21</v>
      </c>
      <c r="F4085" t="s">
        <v>269</v>
      </c>
      <c r="G4085" t="s">
        <v>187</v>
      </c>
      <c r="H4085">
        <v>60610</v>
      </c>
      <c r="I4085" t="s">
        <v>93</v>
      </c>
      <c r="J4085" t="s">
        <v>1402</v>
      </c>
      <c r="K4085" t="s">
        <v>39</v>
      </c>
      <c r="L4085" t="s">
        <v>66</v>
      </c>
      <c r="M4085" t="s">
        <v>1403</v>
      </c>
      <c r="N4085">
        <v>4.7879999999999985</v>
      </c>
      <c r="O4085">
        <v>3</v>
      </c>
      <c r="P4085">
        <v>0.8</v>
      </c>
      <c r="Q4085">
        <v>-7.9001999999999999</v>
      </c>
    </row>
    <row r="4086" spans="1:17" x14ac:dyDescent="0.3">
      <c r="A4086" t="s">
        <v>42</v>
      </c>
      <c r="B4086" t="s">
        <v>372</v>
      </c>
      <c r="C4086" t="s">
        <v>373</v>
      </c>
      <c r="D4086" t="s">
        <v>90</v>
      </c>
      <c r="E4086" t="s">
        <v>21</v>
      </c>
      <c r="F4086" t="s">
        <v>4587</v>
      </c>
      <c r="G4086" t="s">
        <v>36</v>
      </c>
      <c r="H4086">
        <v>93309</v>
      </c>
      <c r="I4086" t="s">
        <v>37</v>
      </c>
      <c r="J4086" t="s">
        <v>1402</v>
      </c>
      <c r="K4086" t="s">
        <v>39</v>
      </c>
      <c r="L4086" t="s">
        <v>66</v>
      </c>
      <c r="M4086" t="s">
        <v>1403</v>
      </c>
      <c r="N4086">
        <v>19.152000000000001</v>
      </c>
      <c r="O4086">
        <v>3</v>
      </c>
      <c r="P4086">
        <v>0.2</v>
      </c>
      <c r="Q4086">
        <v>6.4638000000000009</v>
      </c>
    </row>
    <row r="4087" spans="1:17" x14ac:dyDescent="0.3">
      <c r="A4087" t="s">
        <v>1122</v>
      </c>
      <c r="B4087" t="s">
        <v>4570</v>
      </c>
      <c r="C4087" t="s">
        <v>4571</v>
      </c>
      <c r="D4087" t="s">
        <v>90</v>
      </c>
      <c r="E4087" t="s">
        <v>21</v>
      </c>
      <c r="F4087" t="s">
        <v>35</v>
      </c>
      <c r="G4087" t="s">
        <v>36</v>
      </c>
      <c r="H4087">
        <v>90032</v>
      </c>
      <c r="I4087" t="s">
        <v>37</v>
      </c>
      <c r="J4087" t="s">
        <v>1402</v>
      </c>
      <c r="K4087" t="s">
        <v>39</v>
      </c>
      <c r="L4087" t="s">
        <v>66</v>
      </c>
      <c r="M4087" t="s">
        <v>1403</v>
      </c>
      <c r="N4087">
        <v>6.3840000000000003</v>
      </c>
      <c r="O4087">
        <v>1</v>
      </c>
      <c r="P4087">
        <v>0.2</v>
      </c>
      <c r="Q4087">
        <v>2.1546000000000003</v>
      </c>
    </row>
    <row r="4088" spans="1:17" x14ac:dyDescent="0.3">
      <c r="A4088" t="s">
        <v>42</v>
      </c>
      <c r="B4088" t="s">
        <v>1329</v>
      </c>
      <c r="C4088" t="s">
        <v>1330</v>
      </c>
      <c r="D4088" t="s">
        <v>34</v>
      </c>
      <c r="E4088" t="s">
        <v>21</v>
      </c>
      <c r="F4088" t="s">
        <v>91</v>
      </c>
      <c r="G4088" t="s">
        <v>92</v>
      </c>
      <c r="H4088">
        <v>76106</v>
      </c>
      <c r="I4088" t="s">
        <v>93</v>
      </c>
      <c r="J4088" t="s">
        <v>1402</v>
      </c>
      <c r="K4088" t="s">
        <v>39</v>
      </c>
      <c r="L4088" t="s">
        <v>66</v>
      </c>
      <c r="M4088" t="s">
        <v>1403</v>
      </c>
      <c r="N4088">
        <v>7.9799999999999986</v>
      </c>
      <c r="O4088">
        <v>5</v>
      </c>
      <c r="P4088">
        <v>0.8</v>
      </c>
      <c r="Q4088">
        <v>-13.167000000000002</v>
      </c>
    </row>
    <row r="4089" spans="1:17" x14ac:dyDescent="0.3">
      <c r="A4089" t="s">
        <v>17</v>
      </c>
      <c r="B4089" t="s">
        <v>110</v>
      </c>
      <c r="C4089" t="s">
        <v>111</v>
      </c>
      <c r="D4089" t="s">
        <v>20</v>
      </c>
      <c r="E4089" t="s">
        <v>21</v>
      </c>
      <c r="F4089" t="s">
        <v>112</v>
      </c>
      <c r="G4089" t="s">
        <v>36</v>
      </c>
      <c r="H4089">
        <v>94109</v>
      </c>
      <c r="I4089" t="s">
        <v>37</v>
      </c>
      <c r="J4089" t="s">
        <v>117</v>
      </c>
      <c r="K4089" t="s">
        <v>39</v>
      </c>
      <c r="L4089" t="s">
        <v>66</v>
      </c>
      <c r="M4089" t="s">
        <v>118</v>
      </c>
      <c r="N4089">
        <v>22.72</v>
      </c>
      <c r="O4089">
        <v>4</v>
      </c>
      <c r="P4089">
        <v>0.2</v>
      </c>
      <c r="Q4089">
        <v>7.3839999999999986</v>
      </c>
    </row>
    <row r="4090" spans="1:17" x14ac:dyDescent="0.3">
      <c r="A4090" t="s">
        <v>42</v>
      </c>
      <c r="B4090" t="s">
        <v>425</v>
      </c>
      <c r="C4090" t="s">
        <v>426</v>
      </c>
      <c r="D4090" t="s">
        <v>20</v>
      </c>
      <c r="E4090" t="s">
        <v>21</v>
      </c>
      <c r="F4090" t="s">
        <v>35</v>
      </c>
      <c r="G4090" t="s">
        <v>36</v>
      </c>
      <c r="H4090">
        <v>90004</v>
      </c>
      <c r="I4090" t="s">
        <v>37</v>
      </c>
      <c r="J4090" t="s">
        <v>117</v>
      </c>
      <c r="K4090" t="s">
        <v>39</v>
      </c>
      <c r="L4090" t="s">
        <v>66</v>
      </c>
      <c r="M4090" t="s">
        <v>118</v>
      </c>
      <c r="N4090">
        <v>22.72</v>
      </c>
      <c r="O4090">
        <v>4</v>
      </c>
      <c r="P4090">
        <v>0.2</v>
      </c>
      <c r="Q4090">
        <v>7.3839999999999986</v>
      </c>
    </row>
    <row r="4091" spans="1:17" x14ac:dyDescent="0.3">
      <c r="A4091" t="s">
        <v>1122</v>
      </c>
      <c r="B4091" t="s">
        <v>1994</v>
      </c>
      <c r="C4091" t="s">
        <v>1995</v>
      </c>
      <c r="D4091" t="s">
        <v>20</v>
      </c>
      <c r="E4091" t="s">
        <v>21</v>
      </c>
      <c r="F4091" t="s">
        <v>336</v>
      </c>
      <c r="G4091" t="s">
        <v>337</v>
      </c>
      <c r="H4091">
        <v>29203</v>
      </c>
      <c r="I4091" t="s">
        <v>24</v>
      </c>
      <c r="J4091" t="s">
        <v>117</v>
      </c>
      <c r="K4091" t="s">
        <v>39</v>
      </c>
      <c r="L4091" t="s">
        <v>66</v>
      </c>
      <c r="M4091" t="s">
        <v>118</v>
      </c>
      <c r="N4091">
        <v>14.2</v>
      </c>
      <c r="O4091">
        <v>2</v>
      </c>
      <c r="P4091">
        <v>0</v>
      </c>
      <c r="Q4091">
        <v>6.5319999999999991</v>
      </c>
    </row>
    <row r="4092" spans="1:17" x14ac:dyDescent="0.3">
      <c r="A4092" t="s">
        <v>166</v>
      </c>
      <c r="B4092" t="s">
        <v>4207</v>
      </c>
      <c r="C4092" t="s">
        <v>4208</v>
      </c>
      <c r="D4092" t="s">
        <v>20</v>
      </c>
      <c r="E4092" t="s">
        <v>21</v>
      </c>
      <c r="F4092" t="s">
        <v>5483</v>
      </c>
      <c r="G4092" t="s">
        <v>523</v>
      </c>
      <c r="H4092">
        <v>63122</v>
      </c>
      <c r="I4092" t="s">
        <v>93</v>
      </c>
      <c r="J4092" t="s">
        <v>117</v>
      </c>
      <c r="K4092" t="s">
        <v>39</v>
      </c>
      <c r="L4092" t="s">
        <v>66</v>
      </c>
      <c r="M4092" t="s">
        <v>118</v>
      </c>
      <c r="N4092">
        <v>28.4</v>
      </c>
      <c r="O4092">
        <v>4</v>
      </c>
      <c r="P4092">
        <v>0</v>
      </c>
      <c r="Q4092">
        <v>13.063999999999998</v>
      </c>
    </row>
    <row r="4093" spans="1:17" x14ac:dyDescent="0.3">
      <c r="A4093" t="s">
        <v>42</v>
      </c>
      <c r="B4093" t="s">
        <v>5553</v>
      </c>
      <c r="C4093" t="s">
        <v>5554</v>
      </c>
      <c r="D4093" t="s">
        <v>20</v>
      </c>
      <c r="E4093" t="s">
        <v>21</v>
      </c>
      <c r="F4093" t="s">
        <v>1280</v>
      </c>
      <c r="G4093" t="s">
        <v>23</v>
      </c>
      <c r="H4093">
        <v>40214</v>
      </c>
      <c r="I4093" t="s">
        <v>24</v>
      </c>
      <c r="J4093" t="s">
        <v>117</v>
      </c>
      <c r="K4093" t="s">
        <v>39</v>
      </c>
      <c r="L4093" t="s">
        <v>66</v>
      </c>
      <c r="M4093" t="s">
        <v>118</v>
      </c>
      <c r="N4093">
        <v>21.299999999999997</v>
      </c>
      <c r="O4093">
        <v>3</v>
      </c>
      <c r="P4093">
        <v>0</v>
      </c>
      <c r="Q4093">
        <v>9.7979999999999983</v>
      </c>
    </row>
    <row r="4094" spans="1:17" x14ac:dyDescent="0.3">
      <c r="A4094" t="s">
        <v>1122</v>
      </c>
      <c r="B4094" t="s">
        <v>190</v>
      </c>
      <c r="C4094" t="s">
        <v>191</v>
      </c>
      <c r="D4094" t="s">
        <v>34</v>
      </c>
      <c r="E4094" t="s">
        <v>21</v>
      </c>
      <c r="F4094" t="s">
        <v>112</v>
      </c>
      <c r="G4094" t="s">
        <v>36</v>
      </c>
      <c r="H4094">
        <v>94109</v>
      </c>
      <c r="I4094" t="s">
        <v>37</v>
      </c>
      <c r="J4094" t="s">
        <v>117</v>
      </c>
      <c r="K4094" t="s">
        <v>39</v>
      </c>
      <c r="L4094" t="s">
        <v>66</v>
      </c>
      <c r="M4094" t="s">
        <v>118</v>
      </c>
      <c r="N4094">
        <v>17.04</v>
      </c>
      <c r="O4094">
        <v>3</v>
      </c>
      <c r="P4094">
        <v>0.2</v>
      </c>
      <c r="Q4094">
        <v>5.5379999999999985</v>
      </c>
    </row>
    <row r="4095" spans="1:17" x14ac:dyDescent="0.3">
      <c r="A4095" t="s">
        <v>17</v>
      </c>
      <c r="B4095" t="s">
        <v>4142</v>
      </c>
      <c r="C4095" t="s">
        <v>4143</v>
      </c>
      <c r="D4095" t="s">
        <v>20</v>
      </c>
      <c r="E4095" t="s">
        <v>21</v>
      </c>
      <c r="F4095" t="s">
        <v>5590</v>
      </c>
      <c r="G4095" t="s">
        <v>4745</v>
      </c>
      <c r="H4095">
        <v>83201</v>
      </c>
      <c r="I4095" t="s">
        <v>37</v>
      </c>
      <c r="J4095" t="s">
        <v>117</v>
      </c>
      <c r="K4095" t="s">
        <v>39</v>
      </c>
      <c r="L4095" t="s">
        <v>66</v>
      </c>
      <c r="M4095" t="s">
        <v>118</v>
      </c>
      <c r="N4095">
        <v>17.04</v>
      </c>
      <c r="O4095">
        <v>3</v>
      </c>
      <c r="P4095">
        <v>0.2</v>
      </c>
      <c r="Q4095">
        <v>5.5379999999999985</v>
      </c>
    </row>
    <row r="4096" spans="1:17" x14ac:dyDescent="0.3">
      <c r="A4096" t="s">
        <v>166</v>
      </c>
      <c r="B4096" t="s">
        <v>1165</v>
      </c>
      <c r="C4096" t="s">
        <v>1166</v>
      </c>
      <c r="D4096" t="s">
        <v>34</v>
      </c>
      <c r="E4096" t="s">
        <v>21</v>
      </c>
      <c r="F4096" t="s">
        <v>112</v>
      </c>
      <c r="G4096" t="s">
        <v>36</v>
      </c>
      <c r="H4096">
        <v>94109</v>
      </c>
      <c r="I4096" t="s">
        <v>37</v>
      </c>
      <c r="J4096" t="s">
        <v>1169</v>
      </c>
      <c r="K4096" t="s">
        <v>39</v>
      </c>
      <c r="L4096" t="s">
        <v>66</v>
      </c>
      <c r="M4096" t="s">
        <v>1170</v>
      </c>
      <c r="N4096">
        <v>49.536000000000001</v>
      </c>
      <c r="O4096">
        <v>3</v>
      </c>
      <c r="P4096">
        <v>0.2</v>
      </c>
      <c r="Q4096">
        <v>17.337599999999998</v>
      </c>
    </row>
    <row r="4097" spans="1:17" x14ac:dyDescent="0.3">
      <c r="A4097" t="s">
        <v>17</v>
      </c>
      <c r="B4097" t="s">
        <v>686</v>
      </c>
      <c r="C4097" t="s">
        <v>687</v>
      </c>
      <c r="D4097" t="s">
        <v>90</v>
      </c>
      <c r="E4097" t="s">
        <v>21</v>
      </c>
      <c r="F4097" t="s">
        <v>2105</v>
      </c>
      <c r="G4097" t="s">
        <v>36</v>
      </c>
      <c r="H4097">
        <v>93534</v>
      </c>
      <c r="I4097" t="s">
        <v>37</v>
      </c>
      <c r="J4097" t="s">
        <v>1169</v>
      </c>
      <c r="K4097" t="s">
        <v>39</v>
      </c>
      <c r="L4097" t="s">
        <v>66</v>
      </c>
      <c r="M4097" t="s">
        <v>1170</v>
      </c>
      <c r="N4097">
        <v>33.024000000000001</v>
      </c>
      <c r="O4097">
        <v>2</v>
      </c>
      <c r="P4097">
        <v>0.2</v>
      </c>
      <c r="Q4097">
        <v>11.558399999999999</v>
      </c>
    </row>
    <row r="4098" spans="1:17" x14ac:dyDescent="0.3">
      <c r="A4098" t="s">
        <v>42</v>
      </c>
      <c r="B4098" t="s">
        <v>3486</v>
      </c>
      <c r="C4098" t="s">
        <v>3487</v>
      </c>
      <c r="D4098" t="s">
        <v>20</v>
      </c>
      <c r="E4098" t="s">
        <v>21</v>
      </c>
      <c r="F4098" t="s">
        <v>1210</v>
      </c>
      <c r="G4098" t="s">
        <v>1211</v>
      </c>
      <c r="H4098">
        <v>89115</v>
      </c>
      <c r="I4098" t="s">
        <v>37</v>
      </c>
      <c r="J4098" t="s">
        <v>1169</v>
      </c>
      <c r="K4098" t="s">
        <v>39</v>
      </c>
      <c r="L4098" t="s">
        <v>66</v>
      </c>
      <c r="M4098" t="s">
        <v>1170</v>
      </c>
      <c r="N4098">
        <v>66.048000000000002</v>
      </c>
      <c r="O4098">
        <v>4</v>
      </c>
      <c r="P4098">
        <v>0.2</v>
      </c>
      <c r="Q4098">
        <v>23.116799999999998</v>
      </c>
    </row>
    <row r="4099" spans="1:17" x14ac:dyDescent="0.3">
      <c r="A4099" t="s">
        <v>42</v>
      </c>
      <c r="B4099" t="s">
        <v>4019</v>
      </c>
      <c r="C4099" t="s">
        <v>4020</v>
      </c>
      <c r="D4099" t="s">
        <v>20</v>
      </c>
      <c r="E4099" t="s">
        <v>21</v>
      </c>
      <c r="F4099" t="s">
        <v>235</v>
      </c>
      <c r="G4099" t="s">
        <v>236</v>
      </c>
      <c r="H4099">
        <v>10011</v>
      </c>
      <c r="I4099" t="s">
        <v>131</v>
      </c>
      <c r="J4099" t="s">
        <v>1169</v>
      </c>
      <c r="K4099" t="s">
        <v>39</v>
      </c>
      <c r="L4099" t="s">
        <v>66</v>
      </c>
      <c r="M4099" t="s">
        <v>1170</v>
      </c>
      <c r="N4099">
        <v>49.536000000000001</v>
      </c>
      <c r="O4099">
        <v>3</v>
      </c>
      <c r="P4099">
        <v>0.2</v>
      </c>
      <c r="Q4099">
        <v>17.337599999999998</v>
      </c>
    </row>
    <row r="4100" spans="1:17" x14ac:dyDescent="0.3">
      <c r="A4100" t="s">
        <v>42</v>
      </c>
      <c r="B4100" t="s">
        <v>2365</v>
      </c>
      <c r="C4100" t="s">
        <v>2366</v>
      </c>
      <c r="D4100" t="s">
        <v>90</v>
      </c>
      <c r="E4100" t="s">
        <v>21</v>
      </c>
      <c r="F4100" t="s">
        <v>5584</v>
      </c>
      <c r="G4100" t="s">
        <v>36</v>
      </c>
      <c r="H4100">
        <v>91941</v>
      </c>
      <c r="I4100" t="s">
        <v>37</v>
      </c>
      <c r="J4100" t="s">
        <v>1169</v>
      </c>
      <c r="K4100" t="s">
        <v>39</v>
      </c>
      <c r="L4100" t="s">
        <v>66</v>
      </c>
      <c r="M4100" t="s">
        <v>1170</v>
      </c>
      <c r="N4100">
        <v>82.56</v>
      </c>
      <c r="O4100">
        <v>5</v>
      </c>
      <c r="P4100">
        <v>0.2</v>
      </c>
      <c r="Q4100">
        <v>28.896000000000001</v>
      </c>
    </row>
    <row r="4101" spans="1:17" x14ac:dyDescent="0.3">
      <c r="A4101" t="s">
        <v>1122</v>
      </c>
      <c r="B4101" t="s">
        <v>1153</v>
      </c>
      <c r="C4101" t="s">
        <v>1154</v>
      </c>
      <c r="D4101" t="s">
        <v>34</v>
      </c>
      <c r="E4101" t="s">
        <v>21</v>
      </c>
      <c r="F4101" t="s">
        <v>2038</v>
      </c>
      <c r="G4101" t="s">
        <v>210</v>
      </c>
      <c r="H4101">
        <v>48183</v>
      </c>
      <c r="I4101" t="s">
        <v>93</v>
      </c>
      <c r="J4101" t="s">
        <v>1169</v>
      </c>
      <c r="K4101" t="s">
        <v>39</v>
      </c>
      <c r="L4101" t="s">
        <v>66</v>
      </c>
      <c r="M4101" t="s">
        <v>1170</v>
      </c>
      <c r="N4101">
        <v>41.28</v>
      </c>
      <c r="O4101">
        <v>2</v>
      </c>
      <c r="P4101">
        <v>0</v>
      </c>
      <c r="Q4101">
        <v>19.814399999999999</v>
      </c>
    </row>
    <row r="4102" spans="1:17" x14ac:dyDescent="0.3">
      <c r="A4102" t="s">
        <v>42</v>
      </c>
      <c r="B4102" t="s">
        <v>3845</v>
      </c>
      <c r="C4102" t="s">
        <v>3846</v>
      </c>
      <c r="D4102" t="s">
        <v>20</v>
      </c>
      <c r="E4102" t="s">
        <v>21</v>
      </c>
      <c r="F4102" t="s">
        <v>163</v>
      </c>
      <c r="G4102" t="s">
        <v>92</v>
      </c>
      <c r="H4102">
        <v>77070</v>
      </c>
      <c r="I4102" t="s">
        <v>93</v>
      </c>
      <c r="J4102" t="s">
        <v>1169</v>
      </c>
      <c r="K4102" t="s">
        <v>39</v>
      </c>
      <c r="L4102" t="s">
        <v>66</v>
      </c>
      <c r="M4102" t="s">
        <v>1170</v>
      </c>
      <c r="N4102">
        <v>12.383999999999997</v>
      </c>
      <c r="O4102">
        <v>3</v>
      </c>
      <c r="P4102">
        <v>0.8</v>
      </c>
      <c r="Q4102">
        <v>-19.814400000000003</v>
      </c>
    </row>
    <row r="4103" spans="1:17" x14ac:dyDescent="0.3">
      <c r="A4103" t="s">
        <v>166</v>
      </c>
      <c r="B4103" t="s">
        <v>313</v>
      </c>
      <c r="C4103" t="s">
        <v>314</v>
      </c>
      <c r="D4103" t="s">
        <v>34</v>
      </c>
      <c r="E4103" t="s">
        <v>21</v>
      </c>
      <c r="F4103" t="s">
        <v>315</v>
      </c>
      <c r="G4103" t="s">
        <v>316</v>
      </c>
      <c r="H4103">
        <v>35601</v>
      </c>
      <c r="I4103" t="s">
        <v>24</v>
      </c>
      <c r="J4103" t="s">
        <v>319</v>
      </c>
      <c r="K4103" t="s">
        <v>39</v>
      </c>
      <c r="L4103" t="s">
        <v>66</v>
      </c>
      <c r="M4103" t="s">
        <v>320</v>
      </c>
      <c r="N4103">
        <v>16.740000000000002</v>
      </c>
      <c r="O4103">
        <v>3</v>
      </c>
      <c r="P4103">
        <v>0</v>
      </c>
      <c r="Q4103">
        <v>8.0351999999999997</v>
      </c>
    </row>
    <row r="4104" spans="1:17" x14ac:dyDescent="0.3">
      <c r="A4104" t="s">
        <v>17</v>
      </c>
      <c r="B4104" t="s">
        <v>4452</v>
      </c>
      <c r="C4104" t="s">
        <v>4453</v>
      </c>
      <c r="D4104" t="s">
        <v>34</v>
      </c>
      <c r="E4104" t="s">
        <v>21</v>
      </c>
      <c r="F4104" t="s">
        <v>35</v>
      </c>
      <c r="G4104" t="s">
        <v>36</v>
      </c>
      <c r="H4104">
        <v>90032</v>
      </c>
      <c r="I4104" t="s">
        <v>37</v>
      </c>
      <c r="J4104" t="s">
        <v>319</v>
      </c>
      <c r="K4104" t="s">
        <v>39</v>
      </c>
      <c r="L4104" t="s">
        <v>66</v>
      </c>
      <c r="M4104" t="s">
        <v>320</v>
      </c>
      <c r="N4104">
        <v>31.248000000000005</v>
      </c>
      <c r="O4104">
        <v>7</v>
      </c>
      <c r="P4104">
        <v>0.2</v>
      </c>
      <c r="Q4104">
        <v>10.936799999999998</v>
      </c>
    </row>
    <row r="4105" spans="1:17" x14ac:dyDescent="0.3">
      <c r="A4105" t="s">
        <v>42</v>
      </c>
      <c r="B4105" t="s">
        <v>1123</v>
      </c>
      <c r="C4105" t="s">
        <v>1124</v>
      </c>
      <c r="D4105" t="s">
        <v>34</v>
      </c>
      <c r="E4105" t="s">
        <v>21</v>
      </c>
      <c r="F4105" t="s">
        <v>1320</v>
      </c>
      <c r="G4105" t="s">
        <v>46</v>
      </c>
      <c r="H4105">
        <v>32216</v>
      </c>
      <c r="I4105" t="s">
        <v>24</v>
      </c>
      <c r="J4105" t="s">
        <v>319</v>
      </c>
      <c r="K4105" t="s">
        <v>39</v>
      </c>
      <c r="L4105" t="s">
        <v>66</v>
      </c>
      <c r="M4105" t="s">
        <v>320</v>
      </c>
      <c r="N4105">
        <v>13.392000000000003</v>
      </c>
      <c r="O4105">
        <v>8</v>
      </c>
      <c r="P4105">
        <v>0.7</v>
      </c>
      <c r="Q4105">
        <v>-9.8207999999999984</v>
      </c>
    </row>
    <row r="4106" spans="1:17" x14ac:dyDescent="0.3">
      <c r="A4106" t="s">
        <v>166</v>
      </c>
      <c r="B4106" t="s">
        <v>1239</v>
      </c>
      <c r="C4106" t="s">
        <v>1240</v>
      </c>
      <c r="D4106" t="s">
        <v>20</v>
      </c>
      <c r="E4106" t="s">
        <v>21</v>
      </c>
      <c r="F4106" t="s">
        <v>282</v>
      </c>
      <c r="G4106" t="s">
        <v>283</v>
      </c>
      <c r="H4106">
        <v>22153</v>
      </c>
      <c r="I4106" t="s">
        <v>24</v>
      </c>
      <c r="J4106" t="s">
        <v>319</v>
      </c>
      <c r="K4106" t="s">
        <v>39</v>
      </c>
      <c r="L4106" t="s">
        <v>66</v>
      </c>
      <c r="M4106" t="s">
        <v>320</v>
      </c>
      <c r="N4106">
        <v>22.32</v>
      </c>
      <c r="O4106">
        <v>4</v>
      </c>
      <c r="P4106">
        <v>0</v>
      </c>
      <c r="Q4106">
        <v>10.7136</v>
      </c>
    </row>
    <row r="4107" spans="1:17" x14ac:dyDescent="0.3">
      <c r="A4107" t="s">
        <v>42</v>
      </c>
      <c r="B4107" t="s">
        <v>2746</v>
      </c>
      <c r="C4107" t="s">
        <v>2747</v>
      </c>
      <c r="D4107" t="s">
        <v>34</v>
      </c>
      <c r="E4107" t="s">
        <v>21</v>
      </c>
      <c r="F4107" t="s">
        <v>112</v>
      </c>
      <c r="G4107" t="s">
        <v>36</v>
      </c>
      <c r="H4107">
        <v>94122</v>
      </c>
      <c r="I4107" t="s">
        <v>37</v>
      </c>
      <c r="J4107" t="s">
        <v>319</v>
      </c>
      <c r="K4107" t="s">
        <v>39</v>
      </c>
      <c r="L4107" t="s">
        <v>66</v>
      </c>
      <c r="M4107" t="s">
        <v>320</v>
      </c>
      <c r="N4107">
        <v>8.9280000000000008</v>
      </c>
      <c r="O4107">
        <v>2</v>
      </c>
      <c r="P4107">
        <v>0.2</v>
      </c>
      <c r="Q4107">
        <v>3.1247999999999996</v>
      </c>
    </row>
    <row r="4108" spans="1:17" x14ac:dyDescent="0.3">
      <c r="A4108" t="s">
        <v>42</v>
      </c>
      <c r="B4108" t="s">
        <v>1544</v>
      </c>
      <c r="C4108" t="s">
        <v>1545</v>
      </c>
      <c r="D4108" t="s">
        <v>20</v>
      </c>
      <c r="E4108" t="s">
        <v>21</v>
      </c>
      <c r="F4108" t="s">
        <v>112</v>
      </c>
      <c r="G4108" t="s">
        <v>36</v>
      </c>
      <c r="H4108">
        <v>94122</v>
      </c>
      <c r="I4108" t="s">
        <v>37</v>
      </c>
      <c r="J4108" t="s">
        <v>319</v>
      </c>
      <c r="K4108" t="s">
        <v>39</v>
      </c>
      <c r="L4108" t="s">
        <v>66</v>
      </c>
      <c r="M4108" t="s">
        <v>320</v>
      </c>
      <c r="N4108">
        <v>17.856000000000002</v>
      </c>
      <c r="O4108">
        <v>4</v>
      </c>
      <c r="P4108">
        <v>0.2</v>
      </c>
      <c r="Q4108">
        <v>6.2495999999999992</v>
      </c>
    </row>
    <row r="4109" spans="1:17" x14ac:dyDescent="0.3">
      <c r="A4109" t="s">
        <v>42</v>
      </c>
      <c r="B4109" t="s">
        <v>2993</v>
      </c>
      <c r="C4109" t="s">
        <v>2994</v>
      </c>
      <c r="D4109" t="s">
        <v>34</v>
      </c>
      <c r="E4109" t="s">
        <v>21</v>
      </c>
      <c r="F4109" t="s">
        <v>129</v>
      </c>
      <c r="G4109" t="s">
        <v>130</v>
      </c>
      <c r="H4109">
        <v>19143</v>
      </c>
      <c r="I4109" t="s">
        <v>131</v>
      </c>
      <c r="J4109" t="s">
        <v>3526</v>
      </c>
      <c r="K4109" t="s">
        <v>39</v>
      </c>
      <c r="L4109" t="s">
        <v>66</v>
      </c>
      <c r="M4109" t="s">
        <v>3527</v>
      </c>
      <c r="N4109">
        <v>13.896000000000001</v>
      </c>
      <c r="O4109">
        <v>3</v>
      </c>
      <c r="P4109">
        <v>0.7</v>
      </c>
      <c r="Q4109">
        <v>-9.2639999999999993</v>
      </c>
    </row>
    <row r="4110" spans="1:17" x14ac:dyDescent="0.3">
      <c r="A4110" t="s">
        <v>42</v>
      </c>
      <c r="B4110" t="s">
        <v>481</v>
      </c>
      <c r="C4110" t="s">
        <v>482</v>
      </c>
      <c r="D4110" t="s">
        <v>90</v>
      </c>
      <c r="E4110" t="s">
        <v>21</v>
      </c>
      <c r="F4110" t="s">
        <v>163</v>
      </c>
      <c r="G4110" t="s">
        <v>92</v>
      </c>
      <c r="H4110">
        <v>77070</v>
      </c>
      <c r="I4110" t="s">
        <v>93</v>
      </c>
      <c r="J4110" t="s">
        <v>3526</v>
      </c>
      <c r="K4110" t="s">
        <v>39</v>
      </c>
      <c r="L4110" t="s">
        <v>66</v>
      </c>
      <c r="M4110" t="s">
        <v>3527</v>
      </c>
      <c r="N4110">
        <v>9.2639999999999976</v>
      </c>
      <c r="O4110">
        <v>3</v>
      </c>
      <c r="P4110">
        <v>0.8</v>
      </c>
      <c r="Q4110">
        <v>-13.895999999999997</v>
      </c>
    </row>
    <row r="4111" spans="1:17" x14ac:dyDescent="0.3">
      <c r="A4111" t="s">
        <v>1122</v>
      </c>
      <c r="B4111" t="s">
        <v>2644</v>
      </c>
      <c r="C4111" t="s">
        <v>2645</v>
      </c>
      <c r="D4111" t="s">
        <v>90</v>
      </c>
      <c r="E4111" t="s">
        <v>21</v>
      </c>
      <c r="F4111" t="s">
        <v>2730</v>
      </c>
      <c r="G4111" t="s">
        <v>1477</v>
      </c>
      <c r="H4111">
        <v>72401</v>
      </c>
      <c r="I4111" t="s">
        <v>24</v>
      </c>
      <c r="J4111" t="s">
        <v>3526</v>
      </c>
      <c r="K4111" t="s">
        <v>39</v>
      </c>
      <c r="L4111" t="s">
        <v>66</v>
      </c>
      <c r="M4111" t="s">
        <v>3527</v>
      </c>
      <c r="N4111">
        <v>108.08</v>
      </c>
      <c r="O4111">
        <v>7</v>
      </c>
      <c r="P4111">
        <v>0</v>
      </c>
      <c r="Q4111">
        <v>54.04</v>
      </c>
    </row>
    <row r="4112" spans="1:17" x14ac:dyDescent="0.3">
      <c r="A4112" t="s">
        <v>42</v>
      </c>
      <c r="B4112" t="s">
        <v>3247</v>
      </c>
      <c r="C4112" t="s">
        <v>3248</v>
      </c>
      <c r="D4112" t="s">
        <v>34</v>
      </c>
      <c r="E4112" t="s">
        <v>21</v>
      </c>
      <c r="F4112" t="s">
        <v>552</v>
      </c>
      <c r="G4112" t="s">
        <v>36</v>
      </c>
      <c r="H4112">
        <v>95123</v>
      </c>
      <c r="I4112" t="s">
        <v>37</v>
      </c>
      <c r="J4112" t="s">
        <v>3526</v>
      </c>
      <c r="K4112" t="s">
        <v>39</v>
      </c>
      <c r="L4112" t="s">
        <v>66</v>
      </c>
      <c r="M4112" t="s">
        <v>3527</v>
      </c>
      <c r="N4112">
        <v>24.704000000000001</v>
      </c>
      <c r="O4112">
        <v>2</v>
      </c>
      <c r="P4112">
        <v>0.2</v>
      </c>
      <c r="Q4112">
        <v>9.2639999999999993</v>
      </c>
    </row>
    <row r="4113" spans="1:17" x14ac:dyDescent="0.3">
      <c r="A4113" t="s">
        <v>166</v>
      </c>
      <c r="B4113" t="s">
        <v>4834</v>
      </c>
      <c r="C4113" t="s">
        <v>4835</v>
      </c>
      <c r="D4113" t="s">
        <v>34</v>
      </c>
      <c r="E4113" t="s">
        <v>21</v>
      </c>
      <c r="F4113" t="s">
        <v>112</v>
      </c>
      <c r="G4113" t="s">
        <v>36</v>
      </c>
      <c r="H4113">
        <v>94109</v>
      </c>
      <c r="I4113" t="s">
        <v>37</v>
      </c>
      <c r="J4113" t="s">
        <v>3526</v>
      </c>
      <c r="K4113" t="s">
        <v>39</v>
      </c>
      <c r="L4113" t="s">
        <v>66</v>
      </c>
      <c r="M4113" t="s">
        <v>3527</v>
      </c>
      <c r="N4113">
        <v>49.408000000000001</v>
      </c>
      <c r="O4113">
        <v>4</v>
      </c>
      <c r="P4113">
        <v>0.2</v>
      </c>
      <c r="Q4113">
        <v>18.527999999999999</v>
      </c>
    </row>
    <row r="4114" spans="1:17" x14ac:dyDescent="0.3">
      <c r="A4114" t="s">
        <v>166</v>
      </c>
      <c r="B4114" t="s">
        <v>4318</v>
      </c>
      <c r="C4114" t="s">
        <v>4319</v>
      </c>
      <c r="D4114" t="s">
        <v>20</v>
      </c>
      <c r="E4114" t="s">
        <v>21</v>
      </c>
      <c r="F4114" t="s">
        <v>653</v>
      </c>
      <c r="G4114" t="s">
        <v>654</v>
      </c>
      <c r="H4114">
        <v>6824</v>
      </c>
      <c r="I4114" t="s">
        <v>131</v>
      </c>
      <c r="J4114" t="s">
        <v>3526</v>
      </c>
      <c r="K4114" t="s">
        <v>39</v>
      </c>
      <c r="L4114" t="s">
        <v>66</v>
      </c>
      <c r="M4114" t="s">
        <v>3527</v>
      </c>
      <c r="N4114">
        <v>30.88</v>
      </c>
      <c r="O4114">
        <v>2</v>
      </c>
      <c r="P4114">
        <v>0</v>
      </c>
      <c r="Q4114">
        <v>15.44</v>
      </c>
    </row>
    <row r="4115" spans="1:17" x14ac:dyDescent="0.3">
      <c r="A4115" t="s">
        <v>17</v>
      </c>
      <c r="B4115" t="s">
        <v>313</v>
      </c>
      <c r="C4115" t="s">
        <v>314</v>
      </c>
      <c r="D4115" t="s">
        <v>34</v>
      </c>
      <c r="E4115" t="s">
        <v>21</v>
      </c>
      <c r="F4115" t="s">
        <v>129</v>
      </c>
      <c r="G4115" t="s">
        <v>130</v>
      </c>
      <c r="H4115">
        <v>19134</v>
      </c>
      <c r="I4115" t="s">
        <v>131</v>
      </c>
      <c r="J4115" t="s">
        <v>3526</v>
      </c>
      <c r="K4115" t="s">
        <v>39</v>
      </c>
      <c r="L4115" t="s">
        <v>66</v>
      </c>
      <c r="M4115" t="s">
        <v>3527</v>
      </c>
      <c r="N4115">
        <v>23.160000000000004</v>
      </c>
      <c r="O4115">
        <v>5</v>
      </c>
      <c r="P4115">
        <v>0.7</v>
      </c>
      <c r="Q4115">
        <v>-15.439999999999998</v>
      </c>
    </row>
    <row r="4116" spans="1:17" x14ac:dyDescent="0.3">
      <c r="A4116" t="s">
        <v>42</v>
      </c>
      <c r="B4116" t="s">
        <v>3568</v>
      </c>
      <c r="C4116" t="s">
        <v>3569</v>
      </c>
      <c r="D4116" t="s">
        <v>90</v>
      </c>
      <c r="E4116" t="s">
        <v>21</v>
      </c>
      <c r="F4116" t="s">
        <v>5468</v>
      </c>
      <c r="G4116" t="s">
        <v>36</v>
      </c>
      <c r="H4116">
        <v>92553</v>
      </c>
      <c r="I4116" t="s">
        <v>37</v>
      </c>
      <c r="J4116" t="s">
        <v>3526</v>
      </c>
      <c r="K4116" t="s">
        <v>39</v>
      </c>
      <c r="L4116" t="s">
        <v>66</v>
      </c>
      <c r="M4116" t="s">
        <v>3527</v>
      </c>
      <c r="N4116">
        <v>37.055999999999997</v>
      </c>
      <c r="O4116">
        <v>3</v>
      </c>
      <c r="P4116">
        <v>0.2</v>
      </c>
      <c r="Q4116">
        <v>13.896000000000001</v>
      </c>
    </row>
    <row r="4117" spans="1:17" x14ac:dyDescent="0.3">
      <c r="A4117" t="s">
        <v>42</v>
      </c>
      <c r="B4117" t="s">
        <v>2441</v>
      </c>
      <c r="C4117" t="s">
        <v>2442</v>
      </c>
      <c r="D4117" t="s">
        <v>20</v>
      </c>
      <c r="E4117" t="s">
        <v>21</v>
      </c>
      <c r="F4117" t="s">
        <v>2771</v>
      </c>
      <c r="G4117" t="s">
        <v>436</v>
      </c>
      <c r="H4117">
        <v>44221</v>
      </c>
      <c r="I4117" t="s">
        <v>131</v>
      </c>
      <c r="J4117" t="s">
        <v>3526</v>
      </c>
      <c r="K4117" t="s">
        <v>39</v>
      </c>
      <c r="L4117" t="s">
        <v>66</v>
      </c>
      <c r="M4117" t="s">
        <v>3527</v>
      </c>
      <c r="N4117">
        <v>18.528000000000002</v>
      </c>
      <c r="O4117">
        <v>4</v>
      </c>
      <c r="P4117">
        <v>0.7</v>
      </c>
      <c r="Q4117">
        <v>-12.352</v>
      </c>
    </row>
    <row r="4118" spans="1:17" x14ac:dyDescent="0.3">
      <c r="A4118" t="s">
        <v>42</v>
      </c>
      <c r="B4118" t="s">
        <v>421</v>
      </c>
      <c r="C4118" t="s">
        <v>422</v>
      </c>
      <c r="D4118" t="s">
        <v>34</v>
      </c>
      <c r="E4118" t="s">
        <v>21</v>
      </c>
      <c r="F4118" t="s">
        <v>1078</v>
      </c>
      <c r="G4118" t="s">
        <v>92</v>
      </c>
      <c r="H4118">
        <v>78745</v>
      </c>
      <c r="I4118" t="s">
        <v>93</v>
      </c>
      <c r="J4118" t="s">
        <v>3526</v>
      </c>
      <c r="K4118" t="s">
        <v>39</v>
      </c>
      <c r="L4118" t="s">
        <v>66</v>
      </c>
      <c r="M4118" t="s">
        <v>3527</v>
      </c>
      <c r="N4118">
        <v>18.527999999999995</v>
      </c>
      <c r="O4118">
        <v>6</v>
      </c>
      <c r="P4118">
        <v>0.8</v>
      </c>
      <c r="Q4118">
        <v>-27.791999999999994</v>
      </c>
    </row>
    <row r="4119" spans="1:17" x14ac:dyDescent="0.3">
      <c r="A4119" t="s">
        <v>166</v>
      </c>
      <c r="B4119" t="s">
        <v>4800</v>
      </c>
      <c r="C4119" t="s">
        <v>4801</v>
      </c>
      <c r="D4119" t="s">
        <v>34</v>
      </c>
      <c r="E4119" t="s">
        <v>21</v>
      </c>
      <c r="F4119" t="s">
        <v>269</v>
      </c>
      <c r="G4119" t="s">
        <v>187</v>
      </c>
      <c r="H4119">
        <v>60623</v>
      </c>
      <c r="I4119" t="s">
        <v>93</v>
      </c>
      <c r="J4119" t="s">
        <v>3526</v>
      </c>
      <c r="K4119" t="s">
        <v>39</v>
      </c>
      <c r="L4119" t="s">
        <v>66</v>
      </c>
      <c r="M4119" t="s">
        <v>3527</v>
      </c>
      <c r="N4119">
        <v>9.2639999999999976</v>
      </c>
      <c r="O4119">
        <v>3</v>
      </c>
      <c r="P4119">
        <v>0.8</v>
      </c>
      <c r="Q4119">
        <v>-13.895999999999997</v>
      </c>
    </row>
    <row r="4120" spans="1:17" x14ac:dyDescent="0.3">
      <c r="A4120" t="s">
        <v>42</v>
      </c>
      <c r="B4120" t="s">
        <v>3784</v>
      </c>
      <c r="C4120" t="s">
        <v>3785</v>
      </c>
      <c r="D4120" t="s">
        <v>20</v>
      </c>
      <c r="E4120" t="s">
        <v>21</v>
      </c>
      <c r="F4120" t="s">
        <v>282</v>
      </c>
      <c r="G4120" t="s">
        <v>523</v>
      </c>
      <c r="H4120">
        <v>65807</v>
      </c>
      <c r="I4120" t="s">
        <v>93</v>
      </c>
      <c r="J4120" t="s">
        <v>3886</v>
      </c>
      <c r="K4120" t="s">
        <v>39</v>
      </c>
      <c r="L4120" t="s">
        <v>66</v>
      </c>
      <c r="M4120" t="s">
        <v>3887</v>
      </c>
      <c r="N4120">
        <v>17.22</v>
      </c>
      <c r="O4120">
        <v>3</v>
      </c>
      <c r="P4120">
        <v>0</v>
      </c>
      <c r="Q4120">
        <v>7.9212000000000007</v>
      </c>
    </row>
    <row r="4121" spans="1:17" x14ac:dyDescent="0.3">
      <c r="A4121" t="s">
        <v>166</v>
      </c>
      <c r="B4121" t="s">
        <v>3784</v>
      </c>
      <c r="C4121" t="s">
        <v>3785</v>
      </c>
      <c r="D4121" t="s">
        <v>20</v>
      </c>
      <c r="E4121" t="s">
        <v>21</v>
      </c>
      <c r="F4121" t="s">
        <v>129</v>
      </c>
      <c r="G4121" t="s">
        <v>130</v>
      </c>
      <c r="H4121">
        <v>19143</v>
      </c>
      <c r="I4121" t="s">
        <v>131</v>
      </c>
      <c r="J4121" t="s">
        <v>3886</v>
      </c>
      <c r="K4121" t="s">
        <v>39</v>
      </c>
      <c r="L4121" t="s">
        <v>66</v>
      </c>
      <c r="M4121" t="s">
        <v>3887</v>
      </c>
      <c r="N4121">
        <v>3.4440000000000008</v>
      </c>
      <c r="O4121">
        <v>2</v>
      </c>
      <c r="P4121">
        <v>0.7</v>
      </c>
      <c r="Q4121">
        <v>-2.7551999999999994</v>
      </c>
    </row>
    <row r="4122" spans="1:17" x14ac:dyDescent="0.3">
      <c r="A4122" t="s">
        <v>42</v>
      </c>
      <c r="B4122" t="s">
        <v>827</v>
      </c>
      <c r="C4122" t="s">
        <v>828</v>
      </c>
      <c r="D4122" t="s">
        <v>20</v>
      </c>
      <c r="E4122" t="s">
        <v>21</v>
      </c>
      <c r="F4122" t="s">
        <v>163</v>
      </c>
      <c r="G4122" t="s">
        <v>92</v>
      </c>
      <c r="H4122">
        <v>77041</v>
      </c>
      <c r="I4122" t="s">
        <v>93</v>
      </c>
      <c r="J4122" t="s">
        <v>3886</v>
      </c>
      <c r="K4122" t="s">
        <v>39</v>
      </c>
      <c r="L4122" t="s">
        <v>66</v>
      </c>
      <c r="M4122" t="s">
        <v>3887</v>
      </c>
      <c r="N4122">
        <v>2.2959999999999994</v>
      </c>
      <c r="O4122">
        <v>2</v>
      </c>
      <c r="P4122">
        <v>0.8</v>
      </c>
      <c r="Q4122">
        <v>-3.9032000000000009</v>
      </c>
    </row>
    <row r="4123" spans="1:17" x14ac:dyDescent="0.3">
      <c r="A4123" t="s">
        <v>42</v>
      </c>
      <c r="B4123" t="s">
        <v>4378</v>
      </c>
      <c r="C4123" t="s">
        <v>4379</v>
      </c>
      <c r="D4123" t="s">
        <v>20</v>
      </c>
      <c r="E4123" t="s">
        <v>21</v>
      </c>
      <c r="F4123" t="s">
        <v>235</v>
      </c>
      <c r="G4123" t="s">
        <v>236</v>
      </c>
      <c r="H4123">
        <v>10035</v>
      </c>
      <c r="I4123" t="s">
        <v>131</v>
      </c>
      <c r="J4123" t="s">
        <v>3886</v>
      </c>
      <c r="K4123" t="s">
        <v>39</v>
      </c>
      <c r="L4123" t="s">
        <v>66</v>
      </c>
      <c r="M4123" t="s">
        <v>3887</v>
      </c>
      <c r="N4123">
        <v>13.776000000000002</v>
      </c>
      <c r="O4123">
        <v>3</v>
      </c>
      <c r="P4123">
        <v>0.2</v>
      </c>
      <c r="Q4123">
        <v>4.4771999999999998</v>
      </c>
    </row>
    <row r="4124" spans="1:17" x14ac:dyDescent="0.3">
      <c r="A4124" t="s">
        <v>42</v>
      </c>
      <c r="B4124" t="s">
        <v>4355</v>
      </c>
      <c r="C4124" t="s">
        <v>4356</v>
      </c>
      <c r="D4124" t="s">
        <v>20</v>
      </c>
      <c r="E4124" t="s">
        <v>21</v>
      </c>
      <c r="F4124" t="s">
        <v>269</v>
      </c>
      <c r="G4124" t="s">
        <v>187</v>
      </c>
      <c r="H4124">
        <v>60653</v>
      </c>
      <c r="I4124" t="s">
        <v>93</v>
      </c>
      <c r="J4124" t="s">
        <v>3886</v>
      </c>
      <c r="K4124" t="s">
        <v>39</v>
      </c>
      <c r="L4124" t="s">
        <v>66</v>
      </c>
      <c r="M4124" t="s">
        <v>3887</v>
      </c>
      <c r="N4124">
        <v>2.2959999999999994</v>
      </c>
      <c r="O4124">
        <v>2</v>
      </c>
      <c r="P4124">
        <v>0.8</v>
      </c>
      <c r="Q4124">
        <v>-3.9032000000000009</v>
      </c>
    </row>
    <row r="4125" spans="1:17" x14ac:dyDescent="0.3">
      <c r="A4125" t="s">
        <v>42</v>
      </c>
      <c r="B4125" t="s">
        <v>4932</v>
      </c>
      <c r="C4125" t="s">
        <v>4933</v>
      </c>
      <c r="D4125" t="s">
        <v>34</v>
      </c>
      <c r="E4125" t="s">
        <v>21</v>
      </c>
      <c r="F4125" t="s">
        <v>84</v>
      </c>
      <c r="G4125" t="s">
        <v>85</v>
      </c>
      <c r="H4125">
        <v>98103</v>
      </c>
      <c r="I4125" t="s">
        <v>37</v>
      </c>
      <c r="J4125" t="s">
        <v>3886</v>
      </c>
      <c r="K4125" t="s">
        <v>39</v>
      </c>
      <c r="L4125" t="s">
        <v>66</v>
      </c>
      <c r="M4125" t="s">
        <v>3887</v>
      </c>
      <c r="N4125">
        <v>18.368000000000002</v>
      </c>
      <c r="O4125">
        <v>4</v>
      </c>
      <c r="P4125">
        <v>0.2</v>
      </c>
      <c r="Q4125">
        <v>5.9695999999999998</v>
      </c>
    </row>
    <row r="4126" spans="1:17" x14ac:dyDescent="0.3">
      <c r="A4126" t="s">
        <v>1122</v>
      </c>
      <c r="B4126" t="s">
        <v>1123</v>
      </c>
      <c r="C4126" t="s">
        <v>1124</v>
      </c>
      <c r="D4126" t="s">
        <v>34</v>
      </c>
      <c r="E4126" t="s">
        <v>21</v>
      </c>
      <c r="F4126" t="s">
        <v>1125</v>
      </c>
      <c r="G4126" t="s">
        <v>654</v>
      </c>
      <c r="H4126">
        <v>6040</v>
      </c>
      <c r="I4126" t="s">
        <v>131</v>
      </c>
      <c r="J4126" t="s">
        <v>1126</v>
      </c>
      <c r="K4126" t="s">
        <v>39</v>
      </c>
      <c r="L4126" t="s">
        <v>66</v>
      </c>
      <c r="M4126" t="s">
        <v>1127</v>
      </c>
      <c r="N4126">
        <v>23.2</v>
      </c>
      <c r="O4126">
        <v>4</v>
      </c>
      <c r="P4126">
        <v>0</v>
      </c>
      <c r="Q4126">
        <v>10.44</v>
      </c>
    </row>
    <row r="4127" spans="1:17" x14ac:dyDescent="0.3">
      <c r="A4127" t="s">
        <v>42</v>
      </c>
      <c r="B4127" t="s">
        <v>3209</v>
      </c>
      <c r="C4127" t="s">
        <v>3210</v>
      </c>
      <c r="D4127" t="s">
        <v>34</v>
      </c>
      <c r="E4127" t="s">
        <v>21</v>
      </c>
      <c r="F4127" t="s">
        <v>3236</v>
      </c>
      <c r="G4127" t="s">
        <v>1084</v>
      </c>
      <c r="H4127">
        <v>2740</v>
      </c>
      <c r="I4127" t="s">
        <v>131</v>
      </c>
      <c r="J4127" t="s">
        <v>1126</v>
      </c>
      <c r="K4127" t="s">
        <v>39</v>
      </c>
      <c r="L4127" t="s">
        <v>66</v>
      </c>
      <c r="M4127" t="s">
        <v>1127</v>
      </c>
      <c r="N4127">
        <v>52.199999999999996</v>
      </c>
      <c r="O4127">
        <v>9</v>
      </c>
      <c r="P4127">
        <v>0</v>
      </c>
      <c r="Q4127">
        <v>23.49</v>
      </c>
    </row>
    <row r="4128" spans="1:17" x14ac:dyDescent="0.3">
      <c r="A4128" t="s">
        <v>17</v>
      </c>
      <c r="B4128" t="s">
        <v>2256</v>
      </c>
      <c r="C4128" t="s">
        <v>2257</v>
      </c>
      <c r="D4128" t="s">
        <v>90</v>
      </c>
      <c r="E4128" t="s">
        <v>21</v>
      </c>
      <c r="F4128" t="s">
        <v>163</v>
      </c>
      <c r="G4128" t="s">
        <v>92</v>
      </c>
      <c r="H4128">
        <v>77036</v>
      </c>
      <c r="I4128" t="s">
        <v>93</v>
      </c>
      <c r="J4128" t="s">
        <v>1126</v>
      </c>
      <c r="K4128" t="s">
        <v>39</v>
      </c>
      <c r="L4128" t="s">
        <v>66</v>
      </c>
      <c r="M4128" t="s">
        <v>1127</v>
      </c>
      <c r="N4128">
        <v>5.7999999999999989</v>
      </c>
      <c r="O4128">
        <v>5</v>
      </c>
      <c r="P4128">
        <v>0.8</v>
      </c>
      <c r="Q4128">
        <v>-10.15</v>
      </c>
    </row>
    <row r="4129" spans="1:17" x14ac:dyDescent="0.3">
      <c r="A4129" t="s">
        <v>42</v>
      </c>
      <c r="B4129" t="s">
        <v>1013</v>
      </c>
      <c r="C4129" t="s">
        <v>1014</v>
      </c>
      <c r="D4129" t="s">
        <v>90</v>
      </c>
      <c r="E4129" t="s">
        <v>21</v>
      </c>
      <c r="F4129" t="s">
        <v>235</v>
      </c>
      <c r="G4129" t="s">
        <v>236</v>
      </c>
      <c r="H4129">
        <v>10011</v>
      </c>
      <c r="I4129" t="s">
        <v>131</v>
      </c>
      <c r="J4129" t="s">
        <v>1126</v>
      </c>
      <c r="K4129" t="s">
        <v>39</v>
      </c>
      <c r="L4129" t="s">
        <v>66</v>
      </c>
      <c r="M4129" t="s">
        <v>1127</v>
      </c>
      <c r="N4129">
        <v>13.919999999999998</v>
      </c>
      <c r="O4129">
        <v>3</v>
      </c>
      <c r="P4129">
        <v>0.2</v>
      </c>
      <c r="Q4129">
        <v>4.3500000000000005</v>
      </c>
    </row>
    <row r="4130" spans="1:17" x14ac:dyDescent="0.3">
      <c r="A4130" t="s">
        <v>42</v>
      </c>
      <c r="B4130" t="s">
        <v>3731</v>
      </c>
      <c r="C4130" t="s">
        <v>3732</v>
      </c>
      <c r="D4130" t="s">
        <v>20</v>
      </c>
      <c r="E4130" t="s">
        <v>21</v>
      </c>
      <c r="F4130" t="s">
        <v>22</v>
      </c>
      <c r="G4130" t="s">
        <v>23</v>
      </c>
      <c r="H4130">
        <v>42420</v>
      </c>
      <c r="I4130" t="s">
        <v>24</v>
      </c>
      <c r="J4130" t="s">
        <v>1126</v>
      </c>
      <c r="K4130" t="s">
        <v>39</v>
      </c>
      <c r="L4130" t="s">
        <v>66</v>
      </c>
      <c r="M4130" t="s">
        <v>1127</v>
      </c>
      <c r="N4130">
        <v>5.8</v>
      </c>
      <c r="O4130">
        <v>1</v>
      </c>
      <c r="P4130">
        <v>0</v>
      </c>
      <c r="Q4130">
        <v>2.61</v>
      </c>
    </row>
    <row r="4131" spans="1:17" x14ac:dyDescent="0.3">
      <c r="A4131" t="s">
        <v>166</v>
      </c>
      <c r="B4131" t="s">
        <v>3187</v>
      </c>
      <c r="C4131" t="s">
        <v>3188</v>
      </c>
      <c r="D4131" t="s">
        <v>34</v>
      </c>
      <c r="E4131" t="s">
        <v>21</v>
      </c>
      <c r="F4131" t="s">
        <v>129</v>
      </c>
      <c r="G4131" t="s">
        <v>130</v>
      </c>
      <c r="H4131">
        <v>19143</v>
      </c>
      <c r="I4131" t="s">
        <v>131</v>
      </c>
      <c r="J4131" t="s">
        <v>3554</v>
      </c>
      <c r="K4131" t="s">
        <v>39</v>
      </c>
      <c r="L4131" t="s">
        <v>66</v>
      </c>
      <c r="M4131" t="s">
        <v>3555</v>
      </c>
      <c r="N4131">
        <v>7.5180000000000007</v>
      </c>
      <c r="O4131">
        <v>2</v>
      </c>
      <c r="P4131">
        <v>0.7</v>
      </c>
      <c r="Q4131">
        <v>-5.7637999999999998</v>
      </c>
    </row>
    <row r="4132" spans="1:17" x14ac:dyDescent="0.3">
      <c r="A4132" t="s">
        <v>42</v>
      </c>
      <c r="B4132" t="s">
        <v>1351</v>
      </c>
      <c r="C4132" t="s">
        <v>1352</v>
      </c>
      <c r="D4132" t="s">
        <v>20</v>
      </c>
      <c r="E4132" t="s">
        <v>21</v>
      </c>
      <c r="F4132" t="s">
        <v>4405</v>
      </c>
      <c r="G4132" t="s">
        <v>296</v>
      </c>
      <c r="H4132">
        <v>37211</v>
      </c>
      <c r="I4132" t="s">
        <v>24</v>
      </c>
      <c r="J4132" t="s">
        <v>3554</v>
      </c>
      <c r="K4132" t="s">
        <v>39</v>
      </c>
      <c r="L4132" t="s">
        <v>66</v>
      </c>
      <c r="M4132" t="s">
        <v>3555</v>
      </c>
      <c r="N4132">
        <v>11.277000000000001</v>
      </c>
      <c r="O4132">
        <v>3</v>
      </c>
      <c r="P4132">
        <v>0.7</v>
      </c>
      <c r="Q4132">
        <v>-8.6456999999999979</v>
      </c>
    </row>
    <row r="4133" spans="1:17" x14ac:dyDescent="0.3">
      <c r="A4133" t="s">
        <v>166</v>
      </c>
      <c r="B4133" t="s">
        <v>4150</v>
      </c>
      <c r="C4133" t="s">
        <v>4151</v>
      </c>
      <c r="D4133" t="s">
        <v>20</v>
      </c>
      <c r="E4133" t="s">
        <v>21</v>
      </c>
      <c r="F4133" t="s">
        <v>712</v>
      </c>
      <c r="G4133" t="s">
        <v>92</v>
      </c>
      <c r="H4133">
        <v>75081</v>
      </c>
      <c r="I4133" t="s">
        <v>93</v>
      </c>
      <c r="J4133" t="s">
        <v>3554</v>
      </c>
      <c r="K4133" t="s">
        <v>39</v>
      </c>
      <c r="L4133" t="s">
        <v>66</v>
      </c>
      <c r="M4133" t="s">
        <v>3555</v>
      </c>
      <c r="N4133">
        <v>10.023999999999997</v>
      </c>
      <c r="O4133">
        <v>4</v>
      </c>
      <c r="P4133">
        <v>0.8</v>
      </c>
      <c r="Q4133">
        <v>-16.539600000000007</v>
      </c>
    </row>
    <row r="4134" spans="1:17" x14ac:dyDescent="0.3">
      <c r="A4134" t="s">
        <v>166</v>
      </c>
      <c r="B4134" t="s">
        <v>5470</v>
      </c>
      <c r="C4134" t="s">
        <v>5471</v>
      </c>
      <c r="D4134" t="s">
        <v>20</v>
      </c>
      <c r="E4134" t="s">
        <v>21</v>
      </c>
      <c r="F4134" t="s">
        <v>3635</v>
      </c>
      <c r="G4134" t="s">
        <v>2316</v>
      </c>
      <c r="H4134">
        <v>21215</v>
      </c>
      <c r="I4134" t="s">
        <v>131</v>
      </c>
      <c r="J4134" t="s">
        <v>3554</v>
      </c>
      <c r="K4134" t="s">
        <v>39</v>
      </c>
      <c r="L4134" t="s">
        <v>66</v>
      </c>
      <c r="M4134" t="s">
        <v>3555</v>
      </c>
      <c r="N4134">
        <v>25.06</v>
      </c>
      <c r="O4134">
        <v>2</v>
      </c>
      <c r="P4134">
        <v>0</v>
      </c>
      <c r="Q4134">
        <v>11.778199999999998</v>
      </c>
    </row>
    <row r="4135" spans="1:17" x14ac:dyDescent="0.3">
      <c r="A4135" t="s">
        <v>17</v>
      </c>
      <c r="B4135" t="s">
        <v>2433</v>
      </c>
      <c r="C4135" t="s">
        <v>2434</v>
      </c>
      <c r="D4135" t="s">
        <v>20</v>
      </c>
      <c r="E4135" t="s">
        <v>21</v>
      </c>
      <c r="F4135" t="s">
        <v>1280</v>
      </c>
      <c r="G4135" t="s">
        <v>23</v>
      </c>
      <c r="H4135">
        <v>40214</v>
      </c>
      <c r="I4135" t="s">
        <v>24</v>
      </c>
      <c r="J4135" t="s">
        <v>3554</v>
      </c>
      <c r="K4135" t="s">
        <v>39</v>
      </c>
      <c r="L4135" t="s">
        <v>66</v>
      </c>
      <c r="M4135" t="s">
        <v>3555</v>
      </c>
      <c r="N4135">
        <v>12.53</v>
      </c>
      <c r="O4135">
        <v>1</v>
      </c>
      <c r="P4135">
        <v>0</v>
      </c>
      <c r="Q4135">
        <v>5.8890999999999991</v>
      </c>
    </row>
    <row r="4136" spans="1:17" x14ac:dyDescent="0.3">
      <c r="A4136" t="s">
        <v>17</v>
      </c>
      <c r="B4136" t="s">
        <v>1578</v>
      </c>
      <c r="C4136" t="s">
        <v>1579</v>
      </c>
      <c r="D4136" t="s">
        <v>20</v>
      </c>
      <c r="E4136" t="s">
        <v>21</v>
      </c>
      <c r="F4136" t="s">
        <v>269</v>
      </c>
      <c r="G4136" t="s">
        <v>187</v>
      </c>
      <c r="H4136">
        <v>60653</v>
      </c>
      <c r="I4136" t="s">
        <v>93</v>
      </c>
      <c r="J4136" t="s">
        <v>1580</v>
      </c>
      <c r="K4136" t="s">
        <v>39</v>
      </c>
      <c r="L4136" t="s">
        <v>66</v>
      </c>
      <c r="M4136" t="s">
        <v>1581</v>
      </c>
      <c r="N4136">
        <v>42.615999999999993</v>
      </c>
      <c r="O4136">
        <v>7</v>
      </c>
      <c r="P4136">
        <v>0.8</v>
      </c>
      <c r="Q4136">
        <v>-68.185600000000022</v>
      </c>
    </row>
    <row r="4137" spans="1:17" x14ac:dyDescent="0.3">
      <c r="A4137" t="s">
        <v>42</v>
      </c>
      <c r="B4137" t="s">
        <v>4372</v>
      </c>
      <c r="C4137" t="s">
        <v>4373</v>
      </c>
      <c r="D4137" t="s">
        <v>90</v>
      </c>
      <c r="E4137" t="s">
        <v>21</v>
      </c>
      <c r="F4137" t="s">
        <v>786</v>
      </c>
      <c r="G4137" t="s">
        <v>46</v>
      </c>
      <c r="H4137">
        <v>33614</v>
      </c>
      <c r="I4137" t="s">
        <v>24</v>
      </c>
      <c r="J4137" t="s">
        <v>1580</v>
      </c>
      <c r="K4137" t="s">
        <v>39</v>
      </c>
      <c r="L4137" t="s">
        <v>66</v>
      </c>
      <c r="M4137" t="s">
        <v>1581</v>
      </c>
      <c r="N4137">
        <v>45.660000000000011</v>
      </c>
      <c r="O4137">
        <v>5</v>
      </c>
      <c r="P4137">
        <v>0.7</v>
      </c>
      <c r="Q4137">
        <v>-33.483999999999995</v>
      </c>
    </row>
    <row r="4138" spans="1:17" x14ac:dyDescent="0.3">
      <c r="A4138" t="s">
        <v>42</v>
      </c>
      <c r="B4138" t="s">
        <v>2229</v>
      </c>
      <c r="C4138" t="s">
        <v>2230</v>
      </c>
      <c r="D4138" t="s">
        <v>20</v>
      </c>
      <c r="E4138" t="s">
        <v>21</v>
      </c>
      <c r="F4138" t="s">
        <v>653</v>
      </c>
      <c r="G4138" t="s">
        <v>436</v>
      </c>
      <c r="H4138">
        <v>45014</v>
      </c>
      <c r="I4138" t="s">
        <v>131</v>
      </c>
      <c r="J4138" t="s">
        <v>1580</v>
      </c>
      <c r="K4138" t="s">
        <v>39</v>
      </c>
      <c r="L4138" t="s">
        <v>66</v>
      </c>
      <c r="M4138" t="s">
        <v>1581</v>
      </c>
      <c r="N4138">
        <v>63.924000000000007</v>
      </c>
      <c r="O4138">
        <v>7</v>
      </c>
      <c r="P4138">
        <v>0.7</v>
      </c>
      <c r="Q4138">
        <v>-46.877600000000001</v>
      </c>
    </row>
    <row r="4139" spans="1:17" x14ac:dyDescent="0.3">
      <c r="A4139" t="s">
        <v>166</v>
      </c>
      <c r="B4139" t="s">
        <v>3026</v>
      </c>
      <c r="C4139" t="s">
        <v>3027</v>
      </c>
      <c r="D4139" t="s">
        <v>20</v>
      </c>
      <c r="E4139" t="s">
        <v>21</v>
      </c>
      <c r="F4139" t="s">
        <v>476</v>
      </c>
      <c r="G4139" t="s">
        <v>275</v>
      </c>
      <c r="H4139">
        <v>85023</v>
      </c>
      <c r="I4139" t="s">
        <v>37</v>
      </c>
      <c r="J4139" t="s">
        <v>1580</v>
      </c>
      <c r="K4139" t="s">
        <v>39</v>
      </c>
      <c r="L4139" t="s">
        <v>66</v>
      </c>
      <c r="M4139" t="s">
        <v>1581</v>
      </c>
      <c r="N4139">
        <v>54.792000000000009</v>
      </c>
      <c r="O4139">
        <v>6</v>
      </c>
      <c r="P4139">
        <v>0.7</v>
      </c>
      <c r="Q4139">
        <v>-40.180799999999991</v>
      </c>
    </row>
    <row r="4140" spans="1:17" x14ac:dyDescent="0.3">
      <c r="A4140" t="s">
        <v>42</v>
      </c>
      <c r="B4140" t="s">
        <v>5321</v>
      </c>
      <c r="C4140" t="s">
        <v>5322</v>
      </c>
      <c r="D4140" t="s">
        <v>34</v>
      </c>
      <c r="E4140" t="s">
        <v>21</v>
      </c>
      <c r="F4140" t="s">
        <v>456</v>
      </c>
      <c r="G4140" t="s">
        <v>216</v>
      </c>
      <c r="H4140">
        <v>19805</v>
      </c>
      <c r="I4140" t="s">
        <v>131</v>
      </c>
      <c r="J4140" t="s">
        <v>1580</v>
      </c>
      <c r="K4140" t="s">
        <v>39</v>
      </c>
      <c r="L4140" t="s">
        <v>66</v>
      </c>
      <c r="M4140" t="s">
        <v>1581</v>
      </c>
      <c r="N4140">
        <v>213.08</v>
      </c>
      <c r="O4140">
        <v>7</v>
      </c>
      <c r="P4140">
        <v>0</v>
      </c>
      <c r="Q4140">
        <v>102.2784</v>
      </c>
    </row>
    <row r="4141" spans="1:17" x14ac:dyDescent="0.3">
      <c r="A4141" t="s">
        <v>166</v>
      </c>
      <c r="B4141" t="s">
        <v>2056</v>
      </c>
      <c r="C4141" t="s">
        <v>2057</v>
      </c>
      <c r="D4141" t="s">
        <v>34</v>
      </c>
      <c r="E4141" t="s">
        <v>21</v>
      </c>
      <c r="F4141" t="s">
        <v>983</v>
      </c>
      <c r="G4141" t="s">
        <v>92</v>
      </c>
      <c r="H4141">
        <v>76017</v>
      </c>
      <c r="I4141" t="s">
        <v>93</v>
      </c>
      <c r="J4141" t="s">
        <v>1580</v>
      </c>
      <c r="K4141" t="s">
        <v>39</v>
      </c>
      <c r="L4141" t="s">
        <v>66</v>
      </c>
      <c r="M4141" t="s">
        <v>1581</v>
      </c>
      <c r="N4141">
        <v>42.615999999999993</v>
      </c>
      <c r="O4141">
        <v>7</v>
      </c>
      <c r="P4141">
        <v>0.8</v>
      </c>
      <c r="Q4141">
        <v>-68.185600000000022</v>
      </c>
    </row>
    <row r="4142" spans="1:17" x14ac:dyDescent="0.3">
      <c r="A4142" t="s">
        <v>42</v>
      </c>
      <c r="B4142" t="s">
        <v>4561</v>
      </c>
      <c r="C4142" t="s">
        <v>4562</v>
      </c>
      <c r="D4142" t="s">
        <v>20</v>
      </c>
      <c r="E4142" t="s">
        <v>21</v>
      </c>
      <c r="F4142" t="s">
        <v>409</v>
      </c>
      <c r="G4142" t="s">
        <v>78</v>
      </c>
      <c r="H4142">
        <v>28205</v>
      </c>
      <c r="I4142" t="s">
        <v>24</v>
      </c>
      <c r="J4142" t="s">
        <v>1580</v>
      </c>
      <c r="K4142" t="s">
        <v>39</v>
      </c>
      <c r="L4142" t="s">
        <v>66</v>
      </c>
      <c r="M4142" t="s">
        <v>1581</v>
      </c>
      <c r="N4142">
        <v>27.396000000000004</v>
      </c>
      <c r="O4142">
        <v>3</v>
      </c>
      <c r="P4142">
        <v>0.7</v>
      </c>
      <c r="Q4142">
        <v>-20.090399999999995</v>
      </c>
    </row>
    <row r="4143" spans="1:17" x14ac:dyDescent="0.3">
      <c r="A4143" t="s">
        <v>1122</v>
      </c>
      <c r="B4143" t="s">
        <v>4037</v>
      </c>
      <c r="C4143" t="s">
        <v>4038</v>
      </c>
      <c r="D4143" t="s">
        <v>20</v>
      </c>
      <c r="E4143" t="s">
        <v>21</v>
      </c>
      <c r="F4143" t="s">
        <v>435</v>
      </c>
      <c r="G4143" t="s">
        <v>436</v>
      </c>
      <c r="H4143">
        <v>43229</v>
      </c>
      <c r="I4143" t="s">
        <v>131</v>
      </c>
      <c r="J4143" t="s">
        <v>1580</v>
      </c>
      <c r="K4143" t="s">
        <v>39</v>
      </c>
      <c r="L4143" t="s">
        <v>66</v>
      </c>
      <c r="M4143" t="s">
        <v>1581</v>
      </c>
      <c r="N4143">
        <v>18.264000000000003</v>
      </c>
      <c r="O4143">
        <v>2</v>
      </c>
      <c r="P4143">
        <v>0.7</v>
      </c>
      <c r="Q4143">
        <v>-13.393599999999999</v>
      </c>
    </row>
    <row r="4144" spans="1:17" x14ac:dyDescent="0.3">
      <c r="A4144" t="s">
        <v>42</v>
      </c>
      <c r="B4144" t="s">
        <v>901</v>
      </c>
      <c r="C4144" t="s">
        <v>902</v>
      </c>
      <c r="D4144" t="s">
        <v>34</v>
      </c>
      <c r="E4144" t="s">
        <v>21</v>
      </c>
      <c r="F4144" t="s">
        <v>1004</v>
      </c>
      <c r="G4144" t="s">
        <v>46</v>
      </c>
      <c r="H4144">
        <v>33710</v>
      </c>
      <c r="I4144" t="s">
        <v>24</v>
      </c>
      <c r="J4144" t="s">
        <v>1580</v>
      </c>
      <c r="K4144" t="s">
        <v>39</v>
      </c>
      <c r="L4144" t="s">
        <v>66</v>
      </c>
      <c r="M4144" t="s">
        <v>1581</v>
      </c>
      <c r="N4144">
        <v>18.264000000000003</v>
      </c>
      <c r="O4144">
        <v>2</v>
      </c>
      <c r="P4144">
        <v>0.7</v>
      </c>
      <c r="Q4144">
        <v>-13.393599999999999</v>
      </c>
    </row>
    <row r="4145" spans="1:17" x14ac:dyDescent="0.3">
      <c r="A4145" t="s">
        <v>42</v>
      </c>
      <c r="B4145" t="s">
        <v>2857</v>
      </c>
      <c r="C4145" t="s">
        <v>2858</v>
      </c>
      <c r="D4145" t="s">
        <v>34</v>
      </c>
      <c r="E4145" t="s">
        <v>21</v>
      </c>
      <c r="F4145" t="s">
        <v>129</v>
      </c>
      <c r="G4145" t="s">
        <v>130</v>
      </c>
      <c r="H4145">
        <v>19134</v>
      </c>
      <c r="I4145" t="s">
        <v>131</v>
      </c>
      <c r="J4145" t="s">
        <v>2859</v>
      </c>
      <c r="K4145" t="s">
        <v>39</v>
      </c>
      <c r="L4145" t="s">
        <v>66</v>
      </c>
      <c r="M4145" t="s">
        <v>2860</v>
      </c>
      <c r="N4145">
        <v>3.036</v>
      </c>
      <c r="O4145">
        <v>2</v>
      </c>
      <c r="P4145">
        <v>0.7</v>
      </c>
      <c r="Q4145">
        <v>-2.3275999999999994</v>
      </c>
    </row>
    <row r="4146" spans="1:17" x14ac:dyDescent="0.3">
      <c r="A4146" t="s">
        <v>42</v>
      </c>
      <c r="B4146" t="s">
        <v>5250</v>
      </c>
      <c r="C4146" t="s">
        <v>5251</v>
      </c>
      <c r="D4146" t="s">
        <v>34</v>
      </c>
      <c r="E4146" t="s">
        <v>21</v>
      </c>
      <c r="F4146" t="s">
        <v>976</v>
      </c>
      <c r="G4146" t="s">
        <v>689</v>
      </c>
      <c r="H4146">
        <v>8701</v>
      </c>
      <c r="I4146" t="s">
        <v>131</v>
      </c>
      <c r="J4146" t="s">
        <v>2859</v>
      </c>
      <c r="K4146" t="s">
        <v>39</v>
      </c>
      <c r="L4146" t="s">
        <v>66</v>
      </c>
      <c r="M4146" t="s">
        <v>2860</v>
      </c>
      <c r="N4146">
        <v>25.299999999999997</v>
      </c>
      <c r="O4146">
        <v>5</v>
      </c>
      <c r="P4146">
        <v>0</v>
      </c>
      <c r="Q4146">
        <v>11.890999999999998</v>
      </c>
    </row>
    <row r="4147" spans="1:17" x14ac:dyDescent="0.3">
      <c r="A4147" t="s">
        <v>42</v>
      </c>
      <c r="B4147" t="s">
        <v>3430</v>
      </c>
      <c r="C4147" t="s">
        <v>3431</v>
      </c>
      <c r="D4147" t="s">
        <v>20</v>
      </c>
      <c r="E4147" t="s">
        <v>21</v>
      </c>
      <c r="F4147" t="s">
        <v>829</v>
      </c>
      <c r="G4147" t="s">
        <v>36</v>
      </c>
      <c r="H4147">
        <v>92105</v>
      </c>
      <c r="I4147" t="s">
        <v>37</v>
      </c>
      <c r="J4147" t="s">
        <v>2859</v>
      </c>
      <c r="K4147" t="s">
        <v>39</v>
      </c>
      <c r="L4147" t="s">
        <v>66</v>
      </c>
      <c r="M4147" t="s">
        <v>2860</v>
      </c>
      <c r="N4147">
        <v>8.0960000000000001</v>
      </c>
      <c r="O4147">
        <v>2</v>
      </c>
      <c r="P4147">
        <v>0.2</v>
      </c>
      <c r="Q4147">
        <v>2.7323999999999993</v>
      </c>
    </row>
    <row r="4148" spans="1:17" x14ac:dyDescent="0.3">
      <c r="A4148" t="s">
        <v>42</v>
      </c>
      <c r="B4148" t="s">
        <v>5387</v>
      </c>
      <c r="C4148" t="s">
        <v>5388</v>
      </c>
      <c r="D4148" t="s">
        <v>20</v>
      </c>
      <c r="E4148" t="s">
        <v>21</v>
      </c>
      <c r="F4148" t="s">
        <v>1177</v>
      </c>
      <c r="G4148" t="s">
        <v>46</v>
      </c>
      <c r="H4148">
        <v>33024</v>
      </c>
      <c r="I4148" t="s">
        <v>24</v>
      </c>
      <c r="J4148" t="s">
        <v>2859</v>
      </c>
      <c r="K4148" t="s">
        <v>39</v>
      </c>
      <c r="L4148" t="s">
        <v>66</v>
      </c>
      <c r="M4148" t="s">
        <v>2860</v>
      </c>
      <c r="N4148">
        <v>4.5540000000000003</v>
      </c>
      <c r="O4148">
        <v>3</v>
      </c>
      <c r="P4148">
        <v>0.7</v>
      </c>
      <c r="Q4148">
        <v>-3.4913999999999987</v>
      </c>
    </row>
    <row r="4149" spans="1:17" x14ac:dyDescent="0.3">
      <c r="A4149" t="s">
        <v>17</v>
      </c>
      <c r="B4149" t="s">
        <v>1305</v>
      </c>
      <c r="C4149" t="s">
        <v>1306</v>
      </c>
      <c r="D4149" t="s">
        <v>34</v>
      </c>
      <c r="E4149" t="s">
        <v>21</v>
      </c>
      <c r="F4149" t="s">
        <v>3123</v>
      </c>
      <c r="G4149" t="s">
        <v>107</v>
      </c>
      <c r="H4149">
        <v>84062</v>
      </c>
      <c r="I4149" t="s">
        <v>37</v>
      </c>
      <c r="J4149" t="s">
        <v>2859</v>
      </c>
      <c r="K4149" t="s">
        <v>39</v>
      </c>
      <c r="L4149" t="s">
        <v>66</v>
      </c>
      <c r="M4149" t="s">
        <v>2860</v>
      </c>
      <c r="N4149">
        <v>12.144</v>
      </c>
      <c r="O4149">
        <v>3</v>
      </c>
      <c r="P4149">
        <v>0.2</v>
      </c>
      <c r="Q4149">
        <v>4.0985999999999994</v>
      </c>
    </row>
    <row r="4150" spans="1:17" x14ac:dyDescent="0.3">
      <c r="A4150" t="s">
        <v>42</v>
      </c>
      <c r="B4150" t="s">
        <v>2116</v>
      </c>
      <c r="C4150" t="s">
        <v>2117</v>
      </c>
      <c r="D4150" t="s">
        <v>20</v>
      </c>
      <c r="E4150" t="s">
        <v>21</v>
      </c>
      <c r="F4150" t="s">
        <v>269</v>
      </c>
      <c r="G4150" t="s">
        <v>187</v>
      </c>
      <c r="H4150">
        <v>60653</v>
      </c>
      <c r="I4150" t="s">
        <v>93</v>
      </c>
      <c r="J4150" t="s">
        <v>2859</v>
      </c>
      <c r="K4150" t="s">
        <v>39</v>
      </c>
      <c r="L4150" t="s">
        <v>66</v>
      </c>
      <c r="M4150" t="s">
        <v>2860</v>
      </c>
      <c r="N4150">
        <v>3.0359999999999996</v>
      </c>
      <c r="O4150">
        <v>3</v>
      </c>
      <c r="P4150">
        <v>0.8</v>
      </c>
      <c r="Q4150">
        <v>-5.0094000000000012</v>
      </c>
    </row>
    <row r="4151" spans="1:17" x14ac:dyDescent="0.3">
      <c r="A4151" t="s">
        <v>42</v>
      </c>
      <c r="B4151" t="s">
        <v>1782</v>
      </c>
      <c r="C4151" t="s">
        <v>1783</v>
      </c>
      <c r="D4151" t="s">
        <v>20</v>
      </c>
      <c r="E4151" t="s">
        <v>21</v>
      </c>
      <c r="F4151" t="s">
        <v>451</v>
      </c>
      <c r="G4151" t="s">
        <v>654</v>
      </c>
      <c r="H4151">
        <v>6010</v>
      </c>
      <c r="I4151" t="s">
        <v>131</v>
      </c>
      <c r="J4151" t="s">
        <v>2859</v>
      </c>
      <c r="K4151" t="s">
        <v>39</v>
      </c>
      <c r="L4151" t="s">
        <v>66</v>
      </c>
      <c r="M4151" t="s">
        <v>2860</v>
      </c>
      <c r="N4151">
        <v>25.299999999999997</v>
      </c>
      <c r="O4151">
        <v>5</v>
      </c>
      <c r="P4151">
        <v>0</v>
      </c>
      <c r="Q4151">
        <v>11.890999999999998</v>
      </c>
    </row>
    <row r="4152" spans="1:17" x14ac:dyDescent="0.3">
      <c r="A4152" t="s">
        <v>166</v>
      </c>
      <c r="B4152" t="s">
        <v>4686</v>
      </c>
      <c r="C4152" t="s">
        <v>4687</v>
      </c>
      <c r="D4152" t="s">
        <v>90</v>
      </c>
      <c r="E4152" t="s">
        <v>21</v>
      </c>
      <c r="F4152" t="s">
        <v>1273</v>
      </c>
      <c r="G4152" t="s">
        <v>283</v>
      </c>
      <c r="H4152">
        <v>23223</v>
      </c>
      <c r="I4152" t="s">
        <v>24</v>
      </c>
      <c r="J4152" t="s">
        <v>2859</v>
      </c>
      <c r="K4152" t="s">
        <v>39</v>
      </c>
      <c r="L4152" t="s">
        <v>66</v>
      </c>
      <c r="M4152" t="s">
        <v>2860</v>
      </c>
      <c r="N4152">
        <v>15.18</v>
      </c>
      <c r="O4152">
        <v>3</v>
      </c>
      <c r="P4152">
        <v>0</v>
      </c>
      <c r="Q4152">
        <v>7.1345999999999989</v>
      </c>
    </row>
    <row r="4153" spans="1:17" x14ac:dyDescent="0.3">
      <c r="A4153" t="s">
        <v>166</v>
      </c>
      <c r="B4153" t="s">
        <v>4093</v>
      </c>
      <c r="C4153" t="s">
        <v>4094</v>
      </c>
      <c r="D4153" t="s">
        <v>20</v>
      </c>
      <c r="E4153" t="s">
        <v>21</v>
      </c>
      <c r="F4153" t="s">
        <v>829</v>
      </c>
      <c r="G4153" t="s">
        <v>36</v>
      </c>
      <c r="H4153">
        <v>92105</v>
      </c>
      <c r="I4153" t="s">
        <v>37</v>
      </c>
      <c r="J4153" t="s">
        <v>4262</v>
      </c>
      <c r="K4153" t="s">
        <v>39</v>
      </c>
      <c r="L4153" t="s">
        <v>66</v>
      </c>
      <c r="M4153" t="s">
        <v>4263</v>
      </c>
      <c r="N4153">
        <v>24.448</v>
      </c>
      <c r="O4153">
        <v>2</v>
      </c>
      <c r="P4153">
        <v>0.2</v>
      </c>
      <c r="Q4153">
        <v>8.8623999999999992</v>
      </c>
    </row>
    <row r="4154" spans="1:17" x14ac:dyDescent="0.3">
      <c r="A4154" t="s">
        <v>42</v>
      </c>
      <c r="B4154" t="s">
        <v>3956</v>
      </c>
      <c r="C4154" t="s">
        <v>3957</v>
      </c>
      <c r="D4154" t="s">
        <v>34</v>
      </c>
      <c r="E4154" t="s">
        <v>21</v>
      </c>
      <c r="F4154" t="s">
        <v>1023</v>
      </c>
      <c r="G4154" t="s">
        <v>236</v>
      </c>
      <c r="H4154">
        <v>11561</v>
      </c>
      <c r="I4154" t="s">
        <v>131</v>
      </c>
      <c r="J4154" t="s">
        <v>4262</v>
      </c>
      <c r="K4154" t="s">
        <v>39</v>
      </c>
      <c r="L4154" t="s">
        <v>66</v>
      </c>
      <c r="M4154" t="s">
        <v>4263</v>
      </c>
      <c r="N4154">
        <v>24.448</v>
      </c>
      <c r="O4154">
        <v>2</v>
      </c>
      <c r="P4154">
        <v>0.2</v>
      </c>
      <c r="Q4154">
        <v>8.8623999999999992</v>
      </c>
    </row>
    <row r="4155" spans="1:17" x14ac:dyDescent="0.3">
      <c r="A4155" t="s">
        <v>1122</v>
      </c>
      <c r="B4155" t="s">
        <v>4521</v>
      </c>
      <c r="C4155" t="s">
        <v>4522</v>
      </c>
      <c r="D4155" t="s">
        <v>20</v>
      </c>
      <c r="E4155" t="s">
        <v>21</v>
      </c>
      <c r="F4155" t="s">
        <v>77</v>
      </c>
      <c r="G4155" t="s">
        <v>36</v>
      </c>
      <c r="H4155">
        <v>94521</v>
      </c>
      <c r="I4155" t="s">
        <v>37</v>
      </c>
      <c r="J4155" t="s">
        <v>4262</v>
      </c>
      <c r="K4155" t="s">
        <v>39</v>
      </c>
      <c r="L4155" t="s">
        <v>66</v>
      </c>
      <c r="M4155" t="s">
        <v>4263</v>
      </c>
      <c r="N4155">
        <v>61.120000000000005</v>
      </c>
      <c r="O4155">
        <v>5</v>
      </c>
      <c r="P4155">
        <v>0.2</v>
      </c>
      <c r="Q4155">
        <v>22.155999999999999</v>
      </c>
    </row>
    <row r="4156" spans="1:17" x14ac:dyDescent="0.3">
      <c r="A4156" t="s">
        <v>42</v>
      </c>
      <c r="B4156" t="s">
        <v>1373</v>
      </c>
      <c r="C4156" t="s">
        <v>1374</v>
      </c>
      <c r="D4156" t="s">
        <v>20</v>
      </c>
      <c r="E4156" t="s">
        <v>21</v>
      </c>
      <c r="F4156" t="s">
        <v>1480</v>
      </c>
      <c r="G4156" t="s">
        <v>36</v>
      </c>
      <c r="H4156">
        <v>92627</v>
      </c>
      <c r="I4156" t="s">
        <v>37</v>
      </c>
      <c r="J4156" t="s">
        <v>1481</v>
      </c>
      <c r="K4156" t="s">
        <v>39</v>
      </c>
      <c r="L4156" t="s">
        <v>66</v>
      </c>
      <c r="M4156" t="s">
        <v>1482</v>
      </c>
      <c r="N4156">
        <v>119.61600000000001</v>
      </c>
      <c r="O4156">
        <v>8</v>
      </c>
      <c r="P4156">
        <v>0.2</v>
      </c>
      <c r="Q4156">
        <v>40.370399999999997</v>
      </c>
    </row>
    <row r="4157" spans="1:17" x14ac:dyDescent="0.3">
      <c r="A4157" t="s">
        <v>42</v>
      </c>
      <c r="B4157" t="s">
        <v>1698</v>
      </c>
      <c r="C4157" t="s">
        <v>1699</v>
      </c>
      <c r="D4157" t="s">
        <v>20</v>
      </c>
      <c r="E4157" t="s">
        <v>21</v>
      </c>
      <c r="F4157" t="s">
        <v>1700</v>
      </c>
      <c r="G4157" t="s">
        <v>369</v>
      </c>
      <c r="H4157">
        <v>97301</v>
      </c>
      <c r="I4157" t="s">
        <v>37</v>
      </c>
      <c r="J4157" t="s">
        <v>1481</v>
      </c>
      <c r="K4157" t="s">
        <v>39</v>
      </c>
      <c r="L4157" t="s">
        <v>66</v>
      </c>
      <c r="M4157" t="s">
        <v>1482</v>
      </c>
      <c r="N4157">
        <v>16.821000000000005</v>
      </c>
      <c r="O4157">
        <v>3</v>
      </c>
      <c r="P4157">
        <v>0.7</v>
      </c>
      <c r="Q4157">
        <v>-12.896100000000004</v>
      </c>
    </row>
    <row r="4158" spans="1:17" x14ac:dyDescent="0.3">
      <c r="A4158" t="s">
        <v>17</v>
      </c>
      <c r="B4158" t="s">
        <v>2441</v>
      </c>
      <c r="C4158" t="s">
        <v>2442</v>
      </c>
      <c r="D4158" t="s">
        <v>20</v>
      </c>
      <c r="E4158" t="s">
        <v>21</v>
      </c>
      <c r="F4158" t="s">
        <v>129</v>
      </c>
      <c r="G4158" t="s">
        <v>130</v>
      </c>
      <c r="H4158">
        <v>19134</v>
      </c>
      <c r="I4158" t="s">
        <v>131</v>
      </c>
      <c r="J4158" t="s">
        <v>1481</v>
      </c>
      <c r="K4158" t="s">
        <v>39</v>
      </c>
      <c r="L4158" t="s">
        <v>66</v>
      </c>
      <c r="M4158" t="s">
        <v>1482</v>
      </c>
      <c r="N4158">
        <v>5.6070000000000011</v>
      </c>
      <c r="O4158">
        <v>1</v>
      </c>
      <c r="P4158">
        <v>0.7</v>
      </c>
      <c r="Q4158">
        <v>-4.2987000000000002</v>
      </c>
    </row>
    <row r="4159" spans="1:17" x14ac:dyDescent="0.3">
      <c r="A4159" t="s">
        <v>42</v>
      </c>
      <c r="B4159" t="s">
        <v>2525</v>
      </c>
      <c r="C4159" t="s">
        <v>2526</v>
      </c>
      <c r="D4159" t="s">
        <v>20</v>
      </c>
      <c r="E4159" t="s">
        <v>21</v>
      </c>
      <c r="F4159" t="s">
        <v>112</v>
      </c>
      <c r="G4159" t="s">
        <v>36</v>
      </c>
      <c r="H4159">
        <v>94109</v>
      </c>
      <c r="I4159" t="s">
        <v>37</v>
      </c>
      <c r="J4159" t="s">
        <v>1481</v>
      </c>
      <c r="K4159" t="s">
        <v>39</v>
      </c>
      <c r="L4159" t="s">
        <v>66</v>
      </c>
      <c r="M4159" t="s">
        <v>1482</v>
      </c>
      <c r="N4159">
        <v>119.61600000000001</v>
      </c>
      <c r="O4159">
        <v>8</v>
      </c>
      <c r="P4159">
        <v>0.2</v>
      </c>
      <c r="Q4159">
        <v>40.370399999999997</v>
      </c>
    </row>
    <row r="4160" spans="1:17" x14ac:dyDescent="0.3">
      <c r="A4160" t="s">
        <v>42</v>
      </c>
      <c r="B4160" t="s">
        <v>1573</v>
      </c>
      <c r="C4160" t="s">
        <v>1574</v>
      </c>
      <c r="D4160" t="s">
        <v>20</v>
      </c>
      <c r="E4160" t="s">
        <v>21</v>
      </c>
      <c r="F4160" t="s">
        <v>235</v>
      </c>
      <c r="G4160" t="s">
        <v>236</v>
      </c>
      <c r="H4160">
        <v>10035</v>
      </c>
      <c r="I4160" t="s">
        <v>131</v>
      </c>
      <c r="J4160" t="s">
        <v>1481</v>
      </c>
      <c r="K4160" t="s">
        <v>39</v>
      </c>
      <c r="L4160" t="s">
        <v>66</v>
      </c>
      <c r="M4160" t="s">
        <v>1482</v>
      </c>
      <c r="N4160">
        <v>14.952000000000002</v>
      </c>
      <c r="O4160">
        <v>1</v>
      </c>
      <c r="P4160">
        <v>0.2</v>
      </c>
      <c r="Q4160">
        <v>5.0462999999999996</v>
      </c>
    </row>
    <row r="4161" spans="1:17" x14ac:dyDescent="0.3">
      <c r="A4161" t="s">
        <v>166</v>
      </c>
      <c r="B4161" t="s">
        <v>5269</v>
      </c>
      <c r="C4161" t="s">
        <v>5270</v>
      </c>
      <c r="D4161" t="s">
        <v>20</v>
      </c>
      <c r="E4161" t="s">
        <v>21</v>
      </c>
      <c r="F4161" t="s">
        <v>112</v>
      </c>
      <c r="G4161" t="s">
        <v>36</v>
      </c>
      <c r="H4161">
        <v>94122</v>
      </c>
      <c r="I4161" t="s">
        <v>37</v>
      </c>
      <c r="J4161" t="s">
        <v>1481</v>
      </c>
      <c r="K4161" t="s">
        <v>39</v>
      </c>
      <c r="L4161" t="s">
        <v>66</v>
      </c>
      <c r="M4161" t="s">
        <v>1482</v>
      </c>
      <c r="N4161">
        <v>89.712000000000018</v>
      </c>
      <c r="O4161">
        <v>6</v>
      </c>
      <c r="P4161">
        <v>0.2</v>
      </c>
      <c r="Q4161">
        <v>30.277799999999992</v>
      </c>
    </row>
    <row r="4162" spans="1:17" x14ac:dyDescent="0.3">
      <c r="A4162" t="s">
        <v>42</v>
      </c>
      <c r="B4162" t="s">
        <v>4355</v>
      </c>
      <c r="C4162" t="s">
        <v>4356</v>
      </c>
      <c r="D4162" t="s">
        <v>20</v>
      </c>
      <c r="E4162" t="s">
        <v>21</v>
      </c>
      <c r="F4162" t="s">
        <v>1234</v>
      </c>
      <c r="G4162" t="s">
        <v>46</v>
      </c>
      <c r="H4162">
        <v>33178</v>
      </c>
      <c r="I4162" t="s">
        <v>24</v>
      </c>
      <c r="J4162" t="s">
        <v>1481</v>
      </c>
      <c r="K4162" t="s">
        <v>39</v>
      </c>
      <c r="L4162" t="s">
        <v>66</v>
      </c>
      <c r="M4162" t="s">
        <v>1482</v>
      </c>
      <c r="N4162">
        <v>11.214000000000002</v>
      </c>
      <c r="O4162">
        <v>2</v>
      </c>
      <c r="P4162">
        <v>0.7</v>
      </c>
      <c r="Q4162">
        <v>-8.5974000000000004</v>
      </c>
    </row>
    <row r="4163" spans="1:17" x14ac:dyDescent="0.3">
      <c r="A4163" t="s">
        <v>166</v>
      </c>
      <c r="B4163" t="s">
        <v>526</v>
      </c>
      <c r="C4163" t="s">
        <v>527</v>
      </c>
      <c r="D4163" t="s">
        <v>20</v>
      </c>
      <c r="E4163" t="s">
        <v>21</v>
      </c>
      <c r="F4163" t="s">
        <v>112</v>
      </c>
      <c r="G4163" t="s">
        <v>36</v>
      </c>
      <c r="H4163">
        <v>94109</v>
      </c>
      <c r="I4163" t="s">
        <v>37</v>
      </c>
      <c r="J4163" t="s">
        <v>892</v>
      </c>
      <c r="K4163" t="s">
        <v>39</v>
      </c>
      <c r="L4163" t="s">
        <v>66</v>
      </c>
      <c r="M4163" t="s">
        <v>893</v>
      </c>
      <c r="N4163">
        <v>10.92</v>
      </c>
      <c r="O4163">
        <v>3</v>
      </c>
      <c r="P4163">
        <v>0.2</v>
      </c>
      <c r="Q4163">
        <v>4.0949999999999989</v>
      </c>
    </row>
    <row r="4164" spans="1:17" x14ac:dyDescent="0.3">
      <c r="A4164" t="s">
        <v>17</v>
      </c>
      <c r="B4164" t="s">
        <v>1568</v>
      </c>
      <c r="C4164" t="s">
        <v>1569</v>
      </c>
      <c r="D4164" t="s">
        <v>20</v>
      </c>
      <c r="E4164" t="s">
        <v>21</v>
      </c>
      <c r="F4164" t="s">
        <v>1570</v>
      </c>
      <c r="G4164" t="s">
        <v>316</v>
      </c>
      <c r="H4164">
        <v>36116</v>
      </c>
      <c r="I4164" t="s">
        <v>24</v>
      </c>
      <c r="J4164" t="s">
        <v>892</v>
      </c>
      <c r="K4164" t="s">
        <v>39</v>
      </c>
      <c r="L4164" t="s">
        <v>66</v>
      </c>
      <c r="M4164" t="s">
        <v>893</v>
      </c>
      <c r="N4164">
        <v>22.75</v>
      </c>
      <c r="O4164">
        <v>5</v>
      </c>
      <c r="P4164">
        <v>0</v>
      </c>
      <c r="Q4164">
        <v>11.375</v>
      </c>
    </row>
    <row r="4165" spans="1:17" x14ac:dyDescent="0.3">
      <c r="A4165" t="s">
        <v>1122</v>
      </c>
      <c r="B4165" t="s">
        <v>4378</v>
      </c>
      <c r="C4165" t="s">
        <v>4379</v>
      </c>
      <c r="D4165" t="s">
        <v>20</v>
      </c>
      <c r="E4165" t="s">
        <v>21</v>
      </c>
      <c r="F4165" t="s">
        <v>112</v>
      </c>
      <c r="G4165" t="s">
        <v>36</v>
      </c>
      <c r="H4165">
        <v>94109</v>
      </c>
      <c r="I4165" t="s">
        <v>37</v>
      </c>
      <c r="J4165" t="s">
        <v>892</v>
      </c>
      <c r="K4165" t="s">
        <v>39</v>
      </c>
      <c r="L4165" t="s">
        <v>66</v>
      </c>
      <c r="M4165" t="s">
        <v>893</v>
      </c>
      <c r="N4165">
        <v>7.28</v>
      </c>
      <c r="O4165">
        <v>2</v>
      </c>
      <c r="P4165">
        <v>0.2</v>
      </c>
      <c r="Q4165">
        <v>2.7299999999999995</v>
      </c>
    </row>
    <row r="4166" spans="1:17" x14ac:dyDescent="0.3">
      <c r="A4166" t="s">
        <v>42</v>
      </c>
      <c r="B4166" t="s">
        <v>4282</v>
      </c>
      <c r="C4166" t="s">
        <v>4283</v>
      </c>
      <c r="D4166" t="s">
        <v>34</v>
      </c>
      <c r="E4166" t="s">
        <v>21</v>
      </c>
      <c r="F4166" t="s">
        <v>4827</v>
      </c>
      <c r="G4166" t="s">
        <v>92</v>
      </c>
      <c r="H4166">
        <v>77489</v>
      </c>
      <c r="I4166" t="s">
        <v>93</v>
      </c>
      <c r="J4166" t="s">
        <v>892</v>
      </c>
      <c r="K4166" t="s">
        <v>39</v>
      </c>
      <c r="L4166" t="s">
        <v>66</v>
      </c>
      <c r="M4166" t="s">
        <v>893</v>
      </c>
      <c r="N4166">
        <v>6.3699999999999983</v>
      </c>
      <c r="O4166">
        <v>7</v>
      </c>
      <c r="P4166">
        <v>0.8</v>
      </c>
      <c r="Q4166">
        <v>-9.5550000000000015</v>
      </c>
    </row>
    <row r="4167" spans="1:17" x14ac:dyDescent="0.3">
      <c r="A4167" t="s">
        <v>42</v>
      </c>
      <c r="B4167" t="s">
        <v>4504</v>
      </c>
      <c r="C4167" t="s">
        <v>4505</v>
      </c>
      <c r="D4167" t="s">
        <v>20</v>
      </c>
      <c r="E4167" t="s">
        <v>21</v>
      </c>
      <c r="F4167" t="s">
        <v>1320</v>
      </c>
      <c r="G4167" t="s">
        <v>46</v>
      </c>
      <c r="H4167">
        <v>32216</v>
      </c>
      <c r="I4167" t="s">
        <v>24</v>
      </c>
      <c r="J4167" t="s">
        <v>892</v>
      </c>
      <c r="K4167" t="s">
        <v>39</v>
      </c>
      <c r="L4167" t="s">
        <v>66</v>
      </c>
      <c r="M4167" t="s">
        <v>893</v>
      </c>
      <c r="N4167">
        <v>1.3650000000000002</v>
      </c>
      <c r="O4167">
        <v>1</v>
      </c>
      <c r="P4167">
        <v>0.7</v>
      </c>
      <c r="Q4167">
        <v>-0.9099999999999997</v>
      </c>
    </row>
    <row r="4168" spans="1:17" x14ac:dyDescent="0.3">
      <c r="A4168" t="s">
        <v>42</v>
      </c>
      <c r="B4168" t="s">
        <v>2990</v>
      </c>
      <c r="C4168" t="s">
        <v>2991</v>
      </c>
      <c r="D4168" t="s">
        <v>34</v>
      </c>
      <c r="E4168" t="s">
        <v>21</v>
      </c>
      <c r="F4168" t="s">
        <v>3634</v>
      </c>
      <c r="G4168" t="s">
        <v>78</v>
      </c>
      <c r="H4168">
        <v>27405</v>
      </c>
      <c r="I4168" t="s">
        <v>24</v>
      </c>
      <c r="J4168" t="s">
        <v>892</v>
      </c>
      <c r="K4168" t="s">
        <v>39</v>
      </c>
      <c r="L4168" t="s">
        <v>66</v>
      </c>
      <c r="M4168" t="s">
        <v>893</v>
      </c>
      <c r="N4168">
        <v>4.0950000000000006</v>
      </c>
      <c r="O4168">
        <v>3</v>
      </c>
      <c r="P4168">
        <v>0.7</v>
      </c>
      <c r="Q4168">
        <v>-2.7300000000000004</v>
      </c>
    </row>
    <row r="4169" spans="1:17" x14ac:dyDescent="0.3">
      <c r="A4169" t="s">
        <v>17</v>
      </c>
      <c r="B4169" t="s">
        <v>2375</v>
      </c>
      <c r="C4169" t="s">
        <v>2376</v>
      </c>
      <c r="D4169" t="s">
        <v>20</v>
      </c>
      <c r="E4169" t="s">
        <v>21</v>
      </c>
      <c r="F4169" t="s">
        <v>983</v>
      </c>
      <c r="G4169" t="s">
        <v>283</v>
      </c>
      <c r="H4169">
        <v>22204</v>
      </c>
      <c r="I4169" t="s">
        <v>24</v>
      </c>
      <c r="J4169" t="s">
        <v>892</v>
      </c>
      <c r="K4169" t="s">
        <v>39</v>
      </c>
      <c r="L4169" t="s">
        <v>66</v>
      </c>
      <c r="M4169" t="s">
        <v>893</v>
      </c>
      <c r="N4169">
        <v>36.4</v>
      </c>
      <c r="O4169">
        <v>8</v>
      </c>
      <c r="P4169">
        <v>0</v>
      </c>
      <c r="Q4169">
        <v>18.2</v>
      </c>
    </row>
    <row r="4170" spans="1:17" x14ac:dyDescent="0.3">
      <c r="A4170" t="s">
        <v>42</v>
      </c>
      <c r="B4170" t="s">
        <v>2439</v>
      </c>
      <c r="C4170" t="s">
        <v>2440</v>
      </c>
      <c r="D4170" t="s">
        <v>20</v>
      </c>
      <c r="E4170" t="s">
        <v>21</v>
      </c>
      <c r="F4170" t="s">
        <v>235</v>
      </c>
      <c r="G4170" t="s">
        <v>236</v>
      </c>
      <c r="H4170">
        <v>10009</v>
      </c>
      <c r="I4170" t="s">
        <v>131</v>
      </c>
      <c r="J4170" t="s">
        <v>892</v>
      </c>
      <c r="K4170" t="s">
        <v>39</v>
      </c>
      <c r="L4170" t="s">
        <v>66</v>
      </c>
      <c r="M4170" t="s">
        <v>893</v>
      </c>
      <c r="N4170">
        <v>3.64</v>
      </c>
      <c r="O4170">
        <v>1</v>
      </c>
      <c r="P4170">
        <v>0.2</v>
      </c>
      <c r="Q4170">
        <v>1.3649999999999998</v>
      </c>
    </row>
    <row r="4171" spans="1:17" x14ac:dyDescent="0.3">
      <c r="A4171" t="s">
        <v>42</v>
      </c>
      <c r="B4171" t="s">
        <v>449</v>
      </c>
      <c r="C4171" t="s">
        <v>450</v>
      </c>
      <c r="D4171" t="s">
        <v>34</v>
      </c>
      <c r="E4171" t="s">
        <v>21</v>
      </c>
      <c r="F4171" t="s">
        <v>35</v>
      </c>
      <c r="G4171" t="s">
        <v>36</v>
      </c>
      <c r="H4171">
        <v>90049</v>
      </c>
      <c r="I4171" t="s">
        <v>37</v>
      </c>
      <c r="J4171" t="s">
        <v>3941</v>
      </c>
      <c r="K4171" t="s">
        <v>39</v>
      </c>
      <c r="L4171" t="s">
        <v>66</v>
      </c>
      <c r="M4171" t="s">
        <v>3942</v>
      </c>
      <c r="N4171">
        <v>15.968000000000002</v>
      </c>
      <c r="O4171">
        <v>2</v>
      </c>
      <c r="P4171">
        <v>0.2</v>
      </c>
      <c r="Q4171">
        <v>5.3891999999999989</v>
      </c>
    </row>
    <row r="4172" spans="1:17" x14ac:dyDescent="0.3">
      <c r="A4172" t="s">
        <v>42</v>
      </c>
      <c r="B4172" t="s">
        <v>5081</v>
      </c>
      <c r="C4172" t="s">
        <v>5082</v>
      </c>
      <c r="D4172" t="s">
        <v>20</v>
      </c>
      <c r="E4172" t="s">
        <v>21</v>
      </c>
      <c r="F4172" t="s">
        <v>215</v>
      </c>
      <c r="G4172" t="s">
        <v>216</v>
      </c>
      <c r="H4172">
        <v>19901</v>
      </c>
      <c r="I4172" t="s">
        <v>131</v>
      </c>
      <c r="J4172" t="s">
        <v>3941</v>
      </c>
      <c r="K4172" t="s">
        <v>39</v>
      </c>
      <c r="L4172" t="s">
        <v>66</v>
      </c>
      <c r="M4172" t="s">
        <v>3942</v>
      </c>
      <c r="N4172">
        <v>19.96</v>
      </c>
      <c r="O4172">
        <v>2</v>
      </c>
      <c r="P4172">
        <v>0</v>
      </c>
      <c r="Q4172">
        <v>9.3811999999999998</v>
      </c>
    </row>
    <row r="4173" spans="1:17" x14ac:dyDescent="0.3">
      <c r="A4173" t="s">
        <v>42</v>
      </c>
      <c r="B4173" t="s">
        <v>4742</v>
      </c>
      <c r="C4173" t="s">
        <v>4743</v>
      </c>
      <c r="D4173" t="s">
        <v>90</v>
      </c>
      <c r="E4173" t="s">
        <v>21</v>
      </c>
      <c r="F4173" t="s">
        <v>4772</v>
      </c>
      <c r="G4173" t="s">
        <v>187</v>
      </c>
      <c r="H4173">
        <v>60440</v>
      </c>
      <c r="I4173" t="s">
        <v>93</v>
      </c>
      <c r="J4173" t="s">
        <v>3941</v>
      </c>
      <c r="K4173" t="s">
        <v>39</v>
      </c>
      <c r="L4173" t="s">
        <v>66</v>
      </c>
      <c r="M4173" t="s">
        <v>3942</v>
      </c>
      <c r="N4173">
        <v>9.9799999999999969</v>
      </c>
      <c r="O4173">
        <v>5</v>
      </c>
      <c r="P4173">
        <v>0.8</v>
      </c>
      <c r="Q4173">
        <v>-16.467000000000002</v>
      </c>
    </row>
    <row r="4174" spans="1:17" x14ac:dyDescent="0.3">
      <c r="A4174" t="s">
        <v>42</v>
      </c>
      <c r="B4174" t="s">
        <v>5217</v>
      </c>
      <c r="C4174" t="s">
        <v>5218</v>
      </c>
      <c r="D4174" t="s">
        <v>34</v>
      </c>
      <c r="E4174" t="s">
        <v>21</v>
      </c>
      <c r="F4174" t="s">
        <v>5219</v>
      </c>
      <c r="G4174" t="s">
        <v>92</v>
      </c>
      <c r="H4174">
        <v>78501</v>
      </c>
      <c r="I4174" t="s">
        <v>93</v>
      </c>
      <c r="J4174" t="s">
        <v>3941</v>
      </c>
      <c r="K4174" t="s">
        <v>39</v>
      </c>
      <c r="L4174" t="s">
        <v>66</v>
      </c>
      <c r="M4174" t="s">
        <v>3942</v>
      </c>
      <c r="N4174">
        <v>1.9959999999999996</v>
      </c>
      <c r="O4174">
        <v>1</v>
      </c>
      <c r="P4174">
        <v>0.8</v>
      </c>
      <c r="Q4174">
        <v>-3.293400000000001</v>
      </c>
    </row>
    <row r="4175" spans="1:17" x14ac:dyDescent="0.3">
      <c r="A4175" t="s">
        <v>42</v>
      </c>
      <c r="B4175" t="s">
        <v>3347</v>
      </c>
      <c r="C4175" t="s">
        <v>3348</v>
      </c>
      <c r="D4175" t="s">
        <v>90</v>
      </c>
      <c r="E4175" t="s">
        <v>21</v>
      </c>
      <c r="F4175" t="s">
        <v>112</v>
      </c>
      <c r="G4175" t="s">
        <v>36</v>
      </c>
      <c r="H4175">
        <v>94110</v>
      </c>
      <c r="I4175" t="s">
        <v>37</v>
      </c>
      <c r="J4175" t="s">
        <v>3941</v>
      </c>
      <c r="K4175" t="s">
        <v>39</v>
      </c>
      <c r="L4175" t="s">
        <v>66</v>
      </c>
      <c r="M4175" t="s">
        <v>3942</v>
      </c>
      <c r="N4175">
        <v>39.92</v>
      </c>
      <c r="O4175">
        <v>5</v>
      </c>
      <c r="P4175">
        <v>0.2</v>
      </c>
      <c r="Q4175">
        <v>13.472999999999999</v>
      </c>
    </row>
    <row r="4176" spans="1:17" x14ac:dyDescent="0.3">
      <c r="A4176" t="s">
        <v>166</v>
      </c>
      <c r="B4176" t="s">
        <v>4863</v>
      </c>
      <c r="C4176" t="s">
        <v>4864</v>
      </c>
      <c r="D4176" t="s">
        <v>90</v>
      </c>
      <c r="E4176" t="s">
        <v>21</v>
      </c>
      <c r="F4176" t="s">
        <v>2989</v>
      </c>
      <c r="G4176" t="s">
        <v>400</v>
      </c>
      <c r="H4176">
        <v>81001</v>
      </c>
      <c r="I4176" t="s">
        <v>37</v>
      </c>
      <c r="J4176" t="s">
        <v>3941</v>
      </c>
      <c r="K4176" t="s">
        <v>39</v>
      </c>
      <c r="L4176" t="s">
        <v>66</v>
      </c>
      <c r="M4176" t="s">
        <v>3942</v>
      </c>
      <c r="N4176">
        <v>11.976000000000003</v>
      </c>
      <c r="O4176">
        <v>4</v>
      </c>
      <c r="P4176">
        <v>0.7</v>
      </c>
      <c r="Q4176">
        <v>-9.1815999999999995</v>
      </c>
    </row>
    <row r="4177" spans="1:17" x14ac:dyDescent="0.3">
      <c r="A4177" t="s">
        <v>42</v>
      </c>
      <c r="B4177" t="s">
        <v>385</v>
      </c>
      <c r="C4177" t="s">
        <v>386</v>
      </c>
      <c r="D4177" t="s">
        <v>90</v>
      </c>
      <c r="E4177" t="s">
        <v>21</v>
      </c>
      <c r="F4177" t="s">
        <v>269</v>
      </c>
      <c r="G4177" t="s">
        <v>187</v>
      </c>
      <c r="H4177">
        <v>60610</v>
      </c>
      <c r="I4177" t="s">
        <v>93</v>
      </c>
      <c r="J4177" t="s">
        <v>391</v>
      </c>
      <c r="K4177" t="s">
        <v>39</v>
      </c>
      <c r="L4177" t="s">
        <v>66</v>
      </c>
      <c r="M4177" t="s">
        <v>392</v>
      </c>
      <c r="N4177">
        <v>1.7879999999999996</v>
      </c>
      <c r="O4177">
        <v>3</v>
      </c>
      <c r="P4177">
        <v>0.8</v>
      </c>
      <c r="Q4177">
        <v>-3.0396000000000001</v>
      </c>
    </row>
    <row r="4178" spans="1:17" x14ac:dyDescent="0.3">
      <c r="A4178" t="s">
        <v>42</v>
      </c>
      <c r="B4178" t="s">
        <v>137</v>
      </c>
      <c r="C4178" t="s">
        <v>138</v>
      </c>
      <c r="D4178" t="s">
        <v>20</v>
      </c>
      <c r="E4178" t="s">
        <v>21</v>
      </c>
      <c r="F4178" t="s">
        <v>163</v>
      </c>
      <c r="G4178" t="s">
        <v>92</v>
      </c>
      <c r="H4178">
        <v>77041</v>
      </c>
      <c r="I4178" t="s">
        <v>93</v>
      </c>
      <c r="J4178" t="s">
        <v>391</v>
      </c>
      <c r="K4178" t="s">
        <v>39</v>
      </c>
      <c r="L4178" t="s">
        <v>66</v>
      </c>
      <c r="M4178" t="s">
        <v>392</v>
      </c>
      <c r="N4178">
        <v>1.1919999999999997</v>
      </c>
      <c r="O4178">
        <v>2</v>
      </c>
      <c r="P4178">
        <v>0.8</v>
      </c>
      <c r="Q4178">
        <v>-2.0264000000000002</v>
      </c>
    </row>
    <row r="4179" spans="1:17" x14ac:dyDescent="0.3">
      <c r="A4179" t="s">
        <v>42</v>
      </c>
      <c r="B4179" t="s">
        <v>4601</v>
      </c>
      <c r="C4179" t="s">
        <v>4602</v>
      </c>
      <c r="D4179" t="s">
        <v>20</v>
      </c>
      <c r="E4179" t="s">
        <v>21</v>
      </c>
      <c r="F4179" t="s">
        <v>269</v>
      </c>
      <c r="G4179" t="s">
        <v>187</v>
      </c>
      <c r="H4179">
        <v>60623</v>
      </c>
      <c r="I4179" t="s">
        <v>93</v>
      </c>
      <c r="J4179" t="s">
        <v>391</v>
      </c>
      <c r="K4179" t="s">
        <v>39</v>
      </c>
      <c r="L4179" t="s">
        <v>66</v>
      </c>
      <c r="M4179" t="s">
        <v>392</v>
      </c>
      <c r="N4179">
        <v>1.7879999999999996</v>
      </c>
      <c r="O4179">
        <v>3</v>
      </c>
      <c r="P4179">
        <v>0.8</v>
      </c>
      <c r="Q4179">
        <v>-3.0396000000000001</v>
      </c>
    </row>
    <row r="4180" spans="1:17" x14ac:dyDescent="0.3">
      <c r="A4180" t="s">
        <v>42</v>
      </c>
      <c r="B4180" t="s">
        <v>3852</v>
      </c>
      <c r="C4180" t="s">
        <v>3853</v>
      </c>
      <c r="D4180" t="s">
        <v>34</v>
      </c>
      <c r="E4180" t="s">
        <v>21</v>
      </c>
      <c r="F4180" t="s">
        <v>129</v>
      </c>
      <c r="G4180" t="s">
        <v>130</v>
      </c>
      <c r="H4180">
        <v>19143</v>
      </c>
      <c r="I4180" t="s">
        <v>131</v>
      </c>
      <c r="J4180" t="s">
        <v>391</v>
      </c>
      <c r="K4180" t="s">
        <v>39</v>
      </c>
      <c r="L4180" t="s">
        <v>66</v>
      </c>
      <c r="M4180" t="s">
        <v>392</v>
      </c>
      <c r="N4180">
        <v>3.5760000000000005</v>
      </c>
      <c r="O4180">
        <v>4</v>
      </c>
      <c r="P4180">
        <v>0.7</v>
      </c>
      <c r="Q4180">
        <v>-2.8608000000000002</v>
      </c>
    </row>
    <row r="4181" spans="1:17" x14ac:dyDescent="0.3">
      <c r="A4181" t="s">
        <v>42</v>
      </c>
      <c r="B4181" t="s">
        <v>4957</v>
      </c>
      <c r="C4181" t="s">
        <v>4958</v>
      </c>
      <c r="D4181" t="s">
        <v>20</v>
      </c>
      <c r="E4181" t="s">
        <v>21</v>
      </c>
      <c r="F4181" t="s">
        <v>712</v>
      </c>
      <c r="G4181" t="s">
        <v>92</v>
      </c>
      <c r="H4181">
        <v>75217</v>
      </c>
      <c r="I4181" t="s">
        <v>93</v>
      </c>
      <c r="J4181" t="s">
        <v>391</v>
      </c>
      <c r="K4181" t="s">
        <v>39</v>
      </c>
      <c r="L4181" t="s">
        <v>66</v>
      </c>
      <c r="M4181" t="s">
        <v>392</v>
      </c>
      <c r="N4181">
        <v>1.7879999999999996</v>
      </c>
      <c r="O4181">
        <v>3</v>
      </c>
      <c r="P4181">
        <v>0.8</v>
      </c>
      <c r="Q4181">
        <v>-3.0396000000000001</v>
      </c>
    </row>
    <row r="4182" spans="1:17" x14ac:dyDescent="0.3">
      <c r="A4182" t="s">
        <v>42</v>
      </c>
      <c r="B4182" t="s">
        <v>2009</v>
      </c>
      <c r="C4182" t="s">
        <v>2010</v>
      </c>
      <c r="D4182" t="s">
        <v>90</v>
      </c>
      <c r="E4182" t="s">
        <v>21</v>
      </c>
      <c r="F4182" t="s">
        <v>112</v>
      </c>
      <c r="G4182" t="s">
        <v>36</v>
      </c>
      <c r="H4182">
        <v>94122</v>
      </c>
      <c r="I4182" t="s">
        <v>37</v>
      </c>
      <c r="J4182" t="s">
        <v>391</v>
      </c>
      <c r="K4182" t="s">
        <v>39</v>
      </c>
      <c r="L4182" t="s">
        <v>66</v>
      </c>
      <c r="M4182" t="s">
        <v>392</v>
      </c>
      <c r="N4182">
        <v>14.303999999999998</v>
      </c>
      <c r="O4182">
        <v>6</v>
      </c>
      <c r="P4182">
        <v>0.2</v>
      </c>
      <c r="Q4182">
        <v>4.6487999999999987</v>
      </c>
    </row>
    <row r="4183" spans="1:17" x14ac:dyDescent="0.3">
      <c r="A4183" t="s">
        <v>42</v>
      </c>
      <c r="B4183" t="s">
        <v>2707</v>
      </c>
      <c r="C4183" t="s">
        <v>2708</v>
      </c>
      <c r="D4183" t="s">
        <v>20</v>
      </c>
      <c r="E4183" t="s">
        <v>21</v>
      </c>
      <c r="F4183" t="s">
        <v>235</v>
      </c>
      <c r="G4183" t="s">
        <v>236</v>
      </c>
      <c r="H4183">
        <v>10011</v>
      </c>
      <c r="I4183" t="s">
        <v>131</v>
      </c>
      <c r="J4183" t="s">
        <v>391</v>
      </c>
      <c r="K4183" t="s">
        <v>39</v>
      </c>
      <c r="L4183" t="s">
        <v>66</v>
      </c>
      <c r="M4183" t="s">
        <v>392</v>
      </c>
      <c r="N4183">
        <v>7.1519999999999992</v>
      </c>
      <c r="O4183">
        <v>3</v>
      </c>
      <c r="P4183">
        <v>0.2</v>
      </c>
      <c r="Q4183">
        <v>2.3243999999999994</v>
      </c>
    </row>
    <row r="4184" spans="1:17" x14ac:dyDescent="0.3">
      <c r="A4184" t="s">
        <v>42</v>
      </c>
      <c r="B4184" t="s">
        <v>510</v>
      </c>
      <c r="C4184" t="s">
        <v>511</v>
      </c>
      <c r="D4184" t="s">
        <v>34</v>
      </c>
      <c r="E4184" t="s">
        <v>21</v>
      </c>
      <c r="F4184" t="s">
        <v>954</v>
      </c>
      <c r="G4184" t="s">
        <v>689</v>
      </c>
      <c r="H4184">
        <v>7109</v>
      </c>
      <c r="I4184" t="s">
        <v>131</v>
      </c>
      <c r="J4184" t="s">
        <v>963</v>
      </c>
      <c r="K4184" t="s">
        <v>39</v>
      </c>
      <c r="L4184" t="s">
        <v>66</v>
      </c>
      <c r="M4184" t="s">
        <v>964</v>
      </c>
      <c r="N4184">
        <v>14.28</v>
      </c>
      <c r="O4184">
        <v>1</v>
      </c>
      <c r="P4184">
        <v>0</v>
      </c>
      <c r="Q4184">
        <v>6.5687999999999995</v>
      </c>
    </row>
    <row r="4185" spans="1:17" x14ac:dyDescent="0.3">
      <c r="A4185" t="s">
        <v>42</v>
      </c>
      <c r="B4185" t="s">
        <v>941</v>
      </c>
      <c r="C4185" t="s">
        <v>942</v>
      </c>
      <c r="D4185" t="s">
        <v>34</v>
      </c>
      <c r="E4185" t="s">
        <v>21</v>
      </c>
      <c r="F4185" t="s">
        <v>593</v>
      </c>
      <c r="G4185" t="s">
        <v>92</v>
      </c>
      <c r="H4185">
        <v>78207</v>
      </c>
      <c r="I4185" t="s">
        <v>93</v>
      </c>
      <c r="J4185" t="s">
        <v>963</v>
      </c>
      <c r="K4185" t="s">
        <v>39</v>
      </c>
      <c r="L4185" t="s">
        <v>66</v>
      </c>
      <c r="M4185" t="s">
        <v>964</v>
      </c>
      <c r="N4185">
        <v>8.5679999999999978</v>
      </c>
      <c r="O4185">
        <v>3</v>
      </c>
      <c r="P4185">
        <v>0.8</v>
      </c>
      <c r="Q4185">
        <v>-14.5656</v>
      </c>
    </row>
    <row r="4186" spans="1:17" x14ac:dyDescent="0.3">
      <c r="A4186" t="s">
        <v>42</v>
      </c>
      <c r="B4186" t="s">
        <v>1573</v>
      </c>
      <c r="C4186" t="s">
        <v>1574</v>
      </c>
      <c r="D4186" t="s">
        <v>20</v>
      </c>
      <c r="E4186" t="s">
        <v>21</v>
      </c>
      <c r="F4186" t="s">
        <v>3970</v>
      </c>
      <c r="G4186" t="s">
        <v>36</v>
      </c>
      <c r="H4186">
        <v>91730</v>
      </c>
      <c r="I4186" t="s">
        <v>37</v>
      </c>
      <c r="J4186" t="s">
        <v>963</v>
      </c>
      <c r="K4186" t="s">
        <v>39</v>
      </c>
      <c r="L4186" t="s">
        <v>66</v>
      </c>
      <c r="M4186" t="s">
        <v>964</v>
      </c>
      <c r="N4186">
        <v>34.271999999999998</v>
      </c>
      <c r="O4186">
        <v>3</v>
      </c>
      <c r="P4186">
        <v>0.2</v>
      </c>
      <c r="Q4186">
        <v>11.138399999999999</v>
      </c>
    </row>
    <row r="4187" spans="1:17" x14ac:dyDescent="0.3">
      <c r="A4187" t="s">
        <v>42</v>
      </c>
      <c r="B4187" t="s">
        <v>2490</v>
      </c>
      <c r="C4187" t="s">
        <v>2491</v>
      </c>
      <c r="D4187" t="s">
        <v>20</v>
      </c>
      <c r="E4187" t="s">
        <v>21</v>
      </c>
      <c r="F4187" t="s">
        <v>35</v>
      </c>
      <c r="G4187" t="s">
        <v>36</v>
      </c>
      <c r="H4187">
        <v>90036</v>
      </c>
      <c r="I4187" t="s">
        <v>37</v>
      </c>
      <c r="J4187" t="s">
        <v>963</v>
      </c>
      <c r="K4187" t="s">
        <v>39</v>
      </c>
      <c r="L4187" t="s">
        <v>66</v>
      </c>
      <c r="M4187" t="s">
        <v>964</v>
      </c>
      <c r="N4187">
        <v>91.391999999999996</v>
      </c>
      <c r="O4187">
        <v>8</v>
      </c>
      <c r="P4187">
        <v>0.2</v>
      </c>
      <c r="Q4187">
        <v>29.702399999999997</v>
      </c>
    </row>
    <row r="4188" spans="1:17" x14ac:dyDescent="0.3">
      <c r="A4188" t="s">
        <v>42</v>
      </c>
      <c r="B4188" t="s">
        <v>2646</v>
      </c>
      <c r="C4188" t="s">
        <v>2647</v>
      </c>
      <c r="D4188" t="s">
        <v>20</v>
      </c>
      <c r="E4188" t="s">
        <v>21</v>
      </c>
      <c r="F4188" t="s">
        <v>269</v>
      </c>
      <c r="G4188" t="s">
        <v>187</v>
      </c>
      <c r="H4188">
        <v>60623</v>
      </c>
      <c r="I4188" t="s">
        <v>93</v>
      </c>
      <c r="J4188" t="s">
        <v>963</v>
      </c>
      <c r="K4188" t="s">
        <v>39</v>
      </c>
      <c r="L4188" t="s">
        <v>66</v>
      </c>
      <c r="M4188" t="s">
        <v>964</v>
      </c>
      <c r="N4188">
        <v>8.5679999999999978</v>
      </c>
      <c r="O4188">
        <v>3</v>
      </c>
      <c r="P4188">
        <v>0.8</v>
      </c>
      <c r="Q4188">
        <v>-14.5656</v>
      </c>
    </row>
    <row r="4189" spans="1:17" x14ac:dyDescent="0.3">
      <c r="A4189" t="s">
        <v>17</v>
      </c>
      <c r="B4189" t="s">
        <v>4570</v>
      </c>
      <c r="C4189" t="s">
        <v>4571</v>
      </c>
      <c r="D4189" t="s">
        <v>90</v>
      </c>
      <c r="E4189" t="s">
        <v>21</v>
      </c>
      <c r="F4189" t="s">
        <v>829</v>
      </c>
      <c r="G4189" t="s">
        <v>36</v>
      </c>
      <c r="H4189">
        <v>92024</v>
      </c>
      <c r="I4189" t="s">
        <v>37</v>
      </c>
      <c r="J4189" t="s">
        <v>963</v>
      </c>
      <c r="K4189" t="s">
        <v>39</v>
      </c>
      <c r="L4189" t="s">
        <v>66</v>
      </c>
      <c r="M4189" t="s">
        <v>964</v>
      </c>
      <c r="N4189">
        <v>22.847999999999999</v>
      </c>
      <c r="O4189">
        <v>2</v>
      </c>
      <c r="P4189">
        <v>0.2</v>
      </c>
      <c r="Q4189">
        <v>7.4255999999999993</v>
      </c>
    </row>
    <row r="4190" spans="1:17" x14ac:dyDescent="0.3">
      <c r="A4190" t="s">
        <v>17</v>
      </c>
      <c r="B4190" t="s">
        <v>3514</v>
      </c>
      <c r="C4190" t="s">
        <v>3515</v>
      </c>
      <c r="D4190" t="s">
        <v>20</v>
      </c>
      <c r="E4190" t="s">
        <v>21</v>
      </c>
      <c r="F4190" t="s">
        <v>235</v>
      </c>
      <c r="G4190" t="s">
        <v>236</v>
      </c>
      <c r="H4190">
        <v>10024</v>
      </c>
      <c r="I4190" t="s">
        <v>131</v>
      </c>
      <c r="J4190" t="s">
        <v>963</v>
      </c>
      <c r="K4190" t="s">
        <v>39</v>
      </c>
      <c r="L4190" t="s">
        <v>66</v>
      </c>
      <c r="M4190" t="s">
        <v>964</v>
      </c>
      <c r="N4190">
        <v>11.423999999999999</v>
      </c>
      <c r="O4190">
        <v>1</v>
      </c>
      <c r="P4190">
        <v>0.2</v>
      </c>
      <c r="Q4190">
        <v>3.7127999999999997</v>
      </c>
    </row>
    <row r="4191" spans="1:17" x14ac:dyDescent="0.3">
      <c r="A4191" t="s">
        <v>42</v>
      </c>
      <c r="B4191" t="s">
        <v>534</v>
      </c>
      <c r="C4191" t="s">
        <v>535</v>
      </c>
      <c r="D4191" t="s">
        <v>34</v>
      </c>
      <c r="E4191" t="s">
        <v>21</v>
      </c>
      <c r="F4191" t="s">
        <v>536</v>
      </c>
      <c r="G4191" t="s">
        <v>101</v>
      </c>
      <c r="H4191">
        <v>53132</v>
      </c>
      <c r="I4191" t="s">
        <v>93</v>
      </c>
      <c r="J4191" t="s">
        <v>541</v>
      </c>
      <c r="K4191" t="s">
        <v>39</v>
      </c>
      <c r="L4191" t="s">
        <v>66</v>
      </c>
      <c r="M4191" t="s">
        <v>542</v>
      </c>
      <c r="N4191">
        <v>171.55</v>
      </c>
      <c r="O4191">
        <v>5</v>
      </c>
      <c r="P4191">
        <v>0</v>
      </c>
      <c r="Q4191">
        <v>80.628500000000003</v>
      </c>
    </row>
    <row r="4192" spans="1:17" x14ac:dyDescent="0.3">
      <c r="A4192" t="s">
        <v>42</v>
      </c>
      <c r="B4192" t="s">
        <v>2611</v>
      </c>
      <c r="C4192" t="s">
        <v>2612</v>
      </c>
      <c r="D4192" t="s">
        <v>90</v>
      </c>
      <c r="E4192" t="s">
        <v>21</v>
      </c>
      <c r="F4192" t="s">
        <v>235</v>
      </c>
      <c r="G4192" t="s">
        <v>236</v>
      </c>
      <c r="H4192">
        <v>10009</v>
      </c>
      <c r="I4192" t="s">
        <v>131</v>
      </c>
      <c r="J4192" t="s">
        <v>541</v>
      </c>
      <c r="K4192" t="s">
        <v>39</v>
      </c>
      <c r="L4192" t="s">
        <v>66</v>
      </c>
      <c r="M4192" t="s">
        <v>542</v>
      </c>
      <c r="N4192">
        <v>82.344000000000008</v>
      </c>
      <c r="O4192">
        <v>3</v>
      </c>
      <c r="P4192">
        <v>0.2</v>
      </c>
      <c r="Q4192">
        <v>27.791100000000004</v>
      </c>
    </row>
    <row r="4193" spans="1:17" x14ac:dyDescent="0.3">
      <c r="A4193" t="s">
        <v>42</v>
      </c>
      <c r="B4193" t="s">
        <v>3632</v>
      </c>
      <c r="C4193" t="s">
        <v>3633</v>
      </c>
      <c r="D4193" t="s">
        <v>20</v>
      </c>
      <c r="E4193" t="s">
        <v>21</v>
      </c>
      <c r="F4193" t="s">
        <v>3634</v>
      </c>
      <c r="G4193" t="s">
        <v>78</v>
      </c>
      <c r="H4193">
        <v>27405</v>
      </c>
      <c r="I4193" t="s">
        <v>24</v>
      </c>
      <c r="J4193" t="s">
        <v>541</v>
      </c>
      <c r="K4193" t="s">
        <v>39</v>
      </c>
      <c r="L4193" t="s">
        <v>66</v>
      </c>
      <c r="M4193" t="s">
        <v>542</v>
      </c>
      <c r="N4193">
        <v>51.465000000000018</v>
      </c>
      <c r="O4193">
        <v>5</v>
      </c>
      <c r="P4193">
        <v>0.7</v>
      </c>
      <c r="Q4193">
        <v>-39.456499999999991</v>
      </c>
    </row>
    <row r="4194" spans="1:17" x14ac:dyDescent="0.3">
      <c r="A4194" t="s">
        <v>17</v>
      </c>
      <c r="B4194" t="s">
        <v>715</v>
      </c>
      <c r="C4194" t="s">
        <v>716</v>
      </c>
      <c r="D4194" t="s">
        <v>34</v>
      </c>
      <c r="E4194" t="s">
        <v>21</v>
      </c>
      <c r="F4194" t="s">
        <v>2243</v>
      </c>
      <c r="G4194" t="s">
        <v>36</v>
      </c>
      <c r="H4194">
        <v>93905</v>
      </c>
      <c r="I4194" t="s">
        <v>37</v>
      </c>
      <c r="J4194" t="s">
        <v>541</v>
      </c>
      <c r="K4194" t="s">
        <v>39</v>
      </c>
      <c r="L4194" t="s">
        <v>66</v>
      </c>
      <c r="M4194" t="s">
        <v>542</v>
      </c>
      <c r="N4194">
        <v>54.896000000000008</v>
      </c>
      <c r="O4194">
        <v>2</v>
      </c>
      <c r="P4194">
        <v>0.2</v>
      </c>
      <c r="Q4194">
        <v>18.5274</v>
      </c>
    </row>
    <row r="4195" spans="1:17" x14ac:dyDescent="0.3">
      <c r="A4195" t="s">
        <v>166</v>
      </c>
      <c r="B4195" t="s">
        <v>4223</v>
      </c>
      <c r="C4195" t="s">
        <v>4224</v>
      </c>
      <c r="D4195" t="s">
        <v>34</v>
      </c>
      <c r="E4195" t="s">
        <v>21</v>
      </c>
      <c r="F4195" t="s">
        <v>112</v>
      </c>
      <c r="G4195" t="s">
        <v>36</v>
      </c>
      <c r="H4195">
        <v>94122</v>
      </c>
      <c r="I4195" t="s">
        <v>37</v>
      </c>
      <c r="J4195" t="s">
        <v>541</v>
      </c>
      <c r="K4195" t="s">
        <v>39</v>
      </c>
      <c r="L4195" t="s">
        <v>66</v>
      </c>
      <c r="M4195" t="s">
        <v>542</v>
      </c>
      <c r="N4195">
        <v>137.24</v>
      </c>
      <c r="O4195">
        <v>5</v>
      </c>
      <c r="P4195">
        <v>0.2</v>
      </c>
      <c r="Q4195">
        <v>46.3185</v>
      </c>
    </row>
    <row r="4196" spans="1:17" x14ac:dyDescent="0.3">
      <c r="A4196" t="s">
        <v>42</v>
      </c>
      <c r="B4196" t="s">
        <v>1517</v>
      </c>
      <c r="C4196" t="s">
        <v>1518</v>
      </c>
      <c r="D4196" t="s">
        <v>20</v>
      </c>
      <c r="E4196" t="s">
        <v>21</v>
      </c>
      <c r="F4196" t="s">
        <v>84</v>
      </c>
      <c r="G4196" t="s">
        <v>85</v>
      </c>
      <c r="H4196">
        <v>98103</v>
      </c>
      <c r="I4196" t="s">
        <v>37</v>
      </c>
      <c r="J4196" t="s">
        <v>541</v>
      </c>
      <c r="K4196" t="s">
        <v>39</v>
      </c>
      <c r="L4196" t="s">
        <v>66</v>
      </c>
      <c r="M4196" t="s">
        <v>542</v>
      </c>
      <c r="N4196">
        <v>137.24</v>
      </c>
      <c r="O4196">
        <v>5</v>
      </c>
      <c r="P4196">
        <v>0.2</v>
      </c>
      <c r="Q4196">
        <v>46.3185</v>
      </c>
    </row>
    <row r="4197" spans="1:17" x14ac:dyDescent="0.3">
      <c r="A4197" t="s">
        <v>42</v>
      </c>
      <c r="B4197" t="s">
        <v>5571</v>
      </c>
      <c r="C4197" t="s">
        <v>5572</v>
      </c>
      <c r="D4197" t="s">
        <v>20</v>
      </c>
      <c r="E4197" t="s">
        <v>21</v>
      </c>
      <c r="F4197" t="s">
        <v>77</v>
      </c>
      <c r="G4197" t="s">
        <v>2287</v>
      </c>
      <c r="H4197">
        <v>3301</v>
      </c>
      <c r="I4197" t="s">
        <v>131</v>
      </c>
      <c r="J4197" t="s">
        <v>541</v>
      </c>
      <c r="K4197" t="s">
        <v>39</v>
      </c>
      <c r="L4197" t="s">
        <v>66</v>
      </c>
      <c r="M4197" t="s">
        <v>542</v>
      </c>
      <c r="N4197">
        <v>68.62</v>
      </c>
      <c r="O4197">
        <v>2</v>
      </c>
      <c r="P4197">
        <v>0</v>
      </c>
      <c r="Q4197">
        <v>32.251400000000004</v>
      </c>
    </row>
    <row r="4198" spans="1:17" x14ac:dyDescent="0.3">
      <c r="A4198" t="s">
        <v>42</v>
      </c>
      <c r="B4198" t="s">
        <v>3984</v>
      </c>
      <c r="C4198" t="s">
        <v>3985</v>
      </c>
      <c r="D4198" t="s">
        <v>90</v>
      </c>
      <c r="E4198" t="s">
        <v>21</v>
      </c>
      <c r="F4198" t="s">
        <v>1280</v>
      </c>
      <c r="G4198" t="s">
        <v>23</v>
      </c>
      <c r="H4198">
        <v>40214</v>
      </c>
      <c r="I4198" t="s">
        <v>24</v>
      </c>
      <c r="J4198" t="s">
        <v>541</v>
      </c>
      <c r="K4198" t="s">
        <v>39</v>
      </c>
      <c r="L4198" t="s">
        <v>66</v>
      </c>
      <c r="M4198" t="s">
        <v>542</v>
      </c>
      <c r="N4198">
        <v>102.93</v>
      </c>
      <c r="O4198">
        <v>3</v>
      </c>
      <c r="P4198">
        <v>0</v>
      </c>
      <c r="Q4198">
        <v>48.377100000000006</v>
      </c>
    </row>
    <row r="4199" spans="1:17" x14ac:dyDescent="0.3">
      <c r="A4199" t="s">
        <v>17</v>
      </c>
      <c r="B4199" t="s">
        <v>3514</v>
      </c>
      <c r="C4199" t="s">
        <v>3515</v>
      </c>
      <c r="D4199" t="s">
        <v>20</v>
      </c>
      <c r="E4199" t="s">
        <v>21</v>
      </c>
      <c r="F4199" t="s">
        <v>235</v>
      </c>
      <c r="G4199" t="s">
        <v>236</v>
      </c>
      <c r="H4199">
        <v>10024</v>
      </c>
      <c r="I4199" t="s">
        <v>131</v>
      </c>
      <c r="J4199" t="s">
        <v>541</v>
      </c>
      <c r="K4199" t="s">
        <v>39</v>
      </c>
      <c r="L4199" t="s">
        <v>66</v>
      </c>
      <c r="M4199" t="s">
        <v>542</v>
      </c>
      <c r="N4199">
        <v>164.68800000000002</v>
      </c>
      <c r="O4199">
        <v>6</v>
      </c>
      <c r="P4199">
        <v>0.2</v>
      </c>
      <c r="Q4199">
        <v>55.582200000000007</v>
      </c>
    </row>
    <row r="4200" spans="1:17" x14ac:dyDescent="0.3">
      <c r="A4200" t="s">
        <v>42</v>
      </c>
      <c r="B4200" t="s">
        <v>4355</v>
      </c>
      <c r="C4200" t="s">
        <v>4356</v>
      </c>
      <c r="D4200" t="s">
        <v>20</v>
      </c>
      <c r="E4200" t="s">
        <v>21</v>
      </c>
      <c r="F4200" t="s">
        <v>5226</v>
      </c>
      <c r="G4200" t="s">
        <v>1217</v>
      </c>
      <c r="H4200">
        <v>2920</v>
      </c>
      <c r="I4200" t="s">
        <v>131</v>
      </c>
      <c r="J4200" t="s">
        <v>541</v>
      </c>
      <c r="K4200" t="s">
        <v>39</v>
      </c>
      <c r="L4200" t="s">
        <v>66</v>
      </c>
      <c r="M4200" t="s">
        <v>542</v>
      </c>
      <c r="N4200">
        <v>102.93</v>
      </c>
      <c r="O4200">
        <v>3</v>
      </c>
      <c r="P4200">
        <v>0</v>
      </c>
      <c r="Q4200">
        <v>48.377100000000006</v>
      </c>
    </row>
    <row r="4201" spans="1:17" x14ac:dyDescent="0.3">
      <c r="A4201" t="s">
        <v>42</v>
      </c>
      <c r="B4201" t="s">
        <v>1688</v>
      </c>
      <c r="C4201" t="s">
        <v>1689</v>
      </c>
      <c r="D4201" t="s">
        <v>20</v>
      </c>
      <c r="E4201" t="s">
        <v>21</v>
      </c>
      <c r="F4201" t="s">
        <v>705</v>
      </c>
      <c r="G4201" t="s">
        <v>400</v>
      </c>
      <c r="H4201">
        <v>80219</v>
      </c>
      <c r="I4201" t="s">
        <v>37</v>
      </c>
      <c r="J4201" t="s">
        <v>1692</v>
      </c>
      <c r="K4201" t="s">
        <v>39</v>
      </c>
      <c r="L4201" t="s">
        <v>66</v>
      </c>
      <c r="M4201" t="s">
        <v>1693</v>
      </c>
      <c r="N4201">
        <v>6.7830000000000004</v>
      </c>
      <c r="O4201">
        <v>7</v>
      </c>
      <c r="P4201">
        <v>0.7</v>
      </c>
      <c r="Q4201">
        <v>-4.7480999999999973</v>
      </c>
    </row>
    <row r="4202" spans="1:17" x14ac:dyDescent="0.3">
      <c r="A4202" t="s">
        <v>42</v>
      </c>
      <c r="B4202" t="s">
        <v>4440</v>
      </c>
      <c r="C4202" t="s">
        <v>4441</v>
      </c>
      <c r="D4202" t="s">
        <v>34</v>
      </c>
      <c r="E4202" t="s">
        <v>21</v>
      </c>
      <c r="F4202" t="s">
        <v>4596</v>
      </c>
      <c r="G4202" t="s">
        <v>36</v>
      </c>
      <c r="H4202">
        <v>90278</v>
      </c>
      <c r="I4202" t="s">
        <v>37</v>
      </c>
      <c r="J4202" t="s">
        <v>1692</v>
      </c>
      <c r="K4202" t="s">
        <v>39</v>
      </c>
      <c r="L4202" t="s">
        <v>66</v>
      </c>
      <c r="M4202" t="s">
        <v>1693</v>
      </c>
      <c r="N4202">
        <v>18.088000000000001</v>
      </c>
      <c r="O4202">
        <v>7</v>
      </c>
      <c r="P4202">
        <v>0.2</v>
      </c>
      <c r="Q4202">
        <v>6.5569000000000006</v>
      </c>
    </row>
    <row r="4203" spans="1:17" x14ac:dyDescent="0.3">
      <c r="A4203" t="s">
        <v>1122</v>
      </c>
      <c r="B4203" t="s">
        <v>2062</v>
      </c>
      <c r="C4203" t="s">
        <v>2063</v>
      </c>
      <c r="D4203" t="s">
        <v>34</v>
      </c>
      <c r="E4203" t="s">
        <v>21</v>
      </c>
      <c r="F4203" t="s">
        <v>35</v>
      </c>
      <c r="G4203" t="s">
        <v>36</v>
      </c>
      <c r="H4203">
        <v>90032</v>
      </c>
      <c r="I4203" t="s">
        <v>37</v>
      </c>
      <c r="J4203" t="s">
        <v>1692</v>
      </c>
      <c r="K4203" t="s">
        <v>39</v>
      </c>
      <c r="L4203" t="s">
        <v>66</v>
      </c>
      <c r="M4203" t="s">
        <v>1693</v>
      </c>
      <c r="N4203">
        <v>7.7520000000000007</v>
      </c>
      <c r="O4203">
        <v>3</v>
      </c>
      <c r="P4203">
        <v>0.2</v>
      </c>
      <c r="Q4203">
        <v>2.8100999999999998</v>
      </c>
    </row>
    <row r="4204" spans="1:17" x14ac:dyDescent="0.3">
      <c r="A4204" t="s">
        <v>42</v>
      </c>
      <c r="B4204" t="s">
        <v>2213</v>
      </c>
      <c r="C4204" t="s">
        <v>2214</v>
      </c>
      <c r="D4204" t="s">
        <v>34</v>
      </c>
      <c r="E4204" t="s">
        <v>21</v>
      </c>
      <c r="F4204" t="s">
        <v>2105</v>
      </c>
      <c r="G4204" t="s">
        <v>436</v>
      </c>
      <c r="H4204">
        <v>43130</v>
      </c>
      <c r="I4204" t="s">
        <v>131</v>
      </c>
      <c r="J4204" t="s">
        <v>1692</v>
      </c>
      <c r="K4204" t="s">
        <v>39</v>
      </c>
      <c r="L4204" t="s">
        <v>66</v>
      </c>
      <c r="M4204" t="s">
        <v>1693</v>
      </c>
      <c r="N4204">
        <v>2.907</v>
      </c>
      <c r="O4204">
        <v>3</v>
      </c>
      <c r="P4204">
        <v>0.7</v>
      </c>
      <c r="Q4204">
        <v>-2.0348999999999995</v>
      </c>
    </row>
    <row r="4205" spans="1:17" x14ac:dyDescent="0.3">
      <c r="A4205" t="s">
        <v>42</v>
      </c>
      <c r="B4205" t="s">
        <v>1858</v>
      </c>
      <c r="C4205" t="s">
        <v>1859</v>
      </c>
      <c r="D4205" t="s">
        <v>34</v>
      </c>
      <c r="E4205" t="s">
        <v>21</v>
      </c>
      <c r="F4205" t="s">
        <v>1964</v>
      </c>
      <c r="G4205" t="s">
        <v>236</v>
      </c>
      <c r="H4205">
        <v>10550</v>
      </c>
      <c r="I4205" t="s">
        <v>131</v>
      </c>
      <c r="J4205" t="s">
        <v>1692</v>
      </c>
      <c r="K4205" t="s">
        <v>39</v>
      </c>
      <c r="L4205" t="s">
        <v>66</v>
      </c>
      <c r="M4205" t="s">
        <v>1693</v>
      </c>
      <c r="N4205">
        <v>7.7520000000000007</v>
      </c>
      <c r="O4205">
        <v>3</v>
      </c>
      <c r="P4205">
        <v>0.2</v>
      </c>
      <c r="Q4205">
        <v>2.8100999999999998</v>
      </c>
    </row>
    <row r="4206" spans="1:17" x14ac:dyDescent="0.3">
      <c r="A4206" t="s">
        <v>17</v>
      </c>
      <c r="B4206" t="s">
        <v>510</v>
      </c>
      <c r="C4206" t="s">
        <v>511</v>
      </c>
      <c r="D4206" t="s">
        <v>34</v>
      </c>
      <c r="E4206" t="s">
        <v>21</v>
      </c>
      <c r="F4206" t="s">
        <v>336</v>
      </c>
      <c r="G4206" t="s">
        <v>337</v>
      </c>
      <c r="H4206">
        <v>29203</v>
      </c>
      <c r="I4206" t="s">
        <v>24</v>
      </c>
      <c r="J4206" t="s">
        <v>1692</v>
      </c>
      <c r="K4206" t="s">
        <v>39</v>
      </c>
      <c r="L4206" t="s">
        <v>66</v>
      </c>
      <c r="M4206" t="s">
        <v>1693</v>
      </c>
      <c r="N4206">
        <v>6.46</v>
      </c>
      <c r="O4206">
        <v>2</v>
      </c>
      <c r="P4206">
        <v>0</v>
      </c>
      <c r="Q4206">
        <v>3.1654</v>
      </c>
    </row>
    <row r="4207" spans="1:17" x14ac:dyDescent="0.3">
      <c r="A4207" t="s">
        <v>42</v>
      </c>
      <c r="B4207" t="s">
        <v>2857</v>
      </c>
      <c r="C4207" t="s">
        <v>2858</v>
      </c>
      <c r="D4207" t="s">
        <v>34</v>
      </c>
      <c r="E4207" t="s">
        <v>21</v>
      </c>
      <c r="F4207" t="s">
        <v>943</v>
      </c>
      <c r="G4207" t="s">
        <v>400</v>
      </c>
      <c r="H4207">
        <v>80906</v>
      </c>
      <c r="I4207" t="s">
        <v>37</v>
      </c>
      <c r="J4207" t="s">
        <v>1692</v>
      </c>
      <c r="K4207" t="s">
        <v>39</v>
      </c>
      <c r="L4207" t="s">
        <v>66</v>
      </c>
      <c r="M4207" t="s">
        <v>1693</v>
      </c>
      <c r="N4207">
        <v>1.9380000000000002</v>
      </c>
      <c r="O4207">
        <v>2</v>
      </c>
      <c r="P4207">
        <v>0.7</v>
      </c>
      <c r="Q4207">
        <v>-1.3565999999999994</v>
      </c>
    </row>
    <row r="4208" spans="1:17" x14ac:dyDescent="0.3">
      <c r="A4208" t="s">
        <v>42</v>
      </c>
      <c r="B4208" t="s">
        <v>4034</v>
      </c>
      <c r="C4208" t="s">
        <v>4035</v>
      </c>
      <c r="D4208" t="s">
        <v>20</v>
      </c>
      <c r="E4208" t="s">
        <v>21</v>
      </c>
      <c r="F4208" t="s">
        <v>5918</v>
      </c>
      <c r="G4208" t="s">
        <v>36</v>
      </c>
      <c r="H4208">
        <v>92672</v>
      </c>
      <c r="I4208" t="s">
        <v>37</v>
      </c>
      <c r="J4208" t="s">
        <v>1692</v>
      </c>
      <c r="K4208" t="s">
        <v>39</v>
      </c>
      <c r="L4208" t="s">
        <v>66</v>
      </c>
      <c r="M4208" t="s">
        <v>1693</v>
      </c>
      <c r="N4208">
        <v>18.088000000000001</v>
      </c>
      <c r="O4208">
        <v>7</v>
      </c>
      <c r="P4208">
        <v>0.2</v>
      </c>
      <c r="Q4208">
        <v>6.5569000000000006</v>
      </c>
    </row>
    <row r="4209" spans="1:17" x14ac:dyDescent="0.3">
      <c r="A4209" t="s">
        <v>42</v>
      </c>
      <c r="B4209" t="s">
        <v>397</v>
      </c>
      <c r="C4209" t="s">
        <v>398</v>
      </c>
      <c r="D4209" t="s">
        <v>20</v>
      </c>
      <c r="E4209" t="s">
        <v>21</v>
      </c>
      <c r="F4209" t="s">
        <v>399</v>
      </c>
      <c r="G4209" t="s">
        <v>400</v>
      </c>
      <c r="H4209">
        <v>80013</v>
      </c>
      <c r="I4209" t="s">
        <v>37</v>
      </c>
      <c r="J4209" t="s">
        <v>405</v>
      </c>
      <c r="K4209" t="s">
        <v>39</v>
      </c>
      <c r="L4209" t="s">
        <v>66</v>
      </c>
      <c r="M4209" t="s">
        <v>406</v>
      </c>
      <c r="N4209">
        <v>36.882000000000005</v>
      </c>
      <c r="O4209">
        <v>3</v>
      </c>
      <c r="P4209">
        <v>0.7</v>
      </c>
      <c r="Q4209">
        <v>-25.817399999999999</v>
      </c>
    </row>
    <row r="4210" spans="1:17" x14ac:dyDescent="0.3">
      <c r="A4210" t="s">
        <v>1122</v>
      </c>
      <c r="B4210" t="s">
        <v>800</v>
      </c>
      <c r="C4210" t="s">
        <v>801</v>
      </c>
      <c r="D4210" t="s">
        <v>20</v>
      </c>
      <c r="E4210" t="s">
        <v>21</v>
      </c>
      <c r="F4210" t="s">
        <v>84</v>
      </c>
      <c r="G4210" t="s">
        <v>85</v>
      </c>
      <c r="H4210">
        <v>98105</v>
      </c>
      <c r="I4210" t="s">
        <v>37</v>
      </c>
      <c r="J4210" t="s">
        <v>405</v>
      </c>
      <c r="K4210" t="s">
        <v>39</v>
      </c>
      <c r="L4210" t="s">
        <v>66</v>
      </c>
      <c r="M4210" t="s">
        <v>406</v>
      </c>
      <c r="N4210">
        <v>98.352000000000004</v>
      </c>
      <c r="O4210">
        <v>3</v>
      </c>
      <c r="P4210">
        <v>0.2</v>
      </c>
      <c r="Q4210">
        <v>35.652599999999993</v>
      </c>
    </row>
    <row r="4211" spans="1:17" x14ac:dyDescent="0.3">
      <c r="A4211" t="s">
        <v>42</v>
      </c>
      <c r="B4211" t="s">
        <v>2089</v>
      </c>
      <c r="C4211" t="s">
        <v>2090</v>
      </c>
      <c r="D4211" t="s">
        <v>20</v>
      </c>
      <c r="E4211" t="s">
        <v>21</v>
      </c>
      <c r="F4211" t="s">
        <v>1234</v>
      </c>
      <c r="G4211" t="s">
        <v>46</v>
      </c>
      <c r="H4211">
        <v>33142</v>
      </c>
      <c r="I4211" t="s">
        <v>24</v>
      </c>
      <c r="J4211" t="s">
        <v>405</v>
      </c>
      <c r="K4211" t="s">
        <v>39</v>
      </c>
      <c r="L4211" t="s">
        <v>66</v>
      </c>
      <c r="M4211" t="s">
        <v>406</v>
      </c>
      <c r="N4211">
        <v>12.294</v>
      </c>
      <c r="O4211">
        <v>1</v>
      </c>
      <c r="P4211">
        <v>0.7</v>
      </c>
      <c r="Q4211">
        <v>-8.6057999999999986</v>
      </c>
    </row>
    <row r="4212" spans="1:17" x14ac:dyDescent="0.3">
      <c r="A4212" t="s">
        <v>42</v>
      </c>
      <c r="B4212" t="s">
        <v>4470</v>
      </c>
      <c r="C4212" t="s">
        <v>4471</v>
      </c>
      <c r="D4212" t="s">
        <v>20</v>
      </c>
      <c r="E4212" t="s">
        <v>21</v>
      </c>
      <c r="F4212" t="s">
        <v>269</v>
      </c>
      <c r="G4212" t="s">
        <v>187</v>
      </c>
      <c r="H4212">
        <v>60623</v>
      </c>
      <c r="I4212" t="s">
        <v>93</v>
      </c>
      <c r="J4212" t="s">
        <v>405</v>
      </c>
      <c r="K4212" t="s">
        <v>39</v>
      </c>
      <c r="L4212" t="s">
        <v>66</v>
      </c>
      <c r="M4212" t="s">
        <v>406</v>
      </c>
      <c r="N4212">
        <v>24.587999999999994</v>
      </c>
      <c r="O4212">
        <v>3</v>
      </c>
      <c r="P4212">
        <v>0.8</v>
      </c>
      <c r="Q4212">
        <v>-38.11140000000001</v>
      </c>
    </row>
    <row r="4213" spans="1:17" x14ac:dyDescent="0.3">
      <c r="A4213" t="s">
        <v>42</v>
      </c>
      <c r="B4213" t="s">
        <v>5529</v>
      </c>
      <c r="C4213" t="s">
        <v>5530</v>
      </c>
      <c r="D4213" t="s">
        <v>90</v>
      </c>
      <c r="E4213" t="s">
        <v>21</v>
      </c>
      <c r="F4213" t="s">
        <v>129</v>
      </c>
      <c r="G4213" t="s">
        <v>130</v>
      </c>
      <c r="H4213">
        <v>19140</v>
      </c>
      <c r="I4213" t="s">
        <v>131</v>
      </c>
      <c r="J4213" t="s">
        <v>405</v>
      </c>
      <c r="K4213" t="s">
        <v>39</v>
      </c>
      <c r="L4213" t="s">
        <v>66</v>
      </c>
      <c r="M4213" t="s">
        <v>406</v>
      </c>
      <c r="N4213">
        <v>12.294</v>
      </c>
      <c r="O4213">
        <v>1</v>
      </c>
      <c r="P4213">
        <v>0.7</v>
      </c>
      <c r="Q4213">
        <v>-8.6057999999999986</v>
      </c>
    </row>
    <row r="4214" spans="1:17" x14ac:dyDescent="0.3">
      <c r="A4214" t="s">
        <v>17</v>
      </c>
      <c r="B4214" t="s">
        <v>5608</v>
      </c>
      <c r="C4214" t="s">
        <v>5609</v>
      </c>
      <c r="D4214" t="s">
        <v>20</v>
      </c>
      <c r="E4214" t="s">
        <v>21</v>
      </c>
      <c r="F4214" t="s">
        <v>4058</v>
      </c>
      <c r="G4214" t="s">
        <v>107</v>
      </c>
      <c r="H4214">
        <v>84106</v>
      </c>
      <c r="I4214" t="s">
        <v>37</v>
      </c>
      <c r="J4214" t="s">
        <v>405</v>
      </c>
      <c r="K4214" t="s">
        <v>39</v>
      </c>
      <c r="L4214" t="s">
        <v>66</v>
      </c>
      <c r="M4214" t="s">
        <v>406</v>
      </c>
      <c r="N4214">
        <v>295.05599999999998</v>
      </c>
      <c r="O4214">
        <v>9</v>
      </c>
      <c r="P4214">
        <v>0.2</v>
      </c>
      <c r="Q4214">
        <v>106.95779999999998</v>
      </c>
    </row>
    <row r="4215" spans="1:17" x14ac:dyDescent="0.3">
      <c r="A4215" t="s">
        <v>17</v>
      </c>
      <c r="B4215" t="s">
        <v>2746</v>
      </c>
      <c r="C4215" t="s">
        <v>2747</v>
      </c>
      <c r="D4215" t="s">
        <v>34</v>
      </c>
      <c r="E4215" t="s">
        <v>21</v>
      </c>
      <c r="F4215" t="s">
        <v>35</v>
      </c>
      <c r="G4215" t="s">
        <v>36</v>
      </c>
      <c r="H4215">
        <v>90004</v>
      </c>
      <c r="I4215" t="s">
        <v>37</v>
      </c>
      <c r="J4215" t="s">
        <v>405</v>
      </c>
      <c r="K4215" t="s">
        <v>39</v>
      </c>
      <c r="L4215" t="s">
        <v>66</v>
      </c>
      <c r="M4215" t="s">
        <v>406</v>
      </c>
      <c r="N4215">
        <v>65.567999999999998</v>
      </c>
      <c r="O4215">
        <v>2</v>
      </c>
      <c r="P4215">
        <v>0.2</v>
      </c>
      <c r="Q4215">
        <v>23.768399999999996</v>
      </c>
    </row>
    <row r="4216" spans="1:17" x14ac:dyDescent="0.3">
      <c r="A4216" t="s">
        <v>1122</v>
      </c>
      <c r="B4216" t="s">
        <v>3538</v>
      </c>
      <c r="C4216" t="s">
        <v>3539</v>
      </c>
      <c r="D4216" t="s">
        <v>34</v>
      </c>
      <c r="E4216" t="s">
        <v>21</v>
      </c>
      <c r="F4216" t="s">
        <v>4725</v>
      </c>
      <c r="G4216" t="s">
        <v>1524</v>
      </c>
      <c r="H4216">
        <v>59102</v>
      </c>
      <c r="I4216" t="s">
        <v>37</v>
      </c>
      <c r="J4216" t="s">
        <v>4726</v>
      </c>
      <c r="K4216" t="s">
        <v>39</v>
      </c>
      <c r="L4216" t="s">
        <v>66</v>
      </c>
      <c r="M4216" t="s">
        <v>4727</v>
      </c>
      <c r="N4216">
        <v>8.2880000000000003</v>
      </c>
      <c r="O4216">
        <v>2</v>
      </c>
      <c r="P4216">
        <v>0.2</v>
      </c>
      <c r="Q4216">
        <v>2.6935999999999991</v>
      </c>
    </row>
    <row r="4217" spans="1:17" x14ac:dyDescent="0.3">
      <c r="A4217" t="s">
        <v>42</v>
      </c>
      <c r="B4217" t="s">
        <v>1544</v>
      </c>
      <c r="C4217" t="s">
        <v>1545</v>
      </c>
      <c r="D4217" t="s">
        <v>20</v>
      </c>
      <c r="E4217" t="s">
        <v>21</v>
      </c>
      <c r="F4217" t="s">
        <v>643</v>
      </c>
      <c r="G4217" t="s">
        <v>644</v>
      </c>
      <c r="H4217">
        <v>71203</v>
      </c>
      <c r="I4217" t="s">
        <v>24</v>
      </c>
      <c r="J4217" t="s">
        <v>4726</v>
      </c>
      <c r="K4217" t="s">
        <v>39</v>
      </c>
      <c r="L4217" t="s">
        <v>66</v>
      </c>
      <c r="M4217" t="s">
        <v>4727</v>
      </c>
      <c r="N4217">
        <v>36.26</v>
      </c>
      <c r="O4217">
        <v>7</v>
      </c>
      <c r="P4217">
        <v>0</v>
      </c>
      <c r="Q4217">
        <v>16.679599999999997</v>
      </c>
    </row>
    <row r="4218" spans="1:17" x14ac:dyDescent="0.3">
      <c r="A4218" t="s">
        <v>17</v>
      </c>
      <c r="B4218" t="s">
        <v>2000</v>
      </c>
      <c r="C4218" t="s">
        <v>2001</v>
      </c>
      <c r="D4218" t="s">
        <v>20</v>
      </c>
      <c r="E4218" t="s">
        <v>21</v>
      </c>
      <c r="F4218" t="s">
        <v>269</v>
      </c>
      <c r="G4218" t="s">
        <v>187</v>
      </c>
      <c r="H4218">
        <v>60623</v>
      </c>
      <c r="I4218" t="s">
        <v>93</v>
      </c>
      <c r="J4218" t="s">
        <v>4726</v>
      </c>
      <c r="K4218" t="s">
        <v>39</v>
      </c>
      <c r="L4218" t="s">
        <v>66</v>
      </c>
      <c r="M4218" t="s">
        <v>4727</v>
      </c>
      <c r="N4218">
        <v>13.467999999999998</v>
      </c>
      <c r="O4218">
        <v>13</v>
      </c>
      <c r="P4218">
        <v>0.8</v>
      </c>
      <c r="Q4218">
        <v>-22.895600000000005</v>
      </c>
    </row>
    <row r="4219" spans="1:17" x14ac:dyDescent="0.3">
      <c r="A4219" t="s">
        <v>42</v>
      </c>
      <c r="B4219" t="s">
        <v>4934</v>
      </c>
      <c r="C4219" t="s">
        <v>4935</v>
      </c>
      <c r="D4219" t="s">
        <v>34</v>
      </c>
      <c r="E4219" t="s">
        <v>21</v>
      </c>
      <c r="F4219" t="s">
        <v>5017</v>
      </c>
      <c r="G4219" t="s">
        <v>46</v>
      </c>
      <c r="H4219">
        <v>33317</v>
      </c>
      <c r="I4219" t="s">
        <v>24</v>
      </c>
      <c r="J4219" t="s">
        <v>4726</v>
      </c>
      <c r="K4219" t="s">
        <v>39</v>
      </c>
      <c r="L4219" t="s">
        <v>66</v>
      </c>
      <c r="M4219" t="s">
        <v>4727</v>
      </c>
      <c r="N4219">
        <v>4.6619999999999999</v>
      </c>
      <c r="O4219">
        <v>3</v>
      </c>
      <c r="P4219">
        <v>0.7</v>
      </c>
      <c r="Q4219">
        <v>-3.7295999999999996</v>
      </c>
    </row>
    <row r="4220" spans="1:17" x14ac:dyDescent="0.3">
      <c r="A4220" t="s">
        <v>42</v>
      </c>
      <c r="B4220" t="s">
        <v>1765</v>
      </c>
      <c r="C4220" t="s">
        <v>1766</v>
      </c>
      <c r="D4220" t="s">
        <v>20</v>
      </c>
      <c r="E4220" t="s">
        <v>21</v>
      </c>
      <c r="F4220" t="s">
        <v>5484</v>
      </c>
      <c r="G4220" t="s">
        <v>92</v>
      </c>
      <c r="H4220">
        <v>76706</v>
      </c>
      <c r="I4220" t="s">
        <v>93</v>
      </c>
      <c r="J4220" t="s">
        <v>4726</v>
      </c>
      <c r="K4220" t="s">
        <v>39</v>
      </c>
      <c r="L4220" t="s">
        <v>66</v>
      </c>
      <c r="M4220" t="s">
        <v>4727</v>
      </c>
      <c r="N4220">
        <v>2.0719999999999996</v>
      </c>
      <c r="O4220">
        <v>2</v>
      </c>
      <c r="P4220">
        <v>0.8</v>
      </c>
      <c r="Q4220">
        <v>-3.5224000000000011</v>
      </c>
    </row>
    <row r="4221" spans="1:17" x14ac:dyDescent="0.3">
      <c r="A4221" t="s">
        <v>42</v>
      </c>
      <c r="B4221" t="s">
        <v>5531</v>
      </c>
      <c r="C4221" t="s">
        <v>5532</v>
      </c>
      <c r="D4221" t="s">
        <v>90</v>
      </c>
      <c r="E4221" t="s">
        <v>21</v>
      </c>
      <c r="F4221" t="s">
        <v>976</v>
      </c>
      <c r="G4221" t="s">
        <v>436</v>
      </c>
      <c r="H4221">
        <v>44107</v>
      </c>
      <c r="I4221" t="s">
        <v>131</v>
      </c>
      <c r="J4221" t="s">
        <v>4726</v>
      </c>
      <c r="K4221" t="s">
        <v>39</v>
      </c>
      <c r="L4221" t="s">
        <v>66</v>
      </c>
      <c r="M4221" t="s">
        <v>4727</v>
      </c>
      <c r="N4221">
        <v>6.2160000000000002</v>
      </c>
      <c r="O4221">
        <v>4</v>
      </c>
      <c r="P4221">
        <v>0.7</v>
      </c>
      <c r="Q4221">
        <v>-4.9727999999999994</v>
      </c>
    </row>
    <row r="4222" spans="1:17" x14ac:dyDescent="0.3">
      <c r="A4222" t="s">
        <v>42</v>
      </c>
      <c r="B4222" t="s">
        <v>1002</v>
      </c>
      <c r="C4222" t="s">
        <v>1003</v>
      </c>
      <c r="D4222" t="s">
        <v>34</v>
      </c>
      <c r="E4222" t="s">
        <v>21</v>
      </c>
      <c r="F4222" t="s">
        <v>1273</v>
      </c>
      <c r="G4222" t="s">
        <v>283</v>
      </c>
      <c r="H4222">
        <v>23223</v>
      </c>
      <c r="I4222" t="s">
        <v>24</v>
      </c>
      <c r="J4222" t="s">
        <v>4726</v>
      </c>
      <c r="K4222" t="s">
        <v>39</v>
      </c>
      <c r="L4222" t="s">
        <v>66</v>
      </c>
      <c r="M4222" t="s">
        <v>4727</v>
      </c>
      <c r="N4222">
        <v>46.62</v>
      </c>
      <c r="O4222">
        <v>9</v>
      </c>
      <c r="P4222">
        <v>0</v>
      </c>
      <c r="Q4222">
        <v>21.445199999999996</v>
      </c>
    </row>
    <row r="4223" spans="1:17" x14ac:dyDescent="0.3">
      <c r="A4223" t="s">
        <v>42</v>
      </c>
      <c r="B4223" t="s">
        <v>1112</v>
      </c>
      <c r="C4223" t="s">
        <v>1113</v>
      </c>
      <c r="D4223" t="s">
        <v>20</v>
      </c>
      <c r="E4223" t="s">
        <v>21</v>
      </c>
      <c r="F4223" t="s">
        <v>1078</v>
      </c>
      <c r="G4223" t="s">
        <v>92</v>
      </c>
      <c r="H4223">
        <v>78745</v>
      </c>
      <c r="I4223" t="s">
        <v>93</v>
      </c>
      <c r="J4223" t="s">
        <v>2972</v>
      </c>
      <c r="K4223" t="s">
        <v>39</v>
      </c>
      <c r="L4223" t="s">
        <v>66</v>
      </c>
      <c r="M4223" t="s">
        <v>2973</v>
      </c>
      <c r="N4223">
        <v>2.7719999999999994</v>
      </c>
      <c r="O4223">
        <v>7</v>
      </c>
      <c r="P4223">
        <v>0.8</v>
      </c>
      <c r="Q4223">
        <v>-4.8510000000000009</v>
      </c>
    </row>
    <row r="4224" spans="1:17" x14ac:dyDescent="0.3">
      <c r="A4224" t="s">
        <v>166</v>
      </c>
      <c r="B4224" t="s">
        <v>3187</v>
      </c>
      <c r="C4224" t="s">
        <v>3188</v>
      </c>
      <c r="D4224" t="s">
        <v>34</v>
      </c>
      <c r="E4224" t="s">
        <v>21</v>
      </c>
      <c r="F4224" t="s">
        <v>129</v>
      </c>
      <c r="G4224" t="s">
        <v>130</v>
      </c>
      <c r="H4224">
        <v>19143</v>
      </c>
      <c r="I4224" t="s">
        <v>131</v>
      </c>
      <c r="J4224" t="s">
        <v>2972</v>
      </c>
      <c r="K4224" t="s">
        <v>39</v>
      </c>
      <c r="L4224" t="s">
        <v>66</v>
      </c>
      <c r="M4224" t="s">
        <v>2973</v>
      </c>
      <c r="N4224">
        <v>1.1880000000000002</v>
      </c>
      <c r="O4224">
        <v>2</v>
      </c>
      <c r="P4224">
        <v>0.7</v>
      </c>
      <c r="Q4224">
        <v>-0.98999999999999977</v>
      </c>
    </row>
    <row r="4225" spans="1:17" x14ac:dyDescent="0.3">
      <c r="A4225" t="s">
        <v>42</v>
      </c>
      <c r="B4225" t="s">
        <v>3425</v>
      </c>
      <c r="C4225" t="s">
        <v>3426</v>
      </c>
      <c r="D4225" t="s">
        <v>34</v>
      </c>
      <c r="E4225" t="s">
        <v>21</v>
      </c>
      <c r="F4225" t="s">
        <v>531</v>
      </c>
      <c r="G4225" t="s">
        <v>216</v>
      </c>
      <c r="H4225">
        <v>19711</v>
      </c>
      <c r="I4225" t="s">
        <v>131</v>
      </c>
      <c r="J4225" t="s">
        <v>2972</v>
      </c>
      <c r="K4225" t="s">
        <v>39</v>
      </c>
      <c r="L4225" t="s">
        <v>66</v>
      </c>
      <c r="M4225" t="s">
        <v>2973</v>
      </c>
      <c r="N4225">
        <v>7.92</v>
      </c>
      <c r="O4225">
        <v>4</v>
      </c>
      <c r="P4225">
        <v>0</v>
      </c>
      <c r="Q4225">
        <v>3.5640000000000001</v>
      </c>
    </row>
    <row r="4226" spans="1:17" x14ac:dyDescent="0.3">
      <c r="A4226" t="s">
        <v>42</v>
      </c>
      <c r="B4226" t="s">
        <v>2490</v>
      </c>
      <c r="C4226" t="s">
        <v>2491</v>
      </c>
      <c r="D4226" t="s">
        <v>20</v>
      </c>
      <c r="E4226" t="s">
        <v>21</v>
      </c>
      <c r="F4226" t="s">
        <v>35</v>
      </c>
      <c r="G4226" t="s">
        <v>36</v>
      </c>
      <c r="H4226">
        <v>90036</v>
      </c>
      <c r="I4226" t="s">
        <v>37</v>
      </c>
      <c r="J4226" t="s">
        <v>2972</v>
      </c>
      <c r="K4226" t="s">
        <v>39</v>
      </c>
      <c r="L4226" t="s">
        <v>66</v>
      </c>
      <c r="M4226" t="s">
        <v>2973</v>
      </c>
      <c r="N4226">
        <v>3.1680000000000001</v>
      </c>
      <c r="O4226">
        <v>2</v>
      </c>
      <c r="P4226">
        <v>0.2</v>
      </c>
      <c r="Q4226">
        <v>0.99</v>
      </c>
    </row>
    <row r="4227" spans="1:17" x14ac:dyDescent="0.3">
      <c r="A4227" t="s">
        <v>17</v>
      </c>
      <c r="B4227" t="s">
        <v>2325</v>
      </c>
      <c r="C4227" t="s">
        <v>2326</v>
      </c>
      <c r="D4227" t="s">
        <v>34</v>
      </c>
      <c r="E4227" t="s">
        <v>21</v>
      </c>
      <c r="F4227" t="s">
        <v>5474</v>
      </c>
      <c r="G4227" t="s">
        <v>400</v>
      </c>
      <c r="H4227">
        <v>80538</v>
      </c>
      <c r="I4227" t="s">
        <v>37</v>
      </c>
      <c r="J4227" t="s">
        <v>2972</v>
      </c>
      <c r="K4227" t="s">
        <v>39</v>
      </c>
      <c r="L4227" t="s">
        <v>66</v>
      </c>
      <c r="M4227" t="s">
        <v>2973</v>
      </c>
      <c r="N4227">
        <v>1.1880000000000002</v>
      </c>
      <c r="O4227">
        <v>2</v>
      </c>
      <c r="P4227">
        <v>0.7</v>
      </c>
      <c r="Q4227">
        <v>-0.98999999999999977</v>
      </c>
    </row>
    <row r="4228" spans="1:17" x14ac:dyDescent="0.3">
      <c r="A4228" t="s">
        <v>42</v>
      </c>
      <c r="B4228" t="s">
        <v>3724</v>
      </c>
      <c r="C4228" t="s">
        <v>3725</v>
      </c>
      <c r="D4228" t="s">
        <v>34</v>
      </c>
      <c r="E4228" t="s">
        <v>21</v>
      </c>
      <c r="F4228" t="s">
        <v>5780</v>
      </c>
      <c r="G4228" t="s">
        <v>369</v>
      </c>
      <c r="H4228">
        <v>97123</v>
      </c>
      <c r="I4228" t="s">
        <v>37</v>
      </c>
      <c r="J4228" t="s">
        <v>2972</v>
      </c>
      <c r="K4228" t="s">
        <v>39</v>
      </c>
      <c r="L4228" t="s">
        <v>66</v>
      </c>
      <c r="M4228" t="s">
        <v>2973</v>
      </c>
      <c r="N4228">
        <v>4.1580000000000004</v>
      </c>
      <c r="O4228">
        <v>7</v>
      </c>
      <c r="P4228">
        <v>0.7</v>
      </c>
      <c r="Q4228">
        <v>-3.4649999999999999</v>
      </c>
    </row>
    <row r="4229" spans="1:17" x14ac:dyDescent="0.3">
      <c r="A4229" t="s">
        <v>42</v>
      </c>
      <c r="B4229" t="s">
        <v>481</v>
      </c>
      <c r="C4229" t="s">
        <v>482</v>
      </c>
      <c r="D4229" t="s">
        <v>90</v>
      </c>
      <c r="E4229" t="s">
        <v>21</v>
      </c>
      <c r="F4229" t="s">
        <v>712</v>
      </c>
      <c r="G4229" t="s">
        <v>92</v>
      </c>
      <c r="H4229">
        <v>75217</v>
      </c>
      <c r="I4229" t="s">
        <v>93</v>
      </c>
      <c r="J4229" t="s">
        <v>2972</v>
      </c>
      <c r="K4229" t="s">
        <v>39</v>
      </c>
      <c r="L4229" t="s">
        <v>66</v>
      </c>
      <c r="M4229" t="s">
        <v>2973</v>
      </c>
      <c r="N4229">
        <v>3.9599999999999991</v>
      </c>
      <c r="O4229">
        <v>10</v>
      </c>
      <c r="P4229">
        <v>0.8</v>
      </c>
      <c r="Q4229">
        <v>-6.93</v>
      </c>
    </row>
    <row r="4230" spans="1:17" x14ac:dyDescent="0.3">
      <c r="A4230" t="s">
        <v>166</v>
      </c>
      <c r="B4230" t="s">
        <v>3486</v>
      </c>
      <c r="C4230" t="s">
        <v>3487</v>
      </c>
      <c r="D4230" t="s">
        <v>20</v>
      </c>
      <c r="E4230" t="s">
        <v>21</v>
      </c>
      <c r="F4230" t="s">
        <v>368</v>
      </c>
      <c r="G4230" t="s">
        <v>369</v>
      </c>
      <c r="H4230">
        <v>97206</v>
      </c>
      <c r="I4230" t="s">
        <v>37</v>
      </c>
      <c r="J4230" t="s">
        <v>2972</v>
      </c>
      <c r="K4230" t="s">
        <v>39</v>
      </c>
      <c r="L4230" t="s">
        <v>66</v>
      </c>
      <c r="M4230" t="s">
        <v>2973</v>
      </c>
      <c r="N4230">
        <v>4.1580000000000004</v>
      </c>
      <c r="O4230">
        <v>7</v>
      </c>
      <c r="P4230">
        <v>0.7</v>
      </c>
      <c r="Q4230">
        <v>-3.4649999999999999</v>
      </c>
    </row>
    <row r="4231" spans="1:17" x14ac:dyDescent="0.3">
      <c r="A4231" t="s">
        <v>17</v>
      </c>
      <c r="B4231" t="s">
        <v>1755</v>
      </c>
      <c r="C4231" t="s">
        <v>1756</v>
      </c>
      <c r="D4231" t="s">
        <v>34</v>
      </c>
      <c r="E4231" t="s">
        <v>21</v>
      </c>
      <c r="F4231" t="s">
        <v>235</v>
      </c>
      <c r="G4231" t="s">
        <v>236</v>
      </c>
      <c r="H4231">
        <v>10011</v>
      </c>
      <c r="I4231" t="s">
        <v>131</v>
      </c>
      <c r="J4231" t="s">
        <v>1761</v>
      </c>
      <c r="K4231" t="s">
        <v>39</v>
      </c>
      <c r="L4231" t="s">
        <v>66</v>
      </c>
      <c r="M4231" t="s">
        <v>1762</v>
      </c>
      <c r="N4231">
        <v>107.42400000000001</v>
      </c>
      <c r="O4231">
        <v>9</v>
      </c>
      <c r="P4231">
        <v>0.2</v>
      </c>
      <c r="Q4231">
        <v>33.569999999999986</v>
      </c>
    </row>
    <row r="4232" spans="1:17" x14ac:dyDescent="0.3">
      <c r="A4232" t="s">
        <v>42</v>
      </c>
      <c r="B4232" t="s">
        <v>1517</v>
      </c>
      <c r="C4232" t="s">
        <v>1518</v>
      </c>
      <c r="D4232" t="s">
        <v>20</v>
      </c>
      <c r="E4232" t="s">
        <v>21</v>
      </c>
      <c r="F4232" t="s">
        <v>235</v>
      </c>
      <c r="G4232" t="s">
        <v>236</v>
      </c>
      <c r="H4232">
        <v>10011</v>
      </c>
      <c r="I4232" t="s">
        <v>131</v>
      </c>
      <c r="J4232" t="s">
        <v>1761</v>
      </c>
      <c r="K4232" t="s">
        <v>39</v>
      </c>
      <c r="L4232" t="s">
        <v>66</v>
      </c>
      <c r="M4232" t="s">
        <v>1762</v>
      </c>
      <c r="N4232">
        <v>47.744</v>
      </c>
      <c r="O4232">
        <v>4</v>
      </c>
      <c r="P4232">
        <v>0.2</v>
      </c>
      <c r="Q4232">
        <v>14.919999999999995</v>
      </c>
    </row>
    <row r="4233" spans="1:17" x14ac:dyDescent="0.3">
      <c r="A4233" t="s">
        <v>42</v>
      </c>
      <c r="B4233" t="s">
        <v>2691</v>
      </c>
      <c r="C4233" t="s">
        <v>2692</v>
      </c>
      <c r="D4233" t="s">
        <v>90</v>
      </c>
      <c r="E4233" t="s">
        <v>21</v>
      </c>
      <c r="F4233" t="s">
        <v>5348</v>
      </c>
      <c r="G4233" t="s">
        <v>4133</v>
      </c>
      <c r="H4233">
        <v>4240</v>
      </c>
      <c r="I4233" t="s">
        <v>131</v>
      </c>
      <c r="J4233" t="s">
        <v>1761</v>
      </c>
      <c r="K4233" t="s">
        <v>39</v>
      </c>
      <c r="L4233" t="s">
        <v>66</v>
      </c>
      <c r="M4233" t="s">
        <v>1762</v>
      </c>
      <c r="N4233">
        <v>29.84</v>
      </c>
      <c r="O4233">
        <v>2</v>
      </c>
      <c r="P4233">
        <v>0</v>
      </c>
      <c r="Q4233">
        <v>13.427999999999997</v>
      </c>
    </row>
    <row r="4234" spans="1:17" x14ac:dyDescent="0.3">
      <c r="A4234" t="s">
        <v>42</v>
      </c>
      <c r="B4234" t="s">
        <v>2919</v>
      </c>
      <c r="C4234" t="s">
        <v>2920</v>
      </c>
      <c r="D4234" t="s">
        <v>90</v>
      </c>
      <c r="E4234" t="s">
        <v>21</v>
      </c>
      <c r="F4234" t="s">
        <v>435</v>
      </c>
      <c r="G4234" t="s">
        <v>1107</v>
      </c>
      <c r="H4234">
        <v>31907</v>
      </c>
      <c r="I4234" t="s">
        <v>24</v>
      </c>
      <c r="J4234" t="s">
        <v>1761</v>
      </c>
      <c r="K4234" t="s">
        <v>39</v>
      </c>
      <c r="L4234" t="s">
        <v>66</v>
      </c>
      <c r="M4234" t="s">
        <v>1762</v>
      </c>
      <c r="N4234">
        <v>29.84</v>
      </c>
      <c r="O4234">
        <v>2</v>
      </c>
      <c r="P4234">
        <v>0</v>
      </c>
      <c r="Q4234">
        <v>13.427999999999997</v>
      </c>
    </row>
    <row r="4235" spans="1:17" x14ac:dyDescent="0.3">
      <c r="A4235" t="s">
        <v>42</v>
      </c>
      <c r="B4235" t="s">
        <v>2905</v>
      </c>
      <c r="C4235" t="s">
        <v>2906</v>
      </c>
      <c r="D4235" t="s">
        <v>20</v>
      </c>
      <c r="E4235" t="s">
        <v>21</v>
      </c>
      <c r="F4235" t="s">
        <v>269</v>
      </c>
      <c r="G4235" t="s">
        <v>187</v>
      </c>
      <c r="H4235">
        <v>60623</v>
      </c>
      <c r="I4235" t="s">
        <v>93</v>
      </c>
      <c r="J4235" t="s">
        <v>1761</v>
      </c>
      <c r="K4235" t="s">
        <v>39</v>
      </c>
      <c r="L4235" t="s">
        <v>66</v>
      </c>
      <c r="M4235" t="s">
        <v>1762</v>
      </c>
      <c r="N4235">
        <v>17.903999999999996</v>
      </c>
      <c r="O4235">
        <v>6</v>
      </c>
      <c r="P4235">
        <v>0.8</v>
      </c>
      <c r="Q4235">
        <v>-31.332000000000008</v>
      </c>
    </row>
    <row r="4236" spans="1:17" x14ac:dyDescent="0.3">
      <c r="A4236" t="s">
        <v>1122</v>
      </c>
      <c r="B4236" t="s">
        <v>4019</v>
      </c>
      <c r="C4236" t="s">
        <v>4020</v>
      </c>
      <c r="D4236" t="s">
        <v>20</v>
      </c>
      <c r="E4236" t="s">
        <v>21</v>
      </c>
      <c r="F4236" t="s">
        <v>1622</v>
      </c>
      <c r="G4236" t="s">
        <v>36</v>
      </c>
      <c r="H4236">
        <v>92804</v>
      </c>
      <c r="I4236" t="s">
        <v>37</v>
      </c>
      <c r="J4236" t="s">
        <v>1761</v>
      </c>
      <c r="K4236" t="s">
        <v>39</v>
      </c>
      <c r="L4236" t="s">
        <v>66</v>
      </c>
      <c r="M4236" t="s">
        <v>1762</v>
      </c>
      <c r="N4236">
        <v>35.808</v>
      </c>
      <c r="O4236">
        <v>3</v>
      </c>
      <c r="P4236">
        <v>0.2</v>
      </c>
      <c r="Q4236">
        <v>11.189999999999996</v>
      </c>
    </row>
    <row r="4237" spans="1:17" x14ac:dyDescent="0.3">
      <c r="A4237" t="s">
        <v>1122</v>
      </c>
      <c r="B4237" t="s">
        <v>4854</v>
      </c>
      <c r="C4237" t="s">
        <v>4855</v>
      </c>
      <c r="D4237" t="s">
        <v>20</v>
      </c>
      <c r="E4237" t="s">
        <v>21</v>
      </c>
      <c r="F4237" t="s">
        <v>336</v>
      </c>
      <c r="G4237" t="s">
        <v>296</v>
      </c>
      <c r="H4237">
        <v>38401</v>
      </c>
      <c r="I4237" t="s">
        <v>24</v>
      </c>
      <c r="J4237" t="s">
        <v>1761</v>
      </c>
      <c r="K4237" t="s">
        <v>39</v>
      </c>
      <c r="L4237" t="s">
        <v>66</v>
      </c>
      <c r="M4237" t="s">
        <v>1762</v>
      </c>
      <c r="N4237">
        <v>13.428000000000003</v>
      </c>
      <c r="O4237">
        <v>3</v>
      </c>
      <c r="P4237">
        <v>0.7</v>
      </c>
      <c r="Q4237">
        <v>-11.190000000000001</v>
      </c>
    </row>
    <row r="4238" spans="1:17" x14ac:dyDescent="0.3">
      <c r="A4238" t="s">
        <v>42</v>
      </c>
      <c r="B4238" t="s">
        <v>1474</v>
      </c>
      <c r="C4238" t="s">
        <v>1475</v>
      </c>
      <c r="D4238" t="s">
        <v>20</v>
      </c>
      <c r="E4238" t="s">
        <v>21</v>
      </c>
      <c r="F4238" t="s">
        <v>2105</v>
      </c>
      <c r="G4238" t="s">
        <v>436</v>
      </c>
      <c r="H4238">
        <v>43130</v>
      </c>
      <c r="I4238" t="s">
        <v>131</v>
      </c>
      <c r="J4238" t="s">
        <v>1761</v>
      </c>
      <c r="K4238" t="s">
        <v>39</v>
      </c>
      <c r="L4238" t="s">
        <v>66</v>
      </c>
      <c r="M4238" t="s">
        <v>1762</v>
      </c>
      <c r="N4238">
        <v>8.9520000000000017</v>
      </c>
      <c r="O4238">
        <v>2</v>
      </c>
      <c r="P4238">
        <v>0.7</v>
      </c>
      <c r="Q4238">
        <v>-7.4600000000000009</v>
      </c>
    </row>
    <row r="4239" spans="1:17" x14ac:dyDescent="0.3">
      <c r="A4239" t="s">
        <v>166</v>
      </c>
      <c r="B4239" t="s">
        <v>4863</v>
      </c>
      <c r="C4239" t="s">
        <v>4864</v>
      </c>
      <c r="D4239" t="s">
        <v>90</v>
      </c>
      <c r="E4239" t="s">
        <v>21</v>
      </c>
      <c r="F4239" t="s">
        <v>2989</v>
      </c>
      <c r="G4239" t="s">
        <v>400</v>
      </c>
      <c r="H4239">
        <v>81001</v>
      </c>
      <c r="I4239" t="s">
        <v>37</v>
      </c>
      <c r="J4239" t="s">
        <v>1761</v>
      </c>
      <c r="K4239" t="s">
        <v>39</v>
      </c>
      <c r="L4239" t="s">
        <v>66</v>
      </c>
      <c r="M4239" t="s">
        <v>1762</v>
      </c>
      <c r="N4239">
        <v>17.904000000000003</v>
      </c>
      <c r="O4239">
        <v>4</v>
      </c>
      <c r="P4239">
        <v>0.7</v>
      </c>
      <c r="Q4239">
        <v>-14.920000000000002</v>
      </c>
    </row>
    <row r="4240" spans="1:17" x14ac:dyDescent="0.3">
      <c r="A4240" t="s">
        <v>42</v>
      </c>
      <c r="B4240" t="s">
        <v>1846</v>
      </c>
      <c r="C4240" t="s">
        <v>1847</v>
      </c>
      <c r="D4240" t="s">
        <v>20</v>
      </c>
      <c r="E4240" t="s">
        <v>21</v>
      </c>
      <c r="F4240" t="s">
        <v>435</v>
      </c>
      <c r="G4240" t="s">
        <v>436</v>
      </c>
      <c r="H4240">
        <v>43229</v>
      </c>
      <c r="I4240" t="s">
        <v>131</v>
      </c>
      <c r="J4240" t="s">
        <v>1850</v>
      </c>
      <c r="K4240" t="s">
        <v>39</v>
      </c>
      <c r="L4240" t="s">
        <v>66</v>
      </c>
      <c r="M4240" t="s">
        <v>1851</v>
      </c>
      <c r="N4240">
        <v>3.3180000000000005</v>
      </c>
      <c r="O4240">
        <v>2</v>
      </c>
      <c r="P4240">
        <v>0.7</v>
      </c>
      <c r="Q4240">
        <v>-2.6543999999999999</v>
      </c>
    </row>
    <row r="4241" spans="1:17" x14ac:dyDescent="0.3">
      <c r="A4241" t="s">
        <v>17</v>
      </c>
      <c r="B4241" t="s">
        <v>3321</v>
      </c>
      <c r="C4241" t="s">
        <v>3322</v>
      </c>
      <c r="D4241" t="s">
        <v>20</v>
      </c>
      <c r="E4241" t="s">
        <v>21</v>
      </c>
      <c r="F4241" t="s">
        <v>84</v>
      </c>
      <c r="G4241" t="s">
        <v>85</v>
      </c>
      <c r="H4241">
        <v>98105</v>
      </c>
      <c r="I4241" t="s">
        <v>37</v>
      </c>
      <c r="J4241" t="s">
        <v>1850</v>
      </c>
      <c r="K4241" t="s">
        <v>39</v>
      </c>
      <c r="L4241" t="s">
        <v>66</v>
      </c>
      <c r="M4241" t="s">
        <v>1851</v>
      </c>
      <c r="N4241">
        <v>13.272000000000002</v>
      </c>
      <c r="O4241">
        <v>3</v>
      </c>
      <c r="P4241">
        <v>0.2</v>
      </c>
      <c r="Q4241">
        <v>4.3133999999999997</v>
      </c>
    </row>
    <row r="4242" spans="1:17" x14ac:dyDescent="0.3">
      <c r="A4242" t="s">
        <v>17</v>
      </c>
      <c r="B4242" t="s">
        <v>3667</v>
      </c>
      <c r="C4242" t="s">
        <v>3668</v>
      </c>
      <c r="D4242" t="s">
        <v>20</v>
      </c>
      <c r="E4242" t="s">
        <v>21</v>
      </c>
      <c r="F4242" t="s">
        <v>1476</v>
      </c>
      <c r="G4242" t="s">
        <v>78</v>
      </c>
      <c r="H4242">
        <v>28314</v>
      </c>
      <c r="I4242" t="s">
        <v>24</v>
      </c>
      <c r="J4242" t="s">
        <v>1850</v>
      </c>
      <c r="K4242" t="s">
        <v>39</v>
      </c>
      <c r="L4242" t="s">
        <v>66</v>
      </c>
      <c r="M4242" t="s">
        <v>1851</v>
      </c>
      <c r="N4242">
        <v>13.272000000000002</v>
      </c>
      <c r="O4242">
        <v>8</v>
      </c>
      <c r="P4242">
        <v>0.7</v>
      </c>
      <c r="Q4242">
        <v>-10.617599999999999</v>
      </c>
    </row>
    <row r="4243" spans="1:17" x14ac:dyDescent="0.3">
      <c r="A4243" t="s">
        <v>42</v>
      </c>
      <c r="B4243" t="s">
        <v>4087</v>
      </c>
      <c r="C4243" t="s">
        <v>4088</v>
      </c>
      <c r="D4243" t="s">
        <v>34</v>
      </c>
      <c r="E4243" t="s">
        <v>21</v>
      </c>
      <c r="F4243" t="s">
        <v>91</v>
      </c>
      <c r="G4243" t="s">
        <v>92</v>
      </c>
      <c r="H4243">
        <v>76106</v>
      </c>
      <c r="I4243" t="s">
        <v>93</v>
      </c>
      <c r="J4243" t="s">
        <v>1850</v>
      </c>
      <c r="K4243" t="s">
        <v>39</v>
      </c>
      <c r="L4243" t="s">
        <v>66</v>
      </c>
      <c r="M4243" t="s">
        <v>1851</v>
      </c>
      <c r="N4243">
        <v>11.059999999999999</v>
      </c>
      <c r="O4243">
        <v>10</v>
      </c>
      <c r="P4243">
        <v>0.8</v>
      </c>
      <c r="Q4243">
        <v>-18.802</v>
      </c>
    </row>
    <row r="4244" spans="1:17" x14ac:dyDescent="0.3">
      <c r="A4244" t="s">
        <v>166</v>
      </c>
      <c r="B4244" t="s">
        <v>1224</v>
      </c>
      <c r="C4244" t="s">
        <v>1225</v>
      </c>
      <c r="D4244" t="s">
        <v>20</v>
      </c>
      <c r="E4244" t="s">
        <v>21</v>
      </c>
      <c r="F4244" t="s">
        <v>435</v>
      </c>
      <c r="G4244" t="s">
        <v>1107</v>
      </c>
      <c r="H4244">
        <v>31907</v>
      </c>
      <c r="I4244" t="s">
        <v>24</v>
      </c>
      <c r="J4244" t="s">
        <v>1850</v>
      </c>
      <c r="K4244" t="s">
        <v>39</v>
      </c>
      <c r="L4244" t="s">
        <v>66</v>
      </c>
      <c r="M4244" t="s">
        <v>1851</v>
      </c>
      <c r="N4244">
        <v>38.71</v>
      </c>
      <c r="O4244">
        <v>7</v>
      </c>
      <c r="P4244">
        <v>0</v>
      </c>
      <c r="Q4244">
        <v>17.8066</v>
      </c>
    </row>
    <row r="4245" spans="1:17" x14ac:dyDescent="0.3">
      <c r="A4245" t="s">
        <v>42</v>
      </c>
      <c r="B4245" t="s">
        <v>3099</v>
      </c>
      <c r="C4245" t="s">
        <v>3100</v>
      </c>
      <c r="D4245" t="s">
        <v>34</v>
      </c>
      <c r="E4245" t="s">
        <v>21</v>
      </c>
      <c r="F4245" t="s">
        <v>3440</v>
      </c>
      <c r="G4245" t="s">
        <v>92</v>
      </c>
      <c r="H4245">
        <v>75007</v>
      </c>
      <c r="I4245" t="s">
        <v>93</v>
      </c>
      <c r="J4245" t="s">
        <v>1850</v>
      </c>
      <c r="K4245" t="s">
        <v>39</v>
      </c>
      <c r="L4245" t="s">
        <v>66</v>
      </c>
      <c r="M4245" t="s">
        <v>1851</v>
      </c>
      <c r="N4245">
        <v>3.3179999999999996</v>
      </c>
      <c r="O4245">
        <v>3</v>
      </c>
      <c r="P4245">
        <v>0.8</v>
      </c>
      <c r="Q4245">
        <v>-5.6406000000000018</v>
      </c>
    </row>
    <row r="4246" spans="1:17" x14ac:dyDescent="0.3">
      <c r="A4246" t="s">
        <v>17</v>
      </c>
      <c r="B4246" t="s">
        <v>357</v>
      </c>
      <c r="C4246" t="s">
        <v>358</v>
      </c>
      <c r="D4246" t="s">
        <v>20</v>
      </c>
      <c r="E4246" t="s">
        <v>21</v>
      </c>
      <c r="F4246" t="s">
        <v>359</v>
      </c>
      <c r="G4246" t="s">
        <v>202</v>
      </c>
      <c r="H4246">
        <v>55407</v>
      </c>
      <c r="I4246" t="s">
        <v>93</v>
      </c>
      <c r="J4246" t="s">
        <v>364</v>
      </c>
      <c r="K4246" t="s">
        <v>39</v>
      </c>
      <c r="L4246" t="s">
        <v>66</v>
      </c>
      <c r="M4246" t="s">
        <v>365</v>
      </c>
      <c r="N4246">
        <v>32.96</v>
      </c>
      <c r="O4246">
        <v>2</v>
      </c>
      <c r="P4246">
        <v>0</v>
      </c>
      <c r="Q4246">
        <v>16.150400000000001</v>
      </c>
    </row>
    <row r="4247" spans="1:17" x14ac:dyDescent="0.3">
      <c r="A4247" t="s">
        <v>166</v>
      </c>
      <c r="B4247" t="s">
        <v>754</v>
      </c>
      <c r="C4247" t="s">
        <v>755</v>
      </c>
      <c r="D4247" t="s">
        <v>20</v>
      </c>
      <c r="E4247" t="s">
        <v>21</v>
      </c>
      <c r="F4247" t="s">
        <v>756</v>
      </c>
      <c r="G4247" t="s">
        <v>436</v>
      </c>
      <c r="H4247">
        <v>43017</v>
      </c>
      <c r="I4247" t="s">
        <v>131</v>
      </c>
      <c r="J4247" t="s">
        <v>364</v>
      </c>
      <c r="K4247" t="s">
        <v>39</v>
      </c>
      <c r="L4247" t="s">
        <v>66</v>
      </c>
      <c r="M4247" t="s">
        <v>365</v>
      </c>
      <c r="N4247">
        <v>19.776000000000003</v>
      </c>
      <c r="O4247">
        <v>4</v>
      </c>
      <c r="P4247">
        <v>0.7</v>
      </c>
      <c r="Q4247">
        <v>-13.843199999999996</v>
      </c>
    </row>
    <row r="4248" spans="1:17" x14ac:dyDescent="0.3">
      <c r="A4248" t="s">
        <v>17</v>
      </c>
      <c r="B4248" t="s">
        <v>776</v>
      </c>
      <c r="C4248" t="s">
        <v>777</v>
      </c>
      <c r="D4248" t="s">
        <v>20</v>
      </c>
      <c r="E4248" t="s">
        <v>21</v>
      </c>
      <c r="F4248" t="s">
        <v>3123</v>
      </c>
      <c r="G4248" t="s">
        <v>107</v>
      </c>
      <c r="H4248">
        <v>84062</v>
      </c>
      <c r="I4248" t="s">
        <v>37</v>
      </c>
      <c r="J4248" t="s">
        <v>364</v>
      </c>
      <c r="K4248" t="s">
        <v>39</v>
      </c>
      <c r="L4248" t="s">
        <v>66</v>
      </c>
      <c r="M4248" t="s">
        <v>365</v>
      </c>
      <c r="N4248">
        <v>13.184000000000001</v>
      </c>
      <c r="O4248">
        <v>1</v>
      </c>
      <c r="P4248">
        <v>0.2</v>
      </c>
      <c r="Q4248">
        <v>4.7792000000000003</v>
      </c>
    </row>
    <row r="4249" spans="1:17" x14ac:dyDescent="0.3">
      <c r="A4249" t="s">
        <v>42</v>
      </c>
      <c r="B4249" t="s">
        <v>2506</v>
      </c>
      <c r="C4249" t="s">
        <v>2507</v>
      </c>
      <c r="D4249" t="s">
        <v>20</v>
      </c>
      <c r="E4249" t="s">
        <v>21</v>
      </c>
      <c r="F4249" t="s">
        <v>769</v>
      </c>
      <c r="G4249" t="s">
        <v>210</v>
      </c>
      <c r="H4249">
        <v>48205</v>
      </c>
      <c r="I4249" t="s">
        <v>93</v>
      </c>
      <c r="J4249" t="s">
        <v>364</v>
      </c>
      <c r="K4249" t="s">
        <v>39</v>
      </c>
      <c r="L4249" t="s">
        <v>66</v>
      </c>
      <c r="M4249" t="s">
        <v>365</v>
      </c>
      <c r="N4249">
        <v>49.44</v>
      </c>
      <c r="O4249">
        <v>3</v>
      </c>
      <c r="P4249">
        <v>0</v>
      </c>
      <c r="Q4249">
        <v>24.2256</v>
      </c>
    </row>
    <row r="4250" spans="1:17" x14ac:dyDescent="0.3">
      <c r="A4250" t="s">
        <v>42</v>
      </c>
      <c r="B4250" t="s">
        <v>1722</v>
      </c>
      <c r="C4250" t="s">
        <v>1723</v>
      </c>
      <c r="D4250" t="s">
        <v>20</v>
      </c>
      <c r="E4250" t="s">
        <v>21</v>
      </c>
      <c r="F4250" t="s">
        <v>4658</v>
      </c>
      <c r="G4250" t="s">
        <v>236</v>
      </c>
      <c r="H4250">
        <v>11550</v>
      </c>
      <c r="I4250" t="s">
        <v>131</v>
      </c>
      <c r="J4250" t="s">
        <v>364</v>
      </c>
      <c r="K4250" t="s">
        <v>39</v>
      </c>
      <c r="L4250" t="s">
        <v>66</v>
      </c>
      <c r="M4250" t="s">
        <v>365</v>
      </c>
      <c r="N4250">
        <v>39.552000000000007</v>
      </c>
      <c r="O4250">
        <v>3</v>
      </c>
      <c r="P4250">
        <v>0.2</v>
      </c>
      <c r="Q4250">
        <v>14.337599999999998</v>
      </c>
    </row>
    <row r="4251" spans="1:17" x14ac:dyDescent="0.3">
      <c r="A4251" t="s">
        <v>42</v>
      </c>
      <c r="B4251" t="s">
        <v>4863</v>
      </c>
      <c r="C4251" t="s">
        <v>4864</v>
      </c>
      <c r="D4251" t="s">
        <v>90</v>
      </c>
      <c r="E4251" t="s">
        <v>21</v>
      </c>
      <c r="F4251" t="s">
        <v>3804</v>
      </c>
      <c r="G4251" t="s">
        <v>46</v>
      </c>
      <c r="H4251">
        <v>32712</v>
      </c>
      <c r="I4251" t="s">
        <v>24</v>
      </c>
      <c r="J4251" t="s">
        <v>364</v>
      </c>
      <c r="K4251" t="s">
        <v>39</v>
      </c>
      <c r="L4251" t="s">
        <v>66</v>
      </c>
      <c r="M4251" t="s">
        <v>365</v>
      </c>
      <c r="N4251">
        <v>9.8880000000000017</v>
      </c>
      <c r="O4251">
        <v>2</v>
      </c>
      <c r="P4251">
        <v>0.7</v>
      </c>
      <c r="Q4251">
        <v>-6.921599999999998</v>
      </c>
    </row>
    <row r="4252" spans="1:17" x14ac:dyDescent="0.3">
      <c r="A4252" t="s">
        <v>166</v>
      </c>
      <c r="B4252" t="s">
        <v>3347</v>
      </c>
      <c r="C4252" t="s">
        <v>3348</v>
      </c>
      <c r="D4252" t="s">
        <v>90</v>
      </c>
      <c r="E4252" t="s">
        <v>21</v>
      </c>
      <c r="F4252" t="s">
        <v>244</v>
      </c>
      <c r="G4252" t="s">
        <v>436</v>
      </c>
      <c r="H4252">
        <v>45373</v>
      </c>
      <c r="I4252" t="s">
        <v>131</v>
      </c>
      <c r="J4252" t="s">
        <v>364</v>
      </c>
      <c r="K4252" t="s">
        <v>39</v>
      </c>
      <c r="L4252" t="s">
        <v>66</v>
      </c>
      <c r="M4252" t="s">
        <v>365</v>
      </c>
      <c r="N4252">
        <v>14.832000000000003</v>
      </c>
      <c r="O4252">
        <v>3</v>
      </c>
      <c r="P4252">
        <v>0.7</v>
      </c>
      <c r="Q4252">
        <v>-10.382399999999997</v>
      </c>
    </row>
    <row r="4253" spans="1:17" x14ac:dyDescent="0.3">
      <c r="A4253" t="s">
        <v>42</v>
      </c>
      <c r="B4253" t="s">
        <v>1854</v>
      </c>
      <c r="C4253" t="s">
        <v>1855</v>
      </c>
      <c r="D4253" t="s">
        <v>90</v>
      </c>
      <c r="E4253" t="s">
        <v>21</v>
      </c>
      <c r="F4253" t="s">
        <v>4427</v>
      </c>
      <c r="G4253" t="s">
        <v>5810</v>
      </c>
      <c r="H4253">
        <v>26003</v>
      </c>
      <c r="I4253" t="s">
        <v>131</v>
      </c>
      <c r="J4253" t="s">
        <v>364</v>
      </c>
      <c r="K4253" t="s">
        <v>39</v>
      </c>
      <c r="L4253" t="s">
        <v>66</v>
      </c>
      <c r="M4253" t="s">
        <v>365</v>
      </c>
      <c r="N4253">
        <v>82.4</v>
      </c>
      <c r="O4253">
        <v>5</v>
      </c>
      <c r="P4253">
        <v>0</v>
      </c>
      <c r="Q4253">
        <v>40.376000000000005</v>
      </c>
    </row>
    <row r="4254" spans="1:17" x14ac:dyDescent="0.3">
      <c r="A4254" t="s">
        <v>42</v>
      </c>
      <c r="B4254" t="s">
        <v>421</v>
      </c>
      <c r="C4254" t="s">
        <v>422</v>
      </c>
      <c r="D4254" t="s">
        <v>34</v>
      </c>
      <c r="E4254" t="s">
        <v>21</v>
      </c>
      <c r="F4254" t="s">
        <v>1078</v>
      </c>
      <c r="G4254" t="s">
        <v>92</v>
      </c>
      <c r="H4254">
        <v>78745</v>
      </c>
      <c r="I4254" t="s">
        <v>93</v>
      </c>
      <c r="J4254" t="s">
        <v>364</v>
      </c>
      <c r="K4254" t="s">
        <v>39</v>
      </c>
      <c r="L4254" t="s">
        <v>66</v>
      </c>
      <c r="M4254" t="s">
        <v>365</v>
      </c>
      <c r="N4254">
        <v>13.183999999999997</v>
      </c>
      <c r="O4254">
        <v>4</v>
      </c>
      <c r="P4254">
        <v>0.8</v>
      </c>
      <c r="Q4254">
        <v>-20.435200000000002</v>
      </c>
    </row>
    <row r="4255" spans="1:17" x14ac:dyDescent="0.3">
      <c r="A4255" t="s">
        <v>42</v>
      </c>
      <c r="B4255" t="s">
        <v>3650</v>
      </c>
      <c r="C4255" t="s">
        <v>3651</v>
      </c>
      <c r="D4255" t="s">
        <v>34</v>
      </c>
      <c r="E4255" t="s">
        <v>21</v>
      </c>
      <c r="F4255" t="s">
        <v>1273</v>
      </c>
      <c r="G4255" t="s">
        <v>23</v>
      </c>
      <c r="H4255">
        <v>40475</v>
      </c>
      <c r="I4255" t="s">
        <v>24</v>
      </c>
      <c r="J4255" t="s">
        <v>364</v>
      </c>
      <c r="K4255" t="s">
        <v>39</v>
      </c>
      <c r="L4255" t="s">
        <v>66</v>
      </c>
      <c r="M4255" t="s">
        <v>365</v>
      </c>
      <c r="N4255">
        <v>115.36</v>
      </c>
      <c r="O4255">
        <v>7</v>
      </c>
      <c r="P4255">
        <v>0</v>
      </c>
      <c r="Q4255">
        <v>56.526400000000002</v>
      </c>
    </row>
    <row r="4256" spans="1:17" x14ac:dyDescent="0.3">
      <c r="A4256" t="s">
        <v>42</v>
      </c>
      <c r="B4256" t="s">
        <v>1858</v>
      </c>
      <c r="C4256" t="s">
        <v>1859</v>
      </c>
      <c r="D4256" t="s">
        <v>34</v>
      </c>
      <c r="E4256" t="s">
        <v>21</v>
      </c>
      <c r="F4256" t="s">
        <v>269</v>
      </c>
      <c r="G4256" t="s">
        <v>187</v>
      </c>
      <c r="H4256">
        <v>60623</v>
      </c>
      <c r="I4256" t="s">
        <v>93</v>
      </c>
      <c r="J4256" t="s">
        <v>2948</v>
      </c>
      <c r="K4256" t="s">
        <v>39</v>
      </c>
      <c r="L4256" t="s">
        <v>66</v>
      </c>
      <c r="M4256" t="s">
        <v>2949</v>
      </c>
      <c r="N4256">
        <v>44.847999999999992</v>
      </c>
      <c r="O4256">
        <v>8</v>
      </c>
      <c r="P4256">
        <v>0.8</v>
      </c>
      <c r="Q4256">
        <v>-67.27200000000002</v>
      </c>
    </row>
    <row r="4257" spans="1:17" x14ac:dyDescent="0.3">
      <c r="A4257" t="s">
        <v>42</v>
      </c>
      <c r="B4257" t="s">
        <v>4572</v>
      </c>
      <c r="C4257" t="s">
        <v>4573</v>
      </c>
      <c r="D4257" t="s">
        <v>90</v>
      </c>
      <c r="E4257" t="s">
        <v>21</v>
      </c>
      <c r="F4257" t="s">
        <v>409</v>
      </c>
      <c r="G4257" t="s">
        <v>78</v>
      </c>
      <c r="H4257">
        <v>28205</v>
      </c>
      <c r="I4257" t="s">
        <v>24</v>
      </c>
      <c r="J4257" t="s">
        <v>2948</v>
      </c>
      <c r="K4257" t="s">
        <v>39</v>
      </c>
      <c r="L4257" t="s">
        <v>66</v>
      </c>
      <c r="M4257" t="s">
        <v>2949</v>
      </c>
      <c r="N4257">
        <v>50.454000000000015</v>
      </c>
      <c r="O4257">
        <v>6</v>
      </c>
      <c r="P4257">
        <v>0.7</v>
      </c>
      <c r="Q4257">
        <v>-33.635999999999996</v>
      </c>
    </row>
    <row r="4258" spans="1:17" x14ac:dyDescent="0.3">
      <c r="A4258" t="s">
        <v>42</v>
      </c>
      <c r="B4258" t="s">
        <v>3682</v>
      </c>
      <c r="C4258" t="s">
        <v>3683</v>
      </c>
      <c r="D4258" t="s">
        <v>20</v>
      </c>
      <c r="E4258" t="s">
        <v>21</v>
      </c>
      <c r="F4258" t="s">
        <v>2688</v>
      </c>
      <c r="G4258" t="s">
        <v>2316</v>
      </c>
      <c r="H4258">
        <v>20735</v>
      </c>
      <c r="I4258" t="s">
        <v>131</v>
      </c>
      <c r="J4258" t="s">
        <v>2948</v>
      </c>
      <c r="K4258" t="s">
        <v>39</v>
      </c>
      <c r="L4258" t="s">
        <v>66</v>
      </c>
      <c r="M4258" t="s">
        <v>2949</v>
      </c>
      <c r="N4258">
        <v>84.09</v>
      </c>
      <c r="O4258">
        <v>3</v>
      </c>
      <c r="P4258">
        <v>0</v>
      </c>
      <c r="Q4258">
        <v>42.045000000000002</v>
      </c>
    </row>
    <row r="4259" spans="1:17" x14ac:dyDescent="0.3">
      <c r="A4259" t="s">
        <v>42</v>
      </c>
      <c r="B4259" t="s">
        <v>2699</v>
      </c>
      <c r="C4259" t="s">
        <v>2700</v>
      </c>
      <c r="D4259" t="s">
        <v>90</v>
      </c>
      <c r="E4259" t="s">
        <v>21</v>
      </c>
      <c r="F4259" t="s">
        <v>35</v>
      </c>
      <c r="G4259" t="s">
        <v>36</v>
      </c>
      <c r="H4259">
        <v>90036</v>
      </c>
      <c r="I4259" t="s">
        <v>37</v>
      </c>
      <c r="J4259" t="s">
        <v>2948</v>
      </c>
      <c r="K4259" t="s">
        <v>39</v>
      </c>
      <c r="L4259" t="s">
        <v>66</v>
      </c>
      <c r="M4259" t="s">
        <v>2949</v>
      </c>
      <c r="N4259">
        <v>112.12000000000002</v>
      </c>
      <c r="O4259">
        <v>5</v>
      </c>
      <c r="P4259">
        <v>0.2</v>
      </c>
      <c r="Q4259">
        <v>42.045000000000002</v>
      </c>
    </row>
    <row r="4260" spans="1:17" x14ac:dyDescent="0.3">
      <c r="A4260" t="s">
        <v>42</v>
      </c>
      <c r="B4260" t="s">
        <v>4625</v>
      </c>
      <c r="C4260" t="s">
        <v>4626</v>
      </c>
      <c r="D4260" t="s">
        <v>34</v>
      </c>
      <c r="E4260" t="s">
        <v>21</v>
      </c>
      <c r="F4260" t="s">
        <v>112</v>
      </c>
      <c r="G4260" t="s">
        <v>36</v>
      </c>
      <c r="H4260">
        <v>94109</v>
      </c>
      <c r="I4260" t="s">
        <v>37</v>
      </c>
      <c r="J4260" t="s">
        <v>2948</v>
      </c>
      <c r="K4260" t="s">
        <v>39</v>
      </c>
      <c r="L4260" t="s">
        <v>66</v>
      </c>
      <c r="M4260" t="s">
        <v>2949</v>
      </c>
      <c r="N4260">
        <v>22.424000000000003</v>
      </c>
      <c r="O4260">
        <v>1</v>
      </c>
      <c r="P4260">
        <v>0.2</v>
      </c>
      <c r="Q4260">
        <v>8.4089999999999989</v>
      </c>
    </row>
    <row r="4261" spans="1:17" x14ac:dyDescent="0.3">
      <c r="A4261" t="s">
        <v>42</v>
      </c>
      <c r="B4261" t="s">
        <v>5151</v>
      </c>
      <c r="C4261" t="s">
        <v>5152</v>
      </c>
      <c r="D4261" t="s">
        <v>34</v>
      </c>
      <c r="E4261" t="s">
        <v>21</v>
      </c>
      <c r="F4261" t="s">
        <v>976</v>
      </c>
      <c r="G4261" t="s">
        <v>689</v>
      </c>
      <c r="H4261">
        <v>8701</v>
      </c>
      <c r="I4261" t="s">
        <v>131</v>
      </c>
      <c r="J4261" t="s">
        <v>2948</v>
      </c>
      <c r="K4261" t="s">
        <v>39</v>
      </c>
      <c r="L4261" t="s">
        <v>66</v>
      </c>
      <c r="M4261" t="s">
        <v>2949</v>
      </c>
      <c r="N4261">
        <v>196.21</v>
      </c>
      <c r="O4261">
        <v>7</v>
      </c>
      <c r="P4261">
        <v>0</v>
      </c>
      <c r="Q4261">
        <v>98.105000000000004</v>
      </c>
    </row>
    <row r="4262" spans="1:17" x14ac:dyDescent="0.3">
      <c r="A4262" t="s">
        <v>17</v>
      </c>
      <c r="B4262" t="s">
        <v>2332</v>
      </c>
      <c r="C4262" t="s">
        <v>2333</v>
      </c>
      <c r="D4262" t="s">
        <v>20</v>
      </c>
      <c r="E4262" t="s">
        <v>21</v>
      </c>
      <c r="F4262" t="s">
        <v>269</v>
      </c>
      <c r="G4262" t="s">
        <v>187</v>
      </c>
      <c r="H4262">
        <v>60653</v>
      </c>
      <c r="I4262" t="s">
        <v>93</v>
      </c>
      <c r="J4262" t="s">
        <v>2948</v>
      </c>
      <c r="K4262" t="s">
        <v>39</v>
      </c>
      <c r="L4262" t="s">
        <v>66</v>
      </c>
      <c r="M4262" t="s">
        <v>2949</v>
      </c>
      <c r="N4262">
        <v>11.211999999999998</v>
      </c>
      <c r="O4262">
        <v>2</v>
      </c>
      <c r="P4262">
        <v>0.8</v>
      </c>
      <c r="Q4262">
        <v>-16.818000000000005</v>
      </c>
    </row>
    <row r="4263" spans="1:17" x14ac:dyDescent="0.3">
      <c r="A4263" t="s">
        <v>166</v>
      </c>
      <c r="B4263" t="s">
        <v>2062</v>
      </c>
      <c r="C4263" t="s">
        <v>2063</v>
      </c>
      <c r="D4263" t="s">
        <v>34</v>
      </c>
      <c r="E4263" t="s">
        <v>21</v>
      </c>
      <c r="F4263" t="s">
        <v>829</v>
      </c>
      <c r="G4263" t="s">
        <v>36</v>
      </c>
      <c r="H4263">
        <v>92024</v>
      </c>
      <c r="I4263" t="s">
        <v>37</v>
      </c>
      <c r="J4263" t="s">
        <v>2948</v>
      </c>
      <c r="K4263" t="s">
        <v>39</v>
      </c>
      <c r="L4263" t="s">
        <v>66</v>
      </c>
      <c r="M4263" t="s">
        <v>2949</v>
      </c>
      <c r="N4263">
        <v>89.696000000000012</v>
      </c>
      <c r="O4263">
        <v>4</v>
      </c>
      <c r="P4263">
        <v>0.2</v>
      </c>
      <c r="Q4263">
        <v>33.635999999999996</v>
      </c>
    </row>
    <row r="4264" spans="1:17" x14ac:dyDescent="0.3">
      <c r="A4264" t="s">
        <v>42</v>
      </c>
      <c r="B4264" t="s">
        <v>3167</v>
      </c>
      <c r="C4264" t="s">
        <v>3168</v>
      </c>
      <c r="D4264" t="s">
        <v>20</v>
      </c>
      <c r="E4264" t="s">
        <v>21</v>
      </c>
      <c r="F4264" t="s">
        <v>235</v>
      </c>
      <c r="G4264" t="s">
        <v>236</v>
      </c>
      <c r="H4264">
        <v>10024</v>
      </c>
      <c r="I4264" t="s">
        <v>131</v>
      </c>
      <c r="J4264" t="s">
        <v>3169</v>
      </c>
      <c r="K4264" t="s">
        <v>39</v>
      </c>
      <c r="L4264" t="s">
        <v>66</v>
      </c>
      <c r="M4264" t="s">
        <v>3170</v>
      </c>
      <c r="N4264">
        <v>334.76800000000003</v>
      </c>
      <c r="O4264">
        <v>7</v>
      </c>
      <c r="P4264">
        <v>0.2</v>
      </c>
      <c r="Q4264">
        <v>108.79959999999997</v>
      </c>
    </row>
    <row r="4265" spans="1:17" x14ac:dyDescent="0.3">
      <c r="A4265" t="s">
        <v>42</v>
      </c>
      <c r="B4265" t="s">
        <v>1105</v>
      </c>
      <c r="C4265" t="s">
        <v>1106</v>
      </c>
      <c r="D4265" t="s">
        <v>34</v>
      </c>
      <c r="E4265" t="s">
        <v>21</v>
      </c>
      <c r="F4265" t="s">
        <v>593</v>
      </c>
      <c r="G4265" t="s">
        <v>92</v>
      </c>
      <c r="H4265">
        <v>78207</v>
      </c>
      <c r="I4265" t="s">
        <v>93</v>
      </c>
      <c r="J4265" t="s">
        <v>3169</v>
      </c>
      <c r="K4265" t="s">
        <v>39</v>
      </c>
      <c r="L4265" t="s">
        <v>66</v>
      </c>
      <c r="M4265" t="s">
        <v>3170</v>
      </c>
      <c r="N4265">
        <v>23.911999999999995</v>
      </c>
      <c r="O4265">
        <v>2</v>
      </c>
      <c r="P4265">
        <v>0.8</v>
      </c>
      <c r="Q4265">
        <v>-40.650400000000019</v>
      </c>
    </row>
    <row r="4266" spans="1:17" x14ac:dyDescent="0.3">
      <c r="A4266" t="s">
        <v>17</v>
      </c>
      <c r="B4266" t="s">
        <v>2974</v>
      </c>
      <c r="C4266" t="s">
        <v>2975</v>
      </c>
      <c r="D4266" t="s">
        <v>20</v>
      </c>
      <c r="E4266" t="s">
        <v>21</v>
      </c>
      <c r="F4266" t="s">
        <v>2907</v>
      </c>
      <c r="G4266" t="s">
        <v>36</v>
      </c>
      <c r="H4266">
        <v>93727</v>
      </c>
      <c r="I4266" t="s">
        <v>37</v>
      </c>
      <c r="J4266" t="s">
        <v>3169</v>
      </c>
      <c r="K4266" t="s">
        <v>39</v>
      </c>
      <c r="L4266" t="s">
        <v>66</v>
      </c>
      <c r="M4266" t="s">
        <v>3170</v>
      </c>
      <c r="N4266">
        <v>239.12000000000003</v>
      </c>
      <c r="O4266">
        <v>5</v>
      </c>
      <c r="P4266">
        <v>0.2</v>
      </c>
      <c r="Q4266">
        <v>77.71399999999997</v>
      </c>
    </row>
    <row r="4267" spans="1:17" x14ac:dyDescent="0.3">
      <c r="A4267" t="s">
        <v>42</v>
      </c>
      <c r="B4267" t="s">
        <v>4544</v>
      </c>
      <c r="C4267" t="s">
        <v>4545</v>
      </c>
      <c r="D4267" t="s">
        <v>20</v>
      </c>
      <c r="E4267" t="s">
        <v>21</v>
      </c>
      <c r="F4267" t="s">
        <v>1809</v>
      </c>
      <c r="G4267" t="s">
        <v>36</v>
      </c>
      <c r="H4267">
        <v>94591</v>
      </c>
      <c r="I4267" t="s">
        <v>37</v>
      </c>
      <c r="J4267" t="s">
        <v>3169</v>
      </c>
      <c r="K4267" t="s">
        <v>39</v>
      </c>
      <c r="L4267" t="s">
        <v>66</v>
      </c>
      <c r="M4267" t="s">
        <v>3170</v>
      </c>
      <c r="N4267">
        <v>95.64800000000001</v>
      </c>
      <c r="O4267">
        <v>2</v>
      </c>
      <c r="P4267">
        <v>0.2</v>
      </c>
      <c r="Q4267">
        <v>31.085599999999989</v>
      </c>
    </row>
    <row r="4268" spans="1:17" x14ac:dyDescent="0.3">
      <c r="A4268" t="s">
        <v>17</v>
      </c>
      <c r="B4268" t="s">
        <v>800</v>
      </c>
      <c r="C4268" t="s">
        <v>801</v>
      </c>
      <c r="D4268" t="s">
        <v>20</v>
      </c>
      <c r="E4268" t="s">
        <v>21</v>
      </c>
      <c r="F4268" t="s">
        <v>769</v>
      </c>
      <c r="G4268" t="s">
        <v>210</v>
      </c>
      <c r="H4268">
        <v>48205</v>
      </c>
      <c r="I4268" t="s">
        <v>93</v>
      </c>
      <c r="J4268" t="s">
        <v>3169</v>
      </c>
      <c r="K4268" t="s">
        <v>39</v>
      </c>
      <c r="L4268" t="s">
        <v>66</v>
      </c>
      <c r="M4268" t="s">
        <v>3170</v>
      </c>
      <c r="N4268">
        <v>478.24</v>
      </c>
      <c r="O4268">
        <v>8</v>
      </c>
      <c r="P4268">
        <v>0</v>
      </c>
      <c r="Q4268">
        <v>219.99039999999997</v>
      </c>
    </row>
    <row r="4269" spans="1:17" x14ac:dyDescent="0.3">
      <c r="A4269" t="s">
        <v>42</v>
      </c>
      <c r="B4269" t="s">
        <v>666</v>
      </c>
      <c r="C4269" t="s">
        <v>667</v>
      </c>
      <c r="D4269" t="s">
        <v>90</v>
      </c>
      <c r="E4269" t="s">
        <v>21</v>
      </c>
      <c r="F4269" t="s">
        <v>3138</v>
      </c>
      <c r="G4269" t="s">
        <v>1107</v>
      </c>
      <c r="H4269">
        <v>30080</v>
      </c>
      <c r="I4269" t="s">
        <v>24</v>
      </c>
      <c r="J4269" t="s">
        <v>3169</v>
      </c>
      <c r="K4269" t="s">
        <v>39</v>
      </c>
      <c r="L4269" t="s">
        <v>66</v>
      </c>
      <c r="M4269" t="s">
        <v>3170</v>
      </c>
      <c r="N4269">
        <v>119.56</v>
      </c>
      <c r="O4269">
        <v>2</v>
      </c>
      <c r="P4269">
        <v>0</v>
      </c>
      <c r="Q4269">
        <v>54.997599999999991</v>
      </c>
    </row>
    <row r="4270" spans="1:17" x14ac:dyDescent="0.3">
      <c r="A4270" t="s">
        <v>1122</v>
      </c>
      <c r="B4270" t="s">
        <v>4019</v>
      </c>
      <c r="C4270" t="s">
        <v>4020</v>
      </c>
      <c r="D4270" t="s">
        <v>20</v>
      </c>
      <c r="E4270" t="s">
        <v>21</v>
      </c>
      <c r="F4270" t="s">
        <v>1622</v>
      </c>
      <c r="G4270" t="s">
        <v>36</v>
      </c>
      <c r="H4270">
        <v>92804</v>
      </c>
      <c r="I4270" t="s">
        <v>37</v>
      </c>
      <c r="J4270" t="s">
        <v>5765</v>
      </c>
      <c r="K4270" t="s">
        <v>39</v>
      </c>
      <c r="L4270" t="s">
        <v>66</v>
      </c>
      <c r="M4270" t="s">
        <v>5766</v>
      </c>
      <c r="N4270">
        <v>5.8719999999999999</v>
      </c>
      <c r="O4270">
        <v>2</v>
      </c>
      <c r="P4270">
        <v>0.2</v>
      </c>
      <c r="Q4270">
        <v>2.1286</v>
      </c>
    </row>
    <row r="4271" spans="1:17" x14ac:dyDescent="0.3">
      <c r="A4271" t="s">
        <v>42</v>
      </c>
      <c r="B4271" t="s">
        <v>3425</v>
      </c>
      <c r="C4271" t="s">
        <v>3426</v>
      </c>
      <c r="D4271" t="s">
        <v>34</v>
      </c>
      <c r="E4271" t="s">
        <v>21</v>
      </c>
      <c r="F4271" t="s">
        <v>129</v>
      </c>
      <c r="G4271" t="s">
        <v>130</v>
      </c>
      <c r="H4271">
        <v>19140</v>
      </c>
      <c r="I4271" t="s">
        <v>131</v>
      </c>
      <c r="J4271" t="s">
        <v>5765</v>
      </c>
      <c r="K4271" t="s">
        <v>39</v>
      </c>
      <c r="L4271" t="s">
        <v>66</v>
      </c>
      <c r="M4271" t="s">
        <v>5766</v>
      </c>
      <c r="N4271">
        <v>2.2020000000000004</v>
      </c>
      <c r="O4271">
        <v>2</v>
      </c>
      <c r="P4271">
        <v>0.7</v>
      </c>
      <c r="Q4271">
        <v>-1.5413999999999999</v>
      </c>
    </row>
    <row r="4272" spans="1:17" x14ac:dyDescent="0.3">
      <c r="A4272" t="s">
        <v>42</v>
      </c>
      <c r="B4272" t="s">
        <v>573</v>
      </c>
      <c r="C4272" t="s">
        <v>574</v>
      </c>
      <c r="D4272" t="s">
        <v>20</v>
      </c>
      <c r="E4272" t="s">
        <v>21</v>
      </c>
      <c r="F4272" t="s">
        <v>342</v>
      </c>
      <c r="G4272" t="s">
        <v>236</v>
      </c>
      <c r="H4272">
        <v>14609</v>
      </c>
      <c r="I4272" t="s">
        <v>131</v>
      </c>
      <c r="J4272" t="s">
        <v>5765</v>
      </c>
      <c r="K4272" t="s">
        <v>39</v>
      </c>
      <c r="L4272" t="s">
        <v>66</v>
      </c>
      <c r="M4272" t="s">
        <v>5766</v>
      </c>
      <c r="N4272">
        <v>26.423999999999999</v>
      </c>
      <c r="O4272">
        <v>9</v>
      </c>
      <c r="P4272">
        <v>0.2</v>
      </c>
      <c r="Q4272">
        <v>9.5786999999999995</v>
      </c>
    </row>
    <row r="4273" spans="1:17" x14ac:dyDescent="0.3">
      <c r="A4273" t="s">
        <v>42</v>
      </c>
      <c r="B4273" t="s">
        <v>4863</v>
      </c>
      <c r="C4273" t="s">
        <v>4864</v>
      </c>
      <c r="D4273" t="s">
        <v>90</v>
      </c>
      <c r="E4273" t="s">
        <v>21</v>
      </c>
      <c r="F4273" t="s">
        <v>456</v>
      </c>
      <c r="G4273" t="s">
        <v>216</v>
      </c>
      <c r="H4273">
        <v>19805</v>
      </c>
      <c r="I4273" t="s">
        <v>131</v>
      </c>
      <c r="J4273" t="s">
        <v>5765</v>
      </c>
      <c r="K4273" t="s">
        <v>39</v>
      </c>
      <c r="L4273" t="s">
        <v>66</v>
      </c>
      <c r="M4273" t="s">
        <v>5766</v>
      </c>
      <c r="N4273">
        <v>11.01</v>
      </c>
      <c r="O4273">
        <v>3</v>
      </c>
      <c r="P4273">
        <v>0</v>
      </c>
      <c r="Q4273">
        <v>5.3948999999999998</v>
      </c>
    </row>
    <row r="4274" spans="1:17" x14ac:dyDescent="0.3">
      <c r="A4274" t="s">
        <v>42</v>
      </c>
      <c r="B4274" t="s">
        <v>1048</v>
      </c>
      <c r="C4274" t="s">
        <v>1049</v>
      </c>
      <c r="D4274" t="s">
        <v>20</v>
      </c>
      <c r="E4274" t="s">
        <v>21</v>
      </c>
      <c r="F4274" t="s">
        <v>84</v>
      </c>
      <c r="G4274" t="s">
        <v>85</v>
      </c>
      <c r="H4274">
        <v>98105</v>
      </c>
      <c r="I4274" t="s">
        <v>37</v>
      </c>
      <c r="J4274" t="s">
        <v>2423</v>
      </c>
      <c r="K4274" t="s">
        <v>39</v>
      </c>
      <c r="L4274" t="s">
        <v>66</v>
      </c>
      <c r="M4274" t="s">
        <v>2424</v>
      </c>
      <c r="N4274">
        <v>167.76</v>
      </c>
      <c r="O4274">
        <v>5</v>
      </c>
      <c r="P4274">
        <v>0.2</v>
      </c>
      <c r="Q4274">
        <v>62.91</v>
      </c>
    </row>
    <row r="4275" spans="1:17" x14ac:dyDescent="0.3">
      <c r="A4275" t="s">
        <v>1122</v>
      </c>
      <c r="B4275" t="s">
        <v>4504</v>
      </c>
      <c r="C4275" t="s">
        <v>4505</v>
      </c>
      <c r="D4275" t="s">
        <v>20</v>
      </c>
      <c r="E4275" t="s">
        <v>21</v>
      </c>
      <c r="F4275" t="s">
        <v>2989</v>
      </c>
      <c r="G4275" t="s">
        <v>400</v>
      </c>
      <c r="H4275">
        <v>81001</v>
      </c>
      <c r="I4275" t="s">
        <v>37</v>
      </c>
      <c r="J4275" t="s">
        <v>2423</v>
      </c>
      <c r="K4275" t="s">
        <v>39</v>
      </c>
      <c r="L4275" t="s">
        <v>66</v>
      </c>
      <c r="M4275" t="s">
        <v>2424</v>
      </c>
      <c r="N4275">
        <v>25.164000000000001</v>
      </c>
      <c r="O4275">
        <v>2</v>
      </c>
      <c r="P4275">
        <v>0.7</v>
      </c>
      <c r="Q4275">
        <v>-16.775999999999996</v>
      </c>
    </row>
    <row r="4276" spans="1:17" x14ac:dyDescent="0.3">
      <c r="A4276" t="s">
        <v>166</v>
      </c>
      <c r="B4276" t="s">
        <v>4011</v>
      </c>
      <c r="C4276" t="s">
        <v>4012</v>
      </c>
      <c r="D4276" t="s">
        <v>34</v>
      </c>
      <c r="E4276" t="s">
        <v>21</v>
      </c>
      <c r="F4276" t="s">
        <v>235</v>
      </c>
      <c r="G4276" t="s">
        <v>236</v>
      </c>
      <c r="H4276">
        <v>10024</v>
      </c>
      <c r="I4276" t="s">
        <v>131</v>
      </c>
      <c r="J4276" t="s">
        <v>2423</v>
      </c>
      <c r="K4276" t="s">
        <v>39</v>
      </c>
      <c r="L4276" t="s">
        <v>66</v>
      </c>
      <c r="M4276" t="s">
        <v>2424</v>
      </c>
      <c r="N4276">
        <v>33.552</v>
      </c>
      <c r="O4276">
        <v>1</v>
      </c>
      <c r="P4276">
        <v>0.2</v>
      </c>
      <c r="Q4276">
        <v>12.581999999999999</v>
      </c>
    </row>
    <row r="4277" spans="1:17" x14ac:dyDescent="0.3">
      <c r="A4277" t="s">
        <v>166</v>
      </c>
      <c r="B4277" t="s">
        <v>3068</v>
      </c>
      <c r="C4277" t="s">
        <v>3069</v>
      </c>
      <c r="D4277" t="s">
        <v>34</v>
      </c>
      <c r="E4277" t="s">
        <v>21</v>
      </c>
      <c r="F4277" t="s">
        <v>3700</v>
      </c>
      <c r="G4277" t="s">
        <v>369</v>
      </c>
      <c r="H4277">
        <v>97756</v>
      </c>
      <c r="I4277" t="s">
        <v>37</v>
      </c>
      <c r="J4277" t="s">
        <v>2423</v>
      </c>
      <c r="K4277" t="s">
        <v>39</v>
      </c>
      <c r="L4277" t="s">
        <v>66</v>
      </c>
      <c r="M4277" t="s">
        <v>2424</v>
      </c>
      <c r="N4277">
        <v>88.074000000000012</v>
      </c>
      <c r="O4277">
        <v>7</v>
      </c>
      <c r="P4277">
        <v>0.7</v>
      </c>
      <c r="Q4277">
        <v>-58.71599999999998</v>
      </c>
    </row>
    <row r="4278" spans="1:17" x14ac:dyDescent="0.3">
      <c r="A4278" t="s">
        <v>17</v>
      </c>
      <c r="B4278" t="s">
        <v>1750</v>
      </c>
      <c r="C4278" t="s">
        <v>1751</v>
      </c>
      <c r="D4278" t="s">
        <v>20</v>
      </c>
      <c r="E4278" t="s">
        <v>21</v>
      </c>
      <c r="F4278" t="s">
        <v>1752</v>
      </c>
      <c r="G4278" t="s">
        <v>436</v>
      </c>
      <c r="H4278">
        <v>43123</v>
      </c>
      <c r="I4278" t="s">
        <v>131</v>
      </c>
      <c r="J4278" t="s">
        <v>1753</v>
      </c>
      <c r="K4278" t="s">
        <v>39</v>
      </c>
      <c r="L4278" t="s">
        <v>66</v>
      </c>
      <c r="M4278" t="s">
        <v>1754</v>
      </c>
      <c r="N4278">
        <v>3.6480000000000006</v>
      </c>
      <c r="O4278">
        <v>2</v>
      </c>
      <c r="P4278">
        <v>0.7</v>
      </c>
      <c r="Q4278">
        <v>-2.7967999999999993</v>
      </c>
    </row>
    <row r="4279" spans="1:17" x14ac:dyDescent="0.3">
      <c r="A4279" t="s">
        <v>17</v>
      </c>
      <c r="B4279" t="s">
        <v>3187</v>
      </c>
      <c r="C4279" t="s">
        <v>3188</v>
      </c>
      <c r="D4279" t="s">
        <v>34</v>
      </c>
      <c r="E4279" t="s">
        <v>21</v>
      </c>
      <c r="F4279" t="s">
        <v>2243</v>
      </c>
      <c r="G4279" t="s">
        <v>36</v>
      </c>
      <c r="H4279">
        <v>93905</v>
      </c>
      <c r="I4279" t="s">
        <v>37</v>
      </c>
      <c r="J4279" t="s">
        <v>1753</v>
      </c>
      <c r="K4279" t="s">
        <v>39</v>
      </c>
      <c r="L4279" t="s">
        <v>66</v>
      </c>
      <c r="M4279" t="s">
        <v>1754</v>
      </c>
      <c r="N4279">
        <v>9.7280000000000015</v>
      </c>
      <c r="O4279">
        <v>2</v>
      </c>
      <c r="P4279">
        <v>0.2</v>
      </c>
      <c r="Q4279">
        <v>3.283199999999999</v>
      </c>
    </row>
    <row r="4280" spans="1:17" x14ac:dyDescent="0.3">
      <c r="A4280" t="s">
        <v>17</v>
      </c>
      <c r="B4280" t="s">
        <v>4688</v>
      </c>
      <c r="C4280" t="s">
        <v>4689</v>
      </c>
      <c r="D4280" t="s">
        <v>34</v>
      </c>
      <c r="E4280" t="s">
        <v>21</v>
      </c>
      <c r="F4280" t="s">
        <v>2002</v>
      </c>
      <c r="G4280" t="s">
        <v>36</v>
      </c>
      <c r="H4280">
        <v>92054</v>
      </c>
      <c r="I4280" t="s">
        <v>37</v>
      </c>
      <c r="J4280" t="s">
        <v>1753</v>
      </c>
      <c r="K4280" t="s">
        <v>39</v>
      </c>
      <c r="L4280" t="s">
        <v>66</v>
      </c>
      <c r="M4280" t="s">
        <v>1754</v>
      </c>
      <c r="N4280">
        <v>24.320000000000004</v>
      </c>
      <c r="O4280">
        <v>5</v>
      </c>
      <c r="P4280">
        <v>0.2</v>
      </c>
      <c r="Q4280">
        <v>8.2079999999999984</v>
      </c>
    </row>
    <row r="4281" spans="1:17" x14ac:dyDescent="0.3">
      <c r="A4281" t="s">
        <v>166</v>
      </c>
      <c r="B4281" t="s">
        <v>4828</v>
      </c>
      <c r="C4281" t="s">
        <v>4829</v>
      </c>
      <c r="D4281" t="s">
        <v>20</v>
      </c>
      <c r="E4281" t="s">
        <v>21</v>
      </c>
      <c r="F4281" t="s">
        <v>163</v>
      </c>
      <c r="G4281" t="s">
        <v>92</v>
      </c>
      <c r="H4281">
        <v>77036</v>
      </c>
      <c r="I4281" t="s">
        <v>93</v>
      </c>
      <c r="J4281" t="s">
        <v>1753</v>
      </c>
      <c r="K4281" t="s">
        <v>39</v>
      </c>
      <c r="L4281" t="s">
        <v>66</v>
      </c>
      <c r="M4281" t="s">
        <v>1754</v>
      </c>
      <c r="N4281">
        <v>3.6479999999999992</v>
      </c>
      <c r="O4281">
        <v>3</v>
      </c>
      <c r="P4281">
        <v>0.8</v>
      </c>
      <c r="Q4281">
        <v>-6.0192000000000032</v>
      </c>
    </row>
    <row r="4282" spans="1:17" x14ac:dyDescent="0.3">
      <c r="A4282" t="s">
        <v>42</v>
      </c>
      <c r="B4282" t="s">
        <v>2400</v>
      </c>
      <c r="C4282" t="s">
        <v>2401</v>
      </c>
      <c r="D4282" t="s">
        <v>90</v>
      </c>
      <c r="E4282" t="s">
        <v>21</v>
      </c>
      <c r="F4282" t="s">
        <v>2167</v>
      </c>
      <c r="G4282" t="s">
        <v>101</v>
      </c>
      <c r="H4282">
        <v>53209</v>
      </c>
      <c r="I4282" t="s">
        <v>93</v>
      </c>
      <c r="J4282" t="s">
        <v>1753</v>
      </c>
      <c r="K4282" t="s">
        <v>39</v>
      </c>
      <c r="L4282" t="s">
        <v>66</v>
      </c>
      <c r="M4282" t="s">
        <v>1754</v>
      </c>
      <c r="N4282">
        <v>18.240000000000002</v>
      </c>
      <c r="O4282">
        <v>3</v>
      </c>
      <c r="P4282">
        <v>0</v>
      </c>
      <c r="Q4282">
        <v>8.5727999999999991</v>
      </c>
    </row>
    <row r="4283" spans="1:17" x14ac:dyDescent="0.3">
      <c r="A4283" t="s">
        <v>42</v>
      </c>
      <c r="B4283" t="s">
        <v>1470</v>
      </c>
      <c r="C4283" t="s">
        <v>1471</v>
      </c>
      <c r="D4283" t="s">
        <v>20</v>
      </c>
      <c r="E4283" t="s">
        <v>21</v>
      </c>
      <c r="F4283" t="s">
        <v>84</v>
      </c>
      <c r="G4283" t="s">
        <v>85</v>
      </c>
      <c r="H4283">
        <v>98115</v>
      </c>
      <c r="I4283" t="s">
        <v>37</v>
      </c>
      <c r="J4283" t="s">
        <v>1753</v>
      </c>
      <c r="K4283" t="s">
        <v>39</v>
      </c>
      <c r="L4283" t="s">
        <v>66</v>
      </c>
      <c r="M4283" t="s">
        <v>1754</v>
      </c>
      <c r="N4283">
        <v>14.592000000000002</v>
      </c>
      <c r="O4283">
        <v>3</v>
      </c>
      <c r="P4283">
        <v>0.2</v>
      </c>
      <c r="Q4283">
        <v>4.9247999999999985</v>
      </c>
    </row>
    <row r="4284" spans="1:17" x14ac:dyDescent="0.3">
      <c r="A4284" t="s">
        <v>17</v>
      </c>
      <c r="B4284" t="s">
        <v>2213</v>
      </c>
      <c r="C4284" t="s">
        <v>2214</v>
      </c>
      <c r="D4284" t="s">
        <v>34</v>
      </c>
      <c r="E4284" t="s">
        <v>21</v>
      </c>
      <c r="F4284" t="s">
        <v>5860</v>
      </c>
      <c r="G4284" t="s">
        <v>436</v>
      </c>
      <c r="H4284">
        <v>44035</v>
      </c>
      <c r="I4284" t="s">
        <v>131</v>
      </c>
      <c r="J4284" t="s">
        <v>1753</v>
      </c>
      <c r="K4284" t="s">
        <v>39</v>
      </c>
      <c r="L4284" t="s">
        <v>66</v>
      </c>
      <c r="M4284" t="s">
        <v>1754</v>
      </c>
      <c r="N4284">
        <v>1.8240000000000003</v>
      </c>
      <c r="O4284">
        <v>1</v>
      </c>
      <c r="P4284">
        <v>0.7</v>
      </c>
      <c r="Q4284">
        <v>-1.3983999999999996</v>
      </c>
    </row>
    <row r="4285" spans="1:17" x14ac:dyDescent="0.3">
      <c r="A4285" t="s">
        <v>42</v>
      </c>
      <c r="B4285" t="s">
        <v>3987</v>
      </c>
      <c r="C4285" t="s">
        <v>3988</v>
      </c>
      <c r="D4285" t="s">
        <v>20</v>
      </c>
      <c r="E4285" t="s">
        <v>21</v>
      </c>
      <c r="F4285" t="s">
        <v>235</v>
      </c>
      <c r="G4285" t="s">
        <v>236</v>
      </c>
      <c r="H4285">
        <v>10011</v>
      </c>
      <c r="I4285" t="s">
        <v>131</v>
      </c>
      <c r="J4285" t="s">
        <v>1753</v>
      </c>
      <c r="K4285" t="s">
        <v>39</v>
      </c>
      <c r="L4285" t="s">
        <v>66</v>
      </c>
      <c r="M4285" t="s">
        <v>1754</v>
      </c>
      <c r="N4285">
        <v>9.7280000000000015</v>
      </c>
      <c r="O4285">
        <v>2</v>
      </c>
      <c r="P4285">
        <v>0.2</v>
      </c>
      <c r="Q4285">
        <v>3.283199999999999</v>
      </c>
    </row>
    <row r="4286" spans="1:17" x14ac:dyDescent="0.3">
      <c r="A4286" t="s">
        <v>17</v>
      </c>
      <c r="B4286" t="s">
        <v>2474</v>
      </c>
      <c r="C4286" t="s">
        <v>2475</v>
      </c>
      <c r="D4286" t="s">
        <v>20</v>
      </c>
      <c r="E4286" t="s">
        <v>21</v>
      </c>
      <c r="F4286" t="s">
        <v>282</v>
      </c>
      <c r="G4286" t="s">
        <v>523</v>
      </c>
      <c r="H4286">
        <v>65807</v>
      </c>
      <c r="I4286" t="s">
        <v>93</v>
      </c>
      <c r="J4286" t="s">
        <v>3862</v>
      </c>
      <c r="K4286" t="s">
        <v>39</v>
      </c>
      <c r="L4286" t="s">
        <v>66</v>
      </c>
      <c r="M4286" t="s">
        <v>3863</v>
      </c>
      <c r="N4286">
        <v>13.71</v>
      </c>
      <c r="O4286">
        <v>3</v>
      </c>
      <c r="P4286">
        <v>0</v>
      </c>
      <c r="Q4286">
        <v>6.5808</v>
      </c>
    </row>
    <row r="4287" spans="1:17" x14ac:dyDescent="0.3">
      <c r="A4287" t="s">
        <v>42</v>
      </c>
      <c r="B4287" t="s">
        <v>3956</v>
      </c>
      <c r="C4287" t="s">
        <v>3957</v>
      </c>
      <c r="D4287" t="s">
        <v>34</v>
      </c>
      <c r="E4287" t="s">
        <v>21</v>
      </c>
      <c r="F4287" t="s">
        <v>84</v>
      </c>
      <c r="G4287" t="s">
        <v>85</v>
      </c>
      <c r="H4287">
        <v>98105</v>
      </c>
      <c r="I4287" t="s">
        <v>37</v>
      </c>
      <c r="J4287" t="s">
        <v>3862</v>
      </c>
      <c r="K4287" t="s">
        <v>39</v>
      </c>
      <c r="L4287" t="s">
        <v>66</v>
      </c>
      <c r="M4287" t="s">
        <v>3863</v>
      </c>
      <c r="N4287">
        <v>7.3120000000000012</v>
      </c>
      <c r="O4287">
        <v>2</v>
      </c>
      <c r="P4287">
        <v>0.2</v>
      </c>
      <c r="Q4287">
        <v>2.5591999999999997</v>
      </c>
    </row>
    <row r="4288" spans="1:17" x14ac:dyDescent="0.3">
      <c r="A4288" t="s">
        <v>42</v>
      </c>
      <c r="B4288" t="s">
        <v>4023</v>
      </c>
      <c r="C4288" t="s">
        <v>4024</v>
      </c>
      <c r="D4288" t="s">
        <v>20</v>
      </c>
      <c r="E4288" t="s">
        <v>21</v>
      </c>
      <c r="F4288" t="s">
        <v>663</v>
      </c>
      <c r="G4288" t="s">
        <v>92</v>
      </c>
      <c r="H4288">
        <v>75051</v>
      </c>
      <c r="I4288" t="s">
        <v>93</v>
      </c>
      <c r="J4288" t="s">
        <v>3862</v>
      </c>
      <c r="K4288" t="s">
        <v>39</v>
      </c>
      <c r="L4288" t="s">
        <v>66</v>
      </c>
      <c r="M4288" t="s">
        <v>3863</v>
      </c>
      <c r="N4288">
        <v>3.6559999999999993</v>
      </c>
      <c r="O4288">
        <v>4</v>
      </c>
      <c r="P4288">
        <v>0.8</v>
      </c>
      <c r="Q4288">
        <v>-5.8496000000000024</v>
      </c>
    </row>
    <row r="4289" spans="1:17" x14ac:dyDescent="0.3">
      <c r="A4289" t="s">
        <v>166</v>
      </c>
      <c r="B4289" t="s">
        <v>3556</v>
      </c>
      <c r="C4289" t="s">
        <v>3557</v>
      </c>
      <c r="D4289" t="s">
        <v>20</v>
      </c>
      <c r="E4289" t="s">
        <v>21</v>
      </c>
      <c r="F4289" t="s">
        <v>295</v>
      </c>
      <c r="G4289" t="s">
        <v>296</v>
      </c>
      <c r="H4289">
        <v>38109</v>
      </c>
      <c r="I4289" t="s">
        <v>24</v>
      </c>
      <c r="J4289" t="s">
        <v>3862</v>
      </c>
      <c r="K4289" t="s">
        <v>39</v>
      </c>
      <c r="L4289" t="s">
        <v>66</v>
      </c>
      <c r="M4289" t="s">
        <v>3863</v>
      </c>
      <c r="N4289">
        <v>2.7420000000000004</v>
      </c>
      <c r="O4289">
        <v>2</v>
      </c>
      <c r="P4289">
        <v>0.7</v>
      </c>
      <c r="Q4289">
        <v>-2.0107999999999997</v>
      </c>
    </row>
    <row r="4290" spans="1:17" x14ac:dyDescent="0.3">
      <c r="A4290" t="s">
        <v>42</v>
      </c>
      <c r="B4290" t="s">
        <v>4779</v>
      </c>
      <c r="C4290" t="s">
        <v>4780</v>
      </c>
      <c r="D4290" t="s">
        <v>20</v>
      </c>
      <c r="E4290" t="s">
        <v>21</v>
      </c>
      <c r="F4290" t="s">
        <v>435</v>
      </c>
      <c r="G4290" t="s">
        <v>436</v>
      </c>
      <c r="H4290">
        <v>43229</v>
      </c>
      <c r="I4290" t="s">
        <v>131</v>
      </c>
      <c r="J4290" t="s">
        <v>3862</v>
      </c>
      <c r="K4290" t="s">
        <v>39</v>
      </c>
      <c r="L4290" t="s">
        <v>66</v>
      </c>
      <c r="M4290" t="s">
        <v>3863</v>
      </c>
      <c r="N4290">
        <v>5.4840000000000009</v>
      </c>
      <c r="O4290">
        <v>4</v>
      </c>
      <c r="P4290">
        <v>0.7</v>
      </c>
      <c r="Q4290">
        <v>-4.0215999999999994</v>
      </c>
    </row>
    <row r="4291" spans="1:17" x14ac:dyDescent="0.3">
      <c r="A4291" t="s">
        <v>42</v>
      </c>
      <c r="B4291" t="s">
        <v>4944</v>
      </c>
      <c r="C4291" t="s">
        <v>4945</v>
      </c>
      <c r="D4291" t="s">
        <v>20</v>
      </c>
      <c r="E4291" t="s">
        <v>21</v>
      </c>
      <c r="F4291" t="s">
        <v>235</v>
      </c>
      <c r="G4291" t="s">
        <v>236</v>
      </c>
      <c r="H4291">
        <v>10011</v>
      </c>
      <c r="I4291" t="s">
        <v>131</v>
      </c>
      <c r="J4291" t="s">
        <v>3862</v>
      </c>
      <c r="K4291" t="s">
        <v>39</v>
      </c>
      <c r="L4291" t="s">
        <v>66</v>
      </c>
      <c r="M4291" t="s">
        <v>3863</v>
      </c>
      <c r="N4291">
        <v>18.28</v>
      </c>
      <c r="O4291">
        <v>5</v>
      </c>
      <c r="P4291">
        <v>0.2</v>
      </c>
      <c r="Q4291">
        <v>6.3979999999999997</v>
      </c>
    </row>
    <row r="4292" spans="1:17" x14ac:dyDescent="0.3">
      <c r="A4292" t="s">
        <v>42</v>
      </c>
      <c r="B4292" t="s">
        <v>1573</v>
      </c>
      <c r="C4292" t="s">
        <v>1574</v>
      </c>
      <c r="D4292" t="s">
        <v>20</v>
      </c>
      <c r="E4292" t="s">
        <v>21</v>
      </c>
      <c r="F4292" t="s">
        <v>35</v>
      </c>
      <c r="G4292" t="s">
        <v>36</v>
      </c>
      <c r="H4292">
        <v>90008</v>
      </c>
      <c r="I4292" t="s">
        <v>37</v>
      </c>
      <c r="J4292" t="s">
        <v>2807</v>
      </c>
      <c r="K4292" t="s">
        <v>39</v>
      </c>
      <c r="L4292" t="s">
        <v>66</v>
      </c>
      <c r="M4292" t="s">
        <v>2808</v>
      </c>
      <c r="N4292">
        <v>16.520000000000003</v>
      </c>
      <c r="O4292">
        <v>5</v>
      </c>
      <c r="P4292">
        <v>0.2</v>
      </c>
      <c r="Q4292">
        <v>5.5754999999999999</v>
      </c>
    </row>
    <row r="4293" spans="1:17" x14ac:dyDescent="0.3">
      <c r="A4293" t="s">
        <v>42</v>
      </c>
      <c r="B4293" t="s">
        <v>3646</v>
      </c>
      <c r="C4293" t="s">
        <v>3647</v>
      </c>
      <c r="D4293" t="s">
        <v>34</v>
      </c>
      <c r="E4293" t="s">
        <v>21</v>
      </c>
      <c r="F4293" t="s">
        <v>2167</v>
      </c>
      <c r="G4293" t="s">
        <v>101</v>
      </c>
      <c r="H4293">
        <v>53209</v>
      </c>
      <c r="I4293" t="s">
        <v>93</v>
      </c>
      <c r="J4293" t="s">
        <v>2807</v>
      </c>
      <c r="K4293" t="s">
        <v>39</v>
      </c>
      <c r="L4293" t="s">
        <v>66</v>
      </c>
      <c r="M4293" t="s">
        <v>2808</v>
      </c>
      <c r="N4293">
        <v>33.04</v>
      </c>
      <c r="O4293">
        <v>8</v>
      </c>
      <c r="P4293">
        <v>0</v>
      </c>
      <c r="Q4293">
        <v>15.5288</v>
      </c>
    </row>
    <row r="4294" spans="1:17" x14ac:dyDescent="0.3">
      <c r="A4294" t="s">
        <v>42</v>
      </c>
      <c r="B4294" t="s">
        <v>3922</v>
      </c>
      <c r="C4294" t="s">
        <v>3923</v>
      </c>
      <c r="D4294" t="s">
        <v>20</v>
      </c>
      <c r="E4294" t="s">
        <v>21</v>
      </c>
      <c r="F4294" t="s">
        <v>342</v>
      </c>
      <c r="G4294" t="s">
        <v>202</v>
      </c>
      <c r="H4294">
        <v>55901</v>
      </c>
      <c r="I4294" t="s">
        <v>93</v>
      </c>
      <c r="J4294" t="s">
        <v>2807</v>
      </c>
      <c r="K4294" t="s">
        <v>39</v>
      </c>
      <c r="L4294" t="s">
        <v>66</v>
      </c>
      <c r="M4294" t="s">
        <v>2808</v>
      </c>
      <c r="N4294">
        <v>8.26</v>
      </c>
      <c r="O4294">
        <v>2</v>
      </c>
      <c r="P4294">
        <v>0</v>
      </c>
      <c r="Q4294">
        <v>3.8822000000000001</v>
      </c>
    </row>
    <row r="4295" spans="1:17" x14ac:dyDescent="0.3">
      <c r="A4295" t="s">
        <v>42</v>
      </c>
      <c r="B4295" t="s">
        <v>2269</v>
      </c>
      <c r="C4295" t="s">
        <v>2270</v>
      </c>
      <c r="D4295" t="s">
        <v>34</v>
      </c>
      <c r="E4295" t="s">
        <v>21</v>
      </c>
      <c r="F4295" t="s">
        <v>1959</v>
      </c>
      <c r="G4295" t="s">
        <v>46</v>
      </c>
      <c r="H4295">
        <v>32137</v>
      </c>
      <c r="I4295" t="s">
        <v>24</v>
      </c>
      <c r="J4295" t="s">
        <v>2807</v>
      </c>
      <c r="K4295" t="s">
        <v>39</v>
      </c>
      <c r="L4295" t="s">
        <v>66</v>
      </c>
      <c r="M4295" t="s">
        <v>2808</v>
      </c>
      <c r="N4295">
        <v>7.4340000000000011</v>
      </c>
      <c r="O4295">
        <v>6</v>
      </c>
      <c r="P4295">
        <v>0.7</v>
      </c>
      <c r="Q4295">
        <v>-5.6993999999999971</v>
      </c>
    </row>
    <row r="4296" spans="1:17" x14ac:dyDescent="0.3">
      <c r="A4296" t="s">
        <v>17</v>
      </c>
      <c r="B4296" t="s">
        <v>4119</v>
      </c>
      <c r="C4296" t="s">
        <v>4120</v>
      </c>
      <c r="D4296" t="s">
        <v>20</v>
      </c>
      <c r="E4296" t="s">
        <v>21</v>
      </c>
      <c r="F4296" t="s">
        <v>35</v>
      </c>
      <c r="G4296" t="s">
        <v>36</v>
      </c>
      <c r="H4296">
        <v>90049</v>
      </c>
      <c r="I4296" t="s">
        <v>37</v>
      </c>
      <c r="J4296" t="s">
        <v>4121</v>
      </c>
      <c r="K4296" t="s">
        <v>39</v>
      </c>
      <c r="L4296" t="s">
        <v>66</v>
      </c>
      <c r="M4296" t="s">
        <v>4122</v>
      </c>
      <c r="N4296">
        <v>38.136000000000003</v>
      </c>
      <c r="O4296">
        <v>7</v>
      </c>
      <c r="P4296">
        <v>0.2</v>
      </c>
      <c r="Q4296">
        <v>13.347599999999998</v>
      </c>
    </row>
    <row r="4297" spans="1:17" x14ac:dyDescent="0.3">
      <c r="A4297" t="s">
        <v>42</v>
      </c>
      <c r="B4297" t="s">
        <v>1441</v>
      </c>
      <c r="C4297" t="s">
        <v>1442</v>
      </c>
      <c r="D4297" t="s">
        <v>90</v>
      </c>
      <c r="E4297" t="s">
        <v>21</v>
      </c>
      <c r="F4297" t="s">
        <v>163</v>
      </c>
      <c r="G4297" t="s">
        <v>92</v>
      </c>
      <c r="H4297">
        <v>77041</v>
      </c>
      <c r="I4297" t="s">
        <v>93</v>
      </c>
      <c r="J4297" t="s">
        <v>4121</v>
      </c>
      <c r="K4297" t="s">
        <v>39</v>
      </c>
      <c r="L4297" t="s">
        <v>66</v>
      </c>
      <c r="M4297" t="s">
        <v>4122</v>
      </c>
      <c r="N4297">
        <v>2.7239999999999993</v>
      </c>
      <c r="O4297">
        <v>2</v>
      </c>
      <c r="P4297">
        <v>0.8</v>
      </c>
      <c r="Q4297">
        <v>-4.3584000000000014</v>
      </c>
    </row>
    <row r="4298" spans="1:17" x14ac:dyDescent="0.3">
      <c r="A4298" t="s">
        <v>42</v>
      </c>
      <c r="B4298" t="s">
        <v>4884</v>
      </c>
      <c r="C4298" t="s">
        <v>4885</v>
      </c>
      <c r="D4298" t="s">
        <v>20</v>
      </c>
      <c r="E4298" t="s">
        <v>21</v>
      </c>
      <c r="F4298" t="s">
        <v>112</v>
      </c>
      <c r="G4298" t="s">
        <v>36</v>
      </c>
      <c r="H4298">
        <v>94122</v>
      </c>
      <c r="I4298" t="s">
        <v>37</v>
      </c>
      <c r="J4298" t="s">
        <v>4121</v>
      </c>
      <c r="K4298" t="s">
        <v>39</v>
      </c>
      <c r="L4298" t="s">
        <v>66</v>
      </c>
      <c r="M4298" t="s">
        <v>4122</v>
      </c>
      <c r="N4298">
        <v>21.792000000000002</v>
      </c>
      <c r="O4298">
        <v>4</v>
      </c>
      <c r="P4298">
        <v>0.2</v>
      </c>
      <c r="Q4298">
        <v>7.6271999999999984</v>
      </c>
    </row>
    <row r="4299" spans="1:17" x14ac:dyDescent="0.3">
      <c r="A4299" t="s">
        <v>42</v>
      </c>
      <c r="B4299" t="s">
        <v>3311</v>
      </c>
      <c r="C4299" t="s">
        <v>3312</v>
      </c>
      <c r="D4299" t="s">
        <v>20</v>
      </c>
      <c r="E4299" t="s">
        <v>21</v>
      </c>
      <c r="F4299" t="s">
        <v>112</v>
      </c>
      <c r="G4299" t="s">
        <v>36</v>
      </c>
      <c r="H4299">
        <v>94109</v>
      </c>
      <c r="I4299" t="s">
        <v>37</v>
      </c>
      <c r="J4299" t="s">
        <v>4121</v>
      </c>
      <c r="K4299" t="s">
        <v>39</v>
      </c>
      <c r="L4299" t="s">
        <v>66</v>
      </c>
      <c r="M4299" t="s">
        <v>4122</v>
      </c>
      <c r="N4299">
        <v>27.240000000000002</v>
      </c>
      <c r="O4299">
        <v>5</v>
      </c>
      <c r="P4299">
        <v>0.2</v>
      </c>
      <c r="Q4299">
        <v>9.5339999999999971</v>
      </c>
    </row>
    <row r="4300" spans="1:17" x14ac:dyDescent="0.3">
      <c r="A4300" t="s">
        <v>42</v>
      </c>
      <c r="B4300" t="s">
        <v>4934</v>
      </c>
      <c r="C4300" t="s">
        <v>4935</v>
      </c>
      <c r="D4300" t="s">
        <v>34</v>
      </c>
      <c r="E4300" t="s">
        <v>21</v>
      </c>
      <c r="F4300" t="s">
        <v>712</v>
      </c>
      <c r="G4300" t="s">
        <v>92</v>
      </c>
      <c r="H4300">
        <v>75220</v>
      </c>
      <c r="I4300" t="s">
        <v>93</v>
      </c>
      <c r="J4300" t="s">
        <v>4121</v>
      </c>
      <c r="K4300" t="s">
        <v>39</v>
      </c>
      <c r="L4300" t="s">
        <v>66</v>
      </c>
      <c r="M4300" t="s">
        <v>4122</v>
      </c>
      <c r="N4300">
        <v>1.3619999999999997</v>
      </c>
      <c r="O4300">
        <v>1</v>
      </c>
      <c r="P4300">
        <v>0.8</v>
      </c>
      <c r="Q4300">
        <v>-2.1792000000000007</v>
      </c>
    </row>
    <row r="4301" spans="1:17" x14ac:dyDescent="0.3">
      <c r="A4301" t="s">
        <v>42</v>
      </c>
      <c r="B4301" t="s">
        <v>981</v>
      </c>
      <c r="C4301" t="s">
        <v>982</v>
      </c>
      <c r="D4301" t="s">
        <v>20</v>
      </c>
      <c r="E4301" t="s">
        <v>21</v>
      </c>
      <c r="F4301" t="s">
        <v>1320</v>
      </c>
      <c r="G4301" t="s">
        <v>78</v>
      </c>
      <c r="H4301">
        <v>28540</v>
      </c>
      <c r="I4301" t="s">
        <v>24</v>
      </c>
      <c r="J4301" t="s">
        <v>4121</v>
      </c>
      <c r="K4301" t="s">
        <v>39</v>
      </c>
      <c r="L4301" t="s">
        <v>66</v>
      </c>
      <c r="M4301" t="s">
        <v>4122</v>
      </c>
      <c r="N4301">
        <v>14.301000000000002</v>
      </c>
      <c r="O4301">
        <v>7</v>
      </c>
      <c r="P4301">
        <v>0.7</v>
      </c>
      <c r="Q4301">
        <v>-10.487400000000001</v>
      </c>
    </row>
    <row r="4302" spans="1:17" x14ac:dyDescent="0.3">
      <c r="A4302" t="s">
        <v>166</v>
      </c>
      <c r="B4302" t="s">
        <v>2079</v>
      </c>
      <c r="C4302" t="s">
        <v>2080</v>
      </c>
      <c r="D4302" t="s">
        <v>34</v>
      </c>
      <c r="E4302" t="s">
        <v>21</v>
      </c>
      <c r="F4302" t="s">
        <v>3138</v>
      </c>
      <c r="G4302" t="s">
        <v>296</v>
      </c>
      <c r="H4302">
        <v>37167</v>
      </c>
      <c r="I4302" t="s">
        <v>24</v>
      </c>
      <c r="J4302" t="s">
        <v>4121</v>
      </c>
      <c r="K4302" t="s">
        <v>39</v>
      </c>
      <c r="L4302" t="s">
        <v>66</v>
      </c>
      <c r="M4302" t="s">
        <v>4122</v>
      </c>
      <c r="N4302">
        <v>6.1290000000000004</v>
      </c>
      <c r="O4302">
        <v>3</v>
      </c>
      <c r="P4302">
        <v>0.7</v>
      </c>
      <c r="Q4302">
        <v>-4.4945999999999984</v>
      </c>
    </row>
    <row r="4303" spans="1:17" x14ac:dyDescent="0.3">
      <c r="A4303" t="s">
        <v>42</v>
      </c>
      <c r="B4303" t="s">
        <v>884</v>
      </c>
      <c r="C4303" t="s">
        <v>885</v>
      </c>
      <c r="D4303" t="s">
        <v>34</v>
      </c>
      <c r="E4303" t="s">
        <v>21</v>
      </c>
      <c r="F4303" t="s">
        <v>282</v>
      </c>
      <c r="G4303" t="s">
        <v>369</v>
      </c>
      <c r="H4303">
        <v>97477</v>
      </c>
      <c r="I4303" t="s">
        <v>37</v>
      </c>
      <c r="J4303" t="s">
        <v>4121</v>
      </c>
      <c r="K4303" t="s">
        <v>39</v>
      </c>
      <c r="L4303" t="s">
        <v>66</v>
      </c>
      <c r="M4303" t="s">
        <v>4122</v>
      </c>
      <c r="N4303">
        <v>14.301000000000002</v>
      </c>
      <c r="O4303">
        <v>7</v>
      </c>
      <c r="P4303">
        <v>0.7</v>
      </c>
      <c r="Q4303">
        <v>-10.487400000000001</v>
      </c>
    </row>
    <row r="4304" spans="1:17" x14ac:dyDescent="0.3">
      <c r="A4304" t="s">
        <v>42</v>
      </c>
      <c r="B4304" t="s">
        <v>4701</v>
      </c>
      <c r="C4304" t="s">
        <v>4702</v>
      </c>
      <c r="D4304" t="s">
        <v>90</v>
      </c>
      <c r="E4304" t="s">
        <v>21</v>
      </c>
      <c r="F4304" t="s">
        <v>129</v>
      </c>
      <c r="G4304" t="s">
        <v>130</v>
      </c>
      <c r="H4304">
        <v>19120</v>
      </c>
      <c r="I4304" t="s">
        <v>131</v>
      </c>
      <c r="J4304" t="s">
        <v>4121</v>
      </c>
      <c r="K4304" t="s">
        <v>39</v>
      </c>
      <c r="L4304" t="s">
        <v>66</v>
      </c>
      <c r="M4304" t="s">
        <v>4122</v>
      </c>
      <c r="N4304">
        <v>2.0430000000000001</v>
      </c>
      <c r="O4304">
        <v>1</v>
      </c>
      <c r="P4304">
        <v>0.7</v>
      </c>
      <c r="Q4304">
        <v>-1.4981999999999998</v>
      </c>
    </row>
    <row r="4305" spans="1:17" x14ac:dyDescent="0.3">
      <c r="A4305" t="s">
        <v>42</v>
      </c>
      <c r="B4305" t="s">
        <v>5821</v>
      </c>
      <c r="C4305" t="s">
        <v>5822</v>
      </c>
      <c r="D4305" t="s">
        <v>90</v>
      </c>
      <c r="E4305" t="s">
        <v>21</v>
      </c>
      <c r="F4305" t="s">
        <v>235</v>
      </c>
      <c r="G4305" t="s">
        <v>236</v>
      </c>
      <c r="H4305">
        <v>10024</v>
      </c>
      <c r="I4305" t="s">
        <v>131</v>
      </c>
      <c r="J4305" t="s">
        <v>4121</v>
      </c>
      <c r="K4305" t="s">
        <v>39</v>
      </c>
      <c r="L4305" t="s">
        <v>66</v>
      </c>
      <c r="M4305" t="s">
        <v>4122</v>
      </c>
      <c r="N4305">
        <v>10.896000000000001</v>
      </c>
      <c r="O4305">
        <v>2</v>
      </c>
      <c r="P4305">
        <v>0.2</v>
      </c>
      <c r="Q4305">
        <v>3.8135999999999992</v>
      </c>
    </row>
    <row r="4306" spans="1:17" x14ac:dyDescent="0.3">
      <c r="A4306" t="s">
        <v>42</v>
      </c>
      <c r="B4306" t="s">
        <v>445</v>
      </c>
      <c r="C4306" t="s">
        <v>446</v>
      </c>
      <c r="D4306" t="s">
        <v>20</v>
      </c>
      <c r="E4306" t="s">
        <v>21</v>
      </c>
      <c r="F4306" t="s">
        <v>4637</v>
      </c>
      <c r="G4306" t="s">
        <v>46</v>
      </c>
      <c r="H4306">
        <v>32839</v>
      </c>
      <c r="I4306" t="s">
        <v>24</v>
      </c>
      <c r="J4306" t="s">
        <v>4121</v>
      </c>
      <c r="K4306" t="s">
        <v>39</v>
      </c>
      <c r="L4306" t="s">
        <v>66</v>
      </c>
      <c r="M4306" t="s">
        <v>4122</v>
      </c>
      <c r="N4306">
        <v>4.0860000000000003</v>
      </c>
      <c r="O4306">
        <v>2</v>
      </c>
      <c r="P4306">
        <v>0.7</v>
      </c>
      <c r="Q4306">
        <v>-2.9963999999999995</v>
      </c>
    </row>
    <row r="4307" spans="1:17" x14ac:dyDescent="0.3">
      <c r="A4307" t="s">
        <v>17</v>
      </c>
      <c r="B4307" t="s">
        <v>1906</v>
      </c>
      <c r="C4307" t="s">
        <v>1907</v>
      </c>
      <c r="D4307" t="s">
        <v>20</v>
      </c>
      <c r="E4307" t="s">
        <v>21</v>
      </c>
      <c r="F4307" t="s">
        <v>35</v>
      </c>
      <c r="G4307" t="s">
        <v>36</v>
      </c>
      <c r="H4307">
        <v>90008</v>
      </c>
      <c r="I4307" t="s">
        <v>37</v>
      </c>
      <c r="J4307" t="s">
        <v>5008</v>
      </c>
      <c r="K4307" t="s">
        <v>39</v>
      </c>
      <c r="L4307" t="s">
        <v>66</v>
      </c>
      <c r="M4307" t="s">
        <v>5009</v>
      </c>
      <c r="N4307">
        <v>155.12</v>
      </c>
      <c r="O4307">
        <v>5</v>
      </c>
      <c r="P4307">
        <v>0.2</v>
      </c>
      <c r="Q4307">
        <v>50.413999999999987</v>
      </c>
    </row>
    <row r="4308" spans="1:17" x14ac:dyDescent="0.3">
      <c r="A4308" t="s">
        <v>42</v>
      </c>
      <c r="B4308" t="s">
        <v>4462</v>
      </c>
      <c r="C4308" t="s">
        <v>4463</v>
      </c>
      <c r="D4308" t="s">
        <v>20</v>
      </c>
      <c r="E4308" t="s">
        <v>21</v>
      </c>
      <c r="F4308" t="s">
        <v>5379</v>
      </c>
      <c r="G4308" t="s">
        <v>107</v>
      </c>
      <c r="H4308">
        <v>84321</v>
      </c>
      <c r="I4308" t="s">
        <v>37</v>
      </c>
      <c r="J4308" t="s">
        <v>5008</v>
      </c>
      <c r="K4308" t="s">
        <v>39</v>
      </c>
      <c r="L4308" t="s">
        <v>66</v>
      </c>
      <c r="M4308" t="s">
        <v>5009</v>
      </c>
      <c r="N4308">
        <v>62.048000000000002</v>
      </c>
      <c r="O4308">
        <v>2</v>
      </c>
      <c r="P4308">
        <v>0.2</v>
      </c>
      <c r="Q4308">
        <v>20.165599999999998</v>
      </c>
    </row>
    <row r="4309" spans="1:17" x14ac:dyDescent="0.3">
      <c r="A4309" t="s">
        <v>42</v>
      </c>
      <c r="B4309" t="s">
        <v>3784</v>
      </c>
      <c r="C4309" t="s">
        <v>3785</v>
      </c>
      <c r="D4309" t="s">
        <v>20</v>
      </c>
      <c r="E4309" t="s">
        <v>21</v>
      </c>
      <c r="F4309" t="s">
        <v>235</v>
      </c>
      <c r="G4309" t="s">
        <v>236</v>
      </c>
      <c r="H4309">
        <v>10011</v>
      </c>
      <c r="I4309" t="s">
        <v>131</v>
      </c>
      <c r="J4309" t="s">
        <v>5008</v>
      </c>
      <c r="K4309" t="s">
        <v>39</v>
      </c>
      <c r="L4309" t="s">
        <v>66</v>
      </c>
      <c r="M4309" t="s">
        <v>5009</v>
      </c>
      <c r="N4309">
        <v>186.14400000000001</v>
      </c>
      <c r="O4309">
        <v>6</v>
      </c>
      <c r="P4309">
        <v>0.2</v>
      </c>
      <c r="Q4309">
        <v>60.496799999999993</v>
      </c>
    </row>
    <row r="4310" spans="1:17" x14ac:dyDescent="0.3">
      <c r="A4310" t="s">
        <v>42</v>
      </c>
      <c r="B4310" t="s">
        <v>3897</v>
      </c>
      <c r="C4310" t="s">
        <v>3898</v>
      </c>
      <c r="D4310" t="s">
        <v>20</v>
      </c>
      <c r="E4310" t="s">
        <v>21</v>
      </c>
      <c r="F4310" t="s">
        <v>5351</v>
      </c>
      <c r="G4310" t="s">
        <v>1292</v>
      </c>
      <c r="H4310">
        <v>39401</v>
      </c>
      <c r="I4310" t="s">
        <v>24</v>
      </c>
      <c r="J4310" t="s">
        <v>5008</v>
      </c>
      <c r="K4310" t="s">
        <v>39</v>
      </c>
      <c r="L4310" t="s">
        <v>66</v>
      </c>
      <c r="M4310" t="s">
        <v>5009</v>
      </c>
      <c r="N4310">
        <v>77.56</v>
      </c>
      <c r="O4310">
        <v>2</v>
      </c>
      <c r="P4310">
        <v>0</v>
      </c>
      <c r="Q4310">
        <v>35.677599999999998</v>
      </c>
    </row>
    <row r="4311" spans="1:17" x14ac:dyDescent="0.3">
      <c r="A4311" t="s">
        <v>42</v>
      </c>
      <c r="B4311" t="s">
        <v>221</v>
      </c>
      <c r="C4311" t="s">
        <v>222</v>
      </c>
      <c r="D4311" t="s">
        <v>20</v>
      </c>
      <c r="E4311" t="s">
        <v>21</v>
      </c>
      <c r="F4311" t="s">
        <v>1868</v>
      </c>
      <c r="G4311" t="s">
        <v>436</v>
      </c>
      <c r="H4311">
        <v>44105</v>
      </c>
      <c r="I4311" t="s">
        <v>131</v>
      </c>
      <c r="J4311" t="s">
        <v>5008</v>
      </c>
      <c r="K4311" t="s">
        <v>39</v>
      </c>
      <c r="L4311" t="s">
        <v>66</v>
      </c>
      <c r="M4311" t="s">
        <v>5009</v>
      </c>
      <c r="N4311">
        <v>58.170000000000009</v>
      </c>
      <c r="O4311">
        <v>5</v>
      </c>
      <c r="P4311">
        <v>0.7</v>
      </c>
      <c r="Q4311">
        <v>-46.53600000000003</v>
      </c>
    </row>
    <row r="4312" spans="1:17" x14ac:dyDescent="0.3">
      <c r="A4312" t="s">
        <v>42</v>
      </c>
      <c r="B4312" t="s">
        <v>3209</v>
      </c>
      <c r="C4312" t="s">
        <v>3210</v>
      </c>
      <c r="D4312" t="s">
        <v>34</v>
      </c>
      <c r="E4312" t="s">
        <v>21</v>
      </c>
      <c r="F4312" t="s">
        <v>2105</v>
      </c>
      <c r="G4312" t="s">
        <v>130</v>
      </c>
      <c r="H4312">
        <v>17602</v>
      </c>
      <c r="I4312" t="s">
        <v>131</v>
      </c>
      <c r="J4312" t="s">
        <v>5008</v>
      </c>
      <c r="K4312" t="s">
        <v>39</v>
      </c>
      <c r="L4312" t="s">
        <v>66</v>
      </c>
      <c r="M4312" t="s">
        <v>5009</v>
      </c>
      <c r="N4312">
        <v>81.438000000000017</v>
      </c>
      <c r="O4312">
        <v>7</v>
      </c>
      <c r="P4312">
        <v>0.7</v>
      </c>
      <c r="Q4312">
        <v>-65.150399999999991</v>
      </c>
    </row>
    <row r="4313" spans="1:17" x14ac:dyDescent="0.3">
      <c r="A4313" t="s">
        <v>42</v>
      </c>
      <c r="B4313" t="s">
        <v>1441</v>
      </c>
      <c r="C4313" t="s">
        <v>1442</v>
      </c>
      <c r="D4313" t="s">
        <v>90</v>
      </c>
      <c r="E4313" t="s">
        <v>21</v>
      </c>
      <c r="F4313" t="s">
        <v>3675</v>
      </c>
      <c r="G4313" t="s">
        <v>568</v>
      </c>
      <c r="H4313">
        <v>74133</v>
      </c>
      <c r="I4313" t="s">
        <v>93</v>
      </c>
      <c r="J4313" t="s">
        <v>5008</v>
      </c>
      <c r="K4313" t="s">
        <v>39</v>
      </c>
      <c r="L4313" t="s">
        <v>66</v>
      </c>
      <c r="M4313" t="s">
        <v>5009</v>
      </c>
      <c r="N4313">
        <v>77.56</v>
      </c>
      <c r="O4313">
        <v>2</v>
      </c>
      <c r="P4313">
        <v>0</v>
      </c>
      <c r="Q4313">
        <v>35.677599999999998</v>
      </c>
    </row>
    <row r="4314" spans="1:17" x14ac:dyDescent="0.3">
      <c r="A4314" t="s">
        <v>166</v>
      </c>
      <c r="B4314" t="s">
        <v>3823</v>
      </c>
      <c r="C4314" t="s">
        <v>3824</v>
      </c>
      <c r="D4314" t="s">
        <v>34</v>
      </c>
      <c r="E4314" t="s">
        <v>21</v>
      </c>
      <c r="F4314" t="s">
        <v>3363</v>
      </c>
      <c r="G4314" t="s">
        <v>236</v>
      </c>
      <c r="H4314">
        <v>13601</v>
      </c>
      <c r="I4314" t="s">
        <v>131</v>
      </c>
      <c r="J4314" t="s">
        <v>3825</v>
      </c>
      <c r="K4314" t="s">
        <v>39</v>
      </c>
      <c r="L4314" t="s">
        <v>66</v>
      </c>
      <c r="M4314" t="s">
        <v>3826</v>
      </c>
      <c r="N4314">
        <v>895.92</v>
      </c>
      <c r="O4314">
        <v>5</v>
      </c>
      <c r="P4314">
        <v>0.2</v>
      </c>
      <c r="Q4314">
        <v>302.37299999999993</v>
      </c>
    </row>
    <row r="4315" spans="1:17" x14ac:dyDescent="0.3">
      <c r="A4315" t="s">
        <v>166</v>
      </c>
      <c r="B4315" t="s">
        <v>2370</v>
      </c>
      <c r="C4315" t="s">
        <v>2371</v>
      </c>
      <c r="D4315" t="s">
        <v>34</v>
      </c>
      <c r="E4315" t="s">
        <v>21</v>
      </c>
      <c r="F4315" t="s">
        <v>84</v>
      </c>
      <c r="G4315" t="s">
        <v>85</v>
      </c>
      <c r="H4315">
        <v>98105</v>
      </c>
      <c r="I4315" t="s">
        <v>37</v>
      </c>
      <c r="J4315" t="s">
        <v>3825</v>
      </c>
      <c r="K4315" t="s">
        <v>39</v>
      </c>
      <c r="L4315" t="s">
        <v>66</v>
      </c>
      <c r="M4315" t="s">
        <v>3826</v>
      </c>
      <c r="N4315">
        <v>895.92</v>
      </c>
      <c r="O4315">
        <v>5</v>
      </c>
      <c r="P4315">
        <v>0.2</v>
      </c>
      <c r="Q4315">
        <v>302.37299999999993</v>
      </c>
    </row>
    <row r="4316" spans="1:17" x14ac:dyDescent="0.3">
      <c r="A4316" t="s">
        <v>42</v>
      </c>
      <c r="B4316" t="s">
        <v>587</v>
      </c>
      <c r="C4316" t="s">
        <v>588</v>
      </c>
      <c r="D4316" t="s">
        <v>20</v>
      </c>
      <c r="E4316" t="s">
        <v>21</v>
      </c>
      <c r="F4316" t="s">
        <v>769</v>
      </c>
      <c r="G4316" t="s">
        <v>210</v>
      </c>
      <c r="H4316">
        <v>48227</v>
      </c>
      <c r="I4316" t="s">
        <v>93</v>
      </c>
      <c r="J4316" t="s">
        <v>3825</v>
      </c>
      <c r="K4316" t="s">
        <v>39</v>
      </c>
      <c r="L4316" t="s">
        <v>66</v>
      </c>
      <c r="M4316" t="s">
        <v>3826</v>
      </c>
      <c r="N4316">
        <v>895.92</v>
      </c>
      <c r="O4316">
        <v>4</v>
      </c>
      <c r="P4316">
        <v>0</v>
      </c>
      <c r="Q4316">
        <v>421.08239999999995</v>
      </c>
    </row>
    <row r="4317" spans="1:17" x14ac:dyDescent="0.3">
      <c r="A4317" t="s">
        <v>42</v>
      </c>
      <c r="B4317" t="s">
        <v>1578</v>
      </c>
      <c r="C4317" t="s">
        <v>1579</v>
      </c>
      <c r="D4317" t="s">
        <v>20</v>
      </c>
      <c r="E4317" t="s">
        <v>21</v>
      </c>
      <c r="F4317" t="s">
        <v>215</v>
      </c>
      <c r="G4317" t="s">
        <v>2287</v>
      </c>
      <c r="H4317">
        <v>3820</v>
      </c>
      <c r="I4317" t="s">
        <v>131</v>
      </c>
      <c r="J4317" t="s">
        <v>3825</v>
      </c>
      <c r="K4317" t="s">
        <v>39</v>
      </c>
      <c r="L4317" t="s">
        <v>66</v>
      </c>
      <c r="M4317" t="s">
        <v>3826</v>
      </c>
      <c r="N4317">
        <v>671.93999999999994</v>
      </c>
      <c r="O4317">
        <v>3</v>
      </c>
      <c r="P4317">
        <v>0</v>
      </c>
      <c r="Q4317">
        <v>315.81179999999995</v>
      </c>
    </row>
    <row r="4318" spans="1:17" x14ac:dyDescent="0.3">
      <c r="A4318" t="s">
        <v>166</v>
      </c>
      <c r="B4318" t="s">
        <v>4019</v>
      </c>
      <c r="C4318" t="s">
        <v>4020</v>
      </c>
      <c r="D4318" t="s">
        <v>20</v>
      </c>
      <c r="E4318" t="s">
        <v>21</v>
      </c>
      <c r="F4318" t="s">
        <v>35</v>
      </c>
      <c r="G4318" t="s">
        <v>36</v>
      </c>
      <c r="H4318">
        <v>90049</v>
      </c>
      <c r="I4318" t="s">
        <v>37</v>
      </c>
      <c r="J4318" t="s">
        <v>3825</v>
      </c>
      <c r="K4318" t="s">
        <v>39</v>
      </c>
      <c r="L4318" t="s">
        <v>66</v>
      </c>
      <c r="M4318" t="s">
        <v>3826</v>
      </c>
      <c r="N4318">
        <v>895.92</v>
      </c>
      <c r="O4318">
        <v>5</v>
      </c>
      <c r="P4318">
        <v>0.2</v>
      </c>
      <c r="Q4318">
        <v>302.37299999999993</v>
      </c>
    </row>
    <row r="4319" spans="1:17" x14ac:dyDescent="0.3">
      <c r="A4319" t="s">
        <v>42</v>
      </c>
      <c r="B4319" t="s">
        <v>1148</v>
      </c>
      <c r="C4319" t="s">
        <v>1149</v>
      </c>
      <c r="D4319" t="s">
        <v>34</v>
      </c>
      <c r="E4319" t="s">
        <v>21</v>
      </c>
      <c r="F4319" t="s">
        <v>3138</v>
      </c>
      <c r="G4319" t="s">
        <v>296</v>
      </c>
      <c r="H4319">
        <v>37167</v>
      </c>
      <c r="I4319" t="s">
        <v>24</v>
      </c>
      <c r="J4319" t="s">
        <v>3825</v>
      </c>
      <c r="K4319" t="s">
        <v>39</v>
      </c>
      <c r="L4319" t="s">
        <v>66</v>
      </c>
      <c r="M4319" t="s">
        <v>3826</v>
      </c>
      <c r="N4319">
        <v>67.194000000000003</v>
      </c>
      <c r="O4319">
        <v>1</v>
      </c>
      <c r="P4319">
        <v>0.7</v>
      </c>
      <c r="Q4319">
        <v>-51.515399999999985</v>
      </c>
    </row>
    <row r="4320" spans="1:17" x14ac:dyDescent="0.3">
      <c r="A4320" t="s">
        <v>42</v>
      </c>
      <c r="B4320" t="s">
        <v>1641</v>
      </c>
      <c r="C4320" t="s">
        <v>1642</v>
      </c>
      <c r="D4320" t="s">
        <v>20</v>
      </c>
      <c r="E4320" t="s">
        <v>21</v>
      </c>
      <c r="F4320" t="s">
        <v>129</v>
      </c>
      <c r="G4320" t="s">
        <v>130</v>
      </c>
      <c r="H4320">
        <v>19140</v>
      </c>
      <c r="I4320" t="s">
        <v>131</v>
      </c>
      <c r="J4320" t="s">
        <v>2170</v>
      </c>
      <c r="K4320" t="s">
        <v>39</v>
      </c>
      <c r="L4320" t="s">
        <v>66</v>
      </c>
      <c r="M4320" t="s">
        <v>2171</v>
      </c>
      <c r="N4320">
        <v>3.168000000000001</v>
      </c>
      <c r="O4320">
        <v>3</v>
      </c>
      <c r="P4320">
        <v>0.7</v>
      </c>
      <c r="Q4320">
        <v>-2.4287999999999998</v>
      </c>
    </row>
    <row r="4321" spans="1:17" x14ac:dyDescent="0.3">
      <c r="A4321" t="s">
        <v>42</v>
      </c>
      <c r="B4321" t="s">
        <v>425</v>
      </c>
      <c r="C4321" t="s">
        <v>426</v>
      </c>
      <c r="D4321" t="s">
        <v>20</v>
      </c>
      <c r="E4321" t="s">
        <v>21</v>
      </c>
      <c r="F4321" t="s">
        <v>84</v>
      </c>
      <c r="G4321" t="s">
        <v>85</v>
      </c>
      <c r="H4321">
        <v>98115</v>
      </c>
      <c r="I4321" t="s">
        <v>37</v>
      </c>
      <c r="J4321" t="s">
        <v>2170</v>
      </c>
      <c r="K4321" t="s">
        <v>39</v>
      </c>
      <c r="L4321" t="s">
        <v>66</v>
      </c>
      <c r="M4321" t="s">
        <v>2171</v>
      </c>
      <c r="N4321">
        <v>11.264000000000001</v>
      </c>
      <c r="O4321">
        <v>4</v>
      </c>
      <c r="P4321">
        <v>0.2</v>
      </c>
      <c r="Q4321">
        <v>3.8015999999999992</v>
      </c>
    </row>
    <row r="4322" spans="1:17" x14ac:dyDescent="0.3">
      <c r="A4322" t="s">
        <v>17</v>
      </c>
      <c r="B4322" t="s">
        <v>2931</v>
      </c>
      <c r="C4322" t="s">
        <v>2932</v>
      </c>
      <c r="D4322" t="s">
        <v>34</v>
      </c>
      <c r="E4322" t="s">
        <v>21</v>
      </c>
      <c r="F4322" t="s">
        <v>2152</v>
      </c>
      <c r="G4322" t="s">
        <v>122</v>
      </c>
      <c r="H4322">
        <v>68104</v>
      </c>
      <c r="I4322" t="s">
        <v>93</v>
      </c>
      <c r="J4322" t="s">
        <v>2170</v>
      </c>
      <c r="K4322" t="s">
        <v>39</v>
      </c>
      <c r="L4322" t="s">
        <v>66</v>
      </c>
      <c r="M4322" t="s">
        <v>2171</v>
      </c>
      <c r="N4322">
        <v>7.04</v>
      </c>
      <c r="O4322">
        <v>2</v>
      </c>
      <c r="P4322">
        <v>0</v>
      </c>
      <c r="Q4322">
        <v>3.3087999999999997</v>
      </c>
    </row>
    <row r="4323" spans="1:17" x14ac:dyDescent="0.3">
      <c r="A4323" t="s">
        <v>1122</v>
      </c>
      <c r="B4323" t="s">
        <v>657</v>
      </c>
      <c r="C4323" t="s">
        <v>658</v>
      </c>
      <c r="D4323" t="s">
        <v>90</v>
      </c>
      <c r="E4323" t="s">
        <v>21</v>
      </c>
      <c r="F4323" t="s">
        <v>5890</v>
      </c>
      <c r="G4323" t="s">
        <v>92</v>
      </c>
      <c r="H4323">
        <v>77803</v>
      </c>
      <c r="I4323" t="s">
        <v>93</v>
      </c>
      <c r="J4323" t="s">
        <v>2170</v>
      </c>
      <c r="K4323" t="s">
        <v>39</v>
      </c>
      <c r="L4323" t="s">
        <v>66</v>
      </c>
      <c r="M4323" t="s">
        <v>2171</v>
      </c>
      <c r="N4323">
        <v>1.4079999999999997</v>
      </c>
      <c r="O4323">
        <v>2</v>
      </c>
      <c r="P4323">
        <v>0.8</v>
      </c>
      <c r="Q4323">
        <v>-2.3232000000000008</v>
      </c>
    </row>
    <row r="4324" spans="1:17" x14ac:dyDescent="0.3">
      <c r="A4324" t="s">
        <v>42</v>
      </c>
      <c r="B4324" t="s">
        <v>3323</v>
      </c>
      <c r="C4324" t="s">
        <v>3324</v>
      </c>
      <c r="D4324" t="s">
        <v>90</v>
      </c>
      <c r="E4324" t="s">
        <v>21</v>
      </c>
      <c r="F4324" t="s">
        <v>129</v>
      </c>
      <c r="G4324" t="s">
        <v>130</v>
      </c>
      <c r="H4324">
        <v>19140</v>
      </c>
      <c r="I4324" t="s">
        <v>131</v>
      </c>
      <c r="J4324" t="s">
        <v>4576</v>
      </c>
      <c r="K4324" t="s">
        <v>39</v>
      </c>
      <c r="L4324" t="s">
        <v>66</v>
      </c>
      <c r="M4324" t="s">
        <v>4577</v>
      </c>
      <c r="N4324">
        <v>10.332000000000003</v>
      </c>
      <c r="O4324">
        <v>3</v>
      </c>
      <c r="P4324">
        <v>0.7</v>
      </c>
      <c r="Q4324">
        <v>-7.5767999999999986</v>
      </c>
    </row>
    <row r="4325" spans="1:17" x14ac:dyDescent="0.3">
      <c r="A4325" t="s">
        <v>42</v>
      </c>
      <c r="B4325" t="s">
        <v>1325</v>
      </c>
      <c r="C4325" t="s">
        <v>1326</v>
      </c>
      <c r="D4325" t="s">
        <v>90</v>
      </c>
      <c r="E4325" t="s">
        <v>21</v>
      </c>
      <c r="F4325" t="s">
        <v>163</v>
      </c>
      <c r="G4325" t="s">
        <v>92</v>
      </c>
      <c r="H4325">
        <v>77095</v>
      </c>
      <c r="I4325" t="s">
        <v>93</v>
      </c>
      <c r="J4325" t="s">
        <v>4576</v>
      </c>
      <c r="K4325" t="s">
        <v>39</v>
      </c>
      <c r="L4325" t="s">
        <v>66</v>
      </c>
      <c r="M4325" t="s">
        <v>4577</v>
      </c>
      <c r="N4325">
        <v>13.775999999999996</v>
      </c>
      <c r="O4325">
        <v>6</v>
      </c>
      <c r="P4325">
        <v>0.8</v>
      </c>
      <c r="Q4325">
        <v>-22.04160000000001</v>
      </c>
    </row>
    <row r="4326" spans="1:17" x14ac:dyDescent="0.3">
      <c r="A4326" t="s">
        <v>17</v>
      </c>
      <c r="B4326" t="s">
        <v>2811</v>
      </c>
      <c r="C4326" t="s">
        <v>2812</v>
      </c>
      <c r="D4326" t="s">
        <v>90</v>
      </c>
      <c r="E4326" t="s">
        <v>21</v>
      </c>
      <c r="F4326" t="s">
        <v>926</v>
      </c>
      <c r="G4326" t="s">
        <v>46</v>
      </c>
      <c r="H4326">
        <v>33319</v>
      </c>
      <c r="I4326" t="s">
        <v>24</v>
      </c>
      <c r="J4326" t="s">
        <v>4576</v>
      </c>
      <c r="K4326" t="s">
        <v>39</v>
      </c>
      <c r="L4326" t="s">
        <v>66</v>
      </c>
      <c r="M4326" t="s">
        <v>4577</v>
      </c>
      <c r="N4326">
        <v>3.4440000000000008</v>
      </c>
      <c r="O4326">
        <v>1</v>
      </c>
      <c r="P4326">
        <v>0.7</v>
      </c>
      <c r="Q4326">
        <v>-2.5255999999999998</v>
      </c>
    </row>
    <row r="4327" spans="1:17" x14ac:dyDescent="0.3">
      <c r="A4327" t="s">
        <v>42</v>
      </c>
      <c r="B4327" t="s">
        <v>3845</v>
      </c>
      <c r="C4327" t="s">
        <v>3846</v>
      </c>
      <c r="D4327" t="s">
        <v>20</v>
      </c>
      <c r="E4327" t="s">
        <v>21</v>
      </c>
      <c r="F4327" t="s">
        <v>409</v>
      </c>
      <c r="G4327" t="s">
        <v>78</v>
      </c>
      <c r="H4327">
        <v>28205</v>
      </c>
      <c r="I4327" t="s">
        <v>24</v>
      </c>
      <c r="J4327" t="s">
        <v>4576</v>
      </c>
      <c r="K4327" t="s">
        <v>39</v>
      </c>
      <c r="L4327" t="s">
        <v>66</v>
      </c>
      <c r="M4327" t="s">
        <v>4577</v>
      </c>
      <c r="N4327">
        <v>17.220000000000006</v>
      </c>
      <c r="O4327">
        <v>5</v>
      </c>
      <c r="P4327">
        <v>0.7</v>
      </c>
      <c r="Q4327">
        <v>-12.628</v>
      </c>
    </row>
    <row r="4328" spans="1:17" x14ac:dyDescent="0.3">
      <c r="A4328" t="s">
        <v>42</v>
      </c>
      <c r="B4328" t="s">
        <v>767</v>
      </c>
      <c r="C4328" t="s">
        <v>768</v>
      </c>
      <c r="D4328" t="s">
        <v>34</v>
      </c>
      <c r="E4328" t="s">
        <v>21</v>
      </c>
      <c r="F4328" t="s">
        <v>129</v>
      </c>
      <c r="G4328" t="s">
        <v>130</v>
      </c>
      <c r="H4328">
        <v>19140</v>
      </c>
      <c r="I4328" t="s">
        <v>131</v>
      </c>
      <c r="J4328" t="s">
        <v>4576</v>
      </c>
      <c r="K4328" t="s">
        <v>39</v>
      </c>
      <c r="L4328" t="s">
        <v>66</v>
      </c>
      <c r="M4328" t="s">
        <v>4577</v>
      </c>
      <c r="N4328">
        <v>6.8880000000000017</v>
      </c>
      <c r="O4328">
        <v>2</v>
      </c>
      <c r="P4328">
        <v>0.7</v>
      </c>
      <c r="Q4328">
        <v>-5.0511999999999997</v>
      </c>
    </row>
    <row r="4329" spans="1:17" x14ac:dyDescent="0.3">
      <c r="A4329" t="s">
        <v>42</v>
      </c>
      <c r="B4329" t="s">
        <v>494</v>
      </c>
      <c r="C4329" t="s">
        <v>495</v>
      </c>
      <c r="D4329" t="s">
        <v>20</v>
      </c>
      <c r="E4329" t="s">
        <v>21</v>
      </c>
      <c r="F4329" t="s">
        <v>244</v>
      </c>
      <c r="G4329" t="s">
        <v>436</v>
      </c>
      <c r="H4329">
        <v>45373</v>
      </c>
      <c r="I4329" t="s">
        <v>131</v>
      </c>
      <c r="J4329" t="s">
        <v>4576</v>
      </c>
      <c r="K4329" t="s">
        <v>39</v>
      </c>
      <c r="L4329" t="s">
        <v>66</v>
      </c>
      <c r="M4329" t="s">
        <v>4577</v>
      </c>
      <c r="N4329">
        <v>10.332000000000003</v>
      </c>
      <c r="O4329">
        <v>3</v>
      </c>
      <c r="P4329">
        <v>0.7</v>
      </c>
      <c r="Q4329">
        <v>-7.5767999999999986</v>
      </c>
    </row>
    <row r="4330" spans="1:17" x14ac:dyDescent="0.3">
      <c r="A4330" t="s">
        <v>42</v>
      </c>
      <c r="B4330" t="s">
        <v>3361</v>
      </c>
      <c r="C4330" t="s">
        <v>3362</v>
      </c>
      <c r="D4330" t="s">
        <v>90</v>
      </c>
      <c r="E4330" t="s">
        <v>21</v>
      </c>
      <c r="F4330" t="s">
        <v>712</v>
      </c>
      <c r="G4330" t="s">
        <v>92</v>
      </c>
      <c r="H4330">
        <v>75081</v>
      </c>
      <c r="I4330" t="s">
        <v>93</v>
      </c>
      <c r="J4330" t="s">
        <v>4576</v>
      </c>
      <c r="K4330" t="s">
        <v>39</v>
      </c>
      <c r="L4330" t="s">
        <v>66</v>
      </c>
      <c r="M4330" t="s">
        <v>4577</v>
      </c>
      <c r="N4330">
        <v>6.8879999999999981</v>
      </c>
      <c r="O4330">
        <v>3</v>
      </c>
      <c r="P4330">
        <v>0.8</v>
      </c>
      <c r="Q4330">
        <v>-11.020800000000005</v>
      </c>
    </row>
    <row r="4331" spans="1:17" x14ac:dyDescent="0.3">
      <c r="A4331" t="s">
        <v>166</v>
      </c>
      <c r="B4331" t="s">
        <v>856</v>
      </c>
      <c r="C4331" t="s">
        <v>857</v>
      </c>
      <c r="D4331" t="s">
        <v>34</v>
      </c>
      <c r="E4331" t="s">
        <v>21</v>
      </c>
      <c r="F4331" t="s">
        <v>282</v>
      </c>
      <c r="G4331" t="s">
        <v>436</v>
      </c>
      <c r="H4331">
        <v>45503</v>
      </c>
      <c r="I4331" t="s">
        <v>131</v>
      </c>
      <c r="J4331" t="s">
        <v>4460</v>
      </c>
      <c r="K4331" t="s">
        <v>39</v>
      </c>
      <c r="L4331" t="s">
        <v>66</v>
      </c>
      <c r="M4331" t="s">
        <v>4461</v>
      </c>
      <c r="N4331">
        <v>11.220000000000002</v>
      </c>
      <c r="O4331">
        <v>10</v>
      </c>
      <c r="P4331">
        <v>0.7</v>
      </c>
      <c r="Q4331">
        <v>-7.4799999999999969</v>
      </c>
    </row>
    <row r="4332" spans="1:17" x14ac:dyDescent="0.3">
      <c r="A4332" t="s">
        <v>1122</v>
      </c>
      <c r="B4332" t="s">
        <v>137</v>
      </c>
      <c r="C4332" t="s">
        <v>138</v>
      </c>
      <c r="D4332" t="s">
        <v>20</v>
      </c>
      <c r="E4332" t="s">
        <v>21</v>
      </c>
      <c r="F4332" t="s">
        <v>3342</v>
      </c>
      <c r="G4332" t="s">
        <v>275</v>
      </c>
      <c r="H4332">
        <v>85281</v>
      </c>
      <c r="I4332" t="s">
        <v>37</v>
      </c>
      <c r="J4332" t="s">
        <v>4460</v>
      </c>
      <c r="K4332" t="s">
        <v>39</v>
      </c>
      <c r="L4332" t="s">
        <v>66</v>
      </c>
      <c r="M4332" t="s">
        <v>4461</v>
      </c>
      <c r="N4332">
        <v>3.366000000000001</v>
      </c>
      <c r="O4332">
        <v>3</v>
      </c>
      <c r="P4332">
        <v>0.7</v>
      </c>
      <c r="Q4332">
        <v>-2.2439999999999989</v>
      </c>
    </row>
    <row r="4333" spans="1:17" x14ac:dyDescent="0.3">
      <c r="A4333" t="s">
        <v>42</v>
      </c>
      <c r="B4333" t="s">
        <v>1425</v>
      </c>
      <c r="C4333" t="s">
        <v>1426</v>
      </c>
      <c r="D4333" t="s">
        <v>20</v>
      </c>
      <c r="E4333" t="s">
        <v>21</v>
      </c>
      <c r="F4333" t="s">
        <v>163</v>
      </c>
      <c r="G4333" t="s">
        <v>92</v>
      </c>
      <c r="H4333">
        <v>77095</v>
      </c>
      <c r="I4333" t="s">
        <v>93</v>
      </c>
      <c r="J4333" t="s">
        <v>4460</v>
      </c>
      <c r="K4333" t="s">
        <v>39</v>
      </c>
      <c r="L4333" t="s">
        <v>66</v>
      </c>
      <c r="M4333" t="s">
        <v>4461</v>
      </c>
      <c r="N4333">
        <v>4.4879999999999995</v>
      </c>
      <c r="O4333">
        <v>6</v>
      </c>
      <c r="P4333">
        <v>0.8</v>
      </c>
      <c r="Q4333">
        <v>-6.7320000000000011</v>
      </c>
    </row>
    <row r="4334" spans="1:17" x14ac:dyDescent="0.3">
      <c r="A4334" t="s">
        <v>42</v>
      </c>
      <c r="B4334" t="s">
        <v>376</v>
      </c>
      <c r="C4334" t="s">
        <v>377</v>
      </c>
      <c r="D4334" t="s">
        <v>20</v>
      </c>
      <c r="E4334" t="s">
        <v>21</v>
      </c>
      <c r="F4334" t="s">
        <v>235</v>
      </c>
      <c r="G4334" t="s">
        <v>236</v>
      </c>
      <c r="H4334">
        <v>10035</v>
      </c>
      <c r="I4334" t="s">
        <v>131</v>
      </c>
      <c r="J4334" t="s">
        <v>4460</v>
      </c>
      <c r="K4334" t="s">
        <v>39</v>
      </c>
      <c r="L4334" t="s">
        <v>66</v>
      </c>
      <c r="M4334" t="s">
        <v>4461</v>
      </c>
      <c r="N4334">
        <v>5.9840000000000009</v>
      </c>
      <c r="O4334">
        <v>2</v>
      </c>
      <c r="P4334">
        <v>0.2</v>
      </c>
      <c r="Q4334">
        <v>2.2439999999999998</v>
      </c>
    </row>
    <row r="4335" spans="1:17" x14ac:dyDescent="0.3">
      <c r="A4335" t="s">
        <v>42</v>
      </c>
      <c r="B4335" t="s">
        <v>577</v>
      </c>
      <c r="C4335" t="s">
        <v>578</v>
      </c>
      <c r="D4335" t="s">
        <v>20</v>
      </c>
      <c r="E4335" t="s">
        <v>21</v>
      </c>
      <c r="F4335" t="s">
        <v>1150</v>
      </c>
      <c r="G4335" t="s">
        <v>187</v>
      </c>
      <c r="H4335">
        <v>62301</v>
      </c>
      <c r="I4335" t="s">
        <v>93</v>
      </c>
      <c r="J4335" t="s">
        <v>4460</v>
      </c>
      <c r="K4335" t="s">
        <v>39</v>
      </c>
      <c r="L4335" t="s">
        <v>66</v>
      </c>
      <c r="M4335" t="s">
        <v>4461</v>
      </c>
      <c r="N4335">
        <v>2.9919999999999995</v>
      </c>
      <c r="O4335">
        <v>4</v>
      </c>
      <c r="P4335">
        <v>0.8</v>
      </c>
      <c r="Q4335">
        <v>-4.4880000000000013</v>
      </c>
    </row>
    <row r="4336" spans="1:17" x14ac:dyDescent="0.3">
      <c r="A4336" t="s">
        <v>17</v>
      </c>
      <c r="B4336" t="s">
        <v>2536</v>
      </c>
      <c r="C4336" t="s">
        <v>2537</v>
      </c>
      <c r="D4336" t="s">
        <v>34</v>
      </c>
      <c r="E4336" t="s">
        <v>21</v>
      </c>
      <c r="F4336" t="s">
        <v>4002</v>
      </c>
      <c r="G4336" t="s">
        <v>36</v>
      </c>
      <c r="H4336">
        <v>94086</v>
      </c>
      <c r="I4336" t="s">
        <v>37</v>
      </c>
      <c r="J4336" t="s">
        <v>4460</v>
      </c>
      <c r="K4336" t="s">
        <v>39</v>
      </c>
      <c r="L4336" t="s">
        <v>66</v>
      </c>
      <c r="M4336" t="s">
        <v>4461</v>
      </c>
      <c r="N4336">
        <v>5.9840000000000009</v>
      </c>
      <c r="O4336">
        <v>2</v>
      </c>
      <c r="P4336">
        <v>0.2</v>
      </c>
      <c r="Q4336">
        <v>2.2439999999999998</v>
      </c>
    </row>
    <row r="4337" spans="1:17" x14ac:dyDescent="0.3">
      <c r="A4337" t="s">
        <v>17</v>
      </c>
      <c r="B4337" t="s">
        <v>2407</v>
      </c>
      <c r="C4337" t="s">
        <v>2408</v>
      </c>
      <c r="D4337" t="s">
        <v>34</v>
      </c>
      <c r="E4337" t="s">
        <v>21</v>
      </c>
      <c r="F4337" t="s">
        <v>112</v>
      </c>
      <c r="G4337" t="s">
        <v>36</v>
      </c>
      <c r="H4337">
        <v>94110</v>
      </c>
      <c r="I4337" t="s">
        <v>37</v>
      </c>
      <c r="J4337" t="s">
        <v>4460</v>
      </c>
      <c r="K4337" t="s">
        <v>39</v>
      </c>
      <c r="L4337" t="s">
        <v>66</v>
      </c>
      <c r="M4337" t="s">
        <v>4461</v>
      </c>
      <c r="N4337">
        <v>2.9920000000000004</v>
      </c>
      <c r="O4337">
        <v>1</v>
      </c>
      <c r="P4337">
        <v>0.2</v>
      </c>
      <c r="Q4337">
        <v>1.1219999999999999</v>
      </c>
    </row>
    <row r="4338" spans="1:17" x14ac:dyDescent="0.3">
      <c r="A4338" t="s">
        <v>1122</v>
      </c>
      <c r="B4338" t="s">
        <v>698</v>
      </c>
      <c r="C4338" t="s">
        <v>699</v>
      </c>
      <c r="D4338" t="s">
        <v>20</v>
      </c>
      <c r="E4338" t="s">
        <v>21</v>
      </c>
      <c r="F4338" t="s">
        <v>435</v>
      </c>
      <c r="G4338" t="s">
        <v>436</v>
      </c>
      <c r="H4338">
        <v>43229</v>
      </c>
      <c r="I4338" t="s">
        <v>131</v>
      </c>
      <c r="J4338" t="s">
        <v>4460</v>
      </c>
      <c r="K4338" t="s">
        <v>39</v>
      </c>
      <c r="L4338" t="s">
        <v>66</v>
      </c>
      <c r="M4338" t="s">
        <v>4461</v>
      </c>
      <c r="N4338">
        <v>6.732000000000002</v>
      </c>
      <c r="O4338">
        <v>6</v>
      </c>
      <c r="P4338">
        <v>0.7</v>
      </c>
      <c r="Q4338">
        <v>-4.4879999999999978</v>
      </c>
    </row>
    <row r="4339" spans="1:17" x14ac:dyDescent="0.3">
      <c r="A4339" t="s">
        <v>42</v>
      </c>
      <c r="B4339" t="s">
        <v>474</v>
      </c>
      <c r="C4339" t="s">
        <v>475</v>
      </c>
      <c r="D4339" t="s">
        <v>20</v>
      </c>
      <c r="E4339" t="s">
        <v>21</v>
      </c>
      <c r="F4339" t="s">
        <v>476</v>
      </c>
      <c r="G4339" t="s">
        <v>275</v>
      </c>
      <c r="H4339">
        <v>85023</v>
      </c>
      <c r="I4339" t="s">
        <v>37</v>
      </c>
      <c r="J4339" t="s">
        <v>477</v>
      </c>
      <c r="K4339" t="s">
        <v>39</v>
      </c>
      <c r="L4339" t="s">
        <v>66</v>
      </c>
      <c r="M4339" t="s">
        <v>478</v>
      </c>
      <c r="N4339">
        <v>2.3880000000000003</v>
      </c>
      <c r="O4339">
        <v>2</v>
      </c>
      <c r="P4339">
        <v>0.7</v>
      </c>
      <c r="Q4339">
        <v>-1.8308</v>
      </c>
    </row>
    <row r="4340" spans="1:17" x14ac:dyDescent="0.3">
      <c r="A4340" t="s">
        <v>42</v>
      </c>
      <c r="B4340" t="s">
        <v>724</v>
      </c>
      <c r="C4340" t="s">
        <v>725</v>
      </c>
      <c r="D4340" t="s">
        <v>20</v>
      </c>
      <c r="E4340" t="s">
        <v>21</v>
      </c>
      <c r="F4340" t="s">
        <v>726</v>
      </c>
      <c r="G4340" t="s">
        <v>210</v>
      </c>
      <c r="H4340">
        <v>48601</v>
      </c>
      <c r="I4340" t="s">
        <v>93</v>
      </c>
      <c r="J4340" t="s">
        <v>477</v>
      </c>
      <c r="K4340" t="s">
        <v>39</v>
      </c>
      <c r="L4340" t="s">
        <v>66</v>
      </c>
      <c r="M4340" t="s">
        <v>478</v>
      </c>
      <c r="N4340">
        <v>15.92</v>
      </c>
      <c r="O4340">
        <v>4</v>
      </c>
      <c r="P4340">
        <v>0</v>
      </c>
      <c r="Q4340">
        <v>7.4824000000000002</v>
      </c>
    </row>
    <row r="4341" spans="1:17" x14ac:dyDescent="0.3">
      <c r="A4341" t="s">
        <v>17</v>
      </c>
      <c r="B4341" t="s">
        <v>1366</v>
      </c>
      <c r="C4341" t="s">
        <v>1367</v>
      </c>
      <c r="D4341" t="s">
        <v>34</v>
      </c>
      <c r="E4341" t="s">
        <v>21</v>
      </c>
      <c r="F4341" t="s">
        <v>235</v>
      </c>
      <c r="G4341" t="s">
        <v>236</v>
      </c>
      <c r="H4341">
        <v>10024</v>
      </c>
      <c r="I4341" t="s">
        <v>131</v>
      </c>
      <c r="J4341" t="s">
        <v>477</v>
      </c>
      <c r="K4341" t="s">
        <v>39</v>
      </c>
      <c r="L4341" t="s">
        <v>66</v>
      </c>
      <c r="M4341" t="s">
        <v>478</v>
      </c>
      <c r="N4341">
        <v>15.920000000000002</v>
      </c>
      <c r="O4341">
        <v>5</v>
      </c>
      <c r="P4341">
        <v>0.2</v>
      </c>
      <c r="Q4341">
        <v>5.3729999999999993</v>
      </c>
    </row>
    <row r="4342" spans="1:17" x14ac:dyDescent="0.3">
      <c r="A4342" t="s">
        <v>42</v>
      </c>
      <c r="B4342" t="s">
        <v>2484</v>
      </c>
      <c r="C4342" t="s">
        <v>2485</v>
      </c>
      <c r="D4342" t="s">
        <v>90</v>
      </c>
      <c r="E4342" t="s">
        <v>21</v>
      </c>
      <c r="F4342" t="s">
        <v>112</v>
      </c>
      <c r="G4342" t="s">
        <v>36</v>
      </c>
      <c r="H4342">
        <v>94110</v>
      </c>
      <c r="I4342" t="s">
        <v>37</v>
      </c>
      <c r="J4342" t="s">
        <v>477</v>
      </c>
      <c r="K4342" t="s">
        <v>39</v>
      </c>
      <c r="L4342" t="s">
        <v>66</v>
      </c>
      <c r="M4342" t="s">
        <v>478</v>
      </c>
      <c r="N4342">
        <v>6.3680000000000003</v>
      </c>
      <c r="O4342">
        <v>2</v>
      </c>
      <c r="P4342">
        <v>0.2</v>
      </c>
      <c r="Q4342">
        <v>2.1492</v>
      </c>
    </row>
    <row r="4343" spans="1:17" x14ac:dyDescent="0.3">
      <c r="A4343" t="s">
        <v>166</v>
      </c>
      <c r="B4343" t="s">
        <v>2060</v>
      </c>
      <c r="C4343" t="s">
        <v>2061</v>
      </c>
      <c r="D4343" t="s">
        <v>20</v>
      </c>
      <c r="E4343" t="s">
        <v>21</v>
      </c>
      <c r="F4343" t="s">
        <v>1280</v>
      </c>
      <c r="G4343" t="s">
        <v>400</v>
      </c>
      <c r="H4343">
        <v>80027</v>
      </c>
      <c r="I4343" t="s">
        <v>37</v>
      </c>
      <c r="J4343" t="s">
        <v>477</v>
      </c>
      <c r="K4343" t="s">
        <v>39</v>
      </c>
      <c r="L4343" t="s">
        <v>66</v>
      </c>
      <c r="M4343" t="s">
        <v>478</v>
      </c>
      <c r="N4343">
        <v>9.5520000000000014</v>
      </c>
      <c r="O4343">
        <v>8</v>
      </c>
      <c r="P4343">
        <v>0.7</v>
      </c>
      <c r="Q4343">
        <v>-7.3231999999999999</v>
      </c>
    </row>
    <row r="4344" spans="1:17" x14ac:dyDescent="0.3">
      <c r="A4344" t="s">
        <v>42</v>
      </c>
      <c r="B4344" t="s">
        <v>719</v>
      </c>
      <c r="C4344" t="s">
        <v>720</v>
      </c>
      <c r="D4344" t="s">
        <v>20</v>
      </c>
      <c r="E4344" t="s">
        <v>21</v>
      </c>
      <c r="F4344" t="s">
        <v>269</v>
      </c>
      <c r="G4344" t="s">
        <v>187</v>
      </c>
      <c r="H4344">
        <v>60653</v>
      </c>
      <c r="I4344" t="s">
        <v>93</v>
      </c>
      <c r="J4344" t="s">
        <v>477</v>
      </c>
      <c r="K4344" t="s">
        <v>39</v>
      </c>
      <c r="L4344" t="s">
        <v>66</v>
      </c>
      <c r="M4344" t="s">
        <v>478</v>
      </c>
      <c r="N4344">
        <v>1.5919999999999996</v>
      </c>
      <c r="O4344">
        <v>2</v>
      </c>
      <c r="P4344">
        <v>0.8</v>
      </c>
      <c r="Q4344">
        <v>-2.6268000000000002</v>
      </c>
    </row>
    <row r="4345" spans="1:17" x14ac:dyDescent="0.3">
      <c r="A4345" t="s">
        <v>166</v>
      </c>
      <c r="B4345" t="s">
        <v>2532</v>
      </c>
      <c r="C4345" t="s">
        <v>2533</v>
      </c>
      <c r="D4345" t="s">
        <v>20</v>
      </c>
      <c r="E4345" t="s">
        <v>21</v>
      </c>
      <c r="F4345" t="s">
        <v>1502</v>
      </c>
      <c r="G4345" t="s">
        <v>1107</v>
      </c>
      <c r="H4345">
        <v>30318</v>
      </c>
      <c r="I4345" t="s">
        <v>24</v>
      </c>
      <c r="J4345" t="s">
        <v>477</v>
      </c>
      <c r="K4345" t="s">
        <v>39</v>
      </c>
      <c r="L4345" t="s">
        <v>66</v>
      </c>
      <c r="M4345" t="s">
        <v>478</v>
      </c>
      <c r="N4345">
        <v>15.92</v>
      </c>
      <c r="O4345">
        <v>4</v>
      </c>
      <c r="P4345">
        <v>0</v>
      </c>
      <c r="Q4345">
        <v>7.4824000000000002</v>
      </c>
    </row>
    <row r="4346" spans="1:17" x14ac:dyDescent="0.3">
      <c r="A4346" t="s">
        <v>17</v>
      </c>
      <c r="B4346" t="s">
        <v>1816</v>
      </c>
      <c r="C4346" t="s">
        <v>1817</v>
      </c>
      <c r="D4346" t="s">
        <v>20</v>
      </c>
      <c r="E4346" t="s">
        <v>21</v>
      </c>
      <c r="F4346" t="s">
        <v>1273</v>
      </c>
      <c r="G4346" t="s">
        <v>23</v>
      </c>
      <c r="H4346">
        <v>40475</v>
      </c>
      <c r="I4346" t="s">
        <v>24</v>
      </c>
      <c r="J4346" t="s">
        <v>477</v>
      </c>
      <c r="K4346" t="s">
        <v>39</v>
      </c>
      <c r="L4346" t="s">
        <v>66</v>
      </c>
      <c r="M4346" t="s">
        <v>478</v>
      </c>
      <c r="N4346">
        <v>15.92</v>
      </c>
      <c r="O4346">
        <v>4</v>
      </c>
      <c r="P4346">
        <v>0</v>
      </c>
      <c r="Q4346">
        <v>7.4824000000000002</v>
      </c>
    </row>
    <row r="4347" spans="1:17" x14ac:dyDescent="0.3">
      <c r="A4347" t="s">
        <v>42</v>
      </c>
      <c r="B4347" t="s">
        <v>5789</v>
      </c>
      <c r="C4347" t="s">
        <v>5790</v>
      </c>
      <c r="D4347" t="s">
        <v>34</v>
      </c>
      <c r="E4347" t="s">
        <v>21</v>
      </c>
      <c r="F4347" t="s">
        <v>129</v>
      </c>
      <c r="G4347" t="s">
        <v>130</v>
      </c>
      <c r="H4347">
        <v>19140</v>
      </c>
      <c r="I4347" t="s">
        <v>131</v>
      </c>
      <c r="J4347" t="s">
        <v>477</v>
      </c>
      <c r="K4347" t="s">
        <v>39</v>
      </c>
      <c r="L4347" t="s">
        <v>66</v>
      </c>
      <c r="M4347" t="s">
        <v>478</v>
      </c>
      <c r="N4347">
        <v>5.9700000000000006</v>
      </c>
      <c r="O4347">
        <v>5</v>
      </c>
      <c r="P4347">
        <v>0.7</v>
      </c>
      <c r="Q4347">
        <v>-4.577</v>
      </c>
    </row>
    <row r="4348" spans="1:17" x14ac:dyDescent="0.3">
      <c r="A4348" t="s">
        <v>166</v>
      </c>
      <c r="B4348" t="s">
        <v>199</v>
      </c>
      <c r="C4348" t="s">
        <v>200</v>
      </c>
      <c r="D4348" t="s">
        <v>34</v>
      </c>
      <c r="E4348" t="s">
        <v>21</v>
      </c>
      <c r="F4348" t="s">
        <v>201</v>
      </c>
      <c r="G4348" t="s">
        <v>202</v>
      </c>
      <c r="H4348">
        <v>55122</v>
      </c>
      <c r="I4348" t="s">
        <v>93</v>
      </c>
      <c r="J4348" t="s">
        <v>205</v>
      </c>
      <c r="K4348" t="s">
        <v>39</v>
      </c>
      <c r="L4348" t="s">
        <v>66</v>
      </c>
      <c r="M4348" t="s">
        <v>206</v>
      </c>
      <c r="N4348">
        <v>17.46</v>
      </c>
      <c r="O4348">
        <v>2</v>
      </c>
      <c r="P4348">
        <v>0</v>
      </c>
      <c r="Q4348">
        <v>8.2061999999999991</v>
      </c>
    </row>
    <row r="4349" spans="1:17" x14ac:dyDescent="0.3">
      <c r="A4349" t="s">
        <v>42</v>
      </c>
      <c r="B4349" t="s">
        <v>2009</v>
      </c>
      <c r="C4349" t="s">
        <v>2010</v>
      </c>
      <c r="D4349" t="s">
        <v>90</v>
      </c>
      <c r="E4349" t="s">
        <v>21</v>
      </c>
      <c r="F4349" t="s">
        <v>84</v>
      </c>
      <c r="G4349" t="s">
        <v>85</v>
      </c>
      <c r="H4349">
        <v>98115</v>
      </c>
      <c r="I4349" t="s">
        <v>37</v>
      </c>
      <c r="J4349" t="s">
        <v>205</v>
      </c>
      <c r="K4349" t="s">
        <v>39</v>
      </c>
      <c r="L4349" t="s">
        <v>66</v>
      </c>
      <c r="M4349" t="s">
        <v>206</v>
      </c>
      <c r="N4349">
        <v>27.936000000000003</v>
      </c>
      <c r="O4349">
        <v>4</v>
      </c>
      <c r="P4349">
        <v>0.2</v>
      </c>
      <c r="Q4349">
        <v>9.4283999999999963</v>
      </c>
    </row>
    <row r="4350" spans="1:17" x14ac:dyDescent="0.3">
      <c r="A4350" t="s">
        <v>42</v>
      </c>
      <c r="B4350" t="s">
        <v>313</v>
      </c>
      <c r="C4350" t="s">
        <v>314</v>
      </c>
      <c r="D4350" t="s">
        <v>34</v>
      </c>
      <c r="E4350" t="s">
        <v>21</v>
      </c>
      <c r="F4350" t="s">
        <v>712</v>
      </c>
      <c r="G4350" t="s">
        <v>92</v>
      </c>
      <c r="H4350">
        <v>75081</v>
      </c>
      <c r="I4350" t="s">
        <v>93</v>
      </c>
      <c r="J4350" t="s">
        <v>205</v>
      </c>
      <c r="K4350" t="s">
        <v>39</v>
      </c>
      <c r="L4350" t="s">
        <v>66</v>
      </c>
      <c r="M4350" t="s">
        <v>206</v>
      </c>
      <c r="N4350">
        <v>12.221999999999998</v>
      </c>
      <c r="O4350">
        <v>7</v>
      </c>
      <c r="P4350">
        <v>0.8</v>
      </c>
      <c r="Q4350">
        <v>-20.166300000000007</v>
      </c>
    </row>
    <row r="4351" spans="1:17" x14ac:dyDescent="0.3">
      <c r="A4351" t="s">
        <v>42</v>
      </c>
      <c r="B4351" t="s">
        <v>1182</v>
      </c>
      <c r="C4351" t="s">
        <v>1183</v>
      </c>
      <c r="D4351" t="s">
        <v>34</v>
      </c>
      <c r="E4351" t="s">
        <v>21</v>
      </c>
      <c r="F4351" t="s">
        <v>342</v>
      </c>
      <c r="G4351" t="s">
        <v>236</v>
      </c>
      <c r="H4351">
        <v>14609</v>
      </c>
      <c r="I4351" t="s">
        <v>131</v>
      </c>
      <c r="J4351" t="s">
        <v>205</v>
      </c>
      <c r="K4351" t="s">
        <v>39</v>
      </c>
      <c r="L4351" t="s">
        <v>66</v>
      </c>
      <c r="M4351" t="s">
        <v>206</v>
      </c>
      <c r="N4351">
        <v>6.9840000000000009</v>
      </c>
      <c r="O4351">
        <v>1</v>
      </c>
      <c r="P4351">
        <v>0.2</v>
      </c>
      <c r="Q4351">
        <v>2.3570999999999991</v>
      </c>
    </row>
    <row r="4352" spans="1:17" x14ac:dyDescent="0.3">
      <c r="A4352" t="s">
        <v>42</v>
      </c>
      <c r="B4352" t="s">
        <v>4934</v>
      </c>
      <c r="C4352" t="s">
        <v>4935</v>
      </c>
      <c r="D4352" t="s">
        <v>34</v>
      </c>
      <c r="E4352" t="s">
        <v>21</v>
      </c>
      <c r="F4352" t="s">
        <v>5017</v>
      </c>
      <c r="G4352" t="s">
        <v>46</v>
      </c>
      <c r="H4352">
        <v>33317</v>
      </c>
      <c r="I4352" t="s">
        <v>24</v>
      </c>
      <c r="J4352" t="s">
        <v>205</v>
      </c>
      <c r="K4352" t="s">
        <v>39</v>
      </c>
      <c r="L4352" t="s">
        <v>66</v>
      </c>
      <c r="M4352" t="s">
        <v>206</v>
      </c>
      <c r="N4352">
        <v>5.2380000000000013</v>
      </c>
      <c r="O4352">
        <v>2</v>
      </c>
      <c r="P4352">
        <v>0.7</v>
      </c>
      <c r="Q4352">
        <v>-4.0158000000000005</v>
      </c>
    </row>
    <row r="4353" spans="1:17" x14ac:dyDescent="0.3">
      <c r="A4353" t="s">
        <v>166</v>
      </c>
      <c r="B4353" t="s">
        <v>4572</v>
      </c>
      <c r="C4353" t="s">
        <v>4573</v>
      </c>
      <c r="D4353" t="s">
        <v>90</v>
      </c>
      <c r="E4353" t="s">
        <v>21</v>
      </c>
      <c r="F4353" t="s">
        <v>476</v>
      </c>
      <c r="G4353" t="s">
        <v>275</v>
      </c>
      <c r="H4353">
        <v>85023</v>
      </c>
      <c r="I4353" t="s">
        <v>37</v>
      </c>
      <c r="J4353" t="s">
        <v>205</v>
      </c>
      <c r="K4353" t="s">
        <v>39</v>
      </c>
      <c r="L4353" t="s">
        <v>66</v>
      </c>
      <c r="M4353" t="s">
        <v>206</v>
      </c>
      <c r="N4353">
        <v>7.857000000000002</v>
      </c>
      <c r="O4353">
        <v>3</v>
      </c>
      <c r="P4353">
        <v>0.7</v>
      </c>
      <c r="Q4353">
        <v>-6.0236999999999998</v>
      </c>
    </row>
    <row r="4354" spans="1:17" x14ac:dyDescent="0.3">
      <c r="A4354" t="s">
        <v>17</v>
      </c>
      <c r="B4354" t="s">
        <v>184</v>
      </c>
      <c r="C4354" t="s">
        <v>185</v>
      </c>
      <c r="D4354" t="s">
        <v>34</v>
      </c>
      <c r="E4354" t="s">
        <v>21</v>
      </c>
      <c r="F4354" t="s">
        <v>4237</v>
      </c>
      <c r="G4354" t="s">
        <v>36</v>
      </c>
      <c r="H4354">
        <v>95823</v>
      </c>
      <c r="I4354" t="s">
        <v>37</v>
      </c>
      <c r="J4354" t="s">
        <v>205</v>
      </c>
      <c r="K4354" t="s">
        <v>39</v>
      </c>
      <c r="L4354" t="s">
        <v>66</v>
      </c>
      <c r="M4354" t="s">
        <v>206</v>
      </c>
      <c r="N4354">
        <v>20.952000000000002</v>
      </c>
      <c r="O4354">
        <v>3</v>
      </c>
      <c r="P4354">
        <v>0.2</v>
      </c>
      <c r="Q4354">
        <v>7.0712999999999981</v>
      </c>
    </row>
    <row r="4355" spans="1:17" x14ac:dyDescent="0.3">
      <c r="A4355" t="s">
        <v>42</v>
      </c>
      <c r="B4355" t="s">
        <v>3809</v>
      </c>
      <c r="C4355" t="s">
        <v>3810</v>
      </c>
      <c r="D4355" t="s">
        <v>20</v>
      </c>
      <c r="E4355" t="s">
        <v>21</v>
      </c>
      <c r="F4355" t="s">
        <v>163</v>
      </c>
      <c r="G4355" t="s">
        <v>92</v>
      </c>
      <c r="H4355">
        <v>77095</v>
      </c>
      <c r="I4355" t="s">
        <v>93</v>
      </c>
      <c r="J4355" t="s">
        <v>205</v>
      </c>
      <c r="K4355" t="s">
        <v>39</v>
      </c>
      <c r="L4355" t="s">
        <v>66</v>
      </c>
      <c r="M4355" t="s">
        <v>206</v>
      </c>
      <c r="N4355">
        <v>10.475999999999999</v>
      </c>
      <c r="O4355">
        <v>6</v>
      </c>
      <c r="P4355">
        <v>0.8</v>
      </c>
      <c r="Q4355">
        <v>-17.285400000000006</v>
      </c>
    </row>
    <row r="4356" spans="1:17" x14ac:dyDescent="0.3">
      <c r="A4356" t="s">
        <v>42</v>
      </c>
      <c r="B4356" t="s">
        <v>1290</v>
      </c>
      <c r="C4356" t="s">
        <v>1291</v>
      </c>
      <c r="D4356" t="s">
        <v>20</v>
      </c>
      <c r="E4356" t="s">
        <v>21</v>
      </c>
      <c r="F4356" t="s">
        <v>3901</v>
      </c>
      <c r="G4356" t="s">
        <v>283</v>
      </c>
      <c r="H4356">
        <v>23320</v>
      </c>
      <c r="I4356" t="s">
        <v>24</v>
      </c>
      <c r="J4356" t="s">
        <v>205</v>
      </c>
      <c r="K4356" t="s">
        <v>39</v>
      </c>
      <c r="L4356" t="s">
        <v>66</v>
      </c>
      <c r="M4356" t="s">
        <v>206</v>
      </c>
      <c r="N4356">
        <v>17.46</v>
      </c>
      <c r="O4356">
        <v>2</v>
      </c>
      <c r="P4356">
        <v>0</v>
      </c>
      <c r="Q4356">
        <v>8.2061999999999991</v>
      </c>
    </row>
    <row r="4357" spans="1:17" x14ac:dyDescent="0.3">
      <c r="A4357" t="s">
        <v>42</v>
      </c>
      <c r="B4357" t="s">
        <v>550</v>
      </c>
      <c r="C4357" t="s">
        <v>551</v>
      </c>
      <c r="D4357" t="s">
        <v>34</v>
      </c>
      <c r="E4357" t="s">
        <v>21</v>
      </c>
      <c r="F4357" t="s">
        <v>5643</v>
      </c>
      <c r="G4357" t="s">
        <v>36</v>
      </c>
      <c r="H4357">
        <v>94061</v>
      </c>
      <c r="I4357" t="s">
        <v>37</v>
      </c>
      <c r="J4357" t="s">
        <v>205</v>
      </c>
      <c r="K4357" t="s">
        <v>39</v>
      </c>
      <c r="L4357" t="s">
        <v>66</v>
      </c>
      <c r="M4357" t="s">
        <v>206</v>
      </c>
      <c r="N4357">
        <v>41.904000000000003</v>
      </c>
      <c r="O4357">
        <v>6</v>
      </c>
      <c r="P4357">
        <v>0.2</v>
      </c>
      <c r="Q4357">
        <v>14.142599999999996</v>
      </c>
    </row>
    <row r="4358" spans="1:17" x14ac:dyDescent="0.3">
      <c r="A4358" t="s">
        <v>42</v>
      </c>
      <c r="B4358" t="s">
        <v>4809</v>
      </c>
      <c r="C4358" t="s">
        <v>4810</v>
      </c>
      <c r="D4358" t="s">
        <v>90</v>
      </c>
      <c r="E4358" t="s">
        <v>21</v>
      </c>
      <c r="F4358" t="s">
        <v>35</v>
      </c>
      <c r="G4358" t="s">
        <v>36</v>
      </c>
      <c r="H4358">
        <v>90049</v>
      </c>
      <c r="I4358" t="s">
        <v>37</v>
      </c>
      <c r="J4358" t="s">
        <v>205</v>
      </c>
      <c r="K4358" t="s">
        <v>39</v>
      </c>
      <c r="L4358" t="s">
        <v>66</v>
      </c>
      <c r="M4358" t="s">
        <v>206</v>
      </c>
      <c r="N4358">
        <v>41.904000000000003</v>
      </c>
      <c r="O4358">
        <v>6</v>
      </c>
      <c r="P4358">
        <v>0.2</v>
      </c>
      <c r="Q4358">
        <v>14.142599999999996</v>
      </c>
    </row>
    <row r="4359" spans="1:17" x14ac:dyDescent="0.3">
      <c r="A4359" t="s">
        <v>17</v>
      </c>
      <c r="B4359" t="s">
        <v>3187</v>
      </c>
      <c r="C4359" t="s">
        <v>3188</v>
      </c>
      <c r="D4359" t="s">
        <v>34</v>
      </c>
      <c r="E4359" t="s">
        <v>21</v>
      </c>
      <c r="F4359" t="s">
        <v>112</v>
      </c>
      <c r="G4359" t="s">
        <v>36</v>
      </c>
      <c r="H4359">
        <v>94122</v>
      </c>
      <c r="I4359" t="s">
        <v>37</v>
      </c>
      <c r="J4359" t="s">
        <v>205</v>
      </c>
      <c r="K4359" t="s">
        <v>39</v>
      </c>
      <c r="L4359" t="s">
        <v>66</v>
      </c>
      <c r="M4359" t="s">
        <v>206</v>
      </c>
      <c r="N4359">
        <v>27.936000000000003</v>
      </c>
      <c r="O4359">
        <v>4</v>
      </c>
      <c r="P4359">
        <v>0.2</v>
      </c>
      <c r="Q4359">
        <v>9.4283999999999963</v>
      </c>
    </row>
    <row r="4360" spans="1:17" x14ac:dyDescent="0.3">
      <c r="A4360" t="s">
        <v>42</v>
      </c>
      <c r="B4360" t="s">
        <v>1895</v>
      </c>
      <c r="C4360" t="s">
        <v>1896</v>
      </c>
      <c r="D4360" t="s">
        <v>20</v>
      </c>
      <c r="E4360" t="s">
        <v>21</v>
      </c>
      <c r="F4360" t="s">
        <v>235</v>
      </c>
      <c r="G4360" t="s">
        <v>236</v>
      </c>
      <c r="H4360">
        <v>10024</v>
      </c>
      <c r="I4360" t="s">
        <v>131</v>
      </c>
      <c r="J4360" t="s">
        <v>1897</v>
      </c>
      <c r="K4360" t="s">
        <v>39</v>
      </c>
      <c r="L4360" t="s">
        <v>66</v>
      </c>
      <c r="M4360" t="s">
        <v>1898</v>
      </c>
      <c r="N4360">
        <v>14.352000000000002</v>
      </c>
      <c r="O4360">
        <v>3</v>
      </c>
      <c r="P4360">
        <v>0.2</v>
      </c>
      <c r="Q4360">
        <v>4.6643999999999988</v>
      </c>
    </row>
    <row r="4361" spans="1:17" x14ac:dyDescent="0.3">
      <c r="A4361" t="s">
        <v>42</v>
      </c>
      <c r="B4361" t="s">
        <v>657</v>
      </c>
      <c r="C4361" t="s">
        <v>658</v>
      </c>
      <c r="D4361" t="s">
        <v>90</v>
      </c>
      <c r="E4361" t="s">
        <v>21</v>
      </c>
      <c r="F4361" t="s">
        <v>4587</v>
      </c>
      <c r="G4361" t="s">
        <v>36</v>
      </c>
      <c r="H4361">
        <v>93309</v>
      </c>
      <c r="I4361" t="s">
        <v>37</v>
      </c>
      <c r="J4361" t="s">
        <v>1897</v>
      </c>
      <c r="K4361" t="s">
        <v>39</v>
      </c>
      <c r="L4361" t="s">
        <v>66</v>
      </c>
      <c r="M4361" t="s">
        <v>1898</v>
      </c>
      <c r="N4361">
        <v>4.7840000000000007</v>
      </c>
      <c r="O4361">
        <v>1</v>
      </c>
      <c r="P4361">
        <v>0.2</v>
      </c>
      <c r="Q4361">
        <v>1.5547999999999997</v>
      </c>
    </row>
    <row r="4362" spans="1:17" x14ac:dyDescent="0.3">
      <c r="A4362" t="s">
        <v>42</v>
      </c>
      <c r="B4362" t="s">
        <v>2073</v>
      </c>
      <c r="C4362" t="s">
        <v>2074</v>
      </c>
      <c r="D4362" t="s">
        <v>34</v>
      </c>
      <c r="E4362" t="s">
        <v>21</v>
      </c>
      <c r="F4362" t="s">
        <v>112</v>
      </c>
      <c r="G4362" t="s">
        <v>36</v>
      </c>
      <c r="H4362">
        <v>94110</v>
      </c>
      <c r="I4362" t="s">
        <v>37</v>
      </c>
      <c r="J4362" t="s">
        <v>1897</v>
      </c>
      <c r="K4362" t="s">
        <v>39</v>
      </c>
      <c r="L4362" t="s">
        <v>66</v>
      </c>
      <c r="M4362" t="s">
        <v>1898</v>
      </c>
      <c r="N4362">
        <v>14.352000000000002</v>
      </c>
      <c r="O4362">
        <v>3</v>
      </c>
      <c r="P4362">
        <v>0.2</v>
      </c>
      <c r="Q4362">
        <v>4.6643999999999988</v>
      </c>
    </row>
    <row r="4363" spans="1:17" x14ac:dyDescent="0.3">
      <c r="A4363" t="s">
        <v>42</v>
      </c>
      <c r="B4363" t="s">
        <v>3659</v>
      </c>
      <c r="C4363" t="s">
        <v>3660</v>
      </c>
      <c r="D4363" t="s">
        <v>34</v>
      </c>
      <c r="E4363" t="s">
        <v>21</v>
      </c>
      <c r="F4363" t="s">
        <v>235</v>
      </c>
      <c r="G4363" t="s">
        <v>236</v>
      </c>
      <c r="H4363">
        <v>10035</v>
      </c>
      <c r="I4363" t="s">
        <v>131</v>
      </c>
      <c r="J4363" t="s">
        <v>1897</v>
      </c>
      <c r="K4363" t="s">
        <v>39</v>
      </c>
      <c r="L4363" t="s">
        <v>66</v>
      </c>
      <c r="M4363" t="s">
        <v>1898</v>
      </c>
      <c r="N4363">
        <v>14.352000000000002</v>
      </c>
      <c r="O4363">
        <v>3</v>
      </c>
      <c r="P4363">
        <v>0.2</v>
      </c>
      <c r="Q4363">
        <v>4.6643999999999988</v>
      </c>
    </row>
    <row r="4364" spans="1:17" x14ac:dyDescent="0.3">
      <c r="A4364" t="s">
        <v>42</v>
      </c>
      <c r="B4364" t="s">
        <v>2054</v>
      </c>
      <c r="C4364" t="s">
        <v>2055</v>
      </c>
      <c r="D4364" t="s">
        <v>34</v>
      </c>
      <c r="E4364" t="s">
        <v>21</v>
      </c>
      <c r="F4364" t="s">
        <v>1234</v>
      </c>
      <c r="G4364" t="s">
        <v>46</v>
      </c>
      <c r="H4364">
        <v>33142</v>
      </c>
      <c r="I4364" t="s">
        <v>24</v>
      </c>
      <c r="J4364" t="s">
        <v>1897</v>
      </c>
      <c r="K4364" t="s">
        <v>39</v>
      </c>
      <c r="L4364" t="s">
        <v>66</v>
      </c>
      <c r="M4364" t="s">
        <v>1898</v>
      </c>
      <c r="N4364">
        <v>16.146000000000004</v>
      </c>
      <c r="O4364">
        <v>9</v>
      </c>
      <c r="P4364">
        <v>0.7</v>
      </c>
      <c r="Q4364">
        <v>-12.916800000000002</v>
      </c>
    </row>
    <row r="4365" spans="1:17" x14ac:dyDescent="0.3">
      <c r="A4365" t="s">
        <v>42</v>
      </c>
      <c r="B4365" t="s">
        <v>1441</v>
      </c>
      <c r="C4365" t="s">
        <v>1442</v>
      </c>
      <c r="D4365" t="s">
        <v>90</v>
      </c>
      <c r="E4365" t="s">
        <v>21</v>
      </c>
      <c r="F4365" t="s">
        <v>3675</v>
      </c>
      <c r="G4365" t="s">
        <v>568</v>
      </c>
      <c r="H4365">
        <v>74133</v>
      </c>
      <c r="I4365" t="s">
        <v>93</v>
      </c>
      <c r="J4365" t="s">
        <v>1897</v>
      </c>
      <c r="K4365" t="s">
        <v>39</v>
      </c>
      <c r="L4365" t="s">
        <v>66</v>
      </c>
      <c r="M4365" t="s">
        <v>1898</v>
      </c>
      <c r="N4365">
        <v>41.86</v>
      </c>
      <c r="O4365">
        <v>7</v>
      </c>
      <c r="P4365">
        <v>0</v>
      </c>
      <c r="Q4365">
        <v>19.255600000000001</v>
      </c>
    </row>
    <row r="4366" spans="1:17" x14ac:dyDescent="0.3">
      <c r="A4366" t="s">
        <v>42</v>
      </c>
      <c r="B4366" t="s">
        <v>1065</v>
      </c>
      <c r="C4366" t="s">
        <v>1066</v>
      </c>
      <c r="D4366" t="s">
        <v>34</v>
      </c>
      <c r="E4366" t="s">
        <v>21</v>
      </c>
      <c r="F4366" t="s">
        <v>112</v>
      </c>
      <c r="G4366" t="s">
        <v>36</v>
      </c>
      <c r="H4366">
        <v>94122</v>
      </c>
      <c r="I4366" t="s">
        <v>37</v>
      </c>
      <c r="J4366" t="s">
        <v>1067</v>
      </c>
      <c r="K4366" t="s">
        <v>39</v>
      </c>
      <c r="L4366" t="s">
        <v>66</v>
      </c>
      <c r="M4366" t="s">
        <v>1068</v>
      </c>
      <c r="N4366">
        <v>7.7120000000000006</v>
      </c>
      <c r="O4366">
        <v>2</v>
      </c>
      <c r="P4366">
        <v>0.2</v>
      </c>
      <c r="Q4366">
        <v>2.7956000000000003</v>
      </c>
    </row>
    <row r="4367" spans="1:17" x14ac:dyDescent="0.3">
      <c r="A4367" t="s">
        <v>17</v>
      </c>
      <c r="B4367" t="s">
        <v>2019</v>
      </c>
      <c r="C4367" t="s">
        <v>2020</v>
      </c>
      <c r="D4367" t="s">
        <v>90</v>
      </c>
      <c r="E4367" t="s">
        <v>21</v>
      </c>
      <c r="F4367" t="s">
        <v>3563</v>
      </c>
      <c r="G4367" t="s">
        <v>689</v>
      </c>
      <c r="H4367">
        <v>7002</v>
      </c>
      <c r="I4367" t="s">
        <v>131</v>
      </c>
      <c r="J4367" t="s">
        <v>1067</v>
      </c>
      <c r="K4367" t="s">
        <v>39</v>
      </c>
      <c r="L4367" t="s">
        <v>66</v>
      </c>
      <c r="M4367" t="s">
        <v>1068</v>
      </c>
      <c r="N4367">
        <v>14.46</v>
      </c>
      <c r="O4367">
        <v>3</v>
      </c>
      <c r="P4367">
        <v>0</v>
      </c>
      <c r="Q4367">
        <v>7.0853999999999999</v>
      </c>
    </row>
    <row r="4368" spans="1:17" x14ac:dyDescent="0.3">
      <c r="A4368" t="s">
        <v>42</v>
      </c>
      <c r="B4368" t="s">
        <v>1816</v>
      </c>
      <c r="C4368" t="s">
        <v>1817</v>
      </c>
      <c r="D4368" t="s">
        <v>20</v>
      </c>
      <c r="E4368" t="s">
        <v>21</v>
      </c>
      <c r="F4368" t="s">
        <v>235</v>
      </c>
      <c r="G4368" t="s">
        <v>236</v>
      </c>
      <c r="H4368">
        <v>10011</v>
      </c>
      <c r="I4368" t="s">
        <v>131</v>
      </c>
      <c r="J4368" t="s">
        <v>1067</v>
      </c>
      <c r="K4368" t="s">
        <v>39</v>
      </c>
      <c r="L4368" t="s">
        <v>66</v>
      </c>
      <c r="M4368" t="s">
        <v>1068</v>
      </c>
      <c r="N4368">
        <v>7.7120000000000006</v>
      </c>
      <c r="O4368">
        <v>2</v>
      </c>
      <c r="P4368">
        <v>0.2</v>
      </c>
      <c r="Q4368">
        <v>2.7956000000000003</v>
      </c>
    </row>
    <row r="4369" spans="1:17" x14ac:dyDescent="0.3">
      <c r="A4369" t="s">
        <v>17</v>
      </c>
      <c r="B4369" t="s">
        <v>1568</v>
      </c>
      <c r="C4369" t="s">
        <v>1569</v>
      </c>
      <c r="D4369" t="s">
        <v>20</v>
      </c>
      <c r="E4369" t="s">
        <v>21</v>
      </c>
      <c r="F4369" t="s">
        <v>269</v>
      </c>
      <c r="G4369" t="s">
        <v>187</v>
      </c>
      <c r="H4369">
        <v>60610</v>
      </c>
      <c r="I4369" t="s">
        <v>93</v>
      </c>
      <c r="J4369" t="s">
        <v>1067</v>
      </c>
      <c r="K4369" t="s">
        <v>39</v>
      </c>
      <c r="L4369" t="s">
        <v>66</v>
      </c>
      <c r="M4369" t="s">
        <v>1068</v>
      </c>
      <c r="N4369">
        <v>1.9279999999999997</v>
      </c>
      <c r="O4369">
        <v>2</v>
      </c>
      <c r="P4369">
        <v>0.8</v>
      </c>
      <c r="Q4369">
        <v>-2.9884000000000004</v>
      </c>
    </row>
    <row r="4370" spans="1:17" x14ac:dyDescent="0.3">
      <c r="A4370" t="s">
        <v>42</v>
      </c>
      <c r="B4370" t="s">
        <v>3608</v>
      </c>
      <c r="C4370" t="s">
        <v>3609</v>
      </c>
      <c r="D4370" t="s">
        <v>90</v>
      </c>
      <c r="E4370" t="s">
        <v>21</v>
      </c>
      <c r="F4370" t="s">
        <v>2502</v>
      </c>
      <c r="G4370" t="s">
        <v>283</v>
      </c>
      <c r="H4370">
        <v>23464</v>
      </c>
      <c r="I4370" t="s">
        <v>24</v>
      </c>
      <c r="J4370" t="s">
        <v>1067</v>
      </c>
      <c r="K4370" t="s">
        <v>39</v>
      </c>
      <c r="L4370" t="s">
        <v>66</v>
      </c>
      <c r="M4370" t="s">
        <v>1068</v>
      </c>
      <c r="N4370">
        <v>9.64</v>
      </c>
      <c r="O4370">
        <v>2</v>
      </c>
      <c r="P4370">
        <v>0</v>
      </c>
      <c r="Q4370">
        <v>4.7236000000000002</v>
      </c>
    </row>
    <row r="4371" spans="1:17" x14ac:dyDescent="0.3">
      <c r="A4371" t="s">
        <v>42</v>
      </c>
      <c r="B4371" t="s">
        <v>1453</v>
      </c>
      <c r="C4371" t="s">
        <v>1454</v>
      </c>
      <c r="D4371" t="s">
        <v>90</v>
      </c>
      <c r="E4371" t="s">
        <v>21</v>
      </c>
      <c r="F4371" t="s">
        <v>35</v>
      </c>
      <c r="G4371" t="s">
        <v>36</v>
      </c>
      <c r="H4371">
        <v>90004</v>
      </c>
      <c r="I4371" t="s">
        <v>37</v>
      </c>
      <c r="J4371" t="s">
        <v>1067</v>
      </c>
      <c r="K4371" t="s">
        <v>39</v>
      </c>
      <c r="L4371" t="s">
        <v>66</v>
      </c>
      <c r="M4371" t="s">
        <v>1068</v>
      </c>
      <c r="N4371">
        <v>7.7120000000000006</v>
      </c>
      <c r="O4371">
        <v>2</v>
      </c>
      <c r="P4371">
        <v>0.2</v>
      </c>
      <c r="Q4371">
        <v>2.7956000000000003</v>
      </c>
    </row>
    <row r="4372" spans="1:17" x14ac:dyDescent="0.3">
      <c r="A4372" t="s">
        <v>42</v>
      </c>
      <c r="B4372" t="s">
        <v>1744</v>
      </c>
      <c r="C4372" t="s">
        <v>1745</v>
      </c>
      <c r="D4372" t="s">
        <v>34</v>
      </c>
      <c r="E4372" t="s">
        <v>21</v>
      </c>
      <c r="F4372" t="s">
        <v>3359</v>
      </c>
      <c r="G4372" t="s">
        <v>85</v>
      </c>
      <c r="H4372">
        <v>98208</v>
      </c>
      <c r="I4372" t="s">
        <v>37</v>
      </c>
      <c r="J4372" t="s">
        <v>1067</v>
      </c>
      <c r="K4372" t="s">
        <v>39</v>
      </c>
      <c r="L4372" t="s">
        <v>66</v>
      </c>
      <c r="M4372" t="s">
        <v>1068</v>
      </c>
      <c r="N4372">
        <v>3.8560000000000003</v>
      </c>
      <c r="O4372">
        <v>1</v>
      </c>
      <c r="P4372">
        <v>0.2</v>
      </c>
      <c r="Q4372">
        <v>1.3978000000000002</v>
      </c>
    </row>
    <row r="4373" spans="1:17" x14ac:dyDescent="0.3">
      <c r="A4373" t="s">
        <v>42</v>
      </c>
      <c r="B4373" t="s">
        <v>1203</v>
      </c>
      <c r="C4373" t="s">
        <v>1204</v>
      </c>
      <c r="D4373" t="s">
        <v>34</v>
      </c>
      <c r="E4373" t="s">
        <v>21</v>
      </c>
      <c r="F4373" t="s">
        <v>5678</v>
      </c>
      <c r="G4373" t="s">
        <v>36</v>
      </c>
      <c r="H4373">
        <v>93030</v>
      </c>
      <c r="I4373" t="s">
        <v>37</v>
      </c>
      <c r="J4373" t="s">
        <v>1067</v>
      </c>
      <c r="K4373" t="s">
        <v>39</v>
      </c>
      <c r="L4373" t="s">
        <v>66</v>
      </c>
      <c r="M4373" t="s">
        <v>1068</v>
      </c>
      <c r="N4373">
        <v>23.136000000000003</v>
      </c>
      <c r="O4373">
        <v>6</v>
      </c>
      <c r="P4373">
        <v>0.2</v>
      </c>
      <c r="Q4373">
        <v>8.3867999999999991</v>
      </c>
    </row>
    <row r="4374" spans="1:17" x14ac:dyDescent="0.3">
      <c r="A4374" t="s">
        <v>42</v>
      </c>
      <c r="B4374" t="s">
        <v>4809</v>
      </c>
      <c r="C4374" t="s">
        <v>4810</v>
      </c>
      <c r="D4374" t="s">
        <v>90</v>
      </c>
      <c r="E4374" t="s">
        <v>21</v>
      </c>
      <c r="F4374" t="s">
        <v>5662</v>
      </c>
      <c r="G4374" t="s">
        <v>296</v>
      </c>
      <c r="H4374">
        <v>37075</v>
      </c>
      <c r="I4374" t="s">
        <v>24</v>
      </c>
      <c r="J4374" t="s">
        <v>1067</v>
      </c>
      <c r="K4374" t="s">
        <v>39</v>
      </c>
      <c r="L4374" t="s">
        <v>66</v>
      </c>
      <c r="M4374" t="s">
        <v>1068</v>
      </c>
      <c r="N4374">
        <v>4.338000000000001</v>
      </c>
      <c r="O4374">
        <v>3</v>
      </c>
      <c r="P4374">
        <v>0.7</v>
      </c>
      <c r="Q4374">
        <v>-3.0366</v>
      </c>
    </row>
    <row r="4375" spans="1:17" x14ac:dyDescent="0.3">
      <c r="A4375" t="s">
        <v>1122</v>
      </c>
      <c r="B4375" t="s">
        <v>2759</v>
      </c>
      <c r="C4375" t="s">
        <v>2760</v>
      </c>
      <c r="D4375" t="s">
        <v>20</v>
      </c>
      <c r="E4375" t="s">
        <v>21</v>
      </c>
      <c r="F4375" t="s">
        <v>2761</v>
      </c>
      <c r="G4375" t="s">
        <v>210</v>
      </c>
      <c r="H4375">
        <v>48911</v>
      </c>
      <c r="I4375" t="s">
        <v>93</v>
      </c>
      <c r="J4375" t="s">
        <v>2765</v>
      </c>
      <c r="K4375" t="s">
        <v>39</v>
      </c>
      <c r="L4375" t="s">
        <v>66</v>
      </c>
      <c r="M4375" t="s">
        <v>2766</v>
      </c>
      <c r="N4375">
        <v>12.76</v>
      </c>
      <c r="O4375">
        <v>2</v>
      </c>
      <c r="P4375">
        <v>0</v>
      </c>
      <c r="Q4375">
        <v>5.8695999999999993</v>
      </c>
    </row>
    <row r="4376" spans="1:17" x14ac:dyDescent="0.3">
      <c r="A4376" t="s">
        <v>42</v>
      </c>
      <c r="B4376" t="s">
        <v>4078</v>
      </c>
      <c r="C4376" t="s">
        <v>4079</v>
      </c>
      <c r="D4376" t="s">
        <v>20</v>
      </c>
      <c r="E4376" t="s">
        <v>21</v>
      </c>
      <c r="F4376" t="s">
        <v>476</v>
      </c>
      <c r="G4376" t="s">
        <v>275</v>
      </c>
      <c r="H4376">
        <v>85023</v>
      </c>
      <c r="I4376" t="s">
        <v>37</v>
      </c>
      <c r="J4376" t="s">
        <v>2765</v>
      </c>
      <c r="K4376" t="s">
        <v>39</v>
      </c>
      <c r="L4376" t="s">
        <v>66</v>
      </c>
      <c r="M4376" t="s">
        <v>2766</v>
      </c>
      <c r="N4376">
        <v>7.6560000000000006</v>
      </c>
      <c r="O4376">
        <v>4</v>
      </c>
      <c r="P4376">
        <v>0.7</v>
      </c>
      <c r="Q4376">
        <v>-6.1247999999999987</v>
      </c>
    </row>
    <row r="4377" spans="1:17" x14ac:dyDescent="0.3">
      <c r="A4377" t="s">
        <v>17</v>
      </c>
      <c r="B4377" t="s">
        <v>3556</v>
      </c>
      <c r="C4377" t="s">
        <v>3557</v>
      </c>
      <c r="D4377" t="s">
        <v>20</v>
      </c>
      <c r="E4377" t="s">
        <v>21</v>
      </c>
      <c r="F4377" t="s">
        <v>3635</v>
      </c>
      <c r="G4377" t="s">
        <v>2316</v>
      </c>
      <c r="H4377">
        <v>21215</v>
      </c>
      <c r="I4377" t="s">
        <v>131</v>
      </c>
      <c r="J4377" t="s">
        <v>2765</v>
      </c>
      <c r="K4377" t="s">
        <v>39</v>
      </c>
      <c r="L4377" t="s">
        <v>66</v>
      </c>
      <c r="M4377" t="s">
        <v>2766</v>
      </c>
      <c r="N4377">
        <v>12.76</v>
      </c>
      <c r="O4377">
        <v>2</v>
      </c>
      <c r="P4377">
        <v>0</v>
      </c>
      <c r="Q4377">
        <v>5.8695999999999993</v>
      </c>
    </row>
    <row r="4378" spans="1:17" x14ac:dyDescent="0.3">
      <c r="A4378" t="s">
        <v>42</v>
      </c>
      <c r="B4378" t="s">
        <v>2811</v>
      </c>
      <c r="C4378" t="s">
        <v>2812</v>
      </c>
      <c r="D4378" t="s">
        <v>90</v>
      </c>
      <c r="E4378" t="s">
        <v>21</v>
      </c>
      <c r="F4378" t="s">
        <v>700</v>
      </c>
      <c r="G4378" t="s">
        <v>436</v>
      </c>
      <c r="H4378">
        <v>44312</v>
      </c>
      <c r="I4378" t="s">
        <v>131</v>
      </c>
      <c r="J4378" t="s">
        <v>2765</v>
      </c>
      <c r="K4378" t="s">
        <v>39</v>
      </c>
      <c r="L4378" t="s">
        <v>66</v>
      </c>
      <c r="M4378" t="s">
        <v>2766</v>
      </c>
      <c r="N4378">
        <v>5.7420000000000009</v>
      </c>
      <c r="O4378">
        <v>3</v>
      </c>
      <c r="P4378">
        <v>0.7</v>
      </c>
      <c r="Q4378">
        <v>-4.5935999999999986</v>
      </c>
    </row>
    <row r="4379" spans="1:17" x14ac:dyDescent="0.3">
      <c r="A4379" t="s">
        <v>17</v>
      </c>
      <c r="B4379" t="s">
        <v>852</v>
      </c>
      <c r="C4379" t="s">
        <v>853</v>
      </c>
      <c r="D4379" t="s">
        <v>34</v>
      </c>
      <c r="E4379" t="s">
        <v>21</v>
      </c>
      <c r="F4379" t="s">
        <v>84</v>
      </c>
      <c r="G4379" t="s">
        <v>85</v>
      </c>
      <c r="H4379">
        <v>98105</v>
      </c>
      <c r="I4379" t="s">
        <v>37</v>
      </c>
      <c r="J4379" t="s">
        <v>1969</v>
      </c>
      <c r="K4379" t="s">
        <v>39</v>
      </c>
      <c r="L4379" t="s">
        <v>66</v>
      </c>
      <c r="M4379" t="s">
        <v>1970</v>
      </c>
      <c r="N4379">
        <v>19.920000000000002</v>
      </c>
      <c r="O4379">
        <v>5</v>
      </c>
      <c r="P4379">
        <v>0.2</v>
      </c>
      <c r="Q4379">
        <v>6.9719999999999995</v>
      </c>
    </row>
    <row r="4380" spans="1:17" x14ac:dyDescent="0.3">
      <c r="A4380" t="s">
        <v>42</v>
      </c>
      <c r="B4380" t="s">
        <v>4718</v>
      </c>
      <c r="C4380" t="s">
        <v>4719</v>
      </c>
      <c r="D4380" t="s">
        <v>90</v>
      </c>
      <c r="E4380" t="s">
        <v>21</v>
      </c>
      <c r="F4380" t="s">
        <v>1280</v>
      </c>
      <c r="G4380" t="s">
        <v>400</v>
      </c>
      <c r="H4380">
        <v>80027</v>
      </c>
      <c r="I4380" t="s">
        <v>37</v>
      </c>
      <c r="J4380" t="s">
        <v>1969</v>
      </c>
      <c r="K4380" t="s">
        <v>39</v>
      </c>
      <c r="L4380" t="s">
        <v>66</v>
      </c>
      <c r="M4380" t="s">
        <v>1970</v>
      </c>
      <c r="N4380">
        <v>8.9640000000000022</v>
      </c>
      <c r="O4380">
        <v>6</v>
      </c>
      <c r="P4380">
        <v>0.7</v>
      </c>
      <c r="Q4380">
        <v>-6.573599999999999</v>
      </c>
    </row>
    <row r="4381" spans="1:17" x14ac:dyDescent="0.3">
      <c r="A4381" t="s">
        <v>166</v>
      </c>
      <c r="B4381" t="s">
        <v>4828</v>
      </c>
      <c r="C4381" t="s">
        <v>4829</v>
      </c>
      <c r="D4381" t="s">
        <v>20</v>
      </c>
      <c r="E4381" t="s">
        <v>21</v>
      </c>
      <c r="F4381" t="s">
        <v>2409</v>
      </c>
      <c r="G4381" t="s">
        <v>36</v>
      </c>
      <c r="H4381">
        <v>92503</v>
      </c>
      <c r="I4381" t="s">
        <v>37</v>
      </c>
      <c r="J4381" t="s">
        <v>1969</v>
      </c>
      <c r="K4381" t="s">
        <v>39</v>
      </c>
      <c r="L4381" t="s">
        <v>66</v>
      </c>
      <c r="M4381" t="s">
        <v>1970</v>
      </c>
      <c r="N4381">
        <v>3.9840000000000004</v>
      </c>
      <c r="O4381">
        <v>1</v>
      </c>
      <c r="P4381">
        <v>0.2</v>
      </c>
      <c r="Q4381">
        <v>1.3944000000000001</v>
      </c>
    </row>
    <row r="4382" spans="1:17" x14ac:dyDescent="0.3">
      <c r="A4382" t="s">
        <v>17</v>
      </c>
      <c r="B4382" t="s">
        <v>1829</v>
      </c>
      <c r="C4382" t="s">
        <v>1830</v>
      </c>
      <c r="D4382" t="s">
        <v>90</v>
      </c>
      <c r="E4382" t="s">
        <v>21</v>
      </c>
      <c r="F4382" t="s">
        <v>112</v>
      </c>
      <c r="G4382" t="s">
        <v>36</v>
      </c>
      <c r="H4382">
        <v>94109</v>
      </c>
      <c r="I4382" t="s">
        <v>37</v>
      </c>
      <c r="J4382" t="s">
        <v>1969</v>
      </c>
      <c r="K4382" t="s">
        <v>39</v>
      </c>
      <c r="L4382" t="s">
        <v>66</v>
      </c>
      <c r="M4382" t="s">
        <v>1970</v>
      </c>
      <c r="N4382">
        <v>11.952000000000002</v>
      </c>
      <c r="O4382">
        <v>3</v>
      </c>
      <c r="P4382">
        <v>0.2</v>
      </c>
      <c r="Q4382">
        <v>4.1832000000000003</v>
      </c>
    </row>
    <row r="4383" spans="1:17" x14ac:dyDescent="0.3">
      <c r="A4383" t="s">
        <v>42</v>
      </c>
      <c r="B4383" t="s">
        <v>3912</v>
      </c>
      <c r="C4383" t="s">
        <v>3913</v>
      </c>
      <c r="D4383" t="s">
        <v>20</v>
      </c>
      <c r="E4383" t="s">
        <v>21</v>
      </c>
      <c r="F4383" t="s">
        <v>1700</v>
      </c>
      <c r="G4383" t="s">
        <v>283</v>
      </c>
      <c r="H4383">
        <v>24153</v>
      </c>
      <c r="I4383" t="s">
        <v>24</v>
      </c>
      <c r="J4383" t="s">
        <v>1969</v>
      </c>
      <c r="K4383" t="s">
        <v>39</v>
      </c>
      <c r="L4383" t="s">
        <v>66</v>
      </c>
      <c r="M4383" t="s">
        <v>1970</v>
      </c>
      <c r="N4383">
        <v>14.940000000000001</v>
      </c>
      <c r="O4383">
        <v>3</v>
      </c>
      <c r="P4383">
        <v>0</v>
      </c>
      <c r="Q4383">
        <v>7.1712000000000007</v>
      </c>
    </row>
    <row r="4384" spans="1:17" x14ac:dyDescent="0.3">
      <c r="A4384" t="s">
        <v>42</v>
      </c>
      <c r="B4384" t="s">
        <v>2108</v>
      </c>
      <c r="C4384" t="s">
        <v>2109</v>
      </c>
      <c r="D4384" t="s">
        <v>20</v>
      </c>
      <c r="E4384" t="s">
        <v>21</v>
      </c>
      <c r="F4384" t="s">
        <v>829</v>
      </c>
      <c r="G4384" t="s">
        <v>36</v>
      </c>
      <c r="H4384">
        <v>92105</v>
      </c>
      <c r="I4384" t="s">
        <v>37</v>
      </c>
      <c r="J4384" t="s">
        <v>1969</v>
      </c>
      <c r="K4384" t="s">
        <v>39</v>
      </c>
      <c r="L4384" t="s">
        <v>66</v>
      </c>
      <c r="M4384" t="s">
        <v>1970</v>
      </c>
      <c r="N4384">
        <v>11.952000000000002</v>
      </c>
      <c r="O4384">
        <v>3</v>
      </c>
      <c r="P4384">
        <v>0.2</v>
      </c>
      <c r="Q4384">
        <v>4.1832000000000003</v>
      </c>
    </row>
    <row r="4385" spans="1:17" x14ac:dyDescent="0.3">
      <c r="A4385" t="s">
        <v>42</v>
      </c>
      <c r="B4385" t="s">
        <v>1095</v>
      </c>
      <c r="C4385" t="s">
        <v>1096</v>
      </c>
      <c r="D4385" t="s">
        <v>20</v>
      </c>
      <c r="E4385" t="s">
        <v>21</v>
      </c>
      <c r="F4385" t="s">
        <v>3270</v>
      </c>
      <c r="G4385" t="s">
        <v>36</v>
      </c>
      <c r="H4385">
        <v>92683</v>
      </c>
      <c r="I4385" t="s">
        <v>37</v>
      </c>
      <c r="J4385" t="s">
        <v>1969</v>
      </c>
      <c r="K4385" t="s">
        <v>39</v>
      </c>
      <c r="L4385" t="s">
        <v>66</v>
      </c>
      <c r="M4385" t="s">
        <v>1970</v>
      </c>
      <c r="N4385">
        <v>11.952000000000002</v>
      </c>
      <c r="O4385">
        <v>3</v>
      </c>
      <c r="P4385">
        <v>0.2</v>
      </c>
      <c r="Q4385">
        <v>4.1832000000000003</v>
      </c>
    </row>
    <row r="4386" spans="1:17" x14ac:dyDescent="0.3">
      <c r="A4386" t="s">
        <v>42</v>
      </c>
      <c r="B4386" t="s">
        <v>3784</v>
      </c>
      <c r="C4386" t="s">
        <v>3785</v>
      </c>
      <c r="D4386" t="s">
        <v>20</v>
      </c>
      <c r="E4386" t="s">
        <v>21</v>
      </c>
      <c r="F4386" t="s">
        <v>235</v>
      </c>
      <c r="G4386" t="s">
        <v>236</v>
      </c>
      <c r="H4386">
        <v>10035</v>
      </c>
      <c r="I4386" t="s">
        <v>131</v>
      </c>
      <c r="J4386" t="s">
        <v>1969</v>
      </c>
      <c r="K4386" t="s">
        <v>39</v>
      </c>
      <c r="L4386" t="s">
        <v>66</v>
      </c>
      <c r="M4386" t="s">
        <v>1970</v>
      </c>
      <c r="N4386">
        <v>3.9840000000000004</v>
      </c>
      <c r="O4386">
        <v>1</v>
      </c>
      <c r="P4386">
        <v>0.2</v>
      </c>
      <c r="Q4386">
        <v>1.3944000000000001</v>
      </c>
    </row>
    <row r="4387" spans="1:17" x14ac:dyDescent="0.3">
      <c r="A4387" t="s">
        <v>166</v>
      </c>
      <c r="B4387" t="s">
        <v>2325</v>
      </c>
      <c r="C4387" t="s">
        <v>2326</v>
      </c>
      <c r="D4387" t="s">
        <v>34</v>
      </c>
      <c r="E4387" t="s">
        <v>21</v>
      </c>
      <c r="F4387" t="s">
        <v>112</v>
      </c>
      <c r="G4387" t="s">
        <v>36</v>
      </c>
      <c r="H4387">
        <v>94122</v>
      </c>
      <c r="I4387" t="s">
        <v>37</v>
      </c>
      <c r="J4387" t="s">
        <v>2327</v>
      </c>
      <c r="K4387" t="s">
        <v>39</v>
      </c>
      <c r="L4387" t="s">
        <v>66</v>
      </c>
      <c r="M4387" t="s">
        <v>2328</v>
      </c>
      <c r="N4387">
        <v>70.00800000000001</v>
      </c>
      <c r="O4387">
        <v>3</v>
      </c>
      <c r="P4387">
        <v>0.2</v>
      </c>
      <c r="Q4387">
        <v>24.502800000000001</v>
      </c>
    </row>
    <row r="4388" spans="1:17" x14ac:dyDescent="0.3">
      <c r="A4388" t="s">
        <v>17</v>
      </c>
      <c r="B4388" t="s">
        <v>1157</v>
      </c>
      <c r="C4388" t="s">
        <v>1158</v>
      </c>
      <c r="D4388" t="s">
        <v>20</v>
      </c>
      <c r="E4388" t="s">
        <v>21</v>
      </c>
      <c r="F4388" t="s">
        <v>2720</v>
      </c>
      <c r="G4388" t="s">
        <v>36</v>
      </c>
      <c r="H4388">
        <v>92024</v>
      </c>
      <c r="I4388" t="s">
        <v>37</v>
      </c>
      <c r="J4388" t="s">
        <v>2327</v>
      </c>
      <c r="K4388" t="s">
        <v>39</v>
      </c>
      <c r="L4388" t="s">
        <v>66</v>
      </c>
      <c r="M4388" t="s">
        <v>2328</v>
      </c>
      <c r="N4388">
        <v>46.672000000000004</v>
      </c>
      <c r="O4388">
        <v>2</v>
      </c>
      <c r="P4388">
        <v>0.2</v>
      </c>
      <c r="Q4388">
        <v>16.3352</v>
      </c>
    </row>
    <row r="4389" spans="1:17" x14ac:dyDescent="0.3">
      <c r="A4389" t="s">
        <v>42</v>
      </c>
      <c r="B4389" t="s">
        <v>3368</v>
      </c>
      <c r="C4389" t="s">
        <v>3369</v>
      </c>
      <c r="D4389" t="s">
        <v>20</v>
      </c>
      <c r="E4389" t="s">
        <v>21</v>
      </c>
      <c r="F4389" t="s">
        <v>4070</v>
      </c>
      <c r="G4389" t="s">
        <v>1477</v>
      </c>
      <c r="H4389">
        <v>72209</v>
      </c>
      <c r="I4389" t="s">
        <v>24</v>
      </c>
      <c r="J4389" t="s">
        <v>2327</v>
      </c>
      <c r="K4389" t="s">
        <v>39</v>
      </c>
      <c r="L4389" t="s">
        <v>66</v>
      </c>
      <c r="M4389" t="s">
        <v>2328</v>
      </c>
      <c r="N4389">
        <v>145.85000000000002</v>
      </c>
      <c r="O4389">
        <v>5</v>
      </c>
      <c r="P4389">
        <v>0</v>
      </c>
      <c r="Q4389">
        <v>70.007999999999996</v>
      </c>
    </row>
    <row r="4390" spans="1:17" x14ac:dyDescent="0.3">
      <c r="A4390" t="s">
        <v>42</v>
      </c>
      <c r="B4390" t="s">
        <v>814</v>
      </c>
      <c r="C4390" t="s">
        <v>815</v>
      </c>
      <c r="D4390" t="s">
        <v>90</v>
      </c>
      <c r="E4390" t="s">
        <v>21</v>
      </c>
      <c r="F4390" t="s">
        <v>1280</v>
      </c>
      <c r="G4390" t="s">
        <v>23</v>
      </c>
      <c r="H4390">
        <v>40214</v>
      </c>
      <c r="I4390" t="s">
        <v>24</v>
      </c>
      <c r="J4390" t="s">
        <v>2327</v>
      </c>
      <c r="K4390" t="s">
        <v>39</v>
      </c>
      <c r="L4390" t="s">
        <v>66</v>
      </c>
      <c r="M4390" t="s">
        <v>2328</v>
      </c>
      <c r="N4390">
        <v>58.34</v>
      </c>
      <c r="O4390">
        <v>2</v>
      </c>
      <c r="P4390">
        <v>0</v>
      </c>
      <c r="Q4390">
        <v>28.0032</v>
      </c>
    </row>
    <row r="4391" spans="1:17" x14ac:dyDescent="0.3">
      <c r="A4391" t="s">
        <v>1122</v>
      </c>
      <c r="B4391" t="s">
        <v>1994</v>
      </c>
      <c r="C4391" t="s">
        <v>1995</v>
      </c>
      <c r="D4391" t="s">
        <v>20</v>
      </c>
      <c r="E4391" t="s">
        <v>21</v>
      </c>
      <c r="F4391" t="s">
        <v>336</v>
      </c>
      <c r="G4391" t="s">
        <v>337</v>
      </c>
      <c r="H4391">
        <v>29203</v>
      </c>
      <c r="I4391" t="s">
        <v>24</v>
      </c>
      <c r="J4391" t="s">
        <v>2327</v>
      </c>
      <c r="K4391" t="s">
        <v>39</v>
      </c>
      <c r="L4391" t="s">
        <v>66</v>
      </c>
      <c r="M4391" t="s">
        <v>2328</v>
      </c>
      <c r="N4391">
        <v>58.34</v>
      </c>
      <c r="O4391">
        <v>2</v>
      </c>
      <c r="P4391">
        <v>0</v>
      </c>
      <c r="Q4391">
        <v>28.0032</v>
      </c>
    </row>
    <row r="4392" spans="1:17" x14ac:dyDescent="0.3">
      <c r="A4392" t="s">
        <v>42</v>
      </c>
      <c r="B4392" t="s">
        <v>1269</v>
      </c>
      <c r="C4392" t="s">
        <v>1270</v>
      </c>
      <c r="D4392" t="s">
        <v>20</v>
      </c>
      <c r="E4392" t="s">
        <v>21</v>
      </c>
      <c r="F4392" t="s">
        <v>35</v>
      </c>
      <c r="G4392" t="s">
        <v>36</v>
      </c>
      <c r="H4392">
        <v>90004</v>
      </c>
      <c r="I4392" t="s">
        <v>37</v>
      </c>
      <c r="J4392" t="s">
        <v>2327</v>
      </c>
      <c r="K4392" t="s">
        <v>39</v>
      </c>
      <c r="L4392" t="s">
        <v>66</v>
      </c>
      <c r="M4392" t="s">
        <v>2328</v>
      </c>
      <c r="N4392">
        <v>70.00800000000001</v>
      </c>
      <c r="O4392">
        <v>3</v>
      </c>
      <c r="P4392">
        <v>0.2</v>
      </c>
      <c r="Q4392">
        <v>24.502800000000001</v>
      </c>
    </row>
    <row r="4393" spans="1:17" x14ac:dyDescent="0.3">
      <c r="A4393" t="s">
        <v>42</v>
      </c>
      <c r="B4393" t="s">
        <v>3041</v>
      </c>
      <c r="C4393" t="s">
        <v>3042</v>
      </c>
      <c r="D4393" t="s">
        <v>90</v>
      </c>
      <c r="E4393" t="s">
        <v>21</v>
      </c>
      <c r="F4393" t="s">
        <v>235</v>
      </c>
      <c r="G4393" t="s">
        <v>236</v>
      </c>
      <c r="H4393">
        <v>10009</v>
      </c>
      <c r="I4393" t="s">
        <v>131</v>
      </c>
      <c r="J4393" t="s">
        <v>2327</v>
      </c>
      <c r="K4393" t="s">
        <v>39</v>
      </c>
      <c r="L4393" t="s">
        <v>66</v>
      </c>
      <c r="M4393" t="s">
        <v>2328</v>
      </c>
      <c r="N4393">
        <v>93.344000000000008</v>
      </c>
      <c r="O4393">
        <v>4</v>
      </c>
      <c r="P4393">
        <v>0.2</v>
      </c>
      <c r="Q4393">
        <v>32.670400000000001</v>
      </c>
    </row>
    <row r="4394" spans="1:17" x14ac:dyDescent="0.3">
      <c r="A4394" t="s">
        <v>166</v>
      </c>
      <c r="B4394" t="s">
        <v>2182</v>
      </c>
      <c r="C4394" t="s">
        <v>2183</v>
      </c>
      <c r="D4394" t="s">
        <v>20</v>
      </c>
      <c r="E4394" t="s">
        <v>21</v>
      </c>
      <c r="F4394" t="s">
        <v>4587</v>
      </c>
      <c r="G4394" t="s">
        <v>36</v>
      </c>
      <c r="H4394">
        <v>93309</v>
      </c>
      <c r="I4394" t="s">
        <v>37</v>
      </c>
      <c r="J4394" t="s">
        <v>2327</v>
      </c>
      <c r="K4394" t="s">
        <v>39</v>
      </c>
      <c r="L4394" t="s">
        <v>66</v>
      </c>
      <c r="M4394" t="s">
        <v>2328</v>
      </c>
      <c r="N4394">
        <v>46.672000000000004</v>
      </c>
      <c r="O4394">
        <v>2</v>
      </c>
      <c r="P4394">
        <v>0.2</v>
      </c>
      <c r="Q4394">
        <v>16.3352</v>
      </c>
    </row>
    <row r="4395" spans="1:17" x14ac:dyDescent="0.3">
      <c r="A4395" t="s">
        <v>17</v>
      </c>
      <c r="B4395" t="s">
        <v>137</v>
      </c>
      <c r="C4395" t="s">
        <v>138</v>
      </c>
      <c r="D4395" t="s">
        <v>20</v>
      </c>
      <c r="E4395" t="s">
        <v>21</v>
      </c>
      <c r="F4395" t="s">
        <v>129</v>
      </c>
      <c r="G4395" t="s">
        <v>130</v>
      </c>
      <c r="H4395">
        <v>19120</v>
      </c>
      <c r="I4395" t="s">
        <v>131</v>
      </c>
      <c r="J4395" t="s">
        <v>2327</v>
      </c>
      <c r="K4395" t="s">
        <v>39</v>
      </c>
      <c r="L4395" t="s">
        <v>66</v>
      </c>
      <c r="M4395" t="s">
        <v>2328</v>
      </c>
      <c r="N4395">
        <v>78.759000000000015</v>
      </c>
      <c r="O4395">
        <v>9</v>
      </c>
      <c r="P4395">
        <v>0.7</v>
      </c>
      <c r="Q4395">
        <v>-57.75660000000002</v>
      </c>
    </row>
    <row r="4396" spans="1:17" x14ac:dyDescent="0.3">
      <c r="A4396" t="s">
        <v>42</v>
      </c>
      <c r="B4396" t="s">
        <v>2790</v>
      </c>
      <c r="C4396" t="s">
        <v>2791</v>
      </c>
      <c r="D4396" t="s">
        <v>90</v>
      </c>
      <c r="E4396" t="s">
        <v>21</v>
      </c>
      <c r="F4396" t="s">
        <v>235</v>
      </c>
      <c r="G4396" t="s">
        <v>236</v>
      </c>
      <c r="H4396">
        <v>10035</v>
      </c>
      <c r="I4396" t="s">
        <v>131</v>
      </c>
      <c r="J4396" t="s">
        <v>2794</v>
      </c>
      <c r="K4396" t="s">
        <v>39</v>
      </c>
      <c r="L4396" t="s">
        <v>66</v>
      </c>
      <c r="M4396" t="s">
        <v>2795</v>
      </c>
      <c r="N4396">
        <v>25.32</v>
      </c>
      <c r="O4396">
        <v>5</v>
      </c>
      <c r="P4396">
        <v>0.2</v>
      </c>
      <c r="Q4396">
        <v>9.1785000000000014</v>
      </c>
    </row>
    <row r="4397" spans="1:17" x14ac:dyDescent="0.3">
      <c r="A4397" t="s">
        <v>42</v>
      </c>
      <c r="B4397" t="s">
        <v>1079</v>
      </c>
      <c r="C4397" t="s">
        <v>1080</v>
      </c>
      <c r="D4397" t="s">
        <v>20</v>
      </c>
      <c r="E4397" t="s">
        <v>21</v>
      </c>
      <c r="F4397" t="s">
        <v>35</v>
      </c>
      <c r="G4397" t="s">
        <v>36</v>
      </c>
      <c r="H4397">
        <v>90008</v>
      </c>
      <c r="I4397" t="s">
        <v>37</v>
      </c>
      <c r="J4397" t="s">
        <v>2794</v>
      </c>
      <c r="K4397" t="s">
        <v>39</v>
      </c>
      <c r="L4397" t="s">
        <v>66</v>
      </c>
      <c r="M4397" t="s">
        <v>2795</v>
      </c>
      <c r="N4397">
        <v>10.128</v>
      </c>
      <c r="O4397">
        <v>2</v>
      </c>
      <c r="P4397">
        <v>0.2</v>
      </c>
      <c r="Q4397">
        <v>3.6714000000000002</v>
      </c>
    </row>
    <row r="4398" spans="1:17" x14ac:dyDescent="0.3">
      <c r="A4398" t="s">
        <v>42</v>
      </c>
      <c r="B4398" t="s">
        <v>2275</v>
      </c>
      <c r="C4398" t="s">
        <v>2276</v>
      </c>
      <c r="D4398" t="s">
        <v>34</v>
      </c>
      <c r="E4398" t="s">
        <v>21</v>
      </c>
      <c r="F4398" t="s">
        <v>712</v>
      </c>
      <c r="G4398" t="s">
        <v>92</v>
      </c>
      <c r="H4398">
        <v>75220</v>
      </c>
      <c r="I4398" t="s">
        <v>93</v>
      </c>
      <c r="J4398" t="s">
        <v>2794</v>
      </c>
      <c r="K4398" t="s">
        <v>39</v>
      </c>
      <c r="L4398" t="s">
        <v>66</v>
      </c>
      <c r="M4398" t="s">
        <v>2795</v>
      </c>
      <c r="N4398">
        <v>11.393999999999998</v>
      </c>
      <c r="O4398">
        <v>9</v>
      </c>
      <c r="P4398">
        <v>0.8</v>
      </c>
      <c r="Q4398">
        <v>-17.660699999999999</v>
      </c>
    </row>
    <row r="4399" spans="1:17" x14ac:dyDescent="0.3">
      <c r="A4399" t="s">
        <v>166</v>
      </c>
      <c r="B4399" t="s">
        <v>4546</v>
      </c>
      <c r="C4399" t="s">
        <v>4547</v>
      </c>
      <c r="D4399" t="s">
        <v>20</v>
      </c>
      <c r="E4399" t="s">
        <v>21</v>
      </c>
      <c r="F4399" t="s">
        <v>756</v>
      </c>
      <c r="G4399" t="s">
        <v>436</v>
      </c>
      <c r="H4399">
        <v>43017</v>
      </c>
      <c r="I4399" t="s">
        <v>131</v>
      </c>
      <c r="J4399" t="s">
        <v>2794</v>
      </c>
      <c r="K4399" t="s">
        <v>39</v>
      </c>
      <c r="L4399" t="s">
        <v>66</v>
      </c>
      <c r="M4399" t="s">
        <v>2795</v>
      </c>
      <c r="N4399">
        <v>3.7980000000000005</v>
      </c>
      <c r="O4399">
        <v>2</v>
      </c>
      <c r="P4399">
        <v>0.7</v>
      </c>
      <c r="Q4399">
        <v>-2.6585999999999999</v>
      </c>
    </row>
    <row r="4400" spans="1:17" x14ac:dyDescent="0.3">
      <c r="A4400" t="s">
        <v>42</v>
      </c>
      <c r="B4400" t="s">
        <v>5280</v>
      </c>
      <c r="C4400" t="s">
        <v>5281</v>
      </c>
      <c r="D4400" t="s">
        <v>20</v>
      </c>
      <c r="E4400" t="s">
        <v>21</v>
      </c>
      <c r="F4400" t="s">
        <v>163</v>
      </c>
      <c r="G4400" t="s">
        <v>92</v>
      </c>
      <c r="H4400">
        <v>77095</v>
      </c>
      <c r="I4400" t="s">
        <v>93</v>
      </c>
      <c r="J4400" t="s">
        <v>2794</v>
      </c>
      <c r="K4400" t="s">
        <v>39</v>
      </c>
      <c r="L4400" t="s">
        <v>66</v>
      </c>
      <c r="M4400" t="s">
        <v>2795</v>
      </c>
      <c r="N4400">
        <v>6.3299999999999992</v>
      </c>
      <c r="O4400">
        <v>5</v>
      </c>
      <c r="P4400">
        <v>0.8</v>
      </c>
      <c r="Q4400">
        <v>-9.8114999999999988</v>
      </c>
    </row>
    <row r="4401" spans="1:17" x14ac:dyDescent="0.3">
      <c r="A4401" t="s">
        <v>166</v>
      </c>
      <c r="B4401" t="s">
        <v>1866</v>
      </c>
      <c r="C4401" t="s">
        <v>1867</v>
      </c>
      <c r="D4401" t="s">
        <v>20</v>
      </c>
      <c r="E4401" t="s">
        <v>21</v>
      </c>
      <c r="F4401" t="s">
        <v>235</v>
      </c>
      <c r="G4401" t="s">
        <v>236</v>
      </c>
      <c r="H4401">
        <v>10009</v>
      </c>
      <c r="I4401" t="s">
        <v>131</v>
      </c>
      <c r="J4401" t="s">
        <v>2794</v>
      </c>
      <c r="K4401" t="s">
        <v>39</v>
      </c>
      <c r="L4401" t="s">
        <v>66</v>
      </c>
      <c r="M4401" t="s">
        <v>2795</v>
      </c>
      <c r="N4401">
        <v>25.32</v>
      </c>
      <c r="O4401">
        <v>5</v>
      </c>
      <c r="P4401">
        <v>0.2</v>
      </c>
      <c r="Q4401">
        <v>9.1785000000000014</v>
      </c>
    </row>
    <row r="4402" spans="1:17" x14ac:dyDescent="0.3">
      <c r="A4402" t="s">
        <v>42</v>
      </c>
      <c r="B4402" t="s">
        <v>1460</v>
      </c>
      <c r="C4402" t="s">
        <v>1461</v>
      </c>
      <c r="D4402" t="s">
        <v>20</v>
      </c>
      <c r="E4402" t="s">
        <v>21</v>
      </c>
      <c r="F4402" t="s">
        <v>235</v>
      </c>
      <c r="G4402" t="s">
        <v>236</v>
      </c>
      <c r="H4402">
        <v>10035</v>
      </c>
      <c r="I4402" t="s">
        <v>131</v>
      </c>
      <c r="J4402" t="s">
        <v>2794</v>
      </c>
      <c r="K4402" t="s">
        <v>39</v>
      </c>
      <c r="L4402" t="s">
        <v>66</v>
      </c>
      <c r="M4402" t="s">
        <v>2795</v>
      </c>
      <c r="N4402">
        <v>35.448</v>
      </c>
      <c r="O4402">
        <v>7</v>
      </c>
      <c r="P4402">
        <v>0.2</v>
      </c>
      <c r="Q4402">
        <v>12.8499</v>
      </c>
    </row>
    <row r="4403" spans="1:17" x14ac:dyDescent="0.3">
      <c r="A4403" t="s">
        <v>166</v>
      </c>
      <c r="B4403" t="s">
        <v>144</v>
      </c>
      <c r="C4403" t="s">
        <v>145</v>
      </c>
      <c r="D4403" t="s">
        <v>20</v>
      </c>
      <c r="E4403" t="s">
        <v>21</v>
      </c>
      <c r="F4403" t="s">
        <v>35</v>
      </c>
      <c r="G4403" t="s">
        <v>36</v>
      </c>
      <c r="H4403">
        <v>90045</v>
      </c>
      <c r="I4403" t="s">
        <v>37</v>
      </c>
      <c r="J4403" t="s">
        <v>2794</v>
      </c>
      <c r="K4403" t="s">
        <v>39</v>
      </c>
      <c r="L4403" t="s">
        <v>66</v>
      </c>
      <c r="M4403" t="s">
        <v>2795</v>
      </c>
      <c r="N4403">
        <v>15.192</v>
      </c>
      <c r="O4403">
        <v>3</v>
      </c>
      <c r="P4403">
        <v>0.2</v>
      </c>
      <c r="Q4403">
        <v>5.5070999999999994</v>
      </c>
    </row>
    <row r="4404" spans="1:17" x14ac:dyDescent="0.3">
      <c r="A4404" t="s">
        <v>42</v>
      </c>
      <c r="B4404" t="s">
        <v>512</v>
      </c>
      <c r="C4404" t="s">
        <v>513</v>
      </c>
      <c r="D4404" t="s">
        <v>34</v>
      </c>
      <c r="E4404" t="s">
        <v>21</v>
      </c>
      <c r="F4404" t="s">
        <v>269</v>
      </c>
      <c r="G4404" t="s">
        <v>187</v>
      </c>
      <c r="H4404">
        <v>60610</v>
      </c>
      <c r="I4404" t="s">
        <v>93</v>
      </c>
      <c r="J4404" t="s">
        <v>2794</v>
      </c>
      <c r="K4404" t="s">
        <v>39</v>
      </c>
      <c r="L4404" t="s">
        <v>66</v>
      </c>
      <c r="M4404" t="s">
        <v>2795</v>
      </c>
      <c r="N4404">
        <v>3.7979999999999992</v>
      </c>
      <c r="O4404">
        <v>3</v>
      </c>
      <c r="P4404">
        <v>0.8</v>
      </c>
      <c r="Q4404">
        <v>-5.8869000000000007</v>
      </c>
    </row>
    <row r="4405" spans="1:17" x14ac:dyDescent="0.3">
      <c r="A4405" t="s">
        <v>17</v>
      </c>
      <c r="B4405" t="s">
        <v>844</v>
      </c>
      <c r="C4405" t="s">
        <v>845</v>
      </c>
      <c r="D4405" t="s">
        <v>20</v>
      </c>
      <c r="E4405" t="s">
        <v>21</v>
      </c>
      <c r="F4405" t="s">
        <v>235</v>
      </c>
      <c r="G4405" t="s">
        <v>236</v>
      </c>
      <c r="H4405">
        <v>10009</v>
      </c>
      <c r="I4405" t="s">
        <v>131</v>
      </c>
      <c r="J4405" t="s">
        <v>850</v>
      </c>
      <c r="K4405" t="s">
        <v>39</v>
      </c>
      <c r="L4405" t="s">
        <v>66</v>
      </c>
      <c r="M4405" t="s">
        <v>851</v>
      </c>
      <c r="N4405">
        <v>17.52</v>
      </c>
      <c r="O4405">
        <v>5</v>
      </c>
      <c r="P4405">
        <v>0.2</v>
      </c>
      <c r="Q4405">
        <v>6.1319999999999988</v>
      </c>
    </row>
    <row r="4406" spans="1:17" x14ac:dyDescent="0.3">
      <c r="A4406" t="s">
        <v>166</v>
      </c>
      <c r="B4406" t="s">
        <v>2569</v>
      </c>
      <c r="C4406" t="s">
        <v>2570</v>
      </c>
      <c r="D4406" t="s">
        <v>20</v>
      </c>
      <c r="E4406" t="s">
        <v>21</v>
      </c>
      <c r="F4406" t="s">
        <v>879</v>
      </c>
      <c r="G4406" t="s">
        <v>436</v>
      </c>
      <c r="H4406">
        <v>45231</v>
      </c>
      <c r="I4406" t="s">
        <v>131</v>
      </c>
      <c r="J4406" t="s">
        <v>850</v>
      </c>
      <c r="K4406" t="s">
        <v>39</v>
      </c>
      <c r="L4406" t="s">
        <v>66</v>
      </c>
      <c r="M4406" t="s">
        <v>851</v>
      </c>
      <c r="N4406">
        <v>2.6280000000000001</v>
      </c>
      <c r="O4406">
        <v>2</v>
      </c>
      <c r="P4406">
        <v>0.7</v>
      </c>
      <c r="Q4406">
        <v>-1.9272</v>
      </c>
    </row>
    <row r="4407" spans="1:17" x14ac:dyDescent="0.3">
      <c r="A4407" t="s">
        <v>1122</v>
      </c>
      <c r="B4407" t="s">
        <v>3013</v>
      </c>
      <c r="C4407" t="s">
        <v>3014</v>
      </c>
      <c r="D4407" t="s">
        <v>34</v>
      </c>
      <c r="E4407" t="s">
        <v>21</v>
      </c>
      <c r="F4407" t="s">
        <v>3989</v>
      </c>
      <c r="G4407" t="s">
        <v>92</v>
      </c>
      <c r="H4407">
        <v>75150</v>
      </c>
      <c r="I4407" t="s">
        <v>93</v>
      </c>
      <c r="J4407" t="s">
        <v>850</v>
      </c>
      <c r="K4407" t="s">
        <v>39</v>
      </c>
      <c r="L4407" t="s">
        <v>66</v>
      </c>
      <c r="M4407" t="s">
        <v>851</v>
      </c>
      <c r="N4407">
        <v>0.87599999999999978</v>
      </c>
      <c r="O4407">
        <v>1</v>
      </c>
      <c r="P4407">
        <v>0.8</v>
      </c>
      <c r="Q4407">
        <v>-1.4016000000000002</v>
      </c>
    </row>
    <row r="4408" spans="1:17" x14ac:dyDescent="0.3">
      <c r="A4408" t="s">
        <v>17</v>
      </c>
      <c r="B4408" t="s">
        <v>4078</v>
      </c>
      <c r="C4408" t="s">
        <v>4079</v>
      </c>
      <c r="D4408" t="s">
        <v>20</v>
      </c>
      <c r="E4408" t="s">
        <v>21</v>
      </c>
      <c r="F4408" t="s">
        <v>653</v>
      </c>
      <c r="G4408" t="s">
        <v>654</v>
      </c>
      <c r="H4408">
        <v>6824</v>
      </c>
      <c r="I4408" t="s">
        <v>131</v>
      </c>
      <c r="J4408" t="s">
        <v>850</v>
      </c>
      <c r="K4408" t="s">
        <v>39</v>
      </c>
      <c r="L4408" t="s">
        <v>66</v>
      </c>
      <c r="M4408" t="s">
        <v>851</v>
      </c>
      <c r="N4408">
        <v>43.8</v>
      </c>
      <c r="O4408">
        <v>10</v>
      </c>
      <c r="P4408">
        <v>0</v>
      </c>
      <c r="Q4408">
        <v>21.023999999999997</v>
      </c>
    </row>
    <row r="4409" spans="1:17" x14ac:dyDescent="0.3">
      <c r="A4409" t="s">
        <v>166</v>
      </c>
      <c r="B4409" t="s">
        <v>4490</v>
      </c>
      <c r="C4409" t="s">
        <v>4491</v>
      </c>
      <c r="D4409" t="s">
        <v>90</v>
      </c>
      <c r="E4409" t="s">
        <v>21</v>
      </c>
      <c r="F4409" t="s">
        <v>282</v>
      </c>
      <c r="G4409" t="s">
        <v>523</v>
      </c>
      <c r="H4409">
        <v>65807</v>
      </c>
      <c r="I4409" t="s">
        <v>93</v>
      </c>
      <c r="J4409" t="s">
        <v>850</v>
      </c>
      <c r="K4409" t="s">
        <v>39</v>
      </c>
      <c r="L4409" t="s">
        <v>66</v>
      </c>
      <c r="M4409" t="s">
        <v>851</v>
      </c>
      <c r="N4409">
        <v>8.76</v>
      </c>
      <c r="O4409">
        <v>2</v>
      </c>
      <c r="P4409">
        <v>0</v>
      </c>
      <c r="Q4409">
        <v>4.2047999999999996</v>
      </c>
    </row>
    <row r="4410" spans="1:17" x14ac:dyDescent="0.3">
      <c r="A4410" t="s">
        <v>166</v>
      </c>
      <c r="B4410" t="s">
        <v>3646</v>
      </c>
      <c r="C4410" t="s">
        <v>3647</v>
      </c>
      <c r="D4410" t="s">
        <v>34</v>
      </c>
      <c r="E4410" t="s">
        <v>21</v>
      </c>
      <c r="F4410" t="s">
        <v>35</v>
      </c>
      <c r="G4410" t="s">
        <v>36</v>
      </c>
      <c r="H4410">
        <v>90036</v>
      </c>
      <c r="I4410" t="s">
        <v>37</v>
      </c>
      <c r="J4410" t="s">
        <v>850</v>
      </c>
      <c r="K4410" t="s">
        <v>39</v>
      </c>
      <c r="L4410" t="s">
        <v>66</v>
      </c>
      <c r="M4410" t="s">
        <v>851</v>
      </c>
      <c r="N4410">
        <v>14.016</v>
      </c>
      <c r="O4410">
        <v>4</v>
      </c>
      <c r="P4410">
        <v>0.2</v>
      </c>
      <c r="Q4410">
        <v>4.9055999999999997</v>
      </c>
    </row>
    <row r="4411" spans="1:17" x14ac:dyDescent="0.3">
      <c r="A4411" t="s">
        <v>17</v>
      </c>
      <c r="B4411" t="s">
        <v>1707</v>
      </c>
      <c r="C4411" t="s">
        <v>1708</v>
      </c>
      <c r="D4411" t="s">
        <v>20</v>
      </c>
      <c r="E4411" t="s">
        <v>21</v>
      </c>
      <c r="F4411" t="s">
        <v>342</v>
      </c>
      <c r="G4411" t="s">
        <v>236</v>
      </c>
      <c r="H4411">
        <v>14609</v>
      </c>
      <c r="I4411" t="s">
        <v>131</v>
      </c>
      <c r="J4411" t="s">
        <v>850</v>
      </c>
      <c r="K4411" t="s">
        <v>39</v>
      </c>
      <c r="L4411" t="s">
        <v>66</v>
      </c>
      <c r="M4411" t="s">
        <v>851</v>
      </c>
      <c r="N4411">
        <v>10.512</v>
      </c>
      <c r="O4411">
        <v>3</v>
      </c>
      <c r="P4411">
        <v>0.2</v>
      </c>
      <c r="Q4411">
        <v>3.6791999999999998</v>
      </c>
    </row>
    <row r="4412" spans="1:17" x14ac:dyDescent="0.3">
      <c r="A4412" t="s">
        <v>42</v>
      </c>
      <c r="B4412" t="s">
        <v>4360</v>
      </c>
      <c r="C4412" t="s">
        <v>4361</v>
      </c>
      <c r="D4412" t="s">
        <v>34</v>
      </c>
      <c r="E4412" t="s">
        <v>21</v>
      </c>
      <c r="F4412" t="s">
        <v>2167</v>
      </c>
      <c r="G4412" t="s">
        <v>101</v>
      </c>
      <c r="H4412">
        <v>53209</v>
      </c>
      <c r="I4412" t="s">
        <v>93</v>
      </c>
      <c r="J4412" t="s">
        <v>850</v>
      </c>
      <c r="K4412" t="s">
        <v>39</v>
      </c>
      <c r="L4412" t="s">
        <v>66</v>
      </c>
      <c r="M4412" t="s">
        <v>851</v>
      </c>
      <c r="N4412">
        <v>17.52</v>
      </c>
      <c r="O4412">
        <v>4</v>
      </c>
      <c r="P4412">
        <v>0</v>
      </c>
      <c r="Q4412">
        <v>8.4095999999999993</v>
      </c>
    </row>
    <row r="4413" spans="1:17" x14ac:dyDescent="0.3">
      <c r="A4413" t="s">
        <v>42</v>
      </c>
      <c r="B4413" t="s">
        <v>617</v>
      </c>
      <c r="C4413" t="s">
        <v>618</v>
      </c>
      <c r="D4413" t="s">
        <v>34</v>
      </c>
      <c r="E4413" t="s">
        <v>21</v>
      </c>
      <c r="F4413" t="s">
        <v>2167</v>
      </c>
      <c r="G4413" t="s">
        <v>101</v>
      </c>
      <c r="H4413">
        <v>53209</v>
      </c>
      <c r="I4413" t="s">
        <v>93</v>
      </c>
      <c r="J4413" t="s">
        <v>850</v>
      </c>
      <c r="K4413" t="s">
        <v>39</v>
      </c>
      <c r="L4413" t="s">
        <v>66</v>
      </c>
      <c r="M4413" t="s">
        <v>851</v>
      </c>
      <c r="N4413">
        <v>21.9</v>
      </c>
      <c r="O4413">
        <v>5</v>
      </c>
      <c r="P4413">
        <v>0</v>
      </c>
      <c r="Q4413">
        <v>10.511999999999999</v>
      </c>
    </row>
    <row r="4414" spans="1:17" x14ac:dyDescent="0.3">
      <c r="A4414" t="s">
        <v>17</v>
      </c>
      <c r="B4414" t="s">
        <v>4967</v>
      </c>
      <c r="C4414" t="s">
        <v>4968</v>
      </c>
      <c r="D4414" t="s">
        <v>90</v>
      </c>
      <c r="E4414" t="s">
        <v>21</v>
      </c>
      <c r="F4414" t="s">
        <v>290</v>
      </c>
      <c r="G4414" t="s">
        <v>1292</v>
      </c>
      <c r="H4414">
        <v>39212</v>
      </c>
      <c r="I4414" t="s">
        <v>24</v>
      </c>
      <c r="J4414" t="s">
        <v>4969</v>
      </c>
      <c r="K4414" t="s">
        <v>39</v>
      </c>
      <c r="L4414" t="s">
        <v>66</v>
      </c>
      <c r="M4414" t="s">
        <v>4970</v>
      </c>
      <c r="N4414">
        <v>45.84</v>
      </c>
      <c r="O4414">
        <v>8</v>
      </c>
      <c r="P4414">
        <v>0</v>
      </c>
      <c r="Q4414">
        <v>22.0032</v>
      </c>
    </row>
    <row r="4415" spans="1:17" x14ac:dyDescent="0.3">
      <c r="A4415" t="s">
        <v>42</v>
      </c>
      <c r="B4415" t="s">
        <v>2025</v>
      </c>
      <c r="C4415" t="s">
        <v>2026</v>
      </c>
      <c r="D4415" t="s">
        <v>20</v>
      </c>
      <c r="E4415" t="s">
        <v>21</v>
      </c>
      <c r="F4415" t="s">
        <v>3700</v>
      </c>
      <c r="G4415" t="s">
        <v>85</v>
      </c>
      <c r="H4415">
        <v>98052</v>
      </c>
      <c r="I4415" t="s">
        <v>37</v>
      </c>
      <c r="J4415" t="s">
        <v>4969</v>
      </c>
      <c r="K4415" t="s">
        <v>39</v>
      </c>
      <c r="L4415" t="s">
        <v>66</v>
      </c>
      <c r="M4415" t="s">
        <v>4970</v>
      </c>
      <c r="N4415">
        <v>22.92</v>
      </c>
      <c r="O4415">
        <v>5</v>
      </c>
      <c r="P4415">
        <v>0.2</v>
      </c>
      <c r="Q4415">
        <v>8.0219999999999985</v>
      </c>
    </row>
    <row r="4416" spans="1:17" x14ac:dyDescent="0.3">
      <c r="A4416" t="s">
        <v>17</v>
      </c>
      <c r="B4416" t="s">
        <v>3646</v>
      </c>
      <c r="C4416" t="s">
        <v>3647</v>
      </c>
      <c r="D4416" t="s">
        <v>34</v>
      </c>
      <c r="E4416" t="s">
        <v>21</v>
      </c>
      <c r="F4416" t="s">
        <v>77</v>
      </c>
      <c r="G4416" t="s">
        <v>2287</v>
      </c>
      <c r="H4416">
        <v>3301</v>
      </c>
      <c r="I4416" t="s">
        <v>131</v>
      </c>
      <c r="J4416" t="s">
        <v>4969</v>
      </c>
      <c r="K4416" t="s">
        <v>39</v>
      </c>
      <c r="L4416" t="s">
        <v>66</v>
      </c>
      <c r="M4416" t="s">
        <v>4970</v>
      </c>
      <c r="N4416">
        <v>22.92</v>
      </c>
      <c r="O4416">
        <v>4</v>
      </c>
      <c r="P4416">
        <v>0</v>
      </c>
      <c r="Q4416">
        <v>11.0016</v>
      </c>
    </row>
    <row r="4417" spans="1:17" x14ac:dyDescent="0.3">
      <c r="A4417" t="s">
        <v>166</v>
      </c>
      <c r="B4417" t="s">
        <v>2383</v>
      </c>
      <c r="C4417" t="s">
        <v>2384</v>
      </c>
      <c r="D4417" t="s">
        <v>34</v>
      </c>
      <c r="E4417" t="s">
        <v>21</v>
      </c>
      <c r="F4417" t="s">
        <v>1929</v>
      </c>
      <c r="G4417" t="s">
        <v>130</v>
      </c>
      <c r="H4417">
        <v>19013</v>
      </c>
      <c r="I4417" t="s">
        <v>131</v>
      </c>
      <c r="J4417" t="s">
        <v>4969</v>
      </c>
      <c r="K4417" t="s">
        <v>39</v>
      </c>
      <c r="L4417" t="s">
        <v>66</v>
      </c>
      <c r="M4417" t="s">
        <v>4970</v>
      </c>
      <c r="N4417">
        <v>8.5950000000000024</v>
      </c>
      <c r="O4417">
        <v>5</v>
      </c>
      <c r="P4417">
        <v>0.7</v>
      </c>
      <c r="Q4417">
        <v>-6.3030000000000008</v>
      </c>
    </row>
    <row r="4418" spans="1:17" x14ac:dyDescent="0.3">
      <c r="A4418" t="s">
        <v>42</v>
      </c>
      <c r="B4418" t="s">
        <v>98</v>
      </c>
      <c r="C4418" t="s">
        <v>99</v>
      </c>
      <c r="D4418" t="s">
        <v>20</v>
      </c>
      <c r="E4418" t="s">
        <v>21</v>
      </c>
      <c r="F4418" t="s">
        <v>235</v>
      </c>
      <c r="G4418" t="s">
        <v>236</v>
      </c>
      <c r="H4418">
        <v>10035</v>
      </c>
      <c r="I4418" t="s">
        <v>131</v>
      </c>
      <c r="J4418" t="s">
        <v>4969</v>
      </c>
      <c r="K4418" t="s">
        <v>39</v>
      </c>
      <c r="L4418" t="s">
        <v>66</v>
      </c>
      <c r="M4418" t="s">
        <v>4970</v>
      </c>
      <c r="N4418">
        <v>32.088000000000001</v>
      </c>
      <c r="O4418">
        <v>7</v>
      </c>
      <c r="P4418">
        <v>0.2</v>
      </c>
      <c r="Q4418">
        <v>11.2308</v>
      </c>
    </row>
    <row r="4419" spans="1:17" x14ac:dyDescent="0.3">
      <c r="A4419" t="s">
        <v>42</v>
      </c>
      <c r="B4419" t="s">
        <v>3205</v>
      </c>
      <c r="C4419" t="s">
        <v>3206</v>
      </c>
      <c r="D4419" t="s">
        <v>20</v>
      </c>
      <c r="E4419" t="s">
        <v>21</v>
      </c>
      <c r="F4419" t="s">
        <v>531</v>
      </c>
      <c r="G4419" t="s">
        <v>436</v>
      </c>
      <c r="H4419">
        <v>43055</v>
      </c>
      <c r="I4419" t="s">
        <v>131</v>
      </c>
      <c r="J4419" t="s">
        <v>4969</v>
      </c>
      <c r="K4419" t="s">
        <v>39</v>
      </c>
      <c r="L4419" t="s">
        <v>66</v>
      </c>
      <c r="M4419" t="s">
        <v>4970</v>
      </c>
      <c r="N4419">
        <v>3.4380000000000006</v>
      </c>
      <c r="O4419">
        <v>2</v>
      </c>
      <c r="P4419">
        <v>0.7</v>
      </c>
      <c r="Q4419">
        <v>-2.5212000000000003</v>
      </c>
    </row>
    <row r="4420" spans="1:17" x14ac:dyDescent="0.3">
      <c r="A4420" t="s">
        <v>42</v>
      </c>
      <c r="B4420" t="s">
        <v>1500</v>
      </c>
      <c r="C4420" t="s">
        <v>1501</v>
      </c>
      <c r="D4420" t="s">
        <v>20</v>
      </c>
      <c r="E4420" t="s">
        <v>21</v>
      </c>
      <c r="F4420" t="s">
        <v>1502</v>
      </c>
      <c r="G4420" t="s">
        <v>1107</v>
      </c>
      <c r="H4420">
        <v>30318</v>
      </c>
      <c r="I4420" t="s">
        <v>24</v>
      </c>
      <c r="J4420" t="s">
        <v>1508</v>
      </c>
      <c r="K4420" t="s">
        <v>39</v>
      </c>
      <c r="L4420" t="s">
        <v>66</v>
      </c>
      <c r="M4420" t="s">
        <v>1509</v>
      </c>
      <c r="N4420">
        <v>6354.95</v>
      </c>
      <c r="O4420">
        <v>5</v>
      </c>
      <c r="P4420">
        <v>0</v>
      </c>
      <c r="Q4420">
        <v>3177.4749999999999</v>
      </c>
    </row>
    <row r="4421" spans="1:17" x14ac:dyDescent="0.3">
      <c r="A4421" t="s">
        <v>17</v>
      </c>
      <c r="B4421" t="s">
        <v>4119</v>
      </c>
      <c r="C4421" t="s">
        <v>4120</v>
      </c>
      <c r="D4421" t="s">
        <v>20</v>
      </c>
      <c r="E4421" t="s">
        <v>21</v>
      </c>
      <c r="F4421" t="s">
        <v>35</v>
      </c>
      <c r="G4421" t="s">
        <v>36</v>
      </c>
      <c r="H4421">
        <v>90049</v>
      </c>
      <c r="I4421" t="s">
        <v>37</v>
      </c>
      <c r="J4421" t="s">
        <v>1508</v>
      </c>
      <c r="K4421" t="s">
        <v>39</v>
      </c>
      <c r="L4421" t="s">
        <v>66</v>
      </c>
      <c r="M4421" t="s">
        <v>1509</v>
      </c>
      <c r="N4421">
        <v>1016.792</v>
      </c>
      <c r="O4421">
        <v>1</v>
      </c>
      <c r="P4421">
        <v>0.2</v>
      </c>
      <c r="Q4421">
        <v>381.29700000000003</v>
      </c>
    </row>
    <row r="4422" spans="1:17" x14ac:dyDescent="0.3">
      <c r="A4422" t="s">
        <v>42</v>
      </c>
      <c r="B4422" t="s">
        <v>2642</v>
      </c>
      <c r="C4422" t="s">
        <v>2643</v>
      </c>
      <c r="D4422" t="s">
        <v>90</v>
      </c>
      <c r="E4422" t="s">
        <v>21</v>
      </c>
      <c r="F4422" t="s">
        <v>269</v>
      </c>
      <c r="G4422" t="s">
        <v>187</v>
      </c>
      <c r="H4422">
        <v>60653</v>
      </c>
      <c r="I4422" t="s">
        <v>93</v>
      </c>
      <c r="J4422" t="s">
        <v>1508</v>
      </c>
      <c r="K4422" t="s">
        <v>39</v>
      </c>
      <c r="L4422" t="s">
        <v>66</v>
      </c>
      <c r="M4422" t="s">
        <v>1509</v>
      </c>
      <c r="N4422">
        <v>762.59399999999982</v>
      </c>
      <c r="O4422">
        <v>3</v>
      </c>
      <c r="P4422">
        <v>0.8</v>
      </c>
      <c r="Q4422">
        <v>-1143.8910000000001</v>
      </c>
    </row>
    <row r="4423" spans="1:17" x14ac:dyDescent="0.3">
      <c r="A4423" t="s">
        <v>166</v>
      </c>
      <c r="B4423" t="s">
        <v>5071</v>
      </c>
      <c r="C4423" t="s">
        <v>5072</v>
      </c>
      <c r="D4423" t="s">
        <v>20</v>
      </c>
      <c r="E4423" t="s">
        <v>21</v>
      </c>
      <c r="F4423" t="s">
        <v>163</v>
      </c>
      <c r="G4423" t="s">
        <v>92</v>
      </c>
      <c r="H4423">
        <v>77095</v>
      </c>
      <c r="I4423" t="s">
        <v>93</v>
      </c>
      <c r="J4423" t="s">
        <v>1508</v>
      </c>
      <c r="K4423" t="s">
        <v>39</v>
      </c>
      <c r="L4423" t="s">
        <v>66</v>
      </c>
      <c r="M4423" t="s">
        <v>1509</v>
      </c>
      <c r="N4423">
        <v>1525.1879999999996</v>
      </c>
      <c r="O4423">
        <v>6</v>
      </c>
      <c r="P4423">
        <v>0.8</v>
      </c>
      <c r="Q4423">
        <v>-2287.7820000000002</v>
      </c>
    </row>
    <row r="4424" spans="1:17" x14ac:dyDescent="0.3">
      <c r="A4424" t="s">
        <v>42</v>
      </c>
      <c r="B4424" t="s">
        <v>4306</v>
      </c>
      <c r="C4424" t="s">
        <v>4307</v>
      </c>
      <c r="D4424" t="s">
        <v>20</v>
      </c>
      <c r="E4424" t="s">
        <v>21</v>
      </c>
      <c r="F4424" t="s">
        <v>336</v>
      </c>
      <c r="G4424" t="s">
        <v>2316</v>
      </c>
      <c r="H4424">
        <v>21044</v>
      </c>
      <c r="I4424" t="s">
        <v>131</v>
      </c>
      <c r="J4424" t="s">
        <v>1508</v>
      </c>
      <c r="K4424" t="s">
        <v>39</v>
      </c>
      <c r="L4424" t="s">
        <v>66</v>
      </c>
      <c r="M4424" t="s">
        <v>1509</v>
      </c>
      <c r="N4424">
        <v>2541.98</v>
      </c>
      <c r="O4424">
        <v>2</v>
      </c>
      <c r="P4424">
        <v>0</v>
      </c>
      <c r="Q4424">
        <v>1270.99</v>
      </c>
    </row>
    <row r="4425" spans="1:17" x14ac:dyDescent="0.3">
      <c r="A4425" t="s">
        <v>166</v>
      </c>
      <c r="B4425" t="s">
        <v>1300</v>
      </c>
      <c r="C4425" t="s">
        <v>1301</v>
      </c>
      <c r="D4425" t="s">
        <v>90</v>
      </c>
      <c r="E4425" t="s">
        <v>21</v>
      </c>
      <c r="F4425" t="s">
        <v>4183</v>
      </c>
      <c r="G4425" t="s">
        <v>210</v>
      </c>
      <c r="H4425">
        <v>48640</v>
      </c>
      <c r="I4425" t="s">
        <v>93</v>
      </c>
      <c r="J4425" t="s">
        <v>1508</v>
      </c>
      <c r="K4425" t="s">
        <v>39</v>
      </c>
      <c r="L4425" t="s">
        <v>66</v>
      </c>
      <c r="M4425" t="s">
        <v>1509</v>
      </c>
      <c r="N4425">
        <v>3812.9700000000003</v>
      </c>
      <c r="O4425">
        <v>3</v>
      </c>
      <c r="P4425">
        <v>0</v>
      </c>
      <c r="Q4425">
        <v>1906.4850000000001</v>
      </c>
    </row>
    <row r="4426" spans="1:17" x14ac:dyDescent="0.3">
      <c r="A4426" t="s">
        <v>166</v>
      </c>
      <c r="B4426" t="s">
        <v>494</v>
      </c>
      <c r="C4426" t="s">
        <v>495</v>
      </c>
      <c r="D4426" t="s">
        <v>20</v>
      </c>
      <c r="E4426" t="s">
        <v>21</v>
      </c>
      <c r="F4426" t="s">
        <v>235</v>
      </c>
      <c r="G4426" t="s">
        <v>236</v>
      </c>
      <c r="H4426">
        <v>10009</v>
      </c>
      <c r="I4426" t="s">
        <v>131</v>
      </c>
      <c r="J4426" t="s">
        <v>1508</v>
      </c>
      <c r="K4426" t="s">
        <v>39</v>
      </c>
      <c r="L4426" t="s">
        <v>66</v>
      </c>
      <c r="M4426" t="s">
        <v>1509</v>
      </c>
      <c r="N4426">
        <v>3050.3760000000002</v>
      </c>
      <c r="O4426">
        <v>3</v>
      </c>
      <c r="P4426">
        <v>0.2</v>
      </c>
      <c r="Q4426">
        <v>1143.8910000000001</v>
      </c>
    </row>
    <row r="4427" spans="1:17" x14ac:dyDescent="0.3">
      <c r="A4427" t="s">
        <v>42</v>
      </c>
      <c r="B4427" t="s">
        <v>2865</v>
      </c>
      <c r="C4427" t="s">
        <v>2866</v>
      </c>
      <c r="D4427" t="s">
        <v>90</v>
      </c>
      <c r="E4427" t="s">
        <v>21</v>
      </c>
      <c r="F4427" t="s">
        <v>1502</v>
      </c>
      <c r="G4427" t="s">
        <v>1107</v>
      </c>
      <c r="H4427">
        <v>30318</v>
      </c>
      <c r="I4427" t="s">
        <v>24</v>
      </c>
      <c r="J4427" t="s">
        <v>1508</v>
      </c>
      <c r="K4427" t="s">
        <v>39</v>
      </c>
      <c r="L4427" t="s">
        <v>66</v>
      </c>
      <c r="M4427" t="s">
        <v>1509</v>
      </c>
      <c r="N4427">
        <v>1270.99</v>
      </c>
      <c r="O4427">
        <v>1</v>
      </c>
      <c r="P4427">
        <v>0</v>
      </c>
      <c r="Q4427">
        <v>635.495</v>
      </c>
    </row>
    <row r="4428" spans="1:17" x14ac:dyDescent="0.3">
      <c r="A4428" t="s">
        <v>42</v>
      </c>
      <c r="B4428" t="s">
        <v>3296</v>
      </c>
      <c r="C4428" t="s">
        <v>3297</v>
      </c>
      <c r="D4428" t="s">
        <v>34</v>
      </c>
      <c r="E4428" t="s">
        <v>21</v>
      </c>
      <c r="F4428" t="s">
        <v>4237</v>
      </c>
      <c r="G4428" t="s">
        <v>36</v>
      </c>
      <c r="H4428">
        <v>95823</v>
      </c>
      <c r="I4428" t="s">
        <v>37</v>
      </c>
      <c r="J4428" t="s">
        <v>1508</v>
      </c>
      <c r="K4428" t="s">
        <v>39</v>
      </c>
      <c r="L4428" t="s">
        <v>66</v>
      </c>
      <c r="M4428" t="s">
        <v>1509</v>
      </c>
      <c r="N4428">
        <v>5083.96</v>
      </c>
      <c r="O4428">
        <v>5</v>
      </c>
      <c r="P4428">
        <v>0.2</v>
      </c>
      <c r="Q4428">
        <v>1906.4849999999999</v>
      </c>
    </row>
    <row r="4429" spans="1:17" x14ac:dyDescent="0.3">
      <c r="A4429" t="s">
        <v>166</v>
      </c>
      <c r="B4429" t="s">
        <v>676</v>
      </c>
      <c r="C4429" t="s">
        <v>677</v>
      </c>
      <c r="D4429" t="s">
        <v>34</v>
      </c>
      <c r="E4429" t="s">
        <v>21</v>
      </c>
      <c r="F4429" t="s">
        <v>84</v>
      </c>
      <c r="G4429" t="s">
        <v>85</v>
      </c>
      <c r="H4429">
        <v>98115</v>
      </c>
      <c r="I4429" t="s">
        <v>37</v>
      </c>
      <c r="J4429" t="s">
        <v>1508</v>
      </c>
      <c r="K4429" t="s">
        <v>39</v>
      </c>
      <c r="L4429" t="s">
        <v>66</v>
      </c>
      <c r="M4429" t="s">
        <v>1509</v>
      </c>
      <c r="N4429">
        <v>2033.5840000000001</v>
      </c>
      <c r="O4429">
        <v>2</v>
      </c>
      <c r="P4429">
        <v>0.2</v>
      </c>
      <c r="Q4429">
        <v>762.59400000000005</v>
      </c>
    </row>
    <row r="4430" spans="1:17" x14ac:dyDescent="0.3">
      <c r="A4430" t="s">
        <v>42</v>
      </c>
      <c r="B4430" t="s">
        <v>2611</v>
      </c>
      <c r="C4430" t="s">
        <v>2612</v>
      </c>
      <c r="D4430" t="s">
        <v>90</v>
      </c>
      <c r="E4430" t="s">
        <v>21</v>
      </c>
      <c r="F4430" t="s">
        <v>235</v>
      </c>
      <c r="G4430" t="s">
        <v>236</v>
      </c>
      <c r="H4430">
        <v>10009</v>
      </c>
      <c r="I4430" t="s">
        <v>131</v>
      </c>
      <c r="J4430" t="s">
        <v>2617</v>
      </c>
      <c r="K4430" t="s">
        <v>39</v>
      </c>
      <c r="L4430" t="s">
        <v>66</v>
      </c>
      <c r="M4430" t="s">
        <v>2618</v>
      </c>
      <c r="N4430">
        <v>9.0879999999999992</v>
      </c>
      <c r="O4430">
        <v>4</v>
      </c>
      <c r="P4430">
        <v>0.2</v>
      </c>
      <c r="Q4430">
        <v>3.2944</v>
      </c>
    </row>
    <row r="4431" spans="1:17" x14ac:dyDescent="0.3">
      <c r="A4431" t="s">
        <v>17</v>
      </c>
      <c r="B4431" t="s">
        <v>2627</v>
      </c>
      <c r="C4431" t="s">
        <v>2628</v>
      </c>
      <c r="D4431" t="s">
        <v>34</v>
      </c>
      <c r="E4431" t="s">
        <v>21</v>
      </c>
      <c r="F4431" t="s">
        <v>5055</v>
      </c>
      <c r="G4431" t="s">
        <v>101</v>
      </c>
      <c r="H4431">
        <v>53214</v>
      </c>
      <c r="I4431" t="s">
        <v>93</v>
      </c>
      <c r="J4431" t="s">
        <v>2617</v>
      </c>
      <c r="K4431" t="s">
        <v>39</v>
      </c>
      <c r="L4431" t="s">
        <v>66</v>
      </c>
      <c r="M4431" t="s">
        <v>2618</v>
      </c>
      <c r="N4431">
        <v>8.52</v>
      </c>
      <c r="O4431">
        <v>3</v>
      </c>
      <c r="P4431">
        <v>0</v>
      </c>
      <c r="Q4431">
        <v>4.1747999999999994</v>
      </c>
    </row>
    <row r="4432" spans="1:17" x14ac:dyDescent="0.3">
      <c r="A4432" t="s">
        <v>1122</v>
      </c>
      <c r="B4432" t="s">
        <v>915</v>
      </c>
      <c r="C4432" t="s">
        <v>916</v>
      </c>
      <c r="D4432" t="s">
        <v>20</v>
      </c>
      <c r="E4432" t="s">
        <v>21</v>
      </c>
      <c r="F4432" t="s">
        <v>129</v>
      </c>
      <c r="G4432" t="s">
        <v>130</v>
      </c>
      <c r="H4432">
        <v>19120</v>
      </c>
      <c r="I4432" t="s">
        <v>131</v>
      </c>
      <c r="J4432" t="s">
        <v>2617</v>
      </c>
      <c r="K4432" t="s">
        <v>39</v>
      </c>
      <c r="L4432" t="s">
        <v>66</v>
      </c>
      <c r="M4432" t="s">
        <v>2618</v>
      </c>
      <c r="N4432">
        <v>0.85200000000000009</v>
      </c>
      <c r="O4432">
        <v>1</v>
      </c>
      <c r="P4432">
        <v>0.7</v>
      </c>
      <c r="Q4432">
        <v>-0.59639999999999982</v>
      </c>
    </row>
    <row r="4433" spans="1:17" x14ac:dyDescent="0.3">
      <c r="A4433" t="s">
        <v>42</v>
      </c>
      <c r="B4433" t="s">
        <v>3256</v>
      </c>
      <c r="C4433" t="s">
        <v>3257</v>
      </c>
      <c r="D4433" t="s">
        <v>34</v>
      </c>
      <c r="E4433" t="s">
        <v>21</v>
      </c>
      <c r="F4433" t="s">
        <v>129</v>
      </c>
      <c r="G4433" t="s">
        <v>130</v>
      </c>
      <c r="H4433">
        <v>19120</v>
      </c>
      <c r="I4433" t="s">
        <v>131</v>
      </c>
      <c r="J4433" t="s">
        <v>2617</v>
      </c>
      <c r="K4433" t="s">
        <v>39</v>
      </c>
      <c r="L4433" t="s">
        <v>66</v>
      </c>
      <c r="M4433" t="s">
        <v>2618</v>
      </c>
      <c r="N4433">
        <v>2.556</v>
      </c>
      <c r="O4433">
        <v>3</v>
      </c>
      <c r="P4433">
        <v>0.7</v>
      </c>
      <c r="Q4433">
        <v>-1.7892000000000001</v>
      </c>
    </row>
    <row r="4434" spans="1:17" x14ac:dyDescent="0.3">
      <c r="A4434" t="s">
        <v>17</v>
      </c>
      <c r="B4434" t="s">
        <v>1910</v>
      </c>
      <c r="C4434" t="s">
        <v>1911</v>
      </c>
      <c r="D4434" t="s">
        <v>20</v>
      </c>
      <c r="E4434" t="s">
        <v>21</v>
      </c>
      <c r="F4434" t="s">
        <v>1273</v>
      </c>
      <c r="G4434" t="s">
        <v>224</v>
      </c>
      <c r="H4434">
        <v>47374</v>
      </c>
      <c r="I4434" t="s">
        <v>93</v>
      </c>
      <c r="J4434" t="s">
        <v>2617</v>
      </c>
      <c r="K4434" t="s">
        <v>39</v>
      </c>
      <c r="L4434" t="s">
        <v>66</v>
      </c>
      <c r="M4434" t="s">
        <v>2618</v>
      </c>
      <c r="N4434">
        <v>11.36</v>
      </c>
      <c r="O4434">
        <v>4</v>
      </c>
      <c r="P4434">
        <v>0</v>
      </c>
      <c r="Q4434">
        <v>5.5663999999999998</v>
      </c>
    </row>
    <row r="4435" spans="1:17" x14ac:dyDescent="0.3">
      <c r="A4435" t="s">
        <v>166</v>
      </c>
      <c r="B4435" t="s">
        <v>4984</v>
      </c>
      <c r="C4435" t="s">
        <v>4985</v>
      </c>
      <c r="D4435" t="s">
        <v>34</v>
      </c>
      <c r="E4435" t="s">
        <v>21</v>
      </c>
      <c r="F4435" t="s">
        <v>112</v>
      </c>
      <c r="G4435" t="s">
        <v>36</v>
      </c>
      <c r="H4435">
        <v>94110</v>
      </c>
      <c r="I4435" t="s">
        <v>37</v>
      </c>
      <c r="J4435" t="s">
        <v>2617</v>
      </c>
      <c r="K4435" t="s">
        <v>39</v>
      </c>
      <c r="L4435" t="s">
        <v>66</v>
      </c>
      <c r="M4435" t="s">
        <v>2618</v>
      </c>
      <c r="N4435">
        <v>4.5439999999999996</v>
      </c>
      <c r="O4435">
        <v>2</v>
      </c>
      <c r="P4435">
        <v>0.2</v>
      </c>
      <c r="Q4435">
        <v>1.6472</v>
      </c>
    </row>
    <row r="4436" spans="1:17" x14ac:dyDescent="0.3">
      <c r="A4436" t="s">
        <v>42</v>
      </c>
      <c r="B4436" t="s">
        <v>2036</v>
      </c>
      <c r="C4436" t="s">
        <v>2037</v>
      </c>
      <c r="D4436" t="s">
        <v>20</v>
      </c>
      <c r="E4436" t="s">
        <v>21</v>
      </c>
      <c r="F4436" t="s">
        <v>2038</v>
      </c>
      <c r="G4436" t="s">
        <v>210</v>
      </c>
      <c r="H4436">
        <v>48183</v>
      </c>
      <c r="I4436" t="s">
        <v>93</v>
      </c>
      <c r="J4436" t="s">
        <v>2039</v>
      </c>
      <c r="K4436" t="s">
        <v>39</v>
      </c>
      <c r="L4436" t="s">
        <v>66</v>
      </c>
      <c r="M4436" t="s">
        <v>2040</v>
      </c>
      <c r="N4436">
        <v>58.050000000000004</v>
      </c>
      <c r="O4436">
        <v>3</v>
      </c>
      <c r="P4436">
        <v>0</v>
      </c>
      <c r="Q4436">
        <v>26.702999999999999</v>
      </c>
    </row>
    <row r="4437" spans="1:17" x14ac:dyDescent="0.3">
      <c r="A4437" t="s">
        <v>42</v>
      </c>
      <c r="B4437" t="s">
        <v>82</v>
      </c>
      <c r="C4437" t="s">
        <v>83</v>
      </c>
      <c r="D4437" t="s">
        <v>20</v>
      </c>
      <c r="E4437" t="s">
        <v>21</v>
      </c>
      <c r="F4437" t="s">
        <v>129</v>
      </c>
      <c r="G4437" t="s">
        <v>130</v>
      </c>
      <c r="H4437">
        <v>19120</v>
      </c>
      <c r="I4437" t="s">
        <v>131</v>
      </c>
      <c r="J4437" t="s">
        <v>2039</v>
      </c>
      <c r="K4437" t="s">
        <v>39</v>
      </c>
      <c r="L4437" t="s">
        <v>66</v>
      </c>
      <c r="M4437" t="s">
        <v>2040</v>
      </c>
      <c r="N4437">
        <v>11.610000000000003</v>
      </c>
      <c r="O4437">
        <v>2</v>
      </c>
      <c r="P4437">
        <v>0.7</v>
      </c>
      <c r="Q4437">
        <v>-9.2880000000000003</v>
      </c>
    </row>
    <row r="4438" spans="1:17" x14ac:dyDescent="0.3">
      <c r="A4438" t="s">
        <v>166</v>
      </c>
      <c r="B4438" t="s">
        <v>1243</v>
      </c>
      <c r="C4438" t="s">
        <v>1244</v>
      </c>
      <c r="D4438" t="s">
        <v>20</v>
      </c>
      <c r="E4438" t="s">
        <v>21</v>
      </c>
      <c r="F4438" t="s">
        <v>712</v>
      </c>
      <c r="G4438" t="s">
        <v>92</v>
      </c>
      <c r="H4438">
        <v>75081</v>
      </c>
      <c r="I4438" t="s">
        <v>93</v>
      </c>
      <c r="J4438" t="s">
        <v>2039</v>
      </c>
      <c r="K4438" t="s">
        <v>39</v>
      </c>
      <c r="L4438" t="s">
        <v>66</v>
      </c>
      <c r="M4438" t="s">
        <v>2040</v>
      </c>
      <c r="N4438">
        <v>30.959999999999994</v>
      </c>
      <c r="O4438">
        <v>8</v>
      </c>
      <c r="P4438">
        <v>0.8</v>
      </c>
      <c r="Q4438">
        <v>-52.632000000000019</v>
      </c>
    </row>
    <row r="4439" spans="1:17" x14ac:dyDescent="0.3">
      <c r="A4439" t="s">
        <v>166</v>
      </c>
      <c r="B4439" t="s">
        <v>1854</v>
      </c>
      <c r="C4439" t="s">
        <v>1855</v>
      </c>
      <c r="D4439" t="s">
        <v>90</v>
      </c>
      <c r="E4439" t="s">
        <v>21</v>
      </c>
      <c r="F4439" t="s">
        <v>943</v>
      </c>
      <c r="G4439" t="s">
        <v>400</v>
      </c>
      <c r="H4439">
        <v>80906</v>
      </c>
      <c r="I4439" t="s">
        <v>37</v>
      </c>
      <c r="J4439" t="s">
        <v>2039</v>
      </c>
      <c r="K4439" t="s">
        <v>39</v>
      </c>
      <c r="L4439" t="s">
        <v>66</v>
      </c>
      <c r="M4439" t="s">
        <v>2040</v>
      </c>
      <c r="N4439">
        <v>40.635000000000012</v>
      </c>
      <c r="O4439">
        <v>7</v>
      </c>
      <c r="P4439">
        <v>0.7</v>
      </c>
      <c r="Q4439">
        <v>-32.507999999999996</v>
      </c>
    </row>
    <row r="4440" spans="1:17" x14ac:dyDescent="0.3">
      <c r="A4440" t="s">
        <v>17</v>
      </c>
      <c r="B4440" t="s">
        <v>1994</v>
      </c>
      <c r="C4440" t="s">
        <v>1995</v>
      </c>
      <c r="D4440" t="s">
        <v>20</v>
      </c>
      <c r="E4440" t="s">
        <v>21</v>
      </c>
      <c r="F4440" t="s">
        <v>528</v>
      </c>
      <c r="G4440" t="s">
        <v>36</v>
      </c>
      <c r="H4440">
        <v>91104</v>
      </c>
      <c r="I4440" t="s">
        <v>37</v>
      </c>
      <c r="J4440" t="s">
        <v>2039</v>
      </c>
      <c r="K4440" t="s">
        <v>39</v>
      </c>
      <c r="L4440" t="s">
        <v>66</v>
      </c>
      <c r="M4440" t="s">
        <v>2040</v>
      </c>
      <c r="N4440">
        <v>92.88000000000001</v>
      </c>
      <c r="O4440">
        <v>6</v>
      </c>
      <c r="P4440">
        <v>0.2</v>
      </c>
      <c r="Q4440">
        <v>30.185999999999996</v>
      </c>
    </row>
    <row r="4441" spans="1:17" x14ac:dyDescent="0.3">
      <c r="A4441" t="s">
        <v>17</v>
      </c>
      <c r="B4441" t="s">
        <v>2569</v>
      </c>
      <c r="C4441" t="s">
        <v>2570</v>
      </c>
      <c r="D4441" t="s">
        <v>20</v>
      </c>
      <c r="E4441" t="s">
        <v>21</v>
      </c>
      <c r="F4441" t="s">
        <v>983</v>
      </c>
      <c r="G4441" t="s">
        <v>283</v>
      </c>
      <c r="H4441">
        <v>22204</v>
      </c>
      <c r="I4441" t="s">
        <v>24</v>
      </c>
      <c r="J4441" t="s">
        <v>2039</v>
      </c>
      <c r="K4441" t="s">
        <v>39</v>
      </c>
      <c r="L4441" t="s">
        <v>66</v>
      </c>
      <c r="M4441" t="s">
        <v>2040</v>
      </c>
      <c r="N4441">
        <v>58.050000000000004</v>
      </c>
      <c r="O4441">
        <v>3</v>
      </c>
      <c r="P4441">
        <v>0</v>
      </c>
      <c r="Q4441">
        <v>26.702999999999999</v>
      </c>
    </row>
    <row r="4442" spans="1:17" x14ac:dyDescent="0.3">
      <c r="A4442" t="s">
        <v>42</v>
      </c>
      <c r="B4442" t="s">
        <v>4446</v>
      </c>
      <c r="C4442" t="s">
        <v>4447</v>
      </c>
      <c r="D4442" t="s">
        <v>34</v>
      </c>
      <c r="E4442" t="s">
        <v>21</v>
      </c>
      <c r="F4442" t="s">
        <v>829</v>
      </c>
      <c r="G4442" t="s">
        <v>36</v>
      </c>
      <c r="H4442">
        <v>92105</v>
      </c>
      <c r="I4442" t="s">
        <v>37</v>
      </c>
      <c r="J4442" t="s">
        <v>2039</v>
      </c>
      <c r="K4442" t="s">
        <v>39</v>
      </c>
      <c r="L4442" t="s">
        <v>66</v>
      </c>
      <c r="M4442" t="s">
        <v>2040</v>
      </c>
      <c r="N4442">
        <v>30.960000000000004</v>
      </c>
      <c r="O4442">
        <v>2</v>
      </c>
      <c r="P4442">
        <v>0.2</v>
      </c>
      <c r="Q4442">
        <v>10.061999999999998</v>
      </c>
    </row>
    <row r="4443" spans="1:17" x14ac:dyDescent="0.3">
      <c r="A4443" t="s">
        <v>42</v>
      </c>
      <c r="B4443" t="s">
        <v>1544</v>
      </c>
      <c r="C4443" t="s">
        <v>1545</v>
      </c>
      <c r="D4443" t="s">
        <v>20</v>
      </c>
      <c r="E4443" t="s">
        <v>21</v>
      </c>
      <c r="F4443" t="s">
        <v>112</v>
      </c>
      <c r="G4443" t="s">
        <v>36</v>
      </c>
      <c r="H4443">
        <v>94122</v>
      </c>
      <c r="I4443" t="s">
        <v>37</v>
      </c>
      <c r="J4443" t="s">
        <v>2039</v>
      </c>
      <c r="K4443" t="s">
        <v>39</v>
      </c>
      <c r="L4443" t="s">
        <v>66</v>
      </c>
      <c r="M4443" t="s">
        <v>2040</v>
      </c>
      <c r="N4443">
        <v>46.440000000000005</v>
      </c>
      <c r="O4443">
        <v>3</v>
      </c>
      <c r="P4443">
        <v>0.2</v>
      </c>
      <c r="Q4443">
        <v>15.092999999999998</v>
      </c>
    </row>
    <row r="4444" spans="1:17" x14ac:dyDescent="0.3">
      <c r="A4444" t="s">
        <v>42</v>
      </c>
      <c r="B4444" t="s">
        <v>449</v>
      </c>
      <c r="C4444" t="s">
        <v>450</v>
      </c>
      <c r="D4444" t="s">
        <v>34</v>
      </c>
      <c r="E4444" t="s">
        <v>21</v>
      </c>
      <c r="F4444" t="s">
        <v>451</v>
      </c>
      <c r="G4444" t="s">
        <v>296</v>
      </c>
      <c r="H4444">
        <v>37620</v>
      </c>
      <c r="I4444" t="s">
        <v>24</v>
      </c>
      <c r="J4444" t="s">
        <v>452</v>
      </c>
      <c r="K4444" t="s">
        <v>39</v>
      </c>
      <c r="L4444" t="s">
        <v>66</v>
      </c>
      <c r="M4444" t="s">
        <v>453</v>
      </c>
      <c r="N4444">
        <v>157.79400000000004</v>
      </c>
      <c r="O4444">
        <v>1</v>
      </c>
      <c r="P4444">
        <v>0.7</v>
      </c>
      <c r="Q4444">
        <v>-115.71559999999999</v>
      </c>
    </row>
    <row r="4445" spans="1:17" x14ac:dyDescent="0.3">
      <c r="A4445" t="s">
        <v>42</v>
      </c>
      <c r="B4445" t="s">
        <v>2383</v>
      </c>
      <c r="C4445" t="s">
        <v>2384</v>
      </c>
      <c r="D4445" t="s">
        <v>34</v>
      </c>
      <c r="E4445" t="s">
        <v>21</v>
      </c>
      <c r="F4445" t="s">
        <v>235</v>
      </c>
      <c r="G4445" t="s">
        <v>236</v>
      </c>
      <c r="H4445">
        <v>10011</v>
      </c>
      <c r="I4445" t="s">
        <v>131</v>
      </c>
      <c r="J4445" t="s">
        <v>452</v>
      </c>
      <c r="K4445" t="s">
        <v>39</v>
      </c>
      <c r="L4445" t="s">
        <v>66</v>
      </c>
      <c r="M4445" t="s">
        <v>453</v>
      </c>
      <c r="N4445">
        <v>841.5680000000001</v>
      </c>
      <c r="O4445">
        <v>2</v>
      </c>
      <c r="P4445">
        <v>0.2</v>
      </c>
      <c r="Q4445">
        <v>294.54879999999991</v>
      </c>
    </row>
    <row r="4446" spans="1:17" x14ac:dyDescent="0.3">
      <c r="A4446" t="s">
        <v>1122</v>
      </c>
      <c r="B4446" t="s">
        <v>2675</v>
      </c>
      <c r="C4446" t="s">
        <v>2676</v>
      </c>
      <c r="D4446" t="s">
        <v>34</v>
      </c>
      <c r="E4446" t="s">
        <v>21</v>
      </c>
      <c r="F4446" t="s">
        <v>593</v>
      </c>
      <c r="G4446" t="s">
        <v>92</v>
      </c>
      <c r="H4446">
        <v>78207</v>
      </c>
      <c r="I4446" t="s">
        <v>93</v>
      </c>
      <c r="J4446" t="s">
        <v>452</v>
      </c>
      <c r="K4446" t="s">
        <v>39</v>
      </c>
      <c r="L4446" t="s">
        <v>66</v>
      </c>
      <c r="M4446" t="s">
        <v>453</v>
      </c>
      <c r="N4446">
        <v>210.39199999999997</v>
      </c>
      <c r="O4446">
        <v>2</v>
      </c>
      <c r="P4446">
        <v>0.8</v>
      </c>
      <c r="Q4446">
        <v>-336.62720000000013</v>
      </c>
    </row>
    <row r="4447" spans="1:17" x14ac:dyDescent="0.3">
      <c r="A4447" t="s">
        <v>42</v>
      </c>
      <c r="B4447" t="s">
        <v>2585</v>
      </c>
      <c r="C4447" t="s">
        <v>2586</v>
      </c>
      <c r="D4447" t="s">
        <v>90</v>
      </c>
      <c r="E4447" t="s">
        <v>21</v>
      </c>
      <c r="F4447" t="s">
        <v>522</v>
      </c>
      <c r="G4447" t="s">
        <v>523</v>
      </c>
      <c r="H4447">
        <v>64055</v>
      </c>
      <c r="I4447" t="s">
        <v>93</v>
      </c>
      <c r="J4447" t="s">
        <v>452</v>
      </c>
      <c r="K4447" t="s">
        <v>39</v>
      </c>
      <c r="L4447" t="s">
        <v>66</v>
      </c>
      <c r="M4447" t="s">
        <v>453</v>
      </c>
      <c r="N4447">
        <v>1577.94</v>
      </c>
      <c r="O4447">
        <v>3</v>
      </c>
      <c r="P4447">
        <v>0</v>
      </c>
      <c r="Q4447">
        <v>757.41120000000001</v>
      </c>
    </row>
    <row r="4448" spans="1:17" x14ac:dyDescent="0.3">
      <c r="A4448" t="s">
        <v>17</v>
      </c>
      <c r="B4448" t="s">
        <v>838</v>
      </c>
      <c r="C4448" t="s">
        <v>839</v>
      </c>
      <c r="D4448" t="s">
        <v>34</v>
      </c>
      <c r="E4448" t="s">
        <v>21</v>
      </c>
      <c r="F4448" t="s">
        <v>896</v>
      </c>
      <c r="G4448" t="s">
        <v>36</v>
      </c>
      <c r="H4448">
        <v>90301</v>
      </c>
      <c r="I4448" t="s">
        <v>37</v>
      </c>
      <c r="J4448" t="s">
        <v>452</v>
      </c>
      <c r="K4448" t="s">
        <v>39</v>
      </c>
      <c r="L4448" t="s">
        <v>66</v>
      </c>
      <c r="M4448" t="s">
        <v>453</v>
      </c>
      <c r="N4448">
        <v>841.5680000000001</v>
      </c>
      <c r="O4448">
        <v>2</v>
      </c>
      <c r="P4448">
        <v>0.2</v>
      </c>
      <c r="Q4448">
        <v>294.54879999999991</v>
      </c>
    </row>
    <row r="4449" spans="1:17" x14ac:dyDescent="0.3">
      <c r="A4449" t="s">
        <v>42</v>
      </c>
      <c r="B4449" t="s">
        <v>3731</v>
      </c>
      <c r="C4449" t="s">
        <v>3732</v>
      </c>
      <c r="D4449" t="s">
        <v>20</v>
      </c>
      <c r="E4449" t="s">
        <v>21</v>
      </c>
      <c r="F4449" t="s">
        <v>129</v>
      </c>
      <c r="G4449" t="s">
        <v>130</v>
      </c>
      <c r="H4449">
        <v>19140</v>
      </c>
      <c r="I4449" t="s">
        <v>131</v>
      </c>
      <c r="J4449" t="s">
        <v>452</v>
      </c>
      <c r="K4449" t="s">
        <v>39</v>
      </c>
      <c r="L4449" t="s">
        <v>66</v>
      </c>
      <c r="M4449" t="s">
        <v>453</v>
      </c>
      <c r="N4449">
        <v>631.17600000000016</v>
      </c>
      <c r="O4449">
        <v>4</v>
      </c>
      <c r="P4449">
        <v>0.7</v>
      </c>
      <c r="Q4449">
        <v>-462.86239999999998</v>
      </c>
    </row>
    <row r="4450" spans="1:17" x14ac:dyDescent="0.3">
      <c r="A4450" t="s">
        <v>42</v>
      </c>
      <c r="B4450" t="s">
        <v>1866</v>
      </c>
      <c r="C4450" t="s">
        <v>1867</v>
      </c>
      <c r="D4450" t="s">
        <v>20</v>
      </c>
      <c r="E4450" t="s">
        <v>21</v>
      </c>
      <c r="F4450" t="s">
        <v>476</v>
      </c>
      <c r="G4450" t="s">
        <v>275</v>
      </c>
      <c r="H4450">
        <v>85023</v>
      </c>
      <c r="I4450" t="s">
        <v>37</v>
      </c>
      <c r="J4450" t="s">
        <v>452</v>
      </c>
      <c r="K4450" t="s">
        <v>39</v>
      </c>
      <c r="L4450" t="s">
        <v>66</v>
      </c>
      <c r="M4450" t="s">
        <v>453</v>
      </c>
      <c r="N4450">
        <v>946.76400000000024</v>
      </c>
      <c r="O4450">
        <v>6</v>
      </c>
      <c r="P4450">
        <v>0.7</v>
      </c>
      <c r="Q4450">
        <v>-694.29359999999997</v>
      </c>
    </row>
    <row r="4451" spans="1:17" x14ac:dyDescent="0.3">
      <c r="A4451" t="s">
        <v>42</v>
      </c>
      <c r="B4451" t="s">
        <v>864</v>
      </c>
      <c r="C4451" t="s">
        <v>865</v>
      </c>
      <c r="D4451" t="s">
        <v>20</v>
      </c>
      <c r="E4451" t="s">
        <v>21</v>
      </c>
      <c r="F4451" t="s">
        <v>22</v>
      </c>
      <c r="G4451" t="s">
        <v>23</v>
      </c>
      <c r="H4451">
        <v>42420</v>
      </c>
      <c r="I4451" t="s">
        <v>24</v>
      </c>
      <c r="J4451" t="s">
        <v>452</v>
      </c>
      <c r="K4451" t="s">
        <v>39</v>
      </c>
      <c r="L4451" t="s">
        <v>66</v>
      </c>
      <c r="M4451" t="s">
        <v>453</v>
      </c>
      <c r="N4451">
        <v>1577.94</v>
      </c>
      <c r="O4451">
        <v>3</v>
      </c>
      <c r="P4451">
        <v>0</v>
      </c>
      <c r="Q4451">
        <v>757.41120000000001</v>
      </c>
    </row>
    <row r="4452" spans="1:17" x14ac:dyDescent="0.3">
      <c r="A4452" t="s">
        <v>42</v>
      </c>
      <c r="B4452" t="s">
        <v>1208</v>
      </c>
      <c r="C4452" t="s">
        <v>1209</v>
      </c>
      <c r="D4452" t="s">
        <v>90</v>
      </c>
      <c r="E4452" t="s">
        <v>21</v>
      </c>
      <c r="F4452" t="s">
        <v>4710</v>
      </c>
      <c r="G4452" t="s">
        <v>210</v>
      </c>
      <c r="H4452">
        <v>48310</v>
      </c>
      <c r="I4452" t="s">
        <v>93</v>
      </c>
      <c r="J4452" t="s">
        <v>4711</v>
      </c>
      <c r="K4452" t="s">
        <v>39</v>
      </c>
      <c r="L4452" t="s">
        <v>66</v>
      </c>
      <c r="M4452" t="s">
        <v>4712</v>
      </c>
      <c r="N4452">
        <v>19</v>
      </c>
      <c r="O4452">
        <v>5</v>
      </c>
      <c r="P4452">
        <v>0</v>
      </c>
      <c r="Q4452">
        <v>8.93</v>
      </c>
    </row>
    <row r="4453" spans="1:17" x14ac:dyDescent="0.3">
      <c r="A4453" t="s">
        <v>42</v>
      </c>
      <c r="B4453" t="s">
        <v>4646</v>
      </c>
      <c r="C4453" t="s">
        <v>4647</v>
      </c>
      <c r="D4453" t="s">
        <v>20</v>
      </c>
      <c r="E4453" t="s">
        <v>21</v>
      </c>
      <c r="F4453" t="s">
        <v>235</v>
      </c>
      <c r="G4453" t="s">
        <v>236</v>
      </c>
      <c r="H4453">
        <v>10024</v>
      </c>
      <c r="I4453" t="s">
        <v>131</v>
      </c>
      <c r="J4453" t="s">
        <v>4711</v>
      </c>
      <c r="K4453" t="s">
        <v>39</v>
      </c>
      <c r="L4453" t="s">
        <v>66</v>
      </c>
      <c r="M4453" t="s">
        <v>4712</v>
      </c>
      <c r="N4453">
        <v>18.240000000000002</v>
      </c>
      <c r="O4453">
        <v>6</v>
      </c>
      <c r="P4453">
        <v>0.2</v>
      </c>
      <c r="Q4453">
        <v>6.1560000000000006</v>
      </c>
    </row>
    <row r="4454" spans="1:17" x14ac:dyDescent="0.3">
      <c r="A4454" t="s">
        <v>42</v>
      </c>
      <c r="B4454" t="s">
        <v>82</v>
      </c>
      <c r="C4454" t="s">
        <v>83</v>
      </c>
      <c r="D4454" t="s">
        <v>20</v>
      </c>
      <c r="E4454" t="s">
        <v>21</v>
      </c>
      <c r="F4454" t="s">
        <v>84</v>
      </c>
      <c r="G4454" t="s">
        <v>85</v>
      </c>
      <c r="H4454">
        <v>98103</v>
      </c>
      <c r="I4454" t="s">
        <v>37</v>
      </c>
      <c r="J4454" t="s">
        <v>86</v>
      </c>
      <c r="K4454" t="s">
        <v>39</v>
      </c>
      <c r="L4454" t="s">
        <v>66</v>
      </c>
      <c r="M4454" t="s">
        <v>87</v>
      </c>
      <c r="N4454">
        <v>407.97600000000006</v>
      </c>
      <c r="O4454">
        <v>3</v>
      </c>
      <c r="P4454">
        <v>0.2</v>
      </c>
      <c r="Q4454">
        <v>132.59219999999993</v>
      </c>
    </row>
    <row r="4455" spans="1:17" x14ac:dyDescent="0.3">
      <c r="A4455" t="s">
        <v>17</v>
      </c>
      <c r="B4455" t="s">
        <v>510</v>
      </c>
      <c r="C4455" t="s">
        <v>511</v>
      </c>
      <c r="D4455" t="s">
        <v>34</v>
      </c>
      <c r="E4455" t="s">
        <v>21</v>
      </c>
      <c r="F4455" t="s">
        <v>129</v>
      </c>
      <c r="G4455" t="s">
        <v>130</v>
      </c>
      <c r="H4455">
        <v>19140</v>
      </c>
      <c r="I4455" t="s">
        <v>131</v>
      </c>
      <c r="J4455" t="s">
        <v>86</v>
      </c>
      <c r="K4455" t="s">
        <v>39</v>
      </c>
      <c r="L4455" t="s">
        <v>66</v>
      </c>
      <c r="M4455" t="s">
        <v>87</v>
      </c>
      <c r="N4455">
        <v>509.97000000000008</v>
      </c>
      <c r="O4455">
        <v>10</v>
      </c>
      <c r="P4455">
        <v>0.7</v>
      </c>
      <c r="Q4455">
        <v>-407.97599999999989</v>
      </c>
    </row>
    <row r="4456" spans="1:17" x14ac:dyDescent="0.3">
      <c r="A4456" t="s">
        <v>42</v>
      </c>
      <c r="B4456" t="s">
        <v>4019</v>
      </c>
      <c r="C4456" t="s">
        <v>4020</v>
      </c>
      <c r="D4456" t="s">
        <v>20</v>
      </c>
      <c r="E4456" t="s">
        <v>21</v>
      </c>
      <c r="F4456" t="s">
        <v>129</v>
      </c>
      <c r="G4456" t="s">
        <v>130</v>
      </c>
      <c r="H4456">
        <v>19134</v>
      </c>
      <c r="I4456" t="s">
        <v>131</v>
      </c>
      <c r="J4456" t="s">
        <v>86</v>
      </c>
      <c r="K4456" t="s">
        <v>39</v>
      </c>
      <c r="L4456" t="s">
        <v>66</v>
      </c>
      <c r="M4456" t="s">
        <v>87</v>
      </c>
      <c r="N4456">
        <v>152.99100000000001</v>
      </c>
      <c r="O4456">
        <v>3</v>
      </c>
      <c r="P4456">
        <v>0.7</v>
      </c>
      <c r="Q4456">
        <v>-122.39280000000002</v>
      </c>
    </row>
    <row r="4457" spans="1:17" x14ac:dyDescent="0.3">
      <c r="A4457" t="s">
        <v>42</v>
      </c>
      <c r="B4457" t="s">
        <v>1680</v>
      </c>
      <c r="C4457" t="s">
        <v>1681</v>
      </c>
      <c r="D4457" t="s">
        <v>20</v>
      </c>
      <c r="E4457" t="s">
        <v>21</v>
      </c>
      <c r="F4457" t="s">
        <v>129</v>
      </c>
      <c r="G4457" t="s">
        <v>130</v>
      </c>
      <c r="H4457">
        <v>19140</v>
      </c>
      <c r="I4457" t="s">
        <v>131</v>
      </c>
      <c r="J4457" t="s">
        <v>86</v>
      </c>
      <c r="K4457" t="s">
        <v>39</v>
      </c>
      <c r="L4457" t="s">
        <v>66</v>
      </c>
      <c r="M4457" t="s">
        <v>87</v>
      </c>
      <c r="N4457">
        <v>50.997000000000007</v>
      </c>
      <c r="O4457">
        <v>1</v>
      </c>
      <c r="P4457">
        <v>0.7</v>
      </c>
      <c r="Q4457">
        <v>-40.797600000000003</v>
      </c>
    </row>
    <row r="4458" spans="1:17" x14ac:dyDescent="0.3">
      <c r="A4458" t="s">
        <v>42</v>
      </c>
      <c r="B4458" t="s">
        <v>4044</v>
      </c>
      <c r="C4458" t="s">
        <v>4045</v>
      </c>
      <c r="D4458" t="s">
        <v>90</v>
      </c>
      <c r="E4458" t="s">
        <v>21</v>
      </c>
      <c r="F4458" t="s">
        <v>3558</v>
      </c>
      <c r="G4458" t="s">
        <v>224</v>
      </c>
      <c r="H4458">
        <v>46203</v>
      </c>
      <c r="I4458" t="s">
        <v>93</v>
      </c>
      <c r="J4458" t="s">
        <v>86</v>
      </c>
      <c r="K4458" t="s">
        <v>39</v>
      </c>
      <c r="L4458" t="s">
        <v>66</v>
      </c>
      <c r="M4458" t="s">
        <v>87</v>
      </c>
      <c r="N4458">
        <v>169.99</v>
      </c>
      <c r="O4458">
        <v>1</v>
      </c>
      <c r="P4458">
        <v>0</v>
      </c>
      <c r="Q4458">
        <v>78.195399999999992</v>
      </c>
    </row>
    <row r="4459" spans="1:17" x14ac:dyDescent="0.3">
      <c r="A4459" t="s">
        <v>42</v>
      </c>
      <c r="B4459" t="s">
        <v>4336</v>
      </c>
      <c r="C4459" t="s">
        <v>4337</v>
      </c>
      <c r="D4459" t="s">
        <v>34</v>
      </c>
      <c r="E4459" t="s">
        <v>21</v>
      </c>
      <c r="F4459" t="s">
        <v>112</v>
      </c>
      <c r="G4459" t="s">
        <v>36</v>
      </c>
      <c r="H4459">
        <v>94122</v>
      </c>
      <c r="I4459" t="s">
        <v>37</v>
      </c>
      <c r="J4459" t="s">
        <v>86</v>
      </c>
      <c r="K4459" t="s">
        <v>39</v>
      </c>
      <c r="L4459" t="s">
        <v>66</v>
      </c>
      <c r="M4459" t="s">
        <v>87</v>
      </c>
      <c r="N4459">
        <v>271.98400000000004</v>
      </c>
      <c r="O4459">
        <v>2</v>
      </c>
      <c r="P4459">
        <v>0.2</v>
      </c>
      <c r="Q4459">
        <v>88.394799999999975</v>
      </c>
    </row>
    <row r="4460" spans="1:17" x14ac:dyDescent="0.3">
      <c r="A4460" t="s">
        <v>42</v>
      </c>
      <c r="B4460" t="s">
        <v>4414</v>
      </c>
      <c r="C4460" t="s">
        <v>4415</v>
      </c>
      <c r="D4460" t="s">
        <v>20</v>
      </c>
      <c r="E4460" t="s">
        <v>21</v>
      </c>
      <c r="F4460" t="s">
        <v>3363</v>
      </c>
      <c r="G4460" t="s">
        <v>236</v>
      </c>
      <c r="H4460">
        <v>13601</v>
      </c>
      <c r="I4460" t="s">
        <v>131</v>
      </c>
      <c r="J4460" t="s">
        <v>86</v>
      </c>
      <c r="K4460" t="s">
        <v>39</v>
      </c>
      <c r="L4460" t="s">
        <v>66</v>
      </c>
      <c r="M4460" t="s">
        <v>87</v>
      </c>
      <c r="N4460">
        <v>679.96</v>
      </c>
      <c r="O4460">
        <v>5</v>
      </c>
      <c r="P4460">
        <v>0.2</v>
      </c>
      <c r="Q4460">
        <v>220.98699999999997</v>
      </c>
    </row>
    <row r="4461" spans="1:17" x14ac:dyDescent="0.3">
      <c r="A4461" t="s">
        <v>42</v>
      </c>
      <c r="B4461" t="s">
        <v>4863</v>
      </c>
      <c r="C4461" t="s">
        <v>4864</v>
      </c>
      <c r="D4461" t="s">
        <v>90</v>
      </c>
      <c r="E4461" t="s">
        <v>21</v>
      </c>
      <c r="F4461" t="s">
        <v>456</v>
      </c>
      <c r="G4461" t="s">
        <v>216</v>
      </c>
      <c r="H4461">
        <v>19805</v>
      </c>
      <c r="I4461" t="s">
        <v>131</v>
      </c>
      <c r="J4461" t="s">
        <v>86</v>
      </c>
      <c r="K4461" t="s">
        <v>39</v>
      </c>
      <c r="L4461" t="s">
        <v>66</v>
      </c>
      <c r="M4461" t="s">
        <v>87</v>
      </c>
      <c r="N4461">
        <v>849.95</v>
      </c>
      <c r="O4461">
        <v>5</v>
      </c>
      <c r="P4461">
        <v>0</v>
      </c>
      <c r="Q4461">
        <v>390.97699999999998</v>
      </c>
    </row>
    <row r="4462" spans="1:17" x14ac:dyDescent="0.3">
      <c r="A4462" t="s">
        <v>166</v>
      </c>
      <c r="B4462" t="s">
        <v>4922</v>
      </c>
      <c r="C4462" t="s">
        <v>4923</v>
      </c>
      <c r="D4462" t="s">
        <v>34</v>
      </c>
      <c r="E4462" t="s">
        <v>21</v>
      </c>
      <c r="F4462" t="s">
        <v>235</v>
      </c>
      <c r="G4462" t="s">
        <v>236</v>
      </c>
      <c r="H4462">
        <v>10035</v>
      </c>
      <c r="I4462" t="s">
        <v>131</v>
      </c>
      <c r="J4462" t="s">
        <v>86</v>
      </c>
      <c r="K4462" t="s">
        <v>39</v>
      </c>
      <c r="L4462" t="s">
        <v>66</v>
      </c>
      <c r="M4462" t="s">
        <v>87</v>
      </c>
      <c r="N4462">
        <v>1087.9360000000001</v>
      </c>
      <c r="O4462">
        <v>8</v>
      </c>
      <c r="P4462">
        <v>0.2</v>
      </c>
      <c r="Q4462">
        <v>353.5791999999999</v>
      </c>
    </row>
    <row r="4463" spans="1:17" x14ac:dyDescent="0.3">
      <c r="A4463" t="s">
        <v>42</v>
      </c>
      <c r="B4463" t="s">
        <v>2646</v>
      </c>
      <c r="C4463" t="s">
        <v>2647</v>
      </c>
      <c r="D4463" t="s">
        <v>20</v>
      </c>
      <c r="E4463" t="s">
        <v>21</v>
      </c>
      <c r="F4463" t="s">
        <v>235</v>
      </c>
      <c r="G4463" t="s">
        <v>236</v>
      </c>
      <c r="H4463">
        <v>10035</v>
      </c>
      <c r="I4463" t="s">
        <v>131</v>
      </c>
      <c r="J4463" t="s">
        <v>2648</v>
      </c>
      <c r="K4463" t="s">
        <v>39</v>
      </c>
      <c r="L4463" t="s">
        <v>66</v>
      </c>
      <c r="M4463" t="s">
        <v>2649</v>
      </c>
      <c r="N4463">
        <v>8.64</v>
      </c>
      <c r="O4463">
        <v>2</v>
      </c>
      <c r="P4463">
        <v>0.2</v>
      </c>
      <c r="Q4463">
        <v>3.024</v>
      </c>
    </row>
    <row r="4464" spans="1:17" x14ac:dyDescent="0.3">
      <c r="A4464" t="s">
        <v>17</v>
      </c>
      <c r="B4464" t="s">
        <v>2474</v>
      </c>
      <c r="C4464" t="s">
        <v>2475</v>
      </c>
      <c r="D4464" t="s">
        <v>20</v>
      </c>
      <c r="E4464" t="s">
        <v>21</v>
      </c>
      <c r="F4464" t="s">
        <v>282</v>
      </c>
      <c r="G4464" t="s">
        <v>523</v>
      </c>
      <c r="H4464">
        <v>65807</v>
      </c>
      <c r="I4464" t="s">
        <v>93</v>
      </c>
      <c r="J4464" t="s">
        <v>2648</v>
      </c>
      <c r="K4464" t="s">
        <v>39</v>
      </c>
      <c r="L4464" t="s">
        <v>66</v>
      </c>
      <c r="M4464" t="s">
        <v>2649</v>
      </c>
      <c r="N4464">
        <v>16.200000000000003</v>
      </c>
      <c r="O4464">
        <v>3</v>
      </c>
      <c r="P4464">
        <v>0</v>
      </c>
      <c r="Q4464">
        <v>7.7759999999999998</v>
      </c>
    </row>
    <row r="4465" spans="1:17" x14ac:dyDescent="0.3">
      <c r="A4465" t="s">
        <v>166</v>
      </c>
      <c r="B4465" t="s">
        <v>1750</v>
      </c>
      <c r="C4465" t="s">
        <v>1751</v>
      </c>
      <c r="D4465" t="s">
        <v>20</v>
      </c>
      <c r="E4465" t="s">
        <v>21</v>
      </c>
      <c r="F4465" t="s">
        <v>129</v>
      </c>
      <c r="G4465" t="s">
        <v>130</v>
      </c>
      <c r="H4465">
        <v>19134</v>
      </c>
      <c r="I4465" t="s">
        <v>131</v>
      </c>
      <c r="J4465" t="s">
        <v>2648</v>
      </c>
      <c r="K4465" t="s">
        <v>39</v>
      </c>
      <c r="L4465" t="s">
        <v>66</v>
      </c>
      <c r="M4465" t="s">
        <v>2649</v>
      </c>
      <c r="N4465">
        <v>6.4800000000000013</v>
      </c>
      <c r="O4465">
        <v>4</v>
      </c>
      <c r="P4465">
        <v>0.7</v>
      </c>
      <c r="Q4465">
        <v>-4.7519999999999989</v>
      </c>
    </row>
    <row r="4466" spans="1:17" x14ac:dyDescent="0.3">
      <c r="A4466" t="s">
        <v>42</v>
      </c>
      <c r="B4466" t="s">
        <v>981</v>
      </c>
      <c r="C4466" t="s">
        <v>982</v>
      </c>
      <c r="D4466" t="s">
        <v>20</v>
      </c>
      <c r="E4466" t="s">
        <v>21</v>
      </c>
      <c r="F4466" t="s">
        <v>235</v>
      </c>
      <c r="G4466" t="s">
        <v>236</v>
      </c>
      <c r="H4466">
        <v>10035</v>
      </c>
      <c r="I4466" t="s">
        <v>131</v>
      </c>
      <c r="J4466" t="s">
        <v>2648</v>
      </c>
      <c r="K4466" t="s">
        <v>39</v>
      </c>
      <c r="L4466" t="s">
        <v>66</v>
      </c>
      <c r="M4466" t="s">
        <v>2649</v>
      </c>
      <c r="N4466">
        <v>25.92</v>
      </c>
      <c r="O4466">
        <v>6</v>
      </c>
      <c r="P4466">
        <v>0.2</v>
      </c>
      <c r="Q4466">
        <v>9.0719999999999992</v>
      </c>
    </row>
    <row r="4467" spans="1:17" x14ac:dyDescent="0.3">
      <c r="A4467" t="s">
        <v>42</v>
      </c>
      <c r="B4467" t="s">
        <v>3724</v>
      </c>
      <c r="C4467" t="s">
        <v>3725</v>
      </c>
      <c r="D4467" t="s">
        <v>34</v>
      </c>
      <c r="E4467" t="s">
        <v>21</v>
      </c>
      <c r="F4467" t="s">
        <v>235</v>
      </c>
      <c r="G4467" t="s">
        <v>236</v>
      </c>
      <c r="H4467">
        <v>10024</v>
      </c>
      <c r="I4467" t="s">
        <v>131</v>
      </c>
      <c r="J4467" t="s">
        <v>2648</v>
      </c>
      <c r="K4467" t="s">
        <v>39</v>
      </c>
      <c r="L4467" t="s">
        <v>66</v>
      </c>
      <c r="M4467" t="s">
        <v>2649</v>
      </c>
      <c r="N4467">
        <v>12.96</v>
      </c>
      <c r="O4467">
        <v>3</v>
      </c>
      <c r="P4467">
        <v>0.2</v>
      </c>
      <c r="Q4467">
        <v>4.5359999999999996</v>
      </c>
    </row>
    <row r="4468" spans="1:17" x14ac:dyDescent="0.3">
      <c r="A4468" t="s">
        <v>42</v>
      </c>
      <c r="B4468" t="s">
        <v>5151</v>
      </c>
      <c r="C4468" t="s">
        <v>5152</v>
      </c>
      <c r="D4468" t="s">
        <v>34</v>
      </c>
      <c r="E4468" t="s">
        <v>21</v>
      </c>
      <c r="F4468" t="s">
        <v>4735</v>
      </c>
      <c r="G4468" t="s">
        <v>296</v>
      </c>
      <c r="H4468">
        <v>37421</v>
      </c>
      <c r="I4468" t="s">
        <v>24</v>
      </c>
      <c r="J4468" t="s">
        <v>2648</v>
      </c>
      <c r="K4468" t="s">
        <v>39</v>
      </c>
      <c r="L4468" t="s">
        <v>66</v>
      </c>
      <c r="M4468" t="s">
        <v>2649</v>
      </c>
      <c r="N4468">
        <v>8.1000000000000014</v>
      </c>
      <c r="O4468">
        <v>5</v>
      </c>
      <c r="P4468">
        <v>0.7</v>
      </c>
      <c r="Q4468">
        <v>-5.9399999999999977</v>
      </c>
    </row>
    <row r="4469" spans="1:17" x14ac:dyDescent="0.3">
      <c r="A4469" t="s">
        <v>166</v>
      </c>
      <c r="B4469" t="s">
        <v>3869</v>
      </c>
      <c r="C4469" t="s">
        <v>3870</v>
      </c>
      <c r="D4469" t="s">
        <v>20</v>
      </c>
      <c r="E4469" t="s">
        <v>21</v>
      </c>
      <c r="F4469" t="s">
        <v>2393</v>
      </c>
      <c r="G4469" t="s">
        <v>436</v>
      </c>
      <c r="H4469">
        <v>43615</v>
      </c>
      <c r="I4469" t="s">
        <v>131</v>
      </c>
      <c r="J4469" t="s">
        <v>2648</v>
      </c>
      <c r="K4469" t="s">
        <v>39</v>
      </c>
      <c r="L4469" t="s">
        <v>66</v>
      </c>
      <c r="M4469" t="s">
        <v>2649</v>
      </c>
      <c r="N4469">
        <v>4.8600000000000012</v>
      </c>
      <c r="O4469">
        <v>3</v>
      </c>
      <c r="P4469">
        <v>0.7</v>
      </c>
      <c r="Q4469">
        <v>-3.5640000000000001</v>
      </c>
    </row>
    <row r="4470" spans="1:17" x14ac:dyDescent="0.3">
      <c r="A4470" t="s">
        <v>42</v>
      </c>
      <c r="B4470" t="s">
        <v>137</v>
      </c>
      <c r="C4470" t="s">
        <v>138</v>
      </c>
      <c r="D4470" t="s">
        <v>20</v>
      </c>
      <c r="E4470" t="s">
        <v>21</v>
      </c>
      <c r="F4470" t="s">
        <v>163</v>
      </c>
      <c r="G4470" t="s">
        <v>92</v>
      </c>
      <c r="H4470">
        <v>77041</v>
      </c>
      <c r="I4470" t="s">
        <v>93</v>
      </c>
      <c r="J4470" t="s">
        <v>2711</v>
      </c>
      <c r="K4470" t="s">
        <v>39</v>
      </c>
      <c r="L4470" t="s">
        <v>66</v>
      </c>
      <c r="M4470" t="s">
        <v>2712</v>
      </c>
      <c r="N4470">
        <v>10.779999999999996</v>
      </c>
      <c r="O4470">
        <v>5</v>
      </c>
      <c r="P4470">
        <v>0.8</v>
      </c>
      <c r="Q4470">
        <v>-17.248000000000008</v>
      </c>
    </row>
    <row r="4471" spans="1:17" x14ac:dyDescent="0.3">
      <c r="A4471" t="s">
        <v>1122</v>
      </c>
      <c r="B4471" t="s">
        <v>2182</v>
      </c>
      <c r="C4471" t="s">
        <v>2183</v>
      </c>
      <c r="D4471" t="s">
        <v>20</v>
      </c>
      <c r="E4471" t="s">
        <v>21</v>
      </c>
      <c r="F4471" t="s">
        <v>3249</v>
      </c>
      <c r="G4471" t="s">
        <v>275</v>
      </c>
      <c r="H4471">
        <v>85301</v>
      </c>
      <c r="I4471" t="s">
        <v>37</v>
      </c>
      <c r="J4471" t="s">
        <v>2711</v>
      </c>
      <c r="K4471" t="s">
        <v>39</v>
      </c>
      <c r="L4471" t="s">
        <v>66</v>
      </c>
      <c r="M4471" t="s">
        <v>2712</v>
      </c>
      <c r="N4471">
        <v>9.7020000000000017</v>
      </c>
      <c r="O4471">
        <v>3</v>
      </c>
      <c r="P4471">
        <v>0.7</v>
      </c>
      <c r="Q4471">
        <v>-7.1147999999999989</v>
      </c>
    </row>
    <row r="4472" spans="1:17" x14ac:dyDescent="0.3">
      <c r="A4472" t="s">
        <v>17</v>
      </c>
      <c r="B4472" t="s">
        <v>2588</v>
      </c>
      <c r="C4472" t="s">
        <v>2589</v>
      </c>
      <c r="D4472" t="s">
        <v>20</v>
      </c>
      <c r="E4472" t="s">
        <v>21</v>
      </c>
      <c r="F4472" t="s">
        <v>3072</v>
      </c>
      <c r="G4472" t="s">
        <v>236</v>
      </c>
      <c r="H4472">
        <v>11520</v>
      </c>
      <c r="I4472" t="s">
        <v>131</v>
      </c>
      <c r="J4472" t="s">
        <v>2711</v>
      </c>
      <c r="K4472" t="s">
        <v>39</v>
      </c>
      <c r="L4472" t="s">
        <v>66</v>
      </c>
      <c r="M4472" t="s">
        <v>2712</v>
      </c>
      <c r="N4472">
        <v>17.248000000000001</v>
      </c>
      <c r="O4472">
        <v>2</v>
      </c>
      <c r="P4472">
        <v>0.2</v>
      </c>
      <c r="Q4472">
        <v>6.0367999999999986</v>
      </c>
    </row>
    <row r="4473" spans="1:17" x14ac:dyDescent="0.3">
      <c r="A4473" t="s">
        <v>42</v>
      </c>
      <c r="B4473" t="s">
        <v>5192</v>
      </c>
      <c r="C4473" t="s">
        <v>5193</v>
      </c>
      <c r="D4473" t="s">
        <v>20</v>
      </c>
      <c r="E4473" t="s">
        <v>21</v>
      </c>
      <c r="F4473" t="s">
        <v>163</v>
      </c>
      <c r="G4473" t="s">
        <v>92</v>
      </c>
      <c r="H4473">
        <v>77041</v>
      </c>
      <c r="I4473" t="s">
        <v>93</v>
      </c>
      <c r="J4473" t="s">
        <v>2711</v>
      </c>
      <c r="K4473" t="s">
        <v>39</v>
      </c>
      <c r="L4473" t="s">
        <v>66</v>
      </c>
      <c r="M4473" t="s">
        <v>2712</v>
      </c>
      <c r="N4473">
        <v>4.3119999999999985</v>
      </c>
      <c r="O4473">
        <v>2</v>
      </c>
      <c r="P4473">
        <v>0.8</v>
      </c>
      <c r="Q4473">
        <v>-6.8992000000000022</v>
      </c>
    </row>
    <row r="4474" spans="1:17" x14ac:dyDescent="0.3">
      <c r="A4474" t="s">
        <v>42</v>
      </c>
      <c r="B4474" t="s">
        <v>2062</v>
      </c>
      <c r="C4474" t="s">
        <v>2063</v>
      </c>
      <c r="D4474" t="s">
        <v>34</v>
      </c>
      <c r="E4474" t="s">
        <v>21</v>
      </c>
      <c r="F4474" t="s">
        <v>5507</v>
      </c>
      <c r="G4474" t="s">
        <v>202</v>
      </c>
      <c r="H4474">
        <v>55125</v>
      </c>
      <c r="I4474" t="s">
        <v>93</v>
      </c>
      <c r="J4474" t="s">
        <v>2711</v>
      </c>
      <c r="K4474" t="s">
        <v>39</v>
      </c>
      <c r="L4474" t="s">
        <v>66</v>
      </c>
      <c r="M4474" t="s">
        <v>2712</v>
      </c>
      <c r="N4474">
        <v>32.339999999999996</v>
      </c>
      <c r="O4474">
        <v>3</v>
      </c>
      <c r="P4474">
        <v>0</v>
      </c>
      <c r="Q4474">
        <v>15.523199999999999</v>
      </c>
    </row>
    <row r="4475" spans="1:17" x14ac:dyDescent="0.3">
      <c r="A4475" t="s">
        <v>166</v>
      </c>
      <c r="B4475" t="s">
        <v>2490</v>
      </c>
      <c r="C4475" t="s">
        <v>2491</v>
      </c>
      <c r="D4475" t="s">
        <v>20</v>
      </c>
      <c r="E4475" t="s">
        <v>21</v>
      </c>
      <c r="F4475" t="s">
        <v>545</v>
      </c>
      <c r="G4475" t="s">
        <v>275</v>
      </c>
      <c r="H4475">
        <v>85254</v>
      </c>
      <c r="I4475" t="s">
        <v>37</v>
      </c>
      <c r="J4475" t="s">
        <v>2711</v>
      </c>
      <c r="K4475" t="s">
        <v>39</v>
      </c>
      <c r="L4475" t="s">
        <v>66</v>
      </c>
      <c r="M4475" t="s">
        <v>2712</v>
      </c>
      <c r="N4475">
        <v>32.340000000000003</v>
      </c>
      <c r="O4475">
        <v>10</v>
      </c>
      <c r="P4475">
        <v>0.7</v>
      </c>
      <c r="Q4475">
        <v>-23.716000000000001</v>
      </c>
    </row>
    <row r="4476" spans="1:17" x14ac:dyDescent="0.3">
      <c r="A4476" t="s">
        <v>42</v>
      </c>
      <c r="B4476" t="s">
        <v>5553</v>
      </c>
      <c r="C4476" t="s">
        <v>5554</v>
      </c>
      <c r="D4476" t="s">
        <v>20</v>
      </c>
      <c r="E4476" t="s">
        <v>21</v>
      </c>
      <c r="F4476" t="s">
        <v>282</v>
      </c>
      <c r="G4476" t="s">
        <v>369</v>
      </c>
      <c r="H4476">
        <v>97477</v>
      </c>
      <c r="I4476" t="s">
        <v>37</v>
      </c>
      <c r="J4476" t="s">
        <v>2711</v>
      </c>
      <c r="K4476" t="s">
        <v>39</v>
      </c>
      <c r="L4476" t="s">
        <v>66</v>
      </c>
      <c r="M4476" t="s">
        <v>2712</v>
      </c>
      <c r="N4476">
        <v>22.638000000000002</v>
      </c>
      <c r="O4476">
        <v>7</v>
      </c>
      <c r="P4476">
        <v>0.7</v>
      </c>
      <c r="Q4476">
        <v>-16.601199999999999</v>
      </c>
    </row>
    <row r="4477" spans="1:17" x14ac:dyDescent="0.3">
      <c r="A4477" t="s">
        <v>17</v>
      </c>
      <c r="B4477" t="s">
        <v>144</v>
      </c>
      <c r="C4477" t="s">
        <v>145</v>
      </c>
      <c r="D4477" t="s">
        <v>20</v>
      </c>
      <c r="E4477" t="s">
        <v>21</v>
      </c>
      <c r="F4477" t="s">
        <v>5741</v>
      </c>
      <c r="G4477" t="s">
        <v>92</v>
      </c>
      <c r="H4477">
        <v>77705</v>
      </c>
      <c r="I4477" t="s">
        <v>93</v>
      </c>
      <c r="J4477" t="s">
        <v>2711</v>
      </c>
      <c r="K4477" t="s">
        <v>39</v>
      </c>
      <c r="L4477" t="s">
        <v>66</v>
      </c>
      <c r="M4477" t="s">
        <v>2712</v>
      </c>
      <c r="N4477">
        <v>10.779999999999996</v>
      </c>
      <c r="O4477">
        <v>5</v>
      </c>
      <c r="P4477">
        <v>0.8</v>
      </c>
      <c r="Q4477">
        <v>-17.248000000000008</v>
      </c>
    </row>
    <row r="4478" spans="1:17" x14ac:dyDescent="0.3">
      <c r="A4478" t="s">
        <v>42</v>
      </c>
      <c r="B4478" t="s">
        <v>421</v>
      </c>
      <c r="C4478" t="s">
        <v>422</v>
      </c>
      <c r="D4478" t="s">
        <v>34</v>
      </c>
      <c r="E4478" t="s">
        <v>21</v>
      </c>
      <c r="F4478" t="s">
        <v>121</v>
      </c>
      <c r="G4478" t="s">
        <v>122</v>
      </c>
      <c r="H4478">
        <v>68025</v>
      </c>
      <c r="I4478" t="s">
        <v>93</v>
      </c>
      <c r="J4478" t="s">
        <v>2711</v>
      </c>
      <c r="K4478" t="s">
        <v>39</v>
      </c>
      <c r="L4478" t="s">
        <v>66</v>
      </c>
      <c r="M4478" t="s">
        <v>2712</v>
      </c>
      <c r="N4478">
        <v>53.9</v>
      </c>
      <c r="O4478">
        <v>5</v>
      </c>
      <c r="P4478">
        <v>0</v>
      </c>
      <c r="Q4478">
        <v>25.871999999999996</v>
      </c>
    </row>
    <row r="4479" spans="1:17" x14ac:dyDescent="0.3">
      <c r="A4479" t="s">
        <v>17</v>
      </c>
      <c r="B4479" t="s">
        <v>5656</v>
      </c>
      <c r="C4479" t="s">
        <v>5657</v>
      </c>
      <c r="D4479" t="s">
        <v>34</v>
      </c>
      <c r="E4479" t="s">
        <v>21</v>
      </c>
      <c r="F4479" t="s">
        <v>2789</v>
      </c>
      <c r="G4479" t="s">
        <v>36</v>
      </c>
      <c r="H4479">
        <v>92025</v>
      </c>
      <c r="I4479" t="s">
        <v>37</v>
      </c>
      <c r="J4479" t="s">
        <v>2711</v>
      </c>
      <c r="K4479" t="s">
        <v>39</v>
      </c>
      <c r="L4479" t="s">
        <v>66</v>
      </c>
      <c r="M4479" t="s">
        <v>2712</v>
      </c>
      <c r="N4479">
        <v>17.248000000000001</v>
      </c>
      <c r="O4479">
        <v>2</v>
      </c>
      <c r="P4479">
        <v>0.2</v>
      </c>
      <c r="Q4479">
        <v>6.0367999999999986</v>
      </c>
    </row>
    <row r="4480" spans="1:17" x14ac:dyDescent="0.3">
      <c r="A4480" t="s">
        <v>17</v>
      </c>
      <c r="B4480" t="s">
        <v>1283</v>
      </c>
      <c r="C4480" t="s">
        <v>1284</v>
      </c>
      <c r="D4480" t="s">
        <v>34</v>
      </c>
      <c r="E4480" t="s">
        <v>21</v>
      </c>
      <c r="F4480" t="s">
        <v>5219</v>
      </c>
      <c r="G4480" t="s">
        <v>92</v>
      </c>
      <c r="H4480">
        <v>78501</v>
      </c>
      <c r="I4480" t="s">
        <v>93</v>
      </c>
      <c r="J4480" t="s">
        <v>2711</v>
      </c>
      <c r="K4480" t="s">
        <v>39</v>
      </c>
      <c r="L4480" t="s">
        <v>66</v>
      </c>
      <c r="M4480" t="s">
        <v>2712</v>
      </c>
      <c r="N4480">
        <v>4.3119999999999985</v>
      </c>
      <c r="O4480">
        <v>2</v>
      </c>
      <c r="P4480">
        <v>0.8</v>
      </c>
      <c r="Q4480">
        <v>-6.8992000000000022</v>
      </c>
    </row>
    <row r="4481" spans="1:17" x14ac:dyDescent="0.3">
      <c r="A4481" t="s">
        <v>17</v>
      </c>
      <c r="B4481" t="s">
        <v>510</v>
      </c>
      <c r="C4481" t="s">
        <v>511</v>
      </c>
      <c r="D4481" t="s">
        <v>34</v>
      </c>
      <c r="E4481" t="s">
        <v>21</v>
      </c>
      <c r="F4481" t="s">
        <v>235</v>
      </c>
      <c r="G4481" t="s">
        <v>236</v>
      </c>
      <c r="H4481">
        <v>10024</v>
      </c>
      <c r="I4481" t="s">
        <v>131</v>
      </c>
      <c r="J4481" t="s">
        <v>2711</v>
      </c>
      <c r="K4481" t="s">
        <v>39</v>
      </c>
      <c r="L4481" t="s">
        <v>66</v>
      </c>
      <c r="M4481" t="s">
        <v>2712</v>
      </c>
      <c r="N4481">
        <v>43.120000000000005</v>
      </c>
      <c r="O4481">
        <v>5</v>
      </c>
      <c r="P4481">
        <v>0.2</v>
      </c>
      <c r="Q4481">
        <v>15.091999999999995</v>
      </c>
    </row>
    <row r="4482" spans="1:17" x14ac:dyDescent="0.3">
      <c r="A4482" t="s">
        <v>42</v>
      </c>
      <c r="B4482" t="s">
        <v>207</v>
      </c>
      <c r="C4482" t="s">
        <v>208</v>
      </c>
      <c r="D4482" t="s">
        <v>20</v>
      </c>
      <c r="E4482" t="s">
        <v>21</v>
      </c>
      <c r="F4482" t="s">
        <v>235</v>
      </c>
      <c r="G4482" t="s">
        <v>236</v>
      </c>
      <c r="H4482">
        <v>10009</v>
      </c>
      <c r="I4482" t="s">
        <v>131</v>
      </c>
      <c r="J4482" t="s">
        <v>2355</v>
      </c>
      <c r="K4482" t="s">
        <v>39</v>
      </c>
      <c r="L4482" t="s">
        <v>66</v>
      </c>
      <c r="M4482" t="s">
        <v>2356</v>
      </c>
      <c r="N4482">
        <v>52.775999999999996</v>
      </c>
      <c r="O4482">
        <v>3</v>
      </c>
      <c r="P4482">
        <v>0.2</v>
      </c>
      <c r="Q4482">
        <v>19.791</v>
      </c>
    </row>
    <row r="4483" spans="1:17" x14ac:dyDescent="0.3">
      <c r="A4483" t="s">
        <v>42</v>
      </c>
      <c r="B4483" t="s">
        <v>88</v>
      </c>
      <c r="C4483" t="s">
        <v>89</v>
      </c>
      <c r="D4483" t="s">
        <v>90</v>
      </c>
      <c r="E4483" t="s">
        <v>21</v>
      </c>
      <c r="F4483" t="s">
        <v>35</v>
      </c>
      <c r="G4483" t="s">
        <v>36</v>
      </c>
      <c r="H4483">
        <v>90049</v>
      </c>
      <c r="I4483" t="s">
        <v>37</v>
      </c>
      <c r="J4483" t="s">
        <v>2355</v>
      </c>
      <c r="K4483" t="s">
        <v>39</v>
      </c>
      <c r="L4483" t="s">
        <v>66</v>
      </c>
      <c r="M4483" t="s">
        <v>2356</v>
      </c>
      <c r="N4483">
        <v>140.73599999999999</v>
      </c>
      <c r="O4483">
        <v>8</v>
      </c>
      <c r="P4483">
        <v>0.2</v>
      </c>
      <c r="Q4483">
        <v>52.775999999999996</v>
      </c>
    </row>
    <row r="4484" spans="1:17" x14ac:dyDescent="0.3">
      <c r="A4484" t="s">
        <v>42</v>
      </c>
      <c r="B4484" t="s">
        <v>213</v>
      </c>
      <c r="C4484" t="s">
        <v>214</v>
      </c>
      <c r="D4484" t="s">
        <v>20</v>
      </c>
      <c r="E4484" t="s">
        <v>21</v>
      </c>
      <c r="F4484" t="s">
        <v>112</v>
      </c>
      <c r="G4484" t="s">
        <v>36</v>
      </c>
      <c r="H4484">
        <v>94110</v>
      </c>
      <c r="I4484" t="s">
        <v>37</v>
      </c>
      <c r="J4484" t="s">
        <v>2355</v>
      </c>
      <c r="K4484" t="s">
        <v>39</v>
      </c>
      <c r="L4484" t="s">
        <v>66</v>
      </c>
      <c r="M4484" t="s">
        <v>2356</v>
      </c>
      <c r="N4484">
        <v>123.14399999999999</v>
      </c>
      <c r="O4484">
        <v>7</v>
      </c>
      <c r="P4484">
        <v>0.2</v>
      </c>
      <c r="Q4484">
        <v>46.178999999999988</v>
      </c>
    </row>
    <row r="4485" spans="1:17" x14ac:dyDescent="0.3">
      <c r="A4485" t="s">
        <v>42</v>
      </c>
      <c r="B4485" t="s">
        <v>2447</v>
      </c>
      <c r="C4485" t="s">
        <v>2448</v>
      </c>
      <c r="D4485" t="s">
        <v>20</v>
      </c>
      <c r="E4485" t="s">
        <v>21</v>
      </c>
      <c r="F4485" t="s">
        <v>359</v>
      </c>
      <c r="G4485" t="s">
        <v>202</v>
      </c>
      <c r="H4485">
        <v>55407</v>
      </c>
      <c r="I4485" t="s">
        <v>93</v>
      </c>
      <c r="J4485" t="s">
        <v>2355</v>
      </c>
      <c r="K4485" t="s">
        <v>39</v>
      </c>
      <c r="L4485" t="s">
        <v>66</v>
      </c>
      <c r="M4485" t="s">
        <v>2356</v>
      </c>
      <c r="N4485">
        <v>43.98</v>
      </c>
      <c r="O4485">
        <v>2</v>
      </c>
      <c r="P4485">
        <v>0</v>
      </c>
      <c r="Q4485">
        <v>21.99</v>
      </c>
    </row>
    <row r="4486" spans="1:17" x14ac:dyDescent="0.3">
      <c r="A4486" t="s">
        <v>42</v>
      </c>
      <c r="B4486" t="s">
        <v>3476</v>
      </c>
      <c r="C4486" t="s">
        <v>3477</v>
      </c>
      <c r="D4486" t="s">
        <v>20</v>
      </c>
      <c r="E4486" t="s">
        <v>21</v>
      </c>
      <c r="F4486" t="s">
        <v>235</v>
      </c>
      <c r="G4486" t="s">
        <v>236</v>
      </c>
      <c r="H4486">
        <v>10024</v>
      </c>
      <c r="I4486" t="s">
        <v>131</v>
      </c>
      <c r="J4486" t="s">
        <v>2355</v>
      </c>
      <c r="K4486" t="s">
        <v>39</v>
      </c>
      <c r="L4486" t="s">
        <v>66</v>
      </c>
      <c r="M4486" t="s">
        <v>2356</v>
      </c>
      <c r="N4486">
        <v>70.367999999999995</v>
      </c>
      <c r="O4486">
        <v>4</v>
      </c>
      <c r="P4486">
        <v>0.2</v>
      </c>
      <c r="Q4486">
        <v>26.387999999999998</v>
      </c>
    </row>
    <row r="4487" spans="1:17" x14ac:dyDescent="0.3">
      <c r="A4487" t="s">
        <v>42</v>
      </c>
      <c r="B4487" t="s">
        <v>2231</v>
      </c>
      <c r="C4487" t="s">
        <v>2232</v>
      </c>
      <c r="D4487" t="s">
        <v>20</v>
      </c>
      <c r="E4487" t="s">
        <v>21</v>
      </c>
      <c r="F4487" t="s">
        <v>712</v>
      </c>
      <c r="G4487" t="s">
        <v>92</v>
      </c>
      <c r="H4487">
        <v>75081</v>
      </c>
      <c r="I4487" t="s">
        <v>93</v>
      </c>
      <c r="J4487" t="s">
        <v>2355</v>
      </c>
      <c r="K4487" t="s">
        <v>39</v>
      </c>
      <c r="L4487" t="s">
        <v>66</v>
      </c>
      <c r="M4487" t="s">
        <v>2356</v>
      </c>
      <c r="N4487">
        <v>39.581999999999987</v>
      </c>
      <c r="O4487">
        <v>9</v>
      </c>
      <c r="P4487">
        <v>0.8</v>
      </c>
      <c r="Q4487">
        <v>-59.372999999999976</v>
      </c>
    </row>
    <row r="4488" spans="1:17" x14ac:dyDescent="0.3">
      <c r="A4488" t="s">
        <v>42</v>
      </c>
      <c r="B4488" t="s">
        <v>4446</v>
      </c>
      <c r="C4488" t="s">
        <v>4447</v>
      </c>
      <c r="D4488" t="s">
        <v>34</v>
      </c>
      <c r="E4488" t="s">
        <v>21</v>
      </c>
      <c r="F4488" t="s">
        <v>129</v>
      </c>
      <c r="G4488" t="s">
        <v>130</v>
      </c>
      <c r="H4488">
        <v>19134</v>
      </c>
      <c r="I4488" t="s">
        <v>131</v>
      </c>
      <c r="J4488" t="s">
        <v>2355</v>
      </c>
      <c r="K4488" t="s">
        <v>39</v>
      </c>
      <c r="L4488" t="s">
        <v>66</v>
      </c>
      <c r="M4488" t="s">
        <v>2356</v>
      </c>
      <c r="N4488">
        <v>26.388000000000002</v>
      </c>
      <c r="O4488">
        <v>4</v>
      </c>
      <c r="P4488">
        <v>0.7</v>
      </c>
      <c r="Q4488">
        <v>-17.591999999999992</v>
      </c>
    </row>
    <row r="4489" spans="1:17" x14ac:dyDescent="0.3">
      <c r="A4489" t="s">
        <v>17</v>
      </c>
      <c r="B4489" t="s">
        <v>4502</v>
      </c>
      <c r="C4489" t="s">
        <v>4503</v>
      </c>
      <c r="D4489" t="s">
        <v>20</v>
      </c>
      <c r="E4489" t="s">
        <v>21</v>
      </c>
      <c r="F4489" t="s">
        <v>163</v>
      </c>
      <c r="G4489" t="s">
        <v>92</v>
      </c>
      <c r="H4489">
        <v>77095</v>
      </c>
      <c r="I4489" t="s">
        <v>93</v>
      </c>
      <c r="J4489" t="s">
        <v>2355</v>
      </c>
      <c r="K4489" t="s">
        <v>39</v>
      </c>
      <c r="L4489" t="s">
        <v>66</v>
      </c>
      <c r="M4489" t="s">
        <v>2356</v>
      </c>
      <c r="N4489">
        <v>21.989999999999995</v>
      </c>
      <c r="O4489">
        <v>5</v>
      </c>
      <c r="P4489">
        <v>0.8</v>
      </c>
      <c r="Q4489">
        <v>-32.984999999999999</v>
      </c>
    </row>
    <row r="4490" spans="1:17" x14ac:dyDescent="0.3">
      <c r="A4490" t="s">
        <v>42</v>
      </c>
      <c r="B4490" t="s">
        <v>1474</v>
      </c>
      <c r="C4490" t="s">
        <v>1475</v>
      </c>
      <c r="D4490" t="s">
        <v>20</v>
      </c>
      <c r="E4490" t="s">
        <v>21</v>
      </c>
      <c r="F4490" t="s">
        <v>129</v>
      </c>
      <c r="G4490" t="s">
        <v>130</v>
      </c>
      <c r="H4490">
        <v>19143</v>
      </c>
      <c r="I4490" t="s">
        <v>131</v>
      </c>
      <c r="J4490" t="s">
        <v>2355</v>
      </c>
      <c r="K4490" t="s">
        <v>39</v>
      </c>
      <c r="L4490" t="s">
        <v>66</v>
      </c>
      <c r="M4490" t="s">
        <v>2356</v>
      </c>
      <c r="N4490">
        <v>13.194000000000001</v>
      </c>
      <c r="O4490">
        <v>2</v>
      </c>
      <c r="P4490">
        <v>0.7</v>
      </c>
      <c r="Q4490">
        <v>-8.7959999999999958</v>
      </c>
    </row>
    <row r="4491" spans="1:17" x14ac:dyDescent="0.3">
      <c r="A4491" t="s">
        <v>166</v>
      </c>
      <c r="B4491" t="s">
        <v>2241</v>
      </c>
      <c r="C4491" t="s">
        <v>2242</v>
      </c>
      <c r="D4491" t="s">
        <v>34</v>
      </c>
      <c r="E4491" t="s">
        <v>21</v>
      </c>
      <c r="F4491" t="s">
        <v>235</v>
      </c>
      <c r="G4491" t="s">
        <v>236</v>
      </c>
      <c r="H4491">
        <v>10035</v>
      </c>
      <c r="I4491" t="s">
        <v>131</v>
      </c>
      <c r="J4491" t="s">
        <v>2809</v>
      </c>
      <c r="K4491" t="s">
        <v>39</v>
      </c>
      <c r="L4491" t="s">
        <v>66</v>
      </c>
      <c r="M4491" t="s">
        <v>2810</v>
      </c>
      <c r="N4491">
        <v>50.112000000000002</v>
      </c>
      <c r="O4491">
        <v>6</v>
      </c>
      <c r="P4491">
        <v>0.2</v>
      </c>
      <c r="Q4491">
        <v>16.2864</v>
      </c>
    </row>
    <row r="4492" spans="1:17" x14ac:dyDescent="0.3">
      <c r="A4492" t="s">
        <v>166</v>
      </c>
      <c r="B4492" t="s">
        <v>3068</v>
      </c>
      <c r="C4492" t="s">
        <v>3069</v>
      </c>
      <c r="D4492" t="s">
        <v>34</v>
      </c>
      <c r="E4492" t="s">
        <v>21</v>
      </c>
      <c r="F4492" t="s">
        <v>1320</v>
      </c>
      <c r="G4492" t="s">
        <v>78</v>
      </c>
      <c r="H4492">
        <v>28540</v>
      </c>
      <c r="I4492" t="s">
        <v>24</v>
      </c>
      <c r="J4492" t="s">
        <v>2809</v>
      </c>
      <c r="K4492" t="s">
        <v>39</v>
      </c>
      <c r="L4492" t="s">
        <v>66</v>
      </c>
      <c r="M4492" t="s">
        <v>2810</v>
      </c>
      <c r="N4492">
        <v>15.66</v>
      </c>
      <c r="O4492">
        <v>5</v>
      </c>
      <c r="P4492">
        <v>0.7</v>
      </c>
      <c r="Q4492">
        <v>-12.527999999999995</v>
      </c>
    </row>
    <row r="4493" spans="1:17" x14ac:dyDescent="0.3">
      <c r="A4493" t="s">
        <v>42</v>
      </c>
      <c r="B4493" t="s">
        <v>1449</v>
      </c>
      <c r="C4493" t="s">
        <v>1450</v>
      </c>
      <c r="D4493" t="s">
        <v>20</v>
      </c>
      <c r="E4493" t="s">
        <v>21</v>
      </c>
      <c r="F4493" t="s">
        <v>3700</v>
      </c>
      <c r="G4493" t="s">
        <v>369</v>
      </c>
      <c r="H4493">
        <v>97756</v>
      </c>
      <c r="I4493" t="s">
        <v>37</v>
      </c>
      <c r="J4493" t="s">
        <v>2809</v>
      </c>
      <c r="K4493" t="s">
        <v>39</v>
      </c>
      <c r="L4493" t="s">
        <v>66</v>
      </c>
      <c r="M4493" t="s">
        <v>2810</v>
      </c>
      <c r="N4493">
        <v>31.32</v>
      </c>
      <c r="O4493">
        <v>10</v>
      </c>
      <c r="P4493">
        <v>0.7</v>
      </c>
      <c r="Q4493">
        <v>-25.05599999999999</v>
      </c>
    </row>
    <row r="4494" spans="1:17" x14ac:dyDescent="0.3">
      <c r="A4494" t="s">
        <v>42</v>
      </c>
      <c r="B4494" t="s">
        <v>877</v>
      </c>
      <c r="C4494" t="s">
        <v>878</v>
      </c>
      <c r="D4494" t="s">
        <v>34</v>
      </c>
      <c r="E4494" t="s">
        <v>21</v>
      </c>
      <c r="F4494" t="s">
        <v>451</v>
      </c>
      <c r="G4494" t="s">
        <v>654</v>
      </c>
      <c r="H4494">
        <v>6010</v>
      </c>
      <c r="I4494" t="s">
        <v>131</v>
      </c>
      <c r="J4494" t="s">
        <v>2809</v>
      </c>
      <c r="K4494" t="s">
        <v>39</v>
      </c>
      <c r="L4494" t="s">
        <v>66</v>
      </c>
      <c r="M4494" t="s">
        <v>2810</v>
      </c>
      <c r="N4494">
        <v>20.88</v>
      </c>
      <c r="O4494">
        <v>2</v>
      </c>
      <c r="P4494">
        <v>0</v>
      </c>
      <c r="Q4494">
        <v>9.6047999999999991</v>
      </c>
    </row>
    <row r="4495" spans="1:17" x14ac:dyDescent="0.3">
      <c r="A4495" t="s">
        <v>166</v>
      </c>
      <c r="B4495" t="s">
        <v>3156</v>
      </c>
      <c r="C4495" t="s">
        <v>3157</v>
      </c>
      <c r="D4495" t="s">
        <v>90</v>
      </c>
      <c r="E4495" t="s">
        <v>21</v>
      </c>
      <c r="F4495" t="s">
        <v>983</v>
      </c>
      <c r="G4495" t="s">
        <v>283</v>
      </c>
      <c r="H4495">
        <v>22204</v>
      </c>
      <c r="I4495" t="s">
        <v>24</v>
      </c>
      <c r="J4495" t="s">
        <v>2809</v>
      </c>
      <c r="K4495" t="s">
        <v>39</v>
      </c>
      <c r="L4495" t="s">
        <v>66</v>
      </c>
      <c r="M4495" t="s">
        <v>2810</v>
      </c>
      <c r="N4495">
        <v>10.44</v>
      </c>
      <c r="O4495">
        <v>1</v>
      </c>
      <c r="P4495">
        <v>0</v>
      </c>
      <c r="Q4495">
        <v>4.8023999999999996</v>
      </c>
    </row>
    <row r="4496" spans="1:17" x14ac:dyDescent="0.3">
      <c r="A4496" t="s">
        <v>42</v>
      </c>
      <c r="B4496" t="s">
        <v>3425</v>
      </c>
      <c r="C4496" t="s">
        <v>3426</v>
      </c>
      <c r="D4496" t="s">
        <v>34</v>
      </c>
      <c r="E4496" t="s">
        <v>21</v>
      </c>
      <c r="F4496" t="s">
        <v>129</v>
      </c>
      <c r="G4496" t="s">
        <v>130</v>
      </c>
      <c r="H4496">
        <v>19140</v>
      </c>
      <c r="I4496" t="s">
        <v>131</v>
      </c>
      <c r="J4496" t="s">
        <v>2809</v>
      </c>
      <c r="K4496" t="s">
        <v>39</v>
      </c>
      <c r="L4496" t="s">
        <v>66</v>
      </c>
      <c r="M4496" t="s">
        <v>2810</v>
      </c>
      <c r="N4496">
        <v>9.3960000000000008</v>
      </c>
      <c r="O4496">
        <v>3</v>
      </c>
      <c r="P4496">
        <v>0.7</v>
      </c>
      <c r="Q4496">
        <v>-7.5167999999999964</v>
      </c>
    </row>
    <row r="4497" spans="1:17" x14ac:dyDescent="0.3">
      <c r="A4497" t="s">
        <v>166</v>
      </c>
      <c r="B4497" t="s">
        <v>2576</v>
      </c>
      <c r="C4497" t="s">
        <v>2577</v>
      </c>
      <c r="D4497" t="s">
        <v>20</v>
      </c>
      <c r="E4497" t="s">
        <v>21</v>
      </c>
      <c r="F4497" t="s">
        <v>35</v>
      </c>
      <c r="G4497" t="s">
        <v>36</v>
      </c>
      <c r="H4497">
        <v>90004</v>
      </c>
      <c r="I4497" t="s">
        <v>37</v>
      </c>
      <c r="J4497" t="s">
        <v>2578</v>
      </c>
      <c r="K4497" t="s">
        <v>39</v>
      </c>
      <c r="L4497" t="s">
        <v>66</v>
      </c>
      <c r="M4497" t="s">
        <v>2579</v>
      </c>
      <c r="N4497">
        <v>36.624000000000002</v>
      </c>
      <c r="O4497">
        <v>3</v>
      </c>
      <c r="P4497">
        <v>0.2</v>
      </c>
      <c r="Q4497">
        <v>13.734</v>
      </c>
    </row>
    <row r="4498" spans="1:17" x14ac:dyDescent="0.3">
      <c r="A4498" t="s">
        <v>42</v>
      </c>
      <c r="B4498" t="s">
        <v>2279</v>
      </c>
      <c r="C4498" t="s">
        <v>2280</v>
      </c>
      <c r="D4498" t="s">
        <v>34</v>
      </c>
      <c r="E4498" t="s">
        <v>21</v>
      </c>
      <c r="F4498" t="s">
        <v>3919</v>
      </c>
      <c r="G4498" t="s">
        <v>1084</v>
      </c>
      <c r="H4498">
        <v>1453</v>
      </c>
      <c r="I4498" t="s">
        <v>131</v>
      </c>
      <c r="J4498" t="s">
        <v>2578</v>
      </c>
      <c r="K4498" t="s">
        <v>39</v>
      </c>
      <c r="L4498" t="s">
        <v>66</v>
      </c>
      <c r="M4498" t="s">
        <v>2579</v>
      </c>
      <c r="N4498">
        <v>61.04</v>
      </c>
      <c r="O4498">
        <v>4</v>
      </c>
      <c r="P4498">
        <v>0</v>
      </c>
      <c r="Q4498">
        <v>30.52</v>
      </c>
    </row>
    <row r="4499" spans="1:17" x14ac:dyDescent="0.3">
      <c r="A4499" t="s">
        <v>42</v>
      </c>
      <c r="B4499" t="s">
        <v>2642</v>
      </c>
      <c r="C4499" t="s">
        <v>2643</v>
      </c>
      <c r="D4499" t="s">
        <v>90</v>
      </c>
      <c r="E4499" t="s">
        <v>21</v>
      </c>
      <c r="F4499" t="s">
        <v>1205</v>
      </c>
      <c r="G4499" t="s">
        <v>275</v>
      </c>
      <c r="H4499">
        <v>85345</v>
      </c>
      <c r="I4499" t="s">
        <v>37</v>
      </c>
      <c r="J4499" t="s">
        <v>2578</v>
      </c>
      <c r="K4499" t="s">
        <v>39</v>
      </c>
      <c r="L4499" t="s">
        <v>66</v>
      </c>
      <c r="M4499" t="s">
        <v>2579</v>
      </c>
      <c r="N4499">
        <v>9.1560000000000006</v>
      </c>
      <c r="O4499">
        <v>2</v>
      </c>
      <c r="P4499">
        <v>0.7</v>
      </c>
      <c r="Q4499">
        <v>-6.1039999999999974</v>
      </c>
    </row>
    <row r="4500" spans="1:17" x14ac:dyDescent="0.3">
      <c r="A4500" t="s">
        <v>17</v>
      </c>
      <c r="B4500" t="s">
        <v>2414</v>
      </c>
      <c r="C4500" t="s">
        <v>2415</v>
      </c>
      <c r="D4500" t="s">
        <v>34</v>
      </c>
      <c r="E4500" t="s">
        <v>21</v>
      </c>
      <c r="F4500" t="s">
        <v>22</v>
      </c>
      <c r="G4500" t="s">
        <v>23</v>
      </c>
      <c r="H4500">
        <v>42420</v>
      </c>
      <c r="I4500" t="s">
        <v>24</v>
      </c>
      <c r="J4500" t="s">
        <v>2578</v>
      </c>
      <c r="K4500" t="s">
        <v>39</v>
      </c>
      <c r="L4500" t="s">
        <v>66</v>
      </c>
      <c r="M4500" t="s">
        <v>2579</v>
      </c>
      <c r="N4500">
        <v>76.3</v>
      </c>
      <c r="O4500">
        <v>5</v>
      </c>
      <c r="P4500">
        <v>0</v>
      </c>
      <c r="Q4500">
        <v>38.15</v>
      </c>
    </row>
    <row r="4501" spans="1:17" x14ac:dyDescent="0.3">
      <c r="A4501" t="s">
        <v>42</v>
      </c>
      <c r="B4501" t="s">
        <v>4800</v>
      </c>
      <c r="C4501" t="s">
        <v>4801</v>
      </c>
      <c r="D4501" t="s">
        <v>34</v>
      </c>
      <c r="E4501" t="s">
        <v>21</v>
      </c>
      <c r="F4501" t="s">
        <v>163</v>
      </c>
      <c r="G4501" t="s">
        <v>92</v>
      </c>
      <c r="H4501">
        <v>77070</v>
      </c>
      <c r="I4501" t="s">
        <v>93</v>
      </c>
      <c r="J4501" t="s">
        <v>2578</v>
      </c>
      <c r="K4501" t="s">
        <v>39</v>
      </c>
      <c r="L4501" t="s">
        <v>66</v>
      </c>
      <c r="M4501" t="s">
        <v>2579</v>
      </c>
      <c r="N4501">
        <v>9.155999999999997</v>
      </c>
      <c r="O4501">
        <v>3</v>
      </c>
      <c r="P4501">
        <v>0.8</v>
      </c>
      <c r="Q4501">
        <v>-13.734000000000002</v>
      </c>
    </row>
    <row r="4502" spans="1:17" x14ac:dyDescent="0.3">
      <c r="A4502" t="s">
        <v>166</v>
      </c>
      <c r="B4502" t="s">
        <v>1031</v>
      </c>
      <c r="C4502" t="s">
        <v>1032</v>
      </c>
      <c r="D4502" t="s">
        <v>34</v>
      </c>
      <c r="E4502" t="s">
        <v>21</v>
      </c>
      <c r="F4502" t="s">
        <v>5155</v>
      </c>
      <c r="G4502" t="s">
        <v>1217</v>
      </c>
      <c r="H4502">
        <v>2895</v>
      </c>
      <c r="I4502" t="s">
        <v>131</v>
      </c>
      <c r="J4502" t="s">
        <v>2578</v>
      </c>
      <c r="K4502" t="s">
        <v>39</v>
      </c>
      <c r="L4502" t="s">
        <v>66</v>
      </c>
      <c r="M4502" t="s">
        <v>2579</v>
      </c>
      <c r="N4502">
        <v>45.78</v>
      </c>
      <c r="O4502">
        <v>3</v>
      </c>
      <c r="P4502">
        <v>0</v>
      </c>
      <c r="Q4502">
        <v>22.89</v>
      </c>
    </row>
    <row r="4503" spans="1:17" x14ac:dyDescent="0.3">
      <c r="A4503" t="s">
        <v>166</v>
      </c>
      <c r="B4503" t="s">
        <v>3550</v>
      </c>
      <c r="C4503" t="s">
        <v>3551</v>
      </c>
      <c r="D4503" t="s">
        <v>20</v>
      </c>
      <c r="E4503" t="s">
        <v>21</v>
      </c>
      <c r="F4503" t="s">
        <v>129</v>
      </c>
      <c r="G4503" t="s">
        <v>130</v>
      </c>
      <c r="H4503">
        <v>19140</v>
      </c>
      <c r="I4503" t="s">
        <v>131</v>
      </c>
      <c r="J4503" t="s">
        <v>2578</v>
      </c>
      <c r="K4503" t="s">
        <v>39</v>
      </c>
      <c r="L4503" t="s">
        <v>66</v>
      </c>
      <c r="M4503" t="s">
        <v>2579</v>
      </c>
      <c r="N4503">
        <v>18.312000000000001</v>
      </c>
      <c r="O4503">
        <v>4</v>
      </c>
      <c r="P4503">
        <v>0.7</v>
      </c>
      <c r="Q4503">
        <v>-12.207999999999995</v>
      </c>
    </row>
    <row r="4504" spans="1:17" x14ac:dyDescent="0.3">
      <c r="A4504" t="s">
        <v>166</v>
      </c>
      <c r="B4504" t="s">
        <v>4462</v>
      </c>
      <c r="C4504" t="s">
        <v>4463</v>
      </c>
      <c r="D4504" t="s">
        <v>20</v>
      </c>
      <c r="E4504" t="s">
        <v>21</v>
      </c>
      <c r="F4504" t="s">
        <v>35</v>
      </c>
      <c r="G4504" t="s">
        <v>36</v>
      </c>
      <c r="H4504">
        <v>90036</v>
      </c>
      <c r="I4504" t="s">
        <v>37</v>
      </c>
      <c r="J4504" t="s">
        <v>2578</v>
      </c>
      <c r="K4504" t="s">
        <v>39</v>
      </c>
      <c r="L4504" t="s">
        <v>66</v>
      </c>
      <c r="M4504" t="s">
        <v>2579</v>
      </c>
      <c r="N4504">
        <v>36.624000000000002</v>
      </c>
      <c r="O4504">
        <v>3</v>
      </c>
      <c r="P4504">
        <v>0.2</v>
      </c>
      <c r="Q4504">
        <v>13.734</v>
      </c>
    </row>
    <row r="4505" spans="1:17" x14ac:dyDescent="0.3">
      <c r="A4505" t="s">
        <v>42</v>
      </c>
      <c r="B4505" t="s">
        <v>3495</v>
      </c>
      <c r="C4505" t="s">
        <v>3496</v>
      </c>
      <c r="D4505" t="s">
        <v>34</v>
      </c>
      <c r="E4505" t="s">
        <v>21</v>
      </c>
      <c r="F4505" t="s">
        <v>705</v>
      </c>
      <c r="G4505" t="s">
        <v>400</v>
      </c>
      <c r="H4505">
        <v>80219</v>
      </c>
      <c r="I4505" t="s">
        <v>37</v>
      </c>
      <c r="J4505" t="s">
        <v>2578</v>
      </c>
      <c r="K4505" t="s">
        <v>39</v>
      </c>
      <c r="L4505" t="s">
        <v>66</v>
      </c>
      <c r="M4505" t="s">
        <v>2579</v>
      </c>
      <c r="N4505">
        <v>36.624000000000002</v>
      </c>
      <c r="O4505">
        <v>8</v>
      </c>
      <c r="P4505">
        <v>0.7</v>
      </c>
      <c r="Q4505">
        <v>-24.41599999999999</v>
      </c>
    </row>
    <row r="4506" spans="1:17" x14ac:dyDescent="0.3">
      <c r="A4506" t="s">
        <v>42</v>
      </c>
      <c r="B4506" t="s">
        <v>5850</v>
      </c>
      <c r="C4506" t="s">
        <v>5851</v>
      </c>
      <c r="D4506" t="s">
        <v>90</v>
      </c>
      <c r="E4506" t="s">
        <v>21</v>
      </c>
      <c r="F4506" t="s">
        <v>129</v>
      </c>
      <c r="G4506" t="s">
        <v>130</v>
      </c>
      <c r="H4506">
        <v>19143</v>
      </c>
      <c r="I4506" t="s">
        <v>131</v>
      </c>
      <c r="J4506" t="s">
        <v>2578</v>
      </c>
      <c r="K4506" t="s">
        <v>39</v>
      </c>
      <c r="L4506" t="s">
        <v>66</v>
      </c>
      <c r="M4506" t="s">
        <v>2579</v>
      </c>
      <c r="N4506">
        <v>18.312000000000001</v>
      </c>
      <c r="O4506">
        <v>4</v>
      </c>
      <c r="P4506">
        <v>0.7</v>
      </c>
      <c r="Q4506">
        <v>-12.207999999999995</v>
      </c>
    </row>
    <row r="4507" spans="1:17" x14ac:dyDescent="0.3">
      <c r="A4507" t="s">
        <v>166</v>
      </c>
      <c r="B4507" t="s">
        <v>4794</v>
      </c>
      <c r="C4507" t="s">
        <v>4795</v>
      </c>
      <c r="D4507" t="s">
        <v>34</v>
      </c>
      <c r="E4507" t="s">
        <v>21</v>
      </c>
      <c r="F4507" t="s">
        <v>712</v>
      </c>
      <c r="G4507" t="s">
        <v>92</v>
      </c>
      <c r="H4507">
        <v>75220</v>
      </c>
      <c r="I4507" t="s">
        <v>93</v>
      </c>
      <c r="J4507" t="s">
        <v>2578</v>
      </c>
      <c r="K4507" t="s">
        <v>39</v>
      </c>
      <c r="L4507" t="s">
        <v>66</v>
      </c>
      <c r="M4507" t="s">
        <v>2579</v>
      </c>
      <c r="N4507">
        <v>6.1039999999999983</v>
      </c>
      <c r="O4507">
        <v>2</v>
      </c>
      <c r="P4507">
        <v>0.8</v>
      </c>
      <c r="Q4507">
        <v>-9.1560000000000006</v>
      </c>
    </row>
    <row r="4508" spans="1:17" x14ac:dyDescent="0.3">
      <c r="A4508" t="s">
        <v>17</v>
      </c>
      <c r="B4508" t="s">
        <v>3187</v>
      </c>
      <c r="C4508" t="s">
        <v>3188</v>
      </c>
      <c r="D4508" t="s">
        <v>34</v>
      </c>
      <c r="E4508" t="s">
        <v>21</v>
      </c>
      <c r="F4508" t="s">
        <v>2243</v>
      </c>
      <c r="G4508" t="s">
        <v>36</v>
      </c>
      <c r="H4508">
        <v>93905</v>
      </c>
      <c r="I4508" t="s">
        <v>37</v>
      </c>
      <c r="J4508" t="s">
        <v>3189</v>
      </c>
      <c r="K4508" t="s">
        <v>39</v>
      </c>
      <c r="L4508" t="s">
        <v>66</v>
      </c>
      <c r="M4508" t="s">
        <v>3190</v>
      </c>
      <c r="N4508">
        <v>29.800000000000004</v>
      </c>
      <c r="O4508">
        <v>5</v>
      </c>
      <c r="P4508">
        <v>0.2</v>
      </c>
      <c r="Q4508">
        <v>9.3124999999999982</v>
      </c>
    </row>
    <row r="4509" spans="1:17" x14ac:dyDescent="0.3">
      <c r="A4509" t="s">
        <v>42</v>
      </c>
      <c r="B4509" t="s">
        <v>3311</v>
      </c>
      <c r="C4509" t="s">
        <v>3312</v>
      </c>
      <c r="D4509" t="s">
        <v>20</v>
      </c>
      <c r="E4509" t="s">
        <v>21</v>
      </c>
      <c r="F4509" t="s">
        <v>235</v>
      </c>
      <c r="G4509" t="s">
        <v>236</v>
      </c>
      <c r="H4509">
        <v>10024</v>
      </c>
      <c r="I4509" t="s">
        <v>131</v>
      </c>
      <c r="J4509" t="s">
        <v>3189</v>
      </c>
      <c r="K4509" t="s">
        <v>39</v>
      </c>
      <c r="L4509" t="s">
        <v>66</v>
      </c>
      <c r="M4509" t="s">
        <v>3190</v>
      </c>
      <c r="N4509">
        <v>17.880000000000003</v>
      </c>
      <c r="O4509">
        <v>3</v>
      </c>
      <c r="P4509">
        <v>0.2</v>
      </c>
      <c r="Q4509">
        <v>5.5875000000000004</v>
      </c>
    </row>
    <row r="4510" spans="1:17" x14ac:dyDescent="0.3">
      <c r="A4510" t="s">
        <v>42</v>
      </c>
      <c r="B4510" t="s">
        <v>407</v>
      </c>
      <c r="C4510" t="s">
        <v>408</v>
      </c>
      <c r="D4510" t="s">
        <v>20</v>
      </c>
      <c r="E4510" t="s">
        <v>21</v>
      </c>
      <c r="F4510" t="s">
        <v>235</v>
      </c>
      <c r="G4510" t="s">
        <v>236</v>
      </c>
      <c r="H4510">
        <v>10009</v>
      </c>
      <c r="I4510" t="s">
        <v>131</v>
      </c>
      <c r="J4510" t="s">
        <v>3189</v>
      </c>
      <c r="K4510" t="s">
        <v>39</v>
      </c>
      <c r="L4510" t="s">
        <v>66</v>
      </c>
      <c r="M4510" t="s">
        <v>3190</v>
      </c>
      <c r="N4510">
        <v>29.800000000000004</v>
      </c>
      <c r="O4510">
        <v>5</v>
      </c>
      <c r="P4510">
        <v>0.2</v>
      </c>
      <c r="Q4510">
        <v>9.3124999999999982</v>
      </c>
    </row>
    <row r="4511" spans="1:17" x14ac:dyDescent="0.3">
      <c r="A4511" t="s">
        <v>42</v>
      </c>
      <c r="B4511" t="s">
        <v>2818</v>
      </c>
      <c r="C4511" t="s">
        <v>2819</v>
      </c>
      <c r="D4511" t="s">
        <v>90</v>
      </c>
      <c r="E4511" t="s">
        <v>21</v>
      </c>
      <c r="F4511" t="s">
        <v>163</v>
      </c>
      <c r="G4511" t="s">
        <v>92</v>
      </c>
      <c r="H4511">
        <v>77036</v>
      </c>
      <c r="I4511" t="s">
        <v>93</v>
      </c>
      <c r="J4511" t="s">
        <v>3189</v>
      </c>
      <c r="K4511" t="s">
        <v>39</v>
      </c>
      <c r="L4511" t="s">
        <v>66</v>
      </c>
      <c r="M4511" t="s">
        <v>3190</v>
      </c>
      <c r="N4511">
        <v>4.4699999999999989</v>
      </c>
      <c r="O4511">
        <v>3</v>
      </c>
      <c r="P4511">
        <v>0.8</v>
      </c>
      <c r="Q4511">
        <v>-7.8225000000000016</v>
      </c>
    </row>
    <row r="4512" spans="1:17" x14ac:dyDescent="0.3">
      <c r="A4512" t="s">
        <v>42</v>
      </c>
      <c r="B4512" t="s">
        <v>5325</v>
      </c>
      <c r="C4512" t="s">
        <v>5326</v>
      </c>
      <c r="D4512" t="s">
        <v>20</v>
      </c>
      <c r="E4512" t="s">
        <v>21</v>
      </c>
      <c r="F4512" t="s">
        <v>1455</v>
      </c>
      <c r="G4512" t="s">
        <v>92</v>
      </c>
      <c r="H4512">
        <v>77340</v>
      </c>
      <c r="I4512" t="s">
        <v>93</v>
      </c>
      <c r="J4512" t="s">
        <v>3189</v>
      </c>
      <c r="K4512" t="s">
        <v>39</v>
      </c>
      <c r="L4512" t="s">
        <v>66</v>
      </c>
      <c r="M4512" t="s">
        <v>3190</v>
      </c>
      <c r="N4512">
        <v>10.429999999999998</v>
      </c>
      <c r="O4512">
        <v>7</v>
      </c>
      <c r="P4512">
        <v>0.8</v>
      </c>
      <c r="Q4512">
        <v>-18.252500000000005</v>
      </c>
    </row>
    <row r="4513" spans="1:17" x14ac:dyDescent="0.3">
      <c r="A4513" t="s">
        <v>42</v>
      </c>
      <c r="B4513" t="s">
        <v>5354</v>
      </c>
      <c r="C4513" t="s">
        <v>5355</v>
      </c>
      <c r="D4513" t="s">
        <v>34</v>
      </c>
      <c r="E4513" t="s">
        <v>21</v>
      </c>
      <c r="F4513" t="s">
        <v>829</v>
      </c>
      <c r="G4513" t="s">
        <v>36</v>
      </c>
      <c r="H4513">
        <v>92105</v>
      </c>
      <c r="I4513" t="s">
        <v>37</v>
      </c>
      <c r="J4513" t="s">
        <v>3189</v>
      </c>
      <c r="K4513" t="s">
        <v>39</v>
      </c>
      <c r="L4513" t="s">
        <v>66</v>
      </c>
      <c r="M4513" t="s">
        <v>3190</v>
      </c>
      <c r="N4513">
        <v>29.800000000000004</v>
      </c>
      <c r="O4513">
        <v>5</v>
      </c>
      <c r="P4513">
        <v>0.2</v>
      </c>
      <c r="Q4513">
        <v>9.3124999999999982</v>
      </c>
    </row>
    <row r="4514" spans="1:17" x14ac:dyDescent="0.3">
      <c r="A4514" t="s">
        <v>42</v>
      </c>
      <c r="B4514" t="s">
        <v>2296</v>
      </c>
      <c r="C4514" t="s">
        <v>2297</v>
      </c>
      <c r="D4514" t="s">
        <v>90</v>
      </c>
      <c r="E4514" t="s">
        <v>21</v>
      </c>
      <c r="F4514" t="s">
        <v>129</v>
      </c>
      <c r="G4514" t="s">
        <v>130</v>
      </c>
      <c r="H4514">
        <v>19120</v>
      </c>
      <c r="I4514" t="s">
        <v>131</v>
      </c>
      <c r="J4514" t="s">
        <v>2298</v>
      </c>
      <c r="K4514" t="s">
        <v>39</v>
      </c>
      <c r="L4514" t="s">
        <v>66</v>
      </c>
      <c r="M4514" t="s">
        <v>2299</v>
      </c>
      <c r="N4514">
        <v>5.8920000000000012</v>
      </c>
      <c r="O4514">
        <v>4</v>
      </c>
      <c r="P4514">
        <v>0.7</v>
      </c>
      <c r="Q4514">
        <v>-4.1243999999999996</v>
      </c>
    </row>
    <row r="4515" spans="1:17" x14ac:dyDescent="0.3">
      <c r="A4515" t="s">
        <v>42</v>
      </c>
      <c r="B4515" t="s">
        <v>3385</v>
      </c>
      <c r="C4515" t="s">
        <v>3386</v>
      </c>
      <c r="D4515" t="s">
        <v>34</v>
      </c>
      <c r="E4515" t="s">
        <v>21</v>
      </c>
      <c r="F4515" t="s">
        <v>84</v>
      </c>
      <c r="G4515" t="s">
        <v>85</v>
      </c>
      <c r="H4515">
        <v>98103</v>
      </c>
      <c r="I4515" t="s">
        <v>37</v>
      </c>
      <c r="J4515" t="s">
        <v>2298</v>
      </c>
      <c r="K4515" t="s">
        <v>39</v>
      </c>
      <c r="L4515" t="s">
        <v>66</v>
      </c>
      <c r="M4515" t="s">
        <v>2299</v>
      </c>
      <c r="N4515">
        <v>35.352000000000004</v>
      </c>
      <c r="O4515">
        <v>9</v>
      </c>
      <c r="P4515">
        <v>0.2</v>
      </c>
      <c r="Q4515">
        <v>12.815099999999997</v>
      </c>
    </row>
    <row r="4516" spans="1:17" x14ac:dyDescent="0.3">
      <c r="A4516" t="s">
        <v>17</v>
      </c>
      <c r="B4516" t="s">
        <v>967</v>
      </c>
      <c r="C4516" t="s">
        <v>968</v>
      </c>
      <c r="D4516" t="s">
        <v>34</v>
      </c>
      <c r="E4516" t="s">
        <v>21</v>
      </c>
      <c r="F4516" t="s">
        <v>3120</v>
      </c>
      <c r="G4516" t="s">
        <v>107</v>
      </c>
      <c r="H4516">
        <v>84604</v>
      </c>
      <c r="I4516" t="s">
        <v>37</v>
      </c>
      <c r="J4516" t="s">
        <v>2298</v>
      </c>
      <c r="K4516" t="s">
        <v>39</v>
      </c>
      <c r="L4516" t="s">
        <v>66</v>
      </c>
      <c r="M4516" t="s">
        <v>2299</v>
      </c>
      <c r="N4516">
        <v>11.784000000000001</v>
      </c>
      <c r="O4516">
        <v>3</v>
      </c>
      <c r="P4516">
        <v>0.2</v>
      </c>
      <c r="Q4516">
        <v>4.2716999999999992</v>
      </c>
    </row>
    <row r="4517" spans="1:17" x14ac:dyDescent="0.3">
      <c r="A4517" t="s">
        <v>17</v>
      </c>
      <c r="B4517" t="s">
        <v>3187</v>
      </c>
      <c r="C4517" t="s">
        <v>3188</v>
      </c>
      <c r="D4517" t="s">
        <v>34</v>
      </c>
      <c r="E4517" t="s">
        <v>21</v>
      </c>
      <c r="F4517" t="s">
        <v>536</v>
      </c>
      <c r="G4517" t="s">
        <v>296</v>
      </c>
      <c r="H4517">
        <v>37064</v>
      </c>
      <c r="I4517" t="s">
        <v>24</v>
      </c>
      <c r="J4517" t="s">
        <v>2298</v>
      </c>
      <c r="K4517" t="s">
        <v>39</v>
      </c>
      <c r="L4517" t="s">
        <v>66</v>
      </c>
      <c r="M4517" t="s">
        <v>2299</v>
      </c>
      <c r="N4517">
        <v>2.9460000000000006</v>
      </c>
      <c r="O4517">
        <v>2</v>
      </c>
      <c r="P4517">
        <v>0.7</v>
      </c>
      <c r="Q4517">
        <v>-2.0621999999999998</v>
      </c>
    </row>
    <row r="4518" spans="1:17" x14ac:dyDescent="0.3">
      <c r="A4518" t="s">
        <v>42</v>
      </c>
      <c r="B4518" t="s">
        <v>2707</v>
      </c>
      <c r="C4518" t="s">
        <v>2708</v>
      </c>
      <c r="D4518" t="s">
        <v>20</v>
      </c>
      <c r="E4518" t="s">
        <v>21</v>
      </c>
      <c r="F4518" t="s">
        <v>84</v>
      </c>
      <c r="G4518" t="s">
        <v>85</v>
      </c>
      <c r="H4518">
        <v>98105</v>
      </c>
      <c r="I4518" t="s">
        <v>37</v>
      </c>
      <c r="J4518" t="s">
        <v>2298</v>
      </c>
      <c r="K4518" t="s">
        <v>39</v>
      </c>
      <c r="L4518" t="s">
        <v>66</v>
      </c>
      <c r="M4518" t="s">
        <v>2299</v>
      </c>
      <c r="N4518">
        <v>15.712000000000002</v>
      </c>
      <c r="O4518">
        <v>4</v>
      </c>
      <c r="P4518">
        <v>0.2</v>
      </c>
      <c r="Q4518">
        <v>5.6955999999999989</v>
      </c>
    </row>
    <row r="4519" spans="1:17" x14ac:dyDescent="0.3">
      <c r="A4519" t="s">
        <v>42</v>
      </c>
      <c r="B4519" t="s">
        <v>3479</v>
      </c>
      <c r="C4519" t="s">
        <v>3480</v>
      </c>
      <c r="D4519" t="s">
        <v>20</v>
      </c>
      <c r="E4519" t="s">
        <v>21</v>
      </c>
      <c r="F4519" t="s">
        <v>295</v>
      </c>
      <c r="G4519" t="s">
        <v>296</v>
      </c>
      <c r="H4519">
        <v>38109</v>
      </c>
      <c r="I4519" t="s">
        <v>24</v>
      </c>
      <c r="J4519" t="s">
        <v>2298</v>
      </c>
      <c r="K4519" t="s">
        <v>39</v>
      </c>
      <c r="L4519" t="s">
        <v>66</v>
      </c>
      <c r="M4519" t="s">
        <v>2299</v>
      </c>
      <c r="N4519">
        <v>2.9460000000000006</v>
      </c>
      <c r="O4519">
        <v>2</v>
      </c>
      <c r="P4519">
        <v>0.7</v>
      </c>
      <c r="Q4519">
        <v>-2.0621999999999998</v>
      </c>
    </row>
    <row r="4520" spans="1:17" x14ac:dyDescent="0.3">
      <c r="A4520" t="s">
        <v>42</v>
      </c>
      <c r="B4520" t="s">
        <v>5217</v>
      </c>
      <c r="C4520" t="s">
        <v>5218</v>
      </c>
      <c r="D4520" t="s">
        <v>34</v>
      </c>
      <c r="E4520" t="s">
        <v>21</v>
      </c>
      <c r="F4520" t="s">
        <v>5219</v>
      </c>
      <c r="G4520" t="s">
        <v>92</v>
      </c>
      <c r="H4520">
        <v>78501</v>
      </c>
      <c r="I4520" t="s">
        <v>93</v>
      </c>
      <c r="J4520" t="s">
        <v>2298</v>
      </c>
      <c r="K4520" t="s">
        <v>39</v>
      </c>
      <c r="L4520" t="s">
        <v>66</v>
      </c>
      <c r="M4520" t="s">
        <v>2299</v>
      </c>
      <c r="N4520">
        <v>6.8739999999999988</v>
      </c>
      <c r="O4520">
        <v>7</v>
      </c>
      <c r="P4520">
        <v>0.8</v>
      </c>
      <c r="Q4520">
        <v>-10.654700000000002</v>
      </c>
    </row>
    <row r="4521" spans="1:17" x14ac:dyDescent="0.3">
      <c r="A4521" t="s">
        <v>42</v>
      </c>
      <c r="B4521" t="s">
        <v>4264</v>
      </c>
      <c r="C4521" t="s">
        <v>4265</v>
      </c>
      <c r="D4521" t="s">
        <v>20</v>
      </c>
      <c r="E4521" t="s">
        <v>21</v>
      </c>
      <c r="F4521" t="s">
        <v>235</v>
      </c>
      <c r="G4521" t="s">
        <v>236</v>
      </c>
      <c r="H4521">
        <v>10009</v>
      </c>
      <c r="I4521" t="s">
        <v>131</v>
      </c>
      <c r="J4521" t="s">
        <v>2298</v>
      </c>
      <c r="K4521" t="s">
        <v>39</v>
      </c>
      <c r="L4521" t="s">
        <v>66</v>
      </c>
      <c r="M4521" t="s">
        <v>2299</v>
      </c>
      <c r="N4521">
        <v>7.8560000000000008</v>
      </c>
      <c r="O4521">
        <v>2</v>
      </c>
      <c r="P4521">
        <v>0.2</v>
      </c>
      <c r="Q4521">
        <v>2.8477999999999994</v>
      </c>
    </row>
    <row r="4522" spans="1:17" x14ac:dyDescent="0.3">
      <c r="A4522" t="s">
        <v>17</v>
      </c>
      <c r="B4522" t="s">
        <v>5603</v>
      </c>
      <c r="C4522" t="s">
        <v>5604</v>
      </c>
      <c r="D4522" t="s">
        <v>34</v>
      </c>
      <c r="E4522" t="s">
        <v>21</v>
      </c>
      <c r="F4522" t="s">
        <v>1320</v>
      </c>
      <c r="G4522" t="s">
        <v>46</v>
      </c>
      <c r="H4522">
        <v>32216</v>
      </c>
      <c r="I4522" t="s">
        <v>24</v>
      </c>
      <c r="J4522" t="s">
        <v>2298</v>
      </c>
      <c r="K4522" t="s">
        <v>39</v>
      </c>
      <c r="L4522" t="s">
        <v>66</v>
      </c>
      <c r="M4522" t="s">
        <v>2299</v>
      </c>
      <c r="N4522">
        <v>4.4190000000000005</v>
      </c>
      <c r="O4522">
        <v>3</v>
      </c>
      <c r="P4522">
        <v>0.7</v>
      </c>
      <c r="Q4522">
        <v>-3.0933000000000002</v>
      </c>
    </row>
    <row r="4523" spans="1:17" x14ac:dyDescent="0.3">
      <c r="A4523" t="s">
        <v>42</v>
      </c>
      <c r="B4523" t="s">
        <v>3956</v>
      </c>
      <c r="C4523" t="s">
        <v>3957</v>
      </c>
      <c r="D4523" t="s">
        <v>34</v>
      </c>
      <c r="E4523" t="s">
        <v>21</v>
      </c>
      <c r="F4523" t="s">
        <v>3481</v>
      </c>
      <c r="G4523" t="s">
        <v>224</v>
      </c>
      <c r="H4523">
        <v>47905</v>
      </c>
      <c r="I4523" t="s">
        <v>93</v>
      </c>
      <c r="J4523" t="s">
        <v>2298</v>
      </c>
      <c r="K4523" t="s">
        <v>39</v>
      </c>
      <c r="L4523" t="s">
        <v>66</v>
      </c>
      <c r="M4523" t="s">
        <v>2299</v>
      </c>
      <c r="N4523">
        <v>34.370000000000005</v>
      </c>
      <c r="O4523">
        <v>7</v>
      </c>
      <c r="P4523">
        <v>0</v>
      </c>
      <c r="Q4523">
        <v>16.8413</v>
      </c>
    </row>
    <row r="4524" spans="1:17" x14ac:dyDescent="0.3">
      <c r="A4524" t="s">
        <v>1122</v>
      </c>
      <c r="B4524" t="s">
        <v>2097</v>
      </c>
      <c r="C4524" t="s">
        <v>2098</v>
      </c>
      <c r="D4524" t="s">
        <v>20</v>
      </c>
      <c r="E4524" t="s">
        <v>21</v>
      </c>
      <c r="F4524" t="s">
        <v>129</v>
      </c>
      <c r="G4524" t="s">
        <v>130</v>
      </c>
      <c r="H4524">
        <v>19143</v>
      </c>
      <c r="I4524" t="s">
        <v>131</v>
      </c>
      <c r="J4524" t="s">
        <v>2298</v>
      </c>
      <c r="K4524" t="s">
        <v>39</v>
      </c>
      <c r="L4524" t="s">
        <v>66</v>
      </c>
      <c r="M4524" t="s">
        <v>2299</v>
      </c>
      <c r="N4524">
        <v>2.9460000000000006</v>
      </c>
      <c r="O4524">
        <v>2</v>
      </c>
      <c r="P4524">
        <v>0.7</v>
      </c>
      <c r="Q4524">
        <v>-2.0621999999999998</v>
      </c>
    </row>
    <row r="4525" spans="1:17" x14ac:dyDescent="0.3">
      <c r="A4525" t="s">
        <v>17</v>
      </c>
      <c r="B4525" t="s">
        <v>4494</v>
      </c>
      <c r="C4525" t="s">
        <v>4495</v>
      </c>
      <c r="D4525" t="s">
        <v>90</v>
      </c>
      <c r="E4525" t="s">
        <v>21</v>
      </c>
      <c r="F4525" t="s">
        <v>5356</v>
      </c>
      <c r="G4525" t="s">
        <v>36</v>
      </c>
      <c r="H4525">
        <v>94526</v>
      </c>
      <c r="I4525" t="s">
        <v>37</v>
      </c>
      <c r="J4525" t="s">
        <v>5357</v>
      </c>
      <c r="K4525" t="s">
        <v>39</v>
      </c>
      <c r="L4525" t="s">
        <v>66</v>
      </c>
      <c r="M4525" t="s">
        <v>5358</v>
      </c>
      <c r="N4525">
        <v>590.35199999999998</v>
      </c>
      <c r="O4525">
        <v>6</v>
      </c>
      <c r="P4525">
        <v>0.2</v>
      </c>
      <c r="Q4525">
        <v>206.62319999999997</v>
      </c>
    </row>
    <row r="4526" spans="1:17" x14ac:dyDescent="0.3">
      <c r="A4526" t="s">
        <v>42</v>
      </c>
      <c r="B4526" t="s">
        <v>3495</v>
      </c>
      <c r="C4526" t="s">
        <v>3496</v>
      </c>
      <c r="D4526" t="s">
        <v>34</v>
      </c>
      <c r="E4526" t="s">
        <v>21</v>
      </c>
      <c r="F4526" t="s">
        <v>235</v>
      </c>
      <c r="G4526" t="s">
        <v>236</v>
      </c>
      <c r="H4526">
        <v>10011</v>
      </c>
      <c r="I4526" t="s">
        <v>131</v>
      </c>
      <c r="J4526" t="s">
        <v>5357</v>
      </c>
      <c r="K4526" t="s">
        <v>39</v>
      </c>
      <c r="L4526" t="s">
        <v>66</v>
      </c>
      <c r="M4526" t="s">
        <v>5358</v>
      </c>
      <c r="N4526">
        <v>590.35199999999998</v>
      </c>
      <c r="O4526">
        <v>6</v>
      </c>
      <c r="P4526">
        <v>0.2</v>
      </c>
      <c r="Q4526">
        <v>206.62319999999997</v>
      </c>
    </row>
    <row r="4527" spans="1:17" x14ac:dyDescent="0.3">
      <c r="A4527" t="s">
        <v>42</v>
      </c>
      <c r="B4527" t="s">
        <v>2279</v>
      </c>
      <c r="C4527" t="s">
        <v>2280</v>
      </c>
      <c r="D4527" t="s">
        <v>34</v>
      </c>
      <c r="E4527" t="s">
        <v>21</v>
      </c>
      <c r="F4527" t="s">
        <v>2105</v>
      </c>
      <c r="G4527" t="s">
        <v>130</v>
      </c>
      <c r="H4527">
        <v>17602</v>
      </c>
      <c r="I4527" t="s">
        <v>131</v>
      </c>
      <c r="J4527" t="s">
        <v>2281</v>
      </c>
      <c r="K4527" t="s">
        <v>39</v>
      </c>
      <c r="L4527" t="s">
        <v>66</v>
      </c>
      <c r="M4527" t="s">
        <v>2282</v>
      </c>
      <c r="N4527">
        <v>44.910000000000011</v>
      </c>
      <c r="O4527">
        <v>6</v>
      </c>
      <c r="P4527">
        <v>0.7</v>
      </c>
      <c r="Q4527">
        <v>-35.927999999999997</v>
      </c>
    </row>
    <row r="4528" spans="1:17" x14ac:dyDescent="0.3">
      <c r="A4528" t="s">
        <v>1122</v>
      </c>
      <c r="B4528" t="s">
        <v>2182</v>
      </c>
      <c r="C4528" t="s">
        <v>2183</v>
      </c>
      <c r="D4528" t="s">
        <v>20</v>
      </c>
      <c r="E4528" t="s">
        <v>21</v>
      </c>
      <c r="F4528" t="s">
        <v>2885</v>
      </c>
      <c r="G4528" t="s">
        <v>46</v>
      </c>
      <c r="H4528">
        <v>33437</v>
      </c>
      <c r="I4528" t="s">
        <v>24</v>
      </c>
      <c r="J4528" t="s">
        <v>2281</v>
      </c>
      <c r="K4528" t="s">
        <v>39</v>
      </c>
      <c r="L4528" t="s">
        <v>66</v>
      </c>
      <c r="M4528" t="s">
        <v>2282</v>
      </c>
      <c r="N4528">
        <v>37.425000000000004</v>
      </c>
      <c r="O4528">
        <v>5</v>
      </c>
      <c r="P4528">
        <v>0.7</v>
      </c>
      <c r="Q4528">
        <v>-29.940000000000012</v>
      </c>
    </row>
    <row r="4529" spans="1:17" x14ac:dyDescent="0.3">
      <c r="A4529" t="s">
        <v>42</v>
      </c>
      <c r="B4529" t="s">
        <v>3373</v>
      </c>
      <c r="C4529" t="s">
        <v>3374</v>
      </c>
      <c r="D4529" t="s">
        <v>20</v>
      </c>
      <c r="E4529" t="s">
        <v>21</v>
      </c>
      <c r="F4529" t="s">
        <v>1273</v>
      </c>
      <c r="G4529" t="s">
        <v>23</v>
      </c>
      <c r="H4529">
        <v>40475</v>
      </c>
      <c r="I4529" t="s">
        <v>24</v>
      </c>
      <c r="J4529" t="s">
        <v>2281</v>
      </c>
      <c r="K4529" t="s">
        <v>39</v>
      </c>
      <c r="L4529" t="s">
        <v>66</v>
      </c>
      <c r="M4529" t="s">
        <v>2282</v>
      </c>
      <c r="N4529">
        <v>124.75</v>
      </c>
      <c r="O4529">
        <v>5</v>
      </c>
      <c r="P4529">
        <v>0</v>
      </c>
      <c r="Q4529">
        <v>57.384999999999991</v>
      </c>
    </row>
    <row r="4530" spans="1:17" x14ac:dyDescent="0.3">
      <c r="A4530" t="s">
        <v>42</v>
      </c>
      <c r="B4530" t="s">
        <v>782</v>
      </c>
      <c r="C4530" t="s">
        <v>783</v>
      </c>
      <c r="D4530" t="s">
        <v>34</v>
      </c>
      <c r="E4530" t="s">
        <v>21</v>
      </c>
      <c r="F4530" t="s">
        <v>435</v>
      </c>
      <c r="G4530" t="s">
        <v>436</v>
      </c>
      <c r="H4530">
        <v>43229</v>
      </c>
      <c r="I4530" t="s">
        <v>131</v>
      </c>
      <c r="J4530" t="s">
        <v>2281</v>
      </c>
      <c r="K4530" t="s">
        <v>39</v>
      </c>
      <c r="L4530" t="s">
        <v>66</v>
      </c>
      <c r="M4530" t="s">
        <v>2282</v>
      </c>
      <c r="N4530">
        <v>29.940000000000005</v>
      </c>
      <c r="O4530">
        <v>4</v>
      </c>
      <c r="P4530">
        <v>0.7</v>
      </c>
      <c r="Q4530">
        <v>-23.952000000000005</v>
      </c>
    </row>
    <row r="4531" spans="1:17" x14ac:dyDescent="0.3">
      <c r="A4531" t="s">
        <v>42</v>
      </c>
      <c r="B4531" t="s">
        <v>1192</v>
      </c>
      <c r="C4531" t="s">
        <v>1193</v>
      </c>
      <c r="D4531" t="s">
        <v>20</v>
      </c>
      <c r="E4531" t="s">
        <v>21</v>
      </c>
      <c r="F4531" t="s">
        <v>3916</v>
      </c>
      <c r="G4531" t="s">
        <v>36</v>
      </c>
      <c r="H4531">
        <v>92404</v>
      </c>
      <c r="I4531" t="s">
        <v>37</v>
      </c>
      <c r="J4531" t="s">
        <v>2281</v>
      </c>
      <c r="K4531" t="s">
        <v>39</v>
      </c>
      <c r="L4531" t="s">
        <v>66</v>
      </c>
      <c r="M4531" t="s">
        <v>2282</v>
      </c>
      <c r="N4531">
        <v>39.92</v>
      </c>
      <c r="O4531">
        <v>2</v>
      </c>
      <c r="P4531">
        <v>0.2</v>
      </c>
      <c r="Q4531">
        <v>12.973999999999997</v>
      </c>
    </row>
    <row r="4532" spans="1:17" x14ac:dyDescent="0.3">
      <c r="A4532" t="s">
        <v>42</v>
      </c>
      <c r="B4532" t="s">
        <v>2650</v>
      </c>
      <c r="C4532" t="s">
        <v>2651</v>
      </c>
      <c r="D4532" t="s">
        <v>20</v>
      </c>
      <c r="E4532" t="s">
        <v>21</v>
      </c>
      <c r="F4532" t="s">
        <v>1575</v>
      </c>
      <c r="G4532" t="s">
        <v>275</v>
      </c>
      <c r="H4532">
        <v>85204</v>
      </c>
      <c r="I4532" t="s">
        <v>37</v>
      </c>
      <c r="J4532" t="s">
        <v>2652</v>
      </c>
      <c r="K4532" t="s">
        <v>39</v>
      </c>
      <c r="L4532" t="s">
        <v>66</v>
      </c>
      <c r="M4532" t="s">
        <v>2653</v>
      </c>
      <c r="N4532">
        <v>6.27</v>
      </c>
      <c r="O4532">
        <v>5</v>
      </c>
      <c r="P4532">
        <v>0.7</v>
      </c>
      <c r="Q4532">
        <v>-4.5980000000000008</v>
      </c>
    </row>
    <row r="4533" spans="1:17" x14ac:dyDescent="0.3">
      <c r="A4533" t="s">
        <v>42</v>
      </c>
      <c r="B4533" t="s">
        <v>53</v>
      </c>
      <c r="C4533" t="s">
        <v>54</v>
      </c>
      <c r="D4533" t="s">
        <v>20</v>
      </c>
      <c r="E4533" t="s">
        <v>21</v>
      </c>
      <c r="F4533" t="s">
        <v>3907</v>
      </c>
      <c r="G4533" t="s">
        <v>296</v>
      </c>
      <c r="H4533">
        <v>37604</v>
      </c>
      <c r="I4533" t="s">
        <v>24</v>
      </c>
      <c r="J4533" t="s">
        <v>2652</v>
      </c>
      <c r="K4533" t="s">
        <v>39</v>
      </c>
      <c r="L4533" t="s">
        <v>66</v>
      </c>
      <c r="M4533" t="s">
        <v>2653</v>
      </c>
      <c r="N4533">
        <v>2.508</v>
      </c>
      <c r="O4533">
        <v>2</v>
      </c>
      <c r="P4533">
        <v>0.7</v>
      </c>
      <c r="Q4533">
        <v>-1.8391999999999999</v>
      </c>
    </row>
    <row r="4534" spans="1:17" x14ac:dyDescent="0.3">
      <c r="A4534" t="s">
        <v>166</v>
      </c>
      <c r="B4534" t="s">
        <v>864</v>
      </c>
      <c r="C4534" t="s">
        <v>865</v>
      </c>
      <c r="D4534" t="s">
        <v>20</v>
      </c>
      <c r="E4534" t="s">
        <v>21</v>
      </c>
      <c r="F4534" t="s">
        <v>235</v>
      </c>
      <c r="G4534" t="s">
        <v>236</v>
      </c>
      <c r="H4534">
        <v>10024</v>
      </c>
      <c r="I4534" t="s">
        <v>131</v>
      </c>
      <c r="J4534" t="s">
        <v>2652</v>
      </c>
      <c r="K4534" t="s">
        <v>39</v>
      </c>
      <c r="L4534" t="s">
        <v>66</v>
      </c>
      <c r="M4534" t="s">
        <v>2653</v>
      </c>
      <c r="N4534">
        <v>6.6879999999999997</v>
      </c>
      <c r="O4534">
        <v>2</v>
      </c>
      <c r="P4534">
        <v>0.2</v>
      </c>
      <c r="Q4534">
        <v>2.3407999999999998</v>
      </c>
    </row>
    <row r="4535" spans="1:17" x14ac:dyDescent="0.3">
      <c r="A4535" t="s">
        <v>42</v>
      </c>
      <c r="B4535" t="s">
        <v>1009</v>
      </c>
      <c r="C4535" t="s">
        <v>1010</v>
      </c>
      <c r="D4535" t="s">
        <v>34</v>
      </c>
      <c r="E4535" t="s">
        <v>21</v>
      </c>
      <c r="F4535" t="s">
        <v>129</v>
      </c>
      <c r="G4535" t="s">
        <v>130</v>
      </c>
      <c r="H4535">
        <v>19134</v>
      </c>
      <c r="I4535" t="s">
        <v>131</v>
      </c>
      <c r="J4535" t="s">
        <v>2652</v>
      </c>
      <c r="K4535" t="s">
        <v>39</v>
      </c>
      <c r="L4535" t="s">
        <v>66</v>
      </c>
      <c r="M4535" t="s">
        <v>2653</v>
      </c>
      <c r="N4535">
        <v>3.762</v>
      </c>
      <c r="O4535">
        <v>3</v>
      </c>
      <c r="P4535">
        <v>0.7</v>
      </c>
      <c r="Q4535">
        <v>-2.758799999999999</v>
      </c>
    </row>
    <row r="4536" spans="1:17" x14ac:dyDescent="0.3">
      <c r="A4536" t="s">
        <v>42</v>
      </c>
      <c r="B4536" t="s">
        <v>5821</v>
      </c>
      <c r="C4536" t="s">
        <v>5822</v>
      </c>
      <c r="D4536" t="s">
        <v>90</v>
      </c>
      <c r="E4536" t="s">
        <v>21</v>
      </c>
      <c r="F4536" t="s">
        <v>786</v>
      </c>
      <c r="G4536" t="s">
        <v>46</v>
      </c>
      <c r="H4536">
        <v>33614</v>
      </c>
      <c r="I4536" t="s">
        <v>24</v>
      </c>
      <c r="J4536" t="s">
        <v>2652</v>
      </c>
      <c r="K4536" t="s">
        <v>39</v>
      </c>
      <c r="L4536" t="s">
        <v>66</v>
      </c>
      <c r="M4536" t="s">
        <v>2653</v>
      </c>
      <c r="N4536">
        <v>3.762</v>
      </c>
      <c r="O4536">
        <v>3</v>
      </c>
      <c r="P4536">
        <v>0.7</v>
      </c>
      <c r="Q4536">
        <v>-2.758799999999999</v>
      </c>
    </row>
    <row r="4537" spans="1:17" x14ac:dyDescent="0.3">
      <c r="A4537" t="s">
        <v>42</v>
      </c>
      <c r="B4537" t="s">
        <v>303</v>
      </c>
      <c r="C4537" t="s">
        <v>304</v>
      </c>
      <c r="D4537" t="s">
        <v>34</v>
      </c>
      <c r="E4537" t="s">
        <v>21</v>
      </c>
      <c r="F4537" t="s">
        <v>269</v>
      </c>
      <c r="G4537" t="s">
        <v>187</v>
      </c>
      <c r="H4537">
        <v>60623</v>
      </c>
      <c r="I4537" t="s">
        <v>93</v>
      </c>
      <c r="J4537" t="s">
        <v>2652</v>
      </c>
      <c r="K4537" t="s">
        <v>39</v>
      </c>
      <c r="L4537" t="s">
        <v>66</v>
      </c>
      <c r="M4537" t="s">
        <v>2653</v>
      </c>
      <c r="N4537">
        <v>0.83599999999999974</v>
      </c>
      <c r="O4537">
        <v>1</v>
      </c>
      <c r="P4537">
        <v>0.8</v>
      </c>
      <c r="Q4537">
        <v>-1.3376000000000001</v>
      </c>
    </row>
    <row r="4538" spans="1:17" x14ac:dyDescent="0.3">
      <c r="A4538" t="s">
        <v>17</v>
      </c>
      <c r="B4538" t="s">
        <v>2407</v>
      </c>
      <c r="C4538" t="s">
        <v>2408</v>
      </c>
      <c r="D4538" t="s">
        <v>34</v>
      </c>
      <c r="E4538" t="s">
        <v>21</v>
      </c>
      <c r="F4538" t="s">
        <v>84</v>
      </c>
      <c r="G4538" t="s">
        <v>85</v>
      </c>
      <c r="H4538">
        <v>98115</v>
      </c>
      <c r="I4538" t="s">
        <v>37</v>
      </c>
      <c r="J4538" t="s">
        <v>2652</v>
      </c>
      <c r="K4538" t="s">
        <v>39</v>
      </c>
      <c r="L4538" t="s">
        <v>66</v>
      </c>
      <c r="M4538" t="s">
        <v>2653</v>
      </c>
      <c r="N4538">
        <v>33.44</v>
      </c>
      <c r="O4538">
        <v>10</v>
      </c>
      <c r="P4538">
        <v>0.2</v>
      </c>
      <c r="Q4538">
        <v>11.703999999999997</v>
      </c>
    </row>
    <row r="4539" spans="1:17" x14ac:dyDescent="0.3">
      <c r="A4539" t="s">
        <v>17</v>
      </c>
      <c r="B4539" t="s">
        <v>2407</v>
      </c>
      <c r="C4539" t="s">
        <v>2408</v>
      </c>
      <c r="D4539" t="s">
        <v>34</v>
      </c>
      <c r="E4539" t="s">
        <v>21</v>
      </c>
      <c r="F4539" t="s">
        <v>112</v>
      </c>
      <c r="G4539" t="s">
        <v>36</v>
      </c>
      <c r="H4539">
        <v>94110</v>
      </c>
      <c r="I4539" t="s">
        <v>37</v>
      </c>
      <c r="J4539" t="s">
        <v>2652</v>
      </c>
      <c r="K4539" t="s">
        <v>39</v>
      </c>
      <c r="L4539" t="s">
        <v>66</v>
      </c>
      <c r="M4539" t="s">
        <v>2653</v>
      </c>
      <c r="N4539">
        <v>20.064</v>
      </c>
      <c r="O4539">
        <v>6</v>
      </c>
      <c r="P4539">
        <v>0.2</v>
      </c>
      <c r="Q4539">
        <v>7.0223999999999993</v>
      </c>
    </row>
    <row r="4540" spans="1:17" x14ac:dyDescent="0.3">
      <c r="A4540" t="s">
        <v>42</v>
      </c>
      <c r="B4540" t="s">
        <v>2790</v>
      </c>
      <c r="C4540" t="s">
        <v>2791</v>
      </c>
      <c r="D4540" t="s">
        <v>90</v>
      </c>
      <c r="E4540" t="s">
        <v>21</v>
      </c>
      <c r="F4540" t="s">
        <v>35</v>
      </c>
      <c r="G4540" t="s">
        <v>36</v>
      </c>
      <c r="H4540">
        <v>90032</v>
      </c>
      <c r="I4540" t="s">
        <v>37</v>
      </c>
      <c r="J4540" t="s">
        <v>2652</v>
      </c>
      <c r="K4540" t="s">
        <v>39</v>
      </c>
      <c r="L4540" t="s">
        <v>66</v>
      </c>
      <c r="M4540" t="s">
        <v>2653</v>
      </c>
      <c r="N4540">
        <v>13.375999999999999</v>
      </c>
      <c r="O4540">
        <v>4</v>
      </c>
      <c r="P4540">
        <v>0.2</v>
      </c>
      <c r="Q4540">
        <v>4.6815999999999995</v>
      </c>
    </row>
    <row r="4541" spans="1:17" x14ac:dyDescent="0.3">
      <c r="A4541" t="s">
        <v>42</v>
      </c>
      <c r="B4541" t="s">
        <v>676</v>
      </c>
      <c r="C4541" t="s">
        <v>677</v>
      </c>
      <c r="D4541" t="s">
        <v>34</v>
      </c>
      <c r="E4541" t="s">
        <v>21</v>
      </c>
      <c r="F4541" t="s">
        <v>983</v>
      </c>
      <c r="G4541" t="s">
        <v>92</v>
      </c>
      <c r="H4541">
        <v>76017</v>
      </c>
      <c r="I4541" t="s">
        <v>93</v>
      </c>
      <c r="J4541" t="s">
        <v>4296</v>
      </c>
      <c r="K4541" t="s">
        <v>39</v>
      </c>
      <c r="L4541" t="s">
        <v>66</v>
      </c>
      <c r="M4541" t="s">
        <v>4297</v>
      </c>
      <c r="N4541">
        <v>1.3439999999999996</v>
      </c>
      <c r="O4541">
        <v>4</v>
      </c>
      <c r="P4541">
        <v>0.8</v>
      </c>
      <c r="Q4541">
        <v>-2.1504000000000008</v>
      </c>
    </row>
    <row r="4542" spans="1:17" x14ac:dyDescent="0.3">
      <c r="A4542" t="s">
        <v>166</v>
      </c>
      <c r="B4542" t="s">
        <v>4609</v>
      </c>
      <c r="C4542" t="s">
        <v>4610</v>
      </c>
      <c r="D4542" t="s">
        <v>20</v>
      </c>
      <c r="E4542" t="s">
        <v>21</v>
      </c>
      <c r="F4542" t="s">
        <v>2720</v>
      </c>
      <c r="G4542" t="s">
        <v>36</v>
      </c>
      <c r="H4542">
        <v>92024</v>
      </c>
      <c r="I4542" t="s">
        <v>37</v>
      </c>
      <c r="J4542" t="s">
        <v>4296</v>
      </c>
      <c r="K4542" t="s">
        <v>39</v>
      </c>
      <c r="L4542" t="s">
        <v>66</v>
      </c>
      <c r="M4542" t="s">
        <v>4297</v>
      </c>
      <c r="N4542">
        <v>6.7200000000000006</v>
      </c>
      <c r="O4542">
        <v>5</v>
      </c>
      <c r="P4542">
        <v>0.2</v>
      </c>
      <c r="Q4542">
        <v>2.351999999999999</v>
      </c>
    </row>
    <row r="4543" spans="1:17" x14ac:dyDescent="0.3">
      <c r="A4543" t="s">
        <v>42</v>
      </c>
      <c r="B4543" t="s">
        <v>4383</v>
      </c>
      <c r="C4543" t="s">
        <v>4384</v>
      </c>
      <c r="D4543" t="s">
        <v>34</v>
      </c>
      <c r="E4543" t="s">
        <v>21</v>
      </c>
      <c r="F4543" t="s">
        <v>1205</v>
      </c>
      <c r="G4543" t="s">
        <v>187</v>
      </c>
      <c r="H4543">
        <v>61604</v>
      </c>
      <c r="I4543" t="s">
        <v>93</v>
      </c>
      <c r="J4543" t="s">
        <v>4296</v>
      </c>
      <c r="K4543" t="s">
        <v>39</v>
      </c>
      <c r="L4543" t="s">
        <v>66</v>
      </c>
      <c r="M4543" t="s">
        <v>4297</v>
      </c>
      <c r="N4543">
        <v>1.6799999999999995</v>
      </c>
      <c r="O4543">
        <v>5</v>
      </c>
      <c r="P4543">
        <v>0.8</v>
      </c>
      <c r="Q4543">
        <v>-2.6880000000000015</v>
      </c>
    </row>
    <row r="4544" spans="1:17" x14ac:dyDescent="0.3">
      <c r="A4544" t="s">
        <v>17</v>
      </c>
      <c r="B4544" t="s">
        <v>3368</v>
      </c>
      <c r="C4544" t="s">
        <v>3369</v>
      </c>
      <c r="D4544" t="s">
        <v>20</v>
      </c>
      <c r="E4544" t="s">
        <v>21</v>
      </c>
      <c r="F4544" t="s">
        <v>84</v>
      </c>
      <c r="G4544" t="s">
        <v>85</v>
      </c>
      <c r="H4544">
        <v>98103</v>
      </c>
      <c r="I4544" t="s">
        <v>37</v>
      </c>
      <c r="J4544" t="s">
        <v>4296</v>
      </c>
      <c r="K4544" t="s">
        <v>39</v>
      </c>
      <c r="L4544" t="s">
        <v>66</v>
      </c>
      <c r="M4544" t="s">
        <v>4297</v>
      </c>
      <c r="N4544">
        <v>1.3440000000000001</v>
      </c>
      <c r="O4544">
        <v>1</v>
      </c>
      <c r="P4544">
        <v>0.2</v>
      </c>
      <c r="Q4544">
        <v>0.47039999999999987</v>
      </c>
    </row>
    <row r="4545" spans="1:17" x14ac:dyDescent="0.3">
      <c r="A4545" t="s">
        <v>42</v>
      </c>
      <c r="B4545" t="s">
        <v>3430</v>
      </c>
      <c r="C4545" t="s">
        <v>3431</v>
      </c>
      <c r="D4545" t="s">
        <v>20</v>
      </c>
      <c r="E4545" t="s">
        <v>21</v>
      </c>
      <c r="F4545" t="s">
        <v>4357</v>
      </c>
      <c r="G4545" t="s">
        <v>224</v>
      </c>
      <c r="H4545">
        <v>46544</v>
      </c>
      <c r="I4545" t="s">
        <v>93</v>
      </c>
      <c r="J4545" t="s">
        <v>5231</v>
      </c>
      <c r="K4545" t="s">
        <v>39</v>
      </c>
      <c r="L4545" t="s">
        <v>66</v>
      </c>
      <c r="M4545" t="s">
        <v>5232</v>
      </c>
      <c r="N4545">
        <v>128.39999999999998</v>
      </c>
      <c r="O4545">
        <v>3</v>
      </c>
      <c r="P4545">
        <v>0</v>
      </c>
      <c r="Q4545">
        <v>64.199999999999989</v>
      </c>
    </row>
    <row r="4546" spans="1:17" x14ac:dyDescent="0.3">
      <c r="A4546" t="s">
        <v>42</v>
      </c>
      <c r="B4546" t="s">
        <v>864</v>
      </c>
      <c r="C4546" t="s">
        <v>865</v>
      </c>
      <c r="D4546" t="s">
        <v>20</v>
      </c>
      <c r="E4546" t="s">
        <v>21</v>
      </c>
      <c r="F4546" t="s">
        <v>1622</v>
      </c>
      <c r="G4546" t="s">
        <v>36</v>
      </c>
      <c r="H4546">
        <v>92804</v>
      </c>
      <c r="I4546" t="s">
        <v>37</v>
      </c>
      <c r="J4546" t="s">
        <v>5231</v>
      </c>
      <c r="K4546" t="s">
        <v>39</v>
      </c>
      <c r="L4546" t="s">
        <v>66</v>
      </c>
      <c r="M4546" t="s">
        <v>5232</v>
      </c>
      <c r="N4546">
        <v>171.20000000000002</v>
      </c>
      <c r="O4546">
        <v>5</v>
      </c>
      <c r="P4546">
        <v>0.2</v>
      </c>
      <c r="Q4546">
        <v>64.199999999999989</v>
      </c>
    </row>
    <row r="4547" spans="1:17" x14ac:dyDescent="0.3">
      <c r="A4547" t="s">
        <v>42</v>
      </c>
      <c r="B4547" t="s">
        <v>587</v>
      </c>
      <c r="C4547" t="s">
        <v>588</v>
      </c>
      <c r="D4547" t="s">
        <v>20</v>
      </c>
      <c r="E4547" t="s">
        <v>21</v>
      </c>
      <c r="F4547" t="s">
        <v>1234</v>
      </c>
      <c r="G4547" t="s">
        <v>46</v>
      </c>
      <c r="H4547">
        <v>33178</v>
      </c>
      <c r="I4547" t="s">
        <v>24</v>
      </c>
      <c r="J4547" t="s">
        <v>5231</v>
      </c>
      <c r="K4547" t="s">
        <v>39</v>
      </c>
      <c r="L4547" t="s">
        <v>66</v>
      </c>
      <c r="M4547" t="s">
        <v>5232</v>
      </c>
      <c r="N4547">
        <v>64.2</v>
      </c>
      <c r="O4547">
        <v>5</v>
      </c>
      <c r="P4547">
        <v>0.7</v>
      </c>
      <c r="Q4547">
        <v>-42.799999999999983</v>
      </c>
    </row>
    <row r="4548" spans="1:17" x14ac:dyDescent="0.3">
      <c r="A4548" t="s">
        <v>42</v>
      </c>
      <c r="B4548" t="s">
        <v>3973</v>
      </c>
      <c r="C4548" t="s">
        <v>3974</v>
      </c>
      <c r="D4548" t="s">
        <v>20</v>
      </c>
      <c r="E4548" t="s">
        <v>21</v>
      </c>
      <c r="F4548" t="s">
        <v>84</v>
      </c>
      <c r="G4548" t="s">
        <v>85</v>
      </c>
      <c r="H4548">
        <v>98105</v>
      </c>
      <c r="I4548" t="s">
        <v>37</v>
      </c>
      <c r="J4548" t="s">
        <v>5231</v>
      </c>
      <c r="K4548" t="s">
        <v>39</v>
      </c>
      <c r="L4548" t="s">
        <v>66</v>
      </c>
      <c r="M4548" t="s">
        <v>5232</v>
      </c>
      <c r="N4548">
        <v>136.96</v>
      </c>
      <c r="O4548">
        <v>4</v>
      </c>
      <c r="P4548">
        <v>0.2</v>
      </c>
      <c r="Q4548">
        <v>51.359999999999992</v>
      </c>
    </row>
    <row r="4549" spans="1:17" x14ac:dyDescent="0.3">
      <c r="A4549" t="s">
        <v>42</v>
      </c>
      <c r="B4549" t="s">
        <v>3430</v>
      </c>
      <c r="C4549" t="s">
        <v>3431</v>
      </c>
      <c r="D4549" t="s">
        <v>20</v>
      </c>
      <c r="E4549" t="s">
        <v>21</v>
      </c>
      <c r="F4549" t="s">
        <v>1023</v>
      </c>
      <c r="G4549" t="s">
        <v>236</v>
      </c>
      <c r="H4549">
        <v>11561</v>
      </c>
      <c r="I4549" t="s">
        <v>131</v>
      </c>
      <c r="J4549" t="s">
        <v>5231</v>
      </c>
      <c r="K4549" t="s">
        <v>39</v>
      </c>
      <c r="L4549" t="s">
        <v>66</v>
      </c>
      <c r="M4549" t="s">
        <v>5232</v>
      </c>
      <c r="N4549">
        <v>68.48</v>
      </c>
      <c r="O4549">
        <v>2</v>
      </c>
      <c r="P4549">
        <v>0.2</v>
      </c>
      <c r="Q4549">
        <v>25.679999999999996</v>
      </c>
    </row>
    <row r="4550" spans="1:17" x14ac:dyDescent="0.3">
      <c r="A4550" t="s">
        <v>42</v>
      </c>
      <c r="B4550" t="s">
        <v>53</v>
      </c>
      <c r="C4550" t="s">
        <v>54</v>
      </c>
      <c r="D4550" t="s">
        <v>20</v>
      </c>
      <c r="E4550" t="s">
        <v>21</v>
      </c>
      <c r="F4550" t="s">
        <v>35</v>
      </c>
      <c r="G4550" t="s">
        <v>36</v>
      </c>
      <c r="H4550">
        <v>90032</v>
      </c>
      <c r="I4550" t="s">
        <v>37</v>
      </c>
      <c r="J4550" t="s">
        <v>65</v>
      </c>
      <c r="K4550" t="s">
        <v>39</v>
      </c>
      <c r="L4550" t="s">
        <v>66</v>
      </c>
      <c r="M4550" t="s">
        <v>67</v>
      </c>
      <c r="N4550">
        <v>18.504000000000001</v>
      </c>
      <c r="O4550">
        <v>3</v>
      </c>
      <c r="P4550">
        <v>0.2</v>
      </c>
      <c r="Q4550">
        <v>5.7824999999999998</v>
      </c>
    </row>
    <row r="4551" spans="1:17" x14ac:dyDescent="0.3">
      <c r="A4551" t="s">
        <v>166</v>
      </c>
      <c r="B4551" t="s">
        <v>454</v>
      </c>
      <c r="C4551" t="s">
        <v>455</v>
      </c>
      <c r="D4551" t="s">
        <v>20</v>
      </c>
      <c r="E4551" t="s">
        <v>21</v>
      </c>
      <c r="F4551" t="s">
        <v>456</v>
      </c>
      <c r="G4551" t="s">
        <v>216</v>
      </c>
      <c r="H4551">
        <v>19805</v>
      </c>
      <c r="I4551" t="s">
        <v>131</v>
      </c>
      <c r="J4551" t="s">
        <v>65</v>
      </c>
      <c r="K4551" t="s">
        <v>39</v>
      </c>
      <c r="L4551" t="s">
        <v>66</v>
      </c>
      <c r="M4551" t="s">
        <v>67</v>
      </c>
      <c r="N4551">
        <v>30.84</v>
      </c>
      <c r="O4551">
        <v>4</v>
      </c>
      <c r="P4551">
        <v>0</v>
      </c>
      <c r="Q4551">
        <v>13.878</v>
      </c>
    </row>
    <row r="4552" spans="1:17" x14ac:dyDescent="0.3">
      <c r="A4552" t="s">
        <v>42</v>
      </c>
      <c r="B4552" t="s">
        <v>2079</v>
      </c>
      <c r="C4552" t="s">
        <v>2080</v>
      </c>
      <c r="D4552" t="s">
        <v>34</v>
      </c>
      <c r="E4552" t="s">
        <v>21</v>
      </c>
      <c r="F4552" t="s">
        <v>1198</v>
      </c>
      <c r="G4552" t="s">
        <v>428</v>
      </c>
      <c r="H4552">
        <v>50315</v>
      </c>
      <c r="I4552" t="s">
        <v>93</v>
      </c>
      <c r="J4552" t="s">
        <v>65</v>
      </c>
      <c r="K4552" t="s">
        <v>39</v>
      </c>
      <c r="L4552" t="s">
        <v>66</v>
      </c>
      <c r="M4552" t="s">
        <v>67</v>
      </c>
      <c r="N4552">
        <v>7.71</v>
      </c>
      <c r="O4552">
        <v>1</v>
      </c>
      <c r="P4552">
        <v>0</v>
      </c>
      <c r="Q4552">
        <v>3.4695</v>
      </c>
    </row>
    <row r="4553" spans="1:17" x14ac:dyDescent="0.3">
      <c r="A4553" t="s">
        <v>166</v>
      </c>
      <c r="B4553" t="s">
        <v>1985</v>
      </c>
      <c r="C4553" t="s">
        <v>1986</v>
      </c>
      <c r="D4553" t="s">
        <v>90</v>
      </c>
      <c r="E4553" t="s">
        <v>21</v>
      </c>
      <c r="F4553" t="s">
        <v>235</v>
      </c>
      <c r="G4553" t="s">
        <v>236</v>
      </c>
      <c r="H4553">
        <v>10024</v>
      </c>
      <c r="I4553" t="s">
        <v>131</v>
      </c>
      <c r="J4553" t="s">
        <v>65</v>
      </c>
      <c r="K4553" t="s">
        <v>39</v>
      </c>
      <c r="L4553" t="s">
        <v>66</v>
      </c>
      <c r="M4553" t="s">
        <v>67</v>
      </c>
      <c r="N4553">
        <v>37.008000000000003</v>
      </c>
      <c r="O4553">
        <v>6</v>
      </c>
      <c r="P4553">
        <v>0.2</v>
      </c>
      <c r="Q4553">
        <v>11.565</v>
      </c>
    </row>
    <row r="4554" spans="1:17" x14ac:dyDescent="0.3">
      <c r="A4554" t="s">
        <v>42</v>
      </c>
      <c r="B4554" t="s">
        <v>981</v>
      </c>
      <c r="C4554" t="s">
        <v>982</v>
      </c>
      <c r="D4554" t="s">
        <v>20</v>
      </c>
      <c r="E4554" t="s">
        <v>21</v>
      </c>
      <c r="F4554" t="s">
        <v>282</v>
      </c>
      <c r="G4554" t="s">
        <v>436</v>
      </c>
      <c r="H4554">
        <v>45503</v>
      </c>
      <c r="I4554" t="s">
        <v>131</v>
      </c>
      <c r="J4554" t="s">
        <v>65</v>
      </c>
      <c r="K4554" t="s">
        <v>39</v>
      </c>
      <c r="L4554" t="s">
        <v>66</v>
      </c>
      <c r="M4554" t="s">
        <v>67</v>
      </c>
      <c r="N4554">
        <v>2.3130000000000002</v>
      </c>
      <c r="O4554">
        <v>1</v>
      </c>
      <c r="P4554">
        <v>0.7</v>
      </c>
      <c r="Q4554">
        <v>-1.9274999999999993</v>
      </c>
    </row>
    <row r="4555" spans="1:17" x14ac:dyDescent="0.3">
      <c r="A4555" t="s">
        <v>42</v>
      </c>
      <c r="B4555" t="s">
        <v>1056</v>
      </c>
      <c r="C4555" t="s">
        <v>1057</v>
      </c>
      <c r="D4555" t="s">
        <v>20</v>
      </c>
      <c r="E4555" t="s">
        <v>21</v>
      </c>
      <c r="F4555" t="s">
        <v>84</v>
      </c>
      <c r="G4555" t="s">
        <v>85</v>
      </c>
      <c r="H4555">
        <v>98105</v>
      </c>
      <c r="I4555" t="s">
        <v>37</v>
      </c>
      <c r="J4555" t="s">
        <v>65</v>
      </c>
      <c r="K4555" t="s">
        <v>39</v>
      </c>
      <c r="L4555" t="s">
        <v>66</v>
      </c>
      <c r="M4555" t="s">
        <v>67</v>
      </c>
      <c r="N4555">
        <v>43.176000000000002</v>
      </c>
      <c r="O4555">
        <v>7</v>
      </c>
      <c r="P4555">
        <v>0.2</v>
      </c>
      <c r="Q4555">
        <v>13.4925</v>
      </c>
    </row>
    <row r="4556" spans="1:17" x14ac:dyDescent="0.3">
      <c r="A4556" t="s">
        <v>42</v>
      </c>
      <c r="B4556" t="s">
        <v>3047</v>
      </c>
      <c r="C4556" t="s">
        <v>3048</v>
      </c>
      <c r="D4556" t="s">
        <v>90</v>
      </c>
      <c r="E4556" t="s">
        <v>21</v>
      </c>
      <c r="F4556" t="s">
        <v>290</v>
      </c>
      <c r="G4556" t="s">
        <v>1292</v>
      </c>
      <c r="H4556">
        <v>39212</v>
      </c>
      <c r="I4556" t="s">
        <v>24</v>
      </c>
      <c r="J4556" t="s">
        <v>65</v>
      </c>
      <c r="K4556" t="s">
        <v>39</v>
      </c>
      <c r="L4556" t="s">
        <v>66</v>
      </c>
      <c r="M4556" t="s">
        <v>67</v>
      </c>
      <c r="N4556">
        <v>15.42</v>
      </c>
      <c r="O4556">
        <v>2</v>
      </c>
      <c r="P4556">
        <v>0</v>
      </c>
      <c r="Q4556">
        <v>6.9390000000000001</v>
      </c>
    </row>
    <row r="4557" spans="1:17" x14ac:dyDescent="0.3">
      <c r="A4557" t="s">
        <v>42</v>
      </c>
      <c r="B4557" t="s">
        <v>924</v>
      </c>
      <c r="C4557" t="s">
        <v>925</v>
      </c>
      <c r="D4557" t="s">
        <v>34</v>
      </c>
      <c r="E4557" t="s">
        <v>21</v>
      </c>
      <c r="F4557" t="s">
        <v>235</v>
      </c>
      <c r="G4557" t="s">
        <v>236</v>
      </c>
      <c r="H4557">
        <v>10024</v>
      </c>
      <c r="I4557" t="s">
        <v>131</v>
      </c>
      <c r="J4557" t="s">
        <v>65</v>
      </c>
      <c r="K4557" t="s">
        <v>39</v>
      </c>
      <c r="L4557" t="s">
        <v>66</v>
      </c>
      <c r="M4557" t="s">
        <v>67</v>
      </c>
      <c r="N4557">
        <v>24.672000000000001</v>
      </c>
      <c r="O4557">
        <v>4</v>
      </c>
      <c r="P4557">
        <v>0.2</v>
      </c>
      <c r="Q4557">
        <v>7.71</v>
      </c>
    </row>
    <row r="4558" spans="1:17" x14ac:dyDescent="0.3">
      <c r="A4558" t="s">
        <v>42</v>
      </c>
      <c r="B4558" t="s">
        <v>357</v>
      </c>
      <c r="C4558" t="s">
        <v>358</v>
      </c>
      <c r="D4558" t="s">
        <v>20</v>
      </c>
      <c r="E4558" t="s">
        <v>21</v>
      </c>
      <c r="F4558" t="s">
        <v>35</v>
      </c>
      <c r="G4558" t="s">
        <v>36</v>
      </c>
      <c r="H4558">
        <v>90008</v>
      </c>
      <c r="I4558" t="s">
        <v>37</v>
      </c>
      <c r="J4558" t="s">
        <v>65</v>
      </c>
      <c r="K4558" t="s">
        <v>39</v>
      </c>
      <c r="L4558" t="s">
        <v>66</v>
      </c>
      <c r="M4558" t="s">
        <v>67</v>
      </c>
      <c r="N4558">
        <v>30.84</v>
      </c>
      <c r="O4558">
        <v>5</v>
      </c>
      <c r="P4558">
        <v>0.2</v>
      </c>
      <c r="Q4558">
        <v>9.6374999999999993</v>
      </c>
    </row>
    <row r="4559" spans="1:17" x14ac:dyDescent="0.3">
      <c r="A4559" t="s">
        <v>17</v>
      </c>
      <c r="B4559" t="s">
        <v>313</v>
      </c>
      <c r="C4559" t="s">
        <v>314</v>
      </c>
      <c r="D4559" t="s">
        <v>34</v>
      </c>
      <c r="E4559" t="s">
        <v>21</v>
      </c>
      <c r="F4559" t="s">
        <v>129</v>
      </c>
      <c r="G4559" t="s">
        <v>130</v>
      </c>
      <c r="H4559">
        <v>19134</v>
      </c>
      <c r="I4559" t="s">
        <v>131</v>
      </c>
      <c r="J4559" t="s">
        <v>65</v>
      </c>
      <c r="K4559" t="s">
        <v>39</v>
      </c>
      <c r="L4559" t="s">
        <v>66</v>
      </c>
      <c r="M4559" t="s">
        <v>67</v>
      </c>
      <c r="N4559">
        <v>4.6260000000000003</v>
      </c>
      <c r="O4559">
        <v>2</v>
      </c>
      <c r="P4559">
        <v>0.7</v>
      </c>
      <c r="Q4559">
        <v>-3.8549999999999986</v>
      </c>
    </row>
    <row r="4560" spans="1:17" x14ac:dyDescent="0.3">
      <c r="A4560" t="s">
        <v>42</v>
      </c>
      <c r="B4560" t="s">
        <v>2500</v>
      </c>
      <c r="C4560" t="s">
        <v>2501</v>
      </c>
      <c r="D4560" t="s">
        <v>34</v>
      </c>
      <c r="E4560" t="s">
        <v>21</v>
      </c>
      <c r="F4560" t="s">
        <v>2502</v>
      </c>
      <c r="G4560" t="s">
        <v>283</v>
      </c>
      <c r="H4560">
        <v>23464</v>
      </c>
      <c r="I4560" t="s">
        <v>24</v>
      </c>
      <c r="J4560" t="s">
        <v>2503</v>
      </c>
      <c r="K4560" t="s">
        <v>39</v>
      </c>
      <c r="L4560" t="s">
        <v>66</v>
      </c>
      <c r="M4560" t="s">
        <v>2504</v>
      </c>
      <c r="N4560">
        <v>2715.9300000000003</v>
      </c>
      <c r="O4560">
        <v>7</v>
      </c>
      <c r="P4560">
        <v>0</v>
      </c>
      <c r="Q4560">
        <v>1276.4871000000001</v>
      </c>
    </row>
    <row r="4561" spans="1:17" x14ac:dyDescent="0.3">
      <c r="A4561" t="s">
        <v>42</v>
      </c>
      <c r="B4561" t="s">
        <v>2746</v>
      </c>
      <c r="C4561" t="s">
        <v>2747</v>
      </c>
      <c r="D4561" t="s">
        <v>34</v>
      </c>
      <c r="E4561" t="s">
        <v>21</v>
      </c>
      <c r="F4561" t="s">
        <v>235</v>
      </c>
      <c r="G4561" t="s">
        <v>236</v>
      </c>
      <c r="H4561">
        <v>10024</v>
      </c>
      <c r="I4561" t="s">
        <v>131</v>
      </c>
      <c r="J4561" t="s">
        <v>2503</v>
      </c>
      <c r="K4561" t="s">
        <v>39</v>
      </c>
      <c r="L4561" t="s">
        <v>66</v>
      </c>
      <c r="M4561" t="s">
        <v>2504</v>
      </c>
      <c r="N4561">
        <v>931.17600000000016</v>
      </c>
      <c r="O4561">
        <v>3</v>
      </c>
      <c r="P4561">
        <v>0.2</v>
      </c>
      <c r="Q4561">
        <v>314.27190000000002</v>
      </c>
    </row>
    <row r="4562" spans="1:17" x14ac:dyDescent="0.3">
      <c r="A4562" t="s">
        <v>42</v>
      </c>
      <c r="B4562" t="s">
        <v>617</v>
      </c>
      <c r="C4562" t="s">
        <v>618</v>
      </c>
      <c r="D4562" t="s">
        <v>34</v>
      </c>
      <c r="E4562" t="s">
        <v>21</v>
      </c>
      <c r="F4562" t="s">
        <v>1285</v>
      </c>
      <c r="G4562" t="s">
        <v>1084</v>
      </c>
      <c r="H4562">
        <v>1841</v>
      </c>
      <c r="I4562" t="s">
        <v>131</v>
      </c>
      <c r="J4562" t="s">
        <v>2503</v>
      </c>
      <c r="K4562" t="s">
        <v>39</v>
      </c>
      <c r="L4562" t="s">
        <v>66</v>
      </c>
      <c r="M4562" t="s">
        <v>2504</v>
      </c>
      <c r="N4562">
        <v>387.99</v>
      </c>
      <c r="O4562">
        <v>1</v>
      </c>
      <c r="P4562">
        <v>0</v>
      </c>
      <c r="Q4562">
        <v>182.3553</v>
      </c>
    </row>
    <row r="4563" spans="1:17" x14ac:dyDescent="0.3">
      <c r="A4563" t="s">
        <v>42</v>
      </c>
      <c r="B4563" t="s">
        <v>2182</v>
      </c>
      <c r="C4563" t="s">
        <v>2183</v>
      </c>
      <c r="D4563" t="s">
        <v>20</v>
      </c>
      <c r="E4563" t="s">
        <v>21</v>
      </c>
      <c r="F4563" t="s">
        <v>3440</v>
      </c>
      <c r="G4563" t="s">
        <v>92</v>
      </c>
      <c r="H4563">
        <v>75007</v>
      </c>
      <c r="I4563" t="s">
        <v>93</v>
      </c>
      <c r="J4563" t="s">
        <v>2503</v>
      </c>
      <c r="K4563" t="s">
        <v>39</v>
      </c>
      <c r="L4563" t="s">
        <v>66</v>
      </c>
      <c r="M4563" t="s">
        <v>2504</v>
      </c>
      <c r="N4563">
        <v>310.39199999999994</v>
      </c>
      <c r="O4563">
        <v>4</v>
      </c>
      <c r="P4563">
        <v>0.8</v>
      </c>
      <c r="Q4563">
        <v>-512.14680000000021</v>
      </c>
    </row>
    <row r="4564" spans="1:17" x14ac:dyDescent="0.3">
      <c r="A4564" t="s">
        <v>42</v>
      </c>
      <c r="B4564" t="s">
        <v>3146</v>
      </c>
      <c r="C4564" t="s">
        <v>3147</v>
      </c>
      <c r="D4564" t="s">
        <v>34</v>
      </c>
      <c r="E4564" t="s">
        <v>21</v>
      </c>
      <c r="F4564" t="s">
        <v>84</v>
      </c>
      <c r="G4564" t="s">
        <v>85</v>
      </c>
      <c r="H4564">
        <v>98103</v>
      </c>
      <c r="I4564" t="s">
        <v>37</v>
      </c>
      <c r="J4564" t="s">
        <v>2503</v>
      </c>
      <c r="K4564" t="s">
        <v>39</v>
      </c>
      <c r="L4564" t="s">
        <v>66</v>
      </c>
      <c r="M4564" t="s">
        <v>2504</v>
      </c>
      <c r="N4564">
        <v>2793.5280000000002</v>
      </c>
      <c r="O4564">
        <v>9</v>
      </c>
      <c r="P4564">
        <v>0.2</v>
      </c>
      <c r="Q4564">
        <v>942.81569999999988</v>
      </c>
    </row>
    <row r="4565" spans="1:17" x14ac:dyDescent="0.3">
      <c r="A4565" t="s">
        <v>1122</v>
      </c>
      <c r="B4565" t="s">
        <v>190</v>
      </c>
      <c r="C4565" t="s">
        <v>191</v>
      </c>
      <c r="D4565" t="s">
        <v>34</v>
      </c>
      <c r="E4565" t="s">
        <v>21</v>
      </c>
      <c r="F4565" t="s">
        <v>112</v>
      </c>
      <c r="G4565" t="s">
        <v>36</v>
      </c>
      <c r="H4565">
        <v>94109</v>
      </c>
      <c r="I4565" t="s">
        <v>37</v>
      </c>
      <c r="J4565" t="s">
        <v>2503</v>
      </c>
      <c r="K4565" t="s">
        <v>39</v>
      </c>
      <c r="L4565" t="s">
        <v>66</v>
      </c>
      <c r="M4565" t="s">
        <v>2504</v>
      </c>
      <c r="N4565">
        <v>931.17600000000016</v>
      </c>
      <c r="O4565">
        <v>3</v>
      </c>
      <c r="P4565">
        <v>0.2</v>
      </c>
      <c r="Q4565">
        <v>314.27190000000002</v>
      </c>
    </row>
    <row r="4566" spans="1:17" x14ac:dyDescent="0.3">
      <c r="A4566" t="s">
        <v>42</v>
      </c>
      <c r="B4566" t="s">
        <v>332</v>
      </c>
      <c r="C4566" t="s">
        <v>333</v>
      </c>
      <c r="D4566" t="s">
        <v>90</v>
      </c>
      <c r="E4566" t="s">
        <v>21</v>
      </c>
      <c r="F4566" t="s">
        <v>552</v>
      </c>
      <c r="G4566" t="s">
        <v>36</v>
      </c>
      <c r="H4566">
        <v>95123</v>
      </c>
      <c r="I4566" t="s">
        <v>37</v>
      </c>
      <c r="J4566" t="s">
        <v>4314</v>
      </c>
      <c r="K4566" t="s">
        <v>39</v>
      </c>
      <c r="L4566" t="s">
        <v>66</v>
      </c>
      <c r="M4566" t="s">
        <v>4315</v>
      </c>
      <c r="N4566">
        <v>29.120000000000005</v>
      </c>
      <c r="O4566">
        <v>5</v>
      </c>
      <c r="P4566">
        <v>0.2</v>
      </c>
      <c r="Q4566">
        <v>9.8279999999999959</v>
      </c>
    </row>
    <row r="4567" spans="1:17" x14ac:dyDescent="0.3">
      <c r="A4567" t="s">
        <v>166</v>
      </c>
      <c r="B4567" t="s">
        <v>1404</v>
      </c>
      <c r="C4567" t="s">
        <v>1405</v>
      </c>
      <c r="D4567" t="s">
        <v>34</v>
      </c>
      <c r="E4567" t="s">
        <v>21</v>
      </c>
      <c r="F4567" t="s">
        <v>235</v>
      </c>
      <c r="G4567" t="s">
        <v>236</v>
      </c>
      <c r="H4567">
        <v>10035</v>
      </c>
      <c r="I4567" t="s">
        <v>131</v>
      </c>
      <c r="J4567" t="s">
        <v>4314</v>
      </c>
      <c r="K4567" t="s">
        <v>39</v>
      </c>
      <c r="L4567" t="s">
        <v>66</v>
      </c>
      <c r="M4567" t="s">
        <v>4315</v>
      </c>
      <c r="N4567">
        <v>34.944000000000003</v>
      </c>
      <c r="O4567">
        <v>6</v>
      </c>
      <c r="P4567">
        <v>0.2</v>
      </c>
      <c r="Q4567">
        <v>11.793599999999998</v>
      </c>
    </row>
    <row r="4568" spans="1:17" x14ac:dyDescent="0.3">
      <c r="A4568" t="s">
        <v>42</v>
      </c>
      <c r="B4568" t="s">
        <v>5755</v>
      </c>
      <c r="C4568" t="s">
        <v>5756</v>
      </c>
      <c r="D4568" t="s">
        <v>20</v>
      </c>
      <c r="E4568" t="s">
        <v>21</v>
      </c>
      <c r="F4568" t="s">
        <v>435</v>
      </c>
      <c r="G4568" t="s">
        <v>1107</v>
      </c>
      <c r="H4568">
        <v>31907</v>
      </c>
      <c r="I4568" t="s">
        <v>24</v>
      </c>
      <c r="J4568" t="s">
        <v>4314</v>
      </c>
      <c r="K4568" t="s">
        <v>39</v>
      </c>
      <c r="L4568" t="s">
        <v>66</v>
      </c>
      <c r="M4568" t="s">
        <v>4315</v>
      </c>
      <c r="N4568">
        <v>36.4</v>
      </c>
      <c r="O4568">
        <v>5</v>
      </c>
      <c r="P4568">
        <v>0</v>
      </c>
      <c r="Q4568">
        <v>17.107999999999997</v>
      </c>
    </row>
    <row r="4569" spans="1:17" x14ac:dyDescent="0.3">
      <c r="A4569" t="s">
        <v>42</v>
      </c>
      <c r="B4569" t="s">
        <v>425</v>
      </c>
      <c r="C4569" t="s">
        <v>426</v>
      </c>
      <c r="D4569" t="s">
        <v>20</v>
      </c>
      <c r="E4569" t="s">
        <v>21</v>
      </c>
      <c r="F4569" t="s">
        <v>427</v>
      </c>
      <c r="G4569" t="s">
        <v>428</v>
      </c>
      <c r="H4569">
        <v>50322</v>
      </c>
      <c r="I4569" t="s">
        <v>93</v>
      </c>
      <c r="J4569" t="s">
        <v>431</v>
      </c>
      <c r="K4569" t="s">
        <v>39</v>
      </c>
      <c r="L4569" t="s">
        <v>66</v>
      </c>
      <c r="M4569" t="s">
        <v>432</v>
      </c>
      <c r="N4569">
        <v>27.240000000000002</v>
      </c>
      <c r="O4569">
        <v>6</v>
      </c>
      <c r="P4569">
        <v>0</v>
      </c>
      <c r="Q4569">
        <v>13.3476</v>
      </c>
    </row>
    <row r="4570" spans="1:17" x14ac:dyDescent="0.3">
      <c r="A4570" t="s">
        <v>42</v>
      </c>
      <c r="B4570" t="s">
        <v>679</v>
      </c>
      <c r="C4570" t="s">
        <v>680</v>
      </c>
      <c r="D4570" t="s">
        <v>20</v>
      </c>
      <c r="E4570" t="s">
        <v>21</v>
      </c>
      <c r="F4570" t="s">
        <v>983</v>
      </c>
      <c r="G4570" t="s">
        <v>92</v>
      </c>
      <c r="H4570">
        <v>76017</v>
      </c>
      <c r="I4570" t="s">
        <v>93</v>
      </c>
      <c r="J4570" t="s">
        <v>431</v>
      </c>
      <c r="K4570" t="s">
        <v>39</v>
      </c>
      <c r="L4570" t="s">
        <v>66</v>
      </c>
      <c r="M4570" t="s">
        <v>432</v>
      </c>
      <c r="N4570">
        <v>2.7239999999999993</v>
      </c>
      <c r="O4570">
        <v>3</v>
      </c>
      <c r="P4570">
        <v>0.8</v>
      </c>
      <c r="Q4570">
        <v>-4.2222000000000008</v>
      </c>
    </row>
    <row r="4571" spans="1:17" x14ac:dyDescent="0.3">
      <c r="A4571" t="s">
        <v>166</v>
      </c>
      <c r="B4571" t="s">
        <v>559</v>
      </c>
      <c r="C4571" t="s">
        <v>560</v>
      </c>
      <c r="D4571" t="s">
        <v>90</v>
      </c>
      <c r="E4571" t="s">
        <v>21</v>
      </c>
      <c r="F4571" t="s">
        <v>112</v>
      </c>
      <c r="G4571" t="s">
        <v>36</v>
      </c>
      <c r="H4571">
        <v>94122</v>
      </c>
      <c r="I4571" t="s">
        <v>37</v>
      </c>
      <c r="J4571" t="s">
        <v>431</v>
      </c>
      <c r="K4571" t="s">
        <v>39</v>
      </c>
      <c r="L4571" t="s">
        <v>66</v>
      </c>
      <c r="M4571" t="s">
        <v>432</v>
      </c>
      <c r="N4571">
        <v>18.16</v>
      </c>
      <c r="O4571">
        <v>5</v>
      </c>
      <c r="P4571">
        <v>0.2</v>
      </c>
      <c r="Q4571">
        <v>6.5830000000000011</v>
      </c>
    </row>
    <row r="4572" spans="1:17" x14ac:dyDescent="0.3">
      <c r="A4572" t="s">
        <v>42</v>
      </c>
      <c r="B4572" t="s">
        <v>5071</v>
      </c>
      <c r="C4572" t="s">
        <v>5072</v>
      </c>
      <c r="D4572" t="s">
        <v>20</v>
      </c>
      <c r="E4572" t="s">
        <v>21</v>
      </c>
      <c r="F4572" t="s">
        <v>2669</v>
      </c>
      <c r="G4572" t="s">
        <v>236</v>
      </c>
      <c r="H4572">
        <v>10701</v>
      </c>
      <c r="I4572" t="s">
        <v>131</v>
      </c>
      <c r="J4572" t="s">
        <v>431</v>
      </c>
      <c r="K4572" t="s">
        <v>39</v>
      </c>
      <c r="L4572" t="s">
        <v>66</v>
      </c>
      <c r="M4572" t="s">
        <v>432</v>
      </c>
      <c r="N4572">
        <v>10.896000000000001</v>
      </c>
      <c r="O4572">
        <v>3</v>
      </c>
      <c r="P4572">
        <v>0.2</v>
      </c>
      <c r="Q4572">
        <v>3.9497999999999998</v>
      </c>
    </row>
    <row r="4573" spans="1:17" x14ac:dyDescent="0.3">
      <c r="A4573" t="s">
        <v>42</v>
      </c>
      <c r="B4573" t="s">
        <v>1433</v>
      </c>
      <c r="C4573" t="s">
        <v>1434</v>
      </c>
      <c r="D4573" t="s">
        <v>20</v>
      </c>
      <c r="E4573" t="s">
        <v>21</v>
      </c>
      <c r="F4573" t="s">
        <v>35</v>
      </c>
      <c r="G4573" t="s">
        <v>36</v>
      </c>
      <c r="H4573">
        <v>90049</v>
      </c>
      <c r="I4573" t="s">
        <v>37</v>
      </c>
      <c r="J4573" t="s">
        <v>431</v>
      </c>
      <c r="K4573" t="s">
        <v>39</v>
      </c>
      <c r="L4573" t="s">
        <v>66</v>
      </c>
      <c r="M4573" t="s">
        <v>432</v>
      </c>
      <c r="N4573">
        <v>43.584000000000003</v>
      </c>
      <c r="O4573">
        <v>12</v>
      </c>
      <c r="P4573">
        <v>0.2</v>
      </c>
      <c r="Q4573">
        <v>15.799199999999999</v>
      </c>
    </row>
    <row r="4574" spans="1:17" x14ac:dyDescent="0.3">
      <c r="A4574" t="s">
        <v>17</v>
      </c>
      <c r="B4574" t="s">
        <v>454</v>
      </c>
      <c r="C4574" t="s">
        <v>455</v>
      </c>
      <c r="D4574" t="s">
        <v>20</v>
      </c>
      <c r="E4574" t="s">
        <v>21</v>
      </c>
      <c r="F4574" t="s">
        <v>35</v>
      </c>
      <c r="G4574" t="s">
        <v>36</v>
      </c>
      <c r="H4574">
        <v>90045</v>
      </c>
      <c r="I4574" t="s">
        <v>37</v>
      </c>
      <c r="J4574" t="s">
        <v>431</v>
      </c>
      <c r="K4574" t="s">
        <v>39</v>
      </c>
      <c r="L4574" t="s">
        <v>66</v>
      </c>
      <c r="M4574" t="s">
        <v>432</v>
      </c>
      <c r="N4574">
        <v>10.896000000000001</v>
      </c>
      <c r="O4574">
        <v>3</v>
      </c>
      <c r="P4574">
        <v>0.2</v>
      </c>
      <c r="Q4574">
        <v>3.9497999999999998</v>
      </c>
    </row>
    <row r="4575" spans="1:17" x14ac:dyDescent="0.3">
      <c r="A4575" t="s">
        <v>42</v>
      </c>
      <c r="B4575" t="s">
        <v>1009</v>
      </c>
      <c r="C4575" t="s">
        <v>1010</v>
      </c>
      <c r="D4575" t="s">
        <v>34</v>
      </c>
      <c r="E4575" t="s">
        <v>21</v>
      </c>
      <c r="F4575" t="s">
        <v>129</v>
      </c>
      <c r="G4575" t="s">
        <v>130</v>
      </c>
      <c r="H4575">
        <v>19134</v>
      </c>
      <c r="I4575" t="s">
        <v>131</v>
      </c>
      <c r="J4575" t="s">
        <v>431</v>
      </c>
      <c r="K4575" t="s">
        <v>39</v>
      </c>
      <c r="L4575" t="s">
        <v>66</v>
      </c>
      <c r="M4575" t="s">
        <v>432</v>
      </c>
      <c r="N4575">
        <v>2.7240000000000006</v>
      </c>
      <c r="O4575">
        <v>2</v>
      </c>
      <c r="P4575">
        <v>0.7</v>
      </c>
      <c r="Q4575">
        <v>-1.9067999999999996</v>
      </c>
    </row>
    <row r="4576" spans="1:17" x14ac:dyDescent="0.3">
      <c r="A4576" t="s">
        <v>17</v>
      </c>
      <c r="B4576" t="s">
        <v>1203</v>
      </c>
      <c r="C4576" t="s">
        <v>1204</v>
      </c>
      <c r="D4576" t="s">
        <v>34</v>
      </c>
      <c r="E4576" t="s">
        <v>21</v>
      </c>
      <c r="F4576" t="s">
        <v>1205</v>
      </c>
      <c r="G4576" t="s">
        <v>187</v>
      </c>
      <c r="H4576">
        <v>61604</v>
      </c>
      <c r="I4576" t="s">
        <v>93</v>
      </c>
      <c r="J4576" t="s">
        <v>1206</v>
      </c>
      <c r="K4576" t="s">
        <v>39</v>
      </c>
      <c r="L4576" t="s">
        <v>66</v>
      </c>
      <c r="M4576" t="s">
        <v>1207</v>
      </c>
      <c r="N4576">
        <v>12.461999999999996</v>
      </c>
      <c r="O4576">
        <v>3</v>
      </c>
      <c r="P4576">
        <v>0.8</v>
      </c>
      <c r="Q4576">
        <v>-20.5623</v>
      </c>
    </row>
    <row r="4577" spans="1:17" x14ac:dyDescent="0.3">
      <c r="A4577" t="s">
        <v>42</v>
      </c>
      <c r="B4577" t="s">
        <v>2009</v>
      </c>
      <c r="C4577" t="s">
        <v>2010</v>
      </c>
      <c r="D4577" t="s">
        <v>90</v>
      </c>
      <c r="E4577" t="s">
        <v>21</v>
      </c>
      <c r="F4577" t="s">
        <v>84</v>
      </c>
      <c r="G4577" t="s">
        <v>85</v>
      </c>
      <c r="H4577">
        <v>98115</v>
      </c>
      <c r="I4577" t="s">
        <v>37</v>
      </c>
      <c r="J4577" t="s">
        <v>1206</v>
      </c>
      <c r="K4577" t="s">
        <v>39</v>
      </c>
      <c r="L4577" t="s">
        <v>66</v>
      </c>
      <c r="M4577" t="s">
        <v>1207</v>
      </c>
      <c r="N4577">
        <v>99.695999999999998</v>
      </c>
      <c r="O4577">
        <v>6</v>
      </c>
      <c r="P4577">
        <v>0.2</v>
      </c>
      <c r="Q4577">
        <v>33.647399999999998</v>
      </c>
    </row>
    <row r="4578" spans="1:17" x14ac:dyDescent="0.3">
      <c r="A4578" t="s">
        <v>166</v>
      </c>
      <c r="B4578" t="s">
        <v>2691</v>
      </c>
      <c r="C4578" t="s">
        <v>2692</v>
      </c>
      <c r="D4578" t="s">
        <v>90</v>
      </c>
      <c r="E4578" t="s">
        <v>21</v>
      </c>
      <c r="F4578" t="s">
        <v>2777</v>
      </c>
      <c r="G4578" t="s">
        <v>283</v>
      </c>
      <c r="H4578">
        <v>22801</v>
      </c>
      <c r="I4578" t="s">
        <v>24</v>
      </c>
      <c r="J4578" t="s">
        <v>1206</v>
      </c>
      <c r="K4578" t="s">
        <v>39</v>
      </c>
      <c r="L4578" t="s">
        <v>66</v>
      </c>
      <c r="M4578" t="s">
        <v>1207</v>
      </c>
      <c r="N4578">
        <v>62.31</v>
      </c>
      <c r="O4578">
        <v>3</v>
      </c>
      <c r="P4578">
        <v>0</v>
      </c>
      <c r="Q4578">
        <v>29.285699999999999</v>
      </c>
    </row>
    <row r="4579" spans="1:17" x14ac:dyDescent="0.3">
      <c r="A4579" t="s">
        <v>42</v>
      </c>
      <c r="B4579" t="s">
        <v>3187</v>
      </c>
      <c r="C4579" t="s">
        <v>3188</v>
      </c>
      <c r="D4579" t="s">
        <v>34</v>
      </c>
      <c r="E4579" t="s">
        <v>21</v>
      </c>
      <c r="F4579" t="s">
        <v>769</v>
      </c>
      <c r="G4579" t="s">
        <v>210</v>
      </c>
      <c r="H4579">
        <v>48234</v>
      </c>
      <c r="I4579" t="s">
        <v>93</v>
      </c>
      <c r="J4579" t="s">
        <v>1206</v>
      </c>
      <c r="K4579" t="s">
        <v>39</v>
      </c>
      <c r="L4579" t="s">
        <v>66</v>
      </c>
      <c r="M4579" t="s">
        <v>1207</v>
      </c>
      <c r="N4579">
        <v>41.54</v>
      </c>
      <c r="O4579">
        <v>2</v>
      </c>
      <c r="P4579">
        <v>0</v>
      </c>
      <c r="Q4579">
        <v>19.523799999999998</v>
      </c>
    </row>
    <row r="4580" spans="1:17" x14ac:dyDescent="0.3">
      <c r="A4580" t="s">
        <v>42</v>
      </c>
      <c r="B4580" t="s">
        <v>1901</v>
      </c>
      <c r="C4580" t="s">
        <v>1902</v>
      </c>
      <c r="D4580" t="s">
        <v>34</v>
      </c>
      <c r="E4580" t="s">
        <v>21</v>
      </c>
      <c r="F4580" t="s">
        <v>1023</v>
      </c>
      <c r="G4580" t="s">
        <v>236</v>
      </c>
      <c r="H4580">
        <v>11561</v>
      </c>
      <c r="I4580" t="s">
        <v>131</v>
      </c>
      <c r="J4580" t="s">
        <v>1206</v>
      </c>
      <c r="K4580" t="s">
        <v>39</v>
      </c>
      <c r="L4580" t="s">
        <v>66</v>
      </c>
      <c r="M4580" t="s">
        <v>1207</v>
      </c>
      <c r="N4580">
        <v>149.54399999999998</v>
      </c>
      <c r="O4580">
        <v>9</v>
      </c>
      <c r="P4580">
        <v>0.2</v>
      </c>
      <c r="Q4580">
        <v>50.471099999999993</v>
      </c>
    </row>
    <row r="4581" spans="1:17" x14ac:dyDescent="0.3">
      <c r="A4581" t="s">
        <v>42</v>
      </c>
      <c r="B4581" t="s">
        <v>3323</v>
      </c>
      <c r="C4581" t="s">
        <v>3324</v>
      </c>
      <c r="D4581" t="s">
        <v>90</v>
      </c>
      <c r="E4581" t="s">
        <v>21</v>
      </c>
      <c r="F4581" t="s">
        <v>129</v>
      </c>
      <c r="G4581" t="s">
        <v>130</v>
      </c>
      <c r="H4581">
        <v>19140</v>
      </c>
      <c r="I4581" t="s">
        <v>131</v>
      </c>
      <c r="J4581" t="s">
        <v>1206</v>
      </c>
      <c r="K4581" t="s">
        <v>39</v>
      </c>
      <c r="L4581" t="s">
        <v>66</v>
      </c>
      <c r="M4581" t="s">
        <v>1207</v>
      </c>
      <c r="N4581">
        <v>31.155000000000005</v>
      </c>
      <c r="O4581">
        <v>5</v>
      </c>
      <c r="P4581">
        <v>0.7</v>
      </c>
      <c r="Q4581">
        <v>-23.8855</v>
      </c>
    </row>
    <row r="4582" spans="1:17" x14ac:dyDescent="0.3">
      <c r="A4582" t="s">
        <v>1122</v>
      </c>
      <c r="B4582" t="s">
        <v>3350</v>
      </c>
      <c r="C4582" t="s">
        <v>3351</v>
      </c>
      <c r="D4582" t="s">
        <v>34</v>
      </c>
      <c r="E4582" t="s">
        <v>21</v>
      </c>
      <c r="F4582" t="s">
        <v>2233</v>
      </c>
      <c r="G4582" t="s">
        <v>436</v>
      </c>
      <c r="H4582">
        <v>44052</v>
      </c>
      <c r="I4582" t="s">
        <v>131</v>
      </c>
      <c r="J4582" t="s">
        <v>1206</v>
      </c>
      <c r="K4582" t="s">
        <v>39</v>
      </c>
      <c r="L4582" t="s">
        <v>66</v>
      </c>
      <c r="M4582" t="s">
        <v>1207</v>
      </c>
      <c r="N4582">
        <v>18.693000000000001</v>
      </c>
      <c r="O4582">
        <v>3</v>
      </c>
      <c r="P4582">
        <v>0.7</v>
      </c>
      <c r="Q4582">
        <v>-14.331299999999992</v>
      </c>
    </row>
    <row r="4583" spans="1:17" x14ac:dyDescent="0.3">
      <c r="A4583" t="s">
        <v>42</v>
      </c>
      <c r="B4583" t="s">
        <v>512</v>
      </c>
      <c r="C4583" t="s">
        <v>513</v>
      </c>
      <c r="D4583" t="s">
        <v>34</v>
      </c>
      <c r="E4583" t="s">
        <v>21</v>
      </c>
      <c r="F4583" t="s">
        <v>235</v>
      </c>
      <c r="G4583" t="s">
        <v>236</v>
      </c>
      <c r="H4583">
        <v>10011</v>
      </c>
      <c r="I4583" t="s">
        <v>131</v>
      </c>
      <c r="J4583" t="s">
        <v>1206</v>
      </c>
      <c r="K4583" t="s">
        <v>39</v>
      </c>
      <c r="L4583" t="s">
        <v>66</v>
      </c>
      <c r="M4583" t="s">
        <v>1207</v>
      </c>
      <c r="N4583">
        <v>49.847999999999999</v>
      </c>
      <c r="O4583">
        <v>3</v>
      </c>
      <c r="P4583">
        <v>0.2</v>
      </c>
      <c r="Q4583">
        <v>16.823699999999999</v>
      </c>
    </row>
    <row r="4584" spans="1:17" x14ac:dyDescent="0.3">
      <c r="A4584" t="s">
        <v>1122</v>
      </c>
      <c r="B4584" t="s">
        <v>3244</v>
      </c>
      <c r="C4584" t="s">
        <v>3245</v>
      </c>
      <c r="D4584" t="s">
        <v>20</v>
      </c>
      <c r="E4584" t="s">
        <v>21</v>
      </c>
      <c r="F4584" t="s">
        <v>409</v>
      </c>
      <c r="G4584" t="s">
        <v>78</v>
      </c>
      <c r="H4584">
        <v>28205</v>
      </c>
      <c r="I4584" t="s">
        <v>24</v>
      </c>
      <c r="J4584" t="s">
        <v>1206</v>
      </c>
      <c r="K4584" t="s">
        <v>39</v>
      </c>
      <c r="L4584" t="s">
        <v>66</v>
      </c>
      <c r="M4584" t="s">
        <v>1207</v>
      </c>
      <c r="N4584">
        <v>68.541000000000011</v>
      </c>
      <c r="O4584">
        <v>11</v>
      </c>
      <c r="P4584">
        <v>0.7</v>
      </c>
      <c r="Q4584">
        <v>-52.548099999999991</v>
      </c>
    </row>
    <row r="4585" spans="1:17" x14ac:dyDescent="0.3">
      <c r="A4585" t="s">
        <v>166</v>
      </c>
      <c r="B4585" t="s">
        <v>4922</v>
      </c>
      <c r="C4585" t="s">
        <v>4923</v>
      </c>
      <c r="D4585" t="s">
        <v>34</v>
      </c>
      <c r="E4585" t="s">
        <v>21</v>
      </c>
      <c r="F4585" t="s">
        <v>235</v>
      </c>
      <c r="G4585" t="s">
        <v>236</v>
      </c>
      <c r="H4585">
        <v>10035</v>
      </c>
      <c r="I4585" t="s">
        <v>131</v>
      </c>
      <c r="J4585" t="s">
        <v>1206</v>
      </c>
      <c r="K4585" t="s">
        <v>39</v>
      </c>
      <c r="L4585" t="s">
        <v>66</v>
      </c>
      <c r="M4585" t="s">
        <v>1207</v>
      </c>
      <c r="N4585">
        <v>49.847999999999999</v>
      </c>
      <c r="O4585">
        <v>3</v>
      </c>
      <c r="P4585">
        <v>0.2</v>
      </c>
      <c r="Q4585">
        <v>16.823699999999999</v>
      </c>
    </row>
    <row r="4586" spans="1:17" x14ac:dyDescent="0.3">
      <c r="A4586" t="s">
        <v>17</v>
      </c>
      <c r="B4586" t="s">
        <v>88</v>
      </c>
      <c r="C4586" t="s">
        <v>89</v>
      </c>
      <c r="D4586" t="s">
        <v>90</v>
      </c>
      <c r="E4586" t="s">
        <v>21</v>
      </c>
      <c r="F4586" t="s">
        <v>235</v>
      </c>
      <c r="G4586" t="s">
        <v>236</v>
      </c>
      <c r="H4586">
        <v>10024</v>
      </c>
      <c r="I4586" t="s">
        <v>131</v>
      </c>
      <c r="J4586" t="s">
        <v>2300</v>
      </c>
      <c r="K4586" t="s">
        <v>39</v>
      </c>
      <c r="L4586" t="s">
        <v>66</v>
      </c>
      <c r="M4586" t="s">
        <v>2301</v>
      </c>
      <c r="N4586">
        <v>68.472000000000008</v>
      </c>
      <c r="O4586">
        <v>3</v>
      </c>
      <c r="P4586">
        <v>0.2</v>
      </c>
      <c r="Q4586">
        <v>23.109299999999998</v>
      </c>
    </row>
    <row r="4587" spans="1:17" x14ac:dyDescent="0.3">
      <c r="A4587" t="s">
        <v>42</v>
      </c>
      <c r="B4587" t="s">
        <v>941</v>
      </c>
      <c r="C4587" t="s">
        <v>942</v>
      </c>
      <c r="D4587" t="s">
        <v>34</v>
      </c>
      <c r="E4587" t="s">
        <v>21</v>
      </c>
      <c r="F4587" t="s">
        <v>2774</v>
      </c>
      <c r="G4587" t="s">
        <v>1211</v>
      </c>
      <c r="H4587">
        <v>89502</v>
      </c>
      <c r="I4587" t="s">
        <v>37</v>
      </c>
      <c r="J4587" t="s">
        <v>2300</v>
      </c>
      <c r="K4587" t="s">
        <v>39</v>
      </c>
      <c r="L4587" t="s">
        <v>66</v>
      </c>
      <c r="M4587" t="s">
        <v>2301</v>
      </c>
      <c r="N4587">
        <v>159.768</v>
      </c>
      <c r="O4587">
        <v>7</v>
      </c>
      <c r="P4587">
        <v>0.2</v>
      </c>
      <c r="Q4587">
        <v>53.921700000000008</v>
      </c>
    </row>
    <row r="4588" spans="1:17" x14ac:dyDescent="0.3">
      <c r="A4588" t="s">
        <v>42</v>
      </c>
      <c r="B4588" t="s">
        <v>3179</v>
      </c>
      <c r="C4588" t="s">
        <v>3180</v>
      </c>
      <c r="D4588" t="s">
        <v>34</v>
      </c>
      <c r="E4588" t="s">
        <v>21</v>
      </c>
      <c r="F4588" t="s">
        <v>1575</v>
      </c>
      <c r="G4588" t="s">
        <v>275</v>
      </c>
      <c r="H4588">
        <v>85204</v>
      </c>
      <c r="I4588" t="s">
        <v>37</v>
      </c>
      <c r="J4588" t="s">
        <v>2300</v>
      </c>
      <c r="K4588" t="s">
        <v>39</v>
      </c>
      <c r="L4588" t="s">
        <v>66</v>
      </c>
      <c r="M4588" t="s">
        <v>2301</v>
      </c>
      <c r="N4588">
        <v>77.031000000000006</v>
      </c>
      <c r="O4588">
        <v>9</v>
      </c>
      <c r="P4588">
        <v>0.7</v>
      </c>
      <c r="Q4588">
        <v>-59.057100000000005</v>
      </c>
    </row>
    <row r="4589" spans="1:17" x14ac:dyDescent="0.3">
      <c r="A4589" t="s">
        <v>42</v>
      </c>
      <c r="B4589" t="s">
        <v>3089</v>
      </c>
      <c r="C4589" t="s">
        <v>3090</v>
      </c>
      <c r="D4589" t="s">
        <v>20</v>
      </c>
      <c r="E4589" t="s">
        <v>21</v>
      </c>
      <c r="F4589" t="s">
        <v>3249</v>
      </c>
      <c r="G4589" t="s">
        <v>275</v>
      </c>
      <c r="H4589">
        <v>85301</v>
      </c>
      <c r="I4589" t="s">
        <v>37</v>
      </c>
      <c r="J4589" t="s">
        <v>2300</v>
      </c>
      <c r="K4589" t="s">
        <v>39</v>
      </c>
      <c r="L4589" t="s">
        <v>66</v>
      </c>
      <c r="M4589" t="s">
        <v>2301</v>
      </c>
      <c r="N4589">
        <v>8.5590000000000011</v>
      </c>
      <c r="O4589">
        <v>1</v>
      </c>
      <c r="P4589">
        <v>0.7</v>
      </c>
      <c r="Q4589">
        <v>-6.5618999999999996</v>
      </c>
    </row>
    <row r="4590" spans="1:17" x14ac:dyDescent="0.3">
      <c r="A4590" t="s">
        <v>166</v>
      </c>
      <c r="B4590" t="s">
        <v>4572</v>
      </c>
      <c r="C4590" t="s">
        <v>4573</v>
      </c>
      <c r="D4590" t="s">
        <v>90</v>
      </c>
      <c r="E4590" t="s">
        <v>21</v>
      </c>
      <c r="F4590" t="s">
        <v>4069</v>
      </c>
      <c r="G4590" t="s">
        <v>296</v>
      </c>
      <c r="H4590">
        <v>37918</v>
      </c>
      <c r="I4590" t="s">
        <v>24</v>
      </c>
      <c r="J4590" t="s">
        <v>2300</v>
      </c>
      <c r="K4590" t="s">
        <v>39</v>
      </c>
      <c r="L4590" t="s">
        <v>66</v>
      </c>
      <c r="M4590" t="s">
        <v>2301</v>
      </c>
      <c r="N4590">
        <v>34.236000000000004</v>
      </c>
      <c r="O4590">
        <v>4</v>
      </c>
      <c r="P4590">
        <v>0.7</v>
      </c>
      <c r="Q4590">
        <v>-26.247599999999998</v>
      </c>
    </row>
    <row r="4591" spans="1:17" x14ac:dyDescent="0.3">
      <c r="A4591" t="s">
        <v>42</v>
      </c>
      <c r="B4591" t="s">
        <v>2580</v>
      </c>
      <c r="C4591" t="s">
        <v>2581</v>
      </c>
      <c r="D4591" t="s">
        <v>20</v>
      </c>
      <c r="E4591" t="s">
        <v>21</v>
      </c>
      <c r="F4591" t="s">
        <v>1868</v>
      </c>
      <c r="G4591" t="s">
        <v>436</v>
      </c>
      <c r="H4591">
        <v>44105</v>
      </c>
      <c r="I4591" t="s">
        <v>131</v>
      </c>
      <c r="J4591" t="s">
        <v>2300</v>
      </c>
      <c r="K4591" t="s">
        <v>39</v>
      </c>
      <c r="L4591" t="s">
        <v>66</v>
      </c>
      <c r="M4591" t="s">
        <v>2301</v>
      </c>
      <c r="N4591">
        <v>59.913000000000011</v>
      </c>
      <c r="O4591">
        <v>7</v>
      </c>
      <c r="P4591">
        <v>0.7</v>
      </c>
      <c r="Q4591">
        <v>-45.933299999999988</v>
      </c>
    </row>
    <row r="4592" spans="1:17" x14ac:dyDescent="0.3">
      <c r="A4592" t="s">
        <v>42</v>
      </c>
      <c r="B4592" t="s">
        <v>543</v>
      </c>
      <c r="C4592" t="s">
        <v>544</v>
      </c>
      <c r="D4592" t="s">
        <v>90</v>
      </c>
      <c r="E4592" t="s">
        <v>21</v>
      </c>
      <c r="F4592" t="s">
        <v>235</v>
      </c>
      <c r="G4592" t="s">
        <v>236</v>
      </c>
      <c r="H4592">
        <v>10011</v>
      </c>
      <c r="I4592" t="s">
        <v>131</v>
      </c>
      <c r="J4592" t="s">
        <v>2300</v>
      </c>
      <c r="K4592" t="s">
        <v>39</v>
      </c>
      <c r="L4592" t="s">
        <v>66</v>
      </c>
      <c r="M4592" t="s">
        <v>2301</v>
      </c>
      <c r="N4592">
        <v>296.71200000000005</v>
      </c>
      <c r="O4592">
        <v>13</v>
      </c>
      <c r="P4592">
        <v>0.2</v>
      </c>
      <c r="Q4592">
        <v>100.14029999999998</v>
      </c>
    </row>
    <row r="4593" spans="1:17" x14ac:dyDescent="0.3">
      <c r="A4593" t="s">
        <v>42</v>
      </c>
      <c r="B4593" t="s">
        <v>2691</v>
      </c>
      <c r="C4593" t="s">
        <v>2692</v>
      </c>
      <c r="D4593" t="s">
        <v>90</v>
      </c>
      <c r="E4593" t="s">
        <v>21</v>
      </c>
      <c r="F4593" t="s">
        <v>409</v>
      </c>
      <c r="G4593" t="s">
        <v>78</v>
      </c>
      <c r="H4593">
        <v>28205</v>
      </c>
      <c r="I4593" t="s">
        <v>24</v>
      </c>
      <c r="J4593" t="s">
        <v>2695</v>
      </c>
      <c r="K4593" t="s">
        <v>39</v>
      </c>
      <c r="L4593" t="s">
        <v>66</v>
      </c>
      <c r="M4593" t="s">
        <v>2696</v>
      </c>
      <c r="N4593">
        <v>35.783999999999999</v>
      </c>
      <c r="O4593">
        <v>7</v>
      </c>
      <c r="P4593">
        <v>0.7</v>
      </c>
      <c r="Q4593">
        <v>-28.627200000000009</v>
      </c>
    </row>
    <row r="4594" spans="1:17" x14ac:dyDescent="0.3">
      <c r="A4594" t="s">
        <v>42</v>
      </c>
      <c r="B4594" t="s">
        <v>4346</v>
      </c>
      <c r="C4594" t="s">
        <v>4347</v>
      </c>
      <c r="D4594" t="s">
        <v>20</v>
      </c>
      <c r="E4594" t="s">
        <v>21</v>
      </c>
      <c r="F4594" t="s">
        <v>35</v>
      </c>
      <c r="G4594" t="s">
        <v>36</v>
      </c>
      <c r="H4594">
        <v>90049</v>
      </c>
      <c r="I4594" t="s">
        <v>37</v>
      </c>
      <c r="J4594" t="s">
        <v>2695</v>
      </c>
      <c r="K4594" t="s">
        <v>39</v>
      </c>
      <c r="L4594" t="s">
        <v>66</v>
      </c>
      <c r="M4594" t="s">
        <v>2696</v>
      </c>
      <c r="N4594">
        <v>27.263999999999999</v>
      </c>
      <c r="O4594">
        <v>2</v>
      </c>
      <c r="P4594">
        <v>0.2</v>
      </c>
      <c r="Q4594">
        <v>8.8607999999999976</v>
      </c>
    </row>
    <row r="4595" spans="1:17" x14ac:dyDescent="0.3">
      <c r="A4595" t="s">
        <v>17</v>
      </c>
      <c r="B4595" t="s">
        <v>1474</v>
      </c>
      <c r="C4595" t="s">
        <v>1475</v>
      </c>
      <c r="D4595" t="s">
        <v>20</v>
      </c>
      <c r="E4595" t="s">
        <v>21</v>
      </c>
      <c r="F4595" t="s">
        <v>700</v>
      </c>
      <c r="G4595" t="s">
        <v>436</v>
      </c>
      <c r="H4595">
        <v>44312</v>
      </c>
      <c r="I4595" t="s">
        <v>131</v>
      </c>
      <c r="J4595" t="s">
        <v>2695</v>
      </c>
      <c r="K4595" t="s">
        <v>39</v>
      </c>
      <c r="L4595" t="s">
        <v>66</v>
      </c>
      <c r="M4595" t="s">
        <v>2696</v>
      </c>
      <c r="N4595">
        <v>25.560000000000002</v>
      </c>
      <c r="O4595">
        <v>5</v>
      </c>
      <c r="P4595">
        <v>0.7</v>
      </c>
      <c r="Q4595">
        <v>-20.448</v>
      </c>
    </row>
    <row r="4596" spans="1:17" x14ac:dyDescent="0.3">
      <c r="A4596" t="s">
        <v>42</v>
      </c>
      <c r="B4596" t="s">
        <v>3682</v>
      </c>
      <c r="C4596" t="s">
        <v>3683</v>
      </c>
      <c r="D4596" t="s">
        <v>20</v>
      </c>
      <c r="E4596" t="s">
        <v>21</v>
      </c>
      <c r="F4596" t="s">
        <v>2688</v>
      </c>
      <c r="G4596" t="s">
        <v>2316</v>
      </c>
      <c r="H4596">
        <v>20735</v>
      </c>
      <c r="I4596" t="s">
        <v>131</v>
      </c>
      <c r="J4596" t="s">
        <v>2695</v>
      </c>
      <c r="K4596" t="s">
        <v>39</v>
      </c>
      <c r="L4596" t="s">
        <v>66</v>
      </c>
      <c r="M4596" t="s">
        <v>2696</v>
      </c>
      <c r="N4596">
        <v>153.35999999999999</v>
      </c>
      <c r="O4596">
        <v>9</v>
      </c>
      <c r="P4596">
        <v>0</v>
      </c>
      <c r="Q4596">
        <v>70.545599999999979</v>
      </c>
    </row>
    <row r="4597" spans="1:17" x14ac:dyDescent="0.3">
      <c r="A4597" t="s">
        <v>17</v>
      </c>
      <c r="B4597" t="s">
        <v>3912</v>
      </c>
      <c r="C4597" t="s">
        <v>3913</v>
      </c>
      <c r="D4597" t="s">
        <v>20</v>
      </c>
      <c r="E4597" t="s">
        <v>21</v>
      </c>
      <c r="F4597" t="s">
        <v>5226</v>
      </c>
      <c r="G4597" t="s">
        <v>1217</v>
      </c>
      <c r="H4597">
        <v>2920</v>
      </c>
      <c r="I4597" t="s">
        <v>131</v>
      </c>
      <c r="J4597" t="s">
        <v>2695</v>
      </c>
      <c r="K4597" t="s">
        <v>39</v>
      </c>
      <c r="L4597" t="s">
        <v>66</v>
      </c>
      <c r="M4597" t="s">
        <v>2696</v>
      </c>
      <c r="N4597">
        <v>34.08</v>
      </c>
      <c r="O4597">
        <v>2</v>
      </c>
      <c r="P4597">
        <v>0</v>
      </c>
      <c r="Q4597">
        <v>15.676799999999997</v>
      </c>
    </row>
    <row r="4598" spans="1:17" x14ac:dyDescent="0.3">
      <c r="A4598" t="s">
        <v>1122</v>
      </c>
      <c r="B4598" t="s">
        <v>4019</v>
      </c>
      <c r="C4598" t="s">
        <v>4020</v>
      </c>
      <c r="D4598" t="s">
        <v>20</v>
      </c>
      <c r="E4598" t="s">
        <v>21</v>
      </c>
      <c r="F4598" t="s">
        <v>1622</v>
      </c>
      <c r="G4598" t="s">
        <v>36</v>
      </c>
      <c r="H4598">
        <v>92804</v>
      </c>
      <c r="I4598" t="s">
        <v>37</v>
      </c>
      <c r="J4598" t="s">
        <v>2695</v>
      </c>
      <c r="K4598" t="s">
        <v>39</v>
      </c>
      <c r="L4598" t="s">
        <v>66</v>
      </c>
      <c r="M4598" t="s">
        <v>2696</v>
      </c>
      <c r="N4598">
        <v>122.688</v>
      </c>
      <c r="O4598">
        <v>9</v>
      </c>
      <c r="P4598">
        <v>0.2</v>
      </c>
      <c r="Q4598">
        <v>39.873599999999982</v>
      </c>
    </row>
    <row r="4599" spans="1:17" x14ac:dyDescent="0.3">
      <c r="A4599" t="s">
        <v>166</v>
      </c>
      <c r="B4599" t="s">
        <v>4091</v>
      </c>
      <c r="C4599" t="s">
        <v>4092</v>
      </c>
      <c r="D4599" t="s">
        <v>34</v>
      </c>
      <c r="E4599" t="s">
        <v>21</v>
      </c>
      <c r="F4599" t="s">
        <v>163</v>
      </c>
      <c r="G4599" t="s">
        <v>92</v>
      </c>
      <c r="H4599">
        <v>77041</v>
      </c>
      <c r="I4599" t="s">
        <v>93</v>
      </c>
      <c r="J4599" t="s">
        <v>2695</v>
      </c>
      <c r="K4599" t="s">
        <v>39</v>
      </c>
      <c r="L4599" t="s">
        <v>66</v>
      </c>
      <c r="M4599" t="s">
        <v>2696</v>
      </c>
      <c r="N4599">
        <v>6.8159999999999981</v>
      </c>
      <c r="O4599">
        <v>2</v>
      </c>
      <c r="P4599">
        <v>0.8</v>
      </c>
      <c r="Q4599">
        <v>-11.587200000000003</v>
      </c>
    </row>
    <row r="4600" spans="1:17" x14ac:dyDescent="0.3">
      <c r="A4600" t="s">
        <v>42</v>
      </c>
      <c r="B4600" t="s">
        <v>3650</v>
      </c>
      <c r="C4600" t="s">
        <v>3651</v>
      </c>
      <c r="D4600" t="s">
        <v>34</v>
      </c>
      <c r="E4600" t="s">
        <v>21</v>
      </c>
      <c r="F4600" t="s">
        <v>35</v>
      </c>
      <c r="G4600" t="s">
        <v>36</v>
      </c>
      <c r="H4600">
        <v>90032</v>
      </c>
      <c r="I4600" t="s">
        <v>37</v>
      </c>
      <c r="J4600" t="s">
        <v>2695</v>
      </c>
      <c r="K4600" t="s">
        <v>39</v>
      </c>
      <c r="L4600" t="s">
        <v>66</v>
      </c>
      <c r="M4600" t="s">
        <v>2696</v>
      </c>
      <c r="N4600">
        <v>81.792000000000002</v>
      </c>
      <c r="O4600">
        <v>6</v>
      </c>
      <c r="P4600">
        <v>0.2</v>
      </c>
      <c r="Q4600">
        <v>26.582399999999986</v>
      </c>
    </row>
    <row r="4601" spans="1:17" x14ac:dyDescent="0.3">
      <c r="A4601" t="s">
        <v>42</v>
      </c>
      <c r="B4601" t="s">
        <v>587</v>
      </c>
      <c r="C4601" t="s">
        <v>588</v>
      </c>
      <c r="D4601" t="s">
        <v>20</v>
      </c>
      <c r="E4601" t="s">
        <v>21</v>
      </c>
      <c r="F4601" t="s">
        <v>84</v>
      </c>
      <c r="G4601" t="s">
        <v>85</v>
      </c>
      <c r="H4601">
        <v>98115</v>
      </c>
      <c r="I4601" t="s">
        <v>37</v>
      </c>
      <c r="J4601" t="s">
        <v>589</v>
      </c>
      <c r="K4601" t="s">
        <v>39</v>
      </c>
      <c r="L4601" t="s">
        <v>66</v>
      </c>
      <c r="M4601" t="s">
        <v>590</v>
      </c>
      <c r="N4601">
        <v>27.680000000000003</v>
      </c>
      <c r="O4601">
        <v>2</v>
      </c>
      <c r="P4601">
        <v>0.2</v>
      </c>
      <c r="Q4601">
        <v>9.6879999999999988</v>
      </c>
    </row>
    <row r="4602" spans="1:17" x14ac:dyDescent="0.3">
      <c r="A4602" t="s">
        <v>42</v>
      </c>
      <c r="B4602" t="s">
        <v>1123</v>
      </c>
      <c r="C4602" t="s">
        <v>1124</v>
      </c>
      <c r="D4602" t="s">
        <v>34</v>
      </c>
      <c r="E4602" t="s">
        <v>21</v>
      </c>
      <c r="F4602" t="s">
        <v>1320</v>
      </c>
      <c r="G4602" t="s">
        <v>46</v>
      </c>
      <c r="H4602">
        <v>32216</v>
      </c>
      <c r="I4602" t="s">
        <v>24</v>
      </c>
      <c r="J4602" t="s">
        <v>589</v>
      </c>
      <c r="K4602" t="s">
        <v>39</v>
      </c>
      <c r="L4602" t="s">
        <v>66</v>
      </c>
      <c r="M4602" t="s">
        <v>590</v>
      </c>
      <c r="N4602">
        <v>10.380000000000003</v>
      </c>
      <c r="O4602">
        <v>2</v>
      </c>
      <c r="P4602">
        <v>0.7</v>
      </c>
      <c r="Q4602">
        <v>-7.6119999999999983</v>
      </c>
    </row>
    <row r="4603" spans="1:17" x14ac:dyDescent="0.3">
      <c r="A4603" t="s">
        <v>17</v>
      </c>
      <c r="B4603" t="s">
        <v>617</v>
      </c>
      <c r="C4603" t="s">
        <v>618</v>
      </c>
      <c r="D4603" t="s">
        <v>34</v>
      </c>
      <c r="E4603" t="s">
        <v>21</v>
      </c>
      <c r="F4603" t="s">
        <v>2600</v>
      </c>
      <c r="G4603" t="s">
        <v>187</v>
      </c>
      <c r="H4603">
        <v>61107</v>
      </c>
      <c r="I4603" t="s">
        <v>93</v>
      </c>
      <c r="J4603" t="s">
        <v>589</v>
      </c>
      <c r="K4603" t="s">
        <v>39</v>
      </c>
      <c r="L4603" t="s">
        <v>66</v>
      </c>
      <c r="M4603" t="s">
        <v>590</v>
      </c>
      <c r="N4603">
        <v>13.839999999999998</v>
      </c>
      <c r="O4603">
        <v>4</v>
      </c>
      <c r="P4603">
        <v>0.8</v>
      </c>
      <c r="Q4603">
        <v>-22.144000000000005</v>
      </c>
    </row>
    <row r="4604" spans="1:17" x14ac:dyDescent="0.3">
      <c r="A4604" t="s">
        <v>42</v>
      </c>
      <c r="B4604" t="s">
        <v>1329</v>
      </c>
      <c r="C4604" t="s">
        <v>1330</v>
      </c>
      <c r="D4604" t="s">
        <v>34</v>
      </c>
      <c r="E4604" t="s">
        <v>21</v>
      </c>
      <c r="F4604" t="s">
        <v>290</v>
      </c>
      <c r="G4604" t="s">
        <v>210</v>
      </c>
      <c r="H4604">
        <v>49201</v>
      </c>
      <c r="I4604" t="s">
        <v>93</v>
      </c>
      <c r="J4604" t="s">
        <v>589</v>
      </c>
      <c r="K4604" t="s">
        <v>39</v>
      </c>
      <c r="L4604" t="s">
        <v>66</v>
      </c>
      <c r="M4604" t="s">
        <v>590</v>
      </c>
      <c r="N4604">
        <v>17.3</v>
      </c>
      <c r="O4604">
        <v>1</v>
      </c>
      <c r="P4604">
        <v>0</v>
      </c>
      <c r="Q4604">
        <v>8.3040000000000003</v>
      </c>
    </row>
    <row r="4605" spans="1:17" x14ac:dyDescent="0.3">
      <c r="A4605" t="s">
        <v>42</v>
      </c>
      <c r="B4605" t="s">
        <v>1243</v>
      </c>
      <c r="C4605" t="s">
        <v>1244</v>
      </c>
      <c r="D4605" t="s">
        <v>20</v>
      </c>
      <c r="E4605" t="s">
        <v>21</v>
      </c>
      <c r="F4605" t="s">
        <v>983</v>
      </c>
      <c r="G4605" t="s">
        <v>283</v>
      </c>
      <c r="H4605">
        <v>22204</v>
      </c>
      <c r="I4605" t="s">
        <v>24</v>
      </c>
      <c r="J4605" t="s">
        <v>589</v>
      </c>
      <c r="K4605" t="s">
        <v>39</v>
      </c>
      <c r="L4605" t="s">
        <v>66</v>
      </c>
      <c r="M4605" t="s">
        <v>590</v>
      </c>
      <c r="N4605">
        <v>34.6</v>
      </c>
      <c r="O4605">
        <v>2</v>
      </c>
      <c r="P4605">
        <v>0</v>
      </c>
      <c r="Q4605">
        <v>16.608000000000001</v>
      </c>
    </row>
    <row r="4606" spans="1:17" x14ac:dyDescent="0.3">
      <c r="A4606" t="s">
        <v>42</v>
      </c>
      <c r="B4606" t="s">
        <v>3136</v>
      </c>
      <c r="C4606" t="s">
        <v>3137</v>
      </c>
      <c r="D4606" t="s">
        <v>90</v>
      </c>
      <c r="E4606" t="s">
        <v>21</v>
      </c>
      <c r="F4606" t="s">
        <v>5200</v>
      </c>
      <c r="G4606" t="s">
        <v>46</v>
      </c>
      <c r="H4606">
        <v>33021</v>
      </c>
      <c r="I4606" t="s">
        <v>24</v>
      </c>
      <c r="J4606" t="s">
        <v>589</v>
      </c>
      <c r="K4606" t="s">
        <v>39</v>
      </c>
      <c r="L4606" t="s">
        <v>66</v>
      </c>
      <c r="M4606" t="s">
        <v>590</v>
      </c>
      <c r="N4606">
        <v>15.570000000000004</v>
      </c>
      <c r="O4606">
        <v>3</v>
      </c>
      <c r="P4606">
        <v>0.7</v>
      </c>
      <c r="Q4606">
        <v>-11.417999999999999</v>
      </c>
    </row>
    <row r="4607" spans="1:17" x14ac:dyDescent="0.3">
      <c r="A4607" t="s">
        <v>17</v>
      </c>
      <c r="B4607" t="s">
        <v>3603</v>
      </c>
      <c r="C4607" t="s">
        <v>3604</v>
      </c>
      <c r="D4607" t="s">
        <v>90</v>
      </c>
      <c r="E4607" t="s">
        <v>21</v>
      </c>
      <c r="F4607" t="s">
        <v>84</v>
      </c>
      <c r="G4607" t="s">
        <v>85</v>
      </c>
      <c r="H4607">
        <v>98115</v>
      </c>
      <c r="I4607" t="s">
        <v>37</v>
      </c>
      <c r="J4607" t="s">
        <v>589</v>
      </c>
      <c r="K4607" t="s">
        <v>39</v>
      </c>
      <c r="L4607" t="s">
        <v>66</v>
      </c>
      <c r="M4607" t="s">
        <v>590</v>
      </c>
      <c r="N4607">
        <v>55.360000000000007</v>
      </c>
      <c r="O4607">
        <v>4</v>
      </c>
      <c r="P4607">
        <v>0.2</v>
      </c>
      <c r="Q4607">
        <v>19.375999999999998</v>
      </c>
    </row>
    <row r="4608" spans="1:17" x14ac:dyDescent="0.3">
      <c r="A4608" t="s">
        <v>1122</v>
      </c>
      <c r="B4608" t="s">
        <v>2490</v>
      </c>
      <c r="C4608" t="s">
        <v>2491</v>
      </c>
      <c r="D4608" t="s">
        <v>20</v>
      </c>
      <c r="E4608" t="s">
        <v>21</v>
      </c>
      <c r="F4608" t="s">
        <v>163</v>
      </c>
      <c r="G4608" t="s">
        <v>92</v>
      </c>
      <c r="H4608">
        <v>77041</v>
      </c>
      <c r="I4608" t="s">
        <v>93</v>
      </c>
      <c r="J4608" t="s">
        <v>2492</v>
      </c>
      <c r="K4608" t="s">
        <v>39</v>
      </c>
      <c r="L4608" t="s">
        <v>66</v>
      </c>
      <c r="M4608" t="s">
        <v>2493</v>
      </c>
      <c r="N4608">
        <v>1.1119999999999997</v>
      </c>
      <c r="O4608">
        <v>2</v>
      </c>
      <c r="P4608">
        <v>0.8</v>
      </c>
      <c r="Q4608">
        <v>-1.8904000000000001</v>
      </c>
    </row>
    <row r="4609" spans="1:17" x14ac:dyDescent="0.3">
      <c r="A4609" t="s">
        <v>166</v>
      </c>
      <c r="B4609" t="s">
        <v>1750</v>
      </c>
      <c r="C4609" t="s">
        <v>1751</v>
      </c>
      <c r="D4609" t="s">
        <v>20</v>
      </c>
      <c r="E4609" t="s">
        <v>21</v>
      </c>
      <c r="F4609" t="s">
        <v>129</v>
      </c>
      <c r="G4609" t="s">
        <v>130</v>
      </c>
      <c r="H4609">
        <v>19134</v>
      </c>
      <c r="I4609" t="s">
        <v>131</v>
      </c>
      <c r="J4609" t="s">
        <v>2492</v>
      </c>
      <c r="K4609" t="s">
        <v>39</v>
      </c>
      <c r="L4609" t="s">
        <v>66</v>
      </c>
      <c r="M4609" t="s">
        <v>2493</v>
      </c>
      <c r="N4609">
        <v>2.5020000000000002</v>
      </c>
      <c r="O4609">
        <v>3</v>
      </c>
      <c r="P4609">
        <v>0.7</v>
      </c>
      <c r="Q4609">
        <v>-2.0015999999999998</v>
      </c>
    </row>
    <row r="4610" spans="1:17" x14ac:dyDescent="0.3">
      <c r="A4610" t="s">
        <v>42</v>
      </c>
      <c r="B4610" t="s">
        <v>3790</v>
      </c>
      <c r="C4610" t="s">
        <v>3791</v>
      </c>
      <c r="D4610" t="s">
        <v>20</v>
      </c>
      <c r="E4610" t="s">
        <v>21</v>
      </c>
      <c r="F4610" t="s">
        <v>1177</v>
      </c>
      <c r="G4610" t="s">
        <v>46</v>
      </c>
      <c r="H4610">
        <v>33024</v>
      </c>
      <c r="I4610" t="s">
        <v>24</v>
      </c>
      <c r="J4610" t="s">
        <v>2492</v>
      </c>
      <c r="K4610" t="s">
        <v>39</v>
      </c>
      <c r="L4610" t="s">
        <v>66</v>
      </c>
      <c r="M4610" t="s">
        <v>2493</v>
      </c>
      <c r="N4610">
        <v>7.5060000000000002</v>
      </c>
      <c r="O4610">
        <v>9</v>
      </c>
      <c r="P4610">
        <v>0.7</v>
      </c>
      <c r="Q4610">
        <v>-6.0047999999999977</v>
      </c>
    </row>
    <row r="4611" spans="1:17" x14ac:dyDescent="0.3">
      <c r="A4611" t="s">
        <v>42</v>
      </c>
      <c r="B4611" t="s">
        <v>4076</v>
      </c>
      <c r="C4611" t="s">
        <v>4077</v>
      </c>
      <c r="D4611" t="s">
        <v>90</v>
      </c>
      <c r="E4611" t="s">
        <v>21</v>
      </c>
      <c r="F4611" t="s">
        <v>112</v>
      </c>
      <c r="G4611" t="s">
        <v>36</v>
      </c>
      <c r="H4611">
        <v>94110</v>
      </c>
      <c r="I4611" t="s">
        <v>37</v>
      </c>
      <c r="J4611" t="s">
        <v>2492</v>
      </c>
      <c r="K4611" t="s">
        <v>39</v>
      </c>
      <c r="L4611" t="s">
        <v>66</v>
      </c>
      <c r="M4611" t="s">
        <v>2493</v>
      </c>
      <c r="N4611">
        <v>6.6719999999999988</v>
      </c>
      <c r="O4611">
        <v>3</v>
      </c>
      <c r="P4611">
        <v>0.2</v>
      </c>
      <c r="Q4611">
        <v>2.1683999999999997</v>
      </c>
    </row>
    <row r="4612" spans="1:17" x14ac:dyDescent="0.3">
      <c r="A4612" t="s">
        <v>17</v>
      </c>
      <c r="B4612" t="s">
        <v>98</v>
      </c>
      <c r="C4612" t="s">
        <v>99</v>
      </c>
      <c r="D4612" t="s">
        <v>20</v>
      </c>
      <c r="E4612" t="s">
        <v>21</v>
      </c>
      <c r="F4612" t="s">
        <v>112</v>
      </c>
      <c r="G4612" t="s">
        <v>36</v>
      </c>
      <c r="H4612">
        <v>94122</v>
      </c>
      <c r="I4612" t="s">
        <v>37</v>
      </c>
      <c r="J4612" t="s">
        <v>2492</v>
      </c>
      <c r="K4612" t="s">
        <v>39</v>
      </c>
      <c r="L4612" t="s">
        <v>66</v>
      </c>
      <c r="M4612" t="s">
        <v>2493</v>
      </c>
      <c r="N4612">
        <v>13.343999999999998</v>
      </c>
      <c r="O4612">
        <v>6</v>
      </c>
      <c r="P4612">
        <v>0.2</v>
      </c>
      <c r="Q4612">
        <v>4.3367999999999993</v>
      </c>
    </row>
    <row r="4613" spans="1:17" x14ac:dyDescent="0.3">
      <c r="A4613" t="s">
        <v>17</v>
      </c>
      <c r="B4613" t="s">
        <v>213</v>
      </c>
      <c r="C4613" t="s">
        <v>214</v>
      </c>
      <c r="D4613" t="s">
        <v>20</v>
      </c>
      <c r="E4613" t="s">
        <v>21</v>
      </c>
      <c r="F4613" t="s">
        <v>435</v>
      </c>
      <c r="G4613" t="s">
        <v>436</v>
      </c>
      <c r="H4613">
        <v>43229</v>
      </c>
      <c r="I4613" t="s">
        <v>131</v>
      </c>
      <c r="J4613" t="s">
        <v>2492</v>
      </c>
      <c r="K4613" t="s">
        <v>39</v>
      </c>
      <c r="L4613" t="s">
        <v>66</v>
      </c>
      <c r="M4613" t="s">
        <v>2493</v>
      </c>
      <c r="N4613">
        <v>2.5020000000000002</v>
      </c>
      <c r="O4613">
        <v>3</v>
      </c>
      <c r="P4613">
        <v>0.7</v>
      </c>
      <c r="Q4613">
        <v>-2.0015999999999998</v>
      </c>
    </row>
    <row r="4614" spans="1:17" x14ac:dyDescent="0.3">
      <c r="A4614" t="s">
        <v>42</v>
      </c>
      <c r="B4614" t="s">
        <v>4502</v>
      </c>
      <c r="C4614" t="s">
        <v>4503</v>
      </c>
      <c r="D4614" t="s">
        <v>20</v>
      </c>
      <c r="E4614" t="s">
        <v>21</v>
      </c>
      <c r="F4614" t="s">
        <v>3270</v>
      </c>
      <c r="G4614" t="s">
        <v>36</v>
      </c>
      <c r="H4614">
        <v>92683</v>
      </c>
      <c r="I4614" t="s">
        <v>37</v>
      </c>
      <c r="J4614" t="s">
        <v>2492</v>
      </c>
      <c r="K4614" t="s">
        <v>39</v>
      </c>
      <c r="L4614" t="s">
        <v>66</v>
      </c>
      <c r="M4614" t="s">
        <v>2493</v>
      </c>
      <c r="N4614">
        <v>4.4479999999999995</v>
      </c>
      <c r="O4614">
        <v>2</v>
      </c>
      <c r="P4614">
        <v>0.2</v>
      </c>
      <c r="Q4614">
        <v>1.4455999999999996</v>
      </c>
    </row>
    <row r="4615" spans="1:17" x14ac:dyDescent="0.3">
      <c r="A4615" t="s">
        <v>1122</v>
      </c>
      <c r="B4615" t="s">
        <v>1962</v>
      </c>
      <c r="C4615" t="s">
        <v>1963</v>
      </c>
      <c r="D4615" t="s">
        <v>34</v>
      </c>
      <c r="E4615" t="s">
        <v>21</v>
      </c>
      <c r="F4615" t="s">
        <v>5484</v>
      </c>
      <c r="G4615" t="s">
        <v>92</v>
      </c>
      <c r="H4615">
        <v>76706</v>
      </c>
      <c r="I4615" t="s">
        <v>93</v>
      </c>
      <c r="J4615" t="s">
        <v>2492</v>
      </c>
      <c r="K4615" t="s">
        <v>39</v>
      </c>
      <c r="L4615" t="s">
        <v>66</v>
      </c>
      <c r="M4615" t="s">
        <v>2493</v>
      </c>
      <c r="N4615">
        <v>0.55599999999999983</v>
      </c>
      <c r="O4615">
        <v>1</v>
      </c>
      <c r="P4615">
        <v>0.8</v>
      </c>
      <c r="Q4615">
        <v>-0.94520000000000004</v>
      </c>
    </row>
    <row r="4616" spans="1:17" x14ac:dyDescent="0.3">
      <c r="A4616" t="s">
        <v>17</v>
      </c>
      <c r="B4616" t="s">
        <v>4811</v>
      </c>
      <c r="C4616" t="s">
        <v>4812</v>
      </c>
      <c r="D4616" t="s">
        <v>20</v>
      </c>
      <c r="E4616" t="s">
        <v>21</v>
      </c>
      <c r="F4616" t="s">
        <v>163</v>
      </c>
      <c r="G4616" t="s">
        <v>92</v>
      </c>
      <c r="H4616">
        <v>77070</v>
      </c>
      <c r="I4616" t="s">
        <v>93</v>
      </c>
      <c r="J4616" t="s">
        <v>4813</v>
      </c>
      <c r="K4616" t="s">
        <v>39</v>
      </c>
      <c r="L4616" t="s">
        <v>66</v>
      </c>
      <c r="M4616" t="s">
        <v>4814</v>
      </c>
      <c r="N4616">
        <v>5.1799999999999988</v>
      </c>
      <c r="O4616">
        <v>5</v>
      </c>
      <c r="P4616">
        <v>0.8</v>
      </c>
      <c r="Q4616">
        <v>-8.0289999999999999</v>
      </c>
    </row>
    <row r="4617" spans="1:17" x14ac:dyDescent="0.3">
      <c r="A4617" t="s">
        <v>42</v>
      </c>
      <c r="B4617" t="s">
        <v>5415</v>
      </c>
      <c r="C4617" t="s">
        <v>5416</v>
      </c>
      <c r="D4617" t="s">
        <v>20</v>
      </c>
      <c r="E4617" t="s">
        <v>21</v>
      </c>
      <c r="F4617" t="s">
        <v>2367</v>
      </c>
      <c r="G4617" t="s">
        <v>654</v>
      </c>
      <c r="H4617">
        <v>6360</v>
      </c>
      <c r="I4617" t="s">
        <v>131</v>
      </c>
      <c r="J4617" t="s">
        <v>4813</v>
      </c>
      <c r="K4617" t="s">
        <v>39</v>
      </c>
      <c r="L4617" t="s">
        <v>66</v>
      </c>
      <c r="M4617" t="s">
        <v>4814</v>
      </c>
      <c r="N4617">
        <v>10.36</v>
      </c>
      <c r="O4617">
        <v>2</v>
      </c>
      <c r="P4617">
        <v>0</v>
      </c>
      <c r="Q4617">
        <v>5.0763999999999996</v>
      </c>
    </row>
    <row r="4618" spans="1:17" x14ac:dyDescent="0.3">
      <c r="A4618" t="s">
        <v>42</v>
      </c>
      <c r="B4618" t="s">
        <v>4490</v>
      </c>
      <c r="C4618" t="s">
        <v>4491</v>
      </c>
      <c r="D4618" t="s">
        <v>90</v>
      </c>
      <c r="E4618" t="s">
        <v>21</v>
      </c>
      <c r="F4618" t="s">
        <v>943</v>
      </c>
      <c r="G4618" t="s">
        <v>400</v>
      </c>
      <c r="H4618">
        <v>80906</v>
      </c>
      <c r="I4618" t="s">
        <v>37</v>
      </c>
      <c r="J4618" t="s">
        <v>4813</v>
      </c>
      <c r="K4618" t="s">
        <v>39</v>
      </c>
      <c r="L4618" t="s">
        <v>66</v>
      </c>
      <c r="M4618" t="s">
        <v>4814</v>
      </c>
      <c r="N4618">
        <v>3.1080000000000001</v>
      </c>
      <c r="O4618">
        <v>2</v>
      </c>
      <c r="P4618">
        <v>0.7</v>
      </c>
      <c r="Q4618">
        <v>-2.1755999999999993</v>
      </c>
    </row>
    <row r="4619" spans="1:17" x14ac:dyDescent="0.3">
      <c r="A4619" t="s">
        <v>17</v>
      </c>
      <c r="B4619" t="s">
        <v>3661</v>
      </c>
      <c r="C4619" t="s">
        <v>3662</v>
      </c>
      <c r="D4619" t="s">
        <v>90</v>
      </c>
      <c r="E4619" t="s">
        <v>21</v>
      </c>
      <c r="F4619" t="s">
        <v>1198</v>
      </c>
      <c r="G4619" t="s">
        <v>428</v>
      </c>
      <c r="H4619">
        <v>50315</v>
      </c>
      <c r="I4619" t="s">
        <v>93</v>
      </c>
      <c r="J4619" t="s">
        <v>4813</v>
      </c>
      <c r="K4619" t="s">
        <v>39</v>
      </c>
      <c r="L4619" t="s">
        <v>66</v>
      </c>
      <c r="M4619" t="s">
        <v>4814</v>
      </c>
      <c r="N4619">
        <v>25.9</v>
      </c>
      <c r="O4619">
        <v>5</v>
      </c>
      <c r="P4619">
        <v>0</v>
      </c>
      <c r="Q4619">
        <v>12.690999999999999</v>
      </c>
    </row>
    <row r="4620" spans="1:17" x14ac:dyDescent="0.3">
      <c r="A4620" t="s">
        <v>42</v>
      </c>
      <c r="B4620" t="s">
        <v>1425</v>
      </c>
      <c r="C4620" t="s">
        <v>1426</v>
      </c>
      <c r="D4620" t="s">
        <v>20</v>
      </c>
      <c r="E4620" t="s">
        <v>21</v>
      </c>
      <c r="F4620" t="s">
        <v>163</v>
      </c>
      <c r="G4620" t="s">
        <v>92</v>
      </c>
      <c r="H4620">
        <v>77095</v>
      </c>
      <c r="I4620" t="s">
        <v>93</v>
      </c>
      <c r="J4620" t="s">
        <v>4813</v>
      </c>
      <c r="K4620" t="s">
        <v>39</v>
      </c>
      <c r="L4620" t="s">
        <v>66</v>
      </c>
      <c r="M4620" t="s">
        <v>4814</v>
      </c>
      <c r="N4620">
        <v>6.2159999999999993</v>
      </c>
      <c r="O4620">
        <v>6</v>
      </c>
      <c r="P4620">
        <v>0.8</v>
      </c>
      <c r="Q4620">
        <v>-9.634800000000002</v>
      </c>
    </row>
    <row r="4621" spans="1:17" x14ac:dyDescent="0.3">
      <c r="A4621" t="s">
        <v>42</v>
      </c>
      <c r="B4621" t="s">
        <v>332</v>
      </c>
      <c r="C4621" t="s">
        <v>333</v>
      </c>
      <c r="D4621" t="s">
        <v>90</v>
      </c>
      <c r="E4621" t="s">
        <v>21</v>
      </c>
      <c r="F4621" t="s">
        <v>5283</v>
      </c>
      <c r="G4621" t="s">
        <v>5284</v>
      </c>
      <c r="H4621">
        <v>58103</v>
      </c>
      <c r="I4621" t="s">
        <v>93</v>
      </c>
      <c r="J4621" t="s">
        <v>4813</v>
      </c>
      <c r="K4621" t="s">
        <v>39</v>
      </c>
      <c r="L4621" t="s">
        <v>66</v>
      </c>
      <c r="M4621" t="s">
        <v>4814</v>
      </c>
      <c r="N4621">
        <v>25.9</v>
      </c>
      <c r="O4621">
        <v>5</v>
      </c>
      <c r="P4621">
        <v>0</v>
      </c>
      <c r="Q4621">
        <v>12.690999999999999</v>
      </c>
    </row>
    <row r="4622" spans="1:17" x14ac:dyDescent="0.3">
      <c r="A4622" t="s">
        <v>42</v>
      </c>
      <c r="B4622" t="s">
        <v>3912</v>
      </c>
      <c r="C4622" t="s">
        <v>3913</v>
      </c>
      <c r="D4622" t="s">
        <v>20</v>
      </c>
      <c r="E4622" t="s">
        <v>21</v>
      </c>
      <c r="F4622" t="s">
        <v>1210</v>
      </c>
      <c r="G4622" t="s">
        <v>1211</v>
      </c>
      <c r="H4622">
        <v>89115</v>
      </c>
      <c r="I4622" t="s">
        <v>37</v>
      </c>
      <c r="J4622" t="s">
        <v>4813</v>
      </c>
      <c r="K4622" t="s">
        <v>39</v>
      </c>
      <c r="L4622" t="s">
        <v>66</v>
      </c>
      <c r="M4622" t="s">
        <v>4814</v>
      </c>
      <c r="N4622">
        <v>45.584000000000003</v>
      </c>
      <c r="O4622">
        <v>11</v>
      </c>
      <c r="P4622">
        <v>0.2</v>
      </c>
      <c r="Q4622">
        <v>16.524199999999997</v>
      </c>
    </row>
    <row r="4623" spans="1:17" x14ac:dyDescent="0.3">
      <c r="A4623" t="s">
        <v>42</v>
      </c>
      <c r="B4623" t="s">
        <v>3430</v>
      </c>
      <c r="C4623" t="s">
        <v>3431</v>
      </c>
      <c r="D4623" t="s">
        <v>20</v>
      </c>
      <c r="E4623" t="s">
        <v>21</v>
      </c>
      <c r="F4623" t="s">
        <v>1210</v>
      </c>
      <c r="G4623" t="s">
        <v>1211</v>
      </c>
      <c r="H4623">
        <v>89115</v>
      </c>
      <c r="I4623" t="s">
        <v>37</v>
      </c>
      <c r="J4623" t="s">
        <v>4813</v>
      </c>
      <c r="K4623" t="s">
        <v>39</v>
      </c>
      <c r="L4623" t="s">
        <v>66</v>
      </c>
      <c r="M4623" t="s">
        <v>4814</v>
      </c>
      <c r="N4623">
        <v>8.2880000000000003</v>
      </c>
      <c r="O4623">
        <v>2</v>
      </c>
      <c r="P4623">
        <v>0.2</v>
      </c>
      <c r="Q4623">
        <v>3.0043999999999995</v>
      </c>
    </row>
    <row r="4624" spans="1:17" x14ac:dyDescent="0.3">
      <c r="A4624" t="s">
        <v>1122</v>
      </c>
      <c r="B4624" t="s">
        <v>657</v>
      </c>
      <c r="C4624" t="s">
        <v>658</v>
      </c>
      <c r="D4624" t="s">
        <v>90</v>
      </c>
      <c r="E4624" t="s">
        <v>21</v>
      </c>
      <c r="F4624" t="s">
        <v>5890</v>
      </c>
      <c r="G4624" t="s">
        <v>92</v>
      </c>
      <c r="H4624">
        <v>77803</v>
      </c>
      <c r="I4624" t="s">
        <v>93</v>
      </c>
      <c r="J4624" t="s">
        <v>4813</v>
      </c>
      <c r="K4624" t="s">
        <v>39</v>
      </c>
      <c r="L4624" t="s">
        <v>66</v>
      </c>
      <c r="M4624" t="s">
        <v>4814</v>
      </c>
      <c r="N4624">
        <v>4.1439999999999992</v>
      </c>
      <c r="O4624">
        <v>4</v>
      </c>
      <c r="P4624">
        <v>0.8</v>
      </c>
      <c r="Q4624">
        <v>-6.4232000000000014</v>
      </c>
    </row>
    <row r="4625" spans="1:17" x14ac:dyDescent="0.3">
      <c r="A4625" t="s">
        <v>42</v>
      </c>
      <c r="B4625" t="s">
        <v>2019</v>
      </c>
      <c r="C4625" t="s">
        <v>2020</v>
      </c>
      <c r="D4625" t="s">
        <v>90</v>
      </c>
      <c r="E4625" t="s">
        <v>21</v>
      </c>
      <c r="F4625" t="s">
        <v>186</v>
      </c>
      <c r="G4625" t="s">
        <v>187</v>
      </c>
      <c r="H4625">
        <v>60540</v>
      </c>
      <c r="I4625" t="s">
        <v>93</v>
      </c>
      <c r="J4625" t="s">
        <v>2023</v>
      </c>
      <c r="K4625" t="s">
        <v>39</v>
      </c>
      <c r="L4625" t="s">
        <v>66</v>
      </c>
      <c r="M4625" t="s">
        <v>2024</v>
      </c>
      <c r="N4625">
        <v>3.5399999999999991</v>
      </c>
      <c r="O4625">
        <v>2</v>
      </c>
      <c r="P4625">
        <v>0.8</v>
      </c>
      <c r="Q4625">
        <v>-5.4870000000000001</v>
      </c>
    </row>
    <row r="4626" spans="1:17" x14ac:dyDescent="0.3">
      <c r="A4626" t="s">
        <v>42</v>
      </c>
      <c r="B4626" t="s">
        <v>3973</v>
      </c>
      <c r="C4626" t="s">
        <v>3974</v>
      </c>
      <c r="D4626" t="s">
        <v>20</v>
      </c>
      <c r="E4626" t="s">
        <v>21</v>
      </c>
      <c r="F4626" t="s">
        <v>456</v>
      </c>
      <c r="G4626" t="s">
        <v>216</v>
      </c>
      <c r="H4626">
        <v>19805</v>
      </c>
      <c r="I4626" t="s">
        <v>131</v>
      </c>
      <c r="J4626" t="s">
        <v>2023</v>
      </c>
      <c r="K4626" t="s">
        <v>39</v>
      </c>
      <c r="L4626" t="s">
        <v>66</v>
      </c>
      <c r="M4626" t="s">
        <v>2024</v>
      </c>
      <c r="N4626">
        <v>26.549999999999997</v>
      </c>
      <c r="O4626">
        <v>3</v>
      </c>
      <c r="P4626">
        <v>0</v>
      </c>
      <c r="Q4626">
        <v>13.009499999999999</v>
      </c>
    </row>
    <row r="4627" spans="1:17" x14ac:dyDescent="0.3">
      <c r="A4627" t="s">
        <v>42</v>
      </c>
      <c r="B4627" t="s">
        <v>838</v>
      </c>
      <c r="C4627" t="s">
        <v>839</v>
      </c>
      <c r="D4627" t="s">
        <v>34</v>
      </c>
      <c r="E4627" t="s">
        <v>21</v>
      </c>
      <c r="F4627" t="s">
        <v>235</v>
      </c>
      <c r="G4627" t="s">
        <v>236</v>
      </c>
      <c r="H4627">
        <v>10009</v>
      </c>
      <c r="I4627" t="s">
        <v>131</v>
      </c>
      <c r="J4627" t="s">
        <v>2023</v>
      </c>
      <c r="K4627" t="s">
        <v>39</v>
      </c>
      <c r="L4627" t="s">
        <v>66</v>
      </c>
      <c r="M4627" t="s">
        <v>2024</v>
      </c>
      <c r="N4627">
        <v>14.16</v>
      </c>
      <c r="O4627">
        <v>2</v>
      </c>
      <c r="P4627">
        <v>0.2</v>
      </c>
      <c r="Q4627">
        <v>5.133</v>
      </c>
    </row>
    <row r="4628" spans="1:17" x14ac:dyDescent="0.3">
      <c r="A4628" t="s">
        <v>42</v>
      </c>
      <c r="B4628" t="s">
        <v>4275</v>
      </c>
      <c r="C4628" t="s">
        <v>4276</v>
      </c>
      <c r="D4628" t="s">
        <v>20</v>
      </c>
      <c r="E4628" t="s">
        <v>21</v>
      </c>
      <c r="F4628" t="s">
        <v>4413</v>
      </c>
      <c r="G4628" t="s">
        <v>187</v>
      </c>
      <c r="H4628">
        <v>60098</v>
      </c>
      <c r="I4628" t="s">
        <v>93</v>
      </c>
      <c r="J4628" t="s">
        <v>2023</v>
      </c>
      <c r="K4628" t="s">
        <v>39</v>
      </c>
      <c r="L4628" t="s">
        <v>66</v>
      </c>
      <c r="M4628" t="s">
        <v>2024</v>
      </c>
      <c r="N4628">
        <v>8.8499999999999979</v>
      </c>
      <c r="O4628">
        <v>5</v>
      </c>
      <c r="P4628">
        <v>0.8</v>
      </c>
      <c r="Q4628">
        <v>-13.717499999999998</v>
      </c>
    </row>
    <row r="4629" spans="1:17" x14ac:dyDescent="0.3">
      <c r="A4629" t="s">
        <v>42</v>
      </c>
      <c r="B4629" t="s">
        <v>1769</v>
      </c>
      <c r="C4629" t="s">
        <v>1770</v>
      </c>
      <c r="D4629" t="s">
        <v>34</v>
      </c>
      <c r="E4629" t="s">
        <v>21</v>
      </c>
      <c r="F4629" t="s">
        <v>129</v>
      </c>
      <c r="G4629" t="s">
        <v>130</v>
      </c>
      <c r="H4629">
        <v>19134</v>
      </c>
      <c r="I4629" t="s">
        <v>131</v>
      </c>
      <c r="J4629" t="s">
        <v>2023</v>
      </c>
      <c r="K4629" t="s">
        <v>39</v>
      </c>
      <c r="L4629" t="s">
        <v>66</v>
      </c>
      <c r="M4629" t="s">
        <v>2024</v>
      </c>
      <c r="N4629">
        <v>2.6550000000000002</v>
      </c>
      <c r="O4629">
        <v>1</v>
      </c>
      <c r="P4629">
        <v>0.7</v>
      </c>
      <c r="Q4629">
        <v>-1.8584999999999994</v>
      </c>
    </row>
    <row r="4630" spans="1:17" x14ac:dyDescent="0.3">
      <c r="A4630" t="s">
        <v>17</v>
      </c>
      <c r="B4630" t="s">
        <v>661</v>
      </c>
      <c r="C4630" t="s">
        <v>662</v>
      </c>
      <c r="D4630" t="s">
        <v>34</v>
      </c>
      <c r="E4630" t="s">
        <v>21</v>
      </c>
      <c r="F4630" t="s">
        <v>2152</v>
      </c>
      <c r="G4630" t="s">
        <v>122</v>
      </c>
      <c r="H4630">
        <v>68104</v>
      </c>
      <c r="I4630" t="s">
        <v>93</v>
      </c>
      <c r="J4630" t="s">
        <v>5523</v>
      </c>
      <c r="K4630" t="s">
        <v>39</v>
      </c>
      <c r="L4630" t="s">
        <v>66</v>
      </c>
      <c r="M4630" t="s">
        <v>5524</v>
      </c>
      <c r="N4630">
        <v>15.36</v>
      </c>
      <c r="O4630">
        <v>2</v>
      </c>
      <c r="P4630">
        <v>0</v>
      </c>
      <c r="Q4630">
        <v>7.68</v>
      </c>
    </row>
    <row r="4631" spans="1:17" x14ac:dyDescent="0.3">
      <c r="A4631" t="s">
        <v>17</v>
      </c>
      <c r="B4631" t="s">
        <v>4607</v>
      </c>
      <c r="C4631" t="s">
        <v>4608</v>
      </c>
      <c r="D4631" t="s">
        <v>90</v>
      </c>
      <c r="E4631" t="s">
        <v>21</v>
      </c>
      <c r="F4631" t="s">
        <v>5200</v>
      </c>
      <c r="G4631" t="s">
        <v>46</v>
      </c>
      <c r="H4631">
        <v>33021</v>
      </c>
      <c r="I4631" t="s">
        <v>24</v>
      </c>
      <c r="J4631" t="s">
        <v>5523</v>
      </c>
      <c r="K4631" t="s">
        <v>39</v>
      </c>
      <c r="L4631" t="s">
        <v>66</v>
      </c>
      <c r="M4631" t="s">
        <v>5524</v>
      </c>
      <c r="N4631">
        <v>11.520000000000001</v>
      </c>
      <c r="O4631">
        <v>5</v>
      </c>
      <c r="P4631">
        <v>0.7</v>
      </c>
      <c r="Q4631">
        <v>-7.6799999999999962</v>
      </c>
    </row>
    <row r="4632" spans="1:17" x14ac:dyDescent="0.3">
      <c r="A4632" t="s">
        <v>166</v>
      </c>
      <c r="B4632" t="s">
        <v>1985</v>
      </c>
      <c r="C4632" t="s">
        <v>1986</v>
      </c>
      <c r="D4632" t="s">
        <v>90</v>
      </c>
      <c r="E4632" t="s">
        <v>21</v>
      </c>
      <c r="F4632" t="s">
        <v>163</v>
      </c>
      <c r="G4632" t="s">
        <v>92</v>
      </c>
      <c r="H4632">
        <v>77095</v>
      </c>
      <c r="I4632" t="s">
        <v>93</v>
      </c>
      <c r="J4632" t="s">
        <v>5523</v>
      </c>
      <c r="K4632" t="s">
        <v>39</v>
      </c>
      <c r="L4632" t="s">
        <v>66</v>
      </c>
      <c r="M4632" t="s">
        <v>5524</v>
      </c>
      <c r="N4632">
        <v>7.6799999999999979</v>
      </c>
      <c r="O4632">
        <v>5</v>
      </c>
      <c r="P4632">
        <v>0.8</v>
      </c>
      <c r="Q4632">
        <v>-11.52</v>
      </c>
    </row>
    <row r="4633" spans="1:17" x14ac:dyDescent="0.3">
      <c r="A4633" t="s">
        <v>166</v>
      </c>
      <c r="B4633" t="s">
        <v>3385</v>
      </c>
      <c r="C4633" t="s">
        <v>3386</v>
      </c>
      <c r="D4633" t="s">
        <v>34</v>
      </c>
      <c r="E4633" t="s">
        <v>21</v>
      </c>
      <c r="F4633" t="s">
        <v>879</v>
      </c>
      <c r="G4633" t="s">
        <v>436</v>
      </c>
      <c r="H4633">
        <v>45231</v>
      </c>
      <c r="I4633" t="s">
        <v>131</v>
      </c>
      <c r="J4633" t="s">
        <v>5523</v>
      </c>
      <c r="K4633" t="s">
        <v>39</v>
      </c>
      <c r="L4633" t="s">
        <v>66</v>
      </c>
      <c r="M4633" t="s">
        <v>5524</v>
      </c>
      <c r="N4633">
        <v>18.432000000000002</v>
      </c>
      <c r="O4633">
        <v>8</v>
      </c>
      <c r="P4633">
        <v>0.7</v>
      </c>
      <c r="Q4633">
        <v>-12.287999999999997</v>
      </c>
    </row>
    <row r="4634" spans="1:17" x14ac:dyDescent="0.3">
      <c r="A4634" t="s">
        <v>166</v>
      </c>
      <c r="B4634" t="s">
        <v>719</v>
      </c>
      <c r="C4634" t="s">
        <v>720</v>
      </c>
      <c r="D4634" t="s">
        <v>20</v>
      </c>
      <c r="E4634" t="s">
        <v>21</v>
      </c>
      <c r="F4634" t="s">
        <v>269</v>
      </c>
      <c r="G4634" t="s">
        <v>187</v>
      </c>
      <c r="H4634">
        <v>60653</v>
      </c>
      <c r="I4634" t="s">
        <v>93</v>
      </c>
      <c r="J4634" t="s">
        <v>3037</v>
      </c>
      <c r="K4634" t="s">
        <v>39</v>
      </c>
      <c r="L4634" t="s">
        <v>66</v>
      </c>
      <c r="M4634" t="s">
        <v>3038</v>
      </c>
      <c r="N4634">
        <v>17.459999999999997</v>
      </c>
      <c r="O4634">
        <v>6</v>
      </c>
      <c r="P4634">
        <v>0.8</v>
      </c>
      <c r="Q4634">
        <v>-30.555000000000007</v>
      </c>
    </row>
    <row r="4635" spans="1:17" x14ac:dyDescent="0.3">
      <c r="A4635" t="s">
        <v>17</v>
      </c>
      <c r="B4635" t="s">
        <v>4934</v>
      </c>
      <c r="C4635" t="s">
        <v>4935</v>
      </c>
      <c r="D4635" t="s">
        <v>34</v>
      </c>
      <c r="E4635" t="s">
        <v>21</v>
      </c>
      <c r="F4635" t="s">
        <v>769</v>
      </c>
      <c r="G4635" t="s">
        <v>210</v>
      </c>
      <c r="H4635">
        <v>48205</v>
      </c>
      <c r="I4635" t="s">
        <v>93</v>
      </c>
      <c r="J4635" t="s">
        <v>3037</v>
      </c>
      <c r="K4635" t="s">
        <v>39</v>
      </c>
      <c r="L4635" t="s">
        <v>66</v>
      </c>
      <c r="M4635" t="s">
        <v>3038</v>
      </c>
      <c r="N4635">
        <v>116.4</v>
      </c>
      <c r="O4635">
        <v>8</v>
      </c>
      <c r="P4635">
        <v>0</v>
      </c>
      <c r="Q4635">
        <v>52.379999999999995</v>
      </c>
    </row>
    <row r="4636" spans="1:17" x14ac:dyDescent="0.3">
      <c r="A4636" t="s">
        <v>17</v>
      </c>
      <c r="B4636" t="s">
        <v>1056</v>
      </c>
      <c r="C4636" t="s">
        <v>1057</v>
      </c>
      <c r="D4636" t="s">
        <v>20</v>
      </c>
      <c r="E4636" t="s">
        <v>21</v>
      </c>
      <c r="F4636" t="s">
        <v>35</v>
      </c>
      <c r="G4636" t="s">
        <v>36</v>
      </c>
      <c r="H4636">
        <v>90045</v>
      </c>
      <c r="I4636" t="s">
        <v>37</v>
      </c>
      <c r="J4636" t="s">
        <v>1063</v>
      </c>
      <c r="K4636" t="s">
        <v>39</v>
      </c>
      <c r="L4636" t="s">
        <v>66</v>
      </c>
      <c r="M4636" t="s">
        <v>1064</v>
      </c>
      <c r="N4636">
        <v>14.368000000000002</v>
      </c>
      <c r="O4636">
        <v>4</v>
      </c>
      <c r="P4636">
        <v>0.2</v>
      </c>
      <c r="Q4636">
        <v>4.4899999999999984</v>
      </c>
    </row>
    <row r="4637" spans="1:17" x14ac:dyDescent="0.3">
      <c r="A4637" t="s">
        <v>42</v>
      </c>
      <c r="B4637" t="s">
        <v>1866</v>
      </c>
      <c r="C4637" t="s">
        <v>1867</v>
      </c>
      <c r="D4637" t="s">
        <v>20</v>
      </c>
      <c r="E4637" t="s">
        <v>21</v>
      </c>
      <c r="F4637" t="s">
        <v>163</v>
      </c>
      <c r="G4637" t="s">
        <v>92</v>
      </c>
      <c r="H4637">
        <v>77041</v>
      </c>
      <c r="I4637" t="s">
        <v>93</v>
      </c>
      <c r="J4637" t="s">
        <v>1063</v>
      </c>
      <c r="K4637" t="s">
        <v>39</v>
      </c>
      <c r="L4637" t="s">
        <v>66</v>
      </c>
      <c r="M4637" t="s">
        <v>1064</v>
      </c>
      <c r="N4637">
        <v>2.6939999999999995</v>
      </c>
      <c r="O4637">
        <v>3</v>
      </c>
      <c r="P4637">
        <v>0.8</v>
      </c>
      <c r="Q4637">
        <v>-4.7145000000000028</v>
      </c>
    </row>
    <row r="4638" spans="1:17" x14ac:dyDescent="0.3">
      <c r="A4638" t="s">
        <v>1122</v>
      </c>
      <c r="B4638" t="s">
        <v>2746</v>
      </c>
      <c r="C4638" t="s">
        <v>2747</v>
      </c>
      <c r="D4638" t="s">
        <v>34</v>
      </c>
      <c r="E4638" t="s">
        <v>21</v>
      </c>
      <c r="F4638" t="s">
        <v>35</v>
      </c>
      <c r="G4638" t="s">
        <v>36</v>
      </c>
      <c r="H4638">
        <v>90004</v>
      </c>
      <c r="I4638" t="s">
        <v>37</v>
      </c>
      <c r="J4638" t="s">
        <v>1063</v>
      </c>
      <c r="K4638" t="s">
        <v>39</v>
      </c>
      <c r="L4638" t="s">
        <v>66</v>
      </c>
      <c r="M4638" t="s">
        <v>1064</v>
      </c>
      <c r="N4638">
        <v>7.1840000000000011</v>
      </c>
      <c r="O4638">
        <v>2</v>
      </c>
      <c r="P4638">
        <v>0.2</v>
      </c>
      <c r="Q4638">
        <v>2.2449999999999992</v>
      </c>
    </row>
    <row r="4639" spans="1:17" x14ac:dyDescent="0.3">
      <c r="A4639" t="s">
        <v>42</v>
      </c>
      <c r="B4639" t="s">
        <v>526</v>
      </c>
      <c r="C4639" t="s">
        <v>527</v>
      </c>
      <c r="D4639" t="s">
        <v>20</v>
      </c>
      <c r="E4639" t="s">
        <v>21</v>
      </c>
      <c r="F4639" t="s">
        <v>1709</v>
      </c>
      <c r="G4639" t="s">
        <v>92</v>
      </c>
      <c r="H4639">
        <v>78041</v>
      </c>
      <c r="I4639" t="s">
        <v>93</v>
      </c>
      <c r="J4639" t="s">
        <v>1063</v>
      </c>
      <c r="K4639" t="s">
        <v>39</v>
      </c>
      <c r="L4639" t="s">
        <v>66</v>
      </c>
      <c r="M4639" t="s">
        <v>1064</v>
      </c>
      <c r="N4639">
        <v>6.2859999999999987</v>
      </c>
      <c r="O4639">
        <v>7</v>
      </c>
      <c r="P4639">
        <v>0.8</v>
      </c>
      <c r="Q4639">
        <v>-11.000500000000008</v>
      </c>
    </row>
    <row r="4640" spans="1:17" x14ac:dyDescent="0.3">
      <c r="A4640" t="s">
        <v>42</v>
      </c>
      <c r="B4640" t="s">
        <v>1533</v>
      </c>
      <c r="C4640" t="s">
        <v>1534</v>
      </c>
      <c r="D4640" t="s">
        <v>20</v>
      </c>
      <c r="E4640" t="s">
        <v>21</v>
      </c>
      <c r="F4640" t="s">
        <v>5032</v>
      </c>
      <c r="G4640" t="s">
        <v>46</v>
      </c>
      <c r="H4640">
        <v>34952</v>
      </c>
      <c r="I4640" t="s">
        <v>24</v>
      </c>
      <c r="J4640" t="s">
        <v>1063</v>
      </c>
      <c r="K4640" t="s">
        <v>39</v>
      </c>
      <c r="L4640" t="s">
        <v>66</v>
      </c>
      <c r="M4640" t="s">
        <v>1064</v>
      </c>
      <c r="N4640">
        <v>2.6940000000000004</v>
      </c>
      <c r="O4640">
        <v>2</v>
      </c>
      <c r="P4640">
        <v>0.7</v>
      </c>
      <c r="Q4640">
        <v>-2.2450000000000001</v>
      </c>
    </row>
    <row r="4641" spans="1:17" x14ac:dyDescent="0.3">
      <c r="A4641" t="s">
        <v>166</v>
      </c>
      <c r="B4641" t="s">
        <v>3292</v>
      </c>
      <c r="C4641" t="s">
        <v>3293</v>
      </c>
      <c r="D4641" t="s">
        <v>34</v>
      </c>
      <c r="E4641" t="s">
        <v>21</v>
      </c>
      <c r="F4641" t="s">
        <v>35</v>
      </c>
      <c r="G4641" t="s">
        <v>36</v>
      </c>
      <c r="H4641">
        <v>90049</v>
      </c>
      <c r="I4641" t="s">
        <v>37</v>
      </c>
      <c r="J4641" t="s">
        <v>1063</v>
      </c>
      <c r="K4641" t="s">
        <v>39</v>
      </c>
      <c r="L4641" t="s">
        <v>66</v>
      </c>
      <c r="M4641" t="s">
        <v>1064</v>
      </c>
      <c r="N4641">
        <v>7.1840000000000011</v>
      </c>
      <c r="O4641">
        <v>2</v>
      </c>
      <c r="P4641">
        <v>0.2</v>
      </c>
      <c r="Q4641">
        <v>2.2449999999999992</v>
      </c>
    </row>
    <row r="4642" spans="1:17" x14ac:dyDescent="0.3">
      <c r="A4642" t="s">
        <v>42</v>
      </c>
      <c r="B4642" t="s">
        <v>901</v>
      </c>
      <c r="C4642" t="s">
        <v>902</v>
      </c>
      <c r="D4642" t="s">
        <v>34</v>
      </c>
      <c r="E4642" t="s">
        <v>21</v>
      </c>
      <c r="F4642" t="s">
        <v>84</v>
      </c>
      <c r="G4642" t="s">
        <v>85</v>
      </c>
      <c r="H4642">
        <v>98105</v>
      </c>
      <c r="I4642" t="s">
        <v>37</v>
      </c>
      <c r="J4642" t="s">
        <v>1063</v>
      </c>
      <c r="K4642" t="s">
        <v>39</v>
      </c>
      <c r="L4642" t="s">
        <v>66</v>
      </c>
      <c r="M4642" t="s">
        <v>1064</v>
      </c>
      <c r="N4642">
        <v>3.5920000000000005</v>
      </c>
      <c r="O4642">
        <v>1</v>
      </c>
      <c r="P4642">
        <v>0.2</v>
      </c>
      <c r="Q4642">
        <v>1.1224999999999996</v>
      </c>
    </row>
    <row r="4643" spans="1:17" x14ac:dyDescent="0.3">
      <c r="A4643" t="s">
        <v>166</v>
      </c>
      <c r="B4643" t="s">
        <v>676</v>
      </c>
      <c r="C4643" t="s">
        <v>677</v>
      </c>
      <c r="D4643" t="s">
        <v>34</v>
      </c>
      <c r="E4643" t="s">
        <v>21</v>
      </c>
      <c r="F4643" t="s">
        <v>35</v>
      </c>
      <c r="G4643" t="s">
        <v>36</v>
      </c>
      <c r="H4643">
        <v>90008</v>
      </c>
      <c r="I4643" t="s">
        <v>37</v>
      </c>
      <c r="J4643" t="s">
        <v>1063</v>
      </c>
      <c r="K4643" t="s">
        <v>39</v>
      </c>
      <c r="L4643" t="s">
        <v>66</v>
      </c>
      <c r="M4643" t="s">
        <v>1064</v>
      </c>
      <c r="N4643">
        <v>7.1840000000000011</v>
      </c>
      <c r="O4643">
        <v>2</v>
      </c>
      <c r="P4643">
        <v>0.2</v>
      </c>
      <c r="Q4643">
        <v>2.2449999999999992</v>
      </c>
    </row>
    <row r="4644" spans="1:17" x14ac:dyDescent="0.3">
      <c r="A4644" t="s">
        <v>42</v>
      </c>
      <c r="B4644" t="s">
        <v>2332</v>
      </c>
      <c r="C4644" t="s">
        <v>2333</v>
      </c>
      <c r="D4644" t="s">
        <v>20</v>
      </c>
      <c r="E4644" t="s">
        <v>21</v>
      </c>
      <c r="F4644" t="s">
        <v>583</v>
      </c>
      <c r="G4644" t="s">
        <v>584</v>
      </c>
      <c r="H4644">
        <v>88220</v>
      </c>
      <c r="I4644" t="s">
        <v>37</v>
      </c>
      <c r="J4644" t="s">
        <v>1063</v>
      </c>
      <c r="K4644" t="s">
        <v>39</v>
      </c>
      <c r="L4644" t="s">
        <v>66</v>
      </c>
      <c r="M4644" t="s">
        <v>1064</v>
      </c>
      <c r="N4644">
        <v>10.776000000000002</v>
      </c>
      <c r="O4644">
        <v>3</v>
      </c>
      <c r="P4644">
        <v>0.2</v>
      </c>
      <c r="Q4644">
        <v>3.3674999999999984</v>
      </c>
    </row>
    <row r="4645" spans="1:17" x14ac:dyDescent="0.3">
      <c r="A4645" t="s">
        <v>42</v>
      </c>
      <c r="B4645" t="s">
        <v>1651</v>
      </c>
      <c r="C4645" t="s">
        <v>1652</v>
      </c>
      <c r="D4645" t="s">
        <v>20</v>
      </c>
      <c r="E4645" t="s">
        <v>21</v>
      </c>
      <c r="F4645" t="s">
        <v>235</v>
      </c>
      <c r="G4645" t="s">
        <v>236</v>
      </c>
      <c r="H4645">
        <v>10009</v>
      </c>
      <c r="I4645" t="s">
        <v>131</v>
      </c>
      <c r="J4645" t="s">
        <v>1063</v>
      </c>
      <c r="K4645" t="s">
        <v>39</v>
      </c>
      <c r="L4645" t="s">
        <v>66</v>
      </c>
      <c r="M4645" t="s">
        <v>1064</v>
      </c>
      <c r="N4645">
        <v>3.5920000000000005</v>
      </c>
      <c r="O4645">
        <v>1</v>
      </c>
      <c r="P4645">
        <v>0.2</v>
      </c>
      <c r="Q4645">
        <v>1.1224999999999996</v>
      </c>
    </row>
    <row r="4646" spans="1:17" x14ac:dyDescent="0.3">
      <c r="A4646" t="s">
        <v>42</v>
      </c>
      <c r="B4646" t="s">
        <v>1441</v>
      </c>
      <c r="C4646" t="s">
        <v>1442</v>
      </c>
      <c r="D4646" t="s">
        <v>90</v>
      </c>
      <c r="E4646" t="s">
        <v>21</v>
      </c>
      <c r="F4646" t="s">
        <v>593</v>
      </c>
      <c r="G4646" t="s">
        <v>92</v>
      </c>
      <c r="H4646">
        <v>78207</v>
      </c>
      <c r="I4646" t="s">
        <v>93</v>
      </c>
      <c r="J4646" t="s">
        <v>1063</v>
      </c>
      <c r="K4646" t="s">
        <v>39</v>
      </c>
      <c r="L4646" t="s">
        <v>66</v>
      </c>
      <c r="M4646" t="s">
        <v>1064</v>
      </c>
      <c r="N4646">
        <v>3.5919999999999992</v>
      </c>
      <c r="O4646">
        <v>4</v>
      </c>
      <c r="P4646">
        <v>0.8</v>
      </c>
      <c r="Q4646">
        <v>-6.2860000000000031</v>
      </c>
    </row>
    <row r="4647" spans="1:17" x14ac:dyDescent="0.3">
      <c r="A4647" t="s">
        <v>17</v>
      </c>
      <c r="B4647" t="s">
        <v>3571</v>
      </c>
      <c r="C4647" t="s">
        <v>3572</v>
      </c>
      <c r="D4647" t="s">
        <v>20</v>
      </c>
      <c r="E4647" t="s">
        <v>21</v>
      </c>
      <c r="F4647" t="s">
        <v>1991</v>
      </c>
      <c r="G4647" t="s">
        <v>46</v>
      </c>
      <c r="H4647">
        <v>33012</v>
      </c>
      <c r="I4647" t="s">
        <v>24</v>
      </c>
      <c r="J4647" t="s">
        <v>1063</v>
      </c>
      <c r="K4647" t="s">
        <v>39</v>
      </c>
      <c r="L4647" t="s">
        <v>66</v>
      </c>
      <c r="M4647" t="s">
        <v>1064</v>
      </c>
      <c r="N4647">
        <v>5.3880000000000008</v>
      </c>
      <c r="O4647">
        <v>4</v>
      </c>
      <c r="P4647">
        <v>0.7</v>
      </c>
      <c r="Q4647">
        <v>-4.49</v>
      </c>
    </row>
    <row r="4648" spans="1:17" x14ac:dyDescent="0.3">
      <c r="A4648" t="s">
        <v>42</v>
      </c>
      <c r="B4648" t="s">
        <v>5789</v>
      </c>
      <c r="C4648" t="s">
        <v>5790</v>
      </c>
      <c r="D4648" t="s">
        <v>34</v>
      </c>
      <c r="E4648" t="s">
        <v>21</v>
      </c>
      <c r="F4648" t="s">
        <v>1455</v>
      </c>
      <c r="G4648" t="s">
        <v>92</v>
      </c>
      <c r="H4648">
        <v>77340</v>
      </c>
      <c r="I4648" t="s">
        <v>93</v>
      </c>
      <c r="J4648" t="s">
        <v>1063</v>
      </c>
      <c r="K4648" t="s">
        <v>39</v>
      </c>
      <c r="L4648" t="s">
        <v>66</v>
      </c>
      <c r="M4648" t="s">
        <v>1064</v>
      </c>
      <c r="N4648">
        <v>0.8979999999999998</v>
      </c>
      <c r="O4648">
        <v>1</v>
      </c>
      <c r="P4648">
        <v>0.8</v>
      </c>
      <c r="Q4648">
        <v>-1.5715000000000008</v>
      </c>
    </row>
    <row r="4649" spans="1:17" x14ac:dyDescent="0.3">
      <c r="A4649" t="s">
        <v>42</v>
      </c>
      <c r="B4649" t="s">
        <v>2108</v>
      </c>
      <c r="C4649" t="s">
        <v>2109</v>
      </c>
      <c r="D4649" t="s">
        <v>20</v>
      </c>
      <c r="E4649" t="s">
        <v>21</v>
      </c>
      <c r="F4649" t="s">
        <v>593</v>
      </c>
      <c r="G4649" t="s">
        <v>92</v>
      </c>
      <c r="H4649">
        <v>78207</v>
      </c>
      <c r="I4649" t="s">
        <v>93</v>
      </c>
      <c r="J4649" t="s">
        <v>4219</v>
      </c>
      <c r="K4649" t="s">
        <v>39</v>
      </c>
      <c r="L4649" t="s">
        <v>66</v>
      </c>
      <c r="M4649" t="s">
        <v>4220</v>
      </c>
      <c r="N4649">
        <v>1.2719999999999998</v>
      </c>
      <c r="O4649">
        <v>2</v>
      </c>
      <c r="P4649">
        <v>0.8</v>
      </c>
      <c r="Q4649">
        <v>-2.1624000000000012</v>
      </c>
    </row>
    <row r="4650" spans="1:17" x14ac:dyDescent="0.3">
      <c r="A4650" t="s">
        <v>42</v>
      </c>
      <c r="B4650" t="s">
        <v>134</v>
      </c>
      <c r="C4650" t="s">
        <v>135</v>
      </c>
      <c r="D4650" t="s">
        <v>20</v>
      </c>
      <c r="E4650" t="s">
        <v>21</v>
      </c>
      <c r="F4650" t="s">
        <v>129</v>
      </c>
      <c r="G4650" t="s">
        <v>130</v>
      </c>
      <c r="H4650">
        <v>19143</v>
      </c>
      <c r="I4650" t="s">
        <v>131</v>
      </c>
      <c r="J4650" t="s">
        <v>4219</v>
      </c>
      <c r="K4650" t="s">
        <v>39</v>
      </c>
      <c r="L4650" t="s">
        <v>66</v>
      </c>
      <c r="M4650" t="s">
        <v>4220</v>
      </c>
      <c r="N4650">
        <v>1.9080000000000004</v>
      </c>
      <c r="O4650">
        <v>2</v>
      </c>
      <c r="P4650">
        <v>0.7</v>
      </c>
      <c r="Q4650">
        <v>-1.5264000000000002</v>
      </c>
    </row>
    <row r="4651" spans="1:17" x14ac:dyDescent="0.3">
      <c r="A4651" t="s">
        <v>1122</v>
      </c>
      <c r="B4651" t="s">
        <v>2644</v>
      </c>
      <c r="C4651" t="s">
        <v>2645</v>
      </c>
      <c r="D4651" t="s">
        <v>90</v>
      </c>
      <c r="E4651" t="s">
        <v>21</v>
      </c>
      <c r="F4651" t="s">
        <v>2730</v>
      </c>
      <c r="G4651" t="s">
        <v>1477</v>
      </c>
      <c r="H4651">
        <v>72401</v>
      </c>
      <c r="I4651" t="s">
        <v>24</v>
      </c>
      <c r="J4651" t="s">
        <v>4219</v>
      </c>
      <c r="K4651" t="s">
        <v>39</v>
      </c>
      <c r="L4651" t="s">
        <v>66</v>
      </c>
      <c r="M4651" t="s">
        <v>4220</v>
      </c>
      <c r="N4651">
        <v>9.5400000000000009</v>
      </c>
      <c r="O4651">
        <v>3</v>
      </c>
      <c r="P4651">
        <v>0</v>
      </c>
      <c r="Q4651">
        <v>4.3883999999999999</v>
      </c>
    </row>
    <row r="4652" spans="1:17" x14ac:dyDescent="0.3">
      <c r="A4652" t="s">
        <v>42</v>
      </c>
      <c r="B4652" t="s">
        <v>3784</v>
      </c>
      <c r="C4652" t="s">
        <v>3785</v>
      </c>
      <c r="D4652" t="s">
        <v>20</v>
      </c>
      <c r="E4652" t="s">
        <v>21</v>
      </c>
      <c r="F4652" t="s">
        <v>269</v>
      </c>
      <c r="G4652" t="s">
        <v>187</v>
      </c>
      <c r="H4652">
        <v>60653</v>
      </c>
      <c r="I4652" t="s">
        <v>93</v>
      </c>
      <c r="J4652" t="s">
        <v>4219</v>
      </c>
      <c r="K4652" t="s">
        <v>39</v>
      </c>
      <c r="L4652" t="s">
        <v>66</v>
      </c>
      <c r="M4652" t="s">
        <v>4220</v>
      </c>
      <c r="N4652">
        <v>1.9079999999999997</v>
      </c>
      <c r="O4652">
        <v>3</v>
      </c>
      <c r="P4652">
        <v>0.8</v>
      </c>
      <c r="Q4652">
        <v>-3.2436000000000016</v>
      </c>
    </row>
    <row r="4653" spans="1:17" x14ac:dyDescent="0.3">
      <c r="A4653" t="s">
        <v>42</v>
      </c>
      <c r="B4653" t="s">
        <v>272</v>
      </c>
      <c r="C4653" t="s">
        <v>273</v>
      </c>
      <c r="D4653" t="s">
        <v>34</v>
      </c>
      <c r="E4653" t="s">
        <v>21</v>
      </c>
      <c r="F4653" t="s">
        <v>435</v>
      </c>
      <c r="G4653" t="s">
        <v>436</v>
      </c>
      <c r="H4653">
        <v>43229</v>
      </c>
      <c r="I4653" t="s">
        <v>131</v>
      </c>
      <c r="J4653" t="s">
        <v>4219</v>
      </c>
      <c r="K4653" t="s">
        <v>39</v>
      </c>
      <c r="L4653" t="s">
        <v>66</v>
      </c>
      <c r="M4653" t="s">
        <v>4220</v>
      </c>
      <c r="N4653">
        <v>2.8620000000000005</v>
      </c>
      <c r="O4653">
        <v>3</v>
      </c>
      <c r="P4653">
        <v>0.7</v>
      </c>
      <c r="Q4653">
        <v>-2.2896000000000001</v>
      </c>
    </row>
    <row r="4654" spans="1:17" x14ac:dyDescent="0.3">
      <c r="A4654" t="s">
        <v>166</v>
      </c>
      <c r="B4654" t="s">
        <v>303</v>
      </c>
      <c r="C4654" t="s">
        <v>304</v>
      </c>
      <c r="D4654" t="s">
        <v>34</v>
      </c>
      <c r="E4654" t="s">
        <v>21</v>
      </c>
      <c r="F4654" t="s">
        <v>163</v>
      </c>
      <c r="G4654" t="s">
        <v>92</v>
      </c>
      <c r="H4654">
        <v>77041</v>
      </c>
      <c r="I4654" t="s">
        <v>93</v>
      </c>
      <c r="J4654" t="s">
        <v>305</v>
      </c>
      <c r="K4654" t="s">
        <v>39</v>
      </c>
      <c r="L4654" t="s">
        <v>66</v>
      </c>
      <c r="M4654" t="s">
        <v>306</v>
      </c>
      <c r="N4654">
        <v>1.2479999999999998</v>
      </c>
      <c r="O4654">
        <v>3</v>
      </c>
      <c r="P4654">
        <v>0.8</v>
      </c>
      <c r="Q4654">
        <v>-1.9344000000000006</v>
      </c>
    </row>
    <row r="4655" spans="1:17" x14ac:dyDescent="0.3">
      <c r="A4655" t="s">
        <v>42</v>
      </c>
      <c r="B4655" t="s">
        <v>3556</v>
      </c>
      <c r="C4655" t="s">
        <v>3557</v>
      </c>
      <c r="D4655" t="s">
        <v>20</v>
      </c>
      <c r="E4655" t="s">
        <v>21</v>
      </c>
      <c r="F4655" t="s">
        <v>3558</v>
      </c>
      <c r="G4655" t="s">
        <v>224</v>
      </c>
      <c r="H4655">
        <v>46203</v>
      </c>
      <c r="I4655" t="s">
        <v>93</v>
      </c>
      <c r="J4655" t="s">
        <v>305</v>
      </c>
      <c r="K4655" t="s">
        <v>39</v>
      </c>
      <c r="L4655" t="s">
        <v>66</v>
      </c>
      <c r="M4655" t="s">
        <v>306</v>
      </c>
      <c r="N4655">
        <v>10.4</v>
      </c>
      <c r="O4655">
        <v>5</v>
      </c>
      <c r="P4655">
        <v>0</v>
      </c>
      <c r="Q4655">
        <v>5.0960000000000001</v>
      </c>
    </row>
    <row r="4656" spans="1:17" x14ac:dyDescent="0.3">
      <c r="A4656" t="s">
        <v>42</v>
      </c>
      <c r="B4656" t="s">
        <v>2865</v>
      </c>
      <c r="C4656" t="s">
        <v>2866</v>
      </c>
      <c r="D4656" t="s">
        <v>90</v>
      </c>
      <c r="E4656" t="s">
        <v>21</v>
      </c>
      <c r="F4656" t="s">
        <v>112</v>
      </c>
      <c r="G4656" t="s">
        <v>36</v>
      </c>
      <c r="H4656">
        <v>94109</v>
      </c>
      <c r="I4656" t="s">
        <v>37</v>
      </c>
      <c r="J4656" t="s">
        <v>305</v>
      </c>
      <c r="K4656" t="s">
        <v>39</v>
      </c>
      <c r="L4656" t="s">
        <v>66</v>
      </c>
      <c r="M4656" t="s">
        <v>306</v>
      </c>
      <c r="N4656">
        <v>14.976000000000001</v>
      </c>
      <c r="O4656">
        <v>9</v>
      </c>
      <c r="P4656">
        <v>0.2</v>
      </c>
      <c r="Q4656">
        <v>5.4288000000000007</v>
      </c>
    </row>
    <row r="4657" spans="1:17" x14ac:dyDescent="0.3">
      <c r="A4657" t="s">
        <v>17</v>
      </c>
      <c r="B4657" t="s">
        <v>2160</v>
      </c>
      <c r="C4657" t="s">
        <v>2161</v>
      </c>
      <c r="D4657" t="s">
        <v>20</v>
      </c>
      <c r="E4657" t="s">
        <v>21</v>
      </c>
      <c r="F4657" t="s">
        <v>235</v>
      </c>
      <c r="G4657" t="s">
        <v>236</v>
      </c>
      <c r="H4657">
        <v>10024</v>
      </c>
      <c r="I4657" t="s">
        <v>131</v>
      </c>
      <c r="J4657" t="s">
        <v>305</v>
      </c>
      <c r="K4657" t="s">
        <v>39</v>
      </c>
      <c r="L4657" t="s">
        <v>66</v>
      </c>
      <c r="M4657" t="s">
        <v>306</v>
      </c>
      <c r="N4657">
        <v>3.3280000000000003</v>
      </c>
      <c r="O4657">
        <v>2</v>
      </c>
      <c r="P4657">
        <v>0.2</v>
      </c>
      <c r="Q4657">
        <v>1.2064000000000001</v>
      </c>
    </row>
    <row r="4658" spans="1:17" x14ac:dyDescent="0.3">
      <c r="A4658" t="s">
        <v>17</v>
      </c>
      <c r="B4658" t="s">
        <v>2062</v>
      </c>
      <c r="C4658" t="s">
        <v>2063</v>
      </c>
      <c r="D4658" t="s">
        <v>34</v>
      </c>
      <c r="E4658" t="s">
        <v>21</v>
      </c>
      <c r="F4658" t="s">
        <v>2064</v>
      </c>
      <c r="G4658" t="s">
        <v>644</v>
      </c>
      <c r="H4658">
        <v>71111</v>
      </c>
      <c r="I4658" t="s">
        <v>24</v>
      </c>
      <c r="J4658" t="s">
        <v>2069</v>
      </c>
      <c r="K4658" t="s">
        <v>39</v>
      </c>
      <c r="L4658" t="s">
        <v>66</v>
      </c>
      <c r="M4658" t="s">
        <v>2070</v>
      </c>
      <c r="N4658">
        <v>5.64</v>
      </c>
      <c r="O4658">
        <v>3</v>
      </c>
      <c r="P4658">
        <v>0</v>
      </c>
      <c r="Q4658">
        <v>2.7071999999999994</v>
      </c>
    </row>
    <row r="4659" spans="1:17" x14ac:dyDescent="0.3">
      <c r="A4659" t="s">
        <v>17</v>
      </c>
      <c r="B4659" t="s">
        <v>1148</v>
      </c>
      <c r="C4659" t="s">
        <v>1149</v>
      </c>
      <c r="D4659" t="s">
        <v>34</v>
      </c>
      <c r="E4659" t="s">
        <v>21</v>
      </c>
      <c r="F4659" t="s">
        <v>435</v>
      </c>
      <c r="G4659" t="s">
        <v>1107</v>
      </c>
      <c r="H4659">
        <v>31907</v>
      </c>
      <c r="I4659" t="s">
        <v>24</v>
      </c>
      <c r="J4659" t="s">
        <v>2069</v>
      </c>
      <c r="K4659" t="s">
        <v>39</v>
      </c>
      <c r="L4659" t="s">
        <v>66</v>
      </c>
      <c r="M4659" t="s">
        <v>2070</v>
      </c>
      <c r="N4659">
        <v>3.76</v>
      </c>
      <c r="O4659">
        <v>2</v>
      </c>
      <c r="P4659">
        <v>0</v>
      </c>
      <c r="Q4659">
        <v>1.8047999999999997</v>
      </c>
    </row>
    <row r="4660" spans="1:17" x14ac:dyDescent="0.3">
      <c r="A4660" t="s">
        <v>1122</v>
      </c>
      <c r="B4660" t="s">
        <v>661</v>
      </c>
      <c r="C4660" t="s">
        <v>662</v>
      </c>
      <c r="D4660" t="s">
        <v>34</v>
      </c>
      <c r="E4660" t="s">
        <v>21</v>
      </c>
      <c r="F4660" t="s">
        <v>35</v>
      </c>
      <c r="G4660" t="s">
        <v>36</v>
      </c>
      <c r="H4660">
        <v>90032</v>
      </c>
      <c r="I4660" t="s">
        <v>37</v>
      </c>
      <c r="J4660" t="s">
        <v>2069</v>
      </c>
      <c r="K4660" t="s">
        <v>39</v>
      </c>
      <c r="L4660" t="s">
        <v>66</v>
      </c>
      <c r="M4660" t="s">
        <v>2070</v>
      </c>
      <c r="N4660">
        <v>9.0240000000000009</v>
      </c>
      <c r="O4660">
        <v>6</v>
      </c>
      <c r="P4660">
        <v>0.2</v>
      </c>
      <c r="Q4660">
        <v>3.1583999999999985</v>
      </c>
    </row>
    <row r="4661" spans="1:17" x14ac:dyDescent="0.3">
      <c r="A4661" t="s">
        <v>17</v>
      </c>
      <c r="B4661" t="s">
        <v>4279</v>
      </c>
      <c r="C4661" t="s">
        <v>4280</v>
      </c>
      <c r="D4661" t="s">
        <v>34</v>
      </c>
      <c r="E4661" t="s">
        <v>21</v>
      </c>
      <c r="F4661" t="s">
        <v>35</v>
      </c>
      <c r="G4661" t="s">
        <v>36</v>
      </c>
      <c r="H4661">
        <v>90036</v>
      </c>
      <c r="I4661" t="s">
        <v>37</v>
      </c>
      <c r="J4661" t="s">
        <v>2069</v>
      </c>
      <c r="K4661" t="s">
        <v>39</v>
      </c>
      <c r="L4661" t="s">
        <v>66</v>
      </c>
      <c r="M4661" t="s">
        <v>2070</v>
      </c>
      <c r="N4661">
        <v>7.52</v>
      </c>
      <c r="O4661">
        <v>5</v>
      </c>
      <c r="P4661">
        <v>0.2</v>
      </c>
      <c r="Q4661">
        <v>2.6319999999999997</v>
      </c>
    </row>
    <row r="4662" spans="1:17" x14ac:dyDescent="0.3">
      <c r="A4662" t="s">
        <v>42</v>
      </c>
      <c r="B4662" t="s">
        <v>1750</v>
      </c>
      <c r="C4662" t="s">
        <v>1751</v>
      </c>
      <c r="D4662" t="s">
        <v>20</v>
      </c>
      <c r="E4662" t="s">
        <v>21</v>
      </c>
      <c r="F4662" t="s">
        <v>5410</v>
      </c>
      <c r="G4662" t="s">
        <v>1107</v>
      </c>
      <c r="H4662">
        <v>30062</v>
      </c>
      <c r="I4662" t="s">
        <v>24</v>
      </c>
      <c r="J4662" t="s">
        <v>2069</v>
      </c>
      <c r="K4662" t="s">
        <v>39</v>
      </c>
      <c r="L4662" t="s">
        <v>66</v>
      </c>
      <c r="M4662" t="s">
        <v>2070</v>
      </c>
      <c r="N4662">
        <v>5.64</v>
      </c>
      <c r="O4662">
        <v>3</v>
      </c>
      <c r="P4662">
        <v>0</v>
      </c>
      <c r="Q4662">
        <v>2.7071999999999994</v>
      </c>
    </row>
    <row r="4663" spans="1:17" x14ac:dyDescent="0.3">
      <c r="A4663" t="s">
        <v>17</v>
      </c>
      <c r="B4663" t="s">
        <v>4291</v>
      </c>
      <c r="C4663" t="s">
        <v>4292</v>
      </c>
      <c r="D4663" t="s">
        <v>90</v>
      </c>
      <c r="E4663" t="s">
        <v>21</v>
      </c>
      <c r="F4663" t="s">
        <v>235</v>
      </c>
      <c r="G4663" t="s">
        <v>236</v>
      </c>
      <c r="H4663">
        <v>10009</v>
      </c>
      <c r="I4663" t="s">
        <v>131</v>
      </c>
      <c r="J4663" t="s">
        <v>2069</v>
      </c>
      <c r="K4663" t="s">
        <v>39</v>
      </c>
      <c r="L4663" t="s">
        <v>66</v>
      </c>
      <c r="M4663" t="s">
        <v>2070</v>
      </c>
      <c r="N4663">
        <v>10.528</v>
      </c>
      <c r="O4663">
        <v>7</v>
      </c>
      <c r="P4663">
        <v>0.2</v>
      </c>
      <c r="Q4663">
        <v>3.6847999999999987</v>
      </c>
    </row>
    <row r="4664" spans="1:17" x14ac:dyDescent="0.3">
      <c r="A4664" t="s">
        <v>42</v>
      </c>
      <c r="B4664" t="s">
        <v>449</v>
      </c>
      <c r="C4664" t="s">
        <v>450</v>
      </c>
      <c r="D4664" t="s">
        <v>34</v>
      </c>
      <c r="E4664" t="s">
        <v>21</v>
      </c>
      <c r="F4664" t="s">
        <v>35</v>
      </c>
      <c r="G4664" t="s">
        <v>36</v>
      </c>
      <c r="H4664">
        <v>90049</v>
      </c>
      <c r="I4664" t="s">
        <v>37</v>
      </c>
      <c r="J4664" t="s">
        <v>3945</v>
      </c>
      <c r="K4664" t="s">
        <v>39</v>
      </c>
      <c r="L4664" t="s">
        <v>66</v>
      </c>
      <c r="M4664" t="s">
        <v>3946</v>
      </c>
      <c r="N4664">
        <v>19.295999999999999</v>
      </c>
      <c r="O4664">
        <v>3</v>
      </c>
      <c r="P4664">
        <v>0.2</v>
      </c>
      <c r="Q4664">
        <v>6.0299999999999994</v>
      </c>
    </row>
    <row r="4665" spans="1:17" x14ac:dyDescent="0.3">
      <c r="A4665" t="s">
        <v>42</v>
      </c>
      <c r="B4665" t="s">
        <v>4378</v>
      </c>
      <c r="C4665" t="s">
        <v>4379</v>
      </c>
      <c r="D4665" t="s">
        <v>20</v>
      </c>
      <c r="E4665" t="s">
        <v>21</v>
      </c>
      <c r="F4665" t="s">
        <v>163</v>
      </c>
      <c r="G4665" t="s">
        <v>92</v>
      </c>
      <c r="H4665">
        <v>77041</v>
      </c>
      <c r="I4665" t="s">
        <v>93</v>
      </c>
      <c r="J4665" t="s">
        <v>3945</v>
      </c>
      <c r="K4665" t="s">
        <v>39</v>
      </c>
      <c r="L4665" t="s">
        <v>66</v>
      </c>
      <c r="M4665" t="s">
        <v>3946</v>
      </c>
      <c r="N4665">
        <v>9.6479999999999961</v>
      </c>
      <c r="O4665">
        <v>6</v>
      </c>
      <c r="P4665">
        <v>0.8</v>
      </c>
      <c r="Q4665">
        <v>-16.884</v>
      </c>
    </row>
    <row r="4666" spans="1:17" x14ac:dyDescent="0.3">
      <c r="A4666" t="s">
        <v>42</v>
      </c>
      <c r="B4666" t="s">
        <v>2936</v>
      </c>
      <c r="C4666" t="s">
        <v>2937</v>
      </c>
      <c r="D4666" t="s">
        <v>20</v>
      </c>
      <c r="E4666" t="s">
        <v>21</v>
      </c>
      <c r="F4666" t="s">
        <v>84</v>
      </c>
      <c r="G4666" t="s">
        <v>85</v>
      </c>
      <c r="H4666">
        <v>98105</v>
      </c>
      <c r="I4666" t="s">
        <v>37</v>
      </c>
      <c r="J4666" t="s">
        <v>3945</v>
      </c>
      <c r="K4666" t="s">
        <v>39</v>
      </c>
      <c r="L4666" t="s">
        <v>66</v>
      </c>
      <c r="M4666" t="s">
        <v>3946</v>
      </c>
      <c r="N4666">
        <v>19.295999999999999</v>
      </c>
      <c r="O4666">
        <v>3</v>
      </c>
      <c r="P4666">
        <v>0.2</v>
      </c>
      <c r="Q4666">
        <v>6.0299999999999994</v>
      </c>
    </row>
    <row r="4667" spans="1:17" x14ac:dyDescent="0.3">
      <c r="A4667" t="s">
        <v>166</v>
      </c>
      <c r="B4667" t="s">
        <v>1769</v>
      </c>
      <c r="C4667" t="s">
        <v>1770</v>
      </c>
      <c r="D4667" t="s">
        <v>34</v>
      </c>
      <c r="E4667" t="s">
        <v>21</v>
      </c>
      <c r="F4667" t="s">
        <v>5177</v>
      </c>
      <c r="G4667" t="s">
        <v>92</v>
      </c>
      <c r="H4667">
        <v>76021</v>
      </c>
      <c r="I4667" t="s">
        <v>93</v>
      </c>
      <c r="J4667" t="s">
        <v>3945</v>
      </c>
      <c r="K4667" t="s">
        <v>39</v>
      </c>
      <c r="L4667" t="s">
        <v>66</v>
      </c>
      <c r="M4667" t="s">
        <v>3946</v>
      </c>
      <c r="N4667">
        <v>12.863999999999995</v>
      </c>
      <c r="O4667">
        <v>8</v>
      </c>
      <c r="P4667">
        <v>0.8</v>
      </c>
      <c r="Q4667">
        <v>-22.512</v>
      </c>
    </row>
    <row r="4668" spans="1:17" x14ac:dyDescent="0.3">
      <c r="A4668" t="s">
        <v>42</v>
      </c>
      <c r="B4668" t="s">
        <v>4646</v>
      </c>
      <c r="C4668" t="s">
        <v>4647</v>
      </c>
      <c r="D4668" t="s">
        <v>20</v>
      </c>
      <c r="E4668" t="s">
        <v>21</v>
      </c>
      <c r="F4668" t="s">
        <v>129</v>
      </c>
      <c r="G4668" t="s">
        <v>130</v>
      </c>
      <c r="H4668">
        <v>19120</v>
      </c>
      <c r="I4668" t="s">
        <v>131</v>
      </c>
      <c r="J4668" t="s">
        <v>3945</v>
      </c>
      <c r="K4668" t="s">
        <v>39</v>
      </c>
      <c r="L4668" t="s">
        <v>66</v>
      </c>
      <c r="M4668" t="s">
        <v>3946</v>
      </c>
      <c r="N4668">
        <v>2.4119999999999999</v>
      </c>
      <c r="O4668">
        <v>1</v>
      </c>
      <c r="P4668">
        <v>0.7</v>
      </c>
      <c r="Q4668">
        <v>-2.0099999999999998</v>
      </c>
    </row>
    <row r="4669" spans="1:17" x14ac:dyDescent="0.3">
      <c r="A4669" t="s">
        <v>166</v>
      </c>
      <c r="B4669" t="s">
        <v>901</v>
      </c>
      <c r="C4669" t="s">
        <v>902</v>
      </c>
      <c r="D4669" t="s">
        <v>34</v>
      </c>
      <c r="E4669" t="s">
        <v>21</v>
      </c>
      <c r="F4669" t="s">
        <v>35</v>
      </c>
      <c r="G4669" t="s">
        <v>36</v>
      </c>
      <c r="H4669">
        <v>90049</v>
      </c>
      <c r="I4669" t="s">
        <v>37</v>
      </c>
      <c r="J4669" t="s">
        <v>3945</v>
      </c>
      <c r="K4669" t="s">
        <v>39</v>
      </c>
      <c r="L4669" t="s">
        <v>66</v>
      </c>
      <c r="M4669" t="s">
        <v>3946</v>
      </c>
      <c r="N4669">
        <v>19.295999999999999</v>
      </c>
      <c r="O4669">
        <v>3</v>
      </c>
      <c r="P4669">
        <v>0.2</v>
      </c>
      <c r="Q4669">
        <v>6.0299999999999994</v>
      </c>
    </row>
    <row r="4670" spans="1:17" x14ac:dyDescent="0.3">
      <c r="A4670" t="s">
        <v>42</v>
      </c>
      <c r="B4670" t="s">
        <v>3085</v>
      </c>
      <c r="C4670" t="s">
        <v>3086</v>
      </c>
      <c r="D4670" t="s">
        <v>20</v>
      </c>
      <c r="E4670" t="s">
        <v>21</v>
      </c>
      <c r="F4670" t="s">
        <v>435</v>
      </c>
      <c r="G4670" t="s">
        <v>436</v>
      </c>
      <c r="H4670">
        <v>43229</v>
      </c>
      <c r="I4670" t="s">
        <v>131</v>
      </c>
      <c r="J4670" t="s">
        <v>3945</v>
      </c>
      <c r="K4670" t="s">
        <v>39</v>
      </c>
      <c r="L4670" t="s">
        <v>66</v>
      </c>
      <c r="M4670" t="s">
        <v>3946</v>
      </c>
      <c r="N4670">
        <v>7.2359999999999998</v>
      </c>
      <c r="O4670">
        <v>3</v>
      </c>
      <c r="P4670">
        <v>0.7</v>
      </c>
      <c r="Q4670">
        <v>-6.0299999999999976</v>
      </c>
    </row>
    <row r="4671" spans="1:17" x14ac:dyDescent="0.3">
      <c r="A4671" t="s">
        <v>42</v>
      </c>
      <c r="B4671" t="s">
        <v>2165</v>
      </c>
      <c r="C4671" t="s">
        <v>2166</v>
      </c>
      <c r="D4671" t="s">
        <v>34</v>
      </c>
      <c r="E4671" t="s">
        <v>21</v>
      </c>
      <c r="F4671" t="s">
        <v>3634</v>
      </c>
      <c r="G4671" t="s">
        <v>78</v>
      </c>
      <c r="H4671">
        <v>27405</v>
      </c>
      <c r="I4671" t="s">
        <v>24</v>
      </c>
      <c r="J4671" t="s">
        <v>3945</v>
      </c>
      <c r="K4671" t="s">
        <v>39</v>
      </c>
      <c r="L4671" t="s">
        <v>66</v>
      </c>
      <c r="M4671" t="s">
        <v>3946</v>
      </c>
      <c r="N4671">
        <v>12.059999999999999</v>
      </c>
      <c r="O4671">
        <v>5</v>
      </c>
      <c r="P4671">
        <v>0.7</v>
      </c>
      <c r="Q4671">
        <v>-10.050000000000001</v>
      </c>
    </row>
    <row r="4672" spans="1:17" x14ac:dyDescent="0.3">
      <c r="A4672" t="s">
        <v>17</v>
      </c>
      <c r="B4672" t="s">
        <v>581</v>
      </c>
      <c r="C4672" t="s">
        <v>582</v>
      </c>
      <c r="D4672" t="s">
        <v>20</v>
      </c>
      <c r="E4672" t="s">
        <v>21</v>
      </c>
      <c r="F4672" t="s">
        <v>4946</v>
      </c>
      <c r="G4672" t="s">
        <v>210</v>
      </c>
      <c r="H4672">
        <v>48127</v>
      </c>
      <c r="I4672" t="s">
        <v>93</v>
      </c>
      <c r="J4672" t="s">
        <v>3945</v>
      </c>
      <c r="K4672" t="s">
        <v>39</v>
      </c>
      <c r="L4672" t="s">
        <v>66</v>
      </c>
      <c r="M4672" t="s">
        <v>3946</v>
      </c>
      <c r="N4672">
        <v>40.199999999999996</v>
      </c>
      <c r="O4672">
        <v>5</v>
      </c>
      <c r="P4672">
        <v>0</v>
      </c>
      <c r="Q4672">
        <v>18.089999999999996</v>
      </c>
    </row>
    <row r="4673" spans="1:17" x14ac:dyDescent="0.3">
      <c r="A4673" t="s">
        <v>42</v>
      </c>
      <c r="B4673" t="s">
        <v>4037</v>
      </c>
      <c r="C4673" t="s">
        <v>4038</v>
      </c>
      <c r="D4673" t="s">
        <v>20</v>
      </c>
      <c r="E4673" t="s">
        <v>21</v>
      </c>
      <c r="F4673" t="s">
        <v>1826</v>
      </c>
      <c r="G4673" t="s">
        <v>689</v>
      </c>
      <c r="H4673">
        <v>7060</v>
      </c>
      <c r="I4673" t="s">
        <v>131</v>
      </c>
      <c r="J4673" t="s">
        <v>3945</v>
      </c>
      <c r="K4673" t="s">
        <v>39</v>
      </c>
      <c r="L4673" t="s">
        <v>66</v>
      </c>
      <c r="M4673" t="s">
        <v>3946</v>
      </c>
      <c r="N4673">
        <v>40.199999999999996</v>
      </c>
      <c r="O4673">
        <v>5</v>
      </c>
      <c r="P4673">
        <v>0</v>
      </c>
      <c r="Q4673">
        <v>18.089999999999996</v>
      </c>
    </row>
    <row r="4674" spans="1:17" x14ac:dyDescent="0.3">
      <c r="A4674" t="s">
        <v>17</v>
      </c>
      <c r="B4674" t="s">
        <v>1669</v>
      </c>
      <c r="C4674" t="s">
        <v>1670</v>
      </c>
      <c r="D4674" t="s">
        <v>20</v>
      </c>
      <c r="E4674" t="s">
        <v>21</v>
      </c>
      <c r="F4674" t="s">
        <v>129</v>
      </c>
      <c r="G4674" t="s">
        <v>130</v>
      </c>
      <c r="H4674">
        <v>19143</v>
      </c>
      <c r="I4674" t="s">
        <v>131</v>
      </c>
      <c r="J4674" t="s">
        <v>3504</v>
      </c>
      <c r="K4674" t="s">
        <v>39</v>
      </c>
      <c r="L4674" t="s">
        <v>66</v>
      </c>
      <c r="M4674" t="s">
        <v>3505</v>
      </c>
      <c r="N4674">
        <v>121.10400000000003</v>
      </c>
      <c r="O4674">
        <v>6</v>
      </c>
      <c r="P4674">
        <v>0.7</v>
      </c>
      <c r="Q4674">
        <v>-100.91999999999999</v>
      </c>
    </row>
    <row r="4675" spans="1:17" x14ac:dyDescent="0.3">
      <c r="A4675" t="s">
        <v>42</v>
      </c>
      <c r="B4675" t="s">
        <v>1854</v>
      </c>
      <c r="C4675" t="s">
        <v>1855</v>
      </c>
      <c r="D4675" t="s">
        <v>90</v>
      </c>
      <c r="E4675" t="s">
        <v>21</v>
      </c>
      <c r="F4675" t="s">
        <v>244</v>
      </c>
      <c r="G4675" t="s">
        <v>436</v>
      </c>
      <c r="H4675">
        <v>45373</v>
      </c>
      <c r="I4675" t="s">
        <v>131</v>
      </c>
      <c r="J4675" t="s">
        <v>3504</v>
      </c>
      <c r="K4675" t="s">
        <v>39</v>
      </c>
      <c r="L4675" t="s">
        <v>66</v>
      </c>
      <c r="M4675" t="s">
        <v>3505</v>
      </c>
      <c r="N4675">
        <v>121.10400000000003</v>
      </c>
      <c r="O4675">
        <v>6</v>
      </c>
      <c r="P4675">
        <v>0.7</v>
      </c>
      <c r="Q4675">
        <v>-100.91999999999999</v>
      </c>
    </row>
    <row r="4676" spans="1:17" x14ac:dyDescent="0.3">
      <c r="A4676" t="s">
        <v>17</v>
      </c>
      <c r="B4676" t="s">
        <v>3260</v>
      </c>
      <c r="C4676" t="s">
        <v>3261</v>
      </c>
      <c r="D4676" t="s">
        <v>90</v>
      </c>
      <c r="E4676" t="s">
        <v>21</v>
      </c>
      <c r="F4676" t="s">
        <v>1198</v>
      </c>
      <c r="G4676" t="s">
        <v>85</v>
      </c>
      <c r="H4676">
        <v>98198</v>
      </c>
      <c r="I4676" t="s">
        <v>37</v>
      </c>
      <c r="J4676" t="s">
        <v>3504</v>
      </c>
      <c r="K4676" t="s">
        <v>39</v>
      </c>
      <c r="L4676" t="s">
        <v>66</v>
      </c>
      <c r="M4676" t="s">
        <v>3505</v>
      </c>
      <c r="N4676">
        <v>107.64800000000001</v>
      </c>
      <c r="O4676">
        <v>2</v>
      </c>
      <c r="P4676">
        <v>0.2</v>
      </c>
      <c r="Q4676">
        <v>33.639999999999986</v>
      </c>
    </row>
    <row r="4677" spans="1:17" x14ac:dyDescent="0.3">
      <c r="A4677" t="s">
        <v>42</v>
      </c>
      <c r="B4677" t="s">
        <v>2296</v>
      </c>
      <c r="C4677" t="s">
        <v>2297</v>
      </c>
      <c r="D4677" t="s">
        <v>90</v>
      </c>
      <c r="E4677" t="s">
        <v>21</v>
      </c>
      <c r="F4677" t="s">
        <v>269</v>
      </c>
      <c r="G4677" t="s">
        <v>187</v>
      </c>
      <c r="H4677">
        <v>60623</v>
      </c>
      <c r="I4677" t="s">
        <v>93</v>
      </c>
      <c r="J4677" t="s">
        <v>3504</v>
      </c>
      <c r="K4677" t="s">
        <v>39</v>
      </c>
      <c r="L4677" t="s">
        <v>66</v>
      </c>
      <c r="M4677" t="s">
        <v>3505</v>
      </c>
      <c r="N4677">
        <v>13.455999999999998</v>
      </c>
      <c r="O4677">
        <v>1</v>
      </c>
      <c r="P4677">
        <v>0.8</v>
      </c>
      <c r="Q4677">
        <v>-23.548000000000009</v>
      </c>
    </row>
    <row r="4678" spans="1:17" x14ac:dyDescent="0.3">
      <c r="A4678" t="s">
        <v>17</v>
      </c>
      <c r="B4678" t="s">
        <v>941</v>
      </c>
      <c r="C4678" t="s">
        <v>942</v>
      </c>
      <c r="D4678" t="s">
        <v>34</v>
      </c>
      <c r="E4678" t="s">
        <v>21</v>
      </c>
      <c r="F4678" t="s">
        <v>399</v>
      </c>
      <c r="G4678" t="s">
        <v>187</v>
      </c>
      <c r="H4678">
        <v>60505</v>
      </c>
      <c r="I4678" t="s">
        <v>93</v>
      </c>
      <c r="J4678" t="s">
        <v>3504</v>
      </c>
      <c r="K4678" t="s">
        <v>39</v>
      </c>
      <c r="L4678" t="s">
        <v>66</v>
      </c>
      <c r="M4678" t="s">
        <v>3505</v>
      </c>
      <c r="N4678">
        <v>94.191999999999979</v>
      </c>
      <c r="O4678">
        <v>7</v>
      </c>
      <c r="P4678">
        <v>0.8</v>
      </c>
      <c r="Q4678">
        <v>-164.83600000000007</v>
      </c>
    </row>
    <row r="4679" spans="1:17" x14ac:dyDescent="0.3">
      <c r="A4679" t="s">
        <v>42</v>
      </c>
      <c r="B4679" t="s">
        <v>1788</v>
      </c>
      <c r="C4679" t="s">
        <v>1789</v>
      </c>
      <c r="D4679" t="s">
        <v>20</v>
      </c>
      <c r="E4679" t="s">
        <v>21</v>
      </c>
      <c r="F4679" t="s">
        <v>1234</v>
      </c>
      <c r="G4679" t="s">
        <v>46</v>
      </c>
      <c r="H4679">
        <v>33178</v>
      </c>
      <c r="I4679" t="s">
        <v>24</v>
      </c>
      <c r="J4679" t="s">
        <v>3504</v>
      </c>
      <c r="K4679" t="s">
        <v>39</v>
      </c>
      <c r="L4679" t="s">
        <v>66</v>
      </c>
      <c r="M4679" t="s">
        <v>3505</v>
      </c>
      <c r="N4679">
        <v>121.10400000000003</v>
      </c>
      <c r="O4679">
        <v>6</v>
      </c>
      <c r="P4679">
        <v>0.7</v>
      </c>
      <c r="Q4679">
        <v>-100.91999999999999</v>
      </c>
    </row>
    <row r="4680" spans="1:17" x14ac:dyDescent="0.3">
      <c r="A4680" t="s">
        <v>42</v>
      </c>
      <c r="B4680" t="s">
        <v>1625</v>
      </c>
      <c r="C4680" t="s">
        <v>1626</v>
      </c>
      <c r="D4680" t="s">
        <v>20</v>
      </c>
      <c r="E4680" t="s">
        <v>21</v>
      </c>
      <c r="F4680" t="s">
        <v>769</v>
      </c>
      <c r="G4680" t="s">
        <v>210</v>
      </c>
      <c r="H4680">
        <v>48227</v>
      </c>
      <c r="I4680" t="s">
        <v>93</v>
      </c>
      <c r="J4680" t="s">
        <v>3504</v>
      </c>
      <c r="K4680" t="s">
        <v>39</v>
      </c>
      <c r="L4680" t="s">
        <v>66</v>
      </c>
      <c r="M4680" t="s">
        <v>3505</v>
      </c>
      <c r="N4680">
        <v>403.68</v>
      </c>
      <c r="O4680">
        <v>6</v>
      </c>
      <c r="P4680">
        <v>0</v>
      </c>
      <c r="Q4680">
        <v>181.65599999999998</v>
      </c>
    </row>
    <row r="4681" spans="1:17" x14ac:dyDescent="0.3">
      <c r="A4681" t="s">
        <v>42</v>
      </c>
      <c r="B4681" t="s">
        <v>4388</v>
      </c>
      <c r="C4681" t="s">
        <v>4389</v>
      </c>
      <c r="D4681" t="s">
        <v>34</v>
      </c>
      <c r="E4681" t="s">
        <v>21</v>
      </c>
      <c r="F4681" t="s">
        <v>35</v>
      </c>
      <c r="G4681" t="s">
        <v>36</v>
      </c>
      <c r="H4681">
        <v>90008</v>
      </c>
      <c r="I4681" t="s">
        <v>37</v>
      </c>
      <c r="J4681" t="s">
        <v>3504</v>
      </c>
      <c r="K4681" t="s">
        <v>39</v>
      </c>
      <c r="L4681" t="s">
        <v>66</v>
      </c>
      <c r="M4681" t="s">
        <v>3505</v>
      </c>
      <c r="N4681">
        <v>107.64800000000001</v>
      </c>
      <c r="O4681">
        <v>2</v>
      </c>
      <c r="P4681">
        <v>0.2</v>
      </c>
      <c r="Q4681">
        <v>33.639999999999986</v>
      </c>
    </row>
    <row r="4682" spans="1:17" x14ac:dyDescent="0.3">
      <c r="A4682" t="s">
        <v>42</v>
      </c>
      <c r="B4682" t="s">
        <v>1641</v>
      </c>
      <c r="C4682" t="s">
        <v>1642</v>
      </c>
      <c r="D4682" t="s">
        <v>20</v>
      </c>
      <c r="E4682" t="s">
        <v>21</v>
      </c>
      <c r="F4682" t="s">
        <v>129</v>
      </c>
      <c r="G4682" t="s">
        <v>130</v>
      </c>
      <c r="H4682">
        <v>19140</v>
      </c>
      <c r="I4682" t="s">
        <v>131</v>
      </c>
      <c r="J4682" t="s">
        <v>2174</v>
      </c>
      <c r="K4682" t="s">
        <v>39</v>
      </c>
      <c r="L4682" t="s">
        <v>66</v>
      </c>
      <c r="M4682" t="s">
        <v>2175</v>
      </c>
      <c r="N4682">
        <v>31.086000000000006</v>
      </c>
      <c r="O4682">
        <v>3</v>
      </c>
      <c r="P4682">
        <v>0.7</v>
      </c>
      <c r="Q4682">
        <v>-22.796399999999991</v>
      </c>
    </row>
    <row r="4683" spans="1:17" x14ac:dyDescent="0.3">
      <c r="A4683" t="s">
        <v>42</v>
      </c>
      <c r="B4683" t="s">
        <v>3361</v>
      </c>
      <c r="C4683" t="s">
        <v>3362</v>
      </c>
      <c r="D4683" t="s">
        <v>90</v>
      </c>
      <c r="E4683" t="s">
        <v>21</v>
      </c>
      <c r="F4683" t="s">
        <v>829</v>
      </c>
      <c r="G4683" t="s">
        <v>36</v>
      </c>
      <c r="H4683">
        <v>92024</v>
      </c>
      <c r="I4683" t="s">
        <v>37</v>
      </c>
      <c r="J4683" t="s">
        <v>2174</v>
      </c>
      <c r="K4683" t="s">
        <v>39</v>
      </c>
      <c r="L4683" t="s">
        <v>66</v>
      </c>
      <c r="M4683" t="s">
        <v>2175</v>
      </c>
      <c r="N4683">
        <v>82.896000000000001</v>
      </c>
      <c r="O4683">
        <v>3</v>
      </c>
      <c r="P4683">
        <v>0.2</v>
      </c>
      <c r="Q4683">
        <v>29.0136</v>
      </c>
    </row>
    <row r="4684" spans="1:17" x14ac:dyDescent="0.3">
      <c r="A4684" t="s">
        <v>17</v>
      </c>
      <c r="B4684" t="s">
        <v>4142</v>
      </c>
      <c r="C4684" t="s">
        <v>4143</v>
      </c>
      <c r="D4684" t="s">
        <v>20</v>
      </c>
      <c r="E4684" t="s">
        <v>21</v>
      </c>
      <c r="F4684" t="s">
        <v>1575</v>
      </c>
      <c r="G4684" t="s">
        <v>275</v>
      </c>
      <c r="H4684">
        <v>85204</v>
      </c>
      <c r="I4684" t="s">
        <v>37</v>
      </c>
      <c r="J4684" t="s">
        <v>2174</v>
      </c>
      <c r="K4684" t="s">
        <v>39</v>
      </c>
      <c r="L4684" t="s">
        <v>66</v>
      </c>
      <c r="M4684" t="s">
        <v>2175</v>
      </c>
      <c r="N4684">
        <v>20.724000000000004</v>
      </c>
      <c r="O4684">
        <v>2</v>
      </c>
      <c r="P4684">
        <v>0.7</v>
      </c>
      <c r="Q4684">
        <v>-15.197599999999994</v>
      </c>
    </row>
    <row r="4685" spans="1:17" x14ac:dyDescent="0.3">
      <c r="A4685" t="s">
        <v>42</v>
      </c>
      <c r="B4685" t="s">
        <v>3179</v>
      </c>
      <c r="C4685" t="s">
        <v>3180</v>
      </c>
      <c r="D4685" t="s">
        <v>34</v>
      </c>
      <c r="E4685" t="s">
        <v>21</v>
      </c>
      <c r="F4685" t="s">
        <v>866</v>
      </c>
      <c r="G4685" t="s">
        <v>36</v>
      </c>
      <c r="H4685">
        <v>94513</v>
      </c>
      <c r="I4685" t="s">
        <v>37</v>
      </c>
      <c r="J4685" t="s">
        <v>2174</v>
      </c>
      <c r="K4685" t="s">
        <v>39</v>
      </c>
      <c r="L4685" t="s">
        <v>66</v>
      </c>
      <c r="M4685" t="s">
        <v>2175</v>
      </c>
      <c r="N4685">
        <v>221.05600000000001</v>
      </c>
      <c r="O4685">
        <v>8</v>
      </c>
      <c r="P4685">
        <v>0.2</v>
      </c>
      <c r="Q4685">
        <v>77.369599999999991</v>
      </c>
    </row>
    <row r="4686" spans="1:17" x14ac:dyDescent="0.3">
      <c r="A4686" t="s">
        <v>42</v>
      </c>
      <c r="B4686" t="s">
        <v>631</v>
      </c>
      <c r="C4686" t="s">
        <v>632</v>
      </c>
      <c r="D4686" t="s">
        <v>90</v>
      </c>
      <c r="E4686" t="s">
        <v>21</v>
      </c>
      <c r="F4686" t="s">
        <v>3916</v>
      </c>
      <c r="G4686" t="s">
        <v>36</v>
      </c>
      <c r="H4686">
        <v>92404</v>
      </c>
      <c r="I4686" t="s">
        <v>37</v>
      </c>
      <c r="J4686" t="s">
        <v>2174</v>
      </c>
      <c r="K4686" t="s">
        <v>39</v>
      </c>
      <c r="L4686" t="s">
        <v>66</v>
      </c>
      <c r="M4686" t="s">
        <v>2175</v>
      </c>
      <c r="N4686">
        <v>110.52800000000001</v>
      </c>
      <c r="O4686">
        <v>4</v>
      </c>
      <c r="P4686">
        <v>0.2</v>
      </c>
      <c r="Q4686">
        <v>38.684799999999996</v>
      </c>
    </row>
    <row r="4687" spans="1:17" x14ac:dyDescent="0.3">
      <c r="A4687" t="s">
        <v>17</v>
      </c>
      <c r="B4687" t="s">
        <v>967</v>
      </c>
      <c r="C4687" t="s">
        <v>968</v>
      </c>
      <c r="D4687" t="s">
        <v>34</v>
      </c>
      <c r="E4687" t="s">
        <v>21</v>
      </c>
      <c r="F4687" t="s">
        <v>3120</v>
      </c>
      <c r="G4687" t="s">
        <v>107</v>
      </c>
      <c r="H4687">
        <v>84604</v>
      </c>
      <c r="I4687" t="s">
        <v>37</v>
      </c>
      <c r="J4687" t="s">
        <v>4486</v>
      </c>
      <c r="K4687" t="s">
        <v>39</v>
      </c>
      <c r="L4687" t="s">
        <v>66</v>
      </c>
      <c r="M4687" t="s">
        <v>4487</v>
      </c>
      <c r="N4687">
        <v>25.584000000000003</v>
      </c>
      <c r="O4687">
        <v>2</v>
      </c>
      <c r="P4687">
        <v>0.2</v>
      </c>
      <c r="Q4687">
        <v>8.9543999999999997</v>
      </c>
    </row>
    <row r="4688" spans="1:17" x14ac:dyDescent="0.3">
      <c r="A4688" t="s">
        <v>42</v>
      </c>
      <c r="B4688" t="s">
        <v>3247</v>
      </c>
      <c r="C4688" t="s">
        <v>3248</v>
      </c>
      <c r="D4688" t="s">
        <v>34</v>
      </c>
      <c r="E4688" t="s">
        <v>21</v>
      </c>
      <c r="F4688" t="s">
        <v>3901</v>
      </c>
      <c r="G4688" t="s">
        <v>283</v>
      </c>
      <c r="H4688">
        <v>23320</v>
      </c>
      <c r="I4688" t="s">
        <v>24</v>
      </c>
      <c r="J4688" t="s">
        <v>4486</v>
      </c>
      <c r="K4688" t="s">
        <v>39</v>
      </c>
      <c r="L4688" t="s">
        <v>66</v>
      </c>
      <c r="M4688" t="s">
        <v>4487</v>
      </c>
      <c r="N4688">
        <v>63.96</v>
      </c>
      <c r="O4688">
        <v>4</v>
      </c>
      <c r="P4688">
        <v>0</v>
      </c>
      <c r="Q4688">
        <v>30.700800000000001</v>
      </c>
    </row>
    <row r="4689" spans="1:17" x14ac:dyDescent="0.3">
      <c r="A4689" t="s">
        <v>42</v>
      </c>
      <c r="B4689" t="s">
        <v>3024</v>
      </c>
      <c r="C4689" t="s">
        <v>3025</v>
      </c>
      <c r="D4689" t="s">
        <v>20</v>
      </c>
      <c r="E4689" t="s">
        <v>21</v>
      </c>
      <c r="F4689" t="s">
        <v>1476</v>
      </c>
      <c r="G4689" t="s">
        <v>78</v>
      </c>
      <c r="H4689">
        <v>28314</v>
      </c>
      <c r="I4689" t="s">
        <v>24</v>
      </c>
      <c r="J4689" t="s">
        <v>4486</v>
      </c>
      <c r="K4689" t="s">
        <v>39</v>
      </c>
      <c r="L4689" t="s">
        <v>66</v>
      </c>
      <c r="M4689" t="s">
        <v>4487</v>
      </c>
      <c r="N4689">
        <v>28.782000000000004</v>
      </c>
      <c r="O4689">
        <v>6</v>
      </c>
      <c r="P4689">
        <v>0.7</v>
      </c>
      <c r="Q4689">
        <v>-21.1068</v>
      </c>
    </row>
    <row r="4690" spans="1:17" x14ac:dyDescent="0.3">
      <c r="A4690" t="s">
        <v>42</v>
      </c>
      <c r="B4690" t="s">
        <v>4667</v>
      </c>
      <c r="C4690" t="s">
        <v>4668</v>
      </c>
      <c r="D4690" t="s">
        <v>20</v>
      </c>
      <c r="E4690" t="s">
        <v>21</v>
      </c>
      <c r="F4690" t="s">
        <v>112</v>
      </c>
      <c r="G4690" t="s">
        <v>36</v>
      </c>
      <c r="H4690">
        <v>94109</v>
      </c>
      <c r="I4690" t="s">
        <v>37</v>
      </c>
      <c r="J4690" t="s">
        <v>4486</v>
      </c>
      <c r="K4690" t="s">
        <v>39</v>
      </c>
      <c r="L4690" t="s">
        <v>66</v>
      </c>
      <c r="M4690" t="s">
        <v>4487</v>
      </c>
      <c r="N4690">
        <v>38.376000000000005</v>
      </c>
      <c r="O4690">
        <v>3</v>
      </c>
      <c r="P4690">
        <v>0.2</v>
      </c>
      <c r="Q4690">
        <v>13.4316</v>
      </c>
    </row>
    <row r="4691" spans="1:17" x14ac:dyDescent="0.3">
      <c r="A4691" t="s">
        <v>166</v>
      </c>
      <c r="B4691" t="s">
        <v>3021</v>
      </c>
      <c r="C4691" t="s">
        <v>3022</v>
      </c>
      <c r="D4691" t="s">
        <v>34</v>
      </c>
      <c r="E4691" t="s">
        <v>21</v>
      </c>
      <c r="F4691" t="s">
        <v>235</v>
      </c>
      <c r="G4691" t="s">
        <v>236</v>
      </c>
      <c r="H4691">
        <v>10024</v>
      </c>
      <c r="I4691" t="s">
        <v>131</v>
      </c>
      <c r="J4691" t="s">
        <v>4486</v>
      </c>
      <c r="K4691" t="s">
        <v>39</v>
      </c>
      <c r="L4691" t="s">
        <v>66</v>
      </c>
      <c r="M4691" t="s">
        <v>4487</v>
      </c>
      <c r="N4691">
        <v>25.584000000000003</v>
      </c>
      <c r="O4691">
        <v>2</v>
      </c>
      <c r="P4691">
        <v>0.2</v>
      </c>
      <c r="Q4691">
        <v>8.9543999999999997</v>
      </c>
    </row>
    <row r="4692" spans="1:17" x14ac:dyDescent="0.3">
      <c r="A4692" t="s">
        <v>42</v>
      </c>
      <c r="B4692" t="s">
        <v>494</v>
      </c>
      <c r="C4692" t="s">
        <v>495</v>
      </c>
      <c r="D4692" t="s">
        <v>20</v>
      </c>
      <c r="E4692" t="s">
        <v>21</v>
      </c>
      <c r="F4692" t="s">
        <v>235</v>
      </c>
      <c r="G4692" t="s">
        <v>236</v>
      </c>
      <c r="H4692">
        <v>10035</v>
      </c>
      <c r="I4692" t="s">
        <v>131</v>
      </c>
      <c r="J4692" t="s">
        <v>4486</v>
      </c>
      <c r="K4692" t="s">
        <v>39</v>
      </c>
      <c r="L4692" t="s">
        <v>66</v>
      </c>
      <c r="M4692" t="s">
        <v>4487</v>
      </c>
      <c r="N4692">
        <v>25.584000000000003</v>
      </c>
      <c r="O4692">
        <v>2</v>
      </c>
      <c r="P4692">
        <v>0.2</v>
      </c>
      <c r="Q4692">
        <v>8.9543999999999997</v>
      </c>
    </row>
    <row r="4693" spans="1:17" x14ac:dyDescent="0.3">
      <c r="A4693" t="s">
        <v>166</v>
      </c>
      <c r="B4693" t="s">
        <v>679</v>
      </c>
      <c r="C4693" t="s">
        <v>680</v>
      </c>
      <c r="D4693" t="s">
        <v>20</v>
      </c>
      <c r="E4693" t="s">
        <v>21</v>
      </c>
      <c r="F4693" t="s">
        <v>5896</v>
      </c>
      <c r="G4693" t="s">
        <v>689</v>
      </c>
      <c r="H4693">
        <v>7017</v>
      </c>
      <c r="I4693" t="s">
        <v>131</v>
      </c>
      <c r="J4693" t="s">
        <v>4486</v>
      </c>
      <c r="K4693" t="s">
        <v>39</v>
      </c>
      <c r="L4693" t="s">
        <v>66</v>
      </c>
      <c r="M4693" t="s">
        <v>4487</v>
      </c>
      <c r="N4693">
        <v>79.95</v>
      </c>
      <c r="O4693">
        <v>5</v>
      </c>
      <c r="P4693">
        <v>0</v>
      </c>
      <c r="Q4693">
        <v>38.376000000000005</v>
      </c>
    </row>
    <row r="4694" spans="1:17" x14ac:dyDescent="0.3">
      <c r="A4694" t="s">
        <v>42</v>
      </c>
      <c r="B4694" t="s">
        <v>3425</v>
      </c>
      <c r="C4694" t="s">
        <v>3426</v>
      </c>
      <c r="D4694" t="s">
        <v>34</v>
      </c>
      <c r="E4694" t="s">
        <v>21</v>
      </c>
      <c r="F4694" t="s">
        <v>5890</v>
      </c>
      <c r="G4694" t="s">
        <v>92</v>
      </c>
      <c r="H4694">
        <v>77803</v>
      </c>
      <c r="I4694" t="s">
        <v>93</v>
      </c>
      <c r="J4694" t="s">
        <v>4486</v>
      </c>
      <c r="K4694" t="s">
        <v>39</v>
      </c>
      <c r="L4694" t="s">
        <v>66</v>
      </c>
      <c r="M4694" t="s">
        <v>4487</v>
      </c>
      <c r="N4694">
        <v>22.385999999999996</v>
      </c>
      <c r="O4694">
        <v>7</v>
      </c>
      <c r="P4694">
        <v>0.8</v>
      </c>
      <c r="Q4694">
        <v>-35.817600000000013</v>
      </c>
    </row>
    <row r="4695" spans="1:17" x14ac:dyDescent="0.3">
      <c r="A4695" t="s">
        <v>42</v>
      </c>
      <c r="B4695" t="s">
        <v>2931</v>
      </c>
      <c r="C4695" t="s">
        <v>2932</v>
      </c>
      <c r="D4695" t="s">
        <v>34</v>
      </c>
      <c r="E4695" t="s">
        <v>21</v>
      </c>
      <c r="F4695" t="s">
        <v>2933</v>
      </c>
      <c r="G4695" t="s">
        <v>78</v>
      </c>
      <c r="H4695">
        <v>27834</v>
      </c>
      <c r="I4695" t="s">
        <v>24</v>
      </c>
      <c r="J4695" t="s">
        <v>2934</v>
      </c>
      <c r="K4695" t="s">
        <v>39</v>
      </c>
      <c r="L4695" t="s">
        <v>66</v>
      </c>
      <c r="M4695" t="s">
        <v>2935</v>
      </c>
      <c r="N4695">
        <v>17.616000000000003</v>
      </c>
      <c r="O4695">
        <v>4</v>
      </c>
      <c r="P4695">
        <v>0.7</v>
      </c>
      <c r="Q4695">
        <v>-14.0928</v>
      </c>
    </row>
    <row r="4696" spans="1:17" x14ac:dyDescent="0.3">
      <c r="A4696" t="s">
        <v>42</v>
      </c>
      <c r="B4696" t="s">
        <v>1680</v>
      </c>
      <c r="C4696" t="s">
        <v>1681</v>
      </c>
      <c r="D4696" t="s">
        <v>20</v>
      </c>
      <c r="E4696" t="s">
        <v>21</v>
      </c>
      <c r="F4696" t="s">
        <v>269</v>
      </c>
      <c r="G4696" t="s">
        <v>187</v>
      </c>
      <c r="H4696">
        <v>60610</v>
      </c>
      <c r="I4696" t="s">
        <v>93</v>
      </c>
      <c r="J4696" t="s">
        <v>2934</v>
      </c>
      <c r="K4696" t="s">
        <v>39</v>
      </c>
      <c r="L4696" t="s">
        <v>66</v>
      </c>
      <c r="M4696" t="s">
        <v>2935</v>
      </c>
      <c r="N4696">
        <v>8.8079999999999981</v>
      </c>
      <c r="O4696">
        <v>3</v>
      </c>
      <c r="P4696">
        <v>0.8</v>
      </c>
      <c r="Q4696">
        <v>-14.973600000000001</v>
      </c>
    </row>
    <row r="4697" spans="1:17" x14ac:dyDescent="0.3">
      <c r="A4697" t="s">
        <v>17</v>
      </c>
      <c r="B4697" t="s">
        <v>3195</v>
      </c>
      <c r="C4697" t="s">
        <v>3196</v>
      </c>
      <c r="D4697" t="s">
        <v>20</v>
      </c>
      <c r="E4697" t="s">
        <v>21</v>
      </c>
      <c r="F4697" t="s">
        <v>2958</v>
      </c>
      <c r="G4697" t="s">
        <v>1107</v>
      </c>
      <c r="H4697">
        <v>31204</v>
      </c>
      <c r="I4697" t="s">
        <v>24</v>
      </c>
      <c r="J4697" t="s">
        <v>2934</v>
      </c>
      <c r="K4697" t="s">
        <v>39</v>
      </c>
      <c r="L4697" t="s">
        <v>66</v>
      </c>
      <c r="M4697" t="s">
        <v>2935</v>
      </c>
      <c r="N4697">
        <v>58.72</v>
      </c>
      <c r="O4697">
        <v>4</v>
      </c>
      <c r="P4697">
        <v>0</v>
      </c>
      <c r="Q4697">
        <v>27.011199999999999</v>
      </c>
    </row>
    <row r="4698" spans="1:17" x14ac:dyDescent="0.3">
      <c r="A4698" t="s">
        <v>17</v>
      </c>
      <c r="B4698" t="s">
        <v>623</v>
      </c>
      <c r="C4698" t="s">
        <v>624</v>
      </c>
      <c r="D4698" t="s">
        <v>20</v>
      </c>
      <c r="E4698" t="s">
        <v>21</v>
      </c>
      <c r="F4698" t="s">
        <v>653</v>
      </c>
      <c r="G4698" t="s">
        <v>654</v>
      </c>
      <c r="H4698">
        <v>6824</v>
      </c>
      <c r="I4698" t="s">
        <v>131</v>
      </c>
      <c r="J4698" t="s">
        <v>2934</v>
      </c>
      <c r="K4698" t="s">
        <v>39</v>
      </c>
      <c r="L4698" t="s">
        <v>66</v>
      </c>
      <c r="M4698" t="s">
        <v>2935</v>
      </c>
      <c r="N4698">
        <v>88.08</v>
      </c>
      <c r="O4698">
        <v>6</v>
      </c>
      <c r="P4698">
        <v>0</v>
      </c>
      <c r="Q4698">
        <v>40.516799999999996</v>
      </c>
    </row>
    <row r="4699" spans="1:17" x14ac:dyDescent="0.3">
      <c r="A4699" t="s">
        <v>17</v>
      </c>
      <c r="B4699" t="s">
        <v>823</v>
      </c>
      <c r="C4699" t="s">
        <v>824</v>
      </c>
      <c r="D4699" t="s">
        <v>20</v>
      </c>
      <c r="E4699" t="s">
        <v>21</v>
      </c>
      <c r="F4699" t="s">
        <v>35</v>
      </c>
      <c r="G4699" t="s">
        <v>36</v>
      </c>
      <c r="H4699">
        <v>90008</v>
      </c>
      <c r="I4699" t="s">
        <v>37</v>
      </c>
      <c r="J4699" t="s">
        <v>2934</v>
      </c>
      <c r="K4699" t="s">
        <v>39</v>
      </c>
      <c r="L4699" t="s">
        <v>66</v>
      </c>
      <c r="M4699" t="s">
        <v>2935</v>
      </c>
      <c r="N4699">
        <v>11.744</v>
      </c>
      <c r="O4699">
        <v>1</v>
      </c>
      <c r="P4699">
        <v>0.2</v>
      </c>
      <c r="Q4699">
        <v>3.8167999999999997</v>
      </c>
    </row>
    <row r="4700" spans="1:17" x14ac:dyDescent="0.3">
      <c r="A4700" t="s">
        <v>42</v>
      </c>
      <c r="B4700" t="s">
        <v>3058</v>
      </c>
      <c r="C4700" t="s">
        <v>3059</v>
      </c>
      <c r="D4700" t="s">
        <v>20</v>
      </c>
      <c r="E4700" t="s">
        <v>21</v>
      </c>
      <c r="F4700" t="s">
        <v>235</v>
      </c>
      <c r="G4700" t="s">
        <v>236</v>
      </c>
      <c r="H4700">
        <v>10024</v>
      </c>
      <c r="I4700" t="s">
        <v>131</v>
      </c>
      <c r="J4700" t="s">
        <v>2934</v>
      </c>
      <c r="K4700" t="s">
        <v>39</v>
      </c>
      <c r="L4700" t="s">
        <v>66</v>
      </c>
      <c r="M4700" t="s">
        <v>2935</v>
      </c>
      <c r="N4700">
        <v>35.231999999999999</v>
      </c>
      <c r="O4700">
        <v>3</v>
      </c>
      <c r="P4700">
        <v>0.2</v>
      </c>
      <c r="Q4700">
        <v>11.450399999999998</v>
      </c>
    </row>
    <row r="4701" spans="1:17" x14ac:dyDescent="0.3">
      <c r="A4701" t="s">
        <v>42</v>
      </c>
      <c r="B4701" t="s">
        <v>3385</v>
      </c>
      <c r="C4701" t="s">
        <v>3386</v>
      </c>
      <c r="D4701" t="s">
        <v>34</v>
      </c>
      <c r="E4701" t="s">
        <v>21</v>
      </c>
      <c r="F4701" t="s">
        <v>235</v>
      </c>
      <c r="G4701" t="s">
        <v>236</v>
      </c>
      <c r="H4701">
        <v>10011</v>
      </c>
      <c r="I4701" t="s">
        <v>131</v>
      </c>
      <c r="J4701" t="s">
        <v>2934</v>
      </c>
      <c r="K4701" t="s">
        <v>39</v>
      </c>
      <c r="L4701" t="s">
        <v>66</v>
      </c>
      <c r="M4701" t="s">
        <v>2935</v>
      </c>
      <c r="N4701">
        <v>35.231999999999999</v>
      </c>
      <c r="O4701">
        <v>3</v>
      </c>
      <c r="P4701">
        <v>0.2</v>
      </c>
      <c r="Q4701">
        <v>11.450399999999998</v>
      </c>
    </row>
    <row r="4702" spans="1:17" x14ac:dyDescent="0.3">
      <c r="A4702" t="s">
        <v>17</v>
      </c>
      <c r="B4702" t="s">
        <v>1816</v>
      </c>
      <c r="C4702" t="s">
        <v>1817</v>
      </c>
      <c r="D4702" t="s">
        <v>20</v>
      </c>
      <c r="E4702" t="s">
        <v>21</v>
      </c>
      <c r="F4702" t="s">
        <v>1273</v>
      </c>
      <c r="G4702" t="s">
        <v>23</v>
      </c>
      <c r="H4702">
        <v>40475</v>
      </c>
      <c r="I4702" t="s">
        <v>24</v>
      </c>
      <c r="J4702" t="s">
        <v>2934</v>
      </c>
      <c r="K4702" t="s">
        <v>39</v>
      </c>
      <c r="L4702" t="s">
        <v>66</v>
      </c>
      <c r="M4702" t="s">
        <v>2935</v>
      </c>
      <c r="N4702">
        <v>29.36</v>
      </c>
      <c r="O4702">
        <v>2</v>
      </c>
      <c r="P4702">
        <v>0</v>
      </c>
      <c r="Q4702">
        <v>13.505599999999999</v>
      </c>
    </row>
    <row r="4703" spans="1:17" x14ac:dyDescent="0.3">
      <c r="A4703" t="s">
        <v>42</v>
      </c>
      <c r="B4703" t="s">
        <v>5325</v>
      </c>
      <c r="C4703" t="s">
        <v>5326</v>
      </c>
      <c r="D4703" t="s">
        <v>20</v>
      </c>
      <c r="E4703" t="s">
        <v>21</v>
      </c>
      <c r="F4703" t="s">
        <v>3705</v>
      </c>
      <c r="G4703" t="s">
        <v>78</v>
      </c>
      <c r="H4703">
        <v>27604</v>
      </c>
      <c r="I4703" t="s">
        <v>24</v>
      </c>
      <c r="J4703" t="s">
        <v>2934</v>
      </c>
      <c r="K4703" t="s">
        <v>39</v>
      </c>
      <c r="L4703" t="s">
        <v>66</v>
      </c>
      <c r="M4703" t="s">
        <v>2935</v>
      </c>
      <c r="N4703">
        <v>30.828000000000007</v>
      </c>
      <c r="O4703">
        <v>7</v>
      </c>
      <c r="P4703">
        <v>0.7</v>
      </c>
      <c r="Q4703">
        <v>-24.662400000000005</v>
      </c>
    </row>
    <row r="4704" spans="1:17" x14ac:dyDescent="0.3">
      <c r="A4704" t="s">
        <v>42</v>
      </c>
      <c r="B4704" t="s">
        <v>4388</v>
      </c>
      <c r="C4704" t="s">
        <v>4389</v>
      </c>
      <c r="D4704" t="s">
        <v>34</v>
      </c>
      <c r="E4704" t="s">
        <v>21</v>
      </c>
      <c r="F4704" t="s">
        <v>35</v>
      </c>
      <c r="G4704" t="s">
        <v>36</v>
      </c>
      <c r="H4704">
        <v>90032</v>
      </c>
      <c r="I4704" t="s">
        <v>37</v>
      </c>
      <c r="J4704" t="s">
        <v>2934</v>
      </c>
      <c r="K4704" t="s">
        <v>39</v>
      </c>
      <c r="L4704" t="s">
        <v>66</v>
      </c>
      <c r="M4704" t="s">
        <v>2935</v>
      </c>
      <c r="N4704">
        <v>70.463999999999999</v>
      </c>
      <c r="O4704">
        <v>6</v>
      </c>
      <c r="P4704">
        <v>0.2</v>
      </c>
      <c r="Q4704">
        <v>22.900799999999997</v>
      </c>
    </row>
    <row r="4705" spans="1:17" x14ac:dyDescent="0.3">
      <c r="A4705" t="s">
        <v>42</v>
      </c>
      <c r="B4705" t="s">
        <v>4633</v>
      </c>
      <c r="C4705" t="s">
        <v>4634</v>
      </c>
      <c r="D4705" t="s">
        <v>20</v>
      </c>
      <c r="E4705" t="s">
        <v>21</v>
      </c>
      <c r="F4705" t="s">
        <v>129</v>
      </c>
      <c r="G4705" t="s">
        <v>130</v>
      </c>
      <c r="H4705">
        <v>19120</v>
      </c>
      <c r="I4705" t="s">
        <v>131</v>
      </c>
      <c r="J4705" t="s">
        <v>5688</v>
      </c>
      <c r="K4705" t="s">
        <v>39</v>
      </c>
      <c r="L4705" t="s">
        <v>66</v>
      </c>
      <c r="M4705" t="s">
        <v>5689</v>
      </c>
      <c r="N4705">
        <v>6.2940000000000014</v>
      </c>
      <c r="O4705">
        <v>1</v>
      </c>
      <c r="P4705">
        <v>0.7</v>
      </c>
      <c r="Q4705">
        <v>-4.1959999999999997</v>
      </c>
    </row>
    <row r="4706" spans="1:17" x14ac:dyDescent="0.3">
      <c r="A4706" t="s">
        <v>42</v>
      </c>
      <c r="B4706" t="s">
        <v>5156</v>
      </c>
      <c r="C4706" t="s">
        <v>5157</v>
      </c>
      <c r="D4706" t="s">
        <v>20</v>
      </c>
      <c r="E4706" t="s">
        <v>21</v>
      </c>
      <c r="F4706" t="s">
        <v>84</v>
      </c>
      <c r="G4706" t="s">
        <v>85</v>
      </c>
      <c r="H4706">
        <v>98103</v>
      </c>
      <c r="I4706" t="s">
        <v>37</v>
      </c>
      <c r="J4706" t="s">
        <v>5688</v>
      </c>
      <c r="K4706" t="s">
        <v>39</v>
      </c>
      <c r="L4706" t="s">
        <v>66</v>
      </c>
      <c r="M4706" t="s">
        <v>5689</v>
      </c>
      <c r="N4706">
        <v>100.70400000000001</v>
      </c>
      <c r="O4706">
        <v>6</v>
      </c>
      <c r="P4706">
        <v>0.2</v>
      </c>
      <c r="Q4706">
        <v>37.763999999999996</v>
      </c>
    </row>
    <row r="4707" spans="1:17" x14ac:dyDescent="0.3">
      <c r="A4707" t="s">
        <v>17</v>
      </c>
      <c r="B4707" t="s">
        <v>5456</v>
      </c>
      <c r="C4707" t="s">
        <v>5457</v>
      </c>
      <c r="D4707" t="s">
        <v>34</v>
      </c>
      <c r="E4707" t="s">
        <v>21</v>
      </c>
      <c r="F4707" t="s">
        <v>797</v>
      </c>
      <c r="G4707" t="s">
        <v>36</v>
      </c>
      <c r="H4707">
        <v>95051</v>
      </c>
      <c r="I4707" t="s">
        <v>37</v>
      </c>
      <c r="J4707" t="s">
        <v>5688</v>
      </c>
      <c r="K4707" t="s">
        <v>39</v>
      </c>
      <c r="L4707" t="s">
        <v>66</v>
      </c>
      <c r="M4707" t="s">
        <v>5689</v>
      </c>
      <c r="N4707">
        <v>83.920000000000016</v>
      </c>
      <c r="O4707">
        <v>5</v>
      </c>
      <c r="P4707">
        <v>0.2</v>
      </c>
      <c r="Q4707">
        <v>31.47</v>
      </c>
    </row>
    <row r="4708" spans="1:17" x14ac:dyDescent="0.3">
      <c r="A4708" t="s">
        <v>42</v>
      </c>
      <c r="B4708" t="s">
        <v>416</v>
      </c>
      <c r="C4708" t="s">
        <v>417</v>
      </c>
      <c r="D4708" t="s">
        <v>90</v>
      </c>
      <c r="E4708" t="s">
        <v>21</v>
      </c>
      <c r="F4708" t="s">
        <v>112</v>
      </c>
      <c r="G4708" t="s">
        <v>36</v>
      </c>
      <c r="H4708">
        <v>94122</v>
      </c>
      <c r="I4708" t="s">
        <v>37</v>
      </c>
      <c r="J4708" t="s">
        <v>5688</v>
      </c>
      <c r="K4708" t="s">
        <v>39</v>
      </c>
      <c r="L4708" t="s">
        <v>66</v>
      </c>
      <c r="M4708" t="s">
        <v>5689</v>
      </c>
      <c r="N4708">
        <v>67.13600000000001</v>
      </c>
      <c r="O4708">
        <v>4</v>
      </c>
      <c r="P4708">
        <v>0.2</v>
      </c>
      <c r="Q4708">
        <v>25.175999999999998</v>
      </c>
    </row>
    <row r="4709" spans="1:17" x14ac:dyDescent="0.3">
      <c r="A4709" t="s">
        <v>166</v>
      </c>
      <c r="B4709" t="s">
        <v>293</v>
      </c>
      <c r="C4709" t="s">
        <v>294</v>
      </c>
      <c r="D4709" t="s">
        <v>20</v>
      </c>
      <c r="E4709" t="s">
        <v>21</v>
      </c>
      <c r="F4709" t="s">
        <v>1476</v>
      </c>
      <c r="G4709" t="s">
        <v>1477</v>
      </c>
      <c r="H4709">
        <v>72701</v>
      </c>
      <c r="I4709" t="s">
        <v>24</v>
      </c>
      <c r="J4709" t="s">
        <v>5092</v>
      </c>
      <c r="K4709" t="s">
        <v>39</v>
      </c>
      <c r="L4709" t="s">
        <v>66</v>
      </c>
      <c r="M4709" t="s">
        <v>5093</v>
      </c>
      <c r="N4709">
        <v>691.96</v>
      </c>
      <c r="O4709">
        <v>4</v>
      </c>
      <c r="P4709">
        <v>0</v>
      </c>
      <c r="Q4709">
        <v>318.30160000000001</v>
      </c>
    </row>
    <row r="4710" spans="1:17" x14ac:dyDescent="0.3">
      <c r="A4710" t="s">
        <v>42</v>
      </c>
      <c r="B4710" t="s">
        <v>3058</v>
      </c>
      <c r="C4710" t="s">
        <v>3059</v>
      </c>
      <c r="D4710" t="s">
        <v>20</v>
      </c>
      <c r="E4710" t="s">
        <v>21</v>
      </c>
      <c r="F4710" t="s">
        <v>235</v>
      </c>
      <c r="G4710" t="s">
        <v>236</v>
      </c>
      <c r="H4710">
        <v>10024</v>
      </c>
      <c r="I4710" t="s">
        <v>131</v>
      </c>
      <c r="J4710" t="s">
        <v>5092</v>
      </c>
      <c r="K4710" t="s">
        <v>39</v>
      </c>
      <c r="L4710" t="s">
        <v>66</v>
      </c>
      <c r="M4710" t="s">
        <v>5093</v>
      </c>
      <c r="N4710">
        <v>415.17600000000004</v>
      </c>
      <c r="O4710">
        <v>3</v>
      </c>
      <c r="P4710">
        <v>0.2</v>
      </c>
      <c r="Q4710">
        <v>134.93219999999999</v>
      </c>
    </row>
    <row r="4711" spans="1:17" x14ac:dyDescent="0.3">
      <c r="A4711" t="s">
        <v>166</v>
      </c>
      <c r="B4711" t="s">
        <v>1866</v>
      </c>
      <c r="C4711" t="s">
        <v>1867</v>
      </c>
      <c r="D4711" t="s">
        <v>20</v>
      </c>
      <c r="E4711" t="s">
        <v>21</v>
      </c>
      <c r="F4711" t="s">
        <v>235</v>
      </c>
      <c r="G4711" t="s">
        <v>236</v>
      </c>
      <c r="H4711">
        <v>10009</v>
      </c>
      <c r="I4711" t="s">
        <v>131</v>
      </c>
      <c r="J4711" t="s">
        <v>5092</v>
      </c>
      <c r="K4711" t="s">
        <v>39</v>
      </c>
      <c r="L4711" t="s">
        <v>66</v>
      </c>
      <c r="M4711" t="s">
        <v>5093</v>
      </c>
      <c r="N4711">
        <v>276.78400000000005</v>
      </c>
      <c r="O4711">
        <v>2</v>
      </c>
      <c r="P4711">
        <v>0.2</v>
      </c>
      <c r="Q4711">
        <v>89.954799999999992</v>
      </c>
    </row>
    <row r="4712" spans="1:17" x14ac:dyDescent="0.3">
      <c r="A4712" t="s">
        <v>17</v>
      </c>
      <c r="B4712" t="s">
        <v>313</v>
      </c>
      <c r="C4712" t="s">
        <v>314</v>
      </c>
      <c r="D4712" t="s">
        <v>34</v>
      </c>
      <c r="E4712" t="s">
        <v>21</v>
      </c>
      <c r="F4712" t="s">
        <v>129</v>
      </c>
      <c r="G4712" t="s">
        <v>130</v>
      </c>
      <c r="H4712">
        <v>19134</v>
      </c>
      <c r="I4712" t="s">
        <v>131</v>
      </c>
      <c r="J4712" t="s">
        <v>5092</v>
      </c>
      <c r="K4712" t="s">
        <v>39</v>
      </c>
      <c r="L4712" t="s">
        <v>66</v>
      </c>
      <c r="M4712" t="s">
        <v>5093</v>
      </c>
      <c r="N4712">
        <v>51.897000000000013</v>
      </c>
      <c r="O4712">
        <v>1</v>
      </c>
      <c r="P4712">
        <v>0.7</v>
      </c>
      <c r="Q4712">
        <v>-41.517600000000002</v>
      </c>
    </row>
    <row r="4713" spans="1:17" x14ac:dyDescent="0.3">
      <c r="A4713" t="s">
        <v>166</v>
      </c>
      <c r="B4713" t="s">
        <v>3902</v>
      </c>
      <c r="C4713" t="s">
        <v>3903</v>
      </c>
      <c r="D4713" t="s">
        <v>20</v>
      </c>
      <c r="E4713" t="s">
        <v>21</v>
      </c>
      <c r="F4713" t="s">
        <v>342</v>
      </c>
      <c r="G4713" t="s">
        <v>236</v>
      </c>
      <c r="H4713">
        <v>14609</v>
      </c>
      <c r="I4713" t="s">
        <v>131</v>
      </c>
      <c r="J4713" t="s">
        <v>5092</v>
      </c>
      <c r="K4713" t="s">
        <v>39</v>
      </c>
      <c r="L4713" t="s">
        <v>66</v>
      </c>
      <c r="M4713" t="s">
        <v>5093</v>
      </c>
      <c r="N4713">
        <v>276.78400000000005</v>
      </c>
      <c r="O4713">
        <v>2</v>
      </c>
      <c r="P4713">
        <v>0.2</v>
      </c>
      <c r="Q4713">
        <v>89.954799999999992</v>
      </c>
    </row>
    <row r="4714" spans="1:17" x14ac:dyDescent="0.3">
      <c r="A4714" t="s">
        <v>42</v>
      </c>
      <c r="B4714" t="s">
        <v>2241</v>
      </c>
      <c r="C4714" t="s">
        <v>2242</v>
      </c>
      <c r="D4714" t="s">
        <v>34</v>
      </c>
      <c r="E4714" t="s">
        <v>21</v>
      </c>
      <c r="F4714" t="s">
        <v>4658</v>
      </c>
      <c r="G4714" t="s">
        <v>236</v>
      </c>
      <c r="H4714">
        <v>11550</v>
      </c>
      <c r="I4714" t="s">
        <v>131</v>
      </c>
      <c r="J4714" t="s">
        <v>5092</v>
      </c>
      <c r="K4714" t="s">
        <v>39</v>
      </c>
      <c r="L4714" t="s">
        <v>66</v>
      </c>
      <c r="M4714" t="s">
        <v>5093</v>
      </c>
      <c r="N4714">
        <v>968.74400000000014</v>
      </c>
      <c r="O4714">
        <v>7</v>
      </c>
      <c r="P4714">
        <v>0.2</v>
      </c>
      <c r="Q4714">
        <v>314.84180000000003</v>
      </c>
    </row>
    <row r="4715" spans="1:17" x14ac:dyDescent="0.3">
      <c r="A4715" t="s">
        <v>17</v>
      </c>
      <c r="B4715" t="s">
        <v>1688</v>
      </c>
      <c r="C4715" t="s">
        <v>1689</v>
      </c>
      <c r="D4715" t="s">
        <v>20</v>
      </c>
      <c r="E4715" t="s">
        <v>21</v>
      </c>
      <c r="F4715" t="s">
        <v>35</v>
      </c>
      <c r="G4715" t="s">
        <v>36</v>
      </c>
      <c r="H4715">
        <v>90049</v>
      </c>
      <c r="I4715" t="s">
        <v>37</v>
      </c>
      <c r="J4715" t="s">
        <v>5092</v>
      </c>
      <c r="K4715" t="s">
        <v>39</v>
      </c>
      <c r="L4715" t="s">
        <v>66</v>
      </c>
      <c r="M4715" t="s">
        <v>5093</v>
      </c>
      <c r="N4715">
        <v>276.78400000000005</v>
      </c>
      <c r="O4715">
        <v>2</v>
      </c>
      <c r="P4715">
        <v>0.2</v>
      </c>
      <c r="Q4715">
        <v>89.954799999999992</v>
      </c>
    </row>
    <row r="4716" spans="1:17" x14ac:dyDescent="0.3">
      <c r="A4716" t="s">
        <v>42</v>
      </c>
      <c r="B4716" t="s">
        <v>3247</v>
      </c>
      <c r="C4716" t="s">
        <v>3248</v>
      </c>
      <c r="D4716" t="s">
        <v>34</v>
      </c>
      <c r="E4716" t="s">
        <v>21</v>
      </c>
      <c r="F4716" t="s">
        <v>552</v>
      </c>
      <c r="G4716" t="s">
        <v>36</v>
      </c>
      <c r="H4716">
        <v>95123</v>
      </c>
      <c r="I4716" t="s">
        <v>37</v>
      </c>
      <c r="J4716" t="s">
        <v>5092</v>
      </c>
      <c r="K4716" t="s">
        <v>39</v>
      </c>
      <c r="L4716" t="s">
        <v>66</v>
      </c>
      <c r="M4716" t="s">
        <v>5093</v>
      </c>
      <c r="N4716">
        <v>276.78400000000005</v>
      </c>
      <c r="O4716">
        <v>2</v>
      </c>
      <c r="P4716">
        <v>0.2</v>
      </c>
      <c r="Q4716">
        <v>89.954799999999992</v>
      </c>
    </row>
    <row r="4717" spans="1:17" x14ac:dyDescent="0.3">
      <c r="A4717" t="s">
        <v>42</v>
      </c>
      <c r="B4717" t="s">
        <v>2627</v>
      </c>
      <c r="C4717" t="s">
        <v>2628</v>
      </c>
      <c r="D4717" t="s">
        <v>34</v>
      </c>
      <c r="E4717" t="s">
        <v>21</v>
      </c>
      <c r="F4717" t="s">
        <v>2393</v>
      </c>
      <c r="G4717" t="s">
        <v>436</v>
      </c>
      <c r="H4717">
        <v>43615</v>
      </c>
      <c r="I4717" t="s">
        <v>131</v>
      </c>
      <c r="J4717" t="s">
        <v>2635</v>
      </c>
      <c r="K4717" t="s">
        <v>39</v>
      </c>
      <c r="L4717" t="s">
        <v>66</v>
      </c>
      <c r="M4717" t="s">
        <v>2636</v>
      </c>
      <c r="N4717">
        <v>55.470000000000006</v>
      </c>
      <c r="O4717">
        <v>5</v>
      </c>
      <c r="P4717">
        <v>0.7</v>
      </c>
      <c r="Q4717">
        <v>-46.224999999999994</v>
      </c>
    </row>
    <row r="4718" spans="1:17" x14ac:dyDescent="0.3">
      <c r="A4718" t="s">
        <v>42</v>
      </c>
      <c r="B4718" t="s">
        <v>3524</v>
      </c>
      <c r="C4718" t="s">
        <v>3525</v>
      </c>
      <c r="D4718" t="s">
        <v>20</v>
      </c>
      <c r="E4718" t="s">
        <v>21</v>
      </c>
      <c r="F4718" t="s">
        <v>84</v>
      </c>
      <c r="G4718" t="s">
        <v>85</v>
      </c>
      <c r="H4718">
        <v>98115</v>
      </c>
      <c r="I4718" t="s">
        <v>37</v>
      </c>
      <c r="J4718" t="s">
        <v>2635</v>
      </c>
      <c r="K4718" t="s">
        <v>39</v>
      </c>
      <c r="L4718" t="s">
        <v>66</v>
      </c>
      <c r="M4718" t="s">
        <v>2636</v>
      </c>
      <c r="N4718">
        <v>88.751999999999995</v>
      </c>
      <c r="O4718">
        <v>3</v>
      </c>
      <c r="P4718">
        <v>0.2</v>
      </c>
      <c r="Q4718">
        <v>27.734999999999996</v>
      </c>
    </row>
    <row r="4719" spans="1:17" x14ac:dyDescent="0.3">
      <c r="A4719" t="s">
        <v>42</v>
      </c>
      <c r="B4719" t="s">
        <v>1921</v>
      </c>
      <c r="C4719" t="s">
        <v>1922</v>
      </c>
      <c r="D4719" t="s">
        <v>20</v>
      </c>
      <c r="E4719" t="s">
        <v>21</v>
      </c>
      <c r="F4719" t="s">
        <v>35</v>
      </c>
      <c r="G4719" t="s">
        <v>36</v>
      </c>
      <c r="H4719">
        <v>90045</v>
      </c>
      <c r="I4719" t="s">
        <v>37</v>
      </c>
      <c r="J4719" t="s">
        <v>2635</v>
      </c>
      <c r="K4719" t="s">
        <v>39</v>
      </c>
      <c r="L4719" t="s">
        <v>66</v>
      </c>
      <c r="M4719" t="s">
        <v>2636</v>
      </c>
      <c r="N4719">
        <v>88.751999999999995</v>
      </c>
      <c r="O4719">
        <v>3</v>
      </c>
      <c r="P4719">
        <v>0.2</v>
      </c>
      <c r="Q4719">
        <v>27.734999999999996</v>
      </c>
    </row>
    <row r="4720" spans="1:17" x14ac:dyDescent="0.3">
      <c r="A4720" t="s">
        <v>42</v>
      </c>
      <c r="B4720" t="s">
        <v>1680</v>
      </c>
      <c r="C4720" t="s">
        <v>1681</v>
      </c>
      <c r="D4720" t="s">
        <v>20</v>
      </c>
      <c r="E4720" t="s">
        <v>21</v>
      </c>
      <c r="F4720" t="s">
        <v>129</v>
      </c>
      <c r="G4720" t="s">
        <v>130</v>
      </c>
      <c r="H4720">
        <v>19140</v>
      </c>
      <c r="I4720" t="s">
        <v>131</v>
      </c>
      <c r="J4720" t="s">
        <v>2635</v>
      </c>
      <c r="K4720" t="s">
        <v>39</v>
      </c>
      <c r="L4720" t="s">
        <v>66</v>
      </c>
      <c r="M4720" t="s">
        <v>2636</v>
      </c>
      <c r="N4720">
        <v>99.846000000000004</v>
      </c>
      <c r="O4720">
        <v>9</v>
      </c>
      <c r="P4720">
        <v>0.7</v>
      </c>
      <c r="Q4720">
        <v>-83.204999999999984</v>
      </c>
    </row>
    <row r="4721" spans="1:17" x14ac:dyDescent="0.3">
      <c r="A4721" t="s">
        <v>166</v>
      </c>
      <c r="B4721" t="s">
        <v>4863</v>
      </c>
      <c r="C4721" t="s">
        <v>4864</v>
      </c>
      <c r="D4721" t="s">
        <v>90</v>
      </c>
      <c r="E4721" t="s">
        <v>21</v>
      </c>
      <c r="F4721" t="s">
        <v>84</v>
      </c>
      <c r="G4721" t="s">
        <v>85</v>
      </c>
      <c r="H4721">
        <v>98105</v>
      </c>
      <c r="I4721" t="s">
        <v>37</v>
      </c>
      <c r="J4721" t="s">
        <v>2635</v>
      </c>
      <c r="K4721" t="s">
        <v>39</v>
      </c>
      <c r="L4721" t="s">
        <v>66</v>
      </c>
      <c r="M4721" t="s">
        <v>2636</v>
      </c>
      <c r="N4721">
        <v>147.91999999999999</v>
      </c>
      <c r="O4721">
        <v>5</v>
      </c>
      <c r="P4721">
        <v>0.2</v>
      </c>
      <c r="Q4721">
        <v>46.224999999999987</v>
      </c>
    </row>
    <row r="4722" spans="1:17" x14ac:dyDescent="0.3">
      <c r="A4722" t="s">
        <v>42</v>
      </c>
      <c r="B4722" t="s">
        <v>3058</v>
      </c>
      <c r="C4722" t="s">
        <v>3059</v>
      </c>
      <c r="D4722" t="s">
        <v>20</v>
      </c>
      <c r="E4722" t="s">
        <v>21</v>
      </c>
      <c r="F4722" t="s">
        <v>129</v>
      </c>
      <c r="G4722" t="s">
        <v>130</v>
      </c>
      <c r="H4722">
        <v>19134</v>
      </c>
      <c r="I4722" t="s">
        <v>131</v>
      </c>
      <c r="J4722" t="s">
        <v>2635</v>
      </c>
      <c r="K4722" t="s">
        <v>39</v>
      </c>
      <c r="L4722" t="s">
        <v>66</v>
      </c>
      <c r="M4722" t="s">
        <v>2636</v>
      </c>
      <c r="N4722">
        <v>33.282000000000004</v>
      </c>
      <c r="O4722">
        <v>3</v>
      </c>
      <c r="P4722">
        <v>0.7</v>
      </c>
      <c r="Q4722">
        <v>-27.734999999999992</v>
      </c>
    </row>
    <row r="4723" spans="1:17" x14ac:dyDescent="0.3">
      <c r="A4723" t="s">
        <v>17</v>
      </c>
      <c r="B4723" t="s">
        <v>5529</v>
      </c>
      <c r="C4723" t="s">
        <v>5530</v>
      </c>
      <c r="D4723" t="s">
        <v>90</v>
      </c>
      <c r="E4723" t="s">
        <v>21</v>
      </c>
      <c r="F4723" t="s">
        <v>35</v>
      </c>
      <c r="G4723" t="s">
        <v>36</v>
      </c>
      <c r="H4723">
        <v>90008</v>
      </c>
      <c r="I4723" t="s">
        <v>37</v>
      </c>
      <c r="J4723" t="s">
        <v>2635</v>
      </c>
      <c r="K4723" t="s">
        <v>39</v>
      </c>
      <c r="L4723" t="s">
        <v>66</v>
      </c>
      <c r="M4723" t="s">
        <v>2636</v>
      </c>
      <c r="N4723">
        <v>147.91999999999999</v>
      </c>
      <c r="O4723">
        <v>5</v>
      </c>
      <c r="P4723">
        <v>0.2</v>
      </c>
      <c r="Q4723">
        <v>46.224999999999987</v>
      </c>
    </row>
    <row r="4724" spans="1:17" x14ac:dyDescent="0.3">
      <c r="A4724" t="s">
        <v>166</v>
      </c>
      <c r="B4724" t="s">
        <v>3219</v>
      </c>
      <c r="C4724" t="s">
        <v>3220</v>
      </c>
      <c r="D4724" t="s">
        <v>20</v>
      </c>
      <c r="E4724" t="s">
        <v>21</v>
      </c>
      <c r="F4724" t="s">
        <v>476</v>
      </c>
      <c r="G4724" t="s">
        <v>275</v>
      </c>
      <c r="H4724">
        <v>85023</v>
      </c>
      <c r="I4724" t="s">
        <v>37</v>
      </c>
      <c r="J4724" t="s">
        <v>3221</v>
      </c>
      <c r="K4724" t="s">
        <v>39</v>
      </c>
      <c r="L4724" t="s">
        <v>66</v>
      </c>
      <c r="M4724" t="s">
        <v>3222</v>
      </c>
      <c r="N4724">
        <v>2.0250000000000004</v>
      </c>
      <c r="O4724">
        <v>1</v>
      </c>
      <c r="P4724">
        <v>0.7</v>
      </c>
      <c r="Q4724">
        <v>-1.3499999999999996</v>
      </c>
    </row>
    <row r="4725" spans="1:17" x14ac:dyDescent="0.3">
      <c r="A4725" t="s">
        <v>166</v>
      </c>
      <c r="B4725" t="s">
        <v>3223</v>
      </c>
      <c r="C4725" t="s">
        <v>3224</v>
      </c>
      <c r="D4725" t="s">
        <v>34</v>
      </c>
      <c r="E4725" t="s">
        <v>21</v>
      </c>
      <c r="F4725" t="s">
        <v>3225</v>
      </c>
      <c r="G4725" t="s">
        <v>316</v>
      </c>
      <c r="H4725">
        <v>36608</v>
      </c>
      <c r="I4725" t="s">
        <v>24</v>
      </c>
      <c r="J4725" t="s">
        <v>3221</v>
      </c>
      <c r="K4725" t="s">
        <v>39</v>
      </c>
      <c r="L4725" t="s">
        <v>66</v>
      </c>
      <c r="M4725" t="s">
        <v>3222</v>
      </c>
      <c r="N4725">
        <v>33.75</v>
      </c>
      <c r="O4725">
        <v>5</v>
      </c>
      <c r="P4725">
        <v>0</v>
      </c>
      <c r="Q4725">
        <v>16.875</v>
      </c>
    </row>
    <row r="4726" spans="1:17" x14ac:dyDescent="0.3">
      <c r="A4726" t="s">
        <v>17</v>
      </c>
      <c r="B4726" t="s">
        <v>1612</v>
      </c>
      <c r="C4726" t="s">
        <v>1613</v>
      </c>
      <c r="D4726" t="s">
        <v>20</v>
      </c>
      <c r="E4726" t="s">
        <v>21</v>
      </c>
      <c r="F4726" t="s">
        <v>2976</v>
      </c>
      <c r="G4726" t="s">
        <v>1217</v>
      </c>
      <c r="H4726">
        <v>2908</v>
      </c>
      <c r="I4726" t="s">
        <v>131</v>
      </c>
      <c r="J4726" t="s">
        <v>3202</v>
      </c>
      <c r="K4726" t="s">
        <v>39</v>
      </c>
      <c r="L4726" t="s">
        <v>66</v>
      </c>
      <c r="M4726" t="s">
        <v>1059</v>
      </c>
      <c r="N4726">
        <v>29.700000000000003</v>
      </c>
      <c r="O4726">
        <v>5</v>
      </c>
      <c r="P4726">
        <v>0</v>
      </c>
      <c r="Q4726">
        <v>13.365</v>
      </c>
    </row>
    <row r="4727" spans="1:17" x14ac:dyDescent="0.3">
      <c r="A4727" t="s">
        <v>42</v>
      </c>
      <c r="B4727" t="s">
        <v>2639</v>
      </c>
      <c r="C4727" t="s">
        <v>2640</v>
      </c>
      <c r="D4727" t="s">
        <v>20</v>
      </c>
      <c r="E4727" t="s">
        <v>21</v>
      </c>
      <c r="F4727" t="s">
        <v>129</v>
      </c>
      <c r="G4727" t="s">
        <v>130</v>
      </c>
      <c r="H4727">
        <v>19134</v>
      </c>
      <c r="I4727" t="s">
        <v>131</v>
      </c>
      <c r="J4727" t="s">
        <v>3202</v>
      </c>
      <c r="K4727" t="s">
        <v>39</v>
      </c>
      <c r="L4727" t="s">
        <v>66</v>
      </c>
      <c r="M4727" t="s">
        <v>1059</v>
      </c>
      <c r="N4727">
        <v>5.3460000000000019</v>
      </c>
      <c r="O4727">
        <v>3</v>
      </c>
      <c r="P4727">
        <v>0.7</v>
      </c>
      <c r="Q4727">
        <v>-4.4550000000000001</v>
      </c>
    </row>
    <row r="4728" spans="1:17" x14ac:dyDescent="0.3">
      <c r="A4728" t="s">
        <v>17</v>
      </c>
      <c r="B4728" t="s">
        <v>4609</v>
      </c>
      <c r="C4728" t="s">
        <v>4610</v>
      </c>
      <c r="D4728" t="s">
        <v>20</v>
      </c>
      <c r="E4728" t="s">
        <v>21</v>
      </c>
      <c r="F4728" t="s">
        <v>593</v>
      </c>
      <c r="G4728" t="s">
        <v>92</v>
      </c>
      <c r="H4728">
        <v>78207</v>
      </c>
      <c r="I4728" t="s">
        <v>93</v>
      </c>
      <c r="J4728" t="s">
        <v>3202</v>
      </c>
      <c r="K4728" t="s">
        <v>39</v>
      </c>
      <c r="L4728" t="s">
        <v>66</v>
      </c>
      <c r="M4728" t="s">
        <v>1059</v>
      </c>
      <c r="N4728">
        <v>3.5639999999999992</v>
      </c>
      <c r="O4728">
        <v>3</v>
      </c>
      <c r="P4728">
        <v>0.8</v>
      </c>
      <c r="Q4728">
        <v>-6.2370000000000019</v>
      </c>
    </row>
    <row r="4729" spans="1:17" x14ac:dyDescent="0.3">
      <c r="A4729" t="s">
        <v>42</v>
      </c>
      <c r="B4729" t="s">
        <v>1578</v>
      </c>
      <c r="C4729" t="s">
        <v>1579</v>
      </c>
      <c r="D4729" t="s">
        <v>20</v>
      </c>
      <c r="E4729" t="s">
        <v>21</v>
      </c>
      <c r="F4729" t="s">
        <v>163</v>
      </c>
      <c r="G4729" t="s">
        <v>92</v>
      </c>
      <c r="H4729">
        <v>77036</v>
      </c>
      <c r="I4729" t="s">
        <v>93</v>
      </c>
      <c r="J4729" t="s">
        <v>3202</v>
      </c>
      <c r="K4729" t="s">
        <v>39</v>
      </c>
      <c r="L4729" t="s">
        <v>66</v>
      </c>
      <c r="M4729" t="s">
        <v>1059</v>
      </c>
      <c r="N4729">
        <v>3.5639999999999992</v>
      </c>
      <c r="O4729">
        <v>3</v>
      </c>
      <c r="P4729">
        <v>0.8</v>
      </c>
      <c r="Q4729">
        <v>-6.2370000000000019</v>
      </c>
    </row>
    <row r="4730" spans="1:17" x14ac:dyDescent="0.3">
      <c r="A4730" t="s">
        <v>42</v>
      </c>
      <c r="B4730" t="s">
        <v>1433</v>
      </c>
      <c r="C4730" t="s">
        <v>1434</v>
      </c>
      <c r="D4730" t="s">
        <v>20</v>
      </c>
      <c r="E4730" t="s">
        <v>21</v>
      </c>
      <c r="F4730" t="s">
        <v>209</v>
      </c>
      <c r="G4730" t="s">
        <v>210</v>
      </c>
      <c r="H4730">
        <v>48185</v>
      </c>
      <c r="I4730" t="s">
        <v>93</v>
      </c>
      <c r="J4730" t="s">
        <v>3202</v>
      </c>
      <c r="K4730" t="s">
        <v>39</v>
      </c>
      <c r="L4730" t="s">
        <v>66</v>
      </c>
      <c r="M4730" t="s">
        <v>1059</v>
      </c>
      <c r="N4730">
        <v>29.700000000000003</v>
      </c>
      <c r="O4730">
        <v>5</v>
      </c>
      <c r="P4730">
        <v>0</v>
      </c>
      <c r="Q4730">
        <v>13.365</v>
      </c>
    </row>
    <row r="4731" spans="1:17" x14ac:dyDescent="0.3">
      <c r="A4731" t="s">
        <v>42</v>
      </c>
      <c r="B4731" t="s">
        <v>1722</v>
      </c>
      <c r="C4731" t="s">
        <v>1723</v>
      </c>
      <c r="D4731" t="s">
        <v>20</v>
      </c>
      <c r="E4731" t="s">
        <v>21</v>
      </c>
      <c r="F4731" t="s">
        <v>5219</v>
      </c>
      <c r="G4731" t="s">
        <v>92</v>
      </c>
      <c r="H4731">
        <v>78501</v>
      </c>
      <c r="I4731" t="s">
        <v>93</v>
      </c>
      <c r="J4731" t="s">
        <v>3202</v>
      </c>
      <c r="K4731" t="s">
        <v>39</v>
      </c>
      <c r="L4731" t="s">
        <v>66</v>
      </c>
      <c r="M4731" t="s">
        <v>1059</v>
      </c>
      <c r="N4731">
        <v>4.7519999999999989</v>
      </c>
      <c r="O4731">
        <v>4</v>
      </c>
      <c r="P4731">
        <v>0.8</v>
      </c>
      <c r="Q4731">
        <v>-8.3160000000000025</v>
      </c>
    </row>
    <row r="4732" spans="1:17" x14ac:dyDescent="0.3">
      <c r="A4732" t="s">
        <v>17</v>
      </c>
      <c r="B4732" t="s">
        <v>1860</v>
      </c>
      <c r="C4732" t="s">
        <v>1861</v>
      </c>
      <c r="D4732" t="s">
        <v>34</v>
      </c>
      <c r="E4732" t="s">
        <v>21</v>
      </c>
      <c r="F4732" t="s">
        <v>269</v>
      </c>
      <c r="G4732" t="s">
        <v>187</v>
      </c>
      <c r="H4732">
        <v>60653</v>
      </c>
      <c r="I4732" t="s">
        <v>93</v>
      </c>
      <c r="J4732" t="s">
        <v>3202</v>
      </c>
      <c r="K4732" t="s">
        <v>39</v>
      </c>
      <c r="L4732" t="s">
        <v>66</v>
      </c>
      <c r="M4732" t="s">
        <v>1059</v>
      </c>
      <c r="N4732">
        <v>3.5639999999999992</v>
      </c>
      <c r="O4732">
        <v>3</v>
      </c>
      <c r="P4732">
        <v>0.8</v>
      </c>
      <c r="Q4732">
        <v>-6.2370000000000019</v>
      </c>
    </row>
    <row r="4733" spans="1:17" x14ac:dyDescent="0.3">
      <c r="A4733" t="s">
        <v>166</v>
      </c>
      <c r="B4733" t="s">
        <v>1744</v>
      </c>
      <c r="C4733" t="s">
        <v>1745</v>
      </c>
      <c r="D4733" t="s">
        <v>34</v>
      </c>
      <c r="E4733" t="s">
        <v>21</v>
      </c>
      <c r="F4733" t="s">
        <v>983</v>
      </c>
      <c r="G4733" t="s">
        <v>283</v>
      </c>
      <c r="H4733">
        <v>22204</v>
      </c>
      <c r="I4733" t="s">
        <v>24</v>
      </c>
      <c r="J4733" t="s">
        <v>3202</v>
      </c>
      <c r="K4733" t="s">
        <v>39</v>
      </c>
      <c r="L4733" t="s">
        <v>66</v>
      </c>
      <c r="M4733" t="s">
        <v>1059</v>
      </c>
      <c r="N4733">
        <v>11.88</v>
      </c>
      <c r="O4733">
        <v>2</v>
      </c>
      <c r="P4733">
        <v>0</v>
      </c>
      <c r="Q4733">
        <v>5.3460000000000001</v>
      </c>
    </row>
    <row r="4734" spans="1:17" x14ac:dyDescent="0.3">
      <c r="A4734" t="s">
        <v>42</v>
      </c>
      <c r="B4734" t="s">
        <v>2954</v>
      </c>
      <c r="C4734" t="s">
        <v>2955</v>
      </c>
      <c r="D4734" t="s">
        <v>20</v>
      </c>
      <c r="E4734" t="s">
        <v>21</v>
      </c>
      <c r="F4734" t="s">
        <v>2155</v>
      </c>
      <c r="G4734" t="s">
        <v>85</v>
      </c>
      <c r="H4734">
        <v>98026</v>
      </c>
      <c r="I4734" t="s">
        <v>37</v>
      </c>
      <c r="J4734" t="s">
        <v>3202</v>
      </c>
      <c r="K4734" t="s">
        <v>39</v>
      </c>
      <c r="L4734" t="s">
        <v>66</v>
      </c>
      <c r="M4734" t="s">
        <v>1059</v>
      </c>
      <c r="N4734">
        <v>14.256000000000002</v>
      </c>
      <c r="O4734">
        <v>3</v>
      </c>
      <c r="P4734">
        <v>0.2</v>
      </c>
      <c r="Q4734">
        <v>4.4550000000000001</v>
      </c>
    </row>
    <row r="4735" spans="1:17" x14ac:dyDescent="0.3">
      <c r="A4735" t="s">
        <v>42</v>
      </c>
      <c r="B4735" t="s">
        <v>1765</v>
      </c>
      <c r="C4735" t="s">
        <v>1766</v>
      </c>
      <c r="D4735" t="s">
        <v>20</v>
      </c>
      <c r="E4735" t="s">
        <v>21</v>
      </c>
      <c r="F4735" t="s">
        <v>4735</v>
      </c>
      <c r="G4735" t="s">
        <v>296</v>
      </c>
      <c r="H4735">
        <v>37421</v>
      </c>
      <c r="I4735" t="s">
        <v>24</v>
      </c>
      <c r="J4735" t="s">
        <v>3202</v>
      </c>
      <c r="K4735" t="s">
        <v>39</v>
      </c>
      <c r="L4735" t="s">
        <v>66</v>
      </c>
      <c r="M4735" t="s">
        <v>1059</v>
      </c>
      <c r="N4735">
        <v>3.5640000000000009</v>
      </c>
      <c r="O4735">
        <v>2</v>
      </c>
      <c r="P4735">
        <v>0.7</v>
      </c>
      <c r="Q4735">
        <v>-2.9700000000000006</v>
      </c>
    </row>
    <row r="4736" spans="1:17" x14ac:dyDescent="0.3">
      <c r="A4736" t="s">
        <v>17</v>
      </c>
      <c r="B4736" t="s">
        <v>233</v>
      </c>
      <c r="C4736" t="s">
        <v>234</v>
      </c>
      <c r="D4736" t="s">
        <v>34</v>
      </c>
      <c r="E4736" t="s">
        <v>21</v>
      </c>
      <c r="F4736" t="s">
        <v>269</v>
      </c>
      <c r="G4736" t="s">
        <v>187</v>
      </c>
      <c r="H4736">
        <v>60653</v>
      </c>
      <c r="I4736" t="s">
        <v>93</v>
      </c>
      <c r="J4736" t="s">
        <v>3202</v>
      </c>
      <c r="K4736" t="s">
        <v>39</v>
      </c>
      <c r="L4736" t="s">
        <v>66</v>
      </c>
      <c r="M4736" t="s">
        <v>1059</v>
      </c>
      <c r="N4736">
        <v>3.5639999999999992</v>
      </c>
      <c r="O4736">
        <v>3</v>
      </c>
      <c r="P4736">
        <v>0.8</v>
      </c>
      <c r="Q4736">
        <v>-6.2370000000000019</v>
      </c>
    </row>
    <row r="4737" spans="1:17" x14ac:dyDescent="0.3">
      <c r="A4737" t="s">
        <v>42</v>
      </c>
      <c r="B4737" t="s">
        <v>4446</v>
      </c>
      <c r="C4737" t="s">
        <v>4447</v>
      </c>
      <c r="D4737" t="s">
        <v>34</v>
      </c>
      <c r="E4737" t="s">
        <v>21</v>
      </c>
      <c r="F4737" t="s">
        <v>5184</v>
      </c>
      <c r="G4737" t="s">
        <v>568</v>
      </c>
      <c r="H4737">
        <v>74012</v>
      </c>
      <c r="I4737" t="s">
        <v>93</v>
      </c>
      <c r="J4737" t="s">
        <v>3202</v>
      </c>
      <c r="K4737" t="s">
        <v>39</v>
      </c>
      <c r="L4737" t="s">
        <v>66</v>
      </c>
      <c r="M4737" t="s">
        <v>1059</v>
      </c>
      <c r="N4737">
        <v>11.88</v>
      </c>
      <c r="O4737">
        <v>2</v>
      </c>
      <c r="P4737">
        <v>0</v>
      </c>
      <c r="Q4737">
        <v>5.3460000000000001</v>
      </c>
    </row>
    <row r="4738" spans="1:17" x14ac:dyDescent="0.3">
      <c r="A4738" t="s">
        <v>17</v>
      </c>
      <c r="B4738" t="s">
        <v>2516</v>
      </c>
      <c r="C4738" t="s">
        <v>2517</v>
      </c>
      <c r="D4738" t="s">
        <v>20</v>
      </c>
      <c r="E4738" t="s">
        <v>21</v>
      </c>
      <c r="F4738" t="s">
        <v>1234</v>
      </c>
      <c r="G4738" t="s">
        <v>46</v>
      </c>
      <c r="H4738">
        <v>33178</v>
      </c>
      <c r="I4738" t="s">
        <v>24</v>
      </c>
      <c r="J4738" t="s">
        <v>3796</v>
      </c>
      <c r="K4738" t="s">
        <v>39</v>
      </c>
      <c r="L4738" t="s">
        <v>66</v>
      </c>
      <c r="M4738" t="s">
        <v>3797</v>
      </c>
      <c r="N4738">
        <v>505.1760000000001</v>
      </c>
      <c r="O4738">
        <v>4</v>
      </c>
      <c r="P4738">
        <v>0.7</v>
      </c>
      <c r="Q4738">
        <v>-336.78399999999988</v>
      </c>
    </row>
    <row r="4739" spans="1:17" x14ac:dyDescent="0.3">
      <c r="A4739" t="s">
        <v>42</v>
      </c>
      <c r="B4739" t="s">
        <v>2784</v>
      </c>
      <c r="C4739" t="s">
        <v>2785</v>
      </c>
      <c r="D4739" t="s">
        <v>20</v>
      </c>
      <c r="E4739" t="s">
        <v>21</v>
      </c>
      <c r="F4739" t="s">
        <v>112</v>
      </c>
      <c r="G4739" t="s">
        <v>36</v>
      </c>
      <c r="H4739">
        <v>94122</v>
      </c>
      <c r="I4739" t="s">
        <v>37</v>
      </c>
      <c r="J4739" t="s">
        <v>3796</v>
      </c>
      <c r="K4739" t="s">
        <v>39</v>
      </c>
      <c r="L4739" t="s">
        <v>66</v>
      </c>
      <c r="M4739" t="s">
        <v>3797</v>
      </c>
      <c r="N4739">
        <v>673.5680000000001</v>
      </c>
      <c r="O4739">
        <v>2</v>
      </c>
      <c r="P4739">
        <v>0.2</v>
      </c>
      <c r="Q4739">
        <v>252.58799999999999</v>
      </c>
    </row>
    <row r="4740" spans="1:17" x14ac:dyDescent="0.3">
      <c r="A4740" t="s">
        <v>42</v>
      </c>
      <c r="B4740" t="s">
        <v>2121</v>
      </c>
      <c r="C4740" t="s">
        <v>2122</v>
      </c>
      <c r="D4740" t="s">
        <v>20</v>
      </c>
      <c r="E4740" t="s">
        <v>21</v>
      </c>
      <c r="F4740" t="s">
        <v>35</v>
      </c>
      <c r="G4740" t="s">
        <v>36</v>
      </c>
      <c r="H4740">
        <v>90049</v>
      </c>
      <c r="I4740" t="s">
        <v>37</v>
      </c>
      <c r="J4740" t="s">
        <v>3796</v>
      </c>
      <c r="K4740" t="s">
        <v>39</v>
      </c>
      <c r="L4740" t="s">
        <v>66</v>
      </c>
      <c r="M4740" t="s">
        <v>3797</v>
      </c>
      <c r="N4740">
        <v>2357.4880000000003</v>
      </c>
      <c r="O4740">
        <v>7</v>
      </c>
      <c r="P4740">
        <v>0.2</v>
      </c>
      <c r="Q4740">
        <v>884.05799999999999</v>
      </c>
    </row>
    <row r="4741" spans="1:17" x14ac:dyDescent="0.3">
      <c r="A4741" t="s">
        <v>42</v>
      </c>
      <c r="B4741" t="s">
        <v>425</v>
      </c>
      <c r="C4741" t="s">
        <v>426</v>
      </c>
      <c r="D4741" t="s">
        <v>20</v>
      </c>
      <c r="E4741" t="s">
        <v>21</v>
      </c>
      <c r="F4741" t="s">
        <v>1023</v>
      </c>
      <c r="G4741" t="s">
        <v>236</v>
      </c>
      <c r="H4741">
        <v>11561</v>
      </c>
      <c r="I4741" t="s">
        <v>131</v>
      </c>
      <c r="J4741" t="s">
        <v>3796</v>
      </c>
      <c r="K4741" t="s">
        <v>39</v>
      </c>
      <c r="L4741" t="s">
        <v>66</v>
      </c>
      <c r="M4741" t="s">
        <v>3797</v>
      </c>
      <c r="N4741">
        <v>673.5680000000001</v>
      </c>
      <c r="O4741">
        <v>2</v>
      </c>
      <c r="P4741">
        <v>0.2</v>
      </c>
      <c r="Q4741">
        <v>252.58799999999999</v>
      </c>
    </row>
    <row r="4742" spans="1:17" x14ac:dyDescent="0.3">
      <c r="A4742" t="s">
        <v>42</v>
      </c>
      <c r="B4742" t="s">
        <v>221</v>
      </c>
      <c r="C4742" t="s">
        <v>222</v>
      </c>
      <c r="D4742" t="s">
        <v>20</v>
      </c>
      <c r="E4742" t="s">
        <v>21</v>
      </c>
      <c r="F4742" t="s">
        <v>223</v>
      </c>
      <c r="G4742" t="s">
        <v>224</v>
      </c>
      <c r="H4742">
        <v>47150</v>
      </c>
      <c r="I4742" t="s">
        <v>93</v>
      </c>
      <c r="J4742" t="s">
        <v>225</v>
      </c>
      <c r="K4742" t="s">
        <v>39</v>
      </c>
      <c r="L4742" t="s">
        <v>66</v>
      </c>
      <c r="M4742" t="s">
        <v>226</v>
      </c>
      <c r="N4742">
        <v>38.22</v>
      </c>
      <c r="O4742">
        <v>6</v>
      </c>
      <c r="P4742">
        <v>0</v>
      </c>
      <c r="Q4742">
        <v>17.9634</v>
      </c>
    </row>
    <row r="4743" spans="1:17" x14ac:dyDescent="0.3">
      <c r="A4743" t="s">
        <v>42</v>
      </c>
      <c r="B4743" t="s">
        <v>3632</v>
      </c>
      <c r="C4743" t="s">
        <v>3633</v>
      </c>
      <c r="D4743" t="s">
        <v>20</v>
      </c>
      <c r="E4743" t="s">
        <v>21</v>
      </c>
      <c r="F4743" t="s">
        <v>3634</v>
      </c>
      <c r="G4743" t="s">
        <v>78</v>
      </c>
      <c r="H4743">
        <v>27405</v>
      </c>
      <c r="I4743" t="s">
        <v>24</v>
      </c>
      <c r="J4743" t="s">
        <v>225</v>
      </c>
      <c r="K4743" t="s">
        <v>39</v>
      </c>
      <c r="L4743" t="s">
        <v>66</v>
      </c>
      <c r="M4743" t="s">
        <v>226</v>
      </c>
      <c r="N4743">
        <v>7.644000000000001</v>
      </c>
      <c r="O4743">
        <v>4</v>
      </c>
      <c r="P4743">
        <v>0.7</v>
      </c>
      <c r="Q4743">
        <v>-5.8603999999999985</v>
      </c>
    </row>
    <row r="4744" spans="1:17" x14ac:dyDescent="0.3">
      <c r="A4744" t="s">
        <v>42</v>
      </c>
      <c r="B4744" t="s">
        <v>1564</v>
      </c>
      <c r="C4744" t="s">
        <v>1565</v>
      </c>
      <c r="D4744" t="s">
        <v>20</v>
      </c>
      <c r="E4744" t="s">
        <v>21</v>
      </c>
      <c r="F4744" t="s">
        <v>129</v>
      </c>
      <c r="G4744" t="s">
        <v>130</v>
      </c>
      <c r="H4744">
        <v>19120</v>
      </c>
      <c r="I4744" t="s">
        <v>131</v>
      </c>
      <c r="J4744" t="s">
        <v>225</v>
      </c>
      <c r="K4744" t="s">
        <v>39</v>
      </c>
      <c r="L4744" t="s">
        <v>66</v>
      </c>
      <c r="M4744" t="s">
        <v>226</v>
      </c>
      <c r="N4744">
        <v>9.5550000000000015</v>
      </c>
      <c r="O4744">
        <v>5</v>
      </c>
      <c r="P4744">
        <v>0.7</v>
      </c>
      <c r="Q4744">
        <v>-7.3254999999999981</v>
      </c>
    </row>
    <row r="4745" spans="1:17" x14ac:dyDescent="0.3">
      <c r="A4745" t="s">
        <v>42</v>
      </c>
      <c r="B4745" t="s">
        <v>267</v>
      </c>
      <c r="C4745" t="s">
        <v>268</v>
      </c>
      <c r="D4745" t="s">
        <v>90</v>
      </c>
      <c r="E4745" t="s">
        <v>21</v>
      </c>
      <c r="F4745" t="s">
        <v>84</v>
      </c>
      <c r="G4745" t="s">
        <v>85</v>
      </c>
      <c r="H4745">
        <v>98105</v>
      </c>
      <c r="I4745" t="s">
        <v>37</v>
      </c>
      <c r="J4745" t="s">
        <v>225</v>
      </c>
      <c r="K4745" t="s">
        <v>39</v>
      </c>
      <c r="L4745" t="s">
        <v>66</v>
      </c>
      <c r="M4745" t="s">
        <v>226</v>
      </c>
      <c r="N4745">
        <v>30.576000000000001</v>
      </c>
      <c r="O4745">
        <v>6</v>
      </c>
      <c r="P4745">
        <v>0.2</v>
      </c>
      <c r="Q4745">
        <v>10.3194</v>
      </c>
    </row>
    <row r="4746" spans="1:17" x14ac:dyDescent="0.3">
      <c r="A4746" t="s">
        <v>17</v>
      </c>
      <c r="B4746" t="s">
        <v>2441</v>
      </c>
      <c r="C4746" t="s">
        <v>2442</v>
      </c>
      <c r="D4746" t="s">
        <v>20</v>
      </c>
      <c r="E4746" t="s">
        <v>21</v>
      </c>
      <c r="F4746" t="s">
        <v>476</v>
      </c>
      <c r="G4746" t="s">
        <v>275</v>
      </c>
      <c r="H4746">
        <v>85023</v>
      </c>
      <c r="I4746" t="s">
        <v>37</v>
      </c>
      <c r="J4746" t="s">
        <v>2443</v>
      </c>
      <c r="K4746" t="s">
        <v>39</v>
      </c>
      <c r="L4746" t="s">
        <v>66</v>
      </c>
      <c r="M4746" t="s">
        <v>2444</v>
      </c>
      <c r="N4746">
        <v>4.7520000000000007</v>
      </c>
      <c r="O4746">
        <v>2</v>
      </c>
      <c r="P4746">
        <v>0.7</v>
      </c>
      <c r="Q4746">
        <v>-3.1679999999999993</v>
      </c>
    </row>
    <row r="4747" spans="1:17" x14ac:dyDescent="0.3">
      <c r="A4747" t="s">
        <v>42</v>
      </c>
      <c r="B4747" t="s">
        <v>3095</v>
      </c>
      <c r="C4747" t="s">
        <v>3096</v>
      </c>
      <c r="D4747" t="s">
        <v>20</v>
      </c>
      <c r="E4747" t="s">
        <v>21</v>
      </c>
      <c r="F4747" t="s">
        <v>269</v>
      </c>
      <c r="G4747" t="s">
        <v>187</v>
      </c>
      <c r="H4747">
        <v>60623</v>
      </c>
      <c r="I4747" t="s">
        <v>93</v>
      </c>
      <c r="J4747" t="s">
        <v>2443</v>
      </c>
      <c r="K4747" t="s">
        <v>39</v>
      </c>
      <c r="L4747" t="s">
        <v>66</v>
      </c>
      <c r="M4747" t="s">
        <v>2444</v>
      </c>
      <c r="N4747">
        <v>3.1679999999999993</v>
      </c>
      <c r="O4747">
        <v>2</v>
      </c>
      <c r="P4747">
        <v>0.8</v>
      </c>
      <c r="Q4747">
        <v>-4.7520000000000007</v>
      </c>
    </row>
    <row r="4748" spans="1:17" x14ac:dyDescent="0.3">
      <c r="A4748" t="s">
        <v>17</v>
      </c>
      <c r="B4748" t="s">
        <v>3802</v>
      </c>
      <c r="C4748" t="s">
        <v>3803</v>
      </c>
      <c r="D4748" t="s">
        <v>34</v>
      </c>
      <c r="E4748" t="s">
        <v>21</v>
      </c>
      <c r="F4748" t="s">
        <v>2118</v>
      </c>
      <c r="G4748" t="s">
        <v>78</v>
      </c>
      <c r="H4748">
        <v>28806</v>
      </c>
      <c r="I4748" t="s">
        <v>24</v>
      </c>
      <c r="J4748" t="s">
        <v>2443</v>
      </c>
      <c r="K4748" t="s">
        <v>39</v>
      </c>
      <c r="L4748" t="s">
        <v>66</v>
      </c>
      <c r="M4748" t="s">
        <v>2444</v>
      </c>
      <c r="N4748">
        <v>19.008000000000003</v>
      </c>
      <c r="O4748">
        <v>8</v>
      </c>
      <c r="P4748">
        <v>0.7</v>
      </c>
      <c r="Q4748">
        <v>-12.671999999999997</v>
      </c>
    </row>
    <row r="4749" spans="1:17" x14ac:dyDescent="0.3">
      <c r="A4749" t="s">
        <v>42</v>
      </c>
      <c r="B4749" t="s">
        <v>3831</v>
      </c>
      <c r="C4749" t="s">
        <v>3832</v>
      </c>
      <c r="D4749" t="s">
        <v>34</v>
      </c>
      <c r="E4749" t="s">
        <v>21</v>
      </c>
      <c r="F4749" t="s">
        <v>35</v>
      </c>
      <c r="G4749" t="s">
        <v>36</v>
      </c>
      <c r="H4749">
        <v>90004</v>
      </c>
      <c r="I4749" t="s">
        <v>37</v>
      </c>
      <c r="J4749" t="s">
        <v>2443</v>
      </c>
      <c r="K4749" t="s">
        <v>39</v>
      </c>
      <c r="L4749" t="s">
        <v>66</v>
      </c>
      <c r="M4749" t="s">
        <v>2444</v>
      </c>
      <c r="N4749">
        <v>12.672000000000001</v>
      </c>
      <c r="O4749">
        <v>2</v>
      </c>
      <c r="P4749">
        <v>0.2</v>
      </c>
      <c r="Q4749">
        <v>4.7519999999999998</v>
      </c>
    </row>
    <row r="4750" spans="1:17" x14ac:dyDescent="0.3">
      <c r="A4750" t="s">
        <v>42</v>
      </c>
      <c r="B4750" t="s">
        <v>4809</v>
      </c>
      <c r="C4750" t="s">
        <v>4810</v>
      </c>
      <c r="D4750" t="s">
        <v>90</v>
      </c>
      <c r="E4750" t="s">
        <v>21</v>
      </c>
      <c r="F4750" t="s">
        <v>5662</v>
      </c>
      <c r="G4750" t="s">
        <v>296</v>
      </c>
      <c r="H4750">
        <v>37075</v>
      </c>
      <c r="I4750" t="s">
        <v>24</v>
      </c>
      <c r="J4750" t="s">
        <v>2443</v>
      </c>
      <c r="K4750" t="s">
        <v>39</v>
      </c>
      <c r="L4750" t="s">
        <v>66</v>
      </c>
      <c r="M4750" t="s">
        <v>2444</v>
      </c>
      <c r="N4750">
        <v>11.880000000000003</v>
      </c>
      <c r="O4750">
        <v>5</v>
      </c>
      <c r="P4750">
        <v>0.7</v>
      </c>
      <c r="Q4750">
        <v>-7.9199999999999982</v>
      </c>
    </row>
    <row r="4751" spans="1:17" x14ac:dyDescent="0.3">
      <c r="A4751" t="s">
        <v>42</v>
      </c>
      <c r="B4751" t="s">
        <v>1208</v>
      </c>
      <c r="C4751" t="s">
        <v>1209</v>
      </c>
      <c r="D4751" t="s">
        <v>90</v>
      </c>
      <c r="E4751" t="s">
        <v>21</v>
      </c>
      <c r="F4751" t="s">
        <v>1210</v>
      </c>
      <c r="G4751" t="s">
        <v>1211</v>
      </c>
      <c r="H4751">
        <v>89115</v>
      </c>
      <c r="I4751" t="s">
        <v>37</v>
      </c>
      <c r="J4751" t="s">
        <v>1212</v>
      </c>
      <c r="K4751" t="s">
        <v>39</v>
      </c>
      <c r="L4751" t="s">
        <v>66</v>
      </c>
      <c r="M4751" t="s">
        <v>1213</v>
      </c>
      <c r="N4751">
        <v>75.792000000000002</v>
      </c>
      <c r="O4751">
        <v>3</v>
      </c>
      <c r="P4751">
        <v>0.2</v>
      </c>
      <c r="Q4751">
        <v>25.579799999999992</v>
      </c>
    </row>
    <row r="4752" spans="1:17" x14ac:dyDescent="0.3">
      <c r="A4752" t="s">
        <v>17</v>
      </c>
      <c r="B4752" t="s">
        <v>2019</v>
      </c>
      <c r="C4752" t="s">
        <v>2020</v>
      </c>
      <c r="D4752" t="s">
        <v>90</v>
      </c>
      <c r="E4752" t="s">
        <v>21</v>
      </c>
      <c r="F4752" t="s">
        <v>235</v>
      </c>
      <c r="G4752" t="s">
        <v>236</v>
      </c>
      <c r="H4752">
        <v>10011</v>
      </c>
      <c r="I4752" t="s">
        <v>131</v>
      </c>
      <c r="J4752" t="s">
        <v>1212</v>
      </c>
      <c r="K4752" t="s">
        <v>39</v>
      </c>
      <c r="L4752" t="s">
        <v>66</v>
      </c>
      <c r="M4752" t="s">
        <v>1213</v>
      </c>
      <c r="N4752">
        <v>75.792000000000002</v>
      </c>
      <c r="O4752">
        <v>3</v>
      </c>
      <c r="P4752">
        <v>0.2</v>
      </c>
      <c r="Q4752">
        <v>25.579799999999992</v>
      </c>
    </row>
    <row r="4753" spans="1:17" x14ac:dyDescent="0.3">
      <c r="A4753" t="s">
        <v>17</v>
      </c>
      <c r="B4753" t="s">
        <v>2414</v>
      </c>
      <c r="C4753" t="s">
        <v>2415</v>
      </c>
      <c r="D4753" t="s">
        <v>34</v>
      </c>
      <c r="E4753" t="s">
        <v>21</v>
      </c>
      <c r="F4753" t="s">
        <v>22</v>
      </c>
      <c r="G4753" t="s">
        <v>23</v>
      </c>
      <c r="H4753">
        <v>42420</v>
      </c>
      <c r="I4753" t="s">
        <v>24</v>
      </c>
      <c r="J4753" t="s">
        <v>1212</v>
      </c>
      <c r="K4753" t="s">
        <v>39</v>
      </c>
      <c r="L4753" t="s">
        <v>66</v>
      </c>
      <c r="M4753" t="s">
        <v>1213</v>
      </c>
      <c r="N4753">
        <v>94.74</v>
      </c>
      <c r="O4753">
        <v>3</v>
      </c>
      <c r="P4753">
        <v>0</v>
      </c>
      <c r="Q4753">
        <v>44.527799999999992</v>
      </c>
    </row>
    <row r="4754" spans="1:17" x14ac:dyDescent="0.3">
      <c r="A4754" t="s">
        <v>42</v>
      </c>
      <c r="B4754" t="s">
        <v>2275</v>
      </c>
      <c r="C4754" t="s">
        <v>2276</v>
      </c>
      <c r="D4754" t="s">
        <v>34</v>
      </c>
      <c r="E4754" t="s">
        <v>21</v>
      </c>
      <c r="F4754" t="s">
        <v>712</v>
      </c>
      <c r="G4754" t="s">
        <v>92</v>
      </c>
      <c r="H4754">
        <v>75220</v>
      </c>
      <c r="I4754" t="s">
        <v>93</v>
      </c>
      <c r="J4754" t="s">
        <v>1212</v>
      </c>
      <c r="K4754" t="s">
        <v>39</v>
      </c>
      <c r="L4754" t="s">
        <v>66</v>
      </c>
      <c r="M4754" t="s">
        <v>1213</v>
      </c>
      <c r="N4754">
        <v>6.3159999999999981</v>
      </c>
      <c r="O4754">
        <v>1</v>
      </c>
      <c r="P4754">
        <v>0.8</v>
      </c>
      <c r="Q4754">
        <v>-10.421400000000002</v>
      </c>
    </row>
    <row r="4755" spans="1:17" x14ac:dyDescent="0.3">
      <c r="A4755" t="s">
        <v>166</v>
      </c>
      <c r="B4755" t="s">
        <v>3292</v>
      </c>
      <c r="C4755" t="s">
        <v>3293</v>
      </c>
      <c r="D4755" t="s">
        <v>34</v>
      </c>
      <c r="E4755" t="s">
        <v>21</v>
      </c>
      <c r="F4755" t="s">
        <v>456</v>
      </c>
      <c r="G4755" t="s">
        <v>216</v>
      </c>
      <c r="H4755">
        <v>19805</v>
      </c>
      <c r="I4755" t="s">
        <v>131</v>
      </c>
      <c r="J4755" t="s">
        <v>1212</v>
      </c>
      <c r="K4755" t="s">
        <v>39</v>
      </c>
      <c r="L4755" t="s">
        <v>66</v>
      </c>
      <c r="M4755" t="s">
        <v>1213</v>
      </c>
      <c r="N4755">
        <v>221.06</v>
      </c>
      <c r="O4755">
        <v>7</v>
      </c>
      <c r="P4755">
        <v>0</v>
      </c>
      <c r="Q4755">
        <v>103.89819999999997</v>
      </c>
    </row>
    <row r="4756" spans="1:17" x14ac:dyDescent="0.3">
      <c r="A4756" t="s">
        <v>17</v>
      </c>
      <c r="B4756" t="s">
        <v>213</v>
      </c>
      <c r="C4756" t="s">
        <v>214</v>
      </c>
      <c r="D4756" t="s">
        <v>20</v>
      </c>
      <c r="E4756" t="s">
        <v>21</v>
      </c>
      <c r="F4756" t="s">
        <v>435</v>
      </c>
      <c r="G4756" t="s">
        <v>1107</v>
      </c>
      <c r="H4756">
        <v>31907</v>
      </c>
      <c r="I4756" t="s">
        <v>24</v>
      </c>
      <c r="J4756" t="s">
        <v>1212</v>
      </c>
      <c r="K4756" t="s">
        <v>39</v>
      </c>
      <c r="L4756" t="s">
        <v>66</v>
      </c>
      <c r="M4756" t="s">
        <v>1213</v>
      </c>
      <c r="N4756">
        <v>157.89999999999998</v>
      </c>
      <c r="O4756">
        <v>5</v>
      </c>
      <c r="P4756">
        <v>0</v>
      </c>
      <c r="Q4756">
        <v>74.212999999999994</v>
      </c>
    </row>
    <row r="4757" spans="1:17" x14ac:dyDescent="0.3">
      <c r="A4757" t="s">
        <v>42</v>
      </c>
      <c r="B4757" t="s">
        <v>3749</v>
      </c>
      <c r="C4757" t="s">
        <v>3750</v>
      </c>
      <c r="D4757" t="s">
        <v>34</v>
      </c>
      <c r="E4757" t="s">
        <v>21</v>
      </c>
      <c r="F4757" t="s">
        <v>4031</v>
      </c>
      <c r="G4757" t="s">
        <v>130</v>
      </c>
      <c r="H4757">
        <v>17403</v>
      </c>
      <c r="I4757" t="s">
        <v>131</v>
      </c>
      <c r="J4757" t="s">
        <v>1212</v>
      </c>
      <c r="K4757" t="s">
        <v>39</v>
      </c>
      <c r="L4757" t="s">
        <v>66</v>
      </c>
      <c r="M4757" t="s">
        <v>1213</v>
      </c>
      <c r="N4757">
        <v>37.896000000000001</v>
      </c>
      <c r="O4757">
        <v>4</v>
      </c>
      <c r="P4757">
        <v>0.7</v>
      </c>
      <c r="Q4757">
        <v>-29.053600000000003</v>
      </c>
    </row>
    <row r="4758" spans="1:17" x14ac:dyDescent="0.3">
      <c r="A4758" t="s">
        <v>166</v>
      </c>
      <c r="B4758" t="s">
        <v>4052</v>
      </c>
      <c r="C4758" t="s">
        <v>4053</v>
      </c>
      <c r="D4758" t="s">
        <v>20</v>
      </c>
      <c r="E4758" t="s">
        <v>21</v>
      </c>
      <c r="F4758" t="s">
        <v>112</v>
      </c>
      <c r="G4758" t="s">
        <v>36</v>
      </c>
      <c r="H4758">
        <v>94122</v>
      </c>
      <c r="I4758" t="s">
        <v>37</v>
      </c>
      <c r="J4758" t="s">
        <v>4054</v>
      </c>
      <c r="K4758" t="s">
        <v>39</v>
      </c>
      <c r="L4758" t="s">
        <v>66</v>
      </c>
      <c r="M4758" t="s">
        <v>4055</v>
      </c>
      <c r="N4758">
        <v>19.752000000000002</v>
      </c>
      <c r="O4758">
        <v>3</v>
      </c>
      <c r="P4758">
        <v>0.2</v>
      </c>
      <c r="Q4758">
        <v>6.9131999999999998</v>
      </c>
    </row>
    <row r="4759" spans="1:17" x14ac:dyDescent="0.3">
      <c r="A4759" t="s">
        <v>42</v>
      </c>
      <c r="B4759" t="s">
        <v>3491</v>
      </c>
      <c r="C4759" t="s">
        <v>3492</v>
      </c>
      <c r="D4759" t="s">
        <v>20</v>
      </c>
      <c r="E4759" t="s">
        <v>21</v>
      </c>
      <c r="F4759" t="s">
        <v>235</v>
      </c>
      <c r="G4759" t="s">
        <v>236</v>
      </c>
      <c r="H4759">
        <v>10009</v>
      </c>
      <c r="I4759" t="s">
        <v>131</v>
      </c>
      <c r="J4759" t="s">
        <v>4054</v>
      </c>
      <c r="K4759" t="s">
        <v>39</v>
      </c>
      <c r="L4759" t="s">
        <v>66</v>
      </c>
      <c r="M4759" t="s">
        <v>4055</v>
      </c>
      <c r="N4759">
        <v>26.336000000000002</v>
      </c>
      <c r="O4759">
        <v>4</v>
      </c>
      <c r="P4759">
        <v>0.2</v>
      </c>
      <c r="Q4759">
        <v>9.2176000000000009</v>
      </c>
    </row>
    <row r="4760" spans="1:17" x14ac:dyDescent="0.3">
      <c r="A4760" t="s">
        <v>42</v>
      </c>
      <c r="B4760" t="s">
        <v>2881</v>
      </c>
      <c r="C4760" t="s">
        <v>2882</v>
      </c>
      <c r="D4760" t="s">
        <v>34</v>
      </c>
      <c r="E4760" t="s">
        <v>21</v>
      </c>
      <c r="F4760" t="s">
        <v>235</v>
      </c>
      <c r="G4760" t="s">
        <v>236</v>
      </c>
      <c r="H4760">
        <v>10009</v>
      </c>
      <c r="I4760" t="s">
        <v>131</v>
      </c>
      <c r="J4760" t="s">
        <v>4054</v>
      </c>
      <c r="K4760" t="s">
        <v>39</v>
      </c>
      <c r="L4760" t="s">
        <v>66</v>
      </c>
      <c r="M4760" t="s">
        <v>4055</v>
      </c>
      <c r="N4760">
        <v>13.168000000000001</v>
      </c>
      <c r="O4760">
        <v>2</v>
      </c>
      <c r="P4760">
        <v>0.2</v>
      </c>
      <c r="Q4760">
        <v>4.6088000000000005</v>
      </c>
    </row>
    <row r="4761" spans="1:17" x14ac:dyDescent="0.3">
      <c r="A4761" t="s">
        <v>42</v>
      </c>
      <c r="B4761" t="s">
        <v>3457</v>
      </c>
      <c r="C4761" t="s">
        <v>3458</v>
      </c>
      <c r="D4761" t="s">
        <v>34</v>
      </c>
      <c r="E4761" t="s">
        <v>21</v>
      </c>
      <c r="F4761" t="s">
        <v>1033</v>
      </c>
      <c r="G4761" t="s">
        <v>296</v>
      </c>
      <c r="H4761">
        <v>37130</v>
      </c>
      <c r="I4761" t="s">
        <v>24</v>
      </c>
      <c r="J4761" t="s">
        <v>4054</v>
      </c>
      <c r="K4761" t="s">
        <v>39</v>
      </c>
      <c r="L4761" t="s">
        <v>66</v>
      </c>
      <c r="M4761" t="s">
        <v>4055</v>
      </c>
      <c r="N4761">
        <v>2.4690000000000003</v>
      </c>
      <c r="O4761">
        <v>1</v>
      </c>
      <c r="P4761">
        <v>0.7</v>
      </c>
      <c r="Q4761">
        <v>-1.8106</v>
      </c>
    </row>
    <row r="4762" spans="1:17" x14ac:dyDescent="0.3">
      <c r="A4762" t="s">
        <v>42</v>
      </c>
      <c r="B4762" t="s">
        <v>88</v>
      </c>
      <c r="C4762" t="s">
        <v>89</v>
      </c>
      <c r="D4762" t="s">
        <v>90</v>
      </c>
      <c r="E4762" t="s">
        <v>21</v>
      </c>
      <c r="F4762" t="s">
        <v>1141</v>
      </c>
      <c r="G4762" t="s">
        <v>275</v>
      </c>
      <c r="H4762">
        <v>85705</v>
      </c>
      <c r="I4762" t="s">
        <v>37</v>
      </c>
      <c r="J4762" t="s">
        <v>4054</v>
      </c>
      <c r="K4762" t="s">
        <v>39</v>
      </c>
      <c r="L4762" t="s">
        <v>66</v>
      </c>
      <c r="M4762" t="s">
        <v>4055</v>
      </c>
      <c r="N4762">
        <v>4.9380000000000006</v>
      </c>
      <c r="O4762">
        <v>2</v>
      </c>
      <c r="P4762">
        <v>0.7</v>
      </c>
      <c r="Q4762">
        <v>-3.6212</v>
      </c>
    </row>
    <row r="4763" spans="1:17" x14ac:dyDescent="0.3">
      <c r="A4763" t="s">
        <v>42</v>
      </c>
      <c r="B4763" t="s">
        <v>2182</v>
      </c>
      <c r="C4763" t="s">
        <v>2183</v>
      </c>
      <c r="D4763" t="s">
        <v>20</v>
      </c>
      <c r="E4763" t="s">
        <v>21</v>
      </c>
      <c r="F4763" t="s">
        <v>235</v>
      </c>
      <c r="G4763" t="s">
        <v>236</v>
      </c>
      <c r="H4763">
        <v>10009</v>
      </c>
      <c r="I4763" t="s">
        <v>131</v>
      </c>
      <c r="J4763" t="s">
        <v>2898</v>
      </c>
      <c r="K4763" t="s">
        <v>39</v>
      </c>
      <c r="L4763" t="s">
        <v>66</v>
      </c>
      <c r="M4763" t="s">
        <v>2899</v>
      </c>
      <c r="N4763">
        <v>398.35199999999998</v>
      </c>
      <c r="O4763">
        <v>3</v>
      </c>
      <c r="P4763">
        <v>0.2</v>
      </c>
      <c r="Q4763">
        <v>124.48499999999999</v>
      </c>
    </row>
    <row r="4764" spans="1:17" x14ac:dyDescent="0.3">
      <c r="A4764" t="s">
        <v>166</v>
      </c>
      <c r="B4764" t="s">
        <v>2644</v>
      </c>
      <c r="C4764" t="s">
        <v>2645</v>
      </c>
      <c r="D4764" t="s">
        <v>90</v>
      </c>
      <c r="E4764" t="s">
        <v>21</v>
      </c>
      <c r="F4764" t="s">
        <v>1991</v>
      </c>
      <c r="G4764" t="s">
        <v>46</v>
      </c>
      <c r="H4764">
        <v>33012</v>
      </c>
      <c r="I4764" t="s">
        <v>24</v>
      </c>
      <c r="J4764" t="s">
        <v>2898</v>
      </c>
      <c r="K4764" t="s">
        <v>39</v>
      </c>
      <c r="L4764" t="s">
        <v>66</v>
      </c>
      <c r="M4764" t="s">
        <v>2899</v>
      </c>
      <c r="N4764">
        <v>398.35200000000003</v>
      </c>
      <c r="O4764">
        <v>8</v>
      </c>
      <c r="P4764">
        <v>0.7</v>
      </c>
      <c r="Q4764">
        <v>-331.95999999999992</v>
      </c>
    </row>
    <row r="4765" spans="1:17" x14ac:dyDescent="0.3">
      <c r="A4765" t="s">
        <v>1122</v>
      </c>
      <c r="B4765" t="s">
        <v>520</v>
      </c>
      <c r="C4765" t="s">
        <v>521</v>
      </c>
      <c r="D4765" t="s">
        <v>20</v>
      </c>
      <c r="E4765" t="s">
        <v>21</v>
      </c>
      <c r="F4765" t="s">
        <v>678</v>
      </c>
      <c r="G4765" t="s">
        <v>36</v>
      </c>
      <c r="H4765">
        <v>92374</v>
      </c>
      <c r="I4765" t="s">
        <v>37</v>
      </c>
      <c r="J4765" t="s">
        <v>2898</v>
      </c>
      <c r="K4765" t="s">
        <v>39</v>
      </c>
      <c r="L4765" t="s">
        <v>66</v>
      </c>
      <c r="M4765" t="s">
        <v>2899</v>
      </c>
      <c r="N4765">
        <v>398.35199999999998</v>
      </c>
      <c r="O4765">
        <v>3</v>
      </c>
      <c r="P4765">
        <v>0.2</v>
      </c>
      <c r="Q4765">
        <v>124.48499999999999</v>
      </c>
    </row>
    <row r="4766" spans="1:17" x14ac:dyDescent="0.3">
      <c r="A4766" t="s">
        <v>42</v>
      </c>
      <c r="B4766" t="s">
        <v>4454</v>
      </c>
      <c r="C4766" t="s">
        <v>4455</v>
      </c>
      <c r="D4766" t="s">
        <v>90</v>
      </c>
      <c r="E4766" t="s">
        <v>21</v>
      </c>
      <c r="F4766" t="s">
        <v>3663</v>
      </c>
      <c r="G4766" t="s">
        <v>3664</v>
      </c>
      <c r="H4766">
        <v>66062</v>
      </c>
      <c r="I4766" t="s">
        <v>93</v>
      </c>
      <c r="J4766" t="s">
        <v>2898</v>
      </c>
      <c r="K4766" t="s">
        <v>39</v>
      </c>
      <c r="L4766" t="s">
        <v>66</v>
      </c>
      <c r="M4766" t="s">
        <v>2899</v>
      </c>
      <c r="N4766">
        <v>331.96</v>
      </c>
      <c r="O4766">
        <v>2</v>
      </c>
      <c r="P4766">
        <v>0</v>
      </c>
      <c r="Q4766">
        <v>149.38199999999998</v>
      </c>
    </row>
    <row r="4767" spans="1:17" x14ac:dyDescent="0.3">
      <c r="A4767" t="s">
        <v>42</v>
      </c>
      <c r="B4767" t="s">
        <v>2338</v>
      </c>
      <c r="C4767" t="s">
        <v>2339</v>
      </c>
      <c r="D4767" t="s">
        <v>34</v>
      </c>
      <c r="E4767" t="s">
        <v>21</v>
      </c>
      <c r="F4767" t="s">
        <v>435</v>
      </c>
      <c r="G4767" t="s">
        <v>224</v>
      </c>
      <c r="H4767">
        <v>47201</v>
      </c>
      <c r="I4767" t="s">
        <v>93</v>
      </c>
      <c r="J4767" t="s">
        <v>2898</v>
      </c>
      <c r="K4767" t="s">
        <v>39</v>
      </c>
      <c r="L4767" t="s">
        <v>66</v>
      </c>
      <c r="M4767" t="s">
        <v>2899</v>
      </c>
      <c r="N4767">
        <v>497.93999999999994</v>
      </c>
      <c r="O4767">
        <v>3</v>
      </c>
      <c r="P4767">
        <v>0</v>
      </c>
      <c r="Q4767">
        <v>224.07299999999998</v>
      </c>
    </row>
    <row r="4768" spans="1:17" x14ac:dyDescent="0.3">
      <c r="A4768" t="s">
        <v>1122</v>
      </c>
      <c r="B4768" t="s">
        <v>4023</v>
      </c>
      <c r="C4768" t="s">
        <v>4024</v>
      </c>
      <c r="D4768" t="s">
        <v>20</v>
      </c>
      <c r="E4768" t="s">
        <v>21</v>
      </c>
      <c r="F4768" t="s">
        <v>235</v>
      </c>
      <c r="G4768" t="s">
        <v>236</v>
      </c>
      <c r="H4768">
        <v>10009</v>
      </c>
      <c r="I4768" t="s">
        <v>131</v>
      </c>
      <c r="J4768" t="s">
        <v>2898</v>
      </c>
      <c r="K4768" t="s">
        <v>39</v>
      </c>
      <c r="L4768" t="s">
        <v>66</v>
      </c>
      <c r="M4768" t="s">
        <v>2899</v>
      </c>
      <c r="N4768">
        <v>663.92</v>
      </c>
      <c r="O4768">
        <v>5</v>
      </c>
      <c r="P4768">
        <v>0.2</v>
      </c>
      <c r="Q4768">
        <v>207.47499999999994</v>
      </c>
    </row>
    <row r="4769" spans="1:17" x14ac:dyDescent="0.3">
      <c r="A4769" t="s">
        <v>42</v>
      </c>
      <c r="B4769" t="s">
        <v>4011</v>
      </c>
      <c r="C4769" t="s">
        <v>4012</v>
      </c>
      <c r="D4769" t="s">
        <v>34</v>
      </c>
      <c r="E4769" t="s">
        <v>21</v>
      </c>
      <c r="F4769" t="s">
        <v>5820</v>
      </c>
      <c r="G4769" t="s">
        <v>1107</v>
      </c>
      <c r="H4769">
        <v>30344</v>
      </c>
      <c r="I4769" t="s">
        <v>24</v>
      </c>
      <c r="J4769" t="s">
        <v>2898</v>
      </c>
      <c r="K4769" t="s">
        <v>39</v>
      </c>
      <c r="L4769" t="s">
        <v>66</v>
      </c>
      <c r="M4769" t="s">
        <v>2899</v>
      </c>
      <c r="N4769">
        <v>165.98</v>
      </c>
      <c r="O4769">
        <v>1</v>
      </c>
      <c r="P4769">
        <v>0</v>
      </c>
      <c r="Q4769">
        <v>74.690999999999988</v>
      </c>
    </row>
    <row r="4770" spans="1:17" x14ac:dyDescent="0.3">
      <c r="A4770" t="s">
        <v>42</v>
      </c>
      <c r="B4770" t="s">
        <v>4146</v>
      </c>
      <c r="C4770" t="s">
        <v>4147</v>
      </c>
      <c r="D4770" t="s">
        <v>90</v>
      </c>
      <c r="E4770" t="s">
        <v>21</v>
      </c>
      <c r="F4770" t="s">
        <v>3331</v>
      </c>
      <c r="G4770" t="s">
        <v>130</v>
      </c>
      <c r="H4770">
        <v>18103</v>
      </c>
      <c r="I4770" t="s">
        <v>131</v>
      </c>
      <c r="J4770" t="s">
        <v>2898</v>
      </c>
      <c r="K4770" t="s">
        <v>39</v>
      </c>
      <c r="L4770" t="s">
        <v>66</v>
      </c>
      <c r="M4770" t="s">
        <v>2899</v>
      </c>
      <c r="N4770">
        <v>99.588000000000008</v>
      </c>
      <c r="O4770">
        <v>2</v>
      </c>
      <c r="P4770">
        <v>0.7</v>
      </c>
      <c r="Q4770">
        <v>-82.989999999999981</v>
      </c>
    </row>
    <row r="4771" spans="1:17" x14ac:dyDescent="0.3">
      <c r="A4771" t="s">
        <v>42</v>
      </c>
      <c r="B4771" t="s">
        <v>666</v>
      </c>
      <c r="C4771" t="s">
        <v>667</v>
      </c>
      <c r="D4771" t="s">
        <v>90</v>
      </c>
      <c r="E4771" t="s">
        <v>21</v>
      </c>
      <c r="F4771" t="s">
        <v>235</v>
      </c>
      <c r="G4771" t="s">
        <v>236</v>
      </c>
      <c r="H4771">
        <v>10009</v>
      </c>
      <c r="I4771" t="s">
        <v>131</v>
      </c>
      <c r="J4771" t="s">
        <v>1582</v>
      </c>
      <c r="K4771" t="s">
        <v>39</v>
      </c>
      <c r="L4771" t="s">
        <v>66</v>
      </c>
      <c r="M4771" t="s">
        <v>1583</v>
      </c>
      <c r="N4771">
        <v>10.752000000000001</v>
      </c>
      <c r="O4771">
        <v>4</v>
      </c>
      <c r="P4771">
        <v>0.2</v>
      </c>
      <c r="Q4771">
        <v>3.359999999999999</v>
      </c>
    </row>
    <row r="4772" spans="1:17" x14ac:dyDescent="0.3">
      <c r="A4772" t="s">
        <v>42</v>
      </c>
      <c r="B4772" t="s">
        <v>5398</v>
      </c>
      <c r="C4772" t="s">
        <v>5399</v>
      </c>
      <c r="D4772" t="s">
        <v>20</v>
      </c>
      <c r="E4772" t="s">
        <v>21</v>
      </c>
      <c r="F4772" t="s">
        <v>235</v>
      </c>
      <c r="G4772" t="s">
        <v>236</v>
      </c>
      <c r="H4772">
        <v>10011</v>
      </c>
      <c r="I4772" t="s">
        <v>131</v>
      </c>
      <c r="J4772" t="s">
        <v>1582</v>
      </c>
      <c r="K4772" t="s">
        <v>39</v>
      </c>
      <c r="L4772" t="s">
        <v>66</v>
      </c>
      <c r="M4772" t="s">
        <v>1583</v>
      </c>
      <c r="N4772">
        <v>2.6880000000000002</v>
      </c>
      <c r="O4772">
        <v>1</v>
      </c>
      <c r="P4772">
        <v>0.2</v>
      </c>
      <c r="Q4772">
        <v>0.83999999999999975</v>
      </c>
    </row>
    <row r="4773" spans="1:17" x14ac:dyDescent="0.3">
      <c r="A4773" t="s">
        <v>42</v>
      </c>
      <c r="B4773" t="s">
        <v>4056</v>
      </c>
      <c r="C4773" t="s">
        <v>4057</v>
      </c>
      <c r="D4773" t="s">
        <v>90</v>
      </c>
      <c r="E4773" t="s">
        <v>21</v>
      </c>
      <c r="F4773" t="s">
        <v>112</v>
      </c>
      <c r="G4773" t="s">
        <v>36</v>
      </c>
      <c r="H4773">
        <v>94122</v>
      </c>
      <c r="I4773" t="s">
        <v>37</v>
      </c>
      <c r="J4773" t="s">
        <v>1582</v>
      </c>
      <c r="K4773" t="s">
        <v>39</v>
      </c>
      <c r="L4773" t="s">
        <v>66</v>
      </c>
      <c r="M4773" t="s">
        <v>1583</v>
      </c>
      <c r="N4773">
        <v>24.192</v>
      </c>
      <c r="O4773">
        <v>9</v>
      </c>
      <c r="P4773">
        <v>0.2</v>
      </c>
      <c r="Q4773">
        <v>7.5599999999999987</v>
      </c>
    </row>
    <row r="4774" spans="1:17" x14ac:dyDescent="0.3">
      <c r="A4774" t="s">
        <v>42</v>
      </c>
      <c r="B4774" t="s">
        <v>3430</v>
      </c>
      <c r="C4774" t="s">
        <v>3431</v>
      </c>
      <c r="D4774" t="s">
        <v>20</v>
      </c>
      <c r="E4774" t="s">
        <v>21</v>
      </c>
      <c r="F4774" t="s">
        <v>112</v>
      </c>
      <c r="G4774" t="s">
        <v>36</v>
      </c>
      <c r="H4774">
        <v>94122</v>
      </c>
      <c r="I4774" t="s">
        <v>37</v>
      </c>
      <c r="J4774" t="s">
        <v>1582</v>
      </c>
      <c r="K4774" t="s">
        <v>39</v>
      </c>
      <c r="L4774" t="s">
        <v>66</v>
      </c>
      <c r="M4774" t="s">
        <v>1583</v>
      </c>
      <c r="N4774">
        <v>2.6880000000000002</v>
      </c>
      <c r="O4774">
        <v>1</v>
      </c>
      <c r="P4774">
        <v>0.2</v>
      </c>
      <c r="Q4774">
        <v>0.83999999999999975</v>
      </c>
    </row>
    <row r="4775" spans="1:17" x14ac:dyDescent="0.3">
      <c r="A4775" t="s">
        <v>42</v>
      </c>
      <c r="B4775" t="s">
        <v>1309</v>
      </c>
      <c r="C4775" t="s">
        <v>1310</v>
      </c>
      <c r="D4775" t="s">
        <v>90</v>
      </c>
      <c r="E4775" t="s">
        <v>21</v>
      </c>
      <c r="F4775" t="s">
        <v>1311</v>
      </c>
      <c r="G4775" t="s">
        <v>78</v>
      </c>
      <c r="H4775">
        <v>28052</v>
      </c>
      <c r="I4775" t="s">
        <v>24</v>
      </c>
      <c r="J4775" t="s">
        <v>1312</v>
      </c>
      <c r="K4775" t="s">
        <v>39</v>
      </c>
      <c r="L4775" t="s">
        <v>66</v>
      </c>
      <c r="M4775" t="s">
        <v>1313</v>
      </c>
      <c r="N4775">
        <v>189.58800000000005</v>
      </c>
      <c r="O4775">
        <v>2</v>
      </c>
      <c r="P4775">
        <v>0.7</v>
      </c>
      <c r="Q4775">
        <v>-145.35079999999999</v>
      </c>
    </row>
    <row r="4776" spans="1:17" x14ac:dyDescent="0.3">
      <c r="A4776" t="s">
        <v>42</v>
      </c>
      <c r="B4776" t="s">
        <v>4150</v>
      </c>
      <c r="C4776" t="s">
        <v>4151</v>
      </c>
      <c r="D4776" t="s">
        <v>20</v>
      </c>
      <c r="E4776" t="s">
        <v>21</v>
      </c>
      <c r="F4776" t="s">
        <v>163</v>
      </c>
      <c r="G4776" t="s">
        <v>92</v>
      </c>
      <c r="H4776">
        <v>77070</v>
      </c>
      <c r="I4776" t="s">
        <v>93</v>
      </c>
      <c r="J4776" t="s">
        <v>1312</v>
      </c>
      <c r="K4776" t="s">
        <v>39</v>
      </c>
      <c r="L4776" t="s">
        <v>66</v>
      </c>
      <c r="M4776" t="s">
        <v>1313</v>
      </c>
      <c r="N4776">
        <v>252.78399999999996</v>
      </c>
      <c r="O4776">
        <v>4</v>
      </c>
      <c r="P4776">
        <v>0.8</v>
      </c>
      <c r="Q4776">
        <v>-417.09360000000004</v>
      </c>
    </row>
    <row r="4777" spans="1:17" x14ac:dyDescent="0.3">
      <c r="A4777" t="s">
        <v>166</v>
      </c>
      <c r="B4777" t="s">
        <v>1123</v>
      </c>
      <c r="C4777" t="s">
        <v>1124</v>
      </c>
      <c r="D4777" t="s">
        <v>34</v>
      </c>
      <c r="E4777" t="s">
        <v>21</v>
      </c>
      <c r="F4777" t="s">
        <v>2600</v>
      </c>
      <c r="G4777" t="s">
        <v>187</v>
      </c>
      <c r="H4777">
        <v>61107</v>
      </c>
      <c r="I4777" t="s">
        <v>93</v>
      </c>
      <c r="J4777" t="s">
        <v>1312</v>
      </c>
      <c r="K4777" t="s">
        <v>39</v>
      </c>
      <c r="L4777" t="s">
        <v>66</v>
      </c>
      <c r="M4777" t="s">
        <v>1313</v>
      </c>
      <c r="N4777">
        <v>442.37199999999996</v>
      </c>
      <c r="O4777">
        <v>7</v>
      </c>
      <c r="P4777">
        <v>0.8</v>
      </c>
      <c r="Q4777">
        <v>-729.91380000000004</v>
      </c>
    </row>
    <row r="4778" spans="1:17" x14ac:dyDescent="0.3">
      <c r="A4778" t="s">
        <v>166</v>
      </c>
      <c r="B4778" t="s">
        <v>5387</v>
      </c>
      <c r="C4778" t="s">
        <v>5388</v>
      </c>
      <c r="D4778" t="s">
        <v>20</v>
      </c>
      <c r="E4778" t="s">
        <v>21</v>
      </c>
      <c r="F4778" t="s">
        <v>3931</v>
      </c>
      <c r="G4778" t="s">
        <v>689</v>
      </c>
      <c r="H4778">
        <v>8861</v>
      </c>
      <c r="I4778" t="s">
        <v>131</v>
      </c>
      <c r="J4778" t="s">
        <v>1312</v>
      </c>
      <c r="K4778" t="s">
        <v>39</v>
      </c>
      <c r="L4778" t="s">
        <v>66</v>
      </c>
      <c r="M4778" t="s">
        <v>1313</v>
      </c>
      <c r="N4778">
        <v>315.98</v>
      </c>
      <c r="O4778">
        <v>1</v>
      </c>
      <c r="P4778">
        <v>0</v>
      </c>
      <c r="Q4778">
        <v>148.51060000000001</v>
      </c>
    </row>
    <row r="4779" spans="1:17" x14ac:dyDescent="0.3">
      <c r="A4779" t="s">
        <v>42</v>
      </c>
      <c r="B4779" t="s">
        <v>1500</v>
      </c>
      <c r="C4779" t="s">
        <v>1501</v>
      </c>
      <c r="D4779" t="s">
        <v>20</v>
      </c>
      <c r="E4779" t="s">
        <v>21</v>
      </c>
      <c r="F4779" t="s">
        <v>112</v>
      </c>
      <c r="G4779" t="s">
        <v>36</v>
      </c>
      <c r="H4779">
        <v>94110</v>
      </c>
      <c r="I4779" t="s">
        <v>37</v>
      </c>
      <c r="J4779" t="s">
        <v>1312</v>
      </c>
      <c r="K4779" t="s">
        <v>39</v>
      </c>
      <c r="L4779" t="s">
        <v>66</v>
      </c>
      <c r="M4779" t="s">
        <v>1313</v>
      </c>
      <c r="N4779">
        <v>2022.2720000000002</v>
      </c>
      <c r="O4779">
        <v>8</v>
      </c>
      <c r="P4779">
        <v>0.2</v>
      </c>
      <c r="Q4779">
        <v>682.5168000000001</v>
      </c>
    </row>
    <row r="4780" spans="1:17" x14ac:dyDescent="0.3">
      <c r="A4780" t="s">
        <v>166</v>
      </c>
      <c r="B4780" t="s">
        <v>941</v>
      </c>
      <c r="C4780" t="s">
        <v>942</v>
      </c>
      <c r="D4780" t="s">
        <v>34</v>
      </c>
      <c r="E4780" t="s">
        <v>21</v>
      </c>
      <c r="F4780" t="s">
        <v>943</v>
      </c>
      <c r="G4780" t="s">
        <v>400</v>
      </c>
      <c r="H4780">
        <v>80906</v>
      </c>
      <c r="I4780" t="s">
        <v>37</v>
      </c>
      <c r="J4780" t="s">
        <v>950</v>
      </c>
      <c r="K4780" t="s">
        <v>39</v>
      </c>
      <c r="L4780" t="s">
        <v>66</v>
      </c>
      <c r="M4780" t="s">
        <v>951</v>
      </c>
      <c r="N4780">
        <v>78.600000000000009</v>
      </c>
      <c r="O4780">
        <v>5</v>
      </c>
      <c r="P4780">
        <v>0.7</v>
      </c>
      <c r="Q4780">
        <v>-62.88000000000001</v>
      </c>
    </row>
    <row r="4781" spans="1:17" x14ac:dyDescent="0.3">
      <c r="A4781" t="s">
        <v>42</v>
      </c>
      <c r="B4781" t="s">
        <v>1026</v>
      </c>
      <c r="C4781" t="s">
        <v>1027</v>
      </c>
      <c r="D4781" t="s">
        <v>34</v>
      </c>
      <c r="E4781" t="s">
        <v>21</v>
      </c>
      <c r="F4781" t="s">
        <v>1028</v>
      </c>
      <c r="G4781" t="s">
        <v>36</v>
      </c>
      <c r="H4781">
        <v>92345</v>
      </c>
      <c r="I4781" t="s">
        <v>37</v>
      </c>
      <c r="J4781" t="s">
        <v>950</v>
      </c>
      <c r="K4781" t="s">
        <v>39</v>
      </c>
      <c r="L4781" t="s">
        <v>66</v>
      </c>
      <c r="M4781" t="s">
        <v>951</v>
      </c>
      <c r="N4781">
        <v>251.52</v>
      </c>
      <c r="O4781">
        <v>6</v>
      </c>
      <c r="P4781">
        <v>0.2</v>
      </c>
      <c r="Q4781">
        <v>81.744</v>
      </c>
    </row>
    <row r="4782" spans="1:17" x14ac:dyDescent="0.3">
      <c r="A4782" t="s">
        <v>42</v>
      </c>
      <c r="B4782" t="s">
        <v>2790</v>
      </c>
      <c r="C4782" t="s">
        <v>2791</v>
      </c>
      <c r="D4782" t="s">
        <v>90</v>
      </c>
      <c r="E4782" t="s">
        <v>21</v>
      </c>
      <c r="F4782" t="s">
        <v>235</v>
      </c>
      <c r="G4782" t="s">
        <v>236</v>
      </c>
      <c r="H4782">
        <v>10035</v>
      </c>
      <c r="I4782" t="s">
        <v>131</v>
      </c>
      <c r="J4782" t="s">
        <v>950</v>
      </c>
      <c r="K4782" t="s">
        <v>39</v>
      </c>
      <c r="L4782" t="s">
        <v>66</v>
      </c>
      <c r="M4782" t="s">
        <v>951</v>
      </c>
      <c r="N4782">
        <v>125.76</v>
      </c>
      <c r="O4782">
        <v>3</v>
      </c>
      <c r="P4782">
        <v>0.2</v>
      </c>
      <c r="Q4782">
        <v>40.872</v>
      </c>
    </row>
    <row r="4783" spans="1:17" x14ac:dyDescent="0.3">
      <c r="A4783" t="s">
        <v>17</v>
      </c>
      <c r="B4783" t="s">
        <v>3321</v>
      </c>
      <c r="C4783" t="s">
        <v>3322</v>
      </c>
      <c r="D4783" t="s">
        <v>20</v>
      </c>
      <c r="E4783" t="s">
        <v>21</v>
      </c>
      <c r="F4783" t="s">
        <v>84</v>
      </c>
      <c r="G4783" t="s">
        <v>85</v>
      </c>
      <c r="H4783">
        <v>98105</v>
      </c>
      <c r="I4783" t="s">
        <v>37</v>
      </c>
      <c r="J4783" t="s">
        <v>950</v>
      </c>
      <c r="K4783" t="s">
        <v>39</v>
      </c>
      <c r="L4783" t="s">
        <v>66</v>
      </c>
      <c r="M4783" t="s">
        <v>951</v>
      </c>
      <c r="N4783">
        <v>83.84</v>
      </c>
      <c r="O4783">
        <v>2</v>
      </c>
      <c r="P4783">
        <v>0.2</v>
      </c>
      <c r="Q4783">
        <v>27.247999999999998</v>
      </c>
    </row>
    <row r="4784" spans="1:17" x14ac:dyDescent="0.3">
      <c r="A4784" t="s">
        <v>166</v>
      </c>
      <c r="B4784" t="s">
        <v>3646</v>
      </c>
      <c r="C4784" t="s">
        <v>3647</v>
      </c>
      <c r="D4784" t="s">
        <v>34</v>
      </c>
      <c r="E4784" t="s">
        <v>21</v>
      </c>
      <c r="F4784" t="s">
        <v>1549</v>
      </c>
      <c r="G4784" t="s">
        <v>46</v>
      </c>
      <c r="H4784">
        <v>33801</v>
      </c>
      <c r="I4784" t="s">
        <v>24</v>
      </c>
      <c r="J4784" t="s">
        <v>950</v>
      </c>
      <c r="K4784" t="s">
        <v>39</v>
      </c>
      <c r="L4784" t="s">
        <v>66</v>
      </c>
      <c r="M4784" t="s">
        <v>951</v>
      </c>
      <c r="N4784">
        <v>78.600000000000009</v>
      </c>
      <c r="O4784">
        <v>5</v>
      </c>
      <c r="P4784">
        <v>0.7</v>
      </c>
      <c r="Q4784">
        <v>-62.88000000000001</v>
      </c>
    </row>
    <row r="4785" spans="1:17" x14ac:dyDescent="0.3">
      <c r="A4785" t="s">
        <v>1122</v>
      </c>
      <c r="B4785" t="s">
        <v>4019</v>
      </c>
      <c r="C4785" t="s">
        <v>4020</v>
      </c>
      <c r="D4785" t="s">
        <v>20</v>
      </c>
      <c r="E4785" t="s">
        <v>21</v>
      </c>
      <c r="F4785" t="s">
        <v>1622</v>
      </c>
      <c r="G4785" t="s">
        <v>36</v>
      </c>
      <c r="H4785">
        <v>92804</v>
      </c>
      <c r="I4785" t="s">
        <v>37</v>
      </c>
      <c r="J4785" t="s">
        <v>950</v>
      </c>
      <c r="K4785" t="s">
        <v>39</v>
      </c>
      <c r="L4785" t="s">
        <v>66</v>
      </c>
      <c r="M4785" t="s">
        <v>951</v>
      </c>
      <c r="N4785">
        <v>209.60000000000002</v>
      </c>
      <c r="O4785">
        <v>5</v>
      </c>
      <c r="P4785">
        <v>0.2</v>
      </c>
      <c r="Q4785">
        <v>68.11999999999999</v>
      </c>
    </row>
    <row r="4786" spans="1:17" x14ac:dyDescent="0.3">
      <c r="A4786" t="s">
        <v>42</v>
      </c>
      <c r="B4786" t="s">
        <v>2025</v>
      </c>
      <c r="C4786" t="s">
        <v>2026</v>
      </c>
      <c r="D4786" t="s">
        <v>20</v>
      </c>
      <c r="E4786" t="s">
        <v>21</v>
      </c>
      <c r="F4786" t="s">
        <v>1234</v>
      </c>
      <c r="G4786" t="s">
        <v>46</v>
      </c>
      <c r="H4786">
        <v>33180</v>
      </c>
      <c r="I4786" t="s">
        <v>24</v>
      </c>
      <c r="J4786" t="s">
        <v>950</v>
      </c>
      <c r="K4786" t="s">
        <v>39</v>
      </c>
      <c r="L4786" t="s">
        <v>66</v>
      </c>
      <c r="M4786" t="s">
        <v>951</v>
      </c>
      <c r="N4786">
        <v>62.88000000000001</v>
      </c>
      <c r="O4786">
        <v>4</v>
      </c>
      <c r="P4786">
        <v>0.7</v>
      </c>
      <c r="Q4786">
        <v>-50.304000000000002</v>
      </c>
    </row>
    <row r="4787" spans="1:17" x14ac:dyDescent="0.3">
      <c r="A4787" t="s">
        <v>42</v>
      </c>
      <c r="B4787" t="s">
        <v>2642</v>
      </c>
      <c r="C4787" t="s">
        <v>2643</v>
      </c>
      <c r="D4787" t="s">
        <v>90</v>
      </c>
      <c r="E4787" t="s">
        <v>21</v>
      </c>
      <c r="F4787" t="s">
        <v>3866</v>
      </c>
      <c r="G4787" t="s">
        <v>689</v>
      </c>
      <c r="H4787">
        <v>7501</v>
      </c>
      <c r="I4787" t="s">
        <v>131</v>
      </c>
      <c r="J4787" t="s">
        <v>950</v>
      </c>
      <c r="K4787" t="s">
        <v>39</v>
      </c>
      <c r="L4787" t="s">
        <v>66</v>
      </c>
      <c r="M4787" t="s">
        <v>951</v>
      </c>
      <c r="N4787">
        <v>209.6</v>
      </c>
      <c r="O4787">
        <v>4</v>
      </c>
      <c r="P4787">
        <v>0</v>
      </c>
      <c r="Q4787">
        <v>96.415999999999997</v>
      </c>
    </row>
    <row r="4788" spans="1:17" x14ac:dyDescent="0.3">
      <c r="A4788" t="s">
        <v>42</v>
      </c>
      <c r="B4788" t="s">
        <v>2931</v>
      </c>
      <c r="C4788" t="s">
        <v>2932</v>
      </c>
      <c r="D4788" t="s">
        <v>34</v>
      </c>
      <c r="E4788" t="s">
        <v>21</v>
      </c>
      <c r="F4788" t="s">
        <v>4806</v>
      </c>
      <c r="G4788" t="s">
        <v>202</v>
      </c>
      <c r="H4788">
        <v>55369</v>
      </c>
      <c r="I4788" t="s">
        <v>93</v>
      </c>
      <c r="J4788" t="s">
        <v>4807</v>
      </c>
      <c r="K4788" t="s">
        <v>39</v>
      </c>
      <c r="L4788" t="s">
        <v>66</v>
      </c>
      <c r="M4788" t="s">
        <v>4808</v>
      </c>
      <c r="N4788">
        <v>735.98</v>
      </c>
      <c r="O4788">
        <v>2</v>
      </c>
      <c r="P4788">
        <v>0</v>
      </c>
      <c r="Q4788">
        <v>331.19099999999997</v>
      </c>
    </row>
    <row r="4789" spans="1:17" x14ac:dyDescent="0.3">
      <c r="A4789" t="s">
        <v>42</v>
      </c>
      <c r="B4789" t="s">
        <v>724</v>
      </c>
      <c r="C4789" t="s">
        <v>725</v>
      </c>
      <c r="D4789" t="s">
        <v>20</v>
      </c>
      <c r="E4789" t="s">
        <v>21</v>
      </c>
      <c r="F4789" t="s">
        <v>84</v>
      </c>
      <c r="G4789" t="s">
        <v>85</v>
      </c>
      <c r="H4789">
        <v>98103</v>
      </c>
      <c r="I4789" t="s">
        <v>37</v>
      </c>
      <c r="J4789" t="s">
        <v>4807</v>
      </c>
      <c r="K4789" t="s">
        <v>39</v>
      </c>
      <c r="L4789" t="s">
        <v>66</v>
      </c>
      <c r="M4789" t="s">
        <v>4808</v>
      </c>
      <c r="N4789">
        <v>2060.7440000000001</v>
      </c>
      <c r="O4789">
        <v>7</v>
      </c>
      <c r="P4789">
        <v>0.2</v>
      </c>
      <c r="Q4789">
        <v>643.98249999999996</v>
      </c>
    </row>
    <row r="4790" spans="1:17" x14ac:dyDescent="0.3">
      <c r="A4790" t="s">
        <v>42</v>
      </c>
      <c r="B4790" t="s">
        <v>5039</v>
      </c>
      <c r="C4790" t="s">
        <v>5040</v>
      </c>
      <c r="D4790" t="s">
        <v>34</v>
      </c>
      <c r="E4790" t="s">
        <v>21</v>
      </c>
      <c r="F4790" t="s">
        <v>476</v>
      </c>
      <c r="G4790" t="s">
        <v>275</v>
      </c>
      <c r="H4790">
        <v>85023</v>
      </c>
      <c r="I4790" t="s">
        <v>37</v>
      </c>
      <c r="J4790" t="s">
        <v>4807</v>
      </c>
      <c r="K4790" t="s">
        <v>39</v>
      </c>
      <c r="L4790" t="s">
        <v>66</v>
      </c>
      <c r="M4790" t="s">
        <v>4808</v>
      </c>
      <c r="N4790">
        <v>551.98500000000013</v>
      </c>
      <c r="O4790">
        <v>5</v>
      </c>
      <c r="P4790">
        <v>0.7</v>
      </c>
      <c r="Q4790">
        <v>-459.98750000000018</v>
      </c>
    </row>
    <row r="4791" spans="1:17" x14ac:dyDescent="0.3">
      <c r="A4791" t="s">
        <v>166</v>
      </c>
      <c r="B4791" t="s">
        <v>3165</v>
      </c>
      <c r="C4791" t="s">
        <v>3166</v>
      </c>
      <c r="D4791" t="s">
        <v>20</v>
      </c>
      <c r="E4791" t="s">
        <v>21</v>
      </c>
      <c r="F4791" t="s">
        <v>3558</v>
      </c>
      <c r="G4791" t="s">
        <v>224</v>
      </c>
      <c r="H4791">
        <v>46203</v>
      </c>
      <c r="I4791" t="s">
        <v>93</v>
      </c>
      <c r="J4791" t="s">
        <v>4807</v>
      </c>
      <c r="K4791" t="s">
        <v>39</v>
      </c>
      <c r="L4791" t="s">
        <v>66</v>
      </c>
      <c r="M4791" t="s">
        <v>4808</v>
      </c>
      <c r="N4791">
        <v>1103.97</v>
      </c>
      <c r="O4791">
        <v>3</v>
      </c>
      <c r="P4791">
        <v>0</v>
      </c>
      <c r="Q4791">
        <v>496.78649999999993</v>
      </c>
    </row>
    <row r="4792" spans="1:17" x14ac:dyDescent="0.3">
      <c r="A4792" t="s">
        <v>42</v>
      </c>
      <c r="B4792" t="s">
        <v>4869</v>
      </c>
      <c r="C4792" t="s">
        <v>4870</v>
      </c>
      <c r="D4792" t="s">
        <v>20</v>
      </c>
      <c r="E4792" t="s">
        <v>21</v>
      </c>
      <c r="F4792" t="s">
        <v>235</v>
      </c>
      <c r="G4792" t="s">
        <v>236</v>
      </c>
      <c r="H4792">
        <v>10035</v>
      </c>
      <c r="I4792" t="s">
        <v>131</v>
      </c>
      <c r="J4792" t="s">
        <v>4807</v>
      </c>
      <c r="K4792" t="s">
        <v>39</v>
      </c>
      <c r="L4792" t="s">
        <v>66</v>
      </c>
      <c r="M4792" t="s">
        <v>4808</v>
      </c>
      <c r="N4792">
        <v>588.78399999999999</v>
      </c>
      <c r="O4792">
        <v>2</v>
      </c>
      <c r="P4792">
        <v>0.2</v>
      </c>
      <c r="Q4792">
        <v>183.99499999999998</v>
      </c>
    </row>
    <row r="4793" spans="1:17" x14ac:dyDescent="0.3">
      <c r="A4793" t="s">
        <v>1122</v>
      </c>
      <c r="B4793" t="s">
        <v>1665</v>
      </c>
      <c r="C4793" t="s">
        <v>1666</v>
      </c>
      <c r="D4793" t="s">
        <v>20</v>
      </c>
      <c r="E4793" t="s">
        <v>21</v>
      </c>
      <c r="F4793" t="s">
        <v>84</v>
      </c>
      <c r="G4793" t="s">
        <v>85</v>
      </c>
      <c r="H4793">
        <v>98105</v>
      </c>
      <c r="I4793" t="s">
        <v>37</v>
      </c>
      <c r="J4793" t="s">
        <v>4807</v>
      </c>
      <c r="K4793" t="s">
        <v>39</v>
      </c>
      <c r="L4793" t="s">
        <v>66</v>
      </c>
      <c r="M4793" t="s">
        <v>4808</v>
      </c>
      <c r="N4793">
        <v>1471.96</v>
      </c>
      <c r="O4793">
        <v>5</v>
      </c>
      <c r="P4793">
        <v>0.2</v>
      </c>
      <c r="Q4793">
        <v>459.98749999999995</v>
      </c>
    </row>
    <row r="4794" spans="1:17" x14ac:dyDescent="0.3">
      <c r="A4794" t="s">
        <v>42</v>
      </c>
      <c r="B4794" t="s">
        <v>3956</v>
      </c>
      <c r="C4794" t="s">
        <v>3957</v>
      </c>
      <c r="D4794" t="s">
        <v>34</v>
      </c>
      <c r="E4794" t="s">
        <v>21</v>
      </c>
      <c r="F4794" t="s">
        <v>3481</v>
      </c>
      <c r="G4794" t="s">
        <v>224</v>
      </c>
      <c r="H4794">
        <v>47905</v>
      </c>
      <c r="I4794" t="s">
        <v>93</v>
      </c>
      <c r="J4794" t="s">
        <v>4807</v>
      </c>
      <c r="K4794" t="s">
        <v>39</v>
      </c>
      <c r="L4794" t="s">
        <v>66</v>
      </c>
      <c r="M4794" t="s">
        <v>4808</v>
      </c>
      <c r="N4794">
        <v>735.98</v>
      </c>
      <c r="O4794">
        <v>2</v>
      </c>
      <c r="P4794">
        <v>0</v>
      </c>
      <c r="Q4794">
        <v>331.19099999999997</v>
      </c>
    </row>
    <row r="4795" spans="1:17" x14ac:dyDescent="0.3">
      <c r="A4795" t="s">
        <v>42</v>
      </c>
      <c r="B4795" t="s">
        <v>4037</v>
      </c>
      <c r="C4795" t="s">
        <v>4038</v>
      </c>
      <c r="D4795" t="s">
        <v>20</v>
      </c>
      <c r="E4795" t="s">
        <v>21</v>
      </c>
      <c r="F4795" t="s">
        <v>1826</v>
      </c>
      <c r="G4795" t="s">
        <v>689</v>
      </c>
      <c r="H4795">
        <v>7060</v>
      </c>
      <c r="I4795" t="s">
        <v>131</v>
      </c>
      <c r="J4795" t="s">
        <v>4807</v>
      </c>
      <c r="K4795" t="s">
        <v>39</v>
      </c>
      <c r="L4795" t="s">
        <v>66</v>
      </c>
      <c r="M4795" t="s">
        <v>4808</v>
      </c>
      <c r="N4795">
        <v>735.98</v>
      </c>
      <c r="O4795">
        <v>2</v>
      </c>
      <c r="P4795">
        <v>0</v>
      </c>
      <c r="Q4795">
        <v>331.19099999999997</v>
      </c>
    </row>
    <row r="4796" spans="1:17" x14ac:dyDescent="0.3">
      <c r="A4796" t="s">
        <v>42</v>
      </c>
      <c r="B4796" t="s">
        <v>1884</v>
      </c>
      <c r="C4796" t="s">
        <v>1885</v>
      </c>
      <c r="D4796" t="s">
        <v>20</v>
      </c>
      <c r="E4796" t="s">
        <v>21</v>
      </c>
      <c r="F4796" t="s">
        <v>1886</v>
      </c>
      <c r="G4796" t="s">
        <v>92</v>
      </c>
      <c r="H4796">
        <v>75701</v>
      </c>
      <c r="I4796" t="s">
        <v>93</v>
      </c>
      <c r="J4796" t="s">
        <v>1893</v>
      </c>
      <c r="K4796" t="s">
        <v>39</v>
      </c>
      <c r="L4796" t="s">
        <v>66</v>
      </c>
      <c r="M4796" t="s">
        <v>1894</v>
      </c>
      <c r="N4796">
        <v>182.99399999999997</v>
      </c>
      <c r="O4796">
        <v>3</v>
      </c>
      <c r="P4796">
        <v>0.8</v>
      </c>
      <c r="Q4796">
        <v>-320.23950000000013</v>
      </c>
    </row>
    <row r="4797" spans="1:17" x14ac:dyDescent="0.3">
      <c r="A4797" t="s">
        <v>42</v>
      </c>
      <c r="B4797" t="s">
        <v>2990</v>
      </c>
      <c r="C4797" t="s">
        <v>2991</v>
      </c>
      <c r="D4797" t="s">
        <v>34</v>
      </c>
      <c r="E4797" t="s">
        <v>21</v>
      </c>
      <c r="F4797" t="s">
        <v>653</v>
      </c>
      <c r="G4797" t="s">
        <v>36</v>
      </c>
      <c r="H4797">
        <v>94533</v>
      </c>
      <c r="I4797" t="s">
        <v>37</v>
      </c>
      <c r="J4797" t="s">
        <v>1893</v>
      </c>
      <c r="K4797" t="s">
        <v>39</v>
      </c>
      <c r="L4797" t="s">
        <v>66</v>
      </c>
      <c r="M4797" t="s">
        <v>2992</v>
      </c>
      <c r="N4797">
        <v>20.72</v>
      </c>
      <c r="O4797">
        <v>2</v>
      </c>
      <c r="P4797">
        <v>0.2</v>
      </c>
      <c r="Q4797">
        <v>6.4749999999999979</v>
      </c>
    </row>
    <row r="4798" spans="1:17" x14ac:dyDescent="0.3">
      <c r="A4798" t="s">
        <v>42</v>
      </c>
      <c r="B4798" t="s">
        <v>915</v>
      </c>
      <c r="C4798" t="s">
        <v>916</v>
      </c>
      <c r="D4798" t="s">
        <v>20</v>
      </c>
      <c r="E4798" t="s">
        <v>21</v>
      </c>
      <c r="F4798" t="s">
        <v>3789</v>
      </c>
      <c r="G4798" t="s">
        <v>1524</v>
      </c>
      <c r="H4798">
        <v>59801</v>
      </c>
      <c r="I4798" t="s">
        <v>37</v>
      </c>
      <c r="J4798" t="s">
        <v>1893</v>
      </c>
      <c r="K4798" t="s">
        <v>39</v>
      </c>
      <c r="L4798" t="s">
        <v>66</v>
      </c>
      <c r="M4798" t="s">
        <v>1894</v>
      </c>
      <c r="N4798">
        <v>487.98400000000004</v>
      </c>
      <c r="O4798">
        <v>2</v>
      </c>
      <c r="P4798">
        <v>0.2</v>
      </c>
      <c r="Q4798">
        <v>152.49499999999998</v>
      </c>
    </row>
    <row r="4799" spans="1:17" x14ac:dyDescent="0.3">
      <c r="A4799" t="s">
        <v>42</v>
      </c>
      <c r="B4799" t="s">
        <v>2213</v>
      </c>
      <c r="C4799" t="s">
        <v>2214</v>
      </c>
      <c r="D4799" t="s">
        <v>34</v>
      </c>
      <c r="E4799" t="s">
        <v>21</v>
      </c>
      <c r="F4799" t="s">
        <v>435</v>
      </c>
      <c r="G4799" t="s">
        <v>224</v>
      </c>
      <c r="H4799">
        <v>47201</v>
      </c>
      <c r="I4799" t="s">
        <v>93</v>
      </c>
      <c r="J4799" t="s">
        <v>1893</v>
      </c>
      <c r="K4799" t="s">
        <v>39</v>
      </c>
      <c r="L4799" t="s">
        <v>66</v>
      </c>
      <c r="M4799" t="s">
        <v>1894</v>
      </c>
      <c r="N4799">
        <v>914.97</v>
      </c>
      <c r="O4799">
        <v>3</v>
      </c>
      <c r="P4799">
        <v>0</v>
      </c>
      <c r="Q4799">
        <v>411.73649999999998</v>
      </c>
    </row>
    <row r="4800" spans="1:17" x14ac:dyDescent="0.3">
      <c r="A4800" t="s">
        <v>42</v>
      </c>
      <c r="B4800" t="s">
        <v>1910</v>
      </c>
      <c r="C4800" t="s">
        <v>1911</v>
      </c>
      <c r="D4800" t="s">
        <v>20</v>
      </c>
      <c r="E4800" t="s">
        <v>21</v>
      </c>
      <c r="F4800" t="s">
        <v>35</v>
      </c>
      <c r="G4800" t="s">
        <v>36</v>
      </c>
      <c r="H4800">
        <v>90004</v>
      </c>
      <c r="I4800" t="s">
        <v>37</v>
      </c>
      <c r="J4800" t="s">
        <v>1893</v>
      </c>
      <c r="K4800" t="s">
        <v>39</v>
      </c>
      <c r="L4800" t="s">
        <v>66</v>
      </c>
      <c r="M4800" t="s">
        <v>1894</v>
      </c>
      <c r="N4800">
        <v>487.98400000000004</v>
      </c>
      <c r="O4800">
        <v>2</v>
      </c>
      <c r="P4800">
        <v>0.2</v>
      </c>
      <c r="Q4800">
        <v>152.49499999999998</v>
      </c>
    </row>
    <row r="4801" spans="1:17" x14ac:dyDescent="0.3">
      <c r="A4801" t="s">
        <v>17</v>
      </c>
      <c r="B4801" t="s">
        <v>1906</v>
      </c>
      <c r="C4801" t="s">
        <v>1907</v>
      </c>
      <c r="D4801" t="s">
        <v>20</v>
      </c>
      <c r="E4801" t="s">
        <v>21</v>
      </c>
      <c r="F4801" t="s">
        <v>35</v>
      </c>
      <c r="G4801" t="s">
        <v>36</v>
      </c>
      <c r="H4801">
        <v>90008</v>
      </c>
      <c r="I4801" t="s">
        <v>37</v>
      </c>
      <c r="J4801" t="s">
        <v>1893</v>
      </c>
      <c r="K4801" t="s">
        <v>39</v>
      </c>
      <c r="L4801" t="s">
        <v>66</v>
      </c>
      <c r="M4801" t="s">
        <v>1894</v>
      </c>
      <c r="N4801">
        <v>487.98400000000004</v>
      </c>
      <c r="O4801">
        <v>2</v>
      </c>
      <c r="P4801">
        <v>0.2</v>
      </c>
      <c r="Q4801">
        <v>152.49499999999998</v>
      </c>
    </row>
    <row r="4802" spans="1:17" x14ac:dyDescent="0.3">
      <c r="A4802" t="s">
        <v>42</v>
      </c>
      <c r="B4802" t="s">
        <v>4452</v>
      </c>
      <c r="C4802" t="s">
        <v>4453</v>
      </c>
      <c r="D4802" t="s">
        <v>34</v>
      </c>
      <c r="E4802" t="s">
        <v>21</v>
      </c>
      <c r="F4802" t="s">
        <v>315</v>
      </c>
      <c r="G4802" t="s">
        <v>187</v>
      </c>
      <c r="H4802">
        <v>62521</v>
      </c>
      <c r="I4802" t="s">
        <v>93</v>
      </c>
      <c r="J4802" t="s">
        <v>1893</v>
      </c>
      <c r="K4802" t="s">
        <v>39</v>
      </c>
      <c r="L4802" t="s">
        <v>66</v>
      </c>
      <c r="M4802" t="s">
        <v>1894</v>
      </c>
      <c r="N4802">
        <v>182.99399999999997</v>
      </c>
      <c r="O4802">
        <v>3</v>
      </c>
      <c r="P4802">
        <v>0.8</v>
      </c>
      <c r="Q4802">
        <v>-320.23950000000013</v>
      </c>
    </row>
    <row r="4803" spans="1:17" x14ac:dyDescent="0.3">
      <c r="A4803" t="s">
        <v>166</v>
      </c>
      <c r="B4803" t="s">
        <v>3790</v>
      </c>
      <c r="C4803" t="s">
        <v>3791</v>
      </c>
      <c r="D4803" t="s">
        <v>20</v>
      </c>
      <c r="E4803" t="s">
        <v>21</v>
      </c>
      <c r="F4803" t="s">
        <v>84</v>
      </c>
      <c r="G4803" t="s">
        <v>85</v>
      </c>
      <c r="H4803">
        <v>98105</v>
      </c>
      <c r="I4803" t="s">
        <v>37</v>
      </c>
      <c r="J4803" t="s">
        <v>1893</v>
      </c>
      <c r="K4803" t="s">
        <v>39</v>
      </c>
      <c r="L4803" t="s">
        <v>66</v>
      </c>
      <c r="M4803" t="s">
        <v>1894</v>
      </c>
      <c r="N4803">
        <v>1219.96</v>
      </c>
      <c r="O4803">
        <v>5</v>
      </c>
      <c r="P4803">
        <v>0.2</v>
      </c>
      <c r="Q4803">
        <v>381.23749999999995</v>
      </c>
    </row>
    <row r="4804" spans="1:17" x14ac:dyDescent="0.3">
      <c r="A4804" t="s">
        <v>17</v>
      </c>
      <c r="B4804" t="s">
        <v>679</v>
      </c>
      <c r="C4804" t="s">
        <v>680</v>
      </c>
      <c r="D4804" t="s">
        <v>20</v>
      </c>
      <c r="E4804" t="s">
        <v>21</v>
      </c>
      <c r="F4804" t="s">
        <v>5484</v>
      </c>
      <c r="G4804" t="s">
        <v>92</v>
      </c>
      <c r="H4804">
        <v>76706</v>
      </c>
      <c r="I4804" t="s">
        <v>93</v>
      </c>
      <c r="J4804" t="s">
        <v>1893</v>
      </c>
      <c r="K4804" t="s">
        <v>39</v>
      </c>
      <c r="L4804" t="s">
        <v>66</v>
      </c>
      <c r="M4804" t="s">
        <v>1894</v>
      </c>
      <c r="N4804">
        <v>243.99199999999996</v>
      </c>
      <c r="O4804">
        <v>4</v>
      </c>
      <c r="P4804">
        <v>0.8</v>
      </c>
      <c r="Q4804">
        <v>-426.9860000000001</v>
      </c>
    </row>
    <row r="4805" spans="1:17" x14ac:dyDescent="0.3">
      <c r="A4805" t="s">
        <v>42</v>
      </c>
      <c r="B4805" t="s">
        <v>3085</v>
      </c>
      <c r="C4805" t="s">
        <v>3086</v>
      </c>
      <c r="D4805" t="s">
        <v>20</v>
      </c>
      <c r="E4805" t="s">
        <v>21</v>
      </c>
      <c r="F4805" t="s">
        <v>129</v>
      </c>
      <c r="G4805" t="s">
        <v>130</v>
      </c>
      <c r="H4805">
        <v>19140</v>
      </c>
      <c r="I4805" t="s">
        <v>131</v>
      </c>
      <c r="J4805" t="s">
        <v>1893</v>
      </c>
      <c r="K4805" t="s">
        <v>39</v>
      </c>
      <c r="L4805" t="s">
        <v>66</v>
      </c>
      <c r="M4805" t="s">
        <v>1894</v>
      </c>
      <c r="N4805">
        <v>274.49100000000004</v>
      </c>
      <c r="O4805">
        <v>3</v>
      </c>
      <c r="P4805">
        <v>0.7</v>
      </c>
      <c r="Q4805">
        <v>-228.74250000000006</v>
      </c>
    </row>
    <row r="4806" spans="1:17" x14ac:dyDescent="0.3">
      <c r="A4806" t="s">
        <v>42</v>
      </c>
      <c r="B4806" t="s">
        <v>1612</v>
      </c>
      <c r="C4806" t="s">
        <v>1613</v>
      </c>
      <c r="D4806" t="s">
        <v>20</v>
      </c>
      <c r="E4806" t="s">
        <v>21</v>
      </c>
      <c r="F4806" t="s">
        <v>769</v>
      </c>
      <c r="G4806" t="s">
        <v>210</v>
      </c>
      <c r="H4806">
        <v>48227</v>
      </c>
      <c r="I4806" t="s">
        <v>93</v>
      </c>
      <c r="J4806" t="s">
        <v>1893</v>
      </c>
      <c r="K4806" t="s">
        <v>39</v>
      </c>
      <c r="L4806" t="s">
        <v>66</v>
      </c>
      <c r="M4806" t="s">
        <v>2992</v>
      </c>
      <c r="N4806">
        <v>64.75</v>
      </c>
      <c r="O4806">
        <v>5</v>
      </c>
      <c r="P4806">
        <v>0</v>
      </c>
      <c r="Q4806">
        <v>29.137499999999996</v>
      </c>
    </row>
    <row r="4807" spans="1:17" x14ac:dyDescent="0.3">
      <c r="A4807" t="s">
        <v>42</v>
      </c>
      <c r="B4807" t="s">
        <v>3230</v>
      </c>
      <c r="C4807" t="s">
        <v>3231</v>
      </c>
      <c r="D4807" t="s">
        <v>90</v>
      </c>
      <c r="E4807" t="s">
        <v>21</v>
      </c>
      <c r="F4807" t="s">
        <v>22</v>
      </c>
      <c r="G4807" t="s">
        <v>23</v>
      </c>
      <c r="H4807">
        <v>42420</v>
      </c>
      <c r="I4807" t="s">
        <v>24</v>
      </c>
      <c r="J4807" t="s">
        <v>1893</v>
      </c>
      <c r="K4807" t="s">
        <v>39</v>
      </c>
      <c r="L4807" t="s">
        <v>66</v>
      </c>
      <c r="M4807" t="s">
        <v>1894</v>
      </c>
      <c r="N4807">
        <v>609.98</v>
      </c>
      <c r="O4807">
        <v>2</v>
      </c>
      <c r="P4807">
        <v>0</v>
      </c>
      <c r="Q4807">
        <v>274.49099999999999</v>
      </c>
    </row>
    <row r="4808" spans="1:17" x14ac:dyDescent="0.3">
      <c r="A4808" t="s">
        <v>166</v>
      </c>
      <c r="B4808" t="s">
        <v>3550</v>
      </c>
      <c r="C4808" t="s">
        <v>3551</v>
      </c>
      <c r="D4808" t="s">
        <v>20</v>
      </c>
      <c r="E4808" t="s">
        <v>21</v>
      </c>
      <c r="F4808" t="s">
        <v>5838</v>
      </c>
      <c r="G4808" t="s">
        <v>1084</v>
      </c>
      <c r="H4808">
        <v>1810</v>
      </c>
      <c r="I4808" t="s">
        <v>131</v>
      </c>
      <c r="J4808" t="s">
        <v>1893</v>
      </c>
      <c r="K4808" t="s">
        <v>39</v>
      </c>
      <c r="L4808" t="s">
        <v>66</v>
      </c>
      <c r="M4808" t="s">
        <v>2992</v>
      </c>
      <c r="N4808">
        <v>51.8</v>
      </c>
      <c r="O4808">
        <v>4</v>
      </c>
      <c r="P4808">
        <v>0</v>
      </c>
      <c r="Q4808">
        <v>23.309999999999995</v>
      </c>
    </row>
    <row r="4809" spans="1:17" x14ac:dyDescent="0.3">
      <c r="A4809" t="s">
        <v>42</v>
      </c>
      <c r="B4809" t="s">
        <v>5464</v>
      </c>
      <c r="C4809" t="s">
        <v>5465</v>
      </c>
      <c r="D4809" t="s">
        <v>20</v>
      </c>
      <c r="E4809" t="s">
        <v>21</v>
      </c>
      <c r="F4809" t="s">
        <v>5908</v>
      </c>
      <c r="G4809" t="s">
        <v>187</v>
      </c>
      <c r="H4809">
        <v>60543</v>
      </c>
      <c r="I4809" t="s">
        <v>93</v>
      </c>
      <c r="J4809" t="s">
        <v>1893</v>
      </c>
      <c r="K4809" t="s">
        <v>39</v>
      </c>
      <c r="L4809" t="s">
        <v>66</v>
      </c>
      <c r="M4809" t="s">
        <v>1894</v>
      </c>
      <c r="N4809">
        <v>304.98999999999995</v>
      </c>
      <c r="O4809">
        <v>5</v>
      </c>
      <c r="P4809">
        <v>0.8</v>
      </c>
      <c r="Q4809">
        <v>-533.73250000000007</v>
      </c>
    </row>
    <row r="4810" spans="1:17" x14ac:dyDescent="0.3">
      <c r="A4810" t="s">
        <v>42</v>
      </c>
      <c r="B4810" t="s">
        <v>286</v>
      </c>
      <c r="C4810" t="s">
        <v>287</v>
      </c>
      <c r="D4810" t="s">
        <v>20</v>
      </c>
      <c r="E4810" t="s">
        <v>21</v>
      </c>
      <c r="F4810" t="s">
        <v>235</v>
      </c>
      <c r="G4810" t="s">
        <v>236</v>
      </c>
      <c r="H4810">
        <v>10009</v>
      </c>
      <c r="I4810" t="s">
        <v>131</v>
      </c>
      <c r="J4810" t="s">
        <v>288</v>
      </c>
      <c r="K4810" t="s">
        <v>39</v>
      </c>
      <c r="L4810" t="s">
        <v>66</v>
      </c>
      <c r="M4810" t="s">
        <v>289</v>
      </c>
      <c r="N4810">
        <v>4.6159999999999997</v>
      </c>
      <c r="O4810">
        <v>1</v>
      </c>
      <c r="P4810">
        <v>0.2</v>
      </c>
      <c r="Q4810">
        <v>1.7309999999999999</v>
      </c>
    </row>
    <row r="4811" spans="1:17" x14ac:dyDescent="0.3">
      <c r="A4811" t="s">
        <v>1122</v>
      </c>
      <c r="B4811" t="s">
        <v>1854</v>
      </c>
      <c r="C4811" t="s">
        <v>1855</v>
      </c>
      <c r="D4811" t="s">
        <v>90</v>
      </c>
      <c r="E4811" t="s">
        <v>21</v>
      </c>
      <c r="F4811" t="s">
        <v>399</v>
      </c>
      <c r="G4811" t="s">
        <v>187</v>
      </c>
      <c r="H4811">
        <v>60505</v>
      </c>
      <c r="I4811" t="s">
        <v>93</v>
      </c>
      <c r="J4811" t="s">
        <v>288</v>
      </c>
      <c r="K4811" t="s">
        <v>39</v>
      </c>
      <c r="L4811" t="s">
        <v>66</v>
      </c>
      <c r="M4811" t="s">
        <v>289</v>
      </c>
      <c r="N4811">
        <v>2.3079999999999994</v>
      </c>
      <c r="O4811">
        <v>2</v>
      </c>
      <c r="P4811">
        <v>0.8</v>
      </c>
      <c r="Q4811">
        <v>-3.4619999999999997</v>
      </c>
    </row>
    <row r="4812" spans="1:17" x14ac:dyDescent="0.3">
      <c r="A4812" t="s">
        <v>42</v>
      </c>
      <c r="B4812" t="s">
        <v>2784</v>
      </c>
      <c r="C4812" t="s">
        <v>2785</v>
      </c>
      <c r="D4812" t="s">
        <v>20</v>
      </c>
      <c r="E4812" t="s">
        <v>21</v>
      </c>
      <c r="F4812" t="s">
        <v>359</v>
      </c>
      <c r="G4812" t="s">
        <v>202</v>
      </c>
      <c r="H4812">
        <v>55407</v>
      </c>
      <c r="I4812" t="s">
        <v>93</v>
      </c>
      <c r="J4812" t="s">
        <v>288</v>
      </c>
      <c r="K4812" t="s">
        <v>39</v>
      </c>
      <c r="L4812" t="s">
        <v>66</v>
      </c>
      <c r="M4812" t="s">
        <v>289</v>
      </c>
      <c r="N4812">
        <v>11.54</v>
      </c>
      <c r="O4812">
        <v>2</v>
      </c>
      <c r="P4812">
        <v>0</v>
      </c>
      <c r="Q4812">
        <v>5.77</v>
      </c>
    </row>
    <row r="4813" spans="1:17" x14ac:dyDescent="0.3">
      <c r="A4813" t="s">
        <v>17</v>
      </c>
      <c r="B4813" t="s">
        <v>1782</v>
      </c>
      <c r="C4813" t="s">
        <v>1783</v>
      </c>
      <c r="D4813" t="s">
        <v>20</v>
      </c>
      <c r="E4813" t="s">
        <v>21</v>
      </c>
      <c r="F4813" t="s">
        <v>4000</v>
      </c>
      <c r="G4813" t="s">
        <v>36</v>
      </c>
      <c r="H4813">
        <v>95207</v>
      </c>
      <c r="I4813" t="s">
        <v>37</v>
      </c>
      <c r="J4813" t="s">
        <v>288</v>
      </c>
      <c r="K4813" t="s">
        <v>39</v>
      </c>
      <c r="L4813" t="s">
        <v>66</v>
      </c>
      <c r="M4813" t="s">
        <v>4705</v>
      </c>
      <c r="N4813">
        <v>55.360000000000007</v>
      </c>
      <c r="O4813">
        <v>4</v>
      </c>
      <c r="P4813">
        <v>0.2</v>
      </c>
      <c r="Q4813">
        <v>18.683999999999997</v>
      </c>
    </row>
    <row r="4814" spans="1:17" x14ac:dyDescent="0.3">
      <c r="A4814" t="s">
        <v>166</v>
      </c>
      <c r="B4814" t="s">
        <v>3247</v>
      </c>
      <c r="C4814" t="s">
        <v>3248</v>
      </c>
      <c r="D4814" t="s">
        <v>34</v>
      </c>
      <c r="E4814" t="s">
        <v>21</v>
      </c>
      <c r="F4814" t="s">
        <v>5201</v>
      </c>
      <c r="G4814" t="s">
        <v>92</v>
      </c>
      <c r="H4814">
        <v>77536</v>
      </c>
      <c r="I4814" t="s">
        <v>93</v>
      </c>
      <c r="J4814" t="s">
        <v>288</v>
      </c>
      <c r="K4814" t="s">
        <v>39</v>
      </c>
      <c r="L4814" t="s">
        <v>66</v>
      </c>
      <c r="M4814" t="s">
        <v>289</v>
      </c>
      <c r="N4814">
        <v>6.9239999999999977</v>
      </c>
      <c r="O4814">
        <v>6</v>
      </c>
      <c r="P4814">
        <v>0.8</v>
      </c>
      <c r="Q4814">
        <v>-10.385999999999999</v>
      </c>
    </row>
    <row r="4815" spans="1:17" x14ac:dyDescent="0.3">
      <c r="A4815" t="s">
        <v>1122</v>
      </c>
      <c r="B4815" t="s">
        <v>750</v>
      </c>
      <c r="C4815" t="s">
        <v>751</v>
      </c>
      <c r="D4815" t="s">
        <v>20</v>
      </c>
      <c r="E4815" t="s">
        <v>21</v>
      </c>
      <c r="F4815" t="s">
        <v>3675</v>
      </c>
      <c r="G4815" t="s">
        <v>568</v>
      </c>
      <c r="H4815">
        <v>74133</v>
      </c>
      <c r="I4815" t="s">
        <v>93</v>
      </c>
      <c r="J4815" t="s">
        <v>288</v>
      </c>
      <c r="K4815" t="s">
        <v>39</v>
      </c>
      <c r="L4815" t="s">
        <v>66</v>
      </c>
      <c r="M4815" t="s">
        <v>289</v>
      </c>
      <c r="N4815">
        <v>28.849999999999998</v>
      </c>
      <c r="O4815">
        <v>5</v>
      </c>
      <c r="P4815">
        <v>0</v>
      </c>
      <c r="Q4815">
        <v>14.424999999999999</v>
      </c>
    </row>
    <row r="4816" spans="1:17" x14ac:dyDescent="0.3">
      <c r="A4816" t="s">
        <v>166</v>
      </c>
      <c r="B4816" t="s">
        <v>1203</v>
      </c>
      <c r="C4816" t="s">
        <v>1204</v>
      </c>
      <c r="D4816" t="s">
        <v>34</v>
      </c>
      <c r="E4816" t="s">
        <v>21</v>
      </c>
      <c r="F4816" t="s">
        <v>1234</v>
      </c>
      <c r="G4816" t="s">
        <v>46</v>
      </c>
      <c r="H4816">
        <v>33180</v>
      </c>
      <c r="I4816" t="s">
        <v>24</v>
      </c>
      <c r="J4816" t="s">
        <v>288</v>
      </c>
      <c r="K4816" t="s">
        <v>39</v>
      </c>
      <c r="L4816" t="s">
        <v>66</v>
      </c>
      <c r="M4816" t="s">
        <v>4705</v>
      </c>
      <c r="N4816">
        <v>15.570000000000004</v>
      </c>
      <c r="O4816">
        <v>3</v>
      </c>
      <c r="P4816">
        <v>0.7</v>
      </c>
      <c r="Q4816">
        <v>-11.936999999999998</v>
      </c>
    </row>
    <row r="4817" spans="1:17" x14ac:dyDescent="0.3">
      <c r="A4817" t="s">
        <v>42</v>
      </c>
      <c r="B4817" t="s">
        <v>4570</v>
      </c>
      <c r="C4817" t="s">
        <v>4571</v>
      </c>
      <c r="D4817" t="s">
        <v>90</v>
      </c>
      <c r="E4817" t="s">
        <v>21</v>
      </c>
      <c r="F4817" t="s">
        <v>235</v>
      </c>
      <c r="G4817" t="s">
        <v>236</v>
      </c>
      <c r="H4817">
        <v>10011</v>
      </c>
      <c r="I4817" t="s">
        <v>131</v>
      </c>
      <c r="J4817" t="s">
        <v>288</v>
      </c>
      <c r="K4817" t="s">
        <v>39</v>
      </c>
      <c r="L4817" t="s">
        <v>66</v>
      </c>
      <c r="M4817" t="s">
        <v>289</v>
      </c>
      <c r="N4817">
        <v>18.463999999999999</v>
      </c>
      <c r="O4817">
        <v>4</v>
      </c>
      <c r="P4817">
        <v>0.2</v>
      </c>
      <c r="Q4817">
        <v>6.9239999999999995</v>
      </c>
    </row>
    <row r="4818" spans="1:17" x14ac:dyDescent="0.3">
      <c r="A4818" t="s">
        <v>1122</v>
      </c>
      <c r="B4818" t="s">
        <v>5145</v>
      </c>
      <c r="C4818" t="s">
        <v>5146</v>
      </c>
      <c r="D4818" t="s">
        <v>20</v>
      </c>
      <c r="E4818" t="s">
        <v>21</v>
      </c>
      <c r="F4818" t="s">
        <v>435</v>
      </c>
      <c r="G4818" t="s">
        <v>436</v>
      </c>
      <c r="H4818">
        <v>43229</v>
      </c>
      <c r="I4818" t="s">
        <v>131</v>
      </c>
      <c r="J4818" t="s">
        <v>288</v>
      </c>
      <c r="K4818" t="s">
        <v>39</v>
      </c>
      <c r="L4818" t="s">
        <v>66</v>
      </c>
      <c r="M4818" t="s">
        <v>289</v>
      </c>
      <c r="N4818">
        <v>5.1930000000000005</v>
      </c>
      <c r="O4818">
        <v>3</v>
      </c>
      <c r="P4818">
        <v>0.7</v>
      </c>
      <c r="Q4818">
        <v>-3.4619999999999997</v>
      </c>
    </row>
    <row r="4819" spans="1:17" x14ac:dyDescent="0.3">
      <c r="A4819" t="s">
        <v>17</v>
      </c>
      <c r="B4819" t="s">
        <v>2231</v>
      </c>
      <c r="C4819" t="s">
        <v>2232</v>
      </c>
      <c r="D4819" t="s">
        <v>20</v>
      </c>
      <c r="E4819" t="s">
        <v>21</v>
      </c>
      <c r="F4819" t="s">
        <v>336</v>
      </c>
      <c r="G4819" t="s">
        <v>523</v>
      </c>
      <c r="H4819">
        <v>65203</v>
      </c>
      <c r="I4819" t="s">
        <v>93</v>
      </c>
      <c r="J4819" t="s">
        <v>288</v>
      </c>
      <c r="K4819" t="s">
        <v>39</v>
      </c>
      <c r="L4819" t="s">
        <v>66</v>
      </c>
      <c r="M4819" t="s">
        <v>4705</v>
      </c>
      <c r="N4819">
        <v>51.900000000000006</v>
      </c>
      <c r="O4819">
        <v>3</v>
      </c>
      <c r="P4819">
        <v>0</v>
      </c>
      <c r="Q4819">
        <v>24.393000000000001</v>
      </c>
    </row>
    <row r="4820" spans="1:17" x14ac:dyDescent="0.3">
      <c r="A4820" t="s">
        <v>166</v>
      </c>
      <c r="B4820" t="s">
        <v>2611</v>
      </c>
      <c r="C4820" t="s">
        <v>2612</v>
      </c>
      <c r="D4820" t="s">
        <v>90</v>
      </c>
      <c r="E4820" t="s">
        <v>21</v>
      </c>
      <c r="F4820" t="s">
        <v>552</v>
      </c>
      <c r="G4820" t="s">
        <v>36</v>
      </c>
      <c r="H4820">
        <v>95123</v>
      </c>
      <c r="I4820" t="s">
        <v>37</v>
      </c>
      <c r="J4820" t="s">
        <v>288</v>
      </c>
      <c r="K4820" t="s">
        <v>39</v>
      </c>
      <c r="L4820" t="s">
        <v>66</v>
      </c>
      <c r="M4820" t="s">
        <v>289</v>
      </c>
      <c r="N4820">
        <v>13.847999999999999</v>
      </c>
      <c r="O4820">
        <v>3</v>
      </c>
      <c r="P4820">
        <v>0.2</v>
      </c>
      <c r="Q4820">
        <v>5.1929999999999996</v>
      </c>
    </row>
    <row r="4821" spans="1:17" x14ac:dyDescent="0.3">
      <c r="A4821" t="s">
        <v>42</v>
      </c>
      <c r="B4821" t="s">
        <v>2826</v>
      </c>
      <c r="C4821" t="s">
        <v>2827</v>
      </c>
      <c r="D4821" t="s">
        <v>34</v>
      </c>
      <c r="E4821" t="s">
        <v>21</v>
      </c>
      <c r="F4821" t="s">
        <v>84</v>
      </c>
      <c r="G4821" t="s">
        <v>85</v>
      </c>
      <c r="H4821">
        <v>98103</v>
      </c>
      <c r="I4821" t="s">
        <v>37</v>
      </c>
      <c r="J4821" t="s">
        <v>2828</v>
      </c>
      <c r="K4821" t="s">
        <v>39</v>
      </c>
      <c r="L4821" t="s">
        <v>66</v>
      </c>
      <c r="M4821" t="s">
        <v>2829</v>
      </c>
      <c r="N4821">
        <v>12.096000000000002</v>
      </c>
      <c r="O4821">
        <v>7</v>
      </c>
      <c r="P4821">
        <v>0.2</v>
      </c>
      <c r="Q4821">
        <v>4.2335999999999991</v>
      </c>
    </row>
    <row r="4822" spans="1:17" x14ac:dyDescent="0.3">
      <c r="A4822" t="s">
        <v>166</v>
      </c>
      <c r="B4822" t="s">
        <v>591</v>
      </c>
      <c r="C4822" t="s">
        <v>592</v>
      </c>
      <c r="D4822" t="s">
        <v>20</v>
      </c>
      <c r="E4822" t="s">
        <v>21</v>
      </c>
      <c r="F4822" t="s">
        <v>235</v>
      </c>
      <c r="G4822" t="s">
        <v>236</v>
      </c>
      <c r="H4822">
        <v>10024</v>
      </c>
      <c r="I4822" t="s">
        <v>131</v>
      </c>
      <c r="J4822" t="s">
        <v>2828</v>
      </c>
      <c r="K4822" t="s">
        <v>39</v>
      </c>
      <c r="L4822" t="s">
        <v>66</v>
      </c>
      <c r="M4822" t="s">
        <v>2829</v>
      </c>
      <c r="N4822">
        <v>1.7280000000000002</v>
      </c>
      <c r="O4822">
        <v>1</v>
      </c>
      <c r="P4822">
        <v>0.2</v>
      </c>
      <c r="Q4822">
        <v>0.60479999999999989</v>
      </c>
    </row>
    <row r="4823" spans="1:17" x14ac:dyDescent="0.3">
      <c r="A4823" t="s">
        <v>42</v>
      </c>
      <c r="B4823" t="s">
        <v>2642</v>
      </c>
      <c r="C4823" t="s">
        <v>2643</v>
      </c>
      <c r="D4823" t="s">
        <v>90</v>
      </c>
      <c r="E4823" t="s">
        <v>21</v>
      </c>
      <c r="F4823" t="s">
        <v>1205</v>
      </c>
      <c r="G4823" t="s">
        <v>275</v>
      </c>
      <c r="H4823">
        <v>85345</v>
      </c>
      <c r="I4823" t="s">
        <v>37</v>
      </c>
      <c r="J4823" t="s">
        <v>2828</v>
      </c>
      <c r="K4823" t="s">
        <v>39</v>
      </c>
      <c r="L4823" t="s">
        <v>66</v>
      </c>
      <c r="M4823" t="s">
        <v>2829</v>
      </c>
      <c r="N4823">
        <v>4.5360000000000014</v>
      </c>
      <c r="O4823">
        <v>7</v>
      </c>
      <c r="P4823">
        <v>0.7</v>
      </c>
      <c r="Q4823">
        <v>-3.3263999999999996</v>
      </c>
    </row>
    <row r="4824" spans="1:17" x14ac:dyDescent="0.3">
      <c r="A4824" t="s">
        <v>42</v>
      </c>
      <c r="B4824" t="s">
        <v>1734</v>
      </c>
      <c r="C4824" t="s">
        <v>1735</v>
      </c>
      <c r="D4824" t="s">
        <v>20</v>
      </c>
      <c r="E4824" t="s">
        <v>21</v>
      </c>
      <c r="F4824" t="s">
        <v>3675</v>
      </c>
      <c r="G4824" t="s">
        <v>568</v>
      </c>
      <c r="H4824">
        <v>74133</v>
      </c>
      <c r="I4824" t="s">
        <v>93</v>
      </c>
      <c r="J4824" t="s">
        <v>2828</v>
      </c>
      <c r="K4824" t="s">
        <v>39</v>
      </c>
      <c r="L4824" t="s">
        <v>66</v>
      </c>
      <c r="M4824" t="s">
        <v>2829</v>
      </c>
      <c r="N4824">
        <v>10.8</v>
      </c>
      <c r="O4824">
        <v>5</v>
      </c>
      <c r="P4824">
        <v>0</v>
      </c>
      <c r="Q4824">
        <v>5.1839999999999993</v>
      </c>
    </row>
    <row r="4825" spans="1:17" x14ac:dyDescent="0.3">
      <c r="A4825" t="s">
        <v>42</v>
      </c>
      <c r="B4825" t="s">
        <v>1680</v>
      </c>
      <c r="C4825" t="s">
        <v>1681</v>
      </c>
      <c r="D4825" t="s">
        <v>20</v>
      </c>
      <c r="E4825" t="s">
        <v>21</v>
      </c>
      <c r="F4825" t="s">
        <v>129</v>
      </c>
      <c r="G4825" t="s">
        <v>130</v>
      </c>
      <c r="H4825">
        <v>19140</v>
      </c>
      <c r="I4825" t="s">
        <v>131</v>
      </c>
      <c r="J4825" t="s">
        <v>2828</v>
      </c>
      <c r="K4825" t="s">
        <v>39</v>
      </c>
      <c r="L4825" t="s">
        <v>66</v>
      </c>
      <c r="M4825" t="s">
        <v>2829</v>
      </c>
      <c r="N4825">
        <v>1.9440000000000004</v>
      </c>
      <c r="O4825">
        <v>3</v>
      </c>
      <c r="P4825">
        <v>0.7</v>
      </c>
      <c r="Q4825">
        <v>-1.4255999999999998</v>
      </c>
    </row>
    <row r="4826" spans="1:17" x14ac:dyDescent="0.3">
      <c r="A4826" t="s">
        <v>17</v>
      </c>
      <c r="B4826" t="s">
        <v>3318</v>
      </c>
      <c r="C4826" t="s">
        <v>3319</v>
      </c>
      <c r="D4826" t="s">
        <v>20</v>
      </c>
      <c r="E4826" t="s">
        <v>21</v>
      </c>
      <c r="F4826" t="s">
        <v>35</v>
      </c>
      <c r="G4826" t="s">
        <v>36</v>
      </c>
      <c r="H4826">
        <v>90036</v>
      </c>
      <c r="I4826" t="s">
        <v>37</v>
      </c>
      <c r="J4826" t="s">
        <v>2828</v>
      </c>
      <c r="K4826" t="s">
        <v>39</v>
      </c>
      <c r="L4826" t="s">
        <v>66</v>
      </c>
      <c r="M4826" t="s">
        <v>2829</v>
      </c>
      <c r="N4826">
        <v>5.1840000000000011</v>
      </c>
      <c r="O4826">
        <v>3</v>
      </c>
      <c r="P4826">
        <v>0.2</v>
      </c>
      <c r="Q4826">
        <v>1.8143999999999996</v>
      </c>
    </row>
    <row r="4827" spans="1:17" x14ac:dyDescent="0.3">
      <c r="A4827" t="s">
        <v>42</v>
      </c>
      <c r="B4827" t="s">
        <v>397</v>
      </c>
      <c r="C4827" t="s">
        <v>398</v>
      </c>
      <c r="D4827" t="s">
        <v>20</v>
      </c>
      <c r="E4827" t="s">
        <v>21</v>
      </c>
      <c r="F4827" t="s">
        <v>269</v>
      </c>
      <c r="G4827" t="s">
        <v>187</v>
      </c>
      <c r="H4827">
        <v>60623</v>
      </c>
      <c r="I4827" t="s">
        <v>93</v>
      </c>
      <c r="J4827" t="s">
        <v>2828</v>
      </c>
      <c r="K4827" t="s">
        <v>39</v>
      </c>
      <c r="L4827" t="s">
        <v>66</v>
      </c>
      <c r="M4827" t="s">
        <v>2829</v>
      </c>
      <c r="N4827">
        <v>1.7279999999999998</v>
      </c>
      <c r="O4827">
        <v>4</v>
      </c>
      <c r="P4827">
        <v>0.8</v>
      </c>
      <c r="Q4827">
        <v>-2.764800000000001</v>
      </c>
    </row>
    <row r="4828" spans="1:17" x14ac:dyDescent="0.3">
      <c r="A4828" t="s">
        <v>166</v>
      </c>
      <c r="B4828" t="s">
        <v>2338</v>
      </c>
      <c r="C4828" t="s">
        <v>2339</v>
      </c>
      <c r="D4828" t="s">
        <v>34</v>
      </c>
      <c r="E4828" t="s">
        <v>21</v>
      </c>
      <c r="F4828" t="s">
        <v>282</v>
      </c>
      <c r="G4828" t="s">
        <v>436</v>
      </c>
      <c r="H4828">
        <v>45503</v>
      </c>
      <c r="I4828" t="s">
        <v>131</v>
      </c>
      <c r="J4828" t="s">
        <v>2340</v>
      </c>
      <c r="K4828" t="s">
        <v>39</v>
      </c>
      <c r="L4828" t="s">
        <v>66</v>
      </c>
      <c r="M4828" t="s">
        <v>2341</v>
      </c>
      <c r="N4828">
        <v>8.9040000000000017</v>
      </c>
      <c r="O4828">
        <v>2</v>
      </c>
      <c r="P4828">
        <v>0.7</v>
      </c>
      <c r="Q4828">
        <v>-6.5296000000000003</v>
      </c>
    </row>
    <row r="4829" spans="1:17" x14ac:dyDescent="0.3">
      <c r="A4829" t="s">
        <v>42</v>
      </c>
      <c r="B4829" t="s">
        <v>213</v>
      </c>
      <c r="C4829" t="s">
        <v>214</v>
      </c>
      <c r="D4829" t="s">
        <v>20</v>
      </c>
      <c r="E4829" t="s">
        <v>21</v>
      </c>
      <c r="F4829" t="s">
        <v>235</v>
      </c>
      <c r="G4829" t="s">
        <v>236</v>
      </c>
      <c r="H4829">
        <v>10009</v>
      </c>
      <c r="I4829" t="s">
        <v>131</v>
      </c>
      <c r="J4829" t="s">
        <v>2340</v>
      </c>
      <c r="K4829" t="s">
        <v>39</v>
      </c>
      <c r="L4829" t="s">
        <v>66</v>
      </c>
      <c r="M4829" t="s">
        <v>2341</v>
      </c>
      <c r="N4829">
        <v>23.744</v>
      </c>
      <c r="O4829">
        <v>2</v>
      </c>
      <c r="P4829">
        <v>0.2</v>
      </c>
      <c r="Q4829">
        <v>8.3103999999999996</v>
      </c>
    </row>
    <row r="4830" spans="1:17" x14ac:dyDescent="0.3">
      <c r="A4830" t="s">
        <v>42</v>
      </c>
      <c r="B4830" t="s">
        <v>385</v>
      </c>
      <c r="C4830" t="s">
        <v>386</v>
      </c>
      <c r="D4830" t="s">
        <v>90</v>
      </c>
      <c r="E4830" t="s">
        <v>21</v>
      </c>
      <c r="F4830" t="s">
        <v>1809</v>
      </c>
      <c r="G4830" t="s">
        <v>36</v>
      </c>
      <c r="H4830">
        <v>94591</v>
      </c>
      <c r="I4830" t="s">
        <v>37</v>
      </c>
      <c r="J4830" t="s">
        <v>1810</v>
      </c>
      <c r="K4830" t="s">
        <v>39</v>
      </c>
      <c r="L4830" t="s">
        <v>66</v>
      </c>
      <c r="M4830" t="s">
        <v>1811</v>
      </c>
      <c r="N4830">
        <v>15.424000000000001</v>
      </c>
      <c r="O4830">
        <v>4</v>
      </c>
      <c r="P4830">
        <v>0.2</v>
      </c>
      <c r="Q4830">
        <v>5.0128000000000004</v>
      </c>
    </row>
    <row r="4831" spans="1:17" x14ac:dyDescent="0.3">
      <c r="A4831" t="s">
        <v>42</v>
      </c>
      <c r="B4831" t="s">
        <v>3491</v>
      </c>
      <c r="C4831" t="s">
        <v>3492</v>
      </c>
      <c r="D4831" t="s">
        <v>20</v>
      </c>
      <c r="E4831" t="s">
        <v>21</v>
      </c>
      <c r="F4831" t="s">
        <v>85</v>
      </c>
      <c r="G4831" t="s">
        <v>2544</v>
      </c>
      <c r="H4831">
        <v>20016</v>
      </c>
      <c r="I4831" t="s">
        <v>131</v>
      </c>
      <c r="J4831" t="s">
        <v>1810</v>
      </c>
      <c r="K4831" t="s">
        <v>39</v>
      </c>
      <c r="L4831" t="s">
        <v>66</v>
      </c>
      <c r="M4831" t="s">
        <v>1811</v>
      </c>
      <c r="N4831">
        <v>9.64</v>
      </c>
      <c r="O4831">
        <v>2</v>
      </c>
      <c r="P4831">
        <v>0</v>
      </c>
      <c r="Q4831">
        <v>4.4344000000000001</v>
      </c>
    </row>
    <row r="4832" spans="1:17" x14ac:dyDescent="0.3">
      <c r="A4832" t="s">
        <v>17</v>
      </c>
      <c r="B4832" t="s">
        <v>3720</v>
      </c>
      <c r="C4832" t="s">
        <v>3721</v>
      </c>
      <c r="D4832" t="s">
        <v>34</v>
      </c>
      <c r="E4832" t="s">
        <v>21</v>
      </c>
      <c r="F4832" t="s">
        <v>1476</v>
      </c>
      <c r="G4832" t="s">
        <v>78</v>
      </c>
      <c r="H4832">
        <v>28314</v>
      </c>
      <c r="I4832" t="s">
        <v>24</v>
      </c>
      <c r="J4832" t="s">
        <v>1810</v>
      </c>
      <c r="K4832" t="s">
        <v>39</v>
      </c>
      <c r="L4832" t="s">
        <v>66</v>
      </c>
      <c r="M4832" t="s">
        <v>1811</v>
      </c>
      <c r="N4832">
        <v>7.2300000000000022</v>
      </c>
      <c r="O4832">
        <v>5</v>
      </c>
      <c r="P4832">
        <v>0.7</v>
      </c>
      <c r="Q4832">
        <v>-5.7840000000000007</v>
      </c>
    </row>
    <row r="4833" spans="1:17" x14ac:dyDescent="0.3">
      <c r="A4833" t="s">
        <v>17</v>
      </c>
      <c r="B4833" t="s">
        <v>2213</v>
      </c>
      <c r="C4833" t="s">
        <v>2214</v>
      </c>
      <c r="D4833" t="s">
        <v>34</v>
      </c>
      <c r="E4833" t="s">
        <v>21</v>
      </c>
      <c r="F4833" t="s">
        <v>336</v>
      </c>
      <c r="G4833" t="s">
        <v>2316</v>
      </c>
      <c r="H4833">
        <v>21044</v>
      </c>
      <c r="I4833" t="s">
        <v>131</v>
      </c>
      <c r="J4833" t="s">
        <v>1810</v>
      </c>
      <c r="K4833" t="s">
        <v>39</v>
      </c>
      <c r="L4833" t="s">
        <v>66</v>
      </c>
      <c r="M4833" t="s">
        <v>1811</v>
      </c>
      <c r="N4833">
        <v>9.64</v>
      </c>
      <c r="O4833">
        <v>2</v>
      </c>
      <c r="P4833">
        <v>0</v>
      </c>
      <c r="Q4833">
        <v>4.4344000000000001</v>
      </c>
    </row>
    <row r="4834" spans="1:17" x14ac:dyDescent="0.3">
      <c r="A4834" t="s">
        <v>42</v>
      </c>
      <c r="B4834" t="s">
        <v>3436</v>
      </c>
      <c r="C4834" t="s">
        <v>3437</v>
      </c>
      <c r="D4834" t="s">
        <v>90</v>
      </c>
      <c r="E4834" t="s">
        <v>21</v>
      </c>
      <c r="F4834" t="s">
        <v>5443</v>
      </c>
      <c r="G4834" t="s">
        <v>316</v>
      </c>
      <c r="H4834">
        <v>35401</v>
      </c>
      <c r="I4834" t="s">
        <v>24</v>
      </c>
      <c r="J4834" t="s">
        <v>1810</v>
      </c>
      <c r="K4834" t="s">
        <v>39</v>
      </c>
      <c r="L4834" t="s">
        <v>66</v>
      </c>
      <c r="M4834" t="s">
        <v>1811</v>
      </c>
      <c r="N4834">
        <v>33.74</v>
      </c>
      <c r="O4834">
        <v>7</v>
      </c>
      <c r="P4834">
        <v>0</v>
      </c>
      <c r="Q4834">
        <v>15.5204</v>
      </c>
    </row>
    <row r="4835" spans="1:17" x14ac:dyDescent="0.3">
      <c r="A4835" t="s">
        <v>42</v>
      </c>
      <c r="B4835" t="s">
        <v>2375</v>
      </c>
      <c r="C4835" t="s">
        <v>2376</v>
      </c>
      <c r="D4835" t="s">
        <v>20</v>
      </c>
      <c r="E4835" t="s">
        <v>21</v>
      </c>
      <c r="F4835" t="s">
        <v>84</v>
      </c>
      <c r="G4835" t="s">
        <v>85</v>
      </c>
      <c r="H4835">
        <v>98103</v>
      </c>
      <c r="I4835" t="s">
        <v>37</v>
      </c>
      <c r="J4835" t="s">
        <v>1810</v>
      </c>
      <c r="K4835" t="s">
        <v>39</v>
      </c>
      <c r="L4835" t="s">
        <v>66</v>
      </c>
      <c r="M4835" t="s">
        <v>1811</v>
      </c>
      <c r="N4835">
        <v>53.984000000000002</v>
      </c>
      <c r="O4835">
        <v>14</v>
      </c>
      <c r="P4835">
        <v>0.2</v>
      </c>
      <c r="Q4835">
        <v>17.544800000000002</v>
      </c>
    </row>
    <row r="4836" spans="1:17" x14ac:dyDescent="0.3">
      <c r="A4836" t="s">
        <v>17</v>
      </c>
      <c r="B4836" t="s">
        <v>510</v>
      </c>
      <c r="C4836" t="s">
        <v>511</v>
      </c>
      <c r="D4836" t="s">
        <v>34</v>
      </c>
      <c r="E4836" t="s">
        <v>21</v>
      </c>
      <c r="F4836" t="s">
        <v>336</v>
      </c>
      <c r="G4836" t="s">
        <v>337</v>
      </c>
      <c r="H4836">
        <v>29203</v>
      </c>
      <c r="I4836" t="s">
        <v>24</v>
      </c>
      <c r="J4836" t="s">
        <v>1810</v>
      </c>
      <c r="K4836" t="s">
        <v>39</v>
      </c>
      <c r="L4836" t="s">
        <v>66</v>
      </c>
      <c r="M4836" t="s">
        <v>1811</v>
      </c>
      <c r="N4836">
        <v>24.1</v>
      </c>
      <c r="O4836">
        <v>5</v>
      </c>
      <c r="P4836">
        <v>0</v>
      </c>
      <c r="Q4836">
        <v>11.086</v>
      </c>
    </row>
    <row r="4837" spans="1:17" x14ac:dyDescent="0.3">
      <c r="A4837" t="s">
        <v>42</v>
      </c>
      <c r="B4837" t="s">
        <v>2441</v>
      </c>
      <c r="C4837" t="s">
        <v>2442</v>
      </c>
      <c r="D4837" t="s">
        <v>20</v>
      </c>
      <c r="E4837" t="s">
        <v>21</v>
      </c>
      <c r="F4837" t="s">
        <v>769</v>
      </c>
      <c r="G4837" t="s">
        <v>210</v>
      </c>
      <c r="H4837">
        <v>48227</v>
      </c>
      <c r="I4837" t="s">
        <v>93</v>
      </c>
      <c r="J4837" t="s">
        <v>1810</v>
      </c>
      <c r="K4837" t="s">
        <v>39</v>
      </c>
      <c r="L4837" t="s">
        <v>66</v>
      </c>
      <c r="M4837" t="s">
        <v>1811</v>
      </c>
      <c r="N4837">
        <v>24.1</v>
      </c>
      <c r="O4837">
        <v>5</v>
      </c>
      <c r="P4837">
        <v>0</v>
      </c>
      <c r="Q4837">
        <v>11.086</v>
      </c>
    </row>
    <row r="4838" spans="1:17" x14ac:dyDescent="0.3">
      <c r="A4838" t="s">
        <v>42</v>
      </c>
      <c r="B4838" t="s">
        <v>2025</v>
      </c>
      <c r="C4838" t="s">
        <v>2026</v>
      </c>
      <c r="D4838" t="s">
        <v>20</v>
      </c>
      <c r="E4838" t="s">
        <v>21</v>
      </c>
      <c r="F4838" t="s">
        <v>1234</v>
      </c>
      <c r="G4838" t="s">
        <v>46</v>
      </c>
      <c r="H4838">
        <v>33180</v>
      </c>
      <c r="I4838" t="s">
        <v>24</v>
      </c>
      <c r="J4838" t="s">
        <v>1810</v>
      </c>
      <c r="K4838" t="s">
        <v>39</v>
      </c>
      <c r="L4838" t="s">
        <v>66</v>
      </c>
      <c r="M4838" t="s">
        <v>1811</v>
      </c>
      <c r="N4838">
        <v>7.2300000000000022</v>
      </c>
      <c r="O4838">
        <v>5</v>
      </c>
      <c r="P4838">
        <v>0.7</v>
      </c>
      <c r="Q4838">
        <v>-5.7840000000000007</v>
      </c>
    </row>
    <row r="4839" spans="1:17" x14ac:dyDescent="0.3">
      <c r="A4839" t="s">
        <v>166</v>
      </c>
      <c r="B4839" t="s">
        <v>2116</v>
      </c>
      <c r="C4839" t="s">
        <v>2117</v>
      </c>
      <c r="D4839" t="s">
        <v>20</v>
      </c>
      <c r="E4839" t="s">
        <v>21</v>
      </c>
      <c r="F4839" t="s">
        <v>5660</v>
      </c>
      <c r="G4839" t="s">
        <v>187</v>
      </c>
      <c r="H4839">
        <v>60016</v>
      </c>
      <c r="I4839" t="s">
        <v>93</v>
      </c>
      <c r="J4839" t="s">
        <v>1810</v>
      </c>
      <c r="K4839" t="s">
        <v>39</v>
      </c>
      <c r="L4839" t="s">
        <v>66</v>
      </c>
      <c r="M4839" t="s">
        <v>1811</v>
      </c>
      <c r="N4839">
        <v>2.8919999999999995</v>
      </c>
      <c r="O4839">
        <v>3</v>
      </c>
      <c r="P4839">
        <v>0.8</v>
      </c>
      <c r="Q4839">
        <v>-4.9164000000000012</v>
      </c>
    </row>
    <row r="4840" spans="1:17" x14ac:dyDescent="0.3">
      <c r="A4840" t="s">
        <v>166</v>
      </c>
      <c r="B4840" t="s">
        <v>1021</v>
      </c>
      <c r="C4840" t="s">
        <v>1022</v>
      </c>
      <c r="D4840" t="s">
        <v>34</v>
      </c>
      <c r="E4840" t="s">
        <v>21</v>
      </c>
      <c r="F4840" t="s">
        <v>3705</v>
      </c>
      <c r="G4840" t="s">
        <v>78</v>
      </c>
      <c r="H4840">
        <v>27604</v>
      </c>
      <c r="I4840" t="s">
        <v>24</v>
      </c>
      <c r="J4840" t="s">
        <v>1810</v>
      </c>
      <c r="K4840" t="s">
        <v>39</v>
      </c>
      <c r="L4840" t="s">
        <v>66</v>
      </c>
      <c r="M4840" t="s">
        <v>1811</v>
      </c>
      <c r="N4840">
        <v>2.8920000000000008</v>
      </c>
      <c r="O4840">
        <v>2</v>
      </c>
      <c r="P4840">
        <v>0.7</v>
      </c>
      <c r="Q4840">
        <v>-2.3136000000000001</v>
      </c>
    </row>
    <row r="4841" spans="1:17" x14ac:dyDescent="0.3">
      <c r="A4841" t="s">
        <v>17</v>
      </c>
      <c r="B4841" t="s">
        <v>2231</v>
      </c>
      <c r="C4841" t="s">
        <v>2232</v>
      </c>
      <c r="D4841" t="s">
        <v>20</v>
      </c>
      <c r="E4841" t="s">
        <v>21</v>
      </c>
      <c r="F4841" t="s">
        <v>336</v>
      </c>
      <c r="G4841" t="s">
        <v>523</v>
      </c>
      <c r="H4841">
        <v>65203</v>
      </c>
      <c r="I4841" t="s">
        <v>93</v>
      </c>
      <c r="J4841" t="s">
        <v>1810</v>
      </c>
      <c r="K4841" t="s">
        <v>39</v>
      </c>
      <c r="L4841" t="s">
        <v>66</v>
      </c>
      <c r="M4841" t="s">
        <v>1811</v>
      </c>
      <c r="N4841">
        <v>9.64</v>
      </c>
      <c r="O4841">
        <v>2</v>
      </c>
      <c r="P4841">
        <v>0</v>
      </c>
      <c r="Q4841">
        <v>4.4344000000000001</v>
      </c>
    </row>
    <row r="4842" spans="1:17" x14ac:dyDescent="0.3">
      <c r="A4842" t="s">
        <v>42</v>
      </c>
      <c r="B4842" t="s">
        <v>351</v>
      </c>
      <c r="C4842" t="s">
        <v>352</v>
      </c>
      <c r="D4842" t="s">
        <v>34</v>
      </c>
      <c r="E4842" t="s">
        <v>21</v>
      </c>
      <c r="F4842" t="s">
        <v>235</v>
      </c>
      <c r="G4842" t="s">
        <v>236</v>
      </c>
      <c r="H4842">
        <v>10035</v>
      </c>
      <c r="I4842" t="s">
        <v>131</v>
      </c>
      <c r="J4842" t="s">
        <v>1810</v>
      </c>
      <c r="K4842" t="s">
        <v>39</v>
      </c>
      <c r="L4842" t="s">
        <v>66</v>
      </c>
      <c r="M4842" t="s">
        <v>1811</v>
      </c>
      <c r="N4842">
        <v>11.568000000000001</v>
      </c>
      <c r="O4842">
        <v>3</v>
      </c>
      <c r="P4842">
        <v>0.2</v>
      </c>
      <c r="Q4842">
        <v>3.7595999999999998</v>
      </c>
    </row>
    <row r="4843" spans="1:17" x14ac:dyDescent="0.3">
      <c r="A4843" t="s">
        <v>42</v>
      </c>
      <c r="B4843" t="s">
        <v>366</v>
      </c>
      <c r="C4843" t="s">
        <v>367</v>
      </c>
      <c r="D4843" t="s">
        <v>90</v>
      </c>
      <c r="E4843" t="s">
        <v>21</v>
      </c>
      <c r="F4843" t="s">
        <v>368</v>
      </c>
      <c r="G4843" t="s">
        <v>369</v>
      </c>
      <c r="H4843">
        <v>97206</v>
      </c>
      <c r="I4843" t="s">
        <v>37</v>
      </c>
      <c r="J4843" t="s">
        <v>370</v>
      </c>
      <c r="K4843" t="s">
        <v>39</v>
      </c>
      <c r="L4843" t="s">
        <v>66</v>
      </c>
      <c r="M4843" t="s">
        <v>371</v>
      </c>
      <c r="N4843">
        <v>5.6820000000000013</v>
      </c>
      <c r="O4843">
        <v>1</v>
      </c>
      <c r="P4843">
        <v>0.7</v>
      </c>
      <c r="Q4843">
        <v>-3.7880000000000003</v>
      </c>
    </row>
    <row r="4844" spans="1:17" x14ac:dyDescent="0.3">
      <c r="A4844" t="s">
        <v>17</v>
      </c>
      <c r="B4844" t="s">
        <v>1182</v>
      </c>
      <c r="C4844" t="s">
        <v>1183</v>
      </c>
      <c r="D4844" t="s">
        <v>34</v>
      </c>
      <c r="E4844" t="s">
        <v>21</v>
      </c>
      <c r="F4844" t="s">
        <v>269</v>
      </c>
      <c r="G4844" t="s">
        <v>187</v>
      </c>
      <c r="H4844">
        <v>60653</v>
      </c>
      <c r="I4844" t="s">
        <v>93</v>
      </c>
      <c r="J4844" t="s">
        <v>370</v>
      </c>
      <c r="K4844" t="s">
        <v>39</v>
      </c>
      <c r="L4844" t="s">
        <v>66</v>
      </c>
      <c r="M4844" t="s">
        <v>371</v>
      </c>
      <c r="N4844">
        <v>11.363999999999997</v>
      </c>
      <c r="O4844">
        <v>3</v>
      </c>
      <c r="P4844">
        <v>0.8</v>
      </c>
      <c r="Q4844">
        <v>-17.045999999999999</v>
      </c>
    </row>
    <row r="4845" spans="1:17" x14ac:dyDescent="0.3">
      <c r="A4845" t="s">
        <v>42</v>
      </c>
      <c r="B4845" t="s">
        <v>2365</v>
      </c>
      <c r="C4845" t="s">
        <v>2366</v>
      </c>
      <c r="D4845" t="s">
        <v>90</v>
      </c>
      <c r="E4845" t="s">
        <v>21</v>
      </c>
      <c r="F4845" t="s">
        <v>3904</v>
      </c>
      <c r="G4845" t="s">
        <v>92</v>
      </c>
      <c r="H4845">
        <v>79424</v>
      </c>
      <c r="I4845" t="s">
        <v>93</v>
      </c>
      <c r="J4845" t="s">
        <v>370</v>
      </c>
      <c r="K4845" t="s">
        <v>39</v>
      </c>
      <c r="L4845" t="s">
        <v>66</v>
      </c>
      <c r="M4845" t="s">
        <v>371</v>
      </c>
      <c r="N4845">
        <v>11.363999999999997</v>
      </c>
      <c r="O4845">
        <v>3</v>
      </c>
      <c r="P4845">
        <v>0.8</v>
      </c>
      <c r="Q4845">
        <v>-17.045999999999999</v>
      </c>
    </row>
    <row r="4846" spans="1:17" x14ac:dyDescent="0.3">
      <c r="A4846" t="s">
        <v>42</v>
      </c>
      <c r="B4846" t="s">
        <v>4572</v>
      </c>
      <c r="C4846" t="s">
        <v>4573</v>
      </c>
      <c r="D4846" t="s">
        <v>90</v>
      </c>
      <c r="E4846" t="s">
        <v>21</v>
      </c>
      <c r="F4846" t="s">
        <v>4907</v>
      </c>
      <c r="G4846" t="s">
        <v>1084</v>
      </c>
      <c r="H4846">
        <v>2151</v>
      </c>
      <c r="I4846" t="s">
        <v>131</v>
      </c>
      <c r="J4846" t="s">
        <v>370</v>
      </c>
      <c r="K4846" t="s">
        <v>39</v>
      </c>
      <c r="L4846" t="s">
        <v>66</v>
      </c>
      <c r="M4846" t="s">
        <v>371</v>
      </c>
      <c r="N4846">
        <v>37.880000000000003</v>
      </c>
      <c r="O4846">
        <v>2</v>
      </c>
      <c r="P4846">
        <v>0</v>
      </c>
      <c r="Q4846">
        <v>18.940000000000001</v>
      </c>
    </row>
    <row r="4847" spans="1:17" x14ac:dyDescent="0.3">
      <c r="A4847" t="s">
        <v>17</v>
      </c>
      <c r="B4847" t="s">
        <v>3544</v>
      </c>
      <c r="C4847" t="s">
        <v>3545</v>
      </c>
      <c r="D4847" t="s">
        <v>20</v>
      </c>
      <c r="E4847" t="s">
        <v>21</v>
      </c>
      <c r="F4847" t="s">
        <v>5341</v>
      </c>
      <c r="G4847" t="s">
        <v>101</v>
      </c>
      <c r="H4847">
        <v>54601</v>
      </c>
      <c r="I4847" t="s">
        <v>93</v>
      </c>
      <c r="J4847" t="s">
        <v>370</v>
      </c>
      <c r="K4847" t="s">
        <v>39</v>
      </c>
      <c r="L4847" t="s">
        <v>66</v>
      </c>
      <c r="M4847" t="s">
        <v>371</v>
      </c>
      <c r="N4847">
        <v>56.820000000000007</v>
      </c>
      <c r="O4847">
        <v>3</v>
      </c>
      <c r="P4847">
        <v>0</v>
      </c>
      <c r="Q4847">
        <v>28.410000000000004</v>
      </c>
    </row>
    <row r="4848" spans="1:17" x14ac:dyDescent="0.3">
      <c r="A4848" t="s">
        <v>17</v>
      </c>
      <c r="B4848" t="s">
        <v>3457</v>
      </c>
      <c r="C4848" t="s">
        <v>3458</v>
      </c>
      <c r="D4848" t="s">
        <v>34</v>
      </c>
      <c r="E4848" t="s">
        <v>21</v>
      </c>
      <c r="F4848" t="s">
        <v>976</v>
      </c>
      <c r="G4848" t="s">
        <v>689</v>
      </c>
      <c r="H4848">
        <v>8701</v>
      </c>
      <c r="I4848" t="s">
        <v>131</v>
      </c>
      <c r="J4848" t="s">
        <v>370</v>
      </c>
      <c r="K4848" t="s">
        <v>39</v>
      </c>
      <c r="L4848" t="s">
        <v>66</v>
      </c>
      <c r="M4848" t="s">
        <v>371</v>
      </c>
      <c r="N4848">
        <v>18.940000000000001</v>
      </c>
      <c r="O4848">
        <v>1</v>
      </c>
      <c r="P4848">
        <v>0</v>
      </c>
      <c r="Q4848">
        <v>9.4700000000000006</v>
      </c>
    </row>
    <row r="4849" spans="1:17" x14ac:dyDescent="0.3">
      <c r="A4849" t="s">
        <v>42</v>
      </c>
      <c r="B4849" t="s">
        <v>494</v>
      </c>
      <c r="C4849" t="s">
        <v>495</v>
      </c>
      <c r="D4849" t="s">
        <v>20</v>
      </c>
      <c r="E4849" t="s">
        <v>21</v>
      </c>
      <c r="F4849" t="s">
        <v>496</v>
      </c>
      <c r="G4849" t="s">
        <v>36</v>
      </c>
      <c r="H4849">
        <v>95661</v>
      </c>
      <c r="I4849" t="s">
        <v>37</v>
      </c>
      <c r="J4849" t="s">
        <v>505</v>
      </c>
      <c r="K4849" t="s">
        <v>39</v>
      </c>
      <c r="L4849" t="s">
        <v>66</v>
      </c>
      <c r="M4849" t="s">
        <v>506</v>
      </c>
      <c r="N4849">
        <v>76.176000000000002</v>
      </c>
      <c r="O4849">
        <v>3</v>
      </c>
      <c r="P4849">
        <v>0.2</v>
      </c>
      <c r="Q4849">
        <v>26.661599999999996</v>
      </c>
    </row>
    <row r="4850" spans="1:17" x14ac:dyDescent="0.3">
      <c r="A4850" t="s">
        <v>42</v>
      </c>
      <c r="B4850" t="s">
        <v>2627</v>
      </c>
      <c r="C4850" t="s">
        <v>2628</v>
      </c>
      <c r="D4850" t="s">
        <v>34</v>
      </c>
      <c r="E4850" t="s">
        <v>21</v>
      </c>
      <c r="F4850" t="s">
        <v>4031</v>
      </c>
      <c r="G4850" t="s">
        <v>130</v>
      </c>
      <c r="H4850">
        <v>17403</v>
      </c>
      <c r="I4850" t="s">
        <v>131</v>
      </c>
      <c r="J4850" t="s">
        <v>505</v>
      </c>
      <c r="K4850" t="s">
        <v>39</v>
      </c>
      <c r="L4850" t="s">
        <v>66</v>
      </c>
      <c r="M4850" t="s">
        <v>506</v>
      </c>
      <c r="N4850">
        <v>38.088000000000001</v>
      </c>
      <c r="O4850">
        <v>4</v>
      </c>
      <c r="P4850">
        <v>0.7</v>
      </c>
      <c r="Q4850">
        <v>-27.93119999999999</v>
      </c>
    </row>
    <row r="4851" spans="1:17" x14ac:dyDescent="0.3">
      <c r="A4851" t="s">
        <v>42</v>
      </c>
      <c r="B4851" t="s">
        <v>1283</v>
      </c>
      <c r="C4851" t="s">
        <v>1284</v>
      </c>
      <c r="D4851" t="s">
        <v>34</v>
      </c>
      <c r="E4851" t="s">
        <v>21</v>
      </c>
      <c r="F4851" t="s">
        <v>451</v>
      </c>
      <c r="G4851" t="s">
        <v>296</v>
      </c>
      <c r="H4851">
        <v>37620</v>
      </c>
      <c r="I4851" t="s">
        <v>24</v>
      </c>
      <c r="J4851" t="s">
        <v>505</v>
      </c>
      <c r="K4851" t="s">
        <v>39</v>
      </c>
      <c r="L4851" t="s">
        <v>66</v>
      </c>
      <c r="M4851" t="s">
        <v>506</v>
      </c>
      <c r="N4851">
        <v>38.088000000000001</v>
      </c>
      <c r="O4851">
        <v>4</v>
      </c>
      <c r="P4851">
        <v>0.7</v>
      </c>
      <c r="Q4851">
        <v>-27.93119999999999</v>
      </c>
    </row>
    <row r="4852" spans="1:17" x14ac:dyDescent="0.3">
      <c r="A4852" t="s">
        <v>42</v>
      </c>
      <c r="B4852" t="s">
        <v>5456</v>
      </c>
      <c r="C4852" t="s">
        <v>5457</v>
      </c>
      <c r="D4852" t="s">
        <v>34</v>
      </c>
      <c r="E4852" t="s">
        <v>21</v>
      </c>
      <c r="F4852" t="s">
        <v>129</v>
      </c>
      <c r="G4852" t="s">
        <v>130</v>
      </c>
      <c r="H4852">
        <v>19134</v>
      </c>
      <c r="I4852" t="s">
        <v>131</v>
      </c>
      <c r="J4852" t="s">
        <v>505</v>
      </c>
      <c r="K4852" t="s">
        <v>39</v>
      </c>
      <c r="L4852" t="s">
        <v>66</v>
      </c>
      <c r="M4852" t="s">
        <v>506</v>
      </c>
      <c r="N4852">
        <v>9.5220000000000002</v>
      </c>
      <c r="O4852">
        <v>1</v>
      </c>
      <c r="P4852">
        <v>0.7</v>
      </c>
      <c r="Q4852">
        <v>-6.9827999999999975</v>
      </c>
    </row>
    <row r="4853" spans="1:17" x14ac:dyDescent="0.3">
      <c r="A4853" t="s">
        <v>166</v>
      </c>
      <c r="B4853" t="s">
        <v>454</v>
      </c>
      <c r="C4853" t="s">
        <v>455</v>
      </c>
      <c r="D4853" t="s">
        <v>20</v>
      </c>
      <c r="E4853" t="s">
        <v>21</v>
      </c>
      <c r="F4853" t="s">
        <v>112</v>
      </c>
      <c r="G4853" t="s">
        <v>36</v>
      </c>
      <c r="H4853">
        <v>94122</v>
      </c>
      <c r="I4853" t="s">
        <v>37</v>
      </c>
      <c r="J4853" t="s">
        <v>505</v>
      </c>
      <c r="K4853" t="s">
        <v>39</v>
      </c>
      <c r="L4853" t="s">
        <v>66</v>
      </c>
      <c r="M4853" t="s">
        <v>506</v>
      </c>
      <c r="N4853">
        <v>50.783999999999999</v>
      </c>
      <c r="O4853">
        <v>2</v>
      </c>
      <c r="P4853">
        <v>0.2</v>
      </c>
      <c r="Q4853">
        <v>17.7744</v>
      </c>
    </row>
    <row r="4854" spans="1:17" x14ac:dyDescent="0.3">
      <c r="A4854" t="s">
        <v>42</v>
      </c>
      <c r="B4854" t="s">
        <v>1366</v>
      </c>
      <c r="C4854" t="s">
        <v>1367</v>
      </c>
      <c r="D4854" t="s">
        <v>34</v>
      </c>
      <c r="E4854" t="s">
        <v>21</v>
      </c>
      <c r="F4854" t="s">
        <v>829</v>
      </c>
      <c r="G4854" t="s">
        <v>36</v>
      </c>
      <c r="H4854">
        <v>92105</v>
      </c>
      <c r="I4854" t="s">
        <v>37</v>
      </c>
      <c r="J4854" t="s">
        <v>3927</v>
      </c>
      <c r="K4854" t="s">
        <v>39</v>
      </c>
      <c r="L4854" t="s">
        <v>66</v>
      </c>
      <c r="M4854" t="s">
        <v>3928</v>
      </c>
      <c r="N4854">
        <v>57.504000000000005</v>
      </c>
      <c r="O4854">
        <v>6</v>
      </c>
      <c r="P4854">
        <v>0.2</v>
      </c>
      <c r="Q4854">
        <v>20.1264</v>
      </c>
    </row>
    <row r="4855" spans="1:17" x14ac:dyDescent="0.3">
      <c r="A4855" t="s">
        <v>42</v>
      </c>
      <c r="B4855" t="s">
        <v>2664</v>
      </c>
      <c r="C4855" t="s">
        <v>2665</v>
      </c>
      <c r="D4855" t="s">
        <v>34</v>
      </c>
      <c r="E4855" t="s">
        <v>21</v>
      </c>
      <c r="F4855" t="s">
        <v>112</v>
      </c>
      <c r="G4855" t="s">
        <v>36</v>
      </c>
      <c r="H4855">
        <v>94109</v>
      </c>
      <c r="I4855" t="s">
        <v>37</v>
      </c>
      <c r="J4855" t="s">
        <v>3927</v>
      </c>
      <c r="K4855" t="s">
        <v>39</v>
      </c>
      <c r="L4855" t="s">
        <v>66</v>
      </c>
      <c r="M4855" t="s">
        <v>3928</v>
      </c>
      <c r="N4855">
        <v>9.5840000000000014</v>
      </c>
      <c r="O4855">
        <v>1</v>
      </c>
      <c r="P4855">
        <v>0.2</v>
      </c>
      <c r="Q4855">
        <v>3.3543999999999996</v>
      </c>
    </row>
    <row r="4856" spans="1:17" x14ac:dyDescent="0.3">
      <c r="A4856" t="s">
        <v>42</v>
      </c>
      <c r="B4856" t="s">
        <v>2375</v>
      </c>
      <c r="C4856" t="s">
        <v>2376</v>
      </c>
      <c r="D4856" t="s">
        <v>20</v>
      </c>
      <c r="E4856" t="s">
        <v>21</v>
      </c>
      <c r="F4856" t="s">
        <v>5348</v>
      </c>
      <c r="G4856" t="s">
        <v>4745</v>
      </c>
      <c r="H4856">
        <v>83501</v>
      </c>
      <c r="I4856" t="s">
        <v>37</v>
      </c>
      <c r="J4856" t="s">
        <v>3927</v>
      </c>
      <c r="K4856" t="s">
        <v>39</v>
      </c>
      <c r="L4856" t="s">
        <v>66</v>
      </c>
      <c r="M4856" t="s">
        <v>3928</v>
      </c>
      <c r="N4856">
        <v>9.5840000000000014</v>
      </c>
      <c r="O4856">
        <v>1</v>
      </c>
      <c r="P4856">
        <v>0.2</v>
      </c>
      <c r="Q4856">
        <v>3.3543999999999996</v>
      </c>
    </row>
    <row r="4857" spans="1:17" x14ac:dyDescent="0.3">
      <c r="A4857" t="s">
        <v>42</v>
      </c>
      <c r="B4857" t="s">
        <v>1722</v>
      </c>
      <c r="C4857" t="s">
        <v>1723</v>
      </c>
      <c r="D4857" t="s">
        <v>20</v>
      </c>
      <c r="E4857" t="s">
        <v>21</v>
      </c>
      <c r="F4857" t="s">
        <v>976</v>
      </c>
      <c r="G4857" t="s">
        <v>436</v>
      </c>
      <c r="H4857">
        <v>44107</v>
      </c>
      <c r="I4857" t="s">
        <v>131</v>
      </c>
      <c r="J4857" t="s">
        <v>3927</v>
      </c>
      <c r="K4857" t="s">
        <v>39</v>
      </c>
      <c r="L4857" t="s">
        <v>66</v>
      </c>
      <c r="M4857" t="s">
        <v>3928</v>
      </c>
      <c r="N4857">
        <v>10.782000000000002</v>
      </c>
      <c r="O4857">
        <v>3</v>
      </c>
      <c r="P4857">
        <v>0.7</v>
      </c>
      <c r="Q4857">
        <v>-7.9067999999999969</v>
      </c>
    </row>
    <row r="4858" spans="1:17" x14ac:dyDescent="0.3">
      <c r="A4858" t="s">
        <v>42</v>
      </c>
      <c r="B4858" t="s">
        <v>5789</v>
      </c>
      <c r="C4858" t="s">
        <v>5790</v>
      </c>
      <c r="D4858" t="s">
        <v>34</v>
      </c>
      <c r="E4858" t="s">
        <v>21</v>
      </c>
      <c r="F4858" t="s">
        <v>1455</v>
      </c>
      <c r="G4858" t="s">
        <v>92</v>
      </c>
      <c r="H4858">
        <v>77340</v>
      </c>
      <c r="I4858" t="s">
        <v>93</v>
      </c>
      <c r="J4858" t="s">
        <v>3927</v>
      </c>
      <c r="K4858" t="s">
        <v>39</v>
      </c>
      <c r="L4858" t="s">
        <v>66</v>
      </c>
      <c r="M4858" t="s">
        <v>3928</v>
      </c>
      <c r="N4858">
        <v>11.979999999999997</v>
      </c>
      <c r="O4858">
        <v>5</v>
      </c>
      <c r="P4858">
        <v>0.8</v>
      </c>
      <c r="Q4858">
        <v>-19.16800000000001</v>
      </c>
    </row>
    <row r="4859" spans="1:17" x14ac:dyDescent="0.3">
      <c r="A4859" t="s">
        <v>42</v>
      </c>
      <c r="B4859" t="s">
        <v>3823</v>
      </c>
      <c r="C4859" t="s">
        <v>3824</v>
      </c>
      <c r="D4859" t="s">
        <v>34</v>
      </c>
      <c r="E4859" t="s">
        <v>21</v>
      </c>
      <c r="F4859" t="s">
        <v>235</v>
      </c>
      <c r="G4859" t="s">
        <v>236</v>
      </c>
      <c r="H4859">
        <v>10011</v>
      </c>
      <c r="I4859" t="s">
        <v>131</v>
      </c>
      <c r="J4859" t="s">
        <v>3927</v>
      </c>
      <c r="K4859" t="s">
        <v>39</v>
      </c>
      <c r="L4859" t="s">
        <v>66</v>
      </c>
      <c r="M4859" t="s">
        <v>3928</v>
      </c>
      <c r="N4859">
        <v>28.752000000000002</v>
      </c>
      <c r="O4859">
        <v>3</v>
      </c>
      <c r="P4859">
        <v>0.2</v>
      </c>
      <c r="Q4859">
        <v>10.0632</v>
      </c>
    </row>
    <row r="4860" spans="1:17" x14ac:dyDescent="0.3">
      <c r="A4860" t="s">
        <v>42</v>
      </c>
      <c r="B4860" t="s">
        <v>2790</v>
      </c>
      <c r="C4860" t="s">
        <v>2791</v>
      </c>
      <c r="D4860" t="s">
        <v>90</v>
      </c>
      <c r="E4860" t="s">
        <v>21</v>
      </c>
      <c r="F4860" t="s">
        <v>45</v>
      </c>
      <c r="G4860" t="s">
        <v>46</v>
      </c>
      <c r="H4860">
        <v>33311</v>
      </c>
      <c r="I4860" t="s">
        <v>24</v>
      </c>
      <c r="J4860" t="s">
        <v>3927</v>
      </c>
      <c r="K4860" t="s">
        <v>39</v>
      </c>
      <c r="L4860" t="s">
        <v>66</v>
      </c>
      <c r="M4860" t="s">
        <v>3928</v>
      </c>
      <c r="N4860">
        <v>28.752000000000006</v>
      </c>
      <c r="O4860">
        <v>8</v>
      </c>
      <c r="P4860">
        <v>0.7</v>
      </c>
      <c r="Q4860">
        <v>-21.084799999999994</v>
      </c>
    </row>
    <row r="4861" spans="1:17" x14ac:dyDescent="0.3">
      <c r="A4861" t="s">
        <v>42</v>
      </c>
      <c r="B4861" t="s">
        <v>2400</v>
      </c>
      <c r="C4861" t="s">
        <v>2401</v>
      </c>
      <c r="D4861" t="s">
        <v>90</v>
      </c>
      <c r="E4861" t="s">
        <v>21</v>
      </c>
      <c r="F4861" t="s">
        <v>129</v>
      </c>
      <c r="G4861" t="s">
        <v>130</v>
      </c>
      <c r="H4861">
        <v>19120</v>
      </c>
      <c r="I4861" t="s">
        <v>131</v>
      </c>
      <c r="J4861" t="s">
        <v>2404</v>
      </c>
      <c r="K4861" t="s">
        <v>39</v>
      </c>
      <c r="L4861" t="s">
        <v>66</v>
      </c>
      <c r="M4861" t="s">
        <v>2405</v>
      </c>
      <c r="N4861">
        <v>29.718000000000007</v>
      </c>
      <c r="O4861">
        <v>6</v>
      </c>
      <c r="P4861">
        <v>0.7</v>
      </c>
      <c r="Q4861">
        <v>-21.793199999999992</v>
      </c>
    </row>
    <row r="4862" spans="1:17" x14ac:dyDescent="0.3">
      <c r="A4862" t="s">
        <v>166</v>
      </c>
      <c r="B4862" t="s">
        <v>3917</v>
      </c>
      <c r="C4862" t="s">
        <v>3918</v>
      </c>
      <c r="D4862" t="s">
        <v>90</v>
      </c>
      <c r="E4862" t="s">
        <v>21</v>
      </c>
      <c r="F4862" t="s">
        <v>2976</v>
      </c>
      <c r="G4862" t="s">
        <v>1217</v>
      </c>
      <c r="H4862">
        <v>2908</v>
      </c>
      <c r="I4862" t="s">
        <v>131</v>
      </c>
      <c r="J4862" t="s">
        <v>2404</v>
      </c>
      <c r="K4862" t="s">
        <v>39</v>
      </c>
      <c r="L4862" t="s">
        <v>66</v>
      </c>
      <c r="M4862" t="s">
        <v>2405</v>
      </c>
      <c r="N4862">
        <v>49.53</v>
      </c>
      <c r="O4862">
        <v>3</v>
      </c>
      <c r="P4862">
        <v>0</v>
      </c>
      <c r="Q4862">
        <v>23.774400000000004</v>
      </c>
    </row>
    <row r="4863" spans="1:17" x14ac:dyDescent="0.3">
      <c r="A4863" t="s">
        <v>42</v>
      </c>
      <c r="B4863" t="s">
        <v>3085</v>
      </c>
      <c r="C4863" t="s">
        <v>3086</v>
      </c>
      <c r="D4863" t="s">
        <v>20</v>
      </c>
      <c r="E4863" t="s">
        <v>21</v>
      </c>
      <c r="F4863" t="s">
        <v>35</v>
      </c>
      <c r="G4863" t="s">
        <v>36</v>
      </c>
      <c r="H4863">
        <v>90036</v>
      </c>
      <c r="I4863" t="s">
        <v>37</v>
      </c>
      <c r="J4863" t="s">
        <v>2404</v>
      </c>
      <c r="K4863" t="s">
        <v>39</v>
      </c>
      <c r="L4863" t="s">
        <v>66</v>
      </c>
      <c r="M4863" t="s">
        <v>2405</v>
      </c>
      <c r="N4863">
        <v>13.208000000000002</v>
      </c>
      <c r="O4863">
        <v>1</v>
      </c>
      <c r="P4863">
        <v>0.2</v>
      </c>
      <c r="Q4863">
        <v>4.6228000000000007</v>
      </c>
    </row>
    <row r="4864" spans="1:17" x14ac:dyDescent="0.3">
      <c r="A4864" t="s">
        <v>42</v>
      </c>
      <c r="B4864" t="s">
        <v>1243</v>
      </c>
      <c r="C4864" t="s">
        <v>1244</v>
      </c>
      <c r="D4864" t="s">
        <v>20</v>
      </c>
      <c r="E4864" t="s">
        <v>21</v>
      </c>
      <c r="F4864" t="s">
        <v>983</v>
      </c>
      <c r="G4864" t="s">
        <v>283</v>
      </c>
      <c r="H4864">
        <v>22204</v>
      </c>
      <c r="I4864" t="s">
        <v>24</v>
      </c>
      <c r="J4864" t="s">
        <v>2404</v>
      </c>
      <c r="K4864" t="s">
        <v>39</v>
      </c>
      <c r="L4864" t="s">
        <v>66</v>
      </c>
      <c r="M4864" t="s">
        <v>2405</v>
      </c>
      <c r="N4864">
        <v>33.020000000000003</v>
      </c>
      <c r="O4864">
        <v>2</v>
      </c>
      <c r="P4864">
        <v>0</v>
      </c>
      <c r="Q4864">
        <v>15.849600000000002</v>
      </c>
    </row>
    <row r="4865" spans="1:17" x14ac:dyDescent="0.3">
      <c r="A4865" t="s">
        <v>42</v>
      </c>
      <c r="B4865" t="s">
        <v>2954</v>
      </c>
      <c r="C4865" t="s">
        <v>2955</v>
      </c>
      <c r="D4865" t="s">
        <v>20</v>
      </c>
      <c r="E4865" t="s">
        <v>21</v>
      </c>
      <c r="F4865" t="s">
        <v>2155</v>
      </c>
      <c r="G4865" t="s">
        <v>85</v>
      </c>
      <c r="H4865">
        <v>98026</v>
      </c>
      <c r="I4865" t="s">
        <v>37</v>
      </c>
      <c r="J4865" t="s">
        <v>2404</v>
      </c>
      <c r="K4865" t="s">
        <v>39</v>
      </c>
      <c r="L4865" t="s">
        <v>66</v>
      </c>
      <c r="M4865" t="s">
        <v>2405</v>
      </c>
      <c r="N4865">
        <v>39.624000000000009</v>
      </c>
      <c r="O4865">
        <v>3</v>
      </c>
      <c r="P4865">
        <v>0.2</v>
      </c>
      <c r="Q4865">
        <v>13.868400000000001</v>
      </c>
    </row>
    <row r="4866" spans="1:17" x14ac:dyDescent="0.3">
      <c r="A4866" t="s">
        <v>42</v>
      </c>
      <c r="B4866" t="s">
        <v>3897</v>
      </c>
      <c r="C4866" t="s">
        <v>3898</v>
      </c>
      <c r="D4866" t="s">
        <v>20</v>
      </c>
      <c r="E4866" t="s">
        <v>21</v>
      </c>
      <c r="F4866" t="s">
        <v>112</v>
      </c>
      <c r="G4866" t="s">
        <v>36</v>
      </c>
      <c r="H4866">
        <v>94122</v>
      </c>
      <c r="I4866" t="s">
        <v>37</v>
      </c>
      <c r="J4866" t="s">
        <v>2404</v>
      </c>
      <c r="K4866" t="s">
        <v>39</v>
      </c>
      <c r="L4866" t="s">
        <v>66</v>
      </c>
      <c r="M4866" t="s">
        <v>2405</v>
      </c>
      <c r="N4866">
        <v>39.624000000000009</v>
      </c>
      <c r="O4866">
        <v>3</v>
      </c>
      <c r="P4866">
        <v>0.2</v>
      </c>
      <c r="Q4866">
        <v>13.868400000000001</v>
      </c>
    </row>
    <row r="4867" spans="1:17" x14ac:dyDescent="0.3">
      <c r="A4867" t="s">
        <v>42</v>
      </c>
      <c r="B4867" t="s">
        <v>5071</v>
      </c>
      <c r="C4867" t="s">
        <v>5072</v>
      </c>
      <c r="D4867" t="s">
        <v>20</v>
      </c>
      <c r="E4867" t="s">
        <v>21</v>
      </c>
      <c r="F4867" t="s">
        <v>2669</v>
      </c>
      <c r="G4867" t="s">
        <v>236</v>
      </c>
      <c r="H4867">
        <v>10701</v>
      </c>
      <c r="I4867" t="s">
        <v>131</v>
      </c>
      <c r="J4867" t="s">
        <v>5103</v>
      </c>
      <c r="K4867" t="s">
        <v>39</v>
      </c>
      <c r="L4867" t="s">
        <v>66</v>
      </c>
      <c r="M4867" t="s">
        <v>5104</v>
      </c>
      <c r="N4867">
        <v>40.176000000000002</v>
      </c>
      <c r="O4867">
        <v>3</v>
      </c>
      <c r="P4867">
        <v>0.2</v>
      </c>
      <c r="Q4867">
        <v>14.563799999999997</v>
      </c>
    </row>
    <row r="4868" spans="1:17" x14ac:dyDescent="0.3">
      <c r="A4868" t="s">
        <v>42</v>
      </c>
      <c r="B4868" t="s">
        <v>5088</v>
      </c>
      <c r="C4868" t="s">
        <v>5089</v>
      </c>
      <c r="D4868" t="s">
        <v>34</v>
      </c>
      <c r="E4868" t="s">
        <v>21</v>
      </c>
      <c r="F4868" t="s">
        <v>3488</v>
      </c>
      <c r="G4868" t="s">
        <v>369</v>
      </c>
      <c r="H4868">
        <v>97224</v>
      </c>
      <c r="I4868" t="s">
        <v>37</v>
      </c>
      <c r="J4868" t="s">
        <v>5103</v>
      </c>
      <c r="K4868" t="s">
        <v>39</v>
      </c>
      <c r="L4868" t="s">
        <v>66</v>
      </c>
      <c r="M4868" t="s">
        <v>5104</v>
      </c>
      <c r="N4868">
        <v>5.0220000000000002</v>
      </c>
      <c r="O4868">
        <v>1</v>
      </c>
      <c r="P4868">
        <v>0.7</v>
      </c>
      <c r="Q4868">
        <v>-3.5153999999999996</v>
      </c>
    </row>
    <row r="4869" spans="1:17" x14ac:dyDescent="0.3">
      <c r="A4869" t="s">
        <v>42</v>
      </c>
      <c r="B4869" t="s">
        <v>2036</v>
      </c>
      <c r="C4869" t="s">
        <v>2037</v>
      </c>
      <c r="D4869" t="s">
        <v>20</v>
      </c>
      <c r="E4869" t="s">
        <v>21</v>
      </c>
      <c r="F4869" t="s">
        <v>3881</v>
      </c>
      <c r="G4869" t="s">
        <v>568</v>
      </c>
      <c r="H4869">
        <v>73120</v>
      </c>
      <c r="I4869" t="s">
        <v>93</v>
      </c>
      <c r="J4869" t="s">
        <v>5103</v>
      </c>
      <c r="K4869" t="s">
        <v>39</v>
      </c>
      <c r="L4869" t="s">
        <v>66</v>
      </c>
      <c r="M4869" t="s">
        <v>5104</v>
      </c>
      <c r="N4869">
        <v>33.479999999999997</v>
      </c>
      <c r="O4869">
        <v>2</v>
      </c>
      <c r="P4869">
        <v>0</v>
      </c>
      <c r="Q4869">
        <v>16.405199999999997</v>
      </c>
    </row>
    <row r="4870" spans="1:17" x14ac:dyDescent="0.3">
      <c r="A4870" t="s">
        <v>17</v>
      </c>
      <c r="B4870" t="s">
        <v>3209</v>
      </c>
      <c r="C4870" t="s">
        <v>3210</v>
      </c>
      <c r="D4870" t="s">
        <v>34</v>
      </c>
      <c r="E4870" t="s">
        <v>21</v>
      </c>
      <c r="F4870" t="s">
        <v>235</v>
      </c>
      <c r="G4870" t="s">
        <v>236</v>
      </c>
      <c r="H4870">
        <v>10009</v>
      </c>
      <c r="I4870" t="s">
        <v>131</v>
      </c>
      <c r="J4870" t="s">
        <v>5103</v>
      </c>
      <c r="K4870" t="s">
        <v>39</v>
      </c>
      <c r="L4870" t="s">
        <v>66</v>
      </c>
      <c r="M4870" t="s">
        <v>5104</v>
      </c>
      <c r="N4870">
        <v>40.176000000000002</v>
      </c>
      <c r="O4870">
        <v>3</v>
      </c>
      <c r="P4870">
        <v>0.2</v>
      </c>
      <c r="Q4870">
        <v>14.563799999999997</v>
      </c>
    </row>
    <row r="4871" spans="1:17" x14ac:dyDescent="0.3">
      <c r="A4871" t="s">
        <v>166</v>
      </c>
      <c r="B4871" t="s">
        <v>286</v>
      </c>
      <c r="C4871" t="s">
        <v>287</v>
      </c>
      <c r="D4871" t="s">
        <v>20</v>
      </c>
      <c r="E4871" t="s">
        <v>21</v>
      </c>
      <c r="F4871" t="s">
        <v>35</v>
      </c>
      <c r="G4871" t="s">
        <v>36</v>
      </c>
      <c r="H4871">
        <v>90008</v>
      </c>
      <c r="I4871" t="s">
        <v>37</v>
      </c>
      <c r="J4871" t="s">
        <v>5103</v>
      </c>
      <c r="K4871" t="s">
        <v>39</v>
      </c>
      <c r="L4871" t="s">
        <v>66</v>
      </c>
      <c r="M4871" t="s">
        <v>5104</v>
      </c>
      <c r="N4871">
        <v>53.567999999999998</v>
      </c>
      <c r="O4871">
        <v>4</v>
      </c>
      <c r="P4871">
        <v>0.2</v>
      </c>
      <c r="Q4871">
        <v>19.418399999999995</v>
      </c>
    </row>
    <row r="4872" spans="1:17" x14ac:dyDescent="0.3">
      <c r="A4872" t="s">
        <v>42</v>
      </c>
      <c r="B4872" t="s">
        <v>4436</v>
      </c>
      <c r="C4872" t="s">
        <v>4437</v>
      </c>
      <c r="D4872" t="s">
        <v>20</v>
      </c>
      <c r="E4872" t="s">
        <v>21</v>
      </c>
      <c r="F4872" t="s">
        <v>4860</v>
      </c>
      <c r="G4872" t="s">
        <v>210</v>
      </c>
      <c r="H4872">
        <v>49505</v>
      </c>
      <c r="I4872" t="s">
        <v>93</v>
      </c>
      <c r="J4872" t="s">
        <v>5103</v>
      </c>
      <c r="K4872" t="s">
        <v>39</v>
      </c>
      <c r="L4872" t="s">
        <v>66</v>
      </c>
      <c r="M4872" t="s">
        <v>5104</v>
      </c>
      <c r="N4872">
        <v>83.699999999999989</v>
      </c>
      <c r="O4872">
        <v>5</v>
      </c>
      <c r="P4872">
        <v>0</v>
      </c>
      <c r="Q4872">
        <v>41.012999999999991</v>
      </c>
    </row>
    <row r="4873" spans="1:17" x14ac:dyDescent="0.3">
      <c r="A4873" t="s">
        <v>166</v>
      </c>
      <c r="B4873" t="s">
        <v>2627</v>
      </c>
      <c r="C4873" t="s">
        <v>2628</v>
      </c>
      <c r="D4873" t="s">
        <v>34</v>
      </c>
      <c r="E4873" t="s">
        <v>21</v>
      </c>
      <c r="F4873" t="s">
        <v>129</v>
      </c>
      <c r="G4873" t="s">
        <v>130</v>
      </c>
      <c r="H4873">
        <v>19134</v>
      </c>
      <c r="I4873" t="s">
        <v>131</v>
      </c>
      <c r="J4873" t="s">
        <v>3215</v>
      </c>
      <c r="K4873" t="s">
        <v>39</v>
      </c>
      <c r="L4873" t="s">
        <v>66</v>
      </c>
      <c r="M4873" t="s">
        <v>3216</v>
      </c>
      <c r="N4873">
        <v>2.5020000000000002</v>
      </c>
      <c r="O4873">
        <v>3</v>
      </c>
      <c r="P4873">
        <v>0.7</v>
      </c>
      <c r="Q4873">
        <v>-1.7513999999999994</v>
      </c>
    </row>
    <row r="4874" spans="1:17" x14ac:dyDescent="0.3">
      <c r="A4874" t="s">
        <v>42</v>
      </c>
      <c r="B4874" t="s">
        <v>5464</v>
      </c>
      <c r="C4874" t="s">
        <v>5465</v>
      </c>
      <c r="D4874" t="s">
        <v>20</v>
      </c>
      <c r="E4874" t="s">
        <v>21</v>
      </c>
      <c r="F4874" t="s">
        <v>1502</v>
      </c>
      <c r="G4874" t="s">
        <v>1107</v>
      </c>
      <c r="H4874">
        <v>30318</v>
      </c>
      <c r="I4874" t="s">
        <v>24</v>
      </c>
      <c r="J4874" t="s">
        <v>3215</v>
      </c>
      <c r="K4874" t="s">
        <v>39</v>
      </c>
      <c r="L4874" t="s">
        <v>66</v>
      </c>
      <c r="M4874" t="s">
        <v>3216</v>
      </c>
      <c r="N4874">
        <v>2.78</v>
      </c>
      <c r="O4874">
        <v>1</v>
      </c>
      <c r="P4874">
        <v>0</v>
      </c>
      <c r="Q4874">
        <v>1.3621999999999999</v>
      </c>
    </row>
    <row r="4875" spans="1:17" x14ac:dyDescent="0.3">
      <c r="A4875" t="s">
        <v>42</v>
      </c>
      <c r="B4875" t="s">
        <v>5548</v>
      </c>
      <c r="C4875" t="s">
        <v>5549</v>
      </c>
      <c r="D4875" t="s">
        <v>34</v>
      </c>
      <c r="E4875" t="s">
        <v>21</v>
      </c>
      <c r="F4875" t="s">
        <v>531</v>
      </c>
      <c r="G4875" t="s">
        <v>216</v>
      </c>
      <c r="H4875">
        <v>19711</v>
      </c>
      <c r="I4875" t="s">
        <v>131</v>
      </c>
      <c r="J4875" t="s">
        <v>3215</v>
      </c>
      <c r="K4875" t="s">
        <v>39</v>
      </c>
      <c r="L4875" t="s">
        <v>66</v>
      </c>
      <c r="M4875" t="s">
        <v>3216</v>
      </c>
      <c r="N4875">
        <v>11.12</v>
      </c>
      <c r="O4875">
        <v>4</v>
      </c>
      <c r="P4875">
        <v>0</v>
      </c>
      <c r="Q4875">
        <v>5.4487999999999994</v>
      </c>
    </row>
    <row r="4876" spans="1:17" x14ac:dyDescent="0.3">
      <c r="A4876" t="s">
        <v>1122</v>
      </c>
      <c r="B4876" t="s">
        <v>481</v>
      </c>
      <c r="C4876" t="s">
        <v>482</v>
      </c>
      <c r="D4876" t="s">
        <v>90</v>
      </c>
      <c r="E4876" t="s">
        <v>21</v>
      </c>
      <c r="F4876" t="s">
        <v>2152</v>
      </c>
      <c r="G4876" t="s">
        <v>122</v>
      </c>
      <c r="H4876">
        <v>68104</v>
      </c>
      <c r="I4876" t="s">
        <v>93</v>
      </c>
      <c r="J4876" t="s">
        <v>3315</v>
      </c>
      <c r="K4876" t="s">
        <v>39</v>
      </c>
      <c r="L4876" t="s">
        <v>66</v>
      </c>
      <c r="M4876" t="s">
        <v>3316</v>
      </c>
      <c r="N4876">
        <v>34.5</v>
      </c>
      <c r="O4876">
        <v>3</v>
      </c>
      <c r="P4876">
        <v>0</v>
      </c>
      <c r="Q4876">
        <v>15.524999999999999</v>
      </c>
    </row>
    <row r="4877" spans="1:17" x14ac:dyDescent="0.3">
      <c r="A4877" t="s">
        <v>42</v>
      </c>
      <c r="B4877" t="s">
        <v>1087</v>
      </c>
      <c r="C4877" t="s">
        <v>1088</v>
      </c>
      <c r="D4877" t="s">
        <v>90</v>
      </c>
      <c r="E4877" t="s">
        <v>21</v>
      </c>
      <c r="F4877" t="s">
        <v>1916</v>
      </c>
      <c r="G4877" t="s">
        <v>283</v>
      </c>
      <c r="H4877">
        <v>22980</v>
      </c>
      <c r="I4877" t="s">
        <v>24</v>
      </c>
      <c r="J4877" t="s">
        <v>3315</v>
      </c>
      <c r="K4877" t="s">
        <v>39</v>
      </c>
      <c r="L4877" t="s">
        <v>66</v>
      </c>
      <c r="M4877" t="s">
        <v>3316</v>
      </c>
      <c r="N4877">
        <v>46</v>
      </c>
      <c r="O4877">
        <v>4</v>
      </c>
      <c r="P4877">
        <v>0</v>
      </c>
      <c r="Q4877">
        <v>20.7</v>
      </c>
    </row>
    <row r="4878" spans="1:17" x14ac:dyDescent="0.3">
      <c r="A4878" t="s">
        <v>42</v>
      </c>
      <c r="B4878" t="s">
        <v>4378</v>
      </c>
      <c r="C4878" t="s">
        <v>4379</v>
      </c>
      <c r="D4878" t="s">
        <v>20</v>
      </c>
      <c r="E4878" t="s">
        <v>21</v>
      </c>
      <c r="F4878" t="s">
        <v>163</v>
      </c>
      <c r="G4878" t="s">
        <v>92</v>
      </c>
      <c r="H4878">
        <v>77041</v>
      </c>
      <c r="I4878" t="s">
        <v>93</v>
      </c>
      <c r="J4878" t="s">
        <v>3315</v>
      </c>
      <c r="K4878" t="s">
        <v>39</v>
      </c>
      <c r="L4878" t="s">
        <v>66</v>
      </c>
      <c r="M4878" t="s">
        <v>3316</v>
      </c>
      <c r="N4878">
        <v>6.8999999999999986</v>
      </c>
      <c r="O4878">
        <v>3</v>
      </c>
      <c r="P4878">
        <v>0.8</v>
      </c>
      <c r="Q4878">
        <v>-12.075000000000003</v>
      </c>
    </row>
    <row r="4879" spans="1:17" x14ac:dyDescent="0.3">
      <c r="A4879" t="s">
        <v>42</v>
      </c>
      <c r="B4879" t="s">
        <v>2248</v>
      </c>
      <c r="C4879" t="s">
        <v>2249</v>
      </c>
      <c r="D4879" t="s">
        <v>20</v>
      </c>
      <c r="E4879" t="s">
        <v>21</v>
      </c>
      <c r="F4879" t="s">
        <v>269</v>
      </c>
      <c r="G4879" t="s">
        <v>187</v>
      </c>
      <c r="H4879">
        <v>60610</v>
      </c>
      <c r="I4879" t="s">
        <v>93</v>
      </c>
      <c r="J4879" t="s">
        <v>3315</v>
      </c>
      <c r="K4879" t="s">
        <v>39</v>
      </c>
      <c r="L4879" t="s">
        <v>66</v>
      </c>
      <c r="M4879" t="s">
        <v>3316</v>
      </c>
      <c r="N4879">
        <v>4.5999999999999988</v>
      </c>
      <c r="O4879">
        <v>2</v>
      </c>
      <c r="P4879">
        <v>0.8</v>
      </c>
      <c r="Q4879">
        <v>-8.0500000000000025</v>
      </c>
    </row>
    <row r="4880" spans="1:17" x14ac:dyDescent="0.3">
      <c r="A4880" t="s">
        <v>42</v>
      </c>
      <c r="B4880" t="s">
        <v>3146</v>
      </c>
      <c r="C4880" t="s">
        <v>3147</v>
      </c>
      <c r="D4880" t="s">
        <v>34</v>
      </c>
      <c r="E4880" t="s">
        <v>21</v>
      </c>
      <c r="F4880" t="s">
        <v>435</v>
      </c>
      <c r="G4880" t="s">
        <v>1107</v>
      </c>
      <c r="H4880">
        <v>31907</v>
      </c>
      <c r="I4880" t="s">
        <v>24</v>
      </c>
      <c r="J4880" t="s">
        <v>3315</v>
      </c>
      <c r="K4880" t="s">
        <v>39</v>
      </c>
      <c r="L4880" t="s">
        <v>66</v>
      </c>
      <c r="M4880" t="s">
        <v>3316</v>
      </c>
      <c r="N4880">
        <v>34.5</v>
      </c>
      <c r="O4880">
        <v>3</v>
      </c>
      <c r="P4880">
        <v>0</v>
      </c>
      <c r="Q4880">
        <v>15.524999999999999</v>
      </c>
    </row>
    <row r="4881" spans="1:17" x14ac:dyDescent="0.3">
      <c r="A4881" t="s">
        <v>166</v>
      </c>
      <c r="B4881" t="s">
        <v>1641</v>
      </c>
      <c r="C4881" t="s">
        <v>1642</v>
      </c>
      <c r="D4881" t="s">
        <v>20</v>
      </c>
      <c r="E4881" t="s">
        <v>21</v>
      </c>
      <c r="F4881" t="s">
        <v>769</v>
      </c>
      <c r="G4881" t="s">
        <v>210</v>
      </c>
      <c r="H4881">
        <v>48205</v>
      </c>
      <c r="I4881" t="s">
        <v>93</v>
      </c>
      <c r="J4881" t="s">
        <v>3315</v>
      </c>
      <c r="K4881" t="s">
        <v>39</v>
      </c>
      <c r="L4881" t="s">
        <v>66</v>
      </c>
      <c r="M4881" t="s">
        <v>3316</v>
      </c>
      <c r="N4881">
        <v>23</v>
      </c>
      <c r="O4881">
        <v>2</v>
      </c>
      <c r="P4881">
        <v>0</v>
      </c>
      <c r="Q4881">
        <v>10.35</v>
      </c>
    </row>
    <row r="4882" spans="1:17" x14ac:dyDescent="0.3">
      <c r="A4882" t="s">
        <v>166</v>
      </c>
      <c r="B4882" t="s">
        <v>4378</v>
      </c>
      <c r="C4882" t="s">
        <v>4379</v>
      </c>
      <c r="D4882" t="s">
        <v>20</v>
      </c>
      <c r="E4882" t="s">
        <v>21</v>
      </c>
      <c r="F4882" t="s">
        <v>215</v>
      </c>
      <c r="G4882" t="s">
        <v>216</v>
      </c>
      <c r="H4882">
        <v>19901</v>
      </c>
      <c r="I4882" t="s">
        <v>131</v>
      </c>
      <c r="J4882" t="s">
        <v>3315</v>
      </c>
      <c r="K4882" t="s">
        <v>39</v>
      </c>
      <c r="L4882" t="s">
        <v>66</v>
      </c>
      <c r="M4882" t="s">
        <v>3316</v>
      </c>
      <c r="N4882">
        <v>34.5</v>
      </c>
      <c r="O4882">
        <v>3</v>
      </c>
      <c r="P4882">
        <v>0</v>
      </c>
      <c r="Q4882">
        <v>15.524999999999999</v>
      </c>
    </row>
    <row r="4883" spans="1:17" x14ac:dyDescent="0.3">
      <c r="A4883" t="s">
        <v>17</v>
      </c>
      <c r="B4883" t="s">
        <v>454</v>
      </c>
      <c r="C4883" t="s">
        <v>455</v>
      </c>
      <c r="D4883" t="s">
        <v>20</v>
      </c>
      <c r="E4883" t="s">
        <v>21</v>
      </c>
      <c r="F4883" t="s">
        <v>163</v>
      </c>
      <c r="G4883" t="s">
        <v>92</v>
      </c>
      <c r="H4883">
        <v>77070</v>
      </c>
      <c r="I4883" t="s">
        <v>93</v>
      </c>
      <c r="J4883" t="s">
        <v>911</v>
      </c>
      <c r="K4883" t="s">
        <v>39</v>
      </c>
      <c r="L4883" t="s">
        <v>66</v>
      </c>
      <c r="M4883" t="s">
        <v>912</v>
      </c>
      <c r="N4883">
        <v>2.0799999999999996</v>
      </c>
      <c r="O4883">
        <v>5</v>
      </c>
      <c r="P4883">
        <v>0.8</v>
      </c>
      <c r="Q4883">
        <v>-3.4320000000000004</v>
      </c>
    </row>
    <row r="4884" spans="1:17" x14ac:dyDescent="0.3">
      <c r="A4884" t="s">
        <v>42</v>
      </c>
      <c r="B4884" t="s">
        <v>2650</v>
      </c>
      <c r="C4884" t="s">
        <v>2651</v>
      </c>
      <c r="D4884" t="s">
        <v>20</v>
      </c>
      <c r="E4884" t="s">
        <v>21</v>
      </c>
      <c r="F4884" t="s">
        <v>1575</v>
      </c>
      <c r="G4884" t="s">
        <v>275</v>
      </c>
      <c r="H4884">
        <v>85204</v>
      </c>
      <c r="I4884" t="s">
        <v>37</v>
      </c>
      <c r="J4884" t="s">
        <v>911</v>
      </c>
      <c r="K4884" t="s">
        <v>39</v>
      </c>
      <c r="L4884" t="s">
        <v>66</v>
      </c>
      <c r="M4884" t="s">
        <v>912</v>
      </c>
      <c r="N4884">
        <v>4.3680000000000003</v>
      </c>
      <c r="O4884">
        <v>7</v>
      </c>
      <c r="P4884">
        <v>0.7</v>
      </c>
      <c r="Q4884">
        <v>-3.3487999999999998</v>
      </c>
    </row>
    <row r="4885" spans="1:17" x14ac:dyDescent="0.3">
      <c r="A4885" t="s">
        <v>42</v>
      </c>
      <c r="B4885" t="s">
        <v>2275</v>
      </c>
      <c r="C4885" t="s">
        <v>2276</v>
      </c>
      <c r="D4885" t="s">
        <v>34</v>
      </c>
      <c r="E4885" t="s">
        <v>21</v>
      </c>
      <c r="F4885" t="s">
        <v>705</v>
      </c>
      <c r="G4885" t="s">
        <v>400</v>
      </c>
      <c r="H4885">
        <v>80219</v>
      </c>
      <c r="I4885" t="s">
        <v>37</v>
      </c>
      <c r="J4885" t="s">
        <v>911</v>
      </c>
      <c r="K4885" t="s">
        <v>39</v>
      </c>
      <c r="L4885" t="s">
        <v>66</v>
      </c>
      <c r="M4885" t="s">
        <v>912</v>
      </c>
      <c r="N4885">
        <v>1.8720000000000003</v>
      </c>
      <c r="O4885">
        <v>3</v>
      </c>
      <c r="P4885">
        <v>0.7</v>
      </c>
      <c r="Q4885">
        <v>-1.4352</v>
      </c>
    </row>
    <row r="4886" spans="1:17" x14ac:dyDescent="0.3">
      <c r="A4886" t="s">
        <v>42</v>
      </c>
      <c r="B4886" t="s">
        <v>2073</v>
      </c>
      <c r="C4886" t="s">
        <v>2074</v>
      </c>
      <c r="D4886" t="s">
        <v>34</v>
      </c>
      <c r="E4886" t="s">
        <v>21</v>
      </c>
      <c r="F4886" t="s">
        <v>235</v>
      </c>
      <c r="G4886" t="s">
        <v>236</v>
      </c>
      <c r="H4886">
        <v>10024</v>
      </c>
      <c r="I4886" t="s">
        <v>131</v>
      </c>
      <c r="J4886" t="s">
        <v>911</v>
      </c>
      <c r="K4886" t="s">
        <v>39</v>
      </c>
      <c r="L4886" t="s">
        <v>66</v>
      </c>
      <c r="M4886" t="s">
        <v>912</v>
      </c>
      <c r="N4886">
        <v>4.9920000000000009</v>
      </c>
      <c r="O4886">
        <v>3</v>
      </c>
      <c r="P4886">
        <v>0.2</v>
      </c>
      <c r="Q4886">
        <v>1.6848000000000001</v>
      </c>
    </row>
    <row r="4887" spans="1:17" x14ac:dyDescent="0.3">
      <c r="A4887" t="s">
        <v>166</v>
      </c>
      <c r="B4887" t="s">
        <v>5731</v>
      </c>
      <c r="C4887" t="s">
        <v>5732</v>
      </c>
      <c r="D4887" t="s">
        <v>20</v>
      </c>
      <c r="E4887" t="s">
        <v>21</v>
      </c>
      <c r="F4887" t="s">
        <v>496</v>
      </c>
      <c r="G4887" t="s">
        <v>36</v>
      </c>
      <c r="H4887">
        <v>95661</v>
      </c>
      <c r="I4887" t="s">
        <v>37</v>
      </c>
      <c r="J4887" t="s">
        <v>911</v>
      </c>
      <c r="K4887" t="s">
        <v>39</v>
      </c>
      <c r="L4887" t="s">
        <v>66</v>
      </c>
      <c r="M4887" t="s">
        <v>912</v>
      </c>
      <c r="N4887">
        <v>8.32</v>
      </c>
      <c r="O4887">
        <v>5</v>
      </c>
      <c r="P4887">
        <v>0.2</v>
      </c>
      <c r="Q4887">
        <v>2.8079999999999998</v>
      </c>
    </row>
    <row r="4888" spans="1:17" x14ac:dyDescent="0.3">
      <c r="A4888" t="s">
        <v>166</v>
      </c>
      <c r="B4888" t="s">
        <v>321</v>
      </c>
      <c r="C4888" t="s">
        <v>322</v>
      </c>
      <c r="D4888" t="s">
        <v>20</v>
      </c>
      <c r="E4888" t="s">
        <v>21</v>
      </c>
      <c r="F4888" t="s">
        <v>84</v>
      </c>
      <c r="G4888" t="s">
        <v>85</v>
      </c>
      <c r="H4888">
        <v>98115</v>
      </c>
      <c r="I4888" t="s">
        <v>37</v>
      </c>
      <c r="J4888" t="s">
        <v>911</v>
      </c>
      <c r="K4888" t="s">
        <v>39</v>
      </c>
      <c r="L4888" t="s">
        <v>66</v>
      </c>
      <c r="M4888" t="s">
        <v>912</v>
      </c>
      <c r="N4888">
        <v>8.32</v>
      </c>
      <c r="O4888">
        <v>5</v>
      </c>
      <c r="P4888">
        <v>0.2</v>
      </c>
      <c r="Q4888">
        <v>2.8079999999999998</v>
      </c>
    </row>
    <row r="4889" spans="1:17" x14ac:dyDescent="0.3">
      <c r="A4889" t="s">
        <v>166</v>
      </c>
      <c r="B4889" t="s">
        <v>1829</v>
      </c>
      <c r="C4889" t="s">
        <v>1830</v>
      </c>
      <c r="D4889" t="s">
        <v>90</v>
      </c>
      <c r="E4889" t="s">
        <v>21</v>
      </c>
      <c r="F4889" t="s">
        <v>112</v>
      </c>
      <c r="G4889" t="s">
        <v>36</v>
      </c>
      <c r="H4889">
        <v>94122</v>
      </c>
      <c r="I4889" t="s">
        <v>37</v>
      </c>
      <c r="J4889" t="s">
        <v>2983</v>
      </c>
      <c r="K4889" t="s">
        <v>39</v>
      </c>
      <c r="L4889" t="s">
        <v>66</v>
      </c>
      <c r="M4889" t="s">
        <v>2984</v>
      </c>
      <c r="N4889">
        <v>13.216000000000001</v>
      </c>
      <c r="O4889">
        <v>4</v>
      </c>
      <c r="P4889">
        <v>0.2</v>
      </c>
      <c r="Q4889">
        <v>4.4603999999999999</v>
      </c>
    </row>
    <row r="4890" spans="1:17" x14ac:dyDescent="0.3">
      <c r="A4890" t="s">
        <v>42</v>
      </c>
      <c r="B4890" t="s">
        <v>3852</v>
      </c>
      <c r="C4890" t="s">
        <v>3853</v>
      </c>
      <c r="D4890" t="s">
        <v>34</v>
      </c>
      <c r="E4890" t="s">
        <v>21</v>
      </c>
      <c r="F4890" t="s">
        <v>235</v>
      </c>
      <c r="G4890" t="s">
        <v>236</v>
      </c>
      <c r="H4890">
        <v>10009</v>
      </c>
      <c r="I4890" t="s">
        <v>131</v>
      </c>
      <c r="J4890" t="s">
        <v>2983</v>
      </c>
      <c r="K4890" t="s">
        <v>39</v>
      </c>
      <c r="L4890" t="s">
        <v>66</v>
      </c>
      <c r="M4890" t="s">
        <v>2984</v>
      </c>
      <c r="N4890">
        <v>26.432000000000002</v>
      </c>
      <c r="O4890">
        <v>8</v>
      </c>
      <c r="P4890">
        <v>0.2</v>
      </c>
      <c r="Q4890">
        <v>8.9207999999999998</v>
      </c>
    </row>
    <row r="4891" spans="1:17" x14ac:dyDescent="0.3">
      <c r="A4891" t="s">
        <v>42</v>
      </c>
      <c r="B4891" t="s">
        <v>3884</v>
      </c>
      <c r="C4891" t="s">
        <v>3885</v>
      </c>
      <c r="D4891" t="s">
        <v>20</v>
      </c>
      <c r="E4891" t="s">
        <v>21</v>
      </c>
      <c r="F4891" t="s">
        <v>129</v>
      </c>
      <c r="G4891" t="s">
        <v>130</v>
      </c>
      <c r="H4891">
        <v>19134</v>
      </c>
      <c r="I4891" t="s">
        <v>131</v>
      </c>
      <c r="J4891" t="s">
        <v>2983</v>
      </c>
      <c r="K4891" t="s">
        <v>39</v>
      </c>
      <c r="L4891" t="s">
        <v>66</v>
      </c>
      <c r="M4891" t="s">
        <v>2984</v>
      </c>
      <c r="N4891">
        <v>4.9560000000000004</v>
      </c>
      <c r="O4891">
        <v>4</v>
      </c>
      <c r="P4891">
        <v>0.7</v>
      </c>
      <c r="Q4891">
        <v>-3.7995999999999981</v>
      </c>
    </row>
    <row r="4892" spans="1:17" x14ac:dyDescent="0.3">
      <c r="A4892" t="s">
        <v>17</v>
      </c>
      <c r="B4892" t="s">
        <v>1573</v>
      </c>
      <c r="C4892" t="s">
        <v>1574</v>
      </c>
      <c r="D4892" t="s">
        <v>20</v>
      </c>
      <c r="E4892" t="s">
        <v>21</v>
      </c>
      <c r="F4892" t="s">
        <v>1502</v>
      </c>
      <c r="G4892" t="s">
        <v>1107</v>
      </c>
      <c r="H4892">
        <v>30318</v>
      </c>
      <c r="I4892" t="s">
        <v>24</v>
      </c>
      <c r="J4892" t="s">
        <v>2983</v>
      </c>
      <c r="K4892" t="s">
        <v>39</v>
      </c>
      <c r="L4892" t="s">
        <v>66</v>
      </c>
      <c r="M4892" t="s">
        <v>2984</v>
      </c>
      <c r="N4892">
        <v>8.26</v>
      </c>
      <c r="O4892">
        <v>2</v>
      </c>
      <c r="P4892">
        <v>0</v>
      </c>
      <c r="Q4892">
        <v>3.8822000000000001</v>
      </c>
    </row>
    <row r="4893" spans="1:17" x14ac:dyDescent="0.3">
      <c r="A4893" t="s">
        <v>1122</v>
      </c>
      <c r="B4893" t="s">
        <v>4378</v>
      </c>
      <c r="C4893" t="s">
        <v>4379</v>
      </c>
      <c r="D4893" t="s">
        <v>20</v>
      </c>
      <c r="E4893" t="s">
        <v>21</v>
      </c>
      <c r="F4893" t="s">
        <v>112</v>
      </c>
      <c r="G4893" t="s">
        <v>36</v>
      </c>
      <c r="H4893">
        <v>94109</v>
      </c>
      <c r="I4893" t="s">
        <v>37</v>
      </c>
      <c r="J4893" t="s">
        <v>2983</v>
      </c>
      <c r="K4893" t="s">
        <v>39</v>
      </c>
      <c r="L4893" t="s">
        <v>66</v>
      </c>
      <c r="M4893" t="s">
        <v>2984</v>
      </c>
      <c r="N4893">
        <v>6.6080000000000005</v>
      </c>
      <c r="O4893">
        <v>2</v>
      </c>
      <c r="P4893">
        <v>0.2</v>
      </c>
      <c r="Q4893">
        <v>2.2302</v>
      </c>
    </row>
    <row r="4894" spans="1:17" x14ac:dyDescent="0.3">
      <c r="A4894" t="s">
        <v>1122</v>
      </c>
      <c r="B4894" t="s">
        <v>1466</v>
      </c>
      <c r="C4894" t="s">
        <v>1467</v>
      </c>
      <c r="D4894" t="s">
        <v>20</v>
      </c>
      <c r="E4894" t="s">
        <v>21</v>
      </c>
      <c r="F4894" t="s">
        <v>100</v>
      </c>
      <c r="G4894" t="s">
        <v>101</v>
      </c>
      <c r="H4894">
        <v>53711</v>
      </c>
      <c r="I4894" t="s">
        <v>93</v>
      </c>
      <c r="J4894" t="s">
        <v>2983</v>
      </c>
      <c r="K4894" t="s">
        <v>39</v>
      </c>
      <c r="L4894" t="s">
        <v>66</v>
      </c>
      <c r="M4894" t="s">
        <v>2984</v>
      </c>
      <c r="N4894">
        <v>8.26</v>
      </c>
      <c r="O4894">
        <v>2</v>
      </c>
      <c r="P4894">
        <v>0</v>
      </c>
      <c r="Q4894">
        <v>3.8822000000000001</v>
      </c>
    </row>
    <row r="4895" spans="1:17" x14ac:dyDescent="0.3">
      <c r="A4895" t="s">
        <v>166</v>
      </c>
      <c r="B4895" t="s">
        <v>3089</v>
      </c>
      <c r="C4895" t="s">
        <v>3090</v>
      </c>
      <c r="D4895" t="s">
        <v>20</v>
      </c>
      <c r="E4895" t="s">
        <v>21</v>
      </c>
      <c r="F4895" t="s">
        <v>112</v>
      </c>
      <c r="G4895" t="s">
        <v>36</v>
      </c>
      <c r="H4895">
        <v>94110</v>
      </c>
      <c r="I4895" t="s">
        <v>37</v>
      </c>
      <c r="J4895" t="s">
        <v>2983</v>
      </c>
      <c r="K4895" t="s">
        <v>39</v>
      </c>
      <c r="L4895" t="s">
        <v>66</v>
      </c>
      <c r="M4895" t="s">
        <v>2984</v>
      </c>
      <c r="N4895">
        <v>19.824000000000002</v>
      </c>
      <c r="O4895">
        <v>6</v>
      </c>
      <c r="P4895">
        <v>0.2</v>
      </c>
      <c r="Q4895">
        <v>6.690599999999999</v>
      </c>
    </row>
    <row r="4896" spans="1:17" x14ac:dyDescent="0.3">
      <c r="A4896" t="s">
        <v>42</v>
      </c>
      <c r="B4896" t="s">
        <v>2594</v>
      </c>
      <c r="C4896" t="s">
        <v>2595</v>
      </c>
      <c r="D4896" t="s">
        <v>34</v>
      </c>
      <c r="E4896" t="s">
        <v>21</v>
      </c>
      <c r="F4896" t="s">
        <v>5225</v>
      </c>
      <c r="G4896" t="s">
        <v>4745</v>
      </c>
      <c r="H4896">
        <v>83704</v>
      </c>
      <c r="I4896" t="s">
        <v>37</v>
      </c>
      <c r="J4896" t="s">
        <v>2983</v>
      </c>
      <c r="K4896" t="s">
        <v>39</v>
      </c>
      <c r="L4896" t="s">
        <v>66</v>
      </c>
      <c r="M4896" t="s">
        <v>2984</v>
      </c>
      <c r="N4896">
        <v>3.3040000000000003</v>
      </c>
      <c r="O4896">
        <v>1</v>
      </c>
      <c r="P4896">
        <v>0.2</v>
      </c>
      <c r="Q4896">
        <v>1.1151</v>
      </c>
    </row>
    <row r="4897" spans="1:17" x14ac:dyDescent="0.3">
      <c r="A4897" t="s">
        <v>42</v>
      </c>
      <c r="B4897" t="s">
        <v>2691</v>
      </c>
      <c r="C4897" t="s">
        <v>2692</v>
      </c>
      <c r="D4897" t="s">
        <v>90</v>
      </c>
      <c r="E4897" t="s">
        <v>21</v>
      </c>
      <c r="F4897" t="s">
        <v>5348</v>
      </c>
      <c r="G4897" t="s">
        <v>4133</v>
      </c>
      <c r="H4897">
        <v>4240</v>
      </c>
      <c r="I4897" t="s">
        <v>131</v>
      </c>
      <c r="J4897" t="s">
        <v>2983</v>
      </c>
      <c r="K4897" t="s">
        <v>39</v>
      </c>
      <c r="L4897" t="s">
        <v>66</v>
      </c>
      <c r="M4897" t="s">
        <v>2984</v>
      </c>
      <c r="N4897">
        <v>8.26</v>
      </c>
      <c r="O4897">
        <v>2</v>
      </c>
      <c r="P4897">
        <v>0</v>
      </c>
      <c r="Q4897">
        <v>3.8822000000000001</v>
      </c>
    </row>
    <row r="4898" spans="1:17" x14ac:dyDescent="0.3">
      <c r="A4898" t="s">
        <v>42</v>
      </c>
      <c r="B4898" t="s">
        <v>2332</v>
      </c>
      <c r="C4898" t="s">
        <v>2333</v>
      </c>
      <c r="D4898" t="s">
        <v>20</v>
      </c>
      <c r="E4898" t="s">
        <v>21</v>
      </c>
      <c r="F4898" t="s">
        <v>5420</v>
      </c>
      <c r="G4898" t="s">
        <v>101</v>
      </c>
      <c r="H4898">
        <v>54401</v>
      </c>
      <c r="I4898" t="s">
        <v>93</v>
      </c>
      <c r="J4898" t="s">
        <v>2983</v>
      </c>
      <c r="K4898" t="s">
        <v>39</v>
      </c>
      <c r="L4898" t="s">
        <v>66</v>
      </c>
      <c r="M4898" t="s">
        <v>2984</v>
      </c>
      <c r="N4898">
        <v>12.39</v>
      </c>
      <c r="O4898">
        <v>3</v>
      </c>
      <c r="P4898">
        <v>0</v>
      </c>
      <c r="Q4898">
        <v>5.8232999999999997</v>
      </c>
    </row>
    <row r="4899" spans="1:17" x14ac:dyDescent="0.3">
      <c r="A4899" t="s">
        <v>17</v>
      </c>
      <c r="B4899" t="s">
        <v>4834</v>
      </c>
      <c r="C4899" t="s">
        <v>4835</v>
      </c>
      <c r="D4899" t="s">
        <v>34</v>
      </c>
      <c r="E4899" t="s">
        <v>21</v>
      </c>
      <c r="F4899" t="s">
        <v>244</v>
      </c>
      <c r="G4899" t="s">
        <v>236</v>
      </c>
      <c r="H4899">
        <v>12180</v>
      </c>
      <c r="I4899" t="s">
        <v>131</v>
      </c>
      <c r="J4899" t="s">
        <v>2983</v>
      </c>
      <c r="K4899" t="s">
        <v>39</v>
      </c>
      <c r="L4899" t="s">
        <v>66</v>
      </c>
      <c r="M4899" t="s">
        <v>2984</v>
      </c>
      <c r="N4899">
        <v>9.9120000000000008</v>
      </c>
      <c r="O4899">
        <v>3</v>
      </c>
      <c r="P4899">
        <v>0.2</v>
      </c>
      <c r="Q4899">
        <v>3.3452999999999995</v>
      </c>
    </row>
    <row r="4900" spans="1:17" x14ac:dyDescent="0.3">
      <c r="A4900" t="s">
        <v>17</v>
      </c>
      <c r="B4900" t="s">
        <v>1260</v>
      </c>
      <c r="C4900" t="s">
        <v>1261</v>
      </c>
      <c r="D4900" t="s">
        <v>34</v>
      </c>
      <c r="E4900" t="s">
        <v>21</v>
      </c>
      <c r="F4900" t="s">
        <v>22</v>
      </c>
      <c r="G4900" t="s">
        <v>23</v>
      </c>
      <c r="H4900">
        <v>42420</v>
      </c>
      <c r="I4900" t="s">
        <v>24</v>
      </c>
      <c r="J4900" t="s">
        <v>2983</v>
      </c>
      <c r="K4900" t="s">
        <v>39</v>
      </c>
      <c r="L4900" t="s">
        <v>66</v>
      </c>
      <c r="M4900" t="s">
        <v>2984</v>
      </c>
      <c r="N4900">
        <v>12.39</v>
      </c>
      <c r="O4900">
        <v>3</v>
      </c>
      <c r="P4900">
        <v>0</v>
      </c>
      <c r="Q4900">
        <v>5.8232999999999997</v>
      </c>
    </row>
    <row r="4901" spans="1:17" x14ac:dyDescent="0.3">
      <c r="A4901" t="s">
        <v>42</v>
      </c>
      <c r="B4901" t="s">
        <v>2241</v>
      </c>
      <c r="C4901" t="s">
        <v>2242</v>
      </c>
      <c r="D4901" t="s">
        <v>34</v>
      </c>
      <c r="E4901" t="s">
        <v>21</v>
      </c>
      <c r="F4901" t="s">
        <v>84</v>
      </c>
      <c r="G4901" t="s">
        <v>85</v>
      </c>
      <c r="H4901">
        <v>98115</v>
      </c>
      <c r="I4901" t="s">
        <v>37</v>
      </c>
      <c r="J4901" t="s">
        <v>2983</v>
      </c>
      <c r="K4901" t="s">
        <v>39</v>
      </c>
      <c r="L4901" t="s">
        <v>66</v>
      </c>
      <c r="M4901" t="s">
        <v>2984</v>
      </c>
      <c r="N4901">
        <v>13.216000000000001</v>
      </c>
      <c r="O4901">
        <v>4</v>
      </c>
      <c r="P4901">
        <v>0.2</v>
      </c>
      <c r="Q4901">
        <v>4.4603999999999999</v>
      </c>
    </row>
    <row r="4902" spans="1:17" x14ac:dyDescent="0.3">
      <c r="A4902" t="s">
        <v>166</v>
      </c>
      <c r="B4902" t="s">
        <v>1087</v>
      </c>
      <c r="C4902" t="s">
        <v>1088</v>
      </c>
      <c r="D4902" t="s">
        <v>90</v>
      </c>
      <c r="E4902" t="s">
        <v>21</v>
      </c>
      <c r="F4902" t="s">
        <v>235</v>
      </c>
      <c r="G4902" t="s">
        <v>236</v>
      </c>
      <c r="H4902">
        <v>10009</v>
      </c>
      <c r="I4902" t="s">
        <v>131</v>
      </c>
      <c r="J4902" t="s">
        <v>1093</v>
      </c>
      <c r="K4902" t="s">
        <v>39</v>
      </c>
      <c r="L4902" t="s">
        <v>66</v>
      </c>
      <c r="M4902" t="s">
        <v>1094</v>
      </c>
      <c r="N4902">
        <v>4355.1680000000006</v>
      </c>
      <c r="O4902">
        <v>4</v>
      </c>
      <c r="P4902">
        <v>0.2</v>
      </c>
      <c r="Q4902">
        <v>1415.4295999999997</v>
      </c>
    </row>
    <row r="4903" spans="1:17" x14ac:dyDescent="0.3">
      <c r="A4903" t="s">
        <v>42</v>
      </c>
      <c r="B4903" t="s">
        <v>1698</v>
      </c>
      <c r="C4903" t="s">
        <v>1699</v>
      </c>
      <c r="D4903" t="s">
        <v>20</v>
      </c>
      <c r="E4903" t="s">
        <v>21</v>
      </c>
      <c r="F4903" t="s">
        <v>163</v>
      </c>
      <c r="G4903" t="s">
        <v>92</v>
      </c>
      <c r="H4903">
        <v>77041</v>
      </c>
      <c r="I4903" t="s">
        <v>93</v>
      </c>
      <c r="J4903" t="s">
        <v>1093</v>
      </c>
      <c r="K4903" t="s">
        <v>39</v>
      </c>
      <c r="L4903" t="s">
        <v>66</v>
      </c>
      <c r="M4903" t="s">
        <v>1094</v>
      </c>
      <c r="N4903">
        <v>1088.7919999999997</v>
      </c>
      <c r="O4903">
        <v>4</v>
      </c>
      <c r="P4903">
        <v>0.8</v>
      </c>
      <c r="Q4903">
        <v>-1850.9464000000007</v>
      </c>
    </row>
    <row r="4904" spans="1:17" x14ac:dyDescent="0.3">
      <c r="A4904" t="s">
        <v>42</v>
      </c>
      <c r="B4904" t="s">
        <v>1955</v>
      </c>
      <c r="C4904" t="s">
        <v>1956</v>
      </c>
      <c r="D4904" t="s">
        <v>90</v>
      </c>
      <c r="E4904" t="s">
        <v>21</v>
      </c>
      <c r="F4904" t="s">
        <v>1903</v>
      </c>
      <c r="G4904" t="s">
        <v>78</v>
      </c>
      <c r="H4904">
        <v>27217</v>
      </c>
      <c r="I4904" t="s">
        <v>24</v>
      </c>
      <c r="J4904" t="s">
        <v>1093</v>
      </c>
      <c r="K4904" t="s">
        <v>39</v>
      </c>
      <c r="L4904" t="s">
        <v>66</v>
      </c>
      <c r="M4904" t="s">
        <v>1094</v>
      </c>
      <c r="N4904">
        <v>1633.1880000000003</v>
      </c>
      <c r="O4904">
        <v>4</v>
      </c>
      <c r="P4904">
        <v>0.7</v>
      </c>
      <c r="Q4904">
        <v>-1306.5504000000001</v>
      </c>
    </row>
    <row r="4905" spans="1:17" x14ac:dyDescent="0.3">
      <c r="A4905" t="s">
        <v>17</v>
      </c>
      <c r="B4905" t="s">
        <v>3311</v>
      </c>
      <c r="C4905" t="s">
        <v>3312</v>
      </c>
      <c r="D4905" t="s">
        <v>20</v>
      </c>
      <c r="E4905" t="s">
        <v>21</v>
      </c>
      <c r="F4905" t="s">
        <v>290</v>
      </c>
      <c r="G4905" t="s">
        <v>210</v>
      </c>
      <c r="H4905">
        <v>49201</v>
      </c>
      <c r="I4905" t="s">
        <v>93</v>
      </c>
      <c r="J4905" t="s">
        <v>1093</v>
      </c>
      <c r="K4905" t="s">
        <v>39</v>
      </c>
      <c r="L4905" t="s">
        <v>66</v>
      </c>
      <c r="M4905" t="s">
        <v>1094</v>
      </c>
      <c r="N4905">
        <v>5443.96</v>
      </c>
      <c r="O4905">
        <v>4</v>
      </c>
      <c r="P4905">
        <v>0</v>
      </c>
      <c r="Q4905">
        <v>2504.2215999999999</v>
      </c>
    </row>
    <row r="4906" spans="1:17" x14ac:dyDescent="0.3">
      <c r="A4906" t="s">
        <v>42</v>
      </c>
      <c r="B4906" t="s">
        <v>3327</v>
      </c>
      <c r="C4906" t="s">
        <v>3328</v>
      </c>
      <c r="D4906" t="s">
        <v>20</v>
      </c>
      <c r="E4906" t="s">
        <v>21</v>
      </c>
      <c r="F4906" t="s">
        <v>84</v>
      </c>
      <c r="G4906" t="s">
        <v>85</v>
      </c>
      <c r="H4906">
        <v>98105</v>
      </c>
      <c r="I4906" t="s">
        <v>37</v>
      </c>
      <c r="J4906" t="s">
        <v>1093</v>
      </c>
      <c r="K4906" t="s">
        <v>39</v>
      </c>
      <c r="L4906" t="s">
        <v>66</v>
      </c>
      <c r="M4906" t="s">
        <v>1094</v>
      </c>
      <c r="N4906">
        <v>3266.3760000000002</v>
      </c>
      <c r="O4906">
        <v>3</v>
      </c>
      <c r="P4906">
        <v>0.2</v>
      </c>
      <c r="Q4906">
        <v>1061.5721999999998</v>
      </c>
    </row>
    <row r="4907" spans="1:17" x14ac:dyDescent="0.3">
      <c r="A4907" t="s">
        <v>42</v>
      </c>
      <c r="B4907" t="s">
        <v>1232</v>
      </c>
      <c r="C4907" t="s">
        <v>1233</v>
      </c>
      <c r="D4907" t="s">
        <v>20</v>
      </c>
      <c r="E4907" t="s">
        <v>21</v>
      </c>
      <c r="F4907" t="s">
        <v>593</v>
      </c>
      <c r="G4907" t="s">
        <v>92</v>
      </c>
      <c r="H4907">
        <v>78207</v>
      </c>
      <c r="I4907" t="s">
        <v>93</v>
      </c>
      <c r="J4907" t="s">
        <v>1093</v>
      </c>
      <c r="K4907" t="s">
        <v>39</v>
      </c>
      <c r="L4907" t="s">
        <v>66</v>
      </c>
      <c r="M4907" t="s">
        <v>1094</v>
      </c>
      <c r="N4907">
        <v>2177.5839999999994</v>
      </c>
      <c r="O4907">
        <v>8</v>
      </c>
      <c r="P4907">
        <v>0.8</v>
      </c>
      <c r="Q4907">
        <v>-3701.8928000000014</v>
      </c>
    </row>
    <row r="4908" spans="1:17" x14ac:dyDescent="0.3">
      <c r="A4908" t="s">
        <v>42</v>
      </c>
      <c r="B4908" t="s">
        <v>782</v>
      </c>
      <c r="C4908" t="s">
        <v>783</v>
      </c>
      <c r="D4908" t="s">
        <v>34</v>
      </c>
      <c r="E4908" t="s">
        <v>21</v>
      </c>
      <c r="F4908" t="s">
        <v>336</v>
      </c>
      <c r="G4908" t="s">
        <v>337</v>
      </c>
      <c r="H4908">
        <v>29203</v>
      </c>
      <c r="I4908" t="s">
        <v>24</v>
      </c>
      <c r="J4908" t="s">
        <v>2103</v>
      </c>
      <c r="K4908" t="s">
        <v>39</v>
      </c>
      <c r="L4908" t="s">
        <v>153</v>
      </c>
      <c r="M4908" t="s">
        <v>2104</v>
      </c>
      <c r="N4908">
        <v>186.69</v>
      </c>
      <c r="O4908">
        <v>3</v>
      </c>
      <c r="P4908">
        <v>0</v>
      </c>
      <c r="Q4908">
        <v>87.744299999999981</v>
      </c>
    </row>
    <row r="4909" spans="1:17" x14ac:dyDescent="0.3">
      <c r="A4909" t="s">
        <v>42</v>
      </c>
      <c r="B4909" t="s">
        <v>2370</v>
      </c>
      <c r="C4909" t="s">
        <v>2371</v>
      </c>
      <c r="D4909" t="s">
        <v>34</v>
      </c>
      <c r="E4909" t="s">
        <v>21</v>
      </c>
      <c r="F4909" t="s">
        <v>712</v>
      </c>
      <c r="G4909" t="s">
        <v>92</v>
      </c>
      <c r="H4909">
        <v>75220</v>
      </c>
      <c r="I4909" t="s">
        <v>93</v>
      </c>
      <c r="J4909" t="s">
        <v>2103</v>
      </c>
      <c r="K4909" t="s">
        <v>39</v>
      </c>
      <c r="L4909" t="s">
        <v>153</v>
      </c>
      <c r="M4909" t="s">
        <v>2104</v>
      </c>
      <c r="N4909">
        <v>149.352</v>
      </c>
      <c r="O4909">
        <v>3</v>
      </c>
      <c r="P4909">
        <v>0.2</v>
      </c>
      <c r="Q4909">
        <v>50.40629999999998</v>
      </c>
    </row>
    <row r="4910" spans="1:17" x14ac:dyDescent="0.3">
      <c r="A4910" t="s">
        <v>42</v>
      </c>
      <c r="B4910" t="s">
        <v>2460</v>
      </c>
      <c r="C4910" t="s">
        <v>2461</v>
      </c>
      <c r="D4910" t="s">
        <v>90</v>
      </c>
      <c r="E4910" t="s">
        <v>21</v>
      </c>
      <c r="F4910" t="s">
        <v>829</v>
      </c>
      <c r="G4910" t="s">
        <v>36</v>
      </c>
      <c r="H4910">
        <v>92037</v>
      </c>
      <c r="I4910" t="s">
        <v>37</v>
      </c>
      <c r="J4910" t="s">
        <v>2103</v>
      </c>
      <c r="K4910" t="s">
        <v>39</v>
      </c>
      <c r="L4910" t="s">
        <v>153</v>
      </c>
      <c r="M4910" t="s">
        <v>2104</v>
      </c>
      <c r="N4910">
        <v>124.46</v>
      </c>
      <c r="O4910">
        <v>2</v>
      </c>
      <c r="P4910">
        <v>0</v>
      </c>
      <c r="Q4910">
        <v>58.496199999999988</v>
      </c>
    </row>
    <row r="4911" spans="1:17" x14ac:dyDescent="0.3">
      <c r="A4911" t="s">
        <v>42</v>
      </c>
      <c r="B4911" t="s">
        <v>823</v>
      </c>
      <c r="C4911" t="s">
        <v>824</v>
      </c>
      <c r="D4911" t="s">
        <v>20</v>
      </c>
      <c r="E4911" t="s">
        <v>21</v>
      </c>
      <c r="F4911" t="s">
        <v>35</v>
      </c>
      <c r="G4911" t="s">
        <v>36</v>
      </c>
      <c r="H4911">
        <v>90032</v>
      </c>
      <c r="I4911" t="s">
        <v>37</v>
      </c>
      <c r="J4911" t="s">
        <v>2103</v>
      </c>
      <c r="K4911" t="s">
        <v>39</v>
      </c>
      <c r="L4911" t="s">
        <v>153</v>
      </c>
      <c r="M4911" t="s">
        <v>2104</v>
      </c>
      <c r="N4911">
        <v>186.69</v>
      </c>
      <c r="O4911">
        <v>3</v>
      </c>
      <c r="P4911">
        <v>0</v>
      </c>
      <c r="Q4911">
        <v>87.744299999999981</v>
      </c>
    </row>
    <row r="4912" spans="1:17" x14ac:dyDescent="0.3">
      <c r="A4912" t="s">
        <v>166</v>
      </c>
      <c r="B4912" t="s">
        <v>1740</v>
      </c>
      <c r="C4912" t="s">
        <v>1741</v>
      </c>
      <c r="D4912" t="s">
        <v>34</v>
      </c>
      <c r="E4912" t="s">
        <v>21</v>
      </c>
      <c r="F4912" t="s">
        <v>129</v>
      </c>
      <c r="G4912" t="s">
        <v>130</v>
      </c>
      <c r="H4912">
        <v>19134</v>
      </c>
      <c r="I4912" t="s">
        <v>131</v>
      </c>
      <c r="J4912" t="s">
        <v>2103</v>
      </c>
      <c r="K4912" t="s">
        <v>39</v>
      </c>
      <c r="L4912" t="s">
        <v>153</v>
      </c>
      <c r="M4912" t="s">
        <v>2104</v>
      </c>
      <c r="N4912">
        <v>348.488</v>
      </c>
      <c r="O4912">
        <v>7</v>
      </c>
      <c r="P4912">
        <v>0.2</v>
      </c>
      <c r="Q4912">
        <v>117.61469999999996</v>
      </c>
    </row>
    <row r="4913" spans="1:17" x14ac:dyDescent="0.3">
      <c r="A4913" t="s">
        <v>42</v>
      </c>
      <c r="B4913" t="s">
        <v>3187</v>
      </c>
      <c r="C4913" t="s">
        <v>3188</v>
      </c>
      <c r="D4913" t="s">
        <v>34</v>
      </c>
      <c r="E4913" t="s">
        <v>21</v>
      </c>
      <c r="F4913" t="s">
        <v>282</v>
      </c>
      <c r="G4913" t="s">
        <v>283</v>
      </c>
      <c r="H4913">
        <v>22153</v>
      </c>
      <c r="I4913" t="s">
        <v>24</v>
      </c>
      <c r="J4913" t="s">
        <v>2103</v>
      </c>
      <c r="K4913" t="s">
        <v>39</v>
      </c>
      <c r="L4913" t="s">
        <v>153</v>
      </c>
      <c r="M4913" t="s">
        <v>2104</v>
      </c>
      <c r="N4913">
        <v>311.14999999999998</v>
      </c>
      <c r="O4913">
        <v>5</v>
      </c>
      <c r="P4913">
        <v>0</v>
      </c>
      <c r="Q4913">
        <v>146.24049999999997</v>
      </c>
    </row>
    <row r="4914" spans="1:17" x14ac:dyDescent="0.3">
      <c r="A4914" t="s">
        <v>42</v>
      </c>
      <c r="B4914" t="s">
        <v>257</v>
      </c>
      <c r="C4914" t="s">
        <v>258</v>
      </c>
      <c r="D4914" t="s">
        <v>20</v>
      </c>
      <c r="E4914" t="s">
        <v>21</v>
      </c>
      <c r="F4914" t="s">
        <v>163</v>
      </c>
      <c r="G4914" t="s">
        <v>92</v>
      </c>
      <c r="H4914">
        <v>77095</v>
      </c>
      <c r="I4914" t="s">
        <v>93</v>
      </c>
      <c r="J4914" t="s">
        <v>2103</v>
      </c>
      <c r="K4914" t="s">
        <v>39</v>
      </c>
      <c r="L4914" t="s">
        <v>153</v>
      </c>
      <c r="M4914" t="s">
        <v>2104</v>
      </c>
      <c r="N4914">
        <v>149.352</v>
      </c>
      <c r="O4914">
        <v>3</v>
      </c>
      <c r="P4914">
        <v>0.2</v>
      </c>
      <c r="Q4914">
        <v>50.40629999999998</v>
      </c>
    </row>
    <row r="4915" spans="1:17" x14ac:dyDescent="0.3">
      <c r="A4915" t="s">
        <v>42</v>
      </c>
      <c r="B4915" t="s">
        <v>433</v>
      </c>
      <c r="C4915" t="s">
        <v>434</v>
      </c>
      <c r="D4915" t="s">
        <v>20</v>
      </c>
      <c r="E4915" t="s">
        <v>21</v>
      </c>
      <c r="F4915" t="s">
        <v>163</v>
      </c>
      <c r="G4915" t="s">
        <v>92</v>
      </c>
      <c r="H4915">
        <v>77041</v>
      </c>
      <c r="I4915" t="s">
        <v>93</v>
      </c>
      <c r="J4915" t="s">
        <v>2103</v>
      </c>
      <c r="K4915" t="s">
        <v>39</v>
      </c>
      <c r="L4915" t="s">
        <v>153</v>
      </c>
      <c r="M4915" t="s">
        <v>2104</v>
      </c>
      <c r="N4915">
        <v>99.567999999999998</v>
      </c>
      <c r="O4915">
        <v>2</v>
      </c>
      <c r="P4915">
        <v>0.2</v>
      </c>
      <c r="Q4915">
        <v>33.604199999999992</v>
      </c>
    </row>
    <row r="4916" spans="1:17" x14ac:dyDescent="0.3">
      <c r="A4916" t="s">
        <v>42</v>
      </c>
      <c r="B4916" t="s">
        <v>2484</v>
      </c>
      <c r="C4916" t="s">
        <v>2485</v>
      </c>
      <c r="D4916" t="s">
        <v>90</v>
      </c>
      <c r="E4916" t="s">
        <v>21</v>
      </c>
      <c r="F4916" t="s">
        <v>528</v>
      </c>
      <c r="G4916" t="s">
        <v>92</v>
      </c>
      <c r="H4916">
        <v>77506</v>
      </c>
      <c r="I4916" t="s">
        <v>93</v>
      </c>
      <c r="J4916" t="s">
        <v>2486</v>
      </c>
      <c r="K4916" t="s">
        <v>39</v>
      </c>
      <c r="L4916" t="s">
        <v>153</v>
      </c>
      <c r="M4916" t="s">
        <v>2487</v>
      </c>
      <c r="N4916">
        <v>27.968000000000004</v>
      </c>
      <c r="O4916">
        <v>4</v>
      </c>
      <c r="P4916">
        <v>0.2</v>
      </c>
      <c r="Q4916">
        <v>9.4391999999999996</v>
      </c>
    </row>
    <row r="4917" spans="1:17" x14ac:dyDescent="0.3">
      <c r="A4917" t="s">
        <v>42</v>
      </c>
      <c r="B4917" t="s">
        <v>3912</v>
      </c>
      <c r="C4917" t="s">
        <v>3913</v>
      </c>
      <c r="D4917" t="s">
        <v>20</v>
      </c>
      <c r="E4917" t="s">
        <v>21</v>
      </c>
      <c r="F4917" t="s">
        <v>35</v>
      </c>
      <c r="G4917" t="s">
        <v>36</v>
      </c>
      <c r="H4917">
        <v>90004</v>
      </c>
      <c r="I4917" t="s">
        <v>37</v>
      </c>
      <c r="J4917" t="s">
        <v>2486</v>
      </c>
      <c r="K4917" t="s">
        <v>39</v>
      </c>
      <c r="L4917" t="s">
        <v>153</v>
      </c>
      <c r="M4917" t="s">
        <v>2487</v>
      </c>
      <c r="N4917">
        <v>17.48</v>
      </c>
      <c r="O4917">
        <v>2</v>
      </c>
      <c r="P4917">
        <v>0</v>
      </c>
      <c r="Q4917">
        <v>8.2156000000000002</v>
      </c>
    </row>
    <row r="4918" spans="1:17" x14ac:dyDescent="0.3">
      <c r="A4918" t="s">
        <v>42</v>
      </c>
      <c r="B4918" t="s">
        <v>3347</v>
      </c>
      <c r="C4918" t="s">
        <v>3348</v>
      </c>
      <c r="D4918" t="s">
        <v>90</v>
      </c>
      <c r="E4918" t="s">
        <v>21</v>
      </c>
      <c r="F4918" t="s">
        <v>829</v>
      </c>
      <c r="G4918" t="s">
        <v>36</v>
      </c>
      <c r="H4918">
        <v>92024</v>
      </c>
      <c r="I4918" t="s">
        <v>37</v>
      </c>
      <c r="J4918" t="s">
        <v>2486</v>
      </c>
      <c r="K4918" t="s">
        <v>39</v>
      </c>
      <c r="L4918" t="s">
        <v>153</v>
      </c>
      <c r="M4918" t="s">
        <v>2487</v>
      </c>
      <c r="N4918">
        <v>43.7</v>
      </c>
      <c r="O4918">
        <v>5</v>
      </c>
      <c r="P4918">
        <v>0</v>
      </c>
      <c r="Q4918">
        <v>20.539000000000001</v>
      </c>
    </row>
    <row r="4919" spans="1:17" x14ac:dyDescent="0.3">
      <c r="A4919" t="s">
        <v>17</v>
      </c>
      <c r="B4919" t="s">
        <v>267</v>
      </c>
      <c r="C4919" t="s">
        <v>268</v>
      </c>
      <c r="D4919" t="s">
        <v>90</v>
      </c>
      <c r="E4919" t="s">
        <v>21</v>
      </c>
      <c r="F4919" t="s">
        <v>22</v>
      </c>
      <c r="G4919" t="s">
        <v>23</v>
      </c>
      <c r="H4919">
        <v>42420</v>
      </c>
      <c r="I4919" t="s">
        <v>24</v>
      </c>
      <c r="J4919" t="s">
        <v>2486</v>
      </c>
      <c r="K4919" t="s">
        <v>39</v>
      </c>
      <c r="L4919" t="s">
        <v>153</v>
      </c>
      <c r="M4919" t="s">
        <v>2487</v>
      </c>
      <c r="N4919">
        <v>17.48</v>
      </c>
      <c r="O4919">
        <v>2</v>
      </c>
      <c r="P4919">
        <v>0</v>
      </c>
      <c r="Q4919">
        <v>8.2156000000000002</v>
      </c>
    </row>
    <row r="4920" spans="1:17" x14ac:dyDescent="0.3">
      <c r="A4920" t="s">
        <v>42</v>
      </c>
      <c r="B4920" t="s">
        <v>3538</v>
      </c>
      <c r="C4920" t="s">
        <v>3539</v>
      </c>
      <c r="D4920" t="s">
        <v>34</v>
      </c>
      <c r="E4920" t="s">
        <v>21</v>
      </c>
      <c r="F4920" t="s">
        <v>295</v>
      </c>
      <c r="G4920" t="s">
        <v>296</v>
      </c>
      <c r="H4920">
        <v>38109</v>
      </c>
      <c r="I4920" t="s">
        <v>24</v>
      </c>
      <c r="J4920" t="s">
        <v>2486</v>
      </c>
      <c r="K4920" t="s">
        <v>39</v>
      </c>
      <c r="L4920" t="s">
        <v>153</v>
      </c>
      <c r="M4920" t="s">
        <v>2487</v>
      </c>
      <c r="N4920">
        <v>55.936000000000007</v>
      </c>
      <c r="O4920">
        <v>8</v>
      </c>
      <c r="P4920">
        <v>0.2</v>
      </c>
      <c r="Q4920">
        <v>18.878399999999999</v>
      </c>
    </row>
    <row r="4921" spans="1:17" x14ac:dyDescent="0.3">
      <c r="A4921" t="s">
        <v>42</v>
      </c>
      <c r="B4921" t="s">
        <v>4723</v>
      </c>
      <c r="C4921" t="s">
        <v>4724</v>
      </c>
      <c r="D4921" t="s">
        <v>20</v>
      </c>
      <c r="E4921" t="s">
        <v>21</v>
      </c>
      <c r="F4921" t="s">
        <v>496</v>
      </c>
      <c r="G4921" t="s">
        <v>210</v>
      </c>
      <c r="H4921">
        <v>48066</v>
      </c>
      <c r="I4921" t="s">
        <v>93</v>
      </c>
      <c r="J4921" t="s">
        <v>2486</v>
      </c>
      <c r="K4921" t="s">
        <v>39</v>
      </c>
      <c r="L4921" t="s">
        <v>153</v>
      </c>
      <c r="M4921" t="s">
        <v>2487</v>
      </c>
      <c r="N4921">
        <v>17.48</v>
      </c>
      <c r="O4921">
        <v>2</v>
      </c>
      <c r="P4921">
        <v>0</v>
      </c>
      <c r="Q4921">
        <v>8.2156000000000002</v>
      </c>
    </row>
    <row r="4922" spans="1:17" x14ac:dyDescent="0.3">
      <c r="A4922" t="s">
        <v>42</v>
      </c>
      <c r="B4922" t="s">
        <v>4470</v>
      </c>
      <c r="C4922" t="s">
        <v>4471</v>
      </c>
      <c r="D4922" t="s">
        <v>20</v>
      </c>
      <c r="E4922" t="s">
        <v>21</v>
      </c>
      <c r="F4922" t="s">
        <v>269</v>
      </c>
      <c r="G4922" t="s">
        <v>187</v>
      </c>
      <c r="H4922">
        <v>60623</v>
      </c>
      <c r="I4922" t="s">
        <v>93</v>
      </c>
      <c r="J4922" t="s">
        <v>2486</v>
      </c>
      <c r="K4922" t="s">
        <v>39</v>
      </c>
      <c r="L4922" t="s">
        <v>153</v>
      </c>
      <c r="M4922" t="s">
        <v>2487</v>
      </c>
      <c r="N4922">
        <v>13.984000000000002</v>
      </c>
      <c r="O4922">
        <v>2</v>
      </c>
      <c r="P4922">
        <v>0.2</v>
      </c>
      <c r="Q4922">
        <v>4.7195999999999998</v>
      </c>
    </row>
    <row r="4923" spans="1:17" x14ac:dyDescent="0.3">
      <c r="A4923" t="s">
        <v>42</v>
      </c>
      <c r="B4923" t="s">
        <v>2881</v>
      </c>
      <c r="C4923" t="s">
        <v>2882</v>
      </c>
      <c r="D4923" t="s">
        <v>34</v>
      </c>
      <c r="E4923" t="s">
        <v>21</v>
      </c>
      <c r="F4923" t="s">
        <v>235</v>
      </c>
      <c r="G4923" t="s">
        <v>236</v>
      </c>
      <c r="H4923">
        <v>10009</v>
      </c>
      <c r="I4923" t="s">
        <v>131</v>
      </c>
      <c r="J4923" t="s">
        <v>2486</v>
      </c>
      <c r="K4923" t="s">
        <v>39</v>
      </c>
      <c r="L4923" t="s">
        <v>153</v>
      </c>
      <c r="M4923" t="s">
        <v>2487</v>
      </c>
      <c r="N4923">
        <v>17.48</v>
      </c>
      <c r="O4923">
        <v>2</v>
      </c>
      <c r="P4923">
        <v>0</v>
      </c>
      <c r="Q4923">
        <v>8.2156000000000002</v>
      </c>
    </row>
    <row r="4924" spans="1:17" x14ac:dyDescent="0.3">
      <c r="A4924" t="s">
        <v>42</v>
      </c>
      <c r="B4924" t="s">
        <v>1009</v>
      </c>
      <c r="C4924" t="s">
        <v>1010</v>
      </c>
      <c r="D4924" t="s">
        <v>34</v>
      </c>
      <c r="E4924" t="s">
        <v>21</v>
      </c>
      <c r="F4924" t="s">
        <v>35</v>
      </c>
      <c r="G4924" t="s">
        <v>36</v>
      </c>
      <c r="H4924">
        <v>90045</v>
      </c>
      <c r="I4924" t="s">
        <v>37</v>
      </c>
      <c r="J4924" t="s">
        <v>1278</v>
      </c>
      <c r="K4924" t="s">
        <v>39</v>
      </c>
      <c r="L4924" t="s">
        <v>153</v>
      </c>
      <c r="M4924" t="s">
        <v>1279</v>
      </c>
      <c r="N4924">
        <v>15.25</v>
      </c>
      <c r="O4924">
        <v>1</v>
      </c>
      <c r="P4924">
        <v>0</v>
      </c>
      <c r="Q4924">
        <v>7.0149999999999988</v>
      </c>
    </row>
    <row r="4925" spans="1:17" x14ac:dyDescent="0.3">
      <c r="A4925" t="s">
        <v>17</v>
      </c>
      <c r="B4925" t="s">
        <v>2396</v>
      </c>
      <c r="C4925" t="s">
        <v>2397</v>
      </c>
      <c r="D4925" t="s">
        <v>20</v>
      </c>
      <c r="E4925" t="s">
        <v>21</v>
      </c>
      <c r="F4925" t="s">
        <v>3735</v>
      </c>
      <c r="G4925" t="s">
        <v>224</v>
      </c>
      <c r="H4925">
        <v>46614</v>
      </c>
      <c r="I4925" t="s">
        <v>93</v>
      </c>
      <c r="J4925" t="s">
        <v>1278</v>
      </c>
      <c r="K4925" t="s">
        <v>39</v>
      </c>
      <c r="L4925" t="s">
        <v>153</v>
      </c>
      <c r="M4925" t="s">
        <v>1279</v>
      </c>
      <c r="N4925">
        <v>106.75</v>
      </c>
      <c r="O4925">
        <v>7</v>
      </c>
      <c r="P4925">
        <v>0</v>
      </c>
      <c r="Q4925">
        <v>49.10499999999999</v>
      </c>
    </row>
    <row r="4926" spans="1:17" x14ac:dyDescent="0.3">
      <c r="A4926" t="s">
        <v>42</v>
      </c>
      <c r="B4926" t="s">
        <v>2936</v>
      </c>
      <c r="C4926" t="s">
        <v>2937</v>
      </c>
      <c r="D4926" t="s">
        <v>20</v>
      </c>
      <c r="E4926" t="s">
        <v>21</v>
      </c>
      <c r="F4926" t="s">
        <v>593</v>
      </c>
      <c r="G4926" t="s">
        <v>92</v>
      </c>
      <c r="H4926">
        <v>78207</v>
      </c>
      <c r="I4926" t="s">
        <v>93</v>
      </c>
      <c r="J4926" t="s">
        <v>1278</v>
      </c>
      <c r="K4926" t="s">
        <v>39</v>
      </c>
      <c r="L4926" t="s">
        <v>153</v>
      </c>
      <c r="M4926" t="s">
        <v>1279</v>
      </c>
      <c r="N4926">
        <v>36.6</v>
      </c>
      <c r="O4926">
        <v>3</v>
      </c>
      <c r="P4926">
        <v>0.2</v>
      </c>
      <c r="Q4926">
        <v>11.894999999999994</v>
      </c>
    </row>
    <row r="4927" spans="1:17" x14ac:dyDescent="0.3">
      <c r="A4927" t="s">
        <v>42</v>
      </c>
      <c r="B4927" t="s">
        <v>3114</v>
      </c>
      <c r="C4927" t="s">
        <v>3115</v>
      </c>
      <c r="D4927" t="s">
        <v>90</v>
      </c>
      <c r="E4927" t="s">
        <v>21</v>
      </c>
      <c r="F4927" t="s">
        <v>3635</v>
      </c>
      <c r="G4927" t="s">
        <v>2316</v>
      </c>
      <c r="H4927">
        <v>21215</v>
      </c>
      <c r="I4927" t="s">
        <v>131</v>
      </c>
      <c r="J4927" t="s">
        <v>1278</v>
      </c>
      <c r="K4927" t="s">
        <v>39</v>
      </c>
      <c r="L4927" t="s">
        <v>153</v>
      </c>
      <c r="M4927" t="s">
        <v>1279</v>
      </c>
      <c r="N4927">
        <v>137.25</v>
      </c>
      <c r="O4927">
        <v>9</v>
      </c>
      <c r="P4927">
        <v>0</v>
      </c>
      <c r="Q4927">
        <v>63.134999999999991</v>
      </c>
    </row>
    <row r="4928" spans="1:17" x14ac:dyDescent="0.3">
      <c r="A4928" t="s">
        <v>42</v>
      </c>
      <c r="B4928" t="s">
        <v>1560</v>
      </c>
      <c r="C4928" t="s">
        <v>1561</v>
      </c>
      <c r="D4928" t="s">
        <v>34</v>
      </c>
      <c r="E4928" t="s">
        <v>21</v>
      </c>
      <c r="F4928" t="s">
        <v>129</v>
      </c>
      <c r="G4928" t="s">
        <v>130</v>
      </c>
      <c r="H4928">
        <v>19140</v>
      </c>
      <c r="I4928" t="s">
        <v>131</v>
      </c>
      <c r="J4928" t="s">
        <v>1278</v>
      </c>
      <c r="K4928" t="s">
        <v>39</v>
      </c>
      <c r="L4928" t="s">
        <v>153</v>
      </c>
      <c r="M4928" t="s">
        <v>1279</v>
      </c>
      <c r="N4928">
        <v>24.400000000000002</v>
      </c>
      <c r="O4928">
        <v>2</v>
      </c>
      <c r="P4928">
        <v>0.2</v>
      </c>
      <c r="Q4928">
        <v>7.9299999999999971</v>
      </c>
    </row>
    <row r="4929" spans="1:17" x14ac:dyDescent="0.3">
      <c r="A4929" t="s">
        <v>42</v>
      </c>
      <c r="B4929" t="s">
        <v>3784</v>
      </c>
      <c r="C4929" t="s">
        <v>3785</v>
      </c>
      <c r="D4929" t="s">
        <v>20</v>
      </c>
      <c r="E4929" t="s">
        <v>21</v>
      </c>
      <c r="F4929" t="s">
        <v>282</v>
      </c>
      <c r="G4929" t="s">
        <v>523</v>
      </c>
      <c r="H4929">
        <v>65807</v>
      </c>
      <c r="I4929" t="s">
        <v>93</v>
      </c>
      <c r="J4929" t="s">
        <v>3890</v>
      </c>
      <c r="K4929" t="s">
        <v>39</v>
      </c>
      <c r="L4929" t="s">
        <v>153</v>
      </c>
      <c r="M4929" t="s">
        <v>2487</v>
      </c>
      <c r="N4929">
        <v>26.22</v>
      </c>
      <c r="O4929">
        <v>3</v>
      </c>
      <c r="P4929">
        <v>0</v>
      </c>
      <c r="Q4929">
        <v>12.323399999999999</v>
      </c>
    </row>
    <row r="4930" spans="1:17" x14ac:dyDescent="0.3">
      <c r="A4930" t="s">
        <v>1122</v>
      </c>
      <c r="B4930" t="s">
        <v>1722</v>
      </c>
      <c r="C4930" t="s">
        <v>1723</v>
      </c>
      <c r="D4930" t="s">
        <v>20</v>
      </c>
      <c r="E4930" t="s">
        <v>21</v>
      </c>
      <c r="F4930" t="s">
        <v>3804</v>
      </c>
      <c r="G4930" t="s">
        <v>46</v>
      </c>
      <c r="H4930">
        <v>32712</v>
      </c>
      <c r="I4930" t="s">
        <v>24</v>
      </c>
      <c r="J4930" t="s">
        <v>3890</v>
      </c>
      <c r="K4930" t="s">
        <v>39</v>
      </c>
      <c r="L4930" t="s">
        <v>153</v>
      </c>
      <c r="M4930" t="s">
        <v>2487</v>
      </c>
      <c r="N4930">
        <v>48.944000000000003</v>
      </c>
      <c r="O4930">
        <v>7</v>
      </c>
      <c r="P4930">
        <v>0.2</v>
      </c>
      <c r="Q4930">
        <v>16.518599999999999</v>
      </c>
    </row>
    <row r="4931" spans="1:17" x14ac:dyDescent="0.3">
      <c r="A4931" t="s">
        <v>42</v>
      </c>
      <c r="B4931" t="s">
        <v>327</v>
      </c>
      <c r="C4931" t="s">
        <v>328</v>
      </c>
      <c r="D4931" t="s">
        <v>34</v>
      </c>
      <c r="E4931" t="s">
        <v>21</v>
      </c>
      <c r="F4931" t="s">
        <v>329</v>
      </c>
      <c r="G4931" t="s">
        <v>78</v>
      </c>
      <c r="H4931">
        <v>27707</v>
      </c>
      <c r="I4931" t="s">
        <v>24</v>
      </c>
      <c r="J4931" t="s">
        <v>330</v>
      </c>
      <c r="K4931" t="s">
        <v>39</v>
      </c>
      <c r="L4931" t="s">
        <v>153</v>
      </c>
      <c r="M4931" t="s">
        <v>331</v>
      </c>
      <c r="N4931">
        <v>200.98400000000004</v>
      </c>
      <c r="O4931">
        <v>7</v>
      </c>
      <c r="P4931">
        <v>0.2</v>
      </c>
      <c r="Q4931">
        <v>62.807499999999976</v>
      </c>
    </row>
    <row r="4932" spans="1:17" x14ac:dyDescent="0.3">
      <c r="A4932" t="s">
        <v>166</v>
      </c>
      <c r="B4932" t="s">
        <v>1927</v>
      </c>
      <c r="C4932" t="s">
        <v>1928</v>
      </c>
      <c r="D4932" t="s">
        <v>90</v>
      </c>
      <c r="E4932" t="s">
        <v>21</v>
      </c>
      <c r="F4932" t="s">
        <v>1929</v>
      </c>
      <c r="G4932" t="s">
        <v>130</v>
      </c>
      <c r="H4932">
        <v>19013</v>
      </c>
      <c r="I4932" t="s">
        <v>131</v>
      </c>
      <c r="J4932" t="s">
        <v>330</v>
      </c>
      <c r="K4932" t="s">
        <v>39</v>
      </c>
      <c r="L4932" t="s">
        <v>153</v>
      </c>
      <c r="M4932" t="s">
        <v>331</v>
      </c>
      <c r="N4932">
        <v>200.98400000000004</v>
      </c>
      <c r="O4932">
        <v>7</v>
      </c>
      <c r="P4932">
        <v>0.2</v>
      </c>
      <c r="Q4932">
        <v>62.807499999999976</v>
      </c>
    </row>
    <row r="4933" spans="1:17" x14ac:dyDescent="0.3">
      <c r="A4933" t="s">
        <v>42</v>
      </c>
      <c r="B4933" t="s">
        <v>1618</v>
      </c>
      <c r="C4933" t="s">
        <v>1619</v>
      </c>
      <c r="D4933" t="s">
        <v>20</v>
      </c>
      <c r="E4933" t="s">
        <v>21</v>
      </c>
      <c r="F4933" t="s">
        <v>84</v>
      </c>
      <c r="G4933" t="s">
        <v>85</v>
      </c>
      <c r="H4933">
        <v>98105</v>
      </c>
      <c r="I4933" t="s">
        <v>37</v>
      </c>
      <c r="J4933" t="s">
        <v>330</v>
      </c>
      <c r="K4933" t="s">
        <v>39</v>
      </c>
      <c r="L4933" t="s">
        <v>153</v>
      </c>
      <c r="M4933" t="s">
        <v>331</v>
      </c>
      <c r="N4933">
        <v>35.89</v>
      </c>
      <c r="O4933">
        <v>1</v>
      </c>
      <c r="P4933">
        <v>0</v>
      </c>
      <c r="Q4933">
        <v>16.150499999999997</v>
      </c>
    </row>
    <row r="4934" spans="1:17" x14ac:dyDescent="0.3">
      <c r="A4934" t="s">
        <v>166</v>
      </c>
      <c r="B4934" t="s">
        <v>416</v>
      </c>
      <c r="C4934" t="s">
        <v>417</v>
      </c>
      <c r="D4934" t="s">
        <v>90</v>
      </c>
      <c r="E4934" t="s">
        <v>21</v>
      </c>
      <c r="F4934" t="s">
        <v>712</v>
      </c>
      <c r="G4934" t="s">
        <v>92</v>
      </c>
      <c r="H4934">
        <v>75220</v>
      </c>
      <c r="I4934" t="s">
        <v>93</v>
      </c>
      <c r="J4934" t="s">
        <v>330</v>
      </c>
      <c r="K4934" t="s">
        <v>39</v>
      </c>
      <c r="L4934" t="s">
        <v>153</v>
      </c>
      <c r="M4934" t="s">
        <v>331</v>
      </c>
      <c r="N4934">
        <v>114.84800000000001</v>
      </c>
      <c r="O4934">
        <v>4</v>
      </c>
      <c r="P4934">
        <v>0.2</v>
      </c>
      <c r="Q4934">
        <v>35.889999999999986</v>
      </c>
    </row>
    <row r="4935" spans="1:17" x14ac:dyDescent="0.3">
      <c r="A4935" t="s">
        <v>42</v>
      </c>
      <c r="B4935" t="s">
        <v>5081</v>
      </c>
      <c r="C4935" t="s">
        <v>5082</v>
      </c>
      <c r="D4935" t="s">
        <v>20</v>
      </c>
      <c r="E4935" t="s">
        <v>21</v>
      </c>
      <c r="F4935" t="s">
        <v>663</v>
      </c>
      <c r="G4935" t="s">
        <v>92</v>
      </c>
      <c r="H4935">
        <v>75051</v>
      </c>
      <c r="I4935" t="s">
        <v>93</v>
      </c>
      <c r="J4935" t="s">
        <v>5133</v>
      </c>
      <c r="K4935" t="s">
        <v>39</v>
      </c>
      <c r="L4935" t="s">
        <v>153</v>
      </c>
      <c r="M4935" t="s">
        <v>586</v>
      </c>
      <c r="N4935">
        <v>28.752000000000002</v>
      </c>
      <c r="O4935">
        <v>3</v>
      </c>
      <c r="P4935">
        <v>0.2</v>
      </c>
      <c r="Q4935">
        <v>9.3443999999999985</v>
      </c>
    </row>
    <row r="4936" spans="1:17" x14ac:dyDescent="0.3">
      <c r="A4936" t="s">
        <v>1122</v>
      </c>
      <c r="B4936" t="s">
        <v>190</v>
      </c>
      <c r="C4936" t="s">
        <v>191</v>
      </c>
      <c r="D4936" t="s">
        <v>34</v>
      </c>
      <c r="E4936" t="s">
        <v>21</v>
      </c>
      <c r="F4936" t="s">
        <v>112</v>
      </c>
      <c r="G4936" t="s">
        <v>36</v>
      </c>
      <c r="H4936">
        <v>94109</v>
      </c>
      <c r="I4936" t="s">
        <v>37</v>
      </c>
      <c r="J4936" t="s">
        <v>5133</v>
      </c>
      <c r="K4936" t="s">
        <v>39</v>
      </c>
      <c r="L4936" t="s">
        <v>153</v>
      </c>
      <c r="M4936" t="s">
        <v>586</v>
      </c>
      <c r="N4936">
        <v>71.88</v>
      </c>
      <c r="O4936">
        <v>6</v>
      </c>
      <c r="P4936">
        <v>0</v>
      </c>
      <c r="Q4936">
        <v>33.064799999999998</v>
      </c>
    </row>
    <row r="4937" spans="1:17" x14ac:dyDescent="0.3">
      <c r="A4937" t="s">
        <v>17</v>
      </c>
      <c r="B4937" t="s">
        <v>2329</v>
      </c>
      <c r="C4937" t="s">
        <v>2330</v>
      </c>
      <c r="D4937" t="s">
        <v>20</v>
      </c>
      <c r="E4937" t="s">
        <v>21</v>
      </c>
      <c r="F4937" t="s">
        <v>163</v>
      </c>
      <c r="G4937" t="s">
        <v>92</v>
      </c>
      <c r="H4937">
        <v>77095</v>
      </c>
      <c r="I4937" t="s">
        <v>93</v>
      </c>
      <c r="J4937" t="s">
        <v>2331</v>
      </c>
      <c r="K4937" t="s">
        <v>39</v>
      </c>
      <c r="L4937" t="s">
        <v>153</v>
      </c>
      <c r="M4937" t="s">
        <v>586</v>
      </c>
      <c r="N4937">
        <v>15.648</v>
      </c>
      <c r="O4937">
        <v>2</v>
      </c>
      <c r="P4937">
        <v>0.2</v>
      </c>
      <c r="Q4937">
        <v>5.0855999999999986</v>
      </c>
    </row>
    <row r="4938" spans="1:17" x14ac:dyDescent="0.3">
      <c r="A4938" t="s">
        <v>17</v>
      </c>
      <c r="B4938" t="s">
        <v>1750</v>
      </c>
      <c r="C4938" t="s">
        <v>1751</v>
      </c>
      <c r="D4938" t="s">
        <v>20</v>
      </c>
      <c r="E4938" t="s">
        <v>21</v>
      </c>
      <c r="F4938" t="s">
        <v>235</v>
      </c>
      <c r="G4938" t="s">
        <v>236</v>
      </c>
      <c r="H4938">
        <v>10024</v>
      </c>
      <c r="I4938" t="s">
        <v>131</v>
      </c>
      <c r="J4938" t="s">
        <v>2331</v>
      </c>
      <c r="K4938" t="s">
        <v>39</v>
      </c>
      <c r="L4938" t="s">
        <v>153</v>
      </c>
      <c r="M4938" t="s">
        <v>586</v>
      </c>
      <c r="N4938">
        <v>29.339999999999996</v>
      </c>
      <c r="O4938">
        <v>3</v>
      </c>
      <c r="P4938">
        <v>0</v>
      </c>
      <c r="Q4938">
        <v>13.496399999999998</v>
      </c>
    </row>
    <row r="4939" spans="1:17" x14ac:dyDescent="0.3">
      <c r="A4939" t="s">
        <v>17</v>
      </c>
      <c r="B4939" t="s">
        <v>4609</v>
      </c>
      <c r="C4939" t="s">
        <v>4610</v>
      </c>
      <c r="D4939" t="s">
        <v>20</v>
      </c>
      <c r="E4939" t="s">
        <v>21</v>
      </c>
      <c r="F4939" t="s">
        <v>3907</v>
      </c>
      <c r="G4939" t="s">
        <v>296</v>
      </c>
      <c r="H4939">
        <v>37604</v>
      </c>
      <c r="I4939" t="s">
        <v>24</v>
      </c>
      <c r="J4939" t="s">
        <v>2331</v>
      </c>
      <c r="K4939" t="s">
        <v>39</v>
      </c>
      <c r="L4939" t="s">
        <v>153</v>
      </c>
      <c r="M4939" t="s">
        <v>586</v>
      </c>
      <c r="N4939">
        <v>23.472000000000001</v>
      </c>
      <c r="O4939">
        <v>3</v>
      </c>
      <c r="P4939">
        <v>0.2</v>
      </c>
      <c r="Q4939">
        <v>7.6283999999999974</v>
      </c>
    </row>
    <row r="4940" spans="1:17" x14ac:dyDescent="0.3">
      <c r="A4940" t="s">
        <v>1122</v>
      </c>
      <c r="B4940" t="s">
        <v>4609</v>
      </c>
      <c r="C4940" t="s">
        <v>4610</v>
      </c>
      <c r="D4940" t="s">
        <v>20</v>
      </c>
      <c r="E4940" t="s">
        <v>21</v>
      </c>
      <c r="F4940" t="s">
        <v>235</v>
      </c>
      <c r="G4940" t="s">
        <v>236</v>
      </c>
      <c r="H4940">
        <v>10009</v>
      </c>
      <c r="I4940" t="s">
        <v>131</v>
      </c>
      <c r="J4940" t="s">
        <v>2331</v>
      </c>
      <c r="K4940" t="s">
        <v>39</v>
      </c>
      <c r="L4940" t="s">
        <v>153</v>
      </c>
      <c r="M4940" t="s">
        <v>586</v>
      </c>
      <c r="N4940">
        <v>68.459999999999994</v>
      </c>
      <c r="O4940">
        <v>7</v>
      </c>
      <c r="P4940">
        <v>0</v>
      </c>
      <c r="Q4940">
        <v>31.491599999999995</v>
      </c>
    </row>
    <row r="4941" spans="1:17" x14ac:dyDescent="0.3">
      <c r="A4941" t="s">
        <v>42</v>
      </c>
      <c r="B4941" t="s">
        <v>1269</v>
      </c>
      <c r="C4941" t="s">
        <v>1270</v>
      </c>
      <c r="D4941" t="s">
        <v>20</v>
      </c>
      <c r="E4941" t="s">
        <v>21</v>
      </c>
      <c r="F4941" t="s">
        <v>1234</v>
      </c>
      <c r="G4941" t="s">
        <v>46</v>
      </c>
      <c r="H4941">
        <v>33178</v>
      </c>
      <c r="I4941" t="s">
        <v>24</v>
      </c>
      <c r="J4941" t="s">
        <v>2331</v>
      </c>
      <c r="K4941" t="s">
        <v>39</v>
      </c>
      <c r="L4941" t="s">
        <v>153</v>
      </c>
      <c r="M4941" t="s">
        <v>586</v>
      </c>
      <c r="N4941">
        <v>23.472000000000001</v>
      </c>
      <c r="O4941">
        <v>3</v>
      </c>
      <c r="P4941">
        <v>0.2</v>
      </c>
      <c r="Q4941">
        <v>7.6283999999999974</v>
      </c>
    </row>
    <row r="4942" spans="1:17" x14ac:dyDescent="0.3">
      <c r="A4942" t="s">
        <v>42</v>
      </c>
      <c r="B4942" t="s">
        <v>1095</v>
      </c>
      <c r="C4942" t="s">
        <v>1096</v>
      </c>
      <c r="D4942" t="s">
        <v>20</v>
      </c>
      <c r="E4942" t="s">
        <v>21</v>
      </c>
      <c r="F4942" t="s">
        <v>235</v>
      </c>
      <c r="G4942" t="s">
        <v>236</v>
      </c>
      <c r="H4942">
        <v>10035</v>
      </c>
      <c r="I4942" t="s">
        <v>131</v>
      </c>
      <c r="J4942" t="s">
        <v>1099</v>
      </c>
      <c r="K4942" t="s">
        <v>39</v>
      </c>
      <c r="L4942" t="s">
        <v>153</v>
      </c>
      <c r="M4942" t="s">
        <v>1100</v>
      </c>
      <c r="N4942">
        <v>8.26</v>
      </c>
      <c r="O4942">
        <v>2</v>
      </c>
      <c r="P4942">
        <v>0</v>
      </c>
      <c r="Q4942">
        <v>3.7995999999999999</v>
      </c>
    </row>
    <row r="4943" spans="1:17" x14ac:dyDescent="0.3">
      <c r="A4943" t="s">
        <v>42</v>
      </c>
      <c r="B4943" t="s">
        <v>2062</v>
      </c>
      <c r="C4943" t="s">
        <v>2063</v>
      </c>
      <c r="D4943" t="s">
        <v>34</v>
      </c>
      <c r="E4943" t="s">
        <v>21</v>
      </c>
      <c r="F4943" t="s">
        <v>4424</v>
      </c>
      <c r="G4943" t="s">
        <v>92</v>
      </c>
      <c r="H4943">
        <v>76117</v>
      </c>
      <c r="I4943" t="s">
        <v>93</v>
      </c>
      <c r="J4943" t="s">
        <v>1099</v>
      </c>
      <c r="K4943" t="s">
        <v>39</v>
      </c>
      <c r="L4943" t="s">
        <v>153</v>
      </c>
      <c r="M4943" t="s">
        <v>1100</v>
      </c>
      <c r="N4943">
        <v>6.6080000000000005</v>
      </c>
      <c r="O4943">
        <v>2</v>
      </c>
      <c r="P4943">
        <v>0.2</v>
      </c>
      <c r="Q4943">
        <v>2.1475999999999997</v>
      </c>
    </row>
    <row r="4944" spans="1:17" x14ac:dyDescent="0.3">
      <c r="A4944" t="s">
        <v>42</v>
      </c>
      <c r="B4944" t="s">
        <v>4019</v>
      </c>
      <c r="C4944" t="s">
        <v>4020</v>
      </c>
      <c r="D4944" t="s">
        <v>20</v>
      </c>
      <c r="E4944" t="s">
        <v>21</v>
      </c>
      <c r="F4944" t="s">
        <v>235</v>
      </c>
      <c r="G4944" t="s">
        <v>236</v>
      </c>
      <c r="H4944">
        <v>10011</v>
      </c>
      <c r="I4944" t="s">
        <v>131</v>
      </c>
      <c r="J4944" t="s">
        <v>1099</v>
      </c>
      <c r="K4944" t="s">
        <v>39</v>
      </c>
      <c r="L4944" t="s">
        <v>153</v>
      </c>
      <c r="M4944" t="s">
        <v>1100</v>
      </c>
      <c r="N4944">
        <v>16.52</v>
      </c>
      <c r="O4944">
        <v>4</v>
      </c>
      <c r="P4944">
        <v>0</v>
      </c>
      <c r="Q4944">
        <v>7.5991999999999997</v>
      </c>
    </row>
    <row r="4945" spans="1:17" x14ac:dyDescent="0.3">
      <c r="A4945" t="s">
        <v>42</v>
      </c>
      <c r="B4945" t="s">
        <v>2675</v>
      </c>
      <c r="C4945" t="s">
        <v>2676</v>
      </c>
      <c r="D4945" t="s">
        <v>34</v>
      </c>
      <c r="E4945" t="s">
        <v>21</v>
      </c>
      <c r="F4945" t="s">
        <v>269</v>
      </c>
      <c r="G4945" t="s">
        <v>187</v>
      </c>
      <c r="H4945">
        <v>60610</v>
      </c>
      <c r="I4945" t="s">
        <v>93</v>
      </c>
      <c r="J4945" t="s">
        <v>1099</v>
      </c>
      <c r="K4945" t="s">
        <v>39</v>
      </c>
      <c r="L4945" t="s">
        <v>153</v>
      </c>
      <c r="M4945" t="s">
        <v>1100</v>
      </c>
      <c r="N4945">
        <v>9.9120000000000008</v>
      </c>
      <c r="O4945">
        <v>3</v>
      </c>
      <c r="P4945">
        <v>0.2</v>
      </c>
      <c r="Q4945">
        <v>3.2213999999999996</v>
      </c>
    </row>
    <row r="4946" spans="1:17" x14ac:dyDescent="0.3">
      <c r="A4946" t="s">
        <v>42</v>
      </c>
      <c r="B4946" t="s">
        <v>1994</v>
      </c>
      <c r="C4946" t="s">
        <v>1995</v>
      </c>
      <c r="D4946" t="s">
        <v>20</v>
      </c>
      <c r="E4946" t="s">
        <v>21</v>
      </c>
      <c r="F4946" t="s">
        <v>1078</v>
      </c>
      <c r="G4946" t="s">
        <v>92</v>
      </c>
      <c r="H4946">
        <v>78745</v>
      </c>
      <c r="I4946" t="s">
        <v>93</v>
      </c>
      <c r="J4946" t="s">
        <v>1996</v>
      </c>
      <c r="K4946" t="s">
        <v>39</v>
      </c>
      <c r="L4946" t="s">
        <v>153</v>
      </c>
      <c r="M4946" t="s">
        <v>1997</v>
      </c>
      <c r="N4946">
        <v>17.568000000000001</v>
      </c>
      <c r="O4946">
        <v>2</v>
      </c>
      <c r="P4946">
        <v>0.2</v>
      </c>
      <c r="Q4946">
        <v>6.3684000000000003</v>
      </c>
    </row>
    <row r="4947" spans="1:17" x14ac:dyDescent="0.3">
      <c r="A4947" t="s">
        <v>17</v>
      </c>
      <c r="B4947" t="s">
        <v>1175</v>
      </c>
      <c r="C4947" t="s">
        <v>1176</v>
      </c>
      <c r="D4947" t="s">
        <v>20</v>
      </c>
      <c r="E4947" t="s">
        <v>21</v>
      </c>
      <c r="F4947" t="s">
        <v>1575</v>
      </c>
      <c r="G4947" t="s">
        <v>275</v>
      </c>
      <c r="H4947">
        <v>85204</v>
      </c>
      <c r="I4947" t="s">
        <v>37</v>
      </c>
      <c r="J4947" t="s">
        <v>1996</v>
      </c>
      <c r="K4947" t="s">
        <v>39</v>
      </c>
      <c r="L4947" t="s">
        <v>153</v>
      </c>
      <c r="M4947" t="s">
        <v>1997</v>
      </c>
      <c r="N4947">
        <v>43.92</v>
      </c>
      <c r="O4947">
        <v>5</v>
      </c>
      <c r="P4947">
        <v>0.2</v>
      </c>
      <c r="Q4947">
        <v>15.921000000000003</v>
      </c>
    </row>
    <row r="4948" spans="1:17" x14ac:dyDescent="0.3">
      <c r="A4948" t="s">
        <v>166</v>
      </c>
      <c r="B4948" t="s">
        <v>3099</v>
      </c>
      <c r="C4948" t="s">
        <v>3100</v>
      </c>
      <c r="D4948" t="s">
        <v>34</v>
      </c>
      <c r="E4948" t="s">
        <v>21</v>
      </c>
      <c r="F4948" t="s">
        <v>5474</v>
      </c>
      <c r="G4948" t="s">
        <v>400</v>
      </c>
      <c r="H4948">
        <v>80538</v>
      </c>
      <c r="I4948" t="s">
        <v>37</v>
      </c>
      <c r="J4948" t="s">
        <v>1996</v>
      </c>
      <c r="K4948" t="s">
        <v>39</v>
      </c>
      <c r="L4948" t="s">
        <v>153</v>
      </c>
      <c r="M4948" t="s">
        <v>1997</v>
      </c>
      <c r="N4948">
        <v>8.7840000000000007</v>
      </c>
      <c r="O4948">
        <v>1</v>
      </c>
      <c r="P4948">
        <v>0.2</v>
      </c>
      <c r="Q4948">
        <v>3.1842000000000001</v>
      </c>
    </row>
    <row r="4949" spans="1:17" x14ac:dyDescent="0.3">
      <c r="A4949" t="s">
        <v>42</v>
      </c>
      <c r="B4949" t="s">
        <v>5470</v>
      </c>
      <c r="C4949" t="s">
        <v>5471</v>
      </c>
      <c r="D4949" t="s">
        <v>20</v>
      </c>
      <c r="E4949" t="s">
        <v>21</v>
      </c>
      <c r="F4949" t="s">
        <v>84</v>
      </c>
      <c r="G4949" t="s">
        <v>85</v>
      </c>
      <c r="H4949">
        <v>98105</v>
      </c>
      <c r="I4949" t="s">
        <v>37</v>
      </c>
      <c r="J4949" t="s">
        <v>1996</v>
      </c>
      <c r="K4949" t="s">
        <v>39</v>
      </c>
      <c r="L4949" t="s">
        <v>153</v>
      </c>
      <c r="M4949" t="s">
        <v>1997</v>
      </c>
      <c r="N4949">
        <v>54.900000000000006</v>
      </c>
      <c r="O4949">
        <v>5</v>
      </c>
      <c r="P4949">
        <v>0</v>
      </c>
      <c r="Q4949">
        <v>26.901000000000003</v>
      </c>
    </row>
    <row r="4950" spans="1:17" x14ac:dyDescent="0.3">
      <c r="A4950" t="s">
        <v>42</v>
      </c>
      <c r="B4950" t="s">
        <v>1957</v>
      </c>
      <c r="C4950" t="s">
        <v>1958</v>
      </c>
      <c r="D4950" t="s">
        <v>20</v>
      </c>
      <c r="E4950" t="s">
        <v>21</v>
      </c>
      <c r="F4950" t="s">
        <v>1959</v>
      </c>
      <c r="G4950" t="s">
        <v>46</v>
      </c>
      <c r="H4950">
        <v>32137</v>
      </c>
      <c r="I4950" t="s">
        <v>24</v>
      </c>
      <c r="J4950" t="s">
        <v>1960</v>
      </c>
      <c r="K4950" t="s">
        <v>39</v>
      </c>
      <c r="L4950" t="s">
        <v>153</v>
      </c>
      <c r="M4950" t="s">
        <v>1961</v>
      </c>
      <c r="N4950">
        <v>24.448</v>
      </c>
      <c r="O4950">
        <v>4</v>
      </c>
      <c r="P4950">
        <v>0.2</v>
      </c>
      <c r="Q4950">
        <v>8.8623999999999992</v>
      </c>
    </row>
    <row r="4951" spans="1:17" x14ac:dyDescent="0.3">
      <c r="A4951" t="s">
        <v>42</v>
      </c>
      <c r="B4951" t="s">
        <v>1698</v>
      </c>
      <c r="C4951" t="s">
        <v>1699</v>
      </c>
      <c r="D4951" t="s">
        <v>20</v>
      </c>
      <c r="E4951" t="s">
        <v>21</v>
      </c>
      <c r="F4951" t="s">
        <v>35</v>
      </c>
      <c r="G4951" t="s">
        <v>36</v>
      </c>
      <c r="H4951">
        <v>90045</v>
      </c>
      <c r="I4951" t="s">
        <v>37</v>
      </c>
      <c r="J4951" t="s">
        <v>1960</v>
      </c>
      <c r="K4951" t="s">
        <v>39</v>
      </c>
      <c r="L4951" t="s">
        <v>153</v>
      </c>
      <c r="M4951" t="s">
        <v>1961</v>
      </c>
      <c r="N4951">
        <v>15.28</v>
      </c>
      <c r="O4951">
        <v>2</v>
      </c>
      <c r="P4951">
        <v>0</v>
      </c>
      <c r="Q4951">
        <v>7.4871999999999996</v>
      </c>
    </row>
    <row r="4952" spans="1:17" x14ac:dyDescent="0.3">
      <c r="A4952" t="s">
        <v>42</v>
      </c>
      <c r="B4952" t="s">
        <v>481</v>
      </c>
      <c r="C4952" t="s">
        <v>482</v>
      </c>
      <c r="D4952" t="s">
        <v>90</v>
      </c>
      <c r="E4952" t="s">
        <v>21</v>
      </c>
      <c r="F4952" t="s">
        <v>712</v>
      </c>
      <c r="G4952" t="s">
        <v>92</v>
      </c>
      <c r="H4952">
        <v>75081</v>
      </c>
      <c r="I4952" t="s">
        <v>93</v>
      </c>
      <c r="J4952" t="s">
        <v>1960</v>
      </c>
      <c r="K4952" t="s">
        <v>39</v>
      </c>
      <c r="L4952" t="s">
        <v>153</v>
      </c>
      <c r="M4952" t="s">
        <v>1961</v>
      </c>
      <c r="N4952">
        <v>12.224</v>
      </c>
      <c r="O4952">
        <v>2</v>
      </c>
      <c r="P4952">
        <v>0.2</v>
      </c>
      <c r="Q4952">
        <v>4.4311999999999996</v>
      </c>
    </row>
    <row r="4953" spans="1:17" x14ac:dyDescent="0.3">
      <c r="A4953" t="s">
        <v>1122</v>
      </c>
      <c r="B4953" t="s">
        <v>1386</v>
      </c>
      <c r="C4953" t="s">
        <v>1387</v>
      </c>
      <c r="D4953" t="s">
        <v>90</v>
      </c>
      <c r="E4953" t="s">
        <v>21</v>
      </c>
      <c r="F4953" t="s">
        <v>4046</v>
      </c>
      <c r="G4953" t="s">
        <v>36</v>
      </c>
      <c r="H4953">
        <v>95336</v>
      </c>
      <c r="I4953" t="s">
        <v>37</v>
      </c>
      <c r="J4953" t="s">
        <v>1960</v>
      </c>
      <c r="K4953" t="s">
        <v>39</v>
      </c>
      <c r="L4953" t="s">
        <v>153</v>
      </c>
      <c r="M4953" t="s">
        <v>1961</v>
      </c>
      <c r="N4953">
        <v>15.28</v>
      </c>
      <c r="O4953">
        <v>2</v>
      </c>
      <c r="P4953">
        <v>0</v>
      </c>
      <c r="Q4953">
        <v>7.4871999999999996</v>
      </c>
    </row>
    <row r="4954" spans="1:17" x14ac:dyDescent="0.3">
      <c r="A4954" t="s">
        <v>42</v>
      </c>
      <c r="B4954" t="s">
        <v>53</v>
      </c>
      <c r="C4954" t="s">
        <v>54</v>
      </c>
      <c r="D4954" t="s">
        <v>20</v>
      </c>
      <c r="E4954" t="s">
        <v>21</v>
      </c>
      <c r="F4954" t="s">
        <v>3907</v>
      </c>
      <c r="G4954" t="s">
        <v>296</v>
      </c>
      <c r="H4954">
        <v>37604</v>
      </c>
      <c r="I4954" t="s">
        <v>24</v>
      </c>
      <c r="J4954" t="s">
        <v>1960</v>
      </c>
      <c r="K4954" t="s">
        <v>39</v>
      </c>
      <c r="L4954" t="s">
        <v>153</v>
      </c>
      <c r="M4954" t="s">
        <v>1961</v>
      </c>
      <c r="N4954">
        <v>18.335999999999999</v>
      </c>
      <c r="O4954">
        <v>3</v>
      </c>
      <c r="P4954">
        <v>0.2</v>
      </c>
      <c r="Q4954">
        <v>6.6467999999999989</v>
      </c>
    </row>
    <row r="4955" spans="1:17" x14ac:dyDescent="0.3">
      <c r="A4955" t="s">
        <v>42</v>
      </c>
      <c r="B4955" t="s">
        <v>1031</v>
      </c>
      <c r="C4955" t="s">
        <v>1032</v>
      </c>
      <c r="D4955" t="s">
        <v>34</v>
      </c>
      <c r="E4955" t="s">
        <v>21</v>
      </c>
      <c r="F4955" t="s">
        <v>112</v>
      </c>
      <c r="G4955" t="s">
        <v>36</v>
      </c>
      <c r="H4955">
        <v>94110</v>
      </c>
      <c r="I4955" t="s">
        <v>37</v>
      </c>
      <c r="J4955" t="s">
        <v>1960</v>
      </c>
      <c r="K4955" t="s">
        <v>39</v>
      </c>
      <c r="L4955" t="s">
        <v>153</v>
      </c>
      <c r="M4955" t="s">
        <v>1961</v>
      </c>
      <c r="N4955">
        <v>30.56</v>
      </c>
      <c r="O4955">
        <v>4</v>
      </c>
      <c r="P4955">
        <v>0</v>
      </c>
      <c r="Q4955">
        <v>14.974399999999999</v>
      </c>
    </row>
    <row r="4956" spans="1:17" x14ac:dyDescent="0.3">
      <c r="A4956" t="s">
        <v>42</v>
      </c>
      <c r="B4956" t="s">
        <v>1728</v>
      </c>
      <c r="C4956" t="s">
        <v>1729</v>
      </c>
      <c r="D4956" t="s">
        <v>20</v>
      </c>
      <c r="E4956" t="s">
        <v>21</v>
      </c>
      <c r="F4956" t="s">
        <v>4596</v>
      </c>
      <c r="G4956" t="s">
        <v>36</v>
      </c>
      <c r="H4956">
        <v>90278</v>
      </c>
      <c r="I4956" t="s">
        <v>37</v>
      </c>
      <c r="J4956" t="s">
        <v>1960</v>
      </c>
      <c r="K4956" t="s">
        <v>39</v>
      </c>
      <c r="L4956" t="s">
        <v>153</v>
      </c>
      <c r="M4956" t="s">
        <v>1961</v>
      </c>
      <c r="N4956">
        <v>7.64</v>
      </c>
      <c r="O4956">
        <v>1</v>
      </c>
      <c r="P4956">
        <v>0</v>
      </c>
      <c r="Q4956">
        <v>3.7435999999999998</v>
      </c>
    </row>
    <row r="4957" spans="1:17" x14ac:dyDescent="0.3">
      <c r="A4957" t="s">
        <v>1122</v>
      </c>
      <c r="B4957" t="s">
        <v>4863</v>
      </c>
      <c r="C4957" t="s">
        <v>4864</v>
      </c>
      <c r="D4957" t="s">
        <v>90</v>
      </c>
      <c r="E4957" t="s">
        <v>21</v>
      </c>
      <c r="F4957" t="s">
        <v>5678</v>
      </c>
      <c r="G4957" t="s">
        <v>36</v>
      </c>
      <c r="H4957">
        <v>93030</v>
      </c>
      <c r="I4957" t="s">
        <v>37</v>
      </c>
      <c r="J4957" t="s">
        <v>1960</v>
      </c>
      <c r="K4957" t="s">
        <v>39</v>
      </c>
      <c r="L4957" t="s">
        <v>153</v>
      </c>
      <c r="M4957" t="s">
        <v>1961</v>
      </c>
      <c r="N4957">
        <v>22.919999999999998</v>
      </c>
      <c r="O4957">
        <v>3</v>
      </c>
      <c r="P4957">
        <v>0</v>
      </c>
      <c r="Q4957">
        <v>11.230799999999999</v>
      </c>
    </row>
    <row r="4958" spans="1:17" x14ac:dyDescent="0.3">
      <c r="A4958" t="s">
        <v>42</v>
      </c>
      <c r="B4958" t="s">
        <v>1552</v>
      </c>
      <c r="C4958" t="s">
        <v>1553</v>
      </c>
      <c r="D4958" t="s">
        <v>20</v>
      </c>
      <c r="E4958" t="s">
        <v>21</v>
      </c>
      <c r="F4958" t="s">
        <v>129</v>
      </c>
      <c r="G4958" t="s">
        <v>130</v>
      </c>
      <c r="H4958">
        <v>19134</v>
      </c>
      <c r="I4958" t="s">
        <v>131</v>
      </c>
      <c r="J4958" t="s">
        <v>1558</v>
      </c>
      <c r="K4958" t="s">
        <v>39</v>
      </c>
      <c r="L4958" t="s">
        <v>153</v>
      </c>
      <c r="M4958" t="s">
        <v>1559</v>
      </c>
      <c r="N4958">
        <v>52.512</v>
      </c>
      <c r="O4958">
        <v>6</v>
      </c>
      <c r="P4958">
        <v>0.2</v>
      </c>
      <c r="Q4958">
        <v>19.692</v>
      </c>
    </row>
    <row r="4959" spans="1:17" x14ac:dyDescent="0.3">
      <c r="A4959" t="s">
        <v>166</v>
      </c>
      <c r="B4959" t="s">
        <v>421</v>
      </c>
      <c r="C4959" t="s">
        <v>422</v>
      </c>
      <c r="D4959" t="s">
        <v>34</v>
      </c>
      <c r="E4959" t="s">
        <v>21</v>
      </c>
      <c r="F4959" t="s">
        <v>112</v>
      </c>
      <c r="G4959" t="s">
        <v>36</v>
      </c>
      <c r="H4959">
        <v>94110</v>
      </c>
      <c r="I4959" t="s">
        <v>37</v>
      </c>
      <c r="J4959" t="s">
        <v>1558</v>
      </c>
      <c r="K4959" t="s">
        <v>39</v>
      </c>
      <c r="L4959" t="s">
        <v>153</v>
      </c>
      <c r="M4959" t="s">
        <v>1559</v>
      </c>
      <c r="N4959">
        <v>21.88</v>
      </c>
      <c r="O4959">
        <v>2</v>
      </c>
      <c r="P4959">
        <v>0</v>
      </c>
      <c r="Q4959">
        <v>10.94</v>
      </c>
    </row>
    <row r="4960" spans="1:17" x14ac:dyDescent="0.3">
      <c r="A4960" t="s">
        <v>42</v>
      </c>
      <c r="B4960" t="s">
        <v>5071</v>
      </c>
      <c r="C4960" t="s">
        <v>5072</v>
      </c>
      <c r="D4960" t="s">
        <v>20</v>
      </c>
      <c r="E4960" t="s">
        <v>21</v>
      </c>
      <c r="F4960" t="s">
        <v>1320</v>
      </c>
      <c r="G4960" t="s">
        <v>78</v>
      </c>
      <c r="H4960">
        <v>28540</v>
      </c>
      <c r="I4960" t="s">
        <v>24</v>
      </c>
      <c r="J4960" t="s">
        <v>1558</v>
      </c>
      <c r="K4960" t="s">
        <v>39</v>
      </c>
      <c r="L4960" t="s">
        <v>153</v>
      </c>
      <c r="M4960" t="s">
        <v>1559</v>
      </c>
      <c r="N4960">
        <v>35.008000000000003</v>
      </c>
      <c r="O4960">
        <v>4</v>
      </c>
      <c r="P4960">
        <v>0.2</v>
      </c>
      <c r="Q4960">
        <v>13.127999999999998</v>
      </c>
    </row>
    <row r="4961" spans="1:17" x14ac:dyDescent="0.3">
      <c r="A4961" t="s">
        <v>17</v>
      </c>
      <c r="B4961" t="s">
        <v>4494</v>
      </c>
      <c r="C4961" t="s">
        <v>4495</v>
      </c>
      <c r="D4961" t="s">
        <v>90</v>
      </c>
      <c r="E4961" t="s">
        <v>21</v>
      </c>
      <c r="F4961" t="s">
        <v>5356</v>
      </c>
      <c r="G4961" t="s">
        <v>36</v>
      </c>
      <c r="H4961">
        <v>94526</v>
      </c>
      <c r="I4961" t="s">
        <v>37</v>
      </c>
      <c r="J4961" t="s">
        <v>1558</v>
      </c>
      <c r="K4961" t="s">
        <v>39</v>
      </c>
      <c r="L4961" t="s">
        <v>153</v>
      </c>
      <c r="M4961" t="s">
        <v>1559</v>
      </c>
      <c r="N4961">
        <v>76.58</v>
      </c>
      <c r="O4961">
        <v>7</v>
      </c>
      <c r="P4961">
        <v>0</v>
      </c>
      <c r="Q4961">
        <v>38.29</v>
      </c>
    </row>
    <row r="4962" spans="1:17" x14ac:dyDescent="0.3">
      <c r="A4962" t="s">
        <v>42</v>
      </c>
      <c r="B4962" t="s">
        <v>3823</v>
      </c>
      <c r="C4962" t="s">
        <v>3824</v>
      </c>
      <c r="D4962" t="s">
        <v>34</v>
      </c>
      <c r="E4962" t="s">
        <v>21</v>
      </c>
      <c r="F4962" t="s">
        <v>129</v>
      </c>
      <c r="G4962" t="s">
        <v>130</v>
      </c>
      <c r="H4962">
        <v>19134</v>
      </c>
      <c r="I4962" t="s">
        <v>131</v>
      </c>
      <c r="J4962" t="s">
        <v>1558</v>
      </c>
      <c r="K4962" t="s">
        <v>39</v>
      </c>
      <c r="L4962" t="s">
        <v>153</v>
      </c>
      <c r="M4962" t="s">
        <v>1559</v>
      </c>
      <c r="N4962">
        <v>52.512</v>
      </c>
      <c r="O4962">
        <v>6</v>
      </c>
      <c r="P4962">
        <v>0.2</v>
      </c>
      <c r="Q4962">
        <v>19.692</v>
      </c>
    </row>
    <row r="4963" spans="1:17" x14ac:dyDescent="0.3">
      <c r="A4963" t="s">
        <v>42</v>
      </c>
      <c r="B4963" t="s">
        <v>3146</v>
      </c>
      <c r="C4963" t="s">
        <v>3147</v>
      </c>
      <c r="D4963" t="s">
        <v>34</v>
      </c>
      <c r="E4963" t="s">
        <v>21</v>
      </c>
      <c r="F4963" t="s">
        <v>1570</v>
      </c>
      <c r="G4963" t="s">
        <v>316</v>
      </c>
      <c r="H4963">
        <v>36116</v>
      </c>
      <c r="I4963" t="s">
        <v>24</v>
      </c>
      <c r="J4963" t="s">
        <v>1558</v>
      </c>
      <c r="K4963" t="s">
        <v>39</v>
      </c>
      <c r="L4963" t="s">
        <v>153</v>
      </c>
      <c r="M4963" t="s">
        <v>1559</v>
      </c>
      <c r="N4963">
        <v>98.46</v>
      </c>
      <c r="O4963">
        <v>9</v>
      </c>
      <c r="P4963">
        <v>0</v>
      </c>
      <c r="Q4963">
        <v>49.23</v>
      </c>
    </row>
    <row r="4964" spans="1:17" x14ac:dyDescent="0.3">
      <c r="A4964" t="s">
        <v>42</v>
      </c>
      <c r="B4964" t="s">
        <v>1290</v>
      </c>
      <c r="C4964" t="s">
        <v>1291</v>
      </c>
      <c r="D4964" t="s">
        <v>20</v>
      </c>
      <c r="E4964" t="s">
        <v>21</v>
      </c>
      <c r="F4964" t="s">
        <v>315</v>
      </c>
      <c r="G4964" t="s">
        <v>187</v>
      </c>
      <c r="H4964">
        <v>62521</v>
      </c>
      <c r="I4964" t="s">
        <v>93</v>
      </c>
      <c r="J4964" t="s">
        <v>1379</v>
      </c>
      <c r="K4964" t="s">
        <v>39</v>
      </c>
      <c r="L4964" t="s">
        <v>153</v>
      </c>
      <c r="M4964" t="s">
        <v>586</v>
      </c>
      <c r="N4964">
        <v>8.9280000000000008</v>
      </c>
      <c r="O4964">
        <v>2</v>
      </c>
      <c r="P4964">
        <v>0.2</v>
      </c>
      <c r="Q4964">
        <v>3.3479999999999999</v>
      </c>
    </row>
    <row r="4965" spans="1:17" x14ac:dyDescent="0.3">
      <c r="A4965" t="s">
        <v>42</v>
      </c>
      <c r="B4965" t="s">
        <v>512</v>
      </c>
      <c r="C4965" t="s">
        <v>513</v>
      </c>
      <c r="D4965" t="s">
        <v>34</v>
      </c>
      <c r="E4965" t="s">
        <v>21</v>
      </c>
      <c r="F4965" t="s">
        <v>4840</v>
      </c>
      <c r="G4965" t="s">
        <v>92</v>
      </c>
      <c r="H4965">
        <v>77581</v>
      </c>
      <c r="I4965" t="s">
        <v>93</v>
      </c>
      <c r="J4965" t="s">
        <v>1379</v>
      </c>
      <c r="K4965" t="s">
        <v>39</v>
      </c>
      <c r="L4965" t="s">
        <v>153</v>
      </c>
      <c r="M4965" t="s">
        <v>586</v>
      </c>
      <c r="N4965">
        <v>13.392000000000001</v>
      </c>
      <c r="O4965">
        <v>3</v>
      </c>
      <c r="P4965">
        <v>0.2</v>
      </c>
      <c r="Q4965">
        <v>5.0220000000000002</v>
      </c>
    </row>
    <row r="4966" spans="1:17" x14ac:dyDescent="0.3">
      <c r="A4966" t="s">
        <v>42</v>
      </c>
      <c r="B4966" t="s">
        <v>1812</v>
      </c>
      <c r="C4966" t="s">
        <v>1813</v>
      </c>
      <c r="D4966" t="s">
        <v>34</v>
      </c>
      <c r="E4966" t="s">
        <v>21</v>
      </c>
      <c r="F4966" t="s">
        <v>235</v>
      </c>
      <c r="G4966" t="s">
        <v>236</v>
      </c>
      <c r="H4966">
        <v>10011</v>
      </c>
      <c r="I4966" t="s">
        <v>131</v>
      </c>
      <c r="J4966" t="s">
        <v>1379</v>
      </c>
      <c r="K4966" t="s">
        <v>39</v>
      </c>
      <c r="L4966" t="s">
        <v>153</v>
      </c>
      <c r="M4966" t="s">
        <v>586</v>
      </c>
      <c r="N4966">
        <v>16.740000000000002</v>
      </c>
      <c r="O4966">
        <v>3</v>
      </c>
      <c r="P4966">
        <v>0</v>
      </c>
      <c r="Q4966">
        <v>8.370000000000001</v>
      </c>
    </row>
    <row r="4967" spans="1:17" x14ac:dyDescent="0.3">
      <c r="A4967" t="s">
        <v>42</v>
      </c>
      <c r="B4967" t="s">
        <v>481</v>
      </c>
      <c r="C4967" t="s">
        <v>482</v>
      </c>
      <c r="D4967" t="s">
        <v>90</v>
      </c>
      <c r="E4967" t="s">
        <v>21</v>
      </c>
      <c r="F4967" t="s">
        <v>712</v>
      </c>
      <c r="G4967" t="s">
        <v>92</v>
      </c>
      <c r="H4967">
        <v>75217</v>
      </c>
      <c r="I4967" t="s">
        <v>93</v>
      </c>
      <c r="J4967" t="s">
        <v>1379</v>
      </c>
      <c r="K4967" t="s">
        <v>39</v>
      </c>
      <c r="L4967" t="s">
        <v>153</v>
      </c>
      <c r="M4967" t="s">
        <v>586</v>
      </c>
      <c r="N4967">
        <v>4.4640000000000004</v>
      </c>
      <c r="O4967">
        <v>1</v>
      </c>
      <c r="P4967">
        <v>0.2</v>
      </c>
      <c r="Q4967">
        <v>1.6739999999999999</v>
      </c>
    </row>
    <row r="4968" spans="1:17" x14ac:dyDescent="0.3">
      <c r="A4968" t="s">
        <v>42</v>
      </c>
      <c r="B4968" t="s">
        <v>5088</v>
      </c>
      <c r="C4968" t="s">
        <v>5089</v>
      </c>
      <c r="D4968" t="s">
        <v>34</v>
      </c>
      <c r="E4968" t="s">
        <v>21</v>
      </c>
      <c r="F4968" t="s">
        <v>35</v>
      </c>
      <c r="G4968" t="s">
        <v>36</v>
      </c>
      <c r="H4968">
        <v>90008</v>
      </c>
      <c r="I4968" t="s">
        <v>37</v>
      </c>
      <c r="J4968" t="s">
        <v>1379</v>
      </c>
      <c r="K4968" t="s">
        <v>39</v>
      </c>
      <c r="L4968" t="s">
        <v>153</v>
      </c>
      <c r="M4968" t="s">
        <v>586</v>
      </c>
      <c r="N4968">
        <v>11.16</v>
      </c>
      <c r="O4968">
        <v>2</v>
      </c>
      <c r="P4968">
        <v>0</v>
      </c>
      <c r="Q4968">
        <v>5.58</v>
      </c>
    </row>
    <row r="4969" spans="1:17" x14ac:dyDescent="0.3">
      <c r="A4969" t="s">
        <v>42</v>
      </c>
      <c r="B4969" t="s">
        <v>1474</v>
      </c>
      <c r="C4969" t="s">
        <v>1475</v>
      </c>
      <c r="D4969" t="s">
        <v>20</v>
      </c>
      <c r="E4969" t="s">
        <v>21</v>
      </c>
      <c r="F4969" t="s">
        <v>1476</v>
      </c>
      <c r="G4969" t="s">
        <v>1477</v>
      </c>
      <c r="H4969">
        <v>72701</v>
      </c>
      <c r="I4969" t="s">
        <v>24</v>
      </c>
      <c r="J4969" t="s">
        <v>1478</v>
      </c>
      <c r="K4969" t="s">
        <v>39</v>
      </c>
      <c r="L4969" t="s">
        <v>153</v>
      </c>
      <c r="M4969" t="s">
        <v>1479</v>
      </c>
      <c r="N4969">
        <v>105.42</v>
      </c>
      <c r="O4969">
        <v>2</v>
      </c>
      <c r="P4969">
        <v>0</v>
      </c>
      <c r="Q4969">
        <v>51.655799999999999</v>
      </c>
    </row>
    <row r="4970" spans="1:17" x14ac:dyDescent="0.3">
      <c r="A4970" t="s">
        <v>42</v>
      </c>
      <c r="B4970" t="s">
        <v>3318</v>
      </c>
      <c r="C4970" t="s">
        <v>3319</v>
      </c>
      <c r="D4970" t="s">
        <v>20</v>
      </c>
      <c r="E4970" t="s">
        <v>21</v>
      </c>
      <c r="F4970" t="s">
        <v>3471</v>
      </c>
      <c r="G4970" t="s">
        <v>85</v>
      </c>
      <c r="H4970">
        <v>98031</v>
      </c>
      <c r="I4970" t="s">
        <v>37</v>
      </c>
      <c r="J4970" t="s">
        <v>1478</v>
      </c>
      <c r="K4970" t="s">
        <v>39</v>
      </c>
      <c r="L4970" t="s">
        <v>153</v>
      </c>
      <c r="M4970" t="s">
        <v>1479</v>
      </c>
      <c r="N4970">
        <v>158.13</v>
      </c>
      <c r="O4970">
        <v>3</v>
      </c>
      <c r="P4970">
        <v>0</v>
      </c>
      <c r="Q4970">
        <v>77.483699999999999</v>
      </c>
    </row>
    <row r="4971" spans="1:17" x14ac:dyDescent="0.3">
      <c r="A4971" t="s">
        <v>42</v>
      </c>
      <c r="B4971" t="s">
        <v>1740</v>
      </c>
      <c r="C4971" t="s">
        <v>1741</v>
      </c>
      <c r="D4971" t="s">
        <v>34</v>
      </c>
      <c r="E4971" t="s">
        <v>21</v>
      </c>
      <c r="F4971" t="s">
        <v>112</v>
      </c>
      <c r="G4971" t="s">
        <v>36</v>
      </c>
      <c r="H4971">
        <v>94109</v>
      </c>
      <c r="I4971" t="s">
        <v>37</v>
      </c>
      <c r="J4971" t="s">
        <v>1478</v>
      </c>
      <c r="K4971" t="s">
        <v>39</v>
      </c>
      <c r="L4971" t="s">
        <v>153</v>
      </c>
      <c r="M4971" t="s">
        <v>1479</v>
      </c>
      <c r="N4971">
        <v>210.84</v>
      </c>
      <c r="O4971">
        <v>4</v>
      </c>
      <c r="P4971">
        <v>0</v>
      </c>
      <c r="Q4971">
        <v>103.3116</v>
      </c>
    </row>
    <row r="4972" spans="1:17" x14ac:dyDescent="0.3">
      <c r="A4972" t="s">
        <v>17</v>
      </c>
      <c r="B4972" t="s">
        <v>823</v>
      </c>
      <c r="C4972" t="s">
        <v>824</v>
      </c>
      <c r="D4972" t="s">
        <v>20</v>
      </c>
      <c r="E4972" t="s">
        <v>21</v>
      </c>
      <c r="F4972" t="s">
        <v>552</v>
      </c>
      <c r="G4972" t="s">
        <v>36</v>
      </c>
      <c r="H4972">
        <v>95123</v>
      </c>
      <c r="I4972" t="s">
        <v>37</v>
      </c>
      <c r="J4972" t="s">
        <v>1478</v>
      </c>
      <c r="K4972" t="s">
        <v>39</v>
      </c>
      <c r="L4972" t="s">
        <v>153</v>
      </c>
      <c r="M4972" t="s">
        <v>1479</v>
      </c>
      <c r="N4972">
        <v>158.13</v>
      </c>
      <c r="O4972">
        <v>3</v>
      </c>
      <c r="P4972">
        <v>0</v>
      </c>
      <c r="Q4972">
        <v>77.483699999999999</v>
      </c>
    </row>
    <row r="4973" spans="1:17" x14ac:dyDescent="0.3">
      <c r="A4973" t="s">
        <v>42</v>
      </c>
      <c r="B4973" t="s">
        <v>5387</v>
      </c>
      <c r="C4973" t="s">
        <v>5388</v>
      </c>
      <c r="D4973" t="s">
        <v>20</v>
      </c>
      <c r="E4973" t="s">
        <v>21</v>
      </c>
      <c r="F4973" t="s">
        <v>5060</v>
      </c>
      <c r="G4973" t="s">
        <v>36</v>
      </c>
      <c r="H4973">
        <v>91911</v>
      </c>
      <c r="I4973" t="s">
        <v>37</v>
      </c>
      <c r="J4973" t="s">
        <v>5396</v>
      </c>
      <c r="K4973" t="s">
        <v>39</v>
      </c>
      <c r="L4973" t="s">
        <v>153</v>
      </c>
      <c r="M4973" t="s">
        <v>5397</v>
      </c>
      <c r="N4973">
        <v>182.94</v>
      </c>
      <c r="O4973">
        <v>3</v>
      </c>
      <c r="P4973">
        <v>0</v>
      </c>
      <c r="Q4973">
        <v>85.981799999999993</v>
      </c>
    </row>
    <row r="4974" spans="1:17" x14ac:dyDescent="0.3">
      <c r="A4974" t="s">
        <v>42</v>
      </c>
      <c r="B4974" t="s">
        <v>4697</v>
      </c>
      <c r="C4974" t="s">
        <v>4698</v>
      </c>
      <c r="D4974" t="s">
        <v>20</v>
      </c>
      <c r="E4974" t="s">
        <v>21</v>
      </c>
      <c r="F4974" t="s">
        <v>336</v>
      </c>
      <c r="G4974" t="s">
        <v>337</v>
      </c>
      <c r="H4974">
        <v>29203</v>
      </c>
      <c r="I4974" t="s">
        <v>24</v>
      </c>
      <c r="J4974" t="s">
        <v>5396</v>
      </c>
      <c r="K4974" t="s">
        <v>39</v>
      </c>
      <c r="L4974" t="s">
        <v>153</v>
      </c>
      <c r="M4974" t="s">
        <v>5397</v>
      </c>
      <c r="N4974">
        <v>121.96</v>
      </c>
      <c r="O4974">
        <v>2</v>
      </c>
      <c r="P4974">
        <v>0</v>
      </c>
      <c r="Q4974">
        <v>57.32119999999999</v>
      </c>
    </row>
    <row r="4975" spans="1:17" x14ac:dyDescent="0.3">
      <c r="A4975" t="s">
        <v>42</v>
      </c>
      <c r="B4975" t="s">
        <v>3823</v>
      </c>
      <c r="C4975" t="s">
        <v>3824</v>
      </c>
      <c r="D4975" t="s">
        <v>34</v>
      </c>
      <c r="E4975" t="s">
        <v>21</v>
      </c>
      <c r="F4975" t="s">
        <v>35</v>
      </c>
      <c r="G4975" t="s">
        <v>36</v>
      </c>
      <c r="H4975">
        <v>90049</v>
      </c>
      <c r="I4975" t="s">
        <v>37</v>
      </c>
      <c r="J4975" t="s">
        <v>5396</v>
      </c>
      <c r="K4975" t="s">
        <v>39</v>
      </c>
      <c r="L4975" t="s">
        <v>153</v>
      </c>
      <c r="M4975" t="s">
        <v>5397</v>
      </c>
      <c r="N4975">
        <v>304.89999999999998</v>
      </c>
      <c r="O4975">
        <v>5</v>
      </c>
      <c r="P4975">
        <v>0</v>
      </c>
      <c r="Q4975">
        <v>143.30299999999997</v>
      </c>
    </row>
    <row r="4976" spans="1:17" x14ac:dyDescent="0.3">
      <c r="A4976" t="s">
        <v>17</v>
      </c>
      <c r="B4976" t="s">
        <v>5408</v>
      </c>
      <c r="C4976" t="s">
        <v>5409</v>
      </c>
      <c r="D4976" t="s">
        <v>34</v>
      </c>
      <c r="E4976" t="s">
        <v>21</v>
      </c>
      <c r="F4976" t="s">
        <v>4070</v>
      </c>
      <c r="G4976" t="s">
        <v>1477</v>
      </c>
      <c r="H4976">
        <v>72209</v>
      </c>
      <c r="I4976" t="s">
        <v>24</v>
      </c>
      <c r="J4976" t="s">
        <v>5396</v>
      </c>
      <c r="K4976" t="s">
        <v>39</v>
      </c>
      <c r="L4976" t="s">
        <v>153</v>
      </c>
      <c r="M4976" t="s">
        <v>5397</v>
      </c>
      <c r="N4976">
        <v>182.94</v>
      </c>
      <c r="O4976">
        <v>3</v>
      </c>
      <c r="P4976">
        <v>0</v>
      </c>
      <c r="Q4976">
        <v>85.981799999999993</v>
      </c>
    </row>
    <row r="4977" spans="1:17" x14ac:dyDescent="0.3">
      <c r="A4977" t="s">
        <v>42</v>
      </c>
      <c r="B4977" t="s">
        <v>2256</v>
      </c>
      <c r="C4977" t="s">
        <v>2257</v>
      </c>
      <c r="D4977" t="s">
        <v>90</v>
      </c>
      <c r="E4977" t="s">
        <v>21</v>
      </c>
      <c r="F4977" t="s">
        <v>712</v>
      </c>
      <c r="G4977" t="s">
        <v>92</v>
      </c>
      <c r="H4977">
        <v>75217</v>
      </c>
      <c r="I4977" t="s">
        <v>93</v>
      </c>
      <c r="J4977" t="s">
        <v>5396</v>
      </c>
      <c r="K4977" t="s">
        <v>39</v>
      </c>
      <c r="L4977" t="s">
        <v>153</v>
      </c>
      <c r="M4977" t="s">
        <v>5397</v>
      </c>
      <c r="N4977">
        <v>146.352</v>
      </c>
      <c r="O4977">
        <v>3</v>
      </c>
      <c r="P4977">
        <v>0.2</v>
      </c>
      <c r="Q4977">
        <v>49.393799999999992</v>
      </c>
    </row>
    <row r="4978" spans="1:17" x14ac:dyDescent="0.3">
      <c r="A4978" t="s">
        <v>42</v>
      </c>
      <c r="B4978" t="s">
        <v>144</v>
      </c>
      <c r="C4978" t="s">
        <v>145</v>
      </c>
      <c r="D4978" t="s">
        <v>20</v>
      </c>
      <c r="E4978" t="s">
        <v>21</v>
      </c>
      <c r="F4978" t="s">
        <v>129</v>
      </c>
      <c r="G4978" t="s">
        <v>130</v>
      </c>
      <c r="H4978">
        <v>19140</v>
      </c>
      <c r="I4978" t="s">
        <v>131</v>
      </c>
      <c r="J4978" t="s">
        <v>152</v>
      </c>
      <c r="K4978" t="s">
        <v>39</v>
      </c>
      <c r="L4978" t="s">
        <v>153</v>
      </c>
      <c r="M4978" t="s">
        <v>154</v>
      </c>
      <c r="N4978">
        <v>3.2640000000000002</v>
      </c>
      <c r="O4978">
        <v>2</v>
      </c>
      <c r="P4978">
        <v>0.2</v>
      </c>
      <c r="Q4978">
        <v>1.1015999999999997</v>
      </c>
    </row>
    <row r="4979" spans="1:17" x14ac:dyDescent="0.3">
      <c r="A4979" t="s">
        <v>42</v>
      </c>
      <c r="B4979" t="s">
        <v>676</v>
      </c>
      <c r="C4979" t="s">
        <v>677</v>
      </c>
      <c r="D4979" t="s">
        <v>34</v>
      </c>
      <c r="E4979" t="s">
        <v>21</v>
      </c>
      <c r="F4979" t="s">
        <v>678</v>
      </c>
      <c r="G4979" t="s">
        <v>36</v>
      </c>
      <c r="H4979">
        <v>92374</v>
      </c>
      <c r="I4979" t="s">
        <v>37</v>
      </c>
      <c r="J4979" t="s">
        <v>152</v>
      </c>
      <c r="K4979" t="s">
        <v>39</v>
      </c>
      <c r="L4979" t="s">
        <v>153</v>
      </c>
      <c r="M4979" t="s">
        <v>154</v>
      </c>
      <c r="N4979">
        <v>14.280000000000001</v>
      </c>
      <c r="O4979">
        <v>7</v>
      </c>
      <c r="P4979">
        <v>0</v>
      </c>
      <c r="Q4979">
        <v>6.7115999999999989</v>
      </c>
    </row>
    <row r="4980" spans="1:17" x14ac:dyDescent="0.3">
      <c r="A4980" t="s">
        <v>42</v>
      </c>
      <c r="B4980" t="s">
        <v>1441</v>
      </c>
      <c r="C4980" t="s">
        <v>1442</v>
      </c>
      <c r="D4980" t="s">
        <v>90</v>
      </c>
      <c r="E4980" t="s">
        <v>21</v>
      </c>
      <c r="F4980" t="s">
        <v>163</v>
      </c>
      <c r="G4980" t="s">
        <v>92</v>
      </c>
      <c r="H4980">
        <v>77041</v>
      </c>
      <c r="I4980" t="s">
        <v>93</v>
      </c>
      <c r="J4980" t="s">
        <v>152</v>
      </c>
      <c r="K4980" t="s">
        <v>39</v>
      </c>
      <c r="L4980" t="s">
        <v>153</v>
      </c>
      <c r="M4980" t="s">
        <v>154</v>
      </c>
      <c r="N4980">
        <v>3.2640000000000002</v>
      </c>
      <c r="O4980">
        <v>2</v>
      </c>
      <c r="P4980">
        <v>0.2</v>
      </c>
      <c r="Q4980">
        <v>1.1015999999999997</v>
      </c>
    </row>
    <row r="4981" spans="1:17" x14ac:dyDescent="0.3">
      <c r="A4981" t="s">
        <v>42</v>
      </c>
      <c r="B4981" t="s">
        <v>679</v>
      </c>
      <c r="C4981" t="s">
        <v>680</v>
      </c>
      <c r="D4981" t="s">
        <v>20</v>
      </c>
      <c r="E4981" t="s">
        <v>21</v>
      </c>
      <c r="F4981" t="s">
        <v>129</v>
      </c>
      <c r="G4981" t="s">
        <v>130</v>
      </c>
      <c r="H4981">
        <v>19134</v>
      </c>
      <c r="I4981" t="s">
        <v>131</v>
      </c>
      <c r="J4981" t="s">
        <v>152</v>
      </c>
      <c r="K4981" t="s">
        <v>39</v>
      </c>
      <c r="L4981" t="s">
        <v>153</v>
      </c>
      <c r="M4981" t="s">
        <v>154</v>
      </c>
      <c r="N4981">
        <v>4.8960000000000008</v>
      </c>
      <c r="O4981">
        <v>3</v>
      </c>
      <c r="P4981">
        <v>0.2</v>
      </c>
      <c r="Q4981">
        <v>1.6523999999999992</v>
      </c>
    </row>
    <row r="4982" spans="1:17" x14ac:dyDescent="0.3">
      <c r="A4982" t="s">
        <v>166</v>
      </c>
      <c r="B4982" t="s">
        <v>32</v>
      </c>
      <c r="C4982" t="s">
        <v>33</v>
      </c>
      <c r="D4982" t="s">
        <v>34</v>
      </c>
      <c r="E4982" t="s">
        <v>21</v>
      </c>
      <c r="F4982" t="s">
        <v>829</v>
      </c>
      <c r="G4982" t="s">
        <v>36</v>
      </c>
      <c r="H4982">
        <v>92037</v>
      </c>
      <c r="I4982" t="s">
        <v>37</v>
      </c>
      <c r="J4982" t="s">
        <v>152</v>
      </c>
      <c r="K4982" t="s">
        <v>39</v>
      </c>
      <c r="L4982" t="s">
        <v>153</v>
      </c>
      <c r="M4982" t="s">
        <v>154</v>
      </c>
      <c r="N4982">
        <v>4.08</v>
      </c>
      <c r="O4982">
        <v>2</v>
      </c>
      <c r="P4982">
        <v>0</v>
      </c>
      <c r="Q4982">
        <v>1.9175999999999997</v>
      </c>
    </row>
    <row r="4983" spans="1:17" x14ac:dyDescent="0.3">
      <c r="A4983" t="s">
        <v>17</v>
      </c>
      <c r="B4983" t="s">
        <v>1688</v>
      </c>
      <c r="C4983" t="s">
        <v>1689</v>
      </c>
      <c r="D4983" t="s">
        <v>20</v>
      </c>
      <c r="E4983" t="s">
        <v>21</v>
      </c>
      <c r="F4983" t="s">
        <v>2002</v>
      </c>
      <c r="G4983" t="s">
        <v>236</v>
      </c>
      <c r="H4983">
        <v>11572</v>
      </c>
      <c r="I4983" t="s">
        <v>131</v>
      </c>
      <c r="J4983" t="s">
        <v>152</v>
      </c>
      <c r="K4983" t="s">
        <v>39</v>
      </c>
      <c r="L4983" t="s">
        <v>153</v>
      </c>
      <c r="M4983" t="s">
        <v>154</v>
      </c>
      <c r="N4983">
        <v>12.24</v>
      </c>
      <c r="O4983">
        <v>6</v>
      </c>
      <c r="P4983">
        <v>0</v>
      </c>
      <c r="Q4983">
        <v>5.7527999999999988</v>
      </c>
    </row>
    <row r="4984" spans="1:17" x14ac:dyDescent="0.3">
      <c r="A4984" t="s">
        <v>42</v>
      </c>
      <c r="B4984" t="s">
        <v>5505</v>
      </c>
      <c r="C4984" t="s">
        <v>5506</v>
      </c>
      <c r="D4984" t="s">
        <v>34</v>
      </c>
      <c r="E4984" t="s">
        <v>21</v>
      </c>
      <c r="F4984" t="s">
        <v>712</v>
      </c>
      <c r="G4984" t="s">
        <v>92</v>
      </c>
      <c r="H4984">
        <v>75220</v>
      </c>
      <c r="I4984" t="s">
        <v>93</v>
      </c>
      <c r="J4984" t="s">
        <v>152</v>
      </c>
      <c r="K4984" t="s">
        <v>39</v>
      </c>
      <c r="L4984" t="s">
        <v>153</v>
      </c>
      <c r="M4984" t="s">
        <v>154</v>
      </c>
      <c r="N4984">
        <v>1.6320000000000001</v>
      </c>
      <c r="O4984">
        <v>1</v>
      </c>
      <c r="P4984">
        <v>0.2</v>
      </c>
      <c r="Q4984">
        <v>0.55079999999999985</v>
      </c>
    </row>
    <row r="4985" spans="1:17" x14ac:dyDescent="0.3">
      <c r="A4985" t="s">
        <v>17</v>
      </c>
      <c r="B4985" t="s">
        <v>510</v>
      </c>
      <c r="C4985" t="s">
        <v>511</v>
      </c>
      <c r="D4985" t="s">
        <v>34</v>
      </c>
      <c r="E4985" t="s">
        <v>21</v>
      </c>
      <c r="F4985" t="s">
        <v>336</v>
      </c>
      <c r="G4985" t="s">
        <v>337</v>
      </c>
      <c r="H4985">
        <v>29203</v>
      </c>
      <c r="I4985" t="s">
        <v>24</v>
      </c>
      <c r="J4985" t="s">
        <v>152</v>
      </c>
      <c r="K4985" t="s">
        <v>39</v>
      </c>
      <c r="L4985" t="s">
        <v>153</v>
      </c>
      <c r="M4985" t="s">
        <v>154</v>
      </c>
      <c r="N4985">
        <v>10.199999999999999</v>
      </c>
      <c r="O4985">
        <v>5</v>
      </c>
      <c r="P4985">
        <v>0</v>
      </c>
      <c r="Q4985">
        <v>4.7939999999999996</v>
      </c>
    </row>
    <row r="4986" spans="1:17" x14ac:dyDescent="0.3">
      <c r="A4986" t="s">
        <v>166</v>
      </c>
      <c r="B4986" t="s">
        <v>5145</v>
      </c>
      <c r="C4986" t="s">
        <v>5146</v>
      </c>
      <c r="D4986" t="s">
        <v>20</v>
      </c>
      <c r="E4986" t="s">
        <v>21</v>
      </c>
      <c r="F4986" t="s">
        <v>112</v>
      </c>
      <c r="G4986" t="s">
        <v>36</v>
      </c>
      <c r="H4986">
        <v>94109</v>
      </c>
      <c r="I4986" t="s">
        <v>37</v>
      </c>
      <c r="J4986" t="s">
        <v>152</v>
      </c>
      <c r="K4986" t="s">
        <v>39</v>
      </c>
      <c r="L4986" t="s">
        <v>153</v>
      </c>
      <c r="M4986" t="s">
        <v>154</v>
      </c>
      <c r="N4986">
        <v>6.12</v>
      </c>
      <c r="O4986">
        <v>3</v>
      </c>
      <c r="P4986">
        <v>0</v>
      </c>
      <c r="Q4986">
        <v>2.8763999999999994</v>
      </c>
    </row>
    <row r="4987" spans="1:17" x14ac:dyDescent="0.3">
      <c r="A4987" t="s">
        <v>42</v>
      </c>
      <c r="B4987" t="s">
        <v>4252</v>
      </c>
      <c r="C4987" t="s">
        <v>4253</v>
      </c>
      <c r="D4987" t="s">
        <v>20</v>
      </c>
      <c r="E4987" t="s">
        <v>21</v>
      </c>
      <c r="F4987" t="s">
        <v>1198</v>
      </c>
      <c r="G4987" t="s">
        <v>428</v>
      </c>
      <c r="H4987">
        <v>50315</v>
      </c>
      <c r="I4987" t="s">
        <v>93</v>
      </c>
      <c r="J4987" t="s">
        <v>152</v>
      </c>
      <c r="K4987" t="s">
        <v>39</v>
      </c>
      <c r="L4987" t="s">
        <v>153</v>
      </c>
      <c r="M4987" t="s">
        <v>154</v>
      </c>
      <c r="N4987">
        <v>6.12</v>
      </c>
      <c r="O4987">
        <v>3</v>
      </c>
      <c r="P4987">
        <v>0</v>
      </c>
      <c r="Q4987">
        <v>2.8763999999999994</v>
      </c>
    </row>
    <row r="4988" spans="1:17" x14ac:dyDescent="0.3">
      <c r="A4988" t="s">
        <v>42</v>
      </c>
      <c r="B4988" t="s">
        <v>3618</v>
      </c>
      <c r="C4988" t="s">
        <v>3619</v>
      </c>
      <c r="D4988" t="s">
        <v>20</v>
      </c>
      <c r="E4988" t="s">
        <v>21</v>
      </c>
      <c r="F4988" t="s">
        <v>1903</v>
      </c>
      <c r="G4988" t="s">
        <v>4111</v>
      </c>
      <c r="H4988" t="s">
        <v>4112</v>
      </c>
      <c r="I4988" t="s">
        <v>131</v>
      </c>
      <c r="J4988" t="s">
        <v>152</v>
      </c>
      <c r="K4988" t="s">
        <v>39</v>
      </c>
      <c r="L4988" t="s">
        <v>153</v>
      </c>
      <c r="M4988" t="s">
        <v>154</v>
      </c>
      <c r="N4988">
        <v>2.04</v>
      </c>
      <c r="O4988">
        <v>1</v>
      </c>
      <c r="P4988">
        <v>0</v>
      </c>
      <c r="Q4988">
        <v>0.95879999999999987</v>
      </c>
    </row>
    <row r="4989" spans="1:17" x14ac:dyDescent="0.3">
      <c r="A4989" t="s">
        <v>17</v>
      </c>
      <c r="B4989" t="s">
        <v>2062</v>
      </c>
      <c r="C4989" t="s">
        <v>2063</v>
      </c>
      <c r="D4989" t="s">
        <v>34</v>
      </c>
      <c r="E4989" t="s">
        <v>21</v>
      </c>
      <c r="F4989" t="s">
        <v>2064</v>
      </c>
      <c r="G4989" t="s">
        <v>644</v>
      </c>
      <c r="H4989">
        <v>71111</v>
      </c>
      <c r="I4989" t="s">
        <v>24</v>
      </c>
      <c r="J4989" t="s">
        <v>2065</v>
      </c>
      <c r="K4989" t="s">
        <v>39</v>
      </c>
      <c r="L4989" t="s">
        <v>153</v>
      </c>
      <c r="M4989" t="s">
        <v>2066</v>
      </c>
      <c r="N4989">
        <v>50.94</v>
      </c>
      <c r="O4989">
        <v>3</v>
      </c>
      <c r="P4989">
        <v>0</v>
      </c>
      <c r="Q4989">
        <v>25.47</v>
      </c>
    </row>
    <row r="4990" spans="1:17" x14ac:dyDescent="0.3">
      <c r="A4990" t="s">
        <v>42</v>
      </c>
      <c r="B4990" t="s">
        <v>416</v>
      </c>
      <c r="C4990" t="s">
        <v>417</v>
      </c>
      <c r="D4990" t="s">
        <v>90</v>
      </c>
      <c r="E4990" t="s">
        <v>21</v>
      </c>
      <c r="F4990" t="s">
        <v>1273</v>
      </c>
      <c r="G4990" t="s">
        <v>224</v>
      </c>
      <c r="H4990">
        <v>47374</v>
      </c>
      <c r="I4990" t="s">
        <v>93</v>
      </c>
      <c r="J4990" t="s">
        <v>2065</v>
      </c>
      <c r="K4990" t="s">
        <v>39</v>
      </c>
      <c r="L4990" t="s">
        <v>153</v>
      </c>
      <c r="M4990" t="s">
        <v>2066</v>
      </c>
      <c r="N4990">
        <v>101.88</v>
      </c>
      <c r="O4990">
        <v>6</v>
      </c>
      <c r="P4990">
        <v>0</v>
      </c>
      <c r="Q4990">
        <v>50.94</v>
      </c>
    </row>
    <row r="4991" spans="1:17" x14ac:dyDescent="0.3">
      <c r="A4991" t="s">
        <v>166</v>
      </c>
      <c r="B4991" t="s">
        <v>4169</v>
      </c>
      <c r="C4991" t="s">
        <v>4170</v>
      </c>
      <c r="D4991" t="s">
        <v>34</v>
      </c>
      <c r="E4991" t="s">
        <v>21</v>
      </c>
      <c r="F4991" t="s">
        <v>282</v>
      </c>
      <c r="G4991" t="s">
        <v>283</v>
      </c>
      <c r="H4991">
        <v>22153</v>
      </c>
      <c r="I4991" t="s">
        <v>24</v>
      </c>
      <c r="J4991" t="s">
        <v>2065</v>
      </c>
      <c r="K4991" t="s">
        <v>39</v>
      </c>
      <c r="L4991" t="s">
        <v>153</v>
      </c>
      <c r="M4991" t="s">
        <v>2066</v>
      </c>
      <c r="N4991">
        <v>33.96</v>
      </c>
      <c r="O4991">
        <v>2</v>
      </c>
      <c r="P4991">
        <v>0</v>
      </c>
      <c r="Q4991">
        <v>16.98</v>
      </c>
    </row>
    <row r="4992" spans="1:17" x14ac:dyDescent="0.3">
      <c r="A4992" t="s">
        <v>166</v>
      </c>
      <c r="B4992" t="s">
        <v>2818</v>
      </c>
      <c r="C4992" t="s">
        <v>2819</v>
      </c>
      <c r="D4992" t="s">
        <v>90</v>
      </c>
      <c r="E4992" t="s">
        <v>21</v>
      </c>
      <c r="F4992" t="s">
        <v>1868</v>
      </c>
      <c r="G4992" t="s">
        <v>436</v>
      </c>
      <c r="H4992">
        <v>44105</v>
      </c>
      <c r="I4992" t="s">
        <v>131</v>
      </c>
      <c r="J4992" t="s">
        <v>2065</v>
      </c>
      <c r="K4992" t="s">
        <v>39</v>
      </c>
      <c r="L4992" t="s">
        <v>153</v>
      </c>
      <c r="M4992" t="s">
        <v>2066</v>
      </c>
      <c r="N4992">
        <v>40.752000000000002</v>
      </c>
      <c r="O4992">
        <v>3</v>
      </c>
      <c r="P4992">
        <v>0.2</v>
      </c>
      <c r="Q4992">
        <v>15.281999999999998</v>
      </c>
    </row>
    <row r="4993" spans="1:17" x14ac:dyDescent="0.3">
      <c r="A4993" t="s">
        <v>42</v>
      </c>
      <c r="B4993" t="s">
        <v>2691</v>
      </c>
      <c r="C4993" t="s">
        <v>2692</v>
      </c>
      <c r="D4993" t="s">
        <v>90</v>
      </c>
      <c r="E4993" t="s">
        <v>21</v>
      </c>
      <c r="F4993" t="s">
        <v>235</v>
      </c>
      <c r="G4993" t="s">
        <v>236</v>
      </c>
      <c r="H4993">
        <v>10011</v>
      </c>
      <c r="I4993" t="s">
        <v>131</v>
      </c>
      <c r="J4993" t="s">
        <v>2065</v>
      </c>
      <c r="K4993" t="s">
        <v>39</v>
      </c>
      <c r="L4993" t="s">
        <v>153</v>
      </c>
      <c r="M4993" t="s">
        <v>2066</v>
      </c>
      <c r="N4993">
        <v>16.98</v>
      </c>
      <c r="O4993">
        <v>1</v>
      </c>
      <c r="P4993">
        <v>0</v>
      </c>
      <c r="Q4993">
        <v>8.49</v>
      </c>
    </row>
    <row r="4994" spans="1:17" x14ac:dyDescent="0.3">
      <c r="A4994" t="s">
        <v>42</v>
      </c>
      <c r="B4994" t="s">
        <v>2974</v>
      </c>
      <c r="C4994" t="s">
        <v>2975</v>
      </c>
      <c r="D4994" t="s">
        <v>20</v>
      </c>
      <c r="E4994" t="s">
        <v>21</v>
      </c>
      <c r="F4994" t="s">
        <v>269</v>
      </c>
      <c r="G4994" t="s">
        <v>187</v>
      </c>
      <c r="H4994">
        <v>60610</v>
      </c>
      <c r="I4994" t="s">
        <v>93</v>
      </c>
      <c r="J4994" t="s">
        <v>5897</v>
      </c>
      <c r="K4994" t="s">
        <v>39</v>
      </c>
      <c r="L4994" t="s">
        <v>153</v>
      </c>
      <c r="M4994" t="s">
        <v>5898</v>
      </c>
      <c r="N4994">
        <v>7.0720000000000001</v>
      </c>
      <c r="O4994">
        <v>2</v>
      </c>
      <c r="P4994">
        <v>0.2</v>
      </c>
      <c r="Q4994">
        <v>2.3868</v>
      </c>
    </row>
    <row r="4995" spans="1:17" x14ac:dyDescent="0.3">
      <c r="A4995" t="s">
        <v>42</v>
      </c>
      <c r="B4995" t="s">
        <v>2329</v>
      </c>
      <c r="C4995" t="s">
        <v>2330</v>
      </c>
      <c r="D4995" t="s">
        <v>20</v>
      </c>
      <c r="E4995" t="s">
        <v>21</v>
      </c>
      <c r="F4995" t="s">
        <v>2730</v>
      </c>
      <c r="G4995" t="s">
        <v>1477</v>
      </c>
      <c r="H4995">
        <v>72401</v>
      </c>
      <c r="I4995" t="s">
        <v>24</v>
      </c>
      <c r="J4995" t="s">
        <v>2735</v>
      </c>
      <c r="K4995" t="s">
        <v>39</v>
      </c>
      <c r="L4995" t="s">
        <v>153</v>
      </c>
      <c r="M4995" t="s">
        <v>586</v>
      </c>
      <c r="N4995">
        <v>23.34</v>
      </c>
      <c r="O4995">
        <v>3</v>
      </c>
      <c r="P4995">
        <v>0</v>
      </c>
      <c r="Q4995">
        <v>10.969799999999999</v>
      </c>
    </row>
    <row r="4996" spans="1:17" x14ac:dyDescent="0.3">
      <c r="A4996" t="s">
        <v>42</v>
      </c>
      <c r="B4996" t="s">
        <v>3486</v>
      </c>
      <c r="C4996" t="s">
        <v>3487</v>
      </c>
      <c r="D4996" t="s">
        <v>20</v>
      </c>
      <c r="E4996" t="s">
        <v>21</v>
      </c>
      <c r="F4996" t="s">
        <v>129</v>
      </c>
      <c r="G4996" t="s">
        <v>130</v>
      </c>
      <c r="H4996">
        <v>19120</v>
      </c>
      <c r="I4996" t="s">
        <v>131</v>
      </c>
      <c r="J4996" t="s">
        <v>2735</v>
      </c>
      <c r="K4996" t="s">
        <v>39</v>
      </c>
      <c r="L4996" t="s">
        <v>153</v>
      </c>
      <c r="M4996" t="s">
        <v>586</v>
      </c>
      <c r="N4996">
        <v>24.896000000000001</v>
      </c>
      <c r="O4996">
        <v>4</v>
      </c>
      <c r="P4996">
        <v>0.2</v>
      </c>
      <c r="Q4996">
        <v>8.4024000000000001</v>
      </c>
    </row>
    <row r="4997" spans="1:17" x14ac:dyDescent="0.3">
      <c r="A4997" t="s">
        <v>42</v>
      </c>
      <c r="B4997" t="s">
        <v>3556</v>
      </c>
      <c r="C4997" t="s">
        <v>3557</v>
      </c>
      <c r="D4997" t="s">
        <v>20</v>
      </c>
      <c r="E4997" t="s">
        <v>21</v>
      </c>
      <c r="F4997" t="s">
        <v>112</v>
      </c>
      <c r="G4997" t="s">
        <v>36</v>
      </c>
      <c r="H4997">
        <v>94109</v>
      </c>
      <c r="I4997" t="s">
        <v>37</v>
      </c>
      <c r="J4997" t="s">
        <v>2735</v>
      </c>
      <c r="K4997" t="s">
        <v>39</v>
      </c>
      <c r="L4997" t="s">
        <v>153</v>
      </c>
      <c r="M4997" t="s">
        <v>586</v>
      </c>
      <c r="N4997">
        <v>15.56</v>
      </c>
      <c r="O4997">
        <v>2</v>
      </c>
      <c r="P4997">
        <v>0</v>
      </c>
      <c r="Q4997">
        <v>7.3132000000000001</v>
      </c>
    </row>
    <row r="4998" spans="1:17" x14ac:dyDescent="0.3">
      <c r="A4998" t="s">
        <v>42</v>
      </c>
      <c r="B4998" t="s">
        <v>2441</v>
      </c>
      <c r="C4998" t="s">
        <v>2442</v>
      </c>
      <c r="D4998" t="s">
        <v>20</v>
      </c>
      <c r="E4998" t="s">
        <v>21</v>
      </c>
      <c r="F4998" t="s">
        <v>1964</v>
      </c>
      <c r="G4998" t="s">
        <v>236</v>
      </c>
      <c r="H4998">
        <v>10550</v>
      </c>
      <c r="I4998" t="s">
        <v>131</v>
      </c>
      <c r="J4998" t="s">
        <v>2735</v>
      </c>
      <c r="K4998" t="s">
        <v>39</v>
      </c>
      <c r="L4998" t="s">
        <v>153</v>
      </c>
      <c r="M4998" t="s">
        <v>586</v>
      </c>
      <c r="N4998">
        <v>23.34</v>
      </c>
      <c r="O4998">
        <v>3</v>
      </c>
      <c r="P4998">
        <v>0</v>
      </c>
      <c r="Q4998">
        <v>10.969799999999999</v>
      </c>
    </row>
    <row r="4999" spans="1:17" x14ac:dyDescent="0.3">
      <c r="A4999" t="s">
        <v>42</v>
      </c>
      <c r="B4999" t="s">
        <v>3223</v>
      </c>
      <c r="C4999" t="s">
        <v>3224</v>
      </c>
      <c r="D4999" t="s">
        <v>34</v>
      </c>
      <c r="E4999" t="s">
        <v>21</v>
      </c>
      <c r="F4999" t="s">
        <v>235</v>
      </c>
      <c r="G4999" t="s">
        <v>236</v>
      </c>
      <c r="H4999">
        <v>10035</v>
      </c>
      <c r="I4999" t="s">
        <v>131</v>
      </c>
      <c r="J4999" t="s">
        <v>2735</v>
      </c>
      <c r="K4999" t="s">
        <v>39</v>
      </c>
      <c r="L4999" t="s">
        <v>153</v>
      </c>
      <c r="M4999" t="s">
        <v>586</v>
      </c>
      <c r="N4999">
        <v>62.24</v>
      </c>
      <c r="O4999">
        <v>8</v>
      </c>
      <c r="P4999">
        <v>0</v>
      </c>
      <c r="Q4999">
        <v>29.252800000000001</v>
      </c>
    </row>
    <row r="5000" spans="1:17" x14ac:dyDescent="0.3">
      <c r="A5000" t="s">
        <v>42</v>
      </c>
      <c r="B5000" t="s">
        <v>4789</v>
      </c>
      <c r="C5000" t="s">
        <v>4790</v>
      </c>
      <c r="D5000" t="s">
        <v>20</v>
      </c>
      <c r="E5000" t="s">
        <v>21</v>
      </c>
      <c r="F5000" t="s">
        <v>235</v>
      </c>
      <c r="G5000" t="s">
        <v>236</v>
      </c>
      <c r="H5000">
        <v>10035</v>
      </c>
      <c r="I5000" t="s">
        <v>131</v>
      </c>
      <c r="J5000" t="s">
        <v>2735</v>
      </c>
      <c r="K5000" t="s">
        <v>39</v>
      </c>
      <c r="L5000" t="s">
        <v>153</v>
      </c>
      <c r="M5000" t="s">
        <v>586</v>
      </c>
      <c r="N5000">
        <v>15.56</v>
      </c>
      <c r="O5000">
        <v>2</v>
      </c>
      <c r="P5000">
        <v>0</v>
      </c>
      <c r="Q5000">
        <v>7.3132000000000001</v>
      </c>
    </row>
    <row r="5001" spans="1:17" x14ac:dyDescent="0.3">
      <c r="A5001" t="s">
        <v>42</v>
      </c>
      <c r="B5001" t="s">
        <v>1590</v>
      </c>
      <c r="C5001" t="s">
        <v>1591</v>
      </c>
      <c r="D5001" t="s">
        <v>20</v>
      </c>
      <c r="E5001" t="s">
        <v>21</v>
      </c>
      <c r="F5001" t="s">
        <v>4320</v>
      </c>
      <c r="G5001" t="s">
        <v>283</v>
      </c>
      <c r="H5001">
        <v>23602</v>
      </c>
      <c r="I5001" t="s">
        <v>24</v>
      </c>
      <c r="J5001" t="s">
        <v>2735</v>
      </c>
      <c r="K5001" t="s">
        <v>39</v>
      </c>
      <c r="L5001" t="s">
        <v>153</v>
      </c>
      <c r="M5001" t="s">
        <v>586</v>
      </c>
      <c r="N5001">
        <v>31.12</v>
      </c>
      <c r="O5001">
        <v>4</v>
      </c>
      <c r="P5001">
        <v>0</v>
      </c>
      <c r="Q5001">
        <v>14.6264</v>
      </c>
    </row>
    <row r="5002" spans="1:17" x14ac:dyDescent="0.3">
      <c r="A5002" t="s">
        <v>17</v>
      </c>
      <c r="B5002" t="s">
        <v>2516</v>
      </c>
      <c r="C5002" t="s">
        <v>2517</v>
      </c>
      <c r="D5002" t="s">
        <v>20</v>
      </c>
      <c r="E5002" t="s">
        <v>21</v>
      </c>
      <c r="F5002" t="s">
        <v>1234</v>
      </c>
      <c r="G5002" t="s">
        <v>46</v>
      </c>
      <c r="H5002">
        <v>33178</v>
      </c>
      <c r="I5002" t="s">
        <v>24</v>
      </c>
      <c r="J5002" t="s">
        <v>3794</v>
      </c>
      <c r="K5002" t="s">
        <v>39</v>
      </c>
      <c r="L5002" t="s">
        <v>153</v>
      </c>
      <c r="M5002" t="s">
        <v>3795</v>
      </c>
      <c r="N5002">
        <v>29.808</v>
      </c>
      <c r="O5002">
        <v>2</v>
      </c>
      <c r="P5002">
        <v>0.2</v>
      </c>
      <c r="Q5002">
        <v>10.805399999999997</v>
      </c>
    </row>
    <row r="5003" spans="1:17" x14ac:dyDescent="0.3">
      <c r="A5003" t="s">
        <v>42</v>
      </c>
      <c r="B5003" t="s">
        <v>581</v>
      </c>
      <c r="C5003" t="s">
        <v>582</v>
      </c>
      <c r="D5003" t="s">
        <v>20</v>
      </c>
      <c r="E5003" t="s">
        <v>21</v>
      </c>
      <c r="F5003" t="s">
        <v>583</v>
      </c>
      <c r="G5003" t="s">
        <v>584</v>
      </c>
      <c r="H5003">
        <v>88220</v>
      </c>
      <c r="I5003" t="s">
        <v>37</v>
      </c>
      <c r="J5003" t="s">
        <v>585</v>
      </c>
      <c r="K5003" t="s">
        <v>39</v>
      </c>
      <c r="L5003" t="s">
        <v>153</v>
      </c>
      <c r="M5003" t="s">
        <v>586</v>
      </c>
      <c r="N5003">
        <v>28.4</v>
      </c>
      <c r="O5003">
        <v>5</v>
      </c>
      <c r="P5003">
        <v>0</v>
      </c>
      <c r="Q5003">
        <v>13.347999999999997</v>
      </c>
    </row>
    <row r="5004" spans="1:17" x14ac:dyDescent="0.3">
      <c r="A5004" t="s">
        <v>17</v>
      </c>
      <c r="B5004" t="s">
        <v>2062</v>
      </c>
      <c r="C5004" t="s">
        <v>2063</v>
      </c>
      <c r="D5004" t="s">
        <v>34</v>
      </c>
      <c r="E5004" t="s">
        <v>21</v>
      </c>
      <c r="F5004" t="s">
        <v>2064</v>
      </c>
      <c r="G5004" t="s">
        <v>644</v>
      </c>
      <c r="H5004">
        <v>71111</v>
      </c>
      <c r="I5004" t="s">
        <v>24</v>
      </c>
      <c r="J5004" t="s">
        <v>585</v>
      </c>
      <c r="K5004" t="s">
        <v>39</v>
      </c>
      <c r="L5004" t="s">
        <v>153</v>
      </c>
      <c r="M5004" t="s">
        <v>586</v>
      </c>
      <c r="N5004">
        <v>11.36</v>
      </c>
      <c r="O5004">
        <v>2</v>
      </c>
      <c r="P5004">
        <v>0</v>
      </c>
      <c r="Q5004">
        <v>5.3391999999999991</v>
      </c>
    </row>
    <row r="5005" spans="1:17" x14ac:dyDescent="0.3">
      <c r="A5005" t="s">
        <v>17</v>
      </c>
      <c r="B5005" t="s">
        <v>3784</v>
      </c>
      <c r="C5005" t="s">
        <v>3785</v>
      </c>
      <c r="D5005" t="s">
        <v>20</v>
      </c>
      <c r="E5005" t="s">
        <v>21</v>
      </c>
      <c r="F5005" t="s">
        <v>282</v>
      </c>
      <c r="G5005" t="s">
        <v>523</v>
      </c>
      <c r="H5005">
        <v>65807</v>
      </c>
      <c r="I5005" t="s">
        <v>93</v>
      </c>
      <c r="J5005" t="s">
        <v>585</v>
      </c>
      <c r="K5005" t="s">
        <v>39</v>
      </c>
      <c r="L5005" t="s">
        <v>153</v>
      </c>
      <c r="M5005" t="s">
        <v>586</v>
      </c>
      <c r="N5005">
        <v>28.4</v>
      </c>
      <c r="O5005">
        <v>5</v>
      </c>
      <c r="P5005">
        <v>0</v>
      </c>
      <c r="Q5005">
        <v>13.347999999999997</v>
      </c>
    </row>
    <row r="5006" spans="1:17" x14ac:dyDescent="0.3">
      <c r="A5006" t="s">
        <v>42</v>
      </c>
      <c r="B5006" t="s">
        <v>190</v>
      </c>
      <c r="C5006" t="s">
        <v>191</v>
      </c>
      <c r="D5006" t="s">
        <v>34</v>
      </c>
      <c r="E5006" t="s">
        <v>21</v>
      </c>
      <c r="F5006" t="s">
        <v>435</v>
      </c>
      <c r="G5006" t="s">
        <v>1107</v>
      </c>
      <c r="H5006">
        <v>31907</v>
      </c>
      <c r="I5006" t="s">
        <v>24</v>
      </c>
      <c r="J5006" t="s">
        <v>585</v>
      </c>
      <c r="K5006" t="s">
        <v>39</v>
      </c>
      <c r="L5006" t="s">
        <v>153</v>
      </c>
      <c r="M5006" t="s">
        <v>586</v>
      </c>
      <c r="N5006">
        <v>11.36</v>
      </c>
      <c r="O5006">
        <v>2</v>
      </c>
      <c r="P5006">
        <v>0</v>
      </c>
      <c r="Q5006">
        <v>5.3391999999999991</v>
      </c>
    </row>
    <row r="5007" spans="1:17" x14ac:dyDescent="0.3">
      <c r="A5007" t="s">
        <v>42</v>
      </c>
      <c r="B5007" t="s">
        <v>4198</v>
      </c>
      <c r="C5007" t="s">
        <v>4199</v>
      </c>
      <c r="D5007" t="s">
        <v>90</v>
      </c>
      <c r="E5007" t="s">
        <v>21</v>
      </c>
      <c r="F5007" t="s">
        <v>235</v>
      </c>
      <c r="G5007" t="s">
        <v>236</v>
      </c>
      <c r="H5007">
        <v>10009</v>
      </c>
      <c r="I5007" t="s">
        <v>131</v>
      </c>
      <c r="J5007" t="s">
        <v>585</v>
      </c>
      <c r="K5007" t="s">
        <v>39</v>
      </c>
      <c r="L5007" t="s">
        <v>153</v>
      </c>
      <c r="M5007" t="s">
        <v>586</v>
      </c>
      <c r="N5007">
        <v>11.36</v>
      </c>
      <c r="O5007">
        <v>2</v>
      </c>
      <c r="P5007">
        <v>0</v>
      </c>
      <c r="Q5007">
        <v>5.3391999999999991</v>
      </c>
    </row>
    <row r="5008" spans="1:17" x14ac:dyDescent="0.3">
      <c r="A5008" t="s">
        <v>42</v>
      </c>
      <c r="B5008" t="s">
        <v>1823</v>
      </c>
      <c r="C5008" t="s">
        <v>1824</v>
      </c>
      <c r="D5008" t="s">
        <v>20</v>
      </c>
      <c r="E5008" t="s">
        <v>21</v>
      </c>
      <c r="F5008" t="s">
        <v>552</v>
      </c>
      <c r="G5008" t="s">
        <v>36</v>
      </c>
      <c r="H5008">
        <v>95123</v>
      </c>
      <c r="I5008" t="s">
        <v>37</v>
      </c>
      <c r="J5008" t="s">
        <v>585</v>
      </c>
      <c r="K5008" t="s">
        <v>39</v>
      </c>
      <c r="L5008" t="s">
        <v>153</v>
      </c>
      <c r="M5008" t="s">
        <v>586</v>
      </c>
      <c r="N5008">
        <v>39.76</v>
      </c>
      <c r="O5008">
        <v>7</v>
      </c>
      <c r="P5008">
        <v>0</v>
      </c>
      <c r="Q5008">
        <v>18.687199999999997</v>
      </c>
    </row>
    <row r="5009" spans="1:17" x14ac:dyDescent="0.3">
      <c r="A5009" t="s">
        <v>42</v>
      </c>
      <c r="B5009" t="s">
        <v>1846</v>
      </c>
      <c r="C5009" t="s">
        <v>1847</v>
      </c>
      <c r="D5009" t="s">
        <v>20</v>
      </c>
      <c r="E5009" t="s">
        <v>21</v>
      </c>
      <c r="F5009" t="s">
        <v>435</v>
      </c>
      <c r="G5009" t="s">
        <v>436</v>
      </c>
      <c r="H5009">
        <v>43229</v>
      </c>
      <c r="I5009" t="s">
        <v>131</v>
      </c>
      <c r="J5009" t="s">
        <v>1852</v>
      </c>
      <c r="K5009" t="s">
        <v>39</v>
      </c>
      <c r="L5009" t="s">
        <v>153</v>
      </c>
      <c r="M5009" t="s">
        <v>1853</v>
      </c>
      <c r="N5009">
        <v>134.28800000000001</v>
      </c>
      <c r="O5009">
        <v>2</v>
      </c>
      <c r="P5009">
        <v>0.2</v>
      </c>
      <c r="Q5009">
        <v>45.322199999999995</v>
      </c>
    </row>
    <row r="5010" spans="1:17" x14ac:dyDescent="0.3">
      <c r="A5010" t="s">
        <v>42</v>
      </c>
      <c r="B5010" t="s">
        <v>3156</v>
      </c>
      <c r="C5010" t="s">
        <v>3157</v>
      </c>
      <c r="D5010" t="s">
        <v>90</v>
      </c>
      <c r="E5010" t="s">
        <v>21</v>
      </c>
      <c r="F5010" t="s">
        <v>1700</v>
      </c>
      <c r="G5010" t="s">
        <v>283</v>
      </c>
      <c r="H5010">
        <v>24153</v>
      </c>
      <c r="I5010" t="s">
        <v>24</v>
      </c>
      <c r="J5010" t="s">
        <v>1852</v>
      </c>
      <c r="K5010" t="s">
        <v>39</v>
      </c>
      <c r="L5010" t="s">
        <v>153</v>
      </c>
      <c r="M5010" t="s">
        <v>1853</v>
      </c>
      <c r="N5010">
        <v>251.79000000000002</v>
      </c>
      <c r="O5010">
        <v>3</v>
      </c>
      <c r="P5010">
        <v>0</v>
      </c>
      <c r="Q5010">
        <v>118.34129999999999</v>
      </c>
    </row>
    <row r="5011" spans="1:17" x14ac:dyDescent="0.3">
      <c r="A5011" t="s">
        <v>42</v>
      </c>
      <c r="B5011" t="s">
        <v>3667</v>
      </c>
      <c r="C5011" t="s">
        <v>3668</v>
      </c>
      <c r="D5011" t="s">
        <v>20</v>
      </c>
      <c r="E5011" t="s">
        <v>21</v>
      </c>
      <c r="F5011" t="s">
        <v>129</v>
      </c>
      <c r="G5011" t="s">
        <v>130</v>
      </c>
      <c r="H5011">
        <v>19120</v>
      </c>
      <c r="I5011" t="s">
        <v>131</v>
      </c>
      <c r="J5011" t="s">
        <v>1852</v>
      </c>
      <c r="K5011" t="s">
        <v>39</v>
      </c>
      <c r="L5011" t="s">
        <v>153</v>
      </c>
      <c r="M5011" t="s">
        <v>1853</v>
      </c>
      <c r="N5011">
        <v>201.43200000000002</v>
      </c>
      <c r="O5011">
        <v>3</v>
      </c>
      <c r="P5011">
        <v>0.2</v>
      </c>
      <c r="Q5011">
        <v>67.983299999999986</v>
      </c>
    </row>
    <row r="5012" spans="1:17" x14ac:dyDescent="0.3">
      <c r="A5012" t="s">
        <v>42</v>
      </c>
      <c r="B5012" t="s">
        <v>526</v>
      </c>
      <c r="C5012" t="s">
        <v>527</v>
      </c>
      <c r="D5012" t="s">
        <v>20</v>
      </c>
      <c r="E5012" t="s">
        <v>21</v>
      </c>
      <c r="F5012" t="s">
        <v>112</v>
      </c>
      <c r="G5012" t="s">
        <v>36</v>
      </c>
      <c r="H5012">
        <v>94110</v>
      </c>
      <c r="I5012" t="s">
        <v>37</v>
      </c>
      <c r="J5012" t="s">
        <v>1852</v>
      </c>
      <c r="K5012" t="s">
        <v>39</v>
      </c>
      <c r="L5012" t="s">
        <v>153</v>
      </c>
      <c r="M5012" t="s">
        <v>1853</v>
      </c>
      <c r="N5012">
        <v>167.86</v>
      </c>
      <c r="O5012">
        <v>2</v>
      </c>
      <c r="P5012">
        <v>0</v>
      </c>
      <c r="Q5012">
        <v>78.894199999999998</v>
      </c>
    </row>
    <row r="5013" spans="1:17" x14ac:dyDescent="0.3">
      <c r="A5013" t="s">
        <v>166</v>
      </c>
      <c r="B5013" t="s">
        <v>666</v>
      </c>
      <c r="C5013" t="s">
        <v>667</v>
      </c>
      <c r="D5013" t="s">
        <v>90</v>
      </c>
      <c r="E5013" t="s">
        <v>21</v>
      </c>
      <c r="F5013" t="s">
        <v>2641</v>
      </c>
      <c r="G5013" t="s">
        <v>92</v>
      </c>
      <c r="H5013">
        <v>78521</v>
      </c>
      <c r="I5013" t="s">
        <v>93</v>
      </c>
      <c r="J5013" t="s">
        <v>1852</v>
      </c>
      <c r="K5013" t="s">
        <v>39</v>
      </c>
      <c r="L5013" t="s">
        <v>153</v>
      </c>
      <c r="M5013" t="s">
        <v>1853</v>
      </c>
      <c r="N5013">
        <v>335.72</v>
      </c>
      <c r="O5013">
        <v>5</v>
      </c>
      <c r="P5013">
        <v>0.2</v>
      </c>
      <c r="Q5013">
        <v>113.30549999999999</v>
      </c>
    </row>
    <row r="5014" spans="1:17" x14ac:dyDescent="0.3">
      <c r="A5014" t="s">
        <v>42</v>
      </c>
      <c r="B5014" t="s">
        <v>4521</v>
      </c>
      <c r="C5014" t="s">
        <v>4522</v>
      </c>
      <c r="D5014" t="s">
        <v>20</v>
      </c>
      <c r="E5014" t="s">
        <v>21</v>
      </c>
      <c r="F5014" t="s">
        <v>399</v>
      </c>
      <c r="G5014" t="s">
        <v>187</v>
      </c>
      <c r="H5014">
        <v>60505</v>
      </c>
      <c r="I5014" t="s">
        <v>93</v>
      </c>
      <c r="J5014" t="s">
        <v>1852</v>
      </c>
      <c r="K5014" t="s">
        <v>39</v>
      </c>
      <c r="L5014" t="s">
        <v>153</v>
      </c>
      <c r="M5014" t="s">
        <v>1853</v>
      </c>
      <c r="N5014">
        <v>268.57600000000002</v>
      </c>
      <c r="O5014">
        <v>4</v>
      </c>
      <c r="P5014">
        <v>0.2</v>
      </c>
      <c r="Q5014">
        <v>90.64439999999999</v>
      </c>
    </row>
    <row r="5015" spans="1:17" x14ac:dyDescent="0.3">
      <c r="A5015" t="s">
        <v>1122</v>
      </c>
      <c r="B5015" t="s">
        <v>4044</v>
      </c>
      <c r="C5015" t="s">
        <v>4045</v>
      </c>
      <c r="D5015" t="s">
        <v>90</v>
      </c>
      <c r="E5015" t="s">
        <v>21</v>
      </c>
      <c r="F5015" t="s">
        <v>1023</v>
      </c>
      <c r="G5015" t="s">
        <v>36</v>
      </c>
      <c r="H5015">
        <v>90805</v>
      </c>
      <c r="I5015" t="s">
        <v>37</v>
      </c>
      <c r="J5015" t="s">
        <v>4736</v>
      </c>
      <c r="K5015" t="s">
        <v>39</v>
      </c>
      <c r="L5015" t="s">
        <v>153</v>
      </c>
      <c r="M5015" t="s">
        <v>4737</v>
      </c>
      <c r="N5015">
        <v>22.18</v>
      </c>
      <c r="O5015">
        <v>2</v>
      </c>
      <c r="P5015">
        <v>0</v>
      </c>
      <c r="Q5015">
        <v>10.8682</v>
      </c>
    </row>
    <row r="5016" spans="1:17" x14ac:dyDescent="0.3">
      <c r="A5016" t="s">
        <v>42</v>
      </c>
      <c r="B5016" t="s">
        <v>1854</v>
      </c>
      <c r="C5016" t="s">
        <v>1855</v>
      </c>
      <c r="D5016" t="s">
        <v>90</v>
      </c>
      <c r="E5016" t="s">
        <v>21</v>
      </c>
      <c r="F5016" t="s">
        <v>244</v>
      </c>
      <c r="G5016" t="s">
        <v>436</v>
      </c>
      <c r="H5016">
        <v>45373</v>
      </c>
      <c r="I5016" t="s">
        <v>131</v>
      </c>
      <c r="J5016" t="s">
        <v>4736</v>
      </c>
      <c r="K5016" t="s">
        <v>39</v>
      </c>
      <c r="L5016" t="s">
        <v>153</v>
      </c>
      <c r="M5016" t="s">
        <v>4737</v>
      </c>
      <c r="N5016">
        <v>8.8719999999999999</v>
      </c>
      <c r="O5016">
        <v>1</v>
      </c>
      <c r="P5016">
        <v>0.2</v>
      </c>
      <c r="Q5016">
        <v>3.2161</v>
      </c>
    </row>
    <row r="5017" spans="1:17" x14ac:dyDescent="0.3">
      <c r="A5017" t="s">
        <v>42</v>
      </c>
      <c r="B5017" t="s">
        <v>2993</v>
      </c>
      <c r="C5017" t="s">
        <v>2994</v>
      </c>
      <c r="D5017" t="s">
        <v>34</v>
      </c>
      <c r="E5017" t="s">
        <v>21</v>
      </c>
      <c r="F5017" t="s">
        <v>282</v>
      </c>
      <c r="G5017" t="s">
        <v>283</v>
      </c>
      <c r="H5017">
        <v>22153</v>
      </c>
      <c r="I5017" t="s">
        <v>24</v>
      </c>
      <c r="J5017" t="s">
        <v>4736</v>
      </c>
      <c r="K5017" t="s">
        <v>39</v>
      </c>
      <c r="L5017" t="s">
        <v>153</v>
      </c>
      <c r="M5017" t="s">
        <v>4737</v>
      </c>
      <c r="N5017">
        <v>66.539999999999992</v>
      </c>
      <c r="O5017">
        <v>6</v>
      </c>
      <c r="P5017">
        <v>0</v>
      </c>
      <c r="Q5017">
        <v>32.604599999999998</v>
      </c>
    </row>
    <row r="5018" spans="1:17" x14ac:dyDescent="0.3">
      <c r="A5018" t="s">
        <v>42</v>
      </c>
      <c r="B5018" t="s">
        <v>3667</v>
      </c>
      <c r="C5018" t="s">
        <v>3668</v>
      </c>
      <c r="D5018" t="s">
        <v>20</v>
      </c>
      <c r="E5018" t="s">
        <v>21</v>
      </c>
      <c r="F5018" t="s">
        <v>4320</v>
      </c>
      <c r="G5018" t="s">
        <v>283</v>
      </c>
      <c r="H5018">
        <v>23602</v>
      </c>
      <c r="I5018" t="s">
        <v>24</v>
      </c>
      <c r="J5018" t="s">
        <v>4736</v>
      </c>
      <c r="K5018" t="s">
        <v>39</v>
      </c>
      <c r="L5018" t="s">
        <v>153</v>
      </c>
      <c r="M5018" t="s">
        <v>4737</v>
      </c>
      <c r="N5018">
        <v>11.09</v>
      </c>
      <c r="O5018">
        <v>1</v>
      </c>
      <c r="P5018">
        <v>0</v>
      </c>
      <c r="Q5018">
        <v>5.4340999999999999</v>
      </c>
    </row>
    <row r="5019" spans="1:17" x14ac:dyDescent="0.3">
      <c r="A5019" t="s">
        <v>166</v>
      </c>
      <c r="B5019" t="s">
        <v>454</v>
      </c>
      <c r="C5019" t="s">
        <v>455</v>
      </c>
      <c r="D5019" t="s">
        <v>20</v>
      </c>
      <c r="E5019" t="s">
        <v>21</v>
      </c>
      <c r="F5019" t="s">
        <v>456</v>
      </c>
      <c r="G5019" t="s">
        <v>216</v>
      </c>
      <c r="H5019">
        <v>19805</v>
      </c>
      <c r="I5019" t="s">
        <v>131</v>
      </c>
      <c r="J5019" t="s">
        <v>461</v>
      </c>
      <c r="K5019" t="s">
        <v>39</v>
      </c>
      <c r="L5019" t="s">
        <v>153</v>
      </c>
      <c r="M5019" t="s">
        <v>462</v>
      </c>
      <c r="N5019">
        <v>115.02</v>
      </c>
      <c r="O5019">
        <v>9</v>
      </c>
      <c r="P5019">
        <v>0</v>
      </c>
      <c r="Q5019">
        <v>51.758999999999993</v>
      </c>
    </row>
    <row r="5020" spans="1:17" x14ac:dyDescent="0.3">
      <c r="A5020" t="s">
        <v>42</v>
      </c>
      <c r="B5020" t="s">
        <v>1544</v>
      </c>
      <c r="C5020" t="s">
        <v>1545</v>
      </c>
      <c r="D5020" t="s">
        <v>20</v>
      </c>
      <c r="E5020" t="s">
        <v>21</v>
      </c>
      <c r="F5020" t="s">
        <v>282</v>
      </c>
      <c r="G5020" t="s">
        <v>283</v>
      </c>
      <c r="H5020">
        <v>22153</v>
      </c>
      <c r="I5020" t="s">
        <v>24</v>
      </c>
      <c r="J5020" t="s">
        <v>461</v>
      </c>
      <c r="K5020" t="s">
        <v>39</v>
      </c>
      <c r="L5020" t="s">
        <v>153</v>
      </c>
      <c r="M5020" t="s">
        <v>462</v>
      </c>
      <c r="N5020">
        <v>63.9</v>
      </c>
      <c r="O5020">
        <v>5</v>
      </c>
      <c r="P5020">
        <v>0</v>
      </c>
      <c r="Q5020">
        <v>28.754999999999995</v>
      </c>
    </row>
    <row r="5021" spans="1:17" x14ac:dyDescent="0.3">
      <c r="A5021" t="s">
        <v>166</v>
      </c>
      <c r="B5021" t="s">
        <v>4454</v>
      </c>
      <c r="C5021" t="s">
        <v>4455</v>
      </c>
      <c r="D5021" t="s">
        <v>90</v>
      </c>
      <c r="E5021" t="s">
        <v>21</v>
      </c>
      <c r="F5021" t="s">
        <v>235</v>
      </c>
      <c r="G5021" t="s">
        <v>236</v>
      </c>
      <c r="H5021">
        <v>10024</v>
      </c>
      <c r="I5021" t="s">
        <v>131</v>
      </c>
      <c r="J5021" t="s">
        <v>461</v>
      </c>
      <c r="K5021" t="s">
        <v>39</v>
      </c>
      <c r="L5021" t="s">
        <v>153</v>
      </c>
      <c r="M5021" t="s">
        <v>462</v>
      </c>
      <c r="N5021">
        <v>63.9</v>
      </c>
      <c r="O5021">
        <v>5</v>
      </c>
      <c r="P5021">
        <v>0</v>
      </c>
      <c r="Q5021">
        <v>28.754999999999995</v>
      </c>
    </row>
    <row r="5022" spans="1:17" x14ac:dyDescent="0.3">
      <c r="A5022" t="s">
        <v>42</v>
      </c>
      <c r="B5022" t="s">
        <v>4794</v>
      </c>
      <c r="C5022" t="s">
        <v>4795</v>
      </c>
      <c r="D5022" t="s">
        <v>34</v>
      </c>
      <c r="E5022" t="s">
        <v>21</v>
      </c>
      <c r="F5022" t="s">
        <v>976</v>
      </c>
      <c r="G5022" t="s">
        <v>689</v>
      </c>
      <c r="H5022">
        <v>8701</v>
      </c>
      <c r="I5022" t="s">
        <v>131</v>
      </c>
      <c r="J5022" t="s">
        <v>461</v>
      </c>
      <c r="K5022" t="s">
        <v>39</v>
      </c>
      <c r="L5022" t="s">
        <v>153</v>
      </c>
      <c r="M5022" t="s">
        <v>462</v>
      </c>
      <c r="N5022">
        <v>51.12</v>
      </c>
      <c r="O5022">
        <v>4</v>
      </c>
      <c r="P5022">
        <v>0</v>
      </c>
      <c r="Q5022">
        <v>23.003999999999998</v>
      </c>
    </row>
    <row r="5023" spans="1:17" x14ac:dyDescent="0.3">
      <c r="A5023" t="s">
        <v>42</v>
      </c>
      <c r="B5023" t="s">
        <v>161</v>
      </c>
      <c r="C5023" t="s">
        <v>162</v>
      </c>
      <c r="D5023" t="s">
        <v>90</v>
      </c>
      <c r="E5023" t="s">
        <v>21</v>
      </c>
      <c r="F5023" t="s">
        <v>2038</v>
      </c>
      <c r="G5023" t="s">
        <v>210</v>
      </c>
      <c r="H5023">
        <v>48183</v>
      </c>
      <c r="I5023" t="s">
        <v>93</v>
      </c>
      <c r="J5023" t="s">
        <v>461</v>
      </c>
      <c r="K5023" t="s">
        <v>39</v>
      </c>
      <c r="L5023" t="s">
        <v>153</v>
      </c>
      <c r="M5023" t="s">
        <v>462</v>
      </c>
      <c r="N5023">
        <v>38.339999999999996</v>
      </c>
      <c r="O5023">
        <v>3</v>
      </c>
      <c r="P5023">
        <v>0</v>
      </c>
      <c r="Q5023">
        <v>17.253</v>
      </c>
    </row>
    <row r="5024" spans="1:17" x14ac:dyDescent="0.3">
      <c r="A5024" t="s">
        <v>17</v>
      </c>
      <c r="B5024" t="s">
        <v>4863</v>
      </c>
      <c r="C5024" t="s">
        <v>4864</v>
      </c>
      <c r="D5024" t="s">
        <v>90</v>
      </c>
      <c r="E5024" t="s">
        <v>21</v>
      </c>
      <c r="F5024" t="s">
        <v>1266</v>
      </c>
      <c r="G5024" t="s">
        <v>36</v>
      </c>
      <c r="H5024">
        <v>92646</v>
      </c>
      <c r="I5024" t="s">
        <v>37</v>
      </c>
      <c r="J5024" t="s">
        <v>461</v>
      </c>
      <c r="K5024" t="s">
        <v>39</v>
      </c>
      <c r="L5024" t="s">
        <v>153</v>
      </c>
      <c r="M5024" t="s">
        <v>462</v>
      </c>
      <c r="N5024">
        <v>12.78</v>
      </c>
      <c r="O5024">
        <v>1</v>
      </c>
      <c r="P5024">
        <v>0</v>
      </c>
      <c r="Q5024">
        <v>5.7509999999999994</v>
      </c>
    </row>
    <row r="5025" spans="1:17" x14ac:dyDescent="0.3">
      <c r="A5025" t="s">
        <v>42</v>
      </c>
      <c r="B5025" t="s">
        <v>1651</v>
      </c>
      <c r="C5025" t="s">
        <v>1652</v>
      </c>
      <c r="D5025" t="s">
        <v>20</v>
      </c>
      <c r="E5025" t="s">
        <v>21</v>
      </c>
      <c r="F5025" t="s">
        <v>129</v>
      </c>
      <c r="G5025" t="s">
        <v>130</v>
      </c>
      <c r="H5025">
        <v>19134</v>
      </c>
      <c r="I5025" t="s">
        <v>131</v>
      </c>
      <c r="J5025" t="s">
        <v>461</v>
      </c>
      <c r="K5025" t="s">
        <v>39</v>
      </c>
      <c r="L5025" t="s">
        <v>153</v>
      </c>
      <c r="M5025" t="s">
        <v>462</v>
      </c>
      <c r="N5025">
        <v>30.672000000000001</v>
      </c>
      <c r="O5025">
        <v>3</v>
      </c>
      <c r="P5025">
        <v>0.2</v>
      </c>
      <c r="Q5025">
        <v>9.5850000000000009</v>
      </c>
    </row>
    <row r="5026" spans="1:17" x14ac:dyDescent="0.3">
      <c r="A5026" t="s">
        <v>17</v>
      </c>
      <c r="B5026" t="s">
        <v>433</v>
      </c>
      <c r="C5026" t="s">
        <v>434</v>
      </c>
      <c r="D5026" t="s">
        <v>20</v>
      </c>
      <c r="E5026" t="s">
        <v>21</v>
      </c>
      <c r="F5026" t="s">
        <v>435</v>
      </c>
      <c r="G5026" t="s">
        <v>436</v>
      </c>
      <c r="H5026">
        <v>43229</v>
      </c>
      <c r="I5026" t="s">
        <v>131</v>
      </c>
      <c r="J5026" t="s">
        <v>443</v>
      </c>
      <c r="K5026" t="s">
        <v>39</v>
      </c>
      <c r="L5026" t="s">
        <v>153</v>
      </c>
      <c r="M5026" t="s">
        <v>444</v>
      </c>
      <c r="N5026">
        <v>130.464</v>
      </c>
      <c r="O5026">
        <v>6</v>
      </c>
      <c r="P5026">
        <v>0.2</v>
      </c>
      <c r="Q5026">
        <v>44.031599999999997</v>
      </c>
    </row>
    <row r="5027" spans="1:17" x14ac:dyDescent="0.3">
      <c r="A5027" t="s">
        <v>166</v>
      </c>
      <c r="B5027" t="s">
        <v>1878</v>
      </c>
      <c r="C5027" t="s">
        <v>1879</v>
      </c>
      <c r="D5027" t="s">
        <v>20</v>
      </c>
      <c r="E5027" t="s">
        <v>21</v>
      </c>
      <c r="F5027" t="s">
        <v>1320</v>
      </c>
      <c r="G5027" t="s">
        <v>78</v>
      </c>
      <c r="H5027">
        <v>28540</v>
      </c>
      <c r="I5027" t="s">
        <v>24</v>
      </c>
      <c r="J5027" t="s">
        <v>443</v>
      </c>
      <c r="K5027" t="s">
        <v>39</v>
      </c>
      <c r="L5027" t="s">
        <v>153</v>
      </c>
      <c r="M5027" t="s">
        <v>444</v>
      </c>
      <c r="N5027">
        <v>21.744</v>
      </c>
      <c r="O5027">
        <v>1</v>
      </c>
      <c r="P5027">
        <v>0.2</v>
      </c>
      <c r="Q5027">
        <v>7.3385999999999996</v>
      </c>
    </row>
    <row r="5028" spans="1:17" x14ac:dyDescent="0.3">
      <c r="A5028" t="s">
        <v>42</v>
      </c>
      <c r="B5028" t="s">
        <v>3281</v>
      </c>
      <c r="C5028" t="s">
        <v>3282</v>
      </c>
      <c r="D5028" t="s">
        <v>20</v>
      </c>
      <c r="E5028" t="s">
        <v>21</v>
      </c>
      <c r="F5028" t="s">
        <v>84</v>
      </c>
      <c r="G5028" t="s">
        <v>85</v>
      </c>
      <c r="H5028">
        <v>98105</v>
      </c>
      <c r="I5028" t="s">
        <v>37</v>
      </c>
      <c r="J5028" t="s">
        <v>443</v>
      </c>
      <c r="K5028" t="s">
        <v>39</v>
      </c>
      <c r="L5028" t="s">
        <v>153</v>
      </c>
      <c r="M5028" t="s">
        <v>444</v>
      </c>
      <c r="N5028">
        <v>135.9</v>
      </c>
      <c r="O5028">
        <v>5</v>
      </c>
      <c r="P5028">
        <v>0</v>
      </c>
      <c r="Q5028">
        <v>63.872999999999998</v>
      </c>
    </row>
    <row r="5029" spans="1:17" x14ac:dyDescent="0.3">
      <c r="A5029" t="s">
        <v>42</v>
      </c>
      <c r="B5029" t="s">
        <v>4275</v>
      </c>
      <c r="C5029" t="s">
        <v>4276</v>
      </c>
      <c r="D5029" t="s">
        <v>20</v>
      </c>
      <c r="E5029" t="s">
        <v>21</v>
      </c>
      <c r="F5029" t="s">
        <v>1353</v>
      </c>
      <c r="G5029" t="s">
        <v>236</v>
      </c>
      <c r="H5029">
        <v>13021</v>
      </c>
      <c r="I5029" t="s">
        <v>131</v>
      </c>
      <c r="J5029" t="s">
        <v>443</v>
      </c>
      <c r="K5029" t="s">
        <v>39</v>
      </c>
      <c r="L5029" t="s">
        <v>153</v>
      </c>
      <c r="M5029" t="s">
        <v>444</v>
      </c>
      <c r="N5029">
        <v>27.18</v>
      </c>
      <c r="O5029">
        <v>1</v>
      </c>
      <c r="P5029">
        <v>0</v>
      </c>
      <c r="Q5029">
        <v>12.7746</v>
      </c>
    </row>
    <row r="5030" spans="1:17" x14ac:dyDescent="0.3">
      <c r="A5030" t="s">
        <v>166</v>
      </c>
      <c r="B5030" t="s">
        <v>2490</v>
      </c>
      <c r="C5030" t="s">
        <v>2491</v>
      </c>
      <c r="D5030" t="s">
        <v>20</v>
      </c>
      <c r="E5030" t="s">
        <v>21</v>
      </c>
      <c r="F5030" t="s">
        <v>545</v>
      </c>
      <c r="G5030" t="s">
        <v>275</v>
      </c>
      <c r="H5030">
        <v>85254</v>
      </c>
      <c r="I5030" t="s">
        <v>37</v>
      </c>
      <c r="J5030" t="s">
        <v>443</v>
      </c>
      <c r="K5030" t="s">
        <v>39</v>
      </c>
      <c r="L5030" t="s">
        <v>153</v>
      </c>
      <c r="M5030" t="s">
        <v>444</v>
      </c>
      <c r="N5030">
        <v>108.72</v>
      </c>
      <c r="O5030">
        <v>5</v>
      </c>
      <c r="P5030">
        <v>0.2</v>
      </c>
      <c r="Q5030">
        <v>36.692999999999998</v>
      </c>
    </row>
    <row r="5031" spans="1:17" x14ac:dyDescent="0.3">
      <c r="A5031" t="s">
        <v>17</v>
      </c>
      <c r="B5031" t="s">
        <v>5280</v>
      </c>
      <c r="C5031" t="s">
        <v>5281</v>
      </c>
      <c r="D5031" t="s">
        <v>20</v>
      </c>
      <c r="E5031" t="s">
        <v>21</v>
      </c>
      <c r="F5031" t="s">
        <v>3675</v>
      </c>
      <c r="G5031" t="s">
        <v>568</v>
      </c>
      <c r="H5031">
        <v>74133</v>
      </c>
      <c r="I5031" t="s">
        <v>93</v>
      </c>
      <c r="J5031" t="s">
        <v>443</v>
      </c>
      <c r="K5031" t="s">
        <v>39</v>
      </c>
      <c r="L5031" t="s">
        <v>153</v>
      </c>
      <c r="M5031" t="s">
        <v>444</v>
      </c>
      <c r="N5031">
        <v>81.539999999999992</v>
      </c>
      <c r="O5031">
        <v>3</v>
      </c>
      <c r="P5031">
        <v>0</v>
      </c>
      <c r="Q5031">
        <v>38.323799999999999</v>
      </c>
    </row>
    <row r="5032" spans="1:17" x14ac:dyDescent="0.3">
      <c r="A5032" t="s">
        <v>166</v>
      </c>
      <c r="B5032" t="s">
        <v>1539</v>
      </c>
      <c r="C5032" t="s">
        <v>1540</v>
      </c>
      <c r="D5032" t="s">
        <v>34</v>
      </c>
      <c r="E5032" t="s">
        <v>21</v>
      </c>
      <c r="F5032" t="s">
        <v>1320</v>
      </c>
      <c r="G5032" t="s">
        <v>78</v>
      </c>
      <c r="H5032">
        <v>28540</v>
      </c>
      <c r="I5032" t="s">
        <v>24</v>
      </c>
      <c r="J5032" t="s">
        <v>443</v>
      </c>
      <c r="K5032" t="s">
        <v>39</v>
      </c>
      <c r="L5032" t="s">
        <v>153</v>
      </c>
      <c r="M5032" t="s">
        <v>444</v>
      </c>
      <c r="N5032">
        <v>65.231999999999999</v>
      </c>
      <c r="O5032">
        <v>3</v>
      </c>
      <c r="P5032">
        <v>0.2</v>
      </c>
      <c r="Q5032">
        <v>22.015799999999999</v>
      </c>
    </row>
    <row r="5033" spans="1:17" x14ac:dyDescent="0.3">
      <c r="A5033" t="s">
        <v>17</v>
      </c>
      <c r="B5033" t="s">
        <v>2073</v>
      </c>
      <c r="C5033" t="s">
        <v>2074</v>
      </c>
      <c r="D5033" t="s">
        <v>34</v>
      </c>
      <c r="E5033" t="s">
        <v>21</v>
      </c>
      <c r="F5033" t="s">
        <v>4669</v>
      </c>
      <c r="G5033" t="s">
        <v>36</v>
      </c>
      <c r="H5033">
        <v>92307</v>
      </c>
      <c r="I5033" t="s">
        <v>37</v>
      </c>
      <c r="J5033" t="s">
        <v>5587</v>
      </c>
      <c r="K5033" t="s">
        <v>39</v>
      </c>
      <c r="L5033" t="s">
        <v>153</v>
      </c>
      <c r="M5033" t="s">
        <v>5486</v>
      </c>
      <c r="N5033">
        <v>57.9</v>
      </c>
      <c r="O5033">
        <v>5</v>
      </c>
      <c r="P5033">
        <v>0</v>
      </c>
      <c r="Q5033">
        <v>28.95</v>
      </c>
    </row>
    <row r="5034" spans="1:17" x14ac:dyDescent="0.3">
      <c r="A5034" t="s">
        <v>17</v>
      </c>
      <c r="B5034" t="s">
        <v>800</v>
      </c>
      <c r="C5034" t="s">
        <v>801</v>
      </c>
      <c r="D5034" t="s">
        <v>20</v>
      </c>
      <c r="E5034" t="s">
        <v>21</v>
      </c>
      <c r="F5034" t="s">
        <v>282</v>
      </c>
      <c r="G5034" t="s">
        <v>369</v>
      </c>
      <c r="H5034">
        <v>97477</v>
      </c>
      <c r="I5034" t="s">
        <v>37</v>
      </c>
      <c r="J5034" t="s">
        <v>5587</v>
      </c>
      <c r="K5034" t="s">
        <v>39</v>
      </c>
      <c r="L5034" t="s">
        <v>153</v>
      </c>
      <c r="M5034" t="s">
        <v>5486</v>
      </c>
      <c r="N5034">
        <v>27.792000000000002</v>
      </c>
      <c r="O5034">
        <v>3</v>
      </c>
      <c r="P5034">
        <v>0.2</v>
      </c>
      <c r="Q5034">
        <v>10.422000000000001</v>
      </c>
    </row>
    <row r="5035" spans="1:17" x14ac:dyDescent="0.3">
      <c r="A5035" t="s">
        <v>42</v>
      </c>
      <c r="B5035" t="s">
        <v>3724</v>
      </c>
      <c r="C5035" t="s">
        <v>3725</v>
      </c>
      <c r="D5035" t="s">
        <v>34</v>
      </c>
      <c r="E5035" t="s">
        <v>21</v>
      </c>
      <c r="F5035" t="s">
        <v>235</v>
      </c>
      <c r="G5035" t="s">
        <v>236</v>
      </c>
      <c r="H5035">
        <v>10024</v>
      </c>
      <c r="I5035" t="s">
        <v>131</v>
      </c>
      <c r="J5035" t="s">
        <v>5587</v>
      </c>
      <c r="K5035" t="s">
        <v>39</v>
      </c>
      <c r="L5035" t="s">
        <v>153</v>
      </c>
      <c r="M5035" t="s">
        <v>5486</v>
      </c>
      <c r="N5035">
        <v>34.74</v>
      </c>
      <c r="O5035">
        <v>3</v>
      </c>
      <c r="P5035">
        <v>0</v>
      </c>
      <c r="Q5035">
        <v>17.37</v>
      </c>
    </row>
    <row r="5036" spans="1:17" x14ac:dyDescent="0.3">
      <c r="A5036" t="s">
        <v>42</v>
      </c>
      <c r="B5036" t="s">
        <v>4957</v>
      </c>
      <c r="C5036" t="s">
        <v>4958</v>
      </c>
      <c r="D5036" t="s">
        <v>20</v>
      </c>
      <c r="E5036" t="s">
        <v>21</v>
      </c>
      <c r="F5036" t="s">
        <v>269</v>
      </c>
      <c r="G5036" t="s">
        <v>187</v>
      </c>
      <c r="H5036">
        <v>60623</v>
      </c>
      <c r="I5036" t="s">
        <v>93</v>
      </c>
      <c r="J5036" t="s">
        <v>5587</v>
      </c>
      <c r="K5036" t="s">
        <v>39</v>
      </c>
      <c r="L5036" t="s">
        <v>153</v>
      </c>
      <c r="M5036" t="s">
        <v>5486</v>
      </c>
      <c r="N5036">
        <v>55.584000000000003</v>
      </c>
      <c r="O5036">
        <v>6</v>
      </c>
      <c r="P5036">
        <v>0.2</v>
      </c>
      <c r="Q5036">
        <v>20.844000000000001</v>
      </c>
    </row>
    <row r="5037" spans="1:17" x14ac:dyDescent="0.3">
      <c r="A5037" t="s">
        <v>17</v>
      </c>
      <c r="B5037" t="s">
        <v>433</v>
      </c>
      <c r="C5037" t="s">
        <v>434</v>
      </c>
      <c r="D5037" t="s">
        <v>20</v>
      </c>
      <c r="E5037" t="s">
        <v>21</v>
      </c>
      <c r="F5037" t="s">
        <v>435</v>
      </c>
      <c r="G5037" t="s">
        <v>436</v>
      </c>
      <c r="H5037">
        <v>43229</v>
      </c>
      <c r="I5037" t="s">
        <v>131</v>
      </c>
      <c r="J5037" t="s">
        <v>439</v>
      </c>
      <c r="K5037" t="s">
        <v>39</v>
      </c>
      <c r="L5037" t="s">
        <v>153</v>
      </c>
      <c r="M5037" t="s">
        <v>440</v>
      </c>
      <c r="N5037">
        <v>4.7200000000000006</v>
      </c>
      <c r="O5037">
        <v>2</v>
      </c>
      <c r="P5037">
        <v>0.2</v>
      </c>
      <c r="Q5037">
        <v>1.6519999999999997</v>
      </c>
    </row>
    <row r="5038" spans="1:17" x14ac:dyDescent="0.3">
      <c r="A5038" t="s">
        <v>166</v>
      </c>
      <c r="B5038" t="s">
        <v>2521</v>
      </c>
      <c r="C5038" t="s">
        <v>2522</v>
      </c>
      <c r="D5038" t="s">
        <v>20</v>
      </c>
      <c r="E5038" t="s">
        <v>21</v>
      </c>
      <c r="F5038" t="s">
        <v>545</v>
      </c>
      <c r="G5038" t="s">
        <v>275</v>
      </c>
      <c r="H5038">
        <v>85254</v>
      </c>
      <c r="I5038" t="s">
        <v>37</v>
      </c>
      <c r="J5038" t="s">
        <v>439</v>
      </c>
      <c r="K5038" t="s">
        <v>39</v>
      </c>
      <c r="L5038" t="s">
        <v>153</v>
      </c>
      <c r="M5038" t="s">
        <v>440</v>
      </c>
      <c r="N5038">
        <v>7.080000000000001</v>
      </c>
      <c r="O5038">
        <v>3</v>
      </c>
      <c r="P5038">
        <v>0.2</v>
      </c>
      <c r="Q5038">
        <v>2.4779999999999989</v>
      </c>
    </row>
    <row r="5039" spans="1:17" x14ac:dyDescent="0.3">
      <c r="A5039" t="s">
        <v>17</v>
      </c>
      <c r="B5039" t="s">
        <v>3187</v>
      </c>
      <c r="C5039" t="s">
        <v>3188</v>
      </c>
      <c r="D5039" t="s">
        <v>34</v>
      </c>
      <c r="E5039" t="s">
        <v>21</v>
      </c>
      <c r="F5039" t="s">
        <v>2243</v>
      </c>
      <c r="G5039" t="s">
        <v>36</v>
      </c>
      <c r="H5039">
        <v>93905</v>
      </c>
      <c r="I5039" t="s">
        <v>37</v>
      </c>
      <c r="J5039" t="s">
        <v>439</v>
      </c>
      <c r="K5039" t="s">
        <v>39</v>
      </c>
      <c r="L5039" t="s">
        <v>153</v>
      </c>
      <c r="M5039" t="s">
        <v>440</v>
      </c>
      <c r="N5039">
        <v>14.75</v>
      </c>
      <c r="O5039">
        <v>5</v>
      </c>
      <c r="P5039">
        <v>0</v>
      </c>
      <c r="Q5039">
        <v>7.08</v>
      </c>
    </row>
    <row r="5040" spans="1:17" x14ac:dyDescent="0.3">
      <c r="A5040" t="s">
        <v>17</v>
      </c>
      <c r="B5040" t="s">
        <v>1994</v>
      </c>
      <c r="C5040" t="s">
        <v>1995</v>
      </c>
      <c r="D5040" t="s">
        <v>20</v>
      </c>
      <c r="E5040" t="s">
        <v>21</v>
      </c>
      <c r="F5040" t="s">
        <v>829</v>
      </c>
      <c r="G5040" t="s">
        <v>36</v>
      </c>
      <c r="H5040">
        <v>92105</v>
      </c>
      <c r="I5040" t="s">
        <v>37</v>
      </c>
      <c r="J5040" t="s">
        <v>439</v>
      </c>
      <c r="K5040" t="s">
        <v>39</v>
      </c>
      <c r="L5040" t="s">
        <v>153</v>
      </c>
      <c r="M5040" t="s">
        <v>440</v>
      </c>
      <c r="N5040">
        <v>11.8</v>
      </c>
      <c r="O5040">
        <v>4</v>
      </c>
      <c r="P5040">
        <v>0</v>
      </c>
      <c r="Q5040">
        <v>5.6639999999999997</v>
      </c>
    </row>
    <row r="5041" spans="1:17" x14ac:dyDescent="0.3">
      <c r="A5041" t="s">
        <v>166</v>
      </c>
      <c r="B5041" t="s">
        <v>2060</v>
      </c>
      <c r="C5041" t="s">
        <v>2061</v>
      </c>
      <c r="D5041" t="s">
        <v>20</v>
      </c>
      <c r="E5041" t="s">
        <v>21</v>
      </c>
      <c r="F5041" t="s">
        <v>1280</v>
      </c>
      <c r="G5041" t="s">
        <v>400</v>
      </c>
      <c r="H5041">
        <v>80027</v>
      </c>
      <c r="I5041" t="s">
        <v>37</v>
      </c>
      <c r="J5041" t="s">
        <v>439</v>
      </c>
      <c r="K5041" t="s">
        <v>39</v>
      </c>
      <c r="L5041" t="s">
        <v>153</v>
      </c>
      <c r="M5041" t="s">
        <v>440</v>
      </c>
      <c r="N5041">
        <v>21.240000000000002</v>
      </c>
      <c r="O5041">
        <v>9</v>
      </c>
      <c r="P5041">
        <v>0.2</v>
      </c>
      <c r="Q5041">
        <v>7.4339999999999993</v>
      </c>
    </row>
    <row r="5042" spans="1:17" x14ac:dyDescent="0.3">
      <c r="A5042" t="s">
        <v>42</v>
      </c>
      <c r="B5042" t="s">
        <v>679</v>
      </c>
      <c r="C5042" t="s">
        <v>680</v>
      </c>
      <c r="D5042" t="s">
        <v>20</v>
      </c>
      <c r="E5042" t="s">
        <v>21</v>
      </c>
      <c r="F5042" t="s">
        <v>5552</v>
      </c>
      <c r="G5042" t="s">
        <v>92</v>
      </c>
      <c r="H5042">
        <v>75104</v>
      </c>
      <c r="I5042" t="s">
        <v>93</v>
      </c>
      <c r="J5042" t="s">
        <v>439</v>
      </c>
      <c r="K5042" t="s">
        <v>39</v>
      </c>
      <c r="L5042" t="s">
        <v>153</v>
      </c>
      <c r="M5042" t="s">
        <v>440</v>
      </c>
      <c r="N5042">
        <v>7.080000000000001</v>
      </c>
      <c r="O5042">
        <v>3</v>
      </c>
      <c r="P5042">
        <v>0.2</v>
      </c>
      <c r="Q5042">
        <v>2.4779999999999989</v>
      </c>
    </row>
    <row r="5043" spans="1:17" x14ac:dyDescent="0.3">
      <c r="A5043" t="s">
        <v>42</v>
      </c>
      <c r="B5043" t="s">
        <v>3385</v>
      </c>
      <c r="C5043" t="s">
        <v>3386</v>
      </c>
      <c r="D5043" t="s">
        <v>34</v>
      </c>
      <c r="E5043" t="s">
        <v>21</v>
      </c>
      <c r="F5043" t="s">
        <v>983</v>
      </c>
      <c r="G5043" t="s">
        <v>283</v>
      </c>
      <c r="H5043">
        <v>22204</v>
      </c>
      <c r="I5043" t="s">
        <v>24</v>
      </c>
      <c r="J5043" t="s">
        <v>439</v>
      </c>
      <c r="K5043" t="s">
        <v>39</v>
      </c>
      <c r="L5043" t="s">
        <v>153</v>
      </c>
      <c r="M5043" t="s">
        <v>440</v>
      </c>
      <c r="N5043">
        <v>26.55</v>
      </c>
      <c r="O5043">
        <v>9</v>
      </c>
      <c r="P5043">
        <v>0</v>
      </c>
      <c r="Q5043">
        <v>12.744</v>
      </c>
    </row>
    <row r="5044" spans="1:17" x14ac:dyDescent="0.3">
      <c r="A5044" t="s">
        <v>1122</v>
      </c>
      <c r="B5044" t="s">
        <v>1232</v>
      </c>
      <c r="C5044" t="s">
        <v>1233</v>
      </c>
      <c r="D5044" t="s">
        <v>20</v>
      </c>
      <c r="E5044" t="s">
        <v>21</v>
      </c>
      <c r="F5044" t="s">
        <v>235</v>
      </c>
      <c r="G5044" t="s">
        <v>236</v>
      </c>
      <c r="H5044">
        <v>10011</v>
      </c>
      <c r="I5044" t="s">
        <v>131</v>
      </c>
      <c r="J5044" t="s">
        <v>3772</v>
      </c>
      <c r="K5044" t="s">
        <v>39</v>
      </c>
      <c r="L5044" t="s">
        <v>153</v>
      </c>
      <c r="M5044" t="s">
        <v>586</v>
      </c>
      <c r="N5044">
        <v>29.339999999999996</v>
      </c>
      <c r="O5044">
        <v>3</v>
      </c>
      <c r="P5044">
        <v>0</v>
      </c>
      <c r="Q5044">
        <v>14.669999999999998</v>
      </c>
    </row>
    <row r="5045" spans="1:17" x14ac:dyDescent="0.3">
      <c r="A5045" t="s">
        <v>17</v>
      </c>
      <c r="B5045" t="s">
        <v>1409</v>
      </c>
      <c r="C5045" t="s">
        <v>1410</v>
      </c>
      <c r="D5045" t="s">
        <v>20</v>
      </c>
      <c r="E5045" t="s">
        <v>21</v>
      </c>
      <c r="F5045" t="s">
        <v>3780</v>
      </c>
      <c r="G5045" t="s">
        <v>46</v>
      </c>
      <c r="H5045">
        <v>32127</v>
      </c>
      <c r="I5045" t="s">
        <v>24</v>
      </c>
      <c r="J5045" t="s">
        <v>3772</v>
      </c>
      <c r="K5045" t="s">
        <v>39</v>
      </c>
      <c r="L5045" t="s">
        <v>153</v>
      </c>
      <c r="M5045" t="s">
        <v>586</v>
      </c>
      <c r="N5045">
        <v>7.8239999999999998</v>
      </c>
      <c r="O5045">
        <v>1</v>
      </c>
      <c r="P5045">
        <v>0.2</v>
      </c>
      <c r="Q5045">
        <v>2.9339999999999997</v>
      </c>
    </row>
    <row r="5046" spans="1:17" x14ac:dyDescent="0.3">
      <c r="A5046" t="s">
        <v>42</v>
      </c>
      <c r="B5046" t="s">
        <v>2275</v>
      </c>
      <c r="C5046" t="s">
        <v>2276</v>
      </c>
      <c r="D5046" t="s">
        <v>34</v>
      </c>
      <c r="E5046" t="s">
        <v>21</v>
      </c>
      <c r="F5046" t="s">
        <v>112</v>
      </c>
      <c r="G5046" t="s">
        <v>36</v>
      </c>
      <c r="H5046">
        <v>94110</v>
      </c>
      <c r="I5046" t="s">
        <v>37</v>
      </c>
      <c r="J5046" t="s">
        <v>3772</v>
      </c>
      <c r="K5046" t="s">
        <v>39</v>
      </c>
      <c r="L5046" t="s">
        <v>153</v>
      </c>
      <c r="M5046" t="s">
        <v>586</v>
      </c>
      <c r="N5046">
        <v>9.7799999999999994</v>
      </c>
      <c r="O5046">
        <v>1</v>
      </c>
      <c r="P5046">
        <v>0</v>
      </c>
      <c r="Q5046">
        <v>4.8899999999999997</v>
      </c>
    </row>
    <row r="5047" spans="1:17" x14ac:dyDescent="0.3">
      <c r="A5047" t="s">
        <v>42</v>
      </c>
      <c r="B5047" t="s">
        <v>2290</v>
      </c>
      <c r="C5047" t="s">
        <v>2291</v>
      </c>
      <c r="D5047" t="s">
        <v>20</v>
      </c>
      <c r="E5047" t="s">
        <v>21</v>
      </c>
      <c r="F5047" t="s">
        <v>545</v>
      </c>
      <c r="G5047" t="s">
        <v>275</v>
      </c>
      <c r="H5047">
        <v>85254</v>
      </c>
      <c r="I5047" t="s">
        <v>37</v>
      </c>
      <c r="J5047" t="s">
        <v>3772</v>
      </c>
      <c r="K5047" t="s">
        <v>39</v>
      </c>
      <c r="L5047" t="s">
        <v>153</v>
      </c>
      <c r="M5047" t="s">
        <v>586</v>
      </c>
      <c r="N5047">
        <v>23.472000000000001</v>
      </c>
      <c r="O5047">
        <v>3</v>
      </c>
      <c r="P5047">
        <v>0.2</v>
      </c>
      <c r="Q5047">
        <v>8.8019999999999978</v>
      </c>
    </row>
    <row r="5048" spans="1:17" x14ac:dyDescent="0.3">
      <c r="A5048" t="s">
        <v>17</v>
      </c>
      <c r="B5048" t="s">
        <v>1139</v>
      </c>
      <c r="C5048" t="s">
        <v>1140</v>
      </c>
      <c r="D5048" t="s">
        <v>20</v>
      </c>
      <c r="E5048" t="s">
        <v>21</v>
      </c>
      <c r="F5048" t="s">
        <v>269</v>
      </c>
      <c r="G5048" t="s">
        <v>187</v>
      </c>
      <c r="H5048">
        <v>60623</v>
      </c>
      <c r="I5048" t="s">
        <v>93</v>
      </c>
      <c r="J5048" t="s">
        <v>3772</v>
      </c>
      <c r="K5048" t="s">
        <v>39</v>
      </c>
      <c r="L5048" t="s">
        <v>153</v>
      </c>
      <c r="M5048" t="s">
        <v>586</v>
      </c>
      <c r="N5048">
        <v>7.8239999999999998</v>
      </c>
      <c r="O5048">
        <v>1</v>
      </c>
      <c r="P5048">
        <v>0.2</v>
      </c>
      <c r="Q5048">
        <v>2.9339999999999997</v>
      </c>
    </row>
    <row r="5049" spans="1:17" x14ac:dyDescent="0.3">
      <c r="A5049" t="s">
        <v>17</v>
      </c>
      <c r="B5049" t="s">
        <v>2746</v>
      </c>
      <c r="C5049" t="s">
        <v>2747</v>
      </c>
      <c r="D5049" t="s">
        <v>34</v>
      </c>
      <c r="E5049" t="s">
        <v>21</v>
      </c>
      <c r="F5049" t="s">
        <v>2748</v>
      </c>
      <c r="G5049" t="s">
        <v>224</v>
      </c>
      <c r="H5049">
        <v>46350</v>
      </c>
      <c r="I5049" t="s">
        <v>93</v>
      </c>
      <c r="J5049" t="s">
        <v>2749</v>
      </c>
      <c r="K5049" t="s">
        <v>39</v>
      </c>
      <c r="L5049" t="s">
        <v>153</v>
      </c>
      <c r="M5049" t="s">
        <v>2750</v>
      </c>
      <c r="N5049">
        <v>287.52</v>
      </c>
      <c r="O5049">
        <v>8</v>
      </c>
      <c r="P5049">
        <v>0</v>
      </c>
      <c r="Q5049">
        <v>129.38399999999999</v>
      </c>
    </row>
    <row r="5050" spans="1:17" x14ac:dyDescent="0.3">
      <c r="A5050" t="s">
        <v>17</v>
      </c>
      <c r="B5050" t="s">
        <v>267</v>
      </c>
      <c r="C5050" t="s">
        <v>268</v>
      </c>
      <c r="D5050" t="s">
        <v>90</v>
      </c>
      <c r="E5050" t="s">
        <v>21</v>
      </c>
      <c r="F5050" t="s">
        <v>22</v>
      </c>
      <c r="G5050" t="s">
        <v>23</v>
      </c>
      <c r="H5050">
        <v>42420</v>
      </c>
      <c r="I5050" t="s">
        <v>24</v>
      </c>
      <c r="J5050" t="s">
        <v>2749</v>
      </c>
      <c r="K5050" t="s">
        <v>39</v>
      </c>
      <c r="L5050" t="s">
        <v>153</v>
      </c>
      <c r="M5050" t="s">
        <v>2750</v>
      </c>
      <c r="N5050">
        <v>71.88</v>
      </c>
      <c r="O5050">
        <v>2</v>
      </c>
      <c r="P5050">
        <v>0</v>
      </c>
      <c r="Q5050">
        <v>32.345999999999997</v>
      </c>
    </row>
    <row r="5051" spans="1:17" x14ac:dyDescent="0.3">
      <c r="A5051" t="s">
        <v>42</v>
      </c>
      <c r="B5051" t="s">
        <v>1629</v>
      </c>
      <c r="C5051" t="s">
        <v>1630</v>
      </c>
      <c r="D5051" t="s">
        <v>20</v>
      </c>
      <c r="E5051" t="s">
        <v>21</v>
      </c>
      <c r="F5051" t="s">
        <v>2502</v>
      </c>
      <c r="G5051" t="s">
        <v>283</v>
      </c>
      <c r="H5051">
        <v>23464</v>
      </c>
      <c r="I5051" t="s">
        <v>24</v>
      </c>
      <c r="J5051" t="s">
        <v>2749</v>
      </c>
      <c r="K5051" t="s">
        <v>39</v>
      </c>
      <c r="L5051" t="s">
        <v>153</v>
      </c>
      <c r="M5051" t="s">
        <v>2750</v>
      </c>
      <c r="N5051">
        <v>251.57999999999998</v>
      </c>
      <c r="O5051">
        <v>7</v>
      </c>
      <c r="P5051">
        <v>0</v>
      </c>
      <c r="Q5051">
        <v>113.21099999999998</v>
      </c>
    </row>
    <row r="5052" spans="1:17" x14ac:dyDescent="0.3">
      <c r="A5052" t="s">
        <v>42</v>
      </c>
      <c r="B5052" t="s">
        <v>4034</v>
      </c>
      <c r="C5052" t="s">
        <v>4035</v>
      </c>
      <c r="D5052" t="s">
        <v>20</v>
      </c>
      <c r="E5052" t="s">
        <v>21</v>
      </c>
      <c r="F5052" t="s">
        <v>4310</v>
      </c>
      <c r="G5052" t="s">
        <v>689</v>
      </c>
      <c r="H5052">
        <v>7055</v>
      </c>
      <c r="I5052" t="s">
        <v>131</v>
      </c>
      <c r="J5052" t="s">
        <v>4311</v>
      </c>
      <c r="K5052" t="s">
        <v>39</v>
      </c>
      <c r="L5052" t="s">
        <v>153</v>
      </c>
      <c r="M5052" t="s">
        <v>4312</v>
      </c>
      <c r="N5052">
        <v>26.880000000000003</v>
      </c>
      <c r="O5052">
        <v>6</v>
      </c>
      <c r="P5052">
        <v>0</v>
      </c>
      <c r="Q5052">
        <v>12.902400000000002</v>
      </c>
    </row>
    <row r="5053" spans="1:17" x14ac:dyDescent="0.3">
      <c r="A5053" t="s">
        <v>17</v>
      </c>
      <c r="B5053" t="s">
        <v>3508</v>
      </c>
      <c r="C5053" t="s">
        <v>3509</v>
      </c>
      <c r="D5053" t="s">
        <v>34</v>
      </c>
      <c r="E5053" t="s">
        <v>21</v>
      </c>
      <c r="F5053" t="s">
        <v>112</v>
      </c>
      <c r="G5053" t="s">
        <v>36</v>
      </c>
      <c r="H5053">
        <v>94110</v>
      </c>
      <c r="I5053" t="s">
        <v>37</v>
      </c>
      <c r="J5053" t="s">
        <v>4311</v>
      </c>
      <c r="K5053" t="s">
        <v>39</v>
      </c>
      <c r="L5053" t="s">
        <v>153</v>
      </c>
      <c r="M5053" t="s">
        <v>4312</v>
      </c>
      <c r="N5053">
        <v>8.9600000000000009</v>
      </c>
      <c r="O5053">
        <v>2</v>
      </c>
      <c r="P5053">
        <v>0</v>
      </c>
      <c r="Q5053">
        <v>4.3008000000000006</v>
      </c>
    </row>
    <row r="5054" spans="1:17" x14ac:dyDescent="0.3">
      <c r="A5054" t="s">
        <v>42</v>
      </c>
      <c r="B5054" t="s">
        <v>2182</v>
      </c>
      <c r="C5054" t="s">
        <v>2183</v>
      </c>
      <c r="D5054" t="s">
        <v>20</v>
      </c>
      <c r="E5054" t="s">
        <v>21</v>
      </c>
      <c r="F5054" t="s">
        <v>3138</v>
      </c>
      <c r="G5054" t="s">
        <v>1107</v>
      </c>
      <c r="H5054">
        <v>30080</v>
      </c>
      <c r="I5054" t="s">
        <v>24</v>
      </c>
      <c r="J5054" t="s">
        <v>4311</v>
      </c>
      <c r="K5054" t="s">
        <v>39</v>
      </c>
      <c r="L5054" t="s">
        <v>153</v>
      </c>
      <c r="M5054" t="s">
        <v>4312</v>
      </c>
      <c r="N5054">
        <v>17.920000000000002</v>
      </c>
      <c r="O5054">
        <v>4</v>
      </c>
      <c r="P5054">
        <v>0</v>
      </c>
      <c r="Q5054">
        <v>8.6016000000000012</v>
      </c>
    </row>
    <row r="5055" spans="1:17" x14ac:dyDescent="0.3">
      <c r="A5055" t="s">
        <v>42</v>
      </c>
      <c r="B5055" t="s">
        <v>174</v>
      </c>
      <c r="C5055" t="s">
        <v>175</v>
      </c>
      <c r="D5055" t="s">
        <v>90</v>
      </c>
      <c r="E5055" t="s">
        <v>21</v>
      </c>
      <c r="F5055" t="s">
        <v>163</v>
      </c>
      <c r="G5055" t="s">
        <v>92</v>
      </c>
      <c r="H5055">
        <v>77041</v>
      </c>
      <c r="I5055" t="s">
        <v>93</v>
      </c>
      <c r="J5055" t="s">
        <v>176</v>
      </c>
      <c r="K5055" t="s">
        <v>39</v>
      </c>
      <c r="L5055" t="s">
        <v>153</v>
      </c>
      <c r="M5055" t="s">
        <v>177</v>
      </c>
      <c r="N5055">
        <v>113.328</v>
      </c>
      <c r="O5055">
        <v>9</v>
      </c>
      <c r="P5055">
        <v>0.2</v>
      </c>
      <c r="Q5055">
        <v>35.414999999999999</v>
      </c>
    </row>
    <row r="5056" spans="1:17" x14ac:dyDescent="0.3">
      <c r="A5056" t="s">
        <v>17</v>
      </c>
      <c r="B5056" t="s">
        <v>2723</v>
      </c>
      <c r="C5056" t="s">
        <v>2724</v>
      </c>
      <c r="D5056" t="s">
        <v>34</v>
      </c>
      <c r="E5056" t="s">
        <v>21</v>
      </c>
      <c r="F5056" t="s">
        <v>235</v>
      </c>
      <c r="G5056" t="s">
        <v>236</v>
      </c>
      <c r="H5056">
        <v>10024</v>
      </c>
      <c r="I5056" t="s">
        <v>131</v>
      </c>
      <c r="J5056" t="s">
        <v>176</v>
      </c>
      <c r="K5056" t="s">
        <v>39</v>
      </c>
      <c r="L5056" t="s">
        <v>153</v>
      </c>
      <c r="M5056" t="s">
        <v>177</v>
      </c>
      <c r="N5056">
        <v>62.96</v>
      </c>
      <c r="O5056">
        <v>4</v>
      </c>
      <c r="P5056">
        <v>0</v>
      </c>
      <c r="Q5056">
        <v>28.332000000000001</v>
      </c>
    </row>
    <row r="5057" spans="1:17" x14ac:dyDescent="0.3">
      <c r="A5057" t="s">
        <v>1122</v>
      </c>
      <c r="B5057" t="s">
        <v>3136</v>
      </c>
      <c r="C5057" t="s">
        <v>3137</v>
      </c>
      <c r="D5057" t="s">
        <v>90</v>
      </c>
      <c r="E5057" t="s">
        <v>21</v>
      </c>
      <c r="F5057" t="s">
        <v>3138</v>
      </c>
      <c r="G5057" t="s">
        <v>1107</v>
      </c>
      <c r="H5057">
        <v>30080</v>
      </c>
      <c r="I5057" t="s">
        <v>24</v>
      </c>
      <c r="J5057" t="s">
        <v>3144</v>
      </c>
      <c r="K5057" t="s">
        <v>39</v>
      </c>
      <c r="L5057" t="s">
        <v>153</v>
      </c>
      <c r="M5057" t="s">
        <v>3145</v>
      </c>
      <c r="N5057">
        <v>167.96</v>
      </c>
      <c r="O5057">
        <v>2</v>
      </c>
      <c r="P5057">
        <v>0</v>
      </c>
      <c r="Q5057">
        <v>78.941199999999995</v>
      </c>
    </row>
    <row r="5058" spans="1:17" x14ac:dyDescent="0.3">
      <c r="A5058" t="s">
        <v>42</v>
      </c>
      <c r="B5058" t="s">
        <v>2031</v>
      </c>
      <c r="C5058" t="s">
        <v>2032</v>
      </c>
      <c r="D5058" t="s">
        <v>20</v>
      </c>
      <c r="E5058" t="s">
        <v>21</v>
      </c>
      <c r="F5058" t="s">
        <v>163</v>
      </c>
      <c r="G5058" t="s">
        <v>92</v>
      </c>
      <c r="H5058">
        <v>77095</v>
      </c>
      <c r="I5058" t="s">
        <v>93</v>
      </c>
      <c r="J5058" t="s">
        <v>3144</v>
      </c>
      <c r="K5058" t="s">
        <v>39</v>
      </c>
      <c r="L5058" t="s">
        <v>153</v>
      </c>
      <c r="M5058" t="s">
        <v>3145</v>
      </c>
      <c r="N5058">
        <v>604.65600000000006</v>
      </c>
      <c r="O5058">
        <v>9</v>
      </c>
      <c r="P5058">
        <v>0.2</v>
      </c>
      <c r="Q5058">
        <v>204.07139999999995</v>
      </c>
    </row>
    <row r="5059" spans="1:17" x14ac:dyDescent="0.3">
      <c r="A5059" t="s">
        <v>42</v>
      </c>
      <c r="B5059" t="s">
        <v>3953</v>
      </c>
      <c r="C5059" t="s">
        <v>3954</v>
      </c>
      <c r="D5059" t="s">
        <v>20</v>
      </c>
      <c r="E5059" t="s">
        <v>21</v>
      </c>
      <c r="F5059" t="s">
        <v>235</v>
      </c>
      <c r="G5059" t="s">
        <v>236</v>
      </c>
      <c r="H5059">
        <v>10035</v>
      </c>
      <c r="I5059" t="s">
        <v>131</v>
      </c>
      <c r="J5059" t="s">
        <v>3144</v>
      </c>
      <c r="K5059" t="s">
        <v>39</v>
      </c>
      <c r="L5059" t="s">
        <v>153</v>
      </c>
      <c r="M5059" t="s">
        <v>3145</v>
      </c>
      <c r="N5059">
        <v>167.96</v>
      </c>
      <c r="O5059">
        <v>2</v>
      </c>
      <c r="P5059">
        <v>0</v>
      </c>
      <c r="Q5059">
        <v>78.941199999999995</v>
      </c>
    </row>
    <row r="5060" spans="1:17" x14ac:dyDescent="0.3">
      <c r="A5060" t="s">
        <v>42</v>
      </c>
      <c r="B5060" t="s">
        <v>3187</v>
      </c>
      <c r="C5060" t="s">
        <v>3188</v>
      </c>
      <c r="D5060" t="s">
        <v>34</v>
      </c>
      <c r="E5060" t="s">
        <v>21</v>
      </c>
      <c r="F5060" t="s">
        <v>496</v>
      </c>
      <c r="G5060" t="s">
        <v>36</v>
      </c>
      <c r="H5060">
        <v>95661</v>
      </c>
      <c r="I5060" t="s">
        <v>37</v>
      </c>
      <c r="J5060" t="s">
        <v>3144</v>
      </c>
      <c r="K5060" t="s">
        <v>39</v>
      </c>
      <c r="L5060" t="s">
        <v>153</v>
      </c>
      <c r="M5060" t="s">
        <v>3145</v>
      </c>
      <c r="N5060">
        <v>419.90000000000003</v>
      </c>
      <c r="O5060">
        <v>5</v>
      </c>
      <c r="P5060">
        <v>0</v>
      </c>
      <c r="Q5060">
        <v>197.35299999999998</v>
      </c>
    </row>
    <row r="5061" spans="1:17" x14ac:dyDescent="0.3">
      <c r="A5061" t="s">
        <v>42</v>
      </c>
      <c r="B5061" t="s">
        <v>2644</v>
      </c>
      <c r="C5061" t="s">
        <v>2645</v>
      </c>
      <c r="D5061" t="s">
        <v>90</v>
      </c>
      <c r="E5061" t="s">
        <v>21</v>
      </c>
      <c r="F5061" t="s">
        <v>129</v>
      </c>
      <c r="G5061" t="s">
        <v>130</v>
      </c>
      <c r="H5061">
        <v>19143</v>
      </c>
      <c r="I5061" t="s">
        <v>131</v>
      </c>
      <c r="J5061" t="s">
        <v>4003</v>
      </c>
      <c r="K5061" t="s">
        <v>39</v>
      </c>
      <c r="L5061" t="s">
        <v>153</v>
      </c>
      <c r="M5061" t="s">
        <v>4004</v>
      </c>
      <c r="N5061">
        <v>104.68000000000002</v>
      </c>
      <c r="O5061">
        <v>5</v>
      </c>
      <c r="P5061">
        <v>0.2</v>
      </c>
      <c r="Q5061">
        <v>35.329499999999996</v>
      </c>
    </row>
    <row r="5062" spans="1:17" x14ac:dyDescent="0.3">
      <c r="A5062" t="s">
        <v>42</v>
      </c>
      <c r="B5062" t="s">
        <v>4572</v>
      </c>
      <c r="C5062" t="s">
        <v>4573</v>
      </c>
      <c r="D5062" t="s">
        <v>90</v>
      </c>
      <c r="E5062" t="s">
        <v>21</v>
      </c>
      <c r="F5062" t="s">
        <v>688</v>
      </c>
      <c r="G5062" t="s">
        <v>689</v>
      </c>
      <c r="H5062">
        <v>7090</v>
      </c>
      <c r="I5062" t="s">
        <v>131</v>
      </c>
      <c r="J5062" t="s">
        <v>4003</v>
      </c>
      <c r="K5062" t="s">
        <v>39</v>
      </c>
      <c r="L5062" t="s">
        <v>153</v>
      </c>
      <c r="M5062" t="s">
        <v>4004</v>
      </c>
      <c r="N5062">
        <v>52.34</v>
      </c>
      <c r="O5062">
        <v>2</v>
      </c>
      <c r="P5062">
        <v>0</v>
      </c>
      <c r="Q5062">
        <v>24.599800000000002</v>
      </c>
    </row>
    <row r="5063" spans="1:17" x14ac:dyDescent="0.3">
      <c r="A5063" t="s">
        <v>42</v>
      </c>
      <c r="B5063" t="s">
        <v>3673</v>
      </c>
      <c r="C5063" t="s">
        <v>3674</v>
      </c>
      <c r="D5063" t="s">
        <v>34</v>
      </c>
      <c r="E5063" t="s">
        <v>21</v>
      </c>
      <c r="F5063" t="s">
        <v>129</v>
      </c>
      <c r="G5063" t="s">
        <v>130</v>
      </c>
      <c r="H5063">
        <v>19134</v>
      </c>
      <c r="I5063" t="s">
        <v>131</v>
      </c>
      <c r="J5063" t="s">
        <v>4003</v>
      </c>
      <c r="K5063" t="s">
        <v>39</v>
      </c>
      <c r="L5063" t="s">
        <v>153</v>
      </c>
      <c r="M5063" t="s">
        <v>4004</v>
      </c>
      <c r="N5063">
        <v>62.808000000000007</v>
      </c>
      <c r="O5063">
        <v>3</v>
      </c>
      <c r="P5063">
        <v>0.2</v>
      </c>
      <c r="Q5063">
        <v>21.197700000000001</v>
      </c>
    </row>
    <row r="5064" spans="1:17" x14ac:dyDescent="0.3">
      <c r="A5064" t="s">
        <v>42</v>
      </c>
      <c r="B5064" t="s">
        <v>2357</v>
      </c>
      <c r="C5064" t="s">
        <v>2358</v>
      </c>
      <c r="D5064" t="s">
        <v>90</v>
      </c>
      <c r="E5064" t="s">
        <v>21</v>
      </c>
      <c r="F5064" t="s">
        <v>163</v>
      </c>
      <c r="G5064" t="s">
        <v>92</v>
      </c>
      <c r="H5064">
        <v>77041</v>
      </c>
      <c r="I5064" t="s">
        <v>93</v>
      </c>
      <c r="J5064" t="s">
        <v>4003</v>
      </c>
      <c r="K5064" t="s">
        <v>39</v>
      </c>
      <c r="L5064" t="s">
        <v>153</v>
      </c>
      <c r="M5064" t="s">
        <v>4004</v>
      </c>
      <c r="N5064">
        <v>20.936000000000003</v>
      </c>
      <c r="O5064">
        <v>1</v>
      </c>
      <c r="P5064">
        <v>0.2</v>
      </c>
      <c r="Q5064">
        <v>7.0659000000000001</v>
      </c>
    </row>
    <row r="5065" spans="1:17" x14ac:dyDescent="0.3">
      <c r="A5065" t="s">
        <v>17</v>
      </c>
      <c r="B5065" t="s">
        <v>2876</v>
      </c>
      <c r="C5065" t="s">
        <v>2877</v>
      </c>
      <c r="D5065" t="s">
        <v>20</v>
      </c>
      <c r="E5065" t="s">
        <v>21</v>
      </c>
      <c r="F5065" t="s">
        <v>2878</v>
      </c>
      <c r="G5065" t="s">
        <v>236</v>
      </c>
      <c r="H5065">
        <v>14215</v>
      </c>
      <c r="I5065" t="s">
        <v>131</v>
      </c>
      <c r="J5065" t="s">
        <v>2879</v>
      </c>
      <c r="K5065" t="s">
        <v>39</v>
      </c>
      <c r="L5065" t="s">
        <v>153</v>
      </c>
      <c r="M5065" t="s">
        <v>2880</v>
      </c>
      <c r="N5065">
        <v>79.959999999999994</v>
      </c>
      <c r="O5065">
        <v>2</v>
      </c>
      <c r="P5065">
        <v>0</v>
      </c>
      <c r="Q5065">
        <v>35.981999999999992</v>
      </c>
    </row>
    <row r="5066" spans="1:17" x14ac:dyDescent="0.3">
      <c r="A5066" t="s">
        <v>42</v>
      </c>
      <c r="B5066" t="s">
        <v>2603</v>
      </c>
      <c r="C5066" t="s">
        <v>2604</v>
      </c>
      <c r="D5066" t="s">
        <v>34</v>
      </c>
      <c r="E5066" t="s">
        <v>21</v>
      </c>
      <c r="F5066" t="s">
        <v>235</v>
      </c>
      <c r="G5066" t="s">
        <v>236</v>
      </c>
      <c r="H5066">
        <v>10035</v>
      </c>
      <c r="I5066" t="s">
        <v>131</v>
      </c>
      <c r="J5066" t="s">
        <v>2879</v>
      </c>
      <c r="K5066" t="s">
        <v>39</v>
      </c>
      <c r="L5066" t="s">
        <v>153</v>
      </c>
      <c r="M5066" t="s">
        <v>2880</v>
      </c>
      <c r="N5066">
        <v>79.959999999999994</v>
      </c>
      <c r="O5066">
        <v>2</v>
      </c>
      <c r="P5066">
        <v>0</v>
      </c>
      <c r="Q5066">
        <v>35.981999999999992</v>
      </c>
    </row>
    <row r="5067" spans="1:17" x14ac:dyDescent="0.3">
      <c r="A5067" t="s">
        <v>42</v>
      </c>
      <c r="B5067" t="s">
        <v>357</v>
      </c>
      <c r="C5067" t="s">
        <v>358</v>
      </c>
      <c r="D5067" t="s">
        <v>20</v>
      </c>
      <c r="E5067" t="s">
        <v>21</v>
      </c>
      <c r="F5067" t="s">
        <v>3269</v>
      </c>
      <c r="G5067" t="s">
        <v>78</v>
      </c>
      <c r="H5067">
        <v>27360</v>
      </c>
      <c r="I5067" t="s">
        <v>24</v>
      </c>
      <c r="J5067" t="s">
        <v>2879</v>
      </c>
      <c r="K5067" t="s">
        <v>39</v>
      </c>
      <c r="L5067" t="s">
        <v>153</v>
      </c>
      <c r="M5067" t="s">
        <v>2880</v>
      </c>
      <c r="N5067">
        <v>95.951999999999998</v>
      </c>
      <c r="O5067">
        <v>3</v>
      </c>
      <c r="P5067">
        <v>0.2</v>
      </c>
      <c r="Q5067">
        <v>29.984999999999985</v>
      </c>
    </row>
    <row r="5068" spans="1:17" x14ac:dyDescent="0.3">
      <c r="A5068" t="s">
        <v>1122</v>
      </c>
      <c r="B5068" t="s">
        <v>393</v>
      </c>
      <c r="C5068" t="s">
        <v>394</v>
      </c>
      <c r="D5068" t="s">
        <v>20</v>
      </c>
      <c r="E5068" t="s">
        <v>21</v>
      </c>
      <c r="F5068" t="s">
        <v>336</v>
      </c>
      <c r="G5068" t="s">
        <v>2316</v>
      </c>
      <c r="H5068">
        <v>21044</v>
      </c>
      <c r="I5068" t="s">
        <v>131</v>
      </c>
      <c r="J5068" t="s">
        <v>2879</v>
      </c>
      <c r="K5068" t="s">
        <v>39</v>
      </c>
      <c r="L5068" t="s">
        <v>153</v>
      </c>
      <c r="M5068" t="s">
        <v>2880</v>
      </c>
      <c r="N5068">
        <v>199.89999999999998</v>
      </c>
      <c r="O5068">
        <v>5</v>
      </c>
      <c r="P5068">
        <v>0</v>
      </c>
      <c r="Q5068">
        <v>89.954999999999984</v>
      </c>
    </row>
    <row r="5069" spans="1:17" x14ac:dyDescent="0.3">
      <c r="A5069" t="s">
        <v>42</v>
      </c>
      <c r="B5069" t="s">
        <v>5408</v>
      </c>
      <c r="C5069" t="s">
        <v>5409</v>
      </c>
      <c r="D5069" t="s">
        <v>34</v>
      </c>
      <c r="E5069" t="s">
        <v>21</v>
      </c>
      <c r="F5069" t="s">
        <v>163</v>
      </c>
      <c r="G5069" t="s">
        <v>92</v>
      </c>
      <c r="H5069">
        <v>77095</v>
      </c>
      <c r="I5069" t="s">
        <v>93</v>
      </c>
      <c r="J5069" t="s">
        <v>2879</v>
      </c>
      <c r="K5069" t="s">
        <v>39</v>
      </c>
      <c r="L5069" t="s">
        <v>153</v>
      </c>
      <c r="M5069" t="s">
        <v>2880</v>
      </c>
      <c r="N5069">
        <v>223.88799999999998</v>
      </c>
      <c r="O5069">
        <v>7</v>
      </c>
      <c r="P5069">
        <v>0.2</v>
      </c>
      <c r="Q5069">
        <v>69.964999999999975</v>
      </c>
    </row>
    <row r="5070" spans="1:17" x14ac:dyDescent="0.3">
      <c r="A5070" t="s">
        <v>17</v>
      </c>
      <c r="B5070" t="s">
        <v>3260</v>
      </c>
      <c r="C5070" t="s">
        <v>3261</v>
      </c>
      <c r="D5070" t="s">
        <v>90</v>
      </c>
      <c r="E5070" t="s">
        <v>21</v>
      </c>
      <c r="F5070" t="s">
        <v>3197</v>
      </c>
      <c r="G5070" t="s">
        <v>436</v>
      </c>
      <c r="H5070">
        <v>44134</v>
      </c>
      <c r="I5070" t="s">
        <v>131</v>
      </c>
      <c r="J5070" t="s">
        <v>2879</v>
      </c>
      <c r="K5070" t="s">
        <v>39</v>
      </c>
      <c r="L5070" t="s">
        <v>153</v>
      </c>
      <c r="M5070" t="s">
        <v>2880</v>
      </c>
      <c r="N5070">
        <v>63.967999999999996</v>
      </c>
      <c r="O5070">
        <v>2</v>
      </c>
      <c r="P5070">
        <v>0.2</v>
      </c>
      <c r="Q5070">
        <v>19.989999999999995</v>
      </c>
    </row>
    <row r="5071" spans="1:17" x14ac:dyDescent="0.3">
      <c r="A5071" t="s">
        <v>42</v>
      </c>
      <c r="B5071" t="s">
        <v>3058</v>
      </c>
      <c r="C5071" t="s">
        <v>3059</v>
      </c>
      <c r="D5071" t="s">
        <v>20</v>
      </c>
      <c r="E5071" t="s">
        <v>21</v>
      </c>
      <c r="F5071" t="s">
        <v>235</v>
      </c>
      <c r="G5071" t="s">
        <v>236</v>
      </c>
      <c r="H5071">
        <v>10035</v>
      </c>
      <c r="I5071" t="s">
        <v>131</v>
      </c>
      <c r="J5071" t="s">
        <v>2879</v>
      </c>
      <c r="K5071" t="s">
        <v>39</v>
      </c>
      <c r="L5071" t="s">
        <v>153</v>
      </c>
      <c r="M5071" t="s">
        <v>2880</v>
      </c>
      <c r="N5071">
        <v>39.979999999999997</v>
      </c>
      <c r="O5071">
        <v>1</v>
      </c>
      <c r="P5071">
        <v>0</v>
      </c>
      <c r="Q5071">
        <v>17.990999999999996</v>
      </c>
    </row>
    <row r="5072" spans="1:17" x14ac:dyDescent="0.3">
      <c r="A5072" t="s">
        <v>42</v>
      </c>
      <c r="B5072" t="s">
        <v>393</v>
      </c>
      <c r="C5072" t="s">
        <v>394</v>
      </c>
      <c r="D5072" t="s">
        <v>20</v>
      </c>
      <c r="E5072" t="s">
        <v>21</v>
      </c>
      <c r="F5072" t="s">
        <v>5274</v>
      </c>
      <c r="G5072" t="s">
        <v>275</v>
      </c>
      <c r="H5072">
        <v>86442</v>
      </c>
      <c r="I5072" t="s">
        <v>37</v>
      </c>
      <c r="J5072" t="s">
        <v>5275</v>
      </c>
      <c r="K5072" t="s">
        <v>39</v>
      </c>
      <c r="L5072" t="s">
        <v>153</v>
      </c>
      <c r="M5072" t="s">
        <v>5276</v>
      </c>
      <c r="N5072">
        <v>7.9200000000000008</v>
      </c>
      <c r="O5072">
        <v>1</v>
      </c>
      <c r="P5072">
        <v>0.2</v>
      </c>
      <c r="Q5072">
        <v>2.7719999999999994</v>
      </c>
    </row>
    <row r="5073" spans="1:17" x14ac:dyDescent="0.3">
      <c r="A5073" t="s">
        <v>42</v>
      </c>
      <c r="B5073" t="s">
        <v>512</v>
      </c>
      <c r="C5073" t="s">
        <v>513</v>
      </c>
      <c r="D5073" t="s">
        <v>34</v>
      </c>
      <c r="E5073" t="s">
        <v>21</v>
      </c>
      <c r="F5073" t="s">
        <v>712</v>
      </c>
      <c r="G5073" t="s">
        <v>92</v>
      </c>
      <c r="H5073">
        <v>75081</v>
      </c>
      <c r="I5073" t="s">
        <v>93</v>
      </c>
      <c r="J5073" t="s">
        <v>5275</v>
      </c>
      <c r="K5073" t="s">
        <v>39</v>
      </c>
      <c r="L5073" t="s">
        <v>153</v>
      </c>
      <c r="M5073" t="s">
        <v>5276</v>
      </c>
      <c r="N5073">
        <v>15.840000000000002</v>
      </c>
      <c r="O5073">
        <v>2</v>
      </c>
      <c r="P5073">
        <v>0.2</v>
      </c>
      <c r="Q5073">
        <v>5.5439999999999987</v>
      </c>
    </row>
    <row r="5074" spans="1:17" x14ac:dyDescent="0.3">
      <c r="A5074" t="s">
        <v>42</v>
      </c>
      <c r="B5074" t="s">
        <v>3457</v>
      </c>
      <c r="C5074" t="s">
        <v>3458</v>
      </c>
      <c r="D5074" t="s">
        <v>34</v>
      </c>
      <c r="E5074" t="s">
        <v>21</v>
      </c>
      <c r="F5074" t="s">
        <v>129</v>
      </c>
      <c r="G5074" t="s">
        <v>130</v>
      </c>
      <c r="H5074">
        <v>19134</v>
      </c>
      <c r="I5074" t="s">
        <v>131</v>
      </c>
      <c r="J5074" t="s">
        <v>5275</v>
      </c>
      <c r="K5074" t="s">
        <v>39</v>
      </c>
      <c r="L5074" t="s">
        <v>153</v>
      </c>
      <c r="M5074" t="s">
        <v>5276</v>
      </c>
      <c r="N5074">
        <v>31.680000000000003</v>
      </c>
      <c r="O5074">
        <v>4</v>
      </c>
      <c r="P5074">
        <v>0.2</v>
      </c>
      <c r="Q5074">
        <v>11.087999999999997</v>
      </c>
    </row>
    <row r="5075" spans="1:17" x14ac:dyDescent="0.3">
      <c r="A5075" t="s">
        <v>1122</v>
      </c>
      <c r="B5075" t="s">
        <v>698</v>
      </c>
      <c r="C5075" t="s">
        <v>699</v>
      </c>
      <c r="D5075" t="s">
        <v>20</v>
      </c>
      <c r="E5075" t="s">
        <v>21</v>
      </c>
      <c r="F5075" t="s">
        <v>435</v>
      </c>
      <c r="G5075" t="s">
        <v>436</v>
      </c>
      <c r="H5075">
        <v>43229</v>
      </c>
      <c r="I5075" t="s">
        <v>131</v>
      </c>
      <c r="J5075" t="s">
        <v>5275</v>
      </c>
      <c r="K5075" t="s">
        <v>39</v>
      </c>
      <c r="L5075" t="s">
        <v>153</v>
      </c>
      <c r="M5075" t="s">
        <v>5276</v>
      </c>
      <c r="N5075">
        <v>15.840000000000002</v>
      </c>
      <c r="O5075">
        <v>2</v>
      </c>
      <c r="P5075">
        <v>0.2</v>
      </c>
      <c r="Q5075">
        <v>5.5439999999999987</v>
      </c>
    </row>
    <row r="5076" spans="1:17" x14ac:dyDescent="0.3">
      <c r="A5076" t="s">
        <v>42</v>
      </c>
      <c r="B5076" t="s">
        <v>1269</v>
      </c>
      <c r="C5076" t="s">
        <v>1270</v>
      </c>
      <c r="D5076" t="s">
        <v>20</v>
      </c>
      <c r="E5076" t="s">
        <v>21</v>
      </c>
      <c r="F5076" t="s">
        <v>129</v>
      </c>
      <c r="G5076" t="s">
        <v>130</v>
      </c>
      <c r="H5076">
        <v>19134</v>
      </c>
      <c r="I5076" t="s">
        <v>131</v>
      </c>
      <c r="J5076" t="s">
        <v>2551</v>
      </c>
      <c r="K5076" t="s">
        <v>39</v>
      </c>
      <c r="L5076" t="s">
        <v>153</v>
      </c>
      <c r="M5076" t="s">
        <v>2552</v>
      </c>
      <c r="N5076">
        <v>6.2080000000000002</v>
      </c>
      <c r="O5076">
        <v>2</v>
      </c>
      <c r="P5076">
        <v>0.2</v>
      </c>
      <c r="Q5076">
        <v>2.1728000000000001</v>
      </c>
    </row>
    <row r="5077" spans="1:17" x14ac:dyDescent="0.3">
      <c r="A5077" t="s">
        <v>17</v>
      </c>
      <c r="B5077" t="s">
        <v>1433</v>
      </c>
      <c r="C5077" t="s">
        <v>1434</v>
      </c>
      <c r="D5077" t="s">
        <v>20</v>
      </c>
      <c r="E5077" t="s">
        <v>21</v>
      </c>
      <c r="F5077" t="s">
        <v>5602</v>
      </c>
      <c r="G5077" t="s">
        <v>36</v>
      </c>
      <c r="H5077">
        <v>95928</v>
      </c>
      <c r="I5077" t="s">
        <v>37</v>
      </c>
      <c r="J5077" t="s">
        <v>2551</v>
      </c>
      <c r="K5077" t="s">
        <v>39</v>
      </c>
      <c r="L5077" t="s">
        <v>153</v>
      </c>
      <c r="M5077" t="s">
        <v>2552</v>
      </c>
      <c r="N5077">
        <v>15.52</v>
      </c>
      <c r="O5077">
        <v>4</v>
      </c>
      <c r="P5077">
        <v>0</v>
      </c>
      <c r="Q5077">
        <v>7.4496000000000002</v>
      </c>
    </row>
    <row r="5078" spans="1:17" x14ac:dyDescent="0.3">
      <c r="A5078" t="s">
        <v>42</v>
      </c>
      <c r="B5078" t="s">
        <v>425</v>
      </c>
      <c r="C5078" t="s">
        <v>426</v>
      </c>
      <c r="D5078" t="s">
        <v>20</v>
      </c>
      <c r="E5078" t="s">
        <v>21</v>
      </c>
      <c r="F5078" t="s">
        <v>4728</v>
      </c>
      <c r="G5078" t="s">
        <v>369</v>
      </c>
      <c r="H5078">
        <v>97030</v>
      </c>
      <c r="I5078" t="s">
        <v>37</v>
      </c>
      <c r="J5078" t="s">
        <v>2551</v>
      </c>
      <c r="K5078" t="s">
        <v>39</v>
      </c>
      <c r="L5078" t="s">
        <v>153</v>
      </c>
      <c r="M5078" t="s">
        <v>2552</v>
      </c>
      <c r="N5078">
        <v>21.728000000000002</v>
      </c>
      <c r="O5078">
        <v>7</v>
      </c>
      <c r="P5078">
        <v>0.2</v>
      </c>
      <c r="Q5078">
        <v>7.6047999999999991</v>
      </c>
    </row>
    <row r="5079" spans="1:17" x14ac:dyDescent="0.3">
      <c r="A5079" t="s">
        <v>42</v>
      </c>
      <c r="B5079" t="s">
        <v>5621</v>
      </c>
      <c r="C5079" t="s">
        <v>5622</v>
      </c>
      <c r="D5079" t="s">
        <v>34</v>
      </c>
      <c r="E5079" t="s">
        <v>21</v>
      </c>
      <c r="F5079" t="s">
        <v>35</v>
      </c>
      <c r="G5079" t="s">
        <v>36</v>
      </c>
      <c r="H5079">
        <v>90008</v>
      </c>
      <c r="I5079" t="s">
        <v>37</v>
      </c>
      <c r="J5079" t="s">
        <v>2551</v>
      </c>
      <c r="K5079" t="s">
        <v>39</v>
      </c>
      <c r="L5079" t="s">
        <v>153</v>
      </c>
      <c r="M5079" t="s">
        <v>2552</v>
      </c>
      <c r="N5079">
        <v>19.399999999999999</v>
      </c>
      <c r="O5079">
        <v>5</v>
      </c>
      <c r="P5079">
        <v>0</v>
      </c>
      <c r="Q5079">
        <v>9.3120000000000012</v>
      </c>
    </row>
    <row r="5080" spans="1:17" x14ac:dyDescent="0.3">
      <c r="A5080" t="s">
        <v>42</v>
      </c>
      <c r="B5080" t="s">
        <v>3380</v>
      </c>
      <c r="C5080" t="s">
        <v>3381</v>
      </c>
      <c r="D5080" t="s">
        <v>20</v>
      </c>
      <c r="E5080" t="s">
        <v>21</v>
      </c>
      <c r="F5080" t="s">
        <v>129</v>
      </c>
      <c r="G5080" t="s">
        <v>130</v>
      </c>
      <c r="H5080">
        <v>19140</v>
      </c>
      <c r="I5080" t="s">
        <v>131</v>
      </c>
      <c r="J5080" t="s">
        <v>3382</v>
      </c>
      <c r="K5080" t="s">
        <v>39</v>
      </c>
      <c r="L5080" t="s">
        <v>153</v>
      </c>
      <c r="M5080" t="s">
        <v>586</v>
      </c>
      <c r="N5080">
        <v>9.3439999999999994</v>
      </c>
      <c r="O5080">
        <v>1</v>
      </c>
      <c r="P5080">
        <v>0.2</v>
      </c>
      <c r="Q5080">
        <v>3.504</v>
      </c>
    </row>
    <row r="5081" spans="1:17" x14ac:dyDescent="0.3">
      <c r="A5081" t="s">
        <v>42</v>
      </c>
      <c r="B5081" t="s">
        <v>4052</v>
      </c>
      <c r="C5081" t="s">
        <v>4053</v>
      </c>
      <c r="D5081" t="s">
        <v>20</v>
      </c>
      <c r="E5081" t="s">
        <v>21</v>
      </c>
      <c r="F5081" t="s">
        <v>435</v>
      </c>
      <c r="G5081" t="s">
        <v>224</v>
      </c>
      <c r="H5081">
        <v>47201</v>
      </c>
      <c r="I5081" t="s">
        <v>93</v>
      </c>
      <c r="J5081" t="s">
        <v>3382</v>
      </c>
      <c r="K5081" t="s">
        <v>39</v>
      </c>
      <c r="L5081" t="s">
        <v>153</v>
      </c>
      <c r="M5081" t="s">
        <v>586</v>
      </c>
      <c r="N5081">
        <v>70.08</v>
      </c>
      <c r="O5081">
        <v>6</v>
      </c>
      <c r="P5081">
        <v>0</v>
      </c>
      <c r="Q5081">
        <v>35.04</v>
      </c>
    </row>
    <row r="5082" spans="1:17" x14ac:dyDescent="0.3">
      <c r="A5082" t="s">
        <v>17</v>
      </c>
      <c r="B5082" t="s">
        <v>1694</v>
      </c>
      <c r="C5082" t="s">
        <v>1695</v>
      </c>
      <c r="D5082" t="s">
        <v>20</v>
      </c>
      <c r="E5082" t="s">
        <v>21</v>
      </c>
      <c r="F5082" t="s">
        <v>531</v>
      </c>
      <c r="G5082" t="s">
        <v>436</v>
      </c>
      <c r="H5082">
        <v>43055</v>
      </c>
      <c r="I5082" t="s">
        <v>131</v>
      </c>
      <c r="J5082" t="s">
        <v>3382</v>
      </c>
      <c r="K5082" t="s">
        <v>39</v>
      </c>
      <c r="L5082" t="s">
        <v>153</v>
      </c>
      <c r="M5082" t="s">
        <v>586</v>
      </c>
      <c r="N5082">
        <v>46.72</v>
      </c>
      <c r="O5082">
        <v>5</v>
      </c>
      <c r="P5082">
        <v>0.2</v>
      </c>
      <c r="Q5082">
        <v>17.52</v>
      </c>
    </row>
    <row r="5083" spans="1:17" x14ac:dyDescent="0.3">
      <c r="A5083" t="s">
        <v>17</v>
      </c>
      <c r="B5083" t="s">
        <v>5505</v>
      </c>
      <c r="C5083" t="s">
        <v>5506</v>
      </c>
      <c r="D5083" t="s">
        <v>34</v>
      </c>
      <c r="E5083" t="s">
        <v>21</v>
      </c>
      <c r="F5083" t="s">
        <v>5787</v>
      </c>
      <c r="G5083" t="s">
        <v>689</v>
      </c>
      <c r="H5083">
        <v>8401</v>
      </c>
      <c r="I5083" t="s">
        <v>131</v>
      </c>
      <c r="J5083" t="s">
        <v>3382</v>
      </c>
      <c r="K5083" t="s">
        <v>39</v>
      </c>
      <c r="L5083" t="s">
        <v>153</v>
      </c>
      <c r="M5083" t="s">
        <v>586</v>
      </c>
      <c r="N5083">
        <v>23.36</v>
      </c>
      <c r="O5083">
        <v>2</v>
      </c>
      <c r="P5083">
        <v>0</v>
      </c>
      <c r="Q5083">
        <v>11.68</v>
      </c>
    </row>
    <row r="5084" spans="1:17" x14ac:dyDescent="0.3">
      <c r="A5084" t="s">
        <v>42</v>
      </c>
      <c r="B5084" t="s">
        <v>3179</v>
      </c>
      <c r="C5084" t="s">
        <v>3180</v>
      </c>
      <c r="D5084" t="s">
        <v>34</v>
      </c>
      <c r="E5084" t="s">
        <v>21</v>
      </c>
      <c r="F5084" t="s">
        <v>866</v>
      </c>
      <c r="G5084" t="s">
        <v>36</v>
      </c>
      <c r="H5084">
        <v>94513</v>
      </c>
      <c r="I5084" t="s">
        <v>37</v>
      </c>
      <c r="J5084" t="s">
        <v>3382</v>
      </c>
      <c r="K5084" t="s">
        <v>39</v>
      </c>
      <c r="L5084" t="s">
        <v>153</v>
      </c>
      <c r="M5084" t="s">
        <v>586</v>
      </c>
      <c r="N5084">
        <v>23.36</v>
      </c>
      <c r="O5084">
        <v>2</v>
      </c>
      <c r="P5084">
        <v>0</v>
      </c>
      <c r="Q5084">
        <v>11.68</v>
      </c>
    </row>
    <row r="5085" spans="1:17" x14ac:dyDescent="0.3">
      <c r="A5085" t="s">
        <v>166</v>
      </c>
      <c r="B5085" t="s">
        <v>43</v>
      </c>
      <c r="C5085" t="s">
        <v>44</v>
      </c>
      <c r="D5085" t="s">
        <v>20</v>
      </c>
      <c r="E5085" t="s">
        <v>21</v>
      </c>
      <c r="F5085" t="s">
        <v>5854</v>
      </c>
      <c r="G5085" t="s">
        <v>400</v>
      </c>
      <c r="H5085">
        <v>80634</v>
      </c>
      <c r="I5085" t="s">
        <v>37</v>
      </c>
      <c r="J5085" t="s">
        <v>3382</v>
      </c>
      <c r="K5085" t="s">
        <v>39</v>
      </c>
      <c r="L5085" t="s">
        <v>153</v>
      </c>
      <c r="M5085" t="s">
        <v>586</v>
      </c>
      <c r="N5085">
        <v>18.687999999999999</v>
      </c>
      <c r="O5085">
        <v>2</v>
      </c>
      <c r="P5085">
        <v>0.2</v>
      </c>
      <c r="Q5085">
        <v>7.008</v>
      </c>
    </row>
    <row r="5086" spans="1:17" x14ac:dyDescent="0.3">
      <c r="A5086" t="s">
        <v>17</v>
      </c>
      <c r="B5086" t="s">
        <v>2433</v>
      </c>
      <c r="C5086" t="s">
        <v>2434</v>
      </c>
      <c r="D5086" t="s">
        <v>20</v>
      </c>
      <c r="E5086" t="s">
        <v>21</v>
      </c>
      <c r="F5086" t="s">
        <v>163</v>
      </c>
      <c r="G5086" t="s">
        <v>92</v>
      </c>
      <c r="H5086">
        <v>77070</v>
      </c>
      <c r="I5086" t="s">
        <v>93</v>
      </c>
      <c r="J5086" t="s">
        <v>3382</v>
      </c>
      <c r="K5086" t="s">
        <v>39</v>
      </c>
      <c r="L5086" t="s">
        <v>153</v>
      </c>
      <c r="M5086" t="s">
        <v>586</v>
      </c>
      <c r="N5086">
        <v>56.063999999999993</v>
      </c>
      <c r="O5086">
        <v>6</v>
      </c>
      <c r="P5086">
        <v>0.2</v>
      </c>
      <c r="Q5086">
        <v>21.024000000000001</v>
      </c>
    </row>
    <row r="5087" spans="1:17" x14ac:dyDescent="0.3">
      <c r="A5087" t="s">
        <v>166</v>
      </c>
      <c r="B5087" t="s">
        <v>1373</v>
      </c>
      <c r="C5087" t="s">
        <v>1374</v>
      </c>
      <c r="D5087" t="s">
        <v>20</v>
      </c>
      <c r="E5087" t="s">
        <v>21</v>
      </c>
      <c r="F5087" t="s">
        <v>35</v>
      </c>
      <c r="G5087" t="s">
        <v>36</v>
      </c>
      <c r="H5087">
        <v>90004</v>
      </c>
      <c r="I5087" t="s">
        <v>37</v>
      </c>
      <c r="J5087" t="s">
        <v>3404</v>
      </c>
      <c r="K5087" t="s">
        <v>39</v>
      </c>
      <c r="L5087" t="s">
        <v>153</v>
      </c>
      <c r="M5087" t="s">
        <v>3405</v>
      </c>
      <c r="N5087">
        <v>21.84</v>
      </c>
      <c r="O5087">
        <v>3</v>
      </c>
      <c r="P5087">
        <v>0</v>
      </c>
      <c r="Q5087">
        <v>10.4832</v>
      </c>
    </row>
    <row r="5088" spans="1:17" x14ac:dyDescent="0.3">
      <c r="A5088" t="s">
        <v>166</v>
      </c>
      <c r="B5088" t="s">
        <v>4686</v>
      </c>
      <c r="C5088" t="s">
        <v>4687</v>
      </c>
      <c r="D5088" t="s">
        <v>90</v>
      </c>
      <c r="E5088" t="s">
        <v>21</v>
      </c>
      <c r="F5088" t="s">
        <v>1273</v>
      </c>
      <c r="G5088" t="s">
        <v>283</v>
      </c>
      <c r="H5088">
        <v>23223</v>
      </c>
      <c r="I5088" t="s">
        <v>24</v>
      </c>
      <c r="J5088" t="s">
        <v>3404</v>
      </c>
      <c r="K5088" t="s">
        <v>39</v>
      </c>
      <c r="L5088" t="s">
        <v>153</v>
      </c>
      <c r="M5088" t="s">
        <v>3405</v>
      </c>
      <c r="N5088">
        <v>36.4</v>
      </c>
      <c r="O5088">
        <v>5</v>
      </c>
      <c r="P5088">
        <v>0</v>
      </c>
      <c r="Q5088">
        <v>17.472000000000001</v>
      </c>
    </row>
    <row r="5089" spans="1:17" x14ac:dyDescent="0.3">
      <c r="A5089" t="s">
        <v>17</v>
      </c>
      <c r="B5089" t="s">
        <v>5886</v>
      </c>
      <c r="C5089" t="s">
        <v>5887</v>
      </c>
      <c r="D5089" t="s">
        <v>90</v>
      </c>
      <c r="E5089" t="s">
        <v>21</v>
      </c>
      <c r="F5089" t="s">
        <v>1903</v>
      </c>
      <c r="G5089" t="s">
        <v>428</v>
      </c>
      <c r="H5089">
        <v>52601</v>
      </c>
      <c r="I5089" t="s">
        <v>93</v>
      </c>
      <c r="J5089" t="s">
        <v>3404</v>
      </c>
      <c r="K5089" t="s">
        <v>39</v>
      </c>
      <c r="L5089" t="s">
        <v>153</v>
      </c>
      <c r="M5089" t="s">
        <v>3405</v>
      </c>
      <c r="N5089">
        <v>7.28</v>
      </c>
      <c r="O5089">
        <v>1</v>
      </c>
      <c r="P5089">
        <v>0</v>
      </c>
      <c r="Q5089">
        <v>3.4944000000000002</v>
      </c>
    </row>
    <row r="5090" spans="1:17" x14ac:dyDescent="0.3">
      <c r="A5090" t="s">
        <v>42</v>
      </c>
      <c r="B5090" t="s">
        <v>1722</v>
      </c>
      <c r="C5090" t="s">
        <v>1723</v>
      </c>
      <c r="D5090" t="s">
        <v>20</v>
      </c>
      <c r="E5090" t="s">
        <v>21</v>
      </c>
      <c r="F5090" t="s">
        <v>4658</v>
      </c>
      <c r="G5090" t="s">
        <v>236</v>
      </c>
      <c r="H5090">
        <v>11550</v>
      </c>
      <c r="I5090" t="s">
        <v>131</v>
      </c>
      <c r="J5090" t="s">
        <v>4659</v>
      </c>
      <c r="K5090" t="s">
        <v>39</v>
      </c>
      <c r="L5090" t="s">
        <v>153</v>
      </c>
      <c r="M5090" t="s">
        <v>586</v>
      </c>
      <c r="N5090">
        <v>41.4</v>
      </c>
      <c r="O5090">
        <v>5</v>
      </c>
      <c r="P5090">
        <v>0</v>
      </c>
      <c r="Q5090">
        <v>19.457999999999998</v>
      </c>
    </row>
    <row r="5091" spans="1:17" x14ac:dyDescent="0.3">
      <c r="A5091" t="s">
        <v>17</v>
      </c>
      <c r="B5091" t="s">
        <v>2213</v>
      </c>
      <c r="C5091" t="s">
        <v>2214</v>
      </c>
      <c r="D5091" t="s">
        <v>34</v>
      </c>
      <c r="E5091" t="s">
        <v>21</v>
      </c>
      <c r="F5091" t="s">
        <v>5583</v>
      </c>
      <c r="G5091" t="s">
        <v>210</v>
      </c>
      <c r="H5091">
        <v>48104</v>
      </c>
      <c r="I5091" t="s">
        <v>93</v>
      </c>
      <c r="J5091" t="s">
        <v>4659</v>
      </c>
      <c r="K5091" t="s">
        <v>39</v>
      </c>
      <c r="L5091" t="s">
        <v>153</v>
      </c>
      <c r="M5091" t="s">
        <v>586</v>
      </c>
      <c r="N5091">
        <v>57.959999999999994</v>
      </c>
      <c r="O5091">
        <v>7</v>
      </c>
      <c r="P5091">
        <v>0</v>
      </c>
      <c r="Q5091">
        <v>27.241199999999996</v>
      </c>
    </row>
    <row r="5092" spans="1:17" x14ac:dyDescent="0.3">
      <c r="A5092" t="s">
        <v>42</v>
      </c>
      <c r="B5092" t="s">
        <v>4087</v>
      </c>
      <c r="C5092" t="s">
        <v>4088</v>
      </c>
      <c r="D5092" t="s">
        <v>34</v>
      </c>
      <c r="E5092" t="s">
        <v>21</v>
      </c>
      <c r="F5092" t="s">
        <v>531</v>
      </c>
      <c r="G5092" t="s">
        <v>216</v>
      </c>
      <c r="H5092">
        <v>19711</v>
      </c>
      <c r="I5092" t="s">
        <v>131</v>
      </c>
      <c r="J5092" t="s">
        <v>4659</v>
      </c>
      <c r="K5092" t="s">
        <v>39</v>
      </c>
      <c r="L5092" t="s">
        <v>153</v>
      </c>
      <c r="M5092" t="s">
        <v>586</v>
      </c>
      <c r="N5092">
        <v>57.959999999999994</v>
      </c>
      <c r="O5092">
        <v>7</v>
      </c>
      <c r="P5092">
        <v>0</v>
      </c>
      <c r="Q5092">
        <v>27.241199999999996</v>
      </c>
    </row>
    <row r="5093" spans="1:17" x14ac:dyDescent="0.3">
      <c r="A5093" t="s">
        <v>42</v>
      </c>
      <c r="B5093" t="s">
        <v>795</v>
      </c>
      <c r="C5093" t="s">
        <v>796</v>
      </c>
      <c r="D5093" t="s">
        <v>34</v>
      </c>
      <c r="E5093" t="s">
        <v>21</v>
      </c>
      <c r="F5093" t="s">
        <v>4095</v>
      </c>
      <c r="G5093" t="s">
        <v>436</v>
      </c>
      <c r="H5093">
        <v>43302</v>
      </c>
      <c r="I5093" t="s">
        <v>131</v>
      </c>
      <c r="J5093" t="s">
        <v>4659</v>
      </c>
      <c r="K5093" t="s">
        <v>39</v>
      </c>
      <c r="L5093" t="s">
        <v>153</v>
      </c>
      <c r="M5093" t="s">
        <v>586</v>
      </c>
      <c r="N5093">
        <v>19.872</v>
      </c>
      <c r="O5093">
        <v>3</v>
      </c>
      <c r="P5093">
        <v>0.2</v>
      </c>
      <c r="Q5093">
        <v>6.7067999999999977</v>
      </c>
    </row>
    <row r="5094" spans="1:17" x14ac:dyDescent="0.3">
      <c r="A5094" t="s">
        <v>42</v>
      </c>
      <c r="B5094" t="s">
        <v>2646</v>
      </c>
      <c r="C5094" t="s">
        <v>2647</v>
      </c>
      <c r="D5094" t="s">
        <v>20</v>
      </c>
      <c r="E5094" t="s">
        <v>21</v>
      </c>
      <c r="F5094" t="s">
        <v>435</v>
      </c>
      <c r="G5094" t="s">
        <v>1107</v>
      </c>
      <c r="H5094">
        <v>31907</v>
      </c>
      <c r="I5094" t="s">
        <v>24</v>
      </c>
      <c r="J5094" t="s">
        <v>4659</v>
      </c>
      <c r="K5094" t="s">
        <v>39</v>
      </c>
      <c r="L5094" t="s">
        <v>153</v>
      </c>
      <c r="M5094" t="s">
        <v>586</v>
      </c>
      <c r="N5094">
        <v>74.52</v>
      </c>
      <c r="O5094">
        <v>9</v>
      </c>
      <c r="P5094">
        <v>0</v>
      </c>
      <c r="Q5094">
        <v>35.024399999999993</v>
      </c>
    </row>
    <row r="5095" spans="1:17" x14ac:dyDescent="0.3">
      <c r="A5095" t="s">
        <v>17</v>
      </c>
      <c r="B5095" t="s">
        <v>4306</v>
      </c>
      <c r="C5095" t="s">
        <v>4307</v>
      </c>
      <c r="D5095" t="s">
        <v>20</v>
      </c>
      <c r="E5095" t="s">
        <v>21</v>
      </c>
      <c r="F5095" t="s">
        <v>456</v>
      </c>
      <c r="G5095" t="s">
        <v>216</v>
      </c>
      <c r="H5095">
        <v>19805</v>
      </c>
      <c r="I5095" t="s">
        <v>131</v>
      </c>
      <c r="J5095" t="s">
        <v>4659</v>
      </c>
      <c r="K5095" t="s">
        <v>39</v>
      </c>
      <c r="L5095" t="s">
        <v>153</v>
      </c>
      <c r="M5095" t="s">
        <v>586</v>
      </c>
      <c r="N5095">
        <v>16.559999999999999</v>
      </c>
      <c r="O5095">
        <v>2</v>
      </c>
      <c r="P5095">
        <v>0</v>
      </c>
      <c r="Q5095">
        <v>7.783199999999999</v>
      </c>
    </row>
    <row r="5096" spans="1:17" x14ac:dyDescent="0.3">
      <c r="A5096" t="s">
        <v>42</v>
      </c>
      <c r="B5096" t="s">
        <v>3244</v>
      </c>
      <c r="C5096" t="s">
        <v>3245</v>
      </c>
      <c r="D5096" t="s">
        <v>20</v>
      </c>
      <c r="E5096" t="s">
        <v>21</v>
      </c>
      <c r="F5096" t="s">
        <v>282</v>
      </c>
      <c r="G5096" t="s">
        <v>523</v>
      </c>
      <c r="H5096">
        <v>65807</v>
      </c>
      <c r="I5096" t="s">
        <v>93</v>
      </c>
      <c r="J5096" t="s">
        <v>4659</v>
      </c>
      <c r="K5096" t="s">
        <v>39</v>
      </c>
      <c r="L5096" t="s">
        <v>153</v>
      </c>
      <c r="M5096" t="s">
        <v>586</v>
      </c>
      <c r="N5096">
        <v>16.559999999999999</v>
      </c>
      <c r="O5096">
        <v>2</v>
      </c>
      <c r="P5096">
        <v>0</v>
      </c>
      <c r="Q5096">
        <v>7.783199999999999</v>
      </c>
    </row>
    <row r="5097" spans="1:17" x14ac:dyDescent="0.3">
      <c r="A5097" t="s">
        <v>166</v>
      </c>
      <c r="B5097" t="s">
        <v>832</v>
      </c>
      <c r="C5097" t="s">
        <v>833</v>
      </c>
      <c r="D5097" t="s">
        <v>20</v>
      </c>
      <c r="E5097" t="s">
        <v>21</v>
      </c>
      <c r="F5097" t="s">
        <v>235</v>
      </c>
      <c r="G5097" t="s">
        <v>236</v>
      </c>
      <c r="H5097">
        <v>10024</v>
      </c>
      <c r="I5097" t="s">
        <v>131</v>
      </c>
      <c r="J5097" t="s">
        <v>836</v>
      </c>
      <c r="K5097" t="s">
        <v>39</v>
      </c>
      <c r="L5097" t="s">
        <v>153</v>
      </c>
      <c r="M5097" t="s">
        <v>837</v>
      </c>
      <c r="N5097">
        <v>361.92</v>
      </c>
      <c r="O5097">
        <v>4</v>
      </c>
      <c r="P5097">
        <v>0</v>
      </c>
      <c r="Q5097">
        <v>162.864</v>
      </c>
    </row>
    <row r="5098" spans="1:17" x14ac:dyDescent="0.3">
      <c r="A5098" t="s">
        <v>42</v>
      </c>
      <c r="B5098" t="s">
        <v>2213</v>
      </c>
      <c r="C5098" t="s">
        <v>2214</v>
      </c>
      <c r="D5098" t="s">
        <v>34</v>
      </c>
      <c r="E5098" t="s">
        <v>21</v>
      </c>
      <c r="F5098" t="s">
        <v>435</v>
      </c>
      <c r="G5098" t="s">
        <v>224</v>
      </c>
      <c r="H5098">
        <v>47201</v>
      </c>
      <c r="I5098" t="s">
        <v>93</v>
      </c>
      <c r="J5098" t="s">
        <v>836</v>
      </c>
      <c r="K5098" t="s">
        <v>39</v>
      </c>
      <c r="L5098" t="s">
        <v>153</v>
      </c>
      <c r="M5098" t="s">
        <v>837</v>
      </c>
      <c r="N5098">
        <v>180.96</v>
      </c>
      <c r="O5098">
        <v>2</v>
      </c>
      <c r="P5098">
        <v>0</v>
      </c>
      <c r="Q5098">
        <v>81.432000000000002</v>
      </c>
    </row>
    <row r="5099" spans="1:17" x14ac:dyDescent="0.3">
      <c r="A5099" t="s">
        <v>17</v>
      </c>
      <c r="B5099" t="s">
        <v>3099</v>
      </c>
      <c r="C5099" t="s">
        <v>3100</v>
      </c>
      <c r="D5099" t="s">
        <v>34</v>
      </c>
      <c r="E5099" t="s">
        <v>21</v>
      </c>
      <c r="F5099" t="s">
        <v>35</v>
      </c>
      <c r="G5099" t="s">
        <v>36</v>
      </c>
      <c r="H5099">
        <v>90049</v>
      </c>
      <c r="I5099" t="s">
        <v>37</v>
      </c>
      <c r="J5099" t="s">
        <v>836</v>
      </c>
      <c r="K5099" t="s">
        <v>39</v>
      </c>
      <c r="L5099" t="s">
        <v>153</v>
      </c>
      <c r="M5099" t="s">
        <v>837</v>
      </c>
      <c r="N5099">
        <v>271.44</v>
      </c>
      <c r="O5099">
        <v>3</v>
      </c>
      <c r="P5099">
        <v>0</v>
      </c>
      <c r="Q5099">
        <v>122.148</v>
      </c>
    </row>
    <row r="5100" spans="1:17" x14ac:dyDescent="0.3">
      <c r="A5100" t="s">
        <v>42</v>
      </c>
      <c r="B5100" t="s">
        <v>425</v>
      </c>
      <c r="C5100" t="s">
        <v>426</v>
      </c>
      <c r="D5100" t="s">
        <v>20</v>
      </c>
      <c r="E5100" t="s">
        <v>21</v>
      </c>
      <c r="F5100" t="s">
        <v>35</v>
      </c>
      <c r="G5100" t="s">
        <v>36</v>
      </c>
      <c r="H5100">
        <v>90049</v>
      </c>
      <c r="I5100" t="s">
        <v>37</v>
      </c>
      <c r="J5100" t="s">
        <v>836</v>
      </c>
      <c r="K5100" t="s">
        <v>39</v>
      </c>
      <c r="L5100" t="s">
        <v>153</v>
      </c>
      <c r="M5100" t="s">
        <v>837</v>
      </c>
      <c r="N5100">
        <v>271.44</v>
      </c>
      <c r="O5100">
        <v>3</v>
      </c>
      <c r="P5100">
        <v>0</v>
      </c>
      <c r="Q5100">
        <v>122.148</v>
      </c>
    </row>
    <row r="5101" spans="1:17" x14ac:dyDescent="0.3">
      <c r="A5101" t="s">
        <v>42</v>
      </c>
      <c r="B5101" t="s">
        <v>1629</v>
      </c>
      <c r="C5101" t="s">
        <v>1630</v>
      </c>
      <c r="D5101" t="s">
        <v>20</v>
      </c>
      <c r="E5101" t="s">
        <v>21</v>
      </c>
      <c r="F5101" t="s">
        <v>769</v>
      </c>
      <c r="G5101" t="s">
        <v>210</v>
      </c>
      <c r="H5101">
        <v>48234</v>
      </c>
      <c r="I5101" t="s">
        <v>93</v>
      </c>
      <c r="J5101" t="s">
        <v>836</v>
      </c>
      <c r="K5101" t="s">
        <v>39</v>
      </c>
      <c r="L5101" t="s">
        <v>153</v>
      </c>
      <c r="M5101" t="s">
        <v>837</v>
      </c>
      <c r="N5101">
        <v>180.96</v>
      </c>
      <c r="O5101">
        <v>2</v>
      </c>
      <c r="P5101">
        <v>0</v>
      </c>
      <c r="Q5101">
        <v>81.432000000000002</v>
      </c>
    </row>
    <row r="5102" spans="1:17" x14ac:dyDescent="0.3">
      <c r="A5102" t="s">
        <v>42</v>
      </c>
      <c r="B5102" t="s">
        <v>1584</v>
      </c>
      <c r="C5102" t="s">
        <v>1585</v>
      </c>
      <c r="D5102" t="s">
        <v>20</v>
      </c>
      <c r="E5102" t="s">
        <v>21</v>
      </c>
      <c r="F5102" t="s">
        <v>112</v>
      </c>
      <c r="G5102" t="s">
        <v>36</v>
      </c>
      <c r="H5102">
        <v>94122</v>
      </c>
      <c r="I5102" t="s">
        <v>37</v>
      </c>
      <c r="J5102" t="s">
        <v>5485</v>
      </c>
      <c r="K5102" t="s">
        <v>39</v>
      </c>
      <c r="L5102" t="s">
        <v>153</v>
      </c>
      <c r="M5102" t="s">
        <v>5486</v>
      </c>
      <c r="N5102">
        <v>23.16</v>
      </c>
      <c r="O5102">
        <v>2</v>
      </c>
      <c r="P5102">
        <v>0</v>
      </c>
      <c r="Q5102">
        <v>11.58</v>
      </c>
    </row>
    <row r="5103" spans="1:17" x14ac:dyDescent="0.3">
      <c r="A5103" t="s">
        <v>42</v>
      </c>
      <c r="B5103" t="s">
        <v>1487</v>
      </c>
      <c r="C5103" t="s">
        <v>1488</v>
      </c>
      <c r="D5103" t="s">
        <v>34</v>
      </c>
      <c r="E5103" t="s">
        <v>21</v>
      </c>
      <c r="F5103" t="s">
        <v>295</v>
      </c>
      <c r="G5103" t="s">
        <v>296</v>
      </c>
      <c r="H5103">
        <v>38109</v>
      </c>
      <c r="I5103" t="s">
        <v>24</v>
      </c>
      <c r="J5103" t="s">
        <v>5485</v>
      </c>
      <c r="K5103" t="s">
        <v>39</v>
      </c>
      <c r="L5103" t="s">
        <v>153</v>
      </c>
      <c r="M5103" t="s">
        <v>5486</v>
      </c>
      <c r="N5103">
        <v>64.848000000000013</v>
      </c>
      <c r="O5103">
        <v>7</v>
      </c>
      <c r="P5103">
        <v>0.2</v>
      </c>
      <c r="Q5103">
        <v>24.317999999999998</v>
      </c>
    </row>
    <row r="5104" spans="1:17" x14ac:dyDescent="0.3">
      <c r="A5104" t="s">
        <v>166</v>
      </c>
      <c r="B5104" t="s">
        <v>5173</v>
      </c>
      <c r="C5104" t="s">
        <v>5174</v>
      </c>
      <c r="D5104" t="s">
        <v>20</v>
      </c>
      <c r="E5104" t="s">
        <v>21</v>
      </c>
      <c r="F5104" t="s">
        <v>112</v>
      </c>
      <c r="G5104" t="s">
        <v>36</v>
      </c>
      <c r="H5104">
        <v>94109</v>
      </c>
      <c r="I5104" t="s">
        <v>37</v>
      </c>
      <c r="J5104" t="s">
        <v>5307</v>
      </c>
      <c r="K5104" t="s">
        <v>39</v>
      </c>
      <c r="L5104" t="s">
        <v>153</v>
      </c>
      <c r="M5104" t="s">
        <v>5308</v>
      </c>
      <c r="N5104">
        <v>43.96</v>
      </c>
      <c r="O5104">
        <v>2</v>
      </c>
      <c r="P5104">
        <v>0</v>
      </c>
      <c r="Q5104">
        <v>20.661200000000001</v>
      </c>
    </row>
    <row r="5105" spans="1:17" x14ac:dyDescent="0.3">
      <c r="A5105" t="s">
        <v>42</v>
      </c>
      <c r="B5105" t="s">
        <v>3099</v>
      </c>
      <c r="C5105" t="s">
        <v>3100</v>
      </c>
      <c r="D5105" t="s">
        <v>34</v>
      </c>
      <c r="E5105" t="s">
        <v>21</v>
      </c>
      <c r="F5105" t="s">
        <v>712</v>
      </c>
      <c r="G5105" t="s">
        <v>92</v>
      </c>
      <c r="H5105">
        <v>75217</v>
      </c>
      <c r="I5105" t="s">
        <v>93</v>
      </c>
      <c r="J5105" t="s">
        <v>5307</v>
      </c>
      <c r="K5105" t="s">
        <v>39</v>
      </c>
      <c r="L5105" t="s">
        <v>153</v>
      </c>
      <c r="M5105" t="s">
        <v>5308</v>
      </c>
      <c r="N5105">
        <v>87.92</v>
      </c>
      <c r="O5105">
        <v>5</v>
      </c>
      <c r="P5105">
        <v>0.2</v>
      </c>
      <c r="Q5105">
        <v>29.673000000000005</v>
      </c>
    </row>
    <row r="5106" spans="1:17" x14ac:dyDescent="0.3">
      <c r="A5106" t="s">
        <v>17</v>
      </c>
      <c r="B5106" t="s">
        <v>591</v>
      </c>
      <c r="C5106" t="s">
        <v>592</v>
      </c>
      <c r="D5106" t="s">
        <v>20</v>
      </c>
      <c r="E5106" t="s">
        <v>21</v>
      </c>
      <c r="F5106" t="s">
        <v>1198</v>
      </c>
      <c r="G5106" t="s">
        <v>85</v>
      </c>
      <c r="H5106">
        <v>98198</v>
      </c>
      <c r="I5106" t="s">
        <v>37</v>
      </c>
      <c r="J5106" t="s">
        <v>5307</v>
      </c>
      <c r="K5106" t="s">
        <v>39</v>
      </c>
      <c r="L5106" t="s">
        <v>153</v>
      </c>
      <c r="M5106" t="s">
        <v>5308</v>
      </c>
      <c r="N5106">
        <v>65.94</v>
      </c>
      <c r="O5106">
        <v>3</v>
      </c>
      <c r="P5106">
        <v>0</v>
      </c>
      <c r="Q5106">
        <v>30.991800000000001</v>
      </c>
    </row>
    <row r="5107" spans="1:17" x14ac:dyDescent="0.3">
      <c r="A5107" t="s">
        <v>42</v>
      </c>
      <c r="B5107" t="s">
        <v>137</v>
      </c>
      <c r="C5107" t="s">
        <v>138</v>
      </c>
      <c r="D5107" t="s">
        <v>20</v>
      </c>
      <c r="E5107" t="s">
        <v>21</v>
      </c>
      <c r="F5107" t="s">
        <v>163</v>
      </c>
      <c r="G5107" t="s">
        <v>92</v>
      </c>
      <c r="H5107">
        <v>77041</v>
      </c>
      <c r="I5107" t="s">
        <v>93</v>
      </c>
      <c r="J5107" t="s">
        <v>2714</v>
      </c>
      <c r="K5107" t="s">
        <v>39</v>
      </c>
      <c r="L5107" t="s">
        <v>153</v>
      </c>
      <c r="M5107" t="s">
        <v>2715</v>
      </c>
      <c r="N5107">
        <v>40.968000000000004</v>
      </c>
      <c r="O5107">
        <v>3</v>
      </c>
      <c r="P5107">
        <v>0.2</v>
      </c>
      <c r="Q5107">
        <v>13.826699999999999</v>
      </c>
    </row>
    <row r="5108" spans="1:17" x14ac:dyDescent="0.3">
      <c r="A5108" t="s">
        <v>42</v>
      </c>
      <c r="B5108" t="s">
        <v>5269</v>
      </c>
      <c r="C5108" t="s">
        <v>5270</v>
      </c>
      <c r="D5108" t="s">
        <v>20</v>
      </c>
      <c r="E5108" t="s">
        <v>21</v>
      </c>
      <c r="F5108" t="s">
        <v>5271</v>
      </c>
      <c r="G5108" t="s">
        <v>46</v>
      </c>
      <c r="H5108">
        <v>32114</v>
      </c>
      <c r="I5108" t="s">
        <v>24</v>
      </c>
      <c r="J5108" t="s">
        <v>2714</v>
      </c>
      <c r="K5108" t="s">
        <v>39</v>
      </c>
      <c r="L5108" t="s">
        <v>153</v>
      </c>
      <c r="M5108" t="s">
        <v>2715</v>
      </c>
      <c r="N5108">
        <v>27.312000000000001</v>
      </c>
      <c r="O5108">
        <v>2</v>
      </c>
      <c r="P5108">
        <v>0.2</v>
      </c>
      <c r="Q5108">
        <v>9.2178000000000004</v>
      </c>
    </row>
    <row r="5109" spans="1:17" x14ac:dyDescent="0.3">
      <c r="A5109" t="s">
        <v>42</v>
      </c>
      <c r="B5109" t="s">
        <v>1460</v>
      </c>
      <c r="C5109" t="s">
        <v>1461</v>
      </c>
      <c r="D5109" t="s">
        <v>20</v>
      </c>
      <c r="E5109" t="s">
        <v>21</v>
      </c>
      <c r="F5109" t="s">
        <v>342</v>
      </c>
      <c r="G5109" t="s">
        <v>236</v>
      </c>
      <c r="H5109">
        <v>14609</v>
      </c>
      <c r="I5109" t="s">
        <v>131</v>
      </c>
      <c r="J5109" t="s">
        <v>1464</v>
      </c>
      <c r="K5109" t="s">
        <v>39</v>
      </c>
      <c r="L5109" t="s">
        <v>153</v>
      </c>
      <c r="M5109" t="s">
        <v>1465</v>
      </c>
      <c r="N5109">
        <v>11.07</v>
      </c>
      <c r="O5109">
        <v>3</v>
      </c>
      <c r="P5109">
        <v>0</v>
      </c>
      <c r="Q5109">
        <v>5.0921999999999992</v>
      </c>
    </row>
    <row r="5110" spans="1:17" x14ac:dyDescent="0.3">
      <c r="A5110" t="s">
        <v>42</v>
      </c>
      <c r="B5110" t="s">
        <v>5548</v>
      </c>
      <c r="C5110" t="s">
        <v>5549</v>
      </c>
      <c r="D5110" t="s">
        <v>34</v>
      </c>
      <c r="E5110" t="s">
        <v>21</v>
      </c>
      <c r="F5110" t="s">
        <v>129</v>
      </c>
      <c r="G5110" t="s">
        <v>130</v>
      </c>
      <c r="H5110">
        <v>19140</v>
      </c>
      <c r="I5110" t="s">
        <v>131</v>
      </c>
      <c r="J5110" t="s">
        <v>1464</v>
      </c>
      <c r="K5110" t="s">
        <v>39</v>
      </c>
      <c r="L5110" t="s">
        <v>153</v>
      </c>
      <c r="M5110" t="s">
        <v>1465</v>
      </c>
      <c r="N5110">
        <v>8.8559999999999999</v>
      </c>
      <c r="O5110">
        <v>3</v>
      </c>
      <c r="P5110">
        <v>0.2</v>
      </c>
      <c r="Q5110">
        <v>2.8781999999999992</v>
      </c>
    </row>
    <row r="5111" spans="1:17" x14ac:dyDescent="0.3">
      <c r="A5111" t="s">
        <v>17</v>
      </c>
      <c r="B5111" t="s">
        <v>2650</v>
      </c>
      <c r="C5111" t="s">
        <v>2651</v>
      </c>
      <c r="D5111" t="s">
        <v>20</v>
      </c>
      <c r="E5111" t="s">
        <v>21</v>
      </c>
      <c r="F5111" t="s">
        <v>1353</v>
      </c>
      <c r="G5111" t="s">
        <v>316</v>
      </c>
      <c r="H5111">
        <v>36830</v>
      </c>
      <c r="I5111" t="s">
        <v>24</v>
      </c>
      <c r="J5111" t="s">
        <v>1464</v>
      </c>
      <c r="K5111" t="s">
        <v>39</v>
      </c>
      <c r="L5111" t="s">
        <v>153</v>
      </c>
      <c r="M5111" t="s">
        <v>1465</v>
      </c>
      <c r="N5111">
        <v>7.38</v>
      </c>
      <c r="O5111">
        <v>2</v>
      </c>
      <c r="P5111">
        <v>0</v>
      </c>
      <c r="Q5111">
        <v>3.3947999999999996</v>
      </c>
    </row>
    <row r="5112" spans="1:17" x14ac:dyDescent="0.3">
      <c r="A5112" t="s">
        <v>42</v>
      </c>
      <c r="B5112" t="s">
        <v>2942</v>
      </c>
      <c r="C5112" t="s">
        <v>2943</v>
      </c>
      <c r="D5112" t="s">
        <v>20</v>
      </c>
      <c r="E5112" t="s">
        <v>21</v>
      </c>
      <c r="F5112" t="s">
        <v>295</v>
      </c>
      <c r="G5112" t="s">
        <v>296</v>
      </c>
      <c r="H5112">
        <v>38109</v>
      </c>
      <c r="I5112" t="s">
        <v>24</v>
      </c>
      <c r="J5112" t="s">
        <v>1464</v>
      </c>
      <c r="K5112" t="s">
        <v>39</v>
      </c>
      <c r="L5112" t="s">
        <v>153</v>
      </c>
      <c r="M5112" t="s">
        <v>1465</v>
      </c>
      <c r="N5112">
        <v>14.76</v>
      </c>
      <c r="O5112">
        <v>5</v>
      </c>
      <c r="P5112">
        <v>0.2</v>
      </c>
      <c r="Q5112">
        <v>4.7969999999999988</v>
      </c>
    </row>
    <row r="5113" spans="1:17" x14ac:dyDescent="0.3">
      <c r="A5113" t="s">
        <v>17</v>
      </c>
      <c r="B5113" t="s">
        <v>242</v>
      </c>
      <c r="C5113" t="s">
        <v>243</v>
      </c>
      <c r="D5113" t="s">
        <v>20</v>
      </c>
      <c r="E5113" t="s">
        <v>21</v>
      </c>
      <c r="F5113" t="s">
        <v>3829</v>
      </c>
      <c r="G5113" t="s">
        <v>130</v>
      </c>
      <c r="H5113">
        <v>19601</v>
      </c>
      <c r="I5113" t="s">
        <v>131</v>
      </c>
      <c r="J5113" t="s">
        <v>1464</v>
      </c>
      <c r="K5113" t="s">
        <v>39</v>
      </c>
      <c r="L5113" t="s">
        <v>153</v>
      </c>
      <c r="M5113" t="s">
        <v>1465</v>
      </c>
      <c r="N5113">
        <v>8.8559999999999999</v>
      </c>
      <c r="O5113">
        <v>3</v>
      </c>
      <c r="P5113">
        <v>0.2</v>
      </c>
      <c r="Q5113">
        <v>2.8781999999999992</v>
      </c>
    </row>
    <row r="5114" spans="1:17" x14ac:dyDescent="0.3">
      <c r="A5114" t="s">
        <v>42</v>
      </c>
      <c r="B5114" t="s">
        <v>2506</v>
      </c>
      <c r="C5114" t="s">
        <v>2507</v>
      </c>
      <c r="D5114" t="s">
        <v>20</v>
      </c>
      <c r="E5114" t="s">
        <v>21</v>
      </c>
      <c r="F5114" t="s">
        <v>22</v>
      </c>
      <c r="G5114" t="s">
        <v>23</v>
      </c>
      <c r="H5114">
        <v>42420</v>
      </c>
      <c r="I5114" t="s">
        <v>24</v>
      </c>
      <c r="J5114" t="s">
        <v>2508</v>
      </c>
      <c r="K5114" t="s">
        <v>39</v>
      </c>
      <c r="L5114" t="s">
        <v>153</v>
      </c>
      <c r="M5114" t="s">
        <v>2509</v>
      </c>
      <c r="N5114">
        <v>10.67</v>
      </c>
      <c r="O5114">
        <v>1</v>
      </c>
      <c r="P5114">
        <v>0</v>
      </c>
      <c r="Q5114">
        <v>4.9081999999999999</v>
      </c>
    </row>
    <row r="5115" spans="1:17" x14ac:dyDescent="0.3">
      <c r="A5115" t="s">
        <v>1122</v>
      </c>
      <c r="B5115" t="s">
        <v>2588</v>
      </c>
      <c r="C5115" t="s">
        <v>2589</v>
      </c>
      <c r="D5115" t="s">
        <v>20</v>
      </c>
      <c r="E5115" t="s">
        <v>21</v>
      </c>
      <c r="F5115" t="s">
        <v>5262</v>
      </c>
      <c r="G5115" t="s">
        <v>92</v>
      </c>
      <c r="H5115">
        <v>75056</v>
      </c>
      <c r="I5115" t="s">
        <v>93</v>
      </c>
      <c r="J5115" t="s">
        <v>2508</v>
      </c>
      <c r="K5115" t="s">
        <v>39</v>
      </c>
      <c r="L5115" t="s">
        <v>153</v>
      </c>
      <c r="M5115" t="s">
        <v>2509</v>
      </c>
      <c r="N5115">
        <v>59.751999999999995</v>
      </c>
      <c r="O5115">
        <v>7</v>
      </c>
      <c r="P5115">
        <v>0.2</v>
      </c>
      <c r="Q5115">
        <v>19.4194</v>
      </c>
    </row>
    <row r="5116" spans="1:17" x14ac:dyDescent="0.3">
      <c r="A5116" t="s">
        <v>1122</v>
      </c>
      <c r="B5116" t="s">
        <v>869</v>
      </c>
      <c r="C5116" t="s">
        <v>870</v>
      </c>
      <c r="D5116" t="s">
        <v>34</v>
      </c>
      <c r="E5116" t="s">
        <v>21</v>
      </c>
      <c r="F5116" t="s">
        <v>4164</v>
      </c>
      <c r="G5116" t="s">
        <v>1292</v>
      </c>
      <c r="H5116">
        <v>38671</v>
      </c>
      <c r="I5116" t="s">
        <v>24</v>
      </c>
      <c r="J5116" t="s">
        <v>2508</v>
      </c>
      <c r="K5116" t="s">
        <v>39</v>
      </c>
      <c r="L5116" t="s">
        <v>153</v>
      </c>
      <c r="M5116" t="s">
        <v>2509</v>
      </c>
      <c r="N5116">
        <v>42.68</v>
      </c>
      <c r="O5116">
        <v>4</v>
      </c>
      <c r="P5116">
        <v>0</v>
      </c>
      <c r="Q5116">
        <v>19.6328</v>
      </c>
    </row>
    <row r="5117" spans="1:17" x14ac:dyDescent="0.3">
      <c r="A5117" t="s">
        <v>42</v>
      </c>
      <c r="B5117" t="s">
        <v>2275</v>
      </c>
      <c r="C5117" t="s">
        <v>2276</v>
      </c>
      <c r="D5117" t="s">
        <v>34</v>
      </c>
      <c r="E5117" t="s">
        <v>21</v>
      </c>
      <c r="F5117" t="s">
        <v>35</v>
      </c>
      <c r="G5117" t="s">
        <v>36</v>
      </c>
      <c r="H5117">
        <v>90004</v>
      </c>
      <c r="I5117" t="s">
        <v>37</v>
      </c>
      <c r="J5117" t="s">
        <v>2508</v>
      </c>
      <c r="K5117" t="s">
        <v>39</v>
      </c>
      <c r="L5117" t="s">
        <v>153</v>
      </c>
      <c r="M5117" t="s">
        <v>2509</v>
      </c>
      <c r="N5117">
        <v>21.34</v>
      </c>
      <c r="O5117">
        <v>2</v>
      </c>
      <c r="P5117">
        <v>0</v>
      </c>
      <c r="Q5117">
        <v>9.8163999999999998</v>
      </c>
    </row>
    <row r="5118" spans="1:17" x14ac:dyDescent="0.3">
      <c r="A5118" t="s">
        <v>42</v>
      </c>
      <c r="B5118" t="s">
        <v>4452</v>
      </c>
      <c r="C5118" t="s">
        <v>4453</v>
      </c>
      <c r="D5118" t="s">
        <v>34</v>
      </c>
      <c r="E5118" t="s">
        <v>21</v>
      </c>
      <c r="F5118" t="s">
        <v>1273</v>
      </c>
      <c r="G5118" t="s">
        <v>224</v>
      </c>
      <c r="H5118">
        <v>47374</v>
      </c>
      <c r="I5118" t="s">
        <v>93</v>
      </c>
      <c r="J5118" t="s">
        <v>2508</v>
      </c>
      <c r="K5118" t="s">
        <v>39</v>
      </c>
      <c r="L5118" t="s">
        <v>153</v>
      </c>
      <c r="M5118" t="s">
        <v>2509</v>
      </c>
      <c r="N5118">
        <v>64.02</v>
      </c>
      <c r="O5118">
        <v>6</v>
      </c>
      <c r="P5118">
        <v>0</v>
      </c>
      <c r="Q5118">
        <v>29.449199999999998</v>
      </c>
    </row>
    <row r="5119" spans="1:17" x14ac:dyDescent="0.3">
      <c r="A5119" t="s">
        <v>42</v>
      </c>
      <c r="B5119" t="s">
        <v>1095</v>
      </c>
      <c r="C5119" t="s">
        <v>1096</v>
      </c>
      <c r="D5119" t="s">
        <v>20</v>
      </c>
      <c r="E5119" t="s">
        <v>21</v>
      </c>
      <c r="F5119" t="s">
        <v>1964</v>
      </c>
      <c r="G5119" t="s">
        <v>236</v>
      </c>
      <c r="H5119">
        <v>10550</v>
      </c>
      <c r="I5119" t="s">
        <v>131</v>
      </c>
      <c r="J5119" t="s">
        <v>5233</v>
      </c>
      <c r="K5119" t="s">
        <v>39</v>
      </c>
      <c r="L5119" t="s">
        <v>153</v>
      </c>
      <c r="M5119" t="s">
        <v>5234</v>
      </c>
      <c r="N5119">
        <v>62.28</v>
      </c>
      <c r="O5119">
        <v>4</v>
      </c>
      <c r="P5119">
        <v>0</v>
      </c>
      <c r="Q5119">
        <v>29.271599999999999</v>
      </c>
    </row>
    <row r="5120" spans="1:17" x14ac:dyDescent="0.3">
      <c r="A5120" t="s">
        <v>42</v>
      </c>
      <c r="B5120" t="s">
        <v>512</v>
      </c>
      <c r="C5120" t="s">
        <v>513</v>
      </c>
      <c r="D5120" t="s">
        <v>34</v>
      </c>
      <c r="E5120" t="s">
        <v>21</v>
      </c>
      <c r="F5120" t="s">
        <v>112</v>
      </c>
      <c r="G5120" t="s">
        <v>36</v>
      </c>
      <c r="H5120">
        <v>94122</v>
      </c>
      <c r="I5120" t="s">
        <v>37</v>
      </c>
      <c r="J5120" t="s">
        <v>516</v>
      </c>
      <c r="K5120" t="s">
        <v>39</v>
      </c>
      <c r="L5120" t="s">
        <v>153</v>
      </c>
      <c r="M5120" t="s">
        <v>517</v>
      </c>
      <c r="N5120">
        <v>10.86</v>
      </c>
      <c r="O5120">
        <v>3</v>
      </c>
      <c r="P5120">
        <v>0</v>
      </c>
      <c r="Q5120">
        <v>5.1042000000000005</v>
      </c>
    </row>
    <row r="5121" spans="1:17" x14ac:dyDescent="0.3">
      <c r="A5121" t="s">
        <v>1122</v>
      </c>
      <c r="B5121" t="s">
        <v>2936</v>
      </c>
      <c r="C5121" t="s">
        <v>2937</v>
      </c>
      <c r="D5121" t="s">
        <v>20</v>
      </c>
      <c r="E5121" t="s">
        <v>21</v>
      </c>
      <c r="F5121" t="s">
        <v>653</v>
      </c>
      <c r="G5121" t="s">
        <v>654</v>
      </c>
      <c r="H5121">
        <v>6824</v>
      </c>
      <c r="I5121" t="s">
        <v>131</v>
      </c>
      <c r="J5121" t="s">
        <v>516</v>
      </c>
      <c r="K5121" t="s">
        <v>39</v>
      </c>
      <c r="L5121" t="s">
        <v>153</v>
      </c>
      <c r="M5121" t="s">
        <v>517</v>
      </c>
      <c r="N5121">
        <v>10.86</v>
      </c>
      <c r="O5121">
        <v>3</v>
      </c>
      <c r="P5121">
        <v>0</v>
      </c>
      <c r="Q5121">
        <v>5.1042000000000005</v>
      </c>
    </row>
    <row r="5122" spans="1:17" x14ac:dyDescent="0.3">
      <c r="A5122" t="s">
        <v>42</v>
      </c>
      <c r="B5122" t="s">
        <v>98</v>
      </c>
      <c r="C5122" t="s">
        <v>99</v>
      </c>
      <c r="D5122" t="s">
        <v>20</v>
      </c>
      <c r="E5122" t="s">
        <v>21</v>
      </c>
      <c r="F5122" t="s">
        <v>112</v>
      </c>
      <c r="G5122" t="s">
        <v>36</v>
      </c>
      <c r="H5122">
        <v>94110</v>
      </c>
      <c r="I5122" t="s">
        <v>37</v>
      </c>
      <c r="J5122" t="s">
        <v>516</v>
      </c>
      <c r="K5122" t="s">
        <v>39</v>
      </c>
      <c r="L5122" t="s">
        <v>153</v>
      </c>
      <c r="M5122" t="s">
        <v>517</v>
      </c>
      <c r="N5122">
        <v>10.86</v>
      </c>
      <c r="O5122">
        <v>3</v>
      </c>
      <c r="P5122">
        <v>0</v>
      </c>
      <c r="Q5122">
        <v>5.1042000000000005</v>
      </c>
    </row>
    <row r="5123" spans="1:17" x14ac:dyDescent="0.3">
      <c r="A5123" t="s">
        <v>166</v>
      </c>
      <c r="B5123" t="s">
        <v>2857</v>
      </c>
      <c r="C5123" t="s">
        <v>2858</v>
      </c>
      <c r="D5123" t="s">
        <v>34</v>
      </c>
      <c r="E5123" t="s">
        <v>21</v>
      </c>
      <c r="F5123" t="s">
        <v>786</v>
      </c>
      <c r="G5123" t="s">
        <v>46</v>
      </c>
      <c r="H5123">
        <v>33614</v>
      </c>
      <c r="I5123" t="s">
        <v>24</v>
      </c>
      <c r="J5123" t="s">
        <v>516</v>
      </c>
      <c r="K5123" t="s">
        <v>39</v>
      </c>
      <c r="L5123" t="s">
        <v>153</v>
      </c>
      <c r="M5123" t="s">
        <v>517</v>
      </c>
      <c r="N5123">
        <v>2.8960000000000004</v>
      </c>
      <c r="O5123">
        <v>1</v>
      </c>
      <c r="P5123">
        <v>0.2</v>
      </c>
      <c r="Q5123">
        <v>0.97739999999999994</v>
      </c>
    </row>
    <row r="5124" spans="1:17" x14ac:dyDescent="0.3">
      <c r="A5124" t="s">
        <v>42</v>
      </c>
      <c r="B5124" t="s">
        <v>3385</v>
      </c>
      <c r="C5124" t="s">
        <v>3386</v>
      </c>
      <c r="D5124" t="s">
        <v>34</v>
      </c>
      <c r="E5124" t="s">
        <v>21</v>
      </c>
      <c r="F5124" t="s">
        <v>5017</v>
      </c>
      <c r="G5124" t="s">
        <v>46</v>
      </c>
      <c r="H5124">
        <v>33317</v>
      </c>
      <c r="I5124" t="s">
        <v>24</v>
      </c>
      <c r="J5124" t="s">
        <v>516</v>
      </c>
      <c r="K5124" t="s">
        <v>39</v>
      </c>
      <c r="L5124" t="s">
        <v>153</v>
      </c>
      <c r="M5124" t="s">
        <v>517</v>
      </c>
      <c r="N5124">
        <v>8.6880000000000006</v>
      </c>
      <c r="O5124">
        <v>3</v>
      </c>
      <c r="P5124">
        <v>0.2</v>
      </c>
      <c r="Q5124">
        <v>2.9322000000000004</v>
      </c>
    </row>
    <row r="5125" spans="1:17" x14ac:dyDescent="0.3">
      <c r="A5125" t="s">
        <v>1122</v>
      </c>
      <c r="B5125" t="s">
        <v>1175</v>
      </c>
      <c r="C5125" t="s">
        <v>1176</v>
      </c>
      <c r="D5125" t="s">
        <v>20</v>
      </c>
      <c r="E5125" t="s">
        <v>21</v>
      </c>
      <c r="F5125" t="s">
        <v>435</v>
      </c>
      <c r="G5125" t="s">
        <v>436</v>
      </c>
      <c r="H5125">
        <v>43229</v>
      </c>
      <c r="I5125" t="s">
        <v>131</v>
      </c>
      <c r="J5125" t="s">
        <v>516</v>
      </c>
      <c r="K5125" t="s">
        <v>39</v>
      </c>
      <c r="L5125" t="s">
        <v>153</v>
      </c>
      <c r="M5125" t="s">
        <v>517</v>
      </c>
      <c r="N5125">
        <v>14.480000000000002</v>
      </c>
      <c r="O5125">
        <v>5</v>
      </c>
      <c r="P5125">
        <v>0.2</v>
      </c>
      <c r="Q5125">
        <v>4.8869999999999987</v>
      </c>
    </row>
    <row r="5126" spans="1:17" x14ac:dyDescent="0.3">
      <c r="A5126" t="s">
        <v>166</v>
      </c>
      <c r="B5126" t="s">
        <v>4198</v>
      </c>
      <c r="C5126" t="s">
        <v>4199</v>
      </c>
      <c r="D5126" t="s">
        <v>90</v>
      </c>
      <c r="E5126" t="s">
        <v>21</v>
      </c>
      <c r="F5126" t="s">
        <v>4200</v>
      </c>
      <c r="G5126" t="s">
        <v>400</v>
      </c>
      <c r="H5126">
        <v>80525</v>
      </c>
      <c r="I5126" t="s">
        <v>37</v>
      </c>
      <c r="J5126" t="s">
        <v>4201</v>
      </c>
      <c r="K5126" t="s">
        <v>39</v>
      </c>
      <c r="L5126" t="s">
        <v>153</v>
      </c>
      <c r="M5126" t="s">
        <v>4202</v>
      </c>
      <c r="N5126">
        <v>14.352000000000002</v>
      </c>
      <c r="O5126">
        <v>3</v>
      </c>
      <c r="P5126">
        <v>0.2</v>
      </c>
      <c r="Q5126">
        <v>5.2026000000000003</v>
      </c>
    </row>
    <row r="5127" spans="1:17" x14ac:dyDescent="0.3">
      <c r="A5127" t="s">
        <v>17</v>
      </c>
      <c r="B5127" t="s">
        <v>2332</v>
      </c>
      <c r="C5127" t="s">
        <v>2333</v>
      </c>
      <c r="D5127" t="s">
        <v>20</v>
      </c>
      <c r="E5127" t="s">
        <v>21</v>
      </c>
      <c r="F5127" t="s">
        <v>235</v>
      </c>
      <c r="G5127" t="s">
        <v>236</v>
      </c>
      <c r="H5127">
        <v>10035</v>
      </c>
      <c r="I5127" t="s">
        <v>131</v>
      </c>
      <c r="J5127" t="s">
        <v>4201</v>
      </c>
      <c r="K5127" t="s">
        <v>39</v>
      </c>
      <c r="L5127" t="s">
        <v>153</v>
      </c>
      <c r="M5127" t="s">
        <v>4202</v>
      </c>
      <c r="N5127">
        <v>17.940000000000001</v>
      </c>
      <c r="O5127">
        <v>3</v>
      </c>
      <c r="P5127">
        <v>0</v>
      </c>
      <c r="Q5127">
        <v>8.7906000000000013</v>
      </c>
    </row>
    <row r="5128" spans="1:17" x14ac:dyDescent="0.3">
      <c r="A5128" t="s">
        <v>17</v>
      </c>
      <c r="B5128" t="s">
        <v>4934</v>
      </c>
      <c r="C5128" t="s">
        <v>4935</v>
      </c>
      <c r="D5128" t="s">
        <v>34</v>
      </c>
      <c r="E5128" t="s">
        <v>21</v>
      </c>
      <c r="F5128" t="s">
        <v>2727</v>
      </c>
      <c r="G5128" t="s">
        <v>1107</v>
      </c>
      <c r="H5128">
        <v>30076</v>
      </c>
      <c r="I5128" t="s">
        <v>24</v>
      </c>
      <c r="J5128" t="s">
        <v>4201</v>
      </c>
      <c r="K5128" t="s">
        <v>39</v>
      </c>
      <c r="L5128" t="s">
        <v>153</v>
      </c>
      <c r="M5128" t="s">
        <v>4202</v>
      </c>
      <c r="N5128">
        <v>17.940000000000001</v>
      </c>
      <c r="O5128">
        <v>3</v>
      </c>
      <c r="P5128">
        <v>0</v>
      </c>
      <c r="Q5128">
        <v>8.7906000000000013</v>
      </c>
    </row>
    <row r="5129" spans="1:17" x14ac:dyDescent="0.3">
      <c r="A5129" t="s">
        <v>166</v>
      </c>
      <c r="B5129" t="s">
        <v>5335</v>
      </c>
      <c r="C5129" t="s">
        <v>5336</v>
      </c>
      <c r="D5129" t="s">
        <v>20</v>
      </c>
      <c r="E5129" t="s">
        <v>21</v>
      </c>
      <c r="F5129" t="s">
        <v>3881</v>
      </c>
      <c r="G5129" t="s">
        <v>568</v>
      </c>
      <c r="H5129">
        <v>73120</v>
      </c>
      <c r="I5129" t="s">
        <v>93</v>
      </c>
      <c r="J5129" t="s">
        <v>5337</v>
      </c>
      <c r="K5129" t="s">
        <v>39</v>
      </c>
      <c r="L5129" t="s">
        <v>153</v>
      </c>
      <c r="M5129" t="s">
        <v>5338</v>
      </c>
      <c r="N5129">
        <v>325.86</v>
      </c>
      <c r="O5129">
        <v>2</v>
      </c>
      <c r="P5129">
        <v>0</v>
      </c>
      <c r="Q5129">
        <v>149.8956</v>
      </c>
    </row>
    <row r="5130" spans="1:17" x14ac:dyDescent="0.3">
      <c r="A5130" t="s">
        <v>42</v>
      </c>
      <c r="B5130" t="s">
        <v>877</v>
      </c>
      <c r="C5130" t="s">
        <v>878</v>
      </c>
      <c r="D5130" t="s">
        <v>34</v>
      </c>
      <c r="E5130" t="s">
        <v>21</v>
      </c>
      <c r="F5130" t="s">
        <v>879</v>
      </c>
      <c r="G5130" t="s">
        <v>436</v>
      </c>
      <c r="H5130">
        <v>45231</v>
      </c>
      <c r="I5130" t="s">
        <v>131</v>
      </c>
      <c r="J5130" t="s">
        <v>882</v>
      </c>
      <c r="K5130" t="s">
        <v>39</v>
      </c>
      <c r="L5130" t="s">
        <v>153</v>
      </c>
      <c r="M5130" t="s">
        <v>883</v>
      </c>
      <c r="N5130">
        <v>57.576000000000001</v>
      </c>
      <c r="O5130">
        <v>3</v>
      </c>
      <c r="P5130">
        <v>0.2</v>
      </c>
      <c r="Q5130">
        <v>21.591000000000001</v>
      </c>
    </row>
    <row r="5131" spans="1:17" x14ac:dyDescent="0.3">
      <c r="A5131" t="s">
        <v>17</v>
      </c>
      <c r="B5131" t="s">
        <v>4383</v>
      </c>
      <c r="C5131" t="s">
        <v>4384</v>
      </c>
      <c r="D5131" t="s">
        <v>34</v>
      </c>
      <c r="E5131" t="s">
        <v>21</v>
      </c>
      <c r="F5131" t="s">
        <v>235</v>
      </c>
      <c r="G5131" t="s">
        <v>236</v>
      </c>
      <c r="H5131">
        <v>10035</v>
      </c>
      <c r="I5131" t="s">
        <v>131</v>
      </c>
      <c r="J5131" t="s">
        <v>882</v>
      </c>
      <c r="K5131" t="s">
        <v>39</v>
      </c>
      <c r="L5131" t="s">
        <v>153</v>
      </c>
      <c r="M5131" t="s">
        <v>883</v>
      </c>
      <c r="N5131">
        <v>47.98</v>
      </c>
      <c r="O5131">
        <v>2</v>
      </c>
      <c r="P5131">
        <v>0</v>
      </c>
      <c r="Q5131">
        <v>23.99</v>
      </c>
    </row>
    <row r="5132" spans="1:17" x14ac:dyDescent="0.3">
      <c r="A5132" t="s">
        <v>42</v>
      </c>
      <c r="B5132" t="s">
        <v>1065</v>
      </c>
      <c r="C5132" t="s">
        <v>1066</v>
      </c>
      <c r="D5132" t="s">
        <v>34</v>
      </c>
      <c r="E5132" t="s">
        <v>21</v>
      </c>
      <c r="F5132" t="s">
        <v>129</v>
      </c>
      <c r="G5132" t="s">
        <v>130</v>
      </c>
      <c r="H5132">
        <v>19120</v>
      </c>
      <c r="I5132" t="s">
        <v>131</v>
      </c>
      <c r="J5132" t="s">
        <v>882</v>
      </c>
      <c r="K5132" t="s">
        <v>39</v>
      </c>
      <c r="L5132" t="s">
        <v>153</v>
      </c>
      <c r="M5132" t="s">
        <v>883</v>
      </c>
      <c r="N5132">
        <v>57.576000000000001</v>
      </c>
      <c r="O5132">
        <v>3</v>
      </c>
      <c r="P5132">
        <v>0.2</v>
      </c>
      <c r="Q5132">
        <v>21.591000000000001</v>
      </c>
    </row>
    <row r="5133" spans="1:17" x14ac:dyDescent="0.3">
      <c r="A5133" t="s">
        <v>42</v>
      </c>
      <c r="B5133" t="s">
        <v>4034</v>
      </c>
      <c r="C5133" t="s">
        <v>4035</v>
      </c>
      <c r="D5133" t="s">
        <v>20</v>
      </c>
      <c r="E5133" t="s">
        <v>21</v>
      </c>
      <c r="F5133" t="s">
        <v>5918</v>
      </c>
      <c r="G5133" t="s">
        <v>36</v>
      </c>
      <c r="H5133">
        <v>92672</v>
      </c>
      <c r="I5133" t="s">
        <v>37</v>
      </c>
      <c r="J5133" t="s">
        <v>882</v>
      </c>
      <c r="K5133" t="s">
        <v>39</v>
      </c>
      <c r="L5133" t="s">
        <v>153</v>
      </c>
      <c r="M5133" t="s">
        <v>883</v>
      </c>
      <c r="N5133">
        <v>71.97</v>
      </c>
      <c r="O5133">
        <v>3</v>
      </c>
      <c r="P5133">
        <v>0</v>
      </c>
      <c r="Q5133">
        <v>35.984999999999999</v>
      </c>
    </row>
    <row r="5134" spans="1:17" x14ac:dyDescent="0.3">
      <c r="A5134" t="s">
        <v>166</v>
      </c>
      <c r="B5134" t="s">
        <v>4922</v>
      </c>
      <c r="C5134" t="s">
        <v>4923</v>
      </c>
      <c r="D5134" t="s">
        <v>34</v>
      </c>
      <c r="E5134" t="s">
        <v>21</v>
      </c>
      <c r="F5134" t="s">
        <v>235</v>
      </c>
      <c r="G5134" t="s">
        <v>236</v>
      </c>
      <c r="H5134">
        <v>10035</v>
      </c>
      <c r="I5134" t="s">
        <v>131</v>
      </c>
      <c r="J5134" t="s">
        <v>882</v>
      </c>
      <c r="K5134" t="s">
        <v>39</v>
      </c>
      <c r="L5134" t="s">
        <v>153</v>
      </c>
      <c r="M5134" t="s">
        <v>883</v>
      </c>
      <c r="N5134">
        <v>23.99</v>
      </c>
      <c r="O5134">
        <v>1</v>
      </c>
      <c r="P5134">
        <v>0</v>
      </c>
      <c r="Q5134">
        <v>11.994999999999999</v>
      </c>
    </row>
    <row r="5135" spans="1:17" x14ac:dyDescent="0.3">
      <c r="A5135" t="s">
        <v>42</v>
      </c>
      <c r="B5135" t="s">
        <v>1618</v>
      </c>
      <c r="C5135" t="s">
        <v>1619</v>
      </c>
      <c r="D5135" t="s">
        <v>20</v>
      </c>
      <c r="E5135" t="s">
        <v>21</v>
      </c>
      <c r="F5135" t="s">
        <v>816</v>
      </c>
      <c r="G5135" t="s">
        <v>202</v>
      </c>
      <c r="H5135">
        <v>55044</v>
      </c>
      <c r="I5135" t="s">
        <v>93</v>
      </c>
      <c r="J5135" t="s">
        <v>2190</v>
      </c>
      <c r="K5135" t="s">
        <v>39</v>
      </c>
      <c r="L5135" t="s">
        <v>153</v>
      </c>
      <c r="M5135" t="s">
        <v>2191</v>
      </c>
      <c r="N5135">
        <v>15.28</v>
      </c>
      <c r="O5135">
        <v>2</v>
      </c>
      <c r="P5135">
        <v>0</v>
      </c>
      <c r="Q5135">
        <v>7.4871999999999996</v>
      </c>
    </row>
    <row r="5136" spans="1:17" x14ac:dyDescent="0.3">
      <c r="A5136" t="s">
        <v>42</v>
      </c>
      <c r="B5136" t="s">
        <v>2725</v>
      </c>
      <c r="C5136" t="s">
        <v>2726</v>
      </c>
      <c r="D5136" t="s">
        <v>20</v>
      </c>
      <c r="E5136" t="s">
        <v>21</v>
      </c>
      <c r="F5136" t="s">
        <v>2727</v>
      </c>
      <c r="G5136" t="s">
        <v>1107</v>
      </c>
      <c r="H5136">
        <v>30076</v>
      </c>
      <c r="I5136" t="s">
        <v>24</v>
      </c>
      <c r="J5136" t="s">
        <v>2190</v>
      </c>
      <c r="K5136" t="s">
        <v>39</v>
      </c>
      <c r="L5136" t="s">
        <v>153</v>
      </c>
      <c r="M5136" t="s">
        <v>2191</v>
      </c>
      <c r="N5136">
        <v>15.28</v>
      </c>
      <c r="O5136">
        <v>2</v>
      </c>
      <c r="P5136">
        <v>0</v>
      </c>
      <c r="Q5136">
        <v>7.4871999999999996</v>
      </c>
    </row>
    <row r="5137" spans="1:17" x14ac:dyDescent="0.3">
      <c r="A5137" t="s">
        <v>17</v>
      </c>
      <c r="B5137" t="s">
        <v>2865</v>
      </c>
      <c r="C5137" t="s">
        <v>2866</v>
      </c>
      <c r="D5137" t="s">
        <v>90</v>
      </c>
      <c r="E5137" t="s">
        <v>21</v>
      </c>
      <c r="F5137" t="s">
        <v>1320</v>
      </c>
      <c r="G5137" t="s">
        <v>78</v>
      </c>
      <c r="H5137">
        <v>28540</v>
      </c>
      <c r="I5137" t="s">
        <v>24</v>
      </c>
      <c r="J5137" t="s">
        <v>2190</v>
      </c>
      <c r="K5137" t="s">
        <v>39</v>
      </c>
      <c r="L5137" t="s">
        <v>153</v>
      </c>
      <c r="M5137" t="s">
        <v>2191</v>
      </c>
      <c r="N5137">
        <v>12.224</v>
      </c>
      <c r="O5137">
        <v>2</v>
      </c>
      <c r="P5137">
        <v>0.2</v>
      </c>
      <c r="Q5137">
        <v>4.4311999999999996</v>
      </c>
    </row>
    <row r="5138" spans="1:17" x14ac:dyDescent="0.3">
      <c r="A5138" t="s">
        <v>17</v>
      </c>
      <c r="B5138" t="s">
        <v>1182</v>
      </c>
      <c r="C5138" t="s">
        <v>1183</v>
      </c>
      <c r="D5138" t="s">
        <v>34</v>
      </c>
      <c r="E5138" t="s">
        <v>21</v>
      </c>
      <c r="F5138" t="s">
        <v>112</v>
      </c>
      <c r="G5138" t="s">
        <v>36</v>
      </c>
      <c r="H5138">
        <v>94109</v>
      </c>
      <c r="I5138" t="s">
        <v>37</v>
      </c>
      <c r="J5138" t="s">
        <v>2190</v>
      </c>
      <c r="K5138" t="s">
        <v>39</v>
      </c>
      <c r="L5138" t="s">
        <v>153</v>
      </c>
      <c r="M5138" t="s">
        <v>2191</v>
      </c>
      <c r="N5138">
        <v>30.56</v>
      </c>
      <c r="O5138">
        <v>4</v>
      </c>
      <c r="P5138">
        <v>0</v>
      </c>
      <c r="Q5138">
        <v>14.974399999999999</v>
      </c>
    </row>
    <row r="5139" spans="1:17" x14ac:dyDescent="0.3">
      <c r="A5139" t="s">
        <v>17</v>
      </c>
      <c r="B5139" t="s">
        <v>4049</v>
      </c>
      <c r="C5139" t="s">
        <v>4050</v>
      </c>
      <c r="D5139" t="s">
        <v>20</v>
      </c>
      <c r="E5139" t="s">
        <v>21</v>
      </c>
      <c r="F5139" t="s">
        <v>235</v>
      </c>
      <c r="G5139" t="s">
        <v>236</v>
      </c>
      <c r="H5139">
        <v>10009</v>
      </c>
      <c r="I5139" t="s">
        <v>131</v>
      </c>
      <c r="J5139" t="s">
        <v>2190</v>
      </c>
      <c r="K5139" t="s">
        <v>39</v>
      </c>
      <c r="L5139" t="s">
        <v>153</v>
      </c>
      <c r="M5139" t="s">
        <v>2191</v>
      </c>
      <c r="N5139">
        <v>22.919999999999998</v>
      </c>
      <c r="O5139">
        <v>3</v>
      </c>
      <c r="P5139">
        <v>0</v>
      </c>
      <c r="Q5139">
        <v>11.230799999999999</v>
      </c>
    </row>
    <row r="5140" spans="1:17" x14ac:dyDescent="0.3">
      <c r="A5140" t="s">
        <v>17</v>
      </c>
      <c r="B5140" t="s">
        <v>1309</v>
      </c>
      <c r="C5140" t="s">
        <v>1310</v>
      </c>
      <c r="D5140" t="s">
        <v>90</v>
      </c>
      <c r="E5140" t="s">
        <v>21</v>
      </c>
      <c r="F5140" t="s">
        <v>4183</v>
      </c>
      <c r="G5140" t="s">
        <v>210</v>
      </c>
      <c r="H5140">
        <v>48640</v>
      </c>
      <c r="I5140" t="s">
        <v>93</v>
      </c>
      <c r="J5140" t="s">
        <v>2190</v>
      </c>
      <c r="K5140" t="s">
        <v>39</v>
      </c>
      <c r="L5140" t="s">
        <v>153</v>
      </c>
      <c r="M5140" t="s">
        <v>2191</v>
      </c>
      <c r="N5140">
        <v>15.28</v>
      </c>
      <c r="O5140">
        <v>2</v>
      </c>
      <c r="P5140">
        <v>0</v>
      </c>
      <c r="Q5140">
        <v>7.4871999999999996</v>
      </c>
    </row>
    <row r="5141" spans="1:17" x14ac:dyDescent="0.3">
      <c r="A5141" t="s">
        <v>42</v>
      </c>
      <c r="B5141" t="s">
        <v>4619</v>
      </c>
      <c r="C5141" t="s">
        <v>4620</v>
      </c>
      <c r="D5141" t="s">
        <v>34</v>
      </c>
      <c r="E5141" t="s">
        <v>21</v>
      </c>
      <c r="F5141" t="s">
        <v>976</v>
      </c>
      <c r="G5141" t="s">
        <v>436</v>
      </c>
      <c r="H5141">
        <v>44107</v>
      </c>
      <c r="I5141" t="s">
        <v>131</v>
      </c>
      <c r="J5141" t="s">
        <v>2190</v>
      </c>
      <c r="K5141" t="s">
        <v>39</v>
      </c>
      <c r="L5141" t="s">
        <v>153</v>
      </c>
      <c r="M5141" t="s">
        <v>2191</v>
      </c>
      <c r="N5141">
        <v>24.448</v>
      </c>
      <c r="O5141">
        <v>4</v>
      </c>
      <c r="P5141">
        <v>0.2</v>
      </c>
      <c r="Q5141">
        <v>8.8623999999999992</v>
      </c>
    </row>
    <row r="5142" spans="1:17" x14ac:dyDescent="0.3">
      <c r="A5142" t="s">
        <v>166</v>
      </c>
      <c r="B5142" t="s">
        <v>4076</v>
      </c>
      <c r="C5142" t="s">
        <v>4077</v>
      </c>
      <c r="D5142" t="s">
        <v>90</v>
      </c>
      <c r="E5142" t="s">
        <v>21</v>
      </c>
      <c r="F5142" t="s">
        <v>359</v>
      </c>
      <c r="G5142" t="s">
        <v>202</v>
      </c>
      <c r="H5142">
        <v>55407</v>
      </c>
      <c r="I5142" t="s">
        <v>93</v>
      </c>
      <c r="J5142" t="s">
        <v>2190</v>
      </c>
      <c r="K5142" t="s">
        <v>39</v>
      </c>
      <c r="L5142" t="s">
        <v>153</v>
      </c>
      <c r="M5142" t="s">
        <v>2191</v>
      </c>
      <c r="N5142">
        <v>15.28</v>
      </c>
      <c r="O5142">
        <v>2</v>
      </c>
      <c r="P5142">
        <v>0</v>
      </c>
      <c r="Q5142">
        <v>7.4871999999999996</v>
      </c>
    </row>
    <row r="5143" spans="1:17" x14ac:dyDescent="0.3">
      <c r="A5143" t="s">
        <v>42</v>
      </c>
      <c r="B5143" t="s">
        <v>4346</v>
      </c>
      <c r="C5143" t="s">
        <v>4347</v>
      </c>
      <c r="D5143" t="s">
        <v>20</v>
      </c>
      <c r="E5143" t="s">
        <v>21</v>
      </c>
      <c r="F5143" t="s">
        <v>471</v>
      </c>
      <c r="G5143" t="s">
        <v>187</v>
      </c>
      <c r="H5143">
        <v>61701</v>
      </c>
      <c r="I5143" t="s">
        <v>93</v>
      </c>
      <c r="J5143" t="s">
        <v>2190</v>
      </c>
      <c r="K5143" t="s">
        <v>39</v>
      </c>
      <c r="L5143" t="s">
        <v>153</v>
      </c>
      <c r="M5143" t="s">
        <v>2191</v>
      </c>
      <c r="N5143">
        <v>12.224</v>
      </c>
      <c r="O5143">
        <v>2</v>
      </c>
      <c r="P5143">
        <v>0.2</v>
      </c>
      <c r="Q5143">
        <v>4.4311999999999996</v>
      </c>
    </row>
    <row r="5144" spans="1:17" x14ac:dyDescent="0.3">
      <c r="A5144" t="s">
        <v>166</v>
      </c>
      <c r="B5144" t="s">
        <v>2942</v>
      </c>
      <c r="C5144" t="s">
        <v>2943</v>
      </c>
      <c r="D5144" t="s">
        <v>20</v>
      </c>
      <c r="E5144" t="s">
        <v>21</v>
      </c>
      <c r="F5144" t="s">
        <v>1234</v>
      </c>
      <c r="G5144" t="s">
        <v>46</v>
      </c>
      <c r="H5144">
        <v>33178</v>
      </c>
      <c r="I5144" t="s">
        <v>24</v>
      </c>
      <c r="J5144" t="s">
        <v>4358</v>
      </c>
      <c r="K5144" t="s">
        <v>39</v>
      </c>
      <c r="L5144" t="s">
        <v>153</v>
      </c>
      <c r="M5144" t="s">
        <v>4359</v>
      </c>
      <c r="N5144">
        <v>37.608000000000004</v>
      </c>
      <c r="O5144">
        <v>3</v>
      </c>
      <c r="P5144">
        <v>0.2</v>
      </c>
      <c r="Q5144">
        <v>12.692699999999995</v>
      </c>
    </row>
    <row r="5145" spans="1:17" x14ac:dyDescent="0.3">
      <c r="A5145" t="s">
        <v>42</v>
      </c>
      <c r="B5145" t="s">
        <v>3556</v>
      </c>
      <c r="C5145" t="s">
        <v>3557</v>
      </c>
      <c r="D5145" t="s">
        <v>20</v>
      </c>
      <c r="E5145" t="s">
        <v>21</v>
      </c>
      <c r="F5145" t="s">
        <v>112</v>
      </c>
      <c r="G5145" t="s">
        <v>36</v>
      </c>
      <c r="H5145">
        <v>94109</v>
      </c>
      <c r="I5145" t="s">
        <v>37</v>
      </c>
      <c r="J5145" t="s">
        <v>4358</v>
      </c>
      <c r="K5145" t="s">
        <v>39</v>
      </c>
      <c r="L5145" t="s">
        <v>153</v>
      </c>
      <c r="M5145" t="s">
        <v>4359</v>
      </c>
      <c r="N5145">
        <v>78.349999999999994</v>
      </c>
      <c r="O5145">
        <v>5</v>
      </c>
      <c r="P5145">
        <v>0</v>
      </c>
      <c r="Q5145">
        <v>36.824499999999993</v>
      </c>
    </row>
    <row r="5146" spans="1:17" x14ac:dyDescent="0.3">
      <c r="A5146" t="s">
        <v>42</v>
      </c>
      <c r="B5146" t="s">
        <v>1842</v>
      </c>
      <c r="C5146" t="s">
        <v>1843</v>
      </c>
      <c r="D5146" t="s">
        <v>90</v>
      </c>
      <c r="E5146" t="s">
        <v>21</v>
      </c>
      <c r="F5146" t="s">
        <v>471</v>
      </c>
      <c r="G5146" t="s">
        <v>224</v>
      </c>
      <c r="H5146">
        <v>47401</v>
      </c>
      <c r="I5146" t="s">
        <v>93</v>
      </c>
      <c r="J5146" t="s">
        <v>4358</v>
      </c>
      <c r="K5146" t="s">
        <v>39</v>
      </c>
      <c r="L5146" t="s">
        <v>153</v>
      </c>
      <c r="M5146" t="s">
        <v>4359</v>
      </c>
      <c r="N5146">
        <v>78.349999999999994</v>
      </c>
      <c r="O5146">
        <v>5</v>
      </c>
      <c r="P5146">
        <v>0</v>
      </c>
      <c r="Q5146">
        <v>36.824499999999993</v>
      </c>
    </row>
    <row r="5147" spans="1:17" x14ac:dyDescent="0.3">
      <c r="A5147" t="s">
        <v>42</v>
      </c>
      <c r="B5147" t="s">
        <v>1698</v>
      </c>
      <c r="C5147" t="s">
        <v>1699</v>
      </c>
      <c r="D5147" t="s">
        <v>20</v>
      </c>
      <c r="E5147" t="s">
        <v>21</v>
      </c>
      <c r="F5147" t="s">
        <v>399</v>
      </c>
      <c r="G5147" t="s">
        <v>400</v>
      </c>
      <c r="H5147">
        <v>80013</v>
      </c>
      <c r="I5147" t="s">
        <v>37</v>
      </c>
      <c r="J5147" t="s">
        <v>4358</v>
      </c>
      <c r="K5147" t="s">
        <v>39</v>
      </c>
      <c r="L5147" t="s">
        <v>153</v>
      </c>
      <c r="M5147" t="s">
        <v>4359</v>
      </c>
      <c r="N5147">
        <v>12.536000000000001</v>
      </c>
      <c r="O5147">
        <v>1</v>
      </c>
      <c r="P5147">
        <v>0.2</v>
      </c>
      <c r="Q5147">
        <v>4.2308999999999983</v>
      </c>
    </row>
    <row r="5148" spans="1:17" x14ac:dyDescent="0.3">
      <c r="A5148" t="s">
        <v>166</v>
      </c>
      <c r="B5148" t="s">
        <v>2826</v>
      </c>
      <c r="C5148" t="s">
        <v>2827</v>
      </c>
      <c r="D5148" t="s">
        <v>34</v>
      </c>
      <c r="E5148" t="s">
        <v>21</v>
      </c>
      <c r="F5148" t="s">
        <v>235</v>
      </c>
      <c r="G5148" t="s">
        <v>236</v>
      </c>
      <c r="H5148">
        <v>10035</v>
      </c>
      <c r="I5148" t="s">
        <v>131</v>
      </c>
      <c r="J5148" t="s">
        <v>4358</v>
      </c>
      <c r="K5148" t="s">
        <v>39</v>
      </c>
      <c r="L5148" t="s">
        <v>153</v>
      </c>
      <c r="M5148" t="s">
        <v>4359</v>
      </c>
      <c r="N5148">
        <v>47.01</v>
      </c>
      <c r="O5148">
        <v>3</v>
      </c>
      <c r="P5148">
        <v>0</v>
      </c>
      <c r="Q5148">
        <v>22.094699999999996</v>
      </c>
    </row>
    <row r="5149" spans="1:17" x14ac:dyDescent="0.3">
      <c r="A5149" t="s">
        <v>42</v>
      </c>
      <c r="B5149" t="s">
        <v>2865</v>
      </c>
      <c r="C5149" t="s">
        <v>2866</v>
      </c>
      <c r="D5149" t="s">
        <v>90</v>
      </c>
      <c r="E5149" t="s">
        <v>21</v>
      </c>
      <c r="F5149" t="s">
        <v>1502</v>
      </c>
      <c r="G5149" t="s">
        <v>1107</v>
      </c>
      <c r="H5149">
        <v>30318</v>
      </c>
      <c r="I5149" t="s">
        <v>24</v>
      </c>
      <c r="J5149" t="s">
        <v>4358</v>
      </c>
      <c r="K5149" t="s">
        <v>39</v>
      </c>
      <c r="L5149" t="s">
        <v>153</v>
      </c>
      <c r="M5149" t="s">
        <v>4359</v>
      </c>
      <c r="N5149">
        <v>125.36</v>
      </c>
      <c r="O5149">
        <v>8</v>
      </c>
      <c r="P5149">
        <v>0</v>
      </c>
      <c r="Q5149">
        <v>58.919199999999989</v>
      </c>
    </row>
    <row r="5150" spans="1:17" x14ac:dyDescent="0.3">
      <c r="A5150" t="s">
        <v>17</v>
      </c>
      <c r="B5150" t="s">
        <v>5828</v>
      </c>
      <c r="C5150" t="s">
        <v>5829</v>
      </c>
      <c r="D5150" t="s">
        <v>34</v>
      </c>
      <c r="E5150" t="s">
        <v>21</v>
      </c>
      <c r="F5150" t="s">
        <v>531</v>
      </c>
      <c r="G5150" t="s">
        <v>216</v>
      </c>
      <c r="H5150">
        <v>19711</v>
      </c>
      <c r="I5150" t="s">
        <v>131</v>
      </c>
      <c r="J5150" t="s">
        <v>4358</v>
      </c>
      <c r="K5150" t="s">
        <v>39</v>
      </c>
      <c r="L5150" t="s">
        <v>153</v>
      </c>
      <c r="M5150" t="s">
        <v>4359</v>
      </c>
      <c r="N5150">
        <v>109.69</v>
      </c>
      <c r="O5150">
        <v>7</v>
      </c>
      <c r="P5150">
        <v>0</v>
      </c>
      <c r="Q5150">
        <v>51.554299999999991</v>
      </c>
    </row>
    <row r="5151" spans="1:17" x14ac:dyDescent="0.3">
      <c r="A5151" t="s">
        <v>166</v>
      </c>
      <c r="B5151" t="s">
        <v>3956</v>
      </c>
      <c r="C5151" t="s">
        <v>3957</v>
      </c>
      <c r="D5151" t="s">
        <v>34</v>
      </c>
      <c r="E5151" t="s">
        <v>21</v>
      </c>
      <c r="F5151" t="s">
        <v>163</v>
      </c>
      <c r="G5151" t="s">
        <v>92</v>
      </c>
      <c r="H5151">
        <v>77041</v>
      </c>
      <c r="I5151" t="s">
        <v>93</v>
      </c>
      <c r="J5151" t="s">
        <v>4821</v>
      </c>
      <c r="K5151" t="s">
        <v>39</v>
      </c>
      <c r="L5151" t="s">
        <v>153</v>
      </c>
      <c r="M5151" t="s">
        <v>586</v>
      </c>
      <c r="N5151">
        <v>74.352000000000004</v>
      </c>
      <c r="O5151">
        <v>3</v>
      </c>
      <c r="P5151">
        <v>0.2</v>
      </c>
      <c r="Q5151">
        <v>26.952599999999997</v>
      </c>
    </row>
    <row r="5152" spans="1:17" x14ac:dyDescent="0.3">
      <c r="A5152" t="s">
        <v>42</v>
      </c>
      <c r="B5152" t="s">
        <v>4865</v>
      </c>
      <c r="C5152" t="s">
        <v>4866</v>
      </c>
      <c r="D5152" t="s">
        <v>34</v>
      </c>
      <c r="E5152" t="s">
        <v>21</v>
      </c>
      <c r="F5152" t="s">
        <v>3410</v>
      </c>
      <c r="G5152" t="s">
        <v>92</v>
      </c>
      <c r="H5152">
        <v>79907</v>
      </c>
      <c r="I5152" t="s">
        <v>93</v>
      </c>
      <c r="J5152" t="s">
        <v>4821</v>
      </c>
      <c r="K5152" t="s">
        <v>39</v>
      </c>
      <c r="L5152" t="s">
        <v>153</v>
      </c>
      <c r="M5152" t="s">
        <v>586</v>
      </c>
      <c r="N5152">
        <v>49.568000000000005</v>
      </c>
      <c r="O5152">
        <v>2</v>
      </c>
      <c r="P5152">
        <v>0.2</v>
      </c>
      <c r="Q5152">
        <v>17.968399999999995</v>
      </c>
    </row>
    <row r="5153" spans="1:17" x14ac:dyDescent="0.3">
      <c r="A5153" t="s">
        <v>42</v>
      </c>
      <c r="B5153" t="s">
        <v>3823</v>
      </c>
      <c r="C5153" t="s">
        <v>3824</v>
      </c>
      <c r="D5153" t="s">
        <v>34</v>
      </c>
      <c r="E5153" t="s">
        <v>21</v>
      </c>
      <c r="F5153" t="s">
        <v>84</v>
      </c>
      <c r="G5153" t="s">
        <v>85</v>
      </c>
      <c r="H5153">
        <v>98103</v>
      </c>
      <c r="I5153" t="s">
        <v>37</v>
      </c>
      <c r="J5153" t="s">
        <v>4821</v>
      </c>
      <c r="K5153" t="s">
        <v>39</v>
      </c>
      <c r="L5153" t="s">
        <v>153</v>
      </c>
      <c r="M5153" t="s">
        <v>586</v>
      </c>
      <c r="N5153">
        <v>61.96</v>
      </c>
      <c r="O5153">
        <v>2</v>
      </c>
      <c r="P5153">
        <v>0</v>
      </c>
      <c r="Q5153">
        <v>30.360399999999998</v>
      </c>
    </row>
    <row r="5154" spans="1:17" x14ac:dyDescent="0.3">
      <c r="A5154" t="s">
        <v>17</v>
      </c>
      <c r="B5154" t="s">
        <v>4834</v>
      </c>
      <c r="C5154" t="s">
        <v>4835</v>
      </c>
      <c r="D5154" t="s">
        <v>34</v>
      </c>
      <c r="E5154" t="s">
        <v>21</v>
      </c>
      <c r="F5154" t="s">
        <v>244</v>
      </c>
      <c r="G5154" t="s">
        <v>236</v>
      </c>
      <c r="H5154">
        <v>12180</v>
      </c>
      <c r="I5154" t="s">
        <v>131</v>
      </c>
      <c r="J5154" t="s">
        <v>4821</v>
      </c>
      <c r="K5154" t="s">
        <v>39</v>
      </c>
      <c r="L5154" t="s">
        <v>153</v>
      </c>
      <c r="M5154" t="s">
        <v>586</v>
      </c>
      <c r="N5154">
        <v>247.84</v>
      </c>
      <c r="O5154">
        <v>8</v>
      </c>
      <c r="P5154">
        <v>0</v>
      </c>
      <c r="Q5154">
        <v>121.44159999999999</v>
      </c>
    </row>
    <row r="5155" spans="1:17" x14ac:dyDescent="0.3">
      <c r="A5155" t="s">
        <v>166</v>
      </c>
      <c r="B5155" t="s">
        <v>194</v>
      </c>
      <c r="C5155" t="s">
        <v>195</v>
      </c>
      <c r="D5155" t="s">
        <v>34</v>
      </c>
      <c r="E5155" t="s">
        <v>21</v>
      </c>
      <c r="F5155" t="s">
        <v>3342</v>
      </c>
      <c r="G5155" t="s">
        <v>275</v>
      </c>
      <c r="H5155">
        <v>85281</v>
      </c>
      <c r="I5155" t="s">
        <v>37</v>
      </c>
      <c r="J5155" t="s">
        <v>4842</v>
      </c>
      <c r="K5155" t="s">
        <v>39</v>
      </c>
      <c r="L5155" t="s">
        <v>153</v>
      </c>
      <c r="M5155" t="s">
        <v>4843</v>
      </c>
      <c r="N5155">
        <v>12.768000000000001</v>
      </c>
      <c r="O5155">
        <v>6</v>
      </c>
      <c r="P5155">
        <v>0.2</v>
      </c>
      <c r="Q5155">
        <v>4.628400000000001</v>
      </c>
    </row>
    <row r="5156" spans="1:17" x14ac:dyDescent="0.3">
      <c r="A5156" t="s">
        <v>17</v>
      </c>
      <c r="B5156" t="s">
        <v>3659</v>
      </c>
      <c r="C5156" t="s">
        <v>3660</v>
      </c>
      <c r="D5156" t="s">
        <v>34</v>
      </c>
      <c r="E5156" t="s">
        <v>21</v>
      </c>
      <c r="F5156" t="s">
        <v>22</v>
      </c>
      <c r="G5156" t="s">
        <v>23</v>
      </c>
      <c r="H5156">
        <v>42420</v>
      </c>
      <c r="I5156" t="s">
        <v>24</v>
      </c>
      <c r="J5156" t="s">
        <v>4842</v>
      </c>
      <c r="K5156" t="s">
        <v>39</v>
      </c>
      <c r="L5156" t="s">
        <v>153</v>
      </c>
      <c r="M5156" t="s">
        <v>4843</v>
      </c>
      <c r="N5156">
        <v>5.32</v>
      </c>
      <c r="O5156">
        <v>2</v>
      </c>
      <c r="P5156">
        <v>0</v>
      </c>
      <c r="Q5156">
        <v>2.6068000000000002</v>
      </c>
    </row>
    <row r="5157" spans="1:17" x14ac:dyDescent="0.3">
      <c r="A5157" t="s">
        <v>42</v>
      </c>
      <c r="B5157" t="s">
        <v>3156</v>
      </c>
      <c r="C5157" t="s">
        <v>3157</v>
      </c>
      <c r="D5157" t="s">
        <v>90</v>
      </c>
      <c r="E5157" t="s">
        <v>21</v>
      </c>
      <c r="F5157" t="s">
        <v>274</v>
      </c>
      <c r="G5157" t="s">
        <v>275</v>
      </c>
      <c r="H5157">
        <v>85234</v>
      </c>
      <c r="I5157" t="s">
        <v>37</v>
      </c>
      <c r="J5157" t="s">
        <v>4842</v>
      </c>
      <c r="K5157" t="s">
        <v>39</v>
      </c>
      <c r="L5157" t="s">
        <v>153</v>
      </c>
      <c r="M5157" t="s">
        <v>4843</v>
      </c>
      <c r="N5157">
        <v>10.64</v>
      </c>
      <c r="O5157">
        <v>5</v>
      </c>
      <c r="P5157">
        <v>0.2</v>
      </c>
      <c r="Q5157">
        <v>3.8570000000000002</v>
      </c>
    </row>
    <row r="5158" spans="1:17" x14ac:dyDescent="0.3">
      <c r="A5158" t="s">
        <v>166</v>
      </c>
      <c r="B5158" t="s">
        <v>692</v>
      </c>
      <c r="C5158" t="s">
        <v>693</v>
      </c>
      <c r="D5158" t="s">
        <v>34</v>
      </c>
      <c r="E5158" t="s">
        <v>21</v>
      </c>
      <c r="F5158" t="s">
        <v>4658</v>
      </c>
      <c r="G5158" t="s">
        <v>236</v>
      </c>
      <c r="H5158">
        <v>11550</v>
      </c>
      <c r="I5158" t="s">
        <v>131</v>
      </c>
      <c r="J5158" t="s">
        <v>4842</v>
      </c>
      <c r="K5158" t="s">
        <v>39</v>
      </c>
      <c r="L5158" t="s">
        <v>153</v>
      </c>
      <c r="M5158" t="s">
        <v>4843</v>
      </c>
      <c r="N5158">
        <v>7.98</v>
      </c>
      <c r="O5158">
        <v>3</v>
      </c>
      <c r="P5158">
        <v>0</v>
      </c>
      <c r="Q5158">
        <v>3.9102000000000006</v>
      </c>
    </row>
    <row r="5159" spans="1:17" x14ac:dyDescent="0.3">
      <c r="A5159" t="s">
        <v>42</v>
      </c>
      <c r="B5159" t="s">
        <v>2900</v>
      </c>
      <c r="C5159" t="s">
        <v>2901</v>
      </c>
      <c r="D5159" t="s">
        <v>20</v>
      </c>
      <c r="E5159" t="s">
        <v>21</v>
      </c>
      <c r="F5159" t="s">
        <v>2902</v>
      </c>
      <c r="G5159" t="s">
        <v>1292</v>
      </c>
      <c r="H5159">
        <v>39503</v>
      </c>
      <c r="I5159" t="s">
        <v>24</v>
      </c>
      <c r="J5159" t="s">
        <v>2903</v>
      </c>
      <c r="K5159" t="s">
        <v>39</v>
      </c>
      <c r="L5159" t="s">
        <v>153</v>
      </c>
      <c r="M5159" t="s">
        <v>2904</v>
      </c>
      <c r="N5159">
        <v>48.69</v>
      </c>
      <c r="O5159">
        <v>9</v>
      </c>
      <c r="P5159">
        <v>0</v>
      </c>
      <c r="Q5159">
        <v>23.8581</v>
      </c>
    </row>
    <row r="5160" spans="1:17" x14ac:dyDescent="0.3">
      <c r="A5160" t="s">
        <v>42</v>
      </c>
      <c r="B5160" t="s">
        <v>190</v>
      </c>
      <c r="C5160" t="s">
        <v>191</v>
      </c>
      <c r="D5160" t="s">
        <v>34</v>
      </c>
      <c r="E5160" t="s">
        <v>21</v>
      </c>
      <c r="F5160" t="s">
        <v>435</v>
      </c>
      <c r="G5160" t="s">
        <v>1107</v>
      </c>
      <c r="H5160">
        <v>31907</v>
      </c>
      <c r="I5160" t="s">
        <v>24</v>
      </c>
      <c r="J5160" t="s">
        <v>2903</v>
      </c>
      <c r="K5160" t="s">
        <v>39</v>
      </c>
      <c r="L5160" t="s">
        <v>153</v>
      </c>
      <c r="M5160" t="s">
        <v>2904</v>
      </c>
      <c r="N5160">
        <v>16.23</v>
      </c>
      <c r="O5160">
        <v>3</v>
      </c>
      <c r="P5160">
        <v>0</v>
      </c>
      <c r="Q5160">
        <v>7.9527000000000001</v>
      </c>
    </row>
    <row r="5161" spans="1:17" x14ac:dyDescent="0.3">
      <c r="A5161" t="s">
        <v>17</v>
      </c>
      <c r="B5161" t="s">
        <v>2857</v>
      </c>
      <c r="C5161" t="s">
        <v>2858</v>
      </c>
      <c r="D5161" t="s">
        <v>34</v>
      </c>
      <c r="E5161" t="s">
        <v>21</v>
      </c>
      <c r="F5161" t="s">
        <v>1709</v>
      </c>
      <c r="G5161" t="s">
        <v>92</v>
      </c>
      <c r="H5161">
        <v>78041</v>
      </c>
      <c r="I5161" t="s">
        <v>93</v>
      </c>
      <c r="J5161" t="s">
        <v>2903</v>
      </c>
      <c r="K5161" t="s">
        <v>39</v>
      </c>
      <c r="L5161" t="s">
        <v>153</v>
      </c>
      <c r="M5161" t="s">
        <v>2904</v>
      </c>
      <c r="N5161">
        <v>12.984000000000002</v>
      </c>
      <c r="O5161">
        <v>3</v>
      </c>
      <c r="P5161">
        <v>0.2</v>
      </c>
      <c r="Q5161">
        <v>4.7066999999999997</v>
      </c>
    </row>
    <row r="5162" spans="1:17" x14ac:dyDescent="0.3">
      <c r="A5162" t="s">
        <v>1122</v>
      </c>
      <c r="B5162" t="s">
        <v>3136</v>
      </c>
      <c r="C5162" t="s">
        <v>3137</v>
      </c>
      <c r="D5162" t="s">
        <v>90</v>
      </c>
      <c r="E5162" t="s">
        <v>21</v>
      </c>
      <c r="F5162" t="s">
        <v>3138</v>
      </c>
      <c r="G5162" t="s">
        <v>1107</v>
      </c>
      <c r="H5162">
        <v>30080</v>
      </c>
      <c r="I5162" t="s">
        <v>24</v>
      </c>
      <c r="J5162" t="s">
        <v>3141</v>
      </c>
      <c r="K5162" t="s">
        <v>39</v>
      </c>
      <c r="L5162" t="s">
        <v>238</v>
      </c>
      <c r="M5162" t="s">
        <v>3142</v>
      </c>
      <c r="N5162">
        <v>9.4499999999999993</v>
      </c>
      <c r="O5162">
        <v>5</v>
      </c>
      <c r="P5162">
        <v>0</v>
      </c>
      <c r="Q5162">
        <v>0.18900000000000028</v>
      </c>
    </row>
    <row r="5163" spans="1:17" x14ac:dyDescent="0.3">
      <c r="A5163" t="s">
        <v>42</v>
      </c>
      <c r="B5163" t="s">
        <v>4019</v>
      </c>
      <c r="C5163" t="s">
        <v>4020</v>
      </c>
      <c r="D5163" t="s">
        <v>20</v>
      </c>
      <c r="E5163" t="s">
        <v>21</v>
      </c>
      <c r="F5163" t="s">
        <v>129</v>
      </c>
      <c r="G5163" t="s">
        <v>130</v>
      </c>
      <c r="H5163">
        <v>19134</v>
      </c>
      <c r="I5163" t="s">
        <v>131</v>
      </c>
      <c r="J5163" t="s">
        <v>3141</v>
      </c>
      <c r="K5163" t="s">
        <v>39</v>
      </c>
      <c r="L5163" t="s">
        <v>238</v>
      </c>
      <c r="M5163" t="s">
        <v>3142</v>
      </c>
      <c r="N5163">
        <v>10.584</v>
      </c>
      <c r="O5163">
        <v>7</v>
      </c>
      <c r="P5163">
        <v>0.2</v>
      </c>
      <c r="Q5163">
        <v>-2.3813999999999993</v>
      </c>
    </row>
    <row r="5164" spans="1:17" x14ac:dyDescent="0.3">
      <c r="A5164" t="s">
        <v>42</v>
      </c>
      <c r="B5164" t="s">
        <v>1718</v>
      </c>
      <c r="C5164" t="s">
        <v>1719</v>
      </c>
      <c r="D5164" t="s">
        <v>20</v>
      </c>
      <c r="E5164" t="s">
        <v>21</v>
      </c>
      <c r="F5164" t="s">
        <v>3138</v>
      </c>
      <c r="G5164" t="s">
        <v>1107</v>
      </c>
      <c r="H5164">
        <v>30080</v>
      </c>
      <c r="I5164" t="s">
        <v>24</v>
      </c>
      <c r="J5164" t="s">
        <v>3141</v>
      </c>
      <c r="K5164" t="s">
        <v>39</v>
      </c>
      <c r="L5164" t="s">
        <v>238</v>
      </c>
      <c r="M5164" t="s">
        <v>3142</v>
      </c>
      <c r="N5164">
        <v>5.67</v>
      </c>
      <c r="O5164">
        <v>3</v>
      </c>
      <c r="P5164">
        <v>0</v>
      </c>
      <c r="Q5164">
        <v>0.11340000000000017</v>
      </c>
    </row>
    <row r="5165" spans="1:17" x14ac:dyDescent="0.3">
      <c r="A5165" t="s">
        <v>42</v>
      </c>
      <c r="B5165" t="s">
        <v>2334</v>
      </c>
      <c r="C5165" t="s">
        <v>2335</v>
      </c>
      <c r="D5165" t="s">
        <v>34</v>
      </c>
      <c r="E5165" t="s">
        <v>21</v>
      </c>
      <c r="F5165" t="s">
        <v>129</v>
      </c>
      <c r="G5165" t="s">
        <v>130</v>
      </c>
      <c r="H5165">
        <v>19120</v>
      </c>
      <c r="I5165" t="s">
        <v>131</v>
      </c>
      <c r="J5165" t="s">
        <v>3141</v>
      </c>
      <c r="K5165" t="s">
        <v>39</v>
      </c>
      <c r="L5165" t="s">
        <v>238</v>
      </c>
      <c r="M5165" t="s">
        <v>3142</v>
      </c>
      <c r="N5165">
        <v>10.584</v>
      </c>
      <c r="O5165">
        <v>7</v>
      </c>
      <c r="P5165">
        <v>0.2</v>
      </c>
      <c r="Q5165">
        <v>-2.3813999999999993</v>
      </c>
    </row>
    <row r="5166" spans="1:17" x14ac:dyDescent="0.3">
      <c r="A5166" t="s">
        <v>17</v>
      </c>
      <c r="B5166" t="s">
        <v>4223</v>
      </c>
      <c r="C5166" t="s">
        <v>4224</v>
      </c>
      <c r="D5166" t="s">
        <v>34</v>
      </c>
      <c r="E5166" t="s">
        <v>21</v>
      </c>
      <c r="F5166" t="s">
        <v>4595</v>
      </c>
      <c r="G5166" t="s">
        <v>92</v>
      </c>
      <c r="H5166">
        <v>78415</v>
      </c>
      <c r="I5166" t="s">
        <v>93</v>
      </c>
      <c r="J5166" t="s">
        <v>3141</v>
      </c>
      <c r="K5166" t="s">
        <v>39</v>
      </c>
      <c r="L5166" t="s">
        <v>238</v>
      </c>
      <c r="M5166" t="s">
        <v>3142</v>
      </c>
      <c r="N5166">
        <v>6.048</v>
      </c>
      <c r="O5166">
        <v>4</v>
      </c>
      <c r="P5166">
        <v>0.2</v>
      </c>
      <c r="Q5166">
        <v>-1.3607999999999998</v>
      </c>
    </row>
    <row r="5167" spans="1:17" x14ac:dyDescent="0.3">
      <c r="A5167" t="s">
        <v>1122</v>
      </c>
      <c r="B5167" t="s">
        <v>631</v>
      </c>
      <c r="C5167" t="s">
        <v>632</v>
      </c>
      <c r="D5167" t="s">
        <v>90</v>
      </c>
      <c r="E5167" t="s">
        <v>21</v>
      </c>
      <c r="F5167" t="s">
        <v>112</v>
      </c>
      <c r="G5167" t="s">
        <v>36</v>
      </c>
      <c r="H5167">
        <v>94110</v>
      </c>
      <c r="I5167" t="s">
        <v>37</v>
      </c>
      <c r="J5167" t="s">
        <v>3141</v>
      </c>
      <c r="K5167" t="s">
        <v>39</v>
      </c>
      <c r="L5167" t="s">
        <v>238</v>
      </c>
      <c r="M5167" t="s">
        <v>3142</v>
      </c>
      <c r="N5167">
        <v>5.67</v>
      </c>
      <c r="O5167">
        <v>3</v>
      </c>
      <c r="P5167">
        <v>0</v>
      </c>
      <c r="Q5167">
        <v>0.11340000000000017</v>
      </c>
    </row>
    <row r="5168" spans="1:17" x14ac:dyDescent="0.3">
      <c r="A5168" t="s">
        <v>42</v>
      </c>
      <c r="B5168" t="s">
        <v>703</v>
      </c>
      <c r="C5168" t="s">
        <v>704</v>
      </c>
      <c r="D5168" t="s">
        <v>20</v>
      </c>
      <c r="E5168" t="s">
        <v>21</v>
      </c>
      <c r="F5168" t="s">
        <v>2155</v>
      </c>
      <c r="G5168" t="s">
        <v>85</v>
      </c>
      <c r="H5168">
        <v>98026</v>
      </c>
      <c r="I5168" t="s">
        <v>37</v>
      </c>
      <c r="J5168" t="s">
        <v>5542</v>
      </c>
      <c r="K5168" t="s">
        <v>39</v>
      </c>
      <c r="L5168" t="s">
        <v>238</v>
      </c>
      <c r="M5168" t="s">
        <v>5543</v>
      </c>
      <c r="N5168">
        <v>19.600000000000001</v>
      </c>
      <c r="O5168">
        <v>5</v>
      </c>
      <c r="P5168">
        <v>0</v>
      </c>
      <c r="Q5168">
        <v>9.6039999999999992</v>
      </c>
    </row>
    <row r="5169" spans="1:17" x14ac:dyDescent="0.3">
      <c r="A5169" t="s">
        <v>42</v>
      </c>
      <c r="B5169" t="s">
        <v>724</v>
      </c>
      <c r="C5169" t="s">
        <v>725</v>
      </c>
      <c r="D5169" t="s">
        <v>20</v>
      </c>
      <c r="E5169" t="s">
        <v>21</v>
      </c>
      <c r="F5169" t="s">
        <v>726</v>
      </c>
      <c r="G5169" t="s">
        <v>210</v>
      </c>
      <c r="H5169">
        <v>48601</v>
      </c>
      <c r="I5169" t="s">
        <v>93</v>
      </c>
      <c r="J5169" t="s">
        <v>731</v>
      </c>
      <c r="K5169" t="s">
        <v>39</v>
      </c>
      <c r="L5169" t="s">
        <v>238</v>
      </c>
      <c r="M5169" t="s">
        <v>732</v>
      </c>
      <c r="N5169">
        <v>52.29</v>
      </c>
      <c r="O5169">
        <v>9</v>
      </c>
      <c r="P5169">
        <v>0</v>
      </c>
      <c r="Q5169">
        <v>16.209899999999998</v>
      </c>
    </row>
    <row r="5170" spans="1:17" x14ac:dyDescent="0.3">
      <c r="A5170" t="s">
        <v>42</v>
      </c>
      <c r="B5170" t="s">
        <v>1816</v>
      </c>
      <c r="C5170" t="s">
        <v>1817</v>
      </c>
      <c r="D5170" t="s">
        <v>20</v>
      </c>
      <c r="E5170" t="s">
        <v>21</v>
      </c>
      <c r="F5170" t="s">
        <v>35</v>
      </c>
      <c r="G5170" t="s">
        <v>36</v>
      </c>
      <c r="H5170">
        <v>90049</v>
      </c>
      <c r="I5170" t="s">
        <v>37</v>
      </c>
      <c r="J5170" t="s">
        <v>731</v>
      </c>
      <c r="K5170" t="s">
        <v>39</v>
      </c>
      <c r="L5170" t="s">
        <v>238</v>
      </c>
      <c r="M5170" t="s">
        <v>732</v>
      </c>
      <c r="N5170">
        <v>11.62</v>
      </c>
      <c r="O5170">
        <v>2</v>
      </c>
      <c r="P5170">
        <v>0</v>
      </c>
      <c r="Q5170">
        <v>3.6021999999999998</v>
      </c>
    </row>
    <row r="5171" spans="1:17" x14ac:dyDescent="0.3">
      <c r="A5171" t="s">
        <v>42</v>
      </c>
      <c r="B5171" t="s">
        <v>4748</v>
      </c>
      <c r="C5171" t="s">
        <v>4749</v>
      </c>
      <c r="D5171" t="s">
        <v>90</v>
      </c>
      <c r="E5171" t="s">
        <v>21</v>
      </c>
      <c r="F5171" t="s">
        <v>2152</v>
      </c>
      <c r="G5171" t="s">
        <v>122</v>
      </c>
      <c r="H5171">
        <v>68104</v>
      </c>
      <c r="I5171" t="s">
        <v>93</v>
      </c>
      <c r="J5171" t="s">
        <v>731</v>
      </c>
      <c r="K5171" t="s">
        <v>39</v>
      </c>
      <c r="L5171" t="s">
        <v>238</v>
      </c>
      <c r="M5171" t="s">
        <v>732</v>
      </c>
      <c r="N5171">
        <v>29.049999999999997</v>
      </c>
      <c r="O5171">
        <v>5</v>
      </c>
      <c r="P5171">
        <v>0</v>
      </c>
      <c r="Q5171">
        <v>9.0054999999999996</v>
      </c>
    </row>
    <row r="5172" spans="1:17" x14ac:dyDescent="0.3">
      <c r="A5172" t="s">
        <v>166</v>
      </c>
      <c r="B5172" t="s">
        <v>53</v>
      </c>
      <c r="C5172" t="s">
        <v>54</v>
      </c>
      <c r="D5172" t="s">
        <v>20</v>
      </c>
      <c r="E5172" t="s">
        <v>21</v>
      </c>
      <c r="F5172" t="s">
        <v>5783</v>
      </c>
      <c r="G5172" t="s">
        <v>3664</v>
      </c>
      <c r="H5172">
        <v>67846</v>
      </c>
      <c r="I5172" t="s">
        <v>93</v>
      </c>
      <c r="J5172" t="s">
        <v>731</v>
      </c>
      <c r="K5172" t="s">
        <v>39</v>
      </c>
      <c r="L5172" t="s">
        <v>238</v>
      </c>
      <c r="M5172" t="s">
        <v>732</v>
      </c>
      <c r="N5172">
        <v>5.81</v>
      </c>
      <c r="O5172">
        <v>1</v>
      </c>
      <c r="P5172">
        <v>0</v>
      </c>
      <c r="Q5172">
        <v>1.8010999999999999</v>
      </c>
    </row>
    <row r="5173" spans="1:17" x14ac:dyDescent="0.3">
      <c r="A5173" t="s">
        <v>42</v>
      </c>
      <c r="B5173" t="s">
        <v>3987</v>
      </c>
      <c r="C5173" t="s">
        <v>3988</v>
      </c>
      <c r="D5173" t="s">
        <v>20</v>
      </c>
      <c r="E5173" t="s">
        <v>21</v>
      </c>
      <c r="F5173" t="s">
        <v>235</v>
      </c>
      <c r="G5173" t="s">
        <v>236</v>
      </c>
      <c r="H5173">
        <v>10011</v>
      </c>
      <c r="I5173" t="s">
        <v>131</v>
      </c>
      <c r="J5173" t="s">
        <v>731</v>
      </c>
      <c r="K5173" t="s">
        <v>39</v>
      </c>
      <c r="L5173" t="s">
        <v>238</v>
      </c>
      <c r="M5173" t="s">
        <v>732</v>
      </c>
      <c r="N5173">
        <v>40.669999999999995</v>
      </c>
      <c r="O5173">
        <v>7</v>
      </c>
      <c r="P5173">
        <v>0</v>
      </c>
      <c r="Q5173">
        <v>12.607699999999999</v>
      </c>
    </row>
    <row r="5174" spans="1:17" x14ac:dyDescent="0.3">
      <c r="A5174" t="s">
        <v>42</v>
      </c>
      <c r="B5174" t="s">
        <v>4957</v>
      </c>
      <c r="C5174" t="s">
        <v>4958</v>
      </c>
      <c r="D5174" t="s">
        <v>20</v>
      </c>
      <c r="E5174" t="s">
        <v>21</v>
      </c>
      <c r="F5174" t="s">
        <v>712</v>
      </c>
      <c r="G5174" t="s">
        <v>92</v>
      </c>
      <c r="H5174">
        <v>75217</v>
      </c>
      <c r="I5174" t="s">
        <v>93</v>
      </c>
      <c r="J5174" t="s">
        <v>5832</v>
      </c>
      <c r="K5174" t="s">
        <v>39</v>
      </c>
      <c r="L5174" t="s">
        <v>238</v>
      </c>
      <c r="M5174" t="s">
        <v>5833</v>
      </c>
      <c r="N5174">
        <v>15.072000000000001</v>
      </c>
      <c r="O5174">
        <v>4</v>
      </c>
      <c r="P5174">
        <v>0.2</v>
      </c>
      <c r="Q5174">
        <v>-3.7680000000000002</v>
      </c>
    </row>
    <row r="5175" spans="1:17" x14ac:dyDescent="0.3">
      <c r="A5175" t="s">
        <v>42</v>
      </c>
      <c r="B5175" t="s">
        <v>5243</v>
      </c>
      <c r="C5175" t="s">
        <v>5244</v>
      </c>
      <c r="D5175" t="s">
        <v>90</v>
      </c>
      <c r="E5175" t="s">
        <v>21</v>
      </c>
      <c r="F5175" t="s">
        <v>2774</v>
      </c>
      <c r="G5175" t="s">
        <v>1211</v>
      </c>
      <c r="H5175">
        <v>89502</v>
      </c>
      <c r="I5175" t="s">
        <v>37</v>
      </c>
      <c r="J5175" t="s">
        <v>5832</v>
      </c>
      <c r="K5175" t="s">
        <v>39</v>
      </c>
      <c r="L5175" t="s">
        <v>238</v>
      </c>
      <c r="M5175" t="s">
        <v>5833</v>
      </c>
      <c r="N5175">
        <v>4.71</v>
      </c>
      <c r="O5175">
        <v>1</v>
      </c>
      <c r="P5175">
        <v>0</v>
      </c>
      <c r="Q5175">
        <v>0</v>
      </c>
    </row>
    <row r="5176" spans="1:17" x14ac:dyDescent="0.3">
      <c r="A5176" t="s">
        <v>42</v>
      </c>
      <c r="B5176" t="s">
        <v>233</v>
      </c>
      <c r="C5176" t="s">
        <v>234</v>
      </c>
      <c r="D5176" t="s">
        <v>34</v>
      </c>
      <c r="E5176" t="s">
        <v>21</v>
      </c>
      <c r="F5176" t="s">
        <v>235</v>
      </c>
      <c r="G5176" t="s">
        <v>236</v>
      </c>
      <c r="H5176">
        <v>10024</v>
      </c>
      <c r="I5176" t="s">
        <v>131</v>
      </c>
      <c r="J5176" t="s">
        <v>237</v>
      </c>
      <c r="K5176" t="s">
        <v>39</v>
      </c>
      <c r="L5176" t="s">
        <v>238</v>
      </c>
      <c r="M5176" t="s">
        <v>239</v>
      </c>
      <c r="N5176">
        <v>15.260000000000002</v>
      </c>
      <c r="O5176">
        <v>7</v>
      </c>
      <c r="P5176">
        <v>0</v>
      </c>
      <c r="Q5176">
        <v>6.2566000000000006</v>
      </c>
    </row>
    <row r="5177" spans="1:17" x14ac:dyDescent="0.3">
      <c r="A5177" t="s">
        <v>42</v>
      </c>
      <c r="B5177" t="s">
        <v>2182</v>
      </c>
      <c r="C5177" t="s">
        <v>2183</v>
      </c>
      <c r="D5177" t="s">
        <v>20</v>
      </c>
      <c r="E5177" t="s">
        <v>21</v>
      </c>
      <c r="F5177" t="s">
        <v>235</v>
      </c>
      <c r="G5177" t="s">
        <v>236</v>
      </c>
      <c r="H5177">
        <v>10009</v>
      </c>
      <c r="I5177" t="s">
        <v>131</v>
      </c>
      <c r="J5177" t="s">
        <v>237</v>
      </c>
      <c r="K5177" t="s">
        <v>39</v>
      </c>
      <c r="L5177" t="s">
        <v>238</v>
      </c>
      <c r="M5177" t="s">
        <v>239</v>
      </c>
      <c r="N5177">
        <v>8.7200000000000006</v>
      </c>
      <c r="O5177">
        <v>4</v>
      </c>
      <c r="P5177">
        <v>0</v>
      </c>
      <c r="Q5177">
        <v>3.5752000000000006</v>
      </c>
    </row>
    <row r="5178" spans="1:17" x14ac:dyDescent="0.3">
      <c r="A5178" t="s">
        <v>42</v>
      </c>
      <c r="B5178" t="s">
        <v>782</v>
      </c>
      <c r="C5178" t="s">
        <v>783</v>
      </c>
      <c r="D5178" t="s">
        <v>34</v>
      </c>
      <c r="E5178" t="s">
        <v>21</v>
      </c>
      <c r="F5178" t="s">
        <v>269</v>
      </c>
      <c r="G5178" t="s">
        <v>187</v>
      </c>
      <c r="H5178">
        <v>60623</v>
      </c>
      <c r="I5178" t="s">
        <v>93</v>
      </c>
      <c r="J5178" t="s">
        <v>237</v>
      </c>
      <c r="K5178" t="s">
        <v>39</v>
      </c>
      <c r="L5178" t="s">
        <v>238</v>
      </c>
      <c r="M5178" t="s">
        <v>239</v>
      </c>
      <c r="N5178">
        <v>6.9760000000000009</v>
      </c>
      <c r="O5178">
        <v>4</v>
      </c>
      <c r="P5178">
        <v>0.2</v>
      </c>
      <c r="Q5178">
        <v>1.8312000000000004</v>
      </c>
    </row>
    <row r="5179" spans="1:17" x14ac:dyDescent="0.3">
      <c r="A5179" t="s">
        <v>42</v>
      </c>
      <c r="B5179" t="s">
        <v>739</v>
      </c>
      <c r="C5179" t="s">
        <v>740</v>
      </c>
      <c r="D5179" t="s">
        <v>34</v>
      </c>
      <c r="E5179" t="s">
        <v>21</v>
      </c>
      <c r="F5179" t="s">
        <v>4190</v>
      </c>
      <c r="G5179" t="s">
        <v>4191</v>
      </c>
      <c r="H5179">
        <v>57103</v>
      </c>
      <c r="I5179" t="s">
        <v>93</v>
      </c>
      <c r="J5179" t="s">
        <v>237</v>
      </c>
      <c r="K5179" t="s">
        <v>39</v>
      </c>
      <c r="L5179" t="s">
        <v>238</v>
      </c>
      <c r="M5179" t="s">
        <v>239</v>
      </c>
      <c r="N5179">
        <v>6.5400000000000009</v>
      </c>
      <c r="O5179">
        <v>3</v>
      </c>
      <c r="P5179">
        <v>0</v>
      </c>
      <c r="Q5179">
        <v>2.6814000000000004</v>
      </c>
    </row>
    <row r="5180" spans="1:17" x14ac:dyDescent="0.3">
      <c r="A5180" t="s">
        <v>166</v>
      </c>
      <c r="B5180" t="s">
        <v>724</v>
      </c>
      <c r="C5180" t="s">
        <v>725</v>
      </c>
      <c r="D5180" t="s">
        <v>20</v>
      </c>
      <c r="E5180" t="s">
        <v>21</v>
      </c>
      <c r="F5180" t="s">
        <v>4596</v>
      </c>
      <c r="G5180" t="s">
        <v>36</v>
      </c>
      <c r="H5180">
        <v>90278</v>
      </c>
      <c r="I5180" t="s">
        <v>37</v>
      </c>
      <c r="J5180" t="s">
        <v>237</v>
      </c>
      <c r="K5180" t="s">
        <v>39</v>
      </c>
      <c r="L5180" t="s">
        <v>238</v>
      </c>
      <c r="M5180" t="s">
        <v>239</v>
      </c>
      <c r="N5180">
        <v>4.3600000000000003</v>
      </c>
      <c r="O5180">
        <v>2</v>
      </c>
      <c r="P5180">
        <v>0</v>
      </c>
      <c r="Q5180">
        <v>1.7876000000000003</v>
      </c>
    </row>
    <row r="5181" spans="1:17" x14ac:dyDescent="0.3">
      <c r="A5181" t="s">
        <v>166</v>
      </c>
      <c r="B5181" t="s">
        <v>119</v>
      </c>
      <c r="C5181" t="s">
        <v>120</v>
      </c>
      <c r="D5181" t="s">
        <v>34</v>
      </c>
      <c r="E5181" t="s">
        <v>21</v>
      </c>
      <c r="F5181" t="s">
        <v>282</v>
      </c>
      <c r="G5181" t="s">
        <v>369</v>
      </c>
      <c r="H5181">
        <v>97477</v>
      </c>
      <c r="I5181" t="s">
        <v>37</v>
      </c>
      <c r="J5181" t="s">
        <v>237</v>
      </c>
      <c r="K5181" t="s">
        <v>39</v>
      </c>
      <c r="L5181" t="s">
        <v>238</v>
      </c>
      <c r="M5181" t="s">
        <v>239</v>
      </c>
      <c r="N5181">
        <v>8.7200000000000006</v>
      </c>
      <c r="O5181">
        <v>5</v>
      </c>
      <c r="P5181">
        <v>0.2</v>
      </c>
      <c r="Q5181">
        <v>2.289000000000001</v>
      </c>
    </row>
    <row r="5182" spans="1:17" x14ac:dyDescent="0.3">
      <c r="A5182" t="s">
        <v>42</v>
      </c>
      <c r="B5182" t="s">
        <v>1971</v>
      </c>
      <c r="C5182" t="s">
        <v>1972</v>
      </c>
      <c r="D5182" t="s">
        <v>20</v>
      </c>
      <c r="E5182" t="s">
        <v>21</v>
      </c>
      <c r="F5182" t="s">
        <v>235</v>
      </c>
      <c r="G5182" t="s">
        <v>236</v>
      </c>
      <c r="H5182">
        <v>10035</v>
      </c>
      <c r="I5182" t="s">
        <v>131</v>
      </c>
      <c r="J5182" t="s">
        <v>237</v>
      </c>
      <c r="K5182" t="s">
        <v>39</v>
      </c>
      <c r="L5182" t="s">
        <v>238</v>
      </c>
      <c r="M5182" t="s">
        <v>239</v>
      </c>
      <c r="N5182">
        <v>4.3600000000000003</v>
      </c>
      <c r="O5182">
        <v>2</v>
      </c>
      <c r="P5182">
        <v>0</v>
      </c>
      <c r="Q5182">
        <v>1.7876000000000003</v>
      </c>
    </row>
    <row r="5183" spans="1:17" x14ac:dyDescent="0.3">
      <c r="A5183" t="s">
        <v>17</v>
      </c>
      <c r="B5183" t="s">
        <v>800</v>
      </c>
      <c r="C5183" t="s">
        <v>801</v>
      </c>
      <c r="D5183" t="s">
        <v>20</v>
      </c>
      <c r="E5183" t="s">
        <v>21</v>
      </c>
      <c r="F5183" t="s">
        <v>1071</v>
      </c>
      <c r="G5183" t="s">
        <v>107</v>
      </c>
      <c r="H5183">
        <v>84041</v>
      </c>
      <c r="I5183" t="s">
        <v>37</v>
      </c>
      <c r="J5183" t="s">
        <v>1072</v>
      </c>
      <c r="K5183" t="s">
        <v>39</v>
      </c>
      <c r="L5183" t="s">
        <v>238</v>
      </c>
      <c r="M5183" t="s">
        <v>1073</v>
      </c>
      <c r="N5183">
        <v>4.96</v>
      </c>
      <c r="O5183">
        <v>4</v>
      </c>
      <c r="P5183">
        <v>0</v>
      </c>
      <c r="Q5183">
        <v>2.3311999999999999</v>
      </c>
    </row>
    <row r="5184" spans="1:17" x14ac:dyDescent="0.3">
      <c r="A5184" t="s">
        <v>17</v>
      </c>
      <c r="B5184" t="s">
        <v>119</v>
      </c>
      <c r="C5184" t="s">
        <v>120</v>
      </c>
      <c r="D5184" t="s">
        <v>34</v>
      </c>
      <c r="E5184" t="s">
        <v>21</v>
      </c>
      <c r="F5184" t="s">
        <v>1991</v>
      </c>
      <c r="G5184" t="s">
        <v>46</v>
      </c>
      <c r="H5184">
        <v>33012</v>
      </c>
      <c r="I5184" t="s">
        <v>24</v>
      </c>
      <c r="J5184" t="s">
        <v>1072</v>
      </c>
      <c r="K5184" t="s">
        <v>39</v>
      </c>
      <c r="L5184" t="s">
        <v>238</v>
      </c>
      <c r="M5184" t="s">
        <v>1073</v>
      </c>
      <c r="N5184">
        <v>1.984</v>
      </c>
      <c r="O5184">
        <v>2</v>
      </c>
      <c r="P5184">
        <v>0.2</v>
      </c>
      <c r="Q5184">
        <v>0.66959999999999997</v>
      </c>
    </row>
    <row r="5185" spans="1:17" x14ac:dyDescent="0.3">
      <c r="A5185" t="s">
        <v>42</v>
      </c>
      <c r="B5185" t="s">
        <v>4275</v>
      </c>
      <c r="C5185" t="s">
        <v>4276</v>
      </c>
      <c r="D5185" t="s">
        <v>20</v>
      </c>
      <c r="E5185" t="s">
        <v>21</v>
      </c>
      <c r="F5185" t="s">
        <v>1353</v>
      </c>
      <c r="G5185" t="s">
        <v>236</v>
      </c>
      <c r="H5185">
        <v>13021</v>
      </c>
      <c r="I5185" t="s">
        <v>131</v>
      </c>
      <c r="J5185" t="s">
        <v>1072</v>
      </c>
      <c r="K5185" t="s">
        <v>39</v>
      </c>
      <c r="L5185" t="s">
        <v>238</v>
      </c>
      <c r="M5185" t="s">
        <v>1073</v>
      </c>
      <c r="N5185">
        <v>1.24</v>
      </c>
      <c r="O5185">
        <v>1</v>
      </c>
      <c r="P5185">
        <v>0</v>
      </c>
      <c r="Q5185">
        <v>0.58279999999999998</v>
      </c>
    </row>
    <row r="5186" spans="1:17" x14ac:dyDescent="0.3">
      <c r="A5186" t="s">
        <v>42</v>
      </c>
      <c r="B5186" t="s">
        <v>1927</v>
      </c>
      <c r="C5186" t="s">
        <v>1928</v>
      </c>
      <c r="D5186" t="s">
        <v>90</v>
      </c>
      <c r="E5186" t="s">
        <v>21</v>
      </c>
      <c r="F5186" t="s">
        <v>496</v>
      </c>
      <c r="G5186" t="s">
        <v>36</v>
      </c>
      <c r="H5186">
        <v>95661</v>
      </c>
      <c r="I5186" t="s">
        <v>37</v>
      </c>
      <c r="J5186" t="s">
        <v>1072</v>
      </c>
      <c r="K5186" t="s">
        <v>39</v>
      </c>
      <c r="L5186" t="s">
        <v>238</v>
      </c>
      <c r="M5186" t="s">
        <v>1073</v>
      </c>
      <c r="N5186">
        <v>2.48</v>
      </c>
      <c r="O5186">
        <v>2</v>
      </c>
      <c r="P5186">
        <v>0</v>
      </c>
      <c r="Q5186">
        <v>1.1656</v>
      </c>
    </row>
    <row r="5187" spans="1:17" x14ac:dyDescent="0.3">
      <c r="A5187" t="s">
        <v>42</v>
      </c>
      <c r="B5187" t="s">
        <v>4502</v>
      </c>
      <c r="C5187" t="s">
        <v>4503</v>
      </c>
      <c r="D5187" t="s">
        <v>20</v>
      </c>
      <c r="E5187" t="s">
        <v>21</v>
      </c>
      <c r="F5187" t="s">
        <v>3270</v>
      </c>
      <c r="G5187" t="s">
        <v>36</v>
      </c>
      <c r="H5187">
        <v>92683</v>
      </c>
      <c r="I5187" t="s">
        <v>37</v>
      </c>
      <c r="J5187" t="s">
        <v>1072</v>
      </c>
      <c r="K5187" t="s">
        <v>39</v>
      </c>
      <c r="L5187" t="s">
        <v>238</v>
      </c>
      <c r="M5187" t="s">
        <v>1073</v>
      </c>
      <c r="N5187">
        <v>4.96</v>
      </c>
      <c r="O5187">
        <v>4</v>
      </c>
      <c r="P5187">
        <v>0</v>
      </c>
      <c r="Q5187">
        <v>2.3311999999999999</v>
      </c>
    </row>
    <row r="5188" spans="1:17" x14ac:dyDescent="0.3">
      <c r="A5188" t="s">
        <v>166</v>
      </c>
      <c r="B5188" t="s">
        <v>754</v>
      </c>
      <c r="C5188" t="s">
        <v>755</v>
      </c>
      <c r="D5188" t="s">
        <v>20</v>
      </c>
      <c r="E5188" t="s">
        <v>21</v>
      </c>
      <c r="F5188" t="s">
        <v>756</v>
      </c>
      <c r="G5188" t="s">
        <v>436</v>
      </c>
      <c r="H5188">
        <v>43017</v>
      </c>
      <c r="I5188" t="s">
        <v>131</v>
      </c>
      <c r="J5188" t="s">
        <v>757</v>
      </c>
      <c r="K5188" t="s">
        <v>39</v>
      </c>
      <c r="L5188" t="s">
        <v>238</v>
      </c>
      <c r="M5188" t="s">
        <v>758</v>
      </c>
      <c r="N5188">
        <v>5.5840000000000005</v>
      </c>
      <c r="O5188">
        <v>2</v>
      </c>
      <c r="P5188">
        <v>0.2</v>
      </c>
      <c r="Q5188">
        <v>1.8147999999999997</v>
      </c>
    </row>
    <row r="5189" spans="1:17" x14ac:dyDescent="0.3">
      <c r="A5189" t="s">
        <v>42</v>
      </c>
      <c r="B5189" t="s">
        <v>1665</v>
      </c>
      <c r="C5189" t="s">
        <v>1666</v>
      </c>
      <c r="D5189" t="s">
        <v>20</v>
      </c>
      <c r="E5189" t="s">
        <v>21</v>
      </c>
      <c r="F5189" t="s">
        <v>235</v>
      </c>
      <c r="G5189" t="s">
        <v>236</v>
      </c>
      <c r="H5189">
        <v>10024</v>
      </c>
      <c r="I5189" t="s">
        <v>131</v>
      </c>
      <c r="J5189" t="s">
        <v>757</v>
      </c>
      <c r="K5189" t="s">
        <v>39</v>
      </c>
      <c r="L5189" t="s">
        <v>238</v>
      </c>
      <c r="M5189" t="s">
        <v>758</v>
      </c>
      <c r="N5189">
        <v>13.96</v>
      </c>
      <c r="O5189">
        <v>4</v>
      </c>
      <c r="P5189">
        <v>0</v>
      </c>
      <c r="Q5189">
        <v>6.4215999999999998</v>
      </c>
    </row>
    <row r="5190" spans="1:17" x14ac:dyDescent="0.3">
      <c r="A5190" t="s">
        <v>42</v>
      </c>
      <c r="B5190" t="s">
        <v>1647</v>
      </c>
      <c r="C5190" t="s">
        <v>1648</v>
      </c>
      <c r="D5190" t="s">
        <v>20</v>
      </c>
      <c r="E5190" t="s">
        <v>21</v>
      </c>
      <c r="F5190" t="s">
        <v>3342</v>
      </c>
      <c r="G5190" t="s">
        <v>275</v>
      </c>
      <c r="H5190">
        <v>85281</v>
      </c>
      <c r="I5190" t="s">
        <v>37</v>
      </c>
      <c r="J5190" t="s">
        <v>757</v>
      </c>
      <c r="K5190" t="s">
        <v>39</v>
      </c>
      <c r="L5190" t="s">
        <v>238</v>
      </c>
      <c r="M5190" t="s">
        <v>758</v>
      </c>
      <c r="N5190">
        <v>8.3760000000000012</v>
      </c>
      <c r="O5190">
        <v>3</v>
      </c>
      <c r="P5190">
        <v>0.2</v>
      </c>
      <c r="Q5190">
        <v>2.7222</v>
      </c>
    </row>
    <row r="5191" spans="1:17" x14ac:dyDescent="0.3">
      <c r="A5191" t="s">
        <v>17</v>
      </c>
      <c r="B5191" t="s">
        <v>3667</v>
      </c>
      <c r="C5191" t="s">
        <v>3668</v>
      </c>
      <c r="D5191" t="s">
        <v>20</v>
      </c>
      <c r="E5191" t="s">
        <v>21</v>
      </c>
      <c r="F5191" t="s">
        <v>712</v>
      </c>
      <c r="G5191" t="s">
        <v>92</v>
      </c>
      <c r="H5191">
        <v>75081</v>
      </c>
      <c r="I5191" t="s">
        <v>93</v>
      </c>
      <c r="J5191" t="s">
        <v>757</v>
      </c>
      <c r="K5191" t="s">
        <v>39</v>
      </c>
      <c r="L5191" t="s">
        <v>238</v>
      </c>
      <c r="M5191" t="s">
        <v>758</v>
      </c>
      <c r="N5191">
        <v>11.168000000000001</v>
      </c>
      <c r="O5191">
        <v>4</v>
      </c>
      <c r="P5191">
        <v>0.2</v>
      </c>
      <c r="Q5191">
        <v>3.6295999999999995</v>
      </c>
    </row>
    <row r="5192" spans="1:17" x14ac:dyDescent="0.3">
      <c r="A5192" t="s">
        <v>1122</v>
      </c>
      <c r="B5192" t="s">
        <v>520</v>
      </c>
      <c r="C5192" t="s">
        <v>521</v>
      </c>
      <c r="D5192" t="s">
        <v>20</v>
      </c>
      <c r="E5192" t="s">
        <v>21</v>
      </c>
      <c r="F5192" t="s">
        <v>678</v>
      </c>
      <c r="G5192" t="s">
        <v>36</v>
      </c>
      <c r="H5192">
        <v>92374</v>
      </c>
      <c r="I5192" t="s">
        <v>37</v>
      </c>
      <c r="J5192" t="s">
        <v>757</v>
      </c>
      <c r="K5192" t="s">
        <v>39</v>
      </c>
      <c r="L5192" t="s">
        <v>238</v>
      </c>
      <c r="M5192" t="s">
        <v>758</v>
      </c>
      <c r="N5192">
        <v>17.450000000000003</v>
      </c>
      <c r="O5192">
        <v>5</v>
      </c>
      <c r="P5192">
        <v>0</v>
      </c>
      <c r="Q5192">
        <v>8.0269999999999992</v>
      </c>
    </row>
    <row r="5193" spans="1:17" x14ac:dyDescent="0.3">
      <c r="A5193" t="s">
        <v>17</v>
      </c>
      <c r="B5193" t="s">
        <v>199</v>
      </c>
      <c r="C5193" t="s">
        <v>200</v>
      </c>
      <c r="D5193" t="s">
        <v>34</v>
      </c>
      <c r="E5193" t="s">
        <v>21</v>
      </c>
      <c r="F5193" t="s">
        <v>1946</v>
      </c>
      <c r="G5193" t="s">
        <v>78</v>
      </c>
      <c r="H5193">
        <v>27511</v>
      </c>
      <c r="I5193" t="s">
        <v>24</v>
      </c>
      <c r="J5193" t="s">
        <v>757</v>
      </c>
      <c r="K5193" t="s">
        <v>39</v>
      </c>
      <c r="L5193" t="s">
        <v>238</v>
      </c>
      <c r="M5193" t="s">
        <v>758</v>
      </c>
      <c r="N5193">
        <v>8.3760000000000012</v>
      </c>
      <c r="O5193">
        <v>3</v>
      </c>
      <c r="P5193">
        <v>0.2</v>
      </c>
      <c r="Q5193">
        <v>2.7222</v>
      </c>
    </row>
    <row r="5194" spans="1:17" x14ac:dyDescent="0.3">
      <c r="A5194" t="s">
        <v>42</v>
      </c>
      <c r="B5194" t="s">
        <v>5145</v>
      </c>
      <c r="C5194" t="s">
        <v>5146</v>
      </c>
      <c r="D5194" t="s">
        <v>20</v>
      </c>
      <c r="E5194" t="s">
        <v>21</v>
      </c>
      <c r="F5194" t="s">
        <v>3197</v>
      </c>
      <c r="G5194" t="s">
        <v>436</v>
      </c>
      <c r="H5194">
        <v>44134</v>
      </c>
      <c r="I5194" t="s">
        <v>131</v>
      </c>
      <c r="J5194" t="s">
        <v>757</v>
      </c>
      <c r="K5194" t="s">
        <v>39</v>
      </c>
      <c r="L5194" t="s">
        <v>238</v>
      </c>
      <c r="M5194" t="s">
        <v>758</v>
      </c>
      <c r="N5194">
        <v>16.752000000000002</v>
      </c>
      <c r="O5194">
        <v>6</v>
      </c>
      <c r="P5194">
        <v>0.2</v>
      </c>
      <c r="Q5194">
        <v>5.4443999999999999</v>
      </c>
    </row>
    <row r="5195" spans="1:17" x14ac:dyDescent="0.3">
      <c r="A5195" t="s">
        <v>42</v>
      </c>
      <c r="B5195" t="s">
        <v>1669</v>
      </c>
      <c r="C5195" t="s">
        <v>1670</v>
      </c>
      <c r="D5195" t="s">
        <v>20</v>
      </c>
      <c r="E5195" t="s">
        <v>21</v>
      </c>
      <c r="F5195" t="s">
        <v>84</v>
      </c>
      <c r="G5195" t="s">
        <v>85</v>
      </c>
      <c r="H5195">
        <v>98103</v>
      </c>
      <c r="I5195" t="s">
        <v>37</v>
      </c>
      <c r="J5195" t="s">
        <v>757</v>
      </c>
      <c r="K5195" t="s">
        <v>39</v>
      </c>
      <c r="L5195" t="s">
        <v>238</v>
      </c>
      <c r="M5195" t="s">
        <v>758</v>
      </c>
      <c r="N5195">
        <v>10.47</v>
      </c>
      <c r="O5195">
        <v>3</v>
      </c>
      <c r="P5195">
        <v>0</v>
      </c>
      <c r="Q5195">
        <v>4.8162000000000003</v>
      </c>
    </row>
    <row r="5196" spans="1:17" x14ac:dyDescent="0.3">
      <c r="A5196" t="s">
        <v>166</v>
      </c>
      <c r="B5196" t="s">
        <v>3514</v>
      </c>
      <c r="C5196" t="s">
        <v>3515</v>
      </c>
      <c r="D5196" t="s">
        <v>20</v>
      </c>
      <c r="E5196" t="s">
        <v>21</v>
      </c>
      <c r="F5196" t="s">
        <v>84</v>
      </c>
      <c r="G5196" t="s">
        <v>85</v>
      </c>
      <c r="H5196">
        <v>98105</v>
      </c>
      <c r="I5196" t="s">
        <v>37</v>
      </c>
      <c r="J5196" t="s">
        <v>3516</v>
      </c>
      <c r="K5196" t="s">
        <v>39</v>
      </c>
      <c r="L5196" t="s">
        <v>238</v>
      </c>
      <c r="M5196" t="s">
        <v>3517</v>
      </c>
      <c r="N5196">
        <v>2.96</v>
      </c>
      <c r="O5196">
        <v>2</v>
      </c>
      <c r="P5196">
        <v>0</v>
      </c>
      <c r="Q5196">
        <v>1.4207999999999998</v>
      </c>
    </row>
    <row r="5197" spans="1:17" x14ac:dyDescent="0.3">
      <c r="A5197" t="s">
        <v>42</v>
      </c>
      <c r="B5197" t="s">
        <v>3350</v>
      </c>
      <c r="C5197" t="s">
        <v>3351</v>
      </c>
      <c r="D5197" t="s">
        <v>34</v>
      </c>
      <c r="E5197" t="s">
        <v>21</v>
      </c>
      <c r="F5197" t="s">
        <v>3249</v>
      </c>
      <c r="G5197" t="s">
        <v>275</v>
      </c>
      <c r="H5197">
        <v>85301</v>
      </c>
      <c r="I5197" t="s">
        <v>37</v>
      </c>
      <c r="J5197" t="s">
        <v>3516</v>
      </c>
      <c r="K5197" t="s">
        <v>39</v>
      </c>
      <c r="L5197" t="s">
        <v>238</v>
      </c>
      <c r="M5197" t="s">
        <v>3517</v>
      </c>
      <c r="N5197">
        <v>2.3679999999999999</v>
      </c>
      <c r="O5197">
        <v>2</v>
      </c>
      <c r="P5197">
        <v>0.2</v>
      </c>
      <c r="Q5197">
        <v>0.82879999999999987</v>
      </c>
    </row>
    <row r="5198" spans="1:17" x14ac:dyDescent="0.3">
      <c r="A5198" t="s">
        <v>42</v>
      </c>
      <c r="B5198" t="s">
        <v>767</v>
      </c>
      <c r="C5198" t="s">
        <v>768</v>
      </c>
      <c r="D5198" t="s">
        <v>34</v>
      </c>
      <c r="E5198" t="s">
        <v>21</v>
      </c>
      <c r="F5198" t="s">
        <v>593</v>
      </c>
      <c r="G5198" t="s">
        <v>92</v>
      </c>
      <c r="H5198">
        <v>78207</v>
      </c>
      <c r="I5198" t="s">
        <v>93</v>
      </c>
      <c r="J5198" t="s">
        <v>3516</v>
      </c>
      <c r="K5198" t="s">
        <v>39</v>
      </c>
      <c r="L5198" t="s">
        <v>238</v>
      </c>
      <c r="M5198" t="s">
        <v>3517</v>
      </c>
      <c r="N5198">
        <v>3.5519999999999996</v>
      </c>
      <c r="O5198">
        <v>3</v>
      </c>
      <c r="P5198">
        <v>0.2</v>
      </c>
      <c r="Q5198">
        <v>1.2431999999999999</v>
      </c>
    </row>
    <row r="5199" spans="1:17" x14ac:dyDescent="0.3">
      <c r="A5199" t="s">
        <v>42</v>
      </c>
      <c r="B5199" t="s">
        <v>3908</v>
      </c>
      <c r="C5199" t="s">
        <v>3909</v>
      </c>
      <c r="D5199" t="s">
        <v>20</v>
      </c>
      <c r="E5199" t="s">
        <v>21</v>
      </c>
      <c r="F5199" t="s">
        <v>5117</v>
      </c>
      <c r="G5199" t="s">
        <v>92</v>
      </c>
      <c r="H5199">
        <v>78539</v>
      </c>
      <c r="I5199" t="s">
        <v>93</v>
      </c>
      <c r="J5199" t="s">
        <v>3516</v>
      </c>
      <c r="K5199" t="s">
        <v>39</v>
      </c>
      <c r="L5199" t="s">
        <v>238</v>
      </c>
      <c r="M5199" t="s">
        <v>3517</v>
      </c>
      <c r="N5199">
        <v>2.3679999999999999</v>
      </c>
      <c r="O5199">
        <v>2</v>
      </c>
      <c r="P5199">
        <v>0.2</v>
      </c>
      <c r="Q5199">
        <v>0.82879999999999987</v>
      </c>
    </row>
    <row r="5200" spans="1:17" x14ac:dyDescent="0.3">
      <c r="A5200" t="s">
        <v>42</v>
      </c>
      <c r="B5200" t="s">
        <v>2576</v>
      </c>
      <c r="C5200" t="s">
        <v>2577</v>
      </c>
      <c r="D5200" t="s">
        <v>20</v>
      </c>
      <c r="E5200" t="s">
        <v>21</v>
      </c>
      <c r="F5200" t="s">
        <v>269</v>
      </c>
      <c r="G5200" t="s">
        <v>187</v>
      </c>
      <c r="H5200">
        <v>60623</v>
      </c>
      <c r="I5200" t="s">
        <v>93</v>
      </c>
      <c r="J5200" t="s">
        <v>3516</v>
      </c>
      <c r="K5200" t="s">
        <v>39</v>
      </c>
      <c r="L5200" t="s">
        <v>238</v>
      </c>
      <c r="M5200" t="s">
        <v>3517</v>
      </c>
      <c r="N5200">
        <v>7.1039999999999992</v>
      </c>
      <c r="O5200">
        <v>6</v>
      </c>
      <c r="P5200">
        <v>0.2</v>
      </c>
      <c r="Q5200">
        <v>2.4863999999999997</v>
      </c>
    </row>
    <row r="5201" spans="1:17" x14ac:dyDescent="0.3">
      <c r="A5201" t="s">
        <v>166</v>
      </c>
      <c r="B5201" t="s">
        <v>1203</v>
      </c>
      <c r="C5201" t="s">
        <v>1204</v>
      </c>
      <c r="D5201" t="s">
        <v>34</v>
      </c>
      <c r="E5201" t="s">
        <v>21</v>
      </c>
      <c r="F5201" t="s">
        <v>235</v>
      </c>
      <c r="G5201" t="s">
        <v>236</v>
      </c>
      <c r="H5201">
        <v>10024</v>
      </c>
      <c r="I5201" t="s">
        <v>131</v>
      </c>
      <c r="J5201" t="s">
        <v>3516</v>
      </c>
      <c r="K5201" t="s">
        <v>39</v>
      </c>
      <c r="L5201" t="s">
        <v>238</v>
      </c>
      <c r="M5201" t="s">
        <v>3517</v>
      </c>
      <c r="N5201">
        <v>5.92</v>
      </c>
      <c r="O5201">
        <v>4</v>
      </c>
      <c r="P5201">
        <v>0</v>
      </c>
      <c r="Q5201">
        <v>2.8415999999999997</v>
      </c>
    </row>
    <row r="5202" spans="1:17" x14ac:dyDescent="0.3">
      <c r="A5202" t="s">
        <v>42</v>
      </c>
      <c r="B5202" t="s">
        <v>1264</v>
      </c>
      <c r="C5202" t="s">
        <v>1265</v>
      </c>
      <c r="D5202" t="s">
        <v>20</v>
      </c>
      <c r="E5202" t="s">
        <v>21</v>
      </c>
      <c r="F5202" t="s">
        <v>112</v>
      </c>
      <c r="G5202" t="s">
        <v>36</v>
      </c>
      <c r="H5202">
        <v>94109</v>
      </c>
      <c r="I5202" t="s">
        <v>37</v>
      </c>
      <c r="J5202" t="s">
        <v>3516</v>
      </c>
      <c r="K5202" t="s">
        <v>39</v>
      </c>
      <c r="L5202" t="s">
        <v>238</v>
      </c>
      <c r="M5202" t="s">
        <v>3517</v>
      </c>
      <c r="N5202">
        <v>11.84</v>
      </c>
      <c r="O5202">
        <v>8</v>
      </c>
      <c r="P5202">
        <v>0</v>
      </c>
      <c r="Q5202">
        <v>5.6831999999999994</v>
      </c>
    </row>
    <row r="5203" spans="1:17" x14ac:dyDescent="0.3">
      <c r="A5203" t="s">
        <v>17</v>
      </c>
      <c r="B5203" t="s">
        <v>433</v>
      </c>
      <c r="C5203" t="s">
        <v>434</v>
      </c>
      <c r="D5203" t="s">
        <v>20</v>
      </c>
      <c r="E5203" t="s">
        <v>21</v>
      </c>
      <c r="F5203" t="s">
        <v>435</v>
      </c>
      <c r="G5203" t="s">
        <v>436</v>
      </c>
      <c r="H5203">
        <v>43229</v>
      </c>
      <c r="I5203" t="s">
        <v>131</v>
      </c>
      <c r="J5203" t="s">
        <v>437</v>
      </c>
      <c r="K5203" t="s">
        <v>39</v>
      </c>
      <c r="L5203" t="s">
        <v>238</v>
      </c>
      <c r="M5203" t="s">
        <v>438</v>
      </c>
      <c r="N5203">
        <v>40.096000000000004</v>
      </c>
      <c r="O5203">
        <v>14</v>
      </c>
      <c r="P5203">
        <v>0.2</v>
      </c>
      <c r="Q5203">
        <v>14.534799999999997</v>
      </c>
    </row>
    <row r="5204" spans="1:17" x14ac:dyDescent="0.3">
      <c r="A5204" t="s">
        <v>1122</v>
      </c>
      <c r="B5204" t="s">
        <v>860</v>
      </c>
      <c r="C5204" t="s">
        <v>861</v>
      </c>
      <c r="D5204" t="s">
        <v>20</v>
      </c>
      <c r="E5204" t="s">
        <v>21</v>
      </c>
      <c r="F5204" t="s">
        <v>1280</v>
      </c>
      <c r="G5204" t="s">
        <v>23</v>
      </c>
      <c r="H5204">
        <v>40214</v>
      </c>
      <c r="I5204" t="s">
        <v>24</v>
      </c>
      <c r="J5204" t="s">
        <v>437</v>
      </c>
      <c r="K5204" t="s">
        <v>39</v>
      </c>
      <c r="L5204" t="s">
        <v>238</v>
      </c>
      <c r="M5204" t="s">
        <v>438</v>
      </c>
      <c r="N5204">
        <v>10.74</v>
      </c>
      <c r="O5204">
        <v>3</v>
      </c>
      <c r="P5204">
        <v>0</v>
      </c>
      <c r="Q5204">
        <v>5.2625999999999999</v>
      </c>
    </row>
    <row r="5205" spans="1:17" x14ac:dyDescent="0.3">
      <c r="A5205" t="s">
        <v>1122</v>
      </c>
      <c r="B5205" t="s">
        <v>1722</v>
      </c>
      <c r="C5205" t="s">
        <v>1723</v>
      </c>
      <c r="D5205" t="s">
        <v>20</v>
      </c>
      <c r="E5205" t="s">
        <v>21</v>
      </c>
      <c r="F5205" t="s">
        <v>3804</v>
      </c>
      <c r="G5205" t="s">
        <v>46</v>
      </c>
      <c r="H5205">
        <v>32712</v>
      </c>
      <c r="I5205" t="s">
        <v>24</v>
      </c>
      <c r="J5205" t="s">
        <v>437</v>
      </c>
      <c r="K5205" t="s">
        <v>39</v>
      </c>
      <c r="L5205" t="s">
        <v>238</v>
      </c>
      <c r="M5205" t="s">
        <v>438</v>
      </c>
      <c r="N5205">
        <v>14.320000000000002</v>
      </c>
      <c r="O5205">
        <v>5</v>
      </c>
      <c r="P5205">
        <v>0.2</v>
      </c>
      <c r="Q5205">
        <v>5.1910000000000007</v>
      </c>
    </row>
    <row r="5206" spans="1:17" x14ac:dyDescent="0.3">
      <c r="A5206" t="s">
        <v>42</v>
      </c>
      <c r="B5206" t="s">
        <v>98</v>
      </c>
      <c r="C5206" t="s">
        <v>99</v>
      </c>
      <c r="D5206" t="s">
        <v>20</v>
      </c>
      <c r="E5206" t="s">
        <v>21</v>
      </c>
      <c r="F5206" t="s">
        <v>235</v>
      </c>
      <c r="G5206" t="s">
        <v>236</v>
      </c>
      <c r="H5206">
        <v>10011</v>
      </c>
      <c r="I5206" t="s">
        <v>131</v>
      </c>
      <c r="J5206" t="s">
        <v>437</v>
      </c>
      <c r="K5206" t="s">
        <v>39</v>
      </c>
      <c r="L5206" t="s">
        <v>238</v>
      </c>
      <c r="M5206" t="s">
        <v>438</v>
      </c>
      <c r="N5206">
        <v>21.48</v>
      </c>
      <c r="O5206">
        <v>6</v>
      </c>
      <c r="P5206">
        <v>0</v>
      </c>
      <c r="Q5206">
        <v>10.5252</v>
      </c>
    </row>
    <row r="5207" spans="1:17" x14ac:dyDescent="0.3">
      <c r="A5207" t="s">
        <v>166</v>
      </c>
      <c r="B5207" t="s">
        <v>1977</v>
      </c>
      <c r="C5207" t="s">
        <v>1978</v>
      </c>
      <c r="D5207" t="s">
        <v>90</v>
      </c>
      <c r="E5207" t="s">
        <v>21</v>
      </c>
      <c r="F5207" t="s">
        <v>700</v>
      </c>
      <c r="G5207" t="s">
        <v>436</v>
      </c>
      <c r="H5207">
        <v>44312</v>
      </c>
      <c r="I5207" t="s">
        <v>131</v>
      </c>
      <c r="J5207" t="s">
        <v>437</v>
      </c>
      <c r="K5207" t="s">
        <v>39</v>
      </c>
      <c r="L5207" t="s">
        <v>238</v>
      </c>
      <c r="M5207" t="s">
        <v>438</v>
      </c>
      <c r="N5207">
        <v>17.184000000000001</v>
      </c>
      <c r="O5207">
        <v>6</v>
      </c>
      <c r="P5207">
        <v>0.2</v>
      </c>
      <c r="Q5207">
        <v>6.2291999999999996</v>
      </c>
    </row>
    <row r="5208" spans="1:17" x14ac:dyDescent="0.3">
      <c r="A5208" t="s">
        <v>42</v>
      </c>
      <c r="B5208" t="s">
        <v>565</v>
      </c>
      <c r="C5208" t="s">
        <v>566</v>
      </c>
      <c r="D5208" t="s">
        <v>20</v>
      </c>
      <c r="E5208" t="s">
        <v>21</v>
      </c>
      <c r="F5208" t="s">
        <v>976</v>
      </c>
      <c r="G5208" t="s">
        <v>689</v>
      </c>
      <c r="H5208">
        <v>8701</v>
      </c>
      <c r="I5208" t="s">
        <v>131</v>
      </c>
      <c r="J5208" t="s">
        <v>437</v>
      </c>
      <c r="K5208" t="s">
        <v>39</v>
      </c>
      <c r="L5208" t="s">
        <v>238</v>
      </c>
      <c r="M5208" t="s">
        <v>438</v>
      </c>
      <c r="N5208">
        <v>17.899999999999999</v>
      </c>
      <c r="O5208">
        <v>5</v>
      </c>
      <c r="P5208">
        <v>0</v>
      </c>
      <c r="Q5208">
        <v>8.7710000000000008</v>
      </c>
    </row>
    <row r="5209" spans="1:17" x14ac:dyDescent="0.3">
      <c r="A5209" t="s">
        <v>42</v>
      </c>
      <c r="B5209" t="s">
        <v>2675</v>
      </c>
      <c r="C5209" t="s">
        <v>2676</v>
      </c>
      <c r="D5209" t="s">
        <v>34</v>
      </c>
      <c r="E5209" t="s">
        <v>21</v>
      </c>
      <c r="F5209" t="s">
        <v>112</v>
      </c>
      <c r="G5209" t="s">
        <v>36</v>
      </c>
      <c r="H5209">
        <v>94110</v>
      </c>
      <c r="I5209" t="s">
        <v>37</v>
      </c>
      <c r="J5209" t="s">
        <v>437</v>
      </c>
      <c r="K5209" t="s">
        <v>39</v>
      </c>
      <c r="L5209" t="s">
        <v>238</v>
      </c>
      <c r="M5209" t="s">
        <v>438</v>
      </c>
      <c r="N5209">
        <v>17.899999999999999</v>
      </c>
      <c r="O5209">
        <v>5</v>
      </c>
      <c r="P5209">
        <v>0</v>
      </c>
      <c r="Q5209">
        <v>8.7710000000000008</v>
      </c>
    </row>
    <row r="5210" spans="1:17" x14ac:dyDescent="0.3">
      <c r="A5210" t="s">
        <v>42</v>
      </c>
      <c r="B5210" t="s">
        <v>1021</v>
      </c>
      <c r="C5210" t="s">
        <v>1022</v>
      </c>
      <c r="D5210" t="s">
        <v>34</v>
      </c>
      <c r="E5210" t="s">
        <v>21</v>
      </c>
      <c r="F5210" t="s">
        <v>1023</v>
      </c>
      <c r="G5210" t="s">
        <v>36</v>
      </c>
      <c r="H5210">
        <v>90805</v>
      </c>
      <c r="I5210" t="s">
        <v>37</v>
      </c>
      <c r="J5210" t="s">
        <v>1024</v>
      </c>
      <c r="K5210" t="s">
        <v>39</v>
      </c>
      <c r="L5210" t="s">
        <v>238</v>
      </c>
      <c r="M5210" t="s">
        <v>1025</v>
      </c>
      <c r="N5210">
        <v>7.16</v>
      </c>
      <c r="O5210">
        <v>2</v>
      </c>
      <c r="P5210">
        <v>0</v>
      </c>
      <c r="Q5210">
        <v>3.58</v>
      </c>
    </row>
    <row r="5211" spans="1:17" x14ac:dyDescent="0.3">
      <c r="A5211" t="s">
        <v>42</v>
      </c>
      <c r="B5211" t="s">
        <v>2256</v>
      </c>
      <c r="C5211" t="s">
        <v>2257</v>
      </c>
      <c r="D5211" t="s">
        <v>90</v>
      </c>
      <c r="E5211" t="s">
        <v>21</v>
      </c>
      <c r="F5211" t="s">
        <v>2258</v>
      </c>
      <c r="G5211" t="s">
        <v>689</v>
      </c>
      <c r="H5211">
        <v>8901</v>
      </c>
      <c r="I5211" t="s">
        <v>131</v>
      </c>
      <c r="J5211" t="s">
        <v>1024</v>
      </c>
      <c r="K5211" t="s">
        <v>39</v>
      </c>
      <c r="L5211" t="s">
        <v>238</v>
      </c>
      <c r="M5211" t="s">
        <v>1025</v>
      </c>
      <c r="N5211">
        <v>7.16</v>
      </c>
      <c r="O5211">
        <v>2</v>
      </c>
      <c r="P5211">
        <v>0</v>
      </c>
      <c r="Q5211">
        <v>3.58</v>
      </c>
    </row>
    <row r="5212" spans="1:17" x14ac:dyDescent="0.3">
      <c r="A5212" t="s">
        <v>17</v>
      </c>
      <c r="B5212" t="s">
        <v>3093</v>
      </c>
      <c r="C5212" t="s">
        <v>3094</v>
      </c>
      <c r="D5212" t="s">
        <v>20</v>
      </c>
      <c r="E5212" t="s">
        <v>21</v>
      </c>
      <c r="F5212" t="s">
        <v>35</v>
      </c>
      <c r="G5212" t="s">
        <v>36</v>
      </c>
      <c r="H5212">
        <v>90032</v>
      </c>
      <c r="I5212" t="s">
        <v>37</v>
      </c>
      <c r="J5212" t="s">
        <v>1024</v>
      </c>
      <c r="K5212" t="s">
        <v>39</v>
      </c>
      <c r="L5212" t="s">
        <v>238</v>
      </c>
      <c r="M5212" t="s">
        <v>1025</v>
      </c>
      <c r="N5212">
        <v>21.48</v>
      </c>
      <c r="O5212">
        <v>6</v>
      </c>
      <c r="P5212">
        <v>0</v>
      </c>
      <c r="Q5212">
        <v>10.74</v>
      </c>
    </row>
    <row r="5213" spans="1:17" x14ac:dyDescent="0.3">
      <c r="A5213" t="s">
        <v>42</v>
      </c>
      <c r="B5213" t="s">
        <v>5192</v>
      </c>
      <c r="C5213" t="s">
        <v>5193</v>
      </c>
      <c r="D5213" t="s">
        <v>20</v>
      </c>
      <c r="E5213" t="s">
        <v>21</v>
      </c>
      <c r="F5213" t="s">
        <v>2374</v>
      </c>
      <c r="G5213" t="s">
        <v>283</v>
      </c>
      <c r="H5213">
        <v>22304</v>
      </c>
      <c r="I5213" t="s">
        <v>24</v>
      </c>
      <c r="J5213" t="s">
        <v>1024</v>
      </c>
      <c r="K5213" t="s">
        <v>39</v>
      </c>
      <c r="L5213" t="s">
        <v>238</v>
      </c>
      <c r="M5213" t="s">
        <v>1025</v>
      </c>
      <c r="N5213">
        <v>25.060000000000002</v>
      </c>
      <c r="O5213">
        <v>7</v>
      </c>
      <c r="P5213">
        <v>0</v>
      </c>
      <c r="Q5213">
        <v>12.530000000000001</v>
      </c>
    </row>
    <row r="5214" spans="1:17" x14ac:dyDescent="0.3">
      <c r="A5214" t="s">
        <v>42</v>
      </c>
      <c r="B5214" t="s">
        <v>3327</v>
      </c>
      <c r="C5214" t="s">
        <v>3328</v>
      </c>
      <c r="D5214" t="s">
        <v>20</v>
      </c>
      <c r="E5214" t="s">
        <v>21</v>
      </c>
      <c r="F5214" t="s">
        <v>84</v>
      </c>
      <c r="G5214" t="s">
        <v>85</v>
      </c>
      <c r="H5214">
        <v>98105</v>
      </c>
      <c r="I5214" t="s">
        <v>37</v>
      </c>
      <c r="J5214" t="s">
        <v>1024</v>
      </c>
      <c r="K5214" t="s">
        <v>39</v>
      </c>
      <c r="L5214" t="s">
        <v>238</v>
      </c>
      <c r="M5214" t="s">
        <v>1025</v>
      </c>
      <c r="N5214">
        <v>17.899999999999999</v>
      </c>
      <c r="O5214">
        <v>5</v>
      </c>
      <c r="P5214">
        <v>0</v>
      </c>
      <c r="Q5214">
        <v>8.9499999999999993</v>
      </c>
    </row>
    <row r="5215" spans="1:17" x14ac:dyDescent="0.3">
      <c r="A5215" t="s">
        <v>42</v>
      </c>
      <c r="B5215" t="s">
        <v>2594</v>
      </c>
      <c r="C5215" t="s">
        <v>2595</v>
      </c>
      <c r="D5215" t="s">
        <v>34</v>
      </c>
      <c r="E5215" t="s">
        <v>21</v>
      </c>
      <c r="F5215" t="s">
        <v>1320</v>
      </c>
      <c r="G5215" t="s">
        <v>78</v>
      </c>
      <c r="H5215">
        <v>28540</v>
      </c>
      <c r="I5215" t="s">
        <v>24</v>
      </c>
      <c r="J5215" t="s">
        <v>1024</v>
      </c>
      <c r="K5215" t="s">
        <v>39</v>
      </c>
      <c r="L5215" t="s">
        <v>238</v>
      </c>
      <c r="M5215" t="s">
        <v>1025</v>
      </c>
      <c r="N5215">
        <v>31.504000000000005</v>
      </c>
      <c r="O5215">
        <v>11</v>
      </c>
      <c r="P5215">
        <v>0.2</v>
      </c>
      <c r="Q5215">
        <v>11.814</v>
      </c>
    </row>
    <row r="5216" spans="1:17" x14ac:dyDescent="0.3">
      <c r="A5216" t="s">
        <v>1122</v>
      </c>
      <c r="B5216" t="s">
        <v>2383</v>
      </c>
      <c r="C5216" t="s">
        <v>2384</v>
      </c>
      <c r="D5216" t="s">
        <v>34</v>
      </c>
      <c r="E5216" t="s">
        <v>21</v>
      </c>
      <c r="F5216" t="s">
        <v>35</v>
      </c>
      <c r="G5216" t="s">
        <v>36</v>
      </c>
      <c r="H5216">
        <v>90036</v>
      </c>
      <c r="I5216" t="s">
        <v>37</v>
      </c>
      <c r="J5216" t="s">
        <v>1024</v>
      </c>
      <c r="K5216" t="s">
        <v>39</v>
      </c>
      <c r="L5216" t="s">
        <v>238</v>
      </c>
      <c r="M5216" t="s">
        <v>1025</v>
      </c>
      <c r="N5216">
        <v>17.899999999999999</v>
      </c>
      <c r="O5216">
        <v>5</v>
      </c>
      <c r="P5216">
        <v>0</v>
      </c>
      <c r="Q5216">
        <v>8.9499999999999993</v>
      </c>
    </row>
    <row r="5217" spans="1:17" x14ac:dyDescent="0.3">
      <c r="A5217" t="s">
        <v>1122</v>
      </c>
      <c r="B5217" t="s">
        <v>2759</v>
      </c>
      <c r="C5217" t="s">
        <v>2760</v>
      </c>
      <c r="D5217" t="s">
        <v>20</v>
      </c>
      <c r="E5217" t="s">
        <v>21</v>
      </c>
      <c r="F5217" t="s">
        <v>2761</v>
      </c>
      <c r="G5217" t="s">
        <v>210</v>
      </c>
      <c r="H5217">
        <v>48911</v>
      </c>
      <c r="I5217" t="s">
        <v>93</v>
      </c>
      <c r="J5217" t="s">
        <v>2764</v>
      </c>
      <c r="K5217" t="s">
        <v>39</v>
      </c>
      <c r="L5217" t="s">
        <v>238</v>
      </c>
      <c r="M5217" t="s">
        <v>493</v>
      </c>
      <c r="N5217">
        <v>5.84</v>
      </c>
      <c r="O5217">
        <v>2</v>
      </c>
      <c r="P5217">
        <v>0</v>
      </c>
      <c r="Q5217">
        <v>2.6279999999999997</v>
      </c>
    </row>
    <row r="5218" spans="1:17" x14ac:dyDescent="0.3">
      <c r="A5218" t="s">
        <v>166</v>
      </c>
      <c r="B5218" t="s">
        <v>194</v>
      </c>
      <c r="C5218" t="s">
        <v>195</v>
      </c>
      <c r="D5218" t="s">
        <v>34</v>
      </c>
      <c r="E5218" t="s">
        <v>21</v>
      </c>
      <c r="F5218" t="s">
        <v>3342</v>
      </c>
      <c r="G5218" t="s">
        <v>275</v>
      </c>
      <c r="H5218">
        <v>85281</v>
      </c>
      <c r="I5218" t="s">
        <v>37</v>
      </c>
      <c r="J5218" t="s">
        <v>2764</v>
      </c>
      <c r="K5218" t="s">
        <v>39</v>
      </c>
      <c r="L5218" t="s">
        <v>238</v>
      </c>
      <c r="M5218" t="s">
        <v>493</v>
      </c>
      <c r="N5218">
        <v>4.6719999999999997</v>
      </c>
      <c r="O5218">
        <v>2</v>
      </c>
      <c r="P5218">
        <v>0.2</v>
      </c>
      <c r="Q5218">
        <v>1.4599999999999997</v>
      </c>
    </row>
    <row r="5219" spans="1:17" x14ac:dyDescent="0.3">
      <c r="A5219" t="s">
        <v>17</v>
      </c>
      <c r="B5219" t="s">
        <v>242</v>
      </c>
      <c r="C5219" t="s">
        <v>243</v>
      </c>
      <c r="D5219" t="s">
        <v>20</v>
      </c>
      <c r="E5219" t="s">
        <v>21</v>
      </c>
      <c r="F5219" t="s">
        <v>1150</v>
      </c>
      <c r="G5219" t="s">
        <v>1084</v>
      </c>
      <c r="H5219">
        <v>2169</v>
      </c>
      <c r="I5219" t="s">
        <v>131</v>
      </c>
      <c r="J5219" t="s">
        <v>2764</v>
      </c>
      <c r="K5219" t="s">
        <v>39</v>
      </c>
      <c r="L5219" t="s">
        <v>238</v>
      </c>
      <c r="M5219" t="s">
        <v>493</v>
      </c>
      <c r="N5219">
        <v>11.68</v>
      </c>
      <c r="O5219">
        <v>4</v>
      </c>
      <c r="P5219">
        <v>0</v>
      </c>
      <c r="Q5219">
        <v>5.2559999999999993</v>
      </c>
    </row>
    <row r="5220" spans="1:17" x14ac:dyDescent="0.3">
      <c r="A5220" t="s">
        <v>42</v>
      </c>
      <c r="B5220" t="s">
        <v>4540</v>
      </c>
      <c r="C5220" t="s">
        <v>4541</v>
      </c>
      <c r="D5220" t="s">
        <v>90</v>
      </c>
      <c r="E5220" t="s">
        <v>21</v>
      </c>
      <c r="F5220" t="s">
        <v>5591</v>
      </c>
      <c r="G5220" t="s">
        <v>210</v>
      </c>
      <c r="H5220">
        <v>49423</v>
      </c>
      <c r="I5220" t="s">
        <v>93</v>
      </c>
      <c r="J5220" t="s">
        <v>2764</v>
      </c>
      <c r="K5220" t="s">
        <v>39</v>
      </c>
      <c r="L5220" t="s">
        <v>238</v>
      </c>
      <c r="M5220" t="s">
        <v>493</v>
      </c>
      <c r="N5220">
        <v>20.439999999999998</v>
      </c>
      <c r="O5220">
        <v>7</v>
      </c>
      <c r="P5220">
        <v>0</v>
      </c>
      <c r="Q5220">
        <v>9.1979999999999986</v>
      </c>
    </row>
    <row r="5221" spans="1:17" x14ac:dyDescent="0.3">
      <c r="A5221" t="s">
        <v>42</v>
      </c>
      <c r="B5221" t="s">
        <v>1680</v>
      </c>
      <c r="C5221" t="s">
        <v>1681</v>
      </c>
      <c r="D5221" t="s">
        <v>20</v>
      </c>
      <c r="E5221" t="s">
        <v>21</v>
      </c>
      <c r="F5221" t="s">
        <v>290</v>
      </c>
      <c r="G5221" t="s">
        <v>1292</v>
      </c>
      <c r="H5221">
        <v>39212</v>
      </c>
      <c r="I5221" t="s">
        <v>24</v>
      </c>
      <c r="J5221" t="s">
        <v>2764</v>
      </c>
      <c r="K5221" t="s">
        <v>39</v>
      </c>
      <c r="L5221" t="s">
        <v>238</v>
      </c>
      <c r="M5221" t="s">
        <v>493</v>
      </c>
      <c r="N5221">
        <v>11.68</v>
      </c>
      <c r="O5221">
        <v>4</v>
      </c>
      <c r="P5221">
        <v>0</v>
      </c>
      <c r="Q5221">
        <v>5.2559999999999993</v>
      </c>
    </row>
    <row r="5222" spans="1:17" x14ac:dyDescent="0.3">
      <c r="A5222" t="s">
        <v>42</v>
      </c>
      <c r="B5222" t="s">
        <v>800</v>
      </c>
      <c r="C5222" t="s">
        <v>801</v>
      </c>
      <c r="D5222" t="s">
        <v>20</v>
      </c>
      <c r="E5222" t="s">
        <v>21</v>
      </c>
      <c r="F5222" t="s">
        <v>163</v>
      </c>
      <c r="G5222" t="s">
        <v>92</v>
      </c>
      <c r="H5222">
        <v>77095</v>
      </c>
      <c r="I5222" t="s">
        <v>93</v>
      </c>
      <c r="J5222" t="s">
        <v>5425</v>
      </c>
      <c r="K5222" t="s">
        <v>39</v>
      </c>
      <c r="L5222" t="s">
        <v>238</v>
      </c>
      <c r="M5222" t="s">
        <v>5426</v>
      </c>
      <c r="N5222">
        <v>1.8239999999999998</v>
      </c>
      <c r="O5222">
        <v>2</v>
      </c>
      <c r="P5222">
        <v>0.2</v>
      </c>
      <c r="Q5222">
        <v>0.61559999999999993</v>
      </c>
    </row>
    <row r="5223" spans="1:17" x14ac:dyDescent="0.3">
      <c r="A5223" t="s">
        <v>166</v>
      </c>
      <c r="B5223" t="s">
        <v>2759</v>
      </c>
      <c r="C5223" t="s">
        <v>2760</v>
      </c>
      <c r="D5223" t="s">
        <v>20</v>
      </c>
      <c r="E5223" t="s">
        <v>21</v>
      </c>
      <c r="F5223" t="s">
        <v>163</v>
      </c>
      <c r="G5223" t="s">
        <v>92</v>
      </c>
      <c r="H5223">
        <v>77036</v>
      </c>
      <c r="I5223" t="s">
        <v>93</v>
      </c>
      <c r="J5223" t="s">
        <v>5425</v>
      </c>
      <c r="K5223" t="s">
        <v>39</v>
      </c>
      <c r="L5223" t="s">
        <v>238</v>
      </c>
      <c r="M5223" t="s">
        <v>5426</v>
      </c>
      <c r="N5223">
        <v>5.4719999999999995</v>
      </c>
      <c r="O5223">
        <v>6</v>
      </c>
      <c r="P5223">
        <v>0.2</v>
      </c>
      <c r="Q5223">
        <v>1.8467999999999996</v>
      </c>
    </row>
    <row r="5224" spans="1:17" x14ac:dyDescent="0.3">
      <c r="A5224" t="s">
        <v>1122</v>
      </c>
      <c r="B5224" t="s">
        <v>1866</v>
      </c>
      <c r="C5224" t="s">
        <v>1867</v>
      </c>
      <c r="D5224" t="s">
        <v>20</v>
      </c>
      <c r="E5224" t="s">
        <v>21</v>
      </c>
      <c r="F5224" t="s">
        <v>84</v>
      </c>
      <c r="G5224" t="s">
        <v>85</v>
      </c>
      <c r="H5224">
        <v>98103</v>
      </c>
      <c r="I5224" t="s">
        <v>37</v>
      </c>
      <c r="J5224" t="s">
        <v>5425</v>
      </c>
      <c r="K5224" t="s">
        <v>39</v>
      </c>
      <c r="L5224" t="s">
        <v>238</v>
      </c>
      <c r="M5224" t="s">
        <v>5426</v>
      </c>
      <c r="N5224">
        <v>5.6999999999999993</v>
      </c>
      <c r="O5224">
        <v>5</v>
      </c>
      <c r="P5224">
        <v>0</v>
      </c>
      <c r="Q5224">
        <v>2.6789999999999998</v>
      </c>
    </row>
    <row r="5225" spans="1:17" x14ac:dyDescent="0.3">
      <c r="A5225" t="s">
        <v>17</v>
      </c>
      <c r="B5225" t="s">
        <v>2056</v>
      </c>
      <c r="C5225" t="s">
        <v>2057</v>
      </c>
      <c r="D5225" t="s">
        <v>34</v>
      </c>
      <c r="E5225" t="s">
        <v>21</v>
      </c>
      <c r="F5225" t="s">
        <v>399</v>
      </c>
      <c r="G5225" t="s">
        <v>187</v>
      </c>
      <c r="H5225">
        <v>60505</v>
      </c>
      <c r="I5225" t="s">
        <v>93</v>
      </c>
      <c r="J5225" t="s">
        <v>4244</v>
      </c>
      <c r="K5225" t="s">
        <v>39</v>
      </c>
      <c r="L5225" t="s">
        <v>238</v>
      </c>
      <c r="M5225" t="s">
        <v>4245</v>
      </c>
      <c r="N5225">
        <v>2.6320000000000001</v>
      </c>
      <c r="O5225">
        <v>1</v>
      </c>
      <c r="P5225">
        <v>0.2</v>
      </c>
      <c r="Q5225">
        <v>0.8224999999999999</v>
      </c>
    </row>
    <row r="5226" spans="1:17" x14ac:dyDescent="0.3">
      <c r="A5226" t="s">
        <v>17</v>
      </c>
      <c r="B5226" t="s">
        <v>526</v>
      </c>
      <c r="C5226" t="s">
        <v>527</v>
      </c>
      <c r="D5226" t="s">
        <v>20</v>
      </c>
      <c r="E5226" t="s">
        <v>21</v>
      </c>
      <c r="F5226" t="s">
        <v>269</v>
      </c>
      <c r="G5226" t="s">
        <v>187</v>
      </c>
      <c r="H5226">
        <v>60623</v>
      </c>
      <c r="I5226" t="s">
        <v>93</v>
      </c>
      <c r="J5226" t="s">
        <v>4244</v>
      </c>
      <c r="K5226" t="s">
        <v>39</v>
      </c>
      <c r="L5226" t="s">
        <v>238</v>
      </c>
      <c r="M5226" t="s">
        <v>4245</v>
      </c>
      <c r="N5226">
        <v>10.528</v>
      </c>
      <c r="O5226">
        <v>4</v>
      </c>
      <c r="P5226">
        <v>0.2</v>
      </c>
      <c r="Q5226">
        <v>3.2899999999999996</v>
      </c>
    </row>
    <row r="5227" spans="1:17" x14ac:dyDescent="0.3">
      <c r="A5227" t="s">
        <v>17</v>
      </c>
      <c r="B5227" t="s">
        <v>4752</v>
      </c>
      <c r="C5227" t="s">
        <v>4753</v>
      </c>
      <c r="D5227" t="s">
        <v>20</v>
      </c>
      <c r="E5227" t="s">
        <v>21</v>
      </c>
      <c r="F5227" t="s">
        <v>1353</v>
      </c>
      <c r="G5227" t="s">
        <v>236</v>
      </c>
      <c r="H5227">
        <v>13021</v>
      </c>
      <c r="I5227" t="s">
        <v>131</v>
      </c>
      <c r="J5227" t="s">
        <v>4244</v>
      </c>
      <c r="K5227" t="s">
        <v>39</v>
      </c>
      <c r="L5227" t="s">
        <v>238</v>
      </c>
      <c r="M5227" t="s">
        <v>4245</v>
      </c>
      <c r="N5227">
        <v>29.61</v>
      </c>
      <c r="O5227">
        <v>9</v>
      </c>
      <c r="P5227">
        <v>0</v>
      </c>
      <c r="Q5227">
        <v>13.324499999999999</v>
      </c>
    </row>
    <row r="5228" spans="1:17" x14ac:dyDescent="0.3">
      <c r="A5228" t="s">
        <v>166</v>
      </c>
      <c r="B5228" t="s">
        <v>3902</v>
      </c>
      <c r="C5228" t="s">
        <v>3903</v>
      </c>
      <c r="D5228" t="s">
        <v>20</v>
      </c>
      <c r="E5228" t="s">
        <v>21</v>
      </c>
      <c r="F5228" t="s">
        <v>269</v>
      </c>
      <c r="G5228" t="s">
        <v>187</v>
      </c>
      <c r="H5228">
        <v>60653</v>
      </c>
      <c r="I5228" t="s">
        <v>93</v>
      </c>
      <c r="J5228" t="s">
        <v>4244</v>
      </c>
      <c r="K5228" t="s">
        <v>39</v>
      </c>
      <c r="L5228" t="s">
        <v>238</v>
      </c>
      <c r="M5228" t="s">
        <v>4245</v>
      </c>
      <c r="N5228">
        <v>7.8960000000000008</v>
      </c>
      <c r="O5228">
        <v>3</v>
      </c>
      <c r="P5228">
        <v>0.2</v>
      </c>
      <c r="Q5228">
        <v>2.4674999999999994</v>
      </c>
    </row>
    <row r="5229" spans="1:17" x14ac:dyDescent="0.3">
      <c r="A5229" t="s">
        <v>1122</v>
      </c>
      <c r="B5229" t="s">
        <v>4023</v>
      </c>
      <c r="C5229" t="s">
        <v>4024</v>
      </c>
      <c r="D5229" t="s">
        <v>20</v>
      </c>
      <c r="E5229" t="s">
        <v>21</v>
      </c>
      <c r="F5229" t="s">
        <v>235</v>
      </c>
      <c r="G5229" t="s">
        <v>236</v>
      </c>
      <c r="H5229">
        <v>10009</v>
      </c>
      <c r="I5229" t="s">
        <v>131</v>
      </c>
      <c r="J5229" t="s">
        <v>4244</v>
      </c>
      <c r="K5229" t="s">
        <v>39</v>
      </c>
      <c r="L5229" t="s">
        <v>238</v>
      </c>
      <c r="M5229" t="s">
        <v>4245</v>
      </c>
      <c r="N5229">
        <v>3.29</v>
      </c>
      <c r="O5229">
        <v>1</v>
      </c>
      <c r="P5229">
        <v>0</v>
      </c>
      <c r="Q5229">
        <v>1.4804999999999999</v>
      </c>
    </row>
    <row r="5230" spans="1:17" x14ac:dyDescent="0.3">
      <c r="A5230" t="s">
        <v>42</v>
      </c>
      <c r="B5230" t="s">
        <v>5464</v>
      </c>
      <c r="C5230" t="s">
        <v>5465</v>
      </c>
      <c r="D5230" t="s">
        <v>20</v>
      </c>
      <c r="E5230" t="s">
        <v>21</v>
      </c>
      <c r="F5230" t="s">
        <v>5908</v>
      </c>
      <c r="G5230" t="s">
        <v>187</v>
      </c>
      <c r="H5230">
        <v>60543</v>
      </c>
      <c r="I5230" t="s">
        <v>93</v>
      </c>
      <c r="J5230" t="s">
        <v>4244</v>
      </c>
      <c r="K5230" t="s">
        <v>39</v>
      </c>
      <c r="L5230" t="s">
        <v>238</v>
      </c>
      <c r="M5230" t="s">
        <v>4245</v>
      </c>
      <c r="N5230">
        <v>13.16</v>
      </c>
      <c r="O5230">
        <v>5</v>
      </c>
      <c r="P5230">
        <v>0.2</v>
      </c>
      <c r="Q5230">
        <v>4.1124999999999998</v>
      </c>
    </row>
    <row r="5231" spans="1:17" x14ac:dyDescent="0.3">
      <c r="A5231" t="s">
        <v>166</v>
      </c>
      <c r="B5231" t="s">
        <v>1914</v>
      </c>
      <c r="C5231" t="s">
        <v>1915</v>
      </c>
      <c r="D5231" t="s">
        <v>20</v>
      </c>
      <c r="E5231" t="s">
        <v>21</v>
      </c>
      <c r="F5231" t="s">
        <v>235</v>
      </c>
      <c r="G5231" t="s">
        <v>236</v>
      </c>
      <c r="H5231">
        <v>10024</v>
      </c>
      <c r="I5231" t="s">
        <v>131</v>
      </c>
      <c r="J5231" t="s">
        <v>3421</v>
      </c>
      <c r="K5231" t="s">
        <v>39</v>
      </c>
      <c r="L5231" t="s">
        <v>238</v>
      </c>
      <c r="M5231" t="s">
        <v>3422</v>
      </c>
      <c r="N5231">
        <v>10.649999999999999</v>
      </c>
      <c r="O5231">
        <v>3</v>
      </c>
      <c r="P5231">
        <v>0</v>
      </c>
      <c r="Q5231">
        <v>5.0054999999999996</v>
      </c>
    </row>
    <row r="5232" spans="1:17" x14ac:dyDescent="0.3">
      <c r="A5232" t="s">
        <v>42</v>
      </c>
      <c r="B5232" t="s">
        <v>2484</v>
      </c>
      <c r="C5232" t="s">
        <v>2485</v>
      </c>
      <c r="D5232" t="s">
        <v>90</v>
      </c>
      <c r="E5232" t="s">
        <v>21</v>
      </c>
      <c r="F5232" t="s">
        <v>129</v>
      </c>
      <c r="G5232" t="s">
        <v>130</v>
      </c>
      <c r="H5232">
        <v>19120</v>
      </c>
      <c r="I5232" t="s">
        <v>131</v>
      </c>
      <c r="J5232" t="s">
        <v>3421</v>
      </c>
      <c r="K5232" t="s">
        <v>39</v>
      </c>
      <c r="L5232" t="s">
        <v>238</v>
      </c>
      <c r="M5232" t="s">
        <v>3422</v>
      </c>
      <c r="N5232">
        <v>5.68</v>
      </c>
      <c r="O5232">
        <v>2</v>
      </c>
      <c r="P5232">
        <v>0.2</v>
      </c>
      <c r="Q5232">
        <v>1.9169999999999998</v>
      </c>
    </row>
    <row r="5233" spans="1:17" x14ac:dyDescent="0.3">
      <c r="A5233" t="s">
        <v>42</v>
      </c>
      <c r="B5233" t="s">
        <v>3929</v>
      </c>
      <c r="C5233" t="s">
        <v>3930</v>
      </c>
      <c r="D5233" t="s">
        <v>34</v>
      </c>
      <c r="E5233" t="s">
        <v>21</v>
      </c>
      <c r="F5233" t="s">
        <v>4860</v>
      </c>
      <c r="G5233" t="s">
        <v>210</v>
      </c>
      <c r="H5233">
        <v>49505</v>
      </c>
      <c r="I5233" t="s">
        <v>93</v>
      </c>
      <c r="J5233" t="s">
        <v>3421</v>
      </c>
      <c r="K5233" t="s">
        <v>39</v>
      </c>
      <c r="L5233" t="s">
        <v>238</v>
      </c>
      <c r="M5233" t="s">
        <v>3422</v>
      </c>
      <c r="N5233">
        <v>24.849999999999998</v>
      </c>
      <c r="O5233">
        <v>7</v>
      </c>
      <c r="P5233">
        <v>0</v>
      </c>
      <c r="Q5233">
        <v>11.679499999999999</v>
      </c>
    </row>
    <row r="5234" spans="1:17" x14ac:dyDescent="0.3">
      <c r="A5234" t="s">
        <v>42</v>
      </c>
      <c r="B5234" t="s">
        <v>2478</v>
      </c>
      <c r="C5234" t="s">
        <v>2479</v>
      </c>
      <c r="D5234" t="s">
        <v>20</v>
      </c>
      <c r="E5234" t="s">
        <v>21</v>
      </c>
      <c r="F5234" t="s">
        <v>35</v>
      </c>
      <c r="G5234" t="s">
        <v>36</v>
      </c>
      <c r="H5234">
        <v>90045</v>
      </c>
      <c r="I5234" t="s">
        <v>37</v>
      </c>
      <c r="J5234" t="s">
        <v>3421</v>
      </c>
      <c r="K5234" t="s">
        <v>39</v>
      </c>
      <c r="L5234" t="s">
        <v>238</v>
      </c>
      <c r="M5234" t="s">
        <v>3422</v>
      </c>
      <c r="N5234">
        <v>10.649999999999999</v>
      </c>
      <c r="O5234">
        <v>3</v>
      </c>
      <c r="P5234">
        <v>0</v>
      </c>
      <c r="Q5234">
        <v>5.0054999999999996</v>
      </c>
    </row>
    <row r="5235" spans="1:17" x14ac:dyDescent="0.3">
      <c r="A5235" t="s">
        <v>17</v>
      </c>
      <c r="B5235" t="s">
        <v>5464</v>
      </c>
      <c r="C5235" t="s">
        <v>5465</v>
      </c>
      <c r="D5235" t="s">
        <v>20</v>
      </c>
      <c r="E5235" t="s">
        <v>21</v>
      </c>
      <c r="F5235" t="s">
        <v>5469</v>
      </c>
      <c r="G5235" t="s">
        <v>23</v>
      </c>
      <c r="H5235">
        <v>40324</v>
      </c>
      <c r="I5235" t="s">
        <v>24</v>
      </c>
      <c r="J5235" t="s">
        <v>3421</v>
      </c>
      <c r="K5235" t="s">
        <v>39</v>
      </c>
      <c r="L5235" t="s">
        <v>238</v>
      </c>
      <c r="M5235" t="s">
        <v>3422</v>
      </c>
      <c r="N5235">
        <v>14.2</v>
      </c>
      <c r="O5235">
        <v>4</v>
      </c>
      <c r="P5235">
        <v>0</v>
      </c>
      <c r="Q5235">
        <v>6.6739999999999995</v>
      </c>
    </row>
    <row r="5236" spans="1:17" x14ac:dyDescent="0.3">
      <c r="A5236" t="s">
        <v>166</v>
      </c>
      <c r="B5236" t="s">
        <v>686</v>
      </c>
      <c r="C5236" t="s">
        <v>687</v>
      </c>
      <c r="D5236" t="s">
        <v>90</v>
      </c>
      <c r="E5236" t="s">
        <v>21</v>
      </c>
      <c r="F5236" t="s">
        <v>129</v>
      </c>
      <c r="G5236" t="s">
        <v>130</v>
      </c>
      <c r="H5236">
        <v>19140</v>
      </c>
      <c r="I5236" t="s">
        <v>131</v>
      </c>
      <c r="J5236" t="s">
        <v>3502</v>
      </c>
      <c r="K5236" t="s">
        <v>39</v>
      </c>
      <c r="L5236" t="s">
        <v>238</v>
      </c>
      <c r="M5236" t="s">
        <v>3503</v>
      </c>
      <c r="N5236">
        <v>3.1680000000000001</v>
      </c>
      <c r="O5236">
        <v>2</v>
      </c>
      <c r="P5236">
        <v>0.2</v>
      </c>
      <c r="Q5236">
        <v>-0.71279999999999988</v>
      </c>
    </row>
    <row r="5237" spans="1:17" x14ac:dyDescent="0.3">
      <c r="A5237" t="s">
        <v>166</v>
      </c>
      <c r="B5237" t="s">
        <v>1132</v>
      </c>
      <c r="C5237" t="s">
        <v>1133</v>
      </c>
      <c r="D5237" t="s">
        <v>20</v>
      </c>
      <c r="E5237" t="s">
        <v>21</v>
      </c>
      <c r="F5237" t="s">
        <v>35</v>
      </c>
      <c r="G5237" t="s">
        <v>36</v>
      </c>
      <c r="H5237">
        <v>90049</v>
      </c>
      <c r="I5237" t="s">
        <v>37</v>
      </c>
      <c r="J5237" t="s">
        <v>3502</v>
      </c>
      <c r="K5237" t="s">
        <v>39</v>
      </c>
      <c r="L5237" t="s">
        <v>238</v>
      </c>
      <c r="M5237" t="s">
        <v>3503</v>
      </c>
      <c r="N5237">
        <v>3.96</v>
      </c>
      <c r="O5237">
        <v>2</v>
      </c>
      <c r="P5237">
        <v>0</v>
      </c>
      <c r="Q5237">
        <v>7.9200000000000159E-2</v>
      </c>
    </row>
    <row r="5238" spans="1:17" x14ac:dyDescent="0.3">
      <c r="A5238" t="s">
        <v>42</v>
      </c>
      <c r="B5238" t="s">
        <v>1782</v>
      </c>
      <c r="C5238" t="s">
        <v>1783</v>
      </c>
      <c r="D5238" t="s">
        <v>20</v>
      </c>
      <c r="E5238" t="s">
        <v>21</v>
      </c>
      <c r="F5238" t="s">
        <v>35</v>
      </c>
      <c r="G5238" t="s">
        <v>36</v>
      </c>
      <c r="H5238">
        <v>90049</v>
      </c>
      <c r="I5238" t="s">
        <v>37</v>
      </c>
      <c r="J5238" t="s">
        <v>3502</v>
      </c>
      <c r="K5238" t="s">
        <v>39</v>
      </c>
      <c r="L5238" t="s">
        <v>238</v>
      </c>
      <c r="M5238" t="s">
        <v>3503</v>
      </c>
      <c r="N5238">
        <v>5.9399999999999995</v>
      </c>
      <c r="O5238">
        <v>3</v>
      </c>
      <c r="P5238">
        <v>0</v>
      </c>
      <c r="Q5238">
        <v>0.11880000000000024</v>
      </c>
    </row>
    <row r="5239" spans="1:17" x14ac:dyDescent="0.3">
      <c r="A5239" t="s">
        <v>166</v>
      </c>
      <c r="B5239" t="s">
        <v>4093</v>
      </c>
      <c r="C5239" t="s">
        <v>4094</v>
      </c>
      <c r="D5239" t="s">
        <v>20</v>
      </c>
      <c r="E5239" t="s">
        <v>21</v>
      </c>
      <c r="F5239" t="s">
        <v>829</v>
      </c>
      <c r="G5239" t="s">
        <v>36</v>
      </c>
      <c r="H5239">
        <v>92105</v>
      </c>
      <c r="I5239" t="s">
        <v>37</v>
      </c>
      <c r="J5239" t="s">
        <v>4261</v>
      </c>
      <c r="K5239" t="s">
        <v>39</v>
      </c>
      <c r="L5239" t="s">
        <v>238</v>
      </c>
      <c r="M5239" t="s">
        <v>493</v>
      </c>
      <c r="N5239">
        <v>7.86</v>
      </c>
      <c r="O5239">
        <v>2</v>
      </c>
      <c r="P5239">
        <v>0</v>
      </c>
      <c r="Q5239">
        <v>3.6155999999999997</v>
      </c>
    </row>
    <row r="5240" spans="1:17" x14ac:dyDescent="0.3">
      <c r="A5240" t="s">
        <v>17</v>
      </c>
      <c r="B5240" t="s">
        <v>1203</v>
      </c>
      <c r="C5240" t="s">
        <v>1204</v>
      </c>
      <c r="D5240" t="s">
        <v>34</v>
      </c>
      <c r="E5240" t="s">
        <v>21</v>
      </c>
      <c r="F5240" t="s">
        <v>1280</v>
      </c>
      <c r="G5240" t="s">
        <v>400</v>
      </c>
      <c r="H5240">
        <v>80027</v>
      </c>
      <c r="I5240" t="s">
        <v>37</v>
      </c>
      <c r="J5240" t="s">
        <v>4261</v>
      </c>
      <c r="K5240" t="s">
        <v>39</v>
      </c>
      <c r="L5240" t="s">
        <v>238</v>
      </c>
      <c r="M5240" t="s">
        <v>493</v>
      </c>
      <c r="N5240">
        <v>9.4320000000000004</v>
      </c>
      <c r="O5240">
        <v>3</v>
      </c>
      <c r="P5240">
        <v>0.2</v>
      </c>
      <c r="Q5240">
        <v>3.065399999999999</v>
      </c>
    </row>
    <row r="5241" spans="1:17" x14ac:dyDescent="0.3">
      <c r="A5241" t="s">
        <v>42</v>
      </c>
      <c r="B5241" t="s">
        <v>1944</v>
      </c>
      <c r="C5241" t="s">
        <v>1945</v>
      </c>
      <c r="D5241" t="s">
        <v>34</v>
      </c>
      <c r="E5241" t="s">
        <v>21</v>
      </c>
      <c r="F5241" t="s">
        <v>129</v>
      </c>
      <c r="G5241" t="s">
        <v>130</v>
      </c>
      <c r="H5241">
        <v>19143</v>
      </c>
      <c r="I5241" t="s">
        <v>131</v>
      </c>
      <c r="J5241" t="s">
        <v>4261</v>
      </c>
      <c r="K5241" t="s">
        <v>39</v>
      </c>
      <c r="L5241" t="s">
        <v>238</v>
      </c>
      <c r="M5241" t="s">
        <v>493</v>
      </c>
      <c r="N5241">
        <v>12.576000000000001</v>
      </c>
      <c r="O5241">
        <v>4</v>
      </c>
      <c r="P5241">
        <v>0.2</v>
      </c>
      <c r="Q5241">
        <v>4.0871999999999993</v>
      </c>
    </row>
    <row r="5242" spans="1:17" x14ac:dyDescent="0.3">
      <c r="A5242" t="s">
        <v>17</v>
      </c>
      <c r="B5242" t="s">
        <v>1940</v>
      </c>
      <c r="C5242" t="s">
        <v>1941</v>
      </c>
      <c r="D5242" t="s">
        <v>20</v>
      </c>
      <c r="E5242" t="s">
        <v>21</v>
      </c>
      <c r="F5242" t="s">
        <v>1234</v>
      </c>
      <c r="G5242" t="s">
        <v>46</v>
      </c>
      <c r="H5242">
        <v>33180</v>
      </c>
      <c r="I5242" t="s">
        <v>24</v>
      </c>
      <c r="J5242" t="s">
        <v>5056</v>
      </c>
      <c r="K5242" t="s">
        <v>39</v>
      </c>
      <c r="L5242" t="s">
        <v>238</v>
      </c>
      <c r="M5242" t="s">
        <v>5057</v>
      </c>
      <c r="N5242">
        <v>6.911999999999999</v>
      </c>
      <c r="O5242">
        <v>3</v>
      </c>
      <c r="P5242">
        <v>0.2</v>
      </c>
      <c r="Q5242">
        <v>2.3327999999999998</v>
      </c>
    </row>
    <row r="5243" spans="1:17" x14ac:dyDescent="0.3">
      <c r="A5243" t="s">
        <v>42</v>
      </c>
      <c r="B5243" t="s">
        <v>3114</v>
      </c>
      <c r="C5243" t="s">
        <v>3115</v>
      </c>
      <c r="D5243" t="s">
        <v>90</v>
      </c>
      <c r="E5243" t="s">
        <v>21</v>
      </c>
      <c r="F5243" t="s">
        <v>3635</v>
      </c>
      <c r="G5243" t="s">
        <v>2316</v>
      </c>
      <c r="H5243">
        <v>21215</v>
      </c>
      <c r="I5243" t="s">
        <v>131</v>
      </c>
      <c r="J5243" t="s">
        <v>5056</v>
      </c>
      <c r="K5243" t="s">
        <v>39</v>
      </c>
      <c r="L5243" t="s">
        <v>238</v>
      </c>
      <c r="M5243" t="s">
        <v>5057</v>
      </c>
      <c r="N5243">
        <v>11.52</v>
      </c>
      <c r="O5243">
        <v>4</v>
      </c>
      <c r="P5243">
        <v>0</v>
      </c>
      <c r="Q5243">
        <v>5.4143999999999997</v>
      </c>
    </row>
    <row r="5244" spans="1:17" x14ac:dyDescent="0.3">
      <c r="A5244" t="s">
        <v>17</v>
      </c>
      <c r="B5244" t="s">
        <v>2876</v>
      </c>
      <c r="C5244" t="s">
        <v>2877</v>
      </c>
      <c r="D5244" t="s">
        <v>20</v>
      </c>
      <c r="E5244" t="s">
        <v>21</v>
      </c>
      <c r="F5244" t="s">
        <v>112</v>
      </c>
      <c r="G5244" t="s">
        <v>36</v>
      </c>
      <c r="H5244">
        <v>94110</v>
      </c>
      <c r="I5244" t="s">
        <v>37</v>
      </c>
      <c r="J5244" t="s">
        <v>5056</v>
      </c>
      <c r="K5244" t="s">
        <v>39</v>
      </c>
      <c r="L5244" t="s">
        <v>238</v>
      </c>
      <c r="M5244" t="s">
        <v>5057</v>
      </c>
      <c r="N5244">
        <v>2.88</v>
      </c>
      <c r="O5244">
        <v>1</v>
      </c>
      <c r="P5244">
        <v>0</v>
      </c>
      <c r="Q5244">
        <v>1.3535999999999999</v>
      </c>
    </row>
    <row r="5245" spans="1:17" x14ac:dyDescent="0.3">
      <c r="A5245" t="s">
        <v>42</v>
      </c>
      <c r="B5245" t="s">
        <v>2784</v>
      </c>
      <c r="C5245" t="s">
        <v>2785</v>
      </c>
      <c r="D5245" t="s">
        <v>20</v>
      </c>
      <c r="E5245" t="s">
        <v>21</v>
      </c>
      <c r="F5245" t="s">
        <v>2438</v>
      </c>
      <c r="G5245" t="s">
        <v>92</v>
      </c>
      <c r="H5245">
        <v>78664</v>
      </c>
      <c r="I5245" t="s">
        <v>93</v>
      </c>
      <c r="J5245" t="s">
        <v>5056</v>
      </c>
      <c r="K5245" t="s">
        <v>39</v>
      </c>
      <c r="L5245" t="s">
        <v>238</v>
      </c>
      <c r="M5245" t="s">
        <v>5057</v>
      </c>
      <c r="N5245">
        <v>2.3039999999999998</v>
      </c>
      <c r="O5245">
        <v>1</v>
      </c>
      <c r="P5245">
        <v>0.2</v>
      </c>
      <c r="Q5245">
        <v>0.77759999999999996</v>
      </c>
    </row>
    <row r="5246" spans="1:17" x14ac:dyDescent="0.3">
      <c r="A5246" t="s">
        <v>42</v>
      </c>
      <c r="B5246" t="s">
        <v>2865</v>
      </c>
      <c r="C5246" t="s">
        <v>2866</v>
      </c>
      <c r="D5246" t="s">
        <v>90</v>
      </c>
      <c r="E5246" t="s">
        <v>21</v>
      </c>
      <c r="F5246" t="s">
        <v>1285</v>
      </c>
      <c r="G5246" t="s">
        <v>1084</v>
      </c>
      <c r="H5246">
        <v>1841</v>
      </c>
      <c r="I5246" t="s">
        <v>131</v>
      </c>
      <c r="J5246" t="s">
        <v>5056</v>
      </c>
      <c r="K5246" t="s">
        <v>39</v>
      </c>
      <c r="L5246" t="s">
        <v>238</v>
      </c>
      <c r="M5246" t="s">
        <v>5057</v>
      </c>
      <c r="N5246">
        <v>17.28</v>
      </c>
      <c r="O5246">
        <v>6</v>
      </c>
      <c r="P5246">
        <v>0</v>
      </c>
      <c r="Q5246">
        <v>8.121599999999999</v>
      </c>
    </row>
    <row r="5247" spans="1:17" x14ac:dyDescent="0.3">
      <c r="A5247" t="s">
        <v>42</v>
      </c>
      <c r="B5247" t="s">
        <v>1957</v>
      </c>
      <c r="C5247" t="s">
        <v>1958</v>
      </c>
      <c r="D5247" t="s">
        <v>20</v>
      </c>
      <c r="E5247" t="s">
        <v>21</v>
      </c>
      <c r="F5247" t="s">
        <v>35</v>
      </c>
      <c r="G5247" t="s">
        <v>36</v>
      </c>
      <c r="H5247">
        <v>90045</v>
      </c>
      <c r="I5247" t="s">
        <v>37</v>
      </c>
      <c r="J5247" t="s">
        <v>2755</v>
      </c>
      <c r="K5247" t="s">
        <v>39</v>
      </c>
      <c r="L5247" t="s">
        <v>238</v>
      </c>
      <c r="M5247" t="s">
        <v>2756</v>
      </c>
      <c r="N5247">
        <v>8.7200000000000006</v>
      </c>
      <c r="O5247">
        <v>4</v>
      </c>
      <c r="P5247">
        <v>0</v>
      </c>
      <c r="Q5247">
        <v>2.8776000000000002</v>
      </c>
    </row>
    <row r="5248" spans="1:17" x14ac:dyDescent="0.3">
      <c r="A5248" t="s">
        <v>17</v>
      </c>
      <c r="B5248" t="s">
        <v>1722</v>
      </c>
      <c r="C5248" t="s">
        <v>1723</v>
      </c>
      <c r="D5248" t="s">
        <v>20</v>
      </c>
      <c r="E5248" t="s">
        <v>21</v>
      </c>
      <c r="F5248" t="s">
        <v>435</v>
      </c>
      <c r="G5248" t="s">
        <v>436</v>
      </c>
      <c r="H5248">
        <v>43229</v>
      </c>
      <c r="I5248" t="s">
        <v>131</v>
      </c>
      <c r="J5248" t="s">
        <v>2755</v>
      </c>
      <c r="K5248" t="s">
        <v>39</v>
      </c>
      <c r="L5248" t="s">
        <v>238</v>
      </c>
      <c r="M5248" t="s">
        <v>2756</v>
      </c>
      <c r="N5248">
        <v>10.464000000000002</v>
      </c>
      <c r="O5248">
        <v>6</v>
      </c>
      <c r="P5248">
        <v>0.2</v>
      </c>
      <c r="Q5248">
        <v>1.7003999999999992</v>
      </c>
    </row>
    <row r="5249" spans="1:17" x14ac:dyDescent="0.3">
      <c r="A5249" t="s">
        <v>42</v>
      </c>
      <c r="B5249" t="s">
        <v>1433</v>
      </c>
      <c r="C5249" t="s">
        <v>1434</v>
      </c>
      <c r="D5249" t="s">
        <v>20</v>
      </c>
      <c r="E5249" t="s">
        <v>21</v>
      </c>
      <c r="F5249" t="s">
        <v>35</v>
      </c>
      <c r="G5249" t="s">
        <v>36</v>
      </c>
      <c r="H5249">
        <v>90049</v>
      </c>
      <c r="I5249" t="s">
        <v>37</v>
      </c>
      <c r="J5249" t="s">
        <v>2755</v>
      </c>
      <c r="K5249" t="s">
        <v>39</v>
      </c>
      <c r="L5249" t="s">
        <v>238</v>
      </c>
      <c r="M5249" t="s">
        <v>2756</v>
      </c>
      <c r="N5249">
        <v>15.260000000000002</v>
      </c>
      <c r="O5249">
        <v>7</v>
      </c>
      <c r="P5249">
        <v>0</v>
      </c>
      <c r="Q5249">
        <v>5.0358000000000001</v>
      </c>
    </row>
    <row r="5250" spans="1:17" x14ac:dyDescent="0.3">
      <c r="A5250" t="s">
        <v>166</v>
      </c>
      <c r="B5250" t="s">
        <v>2231</v>
      </c>
      <c r="C5250" t="s">
        <v>2232</v>
      </c>
      <c r="D5250" t="s">
        <v>20</v>
      </c>
      <c r="E5250" t="s">
        <v>21</v>
      </c>
      <c r="F5250" t="s">
        <v>2105</v>
      </c>
      <c r="G5250" t="s">
        <v>36</v>
      </c>
      <c r="H5250">
        <v>93534</v>
      </c>
      <c r="I5250" t="s">
        <v>37</v>
      </c>
      <c r="J5250" t="s">
        <v>2755</v>
      </c>
      <c r="K5250" t="s">
        <v>39</v>
      </c>
      <c r="L5250" t="s">
        <v>238</v>
      </c>
      <c r="M5250" t="s">
        <v>2756</v>
      </c>
      <c r="N5250">
        <v>10.9</v>
      </c>
      <c r="O5250">
        <v>5</v>
      </c>
      <c r="P5250">
        <v>0</v>
      </c>
      <c r="Q5250">
        <v>3.5970000000000004</v>
      </c>
    </row>
    <row r="5251" spans="1:17" x14ac:dyDescent="0.3">
      <c r="A5251" t="s">
        <v>42</v>
      </c>
      <c r="B5251" t="s">
        <v>5577</v>
      </c>
      <c r="C5251" t="s">
        <v>5578</v>
      </c>
      <c r="D5251" t="s">
        <v>20</v>
      </c>
      <c r="E5251" t="s">
        <v>21</v>
      </c>
      <c r="F5251" t="s">
        <v>1078</v>
      </c>
      <c r="G5251" t="s">
        <v>92</v>
      </c>
      <c r="H5251">
        <v>78745</v>
      </c>
      <c r="I5251" t="s">
        <v>93</v>
      </c>
      <c r="J5251" t="s">
        <v>2755</v>
      </c>
      <c r="K5251" t="s">
        <v>39</v>
      </c>
      <c r="L5251" t="s">
        <v>238</v>
      </c>
      <c r="M5251" t="s">
        <v>2756</v>
      </c>
      <c r="N5251">
        <v>3.4880000000000004</v>
      </c>
      <c r="O5251">
        <v>2</v>
      </c>
      <c r="P5251">
        <v>0.2</v>
      </c>
      <c r="Q5251">
        <v>0.56679999999999997</v>
      </c>
    </row>
    <row r="5252" spans="1:17" x14ac:dyDescent="0.3">
      <c r="A5252" t="s">
        <v>42</v>
      </c>
      <c r="B5252" t="s">
        <v>3550</v>
      </c>
      <c r="C5252" t="s">
        <v>3551</v>
      </c>
      <c r="D5252" t="s">
        <v>20</v>
      </c>
      <c r="E5252" t="s">
        <v>21</v>
      </c>
      <c r="F5252" t="s">
        <v>35</v>
      </c>
      <c r="G5252" t="s">
        <v>36</v>
      </c>
      <c r="H5252">
        <v>90008</v>
      </c>
      <c r="I5252" t="s">
        <v>37</v>
      </c>
      <c r="J5252" t="s">
        <v>2755</v>
      </c>
      <c r="K5252" t="s">
        <v>39</v>
      </c>
      <c r="L5252" t="s">
        <v>238</v>
      </c>
      <c r="M5252" t="s">
        <v>2756</v>
      </c>
      <c r="N5252">
        <v>10.9</v>
      </c>
      <c r="O5252">
        <v>5</v>
      </c>
      <c r="P5252">
        <v>0</v>
      </c>
      <c r="Q5252">
        <v>3.5970000000000004</v>
      </c>
    </row>
    <row r="5253" spans="1:17" x14ac:dyDescent="0.3">
      <c r="A5253" t="s">
        <v>42</v>
      </c>
      <c r="B5253" t="s">
        <v>2699</v>
      </c>
      <c r="C5253" t="s">
        <v>2700</v>
      </c>
      <c r="D5253" t="s">
        <v>90</v>
      </c>
      <c r="E5253" t="s">
        <v>21</v>
      </c>
      <c r="F5253" t="s">
        <v>5432</v>
      </c>
      <c r="G5253" t="s">
        <v>92</v>
      </c>
      <c r="H5253">
        <v>77573</v>
      </c>
      <c r="I5253" t="s">
        <v>93</v>
      </c>
      <c r="J5253" t="s">
        <v>2755</v>
      </c>
      <c r="K5253" t="s">
        <v>39</v>
      </c>
      <c r="L5253" t="s">
        <v>238</v>
      </c>
      <c r="M5253" t="s">
        <v>2756</v>
      </c>
      <c r="N5253">
        <v>3.4880000000000004</v>
      </c>
      <c r="O5253">
        <v>2</v>
      </c>
      <c r="P5253">
        <v>0.2</v>
      </c>
      <c r="Q5253">
        <v>0.56679999999999997</v>
      </c>
    </row>
    <row r="5254" spans="1:17" x14ac:dyDescent="0.3">
      <c r="A5254" t="s">
        <v>166</v>
      </c>
      <c r="B5254" t="s">
        <v>1740</v>
      </c>
      <c r="C5254" t="s">
        <v>1741</v>
      </c>
      <c r="D5254" t="s">
        <v>34</v>
      </c>
      <c r="E5254" t="s">
        <v>21</v>
      </c>
      <c r="F5254" t="s">
        <v>3866</v>
      </c>
      <c r="G5254" t="s">
        <v>689</v>
      </c>
      <c r="H5254">
        <v>7501</v>
      </c>
      <c r="I5254" t="s">
        <v>131</v>
      </c>
      <c r="J5254" t="s">
        <v>2755</v>
      </c>
      <c r="K5254" t="s">
        <v>39</v>
      </c>
      <c r="L5254" t="s">
        <v>238</v>
      </c>
      <c r="M5254" t="s">
        <v>2756</v>
      </c>
      <c r="N5254">
        <v>6.5400000000000009</v>
      </c>
      <c r="O5254">
        <v>3</v>
      </c>
      <c r="P5254">
        <v>0</v>
      </c>
      <c r="Q5254">
        <v>2.1581999999999999</v>
      </c>
    </row>
    <row r="5255" spans="1:17" x14ac:dyDescent="0.3">
      <c r="A5255" t="s">
        <v>42</v>
      </c>
      <c r="B5255" t="s">
        <v>2623</v>
      </c>
      <c r="C5255" t="s">
        <v>2624</v>
      </c>
      <c r="D5255" t="s">
        <v>90</v>
      </c>
      <c r="E5255" t="s">
        <v>21</v>
      </c>
      <c r="F5255" t="s">
        <v>129</v>
      </c>
      <c r="G5255" t="s">
        <v>130</v>
      </c>
      <c r="H5255">
        <v>19143</v>
      </c>
      <c r="I5255" t="s">
        <v>131</v>
      </c>
      <c r="J5255" t="s">
        <v>2625</v>
      </c>
      <c r="K5255" t="s">
        <v>39</v>
      </c>
      <c r="L5255" t="s">
        <v>238</v>
      </c>
      <c r="M5255" t="s">
        <v>2626</v>
      </c>
      <c r="N5255">
        <v>4.4160000000000004</v>
      </c>
      <c r="O5255">
        <v>3</v>
      </c>
      <c r="P5255">
        <v>0.2</v>
      </c>
      <c r="Q5255">
        <v>1.6008</v>
      </c>
    </row>
    <row r="5256" spans="1:17" x14ac:dyDescent="0.3">
      <c r="A5256" t="s">
        <v>166</v>
      </c>
      <c r="B5256" t="s">
        <v>3247</v>
      </c>
      <c r="C5256" t="s">
        <v>3248</v>
      </c>
      <c r="D5256" t="s">
        <v>34</v>
      </c>
      <c r="E5256" t="s">
        <v>21</v>
      </c>
      <c r="F5256" t="s">
        <v>235</v>
      </c>
      <c r="G5256" t="s">
        <v>236</v>
      </c>
      <c r="H5256">
        <v>10009</v>
      </c>
      <c r="I5256" t="s">
        <v>131</v>
      </c>
      <c r="J5256" t="s">
        <v>2625</v>
      </c>
      <c r="K5256" t="s">
        <v>39</v>
      </c>
      <c r="L5256" t="s">
        <v>238</v>
      </c>
      <c r="M5256" t="s">
        <v>2626</v>
      </c>
      <c r="N5256">
        <v>3.68</v>
      </c>
      <c r="O5256">
        <v>2</v>
      </c>
      <c r="P5256">
        <v>0</v>
      </c>
      <c r="Q5256">
        <v>1.8032000000000001</v>
      </c>
    </row>
    <row r="5257" spans="1:17" x14ac:dyDescent="0.3">
      <c r="A5257" t="s">
        <v>42</v>
      </c>
      <c r="B5257" t="s">
        <v>3568</v>
      </c>
      <c r="C5257" t="s">
        <v>3569</v>
      </c>
      <c r="D5257" t="s">
        <v>90</v>
      </c>
      <c r="E5257" t="s">
        <v>21</v>
      </c>
      <c r="F5257" t="s">
        <v>829</v>
      </c>
      <c r="G5257" t="s">
        <v>36</v>
      </c>
      <c r="H5257">
        <v>92037</v>
      </c>
      <c r="I5257" t="s">
        <v>37</v>
      </c>
      <c r="J5257" t="s">
        <v>3570</v>
      </c>
      <c r="K5257" t="s">
        <v>39</v>
      </c>
      <c r="L5257" t="s">
        <v>238</v>
      </c>
      <c r="M5257" t="s">
        <v>493</v>
      </c>
      <c r="N5257">
        <v>12.350000000000001</v>
      </c>
      <c r="O5257">
        <v>5</v>
      </c>
      <c r="P5257">
        <v>0</v>
      </c>
      <c r="Q5257">
        <v>5.8045</v>
      </c>
    </row>
    <row r="5258" spans="1:17" x14ac:dyDescent="0.3">
      <c r="A5258" t="s">
        <v>17</v>
      </c>
      <c r="B5258" t="s">
        <v>2759</v>
      </c>
      <c r="C5258" t="s">
        <v>2760</v>
      </c>
      <c r="D5258" t="s">
        <v>20</v>
      </c>
      <c r="E5258" t="s">
        <v>21</v>
      </c>
      <c r="F5258" t="s">
        <v>5283</v>
      </c>
      <c r="G5258" t="s">
        <v>5284</v>
      </c>
      <c r="H5258">
        <v>58103</v>
      </c>
      <c r="I5258" t="s">
        <v>93</v>
      </c>
      <c r="J5258" t="s">
        <v>3570</v>
      </c>
      <c r="K5258" t="s">
        <v>39</v>
      </c>
      <c r="L5258" t="s">
        <v>238</v>
      </c>
      <c r="M5258" t="s">
        <v>493</v>
      </c>
      <c r="N5258">
        <v>7.41</v>
      </c>
      <c r="O5258">
        <v>3</v>
      </c>
      <c r="P5258">
        <v>0</v>
      </c>
      <c r="Q5258">
        <v>3.4827000000000004</v>
      </c>
    </row>
    <row r="5259" spans="1:17" x14ac:dyDescent="0.3">
      <c r="A5259" t="s">
        <v>17</v>
      </c>
      <c r="B5259" t="s">
        <v>5514</v>
      </c>
      <c r="C5259" t="s">
        <v>5515</v>
      </c>
      <c r="D5259" t="s">
        <v>34</v>
      </c>
      <c r="E5259" t="s">
        <v>21</v>
      </c>
      <c r="F5259" t="s">
        <v>163</v>
      </c>
      <c r="G5259" t="s">
        <v>92</v>
      </c>
      <c r="H5259">
        <v>77070</v>
      </c>
      <c r="I5259" t="s">
        <v>93</v>
      </c>
      <c r="J5259" t="s">
        <v>3570</v>
      </c>
      <c r="K5259" t="s">
        <v>39</v>
      </c>
      <c r="L5259" t="s">
        <v>238</v>
      </c>
      <c r="M5259" t="s">
        <v>493</v>
      </c>
      <c r="N5259">
        <v>15.808000000000002</v>
      </c>
      <c r="O5259">
        <v>8</v>
      </c>
      <c r="P5259">
        <v>0.2</v>
      </c>
      <c r="Q5259">
        <v>5.3352000000000004</v>
      </c>
    </row>
    <row r="5260" spans="1:17" x14ac:dyDescent="0.3">
      <c r="A5260" t="s">
        <v>17</v>
      </c>
      <c r="B5260" t="s">
        <v>5049</v>
      </c>
      <c r="C5260" t="s">
        <v>5050</v>
      </c>
      <c r="D5260" t="s">
        <v>20</v>
      </c>
      <c r="E5260" t="s">
        <v>21</v>
      </c>
      <c r="F5260" t="s">
        <v>5633</v>
      </c>
      <c r="G5260" t="s">
        <v>2287</v>
      </c>
      <c r="H5260">
        <v>3060</v>
      </c>
      <c r="I5260" t="s">
        <v>131</v>
      </c>
      <c r="J5260" t="s">
        <v>3570</v>
      </c>
      <c r="K5260" t="s">
        <v>39</v>
      </c>
      <c r="L5260" t="s">
        <v>238</v>
      </c>
      <c r="M5260" t="s">
        <v>493</v>
      </c>
      <c r="N5260">
        <v>14.82</v>
      </c>
      <c r="O5260">
        <v>6</v>
      </c>
      <c r="P5260">
        <v>0</v>
      </c>
      <c r="Q5260">
        <v>6.9654000000000007</v>
      </c>
    </row>
    <row r="5261" spans="1:17" x14ac:dyDescent="0.3">
      <c r="A5261" t="s">
        <v>42</v>
      </c>
      <c r="B5261" t="s">
        <v>3284</v>
      </c>
      <c r="C5261" t="s">
        <v>3285</v>
      </c>
      <c r="D5261" t="s">
        <v>90</v>
      </c>
      <c r="E5261" t="s">
        <v>21</v>
      </c>
      <c r="F5261" t="s">
        <v>290</v>
      </c>
      <c r="G5261" t="s">
        <v>1292</v>
      </c>
      <c r="H5261">
        <v>39212</v>
      </c>
      <c r="I5261" t="s">
        <v>24</v>
      </c>
      <c r="J5261" t="s">
        <v>4830</v>
      </c>
      <c r="K5261" t="s">
        <v>39</v>
      </c>
      <c r="L5261" t="s">
        <v>238</v>
      </c>
      <c r="M5261" t="s">
        <v>4831</v>
      </c>
      <c r="N5261">
        <v>23.34</v>
      </c>
      <c r="O5261">
        <v>3</v>
      </c>
      <c r="P5261">
        <v>0</v>
      </c>
      <c r="Q5261">
        <v>0.23339999999999961</v>
      </c>
    </row>
    <row r="5262" spans="1:17" x14ac:dyDescent="0.3">
      <c r="A5262" t="s">
        <v>42</v>
      </c>
      <c r="B5262" t="s">
        <v>3307</v>
      </c>
      <c r="C5262" t="s">
        <v>3308</v>
      </c>
      <c r="D5262" t="s">
        <v>90</v>
      </c>
      <c r="E5262" t="s">
        <v>21</v>
      </c>
      <c r="F5262" t="s">
        <v>5481</v>
      </c>
      <c r="G5262" t="s">
        <v>275</v>
      </c>
      <c r="H5262">
        <v>85224</v>
      </c>
      <c r="I5262" t="s">
        <v>37</v>
      </c>
      <c r="J5262" t="s">
        <v>4830</v>
      </c>
      <c r="K5262" t="s">
        <v>39</v>
      </c>
      <c r="L5262" t="s">
        <v>238</v>
      </c>
      <c r="M5262" t="s">
        <v>4831</v>
      </c>
      <c r="N5262">
        <v>49.792000000000002</v>
      </c>
      <c r="O5262">
        <v>8</v>
      </c>
      <c r="P5262">
        <v>0.2</v>
      </c>
      <c r="Q5262">
        <v>-11.825600000000001</v>
      </c>
    </row>
    <row r="5263" spans="1:17" x14ac:dyDescent="0.3">
      <c r="A5263" t="s">
        <v>42</v>
      </c>
      <c r="B5263" t="s">
        <v>3230</v>
      </c>
      <c r="C5263" t="s">
        <v>3231</v>
      </c>
      <c r="D5263" t="s">
        <v>90</v>
      </c>
      <c r="E5263" t="s">
        <v>21</v>
      </c>
      <c r="F5263" t="s">
        <v>22</v>
      </c>
      <c r="G5263" t="s">
        <v>23</v>
      </c>
      <c r="H5263">
        <v>42420</v>
      </c>
      <c r="I5263" t="s">
        <v>24</v>
      </c>
      <c r="J5263" t="s">
        <v>4830</v>
      </c>
      <c r="K5263" t="s">
        <v>39</v>
      </c>
      <c r="L5263" t="s">
        <v>238</v>
      </c>
      <c r="M5263" t="s">
        <v>4831</v>
      </c>
      <c r="N5263">
        <v>31.12</v>
      </c>
      <c r="O5263">
        <v>4</v>
      </c>
      <c r="P5263">
        <v>0</v>
      </c>
      <c r="Q5263">
        <v>0.31119999999999948</v>
      </c>
    </row>
    <row r="5264" spans="1:17" x14ac:dyDescent="0.3">
      <c r="A5264" t="s">
        <v>42</v>
      </c>
      <c r="B5264" t="s">
        <v>3408</v>
      </c>
      <c r="C5264" t="s">
        <v>3409</v>
      </c>
      <c r="D5264" t="s">
        <v>20</v>
      </c>
      <c r="E5264" t="s">
        <v>21</v>
      </c>
      <c r="F5264" t="s">
        <v>1671</v>
      </c>
      <c r="G5264" t="s">
        <v>85</v>
      </c>
      <c r="H5264">
        <v>98270</v>
      </c>
      <c r="I5264" t="s">
        <v>37</v>
      </c>
      <c r="J5264" t="s">
        <v>4830</v>
      </c>
      <c r="K5264" t="s">
        <v>39</v>
      </c>
      <c r="L5264" t="s">
        <v>238</v>
      </c>
      <c r="M5264" t="s">
        <v>4831</v>
      </c>
      <c r="N5264">
        <v>93.36</v>
      </c>
      <c r="O5264">
        <v>12</v>
      </c>
      <c r="P5264">
        <v>0</v>
      </c>
      <c r="Q5264">
        <v>0.93359999999999843</v>
      </c>
    </row>
    <row r="5265" spans="1:17" x14ac:dyDescent="0.3">
      <c r="A5265" t="s">
        <v>42</v>
      </c>
      <c r="B5265" t="s">
        <v>1618</v>
      </c>
      <c r="C5265" t="s">
        <v>1619</v>
      </c>
      <c r="D5265" t="s">
        <v>20</v>
      </c>
      <c r="E5265" t="s">
        <v>21</v>
      </c>
      <c r="F5265" t="s">
        <v>816</v>
      </c>
      <c r="G5265" t="s">
        <v>202</v>
      </c>
      <c r="H5265">
        <v>55044</v>
      </c>
      <c r="I5265" t="s">
        <v>93</v>
      </c>
      <c r="J5265" t="s">
        <v>2186</v>
      </c>
      <c r="K5265" t="s">
        <v>39</v>
      </c>
      <c r="L5265" t="s">
        <v>238</v>
      </c>
      <c r="M5265" t="s">
        <v>2187</v>
      </c>
      <c r="N5265">
        <v>35</v>
      </c>
      <c r="O5265">
        <v>7</v>
      </c>
      <c r="P5265">
        <v>0</v>
      </c>
      <c r="Q5265">
        <v>16.8</v>
      </c>
    </row>
    <row r="5266" spans="1:17" x14ac:dyDescent="0.3">
      <c r="A5266" t="s">
        <v>17</v>
      </c>
      <c r="B5266" t="s">
        <v>4138</v>
      </c>
      <c r="C5266" t="s">
        <v>4139</v>
      </c>
      <c r="D5266" t="s">
        <v>90</v>
      </c>
      <c r="E5266" t="s">
        <v>21</v>
      </c>
      <c r="F5266" t="s">
        <v>829</v>
      </c>
      <c r="G5266" t="s">
        <v>36</v>
      </c>
      <c r="H5266">
        <v>92024</v>
      </c>
      <c r="I5266" t="s">
        <v>37</v>
      </c>
      <c r="J5266" t="s">
        <v>2186</v>
      </c>
      <c r="K5266" t="s">
        <v>39</v>
      </c>
      <c r="L5266" t="s">
        <v>238</v>
      </c>
      <c r="M5266" t="s">
        <v>2187</v>
      </c>
      <c r="N5266">
        <v>5</v>
      </c>
      <c r="O5266">
        <v>1</v>
      </c>
      <c r="P5266">
        <v>0</v>
      </c>
      <c r="Q5266">
        <v>2.4</v>
      </c>
    </row>
    <row r="5267" spans="1:17" x14ac:dyDescent="0.3">
      <c r="A5267" t="s">
        <v>42</v>
      </c>
      <c r="B5267" t="s">
        <v>573</v>
      </c>
      <c r="C5267" t="s">
        <v>574</v>
      </c>
      <c r="D5267" t="s">
        <v>20</v>
      </c>
      <c r="E5267" t="s">
        <v>21</v>
      </c>
      <c r="F5267" t="s">
        <v>3901</v>
      </c>
      <c r="G5267" t="s">
        <v>283</v>
      </c>
      <c r="H5267">
        <v>23320</v>
      </c>
      <c r="I5267" t="s">
        <v>24</v>
      </c>
      <c r="J5267" t="s">
        <v>2186</v>
      </c>
      <c r="K5267" t="s">
        <v>39</v>
      </c>
      <c r="L5267" t="s">
        <v>238</v>
      </c>
      <c r="M5267" t="s">
        <v>2187</v>
      </c>
      <c r="N5267">
        <v>45</v>
      </c>
      <c r="O5267">
        <v>9</v>
      </c>
      <c r="P5267">
        <v>0</v>
      </c>
      <c r="Q5267">
        <v>21.599999999999998</v>
      </c>
    </row>
    <row r="5268" spans="1:17" x14ac:dyDescent="0.3">
      <c r="A5268" t="s">
        <v>17</v>
      </c>
      <c r="B5268" t="s">
        <v>1957</v>
      </c>
      <c r="C5268" t="s">
        <v>1958</v>
      </c>
      <c r="D5268" t="s">
        <v>20</v>
      </c>
      <c r="E5268" t="s">
        <v>21</v>
      </c>
      <c r="F5268" t="s">
        <v>22</v>
      </c>
      <c r="G5268" t="s">
        <v>23</v>
      </c>
      <c r="H5268">
        <v>42420</v>
      </c>
      <c r="I5268" t="s">
        <v>24</v>
      </c>
      <c r="J5268" t="s">
        <v>2186</v>
      </c>
      <c r="K5268" t="s">
        <v>39</v>
      </c>
      <c r="L5268" t="s">
        <v>238</v>
      </c>
      <c r="M5268" t="s">
        <v>2187</v>
      </c>
      <c r="N5268">
        <v>20</v>
      </c>
      <c r="O5268">
        <v>4</v>
      </c>
      <c r="P5268">
        <v>0</v>
      </c>
      <c r="Q5268">
        <v>9.6</v>
      </c>
    </row>
    <row r="5269" spans="1:17" x14ac:dyDescent="0.3">
      <c r="A5269" t="s">
        <v>166</v>
      </c>
      <c r="B5269" t="s">
        <v>2182</v>
      </c>
      <c r="C5269" t="s">
        <v>2183</v>
      </c>
      <c r="D5269" t="s">
        <v>20</v>
      </c>
      <c r="E5269" t="s">
        <v>21</v>
      </c>
      <c r="F5269" t="s">
        <v>4587</v>
      </c>
      <c r="G5269" t="s">
        <v>36</v>
      </c>
      <c r="H5269">
        <v>93309</v>
      </c>
      <c r="I5269" t="s">
        <v>37</v>
      </c>
      <c r="J5269" t="s">
        <v>2186</v>
      </c>
      <c r="K5269" t="s">
        <v>39</v>
      </c>
      <c r="L5269" t="s">
        <v>238</v>
      </c>
      <c r="M5269" t="s">
        <v>2187</v>
      </c>
      <c r="N5269">
        <v>35</v>
      </c>
      <c r="O5269">
        <v>7</v>
      </c>
      <c r="P5269">
        <v>0</v>
      </c>
      <c r="Q5269">
        <v>16.8</v>
      </c>
    </row>
    <row r="5270" spans="1:17" x14ac:dyDescent="0.3">
      <c r="A5270" t="s">
        <v>42</v>
      </c>
      <c r="B5270" t="s">
        <v>1975</v>
      </c>
      <c r="C5270" t="s">
        <v>1976</v>
      </c>
      <c r="D5270" t="s">
        <v>90</v>
      </c>
      <c r="E5270" t="s">
        <v>21</v>
      </c>
      <c r="F5270" t="s">
        <v>4476</v>
      </c>
      <c r="G5270" t="s">
        <v>1477</v>
      </c>
      <c r="H5270">
        <v>71901</v>
      </c>
      <c r="I5270" t="s">
        <v>24</v>
      </c>
      <c r="J5270" t="s">
        <v>2186</v>
      </c>
      <c r="K5270" t="s">
        <v>39</v>
      </c>
      <c r="L5270" t="s">
        <v>238</v>
      </c>
      <c r="M5270" t="s">
        <v>2187</v>
      </c>
      <c r="N5270">
        <v>30</v>
      </c>
      <c r="O5270">
        <v>6</v>
      </c>
      <c r="P5270">
        <v>0</v>
      </c>
      <c r="Q5270">
        <v>14.399999999999999</v>
      </c>
    </row>
    <row r="5271" spans="1:17" x14ac:dyDescent="0.3">
      <c r="A5271" t="s">
        <v>42</v>
      </c>
      <c r="B5271" t="s">
        <v>2308</v>
      </c>
      <c r="C5271" t="s">
        <v>2309</v>
      </c>
      <c r="D5271" t="s">
        <v>34</v>
      </c>
      <c r="E5271" t="s">
        <v>21</v>
      </c>
      <c r="F5271" t="s">
        <v>269</v>
      </c>
      <c r="G5271" t="s">
        <v>187</v>
      </c>
      <c r="H5271">
        <v>60653</v>
      </c>
      <c r="I5271" t="s">
        <v>93</v>
      </c>
      <c r="J5271" t="s">
        <v>2186</v>
      </c>
      <c r="K5271" t="s">
        <v>39</v>
      </c>
      <c r="L5271" t="s">
        <v>238</v>
      </c>
      <c r="M5271" t="s">
        <v>2187</v>
      </c>
      <c r="N5271">
        <v>16</v>
      </c>
      <c r="O5271">
        <v>4</v>
      </c>
      <c r="P5271">
        <v>0.2</v>
      </c>
      <c r="Q5271">
        <v>5.6</v>
      </c>
    </row>
    <row r="5272" spans="1:17" x14ac:dyDescent="0.3">
      <c r="A5272" t="s">
        <v>17</v>
      </c>
      <c r="B5272" t="s">
        <v>2865</v>
      </c>
      <c r="C5272" t="s">
        <v>2866</v>
      </c>
      <c r="D5272" t="s">
        <v>90</v>
      </c>
      <c r="E5272" t="s">
        <v>21</v>
      </c>
      <c r="F5272" t="s">
        <v>269</v>
      </c>
      <c r="G5272" t="s">
        <v>187</v>
      </c>
      <c r="H5272">
        <v>60623</v>
      </c>
      <c r="I5272" t="s">
        <v>93</v>
      </c>
      <c r="J5272" t="s">
        <v>2186</v>
      </c>
      <c r="K5272" t="s">
        <v>39</v>
      </c>
      <c r="L5272" t="s">
        <v>238</v>
      </c>
      <c r="M5272" t="s">
        <v>2187</v>
      </c>
      <c r="N5272">
        <v>16</v>
      </c>
      <c r="O5272">
        <v>4</v>
      </c>
      <c r="P5272">
        <v>0.2</v>
      </c>
      <c r="Q5272">
        <v>5.6</v>
      </c>
    </row>
    <row r="5273" spans="1:17" x14ac:dyDescent="0.3">
      <c r="A5273" t="s">
        <v>42</v>
      </c>
      <c r="B5273" t="s">
        <v>1568</v>
      </c>
      <c r="C5273" t="s">
        <v>1569</v>
      </c>
      <c r="D5273" t="s">
        <v>20</v>
      </c>
      <c r="E5273" t="s">
        <v>21</v>
      </c>
      <c r="F5273" t="s">
        <v>35</v>
      </c>
      <c r="G5273" t="s">
        <v>36</v>
      </c>
      <c r="H5273">
        <v>90045</v>
      </c>
      <c r="I5273" t="s">
        <v>37</v>
      </c>
      <c r="J5273" t="s">
        <v>2186</v>
      </c>
      <c r="K5273" t="s">
        <v>39</v>
      </c>
      <c r="L5273" t="s">
        <v>238</v>
      </c>
      <c r="M5273" t="s">
        <v>2187</v>
      </c>
      <c r="N5273">
        <v>15</v>
      </c>
      <c r="O5273">
        <v>3</v>
      </c>
      <c r="P5273">
        <v>0</v>
      </c>
      <c r="Q5273">
        <v>7.1999999999999993</v>
      </c>
    </row>
    <row r="5274" spans="1:17" x14ac:dyDescent="0.3">
      <c r="A5274" t="s">
        <v>42</v>
      </c>
      <c r="B5274" t="s">
        <v>4446</v>
      </c>
      <c r="C5274" t="s">
        <v>4447</v>
      </c>
      <c r="D5274" t="s">
        <v>34</v>
      </c>
      <c r="E5274" t="s">
        <v>21</v>
      </c>
      <c r="F5274" t="s">
        <v>129</v>
      </c>
      <c r="G5274" t="s">
        <v>130</v>
      </c>
      <c r="H5274">
        <v>19134</v>
      </c>
      <c r="I5274" t="s">
        <v>131</v>
      </c>
      <c r="J5274" t="s">
        <v>2186</v>
      </c>
      <c r="K5274" t="s">
        <v>39</v>
      </c>
      <c r="L5274" t="s">
        <v>238</v>
      </c>
      <c r="M5274" t="s">
        <v>2187</v>
      </c>
      <c r="N5274">
        <v>8</v>
      </c>
      <c r="O5274">
        <v>2</v>
      </c>
      <c r="P5274">
        <v>0.2</v>
      </c>
      <c r="Q5274">
        <v>2.8</v>
      </c>
    </row>
    <row r="5275" spans="1:17" x14ac:dyDescent="0.3">
      <c r="A5275" t="s">
        <v>17</v>
      </c>
      <c r="B5275" t="s">
        <v>3528</v>
      </c>
      <c r="C5275" t="s">
        <v>3529</v>
      </c>
      <c r="D5275" t="s">
        <v>20</v>
      </c>
      <c r="E5275" t="s">
        <v>21</v>
      </c>
      <c r="F5275" t="s">
        <v>712</v>
      </c>
      <c r="G5275" t="s">
        <v>92</v>
      </c>
      <c r="H5275">
        <v>75217</v>
      </c>
      <c r="I5275" t="s">
        <v>93</v>
      </c>
      <c r="J5275" t="s">
        <v>3530</v>
      </c>
      <c r="K5275" t="s">
        <v>39</v>
      </c>
      <c r="L5275" t="s">
        <v>238</v>
      </c>
      <c r="M5275" t="s">
        <v>3531</v>
      </c>
      <c r="N5275">
        <v>4.3440000000000003</v>
      </c>
      <c r="O5275">
        <v>3</v>
      </c>
      <c r="P5275">
        <v>0.2</v>
      </c>
      <c r="Q5275">
        <v>0.86879999999999979</v>
      </c>
    </row>
    <row r="5276" spans="1:17" x14ac:dyDescent="0.3">
      <c r="A5276" t="s">
        <v>42</v>
      </c>
      <c r="B5276" t="s">
        <v>1031</v>
      </c>
      <c r="C5276" t="s">
        <v>1032</v>
      </c>
      <c r="D5276" t="s">
        <v>34</v>
      </c>
      <c r="E5276" t="s">
        <v>21</v>
      </c>
      <c r="F5276" t="s">
        <v>4070</v>
      </c>
      <c r="G5276" t="s">
        <v>1477</v>
      </c>
      <c r="H5276">
        <v>72209</v>
      </c>
      <c r="I5276" t="s">
        <v>24</v>
      </c>
      <c r="J5276" t="s">
        <v>3530</v>
      </c>
      <c r="K5276" t="s">
        <v>39</v>
      </c>
      <c r="L5276" t="s">
        <v>238</v>
      </c>
      <c r="M5276" t="s">
        <v>3531</v>
      </c>
      <c r="N5276">
        <v>12.67</v>
      </c>
      <c r="O5276">
        <v>7</v>
      </c>
      <c r="P5276">
        <v>0</v>
      </c>
      <c r="Q5276">
        <v>4.5611999999999995</v>
      </c>
    </row>
    <row r="5277" spans="1:17" x14ac:dyDescent="0.3">
      <c r="A5277" t="s">
        <v>1122</v>
      </c>
      <c r="B5277" t="s">
        <v>1466</v>
      </c>
      <c r="C5277" t="s">
        <v>1467</v>
      </c>
      <c r="D5277" t="s">
        <v>20</v>
      </c>
      <c r="E5277" t="s">
        <v>21</v>
      </c>
      <c r="F5277" t="s">
        <v>100</v>
      </c>
      <c r="G5277" t="s">
        <v>101</v>
      </c>
      <c r="H5277">
        <v>53711</v>
      </c>
      <c r="I5277" t="s">
        <v>93</v>
      </c>
      <c r="J5277" t="s">
        <v>3530</v>
      </c>
      <c r="K5277" t="s">
        <v>39</v>
      </c>
      <c r="L5277" t="s">
        <v>238</v>
      </c>
      <c r="M5277" t="s">
        <v>3531</v>
      </c>
      <c r="N5277">
        <v>1.81</v>
      </c>
      <c r="O5277">
        <v>1</v>
      </c>
      <c r="P5277">
        <v>0</v>
      </c>
      <c r="Q5277">
        <v>0.65159999999999996</v>
      </c>
    </row>
    <row r="5278" spans="1:17" x14ac:dyDescent="0.3">
      <c r="A5278" t="s">
        <v>42</v>
      </c>
      <c r="B5278" t="s">
        <v>3114</v>
      </c>
      <c r="C5278" t="s">
        <v>3115</v>
      </c>
      <c r="D5278" t="s">
        <v>90</v>
      </c>
      <c r="E5278" t="s">
        <v>21</v>
      </c>
      <c r="F5278" t="s">
        <v>5551</v>
      </c>
      <c r="G5278" t="s">
        <v>36</v>
      </c>
      <c r="H5278">
        <v>93101</v>
      </c>
      <c r="I5278" t="s">
        <v>37</v>
      </c>
      <c r="J5278" t="s">
        <v>3530</v>
      </c>
      <c r="K5278" t="s">
        <v>39</v>
      </c>
      <c r="L5278" t="s">
        <v>238</v>
      </c>
      <c r="M5278" t="s">
        <v>3531</v>
      </c>
      <c r="N5278">
        <v>1.81</v>
      </c>
      <c r="O5278">
        <v>1</v>
      </c>
      <c r="P5278">
        <v>0</v>
      </c>
      <c r="Q5278">
        <v>0.65159999999999996</v>
      </c>
    </row>
    <row r="5279" spans="1:17" x14ac:dyDescent="0.3">
      <c r="A5279" t="s">
        <v>42</v>
      </c>
      <c r="B5279" t="s">
        <v>4957</v>
      </c>
      <c r="C5279" t="s">
        <v>4958</v>
      </c>
      <c r="D5279" t="s">
        <v>20</v>
      </c>
      <c r="E5279" t="s">
        <v>21</v>
      </c>
      <c r="F5279" t="s">
        <v>712</v>
      </c>
      <c r="G5279" t="s">
        <v>92</v>
      </c>
      <c r="H5279">
        <v>75217</v>
      </c>
      <c r="I5279" t="s">
        <v>93</v>
      </c>
      <c r="J5279" t="s">
        <v>3530</v>
      </c>
      <c r="K5279" t="s">
        <v>39</v>
      </c>
      <c r="L5279" t="s">
        <v>238</v>
      </c>
      <c r="M5279" t="s">
        <v>3531</v>
      </c>
      <c r="N5279">
        <v>4.3440000000000003</v>
      </c>
      <c r="O5279">
        <v>3</v>
      </c>
      <c r="P5279">
        <v>0.2</v>
      </c>
      <c r="Q5279">
        <v>0.86879999999999979</v>
      </c>
    </row>
    <row r="5280" spans="1:17" x14ac:dyDescent="0.3">
      <c r="A5280" t="s">
        <v>42</v>
      </c>
      <c r="B5280" t="s">
        <v>1373</v>
      </c>
      <c r="C5280" t="s">
        <v>1374</v>
      </c>
      <c r="D5280" t="s">
        <v>20</v>
      </c>
      <c r="E5280" t="s">
        <v>21</v>
      </c>
      <c r="F5280" t="s">
        <v>106</v>
      </c>
      <c r="G5280" t="s">
        <v>107</v>
      </c>
      <c r="H5280">
        <v>84084</v>
      </c>
      <c r="I5280" t="s">
        <v>37</v>
      </c>
      <c r="J5280" t="s">
        <v>4721</v>
      </c>
      <c r="K5280" t="s">
        <v>39</v>
      </c>
      <c r="L5280" t="s">
        <v>238</v>
      </c>
      <c r="M5280" t="s">
        <v>4722</v>
      </c>
      <c r="N5280">
        <v>5.04</v>
      </c>
      <c r="O5280">
        <v>3</v>
      </c>
      <c r="P5280">
        <v>0</v>
      </c>
      <c r="Q5280">
        <v>0.20159999999999978</v>
      </c>
    </row>
    <row r="5281" spans="1:17" x14ac:dyDescent="0.3">
      <c r="A5281" t="s">
        <v>42</v>
      </c>
      <c r="B5281" t="s">
        <v>3852</v>
      </c>
      <c r="C5281" t="s">
        <v>3853</v>
      </c>
      <c r="D5281" t="s">
        <v>34</v>
      </c>
      <c r="E5281" t="s">
        <v>21</v>
      </c>
      <c r="F5281" t="s">
        <v>84</v>
      </c>
      <c r="G5281" t="s">
        <v>85</v>
      </c>
      <c r="H5281">
        <v>98115</v>
      </c>
      <c r="I5281" t="s">
        <v>37</v>
      </c>
      <c r="J5281" t="s">
        <v>4721</v>
      </c>
      <c r="K5281" t="s">
        <v>39</v>
      </c>
      <c r="L5281" t="s">
        <v>238</v>
      </c>
      <c r="M5281" t="s">
        <v>4722</v>
      </c>
      <c r="N5281">
        <v>8.4</v>
      </c>
      <c r="O5281">
        <v>5</v>
      </c>
      <c r="P5281">
        <v>0</v>
      </c>
      <c r="Q5281">
        <v>0.33599999999999963</v>
      </c>
    </row>
    <row r="5282" spans="1:17" x14ac:dyDescent="0.3">
      <c r="A5282" t="s">
        <v>166</v>
      </c>
      <c r="B5282" t="s">
        <v>3568</v>
      </c>
      <c r="C5282" t="s">
        <v>3569</v>
      </c>
      <c r="D5282" t="s">
        <v>90</v>
      </c>
      <c r="E5282" t="s">
        <v>21</v>
      </c>
      <c r="F5282" t="s">
        <v>35</v>
      </c>
      <c r="G5282" t="s">
        <v>36</v>
      </c>
      <c r="H5282">
        <v>90036</v>
      </c>
      <c r="I5282" t="s">
        <v>37</v>
      </c>
      <c r="J5282" t="s">
        <v>4593</v>
      </c>
      <c r="K5282" t="s">
        <v>39</v>
      </c>
      <c r="L5282" t="s">
        <v>238</v>
      </c>
      <c r="M5282" t="s">
        <v>4594</v>
      </c>
      <c r="N5282">
        <v>7.9</v>
      </c>
      <c r="O5282">
        <v>2</v>
      </c>
      <c r="P5282">
        <v>0</v>
      </c>
      <c r="Q5282">
        <v>2.5279999999999996</v>
      </c>
    </row>
    <row r="5283" spans="1:17" x14ac:dyDescent="0.3">
      <c r="A5283" t="s">
        <v>1122</v>
      </c>
      <c r="B5283" t="s">
        <v>4360</v>
      </c>
      <c r="C5283" t="s">
        <v>4361</v>
      </c>
      <c r="D5283" t="s">
        <v>34</v>
      </c>
      <c r="E5283" t="s">
        <v>21</v>
      </c>
      <c r="F5283" t="s">
        <v>129</v>
      </c>
      <c r="G5283" t="s">
        <v>130</v>
      </c>
      <c r="H5283">
        <v>19140</v>
      </c>
      <c r="I5283" t="s">
        <v>131</v>
      </c>
      <c r="J5283" t="s">
        <v>4593</v>
      </c>
      <c r="K5283" t="s">
        <v>39</v>
      </c>
      <c r="L5283" t="s">
        <v>238</v>
      </c>
      <c r="M5283" t="s">
        <v>4594</v>
      </c>
      <c r="N5283">
        <v>15.8</v>
      </c>
      <c r="O5283">
        <v>5</v>
      </c>
      <c r="P5283">
        <v>0.2</v>
      </c>
      <c r="Q5283">
        <v>2.3699999999999983</v>
      </c>
    </row>
    <row r="5284" spans="1:17" x14ac:dyDescent="0.3">
      <c r="A5284" t="s">
        <v>42</v>
      </c>
      <c r="B5284" t="s">
        <v>3682</v>
      </c>
      <c r="C5284" t="s">
        <v>3683</v>
      </c>
      <c r="D5284" t="s">
        <v>20</v>
      </c>
      <c r="E5284" t="s">
        <v>21</v>
      </c>
      <c r="F5284" t="s">
        <v>2688</v>
      </c>
      <c r="G5284" t="s">
        <v>2316</v>
      </c>
      <c r="H5284">
        <v>20735</v>
      </c>
      <c r="I5284" t="s">
        <v>131</v>
      </c>
      <c r="J5284" t="s">
        <v>4593</v>
      </c>
      <c r="K5284" t="s">
        <v>39</v>
      </c>
      <c r="L5284" t="s">
        <v>238</v>
      </c>
      <c r="M5284" t="s">
        <v>4594</v>
      </c>
      <c r="N5284">
        <v>15.8</v>
      </c>
      <c r="O5284">
        <v>4</v>
      </c>
      <c r="P5284">
        <v>0</v>
      </c>
      <c r="Q5284">
        <v>5.0559999999999992</v>
      </c>
    </row>
    <row r="5285" spans="1:17" x14ac:dyDescent="0.3">
      <c r="A5285" t="s">
        <v>1122</v>
      </c>
      <c r="B5285" t="s">
        <v>1957</v>
      </c>
      <c r="C5285" t="s">
        <v>1958</v>
      </c>
      <c r="D5285" t="s">
        <v>20</v>
      </c>
      <c r="E5285" t="s">
        <v>21</v>
      </c>
      <c r="F5285" t="s">
        <v>5051</v>
      </c>
      <c r="G5285" t="s">
        <v>337</v>
      </c>
      <c r="H5285">
        <v>29730</v>
      </c>
      <c r="I5285" t="s">
        <v>24</v>
      </c>
      <c r="J5285" t="s">
        <v>4593</v>
      </c>
      <c r="K5285" t="s">
        <v>39</v>
      </c>
      <c r="L5285" t="s">
        <v>238</v>
      </c>
      <c r="M5285" t="s">
        <v>4594</v>
      </c>
      <c r="N5285">
        <v>11.850000000000001</v>
      </c>
      <c r="O5285">
        <v>3</v>
      </c>
      <c r="P5285">
        <v>0</v>
      </c>
      <c r="Q5285">
        <v>3.7919999999999994</v>
      </c>
    </row>
    <row r="5286" spans="1:17" x14ac:dyDescent="0.3">
      <c r="A5286" t="s">
        <v>42</v>
      </c>
      <c r="B5286" t="s">
        <v>4809</v>
      </c>
      <c r="C5286" t="s">
        <v>4810</v>
      </c>
      <c r="D5286" t="s">
        <v>90</v>
      </c>
      <c r="E5286" t="s">
        <v>21</v>
      </c>
      <c r="F5286" t="s">
        <v>163</v>
      </c>
      <c r="G5286" t="s">
        <v>92</v>
      </c>
      <c r="H5286">
        <v>77070</v>
      </c>
      <c r="I5286" t="s">
        <v>93</v>
      </c>
      <c r="J5286" t="s">
        <v>4593</v>
      </c>
      <c r="K5286" t="s">
        <v>39</v>
      </c>
      <c r="L5286" t="s">
        <v>238</v>
      </c>
      <c r="M5286" t="s">
        <v>4594</v>
      </c>
      <c r="N5286">
        <v>28.44</v>
      </c>
      <c r="O5286">
        <v>9</v>
      </c>
      <c r="P5286">
        <v>0.2</v>
      </c>
      <c r="Q5286">
        <v>4.2659999999999973</v>
      </c>
    </row>
    <row r="5287" spans="1:17" x14ac:dyDescent="0.3">
      <c r="A5287" t="s">
        <v>1122</v>
      </c>
      <c r="B5287" t="s">
        <v>1120</v>
      </c>
      <c r="C5287" t="s">
        <v>1121</v>
      </c>
      <c r="D5287" t="s">
        <v>20</v>
      </c>
      <c r="E5287" t="s">
        <v>21</v>
      </c>
      <c r="F5287" t="s">
        <v>342</v>
      </c>
      <c r="G5287" t="s">
        <v>202</v>
      </c>
      <c r="H5287">
        <v>55901</v>
      </c>
      <c r="I5287" t="s">
        <v>93</v>
      </c>
      <c r="J5287" t="s">
        <v>4593</v>
      </c>
      <c r="K5287" t="s">
        <v>39</v>
      </c>
      <c r="L5287" t="s">
        <v>238</v>
      </c>
      <c r="M5287" t="s">
        <v>4594</v>
      </c>
      <c r="N5287">
        <v>7.9</v>
      </c>
      <c r="O5287">
        <v>2</v>
      </c>
      <c r="P5287">
        <v>0</v>
      </c>
      <c r="Q5287">
        <v>2.5279999999999996</v>
      </c>
    </row>
    <row r="5288" spans="1:17" x14ac:dyDescent="0.3">
      <c r="A5288" t="s">
        <v>166</v>
      </c>
      <c r="B5288" t="s">
        <v>486</v>
      </c>
      <c r="C5288" t="s">
        <v>487</v>
      </c>
      <c r="D5288" t="s">
        <v>34</v>
      </c>
      <c r="E5288" t="s">
        <v>21</v>
      </c>
      <c r="F5288" t="s">
        <v>435</v>
      </c>
      <c r="G5288" t="s">
        <v>436</v>
      </c>
      <c r="H5288">
        <v>43229</v>
      </c>
      <c r="I5288" t="s">
        <v>131</v>
      </c>
      <c r="J5288" t="s">
        <v>492</v>
      </c>
      <c r="K5288" t="s">
        <v>39</v>
      </c>
      <c r="L5288" t="s">
        <v>238</v>
      </c>
      <c r="M5288" t="s">
        <v>493</v>
      </c>
      <c r="N5288">
        <v>21.456</v>
      </c>
      <c r="O5288">
        <v>9</v>
      </c>
      <c r="P5288">
        <v>0.2</v>
      </c>
      <c r="Q5288">
        <v>6.9731999999999976</v>
      </c>
    </row>
    <row r="5289" spans="1:17" x14ac:dyDescent="0.3">
      <c r="A5289" t="s">
        <v>17</v>
      </c>
      <c r="B5289" t="s">
        <v>510</v>
      </c>
      <c r="C5289" t="s">
        <v>511</v>
      </c>
      <c r="D5289" t="s">
        <v>34</v>
      </c>
      <c r="E5289" t="s">
        <v>21</v>
      </c>
      <c r="F5289" t="s">
        <v>129</v>
      </c>
      <c r="G5289" t="s">
        <v>130</v>
      </c>
      <c r="H5289">
        <v>19140</v>
      </c>
      <c r="I5289" t="s">
        <v>131</v>
      </c>
      <c r="J5289" t="s">
        <v>492</v>
      </c>
      <c r="K5289" t="s">
        <v>39</v>
      </c>
      <c r="L5289" t="s">
        <v>238</v>
      </c>
      <c r="M5289" t="s">
        <v>493</v>
      </c>
      <c r="N5289">
        <v>30.991999999999997</v>
      </c>
      <c r="O5289">
        <v>13</v>
      </c>
      <c r="P5289">
        <v>0.2</v>
      </c>
      <c r="Q5289">
        <v>10.072399999999996</v>
      </c>
    </row>
    <row r="5290" spans="1:17" x14ac:dyDescent="0.3">
      <c r="A5290" t="s">
        <v>42</v>
      </c>
      <c r="B5290" t="s">
        <v>1182</v>
      </c>
      <c r="C5290" t="s">
        <v>1183</v>
      </c>
      <c r="D5290" t="s">
        <v>34</v>
      </c>
      <c r="E5290" t="s">
        <v>21</v>
      </c>
      <c r="F5290" t="s">
        <v>129</v>
      </c>
      <c r="G5290" t="s">
        <v>130</v>
      </c>
      <c r="H5290">
        <v>19140</v>
      </c>
      <c r="I5290" t="s">
        <v>131</v>
      </c>
      <c r="J5290" t="s">
        <v>492</v>
      </c>
      <c r="K5290" t="s">
        <v>39</v>
      </c>
      <c r="L5290" t="s">
        <v>238</v>
      </c>
      <c r="M5290" t="s">
        <v>493</v>
      </c>
      <c r="N5290">
        <v>16.687999999999999</v>
      </c>
      <c r="O5290">
        <v>7</v>
      </c>
      <c r="P5290">
        <v>0.2</v>
      </c>
      <c r="Q5290">
        <v>5.4235999999999995</v>
      </c>
    </row>
    <row r="5291" spans="1:17" x14ac:dyDescent="0.3">
      <c r="A5291" t="s">
        <v>42</v>
      </c>
      <c r="B5291" t="s">
        <v>3041</v>
      </c>
      <c r="C5291" t="s">
        <v>3042</v>
      </c>
      <c r="D5291" t="s">
        <v>90</v>
      </c>
      <c r="E5291" t="s">
        <v>21</v>
      </c>
      <c r="F5291" t="s">
        <v>84</v>
      </c>
      <c r="G5291" t="s">
        <v>85</v>
      </c>
      <c r="H5291">
        <v>98105</v>
      </c>
      <c r="I5291" t="s">
        <v>37</v>
      </c>
      <c r="J5291" t="s">
        <v>492</v>
      </c>
      <c r="K5291" t="s">
        <v>39</v>
      </c>
      <c r="L5291" t="s">
        <v>238</v>
      </c>
      <c r="M5291" t="s">
        <v>493</v>
      </c>
      <c r="N5291">
        <v>8.94</v>
      </c>
      <c r="O5291">
        <v>3</v>
      </c>
      <c r="P5291">
        <v>0</v>
      </c>
      <c r="Q5291">
        <v>4.1123999999999992</v>
      </c>
    </row>
    <row r="5292" spans="1:17" x14ac:dyDescent="0.3">
      <c r="A5292" t="s">
        <v>42</v>
      </c>
      <c r="B5292" t="s">
        <v>449</v>
      </c>
      <c r="C5292" t="s">
        <v>450</v>
      </c>
      <c r="D5292" t="s">
        <v>34</v>
      </c>
      <c r="E5292" t="s">
        <v>21</v>
      </c>
      <c r="F5292" t="s">
        <v>5602</v>
      </c>
      <c r="G5292" t="s">
        <v>36</v>
      </c>
      <c r="H5292">
        <v>95928</v>
      </c>
      <c r="I5292" t="s">
        <v>37</v>
      </c>
      <c r="J5292" t="s">
        <v>492</v>
      </c>
      <c r="K5292" t="s">
        <v>39</v>
      </c>
      <c r="L5292" t="s">
        <v>238</v>
      </c>
      <c r="M5292" t="s">
        <v>493</v>
      </c>
      <c r="N5292">
        <v>14.9</v>
      </c>
      <c r="O5292">
        <v>5</v>
      </c>
      <c r="P5292">
        <v>0</v>
      </c>
      <c r="Q5292">
        <v>6.8539999999999992</v>
      </c>
    </row>
    <row r="5293" spans="1:17" x14ac:dyDescent="0.3">
      <c r="A5293" t="s">
        <v>42</v>
      </c>
      <c r="B5293" t="s">
        <v>1544</v>
      </c>
      <c r="C5293" t="s">
        <v>1545</v>
      </c>
      <c r="D5293" t="s">
        <v>20</v>
      </c>
      <c r="E5293" t="s">
        <v>21</v>
      </c>
      <c r="F5293" t="s">
        <v>1285</v>
      </c>
      <c r="G5293" t="s">
        <v>1084</v>
      </c>
      <c r="H5293">
        <v>1841</v>
      </c>
      <c r="I5293" t="s">
        <v>131</v>
      </c>
      <c r="J5293" t="s">
        <v>1546</v>
      </c>
      <c r="K5293" t="s">
        <v>39</v>
      </c>
      <c r="L5293" t="s">
        <v>238</v>
      </c>
      <c r="M5293" t="s">
        <v>493</v>
      </c>
      <c r="N5293">
        <v>22.200000000000003</v>
      </c>
      <c r="O5293">
        <v>5</v>
      </c>
      <c r="P5293">
        <v>0</v>
      </c>
      <c r="Q5293">
        <v>10.434000000000001</v>
      </c>
    </row>
    <row r="5294" spans="1:17" x14ac:dyDescent="0.3">
      <c r="A5294" t="s">
        <v>166</v>
      </c>
      <c r="B5294" t="s">
        <v>2644</v>
      </c>
      <c r="C5294" t="s">
        <v>2645</v>
      </c>
      <c r="D5294" t="s">
        <v>90</v>
      </c>
      <c r="E5294" t="s">
        <v>21</v>
      </c>
      <c r="F5294" t="s">
        <v>1991</v>
      </c>
      <c r="G5294" t="s">
        <v>46</v>
      </c>
      <c r="H5294">
        <v>33012</v>
      </c>
      <c r="I5294" t="s">
        <v>24</v>
      </c>
      <c r="J5294" t="s">
        <v>1546</v>
      </c>
      <c r="K5294" t="s">
        <v>39</v>
      </c>
      <c r="L5294" t="s">
        <v>238</v>
      </c>
      <c r="M5294" t="s">
        <v>493</v>
      </c>
      <c r="N5294">
        <v>7.104000000000001</v>
      </c>
      <c r="O5294">
        <v>2</v>
      </c>
      <c r="P5294">
        <v>0.2</v>
      </c>
      <c r="Q5294">
        <v>2.3976000000000002</v>
      </c>
    </row>
    <row r="5295" spans="1:17" x14ac:dyDescent="0.3">
      <c r="A5295" t="s">
        <v>42</v>
      </c>
      <c r="B5295" t="s">
        <v>735</v>
      </c>
      <c r="C5295" t="s">
        <v>736</v>
      </c>
      <c r="D5295" t="s">
        <v>34</v>
      </c>
      <c r="E5295" t="s">
        <v>21</v>
      </c>
      <c r="F5295" t="s">
        <v>163</v>
      </c>
      <c r="G5295" t="s">
        <v>92</v>
      </c>
      <c r="H5295">
        <v>77095</v>
      </c>
      <c r="I5295" t="s">
        <v>93</v>
      </c>
      <c r="J5295" t="s">
        <v>1546</v>
      </c>
      <c r="K5295" t="s">
        <v>39</v>
      </c>
      <c r="L5295" t="s">
        <v>238</v>
      </c>
      <c r="M5295" t="s">
        <v>493</v>
      </c>
      <c r="N5295">
        <v>21.312000000000005</v>
      </c>
      <c r="O5295">
        <v>6</v>
      </c>
      <c r="P5295">
        <v>0.2</v>
      </c>
      <c r="Q5295">
        <v>7.1928000000000001</v>
      </c>
    </row>
    <row r="5296" spans="1:17" x14ac:dyDescent="0.3">
      <c r="A5296" t="s">
        <v>42</v>
      </c>
      <c r="B5296" t="s">
        <v>449</v>
      </c>
      <c r="C5296" t="s">
        <v>450</v>
      </c>
      <c r="D5296" t="s">
        <v>34</v>
      </c>
      <c r="E5296" t="s">
        <v>21</v>
      </c>
      <c r="F5296" t="s">
        <v>35</v>
      </c>
      <c r="G5296" t="s">
        <v>36</v>
      </c>
      <c r="H5296">
        <v>90049</v>
      </c>
      <c r="I5296" t="s">
        <v>37</v>
      </c>
      <c r="J5296" t="s">
        <v>3938</v>
      </c>
      <c r="K5296" t="s">
        <v>39</v>
      </c>
      <c r="L5296" t="s">
        <v>238</v>
      </c>
      <c r="M5296" t="s">
        <v>493</v>
      </c>
      <c r="N5296">
        <v>11.34</v>
      </c>
      <c r="O5296">
        <v>3</v>
      </c>
      <c r="P5296">
        <v>0</v>
      </c>
      <c r="Q5296">
        <v>5.2164000000000001</v>
      </c>
    </row>
    <row r="5297" spans="1:17" x14ac:dyDescent="0.3">
      <c r="A5297" t="s">
        <v>42</v>
      </c>
      <c r="B5297" t="s">
        <v>4184</v>
      </c>
      <c r="C5297" t="s">
        <v>4185</v>
      </c>
      <c r="D5297" t="s">
        <v>20</v>
      </c>
      <c r="E5297" t="s">
        <v>21</v>
      </c>
      <c r="F5297" t="s">
        <v>653</v>
      </c>
      <c r="G5297" t="s">
        <v>436</v>
      </c>
      <c r="H5297">
        <v>45014</v>
      </c>
      <c r="I5297" t="s">
        <v>131</v>
      </c>
      <c r="J5297" t="s">
        <v>3938</v>
      </c>
      <c r="K5297" t="s">
        <v>39</v>
      </c>
      <c r="L5297" t="s">
        <v>238</v>
      </c>
      <c r="M5297" t="s">
        <v>493</v>
      </c>
      <c r="N5297">
        <v>39.311999999999998</v>
      </c>
      <c r="O5297">
        <v>13</v>
      </c>
      <c r="P5297">
        <v>0.2</v>
      </c>
      <c r="Q5297">
        <v>12.776399999999999</v>
      </c>
    </row>
    <row r="5298" spans="1:17" x14ac:dyDescent="0.3">
      <c r="A5298" t="s">
        <v>42</v>
      </c>
      <c r="B5298" t="s">
        <v>2073</v>
      </c>
      <c r="C5298" t="s">
        <v>2074</v>
      </c>
      <c r="D5298" t="s">
        <v>34</v>
      </c>
      <c r="E5298" t="s">
        <v>21</v>
      </c>
      <c r="F5298" t="s">
        <v>282</v>
      </c>
      <c r="G5298" t="s">
        <v>283</v>
      </c>
      <c r="H5298">
        <v>22153</v>
      </c>
      <c r="I5298" t="s">
        <v>24</v>
      </c>
      <c r="J5298" t="s">
        <v>3938</v>
      </c>
      <c r="K5298" t="s">
        <v>39</v>
      </c>
      <c r="L5298" t="s">
        <v>238</v>
      </c>
      <c r="M5298" t="s">
        <v>493</v>
      </c>
      <c r="N5298">
        <v>11.34</v>
      </c>
      <c r="O5298">
        <v>3</v>
      </c>
      <c r="P5298">
        <v>0</v>
      </c>
      <c r="Q5298">
        <v>5.2164000000000001</v>
      </c>
    </row>
    <row r="5299" spans="1:17" x14ac:dyDescent="0.3">
      <c r="A5299" t="s">
        <v>17</v>
      </c>
      <c r="B5299" t="s">
        <v>3823</v>
      </c>
      <c r="C5299" t="s">
        <v>3824</v>
      </c>
      <c r="D5299" t="s">
        <v>34</v>
      </c>
      <c r="E5299" t="s">
        <v>21</v>
      </c>
      <c r="F5299" t="s">
        <v>269</v>
      </c>
      <c r="G5299" t="s">
        <v>187</v>
      </c>
      <c r="H5299">
        <v>60623</v>
      </c>
      <c r="I5299" t="s">
        <v>93</v>
      </c>
      <c r="J5299" t="s">
        <v>3938</v>
      </c>
      <c r="K5299" t="s">
        <v>39</v>
      </c>
      <c r="L5299" t="s">
        <v>238</v>
      </c>
      <c r="M5299" t="s">
        <v>493</v>
      </c>
      <c r="N5299">
        <v>15.120000000000001</v>
      </c>
      <c r="O5299">
        <v>5</v>
      </c>
      <c r="P5299">
        <v>0.2</v>
      </c>
      <c r="Q5299">
        <v>4.9139999999999988</v>
      </c>
    </row>
    <row r="5300" spans="1:17" x14ac:dyDescent="0.3">
      <c r="A5300" t="s">
        <v>17</v>
      </c>
      <c r="B5300" t="s">
        <v>931</v>
      </c>
      <c r="C5300" t="s">
        <v>932</v>
      </c>
      <c r="D5300" t="s">
        <v>90</v>
      </c>
      <c r="E5300" t="s">
        <v>21</v>
      </c>
      <c r="F5300" t="s">
        <v>435</v>
      </c>
      <c r="G5300" t="s">
        <v>436</v>
      </c>
      <c r="H5300">
        <v>43229</v>
      </c>
      <c r="I5300" t="s">
        <v>131</v>
      </c>
      <c r="J5300" t="s">
        <v>933</v>
      </c>
      <c r="K5300" t="s">
        <v>39</v>
      </c>
      <c r="L5300" t="s">
        <v>238</v>
      </c>
      <c r="M5300" t="s">
        <v>934</v>
      </c>
      <c r="N5300">
        <v>19.096</v>
      </c>
      <c r="O5300">
        <v>7</v>
      </c>
      <c r="P5300">
        <v>0.2</v>
      </c>
      <c r="Q5300">
        <v>6.6835999999999993</v>
      </c>
    </row>
    <row r="5301" spans="1:17" x14ac:dyDescent="0.3">
      <c r="A5301" t="s">
        <v>166</v>
      </c>
      <c r="B5301" t="s">
        <v>2036</v>
      </c>
      <c r="C5301" t="s">
        <v>2037</v>
      </c>
      <c r="D5301" t="s">
        <v>20</v>
      </c>
      <c r="E5301" t="s">
        <v>21</v>
      </c>
      <c r="F5301" t="s">
        <v>552</v>
      </c>
      <c r="G5301" t="s">
        <v>36</v>
      </c>
      <c r="H5301">
        <v>95123</v>
      </c>
      <c r="I5301" t="s">
        <v>37</v>
      </c>
      <c r="J5301" t="s">
        <v>933</v>
      </c>
      <c r="K5301" t="s">
        <v>39</v>
      </c>
      <c r="L5301" t="s">
        <v>238</v>
      </c>
      <c r="M5301" t="s">
        <v>934</v>
      </c>
      <c r="N5301">
        <v>10.23</v>
      </c>
      <c r="O5301">
        <v>3</v>
      </c>
      <c r="P5301">
        <v>0</v>
      </c>
      <c r="Q5301">
        <v>4.9104000000000001</v>
      </c>
    </row>
    <row r="5302" spans="1:17" x14ac:dyDescent="0.3">
      <c r="A5302" t="s">
        <v>42</v>
      </c>
      <c r="B5302" t="s">
        <v>3047</v>
      </c>
      <c r="C5302" t="s">
        <v>3048</v>
      </c>
      <c r="D5302" t="s">
        <v>90</v>
      </c>
      <c r="E5302" t="s">
        <v>21</v>
      </c>
      <c r="F5302" t="s">
        <v>84</v>
      </c>
      <c r="G5302" t="s">
        <v>85</v>
      </c>
      <c r="H5302">
        <v>98103</v>
      </c>
      <c r="I5302" t="s">
        <v>37</v>
      </c>
      <c r="J5302" t="s">
        <v>933</v>
      </c>
      <c r="K5302" t="s">
        <v>39</v>
      </c>
      <c r="L5302" t="s">
        <v>238</v>
      </c>
      <c r="M5302" t="s">
        <v>934</v>
      </c>
      <c r="N5302">
        <v>17.05</v>
      </c>
      <c r="O5302">
        <v>5</v>
      </c>
      <c r="P5302">
        <v>0</v>
      </c>
      <c r="Q5302">
        <v>8.1840000000000011</v>
      </c>
    </row>
    <row r="5303" spans="1:17" x14ac:dyDescent="0.3">
      <c r="A5303" t="s">
        <v>42</v>
      </c>
      <c r="B5303" t="s">
        <v>494</v>
      </c>
      <c r="C5303" t="s">
        <v>495</v>
      </c>
      <c r="D5303" t="s">
        <v>20</v>
      </c>
      <c r="E5303" t="s">
        <v>21</v>
      </c>
      <c r="F5303" t="s">
        <v>496</v>
      </c>
      <c r="G5303" t="s">
        <v>36</v>
      </c>
      <c r="H5303">
        <v>95661</v>
      </c>
      <c r="I5303" t="s">
        <v>37</v>
      </c>
      <c r="J5303" t="s">
        <v>503</v>
      </c>
      <c r="K5303" t="s">
        <v>39</v>
      </c>
      <c r="L5303" t="s">
        <v>238</v>
      </c>
      <c r="M5303" t="s">
        <v>504</v>
      </c>
      <c r="N5303">
        <v>4.0199999999999996</v>
      </c>
      <c r="O5303">
        <v>2</v>
      </c>
      <c r="P5303">
        <v>0</v>
      </c>
      <c r="Q5303">
        <v>1.9697999999999998</v>
      </c>
    </row>
    <row r="5304" spans="1:17" x14ac:dyDescent="0.3">
      <c r="A5304" t="s">
        <v>17</v>
      </c>
      <c r="B5304" t="s">
        <v>2851</v>
      </c>
      <c r="C5304" t="s">
        <v>2852</v>
      </c>
      <c r="D5304" t="s">
        <v>34</v>
      </c>
      <c r="E5304" t="s">
        <v>21</v>
      </c>
      <c r="F5304" t="s">
        <v>235</v>
      </c>
      <c r="G5304" t="s">
        <v>236</v>
      </c>
      <c r="H5304">
        <v>10009</v>
      </c>
      <c r="I5304" t="s">
        <v>131</v>
      </c>
      <c r="J5304" t="s">
        <v>503</v>
      </c>
      <c r="K5304" t="s">
        <v>39</v>
      </c>
      <c r="L5304" t="s">
        <v>238</v>
      </c>
      <c r="M5304" t="s">
        <v>504</v>
      </c>
      <c r="N5304">
        <v>14.069999999999999</v>
      </c>
      <c r="O5304">
        <v>7</v>
      </c>
      <c r="P5304">
        <v>0</v>
      </c>
      <c r="Q5304">
        <v>6.8942999999999994</v>
      </c>
    </row>
    <row r="5305" spans="1:17" x14ac:dyDescent="0.3">
      <c r="A5305" t="s">
        <v>42</v>
      </c>
      <c r="B5305" t="s">
        <v>3425</v>
      </c>
      <c r="C5305" t="s">
        <v>3426</v>
      </c>
      <c r="D5305" t="s">
        <v>34</v>
      </c>
      <c r="E5305" t="s">
        <v>21</v>
      </c>
      <c r="F5305" t="s">
        <v>3427</v>
      </c>
      <c r="G5305" t="s">
        <v>92</v>
      </c>
      <c r="H5305">
        <v>76051</v>
      </c>
      <c r="I5305" t="s">
        <v>93</v>
      </c>
      <c r="J5305" t="s">
        <v>503</v>
      </c>
      <c r="K5305" t="s">
        <v>39</v>
      </c>
      <c r="L5305" t="s">
        <v>238</v>
      </c>
      <c r="M5305" t="s">
        <v>504</v>
      </c>
      <c r="N5305">
        <v>8.0399999999999991</v>
      </c>
      <c r="O5305">
        <v>5</v>
      </c>
      <c r="P5305">
        <v>0.2</v>
      </c>
      <c r="Q5305">
        <v>2.9144999999999994</v>
      </c>
    </row>
    <row r="5306" spans="1:17" x14ac:dyDescent="0.3">
      <c r="A5306" t="s">
        <v>166</v>
      </c>
      <c r="B5306" t="s">
        <v>1906</v>
      </c>
      <c r="C5306" t="s">
        <v>1907</v>
      </c>
      <c r="D5306" t="s">
        <v>20</v>
      </c>
      <c r="E5306" t="s">
        <v>21</v>
      </c>
      <c r="F5306" t="s">
        <v>235</v>
      </c>
      <c r="G5306" t="s">
        <v>236</v>
      </c>
      <c r="H5306">
        <v>10035</v>
      </c>
      <c r="I5306" t="s">
        <v>131</v>
      </c>
      <c r="J5306" t="s">
        <v>503</v>
      </c>
      <c r="K5306" t="s">
        <v>39</v>
      </c>
      <c r="L5306" t="s">
        <v>238</v>
      </c>
      <c r="M5306" t="s">
        <v>504</v>
      </c>
      <c r="N5306">
        <v>6.0299999999999994</v>
      </c>
      <c r="O5306">
        <v>3</v>
      </c>
      <c r="P5306">
        <v>0</v>
      </c>
      <c r="Q5306">
        <v>2.9546999999999999</v>
      </c>
    </row>
    <row r="5307" spans="1:17" x14ac:dyDescent="0.3">
      <c r="A5307" t="s">
        <v>42</v>
      </c>
      <c r="B5307" t="s">
        <v>3436</v>
      </c>
      <c r="C5307" t="s">
        <v>3437</v>
      </c>
      <c r="D5307" t="s">
        <v>90</v>
      </c>
      <c r="E5307" t="s">
        <v>21</v>
      </c>
      <c r="F5307" t="s">
        <v>112</v>
      </c>
      <c r="G5307" t="s">
        <v>36</v>
      </c>
      <c r="H5307">
        <v>94110</v>
      </c>
      <c r="I5307" t="s">
        <v>37</v>
      </c>
      <c r="J5307" t="s">
        <v>503</v>
      </c>
      <c r="K5307" t="s">
        <v>39</v>
      </c>
      <c r="L5307" t="s">
        <v>238</v>
      </c>
      <c r="M5307" t="s">
        <v>504</v>
      </c>
      <c r="N5307">
        <v>4.0199999999999996</v>
      </c>
      <c r="O5307">
        <v>2</v>
      </c>
      <c r="P5307">
        <v>0</v>
      </c>
      <c r="Q5307">
        <v>1.9697999999999998</v>
      </c>
    </row>
    <row r="5308" spans="1:17" x14ac:dyDescent="0.3">
      <c r="A5308" t="s">
        <v>42</v>
      </c>
      <c r="B5308" t="s">
        <v>3085</v>
      </c>
      <c r="C5308" t="s">
        <v>3086</v>
      </c>
      <c r="D5308" t="s">
        <v>20</v>
      </c>
      <c r="E5308" t="s">
        <v>21</v>
      </c>
      <c r="F5308" t="s">
        <v>435</v>
      </c>
      <c r="G5308" t="s">
        <v>436</v>
      </c>
      <c r="H5308">
        <v>43229</v>
      </c>
      <c r="I5308" t="s">
        <v>131</v>
      </c>
      <c r="J5308" t="s">
        <v>503</v>
      </c>
      <c r="K5308" t="s">
        <v>39</v>
      </c>
      <c r="L5308" t="s">
        <v>238</v>
      </c>
      <c r="M5308" t="s">
        <v>504</v>
      </c>
      <c r="N5308">
        <v>4.8239999999999998</v>
      </c>
      <c r="O5308">
        <v>3</v>
      </c>
      <c r="P5308">
        <v>0.2</v>
      </c>
      <c r="Q5308">
        <v>1.7486999999999999</v>
      </c>
    </row>
    <row r="5309" spans="1:17" x14ac:dyDescent="0.3">
      <c r="A5309" t="s">
        <v>166</v>
      </c>
      <c r="B5309" t="s">
        <v>5709</v>
      </c>
      <c r="C5309" t="s">
        <v>5710</v>
      </c>
      <c r="D5309" t="s">
        <v>34</v>
      </c>
      <c r="E5309" t="s">
        <v>21</v>
      </c>
      <c r="F5309" t="s">
        <v>435</v>
      </c>
      <c r="G5309" t="s">
        <v>436</v>
      </c>
      <c r="H5309">
        <v>43229</v>
      </c>
      <c r="I5309" t="s">
        <v>131</v>
      </c>
      <c r="J5309" t="s">
        <v>503</v>
      </c>
      <c r="K5309" t="s">
        <v>39</v>
      </c>
      <c r="L5309" t="s">
        <v>238</v>
      </c>
      <c r="M5309" t="s">
        <v>504</v>
      </c>
      <c r="N5309">
        <v>8.0399999999999991</v>
      </c>
      <c r="O5309">
        <v>5</v>
      </c>
      <c r="P5309">
        <v>0.2</v>
      </c>
      <c r="Q5309">
        <v>2.9144999999999994</v>
      </c>
    </row>
    <row r="5310" spans="1:17" x14ac:dyDescent="0.3">
      <c r="A5310" t="s">
        <v>42</v>
      </c>
      <c r="B5310" t="s">
        <v>5886</v>
      </c>
      <c r="C5310" t="s">
        <v>5887</v>
      </c>
      <c r="D5310" t="s">
        <v>90</v>
      </c>
      <c r="E5310" t="s">
        <v>21</v>
      </c>
      <c r="F5310" t="s">
        <v>129</v>
      </c>
      <c r="G5310" t="s">
        <v>130</v>
      </c>
      <c r="H5310">
        <v>19120</v>
      </c>
      <c r="I5310" t="s">
        <v>131</v>
      </c>
      <c r="J5310" t="s">
        <v>503</v>
      </c>
      <c r="K5310" t="s">
        <v>39</v>
      </c>
      <c r="L5310" t="s">
        <v>238</v>
      </c>
      <c r="M5310" t="s">
        <v>504</v>
      </c>
      <c r="N5310">
        <v>9.6479999999999997</v>
      </c>
      <c r="O5310">
        <v>6</v>
      </c>
      <c r="P5310">
        <v>0.2</v>
      </c>
      <c r="Q5310">
        <v>3.4973999999999998</v>
      </c>
    </row>
    <row r="5311" spans="1:17" x14ac:dyDescent="0.3">
      <c r="A5311" t="s">
        <v>42</v>
      </c>
      <c r="B5311" t="s">
        <v>3281</v>
      </c>
      <c r="C5311" t="s">
        <v>3282</v>
      </c>
      <c r="D5311" t="s">
        <v>20</v>
      </c>
      <c r="E5311" t="s">
        <v>21</v>
      </c>
      <c r="F5311" t="s">
        <v>235</v>
      </c>
      <c r="G5311" t="s">
        <v>236</v>
      </c>
      <c r="H5311">
        <v>10035</v>
      </c>
      <c r="I5311" t="s">
        <v>131</v>
      </c>
      <c r="J5311" t="s">
        <v>3283</v>
      </c>
      <c r="K5311" t="s">
        <v>39</v>
      </c>
      <c r="L5311" t="s">
        <v>238</v>
      </c>
      <c r="M5311" t="s">
        <v>493</v>
      </c>
      <c r="N5311">
        <v>3.76</v>
      </c>
      <c r="O5311">
        <v>2</v>
      </c>
      <c r="P5311">
        <v>0</v>
      </c>
      <c r="Q5311">
        <v>1.3159999999999998</v>
      </c>
    </row>
    <row r="5312" spans="1:17" x14ac:dyDescent="0.3">
      <c r="A5312" t="s">
        <v>1122</v>
      </c>
      <c r="B5312" t="s">
        <v>1081</v>
      </c>
      <c r="C5312" t="s">
        <v>1082</v>
      </c>
      <c r="D5312" t="s">
        <v>20</v>
      </c>
      <c r="E5312" t="s">
        <v>21</v>
      </c>
      <c r="F5312" t="s">
        <v>4772</v>
      </c>
      <c r="G5312" t="s">
        <v>187</v>
      </c>
      <c r="H5312">
        <v>60440</v>
      </c>
      <c r="I5312" t="s">
        <v>93</v>
      </c>
      <c r="J5312" t="s">
        <v>3283</v>
      </c>
      <c r="K5312" t="s">
        <v>39</v>
      </c>
      <c r="L5312" t="s">
        <v>238</v>
      </c>
      <c r="M5312" t="s">
        <v>493</v>
      </c>
      <c r="N5312">
        <v>12.032</v>
      </c>
      <c r="O5312">
        <v>8</v>
      </c>
      <c r="P5312">
        <v>0.2</v>
      </c>
      <c r="Q5312">
        <v>2.2559999999999993</v>
      </c>
    </row>
    <row r="5313" spans="1:17" x14ac:dyDescent="0.3">
      <c r="A5313" t="s">
        <v>42</v>
      </c>
      <c r="B5313" t="s">
        <v>1305</v>
      </c>
      <c r="C5313" t="s">
        <v>1306</v>
      </c>
      <c r="D5313" t="s">
        <v>34</v>
      </c>
      <c r="E5313" t="s">
        <v>21</v>
      </c>
      <c r="F5313" t="s">
        <v>409</v>
      </c>
      <c r="G5313" t="s">
        <v>78</v>
      </c>
      <c r="H5313">
        <v>28205</v>
      </c>
      <c r="I5313" t="s">
        <v>24</v>
      </c>
      <c r="J5313" t="s">
        <v>3283</v>
      </c>
      <c r="K5313" t="s">
        <v>39</v>
      </c>
      <c r="L5313" t="s">
        <v>238</v>
      </c>
      <c r="M5313" t="s">
        <v>493</v>
      </c>
      <c r="N5313">
        <v>7.52</v>
      </c>
      <c r="O5313">
        <v>5</v>
      </c>
      <c r="P5313">
        <v>0.2</v>
      </c>
      <c r="Q5313">
        <v>1.4099999999999997</v>
      </c>
    </row>
    <row r="5314" spans="1:17" x14ac:dyDescent="0.3">
      <c r="A5314" t="s">
        <v>42</v>
      </c>
      <c r="B5314" t="s">
        <v>1698</v>
      </c>
      <c r="C5314" t="s">
        <v>1699</v>
      </c>
      <c r="D5314" t="s">
        <v>20</v>
      </c>
      <c r="E5314" t="s">
        <v>21</v>
      </c>
      <c r="F5314" t="s">
        <v>399</v>
      </c>
      <c r="G5314" t="s">
        <v>400</v>
      </c>
      <c r="H5314">
        <v>80013</v>
      </c>
      <c r="I5314" t="s">
        <v>37</v>
      </c>
      <c r="J5314" t="s">
        <v>3283</v>
      </c>
      <c r="K5314" t="s">
        <v>39</v>
      </c>
      <c r="L5314" t="s">
        <v>238</v>
      </c>
      <c r="M5314" t="s">
        <v>493</v>
      </c>
      <c r="N5314">
        <v>4.5120000000000005</v>
      </c>
      <c r="O5314">
        <v>3</v>
      </c>
      <c r="P5314">
        <v>0.2</v>
      </c>
      <c r="Q5314">
        <v>0.84599999999999964</v>
      </c>
    </row>
    <row r="5315" spans="1:17" x14ac:dyDescent="0.3">
      <c r="A5315" t="s">
        <v>42</v>
      </c>
      <c r="B5315" t="s">
        <v>5648</v>
      </c>
      <c r="C5315" t="s">
        <v>5649</v>
      </c>
      <c r="D5315" t="s">
        <v>90</v>
      </c>
      <c r="E5315" t="s">
        <v>21</v>
      </c>
      <c r="F5315" t="s">
        <v>2502</v>
      </c>
      <c r="G5315" t="s">
        <v>283</v>
      </c>
      <c r="H5315">
        <v>23464</v>
      </c>
      <c r="I5315" t="s">
        <v>24</v>
      </c>
      <c r="J5315" t="s">
        <v>3283</v>
      </c>
      <c r="K5315" t="s">
        <v>39</v>
      </c>
      <c r="L5315" t="s">
        <v>238</v>
      </c>
      <c r="M5315" t="s">
        <v>493</v>
      </c>
      <c r="N5315">
        <v>3.76</v>
      </c>
      <c r="O5315">
        <v>2</v>
      </c>
      <c r="P5315">
        <v>0</v>
      </c>
      <c r="Q5315">
        <v>1.3159999999999998</v>
      </c>
    </row>
    <row r="5316" spans="1:17" x14ac:dyDescent="0.3">
      <c r="A5316" t="s">
        <v>42</v>
      </c>
      <c r="B5316" t="s">
        <v>4789</v>
      </c>
      <c r="C5316" t="s">
        <v>4790</v>
      </c>
      <c r="D5316" t="s">
        <v>20</v>
      </c>
      <c r="E5316" t="s">
        <v>21</v>
      </c>
      <c r="F5316" t="s">
        <v>435</v>
      </c>
      <c r="G5316" t="s">
        <v>436</v>
      </c>
      <c r="H5316">
        <v>43229</v>
      </c>
      <c r="I5316" t="s">
        <v>131</v>
      </c>
      <c r="J5316" t="s">
        <v>3283</v>
      </c>
      <c r="K5316" t="s">
        <v>39</v>
      </c>
      <c r="L5316" t="s">
        <v>238</v>
      </c>
      <c r="M5316" t="s">
        <v>493</v>
      </c>
      <c r="N5316">
        <v>3.008</v>
      </c>
      <c r="O5316">
        <v>2</v>
      </c>
      <c r="P5316">
        <v>0.2</v>
      </c>
      <c r="Q5316">
        <v>0.56399999999999983</v>
      </c>
    </row>
    <row r="5317" spans="1:17" x14ac:dyDescent="0.3">
      <c r="A5317" t="s">
        <v>42</v>
      </c>
      <c r="B5317" t="s">
        <v>2627</v>
      </c>
      <c r="C5317" t="s">
        <v>2628</v>
      </c>
      <c r="D5317" t="s">
        <v>34</v>
      </c>
      <c r="E5317" t="s">
        <v>21</v>
      </c>
      <c r="F5317" t="s">
        <v>2393</v>
      </c>
      <c r="G5317" t="s">
        <v>436</v>
      </c>
      <c r="H5317">
        <v>43615</v>
      </c>
      <c r="I5317" t="s">
        <v>131</v>
      </c>
      <c r="J5317" t="s">
        <v>2633</v>
      </c>
      <c r="K5317" t="s">
        <v>39</v>
      </c>
      <c r="L5317" t="s">
        <v>238</v>
      </c>
      <c r="M5317" t="s">
        <v>2634</v>
      </c>
      <c r="N5317">
        <v>1.4480000000000002</v>
      </c>
      <c r="O5317">
        <v>1</v>
      </c>
      <c r="P5317">
        <v>0.2</v>
      </c>
      <c r="Q5317">
        <v>0.2352999999999999</v>
      </c>
    </row>
    <row r="5318" spans="1:17" x14ac:dyDescent="0.3">
      <c r="A5318" t="s">
        <v>42</v>
      </c>
      <c r="B5318" t="s">
        <v>3869</v>
      </c>
      <c r="C5318" t="s">
        <v>3870</v>
      </c>
      <c r="D5318" t="s">
        <v>20</v>
      </c>
      <c r="E5318" t="s">
        <v>21</v>
      </c>
      <c r="F5318" t="s">
        <v>269</v>
      </c>
      <c r="G5318" t="s">
        <v>187</v>
      </c>
      <c r="H5318">
        <v>60610</v>
      </c>
      <c r="I5318" t="s">
        <v>93</v>
      </c>
      <c r="J5318" t="s">
        <v>2633</v>
      </c>
      <c r="K5318" t="s">
        <v>39</v>
      </c>
      <c r="L5318" t="s">
        <v>238</v>
      </c>
      <c r="M5318" t="s">
        <v>2634</v>
      </c>
      <c r="N5318">
        <v>2.8960000000000004</v>
      </c>
      <c r="O5318">
        <v>2</v>
      </c>
      <c r="P5318">
        <v>0.2</v>
      </c>
      <c r="Q5318">
        <v>0.4705999999999998</v>
      </c>
    </row>
    <row r="5319" spans="1:17" x14ac:dyDescent="0.3">
      <c r="A5319" t="s">
        <v>42</v>
      </c>
      <c r="B5319" t="s">
        <v>1171</v>
      </c>
      <c r="C5319" t="s">
        <v>1172</v>
      </c>
      <c r="D5319" t="s">
        <v>34</v>
      </c>
      <c r="E5319" t="s">
        <v>21</v>
      </c>
      <c r="F5319" t="s">
        <v>1078</v>
      </c>
      <c r="G5319" t="s">
        <v>92</v>
      </c>
      <c r="H5319">
        <v>78745</v>
      </c>
      <c r="I5319" t="s">
        <v>93</v>
      </c>
      <c r="J5319" t="s">
        <v>2633</v>
      </c>
      <c r="K5319" t="s">
        <v>39</v>
      </c>
      <c r="L5319" t="s">
        <v>238</v>
      </c>
      <c r="M5319" t="s">
        <v>2634</v>
      </c>
      <c r="N5319">
        <v>2.8960000000000004</v>
      </c>
      <c r="O5319">
        <v>2</v>
      </c>
      <c r="P5319">
        <v>0.2</v>
      </c>
      <c r="Q5319">
        <v>0.4705999999999998</v>
      </c>
    </row>
    <row r="5320" spans="1:17" x14ac:dyDescent="0.3">
      <c r="A5320" t="s">
        <v>17</v>
      </c>
      <c r="B5320" t="s">
        <v>2919</v>
      </c>
      <c r="C5320" t="s">
        <v>2920</v>
      </c>
      <c r="D5320" t="s">
        <v>90</v>
      </c>
      <c r="E5320" t="s">
        <v>21</v>
      </c>
      <c r="F5320" t="s">
        <v>1455</v>
      </c>
      <c r="G5320" t="s">
        <v>316</v>
      </c>
      <c r="H5320">
        <v>35810</v>
      </c>
      <c r="I5320" t="s">
        <v>24</v>
      </c>
      <c r="J5320" t="s">
        <v>2633</v>
      </c>
      <c r="K5320" t="s">
        <v>39</v>
      </c>
      <c r="L5320" t="s">
        <v>238</v>
      </c>
      <c r="M5320" t="s">
        <v>2634</v>
      </c>
      <c r="N5320">
        <v>3.62</v>
      </c>
      <c r="O5320">
        <v>2</v>
      </c>
      <c r="P5320">
        <v>0</v>
      </c>
      <c r="Q5320">
        <v>1.1945999999999999</v>
      </c>
    </row>
    <row r="5321" spans="1:17" x14ac:dyDescent="0.3">
      <c r="A5321" t="s">
        <v>42</v>
      </c>
      <c r="B5321" t="s">
        <v>2236</v>
      </c>
      <c r="C5321" t="s">
        <v>2237</v>
      </c>
      <c r="D5321" t="s">
        <v>34</v>
      </c>
      <c r="E5321" t="s">
        <v>21</v>
      </c>
      <c r="F5321" t="s">
        <v>4405</v>
      </c>
      <c r="G5321" t="s">
        <v>296</v>
      </c>
      <c r="H5321">
        <v>37211</v>
      </c>
      <c r="I5321" t="s">
        <v>24</v>
      </c>
      <c r="J5321" t="s">
        <v>2633</v>
      </c>
      <c r="K5321" t="s">
        <v>39</v>
      </c>
      <c r="L5321" t="s">
        <v>238</v>
      </c>
      <c r="M5321" t="s">
        <v>2634</v>
      </c>
      <c r="N5321">
        <v>7.2400000000000011</v>
      </c>
      <c r="O5321">
        <v>5</v>
      </c>
      <c r="P5321">
        <v>0.2</v>
      </c>
      <c r="Q5321">
        <v>1.1764999999999992</v>
      </c>
    </row>
    <row r="5322" spans="1:17" x14ac:dyDescent="0.3">
      <c r="A5322" t="s">
        <v>42</v>
      </c>
      <c r="B5322" t="s">
        <v>2725</v>
      </c>
      <c r="C5322" t="s">
        <v>2726</v>
      </c>
      <c r="D5322" t="s">
        <v>20</v>
      </c>
      <c r="E5322" t="s">
        <v>21</v>
      </c>
      <c r="F5322" t="s">
        <v>1023</v>
      </c>
      <c r="G5322" t="s">
        <v>36</v>
      </c>
      <c r="H5322">
        <v>90805</v>
      </c>
      <c r="I5322" t="s">
        <v>37</v>
      </c>
      <c r="J5322" t="s">
        <v>2633</v>
      </c>
      <c r="K5322" t="s">
        <v>39</v>
      </c>
      <c r="L5322" t="s">
        <v>238</v>
      </c>
      <c r="M5322" t="s">
        <v>2634</v>
      </c>
      <c r="N5322">
        <v>5.43</v>
      </c>
      <c r="O5322">
        <v>3</v>
      </c>
      <c r="P5322">
        <v>0</v>
      </c>
      <c r="Q5322">
        <v>1.7918999999999998</v>
      </c>
    </row>
    <row r="5323" spans="1:17" x14ac:dyDescent="0.3">
      <c r="A5323" t="s">
        <v>42</v>
      </c>
      <c r="B5323" t="s">
        <v>1002</v>
      </c>
      <c r="C5323" t="s">
        <v>1003</v>
      </c>
      <c r="D5323" t="s">
        <v>34</v>
      </c>
      <c r="E5323" t="s">
        <v>21</v>
      </c>
      <c r="F5323" t="s">
        <v>235</v>
      </c>
      <c r="G5323" t="s">
        <v>236</v>
      </c>
      <c r="H5323">
        <v>10011</v>
      </c>
      <c r="I5323" t="s">
        <v>131</v>
      </c>
      <c r="J5323" t="s">
        <v>2633</v>
      </c>
      <c r="K5323" t="s">
        <v>39</v>
      </c>
      <c r="L5323" t="s">
        <v>238</v>
      </c>
      <c r="M5323" t="s">
        <v>2634</v>
      </c>
      <c r="N5323">
        <v>7.24</v>
      </c>
      <c r="O5323">
        <v>4</v>
      </c>
      <c r="P5323">
        <v>0</v>
      </c>
      <c r="Q5323">
        <v>2.3891999999999998</v>
      </c>
    </row>
    <row r="5324" spans="1:17" x14ac:dyDescent="0.3">
      <c r="A5324" t="s">
        <v>42</v>
      </c>
      <c r="B5324" t="s">
        <v>5145</v>
      </c>
      <c r="C5324" t="s">
        <v>5146</v>
      </c>
      <c r="D5324" t="s">
        <v>20</v>
      </c>
      <c r="E5324" t="s">
        <v>21</v>
      </c>
      <c r="F5324" t="s">
        <v>5921</v>
      </c>
      <c r="G5324" t="s">
        <v>36</v>
      </c>
      <c r="H5324">
        <v>93405</v>
      </c>
      <c r="I5324" t="s">
        <v>37</v>
      </c>
      <c r="J5324" t="s">
        <v>2633</v>
      </c>
      <c r="K5324" t="s">
        <v>39</v>
      </c>
      <c r="L5324" t="s">
        <v>238</v>
      </c>
      <c r="M5324" t="s">
        <v>2634</v>
      </c>
      <c r="N5324">
        <v>3.62</v>
      </c>
      <c r="O5324">
        <v>2</v>
      </c>
      <c r="P5324">
        <v>0</v>
      </c>
      <c r="Q5324">
        <v>1.1945999999999999</v>
      </c>
    </row>
    <row r="5325" spans="1:17" x14ac:dyDescent="0.3">
      <c r="A5325" t="s">
        <v>42</v>
      </c>
      <c r="B5325" t="s">
        <v>894</v>
      </c>
      <c r="C5325" t="s">
        <v>895</v>
      </c>
      <c r="D5325" t="s">
        <v>34</v>
      </c>
      <c r="E5325" t="s">
        <v>21</v>
      </c>
      <c r="F5325" t="s">
        <v>1833</v>
      </c>
      <c r="G5325" t="s">
        <v>275</v>
      </c>
      <c r="H5325">
        <v>85635</v>
      </c>
      <c r="I5325" t="s">
        <v>37</v>
      </c>
      <c r="J5325" t="s">
        <v>1834</v>
      </c>
      <c r="K5325" t="s">
        <v>39</v>
      </c>
      <c r="L5325" t="s">
        <v>238</v>
      </c>
      <c r="M5325" t="s">
        <v>493</v>
      </c>
      <c r="N5325">
        <v>31.560000000000002</v>
      </c>
      <c r="O5325">
        <v>5</v>
      </c>
      <c r="P5325">
        <v>0.2</v>
      </c>
      <c r="Q5325">
        <v>9.8624999999999972</v>
      </c>
    </row>
    <row r="5326" spans="1:17" x14ac:dyDescent="0.3">
      <c r="A5326" t="s">
        <v>42</v>
      </c>
      <c r="B5326" t="s">
        <v>3495</v>
      </c>
      <c r="C5326" t="s">
        <v>3496</v>
      </c>
      <c r="D5326" t="s">
        <v>34</v>
      </c>
      <c r="E5326" t="s">
        <v>21</v>
      </c>
      <c r="F5326" t="s">
        <v>3497</v>
      </c>
      <c r="G5326" t="s">
        <v>187</v>
      </c>
      <c r="H5326">
        <v>60076</v>
      </c>
      <c r="I5326" t="s">
        <v>93</v>
      </c>
      <c r="J5326" t="s">
        <v>1834</v>
      </c>
      <c r="K5326" t="s">
        <v>39</v>
      </c>
      <c r="L5326" t="s">
        <v>238</v>
      </c>
      <c r="M5326" t="s">
        <v>493</v>
      </c>
      <c r="N5326">
        <v>12.624000000000001</v>
      </c>
      <c r="O5326">
        <v>2</v>
      </c>
      <c r="P5326">
        <v>0.2</v>
      </c>
      <c r="Q5326">
        <v>3.944999999999999</v>
      </c>
    </row>
    <row r="5327" spans="1:17" x14ac:dyDescent="0.3">
      <c r="A5327" t="s">
        <v>42</v>
      </c>
      <c r="B5327" t="s">
        <v>4146</v>
      </c>
      <c r="C5327" t="s">
        <v>4147</v>
      </c>
      <c r="D5327" t="s">
        <v>90</v>
      </c>
      <c r="E5327" t="s">
        <v>21</v>
      </c>
      <c r="F5327" t="s">
        <v>1320</v>
      </c>
      <c r="G5327" t="s">
        <v>46</v>
      </c>
      <c r="H5327">
        <v>32216</v>
      </c>
      <c r="I5327" t="s">
        <v>24</v>
      </c>
      <c r="J5327" t="s">
        <v>1834</v>
      </c>
      <c r="K5327" t="s">
        <v>39</v>
      </c>
      <c r="L5327" t="s">
        <v>238</v>
      </c>
      <c r="M5327" t="s">
        <v>493</v>
      </c>
      <c r="N5327">
        <v>18.936</v>
      </c>
      <c r="O5327">
        <v>3</v>
      </c>
      <c r="P5327">
        <v>0.2</v>
      </c>
      <c r="Q5327">
        <v>5.9174999999999986</v>
      </c>
    </row>
    <row r="5328" spans="1:17" x14ac:dyDescent="0.3">
      <c r="A5328" t="s">
        <v>42</v>
      </c>
      <c r="B5328" t="s">
        <v>4572</v>
      </c>
      <c r="C5328" t="s">
        <v>4573</v>
      </c>
      <c r="D5328" t="s">
        <v>90</v>
      </c>
      <c r="E5328" t="s">
        <v>21</v>
      </c>
      <c r="F5328" t="s">
        <v>409</v>
      </c>
      <c r="G5328" t="s">
        <v>78</v>
      </c>
      <c r="H5328">
        <v>28205</v>
      </c>
      <c r="I5328" t="s">
        <v>24</v>
      </c>
      <c r="J5328" t="s">
        <v>1834</v>
      </c>
      <c r="K5328" t="s">
        <v>39</v>
      </c>
      <c r="L5328" t="s">
        <v>238</v>
      </c>
      <c r="M5328" t="s">
        <v>493</v>
      </c>
      <c r="N5328">
        <v>18.936</v>
      </c>
      <c r="O5328">
        <v>3</v>
      </c>
      <c r="P5328">
        <v>0.2</v>
      </c>
      <c r="Q5328">
        <v>5.9174999999999986</v>
      </c>
    </row>
    <row r="5329" spans="1:17" x14ac:dyDescent="0.3">
      <c r="A5329" t="s">
        <v>166</v>
      </c>
      <c r="B5329" t="s">
        <v>3389</v>
      </c>
      <c r="C5329" t="s">
        <v>3390</v>
      </c>
      <c r="D5329" t="s">
        <v>20</v>
      </c>
      <c r="E5329" t="s">
        <v>21</v>
      </c>
      <c r="F5329" t="s">
        <v>2192</v>
      </c>
      <c r="G5329" t="s">
        <v>337</v>
      </c>
      <c r="H5329">
        <v>29501</v>
      </c>
      <c r="I5329" t="s">
        <v>24</v>
      </c>
      <c r="J5329" t="s">
        <v>1834</v>
      </c>
      <c r="K5329" t="s">
        <v>39</v>
      </c>
      <c r="L5329" t="s">
        <v>238</v>
      </c>
      <c r="M5329" t="s">
        <v>493</v>
      </c>
      <c r="N5329">
        <v>31.56</v>
      </c>
      <c r="O5329">
        <v>4</v>
      </c>
      <c r="P5329">
        <v>0</v>
      </c>
      <c r="Q5329">
        <v>14.201999999999998</v>
      </c>
    </row>
    <row r="5330" spans="1:17" x14ac:dyDescent="0.3">
      <c r="A5330" t="s">
        <v>17</v>
      </c>
      <c r="B5330" t="s">
        <v>2259</v>
      </c>
      <c r="C5330" t="s">
        <v>2260</v>
      </c>
      <c r="D5330" t="s">
        <v>20</v>
      </c>
      <c r="E5330" t="s">
        <v>21</v>
      </c>
      <c r="F5330" t="s">
        <v>163</v>
      </c>
      <c r="G5330" t="s">
        <v>92</v>
      </c>
      <c r="H5330">
        <v>77095</v>
      </c>
      <c r="I5330" t="s">
        <v>93</v>
      </c>
      <c r="J5330" t="s">
        <v>1834</v>
      </c>
      <c r="K5330" t="s">
        <v>39</v>
      </c>
      <c r="L5330" t="s">
        <v>238</v>
      </c>
      <c r="M5330" t="s">
        <v>493</v>
      </c>
      <c r="N5330">
        <v>25.248000000000001</v>
      </c>
      <c r="O5330">
        <v>4</v>
      </c>
      <c r="P5330">
        <v>0.2</v>
      </c>
      <c r="Q5330">
        <v>7.8899999999999979</v>
      </c>
    </row>
    <row r="5331" spans="1:17" x14ac:dyDescent="0.3">
      <c r="A5331" t="s">
        <v>17</v>
      </c>
      <c r="B5331" t="s">
        <v>3058</v>
      </c>
      <c r="C5331" t="s">
        <v>3059</v>
      </c>
      <c r="D5331" t="s">
        <v>20</v>
      </c>
      <c r="E5331" t="s">
        <v>21</v>
      </c>
      <c r="F5331" t="s">
        <v>1023</v>
      </c>
      <c r="G5331" t="s">
        <v>36</v>
      </c>
      <c r="H5331">
        <v>90805</v>
      </c>
      <c r="I5331" t="s">
        <v>37</v>
      </c>
      <c r="J5331" t="s">
        <v>1834</v>
      </c>
      <c r="K5331" t="s">
        <v>39</v>
      </c>
      <c r="L5331" t="s">
        <v>238</v>
      </c>
      <c r="M5331" t="s">
        <v>493</v>
      </c>
      <c r="N5331">
        <v>7.89</v>
      </c>
      <c r="O5331">
        <v>1</v>
      </c>
      <c r="P5331">
        <v>0</v>
      </c>
      <c r="Q5331">
        <v>3.5504999999999995</v>
      </c>
    </row>
    <row r="5332" spans="1:17" x14ac:dyDescent="0.3">
      <c r="A5332" t="s">
        <v>166</v>
      </c>
      <c r="B5332" t="s">
        <v>1647</v>
      </c>
      <c r="C5332" t="s">
        <v>1648</v>
      </c>
      <c r="D5332" t="s">
        <v>20</v>
      </c>
      <c r="E5332" t="s">
        <v>21</v>
      </c>
      <c r="F5332" t="s">
        <v>84</v>
      </c>
      <c r="G5332" t="s">
        <v>85</v>
      </c>
      <c r="H5332">
        <v>98105</v>
      </c>
      <c r="I5332" t="s">
        <v>37</v>
      </c>
      <c r="J5332" t="s">
        <v>1649</v>
      </c>
      <c r="K5332" t="s">
        <v>39</v>
      </c>
      <c r="L5332" t="s">
        <v>238</v>
      </c>
      <c r="M5332" t="s">
        <v>1650</v>
      </c>
      <c r="N5332">
        <v>3.96</v>
      </c>
      <c r="O5332">
        <v>2</v>
      </c>
      <c r="P5332">
        <v>0</v>
      </c>
      <c r="Q5332">
        <v>0</v>
      </c>
    </row>
    <row r="5333" spans="1:17" x14ac:dyDescent="0.3">
      <c r="A5333" t="s">
        <v>42</v>
      </c>
      <c r="B5333" t="s">
        <v>4504</v>
      </c>
      <c r="C5333" t="s">
        <v>4505</v>
      </c>
      <c r="D5333" t="s">
        <v>20</v>
      </c>
      <c r="E5333" t="s">
        <v>21</v>
      </c>
      <c r="F5333" t="s">
        <v>2162</v>
      </c>
      <c r="G5333" t="s">
        <v>36</v>
      </c>
      <c r="H5333">
        <v>92704</v>
      </c>
      <c r="I5333" t="s">
        <v>37</v>
      </c>
      <c r="J5333" t="s">
        <v>1649</v>
      </c>
      <c r="K5333" t="s">
        <v>39</v>
      </c>
      <c r="L5333" t="s">
        <v>238</v>
      </c>
      <c r="M5333" t="s">
        <v>1650</v>
      </c>
      <c r="N5333">
        <v>5.9399999999999995</v>
      </c>
      <c r="O5333">
        <v>3</v>
      </c>
      <c r="P5333">
        <v>0</v>
      </c>
      <c r="Q5333">
        <v>0</v>
      </c>
    </row>
    <row r="5334" spans="1:17" x14ac:dyDescent="0.3">
      <c r="A5334" t="s">
        <v>42</v>
      </c>
      <c r="B5334" t="s">
        <v>4264</v>
      </c>
      <c r="C5334" t="s">
        <v>4265</v>
      </c>
      <c r="D5334" t="s">
        <v>20</v>
      </c>
      <c r="E5334" t="s">
        <v>21</v>
      </c>
      <c r="F5334" t="s">
        <v>3481</v>
      </c>
      <c r="G5334" t="s">
        <v>224</v>
      </c>
      <c r="H5334">
        <v>47905</v>
      </c>
      <c r="I5334" t="s">
        <v>93</v>
      </c>
      <c r="J5334" t="s">
        <v>1649</v>
      </c>
      <c r="K5334" t="s">
        <v>39</v>
      </c>
      <c r="L5334" t="s">
        <v>238</v>
      </c>
      <c r="M5334" t="s">
        <v>1650</v>
      </c>
      <c r="N5334">
        <v>5.9399999999999995</v>
      </c>
      <c r="O5334">
        <v>3</v>
      </c>
      <c r="P5334">
        <v>0</v>
      </c>
      <c r="Q5334">
        <v>0</v>
      </c>
    </row>
    <row r="5335" spans="1:17" x14ac:dyDescent="0.3">
      <c r="A5335" t="s">
        <v>42</v>
      </c>
      <c r="B5335" t="s">
        <v>2790</v>
      </c>
      <c r="C5335" t="s">
        <v>2791</v>
      </c>
      <c r="D5335" t="s">
        <v>90</v>
      </c>
      <c r="E5335" t="s">
        <v>21</v>
      </c>
      <c r="F5335" t="s">
        <v>35</v>
      </c>
      <c r="G5335" t="s">
        <v>36</v>
      </c>
      <c r="H5335">
        <v>90032</v>
      </c>
      <c r="I5335" t="s">
        <v>37</v>
      </c>
      <c r="J5335" t="s">
        <v>1649</v>
      </c>
      <c r="K5335" t="s">
        <v>39</v>
      </c>
      <c r="L5335" t="s">
        <v>238</v>
      </c>
      <c r="M5335" t="s">
        <v>1650</v>
      </c>
      <c r="N5335">
        <v>13.86</v>
      </c>
      <c r="O5335">
        <v>7</v>
      </c>
      <c r="P5335">
        <v>0</v>
      </c>
      <c r="Q5335">
        <v>0</v>
      </c>
    </row>
    <row r="5336" spans="1:17" x14ac:dyDescent="0.3">
      <c r="A5336" t="s">
        <v>42</v>
      </c>
      <c r="B5336" t="s">
        <v>340</v>
      </c>
      <c r="C5336" t="s">
        <v>341</v>
      </c>
      <c r="D5336" t="s">
        <v>20</v>
      </c>
      <c r="E5336" t="s">
        <v>21</v>
      </c>
      <c r="F5336" t="s">
        <v>874</v>
      </c>
      <c r="G5336" t="s">
        <v>689</v>
      </c>
      <c r="H5336">
        <v>7960</v>
      </c>
      <c r="I5336" t="s">
        <v>131</v>
      </c>
      <c r="J5336" t="s">
        <v>875</v>
      </c>
      <c r="K5336" t="s">
        <v>39</v>
      </c>
      <c r="L5336" t="s">
        <v>238</v>
      </c>
      <c r="M5336" t="s">
        <v>876</v>
      </c>
      <c r="N5336">
        <v>7.5600000000000005</v>
      </c>
      <c r="O5336">
        <v>6</v>
      </c>
      <c r="P5336">
        <v>0</v>
      </c>
      <c r="Q5336">
        <v>0.3024</v>
      </c>
    </row>
    <row r="5337" spans="1:17" x14ac:dyDescent="0.3">
      <c r="A5337" t="s">
        <v>17</v>
      </c>
      <c r="B5337" t="s">
        <v>2931</v>
      </c>
      <c r="C5337" t="s">
        <v>2932</v>
      </c>
      <c r="D5337" t="s">
        <v>34</v>
      </c>
      <c r="E5337" t="s">
        <v>21</v>
      </c>
      <c r="F5337" t="s">
        <v>2152</v>
      </c>
      <c r="G5337" t="s">
        <v>122</v>
      </c>
      <c r="H5337">
        <v>68104</v>
      </c>
      <c r="I5337" t="s">
        <v>93</v>
      </c>
      <c r="J5337" t="s">
        <v>875</v>
      </c>
      <c r="K5337" t="s">
        <v>39</v>
      </c>
      <c r="L5337" t="s">
        <v>238</v>
      </c>
      <c r="M5337" t="s">
        <v>876</v>
      </c>
      <c r="N5337">
        <v>5.04</v>
      </c>
      <c r="O5337">
        <v>4</v>
      </c>
      <c r="P5337">
        <v>0</v>
      </c>
      <c r="Q5337">
        <v>0.2016</v>
      </c>
    </row>
    <row r="5338" spans="1:17" x14ac:dyDescent="0.3">
      <c r="A5338" t="s">
        <v>42</v>
      </c>
      <c r="B5338" t="s">
        <v>5470</v>
      </c>
      <c r="C5338" t="s">
        <v>5471</v>
      </c>
      <c r="D5338" t="s">
        <v>20</v>
      </c>
      <c r="E5338" t="s">
        <v>21</v>
      </c>
      <c r="F5338" t="s">
        <v>5474</v>
      </c>
      <c r="G5338" t="s">
        <v>400</v>
      </c>
      <c r="H5338">
        <v>80538</v>
      </c>
      <c r="I5338" t="s">
        <v>37</v>
      </c>
      <c r="J5338" t="s">
        <v>875</v>
      </c>
      <c r="K5338" t="s">
        <v>39</v>
      </c>
      <c r="L5338" t="s">
        <v>238</v>
      </c>
      <c r="M5338" t="s">
        <v>876</v>
      </c>
      <c r="N5338">
        <v>3.024</v>
      </c>
      <c r="O5338">
        <v>3</v>
      </c>
      <c r="P5338">
        <v>0.2</v>
      </c>
      <c r="Q5338">
        <v>-0.6048</v>
      </c>
    </row>
    <row r="5339" spans="1:17" x14ac:dyDescent="0.3">
      <c r="A5339" t="s">
        <v>17</v>
      </c>
      <c r="B5339" t="s">
        <v>1453</v>
      </c>
      <c r="C5339" t="s">
        <v>1454</v>
      </c>
      <c r="D5339" t="s">
        <v>90</v>
      </c>
      <c r="E5339" t="s">
        <v>21</v>
      </c>
      <c r="F5339" t="s">
        <v>1023</v>
      </c>
      <c r="G5339" t="s">
        <v>236</v>
      </c>
      <c r="H5339">
        <v>11561</v>
      </c>
      <c r="I5339" t="s">
        <v>131</v>
      </c>
      <c r="J5339" t="s">
        <v>875</v>
      </c>
      <c r="K5339" t="s">
        <v>39</v>
      </c>
      <c r="L5339" t="s">
        <v>238</v>
      </c>
      <c r="M5339" t="s">
        <v>876</v>
      </c>
      <c r="N5339">
        <v>7.5600000000000005</v>
      </c>
      <c r="O5339">
        <v>6</v>
      </c>
      <c r="P5339">
        <v>0</v>
      </c>
      <c r="Q5339">
        <v>0.3024</v>
      </c>
    </row>
    <row r="5340" spans="1:17" x14ac:dyDescent="0.3">
      <c r="A5340" t="s">
        <v>42</v>
      </c>
      <c r="B5340" t="s">
        <v>2553</v>
      </c>
      <c r="C5340" t="s">
        <v>2554</v>
      </c>
      <c r="D5340" t="s">
        <v>90</v>
      </c>
      <c r="E5340" t="s">
        <v>21</v>
      </c>
      <c r="F5340" t="s">
        <v>1273</v>
      </c>
      <c r="G5340" t="s">
        <v>224</v>
      </c>
      <c r="H5340">
        <v>47374</v>
      </c>
      <c r="I5340" t="s">
        <v>93</v>
      </c>
      <c r="J5340" t="s">
        <v>875</v>
      </c>
      <c r="K5340" t="s">
        <v>39</v>
      </c>
      <c r="L5340" t="s">
        <v>238</v>
      </c>
      <c r="M5340" t="s">
        <v>876</v>
      </c>
      <c r="N5340">
        <v>2.52</v>
      </c>
      <c r="O5340">
        <v>2</v>
      </c>
      <c r="P5340">
        <v>0</v>
      </c>
      <c r="Q5340">
        <v>0.1008</v>
      </c>
    </row>
    <row r="5341" spans="1:17" x14ac:dyDescent="0.3">
      <c r="A5341" t="s">
        <v>42</v>
      </c>
      <c r="B5341" t="s">
        <v>2116</v>
      </c>
      <c r="C5341" t="s">
        <v>2117</v>
      </c>
      <c r="D5341" t="s">
        <v>20</v>
      </c>
      <c r="E5341" t="s">
        <v>21</v>
      </c>
      <c r="F5341" t="s">
        <v>3440</v>
      </c>
      <c r="G5341" t="s">
        <v>92</v>
      </c>
      <c r="H5341">
        <v>75007</v>
      </c>
      <c r="I5341" t="s">
        <v>93</v>
      </c>
      <c r="J5341" t="s">
        <v>5446</v>
      </c>
      <c r="K5341" t="s">
        <v>39</v>
      </c>
      <c r="L5341" t="s">
        <v>238</v>
      </c>
      <c r="M5341" t="s">
        <v>493</v>
      </c>
      <c r="N5341">
        <v>18.864000000000001</v>
      </c>
      <c r="O5341">
        <v>9</v>
      </c>
      <c r="P5341">
        <v>0.2</v>
      </c>
      <c r="Q5341">
        <v>6.1307999999999998</v>
      </c>
    </row>
    <row r="5342" spans="1:17" x14ac:dyDescent="0.3">
      <c r="A5342" t="s">
        <v>42</v>
      </c>
      <c r="B5342" t="s">
        <v>3568</v>
      </c>
      <c r="C5342" t="s">
        <v>3569</v>
      </c>
      <c r="D5342" t="s">
        <v>90</v>
      </c>
      <c r="E5342" t="s">
        <v>21</v>
      </c>
      <c r="F5342" t="s">
        <v>5468</v>
      </c>
      <c r="G5342" t="s">
        <v>36</v>
      </c>
      <c r="H5342">
        <v>92553</v>
      </c>
      <c r="I5342" t="s">
        <v>37</v>
      </c>
      <c r="J5342" t="s">
        <v>5446</v>
      </c>
      <c r="K5342" t="s">
        <v>39</v>
      </c>
      <c r="L5342" t="s">
        <v>238</v>
      </c>
      <c r="M5342" t="s">
        <v>493</v>
      </c>
      <c r="N5342">
        <v>7.86</v>
      </c>
      <c r="O5342">
        <v>3</v>
      </c>
      <c r="P5342">
        <v>0</v>
      </c>
      <c r="Q5342">
        <v>3.6156000000000001</v>
      </c>
    </row>
    <row r="5343" spans="1:17" x14ac:dyDescent="0.3">
      <c r="A5343" t="s">
        <v>42</v>
      </c>
      <c r="B5343" t="s">
        <v>137</v>
      </c>
      <c r="C5343" t="s">
        <v>138</v>
      </c>
      <c r="D5343" t="s">
        <v>20</v>
      </c>
      <c r="E5343" t="s">
        <v>21</v>
      </c>
      <c r="F5343" t="s">
        <v>163</v>
      </c>
      <c r="G5343" t="s">
        <v>92</v>
      </c>
      <c r="H5343">
        <v>77041</v>
      </c>
      <c r="I5343" t="s">
        <v>93</v>
      </c>
      <c r="J5343" t="s">
        <v>2713</v>
      </c>
      <c r="K5343" t="s">
        <v>39</v>
      </c>
      <c r="L5343" t="s">
        <v>238</v>
      </c>
      <c r="M5343" t="s">
        <v>493</v>
      </c>
      <c r="N5343">
        <v>58.368000000000009</v>
      </c>
      <c r="O5343">
        <v>12</v>
      </c>
      <c r="P5343">
        <v>0.2</v>
      </c>
      <c r="Q5343">
        <v>21.888000000000002</v>
      </c>
    </row>
    <row r="5344" spans="1:17" x14ac:dyDescent="0.3">
      <c r="A5344" t="s">
        <v>42</v>
      </c>
      <c r="B5344" t="s">
        <v>2370</v>
      </c>
      <c r="C5344" t="s">
        <v>2371</v>
      </c>
      <c r="D5344" t="s">
        <v>34</v>
      </c>
      <c r="E5344" t="s">
        <v>21</v>
      </c>
      <c r="F5344" t="s">
        <v>769</v>
      </c>
      <c r="G5344" t="s">
        <v>210</v>
      </c>
      <c r="H5344">
        <v>48234</v>
      </c>
      <c r="I5344" t="s">
        <v>93</v>
      </c>
      <c r="J5344" t="s">
        <v>2713</v>
      </c>
      <c r="K5344" t="s">
        <v>39</v>
      </c>
      <c r="L5344" t="s">
        <v>238</v>
      </c>
      <c r="M5344" t="s">
        <v>493</v>
      </c>
      <c r="N5344">
        <v>6.08</v>
      </c>
      <c r="O5344">
        <v>1</v>
      </c>
      <c r="P5344">
        <v>0</v>
      </c>
      <c r="Q5344">
        <v>3.04</v>
      </c>
    </row>
    <row r="5345" spans="1:17" x14ac:dyDescent="0.3">
      <c r="A5345" t="s">
        <v>42</v>
      </c>
      <c r="B5345" t="s">
        <v>2536</v>
      </c>
      <c r="C5345" t="s">
        <v>2537</v>
      </c>
      <c r="D5345" t="s">
        <v>34</v>
      </c>
      <c r="E5345" t="s">
        <v>21</v>
      </c>
      <c r="F5345" t="s">
        <v>4874</v>
      </c>
      <c r="G5345" t="s">
        <v>3664</v>
      </c>
      <c r="H5345">
        <v>66212</v>
      </c>
      <c r="I5345" t="s">
        <v>93</v>
      </c>
      <c r="J5345" t="s">
        <v>2713</v>
      </c>
      <c r="K5345" t="s">
        <v>39</v>
      </c>
      <c r="L5345" t="s">
        <v>238</v>
      </c>
      <c r="M5345" t="s">
        <v>493</v>
      </c>
      <c r="N5345">
        <v>18.240000000000002</v>
      </c>
      <c r="O5345">
        <v>3</v>
      </c>
      <c r="P5345">
        <v>0</v>
      </c>
      <c r="Q5345">
        <v>9.120000000000001</v>
      </c>
    </row>
    <row r="5346" spans="1:17" x14ac:dyDescent="0.3">
      <c r="A5346" t="s">
        <v>42</v>
      </c>
      <c r="B5346" t="s">
        <v>864</v>
      </c>
      <c r="C5346" t="s">
        <v>865</v>
      </c>
      <c r="D5346" t="s">
        <v>20</v>
      </c>
      <c r="E5346" t="s">
        <v>21</v>
      </c>
      <c r="F5346" t="s">
        <v>112</v>
      </c>
      <c r="G5346" t="s">
        <v>36</v>
      </c>
      <c r="H5346">
        <v>94122</v>
      </c>
      <c r="I5346" t="s">
        <v>37</v>
      </c>
      <c r="J5346" t="s">
        <v>2713</v>
      </c>
      <c r="K5346" t="s">
        <v>39</v>
      </c>
      <c r="L5346" t="s">
        <v>238</v>
      </c>
      <c r="M5346" t="s">
        <v>493</v>
      </c>
      <c r="N5346">
        <v>30.4</v>
      </c>
      <c r="O5346">
        <v>5</v>
      </c>
      <c r="P5346">
        <v>0</v>
      </c>
      <c r="Q5346">
        <v>15.2</v>
      </c>
    </row>
    <row r="5347" spans="1:17" x14ac:dyDescent="0.3">
      <c r="A5347" t="s">
        <v>17</v>
      </c>
      <c r="B5347" t="s">
        <v>698</v>
      </c>
      <c r="C5347" t="s">
        <v>699</v>
      </c>
      <c r="D5347" t="s">
        <v>20</v>
      </c>
      <c r="E5347" t="s">
        <v>21</v>
      </c>
      <c r="F5347" t="s">
        <v>5661</v>
      </c>
      <c r="G5347" t="s">
        <v>85</v>
      </c>
      <c r="H5347">
        <v>98632</v>
      </c>
      <c r="I5347" t="s">
        <v>37</v>
      </c>
      <c r="J5347" t="s">
        <v>2713</v>
      </c>
      <c r="K5347" t="s">
        <v>39</v>
      </c>
      <c r="L5347" t="s">
        <v>238</v>
      </c>
      <c r="M5347" t="s">
        <v>493</v>
      </c>
      <c r="N5347">
        <v>18.240000000000002</v>
      </c>
      <c r="O5347">
        <v>3</v>
      </c>
      <c r="P5347">
        <v>0</v>
      </c>
      <c r="Q5347">
        <v>9.120000000000001</v>
      </c>
    </row>
    <row r="5348" spans="1:17" x14ac:dyDescent="0.3">
      <c r="A5348" t="s">
        <v>42</v>
      </c>
      <c r="B5348" t="s">
        <v>2942</v>
      </c>
      <c r="C5348" t="s">
        <v>2943</v>
      </c>
      <c r="D5348" t="s">
        <v>20</v>
      </c>
      <c r="E5348" t="s">
        <v>21</v>
      </c>
      <c r="F5348" t="s">
        <v>295</v>
      </c>
      <c r="G5348" t="s">
        <v>296</v>
      </c>
      <c r="H5348">
        <v>38109</v>
      </c>
      <c r="I5348" t="s">
        <v>24</v>
      </c>
      <c r="J5348" t="s">
        <v>2713</v>
      </c>
      <c r="K5348" t="s">
        <v>39</v>
      </c>
      <c r="L5348" t="s">
        <v>238</v>
      </c>
      <c r="M5348" t="s">
        <v>493</v>
      </c>
      <c r="N5348">
        <v>24.320000000000004</v>
      </c>
      <c r="O5348">
        <v>5</v>
      </c>
      <c r="P5348">
        <v>0.2</v>
      </c>
      <c r="Q5348">
        <v>9.1199999999999974</v>
      </c>
    </row>
    <row r="5349" spans="1:17" x14ac:dyDescent="0.3">
      <c r="A5349" t="s">
        <v>42</v>
      </c>
      <c r="B5349" t="s">
        <v>4496</v>
      </c>
      <c r="C5349" t="s">
        <v>4497</v>
      </c>
      <c r="D5349" t="s">
        <v>34</v>
      </c>
      <c r="E5349" t="s">
        <v>21</v>
      </c>
      <c r="F5349" t="s">
        <v>235</v>
      </c>
      <c r="G5349" t="s">
        <v>236</v>
      </c>
      <c r="H5349">
        <v>10035</v>
      </c>
      <c r="I5349" t="s">
        <v>131</v>
      </c>
      <c r="J5349" t="s">
        <v>2713</v>
      </c>
      <c r="K5349" t="s">
        <v>39</v>
      </c>
      <c r="L5349" t="s">
        <v>238</v>
      </c>
      <c r="M5349" t="s">
        <v>493</v>
      </c>
      <c r="N5349">
        <v>36.480000000000004</v>
      </c>
      <c r="O5349">
        <v>6</v>
      </c>
      <c r="P5349">
        <v>0</v>
      </c>
      <c r="Q5349">
        <v>18.240000000000002</v>
      </c>
    </row>
    <row r="5350" spans="1:17" x14ac:dyDescent="0.3">
      <c r="A5350" t="s">
        <v>42</v>
      </c>
      <c r="B5350" t="s">
        <v>82</v>
      </c>
      <c r="C5350" t="s">
        <v>83</v>
      </c>
      <c r="D5350" t="s">
        <v>20</v>
      </c>
      <c r="E5350" t="s">
        <v>21</v>
      </c>
      <c r="F5350" t="s">
        <v>235</v>
      </c>
      <c r="G5350" t="s">
        <v>236</v>
      </c>
      <c r="H5350">
        <v>10009</v>
      </c>
      <c r="I5350" t="s">
        <v>131</v>
      </c>
      <c r="J5350" t="s">
        <v>3968</v>
      </c>
      <c r="K5350" t="s">
        <v>39</v>
      </c>
      <c r="L5350" t="s">
        <v>238</v>
      </c>
      <c r="M5350" t="s">
        <v>3969</v>
      </c>
      <c r="N5350">
        <v>3.96</v>
      </c>
      <c r="O5350">
        <v>2</v>
      </c>
      <c r="P5350">
        <v>0</v>
      </c>
      <c r="Q5350">
        <v>1.4651999999999998</v>
      </c>
    </row>
    <row r="5351" spans="1:17" x14ac:dyDescent="0.3">
      <c r="A5351" t="s">
        <v>42</v>
      </c>
      <c r="B5351" t="s">
        <v>767</v>
      </c>
      <c r="C5351" t="s">
        <v>768</v>
      </c>
      <c r="D5351" t="s">
        <v>34</v>
      </c>
      <c r="E5351" t="s">
        <v>21</v>
      </c>
      <c r="F5351" t="s">
        <v>129</v>
      </c>
      <c r="G5351" t="s">
        <v>130</v>
      </c>
      <c r="H5351">
        <v>19140</v>
      </c>
      <c r="I5351" t="s">
        <v>131</v>
      </c>
      <c r="J5351" t="s">
        <v>3968</v>
      </c>
      <c r="K5351" t="s">
        <v>39</v>
      </c>
      <c r="L5351" t="s">
        <v>238</v>
      </c>
      <c r="M5351" t="s">
        <v>3969</v>
      </c>
      <c r="N5351">
        <v>12.672000000000001</v>
      </c>
      <c r="O5351">
        <v>8</v>
      </c>
      <c r="P5351">
        <v>0.2</v>
      </c>
      <c r="Q5351">
        <v>2.6927999999999992</v>
      </c>
    </row>
    <row r="5352" spans="1:17" x14ac:dyDescent="0.3">
      <c r="A5352" t="s">
        <v>42</v>
      </c>
      <c r="B5352" t="s">
        <v>2241</v>
      </c>
      <c r="C5352" t="s">
        <v>2242</v>
      </c>
      <c r="D5352" t="s">
        <v>34</v>
      </c>
      <c r="E5352" t="s">
        <v>21</v>
      </c>
      <c r="F5352" t="s">
        <v>129</v>
      </c>
      <c r="G5352" t="s">
        <v>130</v>
      </c>
      <c r="H5352">
        <v>19134</v>
      </c>
      <c r="I5352" t="s">
        <v>131</v>
      </c>
      <c r="J5352" t="s">
        <v>3968</v>
      </c>
      <c r="K5352" t="s">
        <v>39</v>
      </c>
      <c r="L5352" t="s">
        <v>238</v>
      </c>
      <c r="M5352" t="s">
        <v>3969</v>
      </c>
      <c r="N5352">
        <v>7.92</v>
      </c>
      <c r="O5352">
        <v>5</v>
      </c>
      <c r="P5352">
        <v>0.2</v>
      </c>
      <c r="Q5352">
        <v>1.6829999999999994</v>
      </c>
    </row>
    <row r="5353" spans="1:17" x14ac:dyDescent="0.3">
      <c r="A5353" t="s">
        <v>42</v>
      </c>
      <c r="B5353" t="s">
        <v>1618</v>
      </c>
      <c r="C5353" t="s">
        <v>1619</v>
      </c>
      <c r="D5353" t="s">
        <v>20</v>
      </c>
      <c r="E5353" t="s">
        <v>21</v>
      </c>
      <c r="F5353" t="s">
        <v>163</v>
      </c>
      <c r="G5353" t="s">
        <v>92</v>
      </c>
      <c r="H5353">
        <v>77070</v>
      </c>
      <c r="I5353" t="s">
        <v>93</v>
      </c>
      <c r="J5353" t="s">
        <v>1620</v>
      </c>
      <c r="K5353" t="s">
        <v>39</v>
      </c>
      <c r="L5353" t="s">
        <v>238</v>
      </c>
      <c r="M5353" t="s">
        <v>1621</v>
      </c>
      <c r="N5353">
        <v>10.824</v>
      </c>
      <c r="O5353">
        <v>3</v>
      </c>
      <c r="P5353">
        <v>0.2</v>
      </c>
      <c r="Q5353">
        <v>2.5707</v>
      </c>
    </row>
    <row r="5354" spans="1:17" x14ac:dyDescent="0.3">
      <c r="A5354" t="s">
        <v>42</v>
      </c>
      <c r="B5354" t="s">
        <v>4123</v>
      </c>
      <c r="C5354" t="s">
        <v>4124</v>
      </c>
      <c r="D5354" t="s">
        <v>90</v>
      </c>
      <c r="E5354" t="s">
        <v>21</v>
      </c>
      <c r="F5354" t="s">
        <v>528</v>
      </c>
      <c r="G5354" t="s">
        <v>36</v>
      </c>
      <c r="H5354">
        <v>91104</v>
      </c>
      <c r="I5354" t="s">
        <v>37</v>
      </c>
      <c r="J5354" t="s">
        <v>1620</v>
      </c>
      <c r="K5354" t="s">
        <v>39</v>
      </c>
      <c r="L5354" t="s">
        <v>238</v>
      </c>
      <c r="M5354" t="s">
        <v>1621</v>
      </c>
      <c r="N5354">
        <v>9.02</v>
      </c>
      <c r="O5354">
        <v>2</v>
      </c>
      <c r="P5354">
        <v>0</v>
      </c>
      <c r="Q5354">
        <v>3.5178000000000003</v>
      </c>
    </row>
    <row r="5355" spans="1:17" x14ac:dyDescent="0.3">
      <c r="A5355" t="s">
        <v>42</v>
      </c>
      <c r="B5355" t="s">
        <v>3661</v>
      </c>
      <c r="C5355" t="s">
        <v>3662</v>
      </c>
      <c r="D5355" t="s">
        <v>90</v>
      </c>
      <c r="E5355" t="s">
        <v>21</v>
      </c>
      <c r="F5355" t="s">
        <v>2233</v>
      </c>
      <c r="G5355" t="s">
        <v>436</v>
      </c>
      <c r="H5355">
        <v>44052</v>
      </c>
      <c r="I5355" t="s">
        <v>131</v>
      </c>
      <c r="J5355" t="s">
        <v>1620</v>
      </c>
      <c r="K5355" t="s">
        <v>39</v>
      </c>
      <c r="L5355" t="s">
        <v>238</v>
      </c>
      <c r="M5355" t="s">
        <v>1621</v>
      </c>
      <c r="N5355">
        <v>7.2160000000000002</v>
      </c>
      <c r="O5355">
        <v>2</v>
      </c>
      <c r="P5355">
        <v>0.2</v>
      </c>
      <c r="Q5355">
        <v>1.7138000000000002</v>
      </c>
    </row>
    <row r="5356" spans="1:17" x14ac:dyDescent="0.3">
      <c r="A5356" t="s">
        <v>42</v>
      </c>
      <c r="B5356" t="s">
        <v>1105</v>
      </c>
      <c r="C5356" t="s">
        <v>1106</v>
      </c>
      <c r="D5356" t="s">
        <v>34</v>
      </c>
      <c r="E5356" t="s">
        <v>21</v>
      </c>
      <c r="F5356" t="s">
        <v>163</v>
      </c>
      <c r="G5356" t="s">
        <v>92</v>
      </c>
      <c r="H5356">
        <v>77041</v>
      </c>
      <c r="I5356" t="s">
        <v>93</v>
      </c>
      <c r="J5356" t="s">
        <v>1620</v>
      </c>
      <c r="K5356" t="s">
        <v>39</v>
      </c>
      <c r="L5356" t="s">
        <v>238</v>
      </c>
      <c r="M5356" t="s">
        <v>1621</v>
      </c>
      <c r="N5356">
        <v>14.432</v>
      </c>
      <c r="O5356">
        <v>4</v>
      </c>
      <c r="P5356">
        <v>0.2</v>
      </c>
      <c r="Q5356">
        <v>3.4276000000000004</v>
      </c>
    </row>
    <row r="5357" spans="1:17" x14ac:dyDescent="0.3">
      <c r="A5357" t="s">
        <v>166</v>
      </c>
      <c r="B5357" t="s">
        <v>1203</v>
      </c>
      <c r="C5357" t="s">
        <v>1204</v>
      </c>
      <c r="D5357" t="s">
        <v>34</v>
      </c>
      <c r="E5357" t="s">
        <v>21</v>
      </c>
      <c r="F5357" t="s">
        <v>35</v>
      </c>
      <c r="G5357" t="s">
        <v>36</v>
      </c>
      <c r="H5357">
        <v>90008</v>
      </c>
      <c r="I5357" t="s">
        <v>37</v>
      </c>
      <c r="J5357" t="s">
        <v>1620</v>
      </c>
      <c r="K5357" t="s">
        <v>39</v>
      </c>
      <c r="L5357" t="s">
        <v>238</v>
      </c>
      <c r="M5357" t="s">
        <v>1621</v>
      </c>
      <c r="N5357">
        <v>22.549999999999997</v>
      </c>
      <c r="O5357">
        <v>5</v>
      </c>
      <c r="P5357">
        <v>0</v>
      </c>
      <c r="Q5357">
        <v>8.7945000000000011</v>
      </c>
    </row>
    <row r="5358" spans="1:17" x14ac:dyDescent="0.3">
      <c r="A5358" t="s">
        <v>42</v>
      </c>
      <c r="B5358" t="s">
        <v>3626</v>
      </c>
      <c r="C5358" t="s">
        <v>3627</v>
      </c>
      <c r="D5358" t="s">
        <v>90</v>
      </c>
      <c r="E5358" t="s">
        <v>21</v>
      </c>
      <c r="F5358" t="s">
        <v>282</v>
      </c>
      <c r="G5358" t="s">
        <v>369</v>
      </c>
      <c r="H5358">
        <v>97477</v>
      </c>
      <c r="I5358" t="s">
        <v>37</v>
      </c>
      <c r="J5358" t="s">
        <v>3895</v>
      </c>
      <c r="K5358" t="s">
        <v>39</v>
      </c>
      <c r="L5358" t="s">
        <v>238</v>
      </c>
      <c r="M5358" t="s">
        <v>3896</v>
      </c>
      <c r="N5358">
        <v>11.304</v>
      </c>
      <c r="O5358">
        <v>3</v>
      </c>
      <c r="P5358">
        <v>0.2</v>
      </c>
      <c r="Q5358">
        <v>-2.1194999999999999</v>
      </c>
    </row>
    <row r="5359" spans="1:17" x14ac:dyDescent="0.3">
      <c r="A5359" t="s">
        <v>17</v>
      </c>
      <c r="B5359" t="s">
        <v>4601</v>
      </c>
      <c r="C5359" t="s">
        <v>4602</v>
      </c>
      <c r="D5359" t="s">
        <v>20</v>
      </c>
      <c r="E5359" t="s">
        <v>21</v>
      </c>
      <c r="F5359" t="s">
        <v>84</v>
      </c>
      <c r="G5359" t="s">
        <v>85</v>
      </c>
      <c r="H5359">
        <v>98115</v>
      </c>
      <c r="I5359" t="s">
        <v>37</v>
      </c>
      <c r="J5359" t="s">
        <v>3895</v>
      </c>
      <c r="K5359" t="s">
        <v>39</v>
      </c>
      <c r="L5359" t="s">
        <v>238</v>
      </c>
      <c r="M5359" t="s">
        <v>3896</v>
      </c>
      <c r="N5359">
        <v>9.42</v>
      </c>
      <c r="O5359">
        <v>2</v>
      </c>
      <c r="P5359">
        <v>0</v>
      </c>
      <c r="Q5359">
        <v>0.47100000000000009</v>
      </c>
    </row>
    <row r="5360" spans="1:17" x14ac:dyDescent="0.3">
      <c r="A5360" t="s">
        <v>42</v>
      </c>
      <c r="B5360" t="s">
        <v>1927</v>
      </c>
      <c r="C5360" t="s">
        <v>1928</v>
      </c>
      <c r="D5360" t="s">
        <v>90</v>
      </c>
      <c r="E5360" t="s">
        <v>21</v>
      </c>
      <c r="F5360" t="s">
        <v>2152</v>
      </c>
      <c r="G5360" t="s">
        <v>122</v>
      </c>
      <c r="H5360">
        <v>68104</v>
      </c>
      <c r="I5360" t="s">
        <v>93</v>
      </c>
      <c r="J5360" t="s">
        <v>3895</v>
      </c>
      <c r="K5360" t="s">
        <v>39</v>
      </c>
      <c r="L5360" t="s">
        <v>238</v>
      </c>
      <c r="M5360" t="s">
        <v>3896</v>
      </c>
      <c r="N5360">
        <v>23.55</v>
      </c>
      <c r="O5360">
        <v>5</v>
      </c>
      <c r="P5360">
        <v>0</v>
      </c>
      <c r="Q5360">
        <v>1.1775000000000002</v>
      </c>
    </row>
    <row r="5361" spans="1:17" x14ac:dyDescent="0.3">
      <c r="A5361" t="s">
        <v>17</v>
      </c>
      <c r="B5361" t="s">
        <v>1148</v>
      </c>
      <c r="C5361" t="s">
        <v>1149</v>
      </c>
      <c r="D5361" t="s">
        <v>34</v>
      </c>
      <c r="E5361" t="s">
        <v>21</v>
      </c>
      <c r="F5361" t="s">
        <v>235</v>
      </c>
      <c r="G5361" t="s">
        <v>236</v>
      </c>
      <c r="H5361">
        <v>10024</v>
      </c>
      <c r="I5361" t="s">
        <v>131</v>
      </c>
      <c r="J5361" t="s">
        <v>3895</v>
      </c>
      <c r="K5361" t="s">
        <v>39</v>
      </c>
      <c r="L5361" t="s">
        <v>238</v>
      </c>
      <c r="M5361" t="s">
        <v>3896</v>
      </c>
      <c r="N5361">
        <v>14.129999999999999</v>
      </c>
      <c r="O5361">
        <v>3</v>
      </c>
      <c r="P5361">
        <v>0</v>
      </c>
      <c r="Q5361">
        <v>0.70650000000000013</v>
      </c>
    </row>
    <row r="5362" spans="1:17" x14ac:dyDescent="0.3">
      <c r="A5362" t="s">
        <v>42</v>
      </c>
      <c r="B5362" t="s">
        <v>4318</v>
      </c>
      <c r="C5362" t="s">
        <v>4319</v>
      </c>
      <c r="D5362" t="s">
        <v>20</v>
      </c>
      <c r="E5362" t="s">
        <v>21</v>
      </c>
      <c r="F5362" t="s">
        <v>3410</v>
      </c>
      <c r="G5362" t="s">
        <v>92</v>
      </c>
      <c r="H5362">
        <v>79907</v>
      </c>
      <c r="I5362" t="s">
        <v>93</v>
      </c>
      <c r="J5362" t="s">
        <v>3895</v>
      </c>
      <c r="K5362" t="s">
        <v>39</v>
      </c>
      <c r="L5362" t="s">
        <v>238</v>
      </c>
      <c r="M5362" t="s">
        <v>3896</v>
      </c>
      <c r="N5362">
        <v>18.84</v>
      </c>
      <c r="O5362">
        <v>5</v>
      </c>
      <c r="P5362">
        <v>0.2</v>
      </c>
      <c r="Q5362">
        <v>-3.5324999999999998</v>
      </c>
    </row>
    <row r="5363" spans="1:17" x14ac:dyDescent="0.3">
      <c r="A5363" t="s">
        <v>42</v>
      </c>
      <c r="B5363" t="s">
        <v>2627</v>
      </c>
      <c r="C5363" t="s">
        <v>2628</v>
      </c>
      <c r="D5363" t="s">
        <v>34</v>
      </c>
      <c r="E5363" t="s">
        <v>21</v>
      </c>
      <c r="F5363" t="s">
        <v>2393</v>
      </c>
      <c r="G5363" t="s">
        <v>436</v>
      </c>
      <c r="H5363">
        <v>43615</v>
      </c>
      <c r="I5363" t="s">
        <v>131</v>
      </c>
      <c r="J5363" t="s">
        <v>2629</v>
      </c>
      <c r="K5363" t="s">
        <v>39</v>
      </c>
      <c r="L5363" t="s">
        <v>238</v>
      </c>
      <c r="M5363" t="s">
        <v>2630</v>
      </c>
      <c r="N5363">
        <v>10.416000000000002</v>
      </c>
      <c r="O5363">
        <v>7</v>
      </c>
      <c r="P5363">
        <v>0.2</v>
      </c>
      <c r="Q5363">
        <v>-2.2134</v>
      </c>
    </row>
    <row r="5364" spans="1:17" x14ac:dyDescent="0.3">
      <c r="A5364" t="s">
        <v>17</v>
      </c>
      <c r="B5364" t="s">
        <v>4494</v>
      </c>
      <c r="C5364" t="s">
        <v>4495</v>
      </c>
      <c r="D5364" t="s">
        <v>90</v>
      </c>
      <c r="E5364" t="s">
        <v>21</v>
      </c>
      <c r="F5364" t="s">
        <v>5356</v>
      </c>
      <c r="G5364" t="s">
        <v>36</v>
      </c>
      <c r="H5364">
        <v>94526</v>
      </c>
      <c r="I5364" t="s">
        <v>37</v>
      </c>
      <c r="J5364" t="s">
        <v>2629</v>
      </c>
      <c r="K5364" t="s">
        <v>39</v>
      </c>
      <c r="L5364" t="s">
        <v>238</v>
      </c>
      <c r="M5364" t="s">
        <v>2630</v>
      </c>
      <c r="N5364">
        <v>5.58</v>
      </c>
      <c r="O5364">
        <v>3</v>
      </c>
      <c r="P5364">
        <v>0</v>
      </c>
      <c r="Q5364">
        <v>0.16740000000000022</v>
      </c>
    </row>
    <row r="5365" spans="1:17" x14ac:dyDescent="0.3">
      <c r="A5365" t="s">
        <v>42</v>
      </c>
      <c r="B5365" t="s">
        <v>5269</v>
      </c>
      <c r="C5365" t="s">
        <v>5270</v>
      </c>
      <c r="D5365" t="s">
        <v>20</v>
      </c>
      <c r="E5365" t="s">
        <v>21</v>
      </c>
      <c r="F5365" t="s">
        <v>476</v>
      </c>
      <c r="G5365" t="s">
        <v>275</v>
      </c>
      <c r="H5365">
        <v>85023</v>
      </c>
      <c r="I5365" t="s">
        <v>37</v>
      </c>
      <c r="J5365" t="s">
        <v>2629</v>
      </c>
      <c r="K5365" t="s">
        <v>39</v>
      </c>
      <c r="L5365" t="s">
        <v>238</v>
      </c>
      <c r="M5365" t="s">
        <v>2630</v>
      </c>
      <c r="N5365">
        <v>4.4640000000000004</v>
      </c>
      <c r="O5365">
        <v>3</v>
      </c>
      <c r="P5365">
        <v>0.2</v>
      </c>
      <c r="Q5365">
        <v>-0.94859999999999989</v>
      </c>
    </row>
    <row r="5366" spans="1:17" x14ac:dyDescent="0.3">
      <c r="A5366" t="s">
        <v>42</v>
      </c>
      <c r="B5366" t="s">
        <v>267</v>
      </c>
      <c r="C5366" t="s">
        <v>268</v>
      </c>
      <c r="D5366" t="s">
        <v>90</v>
      </c>
      <c r="E5366" t="s">
        <v>21</v>
      </c>
      <c r="F5366" t="s">
        <v>84</v>
      </c>
      <c r="G5366" t="s">
        <v>85</v>
      </c>
      <c r="H5366">
        <v>98105</v>
      </c>
      <c r="I5366" t="s">
        <v>37</v>
      </c>
      <c r="J5366" t="s">
        <v>2629</v>
      </c>
      <c r="K5366" t="s">
        <v>39</v>
      </c>
      <c r="L5366" t="s">
        <v>238</v>
      </c>
      <c r="M5366" t="s">
        <v>2630</v>
      </c>
      <c r="N5366">
        <v>13.020000000000001</v>
      </c>
      <c r="O5366">
        <v>7</v>
      </c>
      <c r="P5366">
        <v>0</v>
      </c>
      <c r="Q5366">
        <v>0.3906000000000005</v>
      </c>
    </row>
    <row r="5367" spans="1:17" x14ac:dyDescent="0.3">
      <c r="A5367" t="s">
        <v>166</v>
      </c>
      <c r="B5367" t="s">
        <v>941</v>
      </c>
      <c r="C5367" t="s">
        <v>942</v>
      </c>
      <c r="D5367" t="s">
        <v>34</v>
      </c>
      <c r="E5367" t="s">
        <v>21</v>
      </c>
      <c r="F5367" t="s">
        <v>943</v>
      </c>
      <c r="G5367" t="s">
        <v>400</v>
      </c>
      <c r="H5367">
        <v>80906</v>
      </c>
      <c r="I5367" t="s">
        <v>37</v>
      </c>
      <c r="J5367" t="s">
        <v>952</v>
      </c>
      <c r="K5367" t="s">
        <v>39</v>
      </c>
      <c r="L5367" t="s">
        <v>238</v>
      </c>
      <c r="M5367" t="s">
        <v>953</v>
      </c>
      <c r="N5367">
        <v>27.552000000000003</v>
      </c>
      <c r="O5367">
        <v>3</v>
      </c>
      <c r="P5367">
        <v>0.2</v>
      </c>
      <c r="Q5367">
        <v>9.2987999999999964</v>
      </c>
    </row>
    <row r="5368" spans="1:17" x14ac:dyDescent="0.3">
      <c r="A5368" t="s">
        <v>42</v>
      </c>
      <c r="B5368" t="s">
        <v>2890</v>
      </c>
      <c r="C5368" t="s">
        <v>2891</v>
      </c>
      <c r="D5368" t="s">
        <v>20</v>
      </c>
      <c r="E5368" t="s">
        <v>21</v>
      </c>
      <c r="F5368" t="s">
        <v>84</v>
      </c>
      <c r="G5368" t="s">
        <v>85</v>
      </c>
      <c r="H5368">
        <v>98105</v>
      </c>
      <c r="I5368" t="s">
        <v>37</v>
      </c>
      <c r="J5368" t="s">
        <v>952</v>
      </c>
      <c r="K5368" t="s">
        <v>39</v>
      </c>
      <c r="L5368" t="s">
        <v>238</v>
      </c>
      <c r="M5368" t="s">
        <v>953</v>
      </c>
      <c r="N5368">
        <v>22.96</v>
      </c>
      <c r="O5368">
        <v>2</v>
      </c>
      <c r="P5368">
        <v>0</v>
      </c>
      <c r="Q5368">
        <v>10.7912</v>
      </c>
    </row>
    <row r="5369" spans="1:17" x14ac:dyDescent="0.3">
      <c r="A5369" t="s">
        <v>42</v>
      </c>
      <c r="B5369" t="s">
        <v>3095</v>
      </c>
      <c r="C5369" t="s">
        <v>3096</v>
      </c>
      <c r="D5369" t="s">
        <v>20</v>
      </c>
      <c r="E5369" t="s">
        <v>21</v>
      </c>
      <c r="F5369" t="s">
        <v>35</v>
      </c>
      <c r="G5369" t="s">
        <v>36</v>
      </c>
      <c r="H5369">
        <v>90032</v>
      </c>
      <c r="I5369" t="s">
        <v>37</v>
      </c>
      <c r="J5369" t="s">
        <v>952</v>
      </c>
      <c r="K5369" t="s">
        <v>39</v>
      </c>
      <c r="L5369" t="s">
        <v>238</v>
      </c>
      <c r="M5369" t="s">
        <v>953</v>
      </c>
      <c r="N5369">
        <v>45.92</v>
      </c>
      <c r="O5369">
        <v>4</v>
      </c>
      <c r="P5369">
        <v>0</v>
      </c>
      <c r="Q5369">
        <v>21.5824</v>
      </c>
    </row>
    <row r="5370" spans="1:17" x14ac:dyDescent="0.3">
      <c r="A5370" t="s">
        <v>42</v>
      </c>
      <c r="B5370" t="s">
        <v>3479</v>
      </c>
      <c r="C5370" t="s">
        <v>3480</v>
      </c>
      <c r="D5370" t="s">
        <v>20</v>
      </c>
      <c r="E5370" t="s">
        <v>21</v>
      </c>
      <c r="F5370" t="s">
        <v>295</v>
      </c>
      <c r="G5370" t="s">
        <v>296</v>
      </c>
      <c r="H5370">
        <v>38109</v>
      </c>
      <c r="I5370" t="s">
        <v>24</v>
      </c>
      <c r="J5370" t="s">
        <v>952</v>
      </c>
      <c r="K5370" t="s">
        <v>39</v>
      </c>
      <c r="L5370" t="s">
        <v>238</v>
      </c>
      <c r="M5370" t="s">
        <v>953</v>
      </c>
      <c r="N5370">
        <v>55.104000000000006</v>
      </c>
      <c r="O5370">
        <v>6</v>
      </c>
      <c r="P5370">
        <v>0.2</v>
      </c>
      <c r="Q5370">
        <v>18.597599999999993</v>
      </c>
    </row>
    <row r="5371" spans="1:17" x14ac:dyDescent="0.3">
      <c r="A5371" t="s">
        <v>42</v>
      </c>
      <c r="B5371" t="s">
        <v>4019</v>
      </c>
      <c r="C5371" t="s">
        <v>4020</v>
      </c>
      <c r="D5371" t="s">
        <v>20</v>
      </c>
      <c r="E5371" t="s">
        <v>21</v>
      </c>
      <c r="F5371" t="s">
        <v>427</v>
      </c>
      <c r="G5371" t="s">
        <v>428</v>
      </c>
      <c r="H5371">
        <v>50322</v>
      </c>
      <c r="I5371" t="s">
        <v>93</v>
      </c>
      <c r="J5371" t="s">
        <v>952</v>
      </c>
      <c r="K5371" t="s">
        <v>39</v>
      </c>
      <c r="L5371" t="s">
        <v>238</v>
      </c>
      <c r="M5371" t="s">
        <v>953</v>
      </c>
      <c r="N5371">
        <v>45.92</v>
      </c>
      <c r="O5371">
        <v>4</v>
      </c>
      <c r="P5371">
        <v>0</v>
      </c>
      <c r="Q5371">
        <v>21.5824</v>
      </c>
    </row>
    <row r="5372" spans="1:17" x14ac:dyDescent="0.3">
      <c r="A5372" t="s">
        <v>42</v>
      </c>
      <c r="B5372" t="s">
        <v>2974</v>
      </c>
      <c r="C5372" t="s">
        <v>2975</v>
      </c>
      <c r="D5372" t="s">
        <v>20</v>
      </c>
      <c r="E5372" t="s">
        <v>21</v>
      </c>
      <c r="F5372" t="s">
        <v>2002</v>
      </c>
      <c r="G5372" t="s">
        <v>236</v>
      </c>
      <c r="H5372">
        <v>11572</v>
      </c>
      <c r="I5372" t="s">
        <v>131</v>
      </c>
      <c r="J5372" t="s">
        <v>952</v>
      </c>
      <c r="K5372" t="s">
        <v>39</v>
      </c>
      <c r="L5372" t="s">
        <v>238</v>
      </c>
      <c r="M5372" t="s">
        <v>953</v>
      </c>
      <c r="N5372">
        <v>34.44</v>
      </c>
      <c r="O5372">
        <v>3</v>
      </c>
      <c r="P5372">
        <v>0</v>
      </c>
      <c r="Q5372">
        <v>16.186799999999998</v>
      </c>
    </row>
    <row r="5373" spans="1:17" x14ac:dyDescent="0.3">
      <c r="A5373" t="s">
        <v>166</v>
      </c>
      <c r="B5373" t="s">
        <v>2056</v>
      </c>
      <c r="C5373" t="s">
        <v>2057</v>
      </c>
      <c r="D5373" t="s">
        <v>34</v>
      </c>
      <c r="E5373" t="s">
        <v>21</v>
      </c>
      <c r="F5373" t="s">
        <v>983</v>
      </c>
      <c r="G5373" t="s">
        <v>92</v>
      </c>
      <c r="H5373">
        <v>76017</v>
      </c>
      <c r="I5373" t="s">
        <v>93</v>
      </c>
      <c r="J5373" t="s">
        <v>952</v>
      </c>
      <c r="K5373" t="s">
        <v>39</v>
      </c>
      <c r="L5373" t="s">
        <v>238</v>
      </c>
      <c r="M5373" t="s">
        <v>953</v>
      </c>
      <c r="N5373">
        <v>45.92</v>
      </c>
      <c r="O5373">
        <v>5</v>
      </c>
      <c r="P5373">
        <v>0.2</v>
      </c>
      <c r="Q5373">
        <v>15.498000000000001</v>
      </c>
    </row>
    <row r="5374" spans="1:17" x14ac:dyDescent="0.3">
      <c r="A5374" t="s">
        <v>42</v>
      </c>
      <c r="B5374" t="s">
        <v>3897</v>
      </c>
      <c r="C5374" t="s">
        <v>3898</v>
      </c>
      <c r="D5374" t="s">
        <v>20</v>
      </c>
      <c r="E5374" t="s">
        <v>21</v>
      </c>
      <c r="F5374" t="s">
        <v>315</v>
      </c>
      <c r="G5374" t="s">
        <v>187</v>
      </c>
      <c r="H5374">
        <v>62521</v>
      </c>
      <c r="I5374" t="s">
        <v>93</v>
      </c>
      <c r="J5374" t="s">
        <v>952</v>
      </c>
      <c r="K5374" t="s">
        <v>39</v>
      </c>
      <c r="L5374" t="s">
        <v>238</v>
      </c>
      <c r="M5374" t="s">
        <v>953</v>
      </c>
      <c r="N5374">
        <v>18.368000000000002</v>
      </c>
      <c r="O5374">
        <v>2</v>
      </c>
      <c r="P5374">
        <v>0.2</v>
      </c>
      <c r="Q5374">
        <v>6.1991999999999994</v>
      </c>
    </row>
    <row r="5375" spans="1:17" x14ac:dyDescent="0.3">
      <c r="A5375" t="s">
        <v>17</v>
      </c>
      <c r="B5375" t="s">
        <v>2140</v>
      </c>
      <c r="C5375" t="s">
        <v>2141</v>
      </c>
      <c r="D5375" t="s">
        <v>34</v>
      </c>
      <c r="E5375" t="s">
        <v>21</v>
      </c>
      <c r="F5375" t="s">
        <v>531</v>
      </c>
      <c r="G5375" t="s">
        <v>216</v>
      </c>
      <c r="H5375">
        <v>19711</v>
      </c>
      <c r="I5375" t="s">
        <v>131</v>
      </c>
      <c r="J5375" t="s">
        <v>3336</v>
      </c>
      <c r="K5375" t="s">
        <v>39</v>
      </c>
      <c r="L5375" t="s">
        <v>238</v>
      </c>
      <c r="M5375" t="s">
        <v>3337</v>
      </c>
      <c r="N5375">
        <v>26.18</v>
      </c>
      <c r="O5375">
        <v>7</v>
      </c>
      <c r="P5375">
        <v>0</v>
      </c>
      <c r="Q5375">
        <v>0.5236000000000014</v>
      </c>
    </row>
    <row r="5376" spans="1:17" x14ac:dyDescent="0.3">
      <c r="A5376" t="s">
        <v>42</v>
      </c>
      <c r="B5376" t="s">
        <v>1803</v>
      </c>
      <c r="C5376" t="s">
        <v>1804</v>
      </c>
      <c r="D5376" t="s">
        <v>20</v>
      </c>
      <c r="E5376" t="s">
        <v>21</v>
      </c>
      <c r="F5376" t="s">
        <v>84</v>
      </c>
      <c r="G5376" t="s">
        <v>85</v>
      </c>
      <c r="H5376">
        <v>98103</v>
      </c>
      <c r="I5376" t="s">
        <v>37</v>
      </c>
      <c r="J5376" t="s">
        <v>3336</v>
      </c>
      <c r="K5376" t="s">
        <v>39</v>
      </c>
      <c r="L5376" t="s">
        <v>238</v>
      </c>
      <c r="M5376" t="s">
        <v>3337</v>
      </c>
      <c r="N5376">
        <v>11.22</v>
      </c>
      <c r="O5376">
        <v>3</v>
      </c>
      <c r="P5376">
        <v>0</v>
      </c>
      <c r="Q5376">
        <v>0.2244000000000006</v>
      </c>
    </row>
    <row r="5377" spans="1:17" x14ac:dyDescent="0.3">
      <c r="A5377" t="s">
        <v>166</v>
      </c>
      <c r="B5377" t="s">
        <v>4848</v>
      </c>
      <c r="C5377" t="s">
        <v>4849</v>
      </c>
      <c r="D5377" t="s">
        <v>20</v>
      </c>
      <c r="E5377" t="s">
        <v>21</v>
      </c>
      <c r="F5377" t="s">
        <v>976</v>
      </c>
      <c r="G5377" t="s">
        <v>689</v>
      </c>
      <c r="H5377">
        <v>8701</v>
      </c>
      <c r="I5377" t="s">
        <v>131</v>
      </c>
      <c r="J5377" t="s">
        <v>3336</v>
      </c>
      <c r="K5377" t="s">
        <v>39</v>
      </c>
      <c r="L5377" t="s">
        <v>238</v>
      </c>
      <c r="M5377" t="s">
        <v>3337</v>
      </c>
      <c r="N5377">
        <v>14.96</v>
      </c>
      <c r="O5377">
        <v>4</v>
      </c>
      <c r="P5377">
        <v>0</v>
      </c>
      <c r="Q5377">
        <v>0.2992000000000008</v>
      </c>
    </row>
    <row r="5378" spans="1:17" x14ac:dyDescent="0.3">
      <c r="A5378" t="s">
        <v>42</v>
      </c>
      <c r="B5378" t="s">
        <v>2637</v>
      </c>
      <c r="C5378" t="s">
        <v>2638</v>
      </c>
      <c r="D5378" t="s">
        <v>20</v>
      </c>
      <c r="E5378" t="s">
        <v>21</v>
      </c>
      <c r="F5378" t="s">
        <v>129</v>
      </c>
      <c r="G5378" t="s">
        <v>130</v>
      </c>
      <c r="H5378">
        <v>19120</v>
      </c>
      <c r="I5378" t="s">
        <v>131</v>
      </c>
      <c r="J5378" t="s">
        <v>3336</v>
      </c>
      <c r="K5378" t="s">
        <v>39</v>
      </c>
      <c r="L5378" t="s">
        <v>238</v>
      </c>
      <c r="M5378" t="s">
        <v>3337</v>
      </c>
      <c r="N5378">
        <v>5.9840000000000009</v>
      </c>
      <c r="O5378">
        <v>2</v>
      </c>
      <c r="P5378">
        <v>0.2</v>
      </c>
      <c r="Q5378">
        <v>-1.3463999999999998</v>
      </c>
    </row>
    <row r="5379" spans="1:17" x14ac:dyDescent="0.3">
      <c r="A5379" t="s">
        <v>17</v>
      </c>
      <c r="B5379" t="s">
        <v>4105</v>
      </c>
      <c r="C5379" t="s">
        <v>4106</v>
      </c>
      <c r="D5379" t="s">
        <v>20</v>
      </c>
      <c r="E5379" t="s">
        <v>21</v>
      </c>
      <c r="F5379" t="s">
        <v>235</v>
      </c>
      <c r="G5379" t="s">
        <v>236</v>
      </c>
      <c r="H5379">
        <v>10011</v>
      </c>
      <c r="I5379" t="s">
        <v>131</v>
      </c>
      <c r="J5379" t="s">
        <v>4316</v>
      </c>
      <c r="K5379" t="s">
        <v>39</v>
      </c>
      <c r="L5379" t="s">
        <v>40</v>
      </c>
      <c r="M5379" t="s">
        <v>4317</v>
      </c>
      <c r="N5379">
        <v>18.75</v>
      </c>
      <c r="O5379">
        <v>5</v>
      </c>
      <c r="P5379">
        <v>0</v>
      </c>
      <c r="Q5379">
        <v>9</v>
      </c>
    </row>
    <row r="5380" spans="1:17" x14ac:dyDescent="0.3">
      <c r="A5380" t="s">
        <v>166</v>
      </c>
      <c r="B5380" t="s">
        <v>1192</v>
      </c>
      <c r="C5380" t="s">
        <v>1193</v>
      </c>
      <c r="D5380" t="s">
        <v>20</v>
      </c>
      <c r="E5380" t="s">
        <v>21</v>
      </c>
      <c r="F5380" t="s">
        <v>35</v>
      </c>
      <c r="G5380" t="s">
        <v>36</v>
      </c>
      <c r="H5380">
        <v>90045</v>
      </c>
      <c r="I5380" t="s">
        <v>37</v>
      </c>
      <c r="J5380" t="s">
        <v>4316</v>
      </c>
      <c r="K5380" t="s">
        <v>39</v>
      </c>
      <c r="L5380" t="s">
        <v>40</v>
      </c>
      <c r="M5380" t="s">
        <v>4317</v>
      </c>
      <c r="N5380">
        <v>22.5</v>
      </c>
      <c r="O5380">
        <v>6</v>
      </c>
      <c r="P5380">
        <v>0</v>
      </c>
      <c r="Q5380">
        <v>10.799999999999999</v>
      </c>
    </row>
    <row r="5381" spans="1:17" x14ac:dyDescent="0.3">
      <c r="A5381" t="s">
        <v>42</v>
      </c>
      <c r="B5381" t="s">
        <v>372</v>
      </c>
      <c r="C5381" t="s">
        <v>373</v>
      </c>
      <c r="D5381" t="s">
        <v>90</v>
      </c>
      <c r="E5381" t="s">
        <v>21</v>
      </c>
      <c r="F5381" t="s">
        <v>4209</v>
      </c>
      <c r="G5381" t="s">
        <v>296</v>
      </c>
      <c r="H5381">
        <v>37042</v>
      </c>
      <c r="I5381" t="s">
        <v>24</v>
      </c>
      <c r="J5381" t="s">
        <v>4316</v>
      </c>
      <c r="K5381" t="s">
        <v>39</v>
      </c>
      <c r="L5381" t="s">
        <v>40</v>
      </c>
      <c r="M5381" t="s">
        <v>4317</v>
      </c>
      <c r="N5381">
        <v>3</v>
      </c>
      <c r="O5381">
        <v>1</v>
      </c>
      <c r="P5381">
        <v>0.2</v>
      </c>
      <c r="Q5381">
        <v>1.0499999999999998</v>
      </c>
    </row>
    <row r="5382" spans="1:17" x14ac:dyDescent="0.3">
      <c r="A5382" t="s">
        <v>166</v>
      </c>
      <c r="B5382" t="s">
        <v>5911</v>
      </c>
      <c r="C5382" t="s">
        <v>5912</v>
      </c>
      <c r="D5382" t="s">
        <v>20</v>
      </c>
      <c r="E5382" t="s">
        <v>21</v>
      </c>
      <c r="F5382" t="s">
        <v>531</v>
      </c>
      <c r="G5382" t="s">
        <v>436</v>
      </c>
      <c r="H5382">
        <v>43055</v>
      </c>
      <c r="I5382" t="s">
        <v>131</v>
      </c>
      <c r="J5382" t="s">
        <v>4316</v>
      </c>
      <c r="K5382" t="s">
        <v>39</v>
      </c>
      <c r="L5382" t="s">
        <v>40</v>
      </c>
      <c r="M5382" t="s">
        <v>4317</v>
      </c>
      <c r="N5382">
        <v>6</v>
      </c>
      <c r="O5382">
        <v>2</v>
      </c>
      <c r="P5382">
        <v>0.2</v>
      </c>
      <c r="Q5382">
        <v>2.0999999999999996</v>
      </c>
    </row>
    <row r="5383" spans="1:17" x14ac:dyDescent="0.3">
      <c r="A5383" t="s">
        <v>166</v>
      </c>
      <c r="B5383" t="s">
        <v>1449</v>
      </c>
      <c r="C5383" t="s">
        <v>1450</v>
      </c>
      <c r="D5383" t="s">
        <v>20</v>
      </c>
      <c r="E5383" t="s">
        <v>21</v>
      </c>
      <c r="F5383" t="s">
        <v>1320</v>
      </c>
      <c r="G5383" t="s">
        <v>46</v>
      </c>
      <c r="H5383">
        <v>32216</v>
      </c>
      <c r="I5383" t="s">
        <v>24</v>
      </c>
      <c r="J5383" t="s">
        <v>2966</v>
      </c>
      <c r="K5383" t="s">
        <v>39</v>
      </c>
      <c r="L5383" t="s">
        <v>40</v>
      </c>
      <c r="M5383" t="s">
        <v>2967</v>
      </c>
      <c r="N5383">
        <v>15.120000000000001</v>
      </c>
      <c r="O5383">
        <v>3</v>
      </c>
      <c r="P5383">
        <v>0.2</v>
      </c>
      <c r="Q5383">
        <v>4.9139999999999988</v>
      </c>
    </row>
    <row r="5384" spans="1:17" x14ac:dyDescent="0.3">
      <c r="A5384" t="s">
        <v>17</v>
      </c>
      <c r="B5384" t="s">
        <v>3045</v>
      </c>
      <c r="C5384" t="s">
        <v>3046</v>
      </c>
      <c r="D5384" t="s">
        <v>20</v>
      </c>
      <c r="E5384" t="s">
        <v>21</v>
      </c>
      <c r="F5384" t="s">
        <v>235</v>
      </c>
      <c r="G5384" t="s">
        <v>236</v>
      </c>
      <c r="H5384">
        <v>10011</v>
      </c>
      <c r="I5384" t="s">
        <v>131</v>
      </c>
      <c r="J5384" t="s">
        <v>2966</v>
      </c>
      <c r="K5384" t="s">
        <v>39</v>
      </c>
      <c r="L5384" t="s">
        <v>40</v>
      </c>
      <c r="M5384" t="s">
        <v>2967</v>
      </c>
      <c r="N5384">
        <v>18.899999999999999</v>
      </c>
      <c r="O5384">
        <v>3</v>
      </c>
      <c r="P5384">
        <v>0</v>
      </c>
      <c r="Q5384">
        <v>8.6939999999999991</v>
      </c>
    </row>
    <row r="5385" spans="1:17" x14ac:dyDescent="0.3">
      <c r="A5385" t="s">
        <v>17</v>
      </c>
      <c r="B5385" t="s">
        <v>4723</v>
      </c>
      <c r="C5385" t="s">
        <v>4724</v>
      </c>
      <c r="D5385" t="s">
        <v>20</v>
      </c>
      <c r="E5385" t="s">
        <v>21</v>
      </c>
      <c r="F5385" t="s">
        <v>35</v>
      </c>
      <c r="G5385" t="s">
        <v>36</v>
      </c>
      <c r="H5385">
        <v>90045</v>
      </c>
      <c r="I5385" t="s">
        <v>37</v>
      </c>
      <c r="J5385" t="s">
        <v>2966</v>
      </c>
      <c r="K5385" t="s">
        <v>39</v>
      </c>
      <c r="L5385" t="s">
        <v>40</v>
      </c>
      <c r="M5385" t="s">
        <v>2967</v>
      </c>
      <c r="N5385">
        <v>56.699999999999996</v>
      </c>
      <c r="O5385">
        <v>9</v>
      </c>
      <c r="P5385">
        <v>0</v>
      </c>
      <c r="Q5385">
        <v>26.081999999999997</v>
      </c>
    </row>
    <row r="5386" spans="1:17" x14ac:dyDescent="0.3">
      <c r="A5386" t="s">
        <v>42</v>
      </c>
      <c r="B5386" t="s">
        <v>340</v>
      </c>
      <c r="C5386" t="s">
        <v>341</v>
      </c>
      <c r="D5386" t="s">
        <v>20</v>
      </c>
      <c r="E5386" t="s">
        <v>21</v>
      </c>
      <c r="F5386" t="s">
        <v>342</v>
      </c>
      <c r="G5386" t="s">
        <v>202</v>
      </c>
      <c r="H5386">
        <v>55901</v>
      </c>
      <c r="I5386" t="s">
        <v>93</v>
      </c>
      <c r="J5386" t="s">
        <v>345</v>
      </c>
      <c r="K5386" t="s">
        <v>39</v>
      </c>
      <c r="L5386" t="s">
        <v>40</v>
      </c>
      <c r="M5386" t="s">
        <v>346</v>
      </c>
      <c r="N5386">
        <v>6.16</v>
      </c>
      <c r="O5386">
        <v>2</v>
      </c>
      <c r="P5386">
        <v>0</v>
      </c>
      <c r="Q5386">
        <v>2.9567999999999999</v>
      </c>
    </row>
    <row r="5387" spans="1:17" x14ac:dyDescent="0.3">
      <c r="A5387" t="s">
        <v>42</v>
      </c>
      <c r="B5387" t="s">
        <v>469</v>
      </c>
      <c r="C5387" t="s">
        <v>470</v>
      </c>
      <c r="D5387" t="s">
        <v>20</v>
      </c>
      <c r="E5387" t="s">
        <v>21</v>
      </c>
      <c r="F5387" t="s">
        <v>829</v>
      </c>
      <c r="G5387" t="s">
        <v>36</v>
      </c>
      <c r="H5387">
        <v>92105</v>
      </c>
      <c r="I5387" t="s">
        <v>37</v>
      </c>
      <c r="J5387" t="s">
        <v>345</v>
      </c>
      <c r="K5387" t="s">
        <v>39</v>
      </c>
      <c r="L5387" t="s">
        <v>40</v>
      </c>
      <c r="M5387" t="s">
        <v>346</v>
      </c>
      <c r="N5387">
        <v>3.08</v>
      </c>
      <c r="O5387">
        <v>1</v>
      </c>
      <c r="P5387">
        <v>0</v>
      </c>
      <c r="Q5387">
        <v>1.4783999999999999</v>
      </c>
    </row>
    <row r="5388" spans="1:17" x14ac:dyDescent="0.3">
      <c r="A5388" t="s">
        <v>17</v>
      </c>
      <c r="B5388" t="s">
        <v>2644</v>
      </c>
      <c r="C5388" t="s">
        <v>2645</v>
      </c>
      <c r="D5388" t="s">
        <v>90</v>
      </c>
      <c r="E5388" t="s">
        <v>21</v>
      </c>
      <c r="F5388" t="s">
        <v>2761</v>
      </c>
      <c r="G5388" t="s">
        <v>210</v>
      </c>
      <c r="H5388">
        <v>48911</v>
      </c>
      <c r="I5388" t="s">
        <v>93</v>
      </c>
      <c r="J5388" t="s">
        <v>345</v>
      </c>
      <c r="K5388" t="s">
        <v>39</v>
      </c>
      <c r="L5388" t="s">
        <v>40</v>
      </c>
      <c r="M5388" t="s">
        <v>346</v>
      </c>
      <c r="N5388">
        <v>27.72</v>
      </c>
      <c r="O5388">
        <v>9</v>
      </c>
      <c r="P5388">
        <v>0</v>
      </c>
      <c r="Q5388">
        <v>13.3056</v>
      </c>
    </row>
    <row r="5389" spans="1:17" x14ac:dyDescent="0.3">
      <c r="A5389" t="s">
        <v>42</v>
      </c>
      <c r="B5389" t="s">
        <v>1026</v>
      </c>
      <c r="C5389" t="s">
        <v>1027</v>
      </c>
      <c r="D5389" t="s">
        <v>34</v>
      </c>
      <c r="E5389" t="s">
        <v>21</v>
      </c>
      <c r="F5389" t="s">
        <v>3540</v>
      </c>
      <c r="G5389" t="s">
        <v>92</v>
      </c>
      <c r="H5389">
        <v>75023</v>
      </c>
      <c r="I5389" t="s">
        <v>93</v>
      </c>
      <c r="J5389" t="s">
        <v>345</v>
      </c>
      <c r="K5389" t="s">
        <v>39</v>
      </c>
      <c r="L5389" t="s">
        <v>40</v>
      </c>
      <c r="M5389" t="s">
        <v>346</v>
      </c>
      <c r="N5389">
        <v>9.8560000000000016</v>
      </c>
      <c r="O5389">
        <v>4</v>
      </c>
      <c r="P5389">
        <v>0.2</v>
      </c>
      <c r="Q5389">
        <v>3.4495999999999993</v>
      </c>
    </row>
    <row r="5390" spans="1:17" x14ac:dyDescent="0.3">
      <c r="A5390" t="s">
        <v>166</v>
      </c>
      <c r="B5390" t="s">
        <v>4076</v>
      </c>
      <c r="C5390" t="s">
        <v>4077</v>
      </c>
      <c r="D5390" t="s">
        <v>90</v>
      </c>
      <c r="E5390" t="s">
        <v>21</v>
      </c>
      <c r="F5390" t="s">
        <v>129</v>
      </c>
      <c r="G5390" t="s">
        <v>130</v>
      </c>
      <c r="H5390">
        <v>19143</v>
      </c>
      <c r="I5390" t="s">
        <v>131</v>
      </c>
      <c r="J5390" t="s">
        <v>345</v>
      </c>
      <c r="K5390" t="s">
        <v>39</v>
      </c>
      <c r="L5390" t="s">
        <v>40</v>
      </c>
      <c r="M5390" t="s">
        <v>346</v>
      </c>
      <c r="N5390">
        <v>4.9280000000000008</v>
      </c>
      <c r="O5390">
        <v>2</v>
      </c>
      <c r="P5390">
        <v>0.2</v>
      </c>
      <c r="Q5390">
        <v>1.7247999999999997</v>
      </c>
    </row>
    <row r="5391" spans="1:17" x14ac:dyDescent="0.3">
      <c r="A5391" t="s">
        <v>42</v>
      </c>
      <c r="B5391" t="s">
        <v>2660</v>
      </c>
      <c r="C5391" t="s">
        <v>2661</v>
      </c>
      <c r="D5391" t="s">
        <v>20</v>
      </c>
      <c r="E5391" t="s">
        <v>21</v>
      </c>
      <c r="F5391" t="s">
        <v>712</v>
      </c>
      <c r="G5391" t="s">
        <v>92</v>
      </c>
      <c r="H5391">
        <v>75220</v>
      </c>
      <c r="I5391" t="s">
        <v>93</v>
      </c>
      <c r="J5391" t="s">
        <v>345</v>
      </c>
      <c r="K5391" t="s">
        <v>39</v>
      </c>
      <c r="L5391" t="s">
        <v>40</v>
      </c>
      <c r="M5391" t="s">
        <v>346</v>
      </c>
      <c r="N5391">
        <v>4.9280000000000008</v>
      </c>
      <c r="O5391">
        <v>2</v>
      </c>
      <c r="P5391">
        <v>0.2</v>
      </c>
      <c r="Q5391">
        <v>1.7247999999999997</v>
      </c>
    </row>
    <row r="5392" spans="1:17" x14ac:dyDescent="0.3">
      <c r="A5392" t="s">
        <v>17</v>
      </c>
      <c r="B5392" t="s">
        <v>32</v>
      </c>
      <c r="C5392" t="s">
        <v>33</v>
      </c>
      <c r="D5392" t="s">
        <v>34</v>
      </c>
      <c r="E5392" t="s">
        <v>21</v>
      </c>
      <c r="F5392" t="s">
        <v>35</v>
      </c>
      <c r="G5392" t="s">
        <v>36</v>
      </c>
      <c r="H5392">
        <v>90036</v>
      </c>
      <c r="I5392" t="s">
        <v>37</v>
      </c>
      <c r="J5392" t="s">
        <v>38</v>
      </c>
      <c r="K5392" t="s">
        <v>39</v>
      </c>
      <c r="L5392" t="s">
        <v>40</v>
      </c>
      <c r="M5392" t="s">
        <v>41</v>
      </c>
      <c r="N5392">
        <v>14.62</v>
      </c>
      <c r="O5392">
        <v>2</v>
      </c>
      <c r="P5392">
        <v>0</v>
      </c>
      <c r="Q5392">
        <v>6.8713999999999995</v>
      </c>
    </row>
    <row r="5393" spans="1:17" x14ac:dyDescent="0.3">
      <c r="A5393" t="s">
        <v>42</v>
      </c>
      <c r="B5393" t="s">
        <v>3720</v>
      </c>
      <c r="C5393" t="s">
        <v>3721</v>
      </c>
      <c r="D5393" t="s">
        <v>34</v>
      </c>
      <c r="E5393" t="s">
        <v>21</v>
      </c>
      <c r="F5393" t="s">
        <v>409</v>
      </c>
      <c r="G5393" t="s">
        <v>78</v>
      </c>
      <c r="H5393">
        <v>28205</v>
      </c>
      <c r="I5393" t="s">
        <v>24</v>
      </c>
      <c r="J5393" t="s">
        <v>38</v>
      </c>
      <c r="K5393" t="s">
        <v>39</v>
      </c>
      <c r="L5393" t="s">
        <v>40</v>
      </c>
      <c r="M5393" t="s">
        <v>41</v>
      </c>
      <c r="N5393">
        <v>17.544</v>
      </c>
      <c r="O5393">
        <v>3</v>
      </c>
      <c r="P5393">
        <v>0.2</v>
      </c>
      <c r="Q5393">
        <v>5.9210999999999983</v>
      </c>
    </row>
    <row r="5394" spans="1:17" x14ac:dyDescent="0.3">
      <c r="A5394" t="s">
        <v>42</v>
      </c>
      <c r="B5394" t="s">
        <v>2248</v>
      </c>
      <c r="C5394" t="s">
        <v>2249</v>
      </c>
      <c r="D5394" t="s">
        <v>20</v>
      </c>
      <c r="E5394" t="s">
        <v>21</v>
      </c>
      <c r="F5394" t="s">
        <v>3916</v>
      </c>
      <c r="G5394" t="s">
        <v>36</v>
      </c>
      <c r="H5394">
        <v>92404</v>
      </c>
      <c r="I5394" t="s">
        <v>37</v>
      </c>
      <c r="J5394" t="s">
        <v>38</v>
      </c>
      <c r="K5394" t="s">
        <v>39</v>
      </c>
      <c r="L5394" t="s">
        <v>40</v>
      </c>
      <c r="M5394" t="s">
        <v>41</v>
      </c>
      <c r="N5394">
        <v>14.62</v>
      </c>
      <c r="O5394">
        <v>2</v>
      </c>
      <c r="P5394">
        <v>0</v>
      </c>
      <c r="Q5394">
        <v>6.8713999999999995</v>
      </c>
    </row>
    <row r="5395" spans="1:17" x14ac:dyDescent="0.3">
      <c r="A5395" t="s">
        <v>42</v>
      </c>
      <c r="B5395" t="s">
        <v>1309</v>
      </c>
      <c r="C5395" t="s">
        <v>1310</v>
      </c>
      <c r="D5395" t="s">
        <v>90</v>
      </c>
      <c r="E5395" t="s">
        <v>21</v>
      </c>
      <c r="F5395" t="s">
        <v>112</v>
      </c>
      <c r="G5395" t="s">
        <v>36</v>
      </c>
      <c r="H5395">
        <v>94110</v>
      </c>
      <c r="I5395" t="s">
        <v>37</v>
      </c>
      <c r="J5395" t="s">
        <v>38</v>
      </c>
      <c r="K5395" t="s">
        <v>39</v>
      </c>
      <c r="L5395" t="s">
        <v>40</v>
      </c>
      <c r="M5395" t="s">
        <v>41</v>
      </c>
      <c r="N5395">
        <v>58.48</v>
      </c>
      <c r="O5395">
        <v>8</v>
      </c>
      <c r="P5395">
        <v>0</v>
      </c>
      <c r="Q5395">
        <v>27.485599999999998</v>
      </c>
    </row>
    <row r="5396" spans="1:17" x14ac:dyDescent="0.3">
      <c r="A5396" t="s">
        <v>17</v>
      </c>
      <c r="B5396" t="s">
        <v>4619</v>
      </c>
      <c r="C5396" t="s">
        <v>4620</v>
      </c>
      <c r="D5396" t="s">
        <v>34</v>
      </c>
      <c r="E5396" t="s">
        <v>21</v>
      </c>
      <c r="F5396" t="s">
        <v>5260</v>
      </c>
      <c r="G5396" t="s">
        <v>92</v>
      </c>
      <c r="H5396">
        <v>77642</v>
      </c>
      <c r="I5396" t="s">
        <v>93</v>
      </c>
      <c r="J5396" t="s">
        <v>38</v>
      </c>
      <c r="K5396" t="s">
        <v>39</v>
      </c>
      <c r="L5396" t="s">
        <v>40</v>
      </c>
      <c r="M5396" t="s">
        <v>41</v>
      </c>
      <c r="N5396">
        <v>11.696</v>
      </c>
      <c r="O5396">
        <v>2</v>
      </c>
      <c r="P5396">
        <v>0.2</v>
      </c>
      <c r="Q5396">
        <v>3.9473999999999996</v>
      </c>
    </row>
    <row r="5397" spans="1:17" x14ac:dyDescent="0.3">
      <c r="A5397" t="s">
        <v>42</v>
      </c>
      <c r="B5397" t="s">
        <v>4087</v>
      </c>
      <c r="C5397" t="s">
        <v>4088</v>
      </c>
      <c r="D5397" t="s">
        <v>34</v>
      </c>
      <c r="E5397" t="s">
        <v>21</v>
      </c>
      <c r="F5397" t="s">
        <v>1476</v>
      </c>
      <c r="G5397" t="s">
        <v>1477</v>
      </c>
      <c r="H5397">
        <v>72701</v>
      </c>
      <c r="I5397" t="s">
        <v>24</v>
      </c>
      <c r="J5397" t="s">
        <v>38</v>
      </c>
      <c r="K5397" t="s">
        <v>39</v>
      </c>
      <c r="L5397" t="s">
        <v>40</v>
      </c>
      <c r="M5397" t="s">
        <v>41</v>
      </c>
      <c r="N5397">
        <v>7.31</v>
      </c>
      <c r="O5397">
        <v>1</v>
      </c>
      <c r="P5397">
        <v>0</v>
      </c>
      <c r="Q5397">
        <v>3.4356999999999998</v>
      </c>
    </row>
    <row r="5398" spans="1:17" x14ac:dyDescent="0.3">
      <c r="A5398" t="s">
        <v>42</v>
      </c>
      <c r="B5398" t="s">
        <v>1568</v>
      </c>
      <c r="C5398" t="s">
        <v>1569</v>
      </c>
      <c r="D5398" t="s">
        <v>20</v>
      </c>
      <c r="E5398" t="s">
        <v>21</v>
      </c>
      <c r="F5398" t="s">
        <v>269</v>
      </c>
      <c r="G5398" t="s">
        <v>187</v>
      </c>
      <c r="H5398">
        <v>60623</v>
      </c>
      <c r="I5398" t="s">
        <v>93</v>
      </c>
      <c r="J5398" t="s">
        <v>38</v>
      </c>
      <c r="K5398" t="s">
        <v>39</v>
      </c>
      <c r="L5398" t="s">
        <v>40</v>
      </c>
      <c r="M5398" t="s">
        <v>41</v>
      </c>
      <c r="N5398">
        <v>29.24</v>
      </c>
      <c r="O5398">
        <v>5</v>
      </c>
      <c r="P5398">
        <v>0.2</v>
      </c>
      <c r="Q5398">
        <v>9.8685000000000009</v>
      </c>
    </row>
    <row r="5399" spans="1:17" x14ac:dyDescent="0.3">
      <c r="A5399" t="s">
        <v>42</v>
      </c>
      <c r="B5399" t="s">
        <v>82</v>
      </c>
      <c r="C5399" t="s">
        <v>83</v>
      </c>
      <c r="D5399" t="s">
        <v>20</v>
      </c>
      <c r="E5399" t="s">
        <v>21</v>
      </c>
      <c r="F5399" t="s">
        <v>235</v>
      </c>
      <c r="G5399" t="s">
        <v>236</v>
      </c>
      <c r="H5399">
        <v>10009</v>
      </c>
      <c r="I5399" t="s">
        <v>131</v>
      </c>
      <c r="J5399" t="s">
        <v>3966</v>
      </c>
      <c r="K5399" t="s">
        <v>39</v>
      </c>
      <c r="L5399" t="s">
        <v>40</v>
      </c>
      <c r="M5399" t="s">
        <v>3967</v>
      </c>
      <c r="N5399">
        <v>18.45</v>
      </c>
      <c r="O5399">
        <v>5</v>
      </c>
      <c r="P5399">
        <v>0</v>
      </c>
      <c r="Q5399">
        <v>8.6715</v>
      </c>
    </row>
    <row r="5400" spans="1:17" x14ac:dyDescent="0.3">
      <c r="A5400" t="s">
        <v>42</v>
      </c>
      <c r="B5400" t="s">
        <v>4362</v>
      </c>
      <c r="C5400" t="s">
        <v>4363</v>
      </c>
      <c r="D5400" t="s">
        <v>20</v>
      </c>
      <c r="E5400" t="s">
        <v>21</v>
      </c>
      <c r="F5400" t="s">
        <v>112</v>
      </c>
      <c r="G5400" t="s">
        <v>36</v>
      </c>
      <c r="H5400">
        <v>94110</v>
      </c>
      <c r="I5400" t="s">
        <v>37</v>
      </c>
      <c r="J5400" t="s">
        <v>3966</v>
      </c>
      <c r="K5400" t="s">
        <v>39</v>
      </c>
      <c r="L5400" t="s">
        <v>40</v>
      </c>
      <c r="M5400" t="s">
        <v>3967</v>
      </c>
      <c r="N5400">
        <v>7.38</v>
      </c>
      <c r="O5400">
        <v>2</v>
      </c>
      <c r="P5400">
        <v>0</v>
      </c>
      <c r="Q5400">
        <v>3.4685999999999999</v>
      </c>
    </row>
    <row r="5401" spans="1:17" x14ac:dyDescent="0.3">
      <c r="A5401" t="s">
        <v>42</v>
      </c>
      <c r="B5401" t="s">
        <v>2790</v>
      </c>
      <c r="C5401" t="s">
        <v>2791</v>
      </c>
      <c r="D5401" t="s">
        <v>90</v>
      </c>
      <c r="E5401" t="s">
        <v>21</v>
      </c>
      <c r="F5401" t="s">
        <v>4272</v>
      </c>
      <c r="G5401" t="s">
        <v>1084</v>
      </c>
      <c r="H5401">
        <v>2148</v>
      </c>
      <c r="I5401" t="s">
        <v>131</v>
      </c>
      <c r="J5401" t="s">
        <v>3966</v>
      </c>
      <c r="K5401" t="s">
        <v>39</v>
      </c>
      <c r="L5401" t="s">
        <v>40</v>
      </c>
      <c r="M5401" t="s">
        <v>3967</v>
      </c>
      <c r="N5401">
        <v>14.76</v>
      </c>
      <c r="O5401">
        <v>4</v>
      </c>
      <c r="P5401">
        <v>0</v>
      </c>
      <c r="Q5401">
        <v>6.9371999999999998</v>
      </c>
    </row>
    <row r="5402" spans="1:17" x14ac:dyDescent="0.3">
      <c r="A5402" t="s">
        <v>42</v>
      </c>
      <c r="B5402" t="s">
        <v>3929</v>
      </c>
      <c r="C5402" t="s">
        <v>3930</v>
      </c>
      <c r="D5402" t="s">
        <v>34</v>
      </c>
      <c r="E5402" t="s">
        <v>21</v>
      </c>
      <c r="F5402" t="s">
        <v>983</v>
      </c>
      <c r="G5402" t="s">
        <v>92</v>
      </c>
      <c r="H5402">
        <v>76017</v>
      </c>
      <c r="I5402" t="s">
        <v>93</v>
      </c>
      <c r="J5402" t="s">
        <v>3966</v>
      </c>
      <c r="K5402" t="s">
        <v>39</v>
      </c>
      <c r="L5402" t="s">
        <v>40</v>
      </c>
      <c r="M5402" t="s">
        <v>3967</v>
      </c>
      <c r="N5402">
        <v>5.9039999999999999</v>
      </c>
      <c r="O5402">
        <v>2</v>
      </c>
      <c r="P5402">
        <v>0.2</v>
      </c>
      <c r="Q5402">
        <v>1.9925999999999999</v>
      </c>
    </row>
    <row r="5403" spans="1:17" x14ac:dyDescent="0.3">
      <c r="A5403" t="s">
        <v>166</v>
      </c>
      <c r="B5403" t="s">
        <v>4601</v>
      </c>
      <c r="C5403" t="s">
        <v>4602</v>
      </c>
      <c r="D5403" t="s">
        <v>20</v>
      </c>
      <c r="E5403" t="s">
        <v>21</v>
      </c>
      <c r="F5403" t="s">
        <v>3481</v>
      </c>
      <c r="G5403" t="s">
        <v>644</v>
      </c>
      <c r="H5403">
        <v>70506</v>
      </c>
      <c r="I5403" t="s">
        <v>24</v>
      </c>
      <c r="J5403" t="s">
        <v>3966</v>
      </c>
      <c r="K5403" t="s">
        <v>39</v>
      </c>
      <c r="L5403" t="s">
        <v>40</v>
      </c>
      <c r="M5403" t="s">
        <v>3967</v>
      </c>
      <c r="N5403">
        <v>11.07</v>
      </c>
      <c r="O5403">
        <v>3</v>
      </c>
      <c r="P5403">
        <v>0</v>
      </c>
      <c r="Q5403">
        <v>5.2028999999999996</v>
      </c>
    </row>
    <row r="5404" spans="1:17" x14ac:dyDescent="0.3">
      <c r="A5404" t="s">
        <v>17</v>
      </c>
      <c r="B5404" t="s">
        <v>3962</v>
      </c>
      <c r="C5404" t="s">
        <v>3963</v>
      </c>
      <c r="D5404" t="s">
        <v>20</v>
      </c>
      <c r="E5404" t="s">
        <v>21</v>
      </c>
      <c r="F5404" t="s">
        <v>235</v>
      </c>
      <c r="G5404" t="s">
        <v>236</v>
      </c>
      <c r="H5404">
        <v>10024</v>
      </c>
      <c r="I5404" t="s">
        <v>131</v>
      </c>
      <c r="J5404" t="s">
        <v>3966</v>
      </c>
      <c r="K5404" t="s">
        <v>39</v>
      </c>
      <c r="L5404" t="s">
        <v>40</v>
      </c>
      <c r="M5404" t="s">
        <v>3967</v>
      </c>
      <c r="N5404">
        <v>11.07</v>
      </c>
      <c r="O5404">
        <v>3</v>
      </c>
      <c r="P5404">
        <v>0</v>
      </c>
      <c r="Q5404">
        <v>5.2028999999999996</v>
      </c>
    </row>
    <row r="5405" spans="1:17" x14ac:dyDescent="0.3">
      <c r="A5405" t="s">
        <v>42</v>
      </c>
      <c r="B5405" t="s">
        <v>357</v>
      </c>
      <c r="C5405" t="s">
        <v>358</v>
      </c>
      <c r="D5405" t="s">
        <v>20</v>
      </c>
      <c r="E5405" t="s">
        <v>21</v>
      </c>
      <c r="F5405" t="s">
        <v>3072</v>
      </c>
      <c r="G5405" t="s">
        <v>236</v>
      </c>
      <c r="H5405">
        <v>11520</v>
      </c>
      <c r="I5405" t="s">
        <v>131</v>
      </c>
      <c r="J5405" t="s">
        <v>3075</v>
      </c>
      <c r="K5405" t="s">
        <v>39</v>
      </c>
      <c r="L5405" t="s">
        <v>40</v>
      </c>
      <c r="M5405" t="s">
        <v>3076</v>
      </c>
      <c r="N5405">
        <v>13.049999999999999</v>
      </c>
      <c r="O5405">
        <v>5</v>
      </c>
      <c r="P5405">
        <v>0</v>
      </c>
      <c r="Q5405">
        <v>6.0029999999999992</v>
      </c>
    </row>
    <row r="5406" spans="1:17" x14ac:dyDescent="0.3">
      <c r="A5406" t="s">
        <v>42</v>
      </c>
      <c r="B5406" t="s">
        <v>3603</v>
      </c>
      <c r="C5406" t="s">
        <v>3604</v>
      </c>
      <c r="D5406" t="s">
        <v>90</v>
      </c>
      <c r="E5406" t="s">
        <v>21</v>
      </c>
      <c r="F5406" t="s">
        <v>829</v>
      </c>
      <c r="G5406" t="s">
        <v>36</v>
      </c>
      <c r="H5406">
        <v>92037</v>
      </c>
      <c r="I5406" t="s">
        <v>37</v>
      </c>
      <c r="J5406" t="s">
        <v>3075</v>
      </c>
      <c r="K5406" t="s">
        <v>39</v>
      </c>
      <c r="L5406" t="s">
        <v>40</v>
      </c>
      <c r="M5406" t="s">
        <v>3076</v>
      </c>
      <c r="N5406">
        <v>20.88</v>
      </c>
      <c r="O5406">
        <v>8</v>
      </c>
      <c r="P5406">
        <v>0</v>
      </c>
      <c r="Q5406">
        <v>9.6047999999999991</v>
      </c>
    </row>
    <row r="5407" spans="1:17" x14ac:dyDescent="0.3">
      <c r="A5407" t="s">
        <v>1122</v>
      </c>
      <c r="B5407" t="s">
        <v>2259</v>
      </c>
      <c r="C5407" t="s">
        <v>2260</v>
      </c>
      <c r="D5407" t="s">
        <v>20</v>
      </c>
      <c r="E5407" t="s">
        <v>21</v>
      </c>
      <c r="F5407" t="s">
        <v>678</v>
      </c>
      <c r="G5407" t="s">
        <v>36</v>
      </c>
      <c r="H5407">
        <v>92374</v>
      </c>
      <c r="I5407" t="s">
        <v>37</v>
      </c>
      <c r="J5407" t="s">
        <v>3075</v>
      </c>
      <c r="K5407" t="s">
        <v>39</v>
      </c>
      <c r="L5407" t="s">
        <v>40</v>
      </c>
      <c r="M5407" t="s">
        <v>3076</v>
      </c>
      <c r="N5407">
        <v>7.83</v>
      </c>
      <c r="O5407">
        <v>3</v>
      </c>
      <c r="P5407">
        <v>0</v>
      </c>
      <c r="Q5407">
        <v>3.6017999999999999</v>
      </c>
    </row>
    <row r="5408" spans="1:17" x14ac:dyDescent="0.3">
      <c r="A5408" t="s">
        <v>17</v>
      </c>
      <c r="B5408" t="s">
        <v>2056</v>
      </c>
      <c r="C5408" t="s">
        <v>2057</v>
      </c>
      <c r="D5408" t="s">
        <v>34</v>
      </c>
      <c r="E5408" t="s">
        <v>21</v>
      </c>
      <c r="F5408" t="s">
        <v>1320</v>
      </c>
      <c r="G5408" t="s">
        <v>46</v>
      </c>
      <c r="H5408">
        <v>32216</v>
      </c>
      <c r="I5408" t="s">
        <v>24</v>
      </c>
      <c r="J5408" t="s">
        <v>3075</v>
      </c>
      <c r="K5408" t="s">
        <v>39</v>
      </c>
      <c r="L5408" t="s">
        <v>40</v>
      </c>
      <c r="M5408" t="s">
        <v>3076</v>
      </c>
      <c r="N5408">
        <v>6.2640000000000002</v>
      </c>
      <c r="O5408">
        <v>3</v>
      </c>
      <c r="P5408">
        <v>0.2</v>
      </c>
      <c r="Q5408">
        <v>2.0358000000000001</v>
      </c>
    </row>
    <row r="5409" spans="1:17" x14ac:dyDescent="0.3">
      <c r="A5409" t="s">
        <v>42</v>
      </c>
      <c r="B5409" t="s">
        <v>3085</v>
      </c>
      <c r="C5409" t="s">
        <v>3086</v>
      </c>
      <c r="D5409" t="s">
        <v>20</v>
      </c>
      <c r="E5409" t="s">
        <v>21</v>
      </c>
      <c r="F5409" t="s">
        <v>77</v>
      </c>
      <c r="G5409" t="s">
        <v>78</v>
      </c>
      <c r="H5409">
        <v>28027</v>
      </c>
      <c r="I5409" t="s">
        <v>24</v>
      </c>
      <c r="J5409" t="s">
        <v>3075</v>
      </c>
      <c r="K5409" t="s">
        <v>39</v>
      </c>
      <c r="L5409" t="s">
        <v>40</v>
      </c>
      <c r="M5409" t="s">
        <v>3076</v>
      </c>
      <c r="N5409">
        <v>6.2640000000000002</v>
      </c>
      <c r="O5409">
        <v>3</v>
      </c>
      <c r="P5409">
        <v>0.2</v>
      </c>
      <c r="Q5409">
        <v>2.0358000000000001</v>
      </c>
    </row>
    <row r="5410" spans="1:17" x14ac:dyDescent="0.3">
      <c r="A5410" t="s">
        <v>42</v>
      </c>
      <c r="B5410" t="s">
        <v>1425</v>
      </c>
      <c r="C5410" t="s">
        <v>1426</v>
      </c>
      <c r="D5410" t="s">
        <v>20</v>
      </c>
      <c r="E5410" t="s">
        <v>21</v>
      </c>
      <c r="F5410" t="s">
        <v>163</v>
      </c>
      <c r="G5410" t="s">
        <v>92</v>
      </c>
      <c r="H5410">
        <v>77095</v>
      </c>
      <c r="I5410" t="s">
        <v>93</v>
      </c>
      <c r="J5410" t="s">
        <v>3075</v>
      </c>
      <c r="K5410" t="s">
        <v>39</v>
      </c>
      <c r="L5410" t="s">
        <v>40</v>
      </c>
      <c r="M5410" t="s">
        <v>3076</v>
      </c>
      <c r="N5410">
        <v>2.0880000000000001</v>
      </c>
      <c r="O5410">
        <v>1</v>
      </c>
      <c r="P5410">
        <v>0.2</v>
      </c>
      <c r="Q5410">
        <v>0.67859999999999987</v>
      </c>
    </row>
    <row r="5411" spans="1:17" x14ac:dyDescent="0.3">
      <c r="A5411" t="s">
        <v>42</v>
      </c>
      <c r="B5411" t="s">
        <v>4446</v>
      </c>
      <c r="C5411" t="s">
        <v>4447</v>
      </c>
      <c r="D5411" t="s">
        <v>34</v>
      </c>
      <c r="E5411" t="s">
        <v>21</v>
      </c>
      <c r="F5411" t="s">
        <v>496</v>
      </c>
      <c r="G5411" t="s">
        <v>202</v>
      </c>
      <c r="H5411">
        <v>55113</v>
      </c>
      <c r="I5411" t="s">
        <v>93</v>
      </c>
      <c r="J5411" t="s">
        <v>5497</v>
      </c>
      <c r="K5411" t="s">
        <v>39</v>
      </c>
      <c r="L5411" t="s">
        <v>40</v>
      </c>
      <c r="M5411" t="s">
        <v>5498</v>
      </c>
      <c r="N5411">
        <v>50.4</v>
      </c>
      <c r="O5411">
        <v>8</v>
      </c>
      <c r="P5411">
        <v>0</v>
      </c>
      <c r="Q5411">
        <v>23.183999999999997</v>
      </c>
    </row>
    <row r="5412" spans="1:17" x14ac:dyDescent="0.3">
      <c r="A5412" t="s">
        <v>42</v>
      </c>
      <c r="B5412" t="s">
        <v>5164</v>
      </c>
      <c r="C5412" t="s">
        <v>5165</v>
      </c>
      <c r="D5412" t="s">
        <v>20</v>
      </c>
      <c r="E5412" t="s">
        <v>21</v>
      </c>
      <c r="F5412" t="s">
        <v>35</v>
      </c>
      <c r="G5412" t="s">
        <v>36</v>
      </c>
      <c r="H5412">
        <v>90032</v>
      </c>
      <c r="I5412" t="s">
        <v>37</v>
      </c>
      <c r="J5412" t="s">
        <v>5497</v>
      </c>
      <c r="K5412" t="s">
        <v>39</v>
      </c>
      <c r="L5412" t="s">
        <v>40</v>
      </c>
      <c r="M5412" t="s">
        <v>5498</v>
      </c>
      <c r="N5412">
        <v>18.899999999999999</v>
      </c>
      <c r="O5412">
        <v>3</v>
      </c>
      <c r="P5412">
        <v>0</v>
      </c>
      <c r="Q5412">
        <v>8.6939999999999991</v>
      </c>
    </row>
    <row r="5413" spans="1:17" x14ac:dyDescent="0.3">
      <c r="A5413" t="s">
        <v>42</v>
      </c>
      <c r="B5413" t="s">
        <v>5529</v>
      </c>
      <c r="C5413" t="s">
        <v>5530</v>
      </c>
      <c r="D5413" t="s">
        <v>90</v>
      </c>
      <c r="E5413" t="s">
        <v>21</v>
      </c>
      <c r="F5413" t="s">
        <v>35</v>
      </c>
      <c r="G5413" t="s">
        <v>36</v>
      </c>
      <c r="H5413">
        <v>90036</v>
      </c>
      <c r="I5413" t="s">
        <v>37</v>
      </c>
      <c r="J5413" t="s">
        <v>5497</v>
      </c>
      <c r="K5413" t="s">
        <v>39</v>
      </c>
      <c r="L5413" t="s">
        <v>40</v>
      </c>
      <c r="M5413" t="s">
        <v>5498</v>
      </c>
      <c r="N5413">
        <v>12.6</v>
      </c>
      <c r="O5413">
        <v>2</v>
      </c>
      <c r="P5413">
        <v>0</v>
      </c>
      <c r="Q5413">
        <v>5.7959999999999994</v>
      </c>
    </row>
    <row r="5414" spans="1:17" x14ac:dyDescent="0.3">
      <c r="A5414" t="s">
        <v>42</v>
      </c>
      <c r="B5414" t="s">
        <v>2308</v>
      </c>
      <c r="C5414" t="s">
        <v>2309</v>
      </c>
      <c r="D5414" t="s">
        <v>34</v>
      </c>
      <c r="E5414" t="s">
        <v>21</v>
      </c>
      <c r="F5414" t="s">
        <v>435</v>
      </c>
      <c r="G5414" t="s">
        <v>436</v>
      </c>
      <c r="H5414">
        <v>43229</v>
      </c>
      <c r="I5414" t="s">
        <v>131</v>
      </c>
      <c r="J5414" t="s">
        <v>5497</v>
      </c>
      <c r="K5414" t="s">
        <v>39</v>
      </c>
      <c r="L5414" t="s">
        <v>40</v>
      </c>
      <c r="M5414" t="s">
        <v>5498</v>
      </c>
      <c r="N5414">
        <v>15.120000000000001</v>
      </c>
      <c r="O5414">
        <v>3</v>
      </c>
      <c r="P5414">
        <v>0.2</v>
      </c>
      <c r="Q5414">
        <v>4.9139999999999988</v>
      </c>
    </row>
    <row r="5415" spans="1:17" x14ac:dyDescent="0.3">
      <c r="A5415" t="s">
        <v>42</v>
      </c>
      <c r="B5415" t="s">
        <v>581</v>
      </c>
      <c r="C5415" t="s">
        <v>582</v>
      </c>
      <c r="D5415" t="s">
        <v>20</v>
      </c>
      <c r="E5415" t="s">
        <v>21</v>
      </c>
      <c r="F5415" t="s">
        <v>829</v>
      </c>
      <c r="G5415" t="s">
        <v>36</v>
      </c>
      <c r="H5415">
        <v>92037</v>
      </c>
      <c r="I5415" t="s">
        <v>37</v>
      </c>
      <c r="J5415" t="s">
        <v>4836</v>
      </c>
      <c r="K5415" t="s">
        <v>39</v>
      </c>
      <c r="L5415" t="s">
        <v>40</v>
      </c>
      <c r="M5415" t="s">
        <v>4837</v>
      </c>
      <c r="N5415">
        <v>39.840000000000003</v>
      </c>
      <c r="O5415">
        <v>8</v>
      </c>
      <c r="P5415">
        <v>0</v>
      </c>
      <c r="Q5415">
        <v>18.3264</v>
      </c>
    </row>
    <row r="5416" spans="1:17" x14ac:dyDescent="0.3">
      <c r="A5416" t="s">
        <v>42</v>
      </c>
      <c r="B5416" t="s">
        <v>3688</v>
      </c>
      <c r="C5416" t="s">
        <v>3689</v>
      </c>
      <c r="D5416" t="s">
        <v>20</v>
      </c>
      <c r="E5416" t="s">
        <v>21</v>
      </c>
      <c r="F5416" t="s">
        <v>531</v>
      </c>
      <c r="G5416" t="s">
        <v>216</v>
      </c>
      <c r="H5416">
        <v>19711</v>
      </c>
      <c r="I5416" t="s">
        <v>131</v>
      </c>
      <c r="J5416" t="s">
        <v>4836</v>
      </c>
      <c r="K5416" t="s">
        <v>39</v>
      </c>
      <c r="L5416" t="s">
        <v>40</v>
      </c>
      <c r="M5416" t="s">
        <v>4837</v>
      </c>
      <c r="N5416">
        <v>14.940000000000001</v>
      </c>
      <c r="O5416">
        <v>3</v>
      </c>
      <c r="P5416">
        <v>0</v>
      </c>
      <c r="Q5416">
        <v>6.8723999999999998</v>
      </c>
    </row>
    <row r="5417" spans="1:17" x14ac:dyDescent="0.3">
      <c r="A5417" t="s">
        <v>166</v>
      </c>
      <c r="B5417" t="s">
        <v>3984</v>
      </c>
      <c r="C5417" t="s">
        <v>3985</v>
      </c>
      <c r="D5417" t="s">
        <v>90</v>
      </c>
      <c r="E5417" t="s">
        <v>21</v>
      </c>
      <c r="F5417" t="s">
        <v>1700</v>
      </c>
      <c r="G5417" t="s">
        <v>369</v>
      </c>
      <c r="H5417">
        <v>97301</v>
      </c>
      <c r="I5417" t="s">
        <v>37</v>
      </c>
      <c r="J5417" t="s">
        <v>4836</v>
      </c>
      <c r="K5417" t="s">
        <v>39</v>
      </c>
      <c r="L5417" t="s">
        <v>40</v>
      </c>
      <c r="M5417" t="s">
        <v>4837</v>
      </c>
      <c r="N5417">
        <v>15.936000000000002</v>
      </c>
      <c r="O5417">
        <v>4</v>
      </c>
      <c r="P5417">
        <v>0.2</v>
      </c>
      <c r="Q5417">
        <v>5.1791999999999998</v>
      </c>
    </row>
    <row r="5418" spans="1:17" x14ac:dyDescent="0.3">
      <c r="A5418" t="s">
        <v>42</v>
      </c>
      <c r="B5418" t="s">
        <v>2165</v>
      </c>
      <c r="C5418" t="s">
        <v>2166</v>
      </c>
      <c r="D5418" t="s">
        <v>34</v>
      </c>
      <c r="E5418" t="s">
        <v>21</v>
      </c>
      <c r="F5418" t="s">
        <v>235</v>
      </c>
      <c r="G5418" t="s">
        <v>236</v>
      </c>
      <c r="H5418">
        <v>10024</v>
      </c>
      <c r="I5418" t="s">
        <v>131</v>
      </c>
      <c r="J5418" t="s">
        <v>4836</v>
      </c>
      <c r="K5418" t="s">
        <v>39</v>
      </c>
      <c r="L5418" t="s">
        <v>40</v>
      </c>
      <c r="M5418" t="s">
        <v>4837</v>
      </c>
      <c r="N5418">
        <v>24.900000000000002</v>
      </c>
      <c r="O5418">
        <v>5</v>
      </c>
      <c r="P5418">
        <v>0</v>
      </c>
      <c r="Q5418">
        <v>11.454000000000001</v>
      </c>
    </row>
    <row r="5419" spans="1:17" x14ac:dyDescent="0.3">
      <c r="A5419" t="s">
        <v>42</v>
      </c>
      <c r="B5419" t="s">
        <v>4686</v>
      </c>
      <c r="C5419" t="s">
        <v>4687</v>
      </c>
      <c r="D5419" t="s">
        <v>90</v>
      </c>
      <c r="E5419" t="s">
        <v>21</v>
      </c>
      <c r="F5419" t="s">
        <v>1285</v>
      </c>
      <c r="G5419" t="s">
        <v>224</v>
      </c>
      <c r="H5419">
        <v>46226</v>
      </c>
      <c r="I5419" t="s">
        <v>93</v>
      </c>
      <c r="J5419" t="s">
        <v>5285</v>
      </c>
      <c r="K5419" t="s">
        <v>39</v>
      </c>
      <c r="L5419" t="s">
        <v>40</v>
      </c>
      <c r="M5419" t="s">
        <v>5286</v>
      </c>
      <c r="N5419">
        <v>51.75</v>
      </c>
      <c r="O5419">
        <v>5</v>
      </c>
      <c r="P5419">
        <v>0</v>
      </c>
      <c r="Q5419">
        <v>24.84</v>
      </c>
    </row>
    <row r="5420" spans="1:17" x14ac:dyDescent="0.3">
      <c r="A5420" t="s">
        <v>1122</v>
      </c>
      <c r="B5420" t="s">
        <v>657</v>
      </c>
      <c r="C5420" t="s">
        <v>658</v>
      </c>
      <c r="D5420" t="s">
        <v>90</v>
      </c>
      <c r="E5420" t="s">
        <v>21</v>
      </c>
      <c r="F5420" t="s">
        <v>112</v>
      </c>
      <c r="G5420" t="s">
        <v>36</v>
      </c>
      <c r="H5420">
        <v>94122</v>
      </c>
      <c r="I5420" t="s">
        <v>37</v>
      </c>
      <c r="J5420" t="s">
        <v>5285</v>
      </c>
      <c r="K5420" t="s">
        <v>39</v>
      </c>
      <c r="L5420" t="s">
        <v>40</v>
      </c>
      <c r="M5420" t="s">
        <v>5286</v>
      </c>
      <c r="N5420">
        <v>41.4</v>
      </c>
      <c r="O5420">
        <v>4</v>
      </c>
      <c r="P5420">
        <v>0</v>
      </c>
      <c r="Q5420">
        <v>19.872</v>
      </c>
    </row>
    <row r="5421" spans="1:17" x14ac:dyDescent="0.3">
      <c r="A5421" t="s">
        <v>42</v>
      </c>
      <c r="B5421" t="s">
        <v>2642</v>
      </c>
      <c r="C5421" t="s">
        <v>2643</v>
      </c>
      <c r="D5421" t="s">
        <v>90</v>
      </c>
      <c r="E5421" t="s">
        <v>21</v>
      </c>
      <c r="F5421" t="s">
        <v>3866</v>
      </c>
      <c r="G5421" t="s">
        <v>689</v>
      </c>
      <c r="H5421">
        <v>7501</v>
      </c>
      <c r="I5421" t="s">
        <v>131</v>
      </c>
      <c r="J5421" t="s">
        <v>5285</v>
      </c>
      <c r="K5421" t="s">
        <v>39</v>
      </c>
      <c r="L5421" t="s">
        <v>40</v>
      </c>
      <c r="M5421" t="s">
        <v>5286</v>
      </c>
      <c r="N5421">
        <v>31.049999999999997</v>
      </c>
      <c r="O5421">
        <v>3</v>
      </c>
      <c r="P5421">
        <v>0</v>
      </c>
      <c r="Q5421">
        <v>14.904</v>
      </c>
    </row>
    <row r="5422" spans="1:17" x14ac:dyDescent="0.3">
      <c r="A5422" t="s">
        <v>166</v>
      </c>
      <c r="B5422" t="s">
        <v>3256</v>
      </c>
      <c r="C5422" t="s">
        <v>3257</v>
      </c>
      <c r="D5422" t="s">
        <v>34</v>
      </c>
      <c r="E5422" t="s">
        <v>21</v>
      </c>
      <c r="F5422" t="s">
        <v>5551</v>
      </c>
      <c r="G5422" t="s">
        <v>36</v>
      </c>
      <c r="H5422">
        <v>93101</v>
      </c>
      <c r="I5422" t="s">
        <v>37</v>
      </c>
      <c r="J5422" t="s">
        <v>5285</v>
      </c>
      <c r="K5422" t="s">
        <v>39</v>
      </c>
      <c r="L5422" t="s">
        <v>40</v>
      </c>
      <c r="M5422" t="s">
        <v>5286</v>
      </c>
      <c r="N5422">
        <v>31.049999999999997</v>
      </c>
      <c r="O5422">
        <v>3</v>
      </c>
      <c r="P5422">
        <v>0</v>
      </c>
      <c r="Q5422">
        <v>14.904</v>
      </c>
    </row>
    <row r="5423" spans="1:17" x14ac:dyDescent="0.3">
      <c r="A5423" t="s">
        <v>1122</v>
      </c>
      <c r="B5423" t="s">
        <v>2304</v>
      </c>
      <c r="C5423" t="s">
        <v>2305</v>
      </c>
      <c r="D5423" t="s">
        <v>20</v>
      </c>
      <c r="E5423" t="s">
        <v>21</v>
      </c>
      <c r="F5423" t="s">
        <v>84</v>
      </c>
      <c r="G5423" t="s">
        <v>85</v>
      </c>
      <c r="H5423">
        <v>98105</v>
      </c>
      <c r="I5423" t="s">
        <v>37</v>
      </c>
      <c r="J5423" t="s">
        <v>3684</v>
      </c>
      <c r="K5423" t="s">
        <v>39</v>
      </c>
      <c r="L5423" t="s">
        <v>40</v>
      </c>
      <c r="M5423" t="s">
        <v>3685</v>
      </c>
      <c r="N5423">
        <v>7.38</v>
      </c>
      <c r="O5423">
        <v>2</v>
      </c>
      <c r="P5423">
        <v>0</v>
      </c>
      <c r="Q5423">
        <v>3.4685999999999999</v>
      </c>
    </row>
    <row r="5424" spans="1:17" x14ac:dyDescent="0.3">
      <c r="A5424" t="s">
        <v>42</v>
      </c>
      <c r="B5424" t="s">
        <v>3749</v>
      </c>
      <c r="C5424" t="s">
        <v>3750</v>
      </c>
      <c r="D5424" t="s">
        <v>34</v>
      </c>
      <c r="E5424" t="s">
        <v>21</v>
      </c>
      <c r="F5424" t="s">
        <v>163</v>
      </c>
      <c r="G5424" t="s">
        <v>92</v>
      </c>
      <c r="H5424">
        <v>77095</v>
      </c>
      <c r="I5424" t="s">
        <v>93</v>
      </c>
      <c r="J5424" t="s">
        <v>3684</v>
      </c>
      <c r="K5424" t="s">
        <v>39</v>
      </c>
      <c r="L5424" t="s">
        <v>40</v>
      </c>
      <c r="M5424" t="s">
        <v>3685</v>
      </c>
      <c r="N5424">
        <v>8.8559999999999999</v>
      </c>
      <c r="O5424">
        <v>3</v>
      </c>
      <c r="P5424">
        <v>0.2</v>
      </c>
      <c r="Q5424">
        <v>2.9888999999999997</v>
      </c>
    </row>
    <row r="5425" spans="1:17" x14ac:dyDescent="0.3">
      <c r="A5425" t="s">
        <v>166</v>
      </c>
      <c r="B5425" t="s">
        <v>1539</v>
      </c>
      <c r="C5425" t="s">
        <v>1540</v>
      </c>
      <c r="D5425" t="s">
        <v>34</v>
      </c>
      <c r="E5425" t="s">
        <v>21</v>
      </c>
      <c r="F5425" t="s">
        <v>1549</v>
      </c>
      <c r="G5425" t="s">
        <v>46</v>
      </c>
      <c r="H5425">
        <v>33801</v>
      </c>
      <c r="I5425" t="s">
        <v>24</v>
      </c>
      <c r="J5425" t="s">
        <v>3684</v>
      </c>
      <c r="K5425" t="s">
        <v>39</v>
      </c>
      <c r="L5425" t="s">
        <v>40</v>
      </c>
      <c r="M5425" t="s">
        <v>3685</v>
      </c>
      <c r="N5425">
        <v>11.808</v>
      </c>
      <c r="O5425">
        <v>4</v>
      </c>
      <c r="P5425">
        <v>0.2</v>
      </c>
      <c r="Q5425">
        <v>3.9851999999999999</v>
      </c>
    </row>
    <row r="5426" spans="1:17" x14ac:dyDescent="0.3">
      <c r="A5426" t="s">
        <v>42</v>
      </c>
      <c r="B5426" t="s">
        <v>750</v>
      </c>
      <c r="C5426" t="s">
        <v>751</v>
      </c>
      <c r="D5426" t="s">
        <v>20</v>
      </c>
      <c r="E5426" t="s">
        <v>21</v>
      </c>
      <c r="F5426" t="s">
        <v>879</v>
      </c>
      <c r="G5426" t="s">
        <v>436</v>
      </c>
      <c r="H5426">
        <v>45231</v>
      </c>
      <c r="I5426" t="s">
        <v>131</v>
      </c>
      <c r="J5426" t="s">
        <v>3684</v>
      </c>
      <c r="K5426" t="s">
        <v>39</v>
      </c>
      <c r="L5426" t="s">
        <v>40</v>
      </c>
      <c r="M5426" t="s">
        <v>3685</v>
      </c>
      <c r="N5426">
        <v>5.9039999999999999</v>
      </c>
      <c r="O5426">
        <v>2</v>
      </c>
      <c r="P5426">
        <v>0.2</v>
      </c>
      <c r="Q5426">
        <v>1.9925999999999999</v>
      </c>
    </row>
    <row r="5427" spans="1:17" x14ac:dyDescent="0.3">
      <c r="A5427" t="s">
        <v>42</v>
      </c>
      <c r="B5427" t="s">
        <v>2675</v>
      </c>
      <c r="C5427" t="s">
        <v>2676</v>
      </c>
      <c r="D5427" t="s">
        <v>34</v>
      </c>
      <c r="E5427" t="s">
        <v>21</v>
      </c>
      <c r="F5427" t="s">
        <v>274</v>
      </c>
      <c r="G5427" t="s">
        <v>275</v>
      </c>
      <c r="H5427">
        <v>85234</v>
      </c>
      <c r="I5427" t="s">
        <v>37</v>
      </c>
      <c r="J5427" t="s">
        <v>3684</v>
      </c>
      <c r="K5427" t="s">
        <v>39</v>
      </c>
      <c r="L5427" t="s">
        <v>40</v>
      </c>
      <c r="M5427" t="s">
        <v>3685</v>
      </c>
      <c r="N5427">
        <v>5.9039999999999999</v>
      </c>
      <c r="O5427">
        <v>2</v>
      </c>
      <c r="P5427">
        <v>0.2</v>
      </c>
      <c r="Q5427">
        <v>1.9925999999999999</v>
      </c>
    </row>
    <row r="5428" spans="1:17" x14ac:dyDescent="0.3">
      <c r="A5428" t="s">
        <v>42</v>
      </c>
      <c r="B5428" t="s">
        <v>5094</v>
      </c>
      <c r="C5428" t="s">
        <v>5095</v>
      </c>
      <c r="D5428" t="s">
        <v>90</v>
      </c>
      <c r="E5428" t="s">
        <v>21</v>
      </c>
      <c r="F5428" t="s">
        <v>1234</v>
      </c>
      <c r="G5428" t="s">
        <v>46</v>
      </c>
      <c r="H5428">
        <v>33180</v>
      </c>
      <c r="I5428" t="s">
        <v>24</v>
      </c>
      <c r="J5428" t="s">
        <v>3684</v>
      </c>
      <c r="K5428" t="s">
        <v>39</v>
      </c>
      <c r="L5428" t="s">
        <v>40</v>
      </c>
      <c r="M5428" t="s">
        <v>3685</v>
      </c>
      <c r="N5428">
        <v>2.952</v>
      </c>
      <c r="O5428">
        <v>1</v>
      </c>
      <c r="P5428">
        <v>0.2</v>
      </c>
      <c r="Q5428">
        <v>0.99629999999999996</v>
      </c>
    </row>
    <row r="5429" spans="1:17" x14ac:dyDescent="0.3">
      <c r="A5429" t="s">
        <v>166</v>
      </c>
      <c r="B5429" t="s">
        <v>3869</v>
      </c>
      <c r="C5429" t="s">
        <v>3870</v>
      </c>
      <c r="D5429" t="s">
        <v>20</v>
      </c>
      <c r="E5429" t="s">
        <v>21</v>
      </c>
      <c r="F5429" t="s">
        <v>2393</v>
      </c>
      <c r="G5429" t="s">
        <v>436</v>
      </c>
      <c r="H5429">
        <v>43615</v>
      </c>
      <c r="I5429" t="s">
        <v>131</v>
      </c>
      <c r="J5429" t="s">
        <v>3684</v>
      </c>
      <c r="K5429" t="s">
        <v>39</v>
      </c>
      <c r="L5429" t="s">
        <v>40</v>
      </c>
      <c r="M5429" t="s">
        <v>3685</v>
      </c>
      <c r="N5429">
        <v>17.712</v>
      </c>
      <c r="O5429">
        <v>6</v>
      </c>
      <c r="P5429">
        <v>0.2</v>
      </c>
      <c r="Q5429">
        <v>5.9777999999999993</v>
      </c>
    </row>
    <row r="5430" spans="1:17" x14ac:dyDescent="0.3">
      <c r="A5430" t="s">
        <v>17</v>
      </c>
      <c r="B5430" t="s">
        <v>233</v>
      </c>
      <c r="C5430" t="s">
        <v>234</v>
      </c>
      <c r="D5430" t="s">
        <v>34</v>
      </c>
      <c r="E5430" t="s">
        <v>21</v>
      </c>
      <c r="F5430" t="s">
        <v>269</v>
      </c>
      <c r="G5430" t="s">
        <v>187</v>
      </c>
      <c r="H5430">
        <v>60653</v>
      </c>
      <c r="I5430" t="s">
        <v>93</v>
      </c>
      <c r="J5430" t="s">
        <v>3684</v>
      </c>
      <c r="K5430" t="s">
        <v>39</v>
      </c>
      <c r="L5430" t="s">
        <v>40</v>
      </c>
      <c r="M5430" t="s">
        <v>3685</v>
      </c>
      <c r="N5430">
        <v>5.9039999999999999</v>
      </c>
      <c r="O5430">
        <v>2</v>
      </c>
      <c r="P5430">
        <v>0.2</v>
      </c>
      <c r="Q5430">
        <v>1.9925999999999999</v>
      </c>
    </row>
    <row r="5431" spans="1:17" x14ac:dyDescent="0.3">
      <c r="A5431" t="s">
        <v>17</v>
      </c>
      <c r="B5431" t="s">
        <v>2675</v>
      </c>
      <c r="C5431" t="s">
        <v>2676</v>
      </c>
      <c r="D5431" t="s">
        <v>34</v>
      </c>
      <c r="E5431" t="s">
        <v>21</v>
      </c>
      <c r="F5431" t="s">
        <v>2677</v>
      </c>
      <c r="G5431" t="s">
        <v>36</v>
      </c>
      <c r="H5431">
        <v>94601</v>
      </c>
      <c r="I5431" t="s">
        <v>37</v>
      </c>
      <c r="J5431" t="s">
        <v>2678</v>
      </c>
      <c r="K5431" t="s">
        <v>39</v>
      </c>
      <c r="L5431" t="s">
        <v>40</v>
      </c>
      <c r="M5431" t="s">
        <v>2679</v>
      </c>
      <c r="N5431">
        <v>3.15</v>
      </c>
      <c r="O5431">
        <v>1</v>
      </c>
      <c r="P5431">
        <v>0</v>
      </c>
      <c r="Q5431">
        <v>1.512</v>
      </c>
    </row>
    <row r="5432" spans="1:17" x14ac:dyDescent="0.3">
      <c r="A5432" t="s">
        <v>42</v>
      </c>
      <c r="B5432" t="s">
        <v>3290</v>
      </c>
      <c r="C5432" t="s">
        <v>3291</v>
      </c>
      <c r="D5432" t="s">
        <v>20</v>
      </c>
      <c r="E5432" t="s">
        <v>21</v>
      </c>
      <c r="F5432" t="s">
        <v>129</v>
      </c>
      <c r="G5432" t="s">
        <v>130</v>
      </c>
      <c r="H5432">
        <v>19143</v>
      </c>
      <c r="I5432" t="s">
        <v>131</v>
      </c>
      <c r="J5432" t="s">
        <v>2678</v>
      </c>
      <c r="K5432" t="s">
        <v>39</v>
      </c>
      <c r="L5432" t="s">
        <v>40</v>
      </c>
      <c r="M5432" t="s">
        <v>2679</v>
      </c>
      <c r="N5432">
        <v>5.04</v>
      </c>
      <c r="O5432">
        <v>2</v>
      </c>
      <c r="P5432">
        <v>0.2</v>
      </c>
      <c r="Q5432">
        <v>1.764</v>
      </c>
    </row>
    <row r="5433" spans="1:17" x14ac:dyDescent="0.3">
      <c r="A5433" t="s">
        <v>42</v>
      </c>
      <c r="B5433" t="s">
        <v>3425</v>
      </c>
      <c r="C5433" t="s">
        <v>3426</v>
      </c>
      <c r="D5433" t="s">
        <v>34</v>
      </c>
      <c r="E5433" t="s">
        <v>21</v>
      </c>
      <c r="F5433" t="s">
        <v>3635</v>
      </c>
      <c r="G5433" t="s">
        <v>2316</v>
      </c>
      <c r="H5433">
        <v>21215</v>
      </c>
      <c r="I5433" t="s">
        <v>131</v>
      </c>
      <c r="J5433" t="s">
        <v>2678</v>
      </c>
      <c r="K5433" t="s">
        <v>39</v>
      </c>
      <c r="L5433" t="s">
        <v>40</v>
      </c>
      <c r="M5433" t="s">
        <v>2679</v>
      </c>
      <c r="N5433">
        <v>3.15</v>
      </c>
      <c r="O5433">
        <v>1</v>
      </c>
      <c r="P5433">
        <v>0</v>
      </c>
      <c r="Q5433">
        <v>1.512</v>
      </c>
    </row>
    <row r="5434" spans="1:17" x14ac:dyDescent="0.3">
      <c r="A5434" t="s">
        <v>42</v>
      </c>
      <c r="B5434" t="s">
        <v>4352</v>
      </c>
      <c r="C5434" t="s">
        <v>4353</v>
      </c>
      <c r="D5434" t="s">
        <v>20</v>
      </c>
      <c r="E5434" t="s">
        <v>21</v>
      </c>
      <c r="F5434" t="s">
        <v>476</v>
      </c>
      <c r="G5434" t="s">
        <v>275</v>
      </c>
      <c r="H5434">
        <v>85023</v>
      </c>
      <c r="I5434" t="s">
        <v>37</v>
      </c>
      <c r="J5434" t="s">
        <v>2678</v>
      </c>
      <c r="K5434" t="s">
        <v>39</v>
      </c>
      <c r="L5434" t="s">
        <v>40</v>
      </c>
      <c r="M5434" t="s">
        <v>2679</v>
      </c>
      <c r="N5434">
        <v>5.04</v>
      </c>
      <c r="O5434">
        <v>2</v>
      </c>
      <c r="P5434">
        <v>0.2</v>
      </c>
      <c r="Q5434">
        <v>1.764</v>
      </c>
    </row>
    <row r="5435" spans="1:17" x14ac:dyDescent="0.3">
      <c r="A5435" t="s">
        <v>42</v>
      </c>
      <c r="B5435" t="s">
        <v>2334</v>
      </c>
      <c r="C5435" t="s">
        <v>2335</v>
      </c>
      <c r="D5435" t="s">
        <v>34</v>
      </c>
      <c r="E5435" t="s">
        <v>21</v>
      </c>
      <c r="F5435" t="s">
        <v>35</v>
      </c>
      <c r="G5435" t="s">
        <v>36</v>
      </c>
      <c r="H5435">
        <v>90049</v>
      </c>
      <c r="I5435" t="s">
        <v>37</v>
      </c>
      <c r="J5435" t="s">
        <v>2678</v>
      </c>
      <c r="K5435" t="s">
        <v>39</v>
      </c>
      <c r="L5435" t="s">
        <v>40</v>
      </c>
      <c r="M5435" t="s">
        <v>2679</v>
      </c>
      <c r="N5435">
        <v>12.6</v>
      </c>
      <c r="O5435">
        <v>4</v>
      </c>
      <c r="P5435">
        <v>0</v>
      </c>
      <c r="Q5435">
        <v>6.048</v>
      </c>
    </row>
    <row r="5436" spans="1:17" x14ac:dyDescent="0.3">
      <c r="A5436" t="s">
        <v>42</v>
      </c>
      <c r="B5436" t="s">
        <v>1309</v>
      </c>
      <c r="C5436" t="s">
        <v>1310</v>
      </c>
      <c r="D5436" t="s">
        <v>90</v>
      </c>
      <c r="E5436" t="s">
        <v>21</v>
      </c>
      <c r="F5436" t="s">
        <v>35</v>
      </c>
      <c r="G5436" t="s">
        <v>36</v>
      </c>
      <c r="H5436">
        <v>90036</v>
      </c>
      <c r="I5436" t="s">
        <v>37</v>
      </c>
      <c r="J5436" t="s">
        <v>2678</v>
      </c>
      <c r="K5436" t="s">
        <v>39</v>
      </c>
      <c r="L5436" t="s">
        <v>40</v>
      </c>
      <c r="M5436" t="s">
        <v>2679</v>
      </c>
      <c r="N5436">
        <v>22.05</v>
      </c>
      <c r="O5436">
        <v>7</v>
      </c>
      <c r="P5436">
        <v>0</v>
      </c>
      <c r="Q5436">
        <v>10.584</v>
      </c>
    </row>
    <row r="5437" spans="1:17" x14ac:dyDescent="0.3">
      <c r="A5437" t="s">
        <v>42</v>
      </c>
      <c r="B5437" t="s">
        <v>3682</v>
      </c>
      <c r="C5437" t="s">
        <v>3683</v>
      </c>
      <c r="D5437" t="s">
        <v>20</v>
      </c>
      <c r="E5437" t="s">
        <v>21</v>
      </c>
      <c r="F5437" t="s">
        <v>2688</v>
      </c>
      <c r="G5437" t="s">
        <v>2316</v>
      </c>
      <c r="H5437">
        <v>20735</v>
      </c>
      <c r="I5437" t="s">
        <v>131</v>
      </c>
      <c r="J5437" t="s">
        <v>5028</v>
      </c>
      <c r="K5437" t="s">
        <v>39</v>
      </c>
      <c r="L5437" t="s">
        <v>40</v>
      </c>
      <c r="M5437" t="s">
        <v>5029</v>
      </c>
      <c r="N5437">
        <v>12.39</v>
      </c>
      <c r="O5437">
        <v>3</v>
      </c>
      <c r="P5437">
        <v>0</v>
      </c>
      <c r="Q5437">
        <v>5.6993999999999998</v>
      </c>
    </row>
    <row r="5438" spans="1:17" x14ac:dyDescent="0.3">
      <c r="A5438" t="s">
        <v>17</v>
      </c>
      <c r="B5438" t="s">
        <v>397</v>
      </c>
      <c r="C5438" t="s">
        <v>398</v>
      </c>
      <c r="D5438" t="s">
        <v>20</v>
      </c>
      <c r="E5438" t="s">
        <v>21</v>
      </c>
      <c r="F5438" t="s">
        <v>1273</v>
      </c>
      <c r="G5438" t="s">
        <v>283</v>
      </c>
      <c r="H5438">
        <v>23223</v>
      </c>
      <c r="I5438" t="s">
        <v>24</v>
      </c>
      <c r="J5438" t="s">
        <v>5028</v>
      </c>
      <c r="K5438" t="s">
        <v>39</v>
      </c>
      <c r="L5438" t="s">
        <v>40</v>
      </c>
      <c r="M5438" t="s">
        <v>5029</v>
      </c>
      <c r="N5438">
        <v>8.26</v>
      </c>
      <c r="O5438">
        <v>2</v>
      </c>
      <c r="P5438">
        <v>0</v>
      </c>
      <c r="Q5438">
        <v>3.7995999999999999</v>
      </c>
    </row>
    <row r="5439" spans="1:17" x14ac:dyDescent="0.3">
      <c r="A5439" t="s">
        <v>17</v>
      </c>
      <c r="B5439" t="s">
        <v>986</v>
      </c>
      <c r="C5439" t="s">
        <v>987</v>
      </c>
      <c r="D5439" t="s">
        <v>34</v>
      </c>
      <c r="E5439" t="s">
        <v>21</v>
      </c>
      <c r="F5439" t="s">
        <v>988</v>
      </c>
      <c r="G5439" t="s">
        <v>400</v>
      </c>
      <c r="H5439">
        <v>80004</v>
      </c>
      <c r="I5439" t="s">
        <v>37</v>
      </c>
      <c r="J5439" t="s">
        <v>995</v>
      </c>
      <c r="K5439" t="s">
        <v>39</v>
      </c>
      <c r="L5439" t="s">
        <v>40</v>
      </c>
      <c r="M5439" t="s">
        <v>996</v>
      </c>
      <c r="N5439">
        <v>6.2640000000000002</v>
      </c>
      <c r="O5439">
        <v>3</v>
      </c>
      <c r="P5439">
        <v>0.2</v>
      </c>
      <c r="Q5439">
        <v>2.0358000000000001</v>
      </c>
    </row>
    <row r="5440" spans="1:17" x14ac:dyDescent="0.3">
      <c r="A5440" t="s">
        <v>166</v>
      </c>
      <c r="B5440" t="s">
        <v>1647</v>
      </c>
      <c r="C5440" t="s">
        <v>1648</v>
      </c>
      <c r="D5440" t="s">
        <v>20</v>
      </c>
      <c r="E5440" t="s">
        <v>21</v>
      </c>
      <c r="F5440" t="s">
        <v>84</v>
      </c>
      <c r="G5440" t="s">
        <v>85</v>
      </c>
      <c r="H5440">
        <v>98105</v>
      </c>
      <c r="I5440" t="s">
        <v>37</v>
      </c>
      <c r="J5440" t="s">
        <v>995</v>
      </c>
      <c r="K5440" t="s">
        <v>39</v>
      </c>
      <c r="L5440" t="s">
        <v>40</v>
      </c>
      <c r="M5440" t="s">
        <v>996</v>
      </c>
      <c r="N5440">
        <v>2.61</v>
      </c>
      <c r="O5440">
        <v>1</v>
      </c>
      <c r="P5440">
        <v>0</v>
      </c>
      <c r="Q5440">
        <v>1.2005999999999999</v>
      </c>
    </row>
    <row r="5441" spans="1:17" x14ac:dyDescent="0.3">
      <c r="A5441" t="s">
        <v>17</v>
      </c>
      <c r="B5441" t="s">
        <v>3524</v>
      </c>
      <c r="C5441" t="s">
        <v>3525</v>
      </c>
      <c r="D5441" t="s">
        <v>20</v>
      </c>
      <c r="E5441" t="s">
        <v>21</v>
      </c>
      <c r="F5441" t="s">
        <v>235</v>
      </c>
      <c r="G5441" t="s">
        <v>236</v>
      </c>
      <c r="H5441">
        <v>10024</v>
      </c>
      <c r="I5441" t="s">
        <v>131</v>
      </c>
      <c r="J5441" t="s">
        <v>995</v>
      </c>
      <c r="K5441" t="s">
        <v>39</v>
      </c>
      <c r="L5441" t="s">
        <v>40</v>
      </c>
      <c r="M5441" t="s">
        <v>996</v>
      </c>
      <c r="N5441">
        <v>7.83</v>
      </c>
      <c r="O5441">
        <v>3</v>
      </c>
      <c r="P5441">
        <v>0</v>
      </c>
      <c r="Q5441">
        <v>3.6017999999999999</v>
      </c>
    </row>
    <row r="5442" spans="1:17" x14ac:dyDescent="0.3">
      <c r="A5442" t="s">
        <v>42</v>
      </c>
      <c r="B5442" t="s">
        <v>199</v>
      </c>
      <c r="C5442" t="s">
        <v>200</v>
      </c>
      <c r="D5442" t="s">
        <v>34</v>
      </c>
      <c r="E5442" t="s">
        <v>21</v>
      </c>
      <c r="F5442" t="s">
        <v>2688</v>
      </c>
      <c r="G5442" t="s">
        <v>2316</v>
      </c>
      <c r="H5442">
        <v>20735</v>
      </c>
      <c r="I5442" t="s">
        <v>131</v>
      </c>
      <c r="J5442" t="s">
        <v>995</v>
      </c>
      <c r="K5442" t="s">
        <v>39</v>
      </c>
      <c r="L5442" t="s">
        <v>40</v>
      </c>
      <c r="M5442" t="s">
        <v>996</v>
      </c>
      <c r="N5442">
        <v>15.66</v>
      </c>
      <c r="O5442">
        <v>6</v>
      </c>
      <c r="P5442">
        <v>0</v>
      </c>
      <c r="Q5442">
        <v>7.2035999999999998</v>
      </c>
    </row>
    <row r="5443" spans="1:17" x14ac:dyDescent="0.3">
      <c r="A5443" t="s">
        <v>42</v>
      </c>
      <c r="B5443" t="s">
        <v>1396</v>
      </c>
      <c r="C5443" t="s">
        <v>1397</v>
      </c>
      <c r="D5443" t="s">
        <v>90</v>
      </c>
      <c r="E5443" t="s">
        <v>21</v>
      </c>
      <c r="F5443" t="s">
        <v>129</v>
      </c>
      <c r="G5443" t="s">
        <v>130</v>
      </c>
      <c r="H5443">
        <v>19134</v>
      </c>
      <c r="I5443" t="s">
        <v>131</v>
      </c>
      <c r="J5443" t="s">
        <v>2741</v>
      </c>
      <c r="K5443" t="s">
        <v>39</v>
      </c>
      <c r="L5443" t="s">
        <v>40</v>
      </c>
      <c r="M5443" t="s">
        <v>2742</v>
      </c>
      <c r="N5443">
        <v>7.5600000000000005</v>
      </c>
      <c r="O5443">
        <v>3</v>
      </c>
      <c r="P5443">
        <v>0.2</v>
      </c>
      <c r="Q5443">
        <v>2.6459999999999995</v>
      </c>
    </row>
    <row r="5444" spans="1:17" x14ac:dyDescent="0.3">
      <c r="A5444" t="s">
        <v>42</v>
      </c>
      <c r="B5444" t="s">
        <v>221</v>
      </c>
      <c r="C5444" t="s">
        <v>222</v>
      </c>
      <c r="D5444" t="s">
        <v>20</v>
      </c>
      <c r="E5444" t="s">
        <v>21</v>
      </c>
      <c r="F5444" t="s">
        <v>1868</v>
      </c>
      <c r="G5444" t="s">
        <v>436</v>
      </c>
      <c r="H5444">
        <v>44105</v>
      </c>
      <c r="I5444" t="s">
        <v>131</v>
      </c>
      <c r="J5444" t="s">
        <v>2741</v>
      </c>
      <c r="K5444" t="s">
        <v>39</v>
      </c>
      <c r="L5444" t="s">
        <v>40</v>
      </c>
      <c r="M5444" t="s">
        <v>2742</v>
      </c>
      <c r="N5444">
        <v>5.04</v>
      </c>
      <c r="O5444">
        <v>2</v>
      </c>
      <c r="P5444">
        <v>0.2</v>
      </c>
      <c r="Q5444">
        <v>1.764</v>
      </c>
    </row>
    <row r="5445" spans="1:17" x14ac:dyDescent="0.3">
      <c r="A5445" t="s">
        <v>42</v>
      </c>
      <c r="B5445" t="s">
        <v>3784</v>
      </c>
      <c r="C5445" t="s">
        <v>3785</v>
      </c>
      <c r="D5445" t="s">
        <v>20</v>
      </c>
      <c r="E5445" t="s">
        <v>21</v>
      </c>
      <c r="F5445" t="s">
        <v>3239</v>
      </c>
      <c r="G5445" t="s">
        <v>92</v>
      </c>
      <c r="H5445">
        <v>75061</v>
      </c>
      <c r="I5445" t="s">
        <v>93</v>
      </c>
      <c r="J5445" t="s">
        <v>2741</v>
      </c>
      <c r="K5445" t="s">
        <v>39</v>
      </c>
      <c r="L5445" t="s">
        <v>40</v>
      </c>
      <c r="M5445" t="s">
        <v>2742</v>
      </c>
      <c r="N5445">
        <v>5.04</v>
      </c>
      <c r="O5445">
        <v>2</v>
      </c>
      <c r="P5445">
        <v>0.2</v>
      </c>
      <c r="Q5445">
        <v>1.764</v>
      </c>
    </row>
    <row r="5446" spans="1:17" x14ac:dyDescent="0.3">
      <c r="A5446" t="s">
        <v>166</v>
      </c>
      <c r="B5446" t="s">
        <v>1081</v>
      </c>
      <c r="C5446" t="s">
        <v>1082</v>
      </c>
      <c r="D5446" t="s">
        <v>20</v>
      </c>
      <c r="E5446" t="s">
        <v>21</v>
      </c>
      <c r="F5446" t="s">
        <v>2342</v>
      </c>
      <c r="G5446" t="s">
        <v>92</v>
      </c>
      <c r="H5446">
        <v>75043</v>
      </c>
      <c r="I5446" t="s">
        <v>93</v>
      </c>
      <c r="J5446" t="s">
        <v>2343</v>
      </c>
      <c r="K5446" t="s">
        <v>39</v>
      </c>
      <c r="L5446" t="s">
        <v>40</v>
      </c>
      <c r="M5446" t="s">
        <v>2344</v>
      </c>
      <c r="N5446">
        <v>10.440000000000001</v>
      </c>
      <c r="O5446">
        <v>5</v>
      </c>
      <c r="P5446">
        <v>0.2</v>
      </c>
      <c r="Q5446">
        <v>3.3929999999999989</v>
      </c>
    </row>
    <row r="5447" spans="1:17" x14ac:dyDescent="0.3">
      <c r="A5447" t="s">
        <v>1122</v>
      </c>
      <c r="B5447" t="s">
        <v>1765</v>
      </c>
      <c r="C5447" t="s">
        <v>1766</v>
      </c>
      <c r="D5447" t="s">
        <v>20</v>
      </c>
      <c r="E5447" t="s">
        <v>21</v>
      </c>
      <c r="F5447" t="s">
        <v>282</v>
      </c>
      <c r="G5447" t="s">
        <v>283</v>
      </c>
      <c r="H5447">
        <v>22153</v>
      </c>
      <c r="I5447" t="s">
        <v>24</v>
      </c>
      <c r="J5447" t="s">
        <v>2343</v>
      </c>
      <c r="K5447" t="s">
        <v>39</v>
      </c>
      <c r="L5447" t="s">
        <v>40</v>
      </c>
      <c r="M5447" t="s">
        <v>2344</v>
      </c>
      <c r="N5447">
        <v>7.83</v>
      </c>
      <c r="O5447">
        <v>3</v>
      </c>
      <c r="P5447">
        <v>0</v>
      </c>
      <c r="Q5447">
        <v>3.6017999999999999</v>
      </c>
    </row>
    <row r="5448" spans="1:17" x14ac:dyDescent="0.3">
      <c r="A5448" t="s">
        <v>42</v>
      </c>
      <c r="B5448" t="s">
        <v>3247</v>
      </c>
      <c r="C5448" t="s">
        <v>3248</v>
      </c>
      <c r="D5448" t="s">
        <v>34</v>
      </c>
      <c r="E5448" t="s">
        <v>21</v>
      </c>
      <c r="F5448" t="s">
        <v>290</v>
      </c>
      <c r="G5448" t="s">
        <v>210</v>
      </c>
      <c r="H5448">
        <v>49201</v>
      </c>
      <c r="I5448" t="s">
        <v>93</v>
      </c>
      <c r="J5448" t="s">
        <v>2343</v>
      </c>
      <c r="K5448" t="s">
        <v>39</v>
      </c>
      <c r="L5448" t="s">
        <v>40</v>
      </c>
      <c r="M5448" t="s">
        <v>2344</v>
      </c>
      <c r="N5448">
        <v>2.61</v>
      </c>
      <c r="O5448">
        <v>1</v>
      </c>
      <c r="P5448">
        <v>0</v>
      </c>
      <c r="Q5448">
        <v>1.2005999999999999</v>
      </c>
    </row>
    <row r="5449" spans="1:17" x14ac:dyDescent="0.3">
      <c r="A5449" t="s">
        <v>17</v>
      </c>
      <c r="B5449" t="s">
        <v>4177</v>
      </c>
      <c r="C5449" t="s">
        <v>4178</v>
      </c>
      <c r="D5449" t="s">
        <v>34</v>
      </c>
      <c r="E5449" t="s">
        <v>21</v>
      </c>
      <c r="F5449" t="s">
        <v>653</v>
      </c>
      <c r="G5449" t="s">
        <v>654</v>
      </c>
      <c r="H5449">
        <v>6824</v>
      </c>
      <c r="I5449" t="s">
        <v>131</v>
      </c>
      <c r="J5449" t="s">
        <v>2343</v>
      </c>
      <c r="K5449" t="s">
        <v>39</v>
      </c>
      <c r="L5449" t="s">
        <v>40</v>
      </c>
      <c r="M5449" t="s">
        <v>2344</v>
      </c>
      <c r="N5449">
        <v>13.049999999999999</v>
      </c>
      <c r="O5449">
        <v>5</v>
      </c>
      <c r="P5449">
        <v>0</v>
      </c>
      <c r="Q5449">
        <v>6.0029999999999992</v>
      </c>
    </row>
    <row r="5450" spans="1:17" x14ac:dyDescent="0.3">
      <c r="A5450" t="s">
        <v>42</v>
      </c>
      <c r="B5450" t="s">
        <v>2383</v>
      </c>
      <c r="C5450" t="s">
        <v>2384</v>
      </c>
      <c r="D5450" t="s">
        <v>34</v>
      </c>
      <c r="E5450" t="s">
        <v>21</v>
      </c>
      <c r="F5450" t="s">
        <v>1266</v>
      </c>
      <c r="G5450" t="s">
        <v>36</v>
      </c>
      <c r="H5450">
        <v>92646</v>
      </c>
      <c r="I5450" t="s">
        <v>37</v>
      </c>
      <c r="J5450" t="s">
        <v>2343</v>
      </c>
      <c r="K5450" t="s">
        <v>39</v>
      </c>
      <c r="L5450" t="s">
        <v>40</v>
      </c>
      <c r="M5450" t="s">
        <v>2344</v>
      </c>
      <c r="N5450">
        <v>5.22</v>
      </c>
      <c r="O5450">
        <v>2</v>
      </c>
      <c r="P5450">
        <v>0</v>
      </c>
      <c r="Q5450">
        <v>2.4011999999999998</v>
      </c>
    </row>
    <row r="5451" spans="1:17" x14ac:dyDescent="0.3">
      <c r="A5451" t="s">
        <v>42</v>
      </c>
      <c r="B5451" t="s">
        <v>2506</v>
      </c>
      <c r="C5451" t="s">
        <v>2507</v>
      </c>
      <c r="D5451" t="s">
        <v>20</v>
      </c>
      <c r="E5451" t="s">
        <v>21</v>
      </c>
      <c r="F5451" t="s">
        <v>235</v>
      </c>
      <c r="G5451" t="s">
        <v>236</v>
      </c>
      <c r="H5451">
        <v>10011</v>
      </c>
      <c r="I5451" t="s">
        <v>131</v>
      </c>
      <c r="J5451" t="s">
        <v>2343</v>
      </c>
      <c r="K5451" t="s">
        <v>39</v>
      </c>
      <c r="L5451" t="s">
        <v>40</v>
      </c>
      <c r="M5451" t="s">
        <v>2344</v>
      </c>
      <c r="N5451">
        <v>5.22</v>
      </c>
      <c r="O5451">
        <v>2</v>
      </c>
      <c r="P5451">
        <v>0</v>
      </c>
      <c r="Q5451">
        <v>2.4011999999999998</v>
      </c>
    </row>
    <row r="5452" spans="1:17" x14ac:dyDescent="0.3">
      <c r="A5452" t="s">
        <v>166</v>
      </c>
      <c r="B5452" t="s">
        <v>1036</v>
      </c>
      <c r="C5452" t="s">
        <v>1037</v>
      </c>
      <c r="D5452" t="s">
        <v>20</v>
      </c>
      <c r="E5452" t="s">
        <v>21</v>
      </c>
      <c r="F5452" t="s">
        <v>129</v>
      </c>
      <c r="G5452" t="s">
        <v>130</v>
      </c>
      <c r="H5452">
        <v>19143</v>
      </c>
      <c r="I5452" t="s">
        <v>131</v>
      </c>
      <c r="J5452" t="s">
        <v>1044</v>
      </c>
      <c r="K5452" t="s">
        <v>39</v>
      </c>
      <c r="L5452" t="s">
        <v>40</v>
      </c>
      <c r="M5452" t="s">
        <v>1045</v>
      </c>
      <c r="N5452">
        <v>100.24000000000001</v>
      </c>
      <c r="O5452">
        <v>10</v>
      </c>
      <c r="P5452">
        <v>0.2</v>
      </c>
      <c r="Q5452">
        <v>33.830999999999989</v>
      </c>
    </row>
    <row r="5453" spans="1:17" x14ac:dyDescent="0.3">
      <c r="A5453" t="s">
        <v>17</v>
      </c>
      <c r="B5453" t="s">
        <v>832</v>
      </c>
      <c r="C5453" t="s">
        <v>833</v>
      </c>
      <c r="D5453" t="s">
        <v>20</v>
      </c>
      <c r="E5453" t="s">
        <v>21</v>
      </c>
      <c r="F5453" t="s">
        <v>129</v>
      </c>
      <c r="G5453" t="s">
        <v>130</v>
      </c>
      <c r="H5453">
        <v>19134</v>
      </c>
      <c r="I5453" t="s">
        <v>131</v>
      </c>
      <c r="J5453" t="s">
        <v>1044</v>
      </c>
      <c r="K5453" t="s">
        <v>39</v>
      </c>
      <c r="L5453" t="s">
        <v>40</v>
      </c>
      <c r="M5453" t="s">
        <v>1045</v>
      </c>
      <c r="N5453">
        <v>30.072000000000003</v>
      </c>
      <c r="O5453">
        <v>3</v>
      </c>
      <c r="P5453">
        <v>0.2</v>
      </c>
      <c r="Q5453">
        <v>10.149299999999997</v>
      </c>
    </row>
    <row r="5454" spans="1:17" x14ac:dyDescent="0.3">
      <c r="A5454" t="s">
        <v>17</v>
      </c>
      <c r="B5454" t="s">
        <v>1021</v>
      </c>
      <c r="C5454" t="s">
        <v>1022</v>
      </c>
      <c r="D5454" t="s">
        <v>34</v>
      </c>
      <c r="E5454" t="s">
        <v>21</v>
      </c>
      <c r="F5454" t="s">
        <v>593</v>
      </c>
      <c r="G5454" t="s">
        <v>92</v>
      </c>
      <c r="H5454">
        <v>78207</v>
      </c>
      <c r="I5454" t="s">
        <v>93</v>
      </c>
      <c r="J5454" t="s">
        <v>1044</v>
      </c>
      <c r="K5454" t="s">
        <v>39</v>
      </c>
      <c r="L5454" t="s">
        <v>40</v>
      </c>
      <c r="M5454" t="s">
        <v>1045</v>
      </c>
      <c r="N5454">
        <v>40.096000000000004</v>
      </c>
      <c r="O5454">
        <v>4</v>
      </c>
      <c r="P5454">
        <v>0.2</v>
      </c>
      <c r="Q5454">
        <v>13.532399999999996</v>
      </c>
    </row>
    <row r="5455" spans="1:17" x14ac:dyDescent="0.3">
      <c r="A5455" t="s">
        <v>17</v>
      </c>
      <c r="B5455" t="s">
        <v>4093</v>
      </c>
      <c r="C5455" t="s">
        <v>4094</v>
      </c>
      <c r="D5455" t="s">
        <v>20</v>
      </c>
      <c r="E5455" t="s">
        <v>21</v>
      </c>
      <c r="F5455" t="s">
        <v>84</v>
      </c>
      <c r="G5455" t="s">
        <v>85</v>
      </c>
      <c r="H5455">
        <v>98105</v>
      </c>
      <c r="I5455" t="s">
        <v>37</v>
      </c>
      <c r="J5455" t="s">
        <v>1044</v>
      </c>
      <c r="K5455" t="s">
        <v>39</v>
      </c>
      <c r="L5455" t="s">
        <v>40</v>
      </c>
      <c r="M5455" t="s">
        <v>1045</v>
      </c>
      <c r="N5455">
        <v>87.71</v>
      </c>
      <c r="O5455">
        <v>7</v>
      </c>
      <c r="P5455">
        <v>0</v>
      </c>
      <c r="Q5455">
        <v>41.223699999999994</v>
      </c>
    </row>
    <row r="5456" spans="1:17" x14ac:dyDescent="0.3">
      <c r="A5456" t="s">
        <v>42</v>
      </c>
      <c r="B5456" t="s">
        <v>5121</v>
      </c>
      <c r="C5456" t="s">
        <v>5122</v>
      </c>
      <c r="D5456" t="s">
        <v>90</v>
      </c>
      <c r="E5456" t="s">
        <v>21</v>
      </c>
      <c r="F5456" t="s">
        <v>163</v>
      </c>
      <c r="G5456" t="s">
        <v>92</v>
      </c>
      <c r="H5456">
        <v>77070</v>
      </c>
      <c r="I5456" t="s">
        <v>93</v>
      </c>
      <c r="J5456" t="s">
        <v>1044</v>
      </c>
      <c r="K5456" t="s">
        <v>39</v>
      </c>
      <c r="L5456" t="s">
        <v>40</v>
      </c>
      <c r="M5456" t="s">
        <v>1045</v>
      </c>
      <c r="N5456">
        <v>100.24000000000001</v>
      </c>
      <c r="O5456">
        <v>10</v>
      </c>
      <c r="P5456">
        <v>0.2</v>
      </c>
      <c r="Q5456">
        <v>33.830999999999989</v>
      </c>
    </row>
    <row r="5457" spans="1:17" x14ac:dyDescent="0.3">
      <c r="A5457" t="s">
        <v>42</v>
      </c>
      <c r="B5457" t="s">
        <v>1578</v>
      </c>
      <c r="C5457" t="s">
        <v>1579</v>
      </c>
      <c r="D5457" t="s">
        <v>20</v>
      </c>
      <c r="E5457" t="s">
        <v>21</v>
      </c>
      <c r="F5457" t="s">
        <v>829</v>
      </c>
      <c r="G5457" t="s">
        <v>36</v>
      </c>
      <c r="H5457">
        <v>92037</v>
      </c>
      <c r="I5457" t="s">
        <v>37</v>
      </c>
      <c r="J5457" t="s">
        <v>1044</v>
      </c>
      <c r="K5457" t="s">
        <v>39</v>
      </c>
      <c r="L5457" t="s">
        <v>40</v>
      </c>
      <c r="M5457" t="s">
        <v>1045</v>
      </c>
      <c r="N5457">
        <v>62.65</v>
      </c>
      <c r="O5457">
        <v>5</v>
      </c>
      <c r="P5457">
        <v>0</v>
      </c>
      <c r="Q5457">
        <v>29.445499999999996</v>
      </c>
    </row>
    <row r="5458" spans="1:17" x14ac:dyDescent="0.3">
      <c r="A5458" t="s">
        <v>166</v>
      </c>
      <c r="B5458" t="s">
        <v>1105</v>
      </c>
      <c r="C5458" t="s">
        <v>1106</v>
      </c>
      <c r="D5458" t="s">
        <v>34</v>
      </c>
      <c r="E5458" t="s">
        <v>21</v>
      </c>
      <c r="F5458" t="s">
        <v>435</v>
      </c>
      <c r="G5458" t="s">
        <v>1107</v>
      </c>
      <c r="H5458">
        <v>31907</v>
      </c>
      <c r="I5458" t="s">
        <v>24</v>
      </c>
      <c r="J5458" t="s">
        <v>1110</v>
      </c>
      <c r="K5458" t="s">
        <v>39</v>
      </c>
      <c r="L5458" t="s">
        <v>40</v>
      </c>
      <c r="M5458" t="s">
        <v>1111</v>
      </c>
      <c r="N5458">
        <v>20.7</v>
      </c>
      <c r="O5458">
        <v>2</v>
      </c>
      <c r="P5458">
        <v>0</v>
      </c>
      <c r="Q5458">
        <v>9.9359999999999999</v>
      </c>
    </row>
    <row r="5459" spans="1:17" x14ac:dyDescent="0.3">
      <c r="A5459" t="s">
        <v>42</v>
      </c>
      <c r="B5459" t="s">
        <v>1112</v>
      </c>
      <c r="C5459" t="s">
        <v>1113</v>
      </c>
      <c r="D5459" t="s">
        <v>20</v>
      </c>
      <c r="E5459" t="s">
        <v>21</v>
      </c>
      <c r="F5459" t="s">
        <v>235</v>
      </c>
      <c r="G5459" t="s">
        <v>236</v>
      </c>
      <c r="H5459">
        <v>10009</v>
      </c>
      <c r="I5459" t="s">
        <v>131</v>
      </c>
      <c r="J5459" t="s">
        <v>1110</v>
      </c>
      <c r="K5459" t="s">
        <v>39</v>
      </c>
      <c r="L5459" t="s">
        <v>40</v>
      </c>
      <c r="M5459" t="s">
        <v>1111</v>
      </c>
      <c r="N5459">
        <v>20.7</v>
      </c>
      <c r="O5459">
        <v>2</v>
      </c>
      <c r="P5459">
        <v>0</v>
      </c>
      <c r="Q5459">
        <v>9.9359999999999999</v>
      </c>
    </row>
    <row r="5460" spans="1:17" x14ac:dyDescent="0.3">
      <c r="A5460" t="s">
        <v>42</v>
      </c>
      <c r="B5460" t="s">
        <v>421</v>
      </c>
      <c r="C5460" t="s">
        <v>422</v>
      </c>
      <c r="D5460" t="s">
        <v>34</v>
      </c>
      <c r="E5460" t="s">
        <v>21</v>
      </c>
      <c r="F5460" t="s">
        <v>91</v>
      </c>
      <c r="G5460" t="s">
        <v>92</v>
      </c>
      <c r="H5460">
        <v>76106</v>
      </c>
      <c r="I5460" t="s">
        <v>93</v>
      </c>
      <c r="J5460" t="s">
        <v>1110</v>
      </c>
      <c r="K5460" t="s">
        <v>39</v>
      </c>
      <c r="L5460" t="s">
        <v>40</v>
      </c>
      <c r="M5460" t="s">
        <v>1111</v>
      </c>
      <c r="N5460">
        <v>33.119999999999997</v>
      </c>
      <c r="O5460">
        <v>4</v>
      </c>
      <c r="P5460">
        <v>0.2</v>
      </c>
      <c r="Q5460">
        <v>11.592000000000001</v>
      </c>
    </row>
    <row r="5461" spans="1:17" x14ac:dyDescent="0.3">
      <c r="A5461" t="s">
        <v>166</v>
      </c>
      <c r="B5461" t="s">
        <v>4892</v>
      </c>
      <c r="C5461" t="s">
        <v>4893</v>
      </c>
      <c r="D5461" t="s">
        <v>20</v>
      </c>
      <c r="E5461" t="s">
        <v>21</v>
      </c>
      <c r="F5461" t="s">
        <v>2677</v>
      </c>
      <c r="G5461" t="s">
        <v>36</v>
      </c>
      <c r="H5461">
        <v>94601</v>
      </c>
      <c r="I5461" t="s">
        <v>37</v>
      </c>
      <c r="J5461" t="s">
        <v>1110</v>
      </c>
      <c r="K5461" t="s">
        <v>39</v>
      </c>
      <c r="L5461" t="s">
        <v>40</v>
      </c>
      <c r="M5461" t="s">
        <v>1111</v>
      </c>
      <c r="N5461">
        <v>51.75</v>
      </c>
      <c r="O5461">
        <v>5</v>
      </c>
      <c r="P5461">
        <v>0</v>
      </c>
      <c r="Q5461">
        <v>24.84</v>
      </c>
    </row>
    <row r="5462" spans="1:17" x14ac:dyDescent="0.3">
      <c r="A5462" t="s">
        <v>42</v>
      </c>
      <c r="B5462" t="s">
        <v>3790</v>
      </c>
      <c r="C5462" t="s">
        <v>3791</v>
      </c>
      <c r="D5462" t="s">
        <v>20</v>
      </c>
      <c r="E5462" t="s">
        <v>21</v>
      </c>
      <c r="F5462" t="s">
        <v>1177</v>
      </c>
      <c r="G5462" t="s">
        <v>46</v>
      </c>
      <c r="H5462">
        <v>33024</v>
      </c>
      <c r="I5462" t="s">
        <v>24</v>
      </c>
      <c r="J5462" t="s">
        <v>1110</v>
      </c>
      <c r="K5462" t="s">
        <v>39</v>
      </c>
      <c r="L5462" t="s">
        <v>40</v>
      </c>
      <c r="M5462" t="s">
        <v>1111</v>
      </c>
      <c r="N5462">
        <v>16.559999999999999</v>
      </c>
      <c r="O5462">
        <v>2</v>
      </c>
      <c r="P5462">
        <v>0.2</v>
      </c>
      <c r="Q5462">
        <v>5.7960000000000003</v>
      </c>
    </row>
    <row r="5463" spans="1:17" x14ac:dyDescent="0.3">
      <c r="A5463" t="s">
        <v>1122</v>
      </c>
      <c r="B5463" t="s">
        <v>1510</v>
      </c>
      <c r="C5463" t="s">
        <v>1511</v>
      </c>
      <c r="D5463" t="s">
        <v>20</v>
      </c>
      <c r="E5463" t="s">
        <v>21</v>
      </c>
      <c r="F5463" t="s">
        <v>5607</v>
      </c>
      <c r="G5463" t="s">
        <v>236</v>
      </c>
      <c r="H5463">
        <v>13501</v>
      </c>
      <c r="I5463" t="s">
        <v>131</v>
      </c>
      <c r="J5463" t="s">
        <v>1110</v>
      </c>
      <c r="K5463" t="s">
        <v>39</v>
      </c>
      <c r="L5463" t="s">
        <v>40</v>
      </c>
      <c r="M5463" t="s">
        <v>1111</v>
      </c>
      <c r="N5463">
        <v>93.149999999999991</v>
      </c>
      <c r="O5463">
        <v>9</v>
      </c>
      <c r="P5463">
        <v>0</v>
      </c>
      <c r="Q5463">
        <v>44.712000000000003</v>
      </c>
    </row>
    <row r="5464" spans="1:17" x14ac:dyDescent="0.3">
      <c r="A5464" t="s">
        <v>42</v>
      </c>
      <c r="B5464" t="s">
        <v>5456</v>
      </c>
      <c r="C5464" t="s">
        <v>5457</v>
      </c>
      <c r="D5464" t="s">
        <v>34</v>
      </c>
      <c r="E5464" t="s">
        <v>21</v>
      </c>
      <c r="F5464" t="s">
        <v>1023</v>
      </c>
      <c r="G5464" t="s">
        <v>236</v>
      </c>
      <c r="H5464">
        <v>11561</v>
      </c>
      <c r="I5464" t="s">
        <v>131</v>
      </c>
      <c r="J5464" t="s">
        <v>1110</v>
      </c>
      <c r="K5464" t="s">
        <v>39</v>
      </c>
      <c r="L5464" t="s">
        <v>40</v>
      </c>
      <c r="M5464" t="s">
        <v>1111</v>
      </c>
      <c r="N5464">
        <v>41.4</v>
      </c>
      <c r="O5464">
        <v>4</v>
      </c>
      <c r="P5464">
        <v>0</v>
      </c>
      <c r="Q5464">
        <v>19.872</v>
      </c>
    </row>
    <row r="5465" spans="1:17" x14ac:dyDescent="0.3">
      <c r="A5465" t="s">
        <v>42</v>
      </c>
      <c r="B5465" t="s">
        <v>1171</v>
      </c>
      <c r="C5465" t="s">
        <v>1172</v>
      </c>
      <c r="D5465" t="s">
        <v>34</v>
      </c>
      <c r="E5465" t="s">
        <v>21</v>
      </c>
      <c r="F5465" t="s">
        <v>999</v>
      </c>
      <c r="G5465" t="s">
        <v>689</v>
      </c>
      <c r="H5465">
        <v>7601</v>
      </c>
      <c r="I5465" t="s">
        <v>131</v>
      </c>
      <c r="J5465" t="s">
        <v>2567</v>
      </c>
      <c r="K5465" t="s">
        <v>39</v>
      </c>
      <c r="L5465" t="s">
        <v>40</v>
      </c>
      <c r="M5465" t="s">
        <v>2568</v>
      </c>
      <c r="N5465">
        <v>14.399999999999999</v>
      </c>
      <c r="O5465">
        <v>5</v>
      </c>
      <c r="P5465">
        <v>0</v>
      </c>
      <c r="Q5465">
        <v>7.056</v>
      </c>
    </row>
    <row r="5466" spans="1:17" x14ac:dyDescent="0.3">
      <c r="A5466" t="s">
        <v>17</v>
      </c>
      <c r="B5466" t="s">
        <v>967</v>
      </c>
      <c r="C5466" t="s">
        <v>968</v>
      </c>
      <c r="D5466" t="s">
        <v>34</v>
      </c>
      <c r="E5466" t="s">
        <v>21</v>
      </c>
      <c r="F5466" t="s">
        <v>3120</v>
      </c>
      <c r="G5466" t="s">
        <v>107</v>
      </c>
      <c r="H5466">
        <v>84604</v>
      </c>
      <c r="I5466" t="s">
        <v>37</v>
      </c>
      <c r="J5466" t="s">
        <v>2567</v>
      </c>
      <c r="K5466" t="s">
        <v>39</v>
      </c>
      <c r="L5466" t="s">
        <v>40</v>
      </c>
      <c r="M5466" t="s">
        <v>2568</v>
      </c>
      <c r="N5466">
        <v>14.399999999999999</v>
      </c>
      <c r="O5466">
        <v>5</v>
      </c>
      <c r="P5466">
        <v>0</v>
      </c>
      <c r="Q5466">
        <v>7.056</v>
      </c>
    </row>
    <row r="5467" spans="1:17" x14ac:dyDescent="0.3">
      <c r="A5467" t="s">
        <v>1122</v>
      </c>
      <c r="B5467" t="s">
        <v>2569</v>
      </c>
      <c r="C5467" t="s">
        <v>2570</v>
      </c>
      <c r="D5467" t="s">
        <v>20</v>
      </c>
      <c r="E5467" t="s">
        <v>21</v>
      </c>
      <c r="F5467" t="s">
        <v>235</v>
      </c>
      <c r="G5467" t="s">
        <v>236</v>
      </c>
      <c r="H5467">
        <v>10009</v>
      </c>
      <c r="I5467" t="s">
        <v>131</v>
      </c>
      <c r="J5467" t="s">
        <v>2567</v>
      </c>
      <c r="K5467" t="s">
        <v>39</v>
      </c>
      <c r="L5467" t="s">
        <v>40</v>
      </c>
      <c r="M5467" t="s">
        <v>2568</v>
      </c>
      <c r="N5467">
        <v>14.399999999999999</v>
      </c>
      <c r="O5467">
        <v>5</v>
      </c>
      <c r="P5467">
        <v>0</v>
      </c>
      <c r="Q5467">
        <v>7.056</v>
      </c>
    </row>
    <row r="5468" spans="1:17" x14ac:dyDescent="0.3">
      <c r="A5468" t="s">
        <v>17</v>
      </c>
      <c r="B5468" t="s">
        <v>4119</v>
      </c>
      <c r="C5468" t="s">
        <v>4120</v>
      </c>
      <c r="D5468" t="s">
        <v>20</v>
      </c>
      <c r="E5468" t="s">
        <v>21</v>
      </c>
      <c r="F5468" t="s">
        <v>3705</v>
      </c>
      <c r="G5468" t="s">
        <v>78</v>
      </c>
      <c r="H5468">
        <v>27604</v>
      </c>
      <c r="I5468" t="s">
        <v>24</v>
      </c>
      <c r="J5468" t="s">
        <v>2567</v>
      </c>
      <c r="K5468" t="s">
        <v>39</v>
      </c>
      <c r="L5468" t="s">
        <v>40</v>
      </c>
      <c r="M5468" t="s">
        <v>2568</v>
      </c>
      <c r="N5468">
        <v>4.6079999999999997</v>
      </c>
      <c r="O5468">
        <v>2</v>
      </c>
      <c r="P5468">
        <v>0.2</v>
      </c>
      <c r="Q5468">
        <v>1.6704000000000001</v>
      </c>
    </row>
    <row r="5469" spans="1:17" x14ac:dyDescent="0.3">
      <c r="A5469" t="s">
        <v>42</v>
      </c>
      <c r="B5469" t="s">
        <v>1629</v>
      </c>
      <c r="C5469" t="s">
        <v>1630</v>
      </c>
      <c r="D5469" t="s">
        <v>20</v>
      </c>
      <c r="E5469" t="s">
        <v>21</v>
      </c>
      <c r="F5469" t="s">
        <v>35</v>
      </c>
      <c r="G5469" t="s">
        <v>36</v>
      </c>
      <c r="H5469">
        <v>90045</v>
      </c>
      <c r="I5469" t="s">
        <v>37</v>
      </c>
      <c r="J5469" t="s">
        <v>1631</v>
      </c>
      <c r="K5469" t="s">
        <v>39</v>
      </c>
      <c r="L5469" t="s">
        <v>40</v>
      </c>
      <c r="M5469" t="s">
        <v>1632</v>
      </c>
      <c r="N5469">
        <v>20.7</v>
      </c>
      <c r="O5469">
        <v>2</v>
      </c>
      <c r="P5469">
        <v>0</v>
      </c>
      <c r="Q5469">
        <v>9.9359999999999999</v>
      </c>
    </row>
    <row r="5470" spans="1:17" x14ac:dyDescent="0.3">
      <c r="A5470" t="s">
        <v>42</v>
      </c>
      <c r="B5470" t="s">
        <v>1665</v>
      </c>
      <c r="C5470" t="s">
        <v>1666</v>
      </c>
      <c r="D5470" t="s">
        <v>20</v>
      </c>
      <c r="E5470" t="s">
        <v>21</v>
      </c>
      <c r="F5470" t="s">
        <v>235</v>
      </c>
      <c r="G5470" t="s">
        <v>236</v>
      </c>
      <c r="H5470">
        <v>10024</v>
      </c>
      <c r="I5470" t="s">
        <v>131</v>
      </c>
      <c r="J5470" t="s">
        <v>1631</v>
      </c>
      <c r="K5470" t="s">
        <v>39</v>
      </c>
      <c r="L5470" t="s">
        <v>40</v>
      </c>
      <c r="M5470" t="s">
        <v>1632</v>
      </c>
      <c r="N5470">
        <v>72.45</v>
      </c>
      <c r="O5470">
        <v>7</v>
      </c>
      <c r="P5470">
        <v>0</v>
      </c>
      <c r="Q5470">
        <v>34.775999999999996</v>
      </c>
    </row>
    <row r="5471" spans="1:17" x14ac:dyDescent="0.3">
      <c r="A5471" t="s">
        <v>42</v>
      </c>
      <c r="B5471" t="s">
        <v>3659</v>
      </c>
      <c r="C5471" t="s">
        <v>3660</v>
      </c>
      <c r="D5471" t="s">
        <v>34</v>
      </c>
      <c r="E5471" t="s">
        <v>21</v>
      </c>
      <c r="F5471" t="s">
        <v>235</v>
      </c>
      <c r="G5471" t="s">
        <v>236</v>
      </c>
      <c r="H5471">
        <v>10035</v>
      </c>
      <c r="I5471" t="s">
        <v>131</v>
      </c>
      <c r="J5471" t="s">
        <v>1631</v>
      </c>
      <c r="K5471" t="s">
        <v>39</v>
      </c>
      <c r="L5471" t="s">
        <v>40</v>
      </c>
      <c r="M5471" t="s">
        <v>1632</v>
      </c>
      <c r="N5471">
        <v>20.7</v>
      </c>
      <c r="O5471">
        <v>2</v>
      </c>
      <c r="P5471">
        <v>0</v>
      </c>
      <c r="Q5471">
        <v>9.9359999999999999</v>
      </c>
    </row>
    <row r="5472" spans="1:17" x14ac:dyDescent="0.3">
      <c r="A5472" t="s">
        <v>17</v>
      </c>
      <c r="B5472" t="s">
        <v>1694</v>
      </c>
      <c r="C5472" t="s">
        <v>1695</v>
      </c>
      <c r="D5472" t="s">
        <v>20</v>
      </c>
      <c r="E5472" t="s">
        <v>21</v>
      </c>
      <c r="F5472" t="s">
        <v>112</v>
      </c>
      <c r="G5472" t="s">
        <v>36</v>
      </c>
      <c r="H5472">
        <v>94122</v>
      </c>
      <c r="I5472" t="s">
        <v>37</v>
      </c>
      <c r="J5472" t="s">
        <v>1631</v>
      </c>
      <c r="K5472" t="s">
        <v>39</v>
      </c>
      <c r="L5472" t="s">
        <v>40</v>
      </c>
      <c r="M5472" t="s">
        <v>1632</v>
      </c>
      <c r="N5472">
        <v>51.75</v>
      </c>
      <c r="O5472">
        <v>5</v>
      </c>
      <c r="P5472">
        <v>0</v>
      </c>
      <c r="Q5472">
        <v>24.84</v>
      </c>
    </row>
    <row r="5473" spans="1:17" x14ac:dyDescent="0.3">
      <c r="A5473" t="s">
        <v>42</v>
      </c>
      <c r="B5473" t="s">
        <v>4934</v>
      </c>
      <c r="C5473" t="s">
        <v>4935</v>
      </c>
      <c r="D5473" t="s">
        <v>34</v>
      </c>
      <c r="E5473" t="s">
        <v>21</v>
      </c>
      <c r="F5473" t="s">
        <v>282</v>
      </c>
      <c r="G5473" t="s">
        <v>283</v>
      </c>
      <c r="H5473">
        <v>22153</v>
      </c>
      <c r="I5473" t="s">
        <v>24</v>
      </c>
      <c r="J5473" t="s">
        <v>1631</v>
      </c>
      <c r="K5473" t="s">
        <v>39</v>
      </c>
      <c r="L5473" t="s">
        <v>40</v>
      </c>
      <c r="M5473" t="s">
        <v>1632</v>
      </c>
      <c r="N5473">
        <v>62.099999999999994</v>
      </c>
      <c r="O5473">
        <v>6</v>
      </c>
      <c r="P5473">
        <v>0</v>
      </c>
      <c r="Q5473">
        <v>29.808</v>
      </c>
    </row>
    <row r="5474" spans="1:17" x14ac:dyDescent="0.3">
      <c r="A5474" t="s">
        <v>42</v>
      </c>
      <c r="B5474" t="s">
        <v>1031</v>
      </c>
      <c r="C5474" t="s">
        <v>1032</v>
      </c>
      <c r="D5474" t="s">
        <v>34</v>
      </c>
      <c r="E5474" t="s">
        <v>21</v>
      </c>
      <c r="F5474" t="s">
        <v>235</v>
      </c>
      <c r="G5474" t="s">
        <v>236</v>
      </c>
      <c r="H5474">
        <v>10024</v>
      </c>
      <c r="I5474" t="s">
        <v>131</v>
      </c>
      <c r="J5474" t="s">
        <v>1631</v>
      </c>
      <c r="K5474" t="s">
        <v>39</v>
      </c>
      <c r="L5474" t="s">
        <v>40</v>
      </c>
      <c r="M5474" t="s">
        <v>1632</v>
      </c>
      <c r="N5474">
        <v>20.7</v>
      </c>
      <c r="O5474">
        <v>2</v>
      </c>
      <c r="P5474">
        <v>0</v>
      </c>
      <c r="Q5474">
        <v>9.9359999999999999</v>
      </c>
    </row>
    <row r="5475" spans="1:17" x14ac:dyDescent="0.3">
      <c r="A5475" t="s">
        <v>17</v>
      </c>
      <c r="B5475" t="s">
        <v>98</v>
      </c>
      <c r="C5475" t="s">
        <v>99</v>
      </c>
      <c r="D5475" t="s">
        <v>20</v>
      </c>
      <c r="E5475" t="s">
        <v>21</v>
      </c>
      <c r="F5475" t="s">
        <v>769</v>
      </c>
      <c r="G5475" t="s">
        <v>210</v>
      </c>
      <c r="H5475">
        <v>48227</v>
      </c>
      <c r="I5475" t="s">
        <v>93</v>
      </c>
      <c r="J5475" t="s">
        <v>1345</v>
      </c>
      <c r="K5475" t="s">
        <v>39</v>
      </c>
      <c r="L5475" t="s">
        <v>40</v>
      </c>
      <c r="M5475" t="s">
        <v>1346</v>
      </c>
      <c r="N5475">
        <v>22.05</v>
      </c>
      <c r="O5475">
        <v>7</v>
      </c>
      <c r="P5475">
        <v>0</v>
      </c>
      <c r="Q5475">
        <v>10.584</v>
      </c>
    </row>
    <row r="5476" spans="1:17" x14ac:dyDescent="0.3">
      <c r="A5476" t="s">
        <v>166</v>
      </c>
      <c r="B5476" t="s">
        <v>2000</v>
      </c>
      <c r="C5476" t="s">
        <v>2001</v>
      </c>
      <c r="D5476" t="s">
        <v>20</v>
      </c>
      <c r="E5476" t="s">
        <v>21</v>
      </c>
      <c r="F5476" t="s">
        <v>2002</v>
      </c>
      <c r="G5476" t="s">
        <v>236</v>
      </c>
      <c r="H5476">
        <v>11572</v>
      </c>
      <c r="I5476" t="s">
        <v>131</v>
      </c>
      <c r="J5476" t="s">
        <v>1345</v>
      </c>
      <c r="K5476" t="s">
        <v>39</v>
      </c>
      <c r="L5476" t="s">
        <v>40</v>
      </c>
      <c r="M5476" t="s">
        <v>1346</v>
      </c>
      <c r="N5476">
        <v>6.3</v>
      </c>
      <c r="O5476">
        <v>2</v>
      </c>
      <c r="P5476">
        <v>0</v>
      </c>
      <c r="Q5476">
        <v>3.024</v>
      </c>
    </row>
    <row r="5477" spans="1:17" x14ac:dyDescent="0.3">
      <c r="A5477" t="s">
        <v>42</v>
      </c>
      <c r="B5477" t="s">
        <v>2999</v>
      </c>
      <c r="C5477" t="s">
        <v>3000</v>
      </c>
      <c r="D5477" t="s">
        <v>20</v>
      </c>
      <c r="E5477" t="s">
        <v>21</v>
      </c>
      <c r="F5477" t="s">
        <v>235</v>
      </c>
      <c r="G5477" t="s">
        <v>236</v>
      </c>
      <c r="H5477">
        <v>10009</v>
      </c>
      <c r="I5477" t="s">
        <v>131</v>
      </c>
      <c r="J5477" t="s">
        <v>1345</v>
      </c>
      <c r="K5477" t="s">
        <v>39</v>
      </c>
      <c r="L5477" t="s">
        <v>40</v>
      </c>
      <c r="M5477" t="s">
        <v>1346</v>
      </c>
      <c r="N5477">
        <v>3.15</v>
      </c>
      <c r="O5477">
        <v>1</v>
      </c>
      <c r="P5477">
        <v>0</v>
      </c>
      <c r="Q5477">
        <v>1.512</v>
      </c>
    </row>
    <row r="5478" spans="1:17" x14ac:dyDescent="0.3">
      <c r="A5478" t="s">
        <v>42</v>
      </c>
      <c r="B5478" t="s">
        <v>3929</v>
      </c>
      <c r="C5478" t="s">
        <v>3930</v>
      </c>
      <c r="D5478" t="s">
        <v>34</v>
      </c>
      <c r="E5478" t="s">
        <v>21</v>
      </c>
      <c r="F5478" t="s">
        <v>983</v>
      </c>
      <c r="G5478" t="s">
        <v>92</v>
      </c>
      <c r="H5478">
        <v>76017</v>
      </c>
      <c r="I5478" t="s">
        <v>93</v>
      </c>
      <c r="J5478" t="s">
        <v>1345</v>
      </c>
      <c r="K5478" t="s">
        <v>39</v>
      </c>
      <c r="L5478" t="s">
        <v>40</v>
      </c>
      <c r="M5478" t="s">
        <v>1346</v>
      </c>
      <c r="N5478">
        <v>2.52</v>
      </c>
      <c r="O5478">
        <v>1</v>
      </c>
      <c r="P5478">
        <v>0.2</v>
      </c>
      <c r="Q5478">
        <v>0.88200000000000001</v>
      </c>
    </row>
    <row r="5479" spans="1:17" x14ac:dyDescent="0.3">
      <c r="A5479" t="s">
        <v>42</v>
      </c>
      <c r="B5479" t="s">
        <v>340</v>
      </c>
      <c r="C5479" t="s">
        <v>341</v>
      </c>
      <c r="D5479" t="s">
        <v>20</v>
      </c>
      <c r="E5479" t="s">
        <v>21</v>
      </c>
      <c r="F5479" t="s">
        <v>235</v>
      </c>
      <c r="G5479" t="s">
        <v>236</v>
      </c>
      <c r="H5479">
        <v>10035</v>
      </c>
      <c r="I5479" t="s">
        <v>131</v>
      </c>
      <c r="J5479" t="s">
        <v>1345</v>
      </c>
      <c r="K5479" t="s">
        <v>39</v>
      </c>
      <c r="L5479" t="s">
        <v>40</v>
      </c>
      <c r="M5479" t="s">
        <v>1346</v>
      </c>
      <c r="N5479">
        <v>12.6</v>
      </c>
      <c r="O5479">
        <v>4</v>
      </c>
      <c r="P5479">
        <v>0</v>
      </c>
      <c r="Q5479">
        <v>6.048</v>
      </c>
    </row>
    <row r="5480" spans="1:17" x14ac:dyDescent="0.3">
      <c r="A5480" t="s">
        <v>42</v>
      </c>
      <c r="B5480" t="s">
        <v>1788</v>
      </c>
      <c r="C5480" t="s">
        <v>1789</v>
      </c>
      <c r="D5480" t="s">
        <v>20</v>
      </c>
      <c r="E5480" t="s">
        <v>21</v>
      </c>
      <c r="F5480" t="s">
        <v>1285</v>
      </c>
      <c r="G5480" t="s">
        <v>1084</v>
      </c>
      <c r="H5480">
        <v>1841</v>
      </c>
      <c r="I5480" t="s">
        <v>131</v>
      </c>
      <c r="J5480" t="s">
        <v>3009</v>
      </c>
      <c r="K5480" t="s">
        <v>39</v>
      </c>
      <c r="L5480" t="s">
        <v>40</v>
      </c>
      <c r="M5480" t="s">
        <v>3010</v>
      </c>
      <c r="N5480">
        <v>3.69</v>
      </c>
      <c r="O5480">
        <v>1</v>
      </c>
      <c r="P5480">
        <v>0</v>
      </c>
      <c r="Q5480">
        <v>1.7343</v>
      </c>
    </row>
    <row r="5481" spans="1:17" x14ac:dyDescent="0.3">
      <c r="A5481" t="s">
        <v>42</v>
      </c>
      <c r="B5481" t="s">
        <v>3350</v>
      </c>
      <c r="C5481" t="s">
        <v>3351</v>
      </c>
      <c r="D5481" t="s">
        <v>34</v>
      </c>
      <c r="E5481" t="s">
        <v>21</v>
      </c>
      <c r="F5481" t="s">
        <v>583</v>
      </c>
      <c r="G5481" t="s">
        <v>584</v>
      </c>
      <c r="H5481">
        <v>88220</v>
      </c>
      <c r="I5481" t="s">
        <v>37</v>
      </c>
      <c r="J5481" t="s">
        <v>3009</v>
      </c>
      <c r="K5481" t="s">
        <v>39</v>
      </c>
      <c r="L5481" t="s">
        <v>40</v>
      </c>
      <c r="M5481" t="s">
        <v>3010</v>
      </c>
      <c r="N5481">
        <v>18.45</v>
      </c>
      <c r="O5481">
        <v>5</v>
      </c>
      <c r="P5481">
        <v>0</v>
      </c>
      <c r="Q5481">
        <v>8.6715</v>
      </c>
    </row>
    <row r="5482" spans="1:17" x14ac:dyDescent="0.3">
      <c r="A5482" t="s">
        <v>42</v>
      </c>
      <c r="B5482" t="s">
        <v>3550</v>
      </c>
      <c r="C5482" t="s">
        <v>3551</v>
      </c>
      <c r="D5482" t="s">
        <v>20</v>
      </c>
      <c r="E5482" t="s">
        <v>21</v>
      </c>
      <c r="F5482" t="s">
        <v>35</v>
      </c>
      <c r="G5482" t="s">
        <v>36</v>
      </c>
      <c r="H5482">
        <v>90008</v>
      </c>
      <c r="I5482" t="s">
        <v>37</v>
      </c>
      <c r="J5482" t="s">
        <v>3009</v>
      </c>
      <c r="K5482" t="s">
        <v>39</v>
      </c>
      <c r="L5482" t="s">
        <v>40</v>
      </c>
      <c r="M5482" t="s">
        <v>3010</v>
      </c>
      <c r="N5482">
        <v>7.38</v>
      </c>
      <c r="O5482">
        <v>2</v>
      </c>
      <c r="P5482">
        <v>0</v>
      </c>
      <c r="Q5482">
        <v>3.4685999999999999</v>
      </c>
    </row>
    <row r="5483" spans="1:17" x14ac:dyDescent="0.3">
      <c r="A5483" t="s">
        <v>42</v>
      </c>
      <c r="B5483" t="s">
        <v>3058</v>
      </c>
      <c r="C5483" t="s">
        <v>3059</v>
      </c>
      <c r="D5483" t="s">
        <v>20</v>
      </c>
      <c r="E5483" t="s">
        <v>21</v>
      </c>
      <c r="F5483" t="s">
        <v>129</v>
      </c>
      <c r="G5483" t="s">
        <v>130</v>
      </c>
      <c r="H5483">
        <v>19134</v>
      </c>
      <c r="I5483" t="s">
        <v>131</v>
      </c>
      <c r="J5483" t="s">
        <v>3009</v>
      </c>
      <c r="K5483" t="s">
        <v>39</v>
      </c>
      <c r="L5483" t="s">
        <v>40</v>
      </c>
      <c r="M5483" t="s">
        <v>3010</v>
      </c>
      <c r="N5483">
        <v>14.76</v>
      </c>
      <c r="O5483">
        <v>5</v>
      </c>
      <c r="P5483">
        <v>0.2</v>
      </c>
      <c r="Q5483">
        <v>4.9815000000000005</v>
      </c>
    </row>
    <row r="5484" spans="1:17" x14ac:dyDescent="0.3">
      <c r="A5484" t="s">
        <v>42</v>
      </c>
      <c r="B5484" t="s">
        <v>1788</v>
      </c>
      <c r="C5484" t="s">
        <v>1789</v>
      </c>
      <c r="D5484" t="s">
        <v>20</v>
      </c>
      <c r="E5484" t="s">
        <v>21</v>
      </c>
      <c r="F5484" t="s">
        <v>1285</v>
      </c>
      <c r="G5484" t="s">
        <v>1084</v>
      </c>
      <c r="H5484">
        <v>1841</v>
      </c>
      <c r="I5484" t="s">
        <v>131</v>
      </c>
      <c r="J5484" t="s">
        <v>3011</v>
      </c>
      <c r="K5484" t="s">
        <v>39</v>
      </c>
      <c r="L5484" t="s">
        <v>40</v>
      </c>
      <c r="M5484" t="s">
        <v>3012</v>
      </c>
      <c r="N5484">
        <v>122.12</v>
      </c>
      <c r="O5484">
        <v>4</v>
      </c>
      <c r="P5484">
        <v>0</v>
      </c>
      <c r="Q5484">
        <v>56.175200000000004</v>
      </c>
    </row>
    <row r="5485" spans="1:17" x14ac:dyDescent="0.3">
      <c r="A5485" t="s">
        <v>42</v>
      </c>
      <c r="B5485" t="s">
        <v>2073</v>
      </c>
      <c r="C5485" t="s">
        <v>2074</v>
      </c>
      <c r="D5485" t="s">
        <v>34</v>
      </c>
      <c r="E5485" t="s">
        <v>21</v>
      </c>
      <c r="F5485" t="s">
        <v>112</v>
      </c>
      <c r="G5485" t="s">
        <v>36</v>
      </c>
      <c r="H5485">
        <v>94110</v>
      </c>
      <c r="I5485" t="s">
        <v>37</v>
      </c>
      <c r="J5485" t="s">
        <v>3011</v>
      </c>
      <c r="K5485" t="s">
        <v>39</v>
      </c>
      <c r="L5485" t="s">
        <v>40</v>
      </c>
      <c r="M5485" t="s">
        <v>3012</v>
      </c>
      <c r="N5485">
        <v>274.77</v>
      </c>
      <c r="O5485">
        <v>9</v>
      </c>
      <c r="P5485">
        <v>0</v>
      </c>
      <c r="Q5485">
        <v>126.39420000000001</v>
      </c>
    </row>
    <row r="5486" spans="1:17" x14ac:dyDescent="0.3">
      <c r="A5486" t="s">
        <v>42</v>
      </c>
      <c r="B5486" t="s">
        <v>884</v>
      </c>
      <c r="C5486" t="s">
        <v>885</v>
      </c>
      <c r="D5486" t="s">
        <v>34</v>
      </c>
      <c r="E5486" t="s">
        <v>21</v>
      </c>
      <c r="F5486" t="s">
        <v>282</v>
      </c>
      <c r="G5486" t="s">
        <v>369</v>
      </c>
      <c r="H5486">
        <v>97477</v>
      </c>
      <c r="I5486" t="s">
        <v>37</v>
      </c>
      <c r="J5486" t="s">
        <v>3011</v>
      </c>
      <c r="K5486" t="s">
        <v>39</v>
      </c>
      <c r="L5486" t="s">
        <v>40</v>
      </c>
      <c r="M5486" t="s">
        <v>3012</v>
      </c>
      <c r="N5486">
        <v>146.54400000000001</v>
      </c>
      <c r="O5486">
        <v>6</v>
      </c>
      <c r="P5486">
        <v>0.2</v>
      </c>
      <c r="Q5486">
        <v>47.626799999999996</v>
      </c>
    </row>
    <row r="5487" spans="1:17" x14ac:dyDescent="0.3">
      <c r="A5487" t="s">
        <v>1122</v>
      </c>
      <c r="B5487" t="s">
        <v>4967</v>
      </c>
      <c r="C5487" t="s">
        <v>4968</v>
      </c>
      <c r="D5487" t="s">
        <v>90</v>
      </c>
      <c r="E5487" t="s">
        <v>21</v>
      </c>
      <c r="F5487" t="s">
        <v>235</v>
      </c>
      <c r="G5487" t="s">
        <v>236</v>
      </c>
      <c r="H5487">
        <v>10009</v>
      </c>
      <c r="I5487" t="s">
        <v>131</v>
      </c>
      <c r="J5487" t="s">
        <v>3011</v>
      </c>
      <c r="K5487" t="s">
        <v>39</v>
      </c>
      <c r="L5487" t="s">
        <v>40</v>
      </c>
      <c r="M5487" t="s">
        <v>3012</v>
      </c>
      <c r="N5487">
        <v>30.53</v>
      </c>
      <c r="O5487">
        <v>1</v>
      </c>
      <c r="P5487">
        <v>0</v>
      </c>
      <c r="Q5487">
        <v>14.043800000000001</v>
      </c>
    </row>
    <row r="5488" spans="1:17" x14ac:dyDescent="0.3">
      <c r="A5488" t="s">
        <v>42</v>
      </c>
      <c r="B5488" t="s">
        <v>2121</v>
      </c>
      <c r="C5488" t="s">
        <v>2122</v>
      </c>
      <c r="D5488" t="s">
        <v>20</v>
      </c>
      <c r="E5488" t="s">
        <v>21</v>
      </c>
      <c r="F5488" t="s">
        <v>112</v>
      </c>
      <c r="G5488" t="s">
        <v>36</v>
      </c>
      <c r="H5488">
        <v>94110</v>
      </c>
      <c r="I5488" t="s">
        <v>37</v>
      </c>
      <c r="J5488" t="s">
        <v>2123</v>
      </c>
      <c r="K5488" t="s">
        <v>39</v>
      </c>
      <c r="L5488" t="s">
        <v>40</v>
      </c>
      <c r="M5488" t="s">
        <v>2124</v>
      </c>
      <c r="N5488">
        <v>9.9600000000000009</v>
      </c>
      <c r="O5488">
        <v>2</v>
      </c>
      <c r="P5488">
        <v>0</v>
      </c>
      <c r="Q5488">
        <v>4.5815999999999999</v>
      </c>
    </row>
    <row r="5489" spans="1:17" x14ac:dyDescent="0.3">
      <c r="A5489" t="s">
        <v>42</v>
      </c>
      <c r="B5489" t="s">
        <v>2484</v>
      </c>
      <c r="C5489" t="s">
        <v>2485</v>
      </c>
      <c r="D5489" t="s">
        <v>90</v>
      </c>
      <c r="E5489" t="s">
        <v>21</v>
      </c>
      <c r="F5489" t="s">
        <v>528</v>
      </c>
      <c r="G5489" t="s">
        <v>92</v>
      </c>
      <c r="H5489">
        <v>77506</v>
      </c>
      <c r="I5489" t="s">
        <v>93</v>
      </c>
      <c r="J5489" t="s">
        <v>2123</v>
      </c>
      <c r="K5489" t="s">
        <v>39</v>
      </c>
      <c r="L5489" t="s">
        <v>40</v>
      </c>
      <c r="M5489" t="s">
        <v>2124</v>
      </c>
      <c r="N5489">
        <v>7.9680000000000009</v>
      </c>
      <c r="O5489">
        <v>2</v>
      </c>
      <c r="P5489">
        <v>0.2</v>
      </c>
      <c r="Q5489">
        <v>2.5895999999999999</v>
      </c>
    </row>
    <row r="5490" spans="1:17" x14ac:dyDescent="0.3">
      <c r="A5490" t="s">
        <v>42</v>
      </c>
      <c r="B5490" t="s">
        <v>3237</v>
      </c>
      <c r="C5490" t="s">
        <v>3238</v>
      </c>
      <c r="D5490" t="s">
        <v>34</v>
      </c>
      <c r="E5490" t="s">
        <v>21</v>
      </c>
      <c r="F5490" t="s">
        <v>3239</v>
      </c>
      <c r="G5490" t="s">
        <v>92</v>
      </c>
      <c r="H5490">
        <v>75061</v>
      </c>
      <c r="I5490" t="s">
        <v>93</v>
      </c>
      <c r="J5490" t="s">
        <v>2123</v>
      </c>
      <c r="K5490" t="s">
        <v>39</v>
      </c>
      <c r="L5490" t="s">
        <v>40</v>
      </c>
      <c r="M5490" t="s">
        <v>2124</v>
      </c>
      <c r="N5490">
        <v>15.936000000000002</v>
      </c>
      <c r="O5490">
        <v>4</v>
      </c>
      <c r="P5490">
        <v>0.2</v>
      </c>
      <c r="Q5490">
        <v>5.1791999999999998</v>
      </c>
    </row>
    <row r="5491" spans="1:17" x14ac:dyDescent="0.3">
      <c r="A5491" t="s">
        <v>42</v>
      </c>
      <c r="B5491" t="s">
        <v>2484</v>
      </c>
      <c r="C5491" t="s">
        <v>2485</v>
      </c>
      <c r="D5491" t="s">
        <v>90</v>
      </c>
      <c r="E5491" t="s">
        <v>21</v>
      </c>
      <c r="F5491" t="s">
        <v>2885</v>
      </c>
      <c r="G5491" t="s">
        <v>46</v>
      </c>
      <c r="H5491">
        <v>33437</v>
      </c>
      <c r="I5491" t="s">
        <v>24</v>
      </c>
      <c r="J5491" t="s">
        <v>2123</v>
      </c>
      <c r="K5491" t="s">
        <v>39</v>
      </c>
      <c r="L5491" t="s">
        <v>40</v>
      </c>
      <c r="M5491" t="s">
        <v>2124</v>
      </c>
      <c r="N5491">
        <v>11.952000000000002</v>
      </c>
      <c r="O5491">
        <v>3</v>
      </c>
      <c r="P5491">
        <v>0.2</v>
      </c>
      <c r="Q5491">
        <v>3.8843999999999994</v>
      </c>
    </row>
    <row r="5492" spans="1:17" x14ac:dyDescent="0.3">
      <c r="A5492" t="s">
        <v>166</v>
      </c>
      <c r="B5492" t="s">
        <v>3556</v>
      </c>
      <c r="C5492" t="s">
        <v>3557</v>
      </c>
      <c r="D5492" t="s">
        <v>20</v>
      </c>
      <c r="E5492" t="s">
        <v>21</v>
      </c>
      <c r="F5492" t="s">
        <v>295</v>
      </c>
      <c r="G5492" t="s">
        <v>296</v>
      </c>
      <c r="H5492">
        <v>38109</v>
      </c>
      <c r="I5492" t="s">
        <v>24</v>
      </c>
      <c r="J5492" t="s">
        <v>2123</v>
      </c>
      <c r="K5492" t="s">
        <v>39</v>
      </c>
      <c r="L5492" t="s">
        <v>40</v>
      </c>
      <c r="M5492" t="s">
        <v>2124</v>
      </c>
      <c r="N5492">
        <v>3.9840000000000004</v>
      </c>
      <c r="O5492">
        <v>1</v>
      </c>
      <c r="P5492">
        <v>0.2</v>
      </c>
      <c r="Q5492">
        <v>1.2948</v>
      </c>
    </row>
    <row r="5493" spans="1:17" x14ac:dyDescent="0.3">
      <c r="A5493" t="s">
        <v>42</v>
      </c>
      <c r="B5493" t="s">
        <v>4346</v>
      </c>
      <c r="C5493" t="s">
        <v>4347</v>
      </c>
      <c r="D5493" t="s">
        <v>20</v>
      </c>
      <c r="E5493" t="s">
        <v>21</v>
      </c>
      <c r="F5493" t="s">
        <v>1700</v>
      </c>
      <c r="G5493" t="s">
        <v>369</v>
      </c>
      <c r="H5493">
        <v>97301</v>
      </c>
      <c r="I5493" t="s">
        <v>37</v>
      </c>
      <c r="J5493" t="s">
        <v>2123</v>
      </c>
      <c r="K5493" t="s">
        <v>39</v>
      </c>
      <c r="L5493" t="s">
        <v>40</v>
      </c>
      <c r="M5493" t="s">
        <v>2124</v>
      </c>
      <c r="N5493">
        <v>27.888000000000002</v>
      </c>
      <c r="O5493">
        <v>7</v>
      </c>
      <c r="P5493">
        <v>0.2</v>
      </c>
      <c r="Q5493">
        <v>9.0635999999999974</v>
      </c>
    </row>
    <row r="5494" spans="1:17" x14ac:dyDescent="0.3">
      <c r="A5494" t="s">
        <v>42</v>
      </c>
      <c r="B5494" t="s">
        <v>5269</v>
      </c>
      <c r="C5494" t="s">
        <v>5270</v>
      </c>
      <c r="D5494" t="s">
        <v>20</v>
      </c>
      <c r="E5494" t="s">
        <v>21</v>
      </c>
      <c r="F5494" t="s">
        <v>235</v>
      </c>
      <c r="G5494" t="s">
        <v>236</v>
      </c>
      <c r="H5494">
        <v>10024</v>
      </c>
      <c r="I5494" t="s">
        <v>131</v>
      </c>
      <c r="J5494" t="s">
        <v>2123</v>
      </c>
      <c r="K5494" t="s">
        <v>39</v>
      </c>
      <c r="L5494" t="s">
        <v>40</v>
      </c>
      <c r="M5494" t="s">
        <v>2124</v>
      </c>
      <c r="N5494">
        <v>34.86</v>
      </c>
      <c r="O5494">
        <v>7</v>
      </c>
      <c r="P5494">
        <v>0</v>
      </c>
      <c r="Q5494">
        <v>16.035599999999999</v>
      </c>
    </row>
    <row r="5495" spans="1:17" x14ac:dyDescent="0.3">
      <c r="A5495" t="s">
        <v>42</v>
      </c>
      <c r="B5495" t="s">
        <v>5321</v>
      </c>
      <c r="C5495" t="s">
        <v>5322</v>
      </c>
      <c r="D5495" t="s">
        <v>34</v>
      </c>
      <c r="E5495" t="s">
        <v>21</v>
      </c>
      <c r="F5495" t="s">
        <v>456</v>
      </c>
      <c r="G5495" t="s">
        <v>216</v>
      </c>
      <c r="H5495">
        <v>19805</v>
      </c>
      <c r="I5495" t="s">
        <v>131</v>
      </c>
      <c r="J5495" t="s">
        <v>2123</v>
      </c>
      <c r="K5495" t="s">
        <v>39</v>
      </c>
      <c r="L5495" t="s">
        <v>40</v>
      </c>
      <c r="M5495" t="s">
        <v>2124</v>
      </c>
      <c r="N5495">
        <v>9.9600000000000009</v>
      </c>
      <c r="O5495">
        <v>2</v>
      </c>
      <c r="P5495">
        <v>0</v>
      </c>
      <c r="Q5495">
        <v>4.5815999999999999</v>
      </c>
    </row>
    <row r="5496" spans="1:17" x14ac:dyDescent="0.3">
      <c r="A5496" t="s">
        <v>166</v>
      </c>
      <c r="B5496" t="s">
        <v>573</v>
      </c>
      <c r="C5496" t="s">
        <v>574</v>
      </c>
      <c r="D5496" t="s">
        <v>20</v>
      </c>
      <c r="E5496" t="s">
        <v>21</v>
      </c>
      <c r="F5496" t="s">
        <v>129</v>
      </c>
      <c r="G5496" t="s">
        <v>130</v>
      </c>
      <c r="H5496">
        <v>19120</v>
      </c>
      <c r="I5496" t="s">
        <v>131</v>
      </c>
      <c r="J5496" t="s">
        <v>2123</v>
      </c>
      <c r="K5496" t="s">
        <v>39</v>
      </c>
      <c r="L5496" t="s">
        <v>40</v>
      </c>
      <c r="M5496" t="s">
        <v>2124</v>
      </c>
      <c r="N5496">
        <v>23.904000000000003</v>
      </c>
      <c r="O5496">
        <v>6</v>
      </c>
      <c r="P5496">
        <v>0.2</v>
      </c>
      <c r="Q5496">
        <v>7.7687999999999988</v>
      </c>
    </row>
    <row r="5497" spans="1:17" x14ac:dyDescent="0.3">
      <c r="A5497" t="s">
        <v>42</v>
      </c>
      <c r="B5497" t="s">
        <v>3284</v>
      </c>
      <c r="C5497" t="s">
        <v>3285</v>
      </c>
      <c r="D5497" t="s">
        <v>90</v>
      </c>
      <c r="E5497" t="s">
        <v>21</v>
      </c>
      <c r="F5497" t="s">
        <v>235</v>
      </c>
      <c r="G5497" t="s">
        <v>236</v>
      </c>
      <c r="H5497">
        <v>10011</v>
      </c>
      <c r="I5497" t="s">
        <v>131</v>
      </c>
      <c r="J5497" t="s">
        <v>2123</v>
      </c>
      <c r="K5497" t="s">
        <v>39</v>
      </c>
      <c r="L5497" t="s">
        <v>40</v>
      </c>
      <c r="M5497" t="s">
        <v>2124</v>
      </c>
      <c r="N5497">
        <v>14.940000000000001</v>
      </c>
      <c r="O5497">
        <v>3</v>
      </c>
      <c r="P5497">
        <v>0</v>
      </c>
      <c r="Q5497">
        <v>6.8723999999999998</v>
      </c>
    </row>
    <row r="5498" spans="1:17" x14ac:dyDescent="0.3">
      <c r="A5498" t="s">
        <v>42</v>
      </c>
      <c r="B5498" t="s">
        <v>5205</v>
      </c>
      <c r="C5498" t="s">
        <v>5206</v>
      </c>
      <c r="D5498" t="s">
        <v>20</v>
      </c>
      <c r="E5498" t="s">
        <v>21</v>
      </c>
      <c r="F5498" t="s">
        <v>315</v>
      </c>
      <c r="G5498" t="s">
        <v>316</v>
      </c>
      <c r="H5498">
        <v>35601</v>
      </c>
      <c r="I5498" t="s">
        <v>24</v>
      </c>
      <c r="J5498" t="s">
        <v>2123</v>
      </c>
      <c r="K5498" t="s">
        <v>39</v>
      </c>
      <c r="L5498" t="s">
        <v>40</v>
      </c>
      <c r="M5498" t="s">
        <v>2124</v>
      </c>
      <c r="N5498">
        <v>14.940000000000001</v>
      </c>
      <c r="O5498">
        <v>3</v>
      </c>
      <c r="P5498">
        <v>0</v>
      </c>
      <c r="Q5498">
        <v>6.8723999999999998</v>
      </c>
    </row>
    <row r="5499" spans="1:17" x14ac:dyDescent="0.3">
      <c r="A5499" t="s">
        <v>17</v>
      </c>
      <c r="B5499" t="s">
        <v>2332</v>
      </c>
      <c r="C5499" t="s">
        <v>2333</v>
      </c>
      <c r="D5499" t="s">
        <v>20</v>
      </c>
      <c r="E5499" t="s">
        <v>21</v>
      </c>
      <c r="F5499" t="s">
        <v>2457</v>
      </c>
      <c r="G5499" t="s">
        <v>46</v>
      </c>
      <c r="H5499">
        <v>33433</v>
      </c>
      <c r="I5499" t="s">
        <v>24</v>
      </c>
      <c r="J5499" t="s">
        <v>2458</v>
      </c>
      <c r="K5499" t="s">
        <v>39</v>
      </c>
      <c r="L5499" t="s">
        <v>40</v>
      </c>
      <c r="M5499" t="s">
        <v>2459</v>
      </c>
      <c r="N5499">
        <v>4.6079999999999997</v>
      </c>
      <c r="O5499">
        <v>2</v>
      </c>
      <c r="P5499">
        <v>0.2</v>
      </c>
      <c r="Q5499">
        <v>1.6704000000000001</v>
      </c>
    </row>
    <row r="5500" spans="1:17" x14ac:dyDescent="0.3">
      <c r="A5500" t="s">
        <v>166</v>
      </c>
      <c r="B5500" t="s">
        <v>2460</v>
      </c>
      <c r="C5500" t="s">
        <v>2461</v>
      </c>
      <c r="D5500" t="s">
        <v>90</v>
      </c>
      <c r="E5500" t="s">
        <v>21</v>
      </c>
      <c r="F5500" t="s">
        <v>235</v>
      </c>
      <c r="G5500" t="s">
        <v>236</v>
      </c>
      <c r="H5500">
        <v>10011</v>
      </c>
      <c r="I5500" t="s">
        <v>131</v>
      </c>
      <c r="J5500" t="s">
        <v>2458</v>
      </c>
      <c r="K5500" t="s">
        <v>39</v>
      </c>
      <c r="L5500" t="s">
        <v>40</v>
      </c>
      <c r="M5500" t="s">
        <v>2459</v>
      </c>
      <c r="N5500">
        <v>8.64</v>
      </c>
      <c r="O5500">
        <v>3</v>
      </c>
      <c r="P5500">
        <v>0</v>
      </c>
      <c r="Q5500">
        <v>4.2336</v>
      </c>
    </row>
    <row r="5501" spans="1:17" x14ac:dyDescent="0.3">
      <c r="A5501" t="s">
        <v>17</v>
      </c>
      <c r="B5501" t="s">
        <v>2905</v>
      </c>
      <c r="C5501" t="s">
        <v>2906</v>
      </c>
      <c r="D5501" t="s">
        <v>20</v>
      </c>
      <c r="E5501" t="s">
        <v>21</v>
      </c>
      <c r="F5501" t="s">
        <v>112</v>
      </c>
      <c r="G5501" t="s">
        <v>36</v>
      </c>
      <c r="H5501">
        <v>94109</v>
      </c>
      <c r="I5501" t="s">
        <v>37</v>
      </c>
      <c r="J5501" t="s">
        <v>2458</v>
      </c>
      <c r="K5501" t="s">
        <v>39</v>
      </c>
      <c r="L5501" t="s">
        <v>40</v>
      </c>
      <c r="M5501" t="s">
        <v>2459</v>
      </c>
      <c r="N5501">
        <v>5.76</v>
      </c>
      <c r="O5501">
        <v>2</v>
      </c>
      <c r="P5501">
        <v>0</v>
      </c>
      <c r="Q5501">
        <v>2.8224</v>
      </c>
    </row>
    <row r="5502" spans="1:17" x14ac:dyDescent="0.3">
      <c r="A5502" t="s">
        <v>42</v>
      </c>
      <c r="B5502" t="s">
        <v>190</v>
      </c>
      <c r="C5502" t="s">
        <v>191</v>
      </c>
      <c r="D5502" t="s">
        <v>34</v>
      </c>
      <c r="E5502" t="s">
        <v>21</v>
      </c>
      <c r="F5502" t="s">
        <v>1320</v>
      </c>
      <c r="G5502" t="s">
        <v>46</v>
      </c>
      <c r="H5502">
        <v>32216</v>
      </c>
      <c r="I5502" t="s">
        <v>24</v>
      </c>
      <c r="J5502" t="s">
        <v>2458</v>
      </c>
      <c r="K5502" t="s">
        <v>39</v>
      </c>
      <c r="L5502" t="s">
        <v>40</v>
      </c>
      <c r="M5502" t="s">
        <v>2459</v>
      </c>
      <c r="N5502">
        <v>4.6079999999999997</v>
      </c>
      <c r="O5502">
        <v>2</v>
      </c>
      <c r="P5502">
        <v>0.2</v>
      </c>
      <c r="Q5502">
        <v>1.6704000000000001</v>
      </c>
    </row>
    <row r="5503" spans="1:17" x14ac:dyDescent="0.3">
      <c r="A5503" t="s">
        <v>42</v>
      </c>
      <c r="B5503" t="s">
        <v>2334</v>
      </c>
      <c r="C5503" t="s">
        <v>2335</v>
      </c>
      <c r="D5503" t="s">
        <v>34</v>
      </c>
      <c r="E5503" t="s">
        <v>21</v>
      </c>
      <c r="F5503" t="s">
        <v>531</v>
      </c>
      <c r="G5503" t="s">
        <v>436</v>
      </c>
      <c r="H5503">
        <v>43055</v>
      </c>
      <c r="I5503" t="s">
        <v>131</v>
      </c>
      <c r="J5503" t="s">
        <v>2458</v>
      </c>
      <c r="K5503" t="s">
        <v>39</v>
      </c>
      <c r="L5503" t="s">
        <v>40</v>
      </c>
      <c r="M5503" t="s">
        <v>2459</v>
      </c>
      <c r="N5503">
        <v>6.911999999999999</v>
      </c>
      <c r="O5503">
        <v>3</v>
      </c>
      <c r="P5503">
        <v>0.2</v>
      </c>
      <c r="Q5503">
        <v>2.5056000000000003</v>
      </c>
    </row>
    <row r="5504" spans="1:17" x14ac:dyDescent="0.3">
      <c r="A5504" t="s">
        <v>42</v>
      </c>
      <c r="B5504" t="s">
        <v>3136</v>
      </c>
      <c r="C5504" t="s">
        <v>3137</v>
      </c>
      <c r="D5504" t="s">
        <v>90</v>
      </c>
      <c r="E5504" t="s">
        <v>21</v>
      </c>
      <c r="F5504" t="s">
        <v>282</v>
      </c>
      <c r="G5504" t="s">
        <v>436</v>
      </c>
      <c r="H5504">
        <v>45503</v>
      </c>
      <c r="I5504" t="s">
        <v>131</v>
      </c>
      <c r="J5504" t="s">
        <v>2458</v>
      </c>
      <c r="K5504" t="s">
        <v>39</v>
      </c>
      <c r="L5504" t="s">
        <v>40</v>
      </c>
      <c r="M5504" t="s">
        <v>2459</v>
      </c>
      <c r="N5504">
        <v>9.2159999999999993</v>
      </c>
      <c r="O5504">
        <v>4</v>
      </c>
      <c r="P5504">
        <v>0.2</v>
      </c>
      <c r="Q5504">
        <v>3.3408000000000002</v>
      </c>
    </row>
    <row r="5505" spans="1:17" x14ac:dyDescent="0.3">
      <c r="A5505" t="s">
        <v>42</v>
      </c>
      <c r="B5505" t="s">
        <v>1500</v>
      </c>
      <c r="C5505" t="s">
        <v>1501</v>
      </c>
      <c r="D5505" t="s">
        <v>20</v>
      </c>
      <c r="E5505" t="s">
        <v>21</v>
      </c>
      <c r="F5505" t="s">
        <v>269</v>
      </c>
      <c r="G5505" t="s">
        <v>187</v>
      </c>
      <c r="H5505">
        <v>60610</v>
      </c>
      <c r="I5505" t="s">
        <v>93</v>
      </c>
      <c r="J5505" t="s">
        <v>2458</v>
      </c>
      <c r="K5505" t="s">
        <v>39</v>
      </c>
      <c r="L5505" t="s">
        <v>40</v>
      </c>
      <c r="M5505" t="s">
        <v>2459</v>
      </c>
      <c r="N5505">
        <v>11.52</v>
      </c>
      <c r="O5505">
        <v>5</v>
      </c>
      <c r="P5505">
        <v>0.2</v>
      </c>
      <c r="Q5505">
        <v>4.1760000000000002</v>
      </c>
    </row>
    <row r="5506" spans="1:17" x14ac:dyDescent="0.3">
      <c r="A5506" t="s">
        <v>42</v>
      </c>
      <c r="B5506" t="s">
        <v>573</v>
      </c>
      <c r="C5506" t="s">
        <v>574</v>
      </c>
      <c r="D5506" t="s">
        <v>20</v>
      </c>
      <c r="E5506" t="s">
        <v>21</v>
      </c>
      <c r="F5506" t="s">
        <v>84</v>
      </c>
      <c r="G5506" t="s">
        <v>85</v>
      </c>
      <c r="H5506">
        <v>98103</v>
      </c>
      <c r="I5506" t="s">
        <v>37</v>
      </c>
      <c r="J5506" t="s">
        <v>2458</v>
      </c>
      <c r="K5506" t="s">
        <v>39</v>
      </c>
      <c r="L5506" t="s">
        <v>40</v>
      </c>
      <c r="M5506" t="s">
        <v>2459</v>
      </c>
      <c r="N5506">
        <v>8.64</v>
      </c>
      <c r="O5506">
        <v>3</v>
      </c>
      <c r="P5506">
        <v>0</v>
      </c>
      <c r="Q5506">
        <v>4.2336</v>
      </c>
    </row>
    <row r="5507" spans="1:17" x14ac:dyDescent="0.3">
      <c r="A5507" t="s">
        <v>1122</v>
      </c>
      <c r="B5507" t="s">
        <v>1510</v>
      </c>
      <c r="C5507" t="s">
        <v>1511</v>
      </c>
      <c r="D5507" t="s">
        <v>20</v>
      </c>
      <c r="E5507" t="s">
        <v>21</v>
      </c>
      <c r="F5507" t="s">
        <v>5607</v>
      </c>
      <c r="G5507" t="s">
        <v>236</v>
      </c>
      <c r="H5507">
        <v>13501</v>
      </c>
      <c r="I5507" t="s">
        <v>131</v>
      </c>
      <c r="J5507" t="s">
        <v>2458</v>
      </c>
      <c r="K5507" t="s">
        <v>39</v>
      </c>
      <c r="L5507" t="s">
        <v>40</v>
      </c>
      <c r="M5507" t="s">
        <v>2459</v>
      </c>
      <c r="N5507">
        <v>11.52</v>
      </c>
      <c r="O5507">
        <v>4</v>
      </c>
      <c r="P5507">
        <v>0</v>
      </c>
      <c r="Q5507">
        <v>5.6448</v>
      </c>
    </row>
    <row r="5508" spans="1:17" x14ac:dyDescent="0.3">
      <c r="A5508" t="s">
        <v>166</v>
      </c>
      <c r="B5508" t="s">
        <v>4078</v>
      </c>
      <c r="C5508" t="s">
        <v>4079</v>
      </c>
      <c r="D5508" t="s">
        <v>20</v>
      </c>
      <c r="E5508" t="s">
        <v>21</v>
      </c>
      <c r="F5508" t="s">
        <v>269</v>
      </c>
      <c r="G5508" t="s">
        <v>187</v>
      </c>
      <c r="H5508">
        <v>60653</v>
      </c>
      <c r="I5508" t="s">
        <v>93</v>
      </c>
      <c r="J5508" t="s">
        <v>2458</v>
      </c>
      <c r="K5508" t="s">
        <v>39</v>
      </c>
      <c r="L5508" t="s">
        <v>40</v>
      </c>
      <c r="M5508" t="s">
        <v>2459</v>
      </c>
      <c r="N5508">
        <v>11.52</v>
      </c>
      <c r="O5508">
        <v>5</v>
      </c>
      <c r="P5508">
        <v>0.2</v>
      </c>
      <c r="Q5508">
        <v>4.1760000000000002</v>
      </c>
    </row>
    <row r="5509" spans="1:17" x14ac:dyDescent="0.3">
      <c r="A5509" t="s">
        <v>166</v>
      </c>
      <c r="B5509" t="s">
        <v>4142</v>
      </c>
      <c r="C5509" t="s">
        <v>4143</v>
      </c>
      <c r="D5509" t="s">
        <v>20</v>
      </c>
      <c r="E5509" t="s">
        <v>21</v>
      </c>
      <c r="F5509" t="s">
        <v>163</v>
      </c>
      <c r="G5509" t="s">
        <v>92</v>
      </c>
      <c r="H5509">
        <v>77041</v>
      </c>
      <c r="I5509" t="s">
        <v>93</v>
      </c>
      <c r="J5509" t="s">
        <v>2458</v>
      </c>
      <c r="K5509" t="s">
        <v>39</v>
      </c>
      <c r="L5509" t="s">
        <v>40</v>
      </c>
      <c r="M5509" t="s">
        <v>2459</v>
      </c>
      <c r="N5509">
        <v>4.6079999999999997</v>
      </c>
      <c r="O5509">
        <v>2</v>
      </c>
      <c r="P5509">
        <v>0.2</v>
      </c>
      <c r="Q5509">
        <v>1.6704000000000001</v>
      </c>
    </row>
    <row r="5510" spans="1:17" x14ac:dyDescent="0.3">
      <c r="A5510" t="s">
        <v>42</v>
      </c>
      <c r="B5510" t="s">
        <v>2521</v>
      </c>
      <c r="C5510" t="s">
        <v>2522</v>
      </c>
      <c r="D5510" t="s">
        <v>20</v>
      </c>
      <c r="E5510" t="s">
        <v>21</v>
      </c>
      <c r="F5510" t="s">
        <v>112</v>
      </c>
      <c r="G5510" t="s">
        <v>36</v>
      </c>
      <c r="H5510">
        <v>94110</v>
      </c>
      <c r="I5510" t="s">
        <v>37</v>
      </c>
      <c r="J5510" t="s">
        <v>2458</v>
      </c>
      <c r="K5510" t="s">
        <v>39</v>
      </c>
      <c r="L5510" t="s">
        <v>40</v>
      </c>
      <c r="M5510" t="s">
        <v>2459</v>
      </c>
      <c r="N5510">
        <v>5.76</v>
      </c>
      <c r="O5510">
        <v>2</v>
      </c>
      <c r="P5510">
        <v>0</v>
      </c>
      <c r="Q5510">
        <v>2.8224</v>
      </c>
    </row>
    <row r="5511" spans="1:17" x14ac:dyDescent="0.3">
      <c r="A5511" t="s">
        <v>42</v>
      </c>
      <c r="B5511" t="s">
        <v>4678</v>
      </c>
      <c r="C5511" t="s">
        <v>4679</v>
      </c>
      <c r="D5511" t="s">
        <v>90</v>
      </c>
      <c r="E5511" t="s">
        <v>21</v>
      </c>
      <c r="F5511" t="s">
        <v>2162</v>
      </c>
      <c r="G5511" t="s">
        <v>36</v>
      </c>
      <c r="H5511">
        <v>92704</v>
      </c>
      <c r="I5511" t="s">
        <v>37</v>
      </c>
      <c r="J5511" t="s">
        <v>2458</v>
      </c>
      <c r="K5511" t="s">
        <v>39</v>
      </c>
      <c r="L5511" t="s">
        <v>40</v>
      </c>
      <c r="M5511" t="s">
        <v>2459</v>
      </c>
      <c r="N5511">
        <v>20.16</v>
      </c>
      <c r="O5511">
        <v>7</v>
      </c>
      <c r="P5511">
        <v>0</v>
      </c>
      <c r="Q5511">
        <v>9.8783999999999992</v>
      </c>
    </row>
    <row r="5512" spans="1:17" x14ac:dyDescent="0.3">
      <c r="A5512" t="s">
        <v>42</v>
      </c>
      <c r="B5512" t="s">
        <v>2283</v>
      </c>
      <c r="C5512" t="s">
        <v>2284</v>
      </c>
      <c r="D5512" t="s">
        <v>90</v>
      </c>
      <c r="E5512" t="s">
        <v>21</v>
      </c>
      <c r="F5512" t="s">
        <v>112</v>
      </c>
      <c r="G5512" t="s">
        <v>36</v>
      </c>
      <c r="H5512">
        <v>94109</v>
      </c>
      <c r="I5512" t="s">
        <v>37</v>
      </c>
      <c r="J5512" t="s">
        <v>3387</v>
      </c>
      <c r="K5512" t="s">
        <v>39</v>
      </c>
      <c r="L5512" t="s">
        <v>40</v>
      </c>
      <c r="M5512" t="s">
        <v>3388</v>
      </c>
      <c r="N5512">
        <v>18.899999999999999</v>
      </c>
      <c r="O5512">
        <v>6</v>
      </c>
      <c r="P5512">
        <v>0</v>
      </c>
      <c r="Q5512">
        <v>9.0719999999999992</v>
      </c>
    </row>
    <row r="5513" spans="1:17" x14ac:dyDescent="0.3">
      <c r="A5513" t="s">
        <v>42</v>
      </c>
      <c r="B5513" t="s">
        <v>3852</v>
      </c>
      <c r="C5513" t="s">
        <v>3853</v>
      </c>
      <c r="D5513" t="s">
        <v>34</v>
      </c>
      <c r="E5513" t="s">
        <v>21</v>
      </c>
      <c r="F5513" t="s">
        <v>235</v>
      </c>
      <c r="G5513" t="s">
        <v>236</v>
      </c>
      <c r="H5513">
        <v>10009</v>
      </c>
      <c r="I5513" t="s">
        <v>131</v>
      </c>
      <c r="J5513" t="s">
        <v>3387</v>
      </c>
      <c r="K5513" t="s">
        <v>39</v>
      </c>
      <c r="L5513" t="s">
        <v>40</v>
      </c>
      <c r="M5513" t="s">
        <v>3388</v>
      </c>
      <c r="N5513">
        <v>18.899999999999999</v>
      </c>
      <c r="O5513">
        <v>6</v>
      </c>
      <c r="P5513">
        <v>0</v>
      </c>
      <c r="Q5513">
        <v>9.0719999999999992</v>
      </c>
    </row>
    <row r="5514" spans="1:17" x14ac:dyDescent="0.3">
      <c r="A5514" t="s">
        <v>17</v>
      </c>
      <c r="B5514" t="s">
        <v>3508</v>
      </c>
      <c r="C5514" t="s">
        <v>3509</v>
      </c>
      <c r="D5514" t="s">
        <v>34</v>
      </c>
      <c r="E5514" t="s">
        <v>21</v>
      </c>
      <c r="F5514" t="s">
        <v>112</v>
      </c>
      <c r="G5514" t="s">
        <v>36</v>
      </c>
      <c r="H5514">
        <v>94110</v>
      </c>
      <c r="I5514" t="s">
        <v>37</v>
      </c>
      <c r="J5514" t="s">
        <v>3387</v>
      </c>
      <c r="K5514" t="s">
        <v>39</v>
      </c>
      <c r="L5514" t="s">
        <v>40</v>
      </c>
      <c r="M5514" t="s">
        <v>3388</v>
      </c>
      <c r="N5514">
        <v>31.5</v>
      </c>
      <c r="O5514">
        <v>10</v>
      </c>
      <c r="P5514">
        <v>0</v>
      </c>
      <c r="Q5514">
        <v>15.120000000000001</v>
      </c>
    </row>
    <row r="5515" spans="1:17" x14ac:dyDescent="0.3">
      <c r="A5515" t="s">
        <v>17</v>
      </c>
      <c r="B5515" t="s">
        <v>4011</v>
      </c>
      <c r="C5515" t="s">
        <v>4012</v>
      </c>
      <c r="D5515" t="s">
        <v>34</v>
      </c>
      <c r="E5515" t="s">
        <v>21</v>
      </c>
      <c r="F5515" t="s">
        <v>1234</v>
      </c>
      <c r="G5515" t="s">
        <v>46</v>
      </c>
      <c r="H5515">
        <v>33180</v>
      </c>
      <c r="I5515" t="s">
        <v>24</v>
      </c>
      <c r="J5515" t="s">
        <v>3387</v>
      </c>
      <c r="K5515" t="s">
        <v>39</v>
      </c>
      <c r="L5515" t="s">
        <v>40</v>
      </c>
      <c r="M5515" t="s">
        <v>3388</v>
      </c>
      <c r="N5515">
        <v>10.08</v>
      </c>
      <c r="O5515">
        <v>4</v>
      </c>
      <c r="P5515">
        <v>0.2</v>
      </c>
      <c r="Q5515">
        <v>3.528</v>
      </c>
    </row>
    <row r="5516" spans="1:17" x14ac:dyDescent="0.3">
      <c r="A5516" t="s">
        <v>1122</v>
      </c>
      <c r="B5516" t="s">
        <v>856</v>
      </c>
      <c r="C5516" t="s">
        <v>857</v>
      </c>
      <c r="D5516" t="s">
        <v>34</v>
      </c>
      <c r="E5516" t="s">
        <v>21</v>
      </c>
      <c r="F5516" t="s">
        <v>22</v>
      </c>
      <c r="G5516" t="s">
        <v>23</v>
      </c>
      <c r="H5516">
        <v>42420</v>
      </c>
      <c r="I5516" t="s">
        <v>24</v>
      </c>
      <c r="J5516" t="s">
        <v>3387</v>
      </c>
      <c r="K5516" t="s">
        <v>39</v>
      </c>
      <c r="L5516" t="s">
        <v>40</v>
      </c>
      <c r="M5516" t="s">
        <v>3388</v>
      </c>
      <c r="N5516">
        <v>9.4499999999999993</v>
      </c>
      <c r="O5516">
        <v>3</v>
      </c>
      <c r="P5516">
        <v>0</v>
      </c>
      <c r="Q5516">
        <v>4.5359999999999996</v>
      </c>
    </row>
    <row r="5517" spans="1:17" x14ac:dyDescent="0.3">
      <c r="A5517" t="s">
        <v>42</v>
      </c>
      <c r="B5517" t="s">
        <v>2025</v>
      </c>
      <c r="C5517" t="s">
        <v>2026</v>
      </c>
      <c r="D5517" t="s">
        <v>20</v>
      </c>
      <c r="E5517" t="s">
        <v>21</v>
      </c>
      <c r="F5517" t="s">
        <v>3919</v>
      </c>
      <c r="G5517" t="s">
        <v>1084</v>
      </c>
      <c r="H5517">
        <v>1453</v>
      </c>
      <c r="I5517" t="s">
        <v>131</v>
      </c>
      <c r="J5517" t="s">
        <v>3387</v>
      </c>
      <c r="K5517" t="s">
        <v>39</v>
      </c>
      <c r="L5517" t="s">
        <v>40</v>
      </c>
      <c r="M5517" t="s">
        <v>3388</v>
      </c>
      <c r="N5517">
        <v>3.15</v>
      </c>
      <c r="O5517">
        <v>1</v>
      </c>
      <c r="P5517">
        <v>0</v>
      </c>
      <c r="Q5517">
        <v>1.512</v>
      </c>
    </row>
    <row r="5518" spans="1:17" x14ac:dyDescent="0.3">
      <c r="A5518" t="s">
        <v>42</v>
      </c>
      <c r="B5518" t="s">
        <v>3031</v>
      </c>
      <c r="C5518" t="s">
        <v>3032</v>
      </c>
      <c r="D5518" t="s">
        <v>20</v>
      </c>
      <c r="E5518" t="s">
        <v>21</v>
      </c>
      <c r="F5518" t="s">
        <v>409</v>
      </c>
      <c r="G5518" t="s">
        <v>78</v>
      </c>
      <c r="H5518">
        <v>28205</v>
      </c>
      <c r="I5518" t="s">
        <v>24</v>
      </c>
      <c r="J5518" t="s">
        <v>3387</v>
      </c>
      <c r="K5518" t="s">
        <v>39</v>
      </c>
      <c r="L5518" t="s">
        <v>40</v>
      </c>
      <c r="M5518" t="s">
        <v>3388</v>
      </c>
      <c r="N5518">
        <v>5.04</v>
      </c>
      <c r="O5518">
        <v>2</v>
      </c>
      <c r="P5518">
        <v>0.2</v>
      </c>
      <c r="Q5518">
        <v>1.764</v>
      </c>
    </row>
    <row r="5519" spans="1:17" x14ac:dyDescent="0.3">
      <c r="A5519" t="s">
        <v>42</v>
      </c>
      <c r="B5519" t="s">
        <v>2576</v>
      </c>
      <c r="C5519" t="s">
        <v>2577</v>
      </c>
      <c r="D5519" t="s">
        <v>20</v>
      </c>
      <c r="E5519" t="s">
        <v>21</v>
      </c>
      <c r="F5519" t="s">
        <v>531</v>
      </c>
      <c r="G5519" t="s">
        <v>216</v>
      </c>
      <c r="H5519">
        <v>19711</v>
      </c>
      <c r="I5519" t="s">
        <v>131</v>
      </c>
      <c r="J5519" t="s">
        <v>3387</v>
      </c>
      <c r="K5519" t="s">
        <v>39</v>
      </c>
      <c r="L5519" t="s">
        <v>40</v>
      </c>
      <c r="M5519" t="s">
        <v>3388</v>
      </c>
      <c r="N5519">
        <v>9.4499999999999993</v>
      </c>
      <c r="O5519">
        <v>3</v>
      </c>
      <c r="P5519">
        <v>0</v>
      </c>
      <c r="Q5519">
        <v>4.5359999999999996</v>
      </c>
    </row>
    <row r="5520" spans="1:17" x14ac:dyDescent="0.3">
      <c r="A5520" t="s">
        <v>17</v>
      </c>
      <c r="B5520" t="s">
        <v>3024</v>
      </c>
      <c r="C5520" t="s">
        <v>3025</v>
      </c>
      <c r="D5520" t="s">
        <v>20</v>
      </c>
      <c r="E5520" t="s">
        <v>21</v>
      </c>
      <c r="F5520" t="s">
        <v>35</v>
      </c>
      <c r="G5520" t="s">
        <v>36</v>
      </c>
      <c r="H5520">
        <v>90036</v>
      </c>
      <c r="I5520" t="s">
        <v>37</v>
      </c>
      <c r="J5520" t="s">
        <v>3686</v>
      </c>
      <c r="K5520" t="s">
        <v>39</v>
      </c>
      <c r="L5520" t="s">
        <v>40</v>
      </c>
      <c r="M5520" t="s">
        <v>3687</v>
      </c>
      <c r="N5520">
        <v>9.9600000000000009</v>
      </c>
      <c r="O5520">
        <v>2</v>
      </c>
      <c r="P5520">
        <v>0</v>
      </c>
      <c r="Q5520">
        <v>4.5815999999999999</v>
      </c>
    </row>
    <row r="5521" spans="1:17" x14ac:dyDescent="0.3">
      <c r="A5521" t="s">
        <v>42</v>
      </c>
      <c r="B5521" t="s">
        <v>2447</v>
      </c>
      <c r="C5521" t="s">
        <v>2448</v>
      </c>
      <c r="D5521" t="s">
        <v>20</v>
      </c>
      <c r="E5521" t="s">
        <v>21</v>
      </c>
      <c r="F5521" t="s">
        <v>201</v>
      </c>
      <c r="G5521" t="s">
        <v>202</v>
      </c>
      <c r="H5521">
        <v>55122</v>
      </c>
      <c r="I5521" t="s">
        <v>93</v>
      </c>
      <c r="J5521" t="s">
        <v>3686</v>
      </c>
      <c r="K5521" t="s">
        <v>39</v>
      </c>
      <c r="L5521" t="s">
        <v>40</v>
      </c>
      <c r="M5521" t="s">
        <v>3687</v>
      </c>
      <c r="N5521">
        <v>14.940000000000001</v>
      </c>
      <c r="O5521">
        <v>3</v>
      </c>
      <c r="P5521">
        <v>0</v>
      </c>
      <c r="Q5521">
        <v>6.8723999999999998</v>
      </c>
    </row>
    <row r="5522" spans="1:17" x14ac:dyDescent="0.3">
      <c r="A5522" t="s">
        <v>42</v>
      </c>
      <c r="B5522" t="s">
        <v>1305</v>
      </c>
      <c r="C5522" t="s">
        <v>1306</v>
      </c>
      <c r="D5522" t="s">
        <v>34</v>
      </c>
      <c r="E5522" t="s">
        <v>21</v>
      </c>
      <c r="F5522" t="s">
        <v>409</v>
      </c>
      <c r="G5522" t="s">
        <v>78</v>
      </c>
      <c r="H5522">
        <v>28205</v>
      </c>
      <c r="I5522" t="s">
        <v>24</v>
      </c>
      <c r="J5522" t="s">
        <v>3686</v>
      </c>
      <c r="K5522" t="s">
        <v>39</v>
      </c>
      <c r="L5522" t="s">
        <v>40</v>
      </c>
      <c r="M5522" t="s">
        <v>3687</v>
      </c>
      <c r="N5522">
        <v>47.808000000000007</v>
      </c>
      <c r="O5522">
        <v>12</v>
      </c>
      <c r="P5522">
        <v>0.2</v>
      </c>
      <c r="Q5522">
        <v>15.537599999999998</v>
      </c>
    </row>
    <row r="5523" spans="1:17" x14ac:dyDescent="0.3">
      <c r="A5523" t="s">
        <v>42</v>
      </c>
      <c r="B5523" t="s">
        <v>2089</v>
      </c>
      <c r="C5523" t="s">
        <v>2090</v>
      </c>
      <c r="D5523" t="s">
        <v>20</v>
      </c>
      <c r="E5523" t="s">
        <v>21</v>
      </c>
      <c r="F5523" t="s">
        <v>1023</v>
      </c>
      <c r="G5523" t="s">
        <v>36</v>
      </c>
      <c r="H5523">
        <v>90805</v>
      </c>
      <c r="I5523" t="s">
        <v>37</v>
      </c>
      <c r="J5523" t="s">
        <v>3686</v>
      </c>
      <c r="K5523" t="s">
        <v>39</v>
      </c>
      <c r="L5523" t="s">
        <v>40</v>
      </c>
      <c r="M5523" t="s">
        <v>3687</v>
      </c>
      <c r="N5523">
        <v>4.9800000000000004</v>
      </c>
      <c r="O5523">
        <v>1</v>
      </c>
      <c r="P5523">
        <v>0</v>
      </c>
      <c r="Q5523">
        <v>2.2907999999999999</v>
      </c>
    </row>
    <row r="5524" spans="1:17" x14ac:dyDescent="0.3">
      <c r="A5524" t="s">
        <v>166</v>
      </c>
      <c r="B5524" t="s">
        <v>4752</v>
      </c>
      <c r="C5524" t="s">
        <v>4753</v>
      </c>
      <c r="D5524" t="s">
        <v>20</v>
      </c>
      <c r="E5524" t="s">
        <v>21</v>
      </c>
      <c r="F5524" t="s">
        <v>315</v>
      </c>
      <c r="G5524" t="s">
        <v>187</v>
      </c>
      <c r="H5524">
        <v>62521</v>
      </c>
      <c r="I5524" t="s">
        <v>93</v>
      </c>
      <c r="J5524" t="s">
        <v>3686</v>
      </c>
      <c r="K5524" t="s">
        <v>39</v>
      </c>
      <c r="L5524" t="s">
        <v>40</v>
      </c>
      <c r="M5524" t="s">
        <v>3687</v>
      </c>
      <c r="N5524">
        <v>15.936000000000002</v>
      </c>
      <c r="O5524">
        <v>4</v>
      </c>
      <c r="P5524">
        <v>0.2</v>
      </c>
      <c r="Q5524">
        <v>5.1791999999999998</v>
      </c>
    </row>
    <row r="5525" spans="1:17" x14ac:dyDescent="0.3">
      <c r="A5525" t="s">
        <v>166</v>
      </c>
      <c r="B5525" t="s">
        <v>1906</v>
      </c>
      <c r="C5525" t="s">
        <v>1907</v>
      </c>
      <c r="D5525" t="s">
        <v>20</v>
      </c>
      <c r="E5525" t="s">
        <v>21</v>
      </c>
      <c r="F5525" t="s">
        <v>290</v>
      </c>
      <c r="G5525" t="s">
        <v>1292</v>
      </c>
      <c r="H5525">
        <v>39212</v>
      </c>
      <c r="I5525" t="s">
        <v>24</v>
      </c>
      <c r="J5525" t="s">
        <v>1908</v>
      </c>
      <c r="K5525" t="s">
        <v>39</v>
      </c>
      <c r="L5525" t="s">
        <v>40</v>
      </c>
      <c r="M5525" t="s">
        <v>1909</v>
      </c>
      <c r="N5525">
        <v>14.62</v>
      </c>
      <c r="O5525">
        <v>2</v>
      </c>
      <c r="P5525">
        <v>0</v>
      </c>
      <c r="Q5525">
        <v>6.8713999999999995</v>
      </c>
    </row>
    <row r="5526" spans="1:17" x14ac:dyDescent="0.3">
      <c r="A5526" t="s">
        <v>166</v>
      </c>
      <c r="B5526" t="s">
        <v>5709</v>
      </c>
      <c r="C5526" t="s">
        <v>5710</v>
      </c>
      <c r="D5526" t="s">
        <v>34</v>
      </c>
      <c r="E5526" t="s">
        <v>21</v>
      </c>
      <c r="F5526" t="s">
        <v>112</v>
      </c>
      <c r="G5526" t="s">
        <v>36</v>
      </c>
      <c r="H5526">
        <v>94109</v>
      </c>
      <c r="I5526" t="s">
        <v>37</v>
      </c>
      <c r="J5526" t="s">
        <v>1908</v>
      </c>
      <c r="K5526" t="s">
        <v>39</v>
      </c>
      <c r="L5526" t="s">
        <v>40</v>
      </c>
      <c r="M5526" t="s">
        <v>1909</v>
      </c>
      <c r="N5526">
        <v>58.48</v>
      </c>
      <c r="O5526">
        <v>8</v>
      </c>
      <c r="P5526">
        <v>0</v>
      </c>
      <c r="Q5526">
        <v>27.485599999999998</v>
      </c>
    </row>
    <row r="5527" spans="1:17" x14ac:dyDescent="0.3">
      <c r="A5527" t="s">
        <v>17</v>
      </c>
      <c r="B5527" t="s">
        <v>581</v>
      </c>
      <c r="C5527" t="s">
        <v>582</v>
      </c>
      <c r="D5527" t="s">
        <v>20</v>
      </c>
      <c r="E5527" t="s">
        <v>21</v>
      </c>
      <c r="F5527" t="s">
        <v>112</v>
      </c>
      <c r="G5527" t="s">
        <v>36</v>
      </c>
      <c r="H5527">
        <v>94109</v>
      </c>
      <c r="I5527" t="s">
        <v>37</v>
      </c>
      <c r="J5527" t="s">
        <v>1908</v>
      </c>
      <c r="K5527" t="s">
        <v>39</v>
      </c>
      <c r="L5527" t="s">
        <v>40</v>
      </c>
      <c r="M5527" t="s">
        <v>1909</v>
      </c>
      <c r="N5527">
        <v>21.93</v>
      </c>
      <c r="O5527">
        <v>3</v>
      </c>
      <c r="P5527">
        <v>0</v>
      </c>
      <c r="Q5527">
        <v>10.307099999999998</v>
      </c>
    </row>
    <row r="5528" spans="1:17" x14ac:dyDescent="0.3">
      <c r="A5528" t="s">
        <v>166</v>
      </c>
      <c r="B5528" t="s">
        <v>1203</v>
      </c>
      <c r="C5528" t="s">
        <v>1204</v>
      </c>
      <c r="D5528" t="s">
        <v>34</v>
      </c>
      <c r="E5528" t="s">
        <v>21</v>
      </c>
      <c r="F5528" t="s">
        <v>35</v>
      </c>
      <c r="G5528" t="s">
        <v>36</v>
      </c>
      <c r="H5528">
        <v>90008</v>
      </c>
      <c r="I5528" t="s">
        <v>37</v>
      </c>
      <c r="J5528" t="s">
        <v>1908</v>
      </c>
      <c r="K5528" t="s">
        <v>39</v>
      </c>
      <c r="L5528" t="s">
        <v>40</v>
      </c>
      <c r="M5528" t="s">
        <v>1909</v>
      </c>
      <c r="N5528">
        <v>14.62</v>
      </c>
      <c r="O5528">
        <v>2</v>
      </c>
      <c r="P5528">
        <v>0</v>
      </c>
      <c r="Q5528">
        <v>6.8713999999999995</v>
      </c>
    </row>
    <row r="5529" spans="1:17" x14ac:dyDescent="0.3">
      <c r="A5529" t="s">
        <v>166</v>
      </c>
      <c r="B5529" t="s">
        <v>1977</v>
      </c>
      <c r="C5529" t="s">
        <v>1978</v>
      </c>
      <c r="D5529" t="s">
        <v>90</v>
      </c>
      <c r="E5529" t="s">
        <v>21</v>
      </c>
      <c r="F5529" t="s">
        <v>1273</v>
      </c>
      <c r="G5529" t="s">
        <v>23</v>
      </c>
      <c r="H5529">
        <v>40475</v>
      </c>
      <c r="I5529" t="s">
        <v>24</v>
      </c>
      <c r="J5529" t="s">
        <v>4975</v>
      </c>
      <c r="K5529" t="s">
        <v>39</v>
      </c>
      <c r="L5529" t="s">
        <v>40</v>
      </c>
      <c r="M5529" t="s">
        <v>4976</v>
      </c>
      <c r="N5529">
        <v>30</v>
      </c>
      <c r="O5529">
        <v>8</v>
      </c>
      <c r="P5529">
        <v>0</v>
      </c>
      <c r="Q5529">
        <v>14.399999999999999</v>
      </c>
    </row>
    <row r="5530" spans="1:17" x14ac:dyDescent="0.3">
      <c r="A5530" t="s">
        <v>42</v>
      </c>
      <c r="B5530" t="s">
        <v>3784</v>
      </c>
      <c r="C5530" t="s">
        <v>3785</v>
      </c>
      <c r="D5530" t="s">
        <v>20</v>
      </c>
      <c r="E5530" t="s">
        <v>21</v>
      </c>
      <c r="F5530" t="s">
        <v>269</v>
      </c>
      <c r="G5530" t="s">
        <v>187</v>
      </c>
      <c r="H5530">
        <v>60653</v>
      </c>
      <c r="I5530" t="s">
        <v>93</v>
      </c>
      <c r="J5530" t="s">
        <v>4975</v>
      </c>
      <c r="K5530" t="s">
        <v>39</v>
      </c>
      <c r="L5530" t="s">
        <v>40</v>
      </c>
      <c r="M5530" t="s">
        <v>4976</v>
      </c>
      <c r="N5530">
        <v>6</v>
      </c>
      <c r="O5530">
        <v>2</v>
      </c>
      <c r="P5530">
        <v>0.2</v>
      </c>
      <c r="Q5530">
        <v>2.0999999999999996</v>
      </c>
    </row>
    <row r="5531" spans="1:17" x14ac:dyDescent="0.3">
      <c r="A5531" t="s">
        <v>17</v>
      </c>
      <c r="B5531" t="s">
        <v>4049</v>
      </c>
      <c r="C5531" t="s">
        <v>4050</v>
      </c>
      <c r="D5531" t="s">
        <v>20</v>
      </c>
      <c r="E5531" t="s">
        <v>21</v>
      </c>
      <c r="F5531" t="s">
        <v>5591</v>
      </c>
      <c r="G5531" t="s">
        <v>210</v>
      </c>
      <c r="H5531">
        <v>49423</v>
      </c>
      <c r="I5531" t="s">
        <v>93</v>
      </c>
      <c r="J5531" t="s">
        <v>4975</v>
      </c>
      <c r="K5531" t="s">
        <v>39</v>
      </c>
      <c r="L5531" t="s">
        <v>40</v>
      </c>
      <c r="M5531" t="s">
        <v>4976</v>
      </c>
      <c r="N5531">
        <v>7.5</v>
      </c>
      <c r="O5531">
        <v>2</v>
      </c>
      <c r="P5531">
        <v>0</v>
      </c>
      <c r="Q5531">
        <v>3.5999999999999996</v>
      </c>
    </row>
    <row r="5532" spans="1:17" x14ac:dyDescent="0.3">
      <c r="A5532" t="s">
        <v>17</v>
      </c>
      <c r="B5532" t="s">
        <v>3267</v>
      </c>
      <c r="C5532" t="s">
        <v>3268</v>
      </c>
      <c r="D5532" t="s">
        <v>20</v>
      </c>
      <c r="E5532" t="s">
        <v>21</v>
      </c>
      <c r="F5532" t="s">
        <v>3317</v>
      </c>
      <c r="G5532" t="s">
        <v>36</v>
      </c>
      <c r="H5532">
        <v>91767</v>
      </c>
      <c r="I5532" t="s">
        <v>37</v>
      </c>
      <c r="J5532" t="s">
        <v>4975</v>
      </c>
      <c r="K5532" t="s">
        <v>39</v>
      </c>
      <c r="L5532" t="s">
        <v>40</v>
      </c>
      <c r="M5532" t="s">
        <v>4976</v>
      </c>
      <c r="N5532">
        <v>18.75</v>
      </c>
      <c r="O5532">
        <v>5</v>
      </c>
      <c r="P5532">
        <v>0</v>
      </c>
      <c r="Q5532">
        <v>9</v>
      </c>
    </row>
    <row r="5533" spans="1:17" x14ac:dyDescent="0.3">
      <c r="A5533" t="s">
        <v>42</v>
      </c>
      <c r="B5533" t="s">
        <v>901</v>
      </c>
      <c r="C5533" t="s">
        <v>902</v>
      </c>
      <c r="D5533" t="s">
        <v>34</v>
      </c>
      <c r="E5533" t="s">
        <v>21</v>
      </c>
      <c r="F5533" t="s">
        <v>1004</v>
      </c>
      <c r="G5533" t="s">
        <v>46</v>
      </c>
      <c r="H5533">
        <v>33710</v>
      </c>
      <c r="I5533" t="s">
        <v>24</v>
      </c>
      <c r="J5533" t="s">
        <v>4975</v>
      </c>
      <c r="K5533" t="s">
        <v>39</v>
      </c>
      <c r="L5533" t="s">
        <v>40</v>
      </c>
      <c r="M5533" t="s">
        <v>4976</v>
      </c>
      <c r="N5533">
        <v>9</v>
      </c>
      <c r="O5533">
        <v>3</v>
      </c>
      <c r="P5533">
        <v>0.2</v>
      </c>
      <c r="Q5533">
        <v>3.1499999999999995</v>
      </c>
    </row>
    <row r="5534" spans="1:17" x14ac:dyDescent="0.3">
      <c r="A5534" t="s">
        <v>42</v>
      </c>
      <c r="B5534" t="s">
        <v>3626</v>
      </c>
      <c r="C5534" t="s">
        <v>3627</v>
      </c>
      <c r="D5534" t="s">
        <v>90</v>
      </c>
      <c r="E5534" t="s">
        <v>21</v>
      </c>
      <c r="F5534" t="s">
        <v>3543</v>
      </c>
      <c r="G5534" t="s">
        <v>283</v>
      </c>
      <c r="H5534">
        <v>23434</v>
      </c>
      <c r="I5534" t="s">
        <v>24</v>
      </c>
      <c r="J5534" t="s">
        <v>3630</v>
      </c>
      <c r="K5534" t="s">
        <v>39</v>
      </c>
      <c r="L5534" t="s">
        <v>40</v>
      </c>
      <c r="M5534" t="s">
        <v>3631</v>
      </c>
      <c r="N5534">
        <v>9.82</v>
      </c>
      <c r="O5534">
        <v>2</v>
      </c>
      <c r="P5534">
        <v>0</v>
      </c>
      <c r="Q5534">
        <v>4.8117999999999999</v>
      </c>
    </row>
    <row r="5535" spans="1:17" x14ac:dyDescent="0.3">
      <c r="A5535" t="s">
        <v>42</v>
      </c>
      <c r="B5535" t="s">
        <v>1325</v>
      </c>
      <c r="C5535" t="s">
        <v>1326</v>
      </c>
      <c r="D5535" t="s">
        <v>90</v>
      </c>
      <c r="E5535" t="s">
        <v>21</v>
      </c>
      <c r="F5535" t="s">
        <v>84</v>
      </c>
      <c r="G5535" t="s">
        <v>85</v>
      </c>
      <c r="H5535">
        <v>98115</v>
      </c>
      <c r="I5535" t="s">
        <v>37</v>
      </c>
      <c r="J5535" t="s">
        <v>3630</v>
      </c>
      <c r="K5535" t="s">
        <v>39</v>
      </c>
      <c r="L5535" t="s">
        <v>40</v>
      </c>
      <c r="M5535" t="s">
        <v>3631</v>
      </c>
      <c r="N5535">
        <v>39.28</v>
      </c>
      <c r="O5535">
        <v>8</v>
      </c>
      <c r="P5535">
        <v>0</v>
      </c>
      <c r="Q5535">
        <v>19.247199999999999</v>
      </c>
    </row>
    <row r="5536" spans="1:17" x14ac:dyDescent="0.3">
      <c r="A5536" t="s">
        <v>1122</v>
      </c>
      <c r="B5536" t="s">
        <v>385</v>
      </c>
      <c r="C5536" t="s">
        <v>386</v>
      </c>
      <c r="D5536" t="s">
        <v>90</v>
      </c>
      <c r="E5536" t="s">
        <v>21</v>
      </c>
      <c r="F5536" t="s">
        <v>235</v>
      </c>
      <c r="G5536" t="s">
        <v>236</v>
      </c>
      <c r="H5536">
        <v>10024</v>
      </c>
      <c r="I5536" t="s">
        <v>131</v>
      </c>
      <c r="J5536" t="s">
        <v>3630</v>
      </c>
      <c r="K5536" t="s">
        <v>39</v>
      </c>
      <c r="L5536" t="s">
        <v>40</v>
      </c>
      <c r="M5536" t="s">
        <v>3631</v>
      </c>
      <c r="N5536">
        <v>24.55</v>
      </c>
      <c r="O5536">
        <v>5</v>
      </c>
      <c r="P5536">
        <v>0</v>
      </c>
      <c r="Q5536">
        <v>12.029499999999999</v>
      </c>
    </row>
    <row r="5537" spans="1:17" x14ac:dyDescent="0.3">
      <c r="A5537" t="s">
        <v>42</v>
      </c>
      <c r="B5537" t="s">
        <v>3479</v>
      </c>
      <c r="C5537" t="s">
        <v>3480</v>
      </c>
      <c r="D5537" t="s">
        <v>20</v>
      </c>
      <c r="E5537" t="s">
        <v>21</v>
      </c>
      <c r="F5537" t="s">
        <v>5772</v>
      </c>
      <c r="G5537" t="s">
        <v>36</v>
      </c>
      <c r="H5537">
        <v>93010</v>
      </c>
      <c r="I5537" t="s">
        <v>37</v>
      </c>
      <c r="J5537" t="s">
        <v>3630</v>
      </c>
      <c r="K5537" t="s">
        <v>39</v>
      </c>
      <c r="L5537" t="s">
        <v>40</v>
      </c>
      <c r="M5537" t="s">
        <v>3631</v>
      </c>
      <c r="N5537">
        <v>14.73</v>
      </c>
      <c r="O5537">
        <v>3</v>
      </c>
      <c r="P5537">
        <v>0</v>
      </c>
      <c r="Q5537">
        <v>7.2176999999999998</v>
      </c>
    </row>
    <row r="5538" spans="1:17" x14ac:dyDescent="0.3">
      <c r="A5538" t="s">
        <v>42</v>
      </c>
      <c r="B5538" t="s">
        <v>901</v>
      </c>
      <c r="C5538" t="s">
        <v>902</v>
      </c>
      <c r="D5538" t="s">
        <v>34</v>
      </c>
      <c r="E5538" t="s">
        <v>21</v>
      </c>
      <c r="F5538" t="s">
        <v>129</v>
      </c>
      <c r="G5538" t="s">
        <v>130</v>
      </c>
      <c r="H5538">
        <v>19140</v>
      </c>
      <c r="I5538" t="s">
        <v>131</v>
      </c>
      <c r="J5538" t="s">
        <v>909</v>
      </c>
      <c r="K5538" t="s">
        <v>39</v>
      </c>
      <c r="L5538" t="s">
        <v>40</v>
      </c>
      <c r="M5538" t="s">
        <v>910</v>
      </c>
      <c r="N5538">
        <v>24.839999999999996</v>
      </c>
      <c r="O5538">
        <v>3</v>
      </c>
      <c r="P5538">
        <v>0.2</v>
      </c>
      <c r="Q5538">
        <v>8.6940000000000008</v>
      </c>
    </row>
    <row r="5539" spans="1:17" x14ac:dyDescent="0.3">
      <c r="A5539" t="s">
        <v>42</v>
      </c>
      <c r="B5539" t="s">
        <v>3134</v>
      </c>
      <c r="C5539" t="s">
        <v>3135</v>
      </c>
      <c r="D5539" t="s">
        <v>90</v>
      </c>
      <c r="E5539" t="s">
        <v>21</v>
      </c>
      <c r="F5539" t="s">
        <v>201</v>
      </c>
      <c r="G5539" t="s">
        <v>202</v>
      </c>
      <c r="H5539">
        <v>55122</v>
      </c>
      <c r="I5539" t="s">
        <v>93</v>
      </c>
      <c r="J5539" t="s">
        <v>909</v>
      </c>
      <c r="K5539" t="s">
        <v>39</v>
      </c>
      <c r="L5539" t="s">
        <v>40</v>
      </c>
      <c r="M5539" t="s">
        <v>910</v>
      </c>
      <c r="N5539">
        <v>41.4</v>
      </c>
      <c r="O5539">
        <v>4</v>
      </c>
      <c r="P5539">
        <v>0</v>
      </c>
      <c r="Q5539">
        <v>19.872</v>
      </c>
    </row>
    <row r="5540" spans="1:17" x14ac:dyDescent="0.3">
      <c r="A5540" t="s">
        <v>42</v>
      </c>
      <c r="B5540" t="s">
        <v>1243</v>
      </c>
      <c r="C5540" t="s">
        <v>1244</v>
      </c>
      <c r="D5540" t="s">
        <v>20</v>
      </c>
      <c r="E5540" t="s">
        <v>21</v>
      </c>
      <c r="F5540" t="s">
        <v>84</v>
      </c>
      <c r="G5540" t="s">
        <v>85</v>
      </c>
      <c r="H5540">
        <v>98103</v>
      </c>
      <c r="I5540" t="s">
        <v>37</v>
      </c>
      <c r="J5540" t="s">
        <v>909</v>
      </c>
      <c r="K5540" t="s">
        <v>39</v>
      </c>
      <c r="L5540" t="s">
        <v>40</v>
      </c>
      <c r="M5540" t="s">
        <v>910</v>
      </c>
      <c r="N5540">
        <v>31.049999999999997</v>
      </c>
      <c r="O5540">
        <v>3</v>
      </c>
      <c r="P5540">
        <v>0</v>
      </c>
      <c r="Q5540">
        <v>14.904</v>
      </c>
    </row>
    <row r="5541" spans="1:17" x14ac:dyDescent="0.3">
      <c r="A5541" t="s">
        <v>42</v>
      </c>
      <c r="B5541" t="s">
        <v>4275</v>
      </c>
      <c r="C5541" t="s">
        <v>4276</v>
      </c>
      <c r="D5541" t="s">
        <v>20</v>
      </c>
      <c r="E5541" t="s">
        <v>21</v>
      </c>
      <c r="F5541" t="s">
        <v>1353</v>
      </c>
      <c r="G5541" t="s">
        <v>236</v>
      </c>
      <c r="H5541">
        <v>13021</v>
      </c>
      <c r="I5541" t="s">
        <v>131</v>
      </c>
      <c r="J5541" t="s">
        <v>909</v>
      </c>
      <c r="K5541" t="s">
        <v>39</v>
      </c>
      <c r="L5541" t="s">
        <v>40</v>
      </c>
      <c r="M5541" t="s">
        <v>910</v>
      </c>
      <c r="N5541">
        <v>20.7</v>
      </c>
      <c r="O5541">
        <v>2</v>
      </c>
      <c r="P5541">
        <v>0</v>
      </c>
      <c r="Q5541">
        <v>9.9359999999999999</v>
      </c>
    </row>
    <row r="5542" spans="1:17" x14ac:dyDescent="0.3">
      <c r="A5542" t="s">
        <v>1122</v>
      </c>
      <c r="B5542" t="s">
        <v>5094</v>
      </c>
      <c r="C5542" t="s">
        <v>5095</v>
      </c>
      <c r="D5542" t="s">
        <v>90</v>
      </c>
      <c r="E5542" t="s">
        <v>21</v>
      </c>
      <c r="F5542" t="s">
        <v>112</v>
      </c>
      <c r="G5542" t="s">
        <v>36</v>
      </c>
      <c r="H5542">
        <v>94122</v>
      </c>
      <c r="I5542" t="s">
        <v>37</v>
      </c>
      <c r="J5542" t="s">
        <v>909</v>
      </c>
      <c r="K5542" t="s">
        <v>39</v>
      </c>
      <c r="L5542" t="s">
        <v>40</v>
      </c>
      <c r="M5542" t="s">
        <v>910</v>
      </c>
      <c r="N5542">
        <v>41.4</v>
      </c>
      <c r="O5542">
        <v>4</v>
      </c>
      <c r="P5542">
        <v>0</v>
      </c>
      <c r="Q5542">
        <v>19.872</v>
      </c>
    </row>
    <row r="5543" spans="1:17" x14ac:dyDescent="0.3">
      <c r="A5543" t="s">
        <v>166</v>
      </c>
      <c r="B5543" t="s">
        <v>1396</v>
      </c>
      <c r="C5543" t="s">
        <v>1397</v>
      </c>
      <c r="D5543" t="s">
        <v>90</v>
      </c>
      <c r="E5543" t="s">
        <v>21</v>
      </c>
      <c r="F5543" t="s">
        <v>3370</v>
      </c>
      <c r="G5543" t="s">
        <v>101</v>
      </c>
      <c r="H5543">
        <v>54915</v>
      </c>
      <c r="I5543" t="s">
        <v>93</v>
      </c>
      <c r="J5543" t="s">
        <v>3371</v>
      </c>
      <c r="K5543" t="s">
        <v>39</v>
      </c>
      <c r="L5543" t="s">
        <v>40</v>
      </c>
      <c r="M5543" t="s">
        <v>3372</v>
      </c>
      <c r="N5543">
        <v>21.560000000000002</v>
      </c>
      <c r="O5543">
        <v>7</v>
      </c>
      <c r="P5543">
        <v>0</v>
      </c>
      <c r="Q5543">
        <v>10.348799999999999</v>
      </c>
    </row>
    <row r="5544" spans="1:17" x14ac:dyDescent="0.3">
      <c r="A5544" t="s">
        <v>42</v>
      </c>
      <c r="B5544" t="s">
        <v>347</v>
      </c>
      <c r="C5544" t="s">
        <v>348</v>
      </c>
      <c r="D5544" t="s">
        <v>90</v>
      </c>
      <c r="E5544" t="s">
        <v>21</v>
      </c>
      <c r="F5544" t="s">
        <v>77</v>
      </c>
      <c r="G5544" t="s">
        <v>2287</v>
      </c>
      <c r="H5544">
        <v>3301</v>
      </c>
      <c r="I5544" t="s">
        <v>131</v>
      </c>
      <c r="J5544" t="s">
        <v>3371</v>
      </c>
      <c r="K5544" t="s">
        <v>39</v>
      </c>
      <c r="L5544" t="s">
        <v>40</v>
      </c>
      <c r="M5544" t="s">
        <v>3372</v>
      </c>
      <c r="N5544">
        <v>24.64</v>
      </c>
      <c r="O5544">
        <v>8</v>
      </c>
      <c r="P5544">
        <v>0</v>
      </c>
      <c r="Q5544">
        <v>11.827199999999999</v>
      </c>
    </row>
    <row r="5545" spans="1:17" x14ac:dyDescent="0.3">
      <c r="A5545" t="s">
        <v>42</v>
      </c>
      <c r="B5545" t="s">
        <v>1765</v>
      </c>
      <c r="C5545" t="s">
        <v>1766</v>
      </c>
      <c r="D5545" t="s">
        <v>20</v>
      </c>
      <c r="E5545" t="s">
        <v>21</v>
      </c>
      <c r="F5545" t="s">
        <v>4735</v>
      </c>
      <c r="G5545" t="s">
        <v>296</v>
      </c>
      <c r="H5545">
        <v>37421</v>
      </c>
      <c r="I5545" t="s">
        <v>24</v>
      </c>
      <c r="J5545" t="s">
        <v>3371</v>
      </c>
      <c r="K5545" t="s">
        <v>39</v>
      </c>
      <c r="L5545" t="s">
        <v>40</v>
      </c>
      <c r="M5545" t="s">
        <v>3372</v>
      </c>
      <c r="N5545">
        <v>4.9280000000000008</v>
      </c>
      <c r="O5545">
        <v>2</v>
      </c>
      <c r="P5545">
        <v>0.2</v>
      </c>
      <c r="Q5545">
        <v>1.7247999999999997</v>
      </c>
    </row>
    <row r="5546" spans="1:17" x14ac:dyDescent="0.3">
      <c r="A5546" t="s">
        <v>42</v>
      </c>
      <c r="B5546" t="s">
        <v>1829</v>
      </c>
      <c r="C5546" t="s">
        <v>1830</v>
      </c>
      <c r="D5546" t="s">
        <v>90</v>
      </c>
      <c r="E5546" t="s">
        <v>21</v>
      </c>
      <c r="F5546" t="s">
        <v>3700</v>
      </c>
      <c r="G5546" t="s">
        <v>85</v>
      </c>
      <c r="H5546">
        <v>98052</v>
      </c>
      <c r="I5546" t="s">
        <v>37</v>
      </c>
      <c r="J5546" t="s">
        <v>3371</v>
      </c>
      <c r="K5546" t="s">
        <v>39</v>
      </c>
      <c r="L5546" t="s">
        <v>40</v>
      </c>
      <c r="M5546" t="s">
        <v>3372</v>
      </c>
      <c r="N5546">
        <v>12.32</v>
      </c>
      <c r="O5546">
        <v>4</v>
      </c>
      <c r="P5546">
        <v>0</v>
      </c>
      <c r="Q5546">
        <v>5.9135999999999997</v>
      </c>
    </row>
    <row r="5547" spans="1:17" x14ac:dyDescent="0.3">
      <c r="A5547" t="s">
        <v>17</v>
      </c>
      <c r="B5547" t="s">
        <v>1373</v>
      </c>
      <c r="C5547" t="s">
        <v>1374</v>
      </c>
      <c r="D5547" t="s">
        <v>20</v>
      </c>
      <c r="E5547" t="s">
        <v>21</v>
      </c>
      <c r="F5547" t="s">
        <v>35</v>
      </c>
      <c r="G5547" t="s">
        <v>36</v>
      </c>
      <c r="H5547">
        <v>90045</v>
      </c>
      <c r="I5547" t="s">
        <v>37</v>
      </c>
      <c r="J5547" t="s">
        <v>3371</v>
      </c>
      <c r="K5547" t="s">
        <v>39</v>
      </c>
      <c r="L5547" t="s">
        <v>40</v>
      </c>
      <c r="M5547" t="s">
        <v>3372</v>
      </c>
      <c r="N5547">
        <v>27.72</v>
      </c>
      <c r="O5547">
        <v>9</v>
      </c>
      <c r="P5547">
        <v>0</v>
      </c>
      <c r="Q5547">
        <v>13.3056</v>
      </c>
    </row>
    <row r="5548" spans="1:17" x14ac:dyDescent="0.3">
      <c r="A5548" t="s">
        <v>166</v>
      </c>
      <c r="B5548" t="s">
        <v>795</v>
      </c>
      <c r="C5548" t="s">
        <v>796</v>
      </c>
      <c r="D5548" t="s">
        <v>34</v>
      </c>
      <c r="E5548" t="s">
        <v>21</v>
      </c>
      <c r="F5548" t="s">
        <v>342</v>
      </c>
      <c r="G5548" t="s">
        <v>236</v>
      </c>
      <c r="H5548">
        <v>14609</v>
      </c>
      <c r="I5548" t="s">
        <v>131</v>
      </c>
      <c r="J5548" t="s">
        <v>2129</v>
      </c>
      <c r="K5548" t="s">
        <v>39</v>
      </c>
      <c r="L5548" t="s">
        <v>40</v>
      </c>
      <c r="M5548" t="s">
        <v>2130</v>
      </c>
      <c r="N5548">
        <v>21.560000000000002</v>
      </c>
      <c r="O5548">
        <v>7</v>
      </c>
      <c r="P5548">
        <v>0</v>
      </c>
      <c r="Q5548">
        <v>10.348799999999999</v>
      </c>
    </row>
    <row r="5549" spans="1:17" x14ac:dyDescent="0.3">
      <c r="A5549" t="s">
        <v>42</v>
      </c>
      <c r="B5549" t="s">
        <v>3105</v>
      </c>
      <c r="C5549" t="s">
        <v>3106</v>
      </c>
      <c r="D5549" t="s">
        <v>34</v>
      </c>
      <c r="E5549" t="s">
        <v>21</v>
      </c>
      <c r="F5549" t="s">
        <v>35</v>
      </c>
      <c r="G5549" t="s">
        <v>36</v>
      </c>
      <c r="H5549">
        <v>90004</v>
      </c>
      <c r="I5549" t="s">
        <v>37</v>
      </c>
      <c r="J5549" t="s">
        <v>2129</v>
      </c>
      <c r="K5549" t="s">
        <v>39</v>
      </c>
      <c r="L5549" t="s">
        <v>40</v>
      </c>
      <c r="M5549" t="s">
        <v>2130</v>
      </c>
      <c r="N5549">
        <v>9.24</v>
      </c>
      <c r="O5549">
        <v>3</v>
      </c>
      <c r="P5549">
        <v>0</v>
      </c>
      <c r="Q5549">
        <v>4.4352</v>
      </c>
    </row>
    <row r="5550" spans="1:17" x14ac:dyDescent="0.3">
      <c r="A5550" t="s">
        <v>17</v>
      </c>
      <c r="B5550" t="s">
        <v>1641</v>
      </c>
      <c r="C5550" t="s">
        <v>1642</v>
      </c>
      <c r="D5550" t="s">
        <v>20</v>
      </c>
      <c r="E5550" t="s">
        <v>21</v>
      </c>
      <c r="F5550" t="s">
        <v>3246</v>
      </c>
      <c r="G5550" t="s">
        <v>689</v>
      </c>
      <c r="H5550">
        <v>8360</v>
      </c>
      <c r="I5550" t="s">
        <v>131</v>
      </c>
      <c r="J5550" t="s">
        <v>2129</v>
      </c>
      <c r="K5550" t="s">
        <v>39</v>
      </c>
      <c r="L5550" t="s">
        <v>40</v>
      </c>
      <c r="M5550" t="s">
        <v>2130</v>
      </c>
      <c r="N5550">
        <v>6.16</v>
      </c>
      <c r="O5550">
        <v>2</v>
      </c>
      <c r="P5550">
        <v>0</v>
      </c>
      <c r="Q5550">
        <v>2.9567999999999999</v>
      </c>
    </row>
    <row r="5551" spans="1:17" x14ac:dyDescent="0.3">
      <c r="A5551" t="s">
        <v>42</v>
      </c>
      <c r="B5551" t="s">
        <v>4372</v>
      </c>
      <c r="C5551" t="s">
        <v>4373</v>
      </c>
      <c r="D5551" t="s">
        <v>90</v>
      </c>
      <c r="E5551" t="s">
        <v>21</v>
      </c>
      <c r="F5551" t="s">
        <v>5598</v>
      </c>
      <c r="G5551" t="s">
        <v>36</v>
      </c>
      <c r="H5551">
        <v>92630</v>
      </c>
      <c r="I5551" t="s">
        <v>37</v>
      </c>
      <c r="J5551" t="s">
        <v>2129</v>
      </c>
      <c r="K5551" t="s">
        <v>39</v>
      </c>
      <c r="L5551" t="s">
        <v>40</v>
      </c>
      <c r="M5551" t="s">
        <v>2130</v>
      </c>
      <c r="N5551">
        <v>6.16</v>
      </c>
      <c r="O5551">
        <v>2</v>
      </c>
      <c r="P5551">
        <v>0</v>
      </c>
      <c r="Q5551">
        <v>2.9567999999999999</v>
      </c>
    </row>
    <row r="5552" spans="1:17" x14ac:dyDescent="0.3">
      <c r="A5552" t="s">
        <v>42</v>
      </c>
      <c r="B5552" t="s">
        <v>4957</v>
      </c>
      <c r="C5552" t="s">
        <v>4958</v>
      </c>
      <c r="D5552" t="s">
        <v>20</v>
      </c>
      <c r="E5552" t="s">
        <v>21</v>
      </c>
      <c r="F5552" t="s">
        <v>712</v>
      </c>
      <c r="G5552" t="s">
        <v>92</v>
      </c>
      <c r="H5552">
        <v>75217</v>
      </c>
      <c r="I5552" t="s">
        <v>93</v>
      </c>
      <c r="J5552" t="s">
        <v>2129</v>
      </c>
      <c r="K5552" t="s">
        <v>39</v>
      </c>
      <c r="L5552" t="s">
        <v>40</v>
      </c>
      <c r="M5552" t="s">
        <v>2130</v>
      </c>
      <c r="N5552">
        <v>4.9280000000000008</v>
      </c>
      <c r="O5552">
        <v>2</v>
      </c>
      <c r="P5552">
        <v>0.2</v>
      </c>
      <c r="Q5552">
        <v>1.7247999999999997</v>
      </c>
    </row>
    <row r="5553" spans="1:17" x14ac:dyDescent="0.3">
      <c r="A5553" t="s">
        <v>166</v>
      </c>
      <c r="B5553" t="s">
        <v>1927</v>
      </c>
      <c r="C5553" t="s">
        <v>1928</v>
      </c>
      <c r="D5553" t="s">
        <v>90</v>
      </c>
      <c r="E5553" t="s">
        <v>21</v>
      </c>
      <c r="F5553" t="s">
        <v>1929</v>
      </c>
      <c r="G5553" t="s">
        <v>130</v>
      </c>
      <c r="H5553">
        <v>19013</v>
      </c>
      <c r="I5553" t="s">
        <v>131</v>
      </c>
      <c r="J5553" t="s">
        <v>1930</v>
      </c>
      <c r="K5553" t="s">
        <v>39</v>
      </c>
      <c r="L5553" t="s">
        <v>40</v>
      </c>
      <c r="M5553" t="s">
        <v>1931</v>
      </c>
      <c r="N5553">
        <v>47.360000000000007</v>
      </c>
      <c r="O5553">
        <v>4</v>
      </c>
      <c r="P5553">
        <v>0.2</v>
      </c>
      <c r="Q5553">
        <v>17.759999999999998</v>
      </c>
    </row>
    <row r="5554" spans="1:17" x14ac:dyDescent="0.3">
      <c r="A5554" t="s">
        <v>17</v>
      </c>
      <c r="B5554" t="s">
        <v>257</v>
      </c>
      <c r="C5554" t="s">
        <v>258</v>
      </c>
      <c r="D5554" t="s">
        <v>20</v>
      </c>
      <c r="E5554" t="s">
        <v>21</v>
      </c>
      <c r="F5554" t="s">
        <v>1809</v>
      </c>
      <c r="G5554" t="s">
        <v>36</v>
      </c>
      <c r="H5554">
        <v>94591</v>
      </c>
      <c r="I5554" t="s">
        <v>37</v>
      </c>
      <c r="J5554" t="s">
        <v>1930</v>
      </c>
      <c r="K5554" t="s">
        <v>39</v>
      </c>
      <c r="L5554" t="s">
        <v>40</v>
      </c>
      <c r="M5554" t="s">
        <v>1931</v>
      </c>
      <c r="N5554">
        <v>29.6</v>
      </c>
      <c r="O5554">
        <v>2</v>
      </c>
      <c r="P5554">
        <v>0</v>
      </c>
      <c r="Q5554">
        <v>14.8</v>
      </c>
    </row>
    <row r="5555" spans="1:17" x14ac:dyDescent="0.3">
      <c r="A5555" t="s">
        <v>42</v>
      </c>
      <c r="B5555" t="s">
        <v>852</v>
      </c>
      <c r="C5555" t="s">
        <v>853</v>
      </c>
      <c r="D5555" t="s">
        <v>34</v>
      </c>
      <c r="E5555" t="s">
        <v>21</v>
      </c>
      <c r="F5555" t="s">
        <v>84</v>
      </c>
      <c r="G5555" t="s">
        <v>85</v>
      </c>
      <c r="H5555">
        <v>98105</v>
      </c>
      <c r="I5555" t="s">
        <v>37</v>
      </c>
      <c r="J5555" t="s">
        <v>1930</v>
      </c>
      <c r="K5555" t="s">
        <v>39</v>
      </c>
      <c r="L5555" t="s">
        <v>40</v>
      </c>
      <c r="M5555" t="s">
        <v>1931</v>
      </c>
      <c r="N5555">
        <v>44.400000000000006</v>
      </c>
      <c r="O5555">
        <v>3</v>
      </c>
      <c r="P5555">
        <v>0</v>
      </c>
      <c r="Q5555">
        <v>22.200000000000003</v>
      </c>
    </row>
    <row r="5556" spans="1:17" x14ac:dyDescent="0.3">
      <c r="A5556" t="s">
        <v>166</v>
      </c>
      <c r="B5556" t="s">
        <v>4572</v>
      </c>
      <c r="C5556" t="s">
        <v>4573</v>
      </c>
      <c r="D5556" t="s">
        <v>90</v>
      </c>
      <c r="E5556" t="s">
        <v>21</v>
      </c>
      <c r="F5556" t="s">
        <v>4806</v>
      </c>
      <c r="G5556" t="s">
        <v>202</v>
      </c>
      <c r="H5556">
        <v>55369</v>
      </c>
      <c r="I5556" t="s">
        <v>93</v>
      </c>
      <c r="J5556" t="s">
        <v>1930</v>
      </c>
      <c r="K5556" t="s">
        <v>39</v>
      </c>
      <c r="L5556" t="s">
        <v>40</v>
      </c>
      <c r="M5556" t="s">
        <v>1931</v>
      </c>
      <c r="N5556">
        <v>44.400000000000006</v>
      </c>
      <c r="O5556">
        <v>3</v>
      </c>
      <c r="P5556">
        <v>0</v>
      </c>
      <c r="Q5556">
        <v>22.200000000000003</v>
      </c>
    </row>
    <row r="5557" spans="1:17" x14ac:dyDescent="0.3">
      <c r="A5557" t="s">
        <v>1122</v>
      </c>
      <c r="B5557" t="s">
        <v>3031</v>
      </c>
      <c r="C5557" t="s">
        <v>3032</v>
      </c>
      <c r="D5557" t="s">
        <v>20</v>
      </c>
      <c r="E5557" t="s">
        <v>21</v>
      </c>
      <c r="F5557" t="s">
        <v>1709</v>
      </c>
      <c r="G5557" t="s">
        <v>92</v>
      </c>
      <c r="H5557">
        <v>78041</v>
      </c>
      <c r="I5557" t="s">
        <v>93</v>
      </c>
      <c r="J5557" t="s">
        <v>1930</v>
      </c>
      <c r="K5557" t="s">
        <v>39</v>
      </c>
      <c r="L5557" t="s">
        <v>40</v>
      </c>
      <c r="M5557" t="s">
        <v>1931</v>
      </c>
      <c r="N5557">
        <v>11.840000000000002</v>
      </c>
      <c r="O5557">
        <v>1</v>
      </c>
      <c r="P5557">
        <v>0.2</v>
      </c>
      <c r="Q5557">
        <v>4.4399999999999995</v>
      </c>
    </row>
    <row r="5558" spans="1:17" x14ac:dyDescent="0.3">
      <c r="A5558" t="s">
        <v>42</v>
      </c>
      <c r="B5558" t="s">
        <v>2865</v>
      </c>
      <c r="C5558" t="s">
        <v>2866</v>
      </c>
      <c r="D5558" t="s">
        <v>90</v>
      </c>
      <c r="E5558" t="s">
        <v>21</v>
      </c>
      <c r="F5558" t="s">
        <v>3635</v>
      </c>
      <c r="G5558" t="s">
        <v>2316</v>
      </c>
      <c r="H5558">
        <v>21215</v>
      </c>
      <c r="I5558" t="s">
        <v>131</v>
      </c>
      <c r="J5558" t="s">
        <v>5719</v>
      </c>
      <c r="K5558" t="s">
        <v>39</v>
      </c>
      <c r="L5558" t="s">
        <v>40</v>
      </c>
      <c r="M5558" t="s">
        <v>5720</v>
      </c>
      <c r="N5558">
        <v>7.83</v>
      </c>
      <c r="O5558">
        <v>3</v>
      </c>
      <c r="P5558">
        <v>0</v>
      </c>
      <c r="Q5558">
        <v>3.6017999999999999</v>
      </c>
    </row>
    <row r="5559" spans="1:17" x14ac:dyDescent="0.3">
      <c r="A5559" t="s">
        <v>42</v>
      </c>
      <c r="B5559" t="s">
        <v>1105</v>
      </c>
      <c r="C5559" t="s">
        <v>1106</v>
      </c>
      <c r="D5559" t="s">
        <v>34</v>
      </c>
      <c r="E5559" t="s">
        <v>21</v>
      </c>
      <c r="F5559" t="s">
        <v>163</v>
      </c>
      <c r="G5559" t="s">
        <v>92</v>
      </c>
      <c r="H5559">
        <v>77041</v>
      </c>
      <c r="I5559" t="s">
        <v>93</v>
      </c>
      <c r="J5559" t="s">
        <v>5719</v>
      </c>
      <c r="K5559" t="s">
        <v>39</v>
      </c>
      <c r="L5559" t="s">
        <v>40</v>
      </c>
      <c r="M5559" t="s">
        <v>5720</v>
      </c>
      <c r="N5559">
        <v>6.2640000000000002</v>
      </c>
      <c r="O5559">
        <v>3</v>
      </c>
      <c r="P5559">
        <v>0.2</v>
      </c>
      <c r="Q5559">
        <v>2.0358000000000001</v>
      </c>
    </row>
    <row r="5560" spans="1:17" x14ac:dyDescent="0.3">
      <c r="A5560" t="s">
        <v>42</v>
      </c>
      <c r="B5560" t="s">
        <v>3612</v>
      </c>
      <c r="C5560" t="s">
        <v>3613</v>
      </c>
      <c r="D5560" t="s">
        <v>20</v>
      </c>
      <c r="E5560" t="s">
        <v>21</v>
      </c>
      <c r="F5560" t="s">
        <v>1280</v>
      </c>
      <c r="G5560" t="s">
        <v>23</v>
      </c>
      <c r="H5560">
        <v>40214</v>
      </c>
      <c r="I5560" t="s">
        <v>24</v>
      </c>
      <c r="J5560" t="s">
        <v>5719</v>
      </c>
      <c r="K5560" t="s">
        <v>39</v>
      </c>
      <c r="L5560" t="s">
        <v>40</v>
      </c>
      <c r="M5560" t="s">
        <v>5720</v>
      </c>
      <c r="N5560">
        <v>2.61</v>
      </c>
      <c r="O5560">
        <v>1</v>
      </c>
      <c r="P5560">
        <v>0</v>
      </c>
      <c r="Q5560">
        <v>1.2005999999999999</v>
      </c>
    </row>
    <row r="5561" spans="1:17" x14ac:dyDescent="0.3">
      <c r="A5561" t="s">
        <v>42</v>
      </c>
      <c r="B5561" t="s">
        <v>1139</v>
      </c>
      <c r="C5561" t="s">
        <v>1140</v>
      </c>
      <c r="D5561" t="s">
        <v>20</v>
      </c>
      <c r="E5561" t="s">
        <v>21</v>
      </c>
      <c r="F5561" t="s">
        <v>35</v>
      </c>
      <c r="G5561" t="s">
        <v>36</v>
      </c>
      <c r="H5561">
        <v>90008</v>
      </c>
      <c r="I5561" t="s">
        <v>37</v>
      </c>
      <c r="J5561" t="s">
        <v>3566</v>
      </c>
      <c r="K5561" t="s">
        <v>39</v>
      </c>
      <c r="L5561" t="s">
        <v>40</v>
      </c>
      <c r="M5561" t="s">
        <v>3567</v>
      </c>
      <c r="N5561">
        <v>21.560000000000002</v>
      </c>
      <c r="O5561">
        <v>7</v>
      </c>
      <c r="P5561">
        <v>0</v>
      </c>
      <c r="Q5561">
        <v>10.348799999999999</v>
      </c>
    </row>
    <row r="5562" spans="1:17" x14ac:dyDescent="0.3">
      <c r="A5562" t="s">
        <v>17</v>
      </c>
      <c r="B5562" t="s">
        <v>3413</v>
      </c>
      <c r="C5562" t="s">
        <v>3414</v>
      </c>
      <c r="D5562" t="s">
        <v>90</v>
      </c>
      <c r="E5562" t="s">
        <v>21</v>
      </c>
      <c r="F5562" t="s">
        <v>163</v>
      </c>
      <c r="G5562" t="s">
        <v>92</v>
      </c>
      <c r="H5562">
        <v>77095</v>
      </c>
      <c r="I5562" t="s">
        <v>93</v>
      </c>
      <c r="J5562" t="s">
        <v>3566</v>
      </c>
      <c r="K5562" t="s">
        <v>39</v>
      </c>
      <c r="L5562" t="s">
        <v>40</v>
      </c>
      <c r="M5562" t="s">
        <v>3567</v>
      </c>
      <c r="N5562">
        <v>2.4640000000000004</v>
      </c>
      <c r="O5562">
        <v>1</v>
      </c>
      <c r="P5562">
        <v>0.2</v>
      </c>
      <c r="Q5562">
        <v>0.86239999999999983</v>
      </c>
    </row>
    <row r="5563" spans="1:17" x14ac:dyDescent="0.3">
      <c r="A5563" t="s">
        <v>42</v>
      </c>
      <c r="B5563" t="s">
        <v>4188</v>
      </c>
      <c r="C5563" t="s">
        <v>4189</v>
      </c>
      <c r="D5563" t="s">
        <v>34</v>
      </c>
      <c r="E5563" t="s">
        <v>21</v>
      </c>
      <c r="F5563" t="s">
        <v>5200</v>
      </c>
      <c r="G5563" t="s">
        <v>46</v>
      </c>
      <c r="H5563">
        <v>33021</v>
      </c>
      <c r="I5563" t="s">
        <v>24</v>
      </c>
      <c r="J5563" t="s">
        <v>5775</v>
      </c>
      <c r="K5563" t="s">
        <v>39</v>
      </c>
      <c r="L5563" t="s">
        <v>40</v>
      </c>
      <c r="M5563" t="s">
        <v>5776</v>
      </c>
      <c r="N5563">
        <v>9.2159999999999993</v>
      </c>
      <c r="O5563">
        <v>4</v>
      </c>
      <c r="P5563">
        <v>0.2</v>
      </c>
      <c r="Q5563">
        <v>3.3408000000000002</v>
      </c>
    </row>
    <row r="5564" spans="1:17" x14ac:dyDescent="0.3">
      <c r="A5564" t="s">
        <v>42</v>
      </c>
      <c r="B5564" t="s">
        <v>565</v>
      </c>
      <c r="C5564" t="s">
        <v>566</v>
      </c>
      <c r="D5564" t="s">
        <v>20</v>
      </c>
      <c r="E5564" t="s">
        <v>21</v>
      </c>
      <c r="F5564" t="s">
        <v>567</v>
      </c>
      <c r="G5564" t="s">
        <v>568</v>
      </c>
      <c r="H5564">
        <v>73034</v>
      </c>
      <c r="I5564" t="s">
        <v>93</v>
      </c>
      <c r="J5564" t="s">
        <v>569</v>
      </c>
      <c r="K5564" t="s">
        <v>39</v>
      </c>
      <c r="L5564" t="s">
        <v>40</v>
      </c>
      <c r="M5564" t="s">
        <v>570</v>
      </c>
      <c r="N5564">
        <v>14.62</v>
      </c>
      <c r="O5564">
        <v>2</v>
      </c>
      <c r="P5564">
        <v>0</v>
      </c>
      <c r="Q5564">
        <v>6.8713999999999995</v>
      </c>
    </row>
    <row r="5565" spans="1:17" x14ac:dyDescent="0.3">
      <c r="A5565" t="s">
        <v>42</v>
      </c>
      <c r="B5565" t="s">
        <v>679</v>
      </c>
      <c r="C5565" t="s">
        <v>680</v>
      </c>
      <c r="D5565" t="s">
        <v>20</v>
      </c>
      <c r="E5565" t="s">
        <v>21</v>
      </c>
      <c r="F5565" t="s">
        <v>129</v>
      </c>
      <c r="G5565" t="s">
        <v>130</v>
      </c>
      <c r="H5565">
        <v>19134</v>
      </c>
      <c r="I5565" t="s">
        <v>131</v>
      </c>
      <c r="J5565" t="s">
        <v>569</v>
      </c>
      <c r="K5565" t="s">
        <v>39</v>
      </c>
      <c r="L5565" t="s">
        <v>40</v>
      </c>
      <c r="M5565" t="s">
        <v>570</v>
      </c>
      <c r="N5565">
        <v>29.24</v>
      </c>
      <c r="O5565">
        <v>5</v>
      </c>
      <c r="P5565">
        <v>0.2</v>
      </c>
      <c r="Q5565">
        <v>9.8685000000000009</v>
      </c>
    </row>
    <row r="5566" spans="1:17" x14ac:dyDescent="0.3">
      <c r="A5566" t="s">
        <v>166</v>
      </c>
      <c r="B5566" t="s">
        <v>1139</v>
      </c>
      <c r="C5566" t="s">
        <v>1140</v>
      </c>
      <c r="D5566" t="s">
        <v>20</v>
      </c>
      <c r="E5566" t="s">
        <v>21</v>
      </c>
      <c r="F5566" t="s">
        <v>5384</v>
      </c>
      <c r="G5566" t="s">
        <v>654</v>
      </c>
      <c r="H5566">
        <v>6708</v>
      </c>
      <c r="I5566" t="s">
        <v>131</v>
      </c>
      <c r="J5566" t="s">
        <v>569</v>
      </c>
      <c r="K5566" t="s">
        <v>39</v>
      </c>
      <c r="L5566" t="s">
        <v>40</v>
      </c>
      <c r="M5566" t="s">
        <v>570</v>
      </c>
      <c r="N5566">
        <v>14.62</v>
      </c>
      <c r="O5566">
        <v>2</v>
      </c>
      <c r="P5566">
        <v>0</v>
      </c>
      <c r="Q5566">
        <v>6.8713999999999995</v>
      </c>
    </row>
    <row r="5567" spans="1:17" x14ac:dyDescent="0.3">
      <c r="A5567" t="s">
        <v>42</v>
      </c>
      <c r="B5567" t="s">
        <v>3869</v>
      </c>
      <c r="C5567" t="s">
        <v>3870</v>
      </c>
      <c r="D5567" t="s">
        <v>20</v>
      </c>
      <c r="E5567" t="s">
        <v>21</v>
      </c>
      <c r="F5567" t="s">
        <v>84</v>
      </c>
      <c r="G5567" t="s">
        <v>85</v>
      </c>
      <c r="H5567">
        <v>98115</v>
      </c>
      <c r="I5567" t="s">
        <v>37</v>
      </c>
      <c r="J5567" t="s">
        <v>569</v>
      </c>
      <c r="K5567" t="s">
        <v>39</v>
      </c>
      <c r="L5567" t="s">
        <v>40</v>
      </c>
      <c r="M5567" t="s">
        <v>570</v>
      </c>
      <c r="N5567">
        <v>29.24</v>
      </c>
      <c r="O5567">
        <v>4</v>
      </c>
      <c r="P5567">
        <v>0</v>
      </c>
      <c r="Q5567">
        <v>13.742799999999999</v>
      </c>
    </row>
    <row r="5568" spans="1:17" x14ac:dyDescent="0.3">
      <c r="A5568" t="s">
        <v>42</v>
      </c>
      <c r="B5568" t="s">
        <v>1449</v>
      </c>
      <c r="C5568" t="s">
        <v>1450</v>
      </c>
      <c r="D5568" t="s">
        <v>20</v>
      </c>
      <c r="E5568" t="s">
        <v>21</v>
      </c>
      <c r="F5568" t="s">
        <v>3359</v>
      </c>
      <c r="G5568" t="s">
        <v>1084</v>
      </c>
      <c r="H5568">
        <v>2149</v>
      </c>
      <c r="I5568" t="s">
        <v>131</v>
      </c>
      <c r="J5568" t="s">
        <v>569</v>
      </c>
      <c r="K5568" t="s">
        <v>39</v>
      </c>
      <c r="L5568" t="s">
        <v>40</v>
      </c>
      <c r="M5568" t="s">
        <v>570</v>
      </c>
      <c r="N5568">
        <v>21.93</v>
      </c>
      <c r="O5568">
        <v>3</v>
      </c>
      <c r="P5568">
        <v>0</v>
      </c>
      <c r="Q5568">
        <v>10.307099999999998</v>
      </c>
    </row>
    <row r="5569" spans="1:17" x14ac:dyDescent="0.3">
      <c r="A5569" t="s">
        <v>17</v>
      </c>
      <c r="B5569" t="s">
        <v>3902</v>
      </c>
      <c r="C5569" t="s">
        <v>3903</v>
      </c>
      <c r="D5569" t="s">
        <v>20</v>
      </c>
      <c r="E5569" t="s">
        <v>21</v>
      </c>
      <c r="F5569" t="s">
        <v>4200</v>
      </c>
      <c r="G5569" t="s">
        <v>400</v>
      </c>
      <c r="H5569">
        <v>80525</v>
      </c>
      <c r="I5569" t="s">
        <v>37</v>
      </c>
      <c r="J5569" t="s">
        <v>569</v>
      </c>
      <c r="K5569" t="s">
        <v>39</v>
      </c>
      <c r="L5569" t="s">
        <v>40</v>
      </c>
      <c r="M5569" t="s">
        <v>570</v>
      </c>
      <c r="N5569">
        <v>11.696</v>
      </c>
      <c r="O5569">
        <v>2</v>
      </c>
      <c r="P5569">
        <v>0.2</v>
      </c>
      <c r="Q5569">
        <v>3.9473999999999996</v>
      </c>
    </row>
    <row r="5570" spans="1:17" x14ac:dyDescent="0.3">
      <c r="A5570" t="s">
        <v>42</v>
      </c>
      <c r="B5570" t="s">
        <v>221</v>
      </c>
      <c r="C5570" t="s">
        <v>222</v>
      </c>
      <c r="D5570" t="s">
        <v>20</v>
      </c>
      <c r="E5570" t="s">
        <v>21</v>
      </c>
      <c r="F5570" t="s">
        <v>223</v>
      </c>
      <c r="G5570" t="s">
        <v>224</v>
      </c>
      <c r="H5570">
        <v>47150</v>
      </c>
      <c r="I5570" t="s">
        <v>93</v>
      </c>
      <c r="J5570" t="s">
        <v>227</v>
      </c>
      <c r="K5570" t="s">
        <v>39</v>
      </c>
      <c r="L5570" t="s">
        <v>40</v>
      </c>
      <c r="M5570" t="s">
        <v>228</v>
      </c>
      <c r="N5570">
        <v>75.179999999999993</v>
      </c>
      <c r="O5570">
        <v>6</v>
      </c>
      <c r="P5570">
        <v>0</v>
      </c>
      <c r="Q5570">
        <v>35.334599999999995</v>
      </c>
    </row>
    <row r="5571" spans="1:17" x14ac:dyDescent="0.3">
      <c r="A5571" t="s">
        <v>166</v>
      </c>
      <c r="B5571" t="s">
        <v>2525</v>
      </c>
      <c r="C5571" t="s">
        <v>2526</v>
      </c>
      <c r="D5571" t="s">
        <v>20</v>
      </c>
      <c r="E5571" t="s">
        <v>21</v>
      </c>
      <c r="F5571" t="s">
        <v>4841</v>
      </c>
      <c r="G5571" t="s">
        <v>36</v>
      </c>
      <c r="H5571">
        <v>94403</v>
      </c>
      <c r="I5571" t="s">
        <v>37</v>
      </c>
      <c r="J5571" t="s">
        <v>227</v>
      </c>
      <c r="K5571" t="s">
        <v>39</v>
      </c>
      <c r="L5571" t="s">
        <v>40</v>
      </c>
      <c r="M5571" t="s">
        <v>228</v>
      </c>
      <c r="N5571">
        <v>75.179999999999993</v>
      </c>
      <c r="O5571">
        <v>6</v>
      </c>
      <c r="P5571">
        <v>0</v>
      </c>
      <c r="Q5571">
        <v>35.334599999999995</v>
      </c>
    </row>
    <row r="5572" spans="1:17" x14ac:dyDescent="0.3">
      <c r="A5572" t="s">
        <v>42</v>
      </c>
      <c r="B5572" t="s">
        <v>5110</v>
      </c>
      <c r="C5572" t="s">
        <v>5111</v>
      </c>
      <c r="D5572" t="s">
        <v>20</v>
      </c>
      <c r="E5572" t="s">
        <v>21</v>
      </c>
      <c r="F5572" t="s">
        <v>235</v>
      </c>
      <c r="G5572" t="s">
        <v>236</v>
      </c>
      <c r="H5572">
        <v>10035</v>
      </c>
      <c r="I5572" t="s">
        <v>131</v>
      </c>
      <c r="J5572" t="s">
        <v>227</v>
      </c>
      <c r="K5572" t="s">
        <v>39</v>
      </c>
      <c r="L5572" t="s">
        <v>40</v>
      </c>
      <c r="M5572" t="s">
        <v>228</v>
      </c>
      <c r="N5572">
        <v>87.71</v>
      </c>
      <c r="O5572">
        <v>7</v>
      </c>
      <c r="P5572">
        <v>0</v>
      </c>
      <c r="Q5572">
        <v>41.223699999999994</v>
      </c>
    </row>
    <row r="5573" spans="1:17" x14ac:dyDescent="0.3">
      <c r="A5573" t="s">
        <v>42</v>
      </c>
      <c r="B5573" t="s">
        <v>3389</v>
      </c>
      <c r="C5573" t="s">
        <v>3390</v>
      </c>
      <c r="D5573" t="s">
        <v>20</v>
      </c>
      <c r="E5573" t="s">
        <v>21</v>
      </c>
      <c r="F5573" t="s">
        <v>1502</v>
      </c>
      <c r="G5573" t="s">
        <v>1107</v>
      </c>
      <c r="H5573">
        <v>30318</v>
      </c>
      <c r="I5573" t="s">
        <v>24</v>
      </c>
      <c r="J5573" t="s">
        <v>227</v>
      </c>
      <c r="K5573" t="s">
        <v>39</v>
      </c>
      <c r="L5573" t="s">
        <v>40</v>
      </c>
      <c r="M5573" t="s">
        <v>228</v>
      </c>
      <c r="N5573">
        <v>162.88999999999999</v>
      </c>
      <c r="O5573">
        <v>13</v>
      </c>
      <c r="P5573">
        <v>0</v>
      </c>
      <c r="Q5573">
        <v>76.558299999999988</v>
      </c>
    </row>
    <row r="5574" spans="1:17" x14ac:dyDescent="0.3">
      <c r="A5574" t="s">
        <v>42</v>
      </c>
      <c r="B5574" t="s">
        <v>1269</v>
      </c>
      <c r="C5574" t="s">
        <v>1270</v>
      </c>
      <c r="D5574" t="s">
        <v>20</v>
      </c>
      <c r="E5574" t="s">
        <v>21</v>
      </c>
      <c r="F5574" t="s">
        <v>235</v>
      </c>
      <c r="G5574" t="s">
        <v>236</v>
      </c>
      <c r="H5574">
        <v>10009</v>
      </c>
      <c r="I5574" t="s">
        <v>131</v>
      </c>
      <c r="J5574" t="s">
        <v>227</v>
      </c>
      <c r="K5574" t="s">
        <v>39</v>
      </c>
      <c r="L5574" t="s">
        <v>40</v>
      </c>
      <c r="M5574" t="s">
        <v>228</v>
      </c>
      <c r="N5574">
        <v>25.06</v>
      </c>
      <c r="O5574">
        <v>2</v>
      </c>
      <c r="P5574">
        <v>0</v>
      </c>
      <c r="Q5574">
        <v>11.778199999999998</v>
      </c>
    </row>
    <row r="5575" spans="1:17" x14ac:dyDescent="0.3">
      <c r="A5575" t="s">
        <v>42</v>
      </c>
      <c r="B5575" t="s">
        <v>2506</v>
      </c>
      <c r="C5575" t="s">
        <v>2507</v>
      </c>
      <c r="D5575" t="s">
        <v>20</v>
      </c>
      <c r="E5575" t="s">
        <v>21</v>
      </c>
      <c r="F5575" t="s">
        <v>35</v>
      </c>
      <c r="G5575" t="s">
        <v>36</v>
      </c>
      <c r="H5575">
        <v>90008</v>
      </c>
      <c r="I5575" t="s">
        <v>37</v>
      </c>
      <c r="J5575" t="s">
        <v>227</v>
      </c>
      <c r="K5575" t="s">
        <v>39</v>
      </c>
      <c r="L5575" t="s">
        <v>40</v>
      </c>
      <c r="M5575" t="s">
        <v>228</v>
      </c>
      <c r="N5575">
        <v>87.71</v>
      </c>
      <c r="O5575">
        <v>7</v>
      </c>
      <c r="P5575">
        <v>0</v>
      </c>
      <c r="Q5575">
        <v>41.223699999999994</v>
      </c>
    </row>
    <row r="5576" spans="1:17" x14ac:dyDescent="0.3">
      <c r="A5576" t="s">
        <v>166</v>
      </c>
      <c r="B5576" t="s">
        <v>2062</v>
      </c>
      <c r="C5576" t="s">
        <v>2063</v>
      </c>
      <c r="D5576" t="s">
        <v>34</v>
      </c>
      <c r="E5576" t="s">
        <v>21</v>
      </c>
      <c r="F5576" t="s">
        <v>829</v>
      </c>
      <c r="G5576" t="s">
        <v>36</v>
      </c>
      <c r="H5576">
        <v>92024</v>
      </c>
      <c r="I5576" t="s">
        <v>37</v>
      </c>
      <c r="J5576" t="s">
        <v>227</v>
      </c>
      <c r="K5576" t="s">
        <v>39</v>
      </c>
      <c r="L5576" t="s">
        <v>40</v>
      </c>
      <c r="M5576" t="s">
        <v>228</v>
      </c>
      <c r="N5576">
        <v>50.12</v>
      </c>
      <c r="O5576">
        <v>4</v>
      </c>
      <c r="P5576">
        <v>0</v>
      </c>
      <c r="Q5576">
        <v>23.556399999999996</v>
      </c>
    </row>
    <row r="5577" spans="1:17" x14ac:dyDescent="0.3">
      <c r="A5577" t="s">
        <v>166</v>
      </c>
      <c r="B5577" t="s">
        <v>4140</v>
      </c>
      <c r="C5577" t="s">
        <v>4141</v>
      </c>
      <c r="D5577" t="s">
        <v>20</v>
      </c>
      <c r="E5577" t="s">
        <v>21</v>
      </c>
      <c r="F5577" t="s">
        <v>235</v>
      </c>
      <c r="G5577" t="s">
        <v>236</v>
      </c>
      <c r="H5577">
        <v>10011</v>
      </c>
      <c r="I5577" t="s">
        <v>131</v>
      </c>
      <c r="J5577" t="s">
        <v>227</v>
      </c>
      <c r="K5577" t="s">
        <v>39</v>
      </c>
      <c r="L5577" t="s">
        <v>40</v>
      </c>
      <c r="M5577" t="s">
        <v>228</v>
      </c>
      <c r="N5577">
        <v>75.179999999999993</v>
      </c>
      <c r="O5577">
        <v>6</v>
      </c>
      <c r="P5577">
        <v>0</v>
      </c>
      <c r="Q5577">
        <v>35.334599999999995</v>
      </c>
    </row>
    <row r="5578" spans="1:17" x14ac:dyDescent="0.3">
      <c r="A5578" t="s">
        <v>17</v>
      </c>
      <c r="B5578" t="s">
        <v>1816</v>
      </c>
      <c r="C5578" t="s">
        <v>1817</v>
      </c>
      <c r="D5578" t="s">
        <v>20</v>
      </c>
      <c r="E5578" t="s">
        <v>21</v>
      </c>
      <c r="F5578" t="s">
        <v>1818</v>
      </c>
      <c r="G5578" t="s">
        <v>36</v>
      </c>
      <c r="H5578">
        <v>92691</v>
      </c>
      <c r="I5578" t="s">
        <v>37</v>
      </c>
      <c r="J5578" t="s">
        <v>1821</v>
      </c>
      <c r="K5578" t="s">
        <v>39</v>
      </c>
      <c r="L5578" t="s">
        <v>40</v>
      </c>
      <c r="M5578" t="s">
        <v>1822</v>
      </c>
      <c r="N5578">
        <v>26.25</v>
      </c>
      <c r="O5578">
        <v>7</v>
      </c>
      <c r="P5578">
        <v>0</v>
      </c>
      <c r="Q5578">
        <v>12.599999999999998</v>
      </c>
    </row>
    <row r="5579" spans="1:17" x14ac:dyDescent="0.3">
      <c r="A5579" t="s">
        <v>42</v>
      </c>
      <c r="B5579" t="s">
        <v>3134</v>
      </c>
      <c r="C5579" t="s">
        <v>3135</v>
      </c>
      <c r="D5579" t="s">
        <v>90</v>
      </c>
      <c r="E5579" t="s">
        <v>21</v>
      </c>
      <c r="F5579" t="s">
        <v>201</v>
      </c>
      <c r="G5579" t="s">
        <v>202</v>
      </c>
      <c r="H5579">
        <v>55122</v>
      </c>
      <c r="I5579" t="s">
        <v>93</v>
      </c>
      <c r="J5579" t="s">
        <v>1821</v>
      </c>
      <c r="K5579" t="s">
        <v>39</v>
      </c>
      <c r="L5579" t="s">
        <v>40</v>
      </c>
      <c r="M5579" t="s">
        <v>1822</v>
      </c>
      <c r="N5579">
        <v>3.75</v>
      </c>
      <c r="O5579">
        <v>1</v>
      </c>
      <c r="P5579">
        <v>0</v>
      </c>
      <c r="Q5579">
        <v>1.7999999999999998</v>
      </c>
    </row>
    <row r="5580" spans="1:17" x14ac:dyDescent="0.3">
      <c r="A5580" t="s">
        <v>166</v>
      </c>
      <c r="B5580" t="s">
        <v>3708</v>
      </c>
      <c r="C5580" t="s">
        <v>3709</v>
      </c>
      <c r="D5580" t="s">
        <v>34</v>
      </c>
      <c r="E5580" t="s">
        <v>21</v>
      </c>
      <c r="F5580" t="s">
        <v>3901</v>
      </c>
      <c r="G5580" t="s">
        <v>283</v>
      </c>
      <c r="H5580">
        <v>23320</v>
      </c>
      <c r="I5580" t="s">
        <v>24</v>
      </c>
      <c r="J5580" t="s">
        <v>1821</v>
      </c>
      <c r="K5580" t="s">
        <v>39</v>
      </c>
      <c r="L5580" t="s">
        <v>40</v>
      </c>
      <c r="M5580" t="s">
        <v>1822</v>
      </c>
      <c r="N5580">
        <v>15</v>
      </c>
      <c r="O5580">
        <v>4</v>
      </c>
      <c r="P5580">
        <v>0</v>
      </c>
      <c r="Q5580">
        <v>7.1999999999999993</v>
      </c>
    </row>
    <row r="5581" spans="1:17" x14ac:dyDescent="0.3">
      <c r="A5581" t="s">
        <v>42</v>
      </c>
      <c r="B5581" t="s">
        <v>1036</v>
      </c>
      <c r="C5581" t="s">
        <v>1037</v>
      </c>
      <c r="D5581" t="s">
        <v>20</v>
      </c>
      <c r="E5581" t="s">
        <v>21</v>
      </c>
      <c r="F5581" t="s">
        <v>1320</v>
      </c>
      <c r="G5581" t="s">
        <v>46</v>
      </c>
      <c r="H5581">
        <v>32216</v>
      </c>
      <c r="I5581" t="s">
        <v>24</v>
      </c>
      <c r="J5581" t="s">
        <v>1821</v>
      </c>
      <c r="K5581" t="s">
        <v>39</v>
      </c>
      <c r="L5581" t="s">
        <v>40</v>
      </c>
      <c r="M5581" t="s">
        <v>1822</v>
      </c>
      <c r="N5581">
        <v>3</v>
      </c>
      <c r="O5581">
        <v>1</v>
      </c>
      <c r="P5581">
        <v>0.2</v>
      </c>
      <c r="Q5581">
        <v>1.0499999999999998</v>
      </c>
    </row>
    <row r="5582" spans="1:17" x14ac:dyDescent="0.3">
      <c r="A5582" t="s">
        <v>42</v>
      </c>
      <c r="B5582" t="s">
        <v>5321</v>
      </c>
      <c r="C5582" t="s">
        <v>5322</v>
      </c>
      <c r="D5582" t="s">
        <v>34</v>
      </c>
      <c r="E5582" t="s">
        <v>21</v>
      </c>
      <c r="F5582" t="s">
        <v>456</v>
      </c>
      <c r="G5582" t="s">
        <v>216</v>
      </c>
      <c r="H5582">
        <v>19805</v>
      </c>
      <c r="I5582" t="s">
        <v>131</v>
      </c>
      <c r="J5582" t="s">
        <v>1821</v>
      </c>
      <c r="K5582" t="s">
        <v>39</v>
      </c>
      <c r="L5582" t="s">
        <v>40</v>
      </c>
      <c r="M5582" t="s">
        <v>1822</v>
      </c>
      <c r="N5582">
        <v>22.5</v>
      </c>
      <c r="O5582">
        <v>6</v>
      </c>
      <c r="P5582">
        <v>0</v>
      </c>
      <c r="Q5582">
        <v>10.799999999999999</v>
      </c>
    </row>
    <row r="5583" spans="1:17" x14ac:dyDescent="0.3">
      <c r="A5583" t="s">
        <v>17</v>
      </c>
      <c r="B5583" t="s">
        <v>2407</v>
      </c>
      <c r="C5583" t="s">
        <v>2408</v>
      </c>
      <c r="D5583" t="s">
        <v>34</v>
      </c>
      <c r="E5583" t="s">
        <v>21</v>
      </c>
      <c r="F5583" t="s">
        <v>112</v>
      </c>
      <c r="G5583" t="s">
        <v>36</v>
      </c>
      <c r="H5583">
        <v>94110</v>
      </c>
      <c r="I5583" t="s">
        <v>37</v>
      </c>
      <c r="J5583" t="s">
        <v>1821</v>
      </c>
      <c r="K5583" t="s">
        <v>39</v>
      </c>
      <c r="L5583" t="s">
        <v>40</v>
      </c>
      <c r="M5583" t="s">
        <v>1822</v>
      </c>
      <c r="N5583">
        <v>18.75</v>
      </c>
      <c r="O5583">
        <v>5</v>
      </c>
      <c r="P5583">
        <v>0</v>
      </c>
      <c r="Q5583">
        <v>9</v>
      </c>
    </row>
    <row r="5584" spans="1:17" x14ac:dyDescent="0.3">
      <c r="A5584" t="s">
        <v>42</v>
      </c>
      <c r="B5584" t="s">
        <v>2931</v>
      </c>
      <c r="C5584" t="s">
        <v>2932</v>
      </c>
      <c r="D5584" t="s">
        <v>34</v>
      </c>
      <c r="E5584" t="s">
        <v>21</v>
      </c>
      <c r="F5584" t="s">
        <v>129</v>
      </c>
      <c r="G5584" t="s">
        <v>130</v>
      </c>
      <c r="H5584">
        <v>19134</v>
      </c>
      <c r="I5584" t="s">
        <v>131</v>
      </c>
      <c r="J5584" t="s">
        <v>5179</v>
      </c>
      <c r="K5584" t="s">
        <v>39</v>
      </c>
      <c r="L5584" t="s">
        <v>40</v>
      </c>
      <c r="M5584" t="s">
        <v>5180</v>
      </c>
      <c r="N5584">
        <v>55.44</v>
      </c>
      <c r="O5584">
        <v>11</v>
      </c>
      <c r="P5584">
        <v>0.2</v>
      </c>
      <c r="Q5584">
        <v>18.017999999999997</v>
      </c>
    </row>
    <row r="5585" spans="1:17" x14ac:dyDescent="0.3">
      <c r="A5585" t="s">
        <v>42</v>
      </c>
      <c r="B5585" t="s">
        <v>2656</v>
      </c>
      <c r="C5585" t="s">
        <v>2657</v>
      </c>
      <c r="D5585" t="s">
        <v>90</v>
      </c>
      <c r="E5585" t="s">
        <v>21</v>
      </c>
      <c r="F5585" t="s">
        <v>129</v>
      </c>
      <c r="G5585" t="s">
        <v>130</v>
      </c>
      <c r="H5585">
        <v>19120</v>
      </c>
      <c r="I5585" t="s">
        <v>131</v>
      </c>
      <c r="J5585" t="s">
        <v>5179</v>
      </c>
      <c r="K5585" t="s">
        <v>39</v>
      </c>
      <c r="L5585" t="s">
        <v>40</v>
      </c>
      <c r="M5585" t="s">
        <v>5180</v>
      </c>
      <c r="N5585">
        <v>10.08</v>
      </c>
      <c r="O5585">
        <v>2</v>
      </c>
      <c r="P5585">
        <v>0.2</v>
      </c>
      <c r="Q5585">
        <v>3.2759999999999994</v>
      </c>
    </row>
    <row r="5586" spans="1:17" x14ac:dyDescent="0.3">
      <c r="A5586" t="s">
        <v>42</v>
      </c>
      <c r="B5586" t="s">
        <v>512</v>
      </c>
      <c r="C5586" t="s">
        <v>513</v>
      </c>
      <c r="D5586" t="s">
        <v>34</v>
      </c>
      <c r="E5586" t="s">
        <v>21</v>
      </c>
      <c r="F5586" t="s">
        <v>84</v>
      </c>
      <c r="G5586" t="s">
        <v>85</v>
      </c>
      <c r="H5586">
        <v>98103</v>
      </c>
      <c r="I5586" t="s">
        <v>37</v>
      </c>
      <c r="J5586" t="s">
        <v>5179</v>
      </c>
      <c r="K5586" t="s">
        <v>39</v>
      </c>
      <c r="L5586" t="s">
        <v>40</v>
      </c>
      <c r="M5586" t="s">
        <v>5180</v>
      </c>
      <c r="N5586">
        <v>12.6</v>
      </c>
      <c r="O5586">
        <v>2</v>
      </c>
      <c r="P5586">
        <v>0</v>
      </c>
      <c r="Q5586">
        <v>5.7959999999999994</v>
      </c>
    </row>
    <row r="5587" spans="1:17" x14ac:dyDescent="0.3">
      <c r="A5587" t="s">
        <v>42</v>
      </c>
      <c r="B5587" t="s">
        <v>161</v>
      </c>
      <c r="C5587" t="s">
        <v>162</v>
      </c>
      <c r="D5587" t="s">
        <v>90</v>
      </c>
      <c r="E5587" t="s">
        <v>21</v>
      </c>
      <c r="F5587" t="s">
        <v>5817</v>
      </c>
      <c r="G5587" t="s">
        <v>101</v>
      </c>
      <c r="H5587">
        <v>53081</v>
      </c>
      <c r="I5587" t="s">
        <v>93</v>
      </c>
      <c r="J5587" t="s">
        <v>5179</v>
      </c>
      <c r="K5587" t="s">
        <v>39</v>
      </c>
      <c r="L5587" t="s">
        <v>40</v>
      </c>
      <c r="M5587" t="s">
        <v>5180</v>
      </c>
      <c r="N5587">
        <v>25.2</v>
      </c>
      <c r="O5587">
        <v>4</v>
      </c>
      <c r="P5587">
        <v>0</v>
      </c>
      <c r="Q5587">
        <v>11.591999999999999</v>
      </c>
    </row>
    <row r="5588" spans="1:17" x14ac:dyDescent="0.3">
      <c r="A5588" t="s">
        <v>17</v>
      </c>
      <c r="B5588" t="s">
        <v>1171</v>
      </c>
      <c r="C5588" t="s">
        <v>1172</v>
      </c>
      <c r="D5588" t="s">
        <v>34</v>
      </c>
      <c r="E5588" t="s">
        <v>21</v>
      </c>
      <c r="F5588" t="s">
        <v>163</v>
      </c>
      <c r="G5588" t="s">
        <v>92</v>
      </c>
      <c r="H5588">
        <v>77041</v>
      </c>
      <c r="I5588" t="s">
        <v>93</v>
      </c>
      <c r="J5588" t="s">
        <v>5179</v>
      </c>
      <c r="K5588" t="s">
        <v>39</v>
      </c>
      <c r="L5588" t="s">
        <v>40</v>
      </c>
      <c r="M5588" t="s">
        <v>5180</v>
      </c>
      <c r="N5588">
        <v>45.36</v>
      </c>
      <c r="O5588">
        <v>9</v>
      </c>
      <c r="P5588">
        <v>0.2</v>
      </c>
      <c r="Q5588">
        <v>14.741999999999997</v>
      </c>
    </row>
    <row r="5589" spans="1:17" x14ac:dyDescent="0.3">
      <c r="A5589" t="s">
        <v>42</v>
      </c>
      <c r="B5589" t="s">
        <v>2594</v>
      </c>
      <c r="C5589" t="s">
        <v>2595</v>
      </c>
      <c r="D5589" t="s">
        <v>34</v>
      </c>
      <c r="E5589" t="s">
        <v>21</v>
      </c>
      <c r="F5589" t="s">
        <v>1320</v>
      </c>
      <c r="G5589" t="s">
        <v>78</v>
      </c>
      <c r="H5589">
        <v>28540</v>
      </c>
      <c r="I5589" t="s">
        <v>24</v>
      </c>
      <c r="J5589" t="s">
        <v>5179</v>
      </c>
      <c r="K5589" t="s">
        <v>39</v>
      </c>
      <c r="L5589" t="s">
        <v>40</v>
      </c>
      <c r="M5589" t="s">
        <v>5180</v>
      </c>
      <c r="N5589">
        <v>5.04</v>
      </c>
      <c r="O5589">
        <v>1</v>
      </c>
      <c r="P5589">
        <v>0.2</v>
      </c>
      <c r="Q5589">
        <v>1.6379999999999997</v>
      </c>
    </row>
    <row r="5590" spans="1:17" x14ac:dyDescent="0.3">
      <c r="A5590" t="s">
        <v>42</v>
      </c>
      <c r="B5590" t="s">
        <v>3571</v>
      </c>
      <c r="C5590" t="s">
        <v>3572</v>
      </c>
      <c r="D5590" t="s">
        <v>20</v>
      </c>
      <c r="E5590" t="s">
        <v>21</v>
      </c>
      <c r="F5590" t="s">
        <v>112</v>
      </c>
      <c r="G5590" t="s">
        <v>36</v>
      </c>
      <c r="H5590">
        <v>94122</v>
      </c>
      <c r="I5590" t="s">
        <v>37</v>
      </c>
      <c r="J5590" t="s">
        <v>3573</v>
      </c>
      <c r="K5590" t="s">
        <v>39</v>
      </c>
      <c r="L5590" t="s">
        <v>40</v>
      </c>
      <c r="M5590" t="s">
        <v>3574</v>
      </c>
      <c r="N5590">
        <v>43.86</v>
      </c>
      <c r="O5590">
        <v>6</v>
      </c>
      <c r="P5590">
        <v>0</v>
      </c>
      <c r="Q5590">
        <v>20.614199999999997</v>
      </c>
    </row>
    <row r="5591" spans="1:17" x14ac:dyDescent="0.3">
      <c r="A5591" t="s">
        <v>42</v>
      </c>
      <c r="B5591" t="s">
        <v>1453</v>
      </c>
      <c r="C5591" t="s">
        <v>1454</v>
      </c>
      <c r="D5591" t="s">
        <v>90</v>
      </c>
      <c r="E5591" t="s">
        <v>21</v>
      </c>
      <c r="F5591" t="s">
        <v>3924</v>
      </c>
      <c r="G5591" t="s">
        <v>1524</v>
      </c>
      <c r="H5591">
        <v>59715</v>
      </c>
      <c r="I5591" t="s">
        <v>37</v>
      </c>
      <c r="J5591" t="s">
        <v>3573</v>
      </c>
      <c r="K5591" t="s">
        <v>39</v>
      </c>
      <c r="L5591" t="s">
        <v>40</v>
      </c>
      <c r="M5591" t="s">
        <v>3574</v>
      </c>
      <c r="N5591">
        <v>14.62</v>
      </c>
      <c r="O5591">
        <v>2</v>
      </c>
      <c r="P5591">
        <v>0</v>
      </c>
      <c r="Q5591">
        <v>6.8713999999999995</v>
      </c>
    </row>
    <row r="5592" spans="1:17" x14ac:dyDescent="0.3">
      <c r="A5592" t="s">
        <v>42</v>
      </c>
      <c r="B5592" t="s">
        <v>2400</v>
      </c>
      <c r="C5592" t="s">
        <v>2401</v>
      </c>
      <c r="D5592" t="s">
        <v>90</v>
      </c>
      <c r="E5592" t="s">
        <v>21</v>
      </c>
      <c r="F5592" t="s">
        <v>235</v>
      </c>
      <c r="G5592" t="s">
        <v>236</v>
      </c>
      <c r="H5592">
        <v>10024</v>
      </c>
      <c r="I5592" t="s">
        <v>131</v>
      </c>
      <c r="J5592" t="s">
        <v>3265</v>
      </c>
      <c r="K5592" t="s">
        <v>39</v>
      </c>
      <c r="L5592" t="s">
        <v>40</v>
      </c>
      <c r="M5592" t="s">
        <v>3266</v>
      </c>
      <c r="N5592">
        <v>28.91</v>
      </c>
      <c r="O5592">
        <v>7</v>
      </c>
      <c r="P5592">
        <v>0</v>
      </c>
      <c r="Q5592">
        <v>13.2986</v>
      </c>
    </row>
    <row r="5593" spans="1:17" x14ac:dyDescent="0.3">
      <c r="A5593" t="s">
        <v>1122</v>
      </c>
      <c r="B5593" t="s">
        <v>856</v>
      </c>
      <c r="C5593" t="s">
        <v>857</v>
      </c>
      <c r="D5593" t="s">
        <v>34</v>
      </c>
      <c r="E5593" t="s">
        <v>21</v>
      </c>
      <c r="F5593" t="s">
        <v>22</v>
      </c>
      <c r="G5593" t="s">
        <v>23</v>
      </c>
      <c r="H5593">
        <v>42420</v>
      </c>
      <c r="I5593" t="s">
        <v>24</v>
      </c>
      <c r="J5593" t="s">
        <v>3265</v>
      </c>
      <c r="K5593" t="s">
        <v>39</v>
      </c>
      <c r="L5593" t="s">
        <v>40</v>
      </c>
      <c r="M5593" t="s">
        <v>3266</v>
      </c>
      <c r="N5593">
        <v>20.65</v>
      </c>
      <c r="O5593">
        <v>5</v>
      </c>
      <c r="P5593">
        <v>0</v>
      </c>
      <c r="Q5593">
        <v>9.4989999999999988</v>
      </c>
    </row>
    <row r="5594" spans="1:17" x14ac:dyDescent="0.3">
      <c r="A5594" t="s">
        <v>17</v>
      </c>
      <c r="B5594" t="s">
        <v>2219</v>
      </c>
      <c r="C5594" t="s">
        <v>2220</v>
      </c>
      <c r="D5594" t="s">
        <v>34</v>
      </c>
      <c r="E5594" t="s">
        <v>21</v>
      </c>
      <c r="F5594" t="s">
        <v>476</v>
      </c>
      <c r="G5594" t="s">
        <v>275</v>
      </c>
      <c r="H5594">
        <v>85023</v>
      </c>
      <c r="I5594" t="s">
        <v>37</v>
      </c>
      <c r="J5594" t="s">
        <v>3265</v>
      </c>
      <c r="K5594" t="s">
        <v>39</v>
      </c>
      <c r="L5594" t="s">
        <v>40</v>
      </c>
      <c r="M5594" t="s">
        <v>3266</v>
      </c>
      <c r="N5594">
        <v>16.520000000000003</v>
      </c>
      <c r="O5594">
        <v>5</v>
      </c>
      <c r="P5594">
        <v>0.2</v>
      </c>
      <c r="Q5594">
        <v>5.368999999999998</v>
      </c>
    </row>
    <row r="5595" spans="1:17" x14ac:dyDescent="0.3">
      <c r="A5595" t="s">
        <v>42</v>
      </c>
      <c r="B5595" t="s">
        <v>617</v>
      </c>
      <c r="C5595" t="s">
        <v>618</v>
      </c>
      <c r="D5595" t="s">
        <v>34</v>
      </c>
      <c r="E5595" t="s">
        <v>21</v>
      </c>
      <c r="F5595" t="s">
        <v>269</v>
      </c>
      <c r="G5595" t="s">
        <v>187</v>
      </c>
      <c r="H5595">
        <v>60623</v>
      </c>
      <c r="I5595" t="s">
        <v>93</v>
      </c>
      <c r="J5595" t="s">
        <v>621</v>
      </c>
      <c r="K5595" t="s">
        <v>39</v>
      </c>
      <c r="L5595" t="s">
        <v>40</v>
      </c>
      <c r="M5595" t="s">
        <v>622</v>
      </c>
      <c r="N5595">
        <v>20.16</v>
      </c>
      <c r="O5595">
        <v>4</v>
      </c>
      <c r="P5595">
        <v>0.2</v>
      </c>
      <c r="Q5595">
        <v>6.5519999999999987</v>
      </c>
    </row>
    <row r="5596" spans="1:17" x14ac:dyDescent="0.3">
      <c r="A5596" t="s">
        <v>42</v>
      </c>
      <c r="B5596" t="s">
        <v>1466</v>
      </c>
      <c r="C5596" t="s">
        <v>1467</v>
      </c>
      <c r="D5596" t="s">
        <v>20</v>
      </c>
      <c r="E5596" t="s">
        <v>21</v>
      </c>
      <c r="F5596" t="s">
        <v>5202</v>
      </c>
      <c r="G5596" t="s">
        <v>3664</v>
      </c>
      <c r="H5596">
        <v>67212</v>
      </c>
      <c r="I5596" t="s">
        <v>93</v>
      </c>
      <c r="J5596" t="s">
        <v>621</v>
      </c>
      <c r="K5596" t="s">
        <v>39</v>
      </c>
      <c r="L5596" t="s">
        <v>40</v>
      </c>
      <c r="M5596" t="s">
        <v>622</v>
      </c>
      <c r="N5596">
        <v>18.899999999999999</v>
      </c>
      <c r="O5596">
        <v>3</v>
      </c>
      <c r="P5596">
        <v>0</v>
      </c>
      <c r="Q5596">
        <v>8.6939999999999991</v>
      </c>
    </row>
    <row r="5597" spans="1:17" x14ac:dyDescent="0.3">
      <c r="A5597" t="s">
        <v>166</v>
      </c>
      <c r="B5597" t="s">
        <v>32</v>
      </c>
      <c r="C5597" t="s">
        <v>33</v>
      </c>
      <c r="D5597" t="s">
        <v>34</v>
      </c>
      <c r="E5597" t="s">
        <v>21</v>
      </c>
      <c r="F5597" t="s">
        <v>829</v>
      </c>
      <c r="G5597" t="s">
        <v>36</v>
      </c>
      <c r="H5597">
        <v>92037</v>
      </c>
      <c r="I5597" t="s">
        <v>37</v>
      </c>
      <c r="J5597" t="s">
        <v>621</v>
      </c>
      <c r="K5597" t="s">
        <v>39</v>
      </c>
      <c r="L5597" t="s">
        <v>40</v>
      </c>
      <c r="M5597" t="s">
        <v>622</v>
      </c>
      <c r="N5597">
        <v>18.899999999999999</v>
      </c>
      <c r="O5597">
        <v>3</v>
      </c>
      <c r="P5597">
        <v>0</v>
      </c>
      <c r="Q5597">
        <v>8.6939999999999991</v>
      </c>
    </row>
    <row r="5598" spans="1:17" x14ac:dyDescent="0.3">
      <c r="A5598" t="s">
        <v>166</v>
      </c>
      <c r="B5598" t="s">
        <v>1427</v>
      </c>
      <c r="C5598" t="s">
        <v>1428</v>
      </c>
      <c r="D5598" t="s">
        <v>34</v>
      </c>
      <c r="E5598" t="s">
        <v>21</v>
      </c>
      <c r="F5598" t="s">
        <v>829</v>
      </c>
      <c r="G5598" t="s">
        <v>36</v>
      </c>
      <c r="H5598">
        <v>92105</v>
      </c>
      <c r="I5598" t="s">
        <v>37</v>
      </c>
      <c r="J5598" t="s">
        <v>621</v>
      </c>
      <c r="K5598" t="s">
        <v>39</v>
      </c>
      <c r="L5598" t="s">
        <v>40</v>
      </c>
      <c r="M5598" t="s">
        <v>622</v>
      </c>
      <c r="N5598">
        <v>18.899999999999999</v>
      </c>
      <c r="O5598">
        <v>3</v>
      </c>
      <c r="P5598">
        <v>0</v>
      </c>
      <c r="Q5598">
        <v>8.6939999999999991</v>
      </c>
    </row>
    <row r="5599" spans="1:17" x14ac:dyDescent="0.3">
      <c r="A5599" t="s">
        <v>166</v>
      </c>
      <c r="B5599" t="s">
        <v>4834</v>
      </c>
      <c r="C5599" t="s">
        <v>4835</v>
      </c>
      <c r="D5599" t="s">
        <v>34</v>
      </c>
      <c r="E5599" t="s">
        <v>21</v>
      </c>
      <c r="F5599" t="s">
        <v>235</v>
      </c>
      <c r="G5599" t="s">
        <v>236</v>
      </c>
      <c r="H5599">
        <v>10035</v>
      </c>
      <c r="I5599" t="s">
        <v>131</v>
      </c>
      <c r="J5599" t="s">
        <v>621</v>
      </c>
      <c r="K5599" t="s">
        <v>39</v>
      </c>
      <c r="L5599" t="s">
        <v>40</v>
      </c>
      <c r="M5599" t="s">
        <v>622</v>
      </c>
      <c r="N5599">
        <v>18.899999999999999</v>
      </c>
      <c r="O5599">
        <v>3</v>
      </c>
      <c r="P5599">
        <v>0</v>
      </c>
      <c r="Q5599">
        <v>8.6939999999999991</v>
      </c>
    </row>
    <row r="5600" spans="1:17" x14ac:dyDescent="0.3">
      <c r="A5600" t="s">
        <v>42</v>
      </c>
      <c r="B5600" t="s">
        <v>2484</v>
      </c>
      <c r="C5600" t="s">
        <v>2485</v>
      </c>
      <c r="D5600" t="s">
        <v>90</v>
      </c>
      <c r="E5600" t="s">
        <v>21</v>
      </c>
      <c r="F5600" t="s">
        <v>2885</v>
      </c>
      <c r="G5600" t="s">
        <v>46</v>
      </c>
      <c r="H5600">
        <v>33437</v>
      </c>
      <c r="I5600" t="s">
        <v>24</v>
      </c>
      <c r="J5600" t="s">
        <v>3819</v>
      </c>
      <c r="K5600" t="s">
        <v>39</v>
      </c>
      <c r="L5600" t="s">
        <v>40</v>
      </c>
      <c r="M5600" t="s">
        <v>3820</v>
      </c>
      <c r="N5600">
        <v>4.6079999999999997</v>
      </c>
      <c r="O5600">
        <v>2</v>
      </c>
      <c r="P5600">
        <v>0.2</v>
      </c>
      <c r="Q5600">
        <v>1.6704000000000001</v>
      </c>
    </row>
    <row r="5601" spans="1:17" x14ac:dyDescent="0.3">
      <c r="A5601" t="s">
        <v>42</v>
      </c>
      <c r="B5601" t="s">
        <v>698</v>
      </c>
      <c r="C5601" t="s">
        <v>699</v>
      </c>
      <c r="D5601" t="s">
        <v>20</v>
      </c>
      <c r="E5601" t="s">
        <v>21</v>
      </c>
      <c r="F5601" t="s">
        <v>4405</v>
      </c>
      <c r="G5601" t="s">
        <v>296</v>
      </c>
      <c r="H5601">
        <v>37211</v>
      </c>
      <c r="I5601" t="s">
        <v>24</v>
      </c>
      <c r="J5601" t="s">
        <v>3819</v>
      </c>
      <c r="K5601" t="s">
        <v>39</v>
      </c>
      <c r="L5601" t="s">
        <v>40</v>
      </c>
      <c r="M5601" t="s">
        <v>3820</v>
      </c>
      <c r="N5601">
        <v>9.2159999999999993</v>
      </c>
      <c r="O5601">
        <v>4</v>
      </c>
      <c r="P5601">
        <v>0.2</v>
      </c>
      <c r="Q5601">
        <v>3.3408000000000002</v>
      </c>
    </row>
    <row r="5602" spans="1:17" x14ac:dyDescent="0.3">
      <c r="A5602" t="s">
        <v>42</v>
      </c>
      <c r="B5602" t="s">
        <v>454</v>
      </c>
      <c r="C5602" t="s">
        <v>455</v>
      </c>
      <c r="D5602" t="s">
        <v>20</v>
      </c>
      <c r="E5602" t="s">
        <v>21</v>
      </c>
      <c r="F5602" t="s">
        <v>678</v>
      </c>
      <c r="G5602" t="s">
        <v>36</v>
      </c>
      <c r="H5602">
        <v>92374</v>
      </c>
      <c r="I5602" t="s">
        <v>37</v>
      </c>
      <c r="J5602" t="s">
        <v>3819</v>
      </c>
      <c r="K5602" t="s">
        <v>39</v>
      </c>
      <c r="L5602" t="s">
        <v>40</v>
      </c>
      <c r="M5602" t="s">
        <v>3820</v>
      </c>
      <c r="N5602">
        <v>8.64</v>
      </c>
      <c r="O5602">
        <v>3</v>
      </c>
      <c r="P5602">
        <v>0</v>
      </c>
      <c r="Q5602">
        <v>4.2336</v>
      </c>
    </row>
    <row r="5603" spans="1:17" x14ac:dyDescent="0.3">
      <c r="A5603" t="s">
        <v>42</v>
      </c>
      <c r="B5603" t="s">
        <v>4546</v>
      </c>
      <c r="C5603" t="s">
        <v>4547</v>
      </c>
      <c r="D5603" t="s">
        <v>20</v>
      </c>
      <c r="E5603" t="s">
        <v>21</v>
      </c>
      <c r="F5603" t="s">
        <v>1502</v>
      </c>
      <c r="G5603" t="s">
        <v>1107</v>
      </c>
      <c r="H5603">
        <v>30318</v>
      </c>
      <c r="I5603" t="s">
        <v>24</v>
      </c>
      <c r="J5603" t="s">
        <v>3819</v>
      </c>
      <c r="K5603" t="s">
        <v>39</v>
      </c>
      <c r="L5603" t="s">
        <v>40</v>
      </c>
      <c r="M5603" t="s">
        <v>3820</v>
      </c>
      <c r="N5603">
        <v>8.64</v>
      </c>
      <c r="O5603">
        <v>3</v>
      </c>
      <c r="P5603">
        <v>0</v>
      </c>
      <c r="Q5603">
        <v>4.2336</v>
      </c>
    </row>
    <row r="5604" spans="1:17" x14ac:dyDescent="0.3">
      <c r="A5604" t="s">
        <v>42</v>
      </c>
      <c r="B5604" t="s">
        <v>98</v>
      </c>
      <c r="C5604" t="s">
        <v>99</v>
      </c>
      <c r="D5604" t="s">
        <v>20</v>
      </c>
      <c r="E5604" t="s">
        <v>21</v>
      </c>
      <c r="F5604" t="s">
        <v>235</v>
      </c>
      <c r="G5604" t="s">
        <v>236</v>
      </c>
      <c r="H5604">
        <v>10011</v>
      </c>
      <c r="I5604" t="s">
        <v>131</v>
      </c>
      <c r="J5604" t="s">
        <v>3819</v>
      </c>
      <c r="K5604" t="s">
        <v>39</v>
      </c>
      <c r="L5604" t="s">
        <v>40</v>
      </c>
      <c r="M5604" t="s">
        <v>3820</v>
      </c>
      <c r="N5604">
        <v>5.76</v>
      </c>
      <c r="O5604">
        <v>2</v>
      </c>
      <c r="P5604">
        <v>0</v>
      </c>
      <c r="Q5604">
        <v>2.8224</v>
      </c>
    </row>
    <row r="5605" spans="1:17" x14ac:dyDescent="0.3">
      <c r="A5605" t="s">
        <v>42</v>
      </c>
      <c r="B5605" t="s">
        <v>3550</v>
      </c>
      <c r="C5605" t="s">
        <v>3551</v>
      </c>
      <c r="D5605" t="s">
        <v>20</v>
      </c>
      <c r="E5605" t="s">
        <v>21</v>
      </c>
      <c r="F5605" t="s">
        <v>35</v>
      </c>
      <c r="G5605" t="s">
        <v>36</v>
      </c>
      <c r="H5605">
        <v>90008</v>
      </c>
      <c r="I5605" t="s">
        <v>37</v>
      </c>
      <c r="J5605" t="s">
        <v>3819</v>
      </c>
      <c r="K5605" t="s">
        <v>39</v>
      </c>
      <c r="L5605" t="s">
        <v>40</v>
      </c>
      <c r="M5605" t="s">
        <v>3820</v>
      </c>
      <c r="N5605">
        <v>23.04</v>
      </c>
      <c r="O5605">
        <v>8</v>
      </c>
      <c r="P5605">
        <v>0</v>
      </c>
      <c r="Q5605">
        <v>11.2896</v>
      </c>
    </row>
    <row r="5606" spans="1:17" x14ac:dyDescent="0.3">
      <c r="A5606" t="s">
        <v>42</v>
      </c>
      <c r="B5606" t="s">
        <v>2484</v>
      </c>
      <c r="C5606" t="s">
        <v>2485</v>
      </c>
      <c r="D5606" t="s">
        <v>90</v>
      </c>
      <c r="E5606" t="s">
        <v>21</v>
      </c>
      <c r="F5606" t="s">
        <v>4069</v>
      </c>
      <c r="G5606" t="s">
        <v>296</v>
      </c>
      <c r="H5606">
        <v>37918</v>
      </c>
      <c r="I5606" t="s">
        <v>24</v>
      </c>
      <c r="J5606" t="s">
        <v>3819</v>
      </c>
      <c r="K5606" t="s">
        <v>39</v>
      </c>
      <c r="L5606" t="s">
        <v>40</v>
      </c>
      <c r="M5606" t="s">
        <v>3820</v>
      </c>
      <c r="N5606">
        <v>4.6079999999999997</v>
      </c>
      <c r="O5606">
        <v>2</v>
      </c>
      <c r="P5606">
        <v>0.2</v>
      </c>
      <c r="Q5606">
        <v>1.6704000000000001</v>
      </c>
    </row>
    <row r="5607" spans="1:17" x14ac:dyDescent="0.3">
      <c r="A5607" t="s">
        <v>166</v>
      </c>
      <c r="B5607" t="s">
        <v>1139</v>
      </c>
      <c r="C5607" t="s">
        <v>1140</v>
      </c>
      <c r="D5607" t="s">
        <v>20</v>
      </c>
      <c r="E5607" t="s">
        <v>21</v>
      </c>
      <c r="F5607" t="s">
        <v>129</v>
      </c>
      <c r="G5607" t="s">
        <v>130</v>
      </c>
      <c r="H5607">
        <v>19134</v>
      </c>
      <c r="I5607" t="s">
        <v>131</v>
      </c>
      <c r="J5607" t="s">
        <v>3819</v>
      </c>
      <c r="K5607" t="s">
        <v>39</v>
      </c>
      <c r="L5607" t="s">
        <v>40</v>
      </c>
      <c r="M5607" t="s">
        <v>3820</v>
      </c>
      <c r="N5607">
        <v>6.911999999999999</v>
      </c>
      <c r="O5607">
        <v>3</v>
      </c>
      <c r="P5607">
        <v>0.2</v>
      </c>
      <c r="Q5607">
        <v>2.5056000000000003</v>
      </c>
    </row>
    <row r="5608" spans="1:17" x14ac:dyDescent="0.3">
      <c r="A5608" t="s">
        <v>17</v>
      </c>
      <c r="B5608" t="s">
        <v>2650</v>
      </c>
      <c r="C5608" t="s">
        <v>2651</v>
      </c>
      <c r="D5608" t="s">
        <v>20</v>
      </c>
      <c r="E5608" t="s">
        <v>21</v>
      </c>
      <c r="F5608" t="s">
        <v>3726</v>
      </c>
      <c r="G5608" t="s">
        <v>436</v>
      </c>
      <c r="H5608">
        <v>43402</v>
      </c>
      <c r="I5608" t="s">
        <v>131</v>
      </c>
      <c r="J5608" t="s">
        <v>3819</v>
      </c>
      <c r="K5608" t="s">
        <v>39</v>
      </c>
      <c r="L5608" t="s">
        <v>40</v>
      </c>
      <c r="M5608" t="s">
        <v>3820</v>
      </c>
      <c r="N5608">
        <v>6.911999999999999</v>
      </c>
      <c r="O5608">
        <v>3</v>
      </c>
      <c r="P5608">
        <v>0.2</v>
      </c>
      <c r="Q5608">
        <v>2.5056000000000003</v>
      </c>
    </row>
    <row r="5609" spans="1:17" x14ac:dyDescent="0.3">
      <c r="A5609" t="s">
        <v>42</v>
      </c>
      <c r="B5609" t="s">
        <v>2019</v>
      </c>
      <c r="C5609" t="s">
        <v>2020</v>
      </c>
      <c r="D5609" t="s">
        <v>90</v>
      </c>
      <c r="E5609" t="s">
        <v>21</v>
      </c>
      <c r="F5609" t="s">
        <v>186</v>
      </c>
      <c r="G5609" t="s">
        <v>187</v>
      </c>
      <c r="H5609">
        <v>60540</v>
      </c>
      <c r="I5609" t="s">
        <v>93</v>
      </c>
      <c r="J5609" t="s">
        <v>2021</v>
      </c>
      <c r="K5609" t="s">
        <v>39</v>
      </c>
      <c r="L5609" t="s">
        <v>40</v>
      </c>
      <c r="M5609" t="s">
        <v>2022</v>
      </c>
      <c r="N5609">
        <v>11.784000000000001</v>
      </c>
      <c r="O5609">
        <v>3</v>
      </c>
      <c r="P5609">
        <v>0.2</v>
      </c>
      <c r="Q5609">
        <v>4.2716999999999992</v>
      </c>
    </row>
    <row r="5610" spans="1:17" x14ac:dyDescent="0.3">
      <c r="A5610" t="s">
        <v>42</v>
      </c>
      <c r="B5610" t="s">
        <v>2178</v>
      </c>
      <c r="C5610" t="s">
        <v>2179</v>
      </c>
      <c r="D5610" t="s">
        <v>20</v>
      </c>
      <c r="E5610" t="s">
        <v>21</v>
      </c>
      <c r="F5610" t="s">
        <v>954</v>
      </c>
      <c r="G5610" t="s">
        <v>689</v>
      </c>
      <c r="H5610">
        <v>7109</v>
      </c>
      <c r="I5610" t="s">
        <v>131</v>
      </c>
      <c r="J5610" t="s">
        <v>2021</v>
      </c>
      <c r="K5610" t="s">
        <v>39</v>
      </c>
      <c r="L5610" t="s">
        <v>40</v>
      </c>
      <c r="M5610" t="s">
        <v>2022</v>
      </c>
      <c r="N5610">
        <v>9.82</v>
      </c>
      <c r="O5610">
        <v>2</v>
      </c>
      <c r="P5610">
        <v>0</v>
      </c>
      <c r="Q5610">
        <v>4.8117999999999999</v>
      </c>
    </row>
    <row r="5611" spans="1:17" x14ac:dyDescent="0.3">
      <c r="A5611" t="s">
        <v>42</v>
      </c>
      <c r="B5611" t="s">
        <v>3568</v>
      </c>
      <c r="C5611" t="s">
        <v>3569</v>
      </c>
      <c r="D5611" t="s">
        <v>90</v>
      </c>
      <c r="E5611" t="s">
        <v>21</v>
      </c>
      <c r="F5611" t="s">
        <v>3881</v>
      </c>
      <c r="G5611" t="s">
        <v>568</v>
      </c>
      <c r="H5611">
        <v>73120</v>
      </c>
      <c r="I5611" t="s">
        <v>93</v>
      </c>
      <c r="J5611" t="s">
        <v>2021</v>
      </c>
      <c r="K5611" t="s">
        <v>39</v>
      </c>
      <c r="L5611" t="s">
        <v>40</v>
      </c>
      <c r="M5611" t="s">
        <v>2022</v>
      </c>
      <c r="N5611">
        <v>29.46</v>
      </c>
      <c r="O5611">
        <v>6</v>
      </c>
      <c r="P5611">
        <v>0</v>
      </c>
      <c r="Q5611">
        <v>14.4354</v>
      </c>
    </row>
    <row r="5612" spans="1:17" x14ac:dyDescent="0.3">
      <c r="A5612" t="s">
        <v>42</v>
      </c>
      <c r="B5612" t="s">
        <v>4300</v>
      </c>
      <c r="C5612" t="s">
        <v>4301</v>
      </c>
      <c r="D5612" t="s">
        <v>20</v>
      </c>
      <c r="E5612" t="s">
        <v>21</v>
      </c>
      <c r="F5612" t="s">
        <v>829</v>
      </c>
      <c r="G5612" t="s">
        <v>36</v>
      </c>
      <c r="H5612">
        <v>92037</v>
      </c>
      <c r="I5612" t="s">
        <v>37</v>
      </c>
      <c r="J5612" t="s">
        <v>2021</v>
      </c>
      <c r="K5612" t="s">
        <v>39</v>
      </c>
      <c r="L5612" t="s">
        <v>40</v>
      </c>
      <c r="M5612" t="s">
        <v>2022</v>
      </c>
      <c r="N5612">
        <v>14.73</v>
      </c>
      <c r="O5612">
        <v>3</v>
      </c>
      <c r="P5612">
        <v>0</v>
      </c>
      <c r="Q5612">
        <v>7.2176999999999998</v>
      </c>
    </row>
    <row r="5613" spans="1:17" x14ac:dyDescent="0.3">
      <c r="A5613" t="s">
        <v>42</v>
      </c>
      <c r="B5613" t="s">
        <v>1962</v>
      </c>
      <c r="C5613" t="s">
        <v>1963</v>
      </c>
      <c r="D5613" t="s">
        <v>34</v>
      </c>
      <c r="E5613" t="s">
        <v>21</v>
      </c>
      <c r="F5613" t="s">
        <v>409</v>
      </c>
      <c r="G5613" t="s">
        <v>78</v>
      </c>
      <c r="H5613">
        <v>28205</v>
      </c>
      <c r="I5613" t="s">
        <v>24</v>
      </c>
      <c r="J5613" t="s">
        <v>2021</v>
      </c>
      <c r="K5613" t="s">
        <v>39</v>
      </c>
      <c r="L5613" t="s">
        <v>40</v>
      </c>
      <c r="M5613" t="s">
        <v>2022</v>
      </c>
      <c r="N5613">
        <v>11.784000000000001</v>
      </c>
      <c r="O5613">
        <v>3</v>
      </c>
      <c r="P5613">
        <v>0.2</v>
      </c>
      <c r="Q5613">
        <v>4.2716999999999992</v>
      </c>
    </row>
    <row r="5614" spans="1:17" x14ac:dyDescent="0.3">
      <c r="A5614" t="s">
        <v>17</v>
      </c>
      <c r="B5614" t="s">
        <v>5438</v>
      </c>
      <c r="C5614" t="s">
        <v>5439</v>
      </c>
      <c r="D5614" t="s">
        <v>34</v>
      </c>
      <c r="E5614" t="s">
        <v>21</v>
      </c>
      <c r="F5614" t="s">
        <v>435</v>
      </c>
      <c r="G5614" t="s">
        <v>1107</v>
      </c>
      <c r="H5614">
        <v>31907</v>
      </c>
      <c r="I5614" t="s">
        <v>24</v>
      </c>
      <c r="J5614" t="s">
        <v>2021</v>
      </c>
      <c r="K5614" t="s">
        <v>39</v>
      </c>
      <c r="L5614" t="s">
        <v>40</v>
      </c>
      <c r="M5614" t="s">
        <v>2022</v>
      </c>
      <c r="N5614">
        <v>9.82</v>
      </c>
      <c r="O5614">
        <v>2</v>
      </c>
      <c r="P5614">
        <v>0</v>
      </c>
      <c r="Q5614">
        <v>4.8117999999999999</v>
      </c>
    </row>
    <row r="5615" spans="1:17" x14ac:dyDescent="0.3">
      <c r="A5615" t="s">
        <v>166</v>
      </c>
      <c r="B5615" t="s">
        <v>2707</v>
      </c>
      <c r="C5615" t="s">
        <v>2708</v>
      </c>
      <c r="D5615" t="s">
        <v>20</v>
      </c>
      <c r="E5615" t="s">
        <v>21</v>
      </c>
      <c r="F5615" t="s">
        <v>1125</v>
      </c>
      <c r="G5615" t="s">
        <v>654</v>
      </c>
      <c r="H5615">
        <v>6040</v>
      </c>
      <c r="I5615" t="s">
        <v>131</v>
      </c>
      <c r="J5615" t="s">
        <v>5339</v>
      </c>
      <c r="K5615" t="s">
        <v>39</v>
      </c>
      <c r="L5615" t="s">
        <v>40</v>
      </c>
      <c r="M5615" t="s">
        <v>5340</v>
      </c>
      <c r="N5615">
        <v>5.76</v>
      </c>
      <c r="O5615">
        <v>2</v>
      </c>
      <c r="P5615">
        <v>0</v>
      </c>
      <c r="Q5615">
        <v>2.8224</v>
      </c>
    </row>
    <row r="5616" spans="1:17" x14ac:dyDescent="0.3">
      <c r="A5616" t="s">
        <v>42</v>
      </c>
      <c r="B5616" t="s">
        <v>1651</v>
      </c>
      <c r="C5616" t="s">
        <v>1652</v>
      </c>
      <c r="D5616" t="s">
        <v>20</v>
      </c>
      <c r="E5616" t="s">
        <v>21</v>
      </c>
      <c r="F5616" t="s">
        <v>829</v>
      </c>
      <c r="G5616" t="s">
        <v>36</v>
      </c>
      <c r="H5616">
        <v>92037</v>
      </c>
      <c r="I5616" t="s">
        <v>37</v>
      </c>
      <c r="J5616" t="s">
        <v>5594</v>
      </c>
      <c r="K5616" t="s">
        <v>39</v>
      </c>
      <c r="L5616" t="s">
        <v>40</v>
      </c>
      <c r="M5616" t="s">
        <v>5595</v>
      </c>
      <c r="N5616">
        <v>44.400000000000006</v>
      </c>
      <c r="O5616">
        <v>3</v>
      </c>
      <c r="P5616">
        <v>0</v>
      </c>
      <c r="Q5616">
        <v>22.200000000000003</v>
      </c>
    </row>
    <row r="5617" spans="1:17" x14ac:dyDescent="0.3">
      <c r="A5617" t="s">
        <v>42</v>
      </c>
      <c r="B5617" t="s">
        <v>3323</v>
      </c>
      <c r="C5617" t="s">
        <v>3324</v>
      </c>
      <c r="D5617" t="s">
        <v>90</v>
      </c>
      <c r="E5617" t="s">
        <v>21</v>
      </c>
      <c r="F5617" t="s">
        <v>35</v>
      </c>
      <c r="G5617" t="s">
        <v>36</v>
      </c>
      <c r="H5617">
        <v>90049</v>
      </c>
      <c r="I5617" t="s">
        <v>37</v>
      </c>
      <c r="J5617" t="s">
        <v>5594</v>
      </c>
      <c r="K5617" t="s">
        <v>39</v>
      </c>
      <c r="L5617" t="s">
        <v>40</v>
      </c>
      <c r="M5617" t="s">
        <v>5595</v>
      </c>
      <c r="N5617">
        <v>44.400000000000006</v>
      </c>
      <c r="O5617">
        <v>3</v>
      </c>
      <c r="P5617">
        <v>0</v>
      </c>
      <c r="Q5617">
        <v>22.200000000000003</v>
      </c>
    </row>
    <row r="5618" spans="1:17" x14ac:dyDescent="0.3">
      <c r="A5618" t="s">
        <v>42</v>
      </c>
      <c r="B5618" t="s">
        <v>207</v>
      </c>
      <c r="C5618" t="s">
        <v>208</v>
      </c>
      <c r="D5618" t="s">
        <v>20</v>
      </c>
      <c r="E5618" t="s">
        <v>21</v>
      </c>
      <c r="F5618" t="s">
        <v>3558</v>
      </c>
      <c r="G5618" t="s">
        <v>224</v>
      </c>
      <c r="H5618">
        <v>46203</v>
      </c>
      <c r="I5618" t="s">
        <v>93</v>
      </c>
      <c r="J5618" t="s">
        <v>5594</v>
      </c>
      <c r="K5618" t="s">
        <v>39</v>
      </c>
      <c r="L5618" t="s">
        <v>40</v>
      </c>
      <c r="M5618" t="s">
        <v>5595</v>
      </c>
      <c r="N5618">
        <v>133.20000000000002</v>
      </c>
      <c r="O5618">
        <v>9</v>
      </c>
      <c r="P5618">
        <v>0</v>
      </c>
      <c r="Q5618">
        <v>66.600000000000009</v>
      </c>
    </row>
    <row r="5619" spans="1:17" x14ac:dyDescent="0.3">
      <c r="A5619" t="s">
        <v>17</v>
      </c>
      <c r="B5619" t="s">
        <v>2536</v>
      </c>
      <c r="C5619" t="s">
        <v>2537</v>
      </c>
      <c r="D5619" t="s">
        <v>34</v>
      </c>
      <c r="E5619" t="s">
        <v>21</v>
      </c>
      <c r="F5619" t="s">
        <v>4002</v>
      </c>
      <c r="G5619" t="s">
        <v>36</v>
      </c>
      <c r="H5619">
        <v>94086</v>
      </c>
      <c r="I5619" t="s">
        <v>37</v>
      </c>
      <c r="J5619" t="s">
        <v>5594</v>
      </c>
      <c r="K5619" t="s">
        <v>39</v>
      </c>
      <c r="L5619" t="s">
        <v>40</v>
      </c>
      <c r="M5619" t="s">
        <v>5595</v>
      </c>
      <c r="N5619">
        <v>44.400000000000006</v>
      </c>
      <c r="O5619">
        <v>3</v>
      </c>
      <c r="P5619">
        <v>0</v>
      </c>
      <c r="Q5619">
        <v>22.200000000000003</v>
      </c>
    </row>
    <row r="5620" spans="1:17" x14ac:dyDescent="0.3">
      <c r="A5620" t="s">
        <v>166</v>
      </c>
      <c r="B5620" t="s">
        <v>1927</v>
      </c>
      <c r="C5620" t="s">
        <v>1928</v>
      </c>
      <c r="D5620" t="s">
        <v>90</v>
      </c>
      <c r="E5620" t="s">
        <v>21</v>
      </c>
      <c r="F5620" t="s">
        <v>1929</v>
      </c>
      <c r="G5620" t="s">
        <v>130</v>
      </c>
      <c r="H5620">
        <v>19013</v>
      </c>
      <c r="I5620" t="s">
        <v>131</v>
      </c>
      <c r="J5620" t="s">
        <v>1932</v>
      </c>
      <c r="K5620" t="s">
        <v>39</v>
      </c>
      <c r="L5620" t="s">
        <v>40</v>
      </c>
      <c r="M5620" t="s">
        <v>1933</v>
      </c>
      <c r="N5620">
        <v>97.696000000000012</v>
      </c>
      <c r="O5620">
        <v>4</v>
      </c>
      <c r="P5620">
        <v>0.2</v>
      </c>
      <c r="Q5620">
        <v>31.751200000000001</v>
      </c>
    </row>
    <row r="5621" spans="1:17" x14ac:dyDescent="0.3">
      <c r="A5621" t="s">
        <v>17</v>
      </c>
      <c r="B5621" t="s">
        <v>3187</v>
      </c>
      <c r="C5621" t="s">
        <v>3188</v>
      </c>
      <c r="D5621" t="s">
        <v>34</v>
      </c>
      <c r="E5621" t="s">
        <v>21</v>
      </c>
      <c r="F5621" t="s">
        <v>2243</v>
      </c>
      <c r="G5621" t="s">
        <v>36</v>
      </c>
      <c r="H5621">
        <v>93905</v>
      </c>
      <c r="I5621" t="s">
        <v>37</v>
      </c>
      <c r="J5621" t="s">
        <v>1932</v>
      </c>
      <c r="K5621" t="s">
        <v>39</v>
      </c>
      <c r="L5621" t="s">
        <v>40</v>
      </c>
      <c r="M5621" t="s">
        <v>1933</v>
      </c>
      <c r="N5621">
        <v>427.42</v>
      </c>
      <c r="O5621">
        <v>14</v>
      </c>
      <c r="P5621">
        <v>0</v>
      </c>
      <c r="Q5621">
        <v>196.61320000000001</v>
      </c>
    </row>
    <row r="5622" spans="1:17" x14ac:dyDescent="0.3">
      <c r="A5622" t="s">
        <v>42</v>
      </c>
      <c r="B5622" t="s">
        <v>82</v>
      </c>
      <c r="C5622" t="s">
        <v>83</v>
      </c>
      <c r="D5622" t="s">
        <v>20</v>
      </c>
      <c r="E5622" t="s">
        <v>21</v>
      </c>
      <c r="F5622" t="s">
        <v>235</v>
      </c>
      <c r="G5622" t="s">
        <v>236</v>
      </c>
      <c r="H5622">
        <v>10009</v>
      </c>
      <c r="I5622" t="s">
        <v>131</v>
      </c>
      <c r="J5622" t="s">
        <v>1932</v>
      </c>
      <c r="K5622" t="s">
        <v>39</v>
      </c>
      <c r="L5622" t="s">
        <v>40</v>
      </c>
      <c r="M5622" t="s">
        <v>1933</v>
      </c>
      <c r="N5622">
        <v>122.12</v>
      </c>
      <c r="O5622">
        <v>4</v>
      </c>
      <c r="P5622">
        <v>0</v>
      </c>
      <c r="Q5622">
        <v>56.175200000000004</v>
      </c>
    </row>
    <row r="5623" spans="1:17" x14ac:dyDescent="0.3">
      <c r="A5623" t="s">
        <v>42</v>
      </c>
      <c r="B5623" t="s">
        <v>174</v>
      </c>
      <c r="C5623" t="s">
        <v>175</v>
      </c>
      <c r="D5623" t="s">
        <v>90</v>
      </c>
      <c r="E5623" t="s">
        <v>21</v>
      </c>
      <c r="F5623" t="s">
        <v>528</v>
      </c>
      <c r="G5623" t="s">
        <v>92</v>
      </c>
      <c r="H5623">
        <v>77506</v>
      </c>
      <c r="I5623" t="s">
        <v>93</v>
      </c>
      <c r="J5623" t="s">
        <v>1932</v>
      </c>
      <c r="K5623" t="s">
        <v>39</v>
      </c>
      <c r="L5623" t="s">
        <v>40</v>
      </c>
      <c r="M5623" t="s">
        <v>1933</v>
      </c>
      <c r="N5623">
        <v>48.848000000000006</v>
      </c>
      <c r="O5623">
        <v>2</v>
      </c>
      <c r="P5623">
        <v>0.2</v>
      </c>
      <c r="Q5623">
        <v>15.8756</v>
      </c>
    </row>
    <row r="5624" spans="1:17" x14ac:dyDescent="0.3">
      <c r="A5624" t="s">
        <v>42</v>
      </c>
      <c r="B5624" t="s">
        <v>1132</v>
      </c>
      <c r="C5624" t="s">
        <v>1133</v>
      </c>
      <c r="D5624" t="s">
        <v>20</v>
      </c>
      <c r="E5624" t="s">
        <v>21</v>
      </c>
      <c r="F5624" t="s">
        <v>1023</v>
      </c>
      <c r="G5624" t="s">
        <v>36</v>
      </c>
      <c r="H5624">
        <v>90805</v>
      </c>
      <c r="I5624" t="s">
        <v>37</v>
      </c>
      <c r="J5624" t="s">
        <v>1932</v>
      </c>
      <c r="K5624" t="s">
        <v>39</v>
      </c>
      <c r="L5624" t="s">
        <v>40</v>
      </c>
      <c r="M5624" t="s">
        <v>1933</v>
      </c>
      <c r="N5624">
        <v>61.06</v>
      </c>
      <c r="O5624">
        <v>2</v>
      </c>
      <c r="P5624">
        <v>0</v>
      </c>
      <c r="Q5624">
        <v>28.087600000000002</v>
      </c>
    </row>
    <row r="5625" spans="1:17" x14ac:dyDescent="0.3">
      <c r="A5625" t="s">
        <v>42</v>
      </c>
      <c r="B5625" t="s">
        <v>981</v>
      </c>
      <c r="C5625" t="s">
        <v>982</v>
      </c>
      <c r="D5625" t="s">
        <v>20</v>
      </c>
      <c r="E5625" t="s">
        <v>21</v>
      </c>
      <c r="F5625" t="s">
        <v>235</v>
      </c>
      <c r="G5625" t="s">
        <v>236</v>
      </c>
      <c r="H5625">
        <v>10035</v>
      </c>
      <c r="I5625" t="s">
        <v>131</v>
      </c>
      <c r="J5625" t="s">
        <v>1932</v>
      </c>
      <c r="K5625" t="s">
        <v>39</v>
      </c>
      <c r="L5625" t="s">
        <v>40</v>
      </c>
      <c r="M5625" t="s">
        <v>1933</v>
      </c>
      <c r="N5625">
        <v>91.59</v>
      </c>
      <c r="O5625">
        <v>3</v>
      </c>
      <c r="P5625">
        <v>0</v>
      </c>
      <c r="Q5625">
        <v>42.131399999999999</v>
      </c>
    </row>
    <row r="5626" spans="1:17" x14ac:dyDescent="0.3">
      <c r="A5626" t="s">
        <v>42</v>
      </c>
      <c r="B5626" t="s">
        <v>1409</v>
      </c>
      <c r="C5626" t="s">
        <v>1410</v>
      </c>
      <c r="D5626" t="s">
        <v>20</v>
      </c>
      <c r="E5626" t="s">
        <v>21</v>
      </c>
      <c r="F5626" t="s">
        <v>100</v>
      </c>
      <c r="G5626" t="s">
        <v>101</v>
      </c>
      <c r="H5626">
        <v>53711</v>
      </c>
      <c r="I5626" t="s">
        <v>93</v>
      </c>
      <c r="J5626" t="s">
        <v>1932</v>
      </c>
      <c r="K5626" t="s">
        <v>39</v>
      </c>
      <c r="L5626" t="s">
        <v>40</v>
      </c>
      <c r="M5626" t="s">
        <v>1933</v>
      </c>
      <c r="N5626">
        <v>61.06</v>
      </c>
      <c r="O5626">
        <v>2</v>
      </c>
      <c r="P5626">
        <v>0</v>
      </c>
      <c r="Q5626">
        <v>28.087600000000002</v>
      </c>
    </row>
    <row r="5627" spans="1:17" x14ac:dyDescent="0.3">
      <c r="A5627" t="s">
        <v>17</v>
      </c>
      <c r="B5627" t="s">
        <v>481</v>
      </c>
      <c r="C5627" t="s">
        <v>482</v>
      </c>
      <c r="D5627" t="s">
        <v>90</v>
      </c>
      <c r="E5627" t="s">
        <v>21</v>
      </c>
      <c r="F5627" t="s">
        <v>269</v>
      </c>
      <c r="G5627" t="s">
        <v>187</v>
      </c>
      <c r="H5627">
        <v>60653</v>
      </c>
      <c r="I5627" t="s">
        <v>93</v>
      </c>
      <c r="J5627" t="s">
        <v>1932</v>
      </c>
      <c r="K5627" t="s">
        <v>39</v>
      </c>
      <c r="L5627" t="s">
        <v>40</v>
      </c>
      <c r="M5627" t="s">
        <v>1933</v>
      </c>
      <c r="N5627">
        <v>24.424000000000003</v>
      </c>
      <c r="O5627">
        <v>1</v>
      </c>
      <c r="P5627">
        <v>0.2</v>
      </c>
      <c r="Q5627">
        <v>7.9378000000000002</v>
      </c>
    </row>
    <row r="5628" spans="1:17" x14ac:dyDescent="0.3">
      <c r="A5628" t="s">
        <v>1122</v>
      </c>
      <c r="B5628" t="s">
        <v>3244</v>
      </c>
      <c r="C5628" t="s">
        <v>3245</v>
      </c>
      <c r="D5628" t="s">
        <v>20</v>
      </c>
      <c r="E5628" t="s">
        <v>21</v>
      </c>
      <c r="F5628" t="s">
        <v>409</v>
      </c>
      <c r="G5628" t="s">
        <v>78</v>
      </c>
      <c r="H5628">
        <v>28205</v>
      </c>
      <c r="I5628" t="s">
        <v>24</v>
      </c>
      <c r="J5628" t="s">
        <v>1932</v>
      </c>
      <c r="K5628" t="s">
        <v>39</v>
      </c>
      <c r="L5628" t="s">
        <v>40</v>
      </c>
      <c r="M5628" t="s">
        <v>1933</v>
      </c>
      <c r="N5628">
        <v>122.12000000000002</v>
      </c>
      <c r="O5628">
        <v>5</v>
      </c>
      <c r="P5628">
        <v>0.2</v>
      </c>
      <c r="Q5628">
        <v>39.689000000000007</v>
      </c>
    </row>
    <row r="5629" spans="1:17" x14ac:dyDescent="0.3">
      <c r="A5629" t="s">
        <v>42</v>
      </c>
      <c r="B5629" t="s">
        <v>2723</v>
      </c>
      <c r="C5629" t="s">
        <v>2724</v>
      </c>
      <c r="D5629" t="s">
        <v>34</v>
      </c>
      <c r="E5629" t="s">
        <v>21</v>
      </c>
      <c r="F5629" t="s">
        <v>4248</v>
      </c>
      <c r="G5629" t="s">
        <v>36</v>
      </c>
      <c r="H5629">
        <v>91360</v>
      </c>
      <c r="I5629" t="s">
        <v>37</v>
      </c>
      <c r="J5629" t="s">
        <v>1932</v>
      </c>
      <c r="K5629" t="s">
        <v>39</v>
      </c>
      <c r="L5629" t="s">
        <v>40</v>
      </c>
      <c r="M5629" t="s">
        <v>1933</v>
      </c>
      <c r="N5629">
        <v>152.65</v>
      </c>
      <c r="O5629">
        <v>5</v>
      </c>
      <c r="P5629">
        <v>0</v>
      </c>
      <c r="Q5629">
        <v>70.219000000000008</v>
      </c>
    </row>
    <row r="5630" spans="1:17" x14ac:dyDescent="0.3">
      <c r="A5630" t="s">
        <v>1122</v>
      </c>
      <c r="B5630" t="s">
        <v>698</v>
      </c>
      <c r="C5630" t="s">
        <v>699</v>
      </c>
      <c r="D5630" t="s">
        <v>20</v>
      </c>
      <c r="E5630" t="s">
        <v>21</v>
      </c>
      <c r="F5630" t="s">
        <v>435</v>
      </c>
      <c r="G5630" t="s">
        <v>436</v>
      </c>
      <c r="H5630">
        <v>43229</v>
      </c>
      <c r="I5630" t="s">
        <v>131</v>
      </c>
      <c r="J5630" t="s">
        <v>1932</v>
      </c>
      <c r="K5630" t="s">
        <v>39</v>
      </c>
      <c r="L5630" t="s">
        <v>40</v>
      </c>
      <c r="M5630" t="s">
        <v>1933</v>
      </c>
      <c r="N5630">
        <v>24.424000000000003</v>
      </c>
      <c r="O5630">
        <v>1</v>
      </c>
      <c r="P5630">
        <v>0.2</v>
      </c>
      <c r="Q5630">
        <v>7.9378000000000002</v>
      </c>
    </row>
    <row r="5631" spans="1:17" x14ac:dyDescent="0.3">
      <c r="A5631" t="s">
        <v>1122</v>
      </c>
      <c r="B5631" t="s">
        <v>98</v>
      </c>
      <c r="C5631" t="s">
        <v>99</v>
      </c>
      <c r="D5631" t="s">
        <v>20</v>
      </c>
      <c r="E5631" t="s">
        <v>21</v>
      </c>
      <c r="F5631" t="s">
        <v>2167</v>
      </c>
      <c r="G5631" t="s">
        <v>101</v>
      </c>
      <c r="H5631">
        <v>53209</v>
      </c>
      <c r="I5631" t="s">
        <v>93</v>
      </c>
      <c r="J5631" t="s">
        <v>5077</v>
      </c>
      <c r="K5631" t="s">
        <v>39</v>
      </c>
      <c r="L5631" t="s">
        <v>40</v>
      </c>
      <c r="M5631" t="s">
        <v>5078</v>
      </c>
      <c r="N5631">
        <v>25.06</v>
      </c>
      <c r="O5631">
        <v>2</v>
      </c>
      <c r="P5631">
        <v>0</v>
      </c>
      <c r="Q5631">
        <v>11.778199999999998</v>
      </c>
    </row>
    <row r="5632" spans="1:17" x14ac:dyDescent="0.3">
      <c r="A5632" t="s">
        <v>42</v>
      </c>
      <c r="B5632" t="s">
        <v>161</v>
      </c>
      <c r="C5632" t="s">
        <v>162</v>
      </c>
      <c r="D5632" t="s">
        <v>90</v>
      </c>
      <c r="E5632" t="s">
        <v>21</v>
      </c>
      <c r="F5632" t="s">
        <v>5817</v>
      </c>
      <c r="G5632" t="s">
        <v>101</v>
      </c>
      <c r="H5632">
        <v>53081</v>
      </c>
      <c r="I5632" t="s">
        <v>93</v>
      </c>
      <c r="J5632" t="s">
        <v>5077</v>
      </c>
      <c r="K5632" t="s">
        <v>39</v>
      </c>
      <c r="L5632" t="s">
        <v>40</v>
      </c>
      <c r="M5632" t="s">
        <v>5078</v>
      </c>
      <c r="N5632">
        <v>37.589999999999996</v>
      </c>
      <c r="O5632">
        <v>3</v>
      </c>
      <c r="P5632">
        <v>0</v>
      </c>
      <c r="Q5632">
        <v>17.667299999999997</v>
      </c>
    </row>
    <row r="5633" spans="1:17" x14ac:dyDescent="0.3">
      <c r="A5633" t="s">
        <v>42</v>
      </c>
      <c r="B5633" t="s">
        <v>2332</v>
      </c>
      <c r="C5633" t="s">
        <v>2333</v>
      </c>
      <c r="D5633" t="s">
        <v>20</v>
      </c>
      <c r="E5633" t="s">
        <v>21</v>
      </c>
      <c r="F5633" t="s">
        <v>112</v>
      </c>
      <c r="G5633" t="s">
        <v>36</v>
      </c>
      <c r="H5633">
        <v>94110</v>
      </c>
      <c r="I5633" t="s">
        <v>37</v>
      </c>
      <c r="J5633" t="s">
        <v>4450</v>
      </c>
      <c r="K5633" t="s">
        <v>39</v>
      </c>
      <c r="L5633" t="s">
        <v>40</v>
      </c>
      <c r="M5633" t="s">
        <v>4451</v>
      </c>
      <c r="N5633">
        <v>5.78</v>
      </c>
      <c r="O5633">
        <v>2</v>
      </c>
      <c r="P5633">
        <v>0</v>
      </c>
      <c r="Q5633">
        <v>2.7166000000000001</v>
      </c>
    </row>
    <row r="5634" spans="1:17" x14ac:dyDescent="0.3">
      <c r="A5634" t="s">
        <v>42</v>
      </c>
      <c r="B5634" t="s">
        <v>1351</v>
      </c>
      <c r="C5634" t="s">
        <v>1352</v>
      </c>
      <c r="D5634" t="s">
        <v>20</v>
      </c>
      <c r="E5634" t="s">
        <v>21</v>
      </c>
      <c r="F5634" t="s">
        <v>4190</v>
      </c>
      <c r="G5634" t="s">
        <v>4191</v>
      </c>
      <c r="H5634">
        <v>57103</v>
      </c>
      <c r="I5634" t="s">
        <v>93</v>
      </c>
      <c r="J5634" t="s">
        <v>4450</v>
      </c>
      <c r="K5634" t="s">
        <v>39</v>
      </c>
      <c r="L5634" t="s">
        <v>40</v>
      </c>
      <c r="M5634" t="s">
        <v>4451</v>
      </c>
      <c r="N5634">
        <v>20.23</v>
      </c>
      <c r="O5634">
        <v>7</v>
      </c>
      <c r="P5634">
        <v>0</v>
      </c>
      <c r="Q5634">
        <v>9.5081000000000007</v>
      </c>
    </row>
    <row r="5635" spans="1:17" x14ac:dyDescent="0.3">
      <c r="A5635" t="s">
        <v>42</v>
      </c>
      <c r="B5635" t="s">
        <v>2433</v>
      </c>
      <c r="C5635" t="s">
        <v>2434</v>
      </c>
      <c r="D5635" t="s">
        <v>20</v>
      </c>
      <c r="E5635" t="s">
        <v>21</v>
      </c>
      <c r="F5635" t="s">
        <v>269</v>
      </c>
      <c r="G5635" t="s">
        <v>187</v>
      </c>
      <c r="H5635">
        <v>60623</v>
      </c>
      <c r="I5635" t="s">
        <v>93</v>
      </c>
      <c r="J5635" t="s">
        <v>4450</v>
      </c>
      <c r="K5635" t="s">
        <v>39</v>
      </c>
      <c r="L5635" t="s">
        <v>40</v>
      </c>
      <c r="M5635" t="s">
        <v>4451</v>
      </c>
      <c r="N5635">
        <v>9.2480000000000011</v>
      </c>
      <c r="O5635">
        <v>4</v>
      </c>
      <c r="P5635">
        <v>0.2</v>
      </c>
      <c r="Q5635">
        <v>3.1212</v>
      </c>
    </row>
    <row r="5636" spans="1:17" x14ac:dyDescent="0.3">
      <c r="A5636" t="s">
        <v>17</v>
      </c>
      <c r="B5636" t="s">
        <v>2089</v>
      </c>
      <c r="C5636" t="s">
        <v>2090</v>
      </c>
      <c r="D5636" t="s">
        <v>20</v>
      </c>
      <c r="E5636" t="s">
        <v>21</v>
      </c>
      <c r="F5636" t="s">
        <v>3773</v>
      </c>
      <c r="G5636" t="s">
        <v>92</v>
      </c>
      <c r="H5636">
        <v>76248</v>
      </c>
      <c r="I5636" t="s">
        <v>93</v>
      </c>
      <c r="J5636" t="s">
        <v>3774</v>
      </c>
      <c r="K5636" t="s">
        <v>39</v>
      </c>
      <c r="L5636" t="s">
        <v>40</v>
      </c>
      <c r="M5636" t="s">
        <v>3775</v>
      </c>
      <c r="N5636">
        <v>6</v>
      </c>
      <c r="O5636">
        <v>2</v>
      </c>
      <c r="P5636">
        <v>0.2</v>
      </c>
      <c r="Q5636">
        <v>2.0999999999999996</v>
      </c>
    </row>
    <row r="5637" spans="1:17" x14ac:dyDescent="0.3">
      <c r="A5637" t="s">
        <v>17</v>
      </c>
      <c r="B5637" t="s">
        <v>534</v>
      </c>
      <c r="C5637" t="s">
        <v>535</v>
      </c>
      <c r="D5637" t="s">
        <v>34</v>
      </c>
      <c r="E5637" t="s">
        <v>21</v>
      </c>
      <c r="F5637" t="s">
        <v>4822</v>
      </c>
      <c r="G5637" t="s">
        <v>36</v>
      </c>
      <c r="H5637">
        <v>95695</v>
      </c>
      <c r="I5637" t="s">
        <v>37</v>
      </c>
      <c r="J5637" t="s">
        <v>3774</v>
      </c>
      <c r="K5637" t="s">
        <v>39</v>
      </c>
      <c r="L5637" t="s">
        <v>40</v>
      </c>
      <c r="M5637" t="s">
        <v>3775</v>
      </c>
      <c r="N5637">
        <v>3.75</v>
      </c>
      <c r="O5637">
        <v>1</v>
      </c>
      <c r="P5637">
        <v>0</v>
      </c>
      <c r="Q5637">
        <v>1.7999999999999998</v>
      </c>
    </row>
    <row r="5638" spans="1:17" x14ac:dyDescent="0.3">
      <c r="A5638" t="s">
        <v>42</v>
      </c>
      <c r="B5638" t="s">
        <v>2256</v>
      </c>
      <c r="C5638" t="s">
        <v>2257</v>
      </c>
      <c r="D5638" t="s">
        <v>90</v>
      </c>
      <c r="E5638" t="s">
        <v>21</v>
      </c>
      <c r="F5638" t="s">
        <v>536</v>
      </c>
      <c r="G5638" t="s">
        <v>296</v>
      </c>
      <c r="H5638">
        <v>37064</v>
      </c>
      <c r="I5638" t="s">
        <v>24</v>
      </c>
      <c r="J5638" t="s">
        <v>3774</v>
      </c>
      <c r="K5638" t="s">
        <v>39</v>
      </c>
      <c r="L5638" t="s">
        <v>40</v>
      </c>
      <c r="M5638" t="s">
        <v>3775</v>
      </c>
      <c r="N5638">
        <v>12</v>
      </c>
      <c r="O5638">
        <v>4</v>
      </c>
      <c r="P5638">
        <v>0.2</v>
      </c>
      <c r="Q5638">
        <v>4.1999999999999993</v>
      </c>
    </row>
    <row r="5639" spans="1:17" x14ac:dyDescent="0.3">
      <c r="A5639" t="s">
        <v>166</v>
      </c>
      <c r="B5639" t="s">
        <v>3165</v>
      </c>
      <c r="C5639" t="s">
        <v>3166</v>
      </c>
      <c r="D5639" t="s">
        <v>20</v>
      </c>
      <c r="E5639" t="s">
        <v>21</v>
      </c>
      <c r="F5639" t="s">
        <v>3558</v>
      </c>
      <c r="G5639" t="s">
        <v>224</v>
      </c>
      <c r="H5639">
        <v>46203</v>
      </c>
      <c r="I5639" t="s">
        <v>93</v>
      </c>
      <c r="J5639" t="s">
        <v>5258</v>
      </c>
      <c r="K5639" t="s">
        <v>39</v>
      </c>
      <c r="L5639" t="s">
        <v>40</v>
      </c>
      <c r="M5639" t="s">
        <v>5259</v>
      </c>
      <c r="N5639">
        <v>3.69</v>
      </c>
      <c r="O5639">
        <v>1</v>
      </c>
      <c r="P5639">
        <v>0</v>
      </c>
      <c r="Q5639">
        <v>1.7343</v>
      </c>
    </row>
    <row r="5640" spans="1:17" x14ac:dyDescent="0.3">
      <c r="A5640" t="s">
        <v>166</v>
      </c>
      <c r="B5640" t="s">
        <v>4723</v>
      </c>
      <c r="C5640" t="s">
        <v>4724</v>
      </c>
      <c r="D5640" t="s">
        <v>20</v>
      </c>
      <c r="E5640" t="s">
        <v>21</v>
      </c>
      <c r="F5640" t="s">
        <v>129</v>
      </c>
      <c r="G5640" t="s">
        <v>130</v>
      </c>
      <c r="H5640">
        <v>19140</v>
      </c>
      <c r="I5640" t="s">
        <v>131</v>
      </c>
      <c r="J5640" t="s">
        <v>5258</v>
      </c>
      <c r="K5640" t="s">
        <v>39</v>
      </c>
      <c r="L5640" t="s">
        <v>40</v>
      </c>
      <c r="M5640" t="s">
        <v>5259</v>
      </c>
      <c r="N5640">
        <v>23.616</v>
      </c>
      <c r="O5640">
        <v>8</v>
      </c>
      <c r="P5640">
        <v>0.2</v>
      </c>
      <c r="Q5640">
        <v>7.9703999999999997</v>
      </c>
    </row>
    <row r="5641" spans="1:17" x14ac:dyDescent="0.3">
      <c r="A5641" t="s">
        <v>42</v>
      </c>
      <c r="B5641" t="s">
        <v>2097</v>
      </c>
      <c r="C5641" t="s">
        <v>2098</v>
      </c>
      <c r="D5641" t="s">
        <v>20</v>
      </c>
      <c r="E5641" t="s">
        <v>21</v>
      </c>
      <c r="F5641" t="s">
        <v>435</v>
      </c>
      <c r="G5641" t="s">
        <v>436</v>
      </c>
      <c r="H5641">
        <v>43229</v>
      </c>
      <c r="I5641" t="s">
        <v>131</v>
      </c>
      <c r="J5641" t="s">
        <v>5258</v>
      </c>
      <c r="K5641" t="s">
        <v>39</v>
      </c>
      <c r="L5641" t="s">
        <v>40</v>
      </c>
      <c r="M5641" t="s">
        <v>5259</v>
      </c>
      <c r="N5641">
        <v>5.9039999999999999</v>
      </c>
      <c r="O5641">
        <v>2</v>
      </c>
      <c r="P5641">
        <v>0.2</v>
      </c>
      <c r="Q5641">
        <v>1.9925999999999999</v>
      </c>
    </row>
    <row r="5642" spans="1:17" x14ac:dyDescent="0.3">
      <c r="A5642" t="s">
        <v>42</v>
      </c>
      <c r="B5642" t="s">
        <v>1669</v>
      </c>
      <c r="C5642" t="s">
        <v>1670</v>
      </c>
      <c r="D5642" t="s">
        <v>20</v>
      </c>
      <c r="E5642" t="s">
        <v>21</v>
      </c>
      <c r="F5642" t="s">
        <v>84</v>
      </c>
      <c r="G5642" t="s">
        <v>85</v>
      </c>
      <c r="H5642">
        <v>98103</v>
      </c>
      <c r="I5642" t="s">
        <v>37</v>
      </c>
      <c r="J5642" t="s">
        <v>5258</v>
      </c>
      <c r="K5642" t="s">
        <v>39</v>
      </c>
      <c r="L5642" t="s">
        <v>40</v>
      </c>
      <c r="M5642" t="s">
        <v>5259</v>
      </c>
      <c r="N5642">
        <v>11.07</v>
      </c>
      <c r="O5642">
        <v>3</v>
      </c>
      <c r="P5642">
        <v>0</v>
      </c>
      <c r="Q5642">
        <v>5.2028999999999996</v>
      </c>
    </row>
    <row r="5643" spans="1:17" x14ac:dyDescent="0.3">
      <c r="A5643" t="s">
        <v>17</v>
      </c>
      <c r="B5643" t="s">
        <v>2290</v>
      </c>
      <c r="C5643" t="s">
        <v>2291</v>
      </c>
      <c r="D5643" t="s">
        <v>20</v>
      </c>
      <c r="E5643" t="s">
        <v>21</v>
      </c>
      <c r="F5643" t="s">
        <v>235</v>
      </c>
      <c r="G5643" t="s">
        <v>236</v>
      </c>
      <c r="H5643">
        <v>10035</v>
      </c>
      <c r="I5643" t="s">
        <v>131</v>
      </c>
      <c r="J5643" t="s">
        <v>5258</v>
      </c>
      <c r="K5643" t="s">
        <v>39</v>
      </c>
      <c r="L5643" t="s">
        <v>40</v>
      </c>
      <c r="M5643" t="s">
        <v>5259</v>
      </c>
      <c r="N5643">
        <v>25.83</v>
      </c>
      <c r="O5643">
        <v>7</v>
      </c>
      <c r="P5643">
        <v>0</v>
      </c>
      <c r="Q5643">
        <v>12.1401</v>
      </c>
    </row>
    <row r="5644" spans="1:17" x14ac:dyDescent="0.3">
      <c r="A5644" t="s">
        <v>42</v>
      </c>
      <c r="B5644" t="s">
        <v>2954</v>
      </c>
      <c r="C5644" t="s">
        <v>2955</v>
      </c>
      <c r="D5644" t="s">
        <v>20</v>
      </c>
      <c r="E5644" t="s">
        <v>21</v>
      </c>
      <c r="F5644" t="s">
        <v>2155</v>
      </c>
      <c r="G5644" t="s">
        <v>85</v>
      </c>
      <c r="H5644">
        <v>98026</v>
      </c>
      <c r="I5644" t="s">
        <v>37</v>
      </c>
      <c r="J5644" t="s">
        <v>5258</v>
      </c>
      <c r="K5644" t="s">
        <v>39</v>
      </c>
      <c r="L5644" t="s">
        <v>40</v>
      </c>
      <c r="M5644" t="s">
        <v>5259</v>
      </c>
      <c r="N5644">
        <v>7.38</v>
      </c>
      <c r="O5644">
        <v>2</v>
      </c>
      <c r="P5644">
        <v>0</v>
      </c>
      <c r="Q5644">
        <v>3.4685999999999999</v>
      </c>
    </row>
    <row r="5645" spans="1:17" x14ac:dyDescent="0.3">
      <c r="A5645" t="s">
        <v>1122</v>
      </c>
      <c r="B5645" t="s">
        <v>1740</v>
      </c>
      <c r="C5645" t="s">
        <v>1741</v>
      </c>
      <c r="D5645" t="s">
        <v>34</v>
      </c>
      <c r="E5645" t="s">
        <v>21</v>
      </c>
      <c r="F5645" t="s">
        <v>2167</v>
      </c>
      <c r="G5645" t="s">
        <v>101</v>
      </c>
      <c r="H5645">
        <v>53209</v>
      </c>
      <c r="I5645" t="s">
        <v>93</v>
      </c>
      <c r="J5645" t="s">
        <v>5258</v>
      </c>
      <c r="K5645" t="s">
        <v>39</v>
      </c>
      <c r="L5645" t="s">
        <v>40</v>
      </c>
      <c r="M5645" t="s">
        <v>5259</v>
      </c>
      <c r="N5645">
        <v>7.38</v>
      </c>
      <c r="O5645">
        <v>2</v>
      </c>
      <c r="P5645">
        <v>0</v>
      </c>
      <c r="Q5645">
        <v>3.4685999999999999</v>
      </c>
    </row>
    <row r="5646" spans="1:17" x14ac:dyDescent="0.3">
      <c r="A5646" t="s">
        <v>42</v>
      </c>
      <c r="B5646" t="s">
        <v>1243</v>
      </c>
      <c r="C5646" t="s">
        <v>1244</v>
      </c>
      <c r="D5646" t="s">
        <v>20</v>
      </c>
      <c r="E5646" t="s">
        <v>21</v>
      </c>
      <c r="F5646" t="s">
        <v>112</v>
      </c>
      <c r="G5646" t="s">
        <v>36</v>
      </c>
      <c r="H5646">
        <v>94110</v>
      </c>
      <c r="I5646" t="s">
        <v>37</v>
      </c>
      <c r="J5646" t="s">
        <v>1253</v>
      </c>
      <c r="K5646" t="s">
        <v>39</v>
      </c>
      <c r="L5646" t="s">
        <v>40</v>
      </c>
      <c r="M5646" t="s">
        <v>1254</v>
      </c>
      <c r="N5646">
        <v>28.349999999999998</v>
      </c>
      <c r="O5646">
        <v>9</v>
      </c>
      <c r="P5646">
        <v>0</v>
      </c>
      <c r="Q5646">
        <v>13.608000000000001</v>
      </c>
    </row>
    <row r="5647" spans="1:17" x14ac:dyDescent="0.3">
      <c r="A5647" t="s">
        <v>17</v>
      </c>
      <c r="B5647" t="s">
        <v>2723</v>
      </c>
      <c r="C5647" t="s">
        <v>2724</v>
      </c>
      <c r="D5647" t="s">
        <v>34</v>
      </c>
      <c r="E5647" t="s">
        <v>21</v>
      </c>
      <c r="F5647" t="s">
        <v>112</v>
      </c>
      <c r="G5647" t="s">
        <v>36</v>
      </c>
      <c r="H5647">
        <v>94110</v>
      </c>
      <c r="I5647" t="s">
        <v>37</v>
      </c>
      <c r="J5647" t="s">
        <v>1253</v>
      </c>
      <c r="K5647" t="s">
        <v>39</v>
      </c>
      <c r="L5647" t="s">
        <v>40</v>
      </c>
      <c r="M5647" t="s">
        <v>1254</v>
      </c>
      <c r="N5647">
        <v>6.3</v>
      </c>
      <c r="O5647">
        <v>2</v>
      </c>
      <c r="P5647">
        <v>0</v>
      </c>
      <c r="Q5647">
        <v>3.024</v>
      </c>
    </row>
    <row r="5648" spans="1:17" x14ac:dyDescent="0.3">
      <c r="A5648" t="s">
        <v>42</v>
      </c>
      <c r="B5648" t="s">
        <v>4275</v>
      </c>
      <c r="C5648" t="s">
        <v>4276</v>
      </c>
      <c r="D5648" t="s">
        <v>20</v>
      </c>
      <c r="E5648" t="s">
        <v>21</v>
      </c>
      <c r="F5648" t="s">
        <v>136</v>
      </c>
      <c r="G5648" t="s">
        <v>107</v>
      </c>
      <c r="H5648">
        <v>84057</v>
      </c>
      <c r="I5648" t="s">
        <v>37</v>
      </c>
      <c r="J5648" t="s">
        <v>1253</v>
      </c>
      <c r="K5648" t="s">
        <v>39</v>
      </c>
      <c r="L5648" t="s">
        <v>40</v>
      </c>
      <c r="M5648" t="s">
        <v>1254</v>
      </c>
      <c r="N5648">
        <v>15.75</v>
      </c>
      <c r="O5648">
        <v>5</v>
      </c>
      <c r="P5648">
        <v>0</v>
      </c>
      <c r="Q5648">
        <v>7.5600000000000005</v>
      </c>
    </row>
    <row r="5649" spans="1:17" x14ac:dyDescent="0.3">
      <c r="A5649" t="s">
        <v>42</v>
      </c>
      <c r="B5649" t="s">
        <v>3187</v>
      </c>
      <c r="C5649" t="s">
        <v>3188</v>
      </c>
      <c r="D5649" t="s">
        <v>34</v>
      </c>
      <c r="E5649" t="s">
        <v>21</v>
      </c>
      <c r="F5649" t="s">
        <v>496</v>
      </c>
      <c r="G5649" t="s">
        <v>36</v>
      </c>
      <c r="H5649">
        <v>95661</v>
      </c>
      <c r="I5649" t="s">
        <v>37</v>
      </c>
      <c r="J5649" t="s">
        <v>1253</v>
      </c>
      <c r="K5649" t="s">
        <v>39</v>
      </c>
      <c r="L5649" t="s">
        <v>40</v>
      </c>
      <c r="M5649" t="s">
        <v>1254</v>
      </c>
      <c r="N5649">
        <v>3.15</v>
      </c>
      <c r="O5649">
        <v>1</v>
      </c>
      <c r="P5649">
        <v>0</v>
      </c>
      <c r="Q5649">
        <v>1.512</v>
      </c>
    </row>
    <row r="5650" spans="1:17" x14ac:dyDescent="0.3">
      <c r="A5650" t="s">
        <v>166</v>
      </c>
      <c r="B5650" t="s">
        <v>1680</v>
      </c>
      <c r="C5650" t="s">
        <v>1681</v>
      </c>
      <c r="D5650" t="s">
        <v>20</v>
      </c>
      <c r="E5650" t="s">
        <v>21</v>
      </c>
      <c r="F5650" t="s">
        <v>235</v>
      </c>
      <c r="G5650" t="s">
        <v>236</v>
      </c>
      <c r="H5650">
        <v>10024</v>
      </c>
      <c r="I5650" t="s">
        <v>131</v>
      </c>
      <c r="J5650" t="s">
        <v>1253</v>
      </c>
      <c r="K5650" t="s">
        <v>39</v>
      </c>
      <c r="L5650" t="s">
        <v>40</v>
      </c>
      <c r="M5650" t="s">
        <v>1254</v>
      </c>
      <c r="N5650">
        <v>9.4499999999999993</v>
      </c>
      <c r="O5650">
        <v>3</v>
      </c>
      <c r="P5650">
        <v>0</v>
      </c>
      <c r="Q5650">
        <v>4.5359999999999996</v>
      </c>
    </row>
    <row r="5651" spans="1:17" x14ac:dyDescent="0.3">
      <c r="A5651" t="s">
        <v>42</v>
      </c>
      <c r="B5651" t="s">
        <v>4044</v>
      </c>
      <c r="C5651" t="s">
        <v>4045</v>
      </c>
      <c r="D5651" t="s">
        <v>90</v>
      </c>
      <c r="E5651" t="s">
        <v>21</v>
      </c>
      <c r="F5651" t="s">
        <v>5296</v>
      </c>
      <c r="G5651" t="s">
        <v>1107</v>
      </c>
      <c r="H5651">
        <v>30328</v>
      </c>
      <c r="I5651" t="s">
        <v>24</v>
      </c>
      <c r="J5651" t="s">
        <v>1253</v>
      </c>
      <c r="K5651" t="s">
        <v>39</v>
      </c>
      <c r="L5651" t="s">
        <v>40</v>
      </c>
      <c r="M5651" t="s">
        <v>1254</v>
      </c>
      <c r="N5651">
        <v>15.75</v>
      </c>
      <c r="O5651">
        <v>5</v>
      </c>
      <c r="P5651">
        <v>0</v>
      </c>
      <c r="Q5651">
        <v>7.5600000000000005</v>
      </c>
    </row>
    <row r="5652" spans="1:17" x14ac:dyDescent="0.3">
      <c r="A5652" t="s">
        <v>42</v>
      </c>
      <c r="B5652" t="s">
        <v>1688</v>
      </c>
      <c r="C5652" t="s">
        <v>1689</v>
      </c>
      <c r="D5652" t="s">
        <v>20</v>
      </c>
      <c r="E5652" t="s">
        <v>21</v>
      </c>
      <c r="F5652" t="s">
        <v>1023</v>
      </c>
      <c r="G5652" t="s">
        <v>236</v>
      </c>
      <c r="H5652">
        <v>11561</v>
      </c>
      <c r="I5652" t="s">
        <v>131</v>
      </c>
      <c r="J5652" t="s">
        <v>1253</v>
      </c>
      <c r="K5652" t="s">
        <v>39</v>
      </c>
      <c r="L5652" t="s">
        <v>40</v>
      </c>
      <c r="M5652" t="s">
        <v>1254</v>
      </c>
      <c r="N5652">
        <v>31.5</v>
      </c>
      <c r="O5652">
        <v>10</v>
      </c>
      <c r="P5652">
        <v>0</v>
      </c>
      <c r="Q5652">
        <v>15.120000000000001</v>
      </c>
    </row>
    <row r="5653" spans="1:17" x14ac:dyDescent="0.3">
      <c r="A5653" t="s">
        <v>166</v>
      </c>
      <c r="B5653" t="s">
        <v>1441</v>
      </c>
      <c r="C5653" t="s">
        <v>1442</v>
      </c>
      <c r="D5653" t="s">
        <v>90</v>
      </c>
      <c r="E5653" t="s">
        <v>21</v>
      </c>
      <c r="F5653" t="s">
        <v>35</v>
      </c>
      <c r="G5653" t="s">
        <v>36</v>
      </c>
      <c r="H5653">
        <v>90045</v>
      </c>
      <c r="I5653" t="s">
        <v>37</v>
      </c>
      <c r="J5653" t="s">
        <v>1443</v>
      </c>
      <c r="K5653" t="s">
        <v>39</v>
      </c>
      <c r="L5653" t="s">
        <v>40</v>
      </c>
      <c r="M5653" t="s">
        <v>1444</v>
      </c>
      <c r="N5653">
        <v>29.6</v>
      </c>
      <c r="O5653">
        <v>2</v>
      </c>
      <c r="P5653">
        <v>0</v>
      </c>
      <c r="Q5653">
        <v>14.8</v>
      </c>
    </row>
    <row r="5654" spans="1:17" x14ac:dyDescent="0.3">
      <c r="A5654" t="s">
        <v>42</v>
      </c>
      <c r="B5654" t="s">
        <v>2332</v>
      </c>
      <c r="C5654" t="s">
        <v>2333</v>
      </c>
      <c r="D5654" t="s">
        <v>20</v>
      </c>
      <c r="E5654" t="s">
        <v>21</v>
      </c>
      <c r="F5654" t="s">
        <v>769</v>
      </c>
      <c r="G5654" t="s">
        <v>210</v>
      </c>
      <c r="H5654">
        <v>48227</v>
      </c>
      <c r="I5654" t="s">
        <v>93</v>
      </c>
      <c r="J5654" t="s">
        <v>1443</v>
      </c>
      <c r="K5654" t="s">
        <v>39</v>
      </c>
      <c r="L5654" t="s">
        <v>40</v>
      </c>
      <c r="M5654" t="s">
        <v>1444</v>
      </c>
      <c r="N5654">
        <v>103.60000000000001</v>
      </c>
      <c r="O5654">
        <v>7</v>
      </c>
      <c r="P5654">
        <v>0</v>
      </c>
      <c r="Q5654">
        <v>51.800000000000004</v>
      </c>
    </row>
    <row r="5655" spans="1:17" x14ac:dyDescent="0.3">
      <c r="A5655" t="s">
        <v>42</v>
      </c>
      <c r="B5655" t="s">
        <v>3111</v>
      </c>
      <c r="C5655" t="s">
        <v>3112</v>
      </c>
      <c r="D5655" t="s">
        <v>90</v>
      </c>
      <c r="E5655" t="s">
        <v>21</v>
      </c>
      <c r="F5655" t="s">
        <v>663</v>
      </c>
      <c r="G5655" t="s">
        <v>92</v>
      </c>
      <c r="H5655">
        <v>75051</v>
      </c>
      <c r="I5655" t="s">
        <v>93</v>
      </c>
      <c r="J5655" t="s">
        <v>1443</v>
      </c>
      <c r="K5655" t="s">
        <v>39</v>
      </c>
      <c r="L5655" t="s">
        <v>40</v>
      </c>
      <c r="M5655" t="s">
        <v>1444</v>
      </c>
      <c r="N5655">
        <v>23.680000000000003</v>
      </c>
      <c r="O5655">
        <v>2</v>
      </c>
      <c r="P5655">
        <v>0.2</v>
      </c>
      <c r="Q5655">
        <v>8.879999999999999</v>
      </c>
    </row>
    <row r="5656" spans="1:17" x14ac:dyDescent="0.3">
      <c r="A5656" t="s">
        <v>42</v>
      </c>
      <c r="B5656" t="s">
        <v>3626</v>
      </c>
      <c r="C5656" t="s">
        <v>3627</v>
      </c>
      <c r="D5656" t="s">
        <v>90</v>
      </c>
      <c r="E5656" t="s">
        <v>21</v>
      </c>
      <c r="F5656" t="s">
        <v>282</v>
      </c>
      <c r="G5656" t="s">
        <v>369</v>
      </c>
      <c r="H5656">
        <v>97477</v>
      </c>
      <c r="I5656" t="s">
        <v>37</v>
      </c>
      <c r="J5656" t="s">
        <v>1443</v>
      </c>
      <c r="K5656" t="s">
        <v>39</v>
      </c>
      <c r="L5656" t="s">
        <v>40</v>
      </c>
      <c r="M5656" t="s">
        <v>1444</v>
      </c>
      <c r="N5656">
        <v>71.040000000000006</v>
      </c>
      <c r="O5656">
        <v>6</v>
      </c>
      <c r="P5656">
        <v>0.2</v>
      </c>
      <c r="Q5656">
        <v>26.640000000000004</v>
      </c>
    </row>
    <row r="5657" spans="1:17" x14ac:dyDescent="0.3">
      <c r="A5657" t="s">
        <v>42</v>
      </c>
      <c r="B5657" t="s">
        <v>3603</v>
      </c>
      <c r="C5657" t="s">
        <v>3604</v>
      </c>
      <c r="D5657" t="s">
        <v>90</v>
      </c>
      <c r="E5657" t="s">
        <v>21</v>
      </c>
      <c r="F5657" t="s">
        <v>163</v>
      </c>
      <c r="G5657" t="s">
        <v>92</v>
      </c>
      <c r="H5657">
        <v>77036</v>
      </c>
      <c r="I5657" t="s">
        <v>93</v>
      </c>
      <c r="J5657" t="s">
        <v>1443</v>
      </c>
      <c r="K5657" t="s">
        <v>39</v>
      </c>
      <c r="L5657" t="s">
        <v>40</v>
      </c>
      <c r="M5657" t="s">
        <v>1444</v>
      </c>
      <c r="N5657">
        <v>23.680000000000003</v>
      </c>
      <c r="O5657">
        <v>2</v>
      </c>
      <c r="P5657">
        <v>0.2</v>
      </c>
      <c r="Q5657">
        <v>8.879999999999999</v>
      </c>
    </row>
    <row r="5658" spans="1:17" x14ac:dyDescent="0.3">
      <c r="A5658" t="s">
        <v>42</v>
      </c>
      <c r="B5658" t="s">
        <v>1264</v>
      </c>
      <c r="C5658" t="s">
        <v>1265</v>
      </c>
      <c r="D5658" t="s">
        <v>20</v>
      </c>
      <c r="E5658" t="s">
        <v>21</v>
      </c>
      <c r="F5658" t="s">
        <v>235</v>
      </c>
      <c r="G5658" t="s">
        <v>236</v>
      </c>
      <c r="H5658">
        <v>10009</v>
      </c>
      <c r="I5658" t="s">
        <v>131</v>
      </c>
      <c r="J5658" t="s">
        <v>1443</v>
      </c>
      <c r="K5658" t="s">
        <v>39</v>
      </c>
      <c r="L5658" t="s">
        <v>40</v>
      </c>
      <c r="M5658" t="s">
        <v>1444</v>
      </c>
      <c r="N5658">
        <v>44.400000000000006</v>
      </c>
      <c r="O5658">
        <v>3</v>
      </c>
      <c r="P5658">
        <v>0</v>
      </c>
      <c r="Q5658">
        <v>22.200000000000003</v>
      </c>
    </row>
    <row r="5659" spans="1:17" x14ac:dyDescent="0.3">
      <c r="A5659" t="s">
        <v>42</v>
      </c>
      <c r="B5659" t="s">
        <v>3318</v>
      </c>
      <c r="C5659" t="s">
        <v>3319</v>
      </c>
      <c r="D5659" t="s">
        <v>20</v>
      </c>
      <c r="E5659" t="s">
        <v>21</v>
      </c>
      <c r="F5659" t="s">
        <v>866</v>
      </c>
      <c r="G5659" t="s">
        <v>36</v>
      </c>
      <c r="H5659">
        <v>94513</v>
      </c>
      <c r="I5659" t="s">
        <v>37</v>
      </c>
      <c r="J5659" t="s">
        <v>1443</v>
      </c>
      <c r="K5659" t="s">
        <v>39</v>
      </c>
      <c r="L5659" t="s">
        <v>40</v>
      </c>
      <c r="M5659" t="s">
        <v>1444</v>
      </c>
      <c r="N5659">
        <v>88.800000000000011</v>
      </c>
      <c r="O5659">
        <v>6</v>
      </c>
      <c r="P5659">
        <v>0</v>
      </c>
      <c r="Q5659">
        <v>44.400000000000006</v>
      </c>
    </row>
    <row r="5660" spans="1:17" x14ac:dyDescent="0.3">
      <c r="A5660" t="s">
        <v>166</v>
      </c>
      <c r="B5660" t="s">
        <v>1239</v>
      </c>
      <c r="C5660" t="s">
        <v>1240</v>
      </c>
      <c r="D5660" t="s">
        <v>20</v>
      </c>
      <c r="E5660" t="s">
        <v>21</v>
      </c>
      <c r="F5660" t="s">
        <v>282</v>
      </c>
      <c r="G5660" t="s">
        <v>283</v>
      </c>
      <c r="H5660">
        <v>22153</v>
      </c>
      <c r="I5660" t="s">
        <v>24</v>
      </c>
      <c r="J5660" t="s">
        <v>1443</v>
      </c>
      <c r="K5660" t="s">
        <v>39</v>
      </c>
      <c r="L5660" t="s">
        <v>40</v>
      </c>
      <c r="M5660" t="s">
        <v>1444</v>
      </c>
      <c r="N5660">
        <v>103.60000000000001</v>
      </c>
      <c r="O5660">
        <v>7</v>
      </c>
      <c r="P5660">
        <v>0</v>
      </c>
      <c r="Q5660">
        <v>51.800000000000004</v>
      </c>
    </row>
    <row r="5661" spans="1:17" x14ac:dyDescent="0.3">
      <c r="A5661" t="s">
        <v>42</v>
      </c>
      <c r="B5661" t="s">
        <v>2089</v>
      </c>
      <c r="C5661" t="s">
        <v>2090</v>
      </c>
      <c r="D5661" t="s">
        <v>20</v>
      </c>
      <c r="E5661" t="s">
        <v>21</v>
      </c>
      <c r="F5661" t="s">
        <v>1023</v>
      </c>
      <c r="G5661" t="s">
        <v>36</v>
      </c>
      <c r="H5661">
        <v>90805</v>
      </c>
      <c r="I5661" t="s">
        <v>37</v>
      </c>
      <c r="J5661" t="s">
        <v>1443</v>
      </c>
      <c r="K5661" t="s">
        <v>39</v>
      </c>
      <c r="L5661" t="s">
        <v>40</v>
      </c>
      <c r="M5661" t="s">
        <v>1444</v>
      </c>
      <c r="N5661">
        <v>29.6</v>
      </c>
      <c r="O5661">
        <v>2</v>
      </c>
      <c r="P5661">
        <v>0</v>
      </c>
      <c r="Q5661">
        <v>14.8</v>
      </c>
    </row>
    <row r="5662" spans="1:17" x14ac:dyDescent="0.3">
      <c r="A5662" t="s">
        <v>42</v>
      </c>
      <c r="B5662" t="s">
        <v>1694</v>
      </c>
      <c r="C5662" t="s">
        <v>1695</v>
      </c>
      <c r="D5662" t="s">
        <v>20</v>
      </c>
      <c r="E5662" t="s">
        <v>21</v>
      </c>
      <c r="F5662" t="s">
        <v>1273</v>
      </c>
      <c r="G5662" t="s">
        <v>23</v>
      </c>
      <c r="H5662">
        <v>40475</v>
      </c>
      <c r="I5662" t="s">
        <v>24</v>
      </c>
      <c r="J5662" t="s">
        <v>1696</v>
      </c>
      <c r="K5662" t="s">
        <v>39</v>
      </c>
      <c r="L5662" t="s">
        <v>40</v>
      </c>
      <c r="M5662" t="s">
        <v>1697</v>
      </c>
      <c r="N5662">
        <v>294.93</v>
      </c>
      <c r="O5662">
        <v>3</v>
      </c>
      <c r="P5662">
        <v>0</v>
      </c>
      <c r="Q5662">
        <v>144.51570000000001</v>
      </c>
    </row>
    <row r="5663" spans="1:17" x14ac:dyDescent="0.3">
      <c r="A5663" t="s">
        <v>17</v>
      </c>
      <c r="B5663" t="s">
        <v>1544</v>
      </c>
      <c r="C5663" t="s">
        <v>1545</v>
      </c>
      <c r="D5663" t="s">
        <v>20</v>
      </c>
      <c r="E5663" t="s">
        <v>21</v>
      </c>
      <c r="F5663" t="s">
        <v>1234</v>
      </c>
      <c r="G5663" t="s">
        <v>46</v>
      </c>
      <c r="H5663">
        <v>33180</v>
      </c>
      <c r="I5663" t="s">
        <v>24</v>
      </c>
      <c r="J5663" t="s">
        <v>1696</v>
      </c>
      <c r="K5663" t="s">
        <v>39</v>
      </c>
      <c r="L5663" t="s">
        <v>40</v>
      </c>
      <c r="M5663" t="s">
        <v>1697</v>
      </c>
      <c r="N5663">
        <v>235.94400000000002</v>
      </c>
      <c r="O5663">
        <v>3</v>
      </c>
      <c r="P5663">
        <v>0.2</v>
      </c>
      <c r="Q5663">
        <v>85.529700000000005</v>
      </c>
    </row>
    <row r="5664" spans="1:17" x14ac:dyDescent="0.3">
      <c r="A5664" t="s">
        <v>42</v>
      </c>
      <c r="B5664" t="s">
        <v>3469</v>
      </c>
      <c r="C5664" t="s">
        <v>3470</v>
      </c>
      <c r="D5664" t="s">
        <v>20</v>
      </c>
      <c r="E5664" t="s">
        <v>21</v>
      </c>
      <c r="F5664" t="s">
        <v>3471</v>
      </c>
      <c r="G5664" t="s">
        <v>85</v>
      </c>
      <c r="H5664">
        <v>98031</v>
      </c>
      <c r="I5664" t="s">
        <v>37</v>
      </c>
      <c r="J5664" t="s">
        <v>1696</v>
      </c>
      <c r="K5664" t="s">
        <v>39</v>
      </c>
      <c r="L5664" t="s">
        <v>40</v>
      </c>
      <c r="M5664" t="s">
        <v>1697</v>
      </c>
      <c r="N5664">
        <v>786.48</v>
      </c>
      <c r="O5664">
        <v>8</v>
      </c>
      <c r="P5664">
        <v>0</v>
      </c>
      <c r="Q5664">
        <v>385.37520000000001</v>
      </c>
    </row>
    <row r="5665" spans="1:17" x14ac:dyDescent="0.3">
      <c r="A5665" t="s">
        <v>166</v>
      </c>
      <c r="B5665" t="s">
        <v>3541</v>
      </c>
      <c r="C5665" t="s">
        <v>3542</v>
      </c>
      <c r="D5665" t="s">
        <v>20</v>
      </c>
      <c r="E5665" t="s">
        <v>21</v>
      </c>
      <c r="F5665" t="s">
        <v>3543</v>
      </c>
      <c r="G5665" t="s">
        <v>283</v>
      </c>
      <c r="H5665">
        <v>23434</v>
      </c>
      <c r="I5665" t="s">
        <v>24</v>
      </c>
      <c r="J5665" t="s">
        <v>1696</v>
      </c>
      <c r="K5665" t="s">
        <v>39</v>
      </c>
      <c r="L5665" t="s">
        <v>40</v>
      </c>
      <c r="M5665" t="s">
        <v>1697</v>
      </c>
      <c r="N5665">
        <v>196.62</v>
      </c>
      <c r="O5665">
        <v>2</v>
      </c>
      <c r="P5665">
        <v>0</v>
      </c>
      <c r="Q5665">
        <v>96.343800000000002</v>
      </c>
    </row>
    <row r="5666" spans="1:17" x14ac:dyDescent="0.3">
      <c r="A5666" t="s">
        <v>17</v>
      </c>
      <c r="B5666" t="s">
        <v>5207</v>
      </c>
      <c r="C5666" t="s">
        <v>5208</v>
      </c>
      <c r="D5666" t="s">
        <v>34</v>
      </c>
      <c r="E5666" t="s">
        <v>21</v>
      </c>
      <c r="F5666" t="s">
        <v>5677</v>
      </c>
      <c r="G5666" t="s">
        <v>369</v>
      </c>
      <c r="H5666">
        <v>97405</v>
      </c>
      <c r="I5666" t="s">
        <v>37</v>
      </c>
      <c r="J5666" t="s">
        <v>1696</v>
      </c>
      <c r="K5666" t="s">
        <v>39</v>
      </c>
      <c r="L5666" t="s">
        <v>40</v>
      </c>
      <c r="M5666" t="s">
        <v>1697</v>
      </c>
      <c r="N5666">
        <v>629.18400000000008</v>
      </c>
      <c r="O5666">
        <v>8</v>
      </c>
      <c r="P5666">
        <v>0.2</v>
      </c>
      <c r="Q5666">
        <v>228.07919999999999</v>
      </c>
    </row>
    <row r="5667" spans="1:17" x14ac:dyDescent="0.3">
      <c r="A5667" t="s">
        <v>42</v>
      </c>
      <c r="B5667" t="s">
        <v>1755</v>
      </c>
      <c r="C5667" t="s">
        <v>1756</v>
      </c>
      <c r="D5667" t="s">
        <v>34</v>
      </c>
      <c r="E5667" t="s">
        <v>21</v>
      </c>
      <c r="F5667" t="s">
        <v>290</v>
      </c>
      <c r="G5667" t="s">
        <v>210</v>
      </c>
      <c r="H5667">
        <v>49201</v>
      </c>
      <c r="I5667" t="s">
        <v>93</v>
      </c>
      <c r="J5667" t="s">
        <v>1696</v>
      </c>
      <c r="K5667" t="s">
        <v>39</v>
      </c>
      <c r="L5667" t="s">
        <v>40</v>
      </c>
      <c r="M5667" t="s">
        <v>1697</v>
      </c>
      <c r="N5667">
        <v>196.62</v>
      </c>
      <c r="O5667">
        <v>2</v>
      </c>
      <c r="P5667">
        <v>0</v>
      </c>
      <c r="Q5667">
        <v>96.343800000000002</v>
      </c>
    </row>
    <row r="5668" spans="1:17" x14ac:dyDescent="0.3">
      <c r="A5668" t="s">
        <v>17</v>
      </c>
      <c r="B5668" t="s">
        <v>2650</v>
      </c>
      <c r="C5668" t="s">
        <v>2651</v>
      </c>
      <c r="D5668" t="s">
        <v>20</v>
      </c>
      <c r="E5668" t="s">
        <v>21</v>
      </c>
      <c r="F5668" t="s">
        <v>1353</v>
      </c>
      <c r="G5668" t="s">
        <v>316</v>
      </c>
      <c r="H5668">
        <v>36830</v>
      </c>
      <c r="I5668" t="s">
        <v>24</v>
      </c>
      <c r="J5668" t="s">
        <v>1696</v>
      </c>
      <c r="K5668" t="s">
        <v>39</v>
      </c>
      <c r="L5668" t="s">
        <v>40</v>
      </c>
      <c r="M5668" t="s">
        <v>1697</v>
      </c>
      <c r="N5668">
        <v>491.55</v>
      </c>
      <c r="O5668">
        <v>5</v>
      </c>
      <c r="P5668">
        <v>0</v>
      </c>
      <c r="Q5668">
        <v>240.8595</v>
      </c>
    </row>
    <row r="5669" spans="1:17" x14ac:dyDescent="0.3">
      <c r="A5669" t="s">
        <v>17</v>
      </c>
      <c r="B5669" t="s">
        <v>715</v>
      </c>
      <c r="C5669" t="s">
        <v>716</v>
      </c>
      <c r="D5669" t="s">
        <v>34</v>
      </c>
      <c r="E5669" t="s">
        <v>21</v>
      </c>
      <c r="F5669" t="s">
        <v>769</v>
      </c>
      <c r="G5669" t="s">
        <v>210</v>
      </c>
      <c r="H5669">
        <v>48234</v>
      </c>
      <c r="I5669" t="s">
        <v>93</v>
      </c>
      <c r="J5669" t="s">
        <v>1696</v>
      </c>
      <c r="K5669" t="s">
        <v>39</v>
      </c>
      <c r="L5669" t="s">
        <v>40</v>
      </c>
      <c r="M5669" t="s">
        <v>1697</v>
      </c>
      <c r="N5669">
        <v>491.55</v>
      </c>
      <c r="O5669">
        <v>5</v>
      </c>
      <c r="P5669">
        <v>0</v>
      </c>
      <c r="Q5669">
        <v>240.8595</v>
      </c>
    </row>
    <row r="5670" spans="1:17" x14ac:dyDescent="0.3">
      <c r="A5670" t="s">
        <v>42</v>
      </c>
      <c r="B5670" t="s">
        <v>1487</v>
      </c>
      <c r="C5670" t="s">
        <v>1488</v>
      </c>
      <c r="D5670" t="s">
        <v>34</v>
      </c>
      <c r="E5670" t="s">
        <v>21</v>
      </c>
      <c r="F5670" t="s">
        <v>3970</v>
      </c>
      <c r="G5670" t="s">
        <v>36</v>
      </c>
      <c r="H5670">
        <v>91730</v>
      </c>
      <c r="I5670" t="s">
        <v>37</v>
      </c>
      <c r="J5670" t="s">
        <v>3971</v>
      </c>
      <c r="K5670" t="s">
        <v>39</v>
      </c>
      <c r="L5670" t="s">
        <v>40</v>
      </c>
      <c r="M5670" t="s">
        <v>3972</v>
      </c>
      <c r="N5670">
        <v>5.76</v>
      </c>
      <c r="O5670">
        <v>2</v>
      </c>
      <c r="P5670">
        <v>0</v>
      </c>
      <c r="Q5670">
        <v>2.6495999999999995</v>
      </c>
    </row>
    <row r="5671" spans="1:17" x14ac:dyDescent="0.3">
      <c r="A5671" t="s">
        <v>42</v>
      </c>
      <c r="B5671" t="s">
        <v>3538</v>
      </c>
      <c r="C5671" t="s">
        <v>3539</v>
      </c>
      <c r="D5671" t="s">
        <v>34</v>
      </c>
      <c r="E5671" t="s">
        <v>21</v>
      </c>
      <c r="F5671" t="s">
        <v>295</v>
      </c>
      <c r="G5671" t="s">
        <v>296</v>
      </c>
      <c r="H5671">
        <v>38109</v>
      </c>
      <c r="I5671" t="s">
        <v>24</v>
      </c>
      <c r="J5671" t="s">
        <v>3971</v>
      </c>
      <c r="K5671" t="s">
        <v>39</v>
      </c>
      <c r="L5671" t="s">
        <v>40</v>
      </c>
      <c r="M5671" t="s">
        <v>3972</v>
      </c>
      <c r="N5671">
        <v>18.431999999999999</v>
      </c>
      <c r="O5671">
        <v>8</v>
      </c>
      <c r="P5671">
        <v>0.2</v>
      </c>
      <c r="Q5671">
        <v>5.9903999999999984</v>
      </c>
    </row>
    <row r="5672" spans="1:17" x14ac:dyDescent="0.3">
      <c r="A5672" t="s">
        <v>166</v>
      </c>
      <c r="B5672" t="s">
        <v>2460</v>
      </c>
      <c r="C5672" t="s">
        <v>2461</v>
      </c>
      <c r="D5672" t="s">
        <v>90</v>
      </c>
      <c r="E5672" t="s">
        <v>21</v>
      </c>
      <c r="F5672" t="s">
        <v>235</v>
      </c>
      <c r="G5672" t="s">
        <v>236</v>
      </c>
      <c r="H5672">
        <v>10011</v>
      </c>
      <c r="I5672" t="s">
        <v>131</v>
      </c>
      <c r="J5672" t="s">
        <v>2462</v>
      </c>
      <c r="K5672" t="s">
        <v>39</v>
      </c>
      <c r="L5672" t="s">
        <v>40</v>
      </c>
      <c r="M5672" t="s">
        <v>2463</v>
      </c>
      <c r="N5672">
        <v>9.82</v>
      </c>
      <c r="O5672">
        <v>2</v>
      </c>
      <c r="P5672">
        <v>0</v>
      </c>
      <c r="Q5672">
        <v>4.8117999999999999</v>
      </c>
    </row>
    <row r="5673" spans="1:17" x14ac:dyDescent="0.3">
      <c r="A5673" t="s">
        <v>42</v>
      </c>
      <c r="B5673" t="s">
        <v>2876</v>
      </c>
      <c r="C5673" t="s">
        <v>2877</v>
      </c>
      <c r="D5673" t="s">
        <v>20</v>
      </c>
      <c r="E5673" t="s">
        <v>21</v>
      </c>
      <c r="F5673" t="s">
        <v>4643</v>
      </c>
      <c r="G5673" t="s">
        <v>689</v>
      </c>
      <c r="H5673">
        <v>7050</v>
      </c>
      <c r="I5673" t="s">
        <v>131</v>
      </c>
      <c r="J5673" t="s">
        <v>2462</v>
      </c>
      <c r="K5673" t="s">
        <v>39</v>
      </c>
      <c r="L5673" t="s">
        <v>40</v>
      </c>
      <c r="M5673" t="s">
        <v>2463</v>
      </c>
      <c r="N5673">
        <v>4.91</v>
      </c>
      <c r="O5673">
        <v>1</v>
      </c>
      <c r="P5673">
        <v>0</v>
      </c>
      <c r="Q5673">
        <v>2.4058999999999999</v>
      </c>
    </row>
    <row r="5674" spans="1:17" x14ac:dyDescent="0.3">
      <c r="A5674" t="s">
        <v>166</v>
      </c>
      <c r="B5674" t="s">
        <v>2219</v>
      </c>
      <c r="C5674" t="s">
        <v>2220</v>
      </c>
      <c r="D5674" t="s">
        <v>34</v>
      </c>
      <c r="E5674" t="s">
        <v>21</v>
      </c>
      <c r="F5674" t="s">
        <v>35</v>
      </c>
      <c r="G5674" t="s">
        <v>36</v>
      </c>
      <c r="H5674">
        <v>90036</v>
      </c>
      <c r="I5674" t="s">
        <v>37</v>
      </c>
      <c r="J5674" t="s">
        <v>2227</v>
      </c>
      <c r="K5674" t="s">
        <v>39</v>
      </c>
      <c r="L5674" t="s">
        <v>40</v>
      </c>
      <c r="M5674" t="s">
        <v>2228</v>
      </c>
      <c r="N5674">
        <v>14.62</v>
      </c>
      <c r="O5674">
        <v>2</v>
      </c>
      <c r="P5674">
        <v>0</v>
      </c>
      <c r="Q5674">
        <v>6.8713999999999995</v>
      </c>
    </row>
    <row r="5675" spans="1:17" x14ac:dyDescent="0.3">
      <c r="A5675" t="s">
        <v>42</v>
      </c>
      <c r="B5675" t="s">
        <v>4188</v>
      </c>
      <c r="C5675" t="s">
        <v>4189</v>
      </c>
      <c r="D5675" t="s">
        <v>34</v>
      </c>
      <c r="E5675" t="s">
        <v>21</v>
      </c>
      <c r="F5675" t="s">
        <v>4190</v>
      </c>
      <c r="G5675" t="s">
        <v>4191</v>
      </c>
      <c r="H5675">
        <v>57103</v>
      </c>
      <c r="I5675" t="s">
        <v>93</v>
      </c>
      <c r="J5675" t="s">
        <v>2227</v>
      </c>
      <c r="K5675" t="s">
        <v>39</v>
      </c>
      <c r="L5675" t="s">
        <v>40</v>
      </c>
      <c r="M5675" t="s">
        <v>2228</v>
      </c>
      <c r="N5675">
        <v>14.62</v>
      </c>
      <c r="O5675">
        <v>2</v>
      </c>
      <c r="P5675">
        <v>0</v>
      </c>
      <c r="Q5675">
        <v>6.8713999999999995</v>
      </c>
    </row>
    <row r="5676" spans="1:17" x14ac:dyDescent="0.3">
      <c r="A5676" t="s">
        <v>17</v>
      </c>
      <c r="B5676" t="s">
        <v>4105</v>
      </c>
      <c r="C5676" t="s">
        <v>4106</v>
      </c>
      <c r="D5676" t="s">
        <v>20</v>
      </c>
      <c r="E5676" t="s">
        <v>21</v>
      </c>
      <c r="F5676" t="s">
        <v>235</v>
      </c>
      <c r="G5676" t="s">
        <v>236</v>
      </c>
      <c r="H5676">
        <v>10011</v>
      </c>
      <c r="I5676" t="s">
        <v>131</v>
      </c>
      <c r="J5676" t="s">
        <v>2227</v>
      </c>
      <c r="K5676" t="s">
        <v>39</v>
      </c>
      <c r="L5676" t="s">
        <v>40</v>
      </c>
      <c r="M5676" t="s">
        <v>2228</v>
      </c>
      <c r="N5676">
        <v>7.31</v>
      </c>
      <c r="O5676">
        <v>1</v>
      </c>
      <c r="P5676">
        <v>0</v>
      </c>
      <c r="Q5676">
        <v>3.4356999999999998</v>
      </c>
    </row>
    <row r="5677" spans="1:17" x14ac:dyDescent="0.3">
      <c r="A5677" t="s">
        <v>17</v>
      </c>
      <c r="B5677" t="s">
        <v>2036</v>
      </c>
      <c r="C5677" t="s">
        <v>2037</v>
      </c>
      <c r="D5677" t="s">
        <v>20</v>
      </c>
      <c r="E5677" t="s">
        <v>21</v>
      </c>
      <c r="F5677" t="s">
        <v>235</v>
      </c>
      <c r="G5677" t="s">
        <v>236</v>
      </c>
      <c r="H5677">
        <v>10024</v>
      </c>
      <c r="I5677" t="s">
        <v>131</v>
      </c>
      <c r="J5677" t="s">
        <v>2227</v>
      </c>
      <c r="K5677" t="s">
        <v>39</v>
      </c>
      <c r="L5677" t="s">
        <v>40</v>
      </c>
      <c r="M5677" t="s">
        <v>2228</v>
      </c>
      <c r="N5677">
        <v>21.93</v>
      </c>
      <c r="O5677">
        <v>3</v>
      </c>
      <c r="P5677">
        <v>0</v>
      </c>
      <c r="Q5677">
        <v>10.307099999999998</v>
      </c>
    </row>
    <row r="5678" spans="1:17" x14ac:dyDescent="0.3">
      <c r="A5678" t="s">
        <v>1122</v>
      </c>
      <c r="B5678" t="s">
        <v>161</v>
      </c>
      <c r="C5678" t="s">
        <v>162</v>
      </c>
      <c r="D5678" t="s">
        <v>90</v>
      </c>
      <c r="E5678" t="s">
        <v>21</v>
      </c>
      <c r="F5678" t="s">
        <v>235</v>
      </c>
      <c r="G5678" t="s">
        <v>236</v>
      </c>
      <c r="H5678">
        <v>10024</v>
      </c>
      <c r="I5678" t="s">
        <v>131</v>
      </c>
      <c r="J5678" t="s">
        <v>2227</v>
      </c>
      <c r="K5678" t="s">
        <v>39</v>
      </c>
      <c r="L5678" t="s">
        <v>40</v>
      </c>
      <c r="M5678" t="s">
        <v>2228</v>
      </c>
      <c r="N5678">
        <v>7.31</v>
      </c>
      <c r="O5678">
        <v>1</v>
      </c>
      <c r="P5678">
        <v>0</v>
      </c>
      <c r="Q5678">
        <v>3.4356999999999998</v>
      </c>
    </row>
    <row r="5679" spans="1:17" x14ac:dyDescent="0.3">
      <c r="A5679" t="s">
        <v>42</v>
      </c>
      <c r="B5679" t="s">
        <v>2375</v>
      </c>
      <c r="C5679" t="s">
        <v>2376</v>
      </c>
      <c r="D5679" t="s">
        <v>20</v>
      </c>
      <c r="E5679" t="s">
        <v>21</v>
      </c>
      <c r="F5679" t="s">
        <v>84</v>
      </c>
      <c r="G5679" t="s">
        <v>85</v>
      </c>
      <c r="H5679">
        <v>98103</v>
      </c>
      <c r="I5679" t="s">
        <v>37</v>
      </c>
      <c r="J5679" t="s">
        <v>2227</v>
      </c>
      <c r="K5679" t="s">
        <v>39</v>
      </c>
      <c r="L5679" t="s">
        <v>40</v>
      </c>
      <c r="M5679" t="s">
        <v>2228</v>
      </c>
      <c r="N5679">
        <v>14.62</v>
      </c>
      <c r="O5679">
        <v>2</v>
      </c>
      <c r="P5679">
        <v>0</v>
      </c>
      <c r="Q5679">
        <v>6.8713999999999995</v>
      </c>
    </row>
    <row r="5680" spans="1:17" x14ac:dyDescent="0.3">
      <c r="A5680" t="s">
        <v>42</v>
      </c>
      <c r="B5680" t="s">
        <v>3247</v>
      </c>
      <c r="C5680" t="s">
        <v>3248</v>
      </c>
      <c r="D5680" t="s">
        <v>34</v>
      </c>
      <c r="E5680" t="s">
        <v>21</v>
      </c>
      <c r="F5680" t="s">
        <v>129</v>
      </c>
      <c r="G5680" t="s">
        <v>130</v>
      </c>
      <c r="H5680">
        <v>19120</v>
      </c>
      <c r="I5680" t="s">
        <v>131</v>
      </c>
      <c r="J5680" t="s">
        <v>2227</v>
      </c>
      <c r="K5680" t="s">
        <v>39</v>
      </c>
      <c r="L5680" t="s">
        <v>40</v>
      </c>
      <c r="M5680" t="s">
        <v>2228</v>
      </c>
      <c r="N5680">
        <v>17.544</v>
      </c>
      <c r="O5680">
        <v>3</v>
      </c>
      <c r="P5680">
        <v>0.2</v>
      </c>
      <c r="Q5680">
        <v>5.9210999999999983</v>
      </c>
    </row>
    <row r="5681" spans="1:17" x14ac:dyDescent="0.3">
      <c r="A5681" t="s">
        <v>42</v>
      </c>
      <c r="B5681" t="s">
        <v>5648</v>
      </c>
      <c r="C5681" t="s">
        <v>5649</v>
      </c>
      <c r="D5681" t="s">
        <v>90</v>
      </c>
      <c r="E5681" t="s">
        <v>21</v>
      </c>
      <c r="F5681" t="s">
        <v>1234</v>
      </c>
      <c r="G5681" t="s">
        <v>46</v>
      </c>
      <c r="H5681">
        <v>33142</v>
      </c>
      <c r="I5681" t="s">
        <v>24</v>
      </c>
      <c r="J5681" t="s">
        <v>2227</v>
      </c>
      <c r="K5681" t="s">
        <v>39</v>
      </c>
      <c r="L5681" t="s">
        <v>40</v>
      </c>
      <c r="M5681" t="s">
        <v>2228</v>
      </c>
      <c r="N5681">
        <v>11.696</v>
      </c>
      <c r="O5681">
        <v>2</v>
      </c>
      <c r="P5681">
        <v>0.2</v>
      </c>
      <c r="Q5681">
        <v>3.9473999999999996</v>
      </c>
    </row>
    <row r="5682" spans="1:17" x14ac:dyDescent="0.3">
      <c r="A5682" t="s">
        <v>17</v>
      </c>
      <c r="B5682" t="s">
        <v>3556</v>
      </c>
      <c r="C5682" t="s">
        <v>3557</v>
      </c>
      <c r="D5682" t="s">
        <v>20</v>
      </c>
      <c r="E5682" t="s">
        <v>21</v>
      </c>
      <c r="F5682" t="s">
        <v>3635</v>
      </c>
      <c r="G5682" t="s">
        <v>2316</v>
      </c>
      <c r="H5682">
        <v>21215</v>
      </c>
      <c r="I5682" t="s">
        <v>131</v>
      </c>
      <c r="J5682" t="s">
        <v>2227</v>
      </c>
      <c r="K5682" t="s">
        <v>39</v>
      </c>
      <c r="L5682" t="s">
        <v>40</v>
      </c>
      <c r="M5682" t="s">
        <v>2228</v>
      </c>
      <c r="N5682">
        <v>58.48</v>
      </c>
      <c r="O5682">
        <v>8</v>
      </c>
      <c r="P5682">
        <v>0</v>
      </c>
      <c r="Q5682">
        <v>27.485599999999998</v>
      </c>
    </row>
    <row r="5683" spans="1:17" x14ac:dyDescent="0.3">
      <c r="A5683" t="s">
        <v>42</v>
      </c>
      <c r="B5683" t="s">
        <v>5192</v>
      </c>
      <c r="C5683" t="s">
        <v>5193</v>
      </c>
      <c r="D5683" t="s">
        <v>20</v>
      </c>
      <c r="E5683" t="s">
        <v>21</v>
      </c>
      <c r="F5683" t="s">
        <v>129</v>
      </c>
      <c r="G5683" t="s">
        <v>130</v>
      </c>
      <c r="H5683">
        <v>19134</v>
      </c>
      <c r="I5683" t="s">
        <v>131</v>
      </c>
      <c r="J5683" t="s">
        <v>5477</v>
      </c>
      <c r="K5683" t="s">
        <v>39</v>
      </c>
      <c r="L5683" t="s">
        <v>40</v>
      </c>
      <c r="M5683" t="s">
        <v>5478</v>
      </c>
      <c r="N5683">
        <v>3.3040000000000003</v>
      </c>
      <c r="O5683">
        <v>1</v>
      </c>
      <c r="P5683">
        <v>0.2</v>
      </c>
      <c r="Q5683">
        <v>1.0737999999999999</v>
      </c>
    </row>
    <row r="5684" spans="1:17" x14ac:dyDescent="0.3">
      <c r="A5684" t="s">
        <v>42</v>
      </c>
      <c r="B5684" t="s">
        <v>4462</v>
      </c>
      <c r="C5684" t="s">
        <v>4463</v>
      </c>
      <c r="D5684" t="s">
        <v>20</v>
      </c>
      <c r="E5684" t="s">
        <v>21</v>
      </c>
      <c r="F5684" t="s">
        <v>3540</v>
      </c>
      <c r="G5684" t="s">
        <v>92</v>
      </c>
      <c r="H5684">
        <v>75023</v>
      </c>
      <c r="I5684" t="s">
        <v>93</v>
      </c>
      <c r="J5684" t="s">
        <v>5477</v>
      </c>
      <c r="K5684" t="s">
        <v>39</v>
      </c>
      <c r="L5684" t="s">
        <v>40</v>
      </c>
      <c r="M5684" t="s">
        <v>5478</v>
      </c>
      <c r="N5684">
        <v>13.216000000000001</v>
      </c>
      <c r="O5684">
        <v>4</v>
      </c>
      <c r="P5684">
        <v>0.2</v>
      </c>
      <c r="Q5684">
        <v>4.2951999999999995</v>
      </c>
    </row>
    <row r="5685" spans="1:17" x14ac:dyDescent="0.3">
      <c r="A5685" t="s">
        <v>42</v>
      </c>
      <c r="B5685" t="s">
        <v>1625</v>
      </c>
      <c r="C5685" t="s">
        <v>1626</v>
      </c>
      <c r="D5685" t="s">
        <v>20</v>
      </c>
      <c r="E5685" t="s">
        <v>21</v>
      </c>
      <c r="F5685" t="s">
        <v>769</v>
      </c>
      <c r="G5685" t="s">
        <v>210</v>
      </c>
      <c r="H5685">
        <v>48227</v>
      </c>
      <c r="I5685" t="s">
        <v>93</v>
      </c>
      <c r="J5685" t="s">
        <v>5477</v>
      </c>
      <c r="K5685" t="s">
        <v>39</v>
      </c>
      <c r="L5685" t="s">
        <v>40</v>
      </c>
      <c r="M5685" t="s">
        <v>5478</v>
      </c>
      <c r="N5685">
        <v>28.91</v>
      </c>
      <c r="O5685">
        <v>7</v>
      </c>
      <c r="P5685">
        <v>0</v>
      </c>
      <c r="Q5685">
        <v>13.2986</v>
      </c>
    </row>
    <row r="5686" spans="1:17" x14ac:dyDescent="0.3">
      <c r="A5686" t="s">
        <v>42</v>
      </c>
      <c r="B5686" t="s">
        <v>2269</v>
      </c>
      <c r="C5686" t="s">
        <v>2270</v>
      </c>
      <c r="D5686" t="s">
        <v>34</v>
      </c>
      <c r="E5686" t="s">
        <v>21</v>
      </c>
      <c r="F5686" t="s">
        <v>282</v>
      </c>
      <c r="G5686" t="s">
        <v>283</v>
      </c>
      <c r="H5686">
        <v>22153</v>
      </c>
      <c r="I5686" t="s">
        <v>24</v>
      </c>
      <c r="J5686" t="s">
        <v>2271</v>
      </c>
      <c r="K5686" t="s">
        <v>39</v>
      </c>
      <c r="L5686" t="s">
        <v>40</v>
      </c>
      <c r="M5686" t="s">
        <v>2272</v>
      </c>
      <c r="N5686">
        <v>2.89</v>
      </c>
      <c r="O5686">
        <v>1</v>
      </c>
      <c r="P5686">
        <v>0</v>
      </c>
      <c r="Q5686">
        <v>1.3583000000000001</v>
      </c>
    </row>
    <row r="5687" spans="1:17" x14ac:dyDescent="0.3">
      <c r="A5687" t="s">
        <v>42</v>
      </c>
      <c r="B5687" t="s">
        <v>3256</v>
      </c>
      <c r="C5687" t="s">
        <v>3257</v>
      </c>
      <c r="D5687" t="s">
        <v>34</v>
      </c>
      <c r="E5687" t="s">
        <v>21</v>
      </c>
      <c r="F5687" t="s">
        <v>35</v>
      </c>
      <c r="G5687" t="s">
        <v>36</v>
      </c>
      <c r="H5687">
        <v>90004</v>
      </c>
      <c r="I5687" t="s">
        <v>37</v>
      </c>
      <c r="J5687" t="s">
        <v>2271</v>
      </c>
      <c r="K5687" t="s">
        <v>39</v>
      </c>
      <c r="L5687" t="s">
        <v>40</v>
      </c>
      <c r="M5687" t="s">
        <v>2272</v>
      </c>
      <c r="N5687">
        <v>8.67</v>
      </c>
      <c r="O5687">
        <v>3</v>
      </c>
      <c r="P5687">
        <v>0</v>
      </c>
      <c r="Q5687">
        <v>4.0749000000000004</v>
      </c>
    </row>
    <row r="5688" spans="1:17" x14ac:dyDescent="0.3">
      <c r="A5688" t="s">
        <v>166</v>
      </c>
      <c r="B5688" t="s">
        <v>1740</v>
      </c>
      <c r="C5688" t="s">
        <v>1741</v>
      </c>
      <c r="D5688" t="s">
        <v>34</v>
      </c>
      <c r="E5688" t="s">
        <v>21</v>
      </c>
      <c r="F5688" t="s">
        <v>712</v>
      </c>
      <c r="G5688" t="s">
        <v>92</v>
      </c>
      <c r="H5688">
        <v>75217</v>
      </c>
      <c r="I5688" t="s">
        <v>93</v>
      </c>
      <c r="J5688" t="s">
        <v>1742</v>
      </c>
      <c r="K5688" t="s">
        <v>39</v>
      </c>
      <c r="L5688" t="s">
        <v>40</v>
      </c>
      <c r="M5688" t="s">
        <v>1743</v>
      </c>
      <c r="N5688">
        <v>15.712000000000002</v>
      </c>
      <c r="O5688">
        <v>4</v>
      </c>
      <c r="P5688">
        <v>0.2</v>
      </c>
      <c r="Q5688">
        <v>5.6955999999999989</v>
      </c>
    </row>
    <row r="5689" spans="1:17" x14ac:dyDescent="0.3">
      <c r="A5689" t="s">
        <v>42</v>
      </c>
      <c r="B5689" t="s">
        <v>1305</v>
      </c>
      <c r="C5689" t="s">
        <v>1306</v>
      </c>
      <c r="D5689" t="s">
        <v>34</v>
      </c>
      <c r="E5689" t="s">
        <v>21</v>
      </c>
      <c r="F5689" t="s">
        <v>163</v>
      </c>
      <c r="G5689" t="s">
        <v>92</v>
      </c>
      <c r="H5689">
        <v>77070</v>
      </c>
      <c r="I5689" t="s">
        <v>93</v>
      </c>
      <c r="J5689" t="s">
        <v>1742</v>
      </c>
      <c r="K5689" t="s">
        <v>39</v>
      </c>
      <c r="L5689" t="s">
        <v>40</v>
      </c>
      <c r="M5689" t="s">
        <v>1743</v>
      </c>
      <c r="N5689">
        <v>15.712000000000002</v>
      </c>
      <c r="O5689">
        <v>4</v>
      </c>
      <c r="P5689">
        <v>0.2</v>
      </c>
      <c r="Q5689">
        <v>5.6955999999999989</v>
      </c>
    </row>
    <row r="5690" spans="1:17" x14ac:dyDescent="0.3">
      <c r="A5690" t="s">
        <v>1122</v>
      </c>
      <c r="B5690" t="s">
        <v>1647</v>
      </c>
      <c r="C5690" t="s">
        <v>1648</v>
      </c>
      <c r="D5690" t="s">
        <v>20</v>
      </c>
      <c r="E5690" t="s">
        <v>21</v>
      </c>
      <c r="F5690" t="s">
        <v>5389</v>
      </c>
      <c r="G5690" t="s">
        <v>1107</v>
      </c>
      <c r="H5690">
        <v>30605</v>
      </c>
      <c r="I5690" t="s">
        <v>24</v>
      </c>
      <c r="J5690" t="s">
        <v>1742</v>
      </c>
      <c r="K5690" t="s">
        <v>39</v>
      </c>
      <c r="L5690" t="s">
        <v>40</v>
      </c>
      <c r="M5690" t="s">
        <v>1743</v>
      </c>
      <c r="N5690">
        <v>14.73</v>
      </c>
      <c r="O5690">
        <v>3</v>
      </c>
      <c r="P5690">
        <v>0</v>
      </c>
      <c r="Q5690">
        <v>7.2176999999999998</v>
      </c>
    </row>
    <row r="5691" spans="1:17" x14ac:dyDescent="0.3">
      <c r="A5691" t="s">
        <v>17</v>
      </c>
      <c r="B5691" t="s">
        <v>421</v>
      </c>
      <c r="C5691" t="s">
        <v>422</v>
      </c>
      <c r="D5691" t="s">
        <v>34</v>
      </c>
      <c r="E5691" t="s">
        <v>21</v>
      </c>
      <c r="F5691" t="s">
        <v>35</v>
      </c>
      <c r="G5691" t="s">
        <v>36</v>
      </c>
      <c r="H5691">
        <v>90045</v>
      </c>
      <c r="I5691" t="s">
        <v>37</v>
      </c>
      <c r="J5691" t="s">
        <v>1742</v>
      </c>
      <c r="K5691" t="s">
        <v>39</v>
      </c>
      <c r="L5691" t="s">
        <v>40</v>
      </c>
      <c r="M5691" t="s">
        <v>1743</v>
      </c>
      <c r="N5691">
        <v>9.82</v>
      </c>
      <c r="O5691">
        <v>2</v>
      </c>
      <c r="P5691">
        <v>0</v>
      </c>
      <c r="Q5691">
        <v>4.8117999999999999</v>
      </c>
    </row>
    <row r="5692" spans="1:17" x14ac:dyDescent="0.3">
      <c r="A5692" t="s">
        <v>42</v>
      </c>
      <c r="B5692" t="s">
        <v>4346</v>
      </c>
      <c r="C5692" t="s">
        <v>4347</v>
      </c>
      <c r="D5692" t="s">
        <v>20</v>
      </c>
      <c r="E5692" t="s">
        <v>21</v>
      </c>
      <c r="F5692" t="s">
        <v>1700</v>
      </c>
      <c r="G5692" t="s">
        <v>369</v>
      </c>
      <c r="H5692">
        <v>97301</v>
      </c>
      <c r="I5692" t="s">
        <v>37</v>
      </c>
      <c r="J5692" t="s">
        <v>5024</v>
      </c>
      <c r="K5692" t="s">
        <v>39</v>
      </c>
      <c r="L5692" t="s">
        <v>40</v>
      </c>
      <c r="M5692" t="s">
        <v>5025</v>
      </c>
      <c r="N5692">
        <v>11.52</v>
      </c>
      <c r="O5692">
        <v>5</v>
      </c>
      <c r="P5692">
        <v>0.2</v>
      </c>
      <c r="Q5692">
        <v>3.7439999999999989</v>
      </c>
    </row>
    <row r="5693" spans="1:17" x14ac:dyDescent="0.3">
      <c r="A5693" t="s">
        <v>17</v>
      </c>
      <c r="B5693" t="s">
        <v>1816</v>
      </c>
      <c r="C5693" t="s">
        <v>1817</v>
      </c>
      <c r="D5693" t="s">
        <v>20</v>
      </c>
      <c r="E5693" t="s">
        <v>21</v>
      </c>
      <c r="F5693" t="s">
        <v>1273</v>
      </c>
      <c r="G5693" t="s">
        <v>23</v>
      </c>
      <c r="H5693">
        <v>40475</v>
      </c>
      <c r="I5693" t="s">
        <v>24</v>
      </c>
      <c r="J5693" t="s">
        <v>5024</v>
      </c>
      <c r="K5693" t="s">
        <v>39</v>
      </c>
      <c r="L5693" t="s">
        <v>40</v>
      </c>
      <c r="M5693" t="s">
        <v>5025</v>
      </c>
      <c r="N5693">
        <v>5.76</v>
      </c>
      <c r="O5693">
        <v>2</v>
      </c>
      <c r="P5693">
        <v>0</v>
      </c>
      <c r="Q5693">
        <v>2.6495999999999995</v>
      </c>
    </row>
    <row r="5694" spans="1:17" x14ac:dyDescent="0.3">
      <c r="A5694" t="s">
        <v>42</v>
      </c>
      <c r="B5694" t="s">
        <v>884</v>
      </c>
      <c r="C5694" t="s">
        <v>885</v>
      </c>
      <c r="D5694" t="s">
        <v>34</v>
      </c>
      <c r="E5694" t="s">
        <v>21</v>
      </c>
      <c r="F5694" t="s">
        <v>282</v>
      </c>
      <c r="G5694" t="s">
        <v>283</v>
      </c>
      <c r="H5694">
        <v>22153</v>
      </c>
      <c r="I5694" t="s">
        <v>24</v>
      </c>
      <c r="J5694" t="s">
        <v>5024</v>
      </c>
      <c r="K5694" t="s">
        <v>39</v>
      </c>
      <c r="L5694" t="s">
        <v>40</v>
      </c>
      <c r="M5694" t="s">
        <v>5025</v>
      </c>
      <c r="N5694">
        <v>14.399999999999999</v>
      </c>
      <c r="O5694">
        <v>5</v>
      </c>
      <c r="P5694">
        <v>0</v>
      </c>
      <c r="Q5694">
        <v>6.6239999999999988</v>
      </c>
    </row>
    <row r="5695" spans="1:17" x14ac:dyDescent="0.3">
      <c r="A5695" t="s">
        <v>166</v>
      </c>
      <c r="B5695" t="s">
        <v>1139</v>
      </c>
      <c r="C5695" t="s">
        <v>1140</v>
      </c>
      <c r="D5695" t="s">
        <v>20</v>
      </c>
      <c r="E5695" t="s">
        <v>21</v>
      </c>
      <c r="F5695" t="s">
        <v>2840</v>
      </c>
      <c r="G5695" t="s">
        <v>46</v>
      </c>
      <c r="H5695">
        <v>33065</v>
      </c>
      <c r="I5695" t="s">
        <v>24</v>
      </c>
      <c r="J5695" t="s">
        <v>5024</v>
      </c>
      <c r="K5695" t="s">
        <v>39</v>
      </c>
      <c r="L5695" t="s">
        <v>40</v>
      </c>
      <c r="M5695" t="s">
        <v>5025</v>
      </c>
      <c r="N5695">
        <v>4.6079999999999997</v>
      </c>
      <c r="O5695">
        <v>2</v>
      </c>
      <c r="P5695">
        <v>0.2</v>
      </c>
      <c r="Q5695">
        <v>1.4975999999999996</v>
      </c>
    </row>
    <row r="5696" spans="1:17" x14ac:dyDescent="0.3">
      <c r="A5696" t="s">
        <v>42</v>
      </c>
      <c r="B5696" t="s">
        <v>3770</v>
      </c>
      <c r="C5696" t="s">
        <v>3771</v>
      </c>
      <c r="D5696" t="s">
        <v>20</v>
      </c>
      <c r="E5696" t="s">
        <v>21</v>
      </c>
      <c r="F5696" t="s">
        <v>531</v>
      </c>
      <c r="G5696" t="s">
        <v>216</v>
      </c>
      <c r="H5696">
        <v>19711</v>
      </c>
      <c r="I5696" t="s">
        <v>131</v>
      </c>
      <c r="J5696" t="s">
        <v>5024</v>
      </c>
      <c r="K5696" t="s">
        <v>39</v>
      </c>
      <c r="L5696" t="s">
        <v>40</v>
      </c>
      <c r="M5696" t="s">
        <v>5025</v>
      </c>
      <c r="N5696">
        <v>17.28</v>
      </c>
      <c r="O5696">
        <v>6</v>
      </c>
      <c r="P5696">
        <v>0</v>
      </c>
      <c r="Q5696">
        <v>7.9487999999999985</v>
      </c>
    </row>
    <row r="5697" spans="1:17" x14ac:dyDescent="0.3">
      <c r="A5697" t="s">
        <v>17</v>
      </c>
      <c r="B5697" t="s">
        <v>2811</v>
      </c>
      <c r="C5697" t="s">
        <v>2812</v>
      </c>
      <c r="D5697" t="s">
        <v>90</v>
      </c>
      <c r="E5697" t="s">
        <v>21</v>
      </c>
      <c r="F5697" t="s">
        <v>35</v>
      </c>
      <c r="G5697" t="s">
        <v>36</v>
      </c>
      <c r="H5697">
        <v>90004</v>
      </c>
      <c r="I5697" t="s">
        <v>37</v>
      </c>
      <c r="J5697" t="s">
        <v>2813</v>
      </c>
      <c r="K5697" t="s">
        <v>39</v>
      </c>
      <c r="L5697" t="s">
        <v>40</v>
      </c>
      <c r="M5697" t="s">
        <v>2814</v>
      </c>
      <c r="N5697">
        <v>11.56</v>
      </c>
      <c r="O5697">
        <v>4</v>
      </c>
      <c r="P5697">
        <v>0</v>
      </c>
      <c r="Q5697">
        <v>5.4332000000000003</v>
      </c>
    </row>
    <row r="5698" spans="1:17" x14ac:dyDescent="0.3">
      <c r="A5698" t="s">
        <v>166</v>
      </c>
      <c r="B5698" t="s">
        <v>161</v>
      </c>
      <c r="C5698" t="s">
        <v>162</v>
      </c>
      <c r="D5698" t="s">
        <v>90</v>
      </c>
      <c r="E5698" t="s">
        <v>21</v>
      </c>
      <c r="F5698" t="s">
        <v>129</v>
      </c>
      <c r="G5698" t="s">
        <v>130</v>
      </c>
      <c r="H5698">
        <v>19143</v>
      </c>
      <c r="I5698" t="s">
        <v>131</v>
      </c>
      <c r="J5698" t="s">
        <v>2813</v>
      </c>
      <c r="K5698" t="s">
        <v>39</v>
      </c>
      <c r="L5698" t="s">
        <v>40</v>
      </c>
      <c r="M5698" t="s">
        <v>2814</v>
      </c>
      <c r="N5698">
        <v>20.808000000000003</v>
      </c>
      <c r="O5698">
        <v>9</v>
      </c>
      <c r="P5698">
        <v>0.2</v>
      </c>
      <c r="Q5698">
        <v>7.0226999999999995</v>
      </c>
    </row>
    <row r="5699" spans="1:17" x14ac:dyDescent="0.3">
      <c r="A5699" t="s">
        <v>42</v>
      </c>
      <c r="B5699" t="s">
        <v>174</v>
      </c>
      <c r="C5699" t="s">
        <v>175</v>
      </c>
      <c r="D5699" t="s">
        <v>90</v>
      </c>
      <c r="E5699" t="s">
        <v>21</v>
      </c>
      <c r="F5699" t="s">
        <v>35</v>
      </c>
      <c r="G5699" t="s">
        <v>36</v>
      </c>
      <c r="H5699">
        <v>90004</v>
      </c>
      <c r="I5699" t="s">
        <v>37</v>
      </c>
      <c r="J5699" t="s">
        <v>2813</v>
      </c>
      <c r="K5699" t="s">
        <v>39</v>
      </c>
      <c r="L5699" t="s">
        <v>40</v>
      </c>
      <c r="M5699" t="s">
        <v>2814</v>
      </c>
      <c r="N5699">
        <v>5.78</v>
      </c>
      <c r="O5699">
        <v>2</v>
      </c>
      <c r="P5699">
        <v>0</v>
      </c>
      <c r="Q5699">
        <v>2.7166000000000001</v>
      </c>
    </row>
    <row r="5700" spans="1:17" x14ac:dyDescent="0.3">
      <c r="A5700" t="s">
        <v>17</v>
      </c>
      <c r="B5700" t="s">
        <v>2236</v>
      </c>
      <c r="C5700" t="s">
        <v>2237</v>
      </c>
      <c r="D5700" t="s">
        <v>34</v>
      </c>
      <c r="E5700" t="s">
        <v>21</v>
      </c>
      <c r="F5700" t="s">
        <v>1023</v>
      </c>
      <c r="G5700" t="s">
        <v>236</v>
      </c>
      <c r="H5700">
        <v>11561</v>
      </c>
      <c r="I5700" t="s">
        <v>131</v>
      </c>
      <c r="J5700" t="s">
        <v>2813</v>
      </c>
      <c r="K5700" t="s">
        <v>39</v>
      </c>
      <c r="L5700" t="s">
        <v>40</v>
      </c>
      <c r="M5700" t="s">
        <v>2814</v>
      </c>
      <c r="N5700">
        <v>8.67</v>
      </c>
      <c r="O5700">
        <v>3</v>
      </c>
      <c r="P5700">
        <v>0</v>
      </c>
      <c r="Q5700">
        <v>4.0749000000000004</v>
      </c>
    </row>
    <row r="5701" spans="1:17" x14ac:dyDescent="0.3">
      <c r="A5701" t="s">
        <v>42</v>
      </c>
      <c r="B5701" t="s">
        <v>4713</v>
      </c>
      <c r="C5701" t="s">
        <v>4714</v>
      </c>
      <c r="D5701" t="s">
        <v>90</v>
      </c>
      <c r="E5701" t="s">
        <v>21</v>
      </c>
      <c r="F5701" t="s">
        <v>3410</v>
      </c>
      <c r="G5701" t="s">
        <v>92</v>
      </c>
      <c r="H5701">
        <v>79907</v>
      </c>
      <c r="I5701" t="s">
        <v>93</v>
      </c>
      <c r="J5701" t="s">
        <v>2813</v>
      </c>
      <c r="K5701" t="s">
        <v>39</v>
      </c>
      <c r="L5701" t="s">
        <v>40</v>
      </c>
      <c r="M5701" t="s">
        <v>2814</v>
      </c>
      <c r="N5701">
        <v>6.9360000000000008</v>
      </c>
      <c r="O5701">
        <v>3</v>
      </c>
      <c r="P5701">
        <v>0.2</v>
      </c>
      <c r="Q5701">
        <v>2.3409000000000004</v>
      </c>
    </row>
    <row r="5702" spans="1:17" x14ac:dyDescent="0.3">
      <c r="A5702" t="s">
        <v>42</v>
      </c>
      <c r="B5702" t="s">
        <v>327</v>
      </c>
      <c r="C5702" t="s">
        <v>328</v>
      </c>
      <c r="D5702" t="s">
        <v>34</v>
      </c>
      <c r="E5702" t="s">
        <v>21</v>
      </c>
      <c r="F5702" t="s">
        <v>1502</v>
      </c>
      <c r="G5702" t="s">
        <v>1107</v>
      </c>
      <c r="H5702">
        <v>30318</v>
      </c>
      <c r="I5702" t="s">
        <v>24</v>
      </c>
      <c r="J5702" t="s">
        <v>2058</v>
      </c>
      <c r="K5702" t="s">
        <v>39</v>
      </c>
      <c r="L5702" t="s">
        <v>40</v>
      </c>
      <c r="M5702" t="s">
        <v>2059</v>
      </c>
      <c r="N5702">
        <v>12.39</v>
      </c>
      <c r="O5702">
        <v>3</v>
      </c>
      <c r="P5702">
        <v>0</v>
      </c>
      <c r="Q5702">
        <v>5.6993999999999998</v>
      </c>
    </row>
    <row r="5703" spans="1:17" x14ac:dyDescent="0.3">
      <c r="A5703" t="s">
        <v>42</v>
      </c>
      <c r="B5703" t="s">
        <v>3626</v>
      </c>
      <c r="C5703" t="s">
        <v>3627</v>
      </c>
      <c r="D5703" t="s">
        <v>90</v>
      </c>
      <c r="E5703" t="s">
        <v>21</v>
      </c>
      <c r="F5703" t="s">
        <v>3543</v>
      </c>
      <c r="G5703" t="s">
        <v>283</v>
      </c>
      <c r="H5703">
        <v>23434</v>
      </c>
      <c r="I5703" t="s">
        <v>24</v>
      </c>
      <c r="J5703" t="s">
        <v>2058</v>
      </c>
      <c r="K5703" t="s">
        <v>39</v>
      </c>
      <c r="L5703" t="s">
        <v>40</v>
      </c>
      <c r="M5703" t="s">
        <v>2059</v>
      </c>
      <c r="N5703">
        <v>4.13</v>
      </c>
      <c r="O5703">
        <v>1</v>
      </c>
      <c r="P5703">
        <v>0</v>
      </c>
      <c r="Q5703">
        <v>1.8997999999999999</v>
      </c>
    </row>
    <row r="5704" spans="1:17" x14ac:dyDescent="0.3">
      <c r="A5704" t="s">
        <v>42</v>
      </c>
      <c r="B5704" t="s">
        <v>1188</v>
      </c>
      <c r="C5704" t="s">
        <v>1189</v>
      </c>
      <c r="D5704" t="s">
        <v>20</v>
      </c>
      <c r="E5704" t="s">
        <v>21</v>
      </c>
      <c r="F5704" t="s">
        <v>1150</v>
      </c>
      <c r="G5704" t="s">
        <v>187</v>
      </c>
      <c r="H5704">
        <v>62301</v>
      </c>
      <c r="I5704" t="s">
        <v>93</v>
      </c>
      <c r="J5704" t="s">
        <v>2058</v>
      </c>
      <c r="K5704" t="s">
        <v>39</v>
      </c>
      <c r="L5704" t="s">
        <v>40</v>
      </c>
      <c r="M5704" t="s">
        <v>2059</v>
      </c>
      <c r="N5704">
        <v>19.824000000000002</v>
      </c>
      <c r="O5704">
        <v>6</v>
      </c>
      <c r="P5704">
        <v>0.2</v>
      </c>
      <c r="Q5704">
        <v>6.4427999999999992</v>
      </c>
    </row>
    <row r="5705" spans="1:17" x14ac:dyDescent="0.3">
      <c r="A5705" t="s">
        <v>42</v>
      </c>
      <c r="B5705" t="s">
        <v>1578</v>
      </c>
      <c r="C5705" t="s">
        <v>1579</v>
      </c>
      <c r="D5705" t="s">
        <v>20</v>
      </c>
      <c r="E5705" t="s">
        <v>21</v>
      </c>
      <c r="F5705" t="s">
        <v>215</v>
      </c>
      <c r="G5705" t="s">
        <v>2287</v>
      </c>
      <c r="H5705">
        <v>3820</v>
      </c>
      <c r="I5705" t="s">
        <v>131</v>
      </c>
      <c r="J5705" t="s">
        <v>2058</v>
      </c>
      <c r="K5705" t="s">
        <v>39</v>
      </c>
      <c r="L5705" t="s">
        <v>40</v>
      </c>
      <c r="M5705" t="s">
        <v>2059</v>
      </c>
      <c r="N5705">
        <v>16.52</v>
      </c>
      <c r="O5705">
        <v>4</v>
      </c>
      <c r="P5705">
        <v>0</v>
      </c>
      <c r="Q5705">
        <v>7.5991999999999997</v>
      </c>
    </row>
    <row r="5706" spans="1:17" x14ac:dyDescent="0.3">
      <c r="A5706" t="s">
        <v>42</v>
      </c>
      <c r="B5706" t="s">
        <v>1651</v>
      </c>
      <c r="C5706" t="s">
        <v>1652</v>
      </c>
      <c r="D5706" t="s">
        <v>20</v>
      </c>
      <c r="E5706" t="s">
        <v>21</v>
      </c>
      <c r="F5706" t="s">
        <v>829</v>
      </c>
      <c r="G5706" t="s">
        <v>36</v>
      </c>
      <c r="H5706">
        <v>92037</v>
      </c>
      <c r="I5706" t="s">
        <v>37</v>
      </c>
      <c r="J5706" t="s">
        <v>2058</v>
      </c>
      <c r="K5706" t="s">
        <v>39</v>
      </c>
      <c r="L5706" t="s">
        <v>40</v>
      </c>
      <c r="M5706" t="s">
        <v>2059</v>
      </c>
      <c r="N5706">
        <v>20.65</v>
      </c>
      <c r="O5706">
        <v>5</v>
      </c>
      <c r="P5706">
        <v>0</v>
      </c>
      <c r="Q5706">
        <v>9.4989999999999988</v>
      </c>
    </row>
    <row r="5707" spans="1:17" x14ac:dyDescent="0.3">
      <c r="A5707" t="s">
        <v>166</v>
      </c>
      <c r="B5707" t="s">
        <v>4861</v>
      </c>
      <c r="C5707" t="s">
        <v>4862</v>
      </c>
      <c r="D5707" t="s">
        <v>20</v>
      </c>
      <c r="E5707" t="s">
        <v>21</v>
      </c>
      <c r="F5707" t="s">
        <v>5707</v>
      </c>
      <c r="G5707" t="s">
        <v>46</v>
      </c>
      <c r="H5707">
        <v>33445</v>
      </c>
      <c r="I5707" t="s">
        <v>24</v>
      </c>
      <c r="J5707" t="s">
        <v>2058</v>
      </c>
      <c r="K5707" t="s">
        <v>39</v>
      </c>
      <c r="L5707" t="s">
        <v>40</v>
      </c>
      <c r="M5707" t="s">
        <v>2059</v>
      </c>
      <c r="N5707">
        <v>9.9120000000000008</v>
      </c>
      <c r="O5707">
        <v>3</v>
      </c>
      <c r="P5707">
        <v>0.2</v>
      </c>
      <c r="Q5707">
        <v>3.2213999999999996</v>
      </c>
    </row>
    <row r="5708" spans="1:17" x14ac:dyDescent="0.3">
      <c r="A5708" t="s">
        <v>42</v>
      </c>
      <c r="B5708" t="s">
        <v>2585</v>
      </c>
      <c r="C5708" t="s">
        <v>2586</v>
      </c>
      <c r="D5708" t="s">
        <v>90</v>
      </c>
      <c r="E5708" t="s">
        <v>21</v>
      </c>
      <c r="F5708" t="s">
        <v>129</v>
      </c>
      <c r="G5708" t="s">
        <v>130</v>
      </c>
      <c r="H5708">
        <v>19134</v>
      </c>
      <c r="I5708" t="s">
        <v>131</v>
      </c>
      <c r="J5708" t="s">
        <v>2058</v>
      </c>
      <c r="K5708" t="s">
        <v>39</v>
      </c>
      <c r="L5708" t="s">
        <v>40</v>
      </c>
      <c r="M5708" t="s">
        <v>2059</v>
      </c>
      <c r="N5708">
        <v>16.520000000000003</v>
      </c>
      <c r="O5708">
        <v>5</v>
      </c>
      <c r="P5708">
        <v>0.2</v>
      </c>
      <c r="Q5708">
        <v>5.368999999999998</v>
      </c>
    </row>
    <row r="5709" spans="1:17" x14ac:dyDescent="0.3">
      <c r="A5709" t="s">
        <v>42</v>
      </c>
      <c r="B5709" t="s">
        <v>5571</v>
      </c>
      <c r="C5709" t="s">
        <v>5572</v>
      </c>
      <c r="D5709" t="s">
        <v>20</v>
      </c>
      <c r="E5709" t="s">
        <v>21</v>
      </c>
      <c r="F5709" t="s">
        <v>35</v>
      </c>
      <c r="G5709" t="s">
        <v>36</v>
      </c>
      <c r="H5709">
        <v>90045</v>
      </c>
      <c r="I5709" t="s">
        <v>37</v>
      </c>
      <c r="J5709" t="s">
        <v>2058</v>
      </c>
      <c r="K5709" t="s">
        <v>39</v>
      </c>
      <c r="L5709" t="s">
        <v>40</v>
      </c>
      <c r="M5709" t="s">
        <v>2059</v>
      </c>
      <c r="N5709">
        <v>8.26</v>
      </c>
      <c r="O5709">
        <v>2</v>
      </c>
      <c r="P5709">
        <v>0</v>
      </c>
      <c r="Q5709">
        <v>3.7995999999999999</v>
      </c>
    </row>
    <row r="5710" spans="1:17" x14ac:dyDescent="0.3">
      <c r="A5710" t="s">
        <v>42</v>
      </c>
      <c r="B5710" t="s">
        <v>357</v>
      </c>
      <c r="C5710" t="s">
        <v>358</v>
      </c>
      <c r="D5710" t="s">
        <v>20</v>
      </c>
      <c r="E5710" t="s">
        <v>21</v>
      </c>
      <c r="F5710" t="s">
        <v>3558</v>
      </c>
      <c r="G5710" t="s">
        <v>224</v>
      </c>
      <c r="H5710">
        <v>46203</v>
      </c>
      <c r="I5710" t="s">
        <v>93</v>
      </c>
      <c r="J5710" t="s">
        <v>2058</v>
      </c>
      <c r="K5710" t="s">
        <v>39</v>
      </c>
      <c r="L5710" t="s">
        <v>40</v>
      </c>
      <c r="M5710" t="s">
        <v>2059</v>
      </c>
      <c r="N5710">
        <v>12.39</v>
      </c>
      <c r="O5710">
        <v>3</v>
      </c>
      <c r="P5710">
        <v>0</v>
      </c>
      <c r="Q5710">
        <v>5.6993999999999998</v>
      </c>
    </row>
    <row r="5711" spans="1:17" x14ac:dyDescent="0.3">
      <c r="A5711" t="s">
        <v>166</v>
      </c>
      <c r="B5711" t="s">
        <v>242</v>
      </c>
      <c r="C5711" t="s">
        <v>243</v>
      </c>
      <c r="D5711" t="s">
        <v>20</v>
      </c>
      <c r="E5711" t="s">
        <v>21</v>
      </c>
      <c r="F5711" t="s">
        <v>653</v>
      </c>
      <c r="G5711" t="s">
        <v>436</v>
      </c>
      <c r="H5711">
        <v>45014</v>
      </c>
      <c r="I5711" t="s">
        <v>131</v>
      </c>
      <c r="J5711" t="s">
        <v>2058</v>
      </c>
      <c r="K5711" t="s">
        <v>39</v>
      </c>
      <c r="L5711" t="s">
        <v>40</v>
      </c>
      <c r="M5711" t="s">
        <v>2059</v>
      </c>
      <c r="N5711">
        <v>16.520000000000003</v>
      </c>
      <c r="O5711">
        <v>5</v>
      </c>
      <c r="P5711">
        <v>0.2</v>
      </c>
      <c r="Q5711">
        <v>5.368999999999998</v>
      </c>
    </row>
    <row r="5712" spans="1:17" x14ac:dyDescent="0.3">
      <c r="A5712" t="s">
        <v>42</v>
      </c>
      <c r="B5712" t="s">
        <v>739</v>
      </c>
      <c r="C5712" t="s">
        <v>740</v>
      </c>
      <c r="D5712" t="s">
        <v>34</v>
      </c>
      <c r="E5712" t="s">
        <v>21</v>
      </c>
      <c r="F5712" t="s">
        <v>741</v>
      </c>
      <c r="G5712" t="s">
        <v>436</v>
      </c>
      <c r="H5712">
        <v>44256</v>
      </c>
      <c r="I5712" t="s">
        <v>131</v>
      </c>
      <c r="J5712" t="s">
        <v>742</v>
      </c>
      <c r="K5712" t="s">
        <v>39</v>
      </c>
      <c r="L5712" t="s">
        <v>40</v>
      </c>
      <c r="M5712" t="s">
        <v>743</v>
      </c>
      <c r="N5712">
        <v>23.680000000000003</v>
      </c>
      <c r="O5712">
        <v>2</v>
      </c>
      <c r="P5712">
        <v>0.2</v>
      </c>
      <c r="Q5712">
        <v>8.879999999999999</v>
      </c>
    </row>
    <row r="5713" spans="1:17" x14ac:dyDescent="0.3">
      <c r="A5713" t="s">
        <v>166</v>
      </c>
      <c r="B5713" t="s">
        <v>3039</v>
      </c>
      <c r="C5713" t="s">
        <v>3040</v>
      </c>
      <c r="D5713" t="s">
        <v>34</v>
      </c>
      <c r="E5713" t="s">
        <v>21</v>
      </c>
      <c r="F5713" t="s">
        <v>1150</v>
      </c>
      <c r="G5713" t="s">
        <v>187</v>
      </c>
      <c r="H5713">
        <v>62301</v>
      </c>
      <c r="I5713" t="s">
        <v>93</v>
      </c>
      <c r="J5713" t="s">
        <v>742</v>
      </c>
      <c r="K5713" t="s">
        <v>39</v>
      </c>
      <c r="L5713" t="s">
        <v>40</v>
      </c>
      <c r="M5713" t="s">
        <v>743</v>
      </c>
      <c r="N5713">
        <v>47.360000000000007</v>
      </c>
      <c r="O5713">
        <v>4</v>
      </c>
      <c r="P5713">
        <v>0.2</v>
      </c>
      <c r="Q5713">
        <v>17.759999999999998</v>
      </c>
    </row>
    <row r="5714" spans="1:17" x14ac:dyDescent="0.3">
      <c r="A5714" t="s">
        <v>166</v>
      </c>
      <c r="B5714" t="s">
        <v>4502</v>
      </c>
      <c r="C5714" t="s">
        <v>4503</v>
      </c>
      <c r="D5714" t="s">
        <v>20</v>
      </c>
      <c r="E5714" t="s">
        <v>21</v>
      </c>
      <c r="F5714" t="s">
        <v>235</v>
      </c>
      <c r="G5714" t="s">
        <v>236</v>
      </c>
      <c r="H5714">
        <v>10035</v>
      </c>
      <c r="I5714" t="s">
        <v>131</v>
      </c>
      <c r="J5714" t="s">
        <v>742</v>
      </c>
      <c r="K5714" t="s">
        <v>39</v>
      </c>
      <c r="L5714" t="s">
        <v>40</v>
      </c>
      <c r="M5714" t="s">
        <v>743</v>
      </c>
      <c r="N5714">
        <v>59.2</v>
      </c>
      <c r="O5714">
        <v>4</v>
      </c>
      <c r="P5714">
        <v>0</v>
      </c>
      <c r="Q5714">
        <v>29.6</v>
      </c>
    </row>
    <row r="5715" spans="1:17" x14ac:dyDescent="0.3">
      <c r="A5715" t="s">
        <v>42</v>
      </c>
      <c r="B5715" t="s">
        <v>3395</v>
      </c>
      <c r="C5715" t="s">
        <v>3396</v>
      </c>
      <c r="D5715" t="s">
        <v>20</v>
      </c>
      <c r="E5715" t="s">
        <v>21</v>
      </c>
      <c r="F5715" t="s">
        <v>4587</v>
      </c>
      <c r="G5715" t="s">
        <v>36</v>
      </c>
      <c r="H5715">
        <v>93309</v>
      </c>
      <c r="I5715" t="s">
        <v>37</v>
      </c>
      <c r="J5715" t="s">
        <v>742</v>
      </c>
      <c r="K5715" t="s">
        <v>39</v>
      </c>
      <c r="L5715" t="s">
        <v>40</v>
      </c>
      <c r="M5715" t="s">
        <v>743</v>
      </c>
      <c r="N5715">
        <v>74</v>
      </c>
      <c r="O5715">
        <v>5</v>
      </c>
      <c r="P5715">
        <v>0</v>
      </c>
      <c r="Q5715">
        <v>37</v>
      </c>
    </row>
    <row r="5716" spans="1:17" x14ac:dyDescent="0.3">
      <c r="A5716" t="s">
        <v>166</v>
      </c>
      <c r="B5716" t="s">
        <v>2269</v>
      </c>
      <c r="C5716" t="s">
        <v>2270</v>
      </c>
      <c r="D5716" t="s">
        <v>34</v>
      </c>
      <c r="E5716" t="s">
        <v>21</v>
      </c>
      <c r="F5716" t="s">
        <v>3635</v>
      </c>
      <c r="G5716" t="s">
        <v>2316</v>
      </c>
      <c r="H5716">
        <v>21215</v>
      </c>
      <c r="I5716" t="s">
        <v>131</v>
      </c>
      <c r="J5716" t="s">
        <v>742</v>
      </c>
      <c r="K5716" t="s">
        <v>39</v>
      </c>
      <c r="L5716" t="s">
        <v>40</v>
      </c>
      <c r="M5716" t="s">
        <v>743</v>
      </c>
      <c r="N5716">
        <v>74</v>
      </c>
      <c r="O5716">
        <v>5</v>
      </c>
      <c r="P5716">
        <v>0</v>
      </c>
      <c r="Q5716">
        <v>37</v>
      </c>
    </row>
    <row r="5717" spans="1:17" x14ac:dyDescent="0.3">
      <c r="A5717" t="s">
        <v>42</v>
      </c>
      <c r="B5717" t="s">
        <v>2144</v>
      </c>
      <c r="C5717" t="s">
        <v>2145</v>
      </c>
      <c r="D5717" t="s">
        <v>20</v>
      </c>
      <c r="E5717" t="s">
        <v>21</v>
      </c>
      <c r="F5717" t="s">
        <v>4069</v>
      </c>
      <c r="G5717" t="s">
        <v>296</v>
      </c>
      <c r="H5717">
        <v>37918</v>
      </c>
      <c r="I5717" t="s">
        <v>24</v>
      </c>
      <c r="J5717" t="s">
        <v>742</v>
      </c>
      <c r="K5717" t="s">
        <v>39</v>
      </c>
      <c r="L5717" t="s">
        <v>40</v>
      </c>
      <c r="M5717" t="s">
        <v>743</v>
      </c>
      <c r="N5717">
        <v>59.20000000000001</v>
      </c>
      <c r="O5717">
        <v>5</v>
      </c>
      <c r="P5717">
        <v>0.2</v>
      </c>
      <c r="Q5717">
        <v>22.199999999999996</v>
      </c>
    </row>
    <row r="5718" spans="1:17" x14ac:dyDescent="0.3">
      <c r="A5718" t="s">
        <v>42</v>
      </c>
      <c r="B5718" t="s">
        <v>2407</v>
      </c>
      <c r="C5718" t="s">
        <v>2408</v>
      </c>
      <c r="D5718" t="s">
        <v>34</v>
      </c>
      <c r="E5718" t="s">
        <v>21</v>
      </c>
      <c r="F5718" t="s">
        <v>163</v>
      </c>
      <c r="G5718" t="s">
        <v>92</v>
      </c>
      <c r="H5718">
        <v>77095</v>
      </c>
      <c r="I5718" t="s">
        <v>93</v>
      </c>
      <c r="J5718" t="s">
        <v>742</v>
      </c>
      <c r="K5718" t="s">
        <v>39</v>
      </c>
      <c r="L5718" t="s">
        <v>40</v>
      </c>
      <c r="M5718" t="s">
        <v>743</v>
      </c>
      <c r="N5718">
        <v>35.520000000000003</v>
      </c>
      <c r="O5718">
        <v>3</v>
      </c>
      <c r="P5718">
        <v>0.2</v>
      </c>
      <c r="Q5718">
        <v>13.320000000000002</v>
      </c>
    </row>
    <row r="5719" spans="1:17" x14ac:dyDescent="0.3">
      <c r="A5719" t="s">
        <v>166</v>
      </c>
      <c r="B5719" t="s">
        <v>2938</v>
      </c>
      <c r="C5719" t="s">
        <v>2939</v>
      </c>
      <c r="D5719" t="s">
        <v>20</v>
      </c>
      <c r="E5719" t="s">
        <v>21</v>
      </c>
      <c r="F5719" t="s">
        <v>35</v>
      </c>
      <c r="G5719" t="s">
        <v>36</v>
      </c>
      <c r="H5719">
        <v>90032</v>
      </c>
      <c r="I5719" t="s">
        <v>37</v>
      </c>
      <c r="J5719" t="s">
        <v>4334</v>
      </c>
      <c r="K5719" t="s">
        <v>39</v>
      </c>
      <c r="L5719" t="s">
        <v>40</v>
      </c>
      <c r="M5719" t="s">
        <v>4335</v>
      </c>
      <c r="N5719">
        <v>87.71</v>
      </c>
      <c r="O5719">
        <v>7</v>
      </c>
      <c r="P5719">
        <v>0</v>
      </c>
      <c r="Q5719">
        <v>41.223699999999994</v>
      </c>
    </row>
    <row r="5720" spans="1:17" x14ac:dyDescent="0.3">
      <c r="A5720" t="s">
        <v>1122</v>
      </c>
      <c r="B5720" t="s">
        <v>1637</v>
      </c>
      <c r="C5720" t="s">
        <v>1638</v>
      </c>
      <c r="D5720" t="s">
        <v>20</v>
      </c>
      <c r="E5720" t="s">
        <v>21</v>
      </c>
      <c r="F5720" t="s">
        <v>84</v>
      </c>
      <c r="G5720" t="s">
        <v>85</v>
      </c>
      <c r="H5720">
        <v>98103</v>
      </c>
      <c r="I5720" t="s">
        <v>37</v>
      </c>
      <c r="J5720" t="s">
        <v>4334</v>
      </c>
      <c r="K5720" t="s">
        <v>39</v>
      </c>
      <c r="L5720" t="s">
        <v>40</v>
      </c>
      <c r="M5720" t="s">
        <v>4335</v>
      </c>
      <c r="N5720">
        <v>37.589999999999996</v>
      </c>
      <c r="O5720">
        <v>3</v>
      </c>
      <c r="P5720">
        <v>0</v>
      </c>
      <c r="Q5720">
        <v>17.667299999999997</v>
      </c>
    </row>
    <row r="5721" spans="1:17" x14ac:dyDescent="0.3">
      <c r="A5721" t="s">
        <v>42</v>
      </c>
      <c r="B5721" t="s">
        <v>2302</v>
      </c>
      <c r="C5721" t="s">
        <v>2303</v>
      </c>
      <c r="D5721" t="s">
        <v>90</v>
      </c>
      <c r="E5721" t="s">
        <v>21</v>
      </c>
      <c r="F5721" t="s">
        <v>593</v>
      </c>
      <c r="G5721" t="s">
        <v>92</v>
      </c>
      <c r="H5721">
        <v>78207</v>
      </c>
      <c r="I5721" t="s">
        <v>93</v>
      </c>
      <c r="J5721" t="s">
        <v>4334</v>
      </c>
      <c r="K5721" t="s">
        <v>39</v>
      </c>
      <c r="L5721" t="s">
        <v>40</v>
      </c>
      <c r="M5721" t="s">
        <v>4335</v>
      </c>
      <c r="N5721">
        <v>60.144000000000005</v>
      </c>
      <c r="O5721">
        <v>6</v>
      </c>
      <c r="P5721">
        <v>0.2</v>
      </c>
      <c r="Q5721">
        <v>20.298599999999993</v>
      </c>
    </row>
    <row r="5722" spans="1:17" x14ac:dyDescent="0.3">
      <c r="A5722" t="s">
        <v>42</v>
      </c>
      <c r="B5722" t="s">
        <v>3205</v>
      </c>
      <c r="C5722" t="s">
        <v>3206</v>
      </c>
      <c r="D5722" t="s">
        <v>20</v>
      </c>
      <c r="E5722" t="s">
        <v>21</v>
      </c>
      <c r="F5722" t="s">
        <v>3901</v>
      </c>
      <c r="G5722" t="s">
        <v>283</v>
      </c>
      <c r="H5722">
        <v>23320</v>
      </c>
      <c r="I5722" t="s">
        <v>24</v>
      </c>
      <c r="J5722" t="s">
        <v>4334</v>
      </c>
      <c r="K5722" t="s">
        <v>39</v>
      </c>
      <c r="L5722" t="s">
        <v>40</v>
      </c>
      <c r="M5722" t="s">
        <v>4335</v>
      </c>
      <c r="N5722">
        <v>25.06</v>
      </c>
      <c r="O5722">
        <v>2</v>
      </c>
      <c r="P5722">
        <v>0</v>
      </c>
      <c r="Q5722">
        <v>11.778199999999998</v>
      </c>
    </row>
    <row r="5723" spans="1:17" x14ac:dyDescent="0.3">
      <c r="A5723" t="s">
        <v>17</v>
      </c>
      <c r="B5723" t="s">
        <v>2219</v>
      </c>
      <c r="C5723" t="s">
        <v>2220</v>
      </c>
      <c r="D5723" t="s">
        <v>34</v>
      </c>
      <c r="E5723" t="s">
        <v>21</v>
      </c>
      <c r="F5723" t="s">
        <v>282</v>
      </c>
      <c r="G5723" t="s">
        <v>283</v>
      </c>
      <c r="H5723">
        <v>22153</v>
      </c>
      <c r="I5723" t="s">
        <v>24</v>
      </c>
      <c r="J5723" t="s">
        <v>4334</v>
      </c>
      <c r="K5723" t="s">
        <v>39</v>
      </c>
      <c r="L5723" t="s">
        <v>40</v>
      </c>
      <c r="M5723" t="s">
        <v>4335</v>
      </c>
      <c r="N5723">
        <v>25.06</v>
      </c>
      <c r="O5723">
        <v>2</v>
      </c>
      <c r="P5723">
        <v>0</v>
      </c>
      <c r="Q5723">
        <v>11.778199999999998</v>
      </c>
    </row>
    <row r="5724" spans="1:17" x14ac:dyDescent="0.3">
      <c r="A5724" t="s">
        <v>42</v>
      </c>
      <c r="B5724" t="s">
        <v>3568</v>
      </c>
      <c r="C5724" t="s">
        <v>3569</v>
      </c>
      <c r="D5724" t="s">
        <v>90</v>
      </c>
      <c r="E5724" t="s">
        <v>21</v>
      </c>
      <c r="F5724" t="s">
        <v>3881</v>
      </c>
      <c r="G5724" t="s">
        <v>568</v>
      </c>
      <c r="H5724">
        <v>73120</v>
      </c>
      <c r="I5724" t="s">
        <v>93</v>
      </c>
      <c r="J5724" t="s">
        <v>4374</v>
      </c>
      <c r="K5724" t="s">
        <v>39</v>
      </c>
      <c r="L5724" t="s">
        <v>40</v>
      </c>
      <c r="M5724" t="s">
        <v>4375</v>
      </c>
      <c r="N5724">
        <v>20.16</v>
      </c>
      <c r="O5724">
        <v>7</v>
      </c>
      <c r="P5724">
        <v>0</v>
      </c>
      <c r="Q5724">
        <v>9.8783999999999992</v>
      </c>
    </row>
    <row r="5725" spans="1:17" x14ac:dyDescent="0.3">
      <c r="A5725" t="s">
        <v>42</v>
      </c>
      <c r="B5725" t="s">
        <v>4967</v>
      </c>
      <c r="C5725" t="s">
        <v>4968</v>
      </c>
      <c r="D5725" t="s">
        <v>90</v>
      </c>
      <c r="E5725" t="s">
        <v>21</v>
      </c>
      <c r="F5725" t="s">
        <v>2933</v>
      </c>
      <c r="G5725" t="s">
        <v>78</v>
      </c>
      <c r="H5725">
        <v>27834</v>
      </c>
      <c r="I5725" t="s">
        <v>24</v>
      </c>
      <c r="J5725" t="s">
        <v>4374</v>
      </c>
      <c r="K5725" t="s">
        <v>39</v>
      </c>
      <c r="L5725" t="s">
        <v>40</v>
      </c>
      <c r="M5725" t="s">
        <v>4375</v>
      </c>
      <c r="N5725">
        <v>9.2159999999999993</v>
      </c>
      <c r="O5725">
        <v>4</v>
      </c>
      <c r="P5725">
        <v>0.2</v>
      </c>
      <c r="Q5725">
        <v>3.3408000000000002</v>
      </c>
    </row>
    <row r="5726" spans="1:17" x14ac:dyDescent="0.3">
      <c r="A5726" t="s">
        <v>42</v>
      </c>
      <c r="B5726" t="s">
        <v>5531</v>
      </c>
      <c r="C5726" t="s">
        <v>5532</v>
      </c>
      <c r="D5726" t="s">
        <v>90</v>
      </c>
      <c r="E5726" t="s">
        <v>21</v>
      </c>
      <c r="F5726" t="s">
        <v>112</v>
      </c>
      <c r="G5726" t="s">
        <v>36</v>
      </c>
      <c r="H5726">
        <v>94109</v>
      </c>
      <c r="I5726" t="s">
        <v>37</v>
      </c>
      <c r="J5726" t="s">
        <v>4374</v>
      </c>
      <c r="K5726" t="s">
        <v>39</v>
      </c>
      <c r="L5726" t="s">
        <v>40</v>
      </c>
      <c r="M5726" t="s">
        <v>4375</v>
      </c>
      <c r="N5726">
        <v>11.52</v>
      </c>
      <c r="O5726">
        <v>4</v>
      </c>
      <c r="P5726">
        <v>0</v>
      </c>
      <c r="Q5726">
        <v>5.6448</v>
      </c>
    </row>
    <row r="5727" spans="1:17" x14ac:dyDescent="0.3">
      <c r="A5727" t="s">
        <v>42</v>
      </c>
      <c r="B5727" t="s">
        <v>104</v>
      </c>
      <c r="C5727" t="s">
        <v>105</v>
      </c>
      <c r="D5727" t="s">
        <v>20</v>
      </c>
      <c r="E5727" t="s">
        <v>21</v>
      </c>
      <c r="F5727" t="s">
        <v>2152</v>
      </c>
      <c r="G5727" t="s">
        <v>122</v>
      </c>
      <c r="H5727">
        <v>68104</v>
      </c>
      <c r="I5727" t="s">
        <v>93</v>
      </c>
      <c r="J5727" t="s">
        <v>4374</v>
      </c>
      <c r="K5727" t="s">
        <v>39</v>
      </c>
      <c r="L5727" t="s">
        <v>40</v>
      </c>
      <c r="M5727" t="s">
        <v>4375</v>
      </c>
      <c r="N5727">
        <v>14.399999999999999</v>
      </c>
      <c r="O5727">
        <v>5</v>
      </c>
      <c r="P5727">
        <v>0</v>
      </c>
      <c r="Q5727">
        <v>7.056</v>
      </c>
    </row>
    <row r="5728" spans="1:17" x14ac:dyDescent="0.3">
      <c r="A5728" t="s">
        <v>42</v>
      </c>
      <c r="B5728" t="s">
        <v>4809</v>
      </c>
      <c r="C5728" t="s">
        <v>4810</v>
      </c>
      <c r="D5728" t="s">
        <v>90</v>
      </c>
      <c r="E5728" t="s">
        <v>21</v>
      </c>
      <c r="F5728" t="s">
        <v>35</v>
      </c>
      <c r="G5728" t="s">
        <v>36</v>
      </c>
      <c r="H5728">
        <v>90049</v>
      </c>
      <c r="I5728" t="s">
        <v>37</v>
      </c>
      <c r="J5728" t="s">
        <v>4374</v>
      </c>
      <c r="K5728" t="s">
        <v>39</v>
      </c>
      <c r="L5728" t="s">
        <v>40</v>
      </c>
      <c r="M5728" t="s">
        <v>4375</v>
      </c>
      <c r="N5728">
        <v>2.88</v>
      </c>
      <c r="O5728">
        <v>1</v>
      </c>
      <c r="P5728">
        <v>0</v>
      </c>
      <c r="Q5728">
        <v>1.4112</v>
      </c>
    </row>
    <row r="5729" spans="1:17" x14ac:dyDescent="0.3">
      <c r="A5729" t="s">
        <v>42</v>
      </c>
      <c r="B5729" t="s">
        <v>1578</v>
      </c>
      <c r="C5729" t="s">
        <v>1579</v>
      </c>
      <c r="D5729" t="s">
        <v>20</v>
      </c>
      <c r="E5729" t="s">
        <v>21</v>
      </c>
      <c r="F5729" t="s">
        <v>112</v>
      </c>
      <c r="G5729" t="s">
        <v>36</v>
      </c>
      <c r="H5729">
        <v>94122</v>
      </c>
      <c r="I5729" t="s">
        <v>37</v>
      </c>
      <c r="J5729" t="s">
        <v>4374</v>
      </c>
      <c r="K5729" t="s">
        <v>39</v>
      </c>
      <c r="L5729" t="s">
        <v>40</v>
      </c>
      <c r="M5729" t="s">
        <v>4375</v>
      </c>
      <c r="N5729">
        <v>8.64</v>
      </c>
      <c r="O5729">
        <v>3</v>
      </c>
      <c r="P5729">
        <v>0</v>
      </c>
      <c r="Q5729">
        <v>4.2336</v>
      </c>
    </row>
    <row r="5730" spans="1:17" x14ac:dyDescent="0.3">
      <c r="A5730" t="s">
        <v>166</v>
      </c>
      <c r="B5730" t="s">
        <v>3720</v>
      </c>
      <c r="C5730" t="s">
        <v>3721</v>
      </c>
      <c r="D5730" t="s">
        <v>34</v>
      </c>
      <c r="E5730" t="s">
        <v>21</v>
      </c>
      <c r="F5730" t="s">
        <v>129</v>
      </c>
      <c r="G5730" t="s">
        <v>130</v>
      </c>
      <c r="H5730">
        <v>19120</v>
      </c>
      <c r="I5730" t="s">
        <v>131</v>
      </c>
      <c r="J5730" t="s">
        <v>5888</v>
      </c>
      <c r="K5730" t="s">
        <v>39</v>
      </c>
      <c r="L5730" t="s">
        <v>40</v>
      </c>
      <c r="M5730" t="s">
        <v>5889</v>
      </c>
      <c r="N5730">
        <v>20.664000000000001</v>
      </c>
      <c r="O5730">
        <v>7</v>
      </c>
      <c r="P5730">
        <v>0.2</v>
      </c>
      <c r="Q5730">
        <v>6.9741</v>
      </c>
    </row>
    <row r="5731" spans="1:17" x14ac:dyDescent="0.3">
      <c r="A5731" t="s">
        <v>1122</v>
      </c>
      <c r="B5731" t="s">
        <v>3136</v>
      </c>
      <c r="C5731" t="s">
        <v>3137</v>
      </c>
      <c r="D5731" t="s">
        <v>90</v>
      </c>
      <c r="E5731" t="s">
        <v>21</v>
      </c>
      <c r="F5731" t="s">
        <v>129</v>
      </c>
      <c r="G5731" t="s">
        <v>130</v>
      </c>
      <c r="H5731">
        <v>19134</v>
      </c>
      <c r="I5731" t="s">
        <v>131</v>
      </c>
      <c r="J5731" t="s">
        <v>5888</v>
      </c>
      <c r="K5731" t="s">
        <v>39</v>
      </c>
      <c r="L5731" t="s">
        <v>40</v>
      </c>
      <c r="M5731" t="s">
        <v>5889</v>
      </c>
      <c r="N5731">
        <v>5.9039999999999999</v>
      </c>
      <c r="O5731">
        <v>2</v>
      </c>
      <c r="P5731">
        <v>0.2</v>
      </c>
      <c r="Q5731">
        <v>1.9925999999999999</v>
      </c>
    </row>
    <row r="5732" spans="1:17" x14ac:dyDescent="0.3">
      <c r="A5732" t="s">
        <v>17</v>
      </c>
      <c r="B5732" t="s">
        <v>931</v>
      </c>
      <c r="C5732" t="s">
        <v>932</v>
      </c>
      <c r="D5732" t="s">
        <v>90</v>
      </c>
      <c r="E5732" t="s">
        <v>21</v>
      </c>
      <c r="F5732" t="s">
        <v>435</v>
      </c>
      <c r="G5732" t="s">
        <v>436</v>
      </c>
      <c r="H5732">
        <v>43229</v>
      </c>
      <c r="I5732" t="s">
        <v>131</v>
      </c>
      <c r="J5732" t="s">
        <v>935</v>
      </c>
      <c r="K5732" t="s">
        <v>39</v>
      </c>
      <c r="L5732" t="s">
        <v>40</v>
      </c>
      <c r="M5732" t="s">
        <v>936</v>
      </c>
      <c r="N5732">
        <v>18.496000000000002</v>
      </c>
      <c r="O5732">
        <v>8</v>
      </c>
      <c r="P5732">
        <v>0.2</v>
      </c>
      <c r="Q5732">
        <v>6.2423999999999999</v>
      </c>
    </row>
    <row r="5733" spans="1:17" x14ac:dyDescent="0.3">
      <c r="A5733" t="s">
        <v>42</v>
      </c>
      <c r="B5733" t="s">
        <v>4544</v>
      </c>
      <c r="C5733" t="s">
        <v>4545</v>
      </c>
      <c r="D5733" t="s">
        <v>20</v>
      </c>
      <c r="E5733" t="s">
        <v>21</v>
      </c>
      <c r="F5733" t="s">
        <v>1809</v>
      </c>
      <c r="G5733" t="s">
        <v>36</v>
      </c>
      <c r="H5733">
        <v>94591</v>
      </c>
      <c r="I5733" t="s">
        <v>37</v>
      </c>
      <c r="J5733" t="s">
        <v>935</v>
      </c>
      <c r="K5733" t="s">
        <v>39</v>
      </c>
      <c r="L5733" t="s">
        <v>40</v>
      </c>
      <c r="M5733" t="s">
        <v>936</v>
      </c>
      <c r="N5733">
        <v>14.450000000000001</v>
      </c>
      <c r="O5733">
        <v>5</v>
      </c>
      <c r="P5733">
        <v>0</v>
      </c>
      <c r="Q5733">
        <v>6.7915000000000001</v>
      </c>
    </row>
    <row r="5734" spans="1:17" x14ac:dyDescent="0.3">
      <c r="A5734" t="s">
        <v>42</v>
      </c>
      <c r="B5734" t="s">
        <v>1612</v>
      </c>
      <c r="C5734" t="s">
        <v>1613</v>
      </c>
      <c r="D5734" t="s">
        <v>20</v>
      </c>
      <c r="E5734" t="s">
        <v>21</v>
      </c>
      <c r="F5734" t="s">
        <v>84</v>
      </c>
      <c r="G5734" t="s">
        <v>85</v>
      </c>
      <c r="H5734">
        <v>98103</v>
      </c>
      <c r="I5734" t="s">
        <v>37</v>
      </c>
      <c r="J5734" t="s">
        <v>935</v>
      </c>
      <c r="K5734" t="s">
        <v>39</v>
      </c>
      <c r="L5734" t="s">
        <v>40</v>
      </c>
      <c r="M5734" t="s">
        <v>936</v>
      </c>
      <c r="N5734">
        <v>11.56</v>
      </c>
      <c r="O5734">
        <v>4</v>
      </c>
      <c r="P5734">
        <v>0</v>
      </c>
      <c r="Q5734">
        <v>5.4332000000000003</v>
      </c>
    </row>
    <row r="5735" spans="1:17" x14ac:dyDescent="0.3">
      <c r="A5735" t="s">
        <v>42</v>
      </c>
      <c r="B5735" t="s">
        <v>838</v>
      </c>
      <c r="C5735" t="s">
        <v>839</v>
      </c>
      <c r="D5735" t="s">
        <v>34</v>
      </c>
      <c r="E5735" t="s">
        <v>21</v>
      </c>
      <c r="F5735" t="s">
        <v>1234</v>
      </c>
      <c r="G5735" t="s">
        <v>46</v>
      </c>
      <c r="H5735">
        <v>33180</v>
      </c>
      <c r="I5735" t="s">
        <v>24</v>
      </c>
      <c r="J5735" t="s">
        <v>935</v>
      </c>
      <c r="K5735" t="s">
        <v>39</v>
      </c>
      <c r="L5735" t="s">
        <v>40</v>
      </c>
      <c r="M5735" t="s">
        <v>936</v>
      </c>
      <c r="N5735">
        <v>13.872000000000002</v>
      </c>
      <c r="O5735">
        <v>6</v>
      </c>
      <c r="P5735">
        <v>0.2</v>
      </c>
      <c r="Q5735">
        <v>4.6818000000000008</v>
      </c>
    </row>
    <row r="5736" spans="1:17" x14ac:dyDescent="0.3">
      <c r="A5736" t="s">
        <v>166</v>
      </c>
      <c r="B5736" t="s">
        <v>454</v>
      </c>
      <c r="C5736" t="s">
        <v>455</v>
      </c>
      <c r="D5736" t="s">
        <v>20</v>
      </c>
      <c r="E5736" t="s">
        <v>21</v>
      </c>
      <c r="F5736" t="s">
        <v>112</v>
      </c>
      <c r="G5736" t="s">
        <v>36</v>
      </c>
      <c r="H5736">
        <v>94122</v>
      </c>
      <c r="I5736" t="s">
        <v>37</v>
      </c>
      <c r="J5736" t="s">
        <v>935</v>
      </c>
      <c r="K5736" t="s">
        <v>39</v>
      </c>
      <c r="L5736" t="s">
        <v>40</v>
      </c>
      <c r="M5736" t="s">
        <v>936</v>
      </c>
      <c r="N5736">
        <v>26.01</v>
      </c>
      <c r="O5736">
        <v>9</v>
      </c>
      <c r="P5736">
        <v>0</v>
      </c>
      <c r="Q5736">
        <v>12.2247</v>
      </c>
    </row>
    <row r="5737" spans="1:17" x14ac:dyDescent="0.3">
      <c r="A5737" t="s">
        <v>166</v>
      </c>
      <c r="B5737" t="s">
        <v>2275</v>
      </c>
      <c r="C5737" t="s">
        <v>2276</v>
      </c>
      <c r="D5737" t="s">
        <v>34</v>
      </c>
      <c r="E5737" t="s">
        <v>21</v>
      </c>
      <c r="F5737" t="s">
        <v>129</v>
      </c>
      <c r="G5737" t="s">
        <v>130</v>
      </c>
      <c r="H5737">
        <v>19140</v>
      </c>
      <c r="I5737" t="s">
        <v>131</v>
      </c>
      <c r="J5737" t="s">
        <v>2277</v>
      </c>
      <c r="K5737" t="s">
        <v>39</v>
      </c>
      <c r="L5737" t="s">
        <v>40</v>
      </c>
      <c r="M5737" t="s">
        <v>2278</v>
      </c>
      <c r="N5737">
        <v>15.936000000000002</v>
      </c>
      <c r="O5737">
        <v>4</v>
      </c>
      <c r="P5737">
        <v>0.2</v>
      </c>
      <c r="Q5737">
        <v>5.1791999999999998</v>
      </c>
    </row>
    <row r="5738" spans="1:17" x14ac:dyDescent="0.3">
      <c r="A5738" t="s">
        <v>42</v>
      </c>
      <c r="B5738" t="s">
        <v>2725</v>
      </c>
      <c r="C5738" t="s">
        <v>2726</v>
      </c>
      <c r="D5738" t="s">
        <v>20</v>
      </c>
      <c r="E5738" t="s">
        <v>21</v>
      </c>
      <c r="F5738" t="s">
        <v>84</v>
      </c>
      <c r="G5738" t="s">
        <v>85</v>
      </c>
      <c r="H5738">
        <v>98115</v>
      </c>
      <c r="I5738" t="s">
        <v>37</v>
      </c>
      <c r="J5738" t="s">
        <v>2277</v>
      </c>
      <c r="K5738" t="s">
        <v>39</v>
      </c>
      <c r="L5738" t="s">
        <v>40</v>
      </c>
      <c r="M5738" t="s">
        <v>2278</v>
      </c>
      <c r="N5738">
        <v>9.9600000000000009</v>
      </c>
      <c r="O5738">
        <v>2</v>
      </c>
      <c r="P5738">
        <v>0</v>
      </c>
      <c r="Q5738">
        <v>4.5815999999999999</v>
      </c>
    </row>
    <row r="5739" spans="1:17" x14ac:dyDescent="0.3">
      <c r="A5739" t="s">
        <v>42</v>
      </c>
      <c r="B5739" t="s">
        <v>4052</v>
      </c>
      <c r="C5739" t="s">
        <v>4053</v>
      </c>
      <c r="D5739" t="s">
        <v>20</v>
      </c>
      <c r="E5739" t="s">
        <v>21</v>
      </c>
      <c r="F5739" t="s">
        <v>3320</v>
      </c>
      <c r="G5739" t="s">
        <v>1211</v>
      </c>
      <c r="H5739">
        <v>89031</v>
      </c>
      <c r="I5739" t="s">
        <v>37</v>
      </c>
      <c r="J5739" t="s">
        <v>2277</v>
      </c>
      <c r="K5739" t="s">
        <v>39</v>
      </c>
      <c r="L5739" t="s">
        <v>40</v>
      </c>
      <c r="M5739" t="s">
        <v>2278</v>
      </c>
      <c r="N5739">
        <v>14.940000000000001</v>
      </c>
      <c r="O5739">
        <v>3</v>
      </c>
      <c r="P5739">
        <v>0</v>
      </c>
      <c r="Q5739">
        <v>6.8723999999999998</v>
      </c>
    </row>
    <row r="5740" spans="1:17" x14ac:dyDescent="0.3">
      <c r="A5740" t="s">
        <v>17</v>
      </c>
      <c r="B5740" t="s">
        <v>4011</v>
      </c>
      <c r="C5740" t="s">
        <v>4012</v>
      </c>
      <c r="D5740" t="s">
        <v>34</v>
      </c>
      <c r="E5740" t="s">
        <v>21</v>
      </c>
      <c r="F5740" t="s">
        <v>269</v>
      </c>
      <c r="G5740" t="s">
        <v>187</v>
      </c>
      <c r="H5740">
        <v>60610</v>
      </c>
      <c r="I5740" t="s">
        <v>93</v>
      </c>
      <c r="J5740" t="s">
        <v>2277</v>
      </c>
      <c r="K5740" t="s">
        <v>39</v>
      </c>
      <c r="L5740" t="s">
        <v>40</v>
      </c>
      <c r="M5740" t="s">
        <v>2278</v>
      </c>
      <c r="N5740">
        <v>11.952000000000002</v>
      </c>
      <c r="O5740">
        <v>3</v>
      </c>
      <c r="P5740">
        <v>0.2</v>
      </c>
      <c r="Q5740">
        <v>3.8843999999999994</v>
      </c>
    </row>
    <row r="5741" spans="1:17" x14ac:dyDescent="0.3">
      <c r="A5741" t="s">
        <v>17</v>
      </c>
      <c r="B5741" t="s">
        <v>2231</v>
      </c>
      <c r="C5741" t="s">
        <v>2232</v>
      </c>
      <c r="D5741" t="s">
        <v>20</v>
      </c>
      <c r="E5741" t="s">
        <v>21</v>
      </c>
      <c r="F5741" t="s">
        <v>336</v>
      </c>
      <c r="G5741" t="s">
        <v>523</v>
      </c>
      <c r="H5741">
        <v>65203</v>
      </c>
      <c r="I5741" t="s">
        <v>93</v>
      </c>
      <c r="J5741" t="s">
        <v>2277</v>
      </c>
      <c r="K5741" t="s">
        <v>39</v>
      </c>
      <c r="L5741" t="s">
        <v>40</v>
      </c>
      <c r="M5741" t="s">
        <v>2278</v>
      </c>
      <c r="N5741">
        <v>14.940000000000001</v>
      </c>
      <c r="O5741">
        <v>3</v>
      </c>
      <c r="P5741">
        <v>0</v>
      </c>
      <c r="Q5741">
        <v>6.8723999999999998</v>
      </c>
    </row>
    <row r="5742" spans="1:17" x14ac:dyDescent="0.3">
      <c r="A5742" t="s">
        <v>42</v>
      </c>
      <c r="B5742" t="s">
        <v>1823</v>
      </c>
      <c r="C5742" t="s">
        <v>1824</v>
      </c>
      <c r="D5742" t="s">
        <v>20</v>
      </c>
      <c r="E5742" t="s">
        <v>21</v>
      </c>
      <c r="F5742" t="s">
        <v>129</v>
      </c>
      <c r="G5742" t="s">
        <v>130</v>
      </c>
      <c r="H5742">
        <v>19140</v>
      </c>
      <c r="I5742" t="s">
        <v>131</v>
      </c>
      <c r="J5742" t="s">
        <v>2277</v>
      </c>
      <c r="K5742" t="s">
        <v>39</v>
      </c>
      <c r="L5742" t="s">
        <v>40</v>
      </c>
      <c r="M5742" t="s">
        <v>2278</v>
      </c>
      <c r="N5742">
        <v>15.936000000000002</v>
      </c>
      <c r="O5742">
        <v>4</v>
      </c>
      <c r="P5742">
        <v>0.2</v>
      </c>
      <c r="Q5742">
        <v>5.1791999999999998</v>
      </c>
    </row>
    <row r="5743" spans="1:17" x14ac:dyDescent="0.3">
      <c r="A5743" t="s">
        <v>17</v>
      </c>
      <c r="B5743" t="s">
        <v>1474</v>
      </c>
      <c r="C5743" t="s">
        <v>1475</v>
      </c>
      <c r="D5743" t="s">
        <v>20</v>
      </c>
      <c r="E5743" t="s">
        <v>21</v>
      </c>
      <c r="F5743" t="s">
        <v>700</v>
      </c>
      <c r="G5743" t="s">
        <v>436</v>
      </c>
      <c r="H5743">
        <v>44312</v>
      </c>
      <c r="I5743" t="s">
        <v>131</v>
      </c>
      <c r="J5743" t="s">
        <v>4979</v>
      </c>
      <c r="K5743" t="s">
        <v>39</v>
      </c>
      <c r="L5743" t="s">
        <v>80</v>
      </c>
      <c r="M5743" t="s">
        <v>4980</v>
      </c>
      <c r="N5743">
        <v>11.520000000000001</v>
      </c>
      <c r="O5743">
        <v>4</v>
      </c>
      <c r="P5743">
        <v>0.2</v>
      </c>
      <c r="Q5743">
        <v>3.7439999999999993</v>
      </c>
    </row>
    <row r="5744" spans="1:17" x14ac:dyDescent="0.3">
      <c r="A5744" t="s">
        <v>166</v>
      </c>
      <c r="B5744" t="s">
        <v>2979</v>
      </c>
      <c r="C5744" t="s">
        <v>2980</v>
      </c>
      <c r="D5744" t="s">
        <v>34</v>
      </c>
      <c r="E5744" t="s">
        <v>21</v>
      </c>
      <c r="F5744" t="s">
        <v>1826</v>
      </c>
      <c r="G5744" t="s">
        <v>689</v>
      </c>
      <c r="H5744">
        <v>7060</v>
      </c>
      <c r="I5744" t="s">
        <v>131</v>
      </c>
      <c r="J5744" t="s">
        <v>4979</v>
      </c>
      <c r="K5744" t="s">
        <v>39</v>
      </c>
      <c r="L5744" t="s">
        <v>80</v>
      </c>
      <c r="M5744" t="s">
        <v>4980</v>
      </c>
      <c r="N5744">
        <v>18</v>
      </c>
      <c r="O5744">
        <v>5</v>
      </c>
      <c r="P5744">
        <v>0</v>
      </c>
      <c r="Q5744">
        <v>8.2799999999999994</v>
      </c>
    </row>
    <row r="5745" spans="1:17" x14ac:dyDescent="0.3">
      <c r="A5745" t="s">
        <v>17</v>
      </c>
      <c r="B5745" t="s">
        <v>3962</v>
      </c>
      <c r="C5745" t="s">
        <v>3963</v>
      </c>
      <c r="D5745" t="s">
        <v>20</v>
      </c>
      <c r="E5745" t="s">
        <v>21</v>
      </c>
      <c r="F5745" t="s">
        <v>235</v>
      </c>
      <c r="G5745" t="s">
        <v>236</v>
      </c>
      <c r="H5745">
        <v>10024</v>
      </c>
      <c r="I5745" t="s">
        <v>131</v>
      </c>
      <c r="J5745" t="s">
        <v>4979</v>
      </c>
      <c r="K5745" t="s">
        <v>39</v>
      </c>
      <c r="L5745" t="s">
        <v>80</v>
      </c>
      <c r="M5745" t="s">
        <v>4980</v>
      </c>
      <c r="N5745">
        <v>21.6</v>
      </c>
      <c r="O5745">
        <v>6</v>
      </c>
      <c r="P5745">
        <v>0</v>
      </c>
      <c r="Q5745">
        <v>9.9359999999999999</v>
      </c>
    </row>
    <row r="5746" spans="1:17" x14ac:dyDescent="0.3">
      <c r="A5746" t="s">
        <v>42</v>
      </c>
      <c r="B5746" t="s">
        <v>710</v>
      </c>
      <c r="C5746" t="s">
        <v>711</v>
      </c>
      <c r="D5746" t="s">
        <v>20</v>
      </c>
      <c r="E5746" t="s">
        <v>21</v>
      </c>
      <c r="F5746" t="s">
        <v>35</v>
      </c>
      <c r="G5746" t="s">
        <v>36</v>
      </c>
      <c r="H5746">
        <v>90032</v>
      </c>
      <c r="I5746" t="s">
        <v>37</v>
      </c>
      <c r="J5746" t="s">
        <v>2349</v>
      </c>
      <c r="K5746" t="s">
        <v>39</v>
      </c>
      <c r="L5746" t="s">
        <v>80</v>
      </c>
      <c r="M5746" t="s">
        <v>2350</v>
      </c>
      <c r="N5746">
        <v>12.96</v>
      </c>
      <c r="O5746">
        <v>2</v>
      </c>
      <c r="P5746">
        <v>0</v>
      </c>
      <c r="Q5746">
        <v>6.2208000000000006</v>
      </c>
    </row>
    <row r="5747" spans="1:17" x14ac:dyDescent="0.3">
      <c r="A5747" t="s">
        <v>17</v>
      </c>
      <c r="B5747" t="s">
        <v>3708</v>
      </c>
      <c r="C5747" t="s">
        <v>3709</v>
      </c>
      <c r="D5747" t="s">
        <v>34</v>
      </c>
      <c r="E5747" t="s">
        <v>21</v>
      </c>
      <c r="F5747" t="s">
        <v>2958</v>
      </c>
      <c r="G5747" t="s">
        <v>1107</v>
      </c>
      <c r="H5747">
        <v>31204</v>
      </c>
      <c r="I5747" t="s">
        <v>24</v>
      </c>
      <c r="J5747" t="s">
        <v>2349</v>
      </c>
      <c r="K5747" t="s">
        <v>39</v>
      </c>
      <c r="L5747" t="s">
        <v>80</v>
      </c>
      <c r="M5747" t="s">
        <v>2350</v>
      </c>
      <c r="N5747">
        <v>38.880000000000003</v>
      </c>
      <c r="O5747">
        <v>6</v>
      </c>
      <c r="P5747">
        <v>0</v>
      </c>
      <c r="Q5747">
        <v>18.662400000000002</v>
      </c>
    </row>
    <row r="5748" spans="1:17" x14ac:dyDescent="0.3">
      <c r="A5748" t="s">
        <v>17</v>
      </c>
      <c r="B5748" t="s">
        <v>1684</v>
      </c>
      <c r="C5748" t="s">
        <v>1685</v>
      </c>
      <c r="D5748" t="s">
        <v>20</v>
      </c>
      <c r="E5748" t="s">
        <v>21</v>
      </c>
      <c r="F5748" t="s">
        <v>84</v>
      </c>
      <c r="G5748" t="s">
        <v>85</v>
      </c>
      <c r="H5748">
        <v>98103</v>
      </c>
      <c r="I5748" t="s">
        <v>37</v>
      </c>
      <c r="J5748" t="s">
        <v>2349</v>
      </c>
      <c r="K5748" t="s">
        <v>39</v>
      </c>
      <c r="L5748" t="s">
        <v>80</v>
      </c>
      <c r="M5748" t="s">
        <v>2350</v>
      </c>
      <c r="N5748">
        <v>6.48</v>
      </c>
      <c r="O5748">
        <v>1</v>
      </c>
      <c r="P5748">
        <v>0</v>
      </c>
      <c r="Q5748">
        <v>3.1104000000000003</v>
      </c>
    </row>
    <row r="5749" spans="1:17" x14ac:dyDescent="0.3">
      <c r="A5749" t="s">
        <v>42</v>
      </c>
      <c r="B5749" t="s">
        <v>53</v>
      </c>
      <c r="C5749" t="s">
        <v>54</v>
      </c>
      <c r="D5749" t="s">
        <v>20</v>
      </c>
      <c r="E5749" t="s">
        <v>21</v>
      </c>
      <c r="F5749" t="s">
        <v>3907</v>
      </c>
      <c r="G5749" t="s">
        <v>296</v>
      </c>
      <c r="H5749">
        <v>37604</v>
      </c>
      <c r="I5749" t="s">
        <v>24</v>
      </c>
      <c r="J5749" t="s">
        <v>2349</v>
      </c>
      <c r="K5749" t="s">
        <v>39</v>
      </c>
      <c r="L5749" t="s">
        <v>80</v>
      </c>
      <c r="M5749" t="s">
        <v>2350</v>
      </c>
      <c r="N5749">
        <v>36.288000000000011</v>
      </c>
      <c r="O5749">
        <v>7</v>
      </c>
      <c r="P5749">
        <v>0.2</v>
      </c>
      <c r="Q5749">
        <v>12.700800000000001</v>
      </c>
    </row>
    <row r="5750" spans="1:17" x14ac:dyDescent="0.3">
      <c r="A5750" t="s">
        <v>42</v>
      </c>
      <c r="B5750" t="s">
        <v>512</v>
      </c>
      <c r="C5750" t="s">
        <v>513</v>
      </c>
      <c r="D5750" t="s">
        <v>34</v>
      </c>
      <c r="E5750" t="s">
        <v>21</v>
      </c>
      <c r="F5750" t="s">
        <v>5631</v>
      </c>
      <c r="G5750" t="s">
        <v>4745</v>
      </c>
      <c r="H5750">
        <v>83605</v>
      </c>
      <c r="I5750" t="s">
        <v>37</v>
      </c>
      <c r="J5750" t="s">
        <v>2349</v>
      </c>
      <c r="K5750" t="s">
        <v>39</v>
      </c>
      <c r="L5750" t="s">
        <v>80</v>
      </c>
      <c r="M5750" t="s">
        <v>2350</v>
      </c>
      <c r="N5750">
        <v>25.92</v>
      </c>
      <c r="O5750">
        <v>4</v>
      </c>
      <c r="P5750">
        <v>0</v>
      </c>
      <c r="Q5750">
        <v>12.441600000000001</v>
      </c>
    </row>
    <row r="5751" spans="1:17" x14ac:dyDescent="0.3">
      <c r="A5751" t="s">
        <v>42</v>
      </c>
      <c r="B5751" t="s">
        <v>5280</v>
      </c>
      <c r="C5751" t="s">
        <v>5281</v>
      </c>
      <c r="D5751" t="s">
        <v>20</v>
      </c>
      <c r="E5751" t="s">
        <v>21</v>
      </c>
      <c r="F5751" t="s">
        <v>163</v>
      </c>
      <c r="G5751" t="s">
        <v>92</v>
      </c>
      <c r="H5751">
        <v>77095</v>
      </c>
      <c r="I5751" t="s">
        <v>93</v>
      </c>
      <c r="J5751" t="s">
        <v>2349</v>
      </c>
      <c r="K5751" t="s">
        <v>39</v>
      </c>
      <c r="L5751" t="s">
        <v>80</v>
      </c>
      <c r="M5751" t="s">
        <v>2350</v>
      </c>
      <c r="N5751">
        <v>25.920000000000005</v>
      </c>
      <c r="O5751">
        <v>5</v>
      </c>
      <c r="P5751">
        <v>0.2</v>
      </c>
      <c r="Q5751">
        <v>9.0719999999999992</v>
      </c>
    </row>
    <row r="5752" spans="1:17" x14ac:dyDescent="0.3">
      <c r="A5752" t="s">
        <v>42</v>
      </c>
      <c r="B5752" t="s">
        <v>1957</v>
      </c>
      <c r="C5752" t="s">
        <v>1958</v>
      </c>
      <c r="D5752" t="s">
        <v>20</v>
      </c>
      <c r="E5752" t="s">
        <v>21</v>
      </c>
      <c r="F5752" t="s">
        <v>705</v>
      </c>
      <c r="G5752" t="s">
        <v>400</v>
      </c>
      <c r="H5752">
        <v>80219</v>
      </c>
      <c r="I5752" t="s">
        <v>37</v>
      </c>
      <c r="J5752" t="s">
        <v>2349</v>
      </c>
      <c r="K5752" t="s">
        <v>39</v>
      </c>
      <c r="L5752" t="s">
        <v>80</v>
      </c>
      <c r="M5752" t="s">
        <v>2350</v>
      </c>
      <c r="N5752">
        <v>31.104000000000006</v>
      </c>
      <c r="O5752">
        <v>6</v>
      </c>
      <c r="P5752">
        <v>0.2</v>
      </c>
      <c r="Q5752">
        <v>10.8864</v>
      </c>
    </row>
    <row r="5753" spans="1:17" x14ac:dyDescent="0.3">
      <c r="A5753" t="s">
        <v>42</v>
      </c>
      <c r="B5753" t="s">
        <v>1409</v>
      </c>
      <c r="C5753" t="s">
        <v>1410</v>
      </c>
      <c r="D5753" t="s">
        <v>20</v>
      </c>
      <c r="E5753" t="s">
        <v>21</v>
      </c>
      <c r="F5753" t="s">
        <v>5809</v>
      </c>
      <c r="G5753" t="s">
        <v>36</v>
      </c>
      <c r="H5753">
        <v>95616</v>
      </c>
      <c r="I5753" t="s">
        <v>37</v>
      </c>
      <c r="J5753" t="s">
        <v>2349</v>
      </c>
      <c r="K5753" t="s">
        <v>39</v>
      </c>
      <c r="L5753" t="s">
        <v>80</v>
      </c>
      <c r="M5753" t="s">
        <v>2350</v>
      </c>
      <c r="N5753">
        <v>32.400000000000006</v>
      </c>
      <c r="O5753">
        <v>5</v>
      </c>
      <c r="P5753">
        <v>0</v>
      </c>
      <c r="Q5753">
        <v>15.552000000000001</v>
      </c>
    </row>
    <row r="5754" spans="1:17" x14ac:dyDescent="0.3">
      <c r="A5754" t="s">
        <v>1122</v>
      </c>
      <c r="B5754" t="s">
        <v>397</v>
      </c>
      <c r="C5754" t="s">
        <v>398</v>
      </c>
      <c r="D5754" t="s">
        <v>20</v>
      </c>
      <c r="E5754" t="s">
        <v>21</v>
      </c>
      <c r="F5754" t="s">
        <v>1198</v>
      </c>
      <c r="G5754" t="s">
        <v>428</v>
      </c>
      <c r="H5754">
        <v>50315</v>
      </c>
      <c r="I5754" t="s">
        <v>93</v>
      </c>
      <c r="J5754" t="s">
        <v>2673</v>
      </c>
      <c r="K5754" t="s">
        <v>39</v>
      </c>
      <c r="L5754" t="s">
        <v>80</v>
      </c>
      <c r="M5754" t="s">
        <v>2674</v>
      </c>
      <c r="N5754">
        <v>6.48</v>
      </c>
      <c r="O5754">
        <v>1</v>
      </c>
      <c r="P5754">
        <v>0</v>
      </c>
      <c r="Q5754">
        <v>3.1104000000000003</v>
      </c>
    </row>
    <row r="5755" spans="1:17" x14ac:dyDescent="0.3">
      <c r="A5755" t="s">
        <v>42</v>
      </c>
      <c r="B5755" t="s">
        <v>372</v>
      </c>
      <c r="C5755" t="s">
        <v>373</v>
      </c>
      <c r="D5755" t="s">
        <v>90</v>
      </c>
      <c r="E5755" t="s">
        <v>21</v>
      </c>
      <c r="F5755" t="s">
        <v>336</v>
      </c>
      <c r="G5755" t="s">
        <v>337</v>
      </c>
      <c r="H5755">
        <v>29203</v>
      </c>
      <c r="I5755" t="s">
        <v>24</v>
      </c>
      <c r="J5755" t="s">
        <v>2673</v>
      </c>
      <c r="K5755" t="s">
        <v>39</v>
      </c>
      <c r="L5755" t="s">
        <v>80</v>
      </c>
      <c r="M5755" t="s">
        <v>2674</v>
      </c>
      <c r="N5755">
        <v>25.92</v>
      </c>
      <c r="O5755">
        <v>4</v>
      </c>
      <c r="P5755">
        <v>0</v>
      </c>
      <c r="Q5755">
        <v>12.441600000000001</v>
      </c>
    </row>
    <row r="5756" spans="1:17" x14ac:dyDescent="0.3">
      <c r="A5756" t="s">
        <v>166</v>
      </c>
      <c r="B5756" t="s">
        <v>2213</v>
      </c>
      <c r="C5756" t="s">
        <v>2214</v>
      </c>
      <c r="D5756" t="s">
        <v>34</v>
      </c>
      <c r="E5756" t="s">
        <v>21</v>
      </c>
      <c r="F5756" t="s">
        <v>2152</v>
      </c>
      <c r="G5756" t="s">
        <v>122</v>
      </c>
      <c r="H5756">
        <v>68104</v>
      </c>
      <c r="I5756" t="s">
        <v>93</v>
      </c>
      <c r="J5756" t="s">
        <v>2673</v>
      </c>
      <c r="K5756" t="s">
        <v>39</v>
      </c>
      <c r="L5756" t="s">
        <v>80</v>
      </c>
      <c r="M5756" t="s">
        <v>2674</v>
      </c>
      <c r="N5756">
        <v>6.48</v>
      </c>
      <c r="O5756">
        <v>1</v>
      </c>
      <c r="P5756">
        <v>0</v>
      </c>
      <c r="Q5756">
        <v>3.1104000000000003</v>
      </c>
    </row>
    <row r="5757" spans="1:17" x14ac:dyDescent="0.3">
      <c r="A5757" t="s">
        <v>17</v>
      </c>
      <c r="B5757" t="s">
        <v>1940</v>
      </c>
      <c r="C5757" t="s">
        <v>1941</v>
      </c>
      <c r="D5757" t="s">
        <v>20</v>
      </c>
      <c r="E5757" t="s">
        <v>21</v>
      </c>
      <c r="F5757" t="s">
        <v>1234</v>
      </c>
      <c r="G5757" t="s">
        <v>46</v>
      </c>
      <c r="H5757">
        <v>33180</v>
      </c>
      <c r="I5757" t="s">
        <v>24</v>
      </c>
      <c r="J5757" t="s">
        <v>2673</v>
      </c>
      <c r="K5757" t="s">
        <v>39</v>
      </c>
      <c r="L5757" t="s">
        <v>80</v>
      </c>
      <c r="M5757" t="s">
        <v>2674</v>
      </c>
      <c r="N5757">
        <v>10.368000000000002</v>
      </c>
      <c r="O5757">
        <v>2</v>
      </c>
      <c r="P5757">
        <v>0.2</v>
      </c>
      <c r="Q5757">
        <v>3.6288</v>
      </c>
    </row>
    <row r="5758" spans="1:17" x14ac:dyDescent="0.3">
      <c r="A5758" t="s">
        <v>42</v>
      </c>
      <c r="B5758" t="s">
        <v>5065</v>
      </c>
      <c r="C5758" t="s">
        <v>5066</v>
      </c>
      <c r="D5758" t="s">
        <v>20</v>
      </c>
      <c r="E5758" t="s">
        <v>21</v>
      </c>
      <c r="F5758" t="s">
        <v>1455</v>
      </c>
      <c r="G5758" t="s">
        <v>92</v>
      </c>
      <c r="H5758">
        <v>77340</v>
      </c>
      <c r="I5758" t="s">
        <v>93</v>
      </c>
      <c r="J5758" t="s">
        <v>2673</v>
      </c>
      <c r="K5758" t="s">
        <v>39</v>
      </c>
      <c r="L5758" t="s">
        <v>80</v>
      </c>
      <c r="M5758" t="s">
        <v>2674</v>
      </c>
      <c r="N5758">
        <v>36.288000000000011</v>
      </c>
      <c r="O5758">
        <v>7</v>
      </c>
      <c r="P5758">
        <v>0.2</v>
      </c>
      <c r="Q5758">
        <v>12.700800000000001</v>
      </c>
    </row>
    <row r="5759" spans="1:17" x14ac:dyDescent="0.3">
      <c r="A5759" t="s">
        <v>42</v>
      </c>
      <c r="B5759" t="s">
        <v>4633</v>
      </c>
      <c r="C5759" t="s">
        <v>4634</v>
      </c>
      <c r="D5759" t="s">
        <v>20</v>
      </c>
      <c r="E5759" t="s">
        <v>21</v>
      </c>
      <c r="F5759" t="s">
        <v>129</v>
      </c>
      <c r="G5759" t="s">
        <v>130</v>
      </c>
      <c r="H5759">
        <v>19120</v>
      </c>
      <c r="I5759" t="s">
        <v>131</v>
      </c>
      <c r="J5759" t="s">
        <v>2673</v>
      </c>
      <c r="K5759" t="s">
        <v>39</v>
      </c>
      <c r="L5759" t="s">
        <v>80</v>
      </c>
      <c r="M5759" t="s">
        <v>2674</v>
      </c>
      <c r="N5759">
        <v>10.368000000000002</v>
      </c>
      <c r="O5759">
        <v>2</v>
      </c>
      <c r="P5759">
        <v>0.2</v>
      </c>
      <c r="Q5759">
        <v>3.6288</v>
      </c>
    </row>
    <row r="5760" spans="1:17" x14ac:dyDescent="0.3">
      <c r="A5760" t="s">
        <v>42</v>
      </c>
      <c r="B5760" t="s">
        <v>4052</v>
      </c>
      <c r="C5760" t="s">
        <v>4053</v>
      </c>
      <c r="D5760" t="s">
        <v>20</v>
      </c>
      <c r="E5760" t="s">
        <v>21</v>
      </c>
      <c r="F5760" t="s">
        <v>3320</v>
      </c>
      <c r="G5760" t="s">
        <v>1211</v>
      </c>
      <c r="H5760">
        <v>89031</v>
      </c>
      <c r="I5760" t="s">
        <v>37</v>
      </c>
      <c r="J5760" t="s">
        <v>5559</v>
      </c>
      <c r="K5760" t="s">
        <v>39</v>
      </c>
      <c r="L5760" t="s">
        <v>80</v>
      </c>
      <c r="M5760" t="s">
        <v>5560</v>
      </c>
      <c r="N5760">
        <v>6.48</v>
      </c>
      <c r="O5760">
        <v>1</v>
      </c>
      <c r="P5760">
        <v>0</v>
      </c>
      <c r="Q5760">
        <v>3.1104000000000003</v>
      </c>
    </row>
    <row r="5761" spans="1:17" x14ac:dyDescent="0.3">
      <c r="A5761" t="s">
        <v>166</v>
      </c>
      <c r="B5761" t="s">
        <v>666</v>
      </c>
      <c r="C5761" t="s">
        <v>667</v>
      </c>
      <c r="D5761" t="s">
        <v>90</v>
      </c>
      <c r="E5761" t="s">
        <v>21</v>
      </c>
      <c r="F5761" t="s">
        <v>235</v>
      </c>
      <c r="G5761" t="s">
        <v>236</v>
      </c>
      <c r="H5761">
        <v>10035</v>
      </c>
      <c r="I5761" t="s">
        <v>131</v>
      </c>
      <c r="J5761" t="s">
        <v>672</v>
      </c>
      <c r="K5761" t="s">
        <v>39</v>
      </c>
      <c r="L5761" t="s">
        <v>80</v>
      </c>
      <c r="M5761" t="s">
        <v>673</v>
      </c>
      <c r="N5761">
        <v>51.84</v>
      </c>
      <c r="O5761">
        <v>8</v>
      </c>
      <c r="P5761">
        <v>0</v>
      </c>
      <c r="Q5761">
        <v>24.883200000000002</v>
      </c>
    </row>
    <row r="5762" spans="1:17" x14ac:dyDescent="0.3">
      <c r="A5762" t="s">
        <v>17</v>
      </c>
      <c r="B5762" t="s">
        <v>814</v>
      </c>
      <c r="C5762" t="s">
        <v>815</v>
      </c>
      <c r="D5762" t="s">
        <v>90</v>
      </c>
      <c r="E5762" t="s">
        <v>21</v>
      </c>
      <c r="F5762" t="s">
        <v>816</v>
      </c>
      <c r="G5762" t="s">
        <v>202</v>
      </c>
      <c r="H5762">
        <v>55044</v>
      </c>
      <c r="I5762" t="s">
        <v>93</v>
      </c>
      <c r="J5762" t="s">
        <v>672</v>
      </c>
      <c r="K5762" t="s">
        <v>39</v>
      </c>
      <c r="L5762" t="s">
        <v>80</v>
      </c>
      <c r="M5762" t="s">
        <v>673</v>
      </c>
      <c r="N5762">
        <v>25.92</v>
      </c>
      <c r="O5762">
        <v>4</v>
      </c>
      <c r="P5762">
        <v>0</v>
      </c>
      <c r="Q5762">
        <v>12.441600000000001</v>
      </c>
    </row>
    <row r="5763" spans="1:17" x14ac:dyDescent="0.3">
      <c r="A5763" t="s">
        <v>166</v>
      </c>
      <c r="B5763" t="s">
        <v>2165</v>
      </c>
      <c r="C5763" t="s">
        <v>2166</v>
      </c>
      <c r="D5763" t="s">
        <v>34</v>
      </c>
      <c r="E5763" t="s">
        <v>21</v>
      </c>
      <c r="F5763" t="s">
        <v>2167</v>
      </c>
      <c r="G5763" t="s">
        <v>101</v>
      </c>
      <c r="H5763">
        <v>53209</v>
      </c>
      <c r="I5763" t="s">
        <v>93</v>
      </c>
      <c r="J5763" t="s">
        <v>672</v>
      </c>
      <c r="K5763" t="s">
        <v>39</v>
      </c>
      <c r="L5763" t="s">
        <v>80</v>
      </c>
      <c r="M5763" t="s">
        <v>673</v>
      </c>
      <c r="N5763">
        <v>51.84</v>
      </c>
      <c r="O5763">
        <v>8</v>
      </c>
      <c r="P5763">
        <v>0</v>
      </c>
      <c r="Q5763">
        <v>24.883200000000002</v>
      </c>
    </row>
    <row r="5764" spans="1:17" x14ac:dyDescent="0.3">
      <c r="A5764" t="s">
        <v>166</v>
      </c>
      <c r="B5764" t="s">
        <v>2056</v>
      </c>
      <c r="C5764" t="s">
        <v>2057</v>
      </c>
      <c r="D5764" t="s">
        <v>34</v>
      </c>
      <c r="E5764" t="s">
        <v>21</v>
      </c>
      <c r="F5764" t="s">
        <v>983</v>
      </c>
      <c r="G5764" t="s">
        <v>92</v>
      </c>
      <c r="H5764">
        <v>76017</v>
      </c>
      <c r="I5764" t="s">
        <v>93</v>
      </c>
      <c r="J5764" t="s">
        <v>672</v>
      </c>
      <c r="K5764" t="s">
        <v>39</v>
      </c>
      <c r="L5764" t="s">
        <v>80</v>
      </c>
      <c r="M5764" t="s">
        <v>673</v>
      </c>
      <c r="N5764">
        <v>20.736000000000004</v>
      </c>
      <c r="O5764">
        <v>4</v>
      </c>
      <c r="P5764">
        <v>0.2</v>
      </c>
      <c r="Q5764">
        <v>7.2576000000000001</v>
      </c>
    </row>
    <row r="5765" spans="1:17" x14ac:dyDescent="0.3">
      <c r="A5765" t="s">
        <v>17</v>
      </c>
      <c r="B5765" t="s">
        <v>967</v>
      </c>
      <c r="C5765" t="s">
        <v>968</v>
      </c>
      <c r="D5765" t="s">
        <v>34</v>
      </c>
      <c r="E5765" t="s">
        <v>21</v>
      </c>
      <c r="F5765" t="s">
        <v>3120</v>
      </c>
      <c r="G5765" t="s">
        <v>107</v>
      </c>
      <c r="H5765">
        <v>84604</v>
      </c>
      <c r="I5765" t="s">
        <v>37</v>
      </c>
      <c r="J5765" t="s">
        <v>4482</v>
      </c>
      <c r="K5765" t="s">
        <v>39</v>
      </c>
      <c r="L5765" t="s">
        <v>80</v>
      </c>
      <c r="M5765" t="s">
        <v>4483</v>
      </c>
      <c r="N5765">
        <v>164.88</v>
      </c>
      <c r="O5765">
        <v>3</v>
      </c>
      <c r="P5765">
        <v>0</v>
      </c>
      <c r="Q5765">
        <v>80.791200000000003</v>
      </c>
    </row>
    <row r="5766" spans="1:17" x14ac:dyDescent="0.3">
      <c r="A5766" t="s">
        <v>42</v>
      </c>
      <c r="B5766" t="s">
        <v>2269</v>
      </c>
      <c r="C5766" t="s">
        <v>2270</v>
      </c>
      <c r="D5766" t="s">
        <v>34</v>
      </c>
      <c r="E5766" t="s">
        <v>21</v>
      </c>
      <c r="F5766" t="s">
        <v>545</v>
      </c>
      <c r="G5766" t="s">
        <v>275</v>
      </c>
      <c r="H5766">
        <v>85254</v>
      </c>
      <c r="I5766" t="s">
        <v>37</v>
      </c>
      <c r="J5766" t="s">
        <v>4482</v>
      </c>
      <c r="K5766" t="s">
        <v>39</v>
      </c>
      <c r="L5766" t="s">
        <v>80</v>
      </c>
      <c r="M5766" t="s">
        <v>4483</v>
      </c>
      <c r="N5766">
        <v>307.77600000000001</v>
      </c>
      <c r="O5766">
        <v>7</v>
      </c>
      <c r="P5766">
        <v>0.2</v>
      </c>
      <c r="Q5766">
        <v>111.5688</v>
      </c>
    </row>
    <row r="5767" spans="1:17" x14ac:dyDescent="0.3">
      <c r="A5767" t="s">
        <v>17</v>
      </c>
      <c r="B5767" t="s">
        <v>4848</v>
      </c>
      <c r="C5767" t="s">
        <v>4849</v>
      </c>
      <c r="D5767" t="s">
        <v>20</v>
      </c>
      <c r="E5767" t="s">
        <v>21</v>
      </c>
      <c r="F5767" t="s">
        <v>3635</v>
      </c>
      <c r="G5767" t="s">
        <v>2316</v>
      </c>
      <c r="H5767">
        <v>21215</v>
      </c>
      <c r="I5767" t="s">
        <v>131</v>
      </c>
      <c r="J5767" t="s">
        <v>4482</v>
      </c>
      <c r="K5767" t="s">
        <v>39</v>
      </c>
      <c r="L5767" t="s">
        <v>80</v>
      </c>
      <c r="M5767" t="s">
        <v>4483</v>
      </c>
      <c r="N5767">
        <v>164.88</v>
      </c>
      <c r="O5767">
        <v>3</v>
      </c>
      <c r="P5767">
        <v>0</v>
      </c>
      <c r="Q5767">
        <v>80.791200000000003</v>
      </c>
    </row>
    <row r="5768" spans="1:17" x14ac:dyDescent="0.3">
      <c r="A5768" t="s">
        <v>42</v>
      </c>
      <c r="B5768" t="s">
        <v>3058</v>
      </c>
      <c r="C5768" t="s">
        <v>3059</v>
      </c>
      <c r="D5768" t="s">
        <v>20</v>
      </c>
      <c r="E5768" t="s">
        <v>21</v>
      </c>
      <c r="F5768" t="s">
        <v>235</v>
      </c>
      <c r="G5768" t="s">
        <v>236</v>
      </c>
      <c r="H5768">
        <v>10024</v>
      </c>
      <c r="I5768" t="s">
        <v>131</v>
      </c>
      <c r="J5768" t="s">
        <v>4482</v>
      </c>
      <c r="K5768" t="s">
        <v>39</v>
      </c>
      <c r="L5768" t="s">
        <v>80</v>
      </c>
      <c r="M5768" t="s">
        <v>4483</v>
      </c>
      <c r="N5768">
        <v>54.96</v>
      </c>
      <c r="O5768">
        <v>1</v>
      </c>
      <c r="P5768">
        <v>0</v>
      </c>
      <c r="Q5768">
        <v>26.930399999999999</v>
      </c>
    </row>
    <row r="5769" spans="1:17" x14ac:dyDescent="0.3">
      <c r="A5769" t="s">
        <v>166</v>
      </c>
      <c r="B5769" t="s">
        <v>2644</v>
      </c>
      <c r="C5769" t="s">
        <v>2645</v>
      </c>
      <c r="D5769" t="s">
        <v>90</v>
      </c>
      <c r="E5769" t="s">
        <v>21</v>
      </c>
      <c r="F5769" t="s">
        <v>112</v>
      </c>
      <c r="G5769" t="s">
        <v>36</v>
      </c>
      <c r="H5769">
        <v>94109</v>
      </c>
      <c r="I5769" t="s">
        <v>37</v>
      </c>
      <c r="J5769" t="s">
        <v>4482</v>
      </c>
      <c r="K5769" t="s">
        <v>39</v>
      </c>
      <c r="L5769" t="s">
        <v>80</v>
      </c>
      <c r="M5769" t="s">
        <v>4483</v>
      </c>
      <c r="N5769">
        <v>164.88</v>
      </c>
      <c r="O5769">
        <v>3</v>
      </c>
      <c r="P5769">
        <v>0</v>
      </c>
      <c r="Q5769">
        <v>80.791200000000003</v>
      </c>
    </row>
    <row r="5770" spans="1:17" x14ac:dyDescent="0.3">
      <c r="A5770" t="s">
        <v>42</v>
      </c>
      <c r="B5770" t="s">
        <v>4646</v>
      </c>
      <c r="C5770" t="s">
        <v>4647</v>
      </c>
      <c r="D5770" t="s">
        <v>20</v>
      </c>
      <c r="E5770" t="s">
        <v>21</v>
      </c>
      <c r="F5770" t="s">
        <v>235</v>
      </c>
      <c r="G5770" t="s">
        <v>236</v>
      </c>
      <c r="H5770">
        <v>10024</v>
      </c>
      <c r="I5770" t="s">
        <v>131</v>
      </c>
      <c r="J5770" t="s">
        <v>5079</v>
      </c>
      <c r="K5770" t="s">
        <v>39</v>
      </c>
      <c r="L5770" t="s">
        <v>80</v>
      </c>
      <c r="M5770" t="s">
        <v>5080</v>
      </c>
      <c r="N5770">
        <v>18.98</v>
      </c>
      <c r="O5770">
        <v>2</v>
      </c>
      <c r="P5770">
        <v>0</v>
      </c>
      <c r="Q5770">
        <v>8.9206000000000003</v>
      </c>
    </row>
    <row r="5771" spans="1:17" x14ac:dyDescent="0.3">
      <c r="A5771" t="s">
        <v>42</v>
      </c>
      <c r="B5771" t="s">
        <v>2580</v>
      </c>
      <c r="C5771" t="s">
        <v>2581</v>
      </c>
      <c r="D5771" t="s">
        <v>20</v>
      </c>
      <c r="E5771" t="s">
        <v>21</v>
      </c>
      <c r="F5771" t="s">
        <v>3781</v>
      </c>
      <c r="G5771" t="s">
        <v>369</v>
      </c>
      <c r="H5771">
        <v>97504</v>
      </c>
      <c r="I5771" t="s">
        <v>37</v>
      </c>
      <c r="J5771" t="s">
        <v>5079</v>
      </c>
      <c r="K5771" t="s">
        <v>39</v>
      </c>
      <c r="L5771" t="s">
        <v>80</v>
      </c>
      <c r="M5771" t="s">
        <v>5080</v>
      </c>
      <c r="N5771">
        <v>22.776000000000003</v>
      </c>
      <c r="O5771">
        <v>3</v>
      </c>
      <c r="P5771">
        <v>0.2</v>
      </c>
      <c r="Q5771">
        <v>7.6868999999999996</v>
      </c>
    </row>
    <row r="5772" spans="1:17" x14ac:dyDescent="0.3">
      <c r="A5772" t="s">
        <v>42</v>
      </c>
      <c r="B5772" t="s">
        <v>3632</v>
      </c>
      <c r="C5772" t="s">
        <v>3633</v>
      </c>
      <c r="D5772" t="s">
        <v>20</v>
      </c>
      <c r="E5772" t="s">
        <v>21</v>
      </c>
      <c r="F5772" t="s">
        <v>3904</v>
      </c>
      <c r="G5772" t="s">
        <v>92</v>
      </c>
      <c r="H5772">
        <v>79424</v>
      </c>
      <c r="I5772" t="s">
        <v>93</v>
      </c>
      <c r="J5772" t="s">
        <v>5079</v>
      </c>
      <c r="K5772" t="s">
        <v>39</v>
      </c>
      <c r="L5772" t="s">
        <v>80</v>
      </c>
      <c r="M5772" t="s">
        <v>5080</v>
      </c>
      <c r="N5772">
        <v>60.736000000000004</v>
      </c>
      <c r="O5772">
        <v>8</v>
      </c>
      <c r="P5772">
        <v>0.2</v>
      </c>
      <c r="Q5772">
        <v>20.4984</v>
      </c>
    </row>
    <row r="5773" spans="1:17" x14ac:dyDescent="0.3">
      <c r="A5773" t="s">
        <v>42</v>
      </c>
      <c r="B5773" t="s">
        <v>1544</v>
      </c>
      <c r="C5773" t="s">
        <v>1545</v>
      </c>
      <c r="D5773" t="s">
        <v>20</v>
      </c>
      <c r="E5773" t="s">
        <v>21</v>
      </c>
      <c r="F5773" t="s">
        <v>282</v>
      </c>
      <c r="G5773" t="s">
        <v>283</v>
      </c>
      <c r="H5773">
        <v>22153</v>
      </c>
      <c r="I5773" t="s">
        <v>24</v>
      </c>
      <c r="J5773" t="s">
        <v>2738</v>
      </c>
      <c r="K5773" t="s">
        <v>39</v>
      </c>
      <c r="L5773" t="s">
        <v>80</v>
      </c>
      <c r="M5773" t="s">
        <v>2739</v>
      </c>
      <c r="N5773">
        <v>40.99</v>
      </c>
      <c r="O5773">
        <v>1</v>
      </c>
      <c r="P5773">
        <v>0</v>
      </c>
      <c r="Q5773">
        <v>20.085100000000001</v>
      </c>
    </row>
    <row r="5774" spans="1:17" x14ac:dyDescent="0.3">
      <c r="A5774" t="s">
        <v>17</v>
      </c>
      <c r="B5774" t="s">
        <v>3413</v>
      </c>
      <c r="C5774" t="s">
        <v>3414</v>
      </c>
      <c r="D5774" t="s">
        <v>90</v>
      </c>
      <c r="E5774" t="s">
        <v>21</v>
      </c>
      <c r="F5774" t="s">
        <v>91</v>
      </c>
      <c r="G5774" t="s">
        <v>92</v>
      </c>
      <c r="H5774">
        <v>76106</v>
      </c>
      <c r="I5774" t="s">
        <v>93</v>
      </c>
      <c r="J5774" t="s">
        <v>2738</v>
      </c>
      <c r="K5774" t="s">
        <v>39</v>
      </c>
      <c r="L5774" t="s">
        <v>80</v>
      </c>
      <c r="M5774" t="s">
        <v>2739</v>
      </c>
      <c r="N5774">
        <v>360.71199999999999</v>
      </c>
      <c r="O5774">
        <v>11</v>
      </c>
      <c r="P5774">
        <v>0.2</v>
      </c>
      <c r="Q5774">
        <v>130.75810000000001</v>
      </c>
    </row>
    <row r="5775" spans="1:17" x14ac:dyDescent="0.3">
      <c r="A5775" t="s">
        <v>17</v>
      </c>
      <c r="B5775" t="s">
        <v>1568</v>
      </c>
      <c r="C5775" t="s">
        <v>1569</v>
      </c>
      <c r="D5775" t="s">
        <v>20</v>
      </c>
      <c r="E5775" t="s">
        <v>21</v>
      </c>
      <c r="F5775" t="s">
        <v>1476</v>
      </c>
      <c r="G5775" t="s">
        <v>78</v>
      </c>
      <c r="H5775">
        <v>28314</v>
      </c>
      <c r="I5775" t="s">
        <v>24</v>
      </c>
      <c r="J5775" t="s">
        <v>2738</v>
      </c>
      <c r="K5775" t="s">
        <v>39</v>
      </c>
      <c r="L5775" t="s">
        <v>80</v>
      </c>
      <c r="M5775" t="s">
        <v>2739</v>
      </c>
      <c r="N5775">
        <v>229.54400000000001</v>
      </c>
      <c r="O5775">
        <v>7</v>
      </c>
      <c r="P5775">
        <v>0.2</v>
      </c>
      <c r="Q5775">
        <v>83.209699999999998</v>
      </c>
    </row>
    <row r="5776" spans="1:17" x14ac:dyDescent="0.3">
      <c r="A5776" t="s">
        <v>42</v>
      </c>
      <c r="B5776" t="s">
        <v>4318</v>
      </c>
      <c r="C5776" t="s">
        <v>4319</v>
      </c>
      <c r="D5776" t="s">
        <v>20</v>
      </c>
      <c r="E5776" t="s">
        <v>21</v>
      </c>
      <c r="F5776" t="s">
        <v>1502</v>
      </c>
      <c r="G5776" t="s">
        <v>1107</v>
      </c>
      <c r="H5776">
        <v>30318</v>
      </c>
      <c r="I5776" t="s">
        <v>24</v>
      </c>
      <c r="J5776" t="s">
        <v>2738</v>
      </c>
      <c r="K5776" t="s">
        <v>39</v>
      </c>
      <c r="L5776" t="s">
        <v>80</v>
      </c>
      <c r="M5776" t="s">
        <v>2739</v>
      </c>
      <c r="N5776">
        <v>286.93</v>
      </c>
      <c r="O5776">
        <v>7</v>
      </c>
      <c r="P5776">
        <v>0</v>
      </c>
      <c r="Q5776">
        <v>140.59569999999999</v>
      </c>
    </row>
    <row r="5777" spans="1:17" x14ac:dyDescent="0.3">
      <c r="A5777" t="s">
        <v>42</v>
      </c>
      <c r="B5777" t="s">
        <v>1962</v>
      </c>
      <c r="C5777" t="s">
        <v>1963</v>
      </c>
      <c r="D5777" t="s">
        <v>34</v>
      </c>
      <c r="E5777" t="s">
        <v>21</v>
      </c>
      <c r="F5777" t="s">
        <v>336</v>
      </c>
      <c r="G5777" t="s">
        <v>337</v>
      </c>
      <c r="H5777">
        <v>29203</v>
      </c>
      <c r="I5777" t="s">
        <v>24</v>
      </c>
      <c r="J5777" t="s">
        <v>2738</v>
      </c>
      <c r="K5777" t="s">
        <v>39</v>
      </c>
      <c r="L5777" t="s">
        <v>80</v>
      </c>
      <c r="M5777" t="s">
        <v>2739</v>
      </c>
      <c r="N5777">
        <v>122.97</v>
      </c>
      <c r="O5777">
        <v>3</v>
      </c>
      <c r="P5777">
        <v>0</v>
      </c>
      <c r="Q5777">
        <v>60.255300000000005</v>
      </c>
    </row>
    <row r="5778" spans="1:17" x14ac:dyDescent="0.3">
      <c r="A5778" t="s">
        <v>42</v>
      </c>
      <c r="B5778" t="s">
        <v>3296</v>
      </c>
      <c r="C5778" t="s">
        <v>3297</v>
      </c>
      <c r="D5778" t="s">
        <v>34</v>
      </c>
      <c r="E5778" t="s">
        <v>21</v>
      </c>
      <c r="F5778" t="s">
        <v>829</v>
      </c>
      <c r="G5778" t="s">
        <v>36</v>
      </c>
      <c r="H5778">
        <v>92105</v>
      </c>
      <c r="I5778" t="s">
        <v>37</v>
      </c>
      <c r="J5778" t="s">
        <v>2738</v>
      </c>
      <c r="K5778" t="s">
        <v>39</v>
      </c>
      <c r="L5778" t="s">
        <v>80</v>
      </c>
      <c r="M5778" t="s">
        <v>2739</v>
      </c>
      <c r="N5778">
        <v>368.91</v>
      </c>
      <c r="O5778">
        <v>9</v>
      </c>
      <c r="P5778">
        <v>0</v>
      </c>
      <c r="Q5778">
        <v>180.76590000000002</v>
      </c>
    </row>
    <row r="5779" spans="1:17" x14ac:dyDescent="0.3">
      <c r="A5779" t="s">
        <v>42</v>
      </c>
      <c r="B5779" t="s">
        <v>2954</v>
      </c>
      <c r="C5779" t="s">
        <v>2955</v>
      </c>
      <c r="D5779" t="s">
        <v>20</v>
      </c>
      <c r="E5779" t="s">
        <v>21</v>
      </c>
      <c r="F5779" t="s">
        <v>2155</v>
      </c>
      <c r="G5779" t="s">
        <v>85</v>
      </c>
      <c r="H5779">
        <v>98026</v>
      </c>
      <c r="I5779" t="s">
        <v>37</v>
      </c>
      <c r="J5779" t="s">
        <v>2738</v>
      </c>
      <c r="K5779" t="s">
        <v>39</v>
      </c>
      <c r="L5779" t="s">
        <v>80</v>
      </c>
      <c r="M5779" t="s">
        <v>2739</v>
      </c>
      <c r="N5779">
        <v>81.98</v>
      </c>
      <c r="O5779">
        <v>2</v>
      </c>
      <c r="P5779">
        <v>0</v>
      </c>
      <c r="Q5779">
        <v>40.170200000000001</v>
      </c>
    </row>
    <row r="5780" spans="1:17" x14ac:dyDescent="0.3">
      <c r="A5780" t="s">
        <v>166</v>
      </c>
      <c r="B5780" t="s">
        <v>679</v>
      </c>
      <c r="C5780" t="s">
        <v>680</v>
      </c>
      <c r="D5780" t="s">
        <v>20</v>
      </c>
      <c r="E5780" t="s">
        <v>21</v>
      </c>
      <c r="F5780" t="s">
        <v>5896</v>
      </c>
      <c r="G5780" t="s">
        <v>689</v>
      </c>
      <c r="H5780">
        <v>7017</v>
      </c>
      <c r="I5780" t="s">
        <v>131</v>
      </c>
      <c r="J5780" t="s">
        <v>2738</v>
      </c>
      <c r="K5780" t="s">
        <v>39</v>
      </c>
      <c r="L5780" t="s">
        <v>80</v>
      </c>
      <c r="M5780" t="s">
        <v>2739</v>
      </c>
      <c r="N5780">
        <v>204.95000000000002</v>
      </c>
      <c r="O5780">
        <v>5</v>
      </c>
      <c r="P5780">
        <v>0</v>
      </c>
      <c r="Q5780">
        <v>100.4255</v>
      </c>
    </row>
    <row r="5781" spans="1:17" x14ac:dyDescent="0.3">
      <c r="A5781" t="s">
        <v>17</v>
      </c>
      <c r="B5781" t="s">
        <v>2660</v>
      </c>
      <c r="C5781" t="s">
        <v>2661</v>
      </c>
      <c r="D5781" t="s">
        <v>20</v>
      </c>
      <c r="E5781" t="s">
        <v>21</v>
      </c>
      <c r="F5781" t="s">
        <v>290</v>
      </c>
      <c r="G5781" t="s">
        <v>296</v>
      </c>
      <c r="H5781">
        <v>38301</v>
      </c>
      <c r="I5781" t="s">
        <v>24</v>
      </c>
      <c r="J5781" t="s">
        <v>3277</v>
      </c>
      <c r="K5781" t="s">
        <v>39</v>
      </c>
      <c r="L5781" t="s">
        <v>80</v>
      </c>
      <c r="M5781" t="s">
        <v>3278</v>
      </c>
      <c r="N5781">
        <v>3.4240000000000004</v>
      </c>
      <c r="O5781">
        <v>1</v>
      </c>
      <c r="P5781">
        <v>0.2</v>
      </c>
      <c r="Q5781">
        <v>1.0699999999999996</v>
      </c>
    </row>
    <row r="5782" spans="1:17" x14ac:dyDescent="0.3">
      <c r="A5782" t="s">
        <v>166</v>
      </c>
      <c r="B5782" t="s">
        <v>526</v>
      </c>
      <c r="C5782" t="s">
        <v>527</v>
      </c>
      <c r="D5782" t="s">
        <v>20</v>
      </c>
      <c r="E5782" t="s">
        <v>21</v>
      </c>
      <c r="F5782" t="s">
        <v>1476</v>
      </c>
      <c r="G5782" t="s">
        <v>78</v>
      </c>
      <c r="H5782">
        <v>28314</v>
      </c>
      <c r="I5782" t="s">
        <v>24</v>
      </c>
      <c r="J5782" t="s">
        <v>3277</v>
      </c>
      <c r="K5782" t="s">
        <v>39</v>
      </c>
      <c r="L5782" t="s">
        <v>80</v>
      </c>
      <c r="M5782" t="s">
        <v>3278</v>
      </c>
      <c r="N5782">
        <v>30.816000000000003</v>
      </c>
      <c r="O5782">
        <v>9</v>
      </c>
      <c r="P5782">
        <v>0.2</v>
      </c>
      <c r="Q5782">
        <v>9.6299999999999955</v>
      </c>
    </row>
    <row r="5783" spans="1:17" x14ac:dyDescent="0.3">
      <c r="A5783" t="s">
        <v>42</v>
      </c>
      <c r="B5783" t="s">
        <v>4959</v>
      </c>
      <c r="C5783" t="s">
        <v>4960</v>
      </c>
      <c r="D5783" t="s">
        <v>20</v>
      </c>
      <c r="E5783" t="s">
        <v>21</v>
      </c>
      <c r="F5783" t="s">
        <v>4183</v>
      </c>
      <c r="G5783" t="s">
        <v>210</v>
      </c>
      <c r="H5783">
        <v>48640</v>
      </c>
      <c r="I5783" t="s">
        <v>93</v>
      </c>
      <c r="J5783" t="s">
        <v>3277</v>
      </c>
      <c r="K5783" t="s">
        <v>39</v>
      </c>
      <c r="L5783" t="s">
        <v>80</v>
      </c>
      <c r="M5783" t="s">
        <v>3278</v>
      </c>
      <c r="N5783">
        <v>12.84</v>
      </c>
      <c r="O5783">
        <v>3</v>
      </c>
      <c r="P5783">
        <v>0</v>
      </c>
      <c r="Q5783">
        <v>5.7779999999999987</v>
      </c>
    </row>
    <row r="5784" spans="1:17" x14ac:dyDescent="0.3">
      <c r="A5784" t="s">
        <v>42</v>
      </c>
      <c r="B5784" t="s">
        <v>1009</v>
      </c>
      <c r="C5784" t="s">
        <v>1010</v>
      </c>
      <c r="D5784" t="s">
        <v>34</v>
      </c>
      <c r="E5784" t="s">
        <v>21</v>
      </c>
      <c r="F5784" t="s">
        <v>129</v>
      </c>
      <c r="G5784" t="s">
        <v>130</v>
      </c>
      <c r="H5784">
        <v>19134</v>
      </c>
      <c r="I5784" t="s">
        <v>131</v>
      </c>
      <c r="J5784" t="s">
        <v>3277</v>
      </c>
      <c r="K5784" t="s">
        <v>39</v>
      </c>
      <c r="L5784" t="s">
        <v>80</v>
      </c>
      <c r="M5784" t="s">
        <v>3278</v>
      </c>
      <c r="N5784">
        <v>10.272000000000002</v>
      </c>
      <c r="O5784">
        <v>3</v>
      </c>
      <c r="P5784">
        <v>0.2</v>
      </c>
      <c r="Q5784">
        <v>3.2099999999999982</v>
      </c>
    </row>
    <row r="5785" spans="1:17" x14ac:dyDescent="0.3">
      <c r="A5785" t="s">
        <v>42</v>
      </c>
      <c r="B5785" t="s">
        <v>2725</v>
      </c>
      <c r="C5785" t="s">
        <v>2726</v>
      </c>
      <c r="D5785" t="s">
        <v>20</v>
      </c>
      <c r="E5785" t="s">
        <v>21</v>
      </c>
      <c r="F5785" t="s">
        <v>2727</v>
      </c>
      <c r="G5785" t="s">
        <v>1107</v>
      </c>
      <c r="H5785">
        <v>30076</v>
      </c>
      <c r="I5785" t="s">
        <v>24</v>
      </c>
      <c r="J5785" t="s">
        <v>2728</v>
      </c>
      <c r="K5785" t="s">
        <v>39</v>
      </c>
      <c r="L5785" t="s">
        <v>80</v>
      </c>
      <c r="M5785" t="s">
        <v>2729</v>
      </c>
      <c r="N5785">
        <v>4.3600000000000003</v>
      </c>
      <c r="O5785">
        <v>2</v>
      </c>
      <c r="P5785">
        <v>0</v>
      </c>
      <c r="Q5785">
        <v>2.0491999999999999</v>
      </c>
    </row>
    <row r="5786" spans="1:17" x14ac:dyDescent="0.3">
      <c r="A5786" t="s">
        <v>17</v>
      </c>
      <c r="B5786" t="s">
        <v>1036</v>
      </c>
      <c r="C5786" t="s">
        <v>1037</v>
      </c>
      <c r="D5786" t="s">
        <v>20</v>
      </c>
      <c r="E5786" t="s">
        <v>21</v>
      </c>
      <c r="F5786" t="s">
        <v>4396</v>
      </c>
      <c r="G5786" t="s">
        <v>46</v>
      </c>
      <c r="H5786">
        <v>32303</v>
      </c>
      <c r="I5786" t="s">
        <v>24</v>
      </c>
      <c r="J5786" t="s">
        <v>2728</v>
      </c>
      <c r="K5786" t="s">
        <v>39</v>
      </c>
      <c r="L5786" t="s">
        <v>80</v>
      </c>
      <c r="M5786" t="s">
        <v>2729</v>
      </c>
      <c r="N5786">
        <v>8.7200000000000006</v>
      </c>
      <c r="O5786">
        <v>5</v>
      </c>
      <c r="P5786">
        <v>0.2</v>
      </c>
      <c r="Q5786">
        <v>2.9429999999999992</v>
      </c>
    </row>
    <row r="5787" spans="1:17" x14ac:dyDescent="0.3">
      <c r="A5787" t="s">
        <v>42</v>
      </c>
      <c r="B5787" t="s">
        <v>1782</v>
      </c>
      <c r="C5787" t="s">
        <v>1783</v>
      </c>
      <c r="D5787" t="s">
        <v>20</v>
      </c>
      <c r="E5787" t="s">
        <v>21</v>
      </c>
      <c r="F5787" t="s">
        <v>4405</v>
      </c>
      <c r="G5787" t="s">
        <v>296</v>
      </c>
      <c r="H5787">
        <v>37211</v>
      </c>
      <c r="I5787" t="s">
        <v>24</v>
      </c>
      <c r="J5787" t="s">
        <v>2728</v>
      </c>
      <c r="K5787" t="s">
        <v>39</v>
      </c>
      <c r="L5787" t="s">
        <v>80</v>
      </c>
      <c r="M5787" t="s">
        <v>2729</v>
      </c>
      <c r="N5787">
        <v>3.4880000000000004</v>
      </c>
      <c r="O5787">
        <v>2</v>
      </c>
      <c r="P5787">
        <v>0.2</v>
      </c>
      <c r="Q5787">
        <v>1.1771999999999998</v>
      </c>
    </row>
    <row r="5788" spans="1:17" x14ac:dyDescent="0.3">
      <c r="A5788" t="s">
        <v>42</v>
      </c>
      <c r="B5788" t="s">
        <v>2089</v>
      </c>
      <c r="C5788" t="s">
        <v>2090</v>
      </c>
      <c r="D5788" t="s">
        <v>20</v>
      </c>
      <c r="E5788" t="s">
        <v>21</v>
      </c>
      <c r="F5788" t="s">
        <v>1023</v>
      </c>
      <c r="G5788" t="s">
        <v>36</v>
      </c>
      <c r="H5788">
        <v>90805</v>
      </c>
      <c r="I5788" t="s">
        <v>37</v>
      </c>
      <c r="J5788" t="s">
        <v>2728</v>
      </c>
      <c r="K5788" t="s">
        <v>39</v>
      </c>
      <c r="L5788" t="s">
        <v>80</v>
      </c>
      <c r="M5788" t="s">
        <v>2729</v>
      </c>
      <c r="N5788">
        <v>10.9</v>
      </c>
      <c r="O5788">
        <v>5</v>
      </c>
      <c r="P5788">
        <v>0</v>
      </c>
      <c r="Q5788">
        <v>5.1229999999999993</v>
      </c>
    </row>
    <row r="5789" spans="1:17" x14ac:dyDescent="0.3">
      <c r="A5789" t="s">
        <v>42</v>
      </c>
      <c r="B5789" t="s">
        <v>4848</v>
      </c>
      <c r="C5789" t="s">
        <v>4849</v>
      </c>
      <c r="D5789" t="s">
        <v>20</v>
      </c>
      <c r="E5789" t="s">
        <v>21</v>
      </c>
      <c r="F5789" t="s">
        <v>35</v>
      </c>
      <c r="G5789" t="s">
        <v>36</v>
      </c>
      <c r="H5789">
        <v>90032</v>
      </c>
      <c r="I5789" t="s">
        <v>37</v>
      </c>
      <c r="J5789" t="s">
        <v>5452</v>
      </c>
      <c r="K5789" t="s">
        <v>39</v>
      </c>
      <c r="L5789" t="s">
        <v>80</v>
      </c>
      <c r="M5789" t="s">
        <v>5453</v>
      </c>
      <c r="N5789">
        <v>10.56</v>
      </c>
      <c r="O5789">
        <v>2</v>
      </c>
      <c r="P5789">
        <v>0</v>
      </c>
      <c r="Q5789">
        <v>5.0688000000000004</v>
      </c>
    </row>
    <row r="5790" spans="1:17" x14ac:dyDescent="0.3">
      <c r="A5790" t="s">
        <v>17</v>
      </c>
      <c r="B5790" t="s">
        <v>4908</v>
      </c>
      <c r="C5790" t="s">
        <v>4909</v>
      </c>
      <c r="D5790" t="s">
        <v>20</v>
      </c>
      <c r="E5790" t="s">
        <v>21</v>
      </c>
      <c r="F5790" t="s">
        <v>35</v>
      </c>
      <c r="G5790" t="s">
        <v>36</v>
      </c>
      <c r="H5790">
        <v>90004</v>
      </c>
      <c r="I5790" t="s">
        <v>37</v>
      </c>
      <c r="J5790" t="s">
        <v>5452</v>
      </c>
      <c r="K5790" t="s">
        <v>39</v>
      </c>
      <c r="L5790" t="s">
        <v>80</v>
      </c>
      <c r="M5790" t="s">
        <v>5453</v>
      </c>
      <c r="N5790">
        <v>47.52</v>
      </c>
      <c r="O5790">
        <v>9</v>
      </c>
      <c r="P5790">
        <v>0</v>
      </c>
      <c r="Q5790">
        <v>22.809600000000003</v>
      </c>
    </row>
    <row r="5791" spans="1:17" x14ac:dyDescent="0.3">
      <c r="A5791" t="s">
        <v>42</v>
      </c>
      <c r="B5791" t="s">
        <v>2536</v>
      </c>
      <c r="C5791" t="s">
        <v>2537</v>
      </c>
      <c r="D5791" t="s">
        <v>34</v>
      </c>
      <c r="E5791" t="s">
        <v>21</v>
      </c>
      <c r="F5791" t="s">
        <v>3635</v>
      </c>
      <c r="G5791" t="s">
        <v>2316</v>
      </c>
      <c r="H5791">
        <v>21215</v>
      </c>
      <c r="I5791" t="s">
        <v>131</v>
      </c>
      <c r="J5791" t="s">
        <v>5452</v>
      </c>
      <c r="K5791" t="s">
        <v>39</v>
      </c>
      <c r="L5791" t="s">
        <v>80</v>
      </c>
      <c r="M5791" t="s">
        <v>5453</v>
      </c>
      <c r="N5791">
        <v>26.400000000000002</v>
      </c>
      <c r="O5791">
        <v>5</v>
      </c>
      <c r="P5791">
        <v>0</v>
      </c>
      <c r="Q5791">
        <v>12.672000000000001</v>
      </c>
    </row>
    <row r="5792" spans="1:17" x14ac:dyDescent="0.3">
      <c r="A5792" t="s">
        <v>1122</v>
      </c>
      <c r="B5792" t="s">
        <v>657</v>
      </c>
      <c r="C5792" t="s">
        <v>658</v>
      </c>
      <c r="D5792" t="s">
        <v>90</v>
      </c>
      <c r="E5792" t="s">
        <v>21</v>
      </c>
      <c r="F5792" t="s">
        <v>112</v>
      </c>
      <c r="G5792" t="s">
        <v>36</v>
      </c>
      <c r="H5792">
        <v>94122</v>
      </c>
      <c r="I5792" t="s">
        <v>37</v>
      </c>
      <c r="J5792" t="s">
        <v>5452</v>
      </c>
      <c r="K5792" t="s">
        <v>39</v>
      </c>
      <c r="L5792" t="s">
        <v>80</v>
      </c>
      <c r="M5792" t="s">
        <v>5453</v>
      </c>
      <c r="N5792">
        <v>26.400000000000002</v>
      </c>
      <c r="O5792">
        <v>5</v>
      </c>
      <c r="P5792">
        <v>0</v>
      </c>
      <c r="Q5792">
        <v>12.672000000000001</v>
      </c>
    </row>
    <row r="5793" spans="1:17" x14ac:dyDescent="0.3">
      <c r="A5793" t="s">
        <v>42</v>
      </c>
      <c r="B5793" t="s">
        <v>997</v>
      </c>
      <c r="C5793" t="s">
        <v>998</v>
      </c>
      <c r="D5793" t="s">
        <v>34</v>
      </c>
      <c r="E5793" t="s">
        <v>21</v>
      </c>
      <c r="F5793" t="s">
        <v>269</v>
      </c>
      <c r="G5793" t="s">
        <v>187</v>
      </c>
      <c r="H5793">
        <v>60653</v>
      </c>
      <c r="I5793" t="s">
        <v>93</v>
      </c>
      <c r="J5793" t="s">
        <v>5452</v>
      </c>
      <c r="K5793" t="s">
        <v>39</v>
      </c>
      <c r="L5793" t="s">
        <v>80</v>
      </c>
      <c r="M5793" t="s">
        <v>5453</v>
      </c>
      <c r="N5793">
        <v>8.4480000000000004</v>
      </c>
      <c r="O5793">
        <v>2</v>
      </c>
      <c r="P5793">
        <v>0.2</v>
      </c>
      <c r="Q5793">
        <v>2.9568000000000003</v>
      </c>
    </row>
    <row r="5794" spans="1:17" x14ac:dyDescent="0.3">
      <c r="A5794" t="s">
        <v>17</v>
      </c>
      <c r="B5794" t="s">
        <v>5529</v>
      </c>
      <c r="C5794" t="s">
        <v>5530</v>
      </c>
      <c r="D5794" t="s">
        <v>90</v>
      </c>
      <c r="E5794" t="s">
        <v>21</v>
      </c>
      <c r="F5794" t="s">
        <v>1234</v>
      </c>
      <c r="G5794" t="s">
        <v>46</v>
      </c>
      <c r="H5794">
        <v>33178</v>
      </c>
      <c r="I5794" t="s">
        <v>24</v>
      </c>
      <c r="J5794" t="s">
        <v>5452</v>
      </c>
      <c r="K5794" t="s">
        <v>39</v>
      </c>
      <c r="L5794" t="s">
        <v>80</v>
      </c>
      <c r="M5794" t="s">
        <v>5453</v>
      </c>
      <c r="N5794">
        <v>25.344000000000001</v>
      </c>
      <c r="O5794">
        <v>6</v>
      </c>
      <c r="P5794">
        <v>0.2</v>
      </c>
      <c r="Q5794">
        <v>8.8704000000000018</v>
      </c>
    </row>
    <row r="5795" spans="1:17" x14ac:dyDescent="0.3">
      <c r="A5795" t="s">
        <v>42</v>
      </c>
      <c r="B5795" t="s">
        <v>1260</v>
      </c>
      <c r="C5795" t="s">
        <v>1261</v>
      </c>
      <c r="D5795" t="s">
        <v>34</v>
      </c>
      <c r="E5795" t="s">
        <v>21</v>
      </c>
      <c r="F5795" t="s">
        <v>84</v>
      </c>
      <c r="G5795" t="s">
        <v>85</v>
      </c>
      <c r="H5795">
        <v>98105</v>
      </c>
      <c r="I5795" t="s">
        <v>37</v>
      </c>
      <c r="J5795" t="s">
        <v>1262</v>
      </c>
      <c r="K5795" t="s">
        <v>39</v>
      </c>
      <c r="L5795" t="s">
        <v>80</v>
      </c>
      <c r="M5795" t="s">
        <v>1263</v>
      </c>
      <c r="N5795">
        <v>139.86000000000001</v>
      </c>
      <c r="O5795">
        <v>7</v>
      </c>
      <c r="P5795">
        <v>0</v>
      </c>
      <c r="Q5795">
        <v>65.734199999999987</v>
      </c>
    </row>
    <row r="5796" spans="1:17" x14ac:dyDescent="0.3">
      <c r="A5796" t="s">
        <v>166</v>
      </c>
      <c r="B5796" t="s">
        <v>931</v>
      </c>
      <c r="C5796" t="s">
        <v>932</v>
      </c>
      <c r="D5796" t="s">
        <v>90</v>
      </c>
      <c r="E5796" t="s">
        <v>21</v>
      </c>
      <c r="F5796" t="s">
        <v>112</v>
      </c>
      <c r="G5796" t="s">
        <v>36</v>
      </c>
      <c r="H5796">
        <v>94110</v>
      </c>
      <c r="I5796" t="s">
        <v>37</v>
      </c>
      <c r="J5796" t="s">
        <v>1262</v>
      </c>
      <c r="K5796" t="s">
        <v>39</v>
      </c>
      <c r="L5796" t="s">
        <v>80</v>
      </c>
      <c r="M5796" t="s">
        <v>1263</v>
      </c>
      <c r="N5796">
        <v>59.94</v>
      </c>
      <c r="O5796">
        <v>3</v>
      </c>
      <c r="P5796">
        <v>0</v>
      </c>
      <c r="Q5796">
        <v>28.171799999999998</v>
      </c>
    </row>
    <row r="5797" spans="1:17" x14ac:dyDescent="0.3">
      <c r="A5797" t="s">
        <v>1122</v>
      </c>
      <c r="B5797" t="s">
        <v>520</v>
      </c>
      <c r="C5797" t="s">
        <v>521</v>
      </c>
      <c r="D5797" t="s">
        <v>20</v>
      </c>
      <c r="E5797" t="s">
        <v>21</v>
      </c>
      <c r="F5797" t="s">
        <v>678</v>
      </c>
      <c r="G5797" t="s">
        <v>36</v>
      </c>
      <c r="H5797">
        <v>92374</v>
      </c>
      <c r="I5797" t="s">
        <v>37</v>
      </c>
      <c r="J5797" t="s">
        <v>1262</v>
      </c>
      <c r="K5797" t="s">
        <v>39</v>
      </c>
      <c r="L5797" t="s">
        <v>80</v>
      </c>
      <c r="M5797" t="s">
        <v>1263</v>
      </c>
      <c r="N5797">
        <v>19.98</v>
      </c>
      <c r="O5797">
        <v>1</v>
      </c>
      <c r="P5797">
        <v>0</v>
      </c>
      <c r="Q5797">
        <v>9.3905999999999992</v>
      </c>
    </row>
    <row r="5798" spans="1:17" x14ac:dyDescent="0.3">
      <c r="A5798" t="s">
        <v>17</v>
      </c>
      <c r="B5798" t="s">
        <v>3347</v>
      </c>
      <c r="C5798" t="s">
        <v>3348</v>
      </c>
      <c r="D5798" t="s">
        <v>90</v>
      </c>
      <c r="E5798" t="s">
        <v>21</v>
      </c>
      <c r="F5798" t="s">
        <v>2167</v>
      </c>
      <c r="G5798" t="s">
        <v>101</v>
      </c>
      <c r="H5798">
        <v>53209</v>
      </c>
      <c r="I5798" t="s">
        <v>93</v>
      </c>
      <c r="J5798" t="s">
        <v>1262</v>
      </c>
      <c r="K5798" t="s">
        <v>39</v>
      </c>
      <c r="L5798" t="s">
        <v>80</v>
      </c>
      <c r="M5798" t="s">
        <v>1263</v>
      </c>
      <c r="N5798">
        <v>179.82</v>
      </c>
      <c r="O5798">
        <v>9</v>
      </c>
      <c r="P5798">
        <v>0</v>
      </c>
      <c r="Q5798">
        <v>84.5154</v>
      </c>
    </row>
    <row r="5799" spans="1:17" x14ac:dyDescent="0.3">
      <c r="A5799" t="s">
        <v>42</v>
      </c>
      <c r="B5799" t="s">
        <v>4078</v>
      </c>
      <c r="C5799" t="s">
        <v>4079</v>
      </c>
      <c r="D5799" t="s">
        <v>20</v>
      </c>
      <c r="E5799" t="s">
        <v>21</v>
      </c>
      <c r="F5799" t="s">
        <v>129</v>
      </c>
      <c r="G5799" t="s">
        <v>130</v>
      </c>
      <c r="H5799">
        <v>19143</v>
      </c>
      <c r="I5799" t="s">
        <v>131</v>
      </c>
      <c r="J5799" t="s">
        <v>1262</v>
      </c>
      <c r="K5799" t="s">
        <v>39</v>
      </c>
      <c r="L5799" t="s">
        <v>80</v>
      </c>
      <c r="M5799" t="s">
        <v>1263</v>
      </c>
      <c r="N5799">
        <v>47.952000000000005</v>
      </c>
      <c r="O5799">
        <v>3</v>
      </c>
      <c r="P5799">
        <v>0.2</v>
      </c>
      <c r="Q5799">
        <v>16.183799999999998</v>
      </c>
    </row>
    <row r="5800" spans="1:17" x14ac:dyDescent="0.3">
      <c r="A5800" t="s">
        <v>166</v>
      </c>
      <c r="B5800" t="s">
        <v>1750</v>
      </c>
      <c r="C5800" t="s">
        <v>1751</v>
      </c>
      <c r="D5800" t="s">
        <v>20</v>
      </c>
      <c r="E5800" t="s">
        <v>21</v>
      </c>
      <c r="F5800" t="s">
        <v>4070</v>
      </c>
      <c r="G5800" t="s">
        <v>1477</v>
      </c>
      <c r="H5800">
        <v>72209</v>
      </c>
      <c r="I5800" t="s">
        <v>24</v>
      </c>
      <c r="J5800" t="s">
        <v>1262</v>
      </c>
      <c r="K5800" t="s">
        <v>39</v>
      </c>
      <c r="L5800" t="s">
        <v>80</v>
      </c>
      <c r="M5800" t="s">
        <v>1263</v>
      </c>
      <c r="N5800">
        <v>59.94</v>
      </c>
      <c r="O5800">
        <v>3</v>
      </c>
      <c r="P5800">
        <v>0</v>
      </c>
      <c r="Q5800">
        <v>28.171799999999998</v>
      </c>
    </row>
    <row r="5801" spans="1:17" x14ac:dyDescent="0.3">
      <c r="A5801" t="s">
        <v>1122</v>
      </c>
      <c r="B5801" t="s">
        <v>657</v>
      </c>
      <c r="C5801" t="s">
        <v>658</v>
      </c>
      <c r="D5801" t="s">
        <v>90</v>
      </c>
      <c r="E5801" t="s">
        <v>21</v>
      </c>
      <c r="F5801" t="s">
        <v>112</v>
      </c>
      <c r="G5801" t="s">
        <v>36</v>
      </c>
      <c r="H5801">
        <v>94122</v>
      </c>
      <c r="I5801" t="s">
        <v>37</v>
      </c>
      <c r="J5801" t="s">
        <v>1262</v>
      </c>
      <c r="K5801" t="s">
        <v>39</v>
      </c>
      <c r="L5801" t="s">
        <v>80</v>
      </c>
      <c r="M5801" t="s">
        <v>1263</v>
      </c>
      <c r="N5801">
        <v>59.94</v>
      </c>
      <c r="O5801">
        <v>3</v>
      </c>
      <c r="P5801">
        <v>0</v>
      </c>
      <c r="Q5801">
        <v>28.171799999999998</v>
      </c>
    </row>
    <row r="5802" spans="1:17" x14ac:dyDescent="0.3">
      <c r="A5802" t="s">
        <v>17</v>
      </c>
      <c r="B5802" t="s">
        <v>242</v>
      </c>
      <c r="C5802" t="s">
        <v>243</v>
      </c>
      <c r="D5802" t="s">
        <v>20</v>
      </c>
      <c r="E5802" t="s">
        <v>21</v>
      </c>
      <c r="F5802" t="s">
        <v>3719</v>
      </c>
      <c r="G5802" t="s">
        <v>654</v>
      </c>
      <c r="H5802">
        <v>6450</v>
      </c>
      <c r="I5802" t="s">
        <v>131</v>
      </c>
      <c r="J5802" t="s">
        <v>1262</v>
      </c>
      <c r="K5802" t="s">
        <v>39</v>
      </c>
      <c r="L5802" t="s">
        <v>80</v>
      </c>
      <c r="M5802" t="s">
        <v>1263</v>
      </c>
      <c r="N5802">
        <v>79.92</v>
      </c>
      <c r="O5802">
        <v>4</v>
      </c>
      <c r="P5802">
        <v>0</v>
      </c>
      <c r="Q5802">
        <v>37.562399999999997</v>
      </c>
    </row>
    <row r="5803" spans="1:17" x14ac:dyDescent="0.3">
      <c r="A5803" t="s">
        <v>42</v>
      </c>
      <c r="B5803" t="s">
        <v>3618</v>
      </c>
      <c r="C5803" t="s">
        <v>3619</v>
      </c>
      <c r="D5803" t="s">
        <v>20</v>
      </c>
      <c r="E5803" t="s">
        <v>21</v>
      </c>
      <c r="F5803" t="s">
        <v>1903</v>
      </c>
      <c r="G5803" t="s">
        <v>4111</v>
      </c>
      <c r="H5803" t="s">
        <v>4112</v>
      </c>
      <c r="I5803" t="s">
        <v>131</v>
      </c>
      <c r="J5803" t="s">
        <v>1262</v>
      </c>
      <c r="K5803" t="s">
        <v>39</v>
      </c>
      <c r="L5803" t="s">
        <v>80</v>
      </c>
      <c r="M5803" t="s">
        <v>1263</v>
      </c>
      <c r="N5803">
        <v>79.92</v>
      </c>
      <c r="O5803">
        <v>4</v>
      </c>
      <c r="P5803">
        <v>0</v>
      </c>
      <c r="Q5803">
        <v>37.562399999999997</v>
      </c>
    </row>
    <row r="5804" spans="1:17" x14ac:dyDescent="0.3">
      <c r="A5804" t="s">
        <v>166</v>
      </c>
      <c r="B5804" t="s">
        <v>1573</v>
      </c>
      <c r="C5804" t="s">
        <v>1574</v>
      </c>
      <c r="D5804" t="s">
        <v>20</v>
      </c>
      <c r="E5804" t="s">
        <v>21</v>
      </c>
      <c r="F5804" t="s">
        <v>2976</v>
      </c>
      <c r="G5804" t="s">
        <v>1217</v>
      </c>
      <c r="H5804">
        <v>2908</v>
      </c>
      <c r="I5804" t="s">
        <v>131</v>
      </c>
      <c r="J5804" t="s">
        <v>1262</v>
      </c>
      <c r="K5804" t="s">
        <v>39</v>
      </c>
      <c r="L5804" t="s">
        <v>80</v>
      </c>
      <c r="M5804" t="s">
        <v>1263</v>
      </c>
      <c r="N5804">
        <v>39.96</v>
      </c>
      <c r="O5804">
        <v>2</v>
      </c>
      <c r="P5804">
        <v>0</v>
      </c>
      <c r="Q5804">
        <v>18.781199999999998</v>
      </c>
    </row>
    <row r="5805" spans="1:17" x14ac:dyDescent="0.3">
      <c r="A5805" t="s">
        <v>17</v>
      </c>
      <c r="B5805" t="s">
        <v>3528</v>
      </c>
      <c r="C5805" t="s">
        <v>3529</v>
      </c>
      <c r="D5805" t="s">
        <v>20</v>
      </c>
      <c r="E5805" t="s">
        <v>21</v>
      </c>
      <c r="F5805" t="s">
        <v>712</v>
      </c>
      <c r="G5805" t="s">
        <v>92</v>
      </c>
      <c r="H5805">
        <v>75217</v>
      </c>
      <c r="I5805" t="s">
        <v>93</v>
      </c>
      <c r="J5805" t="s">
        <v>3534</v>
      </c>
      <c r="K5805" t="s">
        <v>39</v>
      </c>
      <c r="L5805" t="s">
        <v>80</v>
      </c>
      <c r="M5805" t="s">
        <v>3535</v>
      </c>
      <c r="N5805">
        <v>74.352000000000004</v>
      </c>
      <c r="O5805">
        <v>3</v>
      </c>
      <c r="P5805">
        <v>0.2</v>
      </c>
      <c r="Q5805">
        <v>23.234999999999992</v>
      </c>
    </row>
    <row r="5806" spans="1:17" x14ac:dyDescent="0.3">
      <c r="A5806" t="s">
        <v>1122</v>
      </c>
      <c r="B5806" t="s">
        <v>293</v>
      </c>
      <c r="C5806" t="s">
        <v>294</v>
      </c>
      <c r="D5806" t="s">
        <v>20</v>
      </c>
      <c r="E5806" t="s">
        <v>21</v>
      </c>
      <c r="F5806" t="s">
        <v>35</v>
      </c>
      <c r="G5806" t="s">
        <v>36</v>
      </c>
      <c r="H5806">
        <v>90036</v>
      </c>
      <c r="I5806" t="s">
        <v>37</v>
      </c>
      <c r="J5806" t="s">
        <v>3534</v>
      </c>
      <c r="K5806" t="s">
        <v>39</v>
      </c>
      <c r="L5806" t="s">
        <v>80</v>
      </c>
      <c r="M5806" t="s">
        <v>3535</v>
      </c>
      <c r="N5806">
        <v>61.96</v>
      </c>
      <c r="O5806">
        <v>2</v>
      </c>
      <c r="P5806">
        <v>0</v>
      </c>
      <c r="Q5806">
        <v>27.881999999999998</v>
      </c>
    </row>
    <row r="5807" spans="1:17" x14ac:dyDescent="0.3">
      <c r="A5807" t="s">
        <v>17</v>
      </c>
      <c r="B5807" t="s">
        <v>559</v>
      </c>
      <c r="C5807" t="s">
        <v>560</v>
      </c>
      <c r="D5807" t="s">
        <v>90</v>
      </c>
      <c r="E5807" t="s">
        <v>21</v>
      </c>
      <c r="F5807" t="s">
        <v>4595</v>
      </c>
      <c r="G5807" t="s">
        <v>92</v>
      </c>
      <c r="H5807">
        <v>78415</v>
      </c>
      <c r="I5807" t="s">
        <v>93</v>
      </c>
      <c r="J5807" t="s">
        <v>3534</v>
      </c>
      <c r="K5807" t="s">
        <v>39</v>
      </c>
      <c r="L5807" t="s">
        <v>80</v>
      </c>
      <c r="M5807" t="s">
        <v>3535</v>
      </c>
      <c r="N5807">
        <v>74.352000000000004</v>
      </c>
      <c r="O5807">
        <v>3</v>
      </c>
      <c r="P5807">
        <v>0.2</v>
      </c>
      <c r="Q5807">
        <v>23.234999999999992</v>
      </c>
    </row>
    <row r="5808" spans="1:17" x14ac:dyDescent="0.3">
      <c r="A5808" t="s">
        <v>17</v>
      </c>
      <c r="B5808" t="s">
        <v>3368</v>
      </c>
      <c r="C5808" t="s">
        <v>3369</v>
      </c>
      <c r="D5808" t="s">
        <v>20</v>
      </c>
      <c r="E5808" t="s">
        <v>21</v>
      </c>
      <c r="F5808" t="s">
        <v>84</v>
      </c>
      <c r="G5808" t="s">
        <v>85</v>
      </c>
      <c r="H5808">
        <v>98103</v>
      </c>
      <c r="I5808" t="s">
        <v>37</v>
      </c>
      <c r="J5808" t="s">
        <v>3534</v>
      </c>
      <c r="K5808" t="s">
        <v>39</v>
      </c>
      <c r="L5808" t="s">
        <v>80</v>
      </c>
      <c r="M5808" t="s">
        <v>3535</v>
      </c>
      <c r="N5808">
        <v>61.96</v>
      </c>
      <c r="O5808">
        <v>2</v>
      </c>
      <c r="P5808">
        <v>0</v>
      </c>
      <c r="Q5808">
        <v>27.881999999999998</v>
      </c>
    </row>
    <row r="5809" spans="1:17" x14ac:dyDescent="0.3">
      <c r="A5809" t="s">
        <v>1122</v>
      </c>
      <c r="B5809" t="s">
        <v>3593</v>
      </c>
      <c r="C5809" t="s">
        <v>3594</v>
      </c>
      <c r="D5809" t="s">
        <v>34</v>
      </c>
      <c r="E5809" t="s">
        <v>21</v>
      </c>
      <c r="F5809" t="s">
        <v>129</v>
      </c>
      <c r="G5809" t="s">
        <v>130</v>
      </c>
      <c r="H5809">
        <v>19143</v>
      </c>
      <c r="I5809" t="s">
        <v>131</v>
      </c>
      <c r="J5809" t="s">
        <v>3534</v>
      </c>
      <c r="K5809" t="s">
        <v>39</v>
      </c>
      <c r="L5809" t="s">
        <v>80</v>
      </c>
      <c r="M5809" t="s">
        <v>3535</v>
      </c>
      <c r="N5809">
        <v>123.92000000000002</v>
      </c>
      <c r="O5809">
        <v>5</v>
      </c>
      <c r="P5809">
        <v>0.2</v>
      </c>
      <c r="Q5809">
        <v>38.724999999999994</v>
      </c>
    </row>
    <row r="5810" spans="1:17" x14ac:dyDescent="0.3">
      <c r="A5810" t="s">
        <v>42</v>
      </c>
      <c r="B5810" t="s">
        <v>1544</v>
      </c>
      <c r="C5810" t="s">
        <v>1545</v>
      </c>
      <c r="D5810" t="s">
        <v>20</v>
      </c>
      <c r="E5810" t="s">
        <v>21</v>
      </c>
      <c r="F5810" t="s">
        <v>112</v>
      </c>
      <c r="G5810" t="s">
        <v>36</v>
      </c>
      <c r="H5810">
        <v>94122</v>
      </c>
      <c r="I5810" t="s">
        <v>37</v>
      </c>
      <c r="J5810" t="s">
        <v>3534</v>
      </c>
      <c r="K5810" t="s">
        <v>39</v>
      </c>
      <c r="L5810" t="s">
        <v>80</v>
      </c>
      <c r="M5810" t="s">
        <v>3535</v>
      </c>
      <c r="N5810">
        <v>92.94</v>
      </c>
      <c r="O5810">
        <v>3</v>
      </c>
      <c r="P5810">
        <v>0</v>
      </c>
      <c r="Q5810">
        <v>41.822999999999993</v>
      </c>
    </row>
    <row r="5811" spans="1:17" x14ac:dyDescent="0.3">
      <c r="A5811" t="s">
        <v>17</v>
      </c>
      <c r="B5811" t="s">
        <v>3111</v>
      </c>
      <c r="C5811" t="s">
        <v>3112</v>
      </c>
      <c r="D5811" t="s">
        <v>90</v>
      </c>
      <c r="E5811" t="s">
        <v>21</v>
      </c>
      <c r="F5811" t="s">
        <v>2105</v>
      </c>
      <c r="G5811" t="s">
        <v>436</v>
      </c>
      <c r="H5811">
        <v>43130</v>
      </c>
      <c r="I5811" t="s">
        <v>131</v>
      </c>
      <c r="J5811" t="s">
        <v>4928</v>
      </c>
      <c r="K5811" t="s">
        <v>39</v>
      </c>
      <c r="L5811" t="s">
        <v>80</v>
      </c>
      <c r="M5811" t="s">
        <v>4929</v>
      </c>
      <c r="N5811">
        <v>32.896000000000001</v>
      </c>
      <c r="O5811">
        <v>4</v>
      </c>
      <c r="P5811">
        <v>0.2</v>
      </c>
      <c r="Q5811">
        <v>11.102399999999996</v>
      </c>
    </row>
    <row r="5812" spans="1:17" x14ac:dyDescent="0.3">
      <c r="A5812" t="s">
        <v>42</v>
      </c>
      <c r="B5812" t="s">
        <v>3047</v>
      </c>
      <c r="C5812" t="s">
        <v>3048</v>
      </c>
      <c r="D5812" t="s">
        <v>90</v>
      </c>
      <c r="E5812" t="s">
        <v>21</v>
      </c>
      <c r="F5812" t="s">
        <v>129</v>
      </c>
      <c r="G5812" t="s">
        <v>130</v>
      </c>
      <c r="H5812">
        <v>19134</v>
      </c>
      <c r="I5812" t="s">
        <v>131</v>
      </c>
      <c r="J5812" t="s">
        <v>4928</v>
      </c>
      <c r="K5812" t="s">
        <v>39</v>
      </c>
      <c r="L5812" t="s">
        <v>80</v>
      </c>
      <c r="M5812" t="s">
        <v>4929</v>
      </c>
      <c r="N5812">
        <v>16.448</v>
      </c>
      <c r="O5812">
        <v>2</v>
      </c>
      <c r="P5812">
        <v>0.2</v>
      </c>
      <c r="Q5812">
        <v>5.5511999999999979</v>
      </c>
    </row>
    <row r="5813" spans="1:17" x14ac:dyDescent="0.3">
      <c r="A5813" t="s">
        <v>42</v>
      </c>
      <c r="B5813" t="s">
        <v>2580</v>
      </c>
      <c r="C5813" t="s">
        <v>2581</v>
      </c>
      <c r="D5813" t="s">
        <v>20</v>
      </c>
      <c r="E5813" t="s">
        <v>21</v>
      </c>
      <c r="F5813" t="s">
        <v>3781</v>
      </c>
      <c r="G5813" t="s">
        <v>369</v>
      </c>
      <c r="H5813">
        <v>97504</v>
      </c>
      <c r="I5813" t="s">
        <v>37</v>
      </c>
      <c r="J5813" t="s">
        <v>4928</v>
      </c>
      <c r="K5813" t="s">
        <v>39</v>
      </c>
      <c r="L5813" t="s">
        <v>80</v>
      </c>
      <c r="M5813" t="s">
        <v>4929</v>
      </c>
      <c r="N5813">
        <v>32.896000000000001</v>
      </c>
      <c r="O5813">
        <v>4</v>
      </c>
      <c r="P5813">
        <v>0.2</v>
      </c>
      <c r="Q5813">
        <v>11.102399999999996</v>
      </c>
    </row>
    <row r="5814" spans="1:17" x14ac:dyDescent="0.3">
      <c r="A5814" t="s">
        <v>42</v>
      </c>
      <c r="B5814" t="s">
        <v>221</v>
      </c>
      <c r="C5814" t="s">
        <v>222</v>
      </c>
      <c r="D5814" t="s">
        <v>20</v>
      </c>
      <c r="E5814" t="s">
        <v>21</v>
      </c>
      <c r="F5814" t="s">
        <v>163</v>
      </c>
      <c r="G5814" t="s">
        <v>92</v>
      </c>
      <c r="H5814">
        <v>77095</v>
      </c>
      <c r="I5814" t="s">
        <v>93</v>
      </c>
      <c r="J5814" t="s">
        <v>4928</v>
      </c>
      <c r="K5814" t="s">
        <v>39</v>
      </c>
      <c r="L5814" t="s">
        <v>80</v>
      </c>
      <c r="M5814" t="s">
        <v>4929</v>
      </c>
      <c r="N5814">
        <v>16.448</v>
      </c>
      <c r="O5814">
        <v>2</v>
      </c>
      <c r="P5814">
        <v>0.2</v>
      </c>
      <c r="Q5814">
        <v>5.5511999999999979</v>
      </c>
    </row>
    <row r="5815" spans="1:17" x14ac:dyDescent="0.3">
      <c r="A5815" t="s">
        <v>17</v>
      </c>
      <c r="B5815" t="s">
        <v>5456</v>
      </c>
      <c r="C5815" t="s">
        <v>5457</v>
      </c>
      <c r="D5815" t="s">
        <v>34</v>
      </c>
      <c r="E5815" t="s">
        <v>21</v>
      </c>
      <c r="F5815" t="s">
        <v>797</v>
      </c>
      <c r="G5815" t="s">
        <v>36</v>
      </c>
      <c r="H5815">
        <v>95051</v>
      </c>
      <c r="I5815" t="s">
        <v>37</v>
      </c>
      <c r="J5815" t="s">
        <v>4928</v>
      </c>
      <c r="K5815" t="s">
        <v>39</v>
      </c>
      <c r="L5815" t="s">
        <v>80</v>
      </c>
      <c r="M5815" t="s">
        <v>4929</v>
      </c>
      <c r="N5815">
        <v>20.56</v>
      </c>
      <c r="O5815">
        <v>2</v>
      </c>
      <c r="P5815">
        <v>0</v>
      </c>
      <c r="Q5815">
        <v>9.663199999999998</v>
      </c>
    </row>
    <row r="5816" spans="1:17" x14ac:dyDescent="0.3">
      <c r="A5816" t="s">
        <v>42</v>
      </c>
      <c r="B5816" t="s">
        <v>3608</v>
      </c>
      <c r="C5816" t="s">
        <v>3609</v>
      </c>
      <c r="D5816" t="s">
        <v>90</v>
      </c>
      <c r="E5816" t="s">
        <v>21</v>
      </c>
      <c r="F5816" t="s">
        <v>2105</v>
      </c>
      <c r="G5816" t="s">
        <v>436</v>
      </c>
      <c r="H5816">
        <v>43130</v>
      </c>
      <c r="I5816" t="s">
        <v>131</v>
      </c>
      <c r="J5816" t="s">
        <v>4928</v>
      </c>
      <c r="K5816" t="s">
        <v>39</v>
      </c>
      <c r="L5816" t="s">
        <v>80</v>
      </c>
      <c r="M5816" t="s">
        <v>4929</v>
      </c>
      <c r="N5816">
        <v>32.896000000000001</v>
      </c>
      <c r="O5816">
        <v>4</v>
      </c>
      <c r="P5816">
        <v>0.2</v>
      </c>
      <c r="Q5816">
        <v>11.102399999999996</v>
      </c>
    </row>
    <row r="5817" spans="1:17" x14ac:dyDescent="0.3">
      <c r="A5817" t="s">
        <v>166</v>
      </c>
      <c r="B5817" t="s">
        <v>795</v>
      </c>
      <c r="C5817" t="s">
        <v>796</v>
      </c>
      <c r="D5817" t="s">
        <v>34</v>
      </c>
      <c r="E5817" t="s">
        <v>21</v>
      </c>
      <c r="F5817" t="s">
        <v>342</v>
      </c>
      <c r="G5817" t="s">
        <v>236</v>
      </c>
      <c r="H5817">
        <v>14609</v>
      </c>
      <c r="I5817" t="s">
        <v>131</v>
      </c>
      <c r="J5817" t="s">
        <v>2127</v>
      </c>
      <c r="K5817" t="s">
        <v>39</v>
      </c>
      <c r="L5817" t="s">
        <v>80</v>
      </c>
      <c r="M5817" t="s">
        <v>2128</v>
      </c>
      <c r="N5817">
        <v>132.79</v>
      </c>
      <c r="O5817">
        <v>7</v>
      </c>
      <c r="P5817">
        <v>0</v>
      </c>
      <c r="Q5817">
        <v>63.739199999999997</v>
      </c>
    </row>
    <row r="5818" spans="1:17" x14ac:dyDescent="0.3">
      <c r="A5818" t="s">
        <v>17</v>
      </c>
      <c r="B5818" t="s">
        <v>3550</v>
      </c>
      <c r="C5818" t="s">
        <v>3551</v>
      </c>
      <c r="D5818" t="s">
        <v>20</v>
      </c>
      <c r="E5818" t="s">
        <v>21</v>
      </c>
      <c r="F5818" t="s">
        <v>35</v>
      </c>
      <c r="G5818" t="s">
        <v>36</v>
      </c>
      <c r="H5818">
        <v>90008</v>
      </c>
      <c r="I5818" t="s">
        <v>37</v>
      </c>
      <c r="J5818" t="s">
        <v>2127</v>
      </c>
      <c r="K5818" t="s">
        <v>39</v>
      </c>
      <c r="L5818" t="s">
        <v>80</v>
      </c>
      <c r="M5818" t="s">
        <v>2128</v>
      </c>
      <c r="N5818">
        <v>18.97</v>
      </c>
      <c r="O5818">
        <v>1</v>
      </c>
      <c r="P5818">
        <v>0</v>
      </c>
      <c r="Q5818">
        <v>9.105599999999999</v>
      </c>
    </row>
    <row r="5819" spans="1:17" x14ac:dyDescent="0.3">
      <c r="A5819" t="s">
        <v>17</v>
      </c>
      <c r="B5819" t="s">
        <v>1188</v>
      </c>
      <c r="C5819" t="s">
        <v>1189</v>
      </c>
      <c r="D5819" t="s">
        <v>20</v>
      </c>
      <c r="E5819" t="s">
        <v>21</v>
      </c>
      <c r="F5819" t="s">
        <v>35</v>
      </c>
      <c r="G5819" t="s">
        <v>36</v>
      </c>
      <c r="H5819">
        <v>90008</v>
      </c>
      <c r="I5819" t="s">
        <v>37</v>
      </c>
      <c r="J5819" t="s">
        <v>2127</v>
      </c>
      <c r="K5819" t="s">
        <v>39</v>
      </c>
      <c r="L5819" t="s">
        <v>80</v>
      </c>
      <c r="M5819" t="s">
        <v>2128</v>
      </c>
      <c r="N5819">
        <v>37.94</v>
      </c>
      <c r="O5819">
        <v>2</v>
      </c>
      <c r="P5819">
        <v>0</v>
      </c>
      <c r="Q5819">
        <v>18.211199999999998</v>
      </c>
    </row>
    <row r="5820" spans="1:17" x14ac:dyDescent="0.3">
      <c r="A5820" t="s">
        <v>42</v>
      </c>
      <c r="B5820" t="s">
        <v>161</v>
      </c>
      <c r="C5820" t="s">
        <v>162</v>
      </c>
      <c r="D5820" t="s">
        <v>90</v>
      </c>
      <c r="E5820" t="s">
        <v>21</v>
      </c>
      <c r="F5820" t="s">
        <v>129</v>
      </c>
      <c r="G5820" t="s">
        <v>130</v>
      </c>
      <c r="H5820">
        <v>19120</v>
      </c>
      <c r="I5820" t="s">
        <v>131</v>
      </c>
      <c r="J5820" t="s">
        <v>2127</v>
      </c>
      <c r="K5820" t="s">
        <v>39</v>
      </c>
      <c r="L5820" t="s">
        <v>80</v>
      </c>
      <c r="M5820" t="s">
        <v>2128</v>
      </c>
      <c r="N5820">
        <v>45.527999999999999</v>
      </c>
      <c r="O5820">
        <v>3</v>
      </c>
      <c r="P5820">
        <v>0.2</v>
      </c>
      <c r="Q5820">
        <v>15.934799999999997</v>
      </c>
    </row>
    <row r="5821" spans="1:17" x14ac:dyDescent="0.3">
      <c r="A5821" t="s">
        <v>42</v>
      </c>
      <c r="B5821" t="s">
        <v>5280</v>
      </c>
      <c r="C5821" t="s">
        <v>5281</v>
      </c>
      <c r="D5821" t="s">
        <v>20</v>
      </c>
      <c r="E5821" t="s">
        <v>21</v>
      </c>
      <c r="F5821" t="s">
        <v>163</v>
      </c>
      <c r="G5821" t="s">
        <v>92</v>
      </c>
      <c r="H5821">
        <v>77095</v>
      </c>
      <c r="I5821" t="s">
        <v>93</v>
      </c>
      <c r="J5821" t="s">
        <v>2127</v>
      </c>
      <c r="K5821" t="s">
        <v>39</v>
      </c>
      <c r="L5821" t="s">
        <v>80</v>
      </c>
      <c r="M5821" t="s">
        <v>2128</v>
      </c>
      <c r="N5821">
        <v>75.88</v>
      </c>
      <c r="O5821">
        <v>5</v>
      </c>
      <c r="P5821">
        <v>0.2</v>
      </c>
      <c r="Q5821">
        <v>26.557999999999993</v>
      </c>
    </row>
    <row r="5822" spans="1:17" x14ac:dyDescent="0.3">
      <c r="A5822" t="s">
        <v>17</v>
      </c>
      <c r="B5822" t="s">
        <v>5207</v>
      </c>
      <c r="C5822" t="s">
        <v>5208</v>
      </c>
      <c r="D5822" t="s">
        <v>34</v>
      </c>
      <c r="E5822" t="s">
        <v>21</v>
      </c>
      <c r="F5822" t="s">
        <v>5677</v>
      </c>
      <c r="G5822" t="s">
        <v>369</v>
      </c>
      <c r="H5822">
        <v>97405</v>
      </c>
      <c r="I5822" t="s">
        <v>37</v>
      </c>
      <c r="J5822" t="s">
        <v>2127</v>
      </c>
      <c r="K5822" t="s">
        <v>39</v>
      </c>
      <c r="L5822" t="s">
        <v>80</v>
      </c>
      <c r="M5822" t="s">
        <v>2128</v>
      </c>
      <c r="N5822">
        <v>15.176</v>
      </c>
      <c r="O5822">
        <v>1</v>
      </c>
      <c r="P5822">
        <v>0.2</v>
      </c>
      <c r="Q5822">
        <v>5.3115999999999985</v>
      </c>
    </row>
    <row r="5823" spans="1:17" x14ac:dyDescent="0.3">
      <c r="A5823" t="s">
        <v>42</v>
      </c>
      <c r="B5823" t="s">
        <v>5243</v>
      </c>
      <c r="C5823" t="s">
        <v>5244</v>
      </c>
      <c r="D5823" t="s">
        <v>90</v>
      </c>
      <c r="E5823" t="s">
        <v>21</v>
      </c>
      <c r="F5823" t="s">
        <v>1320</v>
      </c>
      <c r="G5823" t="s">
        <v>46</v>
      </c>
      <c r="H5823">
        <v>32216</v>
      </c>
      <c r="I5823" t="s">
        <v>24</v>
      </c>
      <c r="J5823" t="s">
        <v>2127</v>
      </c>
      <c r="K5823" t="s">
        <v>39</v>
      </c>
      <c r="L5823" t="s">
        <v>80</v>
      </c>
      <c r="M5823" t="s">
        <v>2128</v>
      </c>
      <c r="N5823">
        <v>91.055999999999997</v>
      </c>
      <c r="O5823">
        <v>6</v>
      </c>
      <c r="P5823">
        <v>0.2</v>
      </c>
      <c r="Q5823">
        <v>31.869599999999995</v>
      </c>
    </row>
    <row r="5824" spans="1:17" x14ac:dyDescent="0.3">
      <c r="A5824" t="s">
        <v>17</v>
      </c>
      <c r="B5824" t="s">
        <v>4275</v>
      </c>
      <c r="C5824" t="s">
        <v>4276</v>
      </c>
      <c r="D5824" t="s">
        <v>20</v>
      </c>
      <c r="E5824" t="s">
        <v>21</v>
      </c>
      <c r="F5824" t="s">
        <v>4095</v>
      </c>
      <c r="G5824" t="s">
        <v>428</v>
      </c>
      <c r="H5824">
        <v>52302</v>
      </c>
      <c r="I5824" t="s">
        <v>93</v>
      </c>
      <c r="J5824" t="s">
        <v>2127</v>
      </c>
      <c r="K5824" t="s">
        <v>39</v>
      </c>
      <c r="L5824" t="s">
        <v>80</v>
      </c>
      <c r="M5824" t="s">
        <v>2128</v>
      </c>
      <c r="N5824">
        <v>94.85</v>
      </c>
      <c r="O5824">
        <v>5</v>
      </c>
      <c r="P5824">
        <v>0</v>
      </c>
      <c r="Q5824">
        <v>45.527999999999992</v>
      </c>
    </row>
    <row r="5825" spans="1:17" x14ac:dyDescent="0.3">
      <c r="A5825" t="s">
        <v>42</v>
      </c>
      <c r="B5825" t="s">
        <v>1309</v>
      </c>
      <c r="C5825" t="s">
        <v>1310</v>
      </c>
      <c r="D5825" t="s">
        <v>90</v>
      </c>
      <c r="E5825" t="s">
        <v>21</v>
      </c>
      <c r="F5825" t="s">
        <v>35</v>
      </c>
      <c r="G5825" t="s">
        <v>36</v>
      </c>
      <c r="H5825">
        <v>90036</v>
      </c>
      <c r="I5825" t="s">
        <v>37</v>
      </c>
      <c r="J5825" t="s">
        <v>5879</v>
      </c>
      <c r="K5825" t="s">
        <v>39</v>
      </c>
      <c r="L5825" t="s">
        <v>80</v>
      </c>
      <c r="M5825" t="s">
        <v>5880</v>
      </c>
      <c r="N5825">
        <v>99.9</v>
      </c>
      <c r="O5825">
        <v>5</v>
      </c>
      <c r="P5825">
        <v>0</v>
      </c>
      <c r="Q5825">
        <v>46.952999999999996</v>
      </c>
    </row>
    <row r="5826" spans="1:17" x14ac:dyDescent="0.3">
      <c r="A5826" t="s">
        <v>42</v>
      </c>
      <c r="B5826" t="s">
        <v>1224</v>
      </c>
      <c r="C5826" t="s">
        <v>1225</v>
      </c>
      <c r="D5826" t="s">
        <v>20</v>
      </c>
      <c r="E5826" t="s">
        <v>21</v>
      </c>
      <c r="F5826" t="s">
        <v>3397</v>
      </c>
      <c r="G5826" t="s">
        <v>92</v>
      </c>
      <c r="H5826">
        <v>75002</v>
      </c>
      <c r="I5826" t="s">
        <v>93</v>
      </c>
      <c r="J5826" t="s">
        <v>4692</v>
      </c>
      <c r="K5826" t="s">
        <v>39</v>
      </c>
      <c r="L5826" t="s">
        <v>80</v>
      </c>
      <c r="M5826" t="s">
        <v>4693</v>
      </c>
      <c r="N5826">
        <v>15.936000000000002</v>
      </c>
      <c r="O5826">
        <v>4</v>
      </c>
      <c r="P5826">
        <v>0.2</v>
      </c>
      <c r="Q5826">
        <v>5.378400000000001</v>
      </c>
    </row>
    <row r="5827" spans="1:17" x14ac:dyDescent="0.3">
      <c r="A5827" t="s">
        <v>1122</v>
      </c>
      <c r="B5827" t="s">
        <v>4609</v>
      </c>
      <c r="C5827" t="s">
        <v>4610</v>
      </c>
      <c r="D5827" t="s">
        <v>20</v>
      </c>
      <c r="E5827" t="s">
        <v>21</v>
      </c>
      <c r="F5827" t="s">
        <v>235</v>
      </c>
      <c r="G5827" t="s">
        <v>236</v>
      </c>
      <c r="H5827">
        <v>10009</v>
      </c>
      <c r="I5827" t="s">
        <v>131</v>
      </c>
      <c r="J5827" t="s">
        <v>4692</v>
      </c>
      <c r="K5827" t="s">
        <v>39</v>
      </c>
      <c r="L5827" t="s">
        <v>80</v>
      </c>
      <c r="M5827" t="s">
        <v>4693</v>
      </c>
      <c r="N5827">
        <v>44.820000000000007</v>
      </c>
      <c r="O5827">
        <v>9</v>
      </c>
      <c r="P5827">
        <v>0</v>
      </c>
      <c r="Q5827">
        <v>21.065400000000004</v>
      </c>
    </row>
    <row r="5828" spans="1:17" x14ac:dyDescent="0.3">
      <c r="A5828" t="s">
        <v>17</v>
      </c>
      <c r="B5828" t="s">
        <v>3593</v>
      </c>
      <c r="C5828" t="s">
        <v>3594</v>
      </c>
      <c r="D5828" t="s">
        <v>34</v>
      </c>
      <c r="E5828" t="s">
        <v>21</v>
      </c>
      <c r="F5828" t="s">
        <v>1273</v>
      </c>
      <c r="G5828" t="s">
        <v>23</v>
      </c>
      <c r="H5828">
        <v>40475</v>
      </c>
      <c r="I5828" t="s">
        <v>24</v>
      </c>
      <c r="J5828" t="s">
        <v>4692</v>
      </c>
      <c r="K5828" t="s">
        <v>39</v>
      </c>
      <c r="L5828" t="s">
        <v>80</v>
      </c>
      <c r="M5828" t="s">
        <v>4693</v>
      </c>
      <c r="N5828">
        <v>14.940000000000001</v>
      </c>
      <c r="O5828">
        <v>3</v>
      </c>
      <c r="P5828">
        <v>0</v>
      </c>
      <c r="Q5828">
        <v>7.0218000000000007</v>
      </c>
    </row>
    <row r="5829" spans="1:17" x14ac:dyDescent="0.3">
      <c r="A5829" t="s">
        <v>17</v>
      </c>
      <c r="B5829" t="s">
        <v>3321</v>
      </c>
      <c r="C5829" t="s">
        <v>3322</v>
      </c>
      <c r="D5829" t="s">
        <v>20</v>
      </c>
      <c r="E5829" t="s">
        <v>21</v>
      </c>
      <c r="F5829" t="s">
        <v>3675</v>
      </c>
      <c r="G5829" t="s">
        <v>568</v>
      </c>
      <c r="H5829">
        <v>74133</v>
      </c>
      <c r="I5829" t="s">
        <v>93</v>
      </c>
      <c r="J5829" t="s">
        <v>4480</v>
      </c>
      <c r="K5829" t="s">
        <v>39</v>
      </c>
      <c r="L5829" t="s">
        <v>80</v>
      </c>
      <c r="M5829" t="s">
        <v>4481</v>
      </c>
      <c r="N5829">
        <v>12.96</v>
      </c>
      <c r="O5829">
        <v>2</v>
      </c>
      <c r="P5829">
        <v>0</v>
      </c>
      <c r="Q5829">
        <v>6.2208000000000006</v>
      </c>
    </row>
    <row r="5830" spans="1:17" x14ac:dyDescent="0.3">
      <c r="A5830" t="s">
        <v>42</v>
      </c>
      <c r="B5830" t="s">
        <v>2125</v>
      </c>
      <c r="C5830" t="s">
        <v>2126</v>
      </c>
      <c r="D5830" t="s">
        <v>20</v>
      </c>
      <c r="E5830" t="s">
        <v>21</v>
      </c>
      <c r="F5830" t="s">
        <v>4637</v>
      </c>
      <c r="G5830" t="s">
        <v>46</v>
      </c>
      <c r="H5830">
        <v>32839</v>
      </c>
      <c r="I5830" t="s">
        <v>24</v>
      </c>
      <c r="J5830" t="s">
        <v>4480</v>
      </c>
      <c r="K5830" t="s">
        <v>39</v>
      </c>
      <c r="L5830" t="s">
        <v>80</v>
      </c>
      <c r="M5830" t="s">
        <v>4481</v>
      </c>
      <c r="N5830">
        <v>20.736000000000004</v>
      </c>
      <c r="O5830">
        <v>4</v>
      </c>
      <c r="P5830">
        <v>0.2</v>
      </c>
      <c r="Q5830">
        <v>7.2576000000000001</v>
      </c>
    </row>
    <row r="5831" spans="1:17" x14ac:dyDescent="0.3">
      <c r="A5831" t="s">
        <v>42</v>
      </c>
      <c r="B5831" t="s">
        <v>4019</v>
      </c>
      <c r="C5831" t="s">
        <v>4020</v>
      </c>
      <c r="D5831" t="s">
        <v>20</v>
      </c>
      <c r="E5831" t="s">
        <v>21</v>
      </c>
      <c r="F5831" t="s">
        <v>35</v>
      </c>
      <c r="G5831" t="s">
        <v>36</v>
      </c>
      <c r="H5831">
        <v>90045</v>
      </c>
      <c r="I5831" t="s">
        <v>37</v>
      </c>
      <c r="J5831" t="s">
        <v>4480</v>
      </c>
      <c r="K5831" t="s">
        <v>39</v>
      </c>
      <c r="L5831" t="s">
        <v>80</v>
      </c>
      <c r="M5831" t="s">
        <v>4481</v>
      </c>
      <c r="N5831">
        <v>19.440000000000001</v>
      </c>
      <c r="O5831">
        <v>3</v>
      </c>
      <c r="P5831">
        <v>0</v>
      </c>
      <c r="Q5831">
        <v>9.3312000000000008</v>
      </c>
    </row>
    <row r="5832" spans="1:17" x14ac:dyDescent="0.3">
      <c r="A5832" t="s">
        <v>42</v>
      </c>
      <c r="B5832" t="s">
        <v>3759</v>
      </c>
      <c r="C5832" t="s">
        <v>3760</v>
      </c>
      <c r="D5832" t="s">
        <v>34</v>
      </c>
      <c r="E5832" t="s">
        <v>21</v>
      </c>
      <c r="F5832" t="s">
        <v>5260</v>
      </c>
      <c r="G5832" t="s">
        <v>92</v>
      </c>
      <c r="H5832">
        <v>77642</v>
      </c>
      <c r="I5832" t="s">
        <v>93</v>
      </c>
      <c r="J5832" t="s">
        <v>4480</v>
      </c>
      <c r="K5832" t="s">
        <v>39</v>
      </c>
      <c r="L5832" t="s">
        <v>80</v>
      </c>
      <c r="M5832" t="s">
        <v>4481</v>
      </c>
      <c r="N5832">
        <v>5.1840000000000011</v>
      </c>
      <c r="O5832">
        <v>1</v>
      </c>
      <c r="P5832">
        <v>0.2</v>
      </c>
      <c r="Q5832">
        <v>1.8144</v>
      </c>
    </row>
    <row r="5833" spans="1:17" x14ac:dyDescent="0.3">
      <c r="A5833" t="s">
        <v>42</v>
      </c>
      <c r="B5833" t="s">
        <v>3724</v>
      </c>
      <c r="C5833" t="s">
        <v>3725</v>
      </c>
      <c r="D5833" t="s">
        <v>34</v>
      </c>
      <c r="E5833" t="s">
        <v>21</v>
      </c>
      <c r="F5833" t="s">
        <v>235</v>
      </c>
      <c r="G5833" t="s">
        <v>236</v>
      </c>
      <c r="H5833">
        <v>10024</v>
      </c>
      <c r="I5833" t="s">
        <v>131</v>
      </c>
      <c r="J5833" t="s">
        <v>4480</v>
      </c>
      <c r="K5833" t="s">
        <v>39</v>
      </c>
      <c r="L5833" t="s">
        <v>80</v>
      </c>
      <c r="M5833" t="s">
        <v>4481</v>
      </c>
      <c r="N5833">
        <v>25.92</v>
      </c>
      <c r="O5833">
        <v>4</v>
      </c>
      <c r="P5833">
        <v>0</v>
      </c>
      <c r="Q5833">
        <v>12.441600000000001</v>
      </c>
    </row>
    <row r="5834" spans="1:17" x14ac:dyDescent="0.3">
      <c r="A5834" t="s">
        <v>42</v>
      </c>
      <c r="B5834" t="s">
        <v>2275</v>
      </c>
      <c r="C5834" t="s">
        <v>2276</v>
      </c>
      <c r="D5834" t="s">
        <v>34</v>
      </c>
      <c r="E5834" t="s">
        <v>21</v>
      </c>
      <c r="F5834" t="s">
        <v>712</v>
      </c>
      <c r="G5834" t="s">
        <v>92</v>
      </c>
      <c r="H5834">
        <v>75220</v>
      </c>
      <c r="I5834" t="s">
        <v>93</v>
      </c>
      <c r="J5834" t="s">
        <v>5241</v>
      </c>
      <c r="K5834" t="s">
        <v>39</v>
      </c>
      <c r="L5834" t="s">
        <v>80</v>
      </c>
      <c r="M5834" t="s">
        <v>5242</v>
      </c>
      <c r="N5834">
        <v>15.552000000000003</v>
      </c>
      <c r="O5834">
        <v>3</v>
      </c>
      <c r="P5834">
        <v>0.2</v>
      </c>
      <c r="Q5834">
        <v>5.6375999999999999</v>
      </c>
    </row>
    <row r="5835" spans="1:17" x14ac:dyDescent="0.3">
      <c r="A5835" t="s">
        <v>166</v>
      </c>
      <c r="B5835" t="s">
        <v>4922</v>
      </c>
      <c r="C5835" t="s">
        <v>4923</v>
      </c>
      <c r="D5835" t="s">
        <v>34</v>
      </c>
      <c r="E5835" t="s">
        <v>21</v>
      </c>
      <c r="F5835" t="s">
        <v>653</v>
      </c>
      <c r="G5835" t="s">
        <v>36</v>
      </c>
      <c r="H5835">
        <v>94533</v>
      </c>
      <c r="I5835" t="s">
        <v>37</v>
      </c>
      <c r="J5835" t="s">
        <v>5241</v>
      </c>
      <c r="K5835" t="s">
        <v>39</v>
      </c>
      <c r="L5835" t="s">
        <v>80</v>
      </c>
      <c r="M5835" t="s">
        <v>5242</v>
      </c>
      <c r="N5835">
        <v>12.96</v>
      </c>
      <c r="O5835">
        <v>2</v>
      </c>
      <c r="P5835">
        <v>0</v>
      </c>
      <c r="Q5835">
        <v>6.3504000000000005</v>
      </c>
    </row>
    <row r="5836" spans="1:17" x14ac:dyDescent="0.3">
      <c r="A5836" t="s">
        <v>42</v>
      </c>
      <c r="B5836" t="s">
        <v>1192</v>
      </c>
      <c r="C5836" t="s">
        <v>1193</v>
      </c>
      <c r="D5836" t="s">
        <v>20</v>
      </c>
      <c r="E5836" t="s">
        <v>21</v>
      </c>
      <c r="F5836" t="s">
        <v>235</v>
      </c>
      <c r="G5836" t="s">
        <v>236</v>
      </c>
      <c r="H5836">
        <v>10035</v>
      </c>
      <c r="I5836" t="s">
        <v>131</v>
      </c>
      <c r="J5836" t="s">
        <v>5241</v>
      </c>
      <c r="K5836" t="s">
        <v>39</v>
      </c>
      <c r="L5836" t="s">
        <v>80</v>
      </c>
      <c r="M5836" t="s">
        <v>5242</v>
      </c>
      <c r="N5836">
        <v>12.96</v>
      </c>
      <c r="O5836">
        <v>2</v>
      </c>
      <c r="P5836">
        <v>0</v>
      </c>
      <c r="Q5836">
        <v>6.3504000000000005</v>
      </c>
    </row>
    <row r="5837" spans="1:17" x14ac:dyDescent="0.3">
      <c r="A5837" t="s">
        <v>17</v>
      </c>
      <c r="B5837" t="s">
        <v>4076</v>
      </c>
      <c r="C5837" t="s">
        <v>4077</v>
      </c>
      <c r="D5837" t="s">
        <v>90</v>
      </c>
      <c r="E5837" t="s">
        <v>21</v>
      </c>
      <c r="F5837" t="s">
        <v>163</v>
      </c>
      <c r="G5837" t="s">
        <v>92</v>
      </c>
      <c r="H5837">
        <v>77070</v>
      </c>
      <c r="I5837" t="s">
        <v>93</v>
      </c>
      <c r="J5837" t="s">
        <v>5241</v>
      </c>
      <c r="K5837" t="s">
        <v>39</v>
      </c>
      <c r="L5837" t="s">
        <v>80</v>
      </c>
      <c r="M5837" t="s">
        <v>5242</v>
      </c>
      <c r="N5837">
        <v>15.552000000000003</v>
      </c>
      <c r="O5837">
        <v>3</v>
      </c>
      <c r="P5837">
        <v>0.2</v>
      </c>
      <c r="Q5837">
        <v>5.6375999999999999</v>
      </c>
    </row>
    <row r="5838" spans="1:17" x14ac:dyDescent="0.3">
      <c r="A5838" t="s">
        <v>42</v>
      </c>
      <c r="B5838" t="s">
        <v>1578</v>
      </c>
      <c r="C5838" t="s">
        <v>1579</v>
      </c>
      <c r="D5838" t="s">
        <v>20</v>
      </c>
      <c r="E5838" t="s">
        <v>21</v>
      </c>
      <c r="F5838" t="s">
        <v>112</v>
      </c>
      <c r="G5838" t="s">
        <v>36</v>
      </c>
      <c r="H5838">
        <v>94122</v>
      </c>
      <c r="I5838" t="s">
        <v>37</v>
      </c>
      <c r="J5838" t="s">
        <v>5241</v>
      </c>
      <c r="K5838" t="s">
        <v>39</v>
      </c>
      <c r="L5838" t="s">
        <v>80</v>
      </c>
      <c r="M5838" t="s">
        <v>5242</v>
      </c>
      <c r="N5838">
        <v>12.96</v>
      </c>
      <c r="O5838">
        <v>2</v>
      </c>
      <c r="P5838">
        <v>0</v>
      </c>
      <c r="Q5838">
        <v>6.3504000000000005</v>
      </c>
    </row>
    <row r="5839" spans="1:17" x14ac:dyDescent="0.3">
      <c r="A5839" t="s">
        <v>42</v>
      </c>
      <c r="B5839" t="s">
        <v>1884</v>
      </c>
      <c r="C5839" t="s">
        <v>1885</v>
      </c>
      <c r="D5839" t="s">
        <v>20</v>
      </c>
      <c r="E5839" t="s">
        <v>21</v>
      </c>
      <c r="F5839" t="s">
        <v>3781</v>
      </c>
      <c r="G5839" t="s">
        <v>369</v>
      </c>
      <c r="H5839">
        <v>97504</v>
      </c>
      <c r="I5839" t="s">
        <v>37</v>
      </c>
      <c r="J5839" t="s">
        <v>3782</v>
      </c>
      <c r="K5839" t="s">
        <v>39</v>
      </c>
      <c r="L5839" t="s">
        <v>80</v>
      </c>
      <c r="M5839" t="s">
        <v>3783</v>
      </c>
      <c r="N5839">
        <v>24.784000000000002</v>
      </c>
      <c r="O5839">
        <v>1</v>
      </c>
      <c r="P5839">
        <v>0.2</v>
      </c>
      <c r="Q5839">
        <v>7.7449999999999983</v>
      </c>
    </row>
    <row r="5840" spans="1:17" x14ac:dyDescent="0.3">
      <c r="A5840" t="s">
        <v>17</v>
      </c>
      <c r="B5840" t="s">
        <v>1036</v>
      </c>
      <c r="C5840" t="s">
        <v>1037</v>
      </c>
      <c r="D5840" t="s">
        <v>20</v>
      </c>
      <c r="E5840" t="s">
        <v>21</v>
      </c>
      <c r="F5840" t="s">
        <v>4396</v>
      </c>
      <c r="G5840" t="s">
        <v>46</v>
      </c>
      <c r="H5840">
        <v>32303</v>
      </c>
      <c r="I5840" t="s">
        <v>24</v>
      </c>
      <c r="J5840" t="s">
        <v>3782</v>
      </c>
      <c r="K5840" t="s">
        <v>39</v>
      </c>
      <c r="L5840" t="s">
        <v>80</v>
      </c>
      <c r="M5840" t="s">
        <v>3783</v>
      </c>
      <c r="N5840">
        <v>49.568000000000005</v>
      </c>
      <c r="O5840">
        <v>2</v>
      </c>
      <c r="P5840">
        <v>0.2</v>
      </c>
      <c r="Q5840">
        <v>15.489999999999997</v>
      </c>
    </row>
    <row r="5841" spans="1:17" x14ac:dyDescent="0.3">
      <c r="A5841" t="s">
        <v>1122</v>
      </c>
      <c r="B5841" t="s">
        <v>4019</v>
      </c>
      <c r="C5841" t="s">
        <v>4020</v>
      </c>
      <c r="D5841" t="s">
        <v>20</v>
      </c>
      <c r="E5841" t="s">
        <v>21</v>
      </c>
      <c r="F5841" t="s">
        <v>1622</v>
      </c>
      <c r="G5841" t="s">
        <v>36</v>
      </c>
      <c r="H5841">
        <v>92804</v>
      </c>
      <c r="I5841" t="s">
        <v>37</v>
      </c>
      <c r="J5841" t="s">
        <v>3782</v>
      </c>
      <c r="K5841" t="s">
        <v>39</v>
      </c>
      <c r="L5841" t="s">
        <v>80</v>
      </c>
      <c r="M5841" t="s">
        <v>3783</v>
      </c>
      <c r="N5841">
        <v>30.98</v>
      </c>
      <c r="O5841">
        <v>1</v>
      </c>
      <c r="P5841">
        <v>0</v>
      </c>
      <c r="Q5841">
        <v>13.940999999999999</v>
      </c>
    </row>
    <row r="5842" spans="1:17" x14ac:dyDescent="0.3">
      <c r="A5842" t="s">
        <v>42</v>
      </c>
      <c r="B5842" t="s">
        <v>3884</v>
      </c>
      <c r="C5842" t="s">
        <v>3885</v>
      </c>
      <c r="D5842" t="s">
        <v>20</v>
      </c>
      <c r="E5842" t="s">
        <v>21</v>
      </c>
      <c r="F5842" t="s">
        <v>1023</v>
      </c>
      <c r="G5842" t="s">
        <v>236</v>
      </c>
      <c r="H5842">
        <v>11561</v>
      </c>
      <c r="I5842" t="s">
        <v>131</v>
      </c>
      <c r="J5842" t="s">
        <v>3782</v>
      </c>
      <c r="K5842" t="s">
        <v>39</v>
      </c>
      <c r="L5842" t="s">
        <v>80</v>
      </c>
      <c r="M5842" t="s">
        <v>3783</v>
      </c>
      <c r="N5842">
        <v>92.94</v>
      </c>
      <c r="O5842">
        <v>3</v>
      </c>
      <c r="P5842">
        <v>0</v>
      </c>
      <c r="Q5842">
        <v>41.822999999999993</v>
      </c>
    </row>
    <row r="5843" spans="1:17" x14ac:dyDescent="0.3">
      <c r="A5843" t="s">
        <v>17</v>
      </c>
      <c r="B5843" t="s">
        <v>2787</v>
      </c>
      <c r="C5843" t="s">
        <v>2788</v>
      </c>
      <c r="D5843" t="s">
        <v>20</v>
      </c>
      <c r="E5843" t="s">
        <v>21</v>
      </c>
      <c r="F5843" t="s">
        <v>653</v>
      </c>
      <c r="G5843" t="s">
        <v>436</v>
      </c>
      <c r="H5843">
        <v>45014</v>
      </c>
      <c r="I5843" t="s">
        <v>131</v>
      </c>
      <c r="J5843" t="s">
        <v>3782</v>
      </c>
      <c r="K5843" t="s">
        <v>39</v>
      </c>
      <c r="L5843" t="s">
        <v>80</v>
      </c>
      <c r="M5843" t="s">
        <v>3783</v>
      </c>
      <c r="N5843">
        <v>74.352000000000004</v>
      </c>
      <c r="O5843">
        <v>3</v>
      </c>
      <c r="P5843">
        <v>0.2</v>
      </c>
      <c r="Q5843">
        <v>23.234999999999992</v>
      </c>
    </row>
    <row r="5844" spans="1:17" x14ac:dyDescent="0.3">
      <c r="A5844" t="s">
        <v>42</v>
      </c>
      <c r="B5844" t="s">
        <v>782</v>
      </c>
      <c r="C5844" t="s">
        <v>783</v>
      </c>
      <c r="D5844" t="s">
        <v>34</v>
      </c>
      <c r="E5844" t="s">
        <v>21</v>
      </c>
      <c r="F5844" t="s">
        <v>528</v>
      </c>
      <c r="G5844" t="s">
        <v>36</v>
      </c>
      <c r="H5844">
        <v>91104</v>
      </c>
      <c r="I5844" t="s">
        <v>37</v>
      </c>
      <c r="J5844" t="s">
        <v>3782</v>
      </c>
      <c r="K5844" t="s">
        <v>39</v>
      </c>
      <c r="L5844" t="s">
        <v>80</v>
      </c>
      <c r="M5844" t="s">
        <v>3783</v>
      </c>
      <c r="N5844">
        <v>185.88</v>
      </c>
      <c r="O5844">
        <v>6</v>
      </c>
      <c r="P5844">
        <v>0</v>
      </c>
      <c r="Q5844">
        <v>83.645999999999987</v>
      </c>
    </row>
    <row r="5845" spans="1:17" x14ac:dyDescent="0.3">
      <c r="A5845" t="s">
        <v>42</v>
      </c>
      <c r="B5845" t="s">
        <v>4078</v>
      </c>
      <c r="C5845" t="s">
        <v>4079</v>
      </c>
      <c r="D5845" t="s">
        <v>20</v>
      </c>
      <c r="E5845" t="s">
        <v>21</v>
      </c>
      <c r="F5845" t="s">
        <v>476</v>
      </c>
      <c r="G5845" t="s">
        <v>275</v>
      </c>
      <c r="H5845">
        <v>85023</v>
      </c>
      <c r="I5845" t="s">
        <v>37</v>
      </c>
      <c r="J5845" t="s">
        <v>5127</v>
      </c>
      <c r="K5845" t="s">
        <v>39</v>
      </c>
      <c r="L5845" t="s">
        <v>80</v>
      </c>
      <c r="M5845" t="s">
        <v>5128</v>
      </c>
      <c r="N5845">
        <v>16.096</v>
      </c>
      <c r="O5845">
        <v>2</v>
      </c>
      <c r="P5845">
        <v>0.2</v>
      </c>
      <c r="Q5845">
        <v>5.2312000000000003</v>
      </c>
    </row>
    <row r="5846" spans="1:17" x14ac:dyDescent="0.3">
      <c r="A5846" t="s">
        <v>166</v>
      </c>
      <c r="B5846" t="s">
        <v>1203</v>
      </c>
      <c r="C5846" t="s">
        <v>1204</v>
      </c>
      <c r="D5846" t="s">
        <v>34</v>
      </c>
      <c r="E5846" t="s">
        <v>21</v>
      </c>
      <c r="F5846" t="s">
        <v>235</v>
      </c>
      <c r="G5846" t="s">
        <v>236</v>
      </c>
      <c r="H5846">
        <v>10024</v>
      </c>
      <c r="I5846" t="s">
        <v>131</v>
      </c>
      <c r="J5846" t="s">
        <v>5127</v>
      </c>
      <c r="K5846" t="s">
        <v>39</v>
      </c>
      <c r="L5846" t="s">
        <v>80</v>
      </c>
      <c r="M5846" t="s">
        <v>5128</v>
      </c>
      <c r="N5846">
        <v>30.18</v>
      </c>
      <c r="O5846">
        <v>3</v>
      </c>
      <c r="P5846">
        <v>0</v>
      </c>
      <c r="Q5846">
        <v>13.8828</v>
      </c>
    </row>
    <row r="5847" spans="1:17" x14ac:dyDescent="0.3">
      <c r="A5847" t="s">
        <v>42</v>
      </c>
      <c r="B5847" t="s">
        <v>3823</v>
      </c>
      <c r="C5847" t="s">
        <v>3824</v>
      </c>
      <c r="D5847" t="s">
        <v>34</v>
      </c>
      <c r="E5847" t="s">
        <v>21</v>
      </c>
      <c r="F5847" t="s">
        <v>84</v>
      </c>
      <c r="G5847" t="s">
        <v>85</v>
      </c>
      <c r="H5847">
        <v>98115</v>
      </c>
      <c r="I5847" t="s">
        <v>37</v>
      </c>
      <c r="J5847" t="s">
        <v>5127</v>
      </c>
      <c r="K5847" t="s">
        <v>39</v>
      </c>
      <c r="L5847" t="s">
        <v>80</v>
      </c>
      <c r="M5847" t="s">
        <v>5128</v>
      </c>
      <c r="N5847">
        <v>30.18</v>
      </c>
      <c r="O5847">
        <v>3</v>
      </c>
      <c r="P5847">
        <v>0</v>
      </c>
      <c r="Q5847">
        <v>13.8828</v>
      </c>
    </row>
    <row r="5848" spans="1:17" x14ac:dyDescent="0.3">
      <c r="A5848" t="s">
        <v>42</v>
      </c>
      <c r="B5848" t="s">
        <v>2441</v>
      </c>
      <c r="C5848" t="s">
        <v>2442</v>
      </c>
      <c r="D5848" t="s">
        <v>20</v>
      </c>
      <c r="E5848" t="s">
        <v>21</v>
      </c>
      <c r="F5848" t="s">
        <v>282</v>
      </c>
      <c r="G5848" t="s">
        <v>369</v>
      </c>
      <c r="H5848">
        <v>97477</v>
      </c>
      <c r="I5848" t="s">
        <v>37</v>
      </c>
      <c r="J5848" t="s">
        <v>5127</v>
      </c>
      <c r="K5848" t="s">
        <v>39</v>
      </c>
      <c r="L5848" t="s">
        <v>80</v>
      </c>
      <c r="M5848" t="s">
        <v>5128</v>
      </c>
      <c r="N5848">
        <v>40.24</v>
      </c>
      <c r="O5848">
        <v>5</v>
      </c>
      <c r="P5848">
        <v>0.2</v>
      </c>
      <c r="Q5848">
        <v>13.078000000000001</v>
      </c>
    </row>
    <row r="5849" spans="1:17" x14ac:dyDescent="0.3">
      <c r="A5849" t="s">
        <v>42</v>
      </c>
      <c r="B5849" t="s">
        <v>4995</v>
      </c>
      <c r="C5849" t="s">
        <v>4996</v>
      </c>
      <c r="D5849" t="s">
        <v>34</v>
      </c>
      <c r="E5849" t="s">
        <v>21</v>
      </c>
      <c r="F5849" t="s">
        <v>5327</v>
      </c>
      <c r="G5849" t="s">
        <v>283</v>
      </c>
      <c r="H5849">
        <v>23666</v>
      </c>
      <c r="I5849" t="s">
        <v>24</v>
      </c>
      <c r="J5849" t="s">
        <v>5127</v>
      </c>
      <c r="K5849" t="s">
        <v>39</v>
      </c>
      <c r="L5849" t="s">
        <v>80</v>
      </c>
      <c r="M5849" t="s">
        <v>5128</v>
      </c>
      <c r="N5849">
        <v>20.12</v>
      </c>
      <c r="O5849">
        <v>2</v>
      </c>
      <c r="P5849">
        <v>0</v>
      </c>
      <c r="Q5849">
        <v>9.2552000000000003</v>
      </c>
    </row>
    <row r="5850" spans="1:17" x14ac:dyDescent="0.3">
      <c r="A5850" t="s">
        <v>17</v>
      </c>
      <c r="B5850" t="s">
        <v>161</v>
      </c>
      <c r="C5850" t="s">
        <v>162</v>
      </c>
      <c r="D5850" t="s">
        <v>90</v>
      </c>
      <c r="E5850" t="s">
        <v>21</v>
      </c>
      <c r="F5850" t="s">
        <v>163</v>
      </c>
      <c r="G5850" t="s">
        <v>92</v>
      </c>
      <c r="H5850">
        <v>77095</v>
      </c>
      <c r="I5850" t="s">
        <v>93</v>
      </c>
      <c r="J5850" t="s">
        <v>164</v>
      </c>
      <c r="K5850" t="s">
        <v>39</v>
      </c>
      <c r="L5850" t="s">
        <v>80</v>
      </c>
      <c r="M5850" t="s">
        <v>165</v>
      </c>
      <c r="N5850">
        <v>29.472000000000001</v>
      </c>
      <c r="O5850">
        <v>3</v>
      </c>
      <c r="P5850">
        <v>0.2</v>
      </c>
      <c r="Q5850">
        <v>9.9467999999999979</v>
      </c>
    </row>
    <row r="5851" spans="1:17" x14ac:dyDescent="0.3">
      <c r="A5851" t="s">
        <v>42</v>
      </c>
      <c r="B5851" t="s">
        <v>1081</v>
      </c>
      <c r="C5851" t="s">
        <v>1082</v>
      </c>
      <c r="D5851" t="s">
        <v>20</v>
      </c>
      <c r="E5851" t="s">
        <v>21</v>
      </c>
      <c r="F5851" t="s">
        <v>1083</v>
      </c>
      <c r="G5851" t="s">
        <v>1084</v>
      </c>
      <c r="H5851">
        <v>1852</v>
      </c>
      <c r="I5851" t="s">
        <v>131</v>
      </c>
      <c r="J5851" t="s">
        <v>164</v>
      </c>
      <c r="K5851" t="s">
        <v>39</v>
      </c>
      <c r="L5851" t="s">
        <v>80</v>
      </c>
      <c r="M5851" t="s">
        <v>165</v>
      </c>
      <c r="N5851">
        <v>24.56</v>
      </c>
      <c r="O5851">
        <v>2</v>
      </c>
      <c r="P5851">
        <v>0</v>
      </c>
      <c r="Q5851">
        <v>11.543199999999999</v>
      </c>
    </row>
    <row r="5852" spans="1:17" x14ac:dyDescent="0.3">
      <c r="A5852" t="s">
        <v>17</v>
      </c>
      <c r="B5852" t="s">
        <v>3845</v>
      </c>
      <c r="C5852" t="s">
        <v>3846</v>
      </c>
      <c r="D5852" t="s">
        <v>20</v>
      </c>
      <c r="E5852" t="s">
        <v>21</v>
      </c>
      <c r="F5852" t="s">
        <v>4548</v>
      </c>
      <c r="G5852" t="s">
        <v>584</v>
      </c>
      <c r="H5852">
        <v>88001</v>
      </c>
      <c r="I5852" t="s">
        <v>37</v>
      </c>
      <c r="J5852" t="s">
        <v>164</v>
      </c>
      <c r="K5852" t="s">
        <v>39</v>
      </c>
      <c r="L5852" t="s">
        <v>80</v>
      </c>
      <c r="M5852" t="s">
        <v>165</v>
      </c>
      <c r="N5852">
        <v>49.12</v>
      </c>
      <c r="O5852">
        <v>4</v>
      </c>
      <c r="P5852">
        <v>0</v>
      </c>
      <c r="Q5852">
        <v>23.086399999999998</v>
      </c>
    </row>
    <row r="5853" spans="1:17" x14ac:dyDescent="0.3">
      <c r="A5853" t="s">
        <v>17</v>
      </c>
      <c r="B5853" t="s">
        <v>5217</v>
      </c>
      <c r="C5853" t="s">
        <v>5218</v>
      </c>
      <c r="D5853" t="s">
        <v>34</v>
      </c>
      <c r="E5853" t="s">
        <v>21</v>
      </c>
      <c r="F5853" t="s">
        <v>1399</v>
      </c>
      <c r="G5853" t="s">
        <v>92</v>
      </c>
      <c r="H5853">
        <v>79109</v>
      </c>
      <c r="I5853" t="s">
        <v>93</v>
      </c>
      <c r="J5853" t="s">
        <v>164</v>
      </c>
      <c r="K5853" t="s">
        <v>39</v>
      </c>
      <c r="L5853" t="s">
        <v>80</v>
      </c>
      <c r="M5853" t="s">
        <v>165</v>
      </c>
      <c r="N5853">
        <v>19.648</v>
      </c>
      <c r="O5853">
        <v>2</v>
      </c>
      <c r="P5853">
        <v>0.2</v>
      </c>
      <c r="Q5853">
        <v>6.6311999999999989</v>
      </c>
    </row>
    <row r="5854" spans="1:17" x14ac:dyDescent="0.3">
      <c r="A5854" t="s">
        <v>42</v>
      </c>
      <c r="B5854" t="s">
        <v>1224</v>
      </c>
      <c r="C5854" t="s">
        <v>1225</v>
      </c>
      <c r="D5854" t="s">
        <v>20</v>
      </c>
      <c r="E5854" t="s">
        <v>21</v>
      </c>
      <c r="F5854" t="s">
        <v>1700</v>
      </c>
      <c r="G5854" t="s">
        <v>283</v>
      </c>
      <c r="H5854">
        <v>24153</v>
      </c>
      <c r="I5854" t="s">
        <v>24</v>
      </c>
      <c r="J5854" t="s">
        <v>164</v>
      </c>
      <c r="K5854" t="s">
        <v>39</v>
      </c>
      <c r="L5854" t="s">
        <v>80</v>
      </c>
      <c r="M5854" t="s">
        <v>165</v>
      </c>
      <c r="N5854">
        <v>49.12</v>
      </c>
      <c r="O5854">
        <v>4</v>
      </c>
      <c r="P5854">
        <v>0</v>
      </c>
      <c r="Q5854">
        <v>23.086399999999998</v>
      </c>
    </row>
    <row r="5855" spans="1:17" x14ac:dyDescent="0.3">
      <c r="A5855" t="s">
        <v>166</v>
      </c>
      <c r="B5855" t="s">
        <v>3281</v>
      </c>
      <c r="C5855" t="s">
        <v>3282</v>
      </c>
      <c r="D5855" t="s">
        <v>20</v>
      </c>
      <c r="E5855" t="s">
        <v>21</v>
      </c>
      <c r="F5855" t="s">
        <v>235</v>
      </c>
      <c r="G5855" t="s">
        <v>236</v>
      </c>
      <c r="H5855">
        <v>10035</v>
      </c>
      <c r="I5855" t="s">
        <v>131</v>
      </c>
      <c r="J5855" t="s">
        <v>164</v>
      </c>
      <c r="K5855" t="s">
        <v>39</v>
      </c>
      <c r="L5855" t="s">
        <v>80</v>
      </c>
      <c r="M5855" t="s">
        <v>165</v>
      </c>
      <c r="N5855">
        <v>24.56</v>
      </c>
      <c r="O5855">
        <v>2</v>
      </c>
      <c r="P5855">
        <v>0</v>
      </c>
      <c r="Q5855">
        <v>11.543199999999999</v>
      </c>
    </row>
    <row r="5856" spans="1:17" x14ac:dyDescent="0.3">
      <c r="A5856" t="s">
        <v>42</v>
      </c>
      <c r="B5856" t="s">
        <v>2407</v>
      </c>
      <c r="C5856" t="s">
        <v>2408</v>
      </c>
      <c r="D5856" t="s">
        <v>34</v>
      </c>
      <c r="E5856" t="s">
        <v>21</v>
      </c>
      <c r="F5856" t="s">
        <v>2409</v>
      </c>
      <c r="G5856" t="s">
        <v>36</v>
      </c>
      <c r="H5856">
        <v>92503</v>
      </c>
      <c r="I5856" t="s">
        <v>37</v>
      </c>
      <c r="J5856" t="s">
        <v>2410</v>
      </c>
      <c r="K5856" t="s">
        <v>39</v>
      </c>
      <c r="L5856" t="s">
        <v>80</v>
      </c>
      <c r="M5856" t="s">
        <v>2411</v>
      </c>
      <c r="N5856">
        <v>12.96</v>
      </c>
      <c r="O5856">
        <v>2</v>
      </c>
      <c r="P5856">
        <v>0</v>
      </c>
      <c r="Q5856">
        <v>6.2208000000000006</v>
      </c>
    </row>
    <row r="5857" spans="1:17" x14ac:dyDescent="0.3">
      <c r="A5857" t="s">
        <v>166</v>
      </c>
      <c r="B5857" t="s">
        <v>1578</v>
      </c>
      <c r="C5857" t="s">
        <v>1579</v>
      </c>
      <c r="D5857" t="s">
        <v>20</v>
      </c>
      <c r="E5857" t="s">
        <v>21</v>
      </c>
      <c r="F5857" t="s">
        <v>35</v>
      </c>
      <c r="G5857" t="s">
        <v>36</v>
      </c>
      <c r="H5857">
        <v>90008</v>
      </c>
      <c r="I5857" t="s">
        <v>37</v>
      </c>
      <c r="J5857" t="s">
        <v>2410</v>
      </c>
      <c r="K5857" t="s">
        <v>39</v>
      </c>
      <c r="L5857" t="s">
        <v>80</v>
      </c>
      <c r="M5857" t="s">
        <v>2411</v>
      </c>
      <c r="N5857">
        <v>32.400000000000006</v>
      </c>
      <c r="O5857">
        <v>5</v>
      </c>
      <c r="P5857">
        <v>0</v>
      </c>
      <c r="Q5857">
        <v>15.552000000000001</v>
      </c>
    </row>
    <row r="5858" spans="1:17" x14ac:dyDescent="0.3">
      <c r="A5858" t="s">
        <v>42</v>
      </c>
      <c r="B5858" t="s">
        <v>5608</v>
      </c>
      <c r="C5858" t="s">
        <v>5609</v>
      </c>
      <c r="D5858" t="s">
        <v>20</v>
      </c>
      <c r="E5858" t="s">
        <v>21</v>
      </c>
      <c r="F5858" t="s">
        <v>2885</v>
      </c>
      <c r="G5858" t="s">
        <v>46</v>
      </c>
      <c r="H5858">
        <v>33437</v>
      </c>
      <c r="I5858" t="s">
        <v>24</v>
      </c>
      <c r="J5858" t="s">
        <v>2410</v>
      </c>
      <c r="K5858" t="s">
        <v>39</v>
      </c>
      <c r="L5858" t="s">
        <v>80</v>
      </c>
      <c r="M5858" t="s">
        <v>2411</v>
      </c>
      <c r="N5858">
        <v>10.368000000000002</v>
      </c>
      <c r="O5858">
        <v>2</v>
      </c>
      <c r="P5858">
        <v>0.2</v>
      </c>
      <c r="Q5858">
        <v>3.6288</v>
      </c>
    </row>
    <row r="5859" spans="1:17" x14ac:dyDescent="0.3">
      <c r="A5859" t="s">
        <v>42</v>
      </c>
      <c r="B5859" t="s">
        <v>5548</v>
      </c>
      <c r="C5859" t="s">
        <v>5549</v>
      </c>
      <c r="D5859" t="s">
        <v>34</v>
      </c>
      <c r="E5859" t="s">
        <v>21</v>
      </c>
      <c r="F5859" t="s">
        <v>2976</v>
      </c>
      <c r="G5859" t="s">
        <v>1217</v>
      </c>
      <c r="H5859">
        <v>2908</v>
      </c>
      <c r="I5859" t="s">
        <v>131</v>
      </c>
      <c r="J5859" t="s">
        <v>2410</v>
      </c>
      <c r="K5859" t="s">
        <v>39</v>
      </c>
      <c r="L5859" t="s">
        <v>80</v>
      </c>
      <c r="M5859" t="s">
        <v>2411</v>
      </c>
      <c r="N5859">
        <v>12.96</v>
      </c>
      <c r="O5859">
        <v>2</v>
      </c>
      <c r="P5859">
        <v>0</v>
      </c>
      <c r="Q5859">
        <v>6.2208000000000006</v>
      </c>
    </row>
    <row r="5860" spans="1:17" x14ac:dyDescent="0.3">
      <c r="A5860" t="s">
        <v>17</v>
      </c>
      <c r="B5860" t="s">
        <v>3929</v>
      </c>
      <c r="C5860" t="s">
        <v>3930</v>
      </c>
      <c r="D5860" t="s">
        <v>34</v>
      </c>
      <c r="E5860" t="s">
        <v>21</v>
      </c>
      <c r="F5860" t="s">
        <v>5853</v>
      </c>
      <c r="G5860" t="s">
        <v>92</v>
      </c>
      <c r="H5860">
        <v>78666</v>
      </c>
      <c r="I5860" t="s">
        <v>93</v>
      </c>
      <c r="J5860" t="s">
        <v>2410</v>
      </c>
      <c r="K5860" t="s">
        <v>39</v>
      </c>
      <c r="L5860" t="s">
        <v>80</v>
      </c>
      <c r="M5860" t="s">
        <v>2411</v>
      </c>
      <c r="N5860">
        <v>10.368000000000002</v>
      </c>
      <c r="O5860">
        <v>2</v>
      </c>
      <c r="P5860">
        <v>0.2</v>
      </c>
      <c r="Q5860">
        <v>3.6288</v>
      </c>
    </row>
    <row r="5861" spans="1:17" x14ac:dyDescent="0.3">
      <c r="A5861" t="s">
        <v>42</v>
      </c>
      <c r="B5861" t="s">
        <v>4504</v>
      </c>
      <c r="C5861" t="s">
        <v>4505</v>
      </c>
      <c r="D5861" t="s">
        <v>20</v>
      </c>
      <c r="E5861" t="s">
        <v>21</v>
      </c>
      <c r="F5861" t="s">
        <v>471</v>
      </c>
      <c r="G5861" t="s">
        <v>224</v>
      </c>
      <c r="H5861">
        <v>47401</v>
      </c>
      <c r="I5861" t="s">
        <v>93</v>
      </c>
      <c r="J5861" t="s">
        <v>2410</v>
      </c>
      <c r="K5861" t="s">
        <v>39</v>
      </c>
      <c r="L5861" t="s">
        <v>80</v>
      </c>
      <c r="M5861" t="s">
        <v>2411</v>
      </c>
      <c r="N5861">
        <v>32.400000000000006</v>
      </c>
      <c r="O5861">
        <v>5</v>
      </c>
      <c r="P5861">
        <v>0</v>
      </c>
      <c r="Q5861">
        <v>15.552000000000001</v>
      </c>
    </row>
    <row r="5862" spans="1:17" x14ac:dyDescent="0.3">
      <c r="A5862" t="s">
        <v>42</v>
      </c>
      <c r="B5862" t="s">
        <v>1453</v>
      </c>
      <c r="C5862" t="s">
        <v>1454</v>
      </c>
      <c r="D5862" t="s">
        <v>90</v>
      </c>
      <c r="E5862" t="s">
        <v>21</v>
      </c>
      <c r="F5862" t="s">
        <v>35</v>
      </c>
      <c r="G5862" t="s">
        <v>36</v>
      </c>
      <c r="H5862">
        <v>90004</v>
      </c>
      <c r="I5862" t="s">
        <v>37</v>
      </c>
      <c r="J5862" t="s">
        <v>5727</v>
      </c>
      <c r="K5862" t="s">
        <v>39</v>
      </c>
      <c r="L5862" t="s">
        <v>80</v>
      </c>
      <c r="M5862" t="s">
        <v>5728</v>
      </c>
      <c r="N5862">
        <v>38.880000000000003</v>
      </c>
      <c r="O5862">
        <v>6</v>
      </c>
      <c r="P5862">
        <v>0</v>
      </c>
      <c r="Q5862">
        <v>18.662400000000002</v>
      </c>
    </row>
    <row r="5863" spans="1:17" x14ac:dyDescent="0.3">
      <c r="A5863" t="s">
        <v>42</v>
      </c>
      <c r="B5863" t="s">
        <v>5094</v>
      </c>
      <c r="C5863" t="s">
        <v>5095</v>
      </c>
      <c r="D5863" t="s">
        <v>90</v>
      </c>
      <c r="E5863" t="s">
        <v>21</v>
      </c>
      <c r="F5863" t="s">
        <v>1234</v>
      </c>
      <c r="G5863" t="s">
        <v>46</v>
      </c>
      <c r="H5863">
        <v>33180</v>
      </c>
      <c r="I5863" t="s">
        <v>24</v>
      </c>
      <c r="J5863" t="s">
        <v>5727</v>
      </c>
      <c r="K5863" t="s">
        <v>39</v>
      </c>
      <c r="L5863" t="s">
        <v>80</v>
      </c>
      <c r="M5863" t="s">
        <v>5728</v>
      </c>
      <c r="N5863">
        <v>31.104000000000006</v>
      </c>
      <c r="O5863">
        <v>6</v>
      </c>
      <c r="P5863">
        <v>0.2</v>
      </c>
      <c r="Q5863">
        <v>10.8864</v>
      </c>
    </row>
    <row r="5864" spans="1:17" x14ac:dyDescent="0.3">
      <c r="A5864" t="s">
        <v>42</v>
      </c>
      <c r="B5864" t="s">
        <v>4264</v>
      </c>
      <c r="C5864" t="s">
        <v>4265</v>
      </c>
      <c r="D5864" t="s">
        <v>20</v>
      </c>
      <c r="E5864" t="s">
        <v>21</v>
      </c>
      <c r="F5864" t="s">
        <v>269</v>
      </c>
      <c r="G5864" t="s">
        <v>187</v>
      </c>
      <c r="H5864">
        <v>60623</v>
      </c>
      <c r="I5864" t="s">
        <v>93</v>
      </c>
      <c r="J5864" t="s">
        <v>5727</v>
      </c>
      <c r="K5864" t="s">
        <v>39</v>
      </c>
      <c r="L5864" t="s">
        <v>80</v>
      </c>
      <c r="M5864" t="s">
        <v>5728</v>
      </c>
      <c r="N5864">
        <v>15.552000000000003</v>
      </c>
      <c r="O5864">
        <v>3</v>
      </c>
      <c r="P5864">
        <v>0.2</v>
      </c>
      <c r="Q5864">
        <v>5.4432</v>
      </c>
    </row>
    <row r="5865" spans="1:17" x14ac:dyDescent="0.3">
      <c r="A5865" t="s">
        <v>166</v>
      </c>
      <c r="B5865" t="s">
        <v>1618</v>
      </c>
      <c r="C5865" t="s">
        <v>1619</v>
      </c>
      <c r="D5865" t="s">
        <v>20</v>
      </c>
      <c r="E5865" t="s">
        <v>21</v>
      </c>
      <c r="F5865" t="s">
        <v>163</v>
      </c>
      <c r="G5865" t="s">
        <v>92</v>
      </c>
      <c r="H5865">
        <v>77041</v>
      </c>
      <c r="I5865" t="s">
        <v>93</v>
      </c>
      <c r="J5865" t="s">
        <v>5686</v>
      </c>
      <c r="K5865" t="s">
        <v>39</v>
      </c>
      <c r="L5865" t="s">
        <v>80</v>
      </c>
      <c r="M5865" t="s">
        <v>5687</v>
      </c>
      <c r="N5865">
        <v>47.952000000000005</v>
      </c>
      <c r="O5865">
        <v>3</v>
      </c>
      <c r="P5865">
        <v>0.2</v>
      </c>
      <c r="Q5865">
        <v>16.183799999999998</v>
      </c>
    </row>
    <row r="5866" spans="1:17" x14ac:dyDescent="0.3">
      <c r="A5866" t="s">
        <v>17</v>
      </c>
      <c r="B5866" t="s">
        <v>407</v>
      </c>
      <c r="C5866" t="s">
        <v>408</v>
      </c>
      <c r="D5866" t="s">
        <v>20</v>
      </c>
      <c r="E5866" t="s">
        <v>21</v>
      </c>
      <c r="F5866" t="s">
        <v>1476</v>
      </c>
      <c r="G5866" t="s">
        <v>78</v>
      </c>
      <c r="H5866">
        <v>28314</v>
      </c>
      <c r="I5866" t="s">
        <v>24</v>
      </c>
      <c r="J5866" t="s">
        <v>5686</v>
      </c>
      <c r="K5866" t="s">
        <v>39</v>
      </c>
      <c r="L5866" t="s">
        <v>80</v>
      </c>
      <c r="M5866" t="s">
        <v>5687</v>
      </c>
      <c r="N5866">
        <v>47.952000000000005</v>
      </c>
      <c r="O5866">
        <v>3</v>
      </c>
      <c r="P5866">
        <v>0.2</v>
      </c>
      <c r="Q5866">
        <v>16.183799999999998</v>
      </c>
    </row>
    <row r="5867" spans="1:17" x14ac:dyDescent="0.3">
      <c r="A5867" t="s">
        <v>17</v>
      </c>
      <c r="B5867" t="s">
        <v>5850</v>
      </c>
      <c r="C5867" t="s">
        <v>5851</v>
      </c>
      <c r="D5867" t="s">
        <v>90</v>
      </c>
      <c r="E5867" t="s">
        <v>21</v>
      </c>
      <c r="F5867" t="s">
        <v>5668</v>
      </c>
      <c r="G5867" t="s">
        <v>1084</v>
      </c>
      <c r="H5867">
        <v>2138</v>
      </c>
      <c r="I5867" t="s">
        <v>131</v>
      </c>
      <c r="J5867" t="s">
        <v>5686</v>
      </c>
      <c r="K5867" t="s">
        <v>39</v>
      </c>
      <c r="L5867" t="s">
        <v>80</v>
      </c>
      <c r="M5867" t="s">
        <v>5687</v>
      </c>
      <c r="N5867">
        <v>59.94</v>
      </c>
      <c r="O5867">
        <v>3</v>
      </c>
      <c r="P5867">
        <v>0</v>
      </c>
      <c r="Q5867">
        <v>28.171799999999998</v>
      </c>
    </row>
    <row r="5868" spans="1:17" x14ac:dyDescent="0.3">
      <c r="A5868" t="s">
        <v>42</v>
      </c>
      <c r="B5868" t="s">
        <v>351</v>
      </c>
      <c r="C5868" t="s">
        <v>352</v>
      </c>
      <c r="D5868" t="s">
        <v>34</v>
      </c>
      <c r="E5868" t="s">
        <v>21</v>
      </c>
      <c r="F5868" t="s">
        <v>35</v>
      </c>
      <c r="G5868" t="s">
        <v>36</v>
      </c>
      <c r="H5868">
        <v>90036</v>
      </c>
      <c r="I5868" t="s">
        <v>37</v>
      </c>
      <c r="J5868" t="s">
        <v>355</v>
      </c>
      <c r="K5868" t="s">
        <v>39</v>
      </c>
      <c r="L5868" t="s">
        <v>80</v>
      </c>
      <c r="M5868" t="s">
        <v>356</v>
      </c>
      <c r="N5868">
        <v>6.48</v>
      </c>
      <c r="O5868">
        <v>1</v>
      </c>
      <c r="P5868">
        <v>0</v>
      </c>
      <c r="Q5868">
        <v>3.1104000000000003</v>
      </c>
    </row>
    <row r="5869" spans="1:17" x14ac:dyDescent="0.3">
      <c r="A5869" t="s">
        <v>166</v>
      </c>
      <c r="B5869" t="s">
        <v>1906</v>
      </c>
      <c r="C5869" t="s">
        <v>1907</v>
      </c>
      <c r="D5869" t="s">
        <v>20</v>
      </c>
      <c r="E5869" t="s">
        <v>21</v>
      </c>
      <c r="F5869" t="s">
        <v>290</v>
      </c>
      <c r="G5869" t="s">
        <v>1292</v>
      </c>
      <c r="H5869">
        <v>39212</v>
      </c>
      <c r="I5869" t="s">
        <v>24</v>
      </c>
      <c r="J5869" t="s">
        <v>355</v>
      </c>
      <c r="K5869" t="s">
        <v>39</v>
      </c>
      <c r="L5869" t="s">
        <v>80</v>
      </c>
      <c r="M5869" t="s">
        <v>356</v>
      </c>
      <c r="N5869">
        <v>19.440000000000001</v>
      </c>
      <c r="O5869">
        <v>3</v>
      </c>
      <c r="P5869">
        <v>0</v>
      </c>
      <c r="Q5869">
        <v>9.3312000000000008</v>
      </c>
    </row>
    <row r="5870" spans="1:17" x14ac:dyDescent="0.3">
      <c r="A5870" t="s">
        <v>42</v>
      </c>
      <c r="B5870" t="s">
        <v>1641</v>
      </c>
      <c r="C5870" t="s">
        <v>1642</v>
      </c>
      <c r="D5870" t="s">
        <v>20</v>
      </c>
      <c r="E5870" t="s">
        <v>21</v>
      </c>
      <c r="F5870" t="s">
        <v>129</v>
      </c>
      <c r="G5870" t="s">
        <v>130</v>
      </c>
      <c r="H5870">
        <v>19140</v>
      </c>
      <c r="I5870" t="s">
        <v>131</v>
      </c>
      <c r="J5870" t="s">
        <v>355</v>
      </c>
      <c r="K5870" t="s">
        <v>39</v>
      </c>
      <c r="L5870" t="s">
        <v>80</v>
      </c>
      <c r="M5870" t="s">
        <v>356</v>
      </c>
      <c r="N5870">
        <v>41.472000000000008</v>
      </c>
      <c r="O5870">
        <v>8</v>
      </c>
      <c r="P5870">
        <v>0.2</v>
      </c>
      <c r="Q5870">
        <v>14.5152</v>
      </c>
    </row>
    <row r="5871" spans="1:17" x14ac:dyDescent="0.3">
      <c r="A5871" t="s">
        <v>42</v>
      </c>
      <c r="B5871" t="s">
        <v>767</v>
      </c>
      <c r="C5871" t="s">
        <v>768</v>
      </c>
      <c r="D5871" t="s">
        <v>34</v>
      </c>
      <c r="E5871" t="s">
        <v>21</v>
      </c>
      <c r="F5871" t="s">
        <v>593</v>
      </c>
      <c r="G5871" t="s">
        <v>92</v>
      </c>
      <c r="H5871">
        <v>78207</v>
      </c>
      <c r="I5871" t="s">
        <v>93</v>
      </c>
      <c r="J5871" t="s">
        <v>355</v>
      </c>
      <c r="K5871" t="s">
        <v>39</v>
      </c>
      <c r="L5871" t="s">
        <v>80</v>
      </c>
      <c r="M5871" t="s">
        <v>356</v>
      </c>
      <c r="N5871">
        <v>15.552000000000003</v>
      </c>
      <c r="O5871">
        <v>3</v>
      </c>
      <c r="P5871">
        <v>0.2</v>
      </c>
      <c r="Q5871">
        <v>5.4432</v>
      </c>
    </row>
    <row r="5872" spans="1:17" x14ac:dyDescent="0.3">
      <c r="A5872" t="s">
        <v>42</v>
      </c>
      <c r="B5872" t="s">
        <v>5071</v>
      </c>
      <c r="C5872" t="s">
        <v>5072</v>
      </c>
      <c r="D5872" t="s">
        <v>20</v>
      </c>
      <c r="E5872" t="s">
        <v>21</v>
      </c>
      <c r="F5872" t="s">
        <v>2804</v>
      </c>
      <c r="G5872" t="s">
        <v>210</v>
      </c>
      <c r="H5872">
        <v>48073</v>
      </c>
      <c r="I5872" t="s">
        <v>93</v>
      </c>
      <c r="J5872" t="s">
        <v>355</v>
      </c>
      <c r="K5872" t="s">
        <v>39</v>
      </c>
      <c r="L5872" t="s">
        <v>80</v>
      </c>
      <c r="M5872" t="s">
        <v>356</v>
      </c>
      <c r="N5872">
        <v>12.96</v>
      </c>
      <c r="O5872">
        <v>2</v>
      </c>
      <c r="P5872">
        <v>0</v>
      </c>
      <c r="Q5872">
        <v>6.2208000000000006</v>
      </c>
    </row>
    <row r="5873" spans="1:17" x14ac:dyDescent="0.3">
      <c r="A5873" t="s">
        <v>17</v>
      </c>
      <c r="B5873" t="s">
        <v>1347</v>
      </c>
      <c r="C5873" t="s">
        <v>1348</v>
      </c>
      <c r="D5873" t="s">
        <v>20</v>
      </c>
      <c r="E5873" t="s">
        <v>21</v>
      </c>
      <c r="F5873" t="s">
        <v>368</v>
      </c>
      <c r="G5873" t="s">
        <v>369</v>
      </c>
      <c r="H5873">
        <v>97206</v>
      </c>
      <c r="I5873" t="s">
        <v>37</v>
      </c>
      <c r="J5873" t="s">
        <v>355</v>
      </c>
      <c r="K5873" t="s">
        <v>39</v>
      </c>
      <c r="L5873" t="s">
        <v>80</v>
      </c>
      <c r="M5873" t="s">
        <v>356</v>
      </c>
      <c r="N5873">
        <v>25.920000000000005</v>
      </c>
      <c r="O5873">
        <v>5</v>
      </c>
      <c r="P5873">
        <v>0.2</v>
      </c>
      <c r="Q5873">
        <v>9.0719999999999992</v>
      </c>
    </row>
    <row r="5874" spans="1:17" x14ac:dyDescent="0.3">
      <c r="A5874" t="s">
        <v>17</v>
      </c>
      <c r="B5874" t="s">
        <v>3378</v>
      </c>
      <c r="C5874" t="s">
        <v>3379</v>
      </c>
      <c r="D5874" t="s">
        <v>20</v>
      </c>
      <c r="E5874" t="s">
        <v>21</v>
      </c>
      <c r="F5874" t="s">
        <v>3440</v>
      </c>
      <c r="G5874" t="s">
        <v>92</v>
      </c>
      <c r="H5874">
        <v>75007</v>
      </c>
      <c r="I5874" t="s">
        <v>93</v>
      </c>
      <c r="J5874" t="s">
        <v>3441</v>
      </c>
      <c r="K5874" t="s">
        <v>39</v>
      </c>
      <c r="L5874" t="s">
        <v>80</v>
      </c>
      <c r="M5874" t="s">
        <v>3442</v>
      </c>
      <c r="N5874">
        <v>16.896000000000001</v>
      </c>
      <c r="O5874">
        <v>4</v>
      </c>
      <c r="P5874">
        <v>0.2</v>
      </c>
      <c r="Q5874">
        <v>5.2799999999999994</v>
      </c>
    </row>
    <row r="5875" spans="1:17" x14ac:dyDescent="0.3">
      <c r="A5875" t="s">
        <v>42</v>
      </c>
      <c r="B5875" t="s">
        <v>997</v>
      </c>
      <c r="C5875" t="s">
        <v>998</v>
      </c>
      <c r="D5875" t="s">
        <v>34</v>
      </c>
      <c r="E5875" t="s">
        <v>21</v>
      </c>
      <c r="F5875" t="s">
        <v>4405</v>
      </c>
      <c r="G5875" t="s">
        <v>296</v>
      </c>
      <c r="H5875">
        <v>37211</v>
      </c>
      <c r="I5875" t="s">
        <v>24</v>
      </c>
      <c r="J5875" t="s">
        <v>5858</v>
      </c>
      <c r="K5875" t="s">
        <v>39</v>
      </c>
      <c r="L5875" t="s">
        <v>80</v>
      </c>
      <c r="M5875" t="s">
        <v>5859</v>
      </c>
      <c r="N5875">
        <v>91.360000000000014</v>
      </c>
      <c r="O5875">
        <v>5</v>
      </c>
      <c r="P5875">
        <v>0.2</v>
      </c>
      <c r="Q5875">
        <v>29.691999999999993</v>
      </c>
    </row>
    <row r="5876" spans="1:17" x14ac:dyDescent="0.3">
      <c r="A5876" t="s">
        <v>166</v>
      </c>
      <c r="B5876" t="s">
        <v>2725</v>
      </c>
      <c r="C5876" t="s">
        <v>2726</v>
      </c>
      <c r="D5876" t="s">
        <v>20</v>
      </c>
      <c r="E5876" t="s">
        <v>21</v>
      </c>
      <c r="F5876" t="s">
        <v>5200</v>
      </c>
      <c r="G5876" t="s">
        <v>46</v>
      </c>
      <c r="H5876">
        <v>33021</v>
      </c>
      <c r="I5876" t="s">
        <v>24</v>
      </c>
      <c r="J5876" t="s">
        <v>5858</v>
      </c>
      <c r="K5876" t="s">
        <v>39</v>
      </c>
      <c r="L5876" t="s">
        <v>80</v>
      </c>
      <c r="M5876" t="s">
        <v>5859</v>
      </c>
      <c r="N5876">
        <v>91.360000000000014</v>
      </c>
      <c r="O5876">
        <v>5</v>
      </c>
      <c r="P5876">
        <v>0.2</v>
      </c>
      <c r="Q5876">
        <v>29.691999999999993</v>
      </c>
    </row>
    <row r="5877" spans="1:17" x14ac:dyDescent="0.3">
      <c r="A5877" t="s">
        <v>42</v>
      </c>
      <c r="B5877" t="s">
        <v>2447</v>
      </c>
      <c r="C5877" t="s">
        <v>2448</v>
      </c>
      <c r="D5877" t="s">
        <v>20</v>
      </c>
      <c r="E5877" t="s">
        <v>21</v>
      </c>
      <c r="F5877" t="s">
        <v>201</v>
      </c>
      <c r="G5877" t="s">
        <v>202</v>
      </c>
      <c r="H5877">
        <v>55122</v>
      </c>
      <c r="I5877" t="s">
        <v>93</v>
      </c>
      <c r="J5877" t="s">
        <v>4656</v>
      </c>
      <c r="K5877" t="s">
        <v>39</v>
      </c>
      <c r="L5877" t="s">
        <v>80</v>
      </c>
      <c r="M5877" t="s">
        <v>4657</v>
      </c>
      <c r="N5877">
        <v>8.56</v>
      </c>
      <c r="O5877">
        <v>2</v>
      </c>
      <c r="P5877">
        <v>0</v>
      </c>
      <c r="Q5877">
        <v>3.8519999999999994</v>
      </c>
    </row>
    <row r="5878" spans="1:17" x14ac:dyDescent="0.3">
      <c r="A5878" t="s">
        <v>42</v>
      </c>
      <c r="B5878" t="s">
        <v>3556</v>
      </c>
      <c r="C5878" t="s">
        <v>3557</v>
      </c>
      <c r="D5878" t="s">
        <v>20</v>
      </c>
      <c r="E5878" t="s">
        <v>21</v>
      </c>
      <c r="F5878" t="s">
        <v>112</v>
      </c>
      <c r="G5878" t="s">
        <v>36</v>
      </c>
      <c r="H5878">
        <v>94109</v>
      </c>
      <c r="I5878" t="s">
        <v>37</v>
      </c>
      <c r="J5878" t="s">
        <v>4656</v>
      </c>
      <c r="K5878" t="s">
        <v>39</v>
      </c>
      <c r="L5878" t="s">
        <v>80</v>
      </c>
      <c r="M5878" t="s">
        <v>4657</v>
      </c>
      <c r="N5878">
        <v>38.520000000000003</v>
      </c>
      <c r="O5878">
        <v>9</v>
      </c>
      <c r="P5878">
        <v>0</v>
      </c>
      <c r="Q5878">
        <v>17.333999999999996</v>
      </c>
    </row>
    <row r="5879" spans="1:17" x14ac:dyDescent="0.3">
      <c r="A5879" t="s">
        <v>17</v>
      </c>
      <c r="B5879" t="s">
        <v>4609</v>
      </c>
      <c r="C5879" t="s">
        <v>4610</v>
      </c>
      <c r="D5879" t="s">
        <v>20</v>
      </c>
      <c r="E5879" t="s">
        <v>21</v>
      </c>
      <c r="F5879" t="s">
        <v>3907</v>
      </c>
      <c r="G5879" t="s">
        <v>296</v>
      </c>
      <c r="H5879">
        <v>37604</v>
      </c>
      <c r="I5879" t="s">
        <v>24</v>
      </c>
      <c r="J5879" t="s">
        <v>4656</v>
      </c>
      <c r="K5879" t="s">
        <v>39</v>
      </c>
      <c r="L5879" t="s">
        <v>80</v>
      </c>
      <c r="M5879" t="s">
        <v>4657</v>
      </c>
      <c r="N5879">
        <v>10.272000000000002</v>
      </c>
      <c r="O5879">
        <v>3</v>
      </c>
      <c r="P5879">
        <v>0.2</v>
      </c>
      <c r="Q5879">
        <v>3.2099999999999982</v>
      </c>
    </row>
    <row r="5880" spans="1:17" x14ac:dyDescent="0.3">
      <c r="A5880" t="s">
        <v>42</v>
      </c>
      <c r="B5880" t="s">
        <v>4452</v>
      </c>
      <c r="C5880" t="s">
        <v>4453</v>
      </c>
      <c r="D5880" t="s">
        <v>34</v>
      </c>
      <c r="E5880" t="s">
        <v>21</v>
      </c>
      <c r="F5880" t="s">
        <v>315</v>
      </c>
      <c r="G5880" t="s">
        <v>187</v>
      </c>
      <c r="H5880">
        <v>62521</v>
      </c>
      <c r="I5880" t="s">
        <v>93</v>
      </c>
      <c r="J5880" t="s">
        <v>4656</v>
      </c>
      <c r="K5880" t="s">
        <v>39</v>
      </c>
      <c r="L5880" t="s">
        <v>80</v>
      </c>
      <c r="M5880" t="s">
        <v>4657</v>
      </c>
      <c r="N5880">
        <v>10.272000000000002</v>
      </c>
      <c r="O5880">
        <v>3</v>
      </c>
      <c r="P5880">
        <v>0.2</v>
      </c>
      <c r="Q5880">
        <v>3.2099999999999982</v>
      </c>
    </row>
    <row r="5881" spans="1:17" x14ac:dyDescent="0.3">
      <c r="A5881" t="s">
        <v>17</v>
      </c>
      <c r="B5881" t="s">
        <v>1188</v>
      </c>
      <c r="C5881" t="s">
        <v>1189</v>
      </c>
      <c r="D5881" t="s">
        <v>20</v>
      </c>
      <c r="E5881" t="s">
        <v>21</v>
      </c>
      <c r="F5881" t="s">
        <v>35</v>
      </c>
      <c r="G5881" t="s">
        <v>36</v>
      </c>
      <c r="H5881">
        <v>90008</v>
      </c>
      <c r="I5881" t="s">
        <v>37</v>
      </c>
      <c r="J5881" t="s">
        <v>4656</v>
      </c>
      <c r="K5881" t="s">
        <v>39</v>
      </c>
      <c r="L5881" t="s">
        <v>80</v>
      </c>
      <c r="M5881" t="s">
        <v>4657</v>
      </c>
      <c r="N5881">
        <v>42.800000000000004</v>
      </c>
      <c r="O5881">
        <v>10</v>
      </c>
      <c r="P5881">
        <v>0</v>
      </c>
      <c r="Q5881">
        <v>19.259999999999998</v>
      </c>
    </row>
    <row r="5882" spans="1:17" x14ac:dyDescent="0.3">
      <c r="A5882" t="s">
        <v>42</v>
      </c>
      <c r="B5882" t="s">
        <v>3237</v>
      </c>
      <c r="C5882" t="s">
        <v>3238</v>
      </c>
      <c r="D5882" t="s">
        <v>34</v>
      </c>
      <c r="E5882" t="s">
        <v>21</v>
      </c>
      <c r="F5882" t="s">
        <v>129</v>
      </c>
      <c r="G5882" t="s">
        <v>130</v>
      </c>
      <c r="H5882">
        <v>19120</v>
      </c>
      <c r="I5882" t="s">
        <v>131</v>
      </c>
      <c r="J5882" t="s">
        <v>4656</v>
      </c>
      <c r="K5882" t="s">
        <v>39</v>
      </c>
      <c r="L5882" t="s">
        <v>80</v>
      </c>
      <c r="M5882" t="s">
        <v>4657</v>
      </c>
      <c r="N5882">
        <v>3.4240000000000004</v>
      </c>
      <c r="O5882">
        <v>1</v>
      </c>
      <c r="P5882">
        <v>0.2</v>
      </c>
      <c r="Q5882">
        <v>1.0699999999999996</v>
      </c>
    </row>
    <row r="5883" spans="1:17" x14ac:dyDescent="0.3">
      <c r="A5883" t="s">
        <v>42</v>
      </c>
      <c r="B5883" t="s">
        <v>2664</v>
      </c>
      <c r="C5883" t="s">
        <v>2665</v>
      </c>
      <c r="D5883" t="s">
        <v>34</v>
      </c>
      <c r="E5883" t="s">
        <v>21</v>
      </c>
      <c r="F5883" t="s">
        <v>769</v>
      </c>
      <c r="G5883" t="s">
        <v>210</v>
      </c>
      <c r="H5883">
        <v>48227</v>
      </c>
      <c r="I5883" t="s">
        <v>93</v>
      </c>
      <c r="J5883" t="s">
        <v>2666</v>
      </c>
      <c r="K5883" t="s">
        <v>39</v>
      </c>
      <c r="L5883" t="s">
        <v>80</v>
      </c>
      <c r="M5883" t="s">
        <v>165</v>
      </c>
      <c r="N5883">
        <v>19.920000000000002</v>
      </c>
      <c r="O5883">
        <v>4</v>
      </c>
      <c r="P5883">
        <v>0</v>
      </c>
      <c r="Q5883">
        <v>9.3624000000000009</v>
      </c>
    </row>
    <row r="5884" spans="1:17" x14ac:dyDescent="0.3">
      <c r="A5884" t="s">
        <v>17</v>
      </c>
      <c r="B5884" t="s">
        <v>3089</v>
      </c>
      <c r="C5884" t="s">
        <v>3090</v>
      </c>
      <c r="D5884" t="s">
        <v>20</v>
      </c>
      <c r="E5884" t="s">
        <v>21</v>
      </c>
      <c r="F5884" t="s">
        <v>235</v>
      </c>
      <c r="G5884" t="s">
        <v>236</v>
      </c>
      <c r="H5884">
        <v>10035</v>
      </c>
      <c r="I5884" t="s">
        <v>131</v>
      </c>
      <c r="J5884" t="s">
        <v>2666</v>
      </c>
      <c r="K5884" t="s">
        <v>39</v>
      </c>
      <c r="L5884" t="s">
        <v>80</v>
      </c>
      <c r="M5884" t="s">
        <v>165</v>
      </c>
      <c r="N5884">
        <v>9.9600000000000009</v>
      </c>
      <c r="O5884">
        <v>2</v>
      </c>
      <c r="P5884">
        <v>0</v>
      </c>
      <c r="Q5884">
        <v>4.6812000000000005</v>
      </c>
    </row>
    <row r="5885" spans="1:17" x14ac:dyDescent="0.3">
      <c r="A5885" t="s">
        <v>1122</v>
      </c>
      <c r="B5885" t="s">
        <v>4436</v>
      </c>
      <c r="C5885" t="s">
        <v>4437</v>
      </c>
      <c r="D5885" t="s">
        <v>20</v>
      </c>
      <c r="E5885" t="s">
        <v>21</v>
      </c>
      <c r="F5885" t="s">
        <v>235</v>
      </c>
      <c r="G5885" t="s">
        <v>236</v>
      </c>
      <c r="H5885">
        <v>10035</v>
      </c>
      <c r="I5885" t="s">
        <v>131</v>
      </c>
      <c r="J5885" t="s">
        <v>2666</v>
      </c>
      <c r="K5885" t="s">
        <v>39</v>
      </c>
      <c r="L5885" t="s">
        <v>80</v>
      </c>
      <c r="M5885" t="s">
        <v>165</v>
      </c>
      <c r="N5885">
        <v>14.940000000000001</v>
      </c>
      <c r="O5885">
        <v>3</v>
      </c>
      <c r="P5885">
        <v>0</v>
      </c>
      <c r="Q5885">
        <v>7.0218000000000007</v>
      </c>
    </row>
    <row r="5886" spans="1:17" x14ac:dyDescent="0.3">
      <c r="A5886" t="s">
        <v>17</v>
      </c>
      <c r="B5886" t="s">
        <v>1533</v>
      </c>
      <c r="C5886" t="s">
        <v>1534</v>
      </c>
      <c r="D5886" t="s">
        <v>20</v>
      </c>
      <c r="E5886" t="s">
        <v>21</v>
      </c>
      <c r="F5886" t="s">
        <v>769</v>
      </c>
      <c r="G5886" t="s">
        <v>210</v>
      </c>
      <c r="H5886">
        <v>48234</v>
      </c>
      <c r="I5886" t="s">
        <v>93</v>
      </c>
      <c r="J5886" t="s">
        <v>2666</v>
      </c>
      <c r="K5886" t="s">
        <v>39</v>
      </c>
      <c r="L5886" t="s">
        <v>80</v>
      </c>
      <c r="M5886" t="s">
        <v>165</v>
      </c>
      <c r="N5886">
        <v>14.940000000000001</v>
      </c>
      <c r="O5886">
        <v>3</v>
      </c>
      <c r="P5886">
        <v>0</v>
      </c>
      <c r="Q5886">
        <v>7.0218000000000007</v>
      </c>
    </row>
    <row r="5887" spans="1:17" x14ac:dyDescent="0.3">
      <c r="A5887" t="s">
        <v>42</v>
      </c>
      <c r="B5887" t="s">
        <v>357</v>
      </c>
      <c r="C5887" t="s">
        <v>358</v>
      </c>
      <c r="D5887" t="s">
        <v>20</v>
      </c>
      <c r="E5887" t="s">
        <v>21</v>
      </c>
      <c r="F5887" t="s">
        <v>5200</v>
      </c>
      <c r="G5887" t="s">
        <v>46</v>
      </c>
      <c r="H5887">
        <v>33021</v>
      </c>
      <c r="I5887" t="s">
        <v>24</v>
      </c>
      <c r="J5887" t="s">
        <v>2666</v>
      </c>
      <c r="K5887" t="s">
        <v>39</v>
      </c>
      <c r="L5887" t="s">
        <v>80</v>
      </c>
      <c r="M5887" t="s">
        <v>165</v>
      </c>
      <c r="N5887">
        <v>11.952000000000002</v>
      </c>
      <c r="O5887">
        <v>3</v>
      </c>
      <c r="P5887">
        <v>0.2</v>
      </c>
      <c r="Q5887">
        <v>4.0338000000000003</v>
      </c>
    </row>
    <row r="5888" spans="1:17" x14ac:dyDescent="0.3">
      <c r="A5888" t="s">
        <v>166</v>
      </c>
      <c r="B5888" t="s">
        <v>376</v>
      </c>
      <c r="C5888" t="s">
        <v>377</v>
      </c>
      <c r="D5888" t="s">
        <v>20</v>
      </c>
      <c r="E5888" t="s">
        <v>21</v>
      </c>
      <c r="F5888" t="s">
        <v>235</v>
      </c>
      <c r="G5888" t="s">
        <v>236</v>
      </c>
      <c r="H5888">
        <v>10009</v>
      </c>
      <c r="I5888" t="s">
        <v>131</v>
      </c>
      <c r="J5888" t="s">
        <v>2666</v>
      </c>
      <c r="K5888" t="s">
        <v>39</v>
      </c>
      <c r="L5888" t="s">
        <v>80</v>
      </c>
      <c r="M5888" t="s">
        <v>165</v>
      </c>
      <c r="N5888">
        <v>14.940000000000001</v>
      </c>
      <c r="O5888">
        <v>3</v>
      </c>
      <c r="P5888">
        <v>0</v>
      </c>
      <c r="Q5888">
        <v>7.0218000000000007</v>
      </c>
    </row>
    <row r="5889" spans="1:17" x14ac:dyDescent="0.3">
      <c r="A5889" t="s">
        <v>42</v>
      </c>
      <c r="B5889" t="s">
        <v>2784</v>
      </c>
      <c r="C5889" t="s">
        <v>2785</v>
      </c>
      <c r="D5889" t="s">
        <v>20</v>
      </c>
      <c r="E5889" t="s">
        <v>21</v>
      </c>
      <c r="F5889" t="s">
        <v>235</v>
      </c>
      <c r="G5889" t="s">
        <v>236</v>
      </c>
      <c r="H5889">
        <v>10011</v>
      </c>
      <c r="I5889" t="s">
        <v>131</v>
      </c>
      <c r="J5889" t="s">
        <v>2666</v>
      </c>
      <c r="K5889" t="s">
        <v>39</v>
      </c>
      <c r="L5889" t="s">
        <v>80</v>
      </c>
      <c r="M5889" t="s">
        <v>165</v>
      </c>
      <c r="N5889">
        <v>14.940000000000001</v>
      </c>
      <c r="O5889">
        <v>3</v>
      </c>
      <c r="P5889">
        <v>0</v>
      </c>
      <c r="Q5889">
        <v>7.0218000000000007</v>
      </c>
    </row>
    <row r="5890" spans="1:17" x14ac:dyDescent="0.3">
      <c r="A5890" t="s">
        <v>42</v>
      </c>
      <c r="B5890" t="s">
        <v>1977</v>
      </c>
      <c r="C5890" t="s">
        <v>1978</v>
      </c>
      <c r="D5890" t="s">
        <v>90</v>
      </c>
      <c r="E5890" t="s">
        <v>21</v>
      </c>
      <c r="F5890" t="s">
        <v>1476</v>
      </c>
      <c r="G5890" t="s">
        <v>78</v>
      </c>
      <c r="H5890">
        <v>28314</v>
      </c>
      <c r="I5890" t="s">
        <v>24</v>
      </c>
      <c r="J5890" t="s">
        <v>2666</v>
      </c>
      <c r="K5890" t="s">
        <v>39</v>
      </c>
      <c r="L5890" t="s">
        <v>80</v>
      </c>
      <c r="M5890" t="s">
        <v>165</v>
      </c>
      <c r="N5890">
        <v>11.952000000000002</v>
      </c>
      <c r="O5890">
        <v>3</v>
      </c>
      <c r="P5890">
        <v>0.2</v>
      </c>
      <c r="Q5890">
        <v>4.0338000000000003</v>
      </c>
    </row>
    <row r="5891" spans="1:17" x14ac:dyDescent="0.3">
      <c r="A5891" t="s">
        <v>17</v>
      </c>
      <c r="B5891" t="s">
        <v>5828</v>
      </c>
      <c r="C5891" t="s">
        <v>5829</v>
      </c>
      <c r="D5891" t="s">
        <v>34</v>
      </c>
      <c r="E5891" t="s">
        <v>21</v>
      </c>
      <c r="F5891" t="s">
        <v>531</v>
      </c>
      <c r="G5891" t="s">
        <v>216</v>
      </c>
      <c r="H5891">
        <v>19711</v>
      </c>
      <c r="I5891" t="s">
        <v>131</v>
      </c>
      <c r="J5891" t="s">
        <v>2666</v>
      </c>
      <c r="K5891" t="s">
        <v>39</v>
      </c>
      <c r="L5891" t="s">
        <v>80</v>
      </c>
      <c r="M5891" t="s">
        <v>165</v>
      </c>
      <c r="N5891">
        <v>4.9800000000000004</v>
      </c>
      <c r="O5891">
        <v>1</v>
      </c>
      <c r="P5891">
        <v>0</v>
      </c>
      <c r="Q5891">
        <v>2.3406000000000002</v>
      </c>
    </row>
    <row r="5892" spans="1:17" x14ac:dyDescent="0.3">
      <c r="A5892" t="s">
        <v>166</v>
      </c>
      <c r="B5892" t="s">
        <v>2414</v>
      </c>
      <c r="C5892" t="s">
        <v>2415</v>
      </c>
      <c r="D5892" t="s">
        <v>34</v>
      </c>
      <c r="E5892" t="s">
        <v>21</v>
      </c>
      <c r="F5892" t="s">
        <v>112</v>
      </c>
      <c r="G5892" t="s">
        <v>36</v>
      </c>
      <c r="H5892">
        <v>94110</v>
      </c>
      <c r="I5892" t="s">
        <v>37</v>
      </c>
      <c r="J5892" t="s">
        <v>2416</v>
      </c>
      <c r="K5892" t="s">
        <v>39</v>
      </c>
      <c r="L5892" t="s">
        <v>80</v>
      </c>
      <c r="M5892" t="s">
        <v>2417</v>
      </c>
      <c r="N5892">
        <v>17.12</v>
      </c>
      <c r="O5892">
        <v>2</v>
      </c>
      <c r="P5892">
        <v>0</v>
      </c>
      <c r="Q5892">
        <v>8.0464000000000002</v>
      </c>
    </row>
    <row r="5893" spans="1:17" x14ac:dyDescent="0.3">
      <c r="A5893" t="s">
        <v>42</v>
      </c>
      <c r="B5893" t="s">
        <v>3361</v>
      </c>
      <c r="C5893" t="s">
        <v>3362</v>
      </c>
      <c r="D5893" t="s">
        <v>90</v>
      </c>
      <c r="E5893" t="s">
        <v>21</v>
      </c>
      <c r="F5893" t="s">
        <v>829</v>
      </c>
      <c r="G5893" t="s">
        <v>36</v>
      </c>
      <c r="H5893">
        <v>92024</v>
      </c>
      <c r="I5893" t="s">
        <v>37</v>
      </c>
      <c r="J5893" t="s">
        <v>2416</v>
      </c>
      <c r="K5893" t="s">
        <v>39</v>
      </c>
      <c r="L5893" t="s">
        <v>80</v>
      </c>
      <c r="M5893" t="s">
        <v>2417</v>
      </c>
      <c r="N5893">
        <v>34.24</v>
      </c>
      <c r="O5893">
        <v>4</v>
      </c>
      <c r="P5893">
        <v>0</v>
      </c>
      <c r="Q5893">
        <v>16.0928</v>
      </c>
    </row>
    <row r="5894" spans="1:17" x14ac:dyDescent="0.3">
      <c r="A5894" t="s">
        <v>42</v>
      </c>
      <c r="B5894" t="s">
        <v>1487</v>
      </c>
      <c r="C5894" t="s">
        <v>1488</v>
      </c>
      <c r="D5894" t="s">
        <v>34</v>
      </c>
      <c r="E5894" t="s">
        <v>21</v>
      </c>
      <c r="F5894" t="s">
        <v>1489</v>
      </c>
      <c r="G5894" t="s">
        <v>400</v>
      </c>
      <c r="H5894">
        <v>80134</v>
      </c>
      <c r="I5894" t="s">
        <v>37</v>
      </c>
      <c r="J5894" t="s">
        <v>1498</v>
      </c>
      <c r="K5894" t="s">
        <v>39</v>
      </c>
      <c r="L5894" t="s">
        <v>80</v>
      </c>
      <c r="M5894" t="s">
        <v>1499</v>
      </c>
      <c r="N5894">
        <v>32.792000000000002</v>
      </c>
      <c r="O5894">
        <v>1</v>
      </c>
      <c r="P5894">
        <v>0.2</v>
      </c>
      <c r="Q5894">
        <v>11.8871</v>
      </c>
    </row>
    <row r="5895" spans="1:17" x14ac:dyDescent="0.3">
      <c r="A5895" t="s">
        <v>1122</v>
      </c>
      <c r="B5895" t="s">
        <v>3136</v>
      </c>
      <c r="C5895" t="s">
        <v>3137</v>
      </c>
      <c r="D5895" t="s">
        <v>90</v>
      </c>
      <c r="E5895" t="s">
        <v>21</v>
      </c>
      <c r="F5895" t="s">
        <v>3138</v>
      </c>
      <c r="G5895" t="s">
        <v>1107</v>
      </c>
      <c r="H5895">
        <v>30080</v>
      </c>
      <c r="I5895" t="s">
        <v>24</v>
      </c>
      <c r="J5895" t="s">
        <v>1498</v>
      </c>
      <c r="K5895" t="s">
        <v>39</v>
      </c>
      <c r="L5895" t="s">
        <v>80</v>
      </c>
      <c r="M5895" t="s">
        <v>1499</v>
      </c>
      <c r="N5895">
        <v>122.97</v>
      </c>
      <c r="O5895">
        <v>3</v>
      </c>
      <c r="P5895">
        <v>0</v>
      </c>
      <c r="Q5895">
        <v>60.255300000000005</v>
      </c>
    </row>
    <row r="5896" spans="1:17" x14ac:dyDescent="0.3">
      <c r="A5896" t="s">
        <v>1122</v>
      </c>
      <c r="B5896" t="s">
        <v>1688</v>
      </c>
      <c r="C5896" t="s">
        <v>1689</v>
      </c>
      <c r="D5896" t="s">
        <v>20</v>
      </c>
      <c r="E5896" t="s">
        <v>21</v>
      </c>
      <c r="F5896" t="s">
        <v>35</v>
      </c>
      <c r="G5896" t="s">
        <v>36</v>
      </c>
      <c r="H5896">
        <v>90004</v>
      </c>
      <c r="I5896" t="s">
        <v>37</v>
      </c>
      <c r="J5896" t="s">
        <v>1498</v>
      </c>
      <c r="K5896" t="s">
        <v>39</v>
      </c>
      <c r="L5896" t="s">
        <v>80</v>
      </c>
      <c r="M5896" t="s">
        <v>1499</v>
      </c>
      <c r="N5896">
        <v>122.97</v>
      </c>
      <c r="O5896">
        <v>3</v>
      </c>
      <c r="P5896">
        <v>0</v>
      </c>
      <c r="Q5896">
        <v>60.255300000000005</v>
      </c>
    </row>
    <row r="5897" spans="1:17" x14ac:dyDescent="0.3">
      <c r="A5897" t="s">
        <v>17</v>
      </c>
      <c r="B5897" t="s">
        <v>2213</v>
      </c>
      <c r="C5897" t="s">
        <v>2214</v>
      </c>
      <c r="D5897" t="s">
        <v>34</v>
      </c>
      <c r="E5897" t="s">
        <v>21</v>
      </c>
      <c r="F5897" t="s">
        <v>235</v>
      </c>
      <c r="G5897" t="s">
        <v>236</v>
      </c>
      <c r="H5897">
        <v>10009</v>
      </c>
      <c r="I5897" t="s">
        <v>131</v>
      </c>
      <c r="J5897" t="s">
        <v>1498</v>
      </c>
      <c r="K5897" t="s">
        <v>39</v>
      </c>
      <c r="L5897" t="s">
        <v>80</v>
      </c>
      <c r="M5897" t="s">
        <v>3986</v>
      </c>
      <c r="N5897">
        <v>221.92</v>
      </c>
      <c r="O5897">
        <v>4</v>
      </c>
      <c r="P5897">
        <v>0</v>
      </c>
      <c r="Q5897">
        <v>106.52159999999999</v>
      </c>
    </row>
    <row r="5898" spans="1:17" x14ac:dyDescent="0.3">
      <c r="A5898" t="s">
        <v>1122</v>
      </c>
      <c r="B5898" t="s">
        <v>4502</v>
      </c>
      <c r="C5898" t="s">
        <v>4503</v>
      </c>
      <c r="D5898" t="s">
        <v>20</v>
      </c>
      <c r="E5898" t="s">
        <v>21</v>
      </c>
      <c r="F5898" t="s">
        <v>829</v>
      </c>
      <c r="G5898" t="s">
        <v>36</v>
      </c>
      <c r="H5898">
        <v>92024</v>
      </c>
      <c r="I5898" t="s">
        <v>37</v>
      </c>
      <c r="J5898" t="s">
        <v>1498</v>
      </c>
      <c r="K5898" t="s">
        <v>39</v>
      </c>
      <c r="L5898" t="s">
        <v>80</v>
      </c>
      <c r="M5898" t="s">
        <v>3986</v>
      </c>
      <c r="N5898">
        <v>166.44</v>
      </c>
      <c r="O5898">
        <v>3</v>
      </c>
      <c r="P5898">
        <v>0</v>
      </c>
      <c r="Q5898">
        <v>79.891199999999998</v>
      </c>
    </row>
    <row r="5899" spans="1:17" x14ac:dyDescent="0.3">
      <c r="A5899" t="s">
        <v>42</v>
      </c>
      <c r="B5899" t="s">
        <v>1955</v>
      </c>
      <c r="C5899" t="s">
        <v>1956</v>
      </c>
      <c r="D5899" t="s">
        <v>90</v>
      </c>
      <c r="E5899" t="s">
        <v>21</v>
      </c>
      <c r="F5899" t="s">
        <v>336</v>
      </c>
      <c r="G5899" t="s">
        <v>2316</v>
      </c>
      <c r="H5899">
        <v>21044</v>
      </c>
      <c r="I5899" t="s">
        <v>131</v>
      </c>
      <c r="J5899" t="s">
        <v>1498</v>
      </c>
      <c r="K5899" t="s">
        <v>39</v>
      </c>
      <c r="L5899" t="s">
        <v>80</v>
      </c>
      <c r="M5899" t="s">
        <v>3986</v>
      </c>
      <c r="N5899">
        <v>277.39999999999998</v>
      </c>
      <c r="O5899">
        <v>5</v>
      </c>
      <c r="P5899">
        <v>0</v>
      </c>
      <c r="Q5899">
        <v>133.15199999999999</v>
      </c>
    </row>
    <row r="5900" spans="1:17" x14ac:dyDescent="0.3">
      <c r="A5900" t="s">
        <v>42</v>
      </c>
      <c r="B5900" t="s">
        <v>43</v>
      </c>
      <c r="C5900" t="s">
        <v>44</v>
      </c>
      <c r="D5900" t="s">
        <v>20</v>
      </c>
      <c r="E5900" t="s">
        <v>21</v>
      </c>
      <c r="F5900" t="s">
        <v>336</v>
      </c>
      <c r="G5900" t="s">
        <v>296</v>
      </c>
      <c r="H5900">
        <v>38401</v>
      </c>
      <c r="I5900" t="s">
        <v>24</v>
      </c>
      <c r="J5900" t="s">
        <v>1498</v>
      </c>
      <c r="K5900" t="s">
        <v>39</v>
      </c>
      <c r="L5900" t="s">
        <v>80</v>
      </c>
      <c r="M5900" t="s">
        <v>3986</v>
      </c>
      <c r="N5900">
        <v>177.536</v>
      </c>
      <c r="O5900">
        <v>4</v>
      </c>
      <c r="P5900">
        <v>0.2</v>
      </c>
      <c r="Q5900">
        <v>62.137599999999992</v>
      </c>
    </row>
    <row r="5901" spans="1:17" x14ac:dyDescent="0.3">
      <c r="A5901" t="s">
        <v>166</v>
      </c>
      <c r="B5901" t="s">
        <v>3922</v>
      </c>
      <c r="C5901" t="s">
        <v>3923</v>
      </c>
      <c r="D5901" t="s">
        <v>20</v>
      </c>
      <c r="E5901" t="s">
        <v>21</v>
      </c>
      <c r="F5901" t="s">
        <v>1141</v>
      </c>
      <c r="G5901" t="s">
        <v>275</v>
      </c>
      <c r="H5901">
        <v>85705</v>
      </c>
      <c r="I5901" t="s">
        <v>37</v>
      </c>
      <c r="J5901" t="s">
        <v>1498</v>
      </c>
      <c r="K5901" t="s">
        <v>39</v>
      </c>
      <c r="L5901" t="s">
        <v>80</v>
      </c>
      <c r="M5901" t="s">
        <v>3986</v>
      </c>
      <c r="N5901">
        <v>221.92000000000002</v>
      </c>
      <c r="O5901">
        <v>5</v>
      </c>
      <c r="P5901">
        <v>0.2</v>
      </c>
      <c r="Q5901">
        <v>77.671999999999983</v>
      </c>
    </row>
    <row r="5902" spans="1:17" x14ac:dyDescent="0.3">
      <c r="A5902" t="s">
        <v>42</v>
      </c>
      <c r="B5902" t="s">
        <v>1366</v>
      </c>
      <c r="C5902" t="s">
        <v>1367</v>
      </c>
      <c r="D5902" t="s">
        <v>34</v>
      </c>
      <c r="E5902" t="s">
        <v>21</v>
      </c>
      <c r="F5902" t="s">
        <v>163</v>
      </c>
      <c r="G5902" t="s">
        <v>92</v>
      </c>
      <c r="H5902">
        <v>77095</v>
      </c>
      <c r="I5902" t="s">
        <v>93</v>
      </c>
      <c r="J5902" t="s">
        <v>1498</v>
      </c>
      <c r="K5902" t="s">
        <v>39</v>
      </c>
      <c r="L5902" t="s">
        <v>80</v>
      </c>
      <c r="M5902" t="s">
        <v>1499</v>
      </c>
      <c r="N5902">
        <v>98.376000000000005</v>
      </c>
      <c r="O5902">
        <v>3</v>
      </c>
      <c r="P5902">
        <v>0.2</v>
      </c>
      <c r="Q5902">
        <v>35.661300000000004</v>
      </c>
    </row>
    <row r="5903" spans="1:17" x14ac:dyDescent="0.3">
      <c r="A5903" t="s">
        <v>166</v>
      </c>
      <c r="B5903" t="s">
        <v>3984</v>
      </c>
      <c r="C5903" t="s">
        <v>3985</v>
      </c>
      <c r="D5903" t="s">
        <v>90</v>
      </c>
      <c r="E5903" t="s">
        <v>21</v>
      </c>
      <c r="F5903" t="s">
        <v>163</v>
      </c>
      <c r="G5903" t="s">
        <v>92</v>
      </c>
      <c r="H5903">
        <v>77036</v>
      </c>
      <c r="I5903" t="s">
        <v>93</v>
      </c>
      <c r="J5903" t="s">
        <v>1498</v>
      </c>
      <c r="K5903" t="s">
        <v>39</v>
      </c>
      <c r="L5903" t="s">
        <v>80</v>
      </c>
      <c r="M5903" t="s">
        <v>1499</v>
      </c>
      <c r="N5903">
        <v>163.96</v>
      </c>
      <c r="O5903">
        <v>5</v>
      </c>
      <c r="P5903">
        <v>0.2</v>
      </c>
      <c r="Q5903">
        <v>59.435499999999998</v>
      </c>
    </row>
    <row r="5904" spans="1:17" x14ac:dyDescent="0.3">
      <c r="A5904" t="s">
        <v>17</v>
      </c>
      <c r="B5904" t="s">
        <v>5373</v>
      </c>
      <c r="C5904" t="s">
        <v>5374</v>
      </c>
      <c r="D5904" t="s">
        <v>90</v>
      </c>
      <c r="E5904" t="s">
        <v>21</v>
      </c>
      <c r="F5904" t="s">
        <v>4058</v>
      </c>
      <c r="G5904" t="s">
        <v>107</v>
      </c>
      <c r="H5904">
        <v>84106</v>
      </c>
      <c r="I5904" t="s">
        <v>37</v>
      </c>
      <c r="J5904" t="s">
        <v>1498</v>
      </c>
      <c r="K5904" t="s">
        <v>39</v>
      </c>
      <c r="L5904" t="s">
        <v>80</v>
      </c>
      <c r="M5904" t="s">
        <v>3986</v>
      </c>
      <c r="N5904">
        <v>166.44</v>
      </c>
      <c r="O5904">
        <v>3</v>
      </c>
      <c r="P5904">
        <v>0</v>
      </c>
      <c r="Q5904">
        <v>79.891199999999998</v>
      </c>
    </row>
    <row r="5905" spans="1:17" x14ac:dyDescent="0.3">
      <c r="A5905" t="s">
        <v>1122</v>
      </c>
      <c r="B5905" t="s">
        <v>2642</v>
      </c>
      <c r="C5905" t="s">
        <v>2643</v>
      </c>
      <c r="D5905" t="s">
        <v>90</v>
      </c>
      <c r="E5905" t="s">
        <v>21</v>
      </c>
      <c r="F5905" t="s">
        <v>496</v>
      </c>
      <c r="G5905" t="s">
        <v>210</v>
      </c>
      <c r="H5905">
        <v>48066</v>
      </c>
      <c r="I5905" t="s">
        <v>93</v>
      </c>
      <c r="J5905" t="s">
        <v>1498</v>
      </c>
      <c r="K5905" t="s">
        <v>39</v>
      </c>
      <c r="L5905" t="s">
        <v>80</v>
      </c>
      <c r="M5905" t="s">
        <v>1499</v>
      </c>
      <c r="N5905">
        <v>368.91</v>
      </c>
      <c r="O5905">
        <v>9</v>
      </c>
      <c r="P5905">
        <v>0</v>
      </c>
      <c r="Q5905">
        <v>180.76590000000002</v>
      </c>
    </row>
    <row r="5906" spans="1:17" x14ac:dyDescent="0.3">
      <c r="A5906" t="s">
        <v>17</v>
      </c>
      <c r="B5906" t="s">
        <v>1171</v>
      </c>
      <c r="C5906" t="s">
        <v>1172</v>
      </c>
      <c r="D5906" t="s">
        <v>34</v>
      </c>
      <c r="E5906" t="s">
        <v>21</v>
      </c>
      <c r="F5906" t="s">
        <v>35</v>
      </c>
      <c r="G5906" t="s">
        <v>36</v>
      </c>
      <c r="H5906">
        <v>90004</v>
      </c>
      <c r="I5906" t="s">
        <v>37</v>
      </c>
      <c r="J5906" t="s">
        <v>4205</v>
      </c>
      <c r="K5906" t="s">
        <v>39</v>
      </c>
      <c r="L5906" t="s">
        <v>80</v>
      </c>
      <c r="M5906" t="s">
        <v>4206</v>
      </c>
      <c r="N5906">
        <v>41.7</v>
      </c>
      <c r="O5906">
        <v>5</v>
      </c>
      <c r="P5906">
        <v>0</v>
      </c>
      <c r="Q5906">
        <v>20.85</v>
      </c>
    </row>
    <row r="5907" spans="1:17" x14ac:dyDescent="0.3">
      <c r="A5907" t="s">
        <v>42</v>
      </c>
      <c r="B5907" t="s">
        <v>1300</v>
      </c>
      <c r="C5907" t="s">
        <v>1301</v>
      </c>
      <c r="D5907" t="s">
        <v>90</v>
      </c>
      <c r="E5907" t="s">
        <v>21</v>
      </c>
      <c r="F5907" t="s">
        <v>2374</v>
      </c>
      <c r="G5907" t="s">
        <v>283</v>
      </c>
      <c r="H5907">
        <v>22304</v>
      </c>
      <c r="I5907" t="s">
        <v>24</v>
      </c>
      <c r="J5907" t="s">
        <v>4205</v>
      </c>
      <c r="K5907" t="s">
        <v>39</v>
      </c>
      <c r="L5907" t="s">
        <v>80</v>
      </c>
      <c r="M5907" t="s">
        <v>4206</v>
      </c>
      <c r="N5907">
        <v>16.68</v>
      </c>
      <c r="O5907">
        <v>2</v>
      </c>
      <c r="P5907">
        <v>0</v>
      </c>
      <c r="Q5907">
        <v>8.34</v>
      </c>
    </row>
    <row r="5908" spans="1:17" x14ac:dyDescent="0.3">
      <c r="A5908" t="s">
        <v>1122</v>
      </c>
      <c r="B5908" t="s">
        <v>3357</v>
      </c>
      <c r="C5908" t="s">
        <v>3358</v>
      </c>
      <c r="D5908" t="s">
        <v>20</v>
      </c>
      <c r="E5908" t="s">
        <v>21</v>
      </c>
      <c r="F5908" t="s">
        <v>129</v>
      </c>
      <c r="G5908" t="s">
        <v>130</v>
      </c>
      <c r="H5908">
        <v>19143</v>
      </c>
      <c r="I5908" t="s">
        <v>131</v>
      </c>
      <c r="J5908" t="s">
        <v>4205</v>
      </c>
      <c r="K5908" t="s">
        <v>39</v>
      </c>
      <c r="L5908" t="s">
        <v>80</v>
      </c>
      <c r="M5908" t="s">
        <v>4206</v>
      </c>
      <c r="N5908">
        <v>40.032000000000004</v>
      </c>
      <c r="O5908">
        <v>6</v>
      </c>
      <c r="P5908">
        <v>0.2</v>
      </c>
      <c r="Q5908">
        <v>15.011999999999999</v>
      </c>
    </row>
    <row r="5909" spans="1:17" x14ac:dyDescent="0.3">
      <c r="A5909" t="s">
        <v>42</v>
      </c>
      <c r="B5909" t="s">
        <v>5088</v>
      </c>
      <c r="C5909" t="s">
        <v>5089</v>
      </c>
      <c r="D5909" t="s">
        <v>34</v>
      </c>
      <c r="E5909" t="s">
        <v>21</v>
      </c>
      <c r="F5909" t="s">
        <v>3488</v>
      </c>
      <c r="G5909" t="s">
        <v>369</v>
      </c>
      <c r="H5909">
        <v>97224</v>
      </c>
      <c r="I5909" t="s">
        <v>37</v>
      </c>
      <c r="J5909" t="s">
        <v>4205</v>
      </c>
      <c r="K5909" t="s">
        <v>39</v>
      </c>
      <c r="L5909" t="s">
        <v>80</v>
      </c>
      <c r="M5909" t="s">
        <v>4206</v>
      </c>
      <c r="N5909">
        <v>60.048000000000002</v>
      </c>
      <c r="O5909">
        <v>9</v>
      </c>
      <c r="P5909">
        <v>0.2</v>
      </c>
      <c r="Q5909">
        <v>22.518000000000001</v>
      </c>
    </row>
    <row r="5910" spans="1:17" x14ac:dyDescent="0.3">
      <c r="A5910" t="s">
        <v>42</v>
      </c>
      <c r="B5910" t="s">
        <v>1203</v>
      </c>
      <c r="C5910" t="s">
        <v>1204</v>
      </c>
      <c r="D5910" t="s">
        <v>34</v>
      </c>
      <c r="E5910" t="s">
        <v>21</v>
      </c>
      <c r="F5910" t="s">
        <v>35</v>
      </c>
      <c r="G5910" t="s">
        <v>36</v>
      </c>
      <c r="H5910">
        <v>90049</v>
      </c>
      <c r="I5910" t="s">
        <v>37</v>
      </c>
      <c r="J5910" t="s">
        <v>4205</v>
      </c>
      <c r="K5910" t="s">
        <v>39</v>
      </c>
      <c r="L5910" t="s">
        <v>80</v>
      </c>
      <c r="M5910" t="s">
        <v>4206</v>
      </c>
      <c r="N5910">
        <v>33.36</v>
      </c>
      <c r="O5910">
        <v>4</v>
      </c>
      <c r="P5910">
        <v>0</v>
      </c>
      <c r="Q5910">
        <v>16.68</v>
      </c>
    </row>
    <row r="5911" spans="1:17" x14ac:dyDescent="0.3">
      <c r="A5911" t="s">
        <v>1122</v>
      </c>
      <c r="B5911" t="s">
        <v>4811</v>
      </c>
      <c r="C5911" t="s">
        <v>4812</v>
      </c>
      <c r="D5911" t="s">
        <v>20</v>
      </c>
      <c r="E5911" t="s">
        <v>21</v>
      </c>
      <c r="F5911" t="s">
        <v>1320</v>
      </c>
      <c r="G5911" t="s">
        <v>46</v>
      </c>
      <c r="H5911">
        <v>32216</v>
      </c>
      <c r="I5911" t="s">
        <v>24</v>
      </c>
      <c r="J5911" t="s">
        <v>4205</v>
      </c>
      <c r="K5911" t="s">
        <v>39</v>
      </c>
      <c r="L5911" t="s">
        <v>80</v>
      </c>
      <c r="M5911" t="s">
        <v>4206</v>
      </c>
      <c r="N5911">
        <v>6.6720000000000006</v>
      </c>
      <c r="O5911">
        <v>1</v>
      </c>
      <c r="P5911">
        <v>0.2</v>
      </c>
      <c r="Q5911">
        <v>2.5019999999999998</v>
      </c>
    </row>
    <row r="5912" spans="1:17" x14ac:dyDescent="0.3">
      <c r="A5912" t="s">
        <v>42</v>
      </c>
      <c r="B5912" t="s">
        <v>703</v>
      </c>
      <c r="C5912" t="s">
        <v>704</v>
      </c>
      <c r="D5912" t="s">
        <v>20</v>
      </c>
      <c r="E5912" t="s">
        <v>21</v>
      </c>
      <c r="F5912" t="s">
        <v>769</v>
      </c>
      <c r="G5912" t="s">
        <v>210</v>
      </c>
      <c r="H5912">
        <v>48227</v>
      </c>
      <c r="I5912" t="s">
        <v>93</v>
      </c>
      <c r="J5912" t="s">
        <v>4205</v>
      </c>
      <c r="K5912" t="s">
        <v>39</v>
      </c>
      <c r="L5912" t="s">
        <v>80</v>
      </c>
      <c r="M5912" t="s">
        <v>4206</v>
      </c>
      <c r="N5912">
        <v>33.36</v>
      </c>
      <c r="O5912">
        <v>4</v>
      </c>
      <c r="P5912">
        <v>0</v>
      </c>
      <c r="Q5912">
        <v>16.68</v>
      </c>
    </row>
    <row r="5913" spans="1:17" x14ac:dyDescent="0.3">
      <c r="A5913" t="s">
        <v>42</v>
      </c>
      <c r="B5913" t="s">
        <v>2995</v>
      </c>
      <c r="C5913" t="s">
        <v>2996</v>
      </c>
      <c r="D5913" t="s">
        <v>90</v>
      </c>
      <c r="E5913" t="s">
        <v>21</v>
      </c>
      <c r="F5913" t="s">
        <v>112</v>
      </c>
      <c r="G5913" t="s">
        <v>36</v>
      </c>
      <c r="H5913">
        <v>94122</v>
      </c>
      <c r="I5913" t="s">
        <v>37</v>
      </c>
      <c r="J5913" t="s">
        <v>4205</v>
      </c>
      <c r="K5913" t="s">
        <v>39</v>
      </c>
      <c r="L5913" t="s">
        <v>80</v>
      </c>
      <c r="M5913" t="s">
        <v>4206</v>
      </c>
      <c r="N5913">
        <v>50.04</v>
      </c>
      <c r="O5913">
        <v>6</v>
      </c>
      <c r="P5913">
        <v>0</v>
      </c>
      <c r="Q5913">
        <v>25.02</v>
      </c>
    </row>
    <row r="5914" spans="1:17" x14ac:dyDescent="0.3">
      <c r="A5914" t="s">
        <v>42</v>
      </c>
      <c r="B5914" t="s">
        <v>347</v>
      </c>
      <c r="C5914" t="s">
        <v>348</v>
      </c>
      <c r="D5914" t="s">
        <v>90</v>
      </c>
      <c r="E5914" t="s">
        <v>21</v>
      </c>
      <c r="F5914" t="s">
        <v>435</v>
      </c>
      <c r="G5914" t="s">
        <v>436</v>
      </c>
      <c r="H5914">
        <v>43229</v>
      </c>
      <c r="I5914" t="s">
        <v>131</v>
      </c>
      <c r="J5914" t="s">
        <v>3160</v>
      </c>
      <c r="K5914" t="s">
        <v>39</v>
      </c>
      <c r="L5914" t="s">
        <v>80</v>
      </c>
      <c r="M5914" t="s">
        <v>3161</v>
      </c>
      <c r="N5914">
        <v>419.4</v>
      </c>
      <c r="O5914">
        <v>5</v>
      </c>
      <c r="P5914">
        <v>0.2</v>
      </c>
      <c r="Q5914">
        <v>146.79</v>
      </c>
    </row>
    <row r="5915" spans="1:17" x14ac:dyDescent="0.3">
      <c r="A5915" t="s">
        <v>42</v>
      </c>
      <c r="B5915" t="s">
        <v>3720</v>
      </c>
      <c r="C5915" t="s">
        <v>3721</v>
      </c>
      <c r="D5915" t="s">
        <v>34</v>
      </c>
      <c r="E5915" t="s">
        <v>21</v>
      </c>
      <c r="F5915" t="s">
        <v>435</v>
      </c>
      <c r="G5915" t="s">
        <v>224</v>
      </c>
      <c r="H5915">
        <v>47201</v>
      </c>
      <c r="I5915" t="s">
        <v>93</v>
      </c>
      <c r="J5915" t="s">
        <v>3160</v>
      </c>
      <c r="K5915" t="s">
        <v>39</v>
      </c>
      <c r="L5915" t="s">
        <v>80</v>
      </c>
      <c r="M5915" t="s">
        <v>3161</v>
      </c>
      <c r="N5915">
        <v>314.54999999999995</v>
      </c>
      <c r="O5915">
        <v>3</v>
      </c>
      <c r="P5915">
        <v>0</v>
      </c>
      <c r="Q5915">
        <v>150.98399999999998</v>
      </c>
    </row>
    <row r="5916" spans="1:17" x14ac:dyDescent="0.3">
      <c r="A5916" t="s">
        <v>17</v>
      </c>
      <c r="B5916" t="s">
        <v>4766</v>
      </c>
      <c r="C5916" t="s">
        <v>4767</v>
      </c>
      <c r="D5916" t="s">
        <v>90</v>
      </c>
      <c r="E5916" t="s">
        <v>21</v>
      </c>
      <c r="F5916" t="s">
        <v>235</v>
      </c>
      <c r="G5916" t="s">
        <v>236</v>
      </c>
      <c r="H5916">
        <v>10035</v>
      </c>
      <c r="I5916" t="s">
        <v>131</v>
      </c>
      <c r="J5916" t="s">
        <v>3160</v>
      </c>
      <c r="K5916" t="s">
        <v>39</v>
      </c>
      <c r="L5916" t="s">
        <v>80</v>
      </c>
      <c r="M5916" t="s">
        <v>3161</v>
      </c>
      <c r="N5916">
        <v>419.4</v>
      </c>
      <c r="O5916">
        <v>4</v>
      </c>
      <c r="P5916">
        <v>0</v>
      </c>
      <c r="Q5916">
        <v>201.31199999999998</v>
      </c>
    </row>
    <row r="5917" spans="1:17" x14ac:dyDescent="0.3">
      <c r="A5917" t="s">
        <v>166</v>
      </c>
      <c r="B5917" t="s">
        <v>1684</v>
      </c>
      <c r="C5917" t="s">
        <v>1685</v>
      </c>
      <c r="D5917" t="s">
        <v>20</v>
      </c>
      <c r="E5917" t="s">
        <v>21</v>
      </c>
      <c r="F5917" t="s">
        <v>829</v>
      </c>
      <c r="G5917" t="s">
        <v>36</v>
      </c>
      <c r="H5917">
        <v>92105</v>
      </c>
      <c r="I5917" t="s">
        <v>37</v>
      </c>
      <c r="J5917" t="s">
        <v>3160</v>
      </c>
      <c r="K5917" t="s">
        <v>39</v>
      </c>
      <c r="L5917" t="s">
        <v>80</v>
      </c>
      <c r="M5917" t="s">
        <v>3161</v>
      </c>
      <c r="N5917">
        <v>104.85</v>
      </c>
      <c r="O5917">
        <v>1</v>
      </c>
      <c r="P5917">
        <v>0</v>
      </c>
      <c r="Q5917">
        <v>50.327999999999996</v>
      </c>
    </row>
    <row r="5918" spans="1:17" x14ac:dyDescent="0.3">
      <c r="A5918" t="s">
        <v>17</v>
      </c>
      <c r="B5918" t="s">
        <v>1977</v>
      </c>
      <c r="C5918" t="s">
        <v>1978</v>
      </c>
      <c r="D5918" t="s">
        <v>90</v>
      </c>
      <c r="E5918" t="s">
        <v>21</v>
      </c>
      <c r="F5918" t="s">
        <v>269</v>
      </c>
      <c r="G5918" t="s">
        <v>187</v>
      </c>
      <c r="H5918">
        <v>60610</v>
      </c>
      <c r="I5918" t="s">
        <v>93</v>
      </c>
      <c r="J5918" t="s">
        <v>3160</v>
      </c>
      <c r="K5918" t="s">
        <v>39</v>
      </c>
      <c r="L5918" t="s">
        <v>80</v>
      </c>
      <c r="M5918" t="s">
        <v>3161</v>
      </c>
      <c r="N5918">
        <v>419.4</v>
      </c>
      <c r="O5918">
        <v>5</v>
      </c>
      <c r="P5918">
        <v>0.2</v>
      </c>
      <c r="Q5918">
        <v>146.79</v>
      </c>
    </row>
    <row r="5919" spans="1:17" x14ac:dyDescent="0.3">
      <c r="A5919" t="s">
        <v>17</v>
      </c>
      <c r="B5919" t="s">
        <v>587</v>
      </c>
      <c r="C5919" t="s">
        <v>588</v>
      </c>
      <c r="D5919" t="s">
        <v>20</v>
      </c>
      <c r="E5919" t="s">
        <v>21</v>
      </c>
      <c r="F5919" t="s">
        <v>829</v>
      </c>
      <c r="G5919" t="s">
        <v>36</v>
      </c>
      <c r="H5919">
        <v>92037</v>
      </c>
      <c r="I5919" t="s">
        <v>37</v>
      </c>
      <c r="J5919" t="s">
        <v>3160</v>
      </c>
      <c r="K5919" t="s">
        <v>39</v>
      </c>
      <c r="L5919" t="s">
        <v>80</v>
      </c>
      <c r="M5919" t="s">
        <v>3161</v>
      </c>
      <c r="N5919">
        <v>104.85</v>
      </c>
      <c r="O5919">
        <v>1</v>
      </c>
      <c r="P5919">
        <v>0</v>
      </c>
      <c r="Q5919">
        <v>50.327999999999996</v>
      </c>
    </row>
    <row r="5920" spans="1:17" x14ac:dyDescent="0.3">
      <c r="A5920" t="s">
        <v>42</v>
      </c>
      <c r="B5920" t="s">
        <v>1517</v>
      </c>
      <c r="C5920" t="s">
        <v>1518</v>
      </c>
      <c r="D5920" t="s">
        <v>20</v>
      </c>
      <c r="E5920" t="s">
        <v>21</v>
      </c>
      <c r="F5920" t="s">
        <v>816</v>
      </c>
      <c r="G5920" t="s">
        <v>202</v>
      </c>
      <c r="H5920">
        <v>55044</v>
      </c>
      <c r="I5920" t="s">
        <v>93</v>
      </c>
      <c r="J5920" t="s">
        <v>3077</v>
      </c>
      <c r="K5920" t="s">
        <v>39</v>
      </c>
      <c r="L5920" t="s">
        <v>80</v>
      </c>
      <c r="M5920" t="s">
        <v>3078</v>
      </c>
      <c r="N5920">
        <v>47.18</v>
      </c>
      <c r="O5920">
        <v>7</v>
      </c>
      <c r="P5920">
        <v>0</v>
      </c>
      <c r="Q5920">
        <v>23.59</v>
      </c>
    </row>
    <row r="5921" spans="1:17" x14ac:dyDescent="0.3">
      <c r="A5921" t="s">
        <v>42</v>
      </c>
      <c r="B5921" t="s">
        <v>407</v>
      </c>
      <c r="C5921" t="s">
        <v>408</v>
      </c>
      <c r="D5921" t="s">
        <v>20</v>
      </c>
      <c r="E5921" t="s">
        <v>21</v>
      </c>
      <c r="F5921" t="s">
        <v>235</v>
      </c>
      <c r="G5921" t="s">
        <v>236</v>
      </c>
      <c r="H5921">
        <v>10009</v>
      </c>
      <c r="I5921" t="s">
        <v>131</v>
      </c>
      <c r="J5921" t="s">
        <v>3077</v>
      </c>
      <c r="K5921" t="s">
        <v>39</v>
      </c>
      <c r="L5921" t="s">
        <v>80</v>
      </c>
      <c r="M5921" t="s">
        <v>3078</v>
      </c>
      <c r="N5921">
        <v>13.48</v>
      </c>
      <c r="O5921">
        <v>2</v>
      </c>
      <c r="P5921">
        <v>0</v>
      </c>
      <c r="Q5921">
        <v>6.74</v>
      </c>
    </row>
    <row r="5922" spans="1:17" x14ac:dyDescent="0.3">
      <c r="A5922" t="s">
        <v>17</v>
      </c>
      <c r="B5922" t="s">
        <v>3195</v>
      </c>
      <c r="C5922" t="s">
        <v>3196</v>
      </c>
      <c r="D5922" t="s">
        <v>20</v>
      </c>
      <c r="E5922" t="s">
        <v>21</v>
      </c>
      <c r="F5922" t="s">
        <v>163</v>
      </c>
      <c r="G5922" t="s">
        <v>92</v>
      </c>
      <c r="H5922">
        <v>77095</v>
      </c>
      <c r="I5922" t="s">
        <v>93</v>
      </c>
      <c r="J5922" t="s">
        <v>3077</v>
      </c>
      <c r="K5922" t="s">
        <v>39</v>
      </c>
      <c r="L5922" t="s">
        <v>80</v>
      </c>
      <c r="M5922" t="s">
        <v>3078</v>
      </c>
      <c r="N5922">
        <v>16.176000000000002</v>
      </c>
      <c r="O5922">
        <v>3</v>
      </c>
      <c r="P5922">
        <v>0.2</v>
      </c>
      <c r="Q5922">
        <v>6.0659999999999989</v>
      </c>
    </row>
    <row r="5923" spans="1:17" x14ac:dyDescent="0.3">
      <c r="A5923" t="s">
        <v>42</v>
      </c>
      <c r="B5923" t="s">
        <v>144</v>
      </c>
      <c r="C5923" t="s">
        <v>145</v>
      </c>
      <c r="D5923" t="s">
        <v>20</v>
      </c>
      <c r="E5923" t="s">
        <v>21</v>
      </c>
      <c r="F5923" t="s">
        <v>368</v>
      </c>
      <c r="G5923" t="s">
        <v>369</v>
      </c>
      <c r="H5923">
        <v>97206</v>
      </c>
      <c r="I5923" t="s">
        <v>37</v>
      </c>
      <c r="J5923" t="s">
        <v>919</v>
      </c>
      <c r="K5923" t="s">
        <v>39</v>
      </c>
      <c r="L5923" t="s">
        <v>80</v>
      </c>
      <c r="M5923" t="s">
        <v>165</v>
      </c>
      <c r="N5923">
        <v>141.76</v>
      </c>
      <c r="O5923">
        <v>5</v>
      </c>
      <c r="P5923">
        <v>0.2</v>
      </c>
      <c r="Q5923">
        <v>47.843999999999994</v>
      </c>
    </row>
    <row r="5924" spans="1:17" x14ac:dyDescent="0.3">
      <c r="A5924" t="s">
        <v>17</v>
      </c>
      <c r="B5924" t="s">
        <v>1860</v>
      </c>
      <c r="C5924" t="s">
        <v>1861</v>
      </c>
      <c r="D5924" t="s">
        <v>34</v>
      </c>
      <c r="E5924" t="s">
        <v>21</v>
      </c>
      <c r="F5924" t="s">
        <v>712</v>
      </c>
      <c r="G5924" t="s">
        <v>92</v>
      </c>
      <c r="H5924">
        <v>75081</v>
      </c>
      <c r="I5924" t="s">
        <v>93</v>
      </c>
      <c r="J5924" t="s">
        <v>919</v>
      </c>
      <c r="K5924" t="s">
        <v>39</v>
      </c>
      <c r="L5924" t="s">
        <v>80</v>
      </c>
      <c r="M5924" t="s">
        <v>165</v>
      </c>
      <c r="N5924">
        <v>85.055999999999997</v>
      </c>
      <c r="O5924">
        <v>3</v>
      </c>
      <c r="P5924">
        <v>0.2</v>
      </c>
      <c r="Q5924">
        <v>28.706399999999991</v>
      </c>
    </row>
    <row r="5925" spans="1:17" x14ac:dyDescent="0.3">
      <c r="A5925" t="s">
        <v>42</v>
      </c>
      <c r="B5925" t="s">
        <v>1171</v>
      </c>
      <c r="C5925" t="s">
        <v>1172</v>
      </c>
      <c r="D5925" t="s">
        <v>34</v>
      </c>
      <c r="E5925" t="s">
        <v>21</v>
      </c>
      <c r="F5925" t="s">
        <v>999</v>
      </c>
      <c r="G5925" t="s">
        <v>689</v>
      </c>
      <c r="H5925">
        <v>7601</v>
      </c>
      <c r="I5925" t="s">
        <v>131</v>
      </c>
      <c r="J5925" t="s">
        <v>919</v>
      </c>
      <c r="K5925" t="s">
        <v>39</v>
      </c>
      <c r="L5925" t="s">
        <v>80</v>
      </c>
      <c r="M5925" t="s">
        <v>165</v>
      </c>
      <c r="N5925">
        <v>177.2</v>
      </c>
      <c r="O5925">
        <v>5</v>
      </c>
      <c r="P5925">
        <v>0</v>
      </c>
      <c r="Q5925">
        <v>83.283999999999992</v>
      </c>
    </row>
    <row r="5926" spans="1:17" x14ac:dyDescent="0.3">
      <c r="A5926" t="s">
        <v>17</v>
      </c>
      <c r="B5926" t="s">
        <v>1778</v>
      </c>
      <c r="C5926" t="s">
        <v>1779</v>
      </c>
      <c r="D5926" t="s">
        <v>90</v>
      </c>
      <c r="E5926" t="s">
        <v>21</v>
      </c>
      <c r="F5926" t="s">
        <v>2727</v>
      </c>
      <c r="G5926" t="s">
        <v>1107</v>
      </c>
      <c r="H5926">
        <v>30076</v>
      </c>
      <c r="I5926" t="s">
        <v>24</v>
      </c>
      <c r="J5926" t="s">
        <v>919</v>
      </c>
      <c r="K5926" t="s">
        <v>39</v>
      </c>
      <c r="L5926" t="s">
        <v>80</v>
      </c>
      <c r="M5926" t="s">
        <v>165</v>
      </c>
      <c r="N5926">
        <v>106.32</v>
      </c>
      <c r="O5926">
        <v>3</v>
      </c>
      <c r="P5926">
        <v>0</v>
      </c>
      <c r="Q5926">
        <v>49.970399999999991</v>
      </c>
    </row>
    <row r="5927" spans="1:17" x14ac:dyDescent="0.3">
      <c r="A5927" t="s">
        <v>1122</v>
      </c>
      <c r="B5927" t="s">
        <v>4492</v>
      </c>
      <c r="C5927" t="s">
        <v>4493</v>
      </c>
      <c r="D5927" t="s">
        <v>20</v>
      </c>
      <c r="E5927" t="s">
        <v>21</v>
      </c>
      <c r="F5927" t="s">
        <v>1399</v>
      </c>
      <c r="G5927" t="s">
        <v>92</v>
      </c>
      <c r="H5927">
        <v>79109</v>
      </c>
      <c r="I5927" t="s">
        <v>93</v>
      </c>
      <c r="J5927" t="s">
        <v>919</v>
      </c>
      <c r="K5927" t="s">
        <v>39</v>
      </c>
      <c r="L5927" t="s">
        <v>80</v>
      </c>
      <c r="M5927" t="s">
        <v>165</v>
      </c>
      <c r="N5927">
        <v>28.352</v>
      </c>
      <c r="O5927">
        <v>1</v>
      </c>
      <c r="P5927">
        <v>0.2</v>
      </c>
      <c r="Q5927">
        <v>9.568799999999996</v>
      </c>
    </row>
    <row r="5928" spans="1:17" x14ac:dyDescent="0.3">
      <c r="A5928" t="s">
        <v>166</v>
      </c>
      <c r="B5928" t="s">
        <v>4934</v>
      </c>
      <c r="C5928" t="s">
        <v>4935</v>
      </c>
      <c r="D5928" t="s">
        <v>34</v>
      </c>
      <c r="E5928" t="s">
        <v>21</v>
      </c>
      <c r="F5928" t="s">
        <v>235</v>
      </c>
      <c r="G5928" t="s">
        <v>236</v>
      </c>
      <c r="H5928">
        <v>10024</v>
      </c>
      <c r="I5928" t="s">
        <v>131</v>
      </c>
      <c r="J5928" t="s">
        <v>919</v>
      </c>
      <c r="K5928" t="s">
        <v>39</v>
      </c>
      <c r="L5928" t="s">
        <v>80</v>
      </c>
      <c r="M5928" t="s">
        <v>165</v>
      </c>
      <c r="N5928">
        <v>70.88</v>
      </c>
      <c r="O5928">
        <v>2</v>
      </c>
      <c r="P5928">
        <v>0</v>
      </c>
      <c r="Q5928">
        <v>33.313599999999994</v>
      </c>
    </row>
    <row r="5929" spans="1:17" x14ac:dyDescent="0.3">
      <c r="A5929" t="s">
        <v>42</v>
      </c>
      <c r="B5929" t="s">
        <v>3632</v>
      </c>
      <c r="C5929" t="s">
        <v>3633</v>
      </c>
      <c r="D5929" t="s">
        <v>20</v>
      </c>
      <c r="E5929" t="s">
        <v>21</v>
      </c>
      <c r="F5929" t="s">
        <v>22</v>
      </c>
      <c r="G5929" t="s">
        <v>23</v>
      </c>
      <c r="H5929">
        <v>42420</v>
      </c>
      <c r="I5929" t="s">
        <v>24</v>
      </c>
      <c r="J5929" t="s">
        <v>919</v>
      </c>
      <c r="K5929" t="s">
        <v>39</v>
      </c>
      <c r="L5929" t="s">
        <v>80</v>
      </c>
      <c r="M5929" t="s">
        <v>165</v>
      </c>
      <c r="N5929">
        <v>106.32</v>
      </c>
      <c r="O5929">
        <v>3</v>
      </c>
      <c r="P5929">
        <v>0</v>
      </c>
      <c r="Q5929">
        <v>49.970399999999991</v>
      </c>
    </row>
    <row r="5930" spans="1:17" x14ac:dyDescent="0.3">
      <c r="A5930" t="s">
        <v>42</v>
      </c>
      <c r="B5930" t="s">
        <v>5173</v>
      </c>
      <c r="C5930" t="s">
        <v>5174</v>
      </c>
      <c r="D5930" t="s">
        <v>20</v>
      </c>
      <c r="E5930" t="s">
        <v>21</v>
      </c>
      <c r="F5930" t="s">
        <v>3881</v>
      </c>
      <c r="G5930" t="s">
        <v>568</v>
      </c>
      <c r="H5930">
        <v>73120</v>
      </c>
      <c r="I5930" t="s">
        <v>93</v>
      </c>
      <c r="J5930" t="s">
        <v>919</v>
      </c>
      <c r="K5930" t="s">
        <v>39</v>
      </c>
      <c r="L5930" t="s">
        <v>80</v>
      </c>
      <c r="M5930" t="s">
        <v>165</v>
      </c>
      <c r="N5930">
        <v>106.32</v>
      </c>
      <c r="O5930">
        <v>3</v>
      </c>
      <c r="P5930">
        <v>0</v>
      </c>
      <c r="Q5930">
        <v>49.970399999999991</v>
      </c>
    </row>
    <row r="5931" spans="1:17" x14ac:dyDescent="0.3">
      <c r="A5931" t="s">
        <v>42</v>
      </c>
      <c r="B5931" t="s">
        <v>3626</v>
      </c>
      <c r="C5931" t="s">
        <v>3627</v>
      </c>
      <c r="D5931" t="s">
        <v>90</v>
      </c>
      <c r="E5931" t="s">
        <v>21</v>
      </c>
      <c r="F5931" t="s">
        <v>4095</v>
      </c>
      <c r="G5931" t="s">
        <v>428</v>
      </c>
      <c r="H5931">
        <v>52302</v>
      </c>
      <c r="I5931" t="s">
        <v>93</v>
      </c>
      <c r="J5931" t="s">
        <v>919</v>
      </c>
      <c r="K5931" t="s">
        <v>39</v>
      </c>
      <c r="L5931" t="s">
        <v>80</v>
      </c>
      <c r="M5931" t="s">
        <v>165</v>
      </c>
      <c r="N5931">
        <v>106.32</v>
      </c>
      <c r="O5931">
        <v>3</v>
      </c>
      <c r="P5931">
        <v>0</v>
      </c>
      <c r="Q5931">
        <v>49.970399999999991</v>
      </c>
    </row>
    <row r="5932" spans="1:17" x14ac:dyDescent="0.3">
      <c r="A5932" t="s">
        <v>166</v>
      </c>
      <c r="B5932" t="s">
        <v>1744</v>
      </c>
      <c r="C5932" t="s">
        <v>1745</v>
      </c>
      <c r="D5932" t="s">
        <v>34</v>
      </c>
      <c r="E5932" t="s">
        <v>21</v>
      </c>
      <c r="F5932" t="s">
        <v>983</v>
      </c>
      <c r="G5932" t="s">
        <v>283</v>
      </c>
      <c r="H5932">
        <v>22204</v>
      </c>
      <c r="I5932" t="s">
        <v>24</v>
      </c>
      <c r="J5932" t="s">
        <v>919</v>
      </c>
      <c r="K5932" t="s">
        <v>39</v>
      </c>
      <c r="L5932" t="s">
        <v>80</v>
      </c>
      <c r="M5932" t="s">
        <v>165</v>
      </c>
      <c r="N5932">
        <v>35.44</v>
      </c>
      <c r="O5932">
        <v>1</v>
      </c>
      <c r="P5932">
        <v>0</v>
      </c>
      <c r="Q5932">
        <v>16.656799999999997</v>
      </c>
    </row>
    <row r="5933" spans="1:17" x14ac:dyDescent="0.3">
      <c r="A5933" t="s">
        <v>1122</v>
      </c>
      <c r="B5933" t="s">
        <v>4646</v>
      </c>
      <c r="C5933" t="s">
        <v>4647</v>
      </c>
      <c r="D5933" t="s">
        <v>20</v>
      </c>
      <c r="E5933" t="s">
        <v>21</v>
      </c>
      <c r="F5933" t="s">
        <v>163</v>
      </c>
      <c r="G5933" t="s">
        <v>92</v>
      </c>
      <c r="H5933">
        <v>77041</v>
      </c>
      <c r="I5933" t="s">
        <v>93</v>
      </c>
      <c r="J5933" t="s">
        <v>919</v>
      </c>
      <c r="K5933" t="s">
        <v>39</v>
      </c>
      <c r="L5933" t="s">
        <v>80</v>
      </c>
      <c r="M5933" t="s">
        <v>165</v>
      </c>
      <c r="N5933">
        <v>56.704000000000001</v>
      </c>
      <c r="O5933">
        <v>2</v>
      </c>
      <c r="P5933">
        <v>0.2</v>
      </c>
      <c r="Q5933">
        <v>19.137599999999992</v>
      </c>
    </row>
    <row r="5934" spans="1:17" x14ac:dyDescent="0.3">
      <c r="A5934" t="s">
        <v>166</v>
      </c>
      <c r="B5934" t="s">
        <v>2656</v>
      </c>
      <c r="C5934" t="s">
        <v>2657</v>
      </c>
      <c r="D5934" t="s">
        <v>90</v>
      </c>
      <c r="E5934" t="s">
        <v>21</v>
      </c>
      <c r="F5934" t="s">
        <v>1868</v>
      </c>
      <c r="G5934" t="s">
        <v>436</v>
      </c>
      <c r="H5934">
        <v>44105</v>
      </c>
      <c r="I5934" t="s">
        <v>131</v>
      </c>
      <c r="J5934" t="s">
        <v>919</v>
      </c>
      <c r="K5934" t="s">
        <v>39</v>
      </c>
      <c r="L5934" t="s">
        <v>80</v>
      </c>
      <c r="M5934" t="s">
        <v>165</v>
      </c>
      <c r="N5934">
        <v>85.055999999999997</v>
      </c>
      <c r="O5934">
        <v>3</v>
      </c>
      <c r="P5934">
        <v>0.2</v>
      </c>
      <c r="Q5934">
        <v>28.706399999999991</v>
      </c>
    </row>
    <row r="5935" spans="1:17" x14ac:dyDescent="0.3">
      <c r="A5935" t="s">
        <v>42</v>
      </c>
      <c r="B5935" t="s">
        <v>449</v>
      </c>
      <c r="C5935" t="s">
        <v>450</v>
      </c>
      <c r="D5935" t="s">
        <v>34</v>
      </c>
      <c r="E5935" t="s">
        <v>21</v>
      </c>
      <c r="F5935" t="s">
        <v>35</v>
      </c>
      <c r="G5935" t="s">
        <v>36</v>
      </c>
      <c r="H5935">
        <v>90049</v>
      </c>
      <c r="I5935" t="s">
        <v>37</v>
      </c>
      <c r="J5935" t="s">
        <v>3943</v>
      </c>
      <c r="K5935" t="s">
        <v>39</v>
      </c>
      <c r="L5935" t="s">
        <v>80</v>
      </c>
      <c r="M5935" t="s">
        <v>3944</v>
      </c>
      <c r="N5935">
        <v>64.740000000000009</v>
      </c>
      <c r="O5935">
        <v>13</v>
      </c>
      <c r="P5935">
        <v>0</v>
      </c>
      <c r="Q5935">
        <v>30.427800000000005</v>
      </c>
    </row>
    <row r="5936" spans="1:17" x14ac:dyDescent="0.3">
      <c r="A5936" t="s">
        <v>17</v>
      </c>
      <c r="B5936" t="s">
        <v>4125</v>
      </c>
      <c r="C5936" t="s">
        <v>4126</v>
      </c>
      <c r="D5936" t="s">
        <v>20</v>
      </c>
      <c r="E5936" t="s">
        <v>21</v>
      </c>
      <c r="F5936" t="s">
        <v>35</v>
      </c>
      <c r="G5936" t="s">
        <v>36</v>
      </c>
      <c r="H5936">
        <v>90004</v>
      </c>
      <c r="I5936" t="s">
        <v>37</v>
      </c>
      <c r="J5936" t="s">
        <v>3943</v>
      </c>
      <c r="K5936" t="s">
        <v>39</v>
      </c>
      <c r="L5936" t="s">
        <v>80</v>
      </c>
      <c r="M5936" t="s">
        <v>4131</v>
      </c>
      <c r="N5936">
        <v>19.440000000000001</v>
      </c>
      <c r="O5936">
        <v>3</v>
      </c>
      <c r="P5936">
        <v>0</v>
      </c>
      <c r="Q5936">
        <v>9.3312000000000008</v>
      </c>
    </row>
    <row r="5937" spans="1:17" x14ac:dyDescent="0.3">
      <c r="A5937" t="s">
        <v>42</v>
      </c>
      <c r="B5937" t="s">
        <v>3378</v>
      </c>
      <c r="C5937" t="s">
        <v>3379</v>
      </c>
      <c r="D5937" t="s">
        <v>20</v>
      </c>
      <c r="E5937" t="s">
        <v>21</v>
      </c>
      <c r="F5937" t="s">
        <v>3675</v>
      </c>
      <c r="G5937" t="s">
        <v>568</v>
      </c>
      <c r="H5937">
        <v>74133</v>
      </c>
      <c r="I5937" t="s">
        <v>93</v>
      </c>
      <c r="J5937" t="s">
        <v>3943</v>
      </c>
      <c r="K5937" t="s">
        <v>39</v>
      </c>
      <c r="L5937" t="s">
        <v>80</v>
      </c>
      <c r="M5937" t="s">
        <v>3944</v>
      </c>
      <c r="N5937">
        <v>14.940000000000001</v>
      </c>
      <c r="O5937">
        <v>3</v>
      </c>
      <c r="P5937">
        <v>0</v>
      </c>
      <c r="Q5937">
        <v>7.0218000000000007</v>
      </c>
    </row>
    <row r="5938" spans="1:17" x14ac:dyDescent="0.3">
      <c r="A5938" t="s">
        <v>42</v>
      </c>
      <c r="B5938" t="s">
        <v>1433</v>
      </c>
      <c r="C5938" t="s">
        <v>1434</v>
      </c>
      <c r="D5938" t="s">
        <v>20</v>
      </c>
      <c r="E5938" t="s">
        <v>21</v>
      </c>
      <c r="F5938" t="s">
        <v>35</v>
      </c>
      <c r="G5938" t="s">
        <v>36</v>
      </c>
      <c r="H5938">
        <v>90049</v>
      </c>
      <c r="I5938" t="s">
        <v>37</v>
      </c>
      <c r="J5938" t="s">
        <v>3943</v>
      </c>
      <c r="K5938" t="s">
        <v>39</v>
      </c>
      <c r="L5938" t="s">
        <v>80</v>
      </c>
      <c r="M5938" t="s">
        <v>4131</v>
      </c>
      <c r="N5938">
        <v>19.440000000000001</v>
      </c>
      <c r="O5938">
        <v>3</v>
      </c>
      <c r="P5938">
        <v>0</v>
      </c>
      <c r="Q5938">
        <v>9.3312000000000008</v>
      </c>
    </row>
    <row r="5939" spans="1:17" x14ac:dyDescent="0.3">
      <c r="A5939" t="s">
        <v>166</v>
      </c>
      <c r="B5939" t="s">
        <v>4794</v>
      </c>
      <c r="C5939" t="s">
        <v>4795</v>
      </c>
      <c r="D5939" t="s">
        <v>34</v>
      </c>
      <c r="E5939" t="s">
        <v>21</v>
      </c>
      <c r="F5939" t="s">
        <v>712</v>
      </c>
      <c r="G5939" t="s">
        <v>92</v>
      </c>
      <c r="H5939">
        <v>75220</v>
      </c>
      <c r="I5939" t="s">
        <v>93</v>
      </c>
      <c r="J5939" t="s">
        <v>3943</v>
      </c>
      <c r="K5939" t="s">
        <v>39</v>
      </c>
      <c r="L5939" t="s">
        <v>80</v>
      </c>
      <c r="M5939" t="s">
        <v>4131</v>
      </c>
      <c r="N5939">
        <v>36.288000000000011</v>
      </c>
      <c r="O5939">
        <v>7</v>
      </c>
      <c r="P5939">
        <v>0.2</v>
      </c>
      <c r="Q5939">
        <v>12.700800000000001</v>
      </c>
    </row>
    <row r="5940" spans="1:17" x14ac:dyDescent="0.3">
      <c r="A5940" t="s">
        <v>42</v>
      </c>
      <c r="B5940" t="s">
        <v>657</v>
      </c>
      <c r="C5940" t="s">
        <v>658</v>
      </c>
      <c r="D5940" t="s">
        <v>90</v>
      </c>
      <c r="E5940" t="s">
        <v>21</v>
      </c>
      <c r="F5940" t="s">
        <v>129</v>
      </c>
      <c r="G5940" t="s">
        <v>130</v>
      </c>
      <c r="H5940">
        <v>19143</v>
      </c>
      <c r="I5940" t="s">
        <v>131</v>
      </c>
      <c r="J5940" t="s">
        <v>3943</v>
      </c>
      <c r="K5940" t="s">
        <v>39</v>
      </c>
      <c r="L5940" t="s">
        <v>80</v>
      </c>
      <c r="M5940" t="s">
        <v>3944</v>
      </c>
      <c r="N5940">
        <v>7.9680000000000009</v>
      </c>
      <c r="O5940">
        <v>2</v>
      </c>
      <c r="P5940">
        <v>0.2</v>
      </c>
      <c r="Q5940">
        <v>2.6892000000000005</v>
      </c>
    </row>
    <row r="5941" spans="1:17" x14ac:dyDescent="0.3">
      <c r="A5941" t="s">
        <v>166</v>
      </c>
      <c r="B5941" t="s">
        <v>1765</v>
      </c>
      <c r="C5941" t="s">
        <v>1766</v>
      </c>
      <c r="D5941" t="s">
        <v>20</v>
      </c>
      <c r="E5941" t="s">
        <v>21</v>
      </c>
      <c r="F5941" t="s">
        <v>235</v>
      </c>
      <c r="G5941" t="s">
        <v>236</v>
      </c>
      <c r="H5941">
        <v>10024</v>
      </c>
      <c r="I5941" t="s">
        <v>131</v>
      </c>
      <c r="J5941" t="s">
        <v>3943</v>
      </c>
      <c r="K5941" t="s">
        <v>39</v>
      </c>
      <c r="L5941" t="s">
        <v>80</v>
      </c>
      <c r="M5941" t="s">
        <v>3944</v>
      </c>
      <c r="N5941">
        <v>9.9600000000000009</v>
      </c>
      <c r="O5941">
        <v>2</v>
      </c>
      <c r="P5941">
        <v>0</v>
      </c>
      <c r="Q5941">
        <v>4.6812000000000005</v>
      </c>
    </row>
    <row r="5942" spans="1:17" x14ac:dyDescent="0.3">
      <c r="A5942" t="s">
        <v>166</v>
      </c>
      <c r="B5942" t="s">
        <v>280</v>
      </c>
      <c r="C5942" t="s">
        <v>281</v>
      </c>
      <c r="D5942" t="s">
        <v>20</v>
      </c>
      <c r="E5942" t="s">
        <v>21</v>
      </c>
      <c r="F5942" t="s">
        <v>282</v>
      </c>
      <c r="G5942" t="s">
        <v>283</v>
      </c>
      <c r="H5942">
        <v>22153</v>
      </c>
      <c r="I5942" t="s">
        <v>24</v>
      </c>
      <c r="J5942" t="s">
        <v>284</v>
      </c>
      <c r="K5942" t="s">
        <v>39</v>
      </c>
      <c r="L5942" t="s">
        <v>80</v>
      </c>
      <c r="M5942" t="s">
        <v>285</v>
      </c>
      <c r="N5942">
        <v>75.88</v>
      </c>
      <c r="O5942">
        <v>2</v>
      </c>
      <c r="P5942">
        <v>0</v>
      </c>
      <c r="Q5942">
        <v>35.663599999999995</v>
      </c>
    </row>
    <row r="5943" spans="1:17" x14ac:dyDescent="0.3">
      <c r="A5943" t="s">
        <v>42</v>
      </c>
      <c r="B5943" t="s">
        <v>1842</v>
      </c>
      <c r="C5943" t="s">
        <v>1843</v>
      </c>
      <c r="D5943" t="s">
        <v>90</v>
      </c>
      <c r="E5943" t="s">
        <v>21</v>
      </c>
      <c r="F5943" t="s">
        <v>235</v>
      </c>
      <c r="G5943" t="s">
        <v>236</v>
      </c>
      <c r="H5943">
        <v>10024</v>
      </c>
      <c r="I5943" t="s">
        <v>131</v>
      </c>
      <c r="J5943" t="s">
        <v>284</v>
      </c>
      <c r="K5943" t="s">
        <v>39</v>
      </c>
      <c r="L5943" t="s">
        <v>80</v>
      </c>
      <c r="M5943" t="s">
        <v>285</v>
      </c>
      <c r="N5943">
        <v>379.4</v>
      </c>
      <c r="O5943">
        <v>10</v>
      </c>
      <c r="P5943">
        <v>0</v>
      </c>
      <c r="Q5943">
        <v>178.31799999999998</v>
      </c>
    </row>
    <row r="5944" spans="1:17" x14ac:dyDescent="0.3">
      <c r="A5944" t="s">
        <v>42</v>
      </c>
      <c r="B5944" t="s">
        <v>1618</v>
      </c>
      <c r="C5944" t="s">
        <v>1619</v>
      </c>
      <c r="D5944" t="s">
        <v>20</v>
      </c>
      <c r="E5944" t="s">
        <v>21</v>
      </c>
      <c r="F5944" t="s">
        <v>84</v>
      </c>
      <c r="G5944" t="s">
        <v>85</v>
      </c>
      <c r="H5944">
        <v>98105</v>
      </c>
      <c r="I5944" t="s">
        <v>37</v>
      </c>
      <c r="J5944" t="s">
        <v>284</v>
      </c>
      <c r="K5944" t="s">
        <v>39</v>
      </c>
      <c r="L5944" t="s">
        <v>80</v>
      </c>
      <c r="M5944" t="s">
        <v>285</v>
      </c>
      <c r="N5944">
        <v>189.7</v>
      </c>
      <c r="O5944">
        <v>5</v>
      </c>
      <c r="P5944">
        <v>0</v>
      </c>
      <c r="Q5944">
        <v>89.158999999999992</v>
      </c>
    </row>
    <row r="5945" spans="1:17" x14ac:dyDescent="0.3">
      <c r="A5945" t="s">
        <v>42</v>
      </c>
      <c r="B5945" t="s">
        <v>174</v>
      </c>
      <c r="C5945" t="s">
        <v>175</v>
      </c>
      <c r="D5945" t="s">
        <v>90</v>
      </c>
      <c r="E5945" t="s">
        <v>21</v>
      </c>
      <c r="F5945" t="s">
        <v>35</v>
      </c>
      <c r="G5945" t="s">
        <v>36</v>
      </c>
      <c r="H5945">
        <v>90049</v>
      </c>
      <c r="I5945" t="s">
        <v>37</v>
      </c>
      <c r="J5945" t="s">
        <v>284</v>
      </c>
      <c r="K5945" t="s">
        <v>39</v>
      </c>
      <c r="L5945" t="s">
        <v>80</v>
      </c>
      <c r="M5945" t="s">
        <v>285</v>
      </c>
      <c r="N5945">
        <v>113.82</v>
      </c>
      <c r="O5945">
        <v>3</v>
      </c>
      <c r="P5945">
        <v>0</v>
      </c>
      <c r="Q5945">
        <v>53.495399999999989</v>
      </c>
    </row>
    <row r="5946" spans="1:17" x14ac:dyDescent="0.3">
      <c r="A5946" t="s">
        <v>42</v>
      </c>
      <c r="B5946" t="s">
        <v>3095</v>
      </c>
      <c r="C5946" t="s">
        <v>3096</v>
      </c>
      <c r="D5946" t="s">
        <v>20</v>
      </c>
      <c r="E5946" t="s">
        <v>21</v>
      </c>
      <c r="F5946" t="s">
        <v>163</v>
      </c>
      <c r="G5946" t="s">
        <v>92</v>
      </c>
      <c r="H5946">
        <v>77036</v>
      </c>
      <c r="I5946" t="s">
        <v>93</v>
      </c>
      <c r="J5946" t="s">
        <v>284</v>
      </c>
      <c r="K5946" t="s">
        <v>39</v>
      </c>
      <c r="L5946" t="s">
        <v>80</v>
      </c>
      <c r="M5946" t="s">
        <v>285</v>
      </c>
      <c r="N5946">
        <v>182.11199999999999</v>
      </c>
      <c r="O5946">
        <v>6</v>
      </c>
      <c r="P5946">
        <v>0.2</v>
      </c>
      <c r="Q5946">
        <v>61.46279999999998</v>
      </c>
    </row>
    <row r="5947" spans="1:17" x14ac:dyDescent="0.3">
      <c r="A5947" t="s">
        <v>42</v>
      </c>
      <c r="B5947" t="s">
        <v>3749</v>
      </c>
      <c r="C5947" t="s">
        <v>3750</v>
      </c>
      <c r="D5947" t="s">
        <v>34</v>
      </c>
      <c r="E5947" t="s">
        <v>21</v>
      </c>
      <c r="F5947" t="s">
        <v>435</v>
      </c>
      <c r="G5947" t="s">
        <v>224</v>
      </c>
      <c r="H5947">
        <v>47201</v>
      </c>
      <c r="I5947" t="s">
        <v>93</v>
      </c>
      <c r="J5947" t="s">
        <v>284</v>
      </c>
      <c r="K5947" t="s">
        <v>39</v>
      </c>
      <c r="L5947" t="s">
        <v>80</v>
      </c>
      <c r="M5947" t="s">
        <v>285</v>
      </c>
      <c r="N5947">
        <v>75.88</v>
      </c>
      <c r="O5947">
        <v>2</v>
      </c>
      <c r="P5947">
        <v>0</v>
      </c>
      <c r="Q5947">
        <v>35.663599999999995</v>
      </c>
    </row>
    <row r="5948" spans="1:17" x14ac:dyDescent="0.3">
      <c r="A5948" t="s">
        <v>17</v>
      </c>
      <c r="B5948" t="s">
        <v>2557</v>
      </c>
      <c r="C5948" t="s">
        <v>2558</v>
      </c>
      <c r="D5948" t="s">
        <v>90</v>
      </c>
      <c r="E5948" t="s">
        <v>21</v>
      </c>
      <c r="F5948" t="s">
        <v>35</v>
      </c>
      <c r="G5948" t="s">
        <v>36</v>
      </c>
      <c r="H5948">
        <v>90004</v>
      </c>
      <c r="I5948" t="s">
        <v>37</v>
      </c>
      <c r="J5948" t="s">
        <v>5385</v>
      </c>
      <c r="K5948" t="s">
        <v>39</v>
      </c>
      <c r="L5948" t="s">
        <v>80</v>
      </c>
      <c r="M5948" t="s">
        <v>5386</v>
      </c>
      <c r="N5948">
        <v>61.96</v>
      </c>
      <c r="O5948">
        <v>2</v>
      </c>
      <c r="P5948">
        <v>0</v>
      </c>
      <c r="Q5948">
        <v>27.881999999999998</v>
      </c>
    </row>
    <row r="5949" spans="1:17" x14ac:dyDescent="0.3">
      <c r="A5949" t="s">
        <v>166</v>
      </c>
      <c r="B5949" t="s">
        <v>1510</v>
      </c>
      <c r="C5949" t="s">
        <v>1511</v>
      </c>
      <c r="D5949" t="s">
        <v>20</v>
      </c>
      <c r="E5949" t="s">
        <v>21</v>
      </c>
      <c r="F5949" t="s">
        <v>163</v>
      </c>
      <c r="G5949" t="s">
        <v>92</v>
      </c>
      <c r="H5949">
        <v>77036</v>
      </c>
      <c r="I5949" t="s">
        <v>93</v>
      </c>
      <c r="J5949" t="s">
        <v>5385</v>
      </c>
      <c r="K5949" t="s">
        <v>39</v>
      </c>
      <c r="L5949" t="s">
        <v>80</v>
      </c>
      <c r="M5949" t="s">
        <v>5386</v>
      </c>
      <c r="N5949">
        <v>173.48800000000003</v>
      </c>
      <c r="O5949">
        <v>7</v>
      </c>
      <c r="P5949">
        <v>0.2</v>
      </c>
      <c r="Q5949">
        <v>54.214999999999982</v>
      </c>
    </row>
    <row r="5950" spans="1:17" x14ac:dyDescent="0.3">
      <c r="A5950" t="s">
        <v>42</v>
      </c>
      <c r="B5950" t="s">
        <v>221</v>
      </c>
      <c r="C5950" t="s">
        <v>222</v>
      </c>
      <c r="D5950" t="s">
        <v>20</v>
      </c>
      <c r="E5950" t="s">
        <v>21</v>
      </c>
      <c r="F5950" t="s">
        <v>1868</v>
      </c>
      <c r="G5950" t="s">
        <v>436</v>
      </c>
      <c r="H5950">
        <v>44105</v>
      </c>
      <c r="I5950" t="s">
        <v>131</v>
      </c>
      <c r="J5950" t="s">
        <v>5385</v>
      </c>
      <c r="K5950" t="s">
        <v>39</v>
      </c>
      <c r="L5950" t="s">
        <v>80</v>
      </c>
      <c r="M5950" t="s">
        <v>5386</v>
      </c>
      <c r="N5950">
        <v>24.784000000000002</v>
      </c>
      <c r="O5950">
        <v>1</v>
      </c>
      <c r="P5950">
        <v>0.2</v>
      </c>
      <c r="Q5950">
        <v>7.7449999999999983</v>
      </c>
    </row>
    <row r="5951" spans="1:17" x14ac:dyDescent="0.3">
      <c r="A5951" t="s">
        <v>42</v>
      </c>
      <c r="B5951" t="s">
        <v>43</v>
      </c>
      <c r="C5951" t="s">
        <v>44</v>
      </c>
      <c r="D5951" t="s">
        <v>20</v>
      </c>
      <c r="E5951" t="s">
        <v>21</v>
      </c>
      <c r="F5951" t="s">
        <v>35</v>
      </c>
      <c r="G5951" t="s">
        <v>36</v>
      </c>
      <c r="H5951">
        <v>90036</v>
      </c>
      <c r="I5951" t="s">
        <v>37</v>
      </c>
      <c r="J5951" t="s">
        <v>5385</v>
      </c>
      <c r="K5951" t="s">
        <v>39</v>
      </c>
      <c r="L5951" t="s">
        <v>80</v>
      </c>
      <c r="M5951" t="s">
        <v>5386</v>
      </c>
      <c r="N5951">
        <v>154.9</v>
      </c>
      <c r="O5951">
        <v>5</v>
      </c>
      <c r="P5951">
        <v>0</v>
      </c>
      <c r="Q5951">
        <v>69.704999999999998</v>
      </c>
    </row>
    <row r="5952" spans="1:17" x14ac:dyDescent="0.3">
      <c r="A5952" t="s">
        <v>42</v>
      </c>
      <c r="B5952" t="s">
        <v>3179</v>
      </c>
      <c r="C5952" t="s">
        <v>3180</v>
      </c>
      <c r="D5952" t="s">
        <v>34</v>
      </c>
      <c r="E5952" t="s">
        <v>21</v>
      </c>
      <c r="F5952" t="s">
        <v>1575</v>
      </c>
      <c r="G5952" t="s">
        <v>275</v>
      </c>
      <c r="H5952">
        <v>85204</v>
      </c>
      <c r="I5952" t="s">
        <v>37</v>
      </c>
      <c r="J5952" t="s">
        <v>3181</v>
      </c>
      <c r="K5952" t="s">
        <v>39</v>
      </c>
      <c r="L5952" t="s">
        <v>80</v>
      </c>
      <c r="M5952" t="s">
        <v>3182</v>
      </c>
      <c r="N5952">
        <v>86.272000000000006</v>
      </c>
      <c r="O5952">
        <v>4</v>
      </c>
      <c r="P5952">
        <v>0.2</v>
      </c>
      <c r="Q5952">
        <v>31.273599999999998</v>
      </c>
    </row>
    <row r="5953" spans="1:17" x14ac:dyDescent="0.3">
      <c r="A5953" t="s">
        <v>166</v>
      </c>
      <c r="B5953" t="s">
        <v>5088</v>
      </c>
      <c r="C5953" t="s">
        <v>5089</v>
      </c>
      <c r="D5953" t="s">
        <v>34</v>
      </c>
      <c r="E5953" t="s">
        <v>21</v>
      </c>
      <c r="F5953" t="s">
        <v>235</v>
      </c>
      <c r="G5953" t="s">
        <v>236</v>
      </c>
      <c r="H5953">
        <v>10035</v>
      </c>
      <c r="I5953" t="s">
        <v>131</v>
      </c>
      <c r="J5953" t="s">
        <v>3181</v>
      </c>
      <c r="K5953" t="s">
        <v>39</v>
      </c>
      <c r="L5953" t="s">
        <v>80</v>
      </c>
      <c r="M5953" t="s">
        <v>3182</v>
      </c>
      <c r="N5953">
        <v>80.88</v>
      </c>
      <c r="O5953">
        <v>3</v>
      </c>
      <c r="P5953">
        <v>0</v>
      </c>
      <c r="Q5953">
        <v>39.6312</v>
      </c>
    </row>
    <row r="5954" spans="1:17" x14ac:dyDescent="0.3">
      <c r="A5954" t="s">
        <v>42</v>
      </c>
      <c r="B5954" t="s">
        <v>5470</v>
      </c>
      <c r="C5954" t="s">
        <v>5471</v>
      </c>
      <c r="D5954" t="s">
        <v>20</v>
      </c>
      <c r="E5954" t="s">
        <v>21</v>
      </c>
      <c r="F5954" t="s">
        <v>643</v>
      </c>
      <c r="G5954" t="s">
        <v>78</v>
      </c>
      <c r="H5954">
        <v>28110</v>
      </c>
      <c r="I5954" t="s">
        <v>24</v>
      </c>
      <c r="J5954" t="s">
        <v>3181</v>
      </c>
      <c r="K5954" t="s">
        <v>39</v>
      </c>
      <c r="L5954" t="s">
        <v>80</v>
      </c>
      <c r="M5954" t="s">
        <v>3182</v>
      </c>
      <c r="N5954">
        <v>64.704000000000008</v>
      </c>
      <c r="O5954">
        <v>3</v>
      </c>
      <c r="P5954">
        <v>0.2</v>
      </c>
      <c r="Q5954">
        <v>23.455199999999998</v>
      </c>
    </row>
    <row r="5955" spans="1:17" x14ac:dyDescent="0.3">
      <c r="A5955" t="s">
        <v>42</v>
      </c>
      <c r="B5955" t="s">
        <v>2231</v>
      </c>
      <c r="C5955" t="s">
        <v>2232</v>
      </c>
      <c r="D5955" t="s">
        <v>20</v>
      </c>
      <c r="E5955" t="s">
        <v>21</v>
      </c>
      <c r="F5955" t="s">
        <v>35</v>
      </c>
      <c r="G5955" t="s">
        <v>36</v>
      </c>
      <c r="H5955">
        <v>90036</v>
      </c>
      <c r="I5955" t="s">
        <v>37</v>
      </c>
      <c r="J5955" t="s">
        <v>4621</v>
      </c>
      <c r="K5955" t="s">
        <v>39</v>
      </c>
      <c r="L5955" t="s">
        <v>80</v>
      </c>
      <c r="M5955" t="s">
        <v>4622</v>
      </c>
      <c r="N5955">
        <v>19.440000000000001</v>
      </c>
      <c r="O5955">
        <v>3</v>
      </c>
      <c r="P5955">
        <v>0</v>
      </c>
      <c r="Q5955">
        <v>9.3312000000000008</v>
      </c>
    </row>
    <row r="5956" spans="1:17" x14ac:dyDescent="0.3">
      <c r="A5956" t="s">
        <v>42</v>
      </c>
      <c r="B5956" t="s">
        <v>5164</v>
      </c>
      <c r="C5956" t="s">
        <v>5165</v>
      </c>
      <c r="D5956" t="s">
        <v>20</v>
      </c>
      <c r="E5956" t="s">
        <v>21</v>
      </c>
      <c r="F5956" t="s">
        <v>2727</v>
      </c>
      <c r="G5956" t="s">
        <v>1107</v>
      </c>
      <c r="H5956">
        <v>30076</v>
      </c>
      <c r="I5956" t="s">
        <v>24</v>
      </c>
      <c r="J5956" t="s">
        <v>4621</v>
      </c>
      <c r="K5956" t="s">
        <v>39</v>
      </c>
      <c r="L5956" t="s">
        <v>80</v>
      </c>
      <c r="M5956" t="s">
        <v>4622</v>
      </c>
      <c r="N5956">
        <v>25.92</v>
      </c>
      <c r="O5956">
        <v>4</v>
      </c>
      <c r="P5956">
        <v>0</v>
      </c>
      <c r="Q5956">
        <v>12.441600000000001</v>
      </c>
    </row>
    <row r="5957" spans="1:17" x14ac:dyDescent="0.3">
      <c r="A5957" t="s">
        <v>42</v>
      </c>
      <c r="B5957" t="s">
        <v>1487</v>
      </c>
      <c r="C5957" t="s">
        <v>1488</v>
      </c>
      <c r="D5957" t="s">
        <v>34</v>
      </c>
      <c r="E5957" t="s">
        <v>21</v>
      </c>
      <c r="F5957" t="s">
        <v>593</v>
      </c>
      <c r="G5957" t="s">
        <v>92</v>
      </c>
      <c r="H5957">
        <v>78207</v>
      </c>
      <c r="I5957" t="s">
        <v>93</v>
      </c>
      <c r="J5957" t="s">
        <v>4621</v>
      </c>
      <c r="K5957" t="s">
        <v>39</v>
      </c>
      <c r="L5957" t="s">
        <v>80</v>
      </c>
      <c r="M5957" t="s">
        <v>4622</v>
      </c>
      <c r="N5957">
        <v>10.368000000000002</v>
      </c>
      <c r="O5957">
        <v>2</v>
      </c>
      <c r="P5957">
        <v>0.2</v>
      </c>
      <c r="Q5957">
        <v>3.6288</v>
      </c>
    </row>
    <row r="5958" spans="1:17" x14ac:dyDescent="0.3">
      <c r="A5958" t="s">
        <v>166</v>
      </c>
      <c r="B5958" t="s">
        <v>782</v>
      </c>
      <c r="C5958" t="s">
        <v>783</v>
      </c>
      <c r="D5958" t="s">
        <v>34</v>
      </c>
      <c r="E5958" t="s">
        <v>21</v>
      </c>
      <c r="F5958" t="s">
        <v>1455</v>
      </c>
      <c r="G5958" t="s">
        <v>92</v>
      </c>
      <c r="H5958">
        <v>77340</v>
      </c>
      <c r="I5958" t="s">
        <v>93</v>
      </c>
      <c r="J5958" t="s">
        <v>4621</v>
      </c>
      <c r="K5958" t="s">
        <v>39</v>
      </c>
      <c r="L5958" t="s">
        <v>80</v>
      </c>
      <c r="M5958" t="s">
        <v>4622</v>
      </c>
      <c r="N5958">
        <v>41.472000000000008</v>
      </c>
      <c r="O5958">
        <v>8</v>
      </c>
      <c r="P5958">
        <v>0.2</v>
      </c>
      <c r="Q5958">
        <v>14.5152</v>
      </c>
    </row>
    <row r="5959" spans="1:17" x14ac:dyDescent="0.3">
      <c r="A5959" t="s">
        <v>42</v>
      </c>
      <c r="B5959" t="s">
        <v>2131</v>
      </c>
      <c r="C5959" t="s">
        <v>2132</v>
      </c>
      <c r="D5959" t="s">
        <v>20</v>
      </c>
      <c r="E5959" t="s">
        <v>21</v>
      </c>
      <c r="F5959" t="s">
        <v>2002</v>
      </c>
      <c r="G5959" t="s">
        <v>36</v>
      </c>
      <c r="H5959">
        <v>92054</v>
      </c>
      <c r="I5959" t="s">
        <v>37</v>
      </c>
      <c r="J5959" t="s">
        <v>4621</v>
      </c>
      <c r="K5959" t="s">
        <v>39</v>
      </c>
      <c r="L5959" t="s">
        <v>80</v>
      </c>
      <c r="M5959" t="s">
        <v>4622</v>
      </c>
      <c r="N5959">
        <v>12.96</v>
      </c>
      <c r="O5959">
        <v>2</v>
      </c>
      <c r="P5959">
        <v>0</v>
      </c>
      <c r="Q5959">
        <v>6.2208000000000006</v>
      </c>
    </row>
    <row r="5960" spans="1:17" x14ac:dyDescent="0.3">
      <c r="A5960" t="s">
        <v>17</v>
      </c>
      <c r="B5960" t="s">
        <v>2396</v>
      </c>
      <c r="C5960" t="s">
        <v>2397</v>
      </c>
      <c r="D5960" t="s">
        <v>20</v>
      </c>
      <c r="E5960" t="s">
        <v>21</v>
      </c>
      <c r="F5960" t="s">
        <v>3735</v>
      </c>
      <c r="G5960" t="s">
        <v>224</v>
      </c>
      <c r="H5960">
        <v>46614</v>
      </c>
      <c r="I5960" t="s">
        <v>93</v>
      </c>
      <c r="J5960" t="s">
        <v>3738</v>
      </c>
      <c r="K5960" t="s">
        <v>39</v>
      </c>
      <c r="L5960" t="s">
        <v>80</v>
      </c>
      <c r="M5960" t="s">
        <v>3739</v>
      </c>
      <c r="N5960">
        <v>26.400000000000002</v>
      </c>
      <c r="O5960">
        <v>5</v>
      </c>
      <c r="P5960">
        <v>0</v>
      </c>
      <c r="Q5960">
        <v>11.879999999999999</v>
      </c>
    </row>
    <row r="5961" spans="1:17" x14ac:dyDescent="0.3">
      <c r="A5961" t="s">
        <v>42</v>
      </c>
      <c r="B5961" t="s">
        <v>2073</v>
      </c>
      <c r="C5961" t="s">
        <v>2074</v>
      </c>
      <c r="D5961" t="s">
        <v>34</v>
      </c>
      <c r="E5961" t="s">
        <v>21</v>
      </c>
      <c r="F5961" t="s">
        <v>112</v>
      </c>
      <c r="G5961" t="s">
        <v>36</v>
      </c>
      <c r="H5961">
        <v>94110</v>
      </c>
      <c r="I5961" t="s">
        <v>37</v>
      </c>
      <c r="J5961" t="s">
        <v>3738</v>
      </c>
      <c r="K5961" t="s">
        <v>39</v>
      </c>
      <c r="L5961" t="s">
        <v>80</v>
      </c>
      <c r="M5961" t="s">
        <v>3739</v>
      </c>
      <c r="N5961">
        <v>21.12</v>
      </c>
      <c r="O5961">
        <v>4</v>
      </c>
      <c r="P5961">
        <v>0</v>
      </c>
      <c r="Q5961">
        <v>9.5039999999999996</v>
      </c>
    </row>
    <row r="5962" spans="1:17" x14ac:dyDescent="0.3">
      <c r="A5962" t="s">
        <v>42</v>
      </c>
      <c r="B5962" t="s">
        <v>1329</v>
      </c>
      <c r="C5962" t="s">
        <v>1330</v>
      </c>
      <c r="D5962" t="s">
        <v>34</v>
      </c>
      <c r="E5962" t="s">
        <v>21</v>
      </c>
      <c r="F5962" t="s">
        <v>5767</v>
      </c>
      <c r="G5962" t="s">
        <v>523</v>
      </c>
      <c r="H5962">
        <v>63301</v>
      </c>
      <c r="I5962" t="s">
        <v>93</v>
      </c>
      <c r="J5962" t="s">
        <v>3738</v>
      </c>
      <c r="K5962" t="s">
        <v>39</v>
      </c>
      <c r="L5962" t="s">
        <v>80</v>
      </c>
      <c r="M5962" t="s">
        <v>3739</v>
      </c>
      <c r="N5962">
        <v>10.56</v>
      </c>
      <c r="O5962">
        <v>2</v>
      </c>
      <c r="P5962">
        <v>0</v>
      </c>
      <c r="Q5962">
        <v>4.7519999999999998</v>
      </c>
    </row>
    <row r="5963" spans="1:17" x14ac:dyDescent="0.3">
      <c r="A5963" t="s">
        <v>1122</v>
      </c>
      <c r="B5963" t="s">
        <v>986</v>
      </c>
      <c r="C5963" t="s">
        <v>987</v>
      </c>
      <c r="D5963" t="s">
        <v>34</v>
      </c>
      <c r="E5963" t="s">
        <v>21</v>
      </c>
      <c r="F5963" t="s">
        <v>129</v>
      </c>
      <c r="G5963" t="s">
        <v>130</v>
      </c>
      <c r="H5963">
        <v>19120</v>
      </c>
      <c r="I5963" t="s">
        <v>131</v>
      </c>
      <c r="J5963" t="s">
        <v>3738</v>
      </c>
      <c r="K5963" t="s">
        <v>39</v>
      </c>
      <c r="L5963" t="s">
        <v>80</v>
      </c>
      <c r="M5963" t="s">
        <v>3739</v>
      </c>
      <c r="N5963">
        <v>12.672000000000001</v>
      </c>
      <c r="O5963">
        <v>3</v>
      </c>
      <c r="P5963">
        <v>0.2</v>
      </c>
      <c r="Q5963">
        <v>3.96</v>
      </c>
    </row>
    <row r="5964" spans="1:17" x14ac:dyDescent="0.3">
      <c r="A5964" t="s">
        <v>42</v>
      </c>
      <c r="B5964" t="s">
        <v>3912</v>
      </c>
      <c r="C5964" t="s">
        <v>3913</v>
      </c>
      <c r="D5964" t="s">
        <v>20</v>
      </c>
      <c r="E5964" t="s">
        <v>21</v>
      </c>
      <c r="F5964" t="s">
        <v>1353</v>
      </c>
      <c r="G5964" t="s">
        <v>316</v>
      </c>
      <c r="H5964">
        <v>36830</v>
      </c>
      <c r="I5964" t="s">
        <v>24</v>
      </c>
      <c r="J5964" t="s">
        <v>3914</v>
      </c>
      <c r="K5964" t="s">
        <v>39</v>
      </c>
      <c r="L5964" t="s">
        <v>80</v>
      </c>
      <c r="M5964" t="s">
        <v>3915</v>
      </c>
      <c r="N5964">
        <v>13.08</v>
      </c>
      <c r="O5964">
        <v>2</v>
      </c>
      <c r="P5964">
        <v>0</v>
      </c>
      <c r="Q5964">
        <v>6.0167999999999999</v>
      </c>
    </row>
    <row r="5965" spans="1:17" x14ac:dyDescent="0.3">
      <c r="A5965" t="s">
        <v>42</v>
      </c>
      <c r="B5965" t="s">
        <v>1722</v>
      </c>
      <c r="C5965" t="s">
        <v>1723</v>
      </c>
      <c r="D5965" t="s">
        <v>20</v>
      </c>
      <c r="E5965" t="s">
        <v>21</v>
      </c>
      <c r="F5965" t="s">
        <v>129</v>
      </c>
      <c r="G5965" t="s">
        <v>130</v>
      </c>
      <c r="H5965">
        <v>19120</v>
      </c>
      <c r="I5965" t="s">
        <v>131</v>
      </c>
      <c r="J5965" t="s">
        <v>3914</v>
      </c>
      <c r="K5965" t="s">
        <v>39</v>
      </c>
      <c r="L5965" t="s">
        <v>80</v>
      </c>
      <c r="M5965" t="s">
        <v>3915</v>
      </c>
      <c r="N5965">
        <v>5.2320000000000002</v>
      </c>
      <c r="O5965">
        <v>1</v>
      </c>
      <c r="P5965">
        <v>0.2</v>
      </c>
      <c r="Q5965">
        <v>1.7003999999999999</v>
      </c>
    </row>
    <row r="5966" spans="1:17" x14ac:dyDescent="0.3">
      <c r="A5966" t="s">
        <v>42</v>
      </c>
      <c r="B5966" t="s">
        <v>2931</v>
      </c>
      <c r="C5966" t="s">
        <v>2932</v>
      </c>
      <c r="D5966" t="s">
        <v>34</v>
      </c>
      <c r="E5966" t="s">
        <v>21</v>
      </c>
      <c r="F5966" t="s">
        <v>129</v>
      </c>
      <c r="G5966" t="s">
        <v>130</v>
      </c>
      <c r="H5966">
        <v>19134</v>
      </c>
      <c r="I5966" t="s">
        <v>131</v>
      </c>
      <c r="J5966" t="s">
        <v>3914</v>
      </c>
      <c r="K5966" t="s">
        <v>39</v>
      </c>
      <c r="L5966" t="s">
        <v>80</v>
      </c>
      <c r="M5966" t="s">
        <v>3915</v>
      </c>
      <c r="N5966">
        <v>20.928000000000001</v>
      </c>
      <c r="O5966">
        <v>4</v>
      </c>
      <c r="P5966">
        <v>0.2</v>
      </c>
      <c r="Q5966">
        <v>6.8015999999999996</v>
      </c>
    </row>
    <row r="5967" spans="1:17" x14ac:dyDescent="0.3">
      <c r="A5967" t="s">
        <v>42</v>
      </c>
      <c r="B5967" t="s">
        <v>2931</v>
      </c>
      <c r="C5967" t="s">
        <v>2932</v>
      </c>
      <c r="D5967" t="s">
        <v>34</v>
      </c>
      <c r="E5967" t="s">
        <v>21</v>
      </c>
      <c r="F5967" t="s">
        <v>269</v>
      </c>
      <c r="G5967" t="s">
        <v>187</v>
      </c>
      <c r="H5967">
        <v>60610</v>
      </c>
      <c r="I5967" t="s">
        <v>93</v>
      </c>
      <c r="J5967" t="s">
        <v>3914</v>
      </c>
      <c r="K5967" t="s">
        <v>39</v>
      </c>
      <c r="L5967" t="s">
        <v>80</v>
      </c>
      <c r="M5967" t="s">
        <v>3915</v>
      </c>
      <c r="N5967">
        <v>15.696000000000002</v>
      </c>
      <c r="O5967">
        <v>3</v>
      </c>
      <c r="P5967">
        <v>0.2</v>
      </c>
      <c r="Q5967">
        <v>5.1011999999999995</v>
      </c>
    </row>
    <row r="5968" spans="1:17" x14ac:dyDescent="0.3">
      <c r="A5968" t="s">
        <v>42</v>
      </c>
      <c r="B5968" t="s">
        <v>3013</v>
      </c>
      <c r="C5968" t="s">
        <v>3014</v>
      </c>
      <c r="D5968" t="s">
        <v>34</v>
      </c>
      <c r="E5968" t="s">
        <v>21</v>
      </c>
      <c r="F5968" t="s">
        <v>943</v>
      </c>
      <c r="G5968" t="s">
        <v>400</v>
      </c>
      <c r="H5968">
        <v>80906</v>
      </c>
      <c r="I5968" t="s">
        <v>37</v>
      </c>
      <c r="J5968" t="s">
        <v>3914</v>
      </c>
      <c r="K5968" t="s">
        <v>39</v>
      </c>
      <c r="L5968" t="s">
        <v>80</v>
      </c>
      <c r="M5968" t="s">
        <v>3915</v>
      </c>
      <c r="N5968">
        <v>15.696000000000002</v>
      </c>
      <c r="O5968">
        <v>3</v>
      </c>
      <c r="P5968">
        <v>0.2</v>
      </c>
      <c r="Q5968">
        <v>5.1011999999999995</v>
      </c>
    </row>
    <row r="5969" spans="1:17" x14ac:dyDescent="0.3">
      <c r="A5969" t="s">
        <v>42</v>
      </c>
      <c r="B5969" t="s">
        <v>3823</v>
      </c>
      <c r="C5969" t="s">
        <v>3824</v>
      </c>
      <c r="D5969" t="s">
        <v>34</v>
      </c>
      <c r="E5969" t="s">
        <v>21</v>
      </c>
      <c r="F5969" t="s">
        <v>235</v>
      </c>
      <c r="G5969" t="s">
        <v>236</v>
      </c>
      <c r="H5969">
        <v>10009</v>
      </c>
      <c r="I5969" t="s">
        <v>131</v>
      </c>
      <c r="J5969" t="s">
        <v>3914</v>
      </c>
      <c r="K5969" t="s">
        <v>39</v>
      </c>
      <c r="L5969" t="s">
        <v>80</v>
      </c>
      <c r="M5969" t="s">
        <v>3915</v>
      </c>
      <c r="N5969">
        <v>13.08</v>
      </c>
      <c r="O5969">
        <v>2</v>
      </c>
      <c r="P5969">
        <v>0</v>
      </c>
      <c r="Q5969">
        <v>6.0167999999999999</v>
      </c>
    </row>
    <row r="5970" spans="1:17" x14ac:dyDescent="0.3">
      <c r="A5970" t="s">
        <v>42</v>
      </c>
      <c r="B5970" t="s">
        <v>526</v>
      </c>
      <c r="C5970" t="s">
        <v>527</v>
      </c>
      <c r="D5970" t="s">
        <v>20</v>
      </c>
      <c r="E5970" t="s">
        <v>21</v>
      </c>
      <c r="F5970" t="s">
        <v>1709</v>
      </c>
      <c r="G5970" t="s">
        <v>92</v>
      </c>
      <c r="H5970">
        <v>78041</v>
      </c>
      <c r="I5970" t="s">
        <v>93</v>
      </c>
      <c r="J5970" t="s">
        <v>4047</v>
      </c>
      <c r="K5970" t="s">
        <v>39</v>
      </c>
      <c r="L5970" t="s">
        <v>80</v>
      </c>
      <c r="M5970" t="s">
        <v>4048</v>
      </c>
      <c r="N5970">
        <v>8.2880000000000003</v>
      </c>
      <c r="O5970">
        <v>2</v>
      </c>
      <c r="P5970">
        <v>0.2</v>
      </c>
      <c r="Q5970">
        <v>3.0043999999999995</v>
      </c>
    </row>
    <row r="5971" spans="1:17" x14ac:dyDescent="0.3">
      <c r="A5971" t="s">
        <v>42</v>
      </c>
      <c r="B5971" t="s">
        <v>5470</v>
      </c>
      <c r="C5971" t="s">
        <v>5471</v>
      </c>
      <c r="D5971" t="s">
        <v>20</v>
      </c>
      <c r="E5971" t="s">
        <v>21</v>
      </c>
      <c r="F5971" t="s">
        <v>35</v>
      </c>
      <c r="G5971" t="s">
        <v>36</v>
      </c>
      <c r="H5971">
        <v>90045</v>
      </c>
      <c r="I5971" t="s">
        <v>37</v>
      </c>
      <c r="J5971" t="s">
        <v>4047</v>
      </c>
      <c r="K5971" t="s">
        <v>39</v>
      </c>
      <c r="L5971" t="s">
        <v>80</v>
      </c>
      <c r="M5971" t="s">
        <v>4048</v>
      </c>
      <c r="N5971">
        <v>15.54</v>
      </c>
      <c r="O5971">
        <v>3</v>
      </c>
      <c r="P5971">
        <v>0</v>
      </c>
      <c r="Q5971">
        <v>7.6145999999999994</v>
      </c>
    </row>
    <row r="5972" spans="1:17" x14ac:dyDescent="0.3">
      <c r="A5972" t="s">
        <v>17</v>
      </c>
      <c r="B5972" t="s">
        <v>559</v>
      </c>
      <c r="C5972" t="s">
        <v>560</v>
      </c>
      <c r="D5972" t="s">
        <v>90</v>
      </c>
      <c r="E5972" t="s">
        <v>21</v>
      </c>
      <c r="F5972" t="s">
        <v>112</v>
      </c>
      <c r="G5972" t="s">
        <v>36</v>
      </c>
      <c r="H5972">
        <v>94110</v>
      </c>
      <c r="I5972" t="s">
        <v>37</v>
      </c>
      <c r="J5972" t="s">
        <v>4047</v>
      </c>
      <c r="K5972" t="s">
        <v>39</v>
      </c>
      <c r="L5972" t="s">
        <v>80</v>
      </c>
      <c r="M5972" t="s">
        <v>4048</v>
      </c>
      <c r="N5972">
        <v>31.08</v>
      </c>
      <c r="O5972">
        <v>6</v>
      </c>
      <c r="P5972">
        <v>0</v>
      </c>
      <c r="Q5972">
        <v>15.229199999999999</v>
      </c>
    </row>
    <row r="5973" spans="1:17" x14ac:dyDescent="0.3">
      <c r="A5973" t="s">
        <v>166</v>
      </c>
      <c r="B5973" t="s">
        <v>1132</v>
      </c>
      <c r="C5973" t="s">
        <v>1133</v>
      </c>
      <c r="D5973" t="s">
        <v>20</v>
      </c>
      <c r="E5973" t="s">
        <v>21</v>
      </c>
      <c r="F5973" t="s">
        <v>35</v>
      </c>
      <c r="G5973" t="s">
        <v>36</v>
      </c>
      <c r="H5973">
        <v>90049</v>
      </c>
      <c r="I5973" t="s">
        <v>37</v>
      </c>
      <c r="J5973" t="s">
        <v>4981</v>
      </c>
      <c r="K5973" t="s">
        <v>39</v>
      </c>
      <c r="L5973" t="s">
        <v>80</v>
      </c>
      <c r="M5973" t="s">
        <v>4982</v>
      </c>
      <c r="N5973">
        <v>12.96</v>
      </c>
      <c r="O5973">
        <v>2</v>
      </c>
      <c r="P5973">
        <v>0</v>
      </c>
      <c r="Q5973">
        <v>6.2208000000000006</v>
      </c>
    </row>
    <row r="5974" spans="1:17" x14ac:dyDescent="0.3">
      <c r="A5974" t="s">
        <v>166</v>
      </c>
      <c r="B5974" t="s">
        <v>3049</v>
      </c>
      <c r="C5974" t="s">
        <v>3050</v>
      </c>
      <c r="D5974" t="s">
        <v>20</v>
      </c>
      <c r="E5974" t="s">
        <v>21</v>
      </c>
      <c r="F5974" t="s">
        <v>3410</v>
      </c>
      <c r="G5974" t="s">
        <v>92</v>
      </c>
      <c r="H5974">
        <v>79907</v>
      </c>
      <c r="I5974" t="s">
        <v>93</v>
      </c>
      <c r="J5974" t="s">
        <v>4981</v>
      </c>
      <c r="K5974" t="s">
        <v>39</v>
      </c>
      <c r="L5974" t="s">
        <v>80</v>
      </c>
      <c r="M5974" t="s">
        <v>4982</v>
      </c>
      <c r="N5974">
        <v>10.368000000000002</v>
      </c>
      <c r="O5974">
        <v>2</v>
      </c>
      <c r="P5974">
        <v>0.2</v>
      </c>
      <c r="Q5974">
        <v>3.6288</v>
      </c>
    </row>
    <row r="5975" spans="1:17" x14ac:dyDescent="0.3">
      <c r="A5975" t="s">
        <v>42</v>
      </c>
      <c r="B5975" t="s">
        <v>5608</v>
      </c>
      <c r="C5975" t="s">
        <v>5609</v>
      </c>
      <c r="D5975" t="s">
        <v>20</v>
      </c>
      <c r="E5975" t="s">
        <v>21</v>
      </c>
      <c r="F5975" t="s">
        <v>1285</v>
      </c>
      <c r="G5975" t="s">
        <v>1084</v>
      </c>
      <c r="H5975">
        <v>1841</v>
      </c>
      <c r="I5975" t="s">
        <v>131</v>
      </c>
      <c r="J5975" t="s">
        <v>4981</v>
      </c>
      <c r="K5975" t="s">
        <v>39</v>
      </c>
      <c r="L5975" t="s">
        <v>80</v>
      </c>
      <c r="M5975" t="s">
        <v>4982</v>
      </c>
      <c r="N5975">
        <v>19.440000000000001</v>
      </c>
      <c r="O5975">
        <v>3</v>
      </c>
      <c r="P5975">
        <v>0</v>
      </c>
      <c r="Q5975">
        <v>9.3312000000000008</v>
      </c>
    </row>
    <row r="5976" spans="1:17" x14ac:dyDescent="0.3">
      <c r="A5976" t="s">
        <v>166</v>
      </c>
      <c r="B5976" t="s">
        <v>2178</v>
      </c>
      <c r="C5976" t="s">
        <v>2179</v>
      </c>
      <c r="D5976" t="s">
        <v>20</v>
      </c>
      <c r="E5976" t="s">
        <v>21</v>
      </c>
      <c r="F5976" t="s">
        <v>4405</v>
      </c>
      <c r="G5976" t="s">
        <v>296</v>
      </c>
      <c r="H5976">
        <v>37211</v>
      </c>
      <c r="I5976" t="s">
        <v>24</v>
      </c>
      <c r="J5976" t="s">
        <v>4981</v>
      </c>
      <c r="K5976" t="s">
        <v>39</v>
      </c>
      <c r="L5976" t="s">
        <v>80</v>
      </c>
      <c r="M5976" t="s">
        <v>4982</v>
      </c>
      <c r="N5976">
        <v>15.552000000000003</v>
      </c>
      <c r="O5976">
        <v>3</v>
      </c>
      <c r="P5976">
        <v>0.2</v>
      </c>
      <c r="Q5976">
        <v>5.4432</v>
      </c>
    </row>
    <row r="5977" spans="1:17" x14ac:dyDescent="0.3">
      <c r="A5977" t="s">
        <v>42</v>
      </c>
      <c r="B5977" t="s">
        <v>5850</v>
      </c>
      <c r="C5977" t="s">
        <v>5851</v>
      </c>
      <c r="D5977" t="s">
        <v>90</v>
      </c>
      <c r="E5977" t="s">
        <v>21</v>
      </c>
      <c r="F5977" t="s">
        <v>129</v>
      </c>
      <c r="G5977" t="s">
        <v>130</v>
      </c>
      <c r="H5977">
        <v>19143</v>
      </c>
      <c r="I5977" t="s">
        <v>131</v>
      </c>
      <c r="J5977" t="s">
        <v>4981</v>
      </c>
      <c r="K5977" t="s">
        <v>39</v>
      </c>
      <c r="L5977" t="s">
        <v>80</v>
      </c>
      <c r="M5977" t="s">
        <v>4982</v>
      </c>
      <c r="N5977">
        <v>25.920000000000005</v>
      </c>
      <c r="O5977">
        <v>5</v>
      </c>
      <c r="P5977">
        <v>0.2</v>
      </c>
      <c r="Q5977">
        <v>9.0719999999999992</v>
      </c>
    </row>
    <row r="5978" spans="1:17" x14ac:dyDescent="0.3">
      <c r="A5978" t="s">
        <v>42</v>
      </c>
      <c r="B5978" t="s">
        <v>1036</v>
      </c>
      <c r="C5978" t="s">
        <v>1037</v>
      </c>
      <c r="D5978" t="s">
        <v>20</v>
      </c>
      <c r="E5978" t="s">
        <v>21</v>
      </c>
      <c r="F5978" t="s">
        <v>1991</v>
      </c>
      <c r="G5978" t="s">
        <v>46</v>
      </c>
      <c r="H5978">
        <v>33012</v>
      </c>
      <c r="I5978" t="s">
        <v>24</v>
      </c>
      <c r="J5978" t="s">
        <v>5267</v>
      </c>
      <c r="K5978" t="s">
        <v>39</v>
      </c>
      <c r="L5978" t="s">
        <v>80</v>
      </c>
      <c r="M5978" t="s">
        <v>5268</v>
      </c>
      <c r="N5978">
        <v>15.552000000000003</v>
      </c>
      <c r="O5978">
        <v>3</v>
      </c>
      <c r="P5978">
        <v>0.2</v>
      </c>
      <c r="Q5978">
        <v>5.4432</v>
      </c>
    </row>
    <row r="5979" spans="1:17" x14ac:dyDescent="0.3">
      <c r="A5979" t="s">
        <v>42</v>
      </c>
      <c r="B5979" t="s">
        <v>2642</v>
      </c>
      <c r="C5979" t="s">
        <v>2643</v>
      </c>
      <c r="D5979" t="s">
        <v>90</v>
      </c>
      <c r="E5979" t="s">
        <v>21</v>
      </c>
      <c r="F5979" t="s">
        <v>3866</v>
      </c>
      <c r="G5979" t="s">
        <v>689</v>
      </c>
      <c r="H5979">
        <v>7501</v>
      </c>
      <c r="I5979" t="s">
        <v>131</v>
      </c>
      <c r="J5979" t="s">
        <v>5267</v>
      </c>
      <c r="K5979" t="s">
        <v>39</v>
      </c>
      <c r="L5979" t="s">
        <v>80</v>
      </c>
      <c r="M5979" t="s">
        <v>5268</v>
      </c>
      <c r="N5979">
        <v>38.880000000000003</v>
      </c>
      <c r="O5979">
        <v>6</v>
      </c>
      <c r="P5979">
        <v>0</v>
      </c>
      <c r="Q5979">
        <v>18.662400000000002</v>
      </c>
    </row>
    <row r="5980" spans="1:17" x14ac:dyDescent="0.3">
      <c r="A5980" t="s">
        <v>166</v>
      </c>
      <c r="B5980" t="s">
        <v>2054</v>
      </c>
      <c r="C5980" t="s">
        <v>2055</v>
      </c>
      <c r="D5980" t="s">
        <v>34</v>
      </c>
      <c r="E5980" t="s">
        <v>21</v>
      </c>
      <c r="F5980" t="s">
        <v>1216</v>
      </c>
      <c r="G5980" t="s">
        <v>1217</v>
      </c>
      <c r="H5980">
        <v>2886</v>
      </c>
      <c r="I5980" t="s">
        <v>131</v>
      </c>
      <c r="J5980" t="s">
        <v>5282</v>
      </c>
      <c r="K5980" t="s">
        <v>39</v>
      </c>
      <c r="L5980" t="s">
        <v>80</v>
      </c>
      <c r="M5980" t="s">
        <v>165</v>
      </c>
      <c r="N5980">
        <v>111.96</v>
      </c>
      <c r="O5980">
        <v>2</v>
      </c>
      <c r="P5980">
        <v>0</v>
      </c>
      <c r="Q5980">
        <v>54.860399999999998</v>
      </c>
    </row>
    <row r="5981" spans="1:17" x14ac:dyDescent="0.3">
      <c r="A5981" t="s">
        <v>166</v>
      </c>
      <c r="B5981" t="s">
        <v>1087</v>
      </c>
      <c r="C5981" t="s">
        <v>1088</v>
      </c>
      <c r="D5981" t="s">
        <v>90</v>
      </c>
      <c r="E5981" t="s">
        <v>21</v>
      </c>
      <c r="F5981" t="s">
        <v>5134</v>
      </c>
      <c r="G5981" t="s">
        <v>224</v>
      </c>
      <c r="H5981">
        <v>46142</v>
      </c>
      <c r="I5981" t="s">
        <v>93</v>
      </c>
      <c r="J5981" t="s">
        <v>5282</v>
      </c>
      <c r="K5981" t="s">
        <v>39</v>
      </c>
      <c r="L5981" t="s">
        <v>80</v>
      </c>
      <c r="M5981" t="s">
        <v>165</v>
      </c>
      <c r="N5981">
        <v>167.94</v>
      </c>
      <c r="O5981">
        <v>3</v>
      </c>
      <c r="P5981">
        <v>0</v>
      </c>
      <c r="Q5981">
        <v>82.290599999999998</v>
      </c>
    </row>
    <row r="5982" spans="1:17" x14ac:dyDescent="0.3">
      <c r="A5982" t="s">
        <v>17</v>
      </c>
      <c r="B5982" t="s">
        <v>372</v>
      </c>
      <c r="C5982" t="s">
        <v>373</v>
      </c>
      <c r="D5982" t="s">
        <v>90</v>
      </c>
      <c r="E5982" t="s">
        <v>21</v>
      </c>
      <c r="F5982" t="s">
        <v>235</v>
      </c>
      <c r="G5982" t="s">
        <v>236</v>
      </c>
      <c r="H5982">
        <v>10011</v>
      </c>
      <c r="I5982" t="s">
        <v>131</v>
      </c>
      <c r="J5982" t="s">
        <v>3467</v>
      </c>
      <c r="K5982" t="s">
        <v>39</v>
      </c>
      <c r="L5982" t="s">
        <v>80</v>
      </c>
      <c r="M5982" t="s">
        <v>3468</v>
      </c>
      <c r="N5982">
        <v>6.69</v>
      </c>
      <c r="O5982">
        <v>1</v>
      </c>
      <c r="P5982">
        <v>0</v>
      </c>
      <c r="Q5982">
        <v>3.0773999999999999</v>
      </c>
    </row>
    <row r="5983" spans="1:17" x14ac:dyDescent="0.3">
      <c r="A5983" t="s">
        <v>42</v>
      </c>
      <c r="B5983" t="s">
        <v>3556</v>
      </c>
      <c r="C5983" t="s">
        <v>3557</v>
      </c>
      <c r="D5983" t="s">
        <v>20</v>
      </c>
      <c r="E5983" t="s">
        <v>21</v>
      </c>
      <c r="F5983" t="s">
        <v>3558</v>
      </c>
      <c r="G5983" t="s">
        <v>224</v>
      </c>
      <c r="H5983">
        <v>46203</v>
      </c>
      <c r="I5983" t="s">
        <v>93</v>
      </c>
      <c r="J5983" t="s">
        <v>3467</v>
      </c>
      <c r="K5983" t="s">
        <v>39</v>
      </c>
      <c r="L5983" t="s">
        <v>80</v>
      </c>
      <c r="M5983" t="s">
        <v>3468</v>
      </c>
      <c r="N5983">
        <v>33.450000000000003</v>
      </c>
      <c r="O5983">
        <v>5</v>
      </c>
      <c r="P5983">
        <v>0</v>
      </c>
      <c r="Q5983">
        <v>15.387</v>
      </c>
    </row>
    <row r="5984" spans="1:17" x14ac:dyDescent="0.3">
      <c r="A5984" t="s">
        <v>17</v>
      </c>
      <c r="B5984" t="s">
        <v>3021</v>
      </c>
      <c r="C5984" t="s">
        <v>3022</v>
      </c>
      <c r="D5984" t="s">
        <v>34</v>
      </c>
      <c r="E5984" t="s">
        <v>21</v>
      </c>
      <c r="F5984" t="s">
        <v>866</v>
      </c>
      <c r="G5984" t="s">
        <v>36</v>
      </c>
      <c r="H5984">
        <v>94513</v>
      </c>
      <c r="I5984" t="s">
        <v>37</v>
      </c>
      <c r="J5984" t="s">
        <v>3467</v>
      </c>
      <c r="K5984" t="s">
        <v>39</v>
      </c>
      <c r="L5984" t="s">
        <v>80</v>
      </c>
      <c r="M5984" t="s">
        <v>3468</v>
      </c>
      <c r="N5984">
        <v>26.76</v>
      </c>
      <c r="O5984">
        <v>4</v>
      </c>
      <c r="P5984">
        <v>0</v>
      </c>
      <c r="Q5984">
        <v>12.3096</v>
      </c>
    </row>
    <row r="5985" spans="1:17" x14ac:dyDescent="0.3">
      <c r="A5985" t="s">
        <v>42</v>
      </c>
      <c r="B5985" t="s">
        <v>3724</v>
      </c>
      <c r="C5985" t="s">
        <v>3725</v>
      </c>
      <c r="D5985" t="s">
        <v>34</v>
      </c>
      <c r="E5985" t="s">
        <v>21</v>
      </c>
      <c r="F5985" t="s">
        <v>4653</v>
      </c>
      <c r="G5985" t="s">
        <v>187</v>
      </c>
      <c r="H5985">
        <v>60035</v>
      </c>
      <c r="I5985" t="s">
        <v>93</v>
      </c>
      <c r="J5985" t="s">
        <v>3467</v>
      </c>
      <c r="K5985" t="s">
        <v>39</v>
      </c>
      <c r="L5985" t="s">
        <v>80</v>
      </c>
      <c r="M5985" t="s">
        <v>3468</v>
      </c>
      <c r="N5985">
        <v>37.463999999999999</v>
      </c>
      <c r="O5985">
        <v>7</v>
      </c>
      <c r="P5985">
        <v>0.2</v>
      </c>
      <c r="Q5985">
        <v>12.175799999999999</v>
      </c>
    </row>
    <row r="5986" spans="1:17" x14ac:dyDescent="0.3">
      <c r="A5986" t="s">
        <v>166</v>
      </c>
      <c r="B5986" t="s">
        <v>2256</v>
      </c>
      <c r="C5986" t="s">
        <v>2257</v>
      </c>
      <c r="D5986" t="s">
        <v>90</v>
      </c>
      <c r="E5986" t="s">
        <v>21</v>
      </c>
      <c r="F5986" t="s">
        <v>1023</v>
      </c>
      <c r="G5986" t="s">
        <v>36</v>
      </c>
      <c r="H5986">
        <v>90805</v>
      </c>
      <c r="I5986" t="s">
        <v>37</v>
      </c>
      <c r="J5986" t="s">
        <v>3467</v>
      </c>
      <c r="K5986" t="s">
        <v>39</v>
      </c>
      <c r="L5986" t="s">
        <v>80</v>
      </c>
      <c r="M5986" t="s">
        <v>3468</v>
      </c>
      <c r="N5986">
        <v>80.28</v>
      </c>
      <c r="O5986">
        <v>12</v>
      </c>
      <c r="P5986">
        <v>0</v>
      </c>
      <c r="Q5986">
        <v>36.928799999999995</v>
      </c>
    </row>
    <row r="5987" spans="1:17" x14ac:dyDescent="0.3">
      <c r="A5987" t="s">
        <v>42</v>
      </c>
      <c r="B5987" t="s">
        <v>1618</v>
      </c>
      <c r="C5987" t="s">
        <v>1619</v>
      </c>
      <c r="D5987" t="s">
        <v>20</v>
      </c>
      <c r="E5987" t="s">
        <v>21</v>
      </c>
      <c r="F5987" t="s">
        <v>2152</v>
      </c>
      <c r="G5987" t="s">
        <v>122</v>
      </c>
      <c r="H5987">
        <v>68104</v>
      </c>
      <c r="I5987" t="s">
        <v>93</v>
      </c>
      <c r="J5987" t="s">
        <v>3467</v>
      </c>
      <c r="K5987" t="s">
        <v>39</v>
      </c>
      <c r="L5987" t="s">
        <v>80</v>
      </c>
      <c r="M5987" t="s">
        <v>3468</v>
      </c>
      <c r="N5987">
        <v>20.07</v>
      </c>
      <c r="O5987">
        <v>3</v>
      </c>
      <c r="P5987">
        <v>0</v>
      </c>
      <c r="Q5987">
        <v>9.2321999999999989</v>
      </c>
    </row>
    <row r="5988" spans="1:17" x14ac:dyDescent="0.3">
      <c r="A5988" t="s">
        <v>42</v>
      </c>
      <c r="B5988" t="s">
        <v>1510</v>
      </c>
      <c r="C5988" t="s">
        <v>1511</v>
      </c>
      <c r="D5988" t="s">
        <v>20</v>
      </c>
      <c r="E5988" t="s">
        <v>21</v>
      </c>
      <c r="F5988" t="s">
        <v>35</v>
      </c>
      <c r="G5988" t="s">
        <v>36</v>
      </c>
      <c r="H5988">
        <v>90045</v>
      </c>
      <c r="I5988" t="s">
        <v>37</v>
      </c>
      <c r="J5988" t="s">
        <v>3467</v>
      </c>
      <c r="K5988" t="s">
        <v>39</v>
      </c>
      <c r="L5988" t="s">
        <v>80</v>
      </c>
      <c r="M5988" t="s">
        <v>3468</v>
      </c>
      <c r="N5988">
        <v>13.38</v>
      </c>
      <c r="O5988">
        <v>2</v>
      </c>
      <c r="P5988">
        <v>0</v>
      </c>
      <c r="Q5988">
        <v>6.1547999999999998</v>
      </c>
    </row>
    <row r="5989" spans="1:17" x14ac:dyDescent="0.3">
      <c r="A5989" t="s">
        <v>166</v>
      </c>
      <c r="B5989" t="s">
        <v>242</v>
      </c>
      <c r="C5989" t="s">
        <v>243</v>
      </c>
      <c r="D5989" t="s">
        <v>20</v>
      </c>
      <c r="E5989" t="s">
        <v>21</v>
      </c>
      <c r="F5989" t="s">
        <v>244</v>
      </c>
      <c r="G5989" t="s">
        <v>236</v>
      </c>
      <c r="H5989">
        <v>12180</v>
      </c>
      <c r="I5989" t="s">
        <v>131</v>
      </c>
      <c r="J5989" t="s">
        <v>251</v>
      </c>
      <c r="K5989" t="s">
        <v>39</v>
      </c>
      <c r="L5989" t="s">
        <v>80</v>
      </c>
      <c r="M5989" t="s">
        <v>252</v>
      </c>
      <c r="N5989">
        <v>14.56</v>
      </c>
      <c r="O5989">
        <v>2</v>
      </c>
      <c r="P5989">
        <v>0</v>
      </c>
      <c r="Q5989">
        <v>6.9888000000000003</v>
      </c>
    </row>
    <row r="5990" spans="1:17" x14ac:dyDescent="0.3">
      <c r="A5990" t="s">
        <v>42</v>
      </c>
      <c r="B5990" t="s">
        <v>4959</v>
      </c>
      <c r="C5990" t="s">
        <v>4960</v>
      </c>
      <c r="D5990" t="s">
        <v>20</v>
      </c>
      <c r="E5990" t="s">
        <v>21</v>
      </c>
      <c r="F5990" t="s">
        <v>3540</v>
      </c>
      <c r="G5990" t="s">
        <v>92</v>
      </c>
      <c r="H5990">
        <v>75023</v>
      </c>
      <c r="I5990" t="s">
        <v>93</v>
      </c>
      <c r="J5990" t="s">
        <v>251</v>
      </c>
      <c r="K5990" t="s">
        <v>39</v>
      </c>
      <c r="L5990" t="s">
        <v>80</v>
      </c>
      <c r="M5990" t="s">
        <v>252</v>
      </c>
      <c r="N5990">
        <v>11.648000000000001</v>
      </c>
      <c r="O5990">
        <v>2</v>
      </c>
      <c r="P5990">
        <v>0.2</v>
      </c>
      <c r="Q5990">
        <v>4.0768000000000004</v>
      </c>
    </row>
    <row r="5991" spans="1:17" x14ac:dyDescent="0.3">
      <c r="A5991" t="s">
        <v>42</v>
      </c>
      <c r="B5991" t="s">
        <v>4198</v>
      </c>
      <c r="C5991" t="s">
        <v>4199</v>
      </c>
      <c r="D5991" t="s">
        <v>90</v>
      </c>
      <c r="E5991" t="s">
        <v>21</v>
      </c>
      <c r="F5991" t="s">
        <v>235</v>
      </c>
      <c r="G5991" t="s">
        <v>236</v>
      </c>
      <c r="H5991">
        <v>10009</v>
      </c>
      <c r="I5991" t="s">
        <v>131</v>
      </c>
      <c r="J5991" t="s">
        <v>251</v>
      </c>
      <c r="K5991" t="s">
        <v>39</v>
      </c>
      <c r="L5991" t="s">
        <v>80</v>
      </c>
      <c r="M5991" t="s">
        <v>252</v>
      </c>
      <c r="N5991">
        <v>36.4</v>
      </c>
      <c r="O5991">
        <v>5</v>
      </c>
      <c r="P5991">
        <v>0</v>
      </c>
      <c r="Q5991">
        <v>17.472000000000001</v>
      </c>
    </row>
    <row r="5992" spans="1:17" x14ac:dyDescent="0.3">
      <c r="A5992" t="s">
        <v>42</v>
      </c>
      <c r="B5992" t="s">
        <v>4568</v>
      </c>
      <c r="C5992" t="s">
        <v>4569</v>
      </c>
      <c r="D5992" t="s">
        <v>20</v>
      </c>
      <c r="E5992" t="s">
        <v>21</v>
      </c>
      <c r="F5992" t="s">
        <v>435</v>
      </c>
      <c r="G5992" t="s">
        <v>1107</v>
      </c>
      <c r="H5992">
        <v>31907</v>
      </c>
      <c r="I5992" t="s">
        <v>24</v>
      </c>
      <c r="J5992" t="s">
        <v>251</v>
      </c>
      <c r="K5992" t="s">
        <v>39</v>
      </c>
      <c r="L5992" t="s">
        <v>80</v>
      </c>
      <c r="M5992" t="s">
        <v>252</v>
      </c>
      <c r="N5992">
        <v>43.68</v>
      </c>
      <c r="O5992">
        <v>6</v>
      </c>
      <c r="P5992">
        <v>0</v>
      </c>
      <c r="Q5992">
        <v>20.9664</v>
      </c>
    </row>
    <row r="5993" spans="1:17" x14ac:dyDescent="0.3">
      <c r="A5993" t="s">
        <v>42</v>
      </c>
      <c r="B5993" t="s">
        <v>715</v>
      </c>
      <c r="C5993" t="s">
        <v>716</v>
      </c>
      <c r="D5993" t="s">
        <v>34</v>
      </c>
      <c r="E5993" t="s">
        <v>21</v>
      </c>
      <c r="F5993" t="s">
        <v>269</v>
      </c>
      <c r="G5993" t="s">
        <v>187</v>
      </c>
      <c r="H5993">
        <v>60610</v>
      </c>
      <c r="I5993" t="s">
        <v>93</v>
      </c>
      <c r="J5993" t="s">
        <v>3680</v>
      </c>
      <c r="K5993" t="s">
        <v>39</v>
      </c>
      <c r="L5993" t="s">
        <v>80</v>
      </c>
      <c r="M5993" t="s">
        <v>3681</v>
      </c>
      <c r="N5993">
        <v>54.816000000000003</v>
      </c>
      <c r="O5993">
        <v>3</v>
      </c>
      <c r="P5993">
        <v>0.2</v>
      </c>
      <c r="Q5993">
        <v>17.815199999999997</v>
      </c>
    </row>
    <row r="5994" spans="1:17" x14ac:dyDescent="0.3">
      <c r="A5994" t="s">
        <v>42</v>
      </c>
      <c r="B5994" t="s">
        <v>1031</v>
      </c>
      <c r="C5994" t="s">
        <v>1032</v>
      </c>
      <c r="D5994" t="s">
        <v>34</v>
      </c>
      <c r="E5994" t="s">
        <v>21</v>
      </c>
      <c r="F5994" t="s">
        <v>4070</v>
      </c>
      <c r="G5994" t="s">
        <v>1477</v>
      </c>
      <c r="H5994">
        <v>72209</v>
      </c>
      <c r="I5994" t="s">
        <v>24</v>
      </c>
      <c r="J5994" t="s">
        <v>3680</v>
      </c>
      <c r="K5994" t="s">
        <v>39</v>
      </c>
      <c r="L5994" t="s">
        <v>80</v>
      </c>
      <c r="M5994" t="s">
        <v>3681</v>
      </c>
      <c r="N5994">
        <v>114.2</v>
      </c>
      <c r="O5994">
        <v>5</v>
      </c>
      <c r="P5994">
        <v>0</v>
      </c>
      <c r="Q5994">
        <v>52.531999999999996</v>
      </c>
    </row>
    <row r="5995" spans="1:17" x14ac:dyDescent="0.3">
      <c r="A5995" t="s">
        <v>42</v>
      </c>
      <c r="B5995" t="s">
        <v>1989</v>
      </c>
      <c r="C5995" t="s">
        <v>1990</v>
      </c>
      <c r="D5995" t="s">
        <v>34</v>
      </c>
      <c r="E5995" t="s">
        <v>21</v>
      </c>
      <c r="F5995" t="s">
        <v>769</v>
      </c>
      <c r="G5995" t="s">
        <v>210</v>
      </c>
      <c r="H5995">
        <v>48227</v>
      </c>
      <c r="I5995" t="s">
        <v>93</v>
      </c>
      <c r="J5995" t="s">
        <v>3680</v>
      </c>
      <c r="K5995" t="s">
        <v>39</v>
      </c>
      <c r="L5995" t="s">
        <v>80</v>
      </c>
      <c r="M5995" t="s">
        <v>3681</v>
      </c>
      <c r="N5995">
        <v>114.2</v>
      </c>
      <c r="O5995">
        <v>5</v>
      </c>
      <c r="P5995">
        <v>0</v>
      </c>
      <c r="Q5995">
        <v>52.531999999999996</v>
      </c>
    </row>
    <row r="5996" spans="1:17" x14ac:dyDescent="0.3">
      <c r="A5996" t="s">
        <v>42</v>
      </c>
      <c r="B5996" t="s">
        <v>425</v>
      </c>
      <c r="C5996" t="s">
        <v>426</v>
      </c>
      <c r="D5996" t="s">
        <v>20</v>
      </c>
      <c r="E5996" t="s">
        <v>21</v>
      </c>
      <c r="F5996" t="s">
        <v>35</v>
      </c>
      <c r="G5996" t="s">
        <v>36</v>
      </c>
      <c r="H5996">
        <v>90049</v>
      </c>
      <c r="I5996" t="s">
        <v>37</v>
      </c>
      <c r="J5996" t="s">
        <v>3680</v>
      </c>
      <c r="K5996" t="s">
        <v>39</v>
      </c>
      <c r="L5996" t="s">
        <v>80</v>
      </c>
      <c r="M5996" t="s">
        <v>3681</v>
      </c>
      <c r="N5996">
        <v>68.52</v>
      </c>
      <c r="O5996">
        <v>3</v>
      </c>
      <c r="P5996">
        <v>0</v>
      </c>
      <c r="Q5996">
        <v>31.519199999999998</v>
      </c>
    </row>
    <row r="5997" spans="1:17" x14ac:dyDescent="0.3">
      <c r="A5997" t="s">
        <v>42</v>
      </c>
      <c r="B5997" t="s">
        <v>2686</v>
      </c>
      <c r="C5997" t="s">
        <v>2687</v>
      </c>
      <c r="D5997" t="s">
        <v>90</v>
      </c>
      <c r="E5997" t="s">
        <v>21</v>
      </c>
      <c r="F5997" t="s">
        <v>2688</v>
      </c>
      <c r="G5997" t="s">
        <v>2316</v>
      </c>
      <c r="H5997">
        <v>20735</v>
      </c>
      <c r="I5997" t="s">
        <v>131</v>
      </c>
      <c r="J5997" t="s">
        <v>2689</v>
      </c>
      <c r="K5997" t="s">
        <v>39</v>
      </c>
      <c r="L5997" t="s">
        <v>80</v>
      </c>
      <c r="M5997" t="s">
        <v>2690</v>
      </c>
      <c r="N5997">
        <v>28.900000000000002</v>
      </c>
      <c r="O5997">
        <v>5</v>
      </c>
      <c r="P5997">
        <v>0</v>
      </c>
      <c r="Q5997">
        <v>14.161000000000001</v>
      </c>
    </row>
    <row r="5998" spans="1:17" x14ac:dyDescent="0.3">
      <c r="A5998" t="s">
        <v>42</v>
      </c>
      <c r="B5998" t="s">
        <v>1816</v>
      </c>
      <c r="C5998" t="s">
        <v>1817</v>
      </c>
      <c r="D5998" t="s">
        <v>20</v>
      </c>
      <c r="E5998" t="s">
        <v>21</v>
      </c>
      <c r="F5998" t="s">
        <v>435</v>
      </c>
      <c r="G5998" t="s">
        <v>436</v>
      </c>
      <c r="H5998">
        <v>43229</v>
      </c>
      <c r="I5998" t="s">
        <v>131</v>
      </c>
      <c r="J5998" t="s">
        <v>2689</v>
      </c>
      <c r="K5998" t="s">
        <v>39</v>
      </c>
      <c r="L5998" t="s">
        <v>80</v>
      </c>
      <c r="M5998" t="s">
        <v>2690</v>
      </c>
      <c r="N5998">
        <v>9.2480000000000011</v>
      </c>
      <c r="O5998">
        <v>2</v>
      </c>
      <c r="P5998">
        <v>0.2</v>
      </c>
      <c r="Q5998">
        <v>3.3524000000000003</v>
      </c>
    </row>
    <row r="5999" spans="1:17" x14ac:dyDescent="0.3">
      <c r="A5999" t="s">
        <v>42</v>
      </c>
      <c r="B5999" t="s">
        <v>75</v>
      </c>
      <c r="C5999" t="s">
        <v>76</v>
      </c>
      <c r="D5999" t="s">
        <v>20</v>
      </c>
      <c r="E5999" t="s">
        <v>21</v>
      </c>
      <c r="F5999" t="s">
        <v>769</v>
      </c>
      <c r="G5999" t="s">
        <v>210</v>
      </c>
      <c r="H5999">
        <v>48234</v>
      </c>
      <c r="I5999" t="s">
        <v>93</v>
      </c>
      <c r="J5999" t="s">
        <v>2689</v>
      </c>
      <c r="K5999" t="s">
        <v>39</v>
      </c>
      <c r="L5999" t="s">
        <v>80</v>
      </c>
      <c r="M5999" t="s">
        <v>2690</v>
      </c>
      <c r="N5999">
        <v>11.56</v>
      </c>
      <c r="O5999">
        <v>2</v>
      </c>
      <c r="P5999">
        <v>0</v>
      </c>
      <c r="Q5999">
        <v>5.6644000000000005</v>
      </c>
    </row>
    <row r="6000" spans="1:17" x14ac:dyDescent="0.3">
      <c r="A6000" t="s">
        <v>42</v>
      </c>
      <c r="B6000" t="s">
        <v>609</v>
      </c>
      <c r="C6000" t="s">
        <v>610</v>
      </c>
      <c r="D6000" t="s">
        <v>20</v>
      </c>
      <c r="E6000" t="s">
        <v>21</v>
      </c>
      <c r="F6000" t="s">
        <v>35</v>
      </c>
      <c r="G6000" t="s">
        <v>36</v>
      </c>
      <c r="H6000">
        <v>90004</v>
      </c>
      <c r="I6000" t="s">
        <v>37</v>
      </c>
      <c r="J6000" t="s">
        <v>611</v>
      </c>
      <c r="K6000" t="s">
        <v>39</v>
      </c>
      <c r="L6000" t="s">
        <v>80</v>
      </c>
      <c r="M6000" t="s">
        <v>612</v>
      </c>
      <c r="N6000">
        <v>20.94</v>
      </c>
      <c r="O6000">
        <v>3</v>
      </c>
      <c r="P6000">
        <v>0</v>
      </c>
      <c r="Q6000">
        <v>9.841800000000001</v>
      </c>
    </row>
    <row r="6001" spans="1:17" x14ac:dyDescent="0.3">
      <c r="A6001" t="s">
        <v>42</v>
      </c>
      <c r="B6001" t="s">
        <v>2108</v>
      </c>
      <c r="C6001" t="s">
        <v>2109</v>
      </c>
      <c r="D6001" t="s">
        <v>20</v>
      </c>
      <c r="E6001" t="s">
        <v>21</v>
      </c>
      <c r="F6001" t="s">
        <v>593</v>
      </c>
      <c r="G6001" t="s">
        <v>92</v>
      </c>
      <c r="H6001">
        <v>78207</v>
      </c>
      <c r="I6001" t="s">
        <v>93</v>
      </c>
      <c r="J6001" t="s">
        <v>611</v>
      </c>
      <c r="K6001" t="s">
        <v>39</v>
      </c>
      <c r="L6001" t="s">
        <v>80</v>
      </c>
      <c r="M6001" t="s">
        <v>4218</v>
      </c>
      <c r="N6001">
        <v>70.08</v>
      </c>
      <c r="O6001">
        <v>5</v>
      </c>
      <c r="P6001">
        <v>0.2</v>
      </c>
      <c r="Q6001">
        <v>24.527999999999995</v>
      </c>
    </row>
    <row r="6002" spans="1:17" x14ac:dyDescent="0.3">
      <c r="A6002" t="s">
        <v>42</v>
      </c>
      <c r="B6002" t="s">
        <v>4063</v>
      </c>
      <c r="C6002" t="s">
        <v>4064</v>
      </c>
      <c r="D6002" t="s">
        <v>20</v>
      </c>
      <c r="E6002" t="s">
        <v>21</v>
      </c>
      <c r="F6002" t="s">
        <v>4951</v>
      </c>
      <c r="G6002" t="s">
        <v>187</v>
      </c>
      <c r="H6002">
        <v>60188</v>
      </c>
      <c r="I6002" t="s">
        <v>93</v>
      </c>
      <c r="J6002" t="s">
        <v>611</v>
      </c>
      <c r="K6002" t="s">
        <v>39</v>
      </c>
      <c r="L6002" t="s">
        <v>80</v>
      </c>
      <c r="M6002" t="s">
        <v>612</v>
      </c>
      <c r="N6002">
        <v>11.168000000000001</v>
      </c>
      <c r="O6002">
        <v>2</v>
      </c>
      <c r="P6002">
        <v>0.2</v>
      </c>
      <c r="Q6002">
        <v>3.7692000000000001</v>
      </c>
    </row>
    <row r="6003" spans="1:17" x14ac:dyDescent="0.3">
      <c r="A6003" t="s">
        <v>42</v>
      </c>
      <c r="B6003" t="s">
        <v>1722</v>
      </c>
      <c r="C6003" t="s">
        <v>1723</v>
      </c>
      <c r="D6003" t="s">
        <v>20</v>
      </c>
      <c r="E6003" t="s">
        <v>21</v>
      </c>
      <c r="F6003" t="s">
        <v>3359</v>
      </c>
      <c r="G6003" t="s">
        <v>1084</v>
      </c>
      <c r="H6003">
        <v>2149</v>
      </c>
      <c r="I6003" t="s">
        <v>131</v>
      </c>
      <c r="J6003" t="s">
        <v>611</v>
      </c>
      <c r="K6003" t="s">
        <v>39</v>
      </c>
      <c r="L6003" t="s">
        <v>80</v>
      </c>
      <c r="M6003" t="s">
        <v>4218</v>
      </c>
      <c r="N6003">
        <v>87.6</v>
      </c>
      <c r="O6003">
        <v>5</v>
      </c>
      <c r="P6003">
        <v>0</v>
      </c>
      <c r="Q6003">
        <v>42.047999999999995</v>
      </c>
    </row>
    <row r="6004" spans="1:17" x14ac:dyDescent="0.3">
      <c r="A6004" t="s">
        <v>166</v>
      </c>
      <c r="B6004" t="s">
        <v>2490</v>
      </c>
      <c r="C6004" t="s">
        <v>2491</v>
      </c>
      <c r="D6004" t="s">
        <v>20</v>
      </c>
      <c r="E6004" t="s">
        <v>21</v>
      </c>
      <c r="F6004" t="s">
        <v>545</v>
      </c>
      <c r="G6004" t="s">
        <v>275</v>
      </c>
      <c r="H6004">
        <v>85254</v>
      </c>
      <c r="I6004" t="s">
        <v>37</v>
      </c>
      <c r="J6004" t="s">
        <v>611</v>
      </c>
      <c r="K6004" t="s">
        <v>39</v>
      </c>
      <c r="L6004" t="s">
        <v>80</v>
      </c>
      <c r="M6004" t="s">
        <v>4218</v>
      </c>
      <c r="N6004">
        <v>56.064</v>
      </c>
      <c r="O6004">
        <v>4</v>
      </c>
      <c r="P6004">
        <v>0.2</v>
      </c>
      <c r="Q6004">
        <v>19.622399999999999</v>
      </c>
    </row>
    <row r="6005" spans="1:17" x14ac:dyDescent="0.3">
      <c r="A6005" t="s">
        <v>42</v>
      </c>
      <c r="B6005" t="s">
        <v>2165</v>
      </c>
      <c r="C6005" t="s">
        <v>2166</v>
      </c>
      <c r="D6005" t="s">
        <v>34</v>
      </c>
      <c r="E6005" t="s">
        <v>21</v>
      </c>
      <c r="F6005" t="s">
        <v>235</v>
      </c>
      <c r="G6005" t="s">
        <v>236</v>
      </c>
      <c r="H6005">
        <v>10024</v>
      </c>
      <c r="I6005" t="s">
        <v>131</v>
      </c>
      <c r="J6005" t="s">
        <v>611</v>
      </c>
      <c r="K6005" t="s">
        <v>39</v>
      </c>
      <c r="L6005" t="s">
        <v>80</v>
      </c>
      <c r="M6005" t="s">
        <v>612</v>
      </c>
      <c r="N6005">
        <v>62.820000000000007</v>
      </c>
      <c r="O6005">
        <v>9</v>
      </c>
      <c r="P6005">
        <v>0</v>
      </c>
      <c r="Q6005">
        <v>29.525400000000001</v>
      </c>
    </row>
    <row r="6006" spans="1:17" x14ac:dyDescent="0.3">
      <c r="A6006" t="s">
        <v>166</v>
      </c>
      <c r="B6006" t="s">
        <v>661</v>
      </c>
      <c r="C6006" t="s">
        <v>662</v>
      </c>
      <c r="D6006" t="s">
        <v>34</v>
      </c>
      <c r="E6006" t="s">
        <v>21</v>
      </c>
      <c r="F6006" t="s">
        <v>35</v>
      </c>
      <c r="G6006" t="s">
        <v>36</v>
      </c>
      <c r="H6006">
        <v>90008</v>
      </c>
      <c r="I6006" t="s">
        <v>37</v>
      </c>
      <c r="J6006" t="s">
        <v>611</v>
      </c>
      <c r="K6006" t="s">
        <v>39</v>
      </c>
      <c r="L6006" t="s">
        <v>80</v>
      </c>
      <c r="M6006" t="s">
        <v>4218</v>
      </c>
      <c r="N6006">
        <v>192.72</v>
      </c>
      <c r="O6006">
        <v>11</v>
      </c>
      <c r="P6006">
        <v>0</v>
      </c>
      <c r="Q6006">
        <v>92.505599999999987</v>
      </c>
    </row>
    <row r="6007" spans="1:17" x14ac:dyDescent="0.3">
      <c r="A6007" t="s">
        <v>42</v>
      </c>
      <c r="B6007" t="s">
        <v>901</v>
      </c>
      <c r="C6007" t="s">
        <v>902</v>
      </c>
      <c r="D6007" t="s">
        <v>34</v>
      </c>
      <c r="E6007" t="s">
        <v>21</v>
      </c>
      <c r="F6007" t="s">
        <v>129</v>
      </c>
      <c r="G6007" t="s">
        <v>130</v>
      </c>
      <c r="H6007">
        <v>19140</v>
      </c>
      <c r="I6007" t="s">
        <v>131</v>
      </c>
      <c r="J6007" t="s">
        <v>903</v>
      </c>
      <c r="K6007" t="s">
        <v>39</v>
      </c>
      <c r="L6007" t="s">
        <v>80</v>
      </c>
      <c r="M6007" t="s">
        <v>904</v>
      </c>
      <c r="N6007">
        <v>11.648000000000001</v>
      </c>
      <c r="O6007">
        <v>2</v>
      </c>
      <c r="P6007">
        <v>0.2</v>
      </c>
      <c r="Q6007">
        <v>4.0768000000000004</v>
      </c>
    </row>
    <row r="6008" spans="1:17" x14ac:dyDescent="0.3">
      <c r="A6008" t="s">
        <v>42</v>
      </c>
      <c r="B6008" t="s">
        <v>1214</v>
      </c>
      <c r="C6008" t="s">
        <v>1215</v>
      </c>
      <c r="D6008" t="s">
        <v>34</v>
      </c>
      <c r="E6008" t="s">
        <v>21</v>
      </c>
      <c r="F6008" t="s">
        <v>435</v>
      </c>
      <c r="G6008" t="s">
        <v>1107</v>
      </c>
      <c r="H6008">
        <v>31907</v>
      </c>
      <c r="I6008" t="s">
        <v>24</v>
      </c>
      <c r="J6008" t="s">
        <v>903</v>
      </c>
      <c r="K6008" t="s">
        <v>39</v>
      </c>
      <c r="L6008" t="s">
        <v>80</v>
      </c>
      <c r="M6008" t="s">
        <v>904</v>
      </c>
      <c r="N6008">
        <v>50.96</v>
      </c>
      <c r="O6008">
        <v>7</v>
      </c>
      <c r="P6008">
        <v>0</v>
      </c>
      <c r="Q6008">
        <v>24.460800000000003</v>
      </c>
    </row>
    <row r="6009" spans="1:17" x14ac:dyDescent="0.3">
      <c r="A6009" t="s">
        <v>42</v>
      </c>
      <c r="B6009" t="s">
        <v>221</v>
      </c>
      <c r="C6009" t="s">
        <v>222</v>
      </c>
      <c r="D6009" t="s">
        <v>20</v>
      </c>
      <c r="E6009" t="s">
        <v>21</v>
      </c>
      <c r="F6009" t="s">
        <v>35</v>
      </c>
      <c r="G6009" t="s">
        <v>36</v>
      </c>
      <c r="H6009">
        <v>90004</v>
      </c>
      <c r="I6009" t="s">
        <v>37</v>
      </c>
      <c r="J6009" t="s">
        <v>3642</v>
      </c>
      <c r="K6009" t="s">
        <v>39</v>
      </c>
      <c r="L6009" t="s">
        <v>80</v>
      </c>
      <c r="M6009" t="s">
        <v>3643</v>
      </c>
      <c r="N6009">
        <v>368.91</v>
      </c>
      <c r="O6009">
        <v>9</v>
      </c>
      <c r="P6009">
        <v>0</v>
      </c>
      <c r="Q6009">
        <v>180.76590000000002</v>
      </c>
    </row>
    <row r="6010" spans="1:17" x14ac:dyDescent="0.3">
      <c r="A6010" t="s">
        <v>42</v>
      </c>
      <c r="B6010" t="s">
        <v>3520</v>
      </c>
      <c r="C6010" t="s">
        <v>3521</v>
      </c>
      <c r="D6010" t="s">
        <v>20</v>
      </c>
      <c r="E6010" t="s">
        <v>21</v>
      </c>
      <c r="F6010" t="s">
        <v>829</v>
      </c>
      <c r="G6010" t="s">
        <v>36</v>
      </c>
      <c r="H6010">
        <v>92037</v>
      </c>
      <c r="I6010" t="s">
        <v>37</v>
      </c>
      <c r="J6010" t="s">
        <v>3642</v>
      </c>
      <c r="K6010" t="s">
        <v>39</v>
      </c>
      <c r="L6010" t="s">
        <v>80</v>
      </c>
      <c r="M6010" t="s">
        <v>3643</v>
      </c>
      <c r="N6010">
        <v>81.98</v>
      </c>
      <c r="O6010">
        <v>2</v>
      </c>
      <c r="P6010">
        <v>0</v>
      </c>
      <c r="Q6010">
        <v>40.170200000000001</v>
      </c>
    </row>
    <row r="6011" spans="1:17" x14ac:dyDescent="0.3">
      <c r="A6011" t="s">
        <v>17</v>
      </c>
      <c r="B6011" t="s">
        <v>242</v>
      </c>
      <c r="C6011" t="s">
        <v>243</v>
      </c>
      <c r="D6011" t="s">
        <v>20</v>
      </c>
      <c r="E6011" t="s">
        <v>21</v>
      </c>
      <c r="F6011" t="s">
        <v>1150</v>
      </c>
      <c r="G6011" t="s">
        <v>1084</v>
      </c>
      <c r="H6011">
        <v>2169</v>
      </c>
      <c r="I6011" t="s">
        <v>131</v>
      </c>
      <c r="J6011" t="s">
        <v>3642</v>
      </c>
      <c r="K6011" t="s">
        <v>39</v>
      </c>
      <c r="L6011" t="s">
        <v>80</v>
      </c>
      <c r="M6011" t="s">
        <v>3643</v>
      </c>
      <c r="N6011">
        <v>122.97</v>
      </c>
      <c r="O6011">
        <v>3</v>
      </c>
      <c r="P6011">
        <v>0</v>
      </c>
      <c r="Q6011">
        <v>60.255300000000005</v>
      </c>
    </row>
    <row r="6012" spans="1:17" x14ac:dyDescent="0.3">
      <c r="A6012" t="s">
        <v>166</v>
      </c>
      <c r="B6012" t="s">
        <v>1962</v>
      </c>
      <c r="C6012" t="s">
        <v>1963</v>
      </c>
      <c r="D6012" t="s">
        <v>34</v>
      </c>
      <c r="E6012" t="s">
        <v>21</v>
      </c>
      <c r="F6012" t="s">
        <v>35</v>
      </c>
      <c r="G6012" t="s">
        <v>36</v>
      </c>
      <c r="H6012">
        <v>90045</v>
      </c>
      <c r="I6012" t="s">
        <v>37</v>
      </c>
      <c r="J6012" t="s">
        <v>3642</v>
      </c>
      <c r="K6012" t="s">
        <v>39</v>
      </c>
      <c r="L6012" t="s">
        <v>80</v>
      </c>
      <c r="M6012" t="s">
        <v>3643</v>
      </c>
      <c r="N6012">
        <v>204.95000000000002</v>
      </c>
      <c r="O6012">
        <v>5</v>
      </c>
      <c r="P6012">
        <v>0</v>
      </c>
      <c r="Q6012">
        <v>100.4255</v>
      </c>
    </row>
    <row r="6013" spans="1:17" x14ac:dyDescent="0.3">
      <c r="A6013" t="s">
        <v>42</v>
      </c>
      <c r="B6013" t="s">
        <v>3209</v>
      </c>
      <c r="C6013" t="s">
        <v>3210</v>
      </c>
      <c r="D6013" t="s">
        <v>34</v>
      </c>
      <c r="E6013" t="s">
        <v>21</v>
      </c>
      <c r="F6013" t="s">
        <v>2105</v>
      </c>
      <c r="G6013" t="s">
        <v>130</v>
      </c>
      <c r="H6013">
        <v>17602</v>
      </c>
      <c r="I6013" t="s">
        <v>131</v>
      </c>
      <c r="J6013" t="s">
        <v>3642</v>
      </c>
      <c r="K6013" t="s">
        <v>39</v>
      </c>
      <c r="L6013" t="s">
        <v>80</v>
      </c>
      <c r="M6013" t="s">
        <v>3643</v>
      </c>
      <c r="N6013">
        <v>229.54400000000001</v>
      </c>
      <c r="O6013">
        <v>7</v>
      </c>
      <c r="P6013">
        <v>0.2</v>
      </c>
      <c r="Q6013">
        <v>83.209699999999998</v>
      </c>
    </row>
    <row r="6014" spans="1:17" x14ac:dyDescent="0.3">
      <c r="A6014" t="s">
        <v>42</v>
      </c>
      <c r="B6014" t="s">
        <v>465</v>
      </c>
      <c r="C6014" t="s">
        <v>466</v>
      </c>
      <c r="D6014" t="s">
        <v>90</v>
      </c>
      <c r="E6014" t="s">
        <v>21</v>
      </c>
      <c r="F6014" t="s">
        <v>112</v>
      </c>
      <c r="G6014" t="s">
        <v>36</v>
      </c>
      <c r="H6014">
        <v>94122</v>
      </c>
      <c r="I6014" t="s">
        <v>37</v>
      </c>
      <c r="J6014" t="s">
        <v>3642</v>
      </c>
      <c r="K6014" t="s">
        <v>39</v>
      </c>
      <c r="L6014" t="s">
        <v>80</v>
      </c>
      <c r="M6014" t="s">
        <v>3643</v>
      </c>
      <c r="N6014">
        <v>163.96</v>
      </c>
      <c r="O6014">
        <v>4</v>
      </c>
      <c r="P6014">
        <v>0</v>
      </c>
      <c r="Q6014">
        <v>80.340400000000002</v>
      </c>
    </row>
    <row r="6015" spans="1:17" x14ac:dyDescent="0.3">
      <c r="A6015" t="s">
        <v>42</v>
      </c>
      <c r="B6015" t="s">
        <v>884</v>
      </c>
      <c r="C6015" t="s">
        <v>885</v>
      </c>
      <c r="D6015" t="s">
        <v>34</v>
      </c>
      <c r="E6015" t="s">
        <v>21</v>
      </c>
      <c r="F6015" t="s">
        <v>282</v>
      </c>
      <c r="G6015" t="s">
        <v>283</v>
      </c>
      <c r="H6015">
        <v>22153</v>
      </c>
      <c r="I6015" t="s">
        <v>24</v>
      </c>
      <c r="J6015" t="s">
        <v>3642</v>
      </c>
      <c r="K6015" t="s">
        <v>39</v>
      </c>
      <c r="L6015" t="s">
        <v>80</v>
      </c>
      <c r="M6015" t="s">
        <v>3643</v>
      </c>
      <c r="N6015">
        <v>122.97</v>
      </c>
      <c r="O6015">
        <v>3</v>
      </c>
      <c r="P6015">
        <v>0</v>
      </c>
      <c r="Q6015">
        <v>60.255300000000005</v>
      </c>
    </row>
    <row r="6016" spans="1:17" x14ac:dyDescent="0.3">
      <c r="A6016" t="s">
        <v>42</v>
      </c>
      <c r="B6016" t="s">
        <v>4378</v>
      </c>
      <c r="C6016" t="s">
        <v>4379</v>
      </c>
      <c r="D6016" t="s">
        <v>20</v>
      </c>
      <c r="E6016" t="s">
        <v>21</v>
      </c>
      <c r="F6016" t="s">
        <v>35</v>
      </c>
      <c r="G6016" t="s">
        <v>36</v>
      </c>
      <c r="H6016">
        <v>90045</v>
      </c>
      <c r="I6016" t="s">
        <v>37</v>
      </c>
      <c r="J6016" t="s">
        <v>3642</v>
      </c>
      <c r="K6016" t="s">
        <v>39</v>
      </c>
      <c r="L6016" t="s">
        <v>80</v>
      </c>
      <c r="M6016" t="s">
        <v>3643</v>
      </c>
      <c r="N6016">
        <v>204.95000000000002</v>
      </c>
      <c r="O6016">
        <v>5</v>
      </c>
      <c r="P6016">
        <v>0</v>
      </c>
      <c r="Q6016">
        <v>100.4255</v>
      </c>
    </row>
    <row r="6017" spans="1:17" x14ac:dyDescent="0.3">
      <c r="A6017" t="s">
        <v>166</v>
      </c>
      <c r="B6017" t="s">
        <v>3284</v>
      </c>
      <c r="C6017" t="s">
        <v>3285</v>
      </c>
      <c r="D6017" t="s">
        <v>90</v>
      </c>
      <c r="E6017" t="s">
        <v>21</v>
      </c>
      <c r="F6017" t="s">
        <v>163</v>
      </c>
      <c r="G6017" t="s">
        <v>92</v>
      </c>
      <c r="H6017">
        <v>77041</v>
      </c>
      <c r="I6017" t="s">
        <v>93</v>
      </c>
      <c r="J6017" t="s">
        <v>3642</v>
      </c>
      <c r="K6017" t="s">
        <v>39</v>
      </c>
      <c r="L6017" t="s">
        <v>80</v>
      </c>
      <c r="M6017" t="s">
        <v>3643</v>
      </c>
      <c r="N6017">
        <v>65.584000000000003</v>
      </c>
      <c r="O6017">
        <v>2</v>
      </c>
      <c r="P6017">
        <v>0.2</v>
      </c>
      <c r="Q6017">
        <v>23.7742</v>
      </c>
    </row>
    <row r="6018" spans="1:17" x14ac:dyDescent="0.3">
      <c r="A6018" t="s">
        <v>17</v>
      </c>
      <c r="B6018" t="s">
        <v>2832</v>
      </c>
      <c r="C6018" t="s">
        <v>2833</v>
      </c>
      <c r="D6018" t="s">
        <v>90</v>
      </c>
      <c r="E6018" t="s">
        <v>21</v>
      </c>
      <c r="F6018" t="s">
        <v>35</v>
      </c>
      <c r="G6018" t="s">
        <v>36</v>
      </c>
      <c r="H6018">
        <v>90036</v>
      </c>
      <c r="I6018" t="s">
        <v>37</v>
      </c>
      <c r="J6018" t="s">
        <v>2838</v>
      </c>
      <c r="K6018" t="s">
        <v>39</v>
      </c>
      <c r="L6018" t="s">
        <v>80</v>
      </c>
      <c r="M6018" t="s">
        <v>2839</v>
      </c>
      <c r="N6018">
        <v>23.12</v>
      </c>
      <c r="O6018">
        <v>4</v>
      </c>
      <c r="P6018">
        <v>0</v>
      </c>
      <c r="Q6018">
        <v>11.328800000000001</v>
      </c>
    </row>
    <row r="6019" spans="1:17" x14ac:dyDescent="0.3">
      <c r="A6019" t="s">
        <v>42</v>
      </c>
      <c r="B6019" t="s">
        <v>3095</v>
      </c>
      <c r="C6019" t="s">
        <v>3096</v>
      </c>
      <c r="D6019" t="s">
        <v>20</v>
      </c>
      <c r="E6019" t="s">
        <v>21</v>
      </c>
      <c r="F6019" t="s">
        <v>3705</v>
      </c>
      <c r="G6019" t="s">
        <v>78</v>
      </c>
      <c r="H6019">
        <v>27604</v>
      </c>
      <c r="I6019" t="s">
        <v>24</v>
      </c>
      <c r="J6019" t="s">
        <v>2838</v>
      </c>
      <c r="K6019" t="s">
        <v>39</v>
      </c>
      <c r="L6019" t="s">
        <v>80</v>
      </c>
      <c r="M6019" t="s">
        <v>2839</v>
      </c>
      <c r="N6019">
        <v>4.6240000000000006</v>
      </c>
      <c r="O6019">
        <v>1</v>
      </c>
      <c r="P6019">
        <v>0.2</v>
      </c>
      <c r="Q6019">
        <v>1.6762000000000001</v>
      </c>
    </row>
    <row r="6020" spans="1:17" x14ac:dyDescent="0.3">
      <c r="A6020" t="s">
        <v>42</v>
      </c>
      <c r="B6020" t="s">
        <v>3136</v>
      </c>
      <c r="C6020" t="s">
        <v>3137</v>
      </c>
      <c r="D6020" t="s">
        <v>90</v>
      </c>
      <c r="E6020" t="s">
        <v>21</v>
      </c>
      <c r="F6020" t="s">
        <v>282</v>
      </c>
      <c r="G6020" t="s">
        <v>436</v>
      </c>
      <c r="H6020">
        <v>45503</v>
      </c>
      <c r="I6020" t="s">
        <v>131</v>
      </c>
      <c r="J6020" t="s">
        <v>2838</v>
      </c>
      <c r="K6020" t="s">
        <v>39</v>
      </c>
      <c r="L6020" t="s">
        <v>80</v>
      </c>
      <c r="M6020" t="s">
        <v>2839</v>
      </c>
      <c r="N6020">
        <v>4.6240000000000006</v>
      </c>
      <c r="O6020">
        <v>1</v>
      </c>
      <c r="P6020">
        <v>0.2</v>
      </c>
      <c r="Q6020">
        <v>1.6762000000000001</v>
      </c>
    </row>
    <row r="6021" spans="1:17" x14ac:dyDescent="0.3">
      <c r="A6021" t="s">
        <v>166</v>
      </c>
      <c r="B6021" t="s">
        <v>4546</v>
      </c>
      <c r="C6021" t="s">
        <v>4547</v>
      </c>
      <c r="D6021" t="s">
        <v>20</v>
      </c>
      <c r="E6021" t="s">
        <v>21</v>
      </c>
      <c r="F6021" t="s">
        <v>756</v>
      </c>
      <c r="G6021" t="s">
        <v>436</v>
      </c>
      <c r="H6021">
        <v>43017</v>
      </c>
      <c r="I6021" t="s">
        <v>131</v>
      </c>
      <c r="J6021" t="s">
        <v>2838</v>
      </c>
      <c r="K6021" t="s">
        <v>39</v>
      </c>
      <c r="L6021" t="s">
        <v>80</v>
      </c>
      <c r="M6021" t="s">
        <v>2839</v>
      </c>
      <c r="N6021">
        <v>27.744000000000003</v>
      </c>
      <c r="O6021">
        <v>6</v>
      </c>
      <c r="P6021">
        <v>0.2</v>
      </c>
      <c r="Q6021">
        <v>10.057200000000002</v>
      </c>
    </row>
    <row r="6022" spans="1:17" x14ac:dyDescent="0.3">
      <c r="A6022" t="s">
        <v>42</v>
      </c>
      <c r="B6022" t="s">
        <v>4470</v>
      </c>
      <c r="C6022" t="s">
        <v>4471</v>
      </c>
      <c r="D6022" t="s">
        <v>20</v>
      </c>
      <c r="E6022" t="s">
        <v>21</v>
      </c>
      <c r="F6022" t="s">
        <v>235</v>
      </c>
      <c r="G6022" t="s">
        <v>236</v>
      </c>
      <c r="H6022">
        <v>10035</v>
      </c>
      <c r="I6022" t="s">
        <v>131</v>
      </c>
      <c r="J6022" t="s">
        <v>4472</v>
      </c>
      <c r="K6022" t="s">
        <v>39</v>
      </c>
      <c r="L6022" t="s">
        <v>80</v>
      </c>
      <c r="M6022" t="s">
        <v>4473</v>
      </c>
      <c r="N6022">
        <v>19.04</v>
      </c>
      <c r="O6022">
        <v>4</v>
      </c>
      <c r="P6022">
        <v>0</v>
      </c>
      <c r="Q6022">
        <v>9.3295999999999992</v>
      </c>
    </row>
    <row r="6023" spans="1:17" x14ac:dyDescent="0.3">
      <c r="A6023" t="s">
        <v>17</v>
      </c>
      <c r="B6023" t="s">
        <v>3049</v>
      </c>
      <c r="C6023" t="s">
        <v>3050</v>
      </c>
      <c r="D6023" t="s">
        <v>20</v>
      </c>
      <c r="E6023" t="s">
        <v>21</v>
      </c>
      <c r="F6023" t="s">
        <v>282</v>
      </c>
      <c r="G6023" t="s">
        <v>436</v>
      </c>
      <c r="H6023">
        <v>45503</v>
      </c>
      <c r="I6023" t="s">
        <v>131</v>
      </c>
      <c r="J6023" t="s">
        <v>4472</v>
      </c>
      <c r="K6023" t="s">
        <v>39</v>
      </c>
      <c r="L6023" t="s">
        <v>80</v>
      </c>
      <c r="M6023" t="s">
        <v>4473</v>
      </c>
      <c r="N6023">
        <v>15.231999999999999</v>
      </c>
      <c r="O6023">
        <v>4</v>
      </c>
      <c r="P6023">
        <v>0.2</v>
      </c>
      <c r="Q6023">
        <v>5.5215999999999994</v>
      </c>
    </row>
    <row r="6024" spans="1:17" x14ac:dyDescent="0.3">
      <c r="A6024" t="s">
        <v>166</v>
      </c>
      <c r="B6024" t="s">
        <v>5577</v>
      </c>
      <c r="C6024" t="s">
        <v>5578</v>
      </c>
      <c r="D6024" t="s">
        <v>20</v>
      </c>
      <c r="E6024" t="s">
        <v>21</v>
      </c>
      <c r="F6024" t="s">
        <v>5262</v>
      </c>
      <c r="G6024" t="s">
        <v>92</v>
      </c>
      <c r="H6024">
        <v>75056</v>
      </c>
      <c r="I6024" t="s">
        <v>93</v>
      </c>
      <c r="J6024" t="s">
        <v>4472</v>
      </c>
      <c r="K6024" t="s">
        <v>39</v>
      </c>
      <c r="L6024" t="s">
        <v>80</v>
      </c>
      <c r="M6024" t="s">
        <v>4473</v>
      </c>
      <c r="N6024">
        <v>15.231999999999999</v>
      </c>
      <c r="O6024">
        <v>4</v>
      </c>
      <c r="P6024">
        <v>0.2</v>
      </c>
      <c r="Q6024">
        <v>5.5215999999999994</v>
      </c>
    </row>
    <row r="6025" spans="1:17" x14ac:dyDescent="0.3">
      <c r="A6025" t="s">
        <v>42</v>
      </c>
      <c r="B6025" t="s">
        <v>1318</v>
      </c>
      <c r="C6025" t="s">
        <v>1319</v>
      </c>
      <c r="D6025" t="s">
        <v>20</v>
      </c>
      <c r="E6025" t="s">
        <v>21</v>
      </c>
      <c r="F6025" t="s">
        <v>4320</v>
      </c>
      <c r="G6025" t="s">
        <v>283</v>
      </c>
      <c r="H6025">
        <v>23602</v>
      </c>
      <c r="I6025" t="s">
        <v>24</v>
      </c>
      <c r="J6025" t="s">
        <v>4321</v>
      </c>
      <c r="K6025" t="s">
        <v>39</v>
      </c>
      <c r="L6025" t="s">
        <v>80</v>
      </c>
      <c r="M6025" t="s">
        <v>4322</v>
      </c>
      <c r="N6025">
        <v>9.11</v>
      </c>
      <c r="O6025">
        <v>1</v>
      </c>
      <c r="P6025">
        <v>0</v>
      </c>
      <c r="Q6025">
        <v>4.099499999999999</v>
      </c>
    </row>
    <row r="6026" spans="1:17" x14ac:dyDescent="0.3">
      <c r="A6026" t="s">
        <v>17</v>
      </c>
      <c r="B6026" t="s">
        <v>1433</v>
      </c>
      <c r="C6026" t="s">
        <v>1434</v>
      </c>
      <c r="D6026" t="s">
        <v>20</v>
      </c>
      <c r="E6026" t="s">
        <v>21</v>
      </c>
      <c r="F6026" t="s">
        <v>5602</v>
      </c>
      <c r="G6026" t="s">
        <v>36</v>
      </c>
      <c r="H6026">
        <v>95928</v>
      </c>
      <c r="I6026" t="s">
        <v>37</v>
      </c>
      <c r="J6026" t="s">
        <v>4321</v>
      </c>
      <c r="K6026" t="s">
        <v>39</v>
      </c>
      <c r="L6026" t="s">
        <v>80</v>
      </c>
      <c r="M6026" t="s">
        <v>4322</v>
      </c>
      <c r="N6026">
        <v>36.44</v>
      </c>
      <c r="O6026">
        <v>4</v>
      </c>
      <c r="P6026">
        <v>0</v>
      </c>
      <c r="Q6026">
        <v>16.397999999999996</v>
      </c>
    </row>
    <row r="6027" spans="1:17" x14ac:dyDescent="0.3">
      <c r="A6027" t="s">
        <v>42</v>
      </c>
      <c r="B6027" t="s">
        <v>1157</v>
      </c>
      <c r="C6027" t="s">
        <v>1158</v>
      </c>
      <c r="D6027" t="s">
        <v>20</v>
      </c>
      <c r="E6027" t="s">
        <v>21</v>
      </c>
      <c r="F6027" t="s">
        <v>435</v>
      </c>
      <c r="G6027" t="s">
        <v>224</v>
      </c>
      <c r="H6027">
        <v>47201</v>
      </c>
      <c r="I6027" t="s">
        <v>93</v>
      </c>
      <c r="J6027" t="s">
        <v>4321</v>
      </c>
      <c r="K6027" t="s">
        <v>39</v>
      </c>
      <c r="L6027" t="s">
        <v>80</v>
      </c>
      <c r="M6027" t="s">
        <v>4322</v>
      </c>
      <c r="N6027">
        <v>63.769999999999996</v>
      </c>
      <c r="O6027">
        <v>7</v>
      </c>
      <c r="P6027">
        <v>0</v>
      </c>
      <c r="Q6027">
        <v>28.696499999999993</v>
      </c>
    </row>
    <row r="6028" spans="1:17" x14ac:dyDescent="0.3">
      <c r="A6028" t="s">
        <v>17</v>
      </c>
      <c r="B6028" t="s">
        <v>2259</v>
      </c>
      <c r="C6028" t="s">
        <v>2260</v>
      </c>
      <c r="D6028" t="s">
        <v>20</v>
      </c>
      <c r="E6028" t="s">
        <v>21</v>
      </c>
      <c r="F6028" t="s">
        <v>163</v>
      </c>
      <c r="G6028" t="s">
        <v>92</v>
      </c>
      <c r="H6028">
        <v>77095</v>
      </c>
      <c r="I6028" t="s">
        <v>93</v>
      </c>
      <c r="J6028" t="s">
        <v>4321</v>
      </c>
      <c r="K6028" t="s">
        <v>39</v>
      </c>
      <c r="L6028" t="s">
        <v>80</v>
      </c>
      <c r="M6028" t="s">
        <v>4322</v>
      </c>
      <c r="N6028">
        <v>51.016000000000005</v>
      </c>
      <c r="O6028">
        <v>7</v>
      </c>
      <c r="P6028">
        <v>0.2</v>
      </c>
      <c r="Q6028">
        <v>15.942499999999992</v>
      </c>
    </row>
    <row r="6029" spans="1:17" x14ac:dyDescent="0.3">
      <c r="A6029" t="s">
        <v>42</v>
      </c>
      <c r="B6029" t="s">
        <v>4056</v>
      </c>
      <c r="C6029" t="s">
        <v>4057</v>
      </c>
      <c r="D6029" t="s">
        <v>90</v>
      </c>
      <c r="E6029" t="s">
        <v>21</v>
      </c>
      <c r="F6029" t="s">
        <v>4058</v>
      </c>
      <c r="G6029" t="s">
        <v>107</v>
      </c>
      <c r="H6029">
        <v>84106</v>
      </c>
      <c r="I6029" t="s">
        <v>37</v>
      </c>
      <c r="J6029" t="s">
        <v>4059</v>
      </c>
      <c r="K6029" t="s">
        <v>39</v>
      </c>
      <c r="L6029" t="s">
        <v>80</v>
      </c>
      <c r="M6029" t="s">
        <v>4060</v>
      </c>
      <c r="N6029">
        <v>45.68</v>
      </c>
      <c r="O6029">
        <v>2</v>
      </c>
      <c r="P6029">
        <v>0</v>
      </c>
      <c r="Q6029">
        <v>21.012799999999999</v>
      </c>
    </row>
    <row r="6030" spans="1:17" x14ac:dyDescent="0.3">
      <c r="A6030" t="s">
        <v>42</v>
      </c>
      <c r="B6030" t="s">
        <v>1698</v>
      </c>
      <c r="C6030" t="s">
        <v>1699</v>
      </c>
      <c r="D6030" t="s">
        <v>20</v>
      </c>
      <c r="E6030" t="s">
        <v>21</v>
      </c>
      <c r="F6030" t="s">
        <v>163</v>
      </c>
      <c r="G6030" t="s">
        <v>92</v>
      </c>
      <c r="H6030">
        <v>77095</v>
      </c>
      <c r="I6030" t="s">
        <v>93</v>
      </c>
      <c r="J6030" t="s">
        <v>4059</v>
      </c>
      <c r="K6030" t="s">
        <v>39</v>
      </c>
      <c r="L6030" t="s">
        <v>80</v>
      </c>
      <c r="M6030" t="s">
        <v>4060</v>
      </c>
      <c r="N6030">
        <v>146.17600000000002</v>
      </c>
      <c r="O6030">
        <v>8</v>
      </c>
      <c r="P6030">
        <v>0.2</v>
      </c>
      <c r="Q6030">
        <v>47.50719999999999</v>
      </c>
    </row>
    <row r="6031" spans="1:17" x14ac:dyDescent="0.3">
      <c r="A6031" t="s">
        <v>42</v>
      </c>
      <c r="B6031" t="s">
        <v>5848</v>
      </c>
      <c r="C6031" t="s">
        <v>5849</v>
      </c>
      <c r="D6031" t="s">
        <v>90</v>
      </c>
      <c r="E6031" t="s">
        <v>21</v>
      </c>
      <c r="F6031" t="s">
        <v>2907</v>
      </c>
      <c r="G6031" t="s">
        <v>36</v>
      </c>
      <c r="H6031">
        <v>93727</v>
      </c>
      <c r="I6031" t="s">
        <v>37</v>
      </c>
      <c r="J6031" t="s">
        <v>4059</v>
      </c>
      <c r="K6031" t="s">
        <v>39</v>
      </c>
      <c r="L6031" t="s">
        <v>80</v>
      </c>
      <c r="M6031" t="s">
        <v>4060</v>
      </c>
      <c r="N6031">
        <v>45.68</v>
      </c>
      <c r="O6031">
        <v>2</v>
      </c>
      <c r="P6031">
        <v>0</v>
      </c>
      <c r="Q6031">
        <v>21.012799999999999</v>
      </c>
    </row>
    <row r="6032" spans="1:17" x14ac:dyDescent="0.3">
      <c r="A6032" t="s">
        <v>42</v>
      </c>
      <c r="B6032" t="s">
        <v>1921</v>
      </c>
      <c r="C6032" t="s">
        <v>1922</v>
      </c>
      <c r="D6032" t="s">
        <v>20</v>
      </c>
      <c r="E6032" t="s">
        <v>21</v>
      </c>
      <c r="F6032" t="s">
        <v>35</v>
      </c>
      <c r="G6032" t="s">
        <v>36</v>
      </c>
      <c r="H6032">
        <v>90036</v>
      </c>
      <c r="I6032" t="s">
        <v>37</v>
      </c>
      <c r="J6032" t="s">
        <v>1925</v>
      </c>
      <c r="K6032" t="s">
        <v>39</v>
      </c>
      <c r="L6032" t="s">
        <v>80</v>
      </c>
      <c r="M6032" t="s">
        <v>1926</v>
      </c>
      <c r="N6032">
        <v>33.4</v>
      </c>
      <c r="O6032">
        <v>5</v>
      </c>
      <c r="P6032">
        <v>0</v>
      </c>
      <c r="Q6032">
        <v>16.032</v>
      </c>
    </row>
    <row r="6033" spans="1:17" x14ac:dyDescent="0.3">
      <c r="A6033" t="s">
        <v>166</v>
      </c>
      <c r="B6033" t="s">
        <v>4922</v>
      </c>
      <c r="C6033" t="s">
        <v>4923</v>
      </c>
      <c r="D6033" t="s">
        <v>34</v>
      </c>
      <c r="E6033" t="s">
        <v>21</v>
      </c>
      <c r="F6033" t="s">
        <v>653</v>
      </c>
      <c r="G6033" t="s">
        <v>36</v>
      </c>
      <c r="H6033">
        <v>94533</v>
      </c>
      <c r="I6033" t="s">
        <v>37</v>
      </c>
      <c r="J6033" t="s">
        <v>1925</v>
      </c>
      <c r="K6033" t="s">
        <v>39</v>
      </c>
      <c r="L6033" t="s">
        <v>80</v>
      </c>
      <c r="M6033" t="s">
        <v>1926</v>
      </c>
      <c r="N6033">
        <v>20.04</v>
      </c>
      <c r="O6033">
        <v>3</v>
      </c>
      <c r="P6033">
        <v>0</v>
      </c>
      <c r="Q6033">
        <v>9.6191999999999993</v>
      </c>
    </row>
    <row r="6034" spans="1:17" x14ac:dyDescent="0.3">
      <c r="A6034" t="s">
        <v>17</v>
      </c>
      <c r="B6034" t="s">
        <v>161</v>
      </c>
      <c r="C6034" t="s">
        <v>162</v>
      </c>
      <c r="D6034" t="s">
        <v>90</v>
      </c>
      <c r="E6034" t="s">
        <v>21</v>
      </c>
      <c r="F6034" t="s">
        <v>3359</v>
      </c>
      <c r="G6034" t="s">
        <v>1084</v>
      </c>
      <c r="H6034">
        <v>2149</v>
      </c>
      <c r="I6034" t="s">
        <v>131</v>
      </c>
      <c r="J6034" t="s">
        <v>1925</v>
      </c>
      <c r="K6034" t="s">
        <v>39</v>
      </c>
      <c r="L6034" t="s">
        <v>80</v>
      </c>
      <c r="M6034" t="s">
        <v>1926</v>
      </c>
      <c r="N6034">
        <v>40.08</v>
      </c>
      <c r="O6034">
        <v>6</v>
      </c>
      <c r="P6034">
        <v>0</v>
      </c>
      <c r="Q6034">
        <v>19.238399999999999</v>
      </c>
    </row>
    <row r="6035" spans="1:17" x14ac:dyDescent="0.3">
      <c r="A6035" t="s">
        <v>42</v>
      </c>
      <c r="B6035" t="s">
        <v>3298</v>
      </c>
      <c r="C6035" t="s">
        <v>3299</v>
      </c>
      <c r="D6035" t="s">
        <v>20</v>
      </c>
      <c r="E6035" t="s">
        <v>21</v>
      </c>
      <c r="F6035" t="s">
        <v>163</v>
      </c>
      <c r="G6035" t="s">
        <v>92</v>
      </c>
      <c r="H6035">
        <v>77070</v>
      </c>
      <c r="I6035" t="s">
        <v>93</v>
      </c>
      <c r="J6035" t="s">
        <v>1925</v>
      </c>
      <c r="K6035" t="s">
        <v>39</v>
      </c>
      <c r="L6035" t="s">
        <v>80</v>
      </c>
      <c r="M6035" t="s">
        <v>1926</v>
      </c>
      <c r="N6035">
        <v>10.688000000000001</v>
      </c>
      <c r="O6035">
        <v>2</v>
      </c>
      <c r="P6035">
        <v>0.2</v>
      </c>
      <c r="Q6035">
        <v>3.7407999999999997</v>
      </c>
    </row>
    <row r="6036" spans="1:17" x14ac:dyDescent="0.3">
      <c r="A6036" t="s">
        <v>42</v>
      </c>
      <c r="B6036" t="s">
        <v>1837</v>
      </c>
      <c r="C6036" t="s">
        <v>1838</v>
      </c>
      <c r="D6036" t="s">
        <v>34</v>
      </c>
      <c r="E6036" t="s">
        <v>21</v>
      </c>
      <c r="F6036" t="s">
        <v>235</v>
      </c>
      <c r="G6036" t="s">
        <v>236</v>
      </c>
      <c r="H6036">
        <v>10009</v>
      </c>
      <c r="I6036" t="s">
        <v>131</v>
      </c>
      <c r="J6036" t="s">
        <v>1925</v>
      </c>
      <c r="K6036" t="s">
        <v>39</v>
      </c>
      <c r="L6036" t="s">
        <v>80</v>
      </c>
      <c r="M6036" t="s">
        <v>1926</v>
      </c>
      <c r="N6036">
        <v>13.36</v>
      </c>
      <c r="O6036">
        <v>2</v>
      </c>
      <c r="P6036">
        <v>0</v>
      </c>
      <c r="Q6036">
        <v>6.4127999999999998</v>
      </c>
    </row>
    <row r="6037" spans="1:17" x14ac:dyDescent="0.3">
      <c r="A6037" t="s">
        <v>42</v>
      </c>
      <c r="B6037" t="s">
        <v>2790</v>
      </c>
      <c r="C6037" t="s">
        <v>2791</v>
      </c>
      <c r="D6037" t="s">
        <v>90</v>
      </c>
      <c r="E6037" t="s">
        <v>21</v>
      </c>
      <c r="F6037" t="s">
        <v>35</v>
      </c>
      <c r="G6037" t="s">
        <v>36</v>
      </c>
      <c r="H6037">
        <v>90032</v>
      </c>
      <c r="I6037" t="s">
        <v>37</v>
      </c>
      <c r="J6037" t="s">
        <v>1925</v>
      </c>
      <c r="K6037" t="s">
        <v>39</v>
      </c>
      <c r="L6037" t="s">
        <v>80</v>
      </c>
      <c r="M6037" t="s">
        <v>1926</v>
      </c>
      <c r="N6037">
        <v>13.36</v>
      </c>
      <c r="O6037">
        <v>2</v>
      </c>
      <c r="P6037">
        <v>0</v>
      </c>
      <c r="Q6037">
        <v>6.4127999999999998</v>
      </c>
    </row>
    <row r="6038" spans="1:17" x14ac:dyDescent="0.3">
      <c r="A6038" t="s">
        <v>42</v>
      </c>
      <c r="B6038" t="s">
        <v>1309</v>
      </c>
      <c r="C6038" t="s">
        <v>1310</v>
      </c>
      <c r="D6038" t="s">
        <v>90</v>
      </c>
      <c r="E6038" t="s">
        <v>21</v>
      </c>
      <c r="F6038" t="s">
        <v>129</v>
      </c>
      <c r="G6038" t="s">
        <v>130</v>
      </c>
      <c r="H6038">
        <v>19120</v>
      </c>
      <c r="I6038" t="s">
        <v>131</v>
      </c>
      <c r="J6038" t="s">
        <v>2431</v>
      </c>
      <c r="K6038" t="s">
        <v>39</v>
      </c>
      <c r="L6038" t="s">
        <v>80</v>
      </c>
      <c r="M6038" t="s">
        <v>2432</v>
      </c>
      <c r="N6038">
        <v>15.552000000000003</v>
      </c>
      <c r="O6038">
        <v>3</v>
      </c>
      <c r="P6038">
        <v>0.2</v>
      </c>
      <c r="Q6038">
        <v>5.4432</v>
      </c>
    </row>
    <row r="6039" spans="1:17" x14ac:dyDescent="0.3">
      <c r="A6039" t="s">
        <v>166</v>
      </c>
      <c r="B6039" t="s">
        <v>3395</v>
      </c>
      <c r="C6039" t="s">
        <v>3396</v>
      </c>
      <c r="D6039" t="s">
        <v>20</v>
      </c>
      <c r="E6039" t="s">
        <v>21</v>
      </c>
      <c r="F6039" t="s">
        <v>129</v>
      </c>
      <c r="G6039" t="s">
        <v>130</v>
      </c>
      <c r="H6039">
        <v>19140</v>
      </c>
      <c r="I6039" t="s">
        <v>131</v>
      </c>
      <c r="J6039" t="s">
        <v>2431</v>
      </c>
      <c r="K6039" t="s">
        <v>39</v>
      </c>
      <c r="L6039" t="s">
        <v>80</v>
      </c>
      <c r="M6039" t="s">
        <v>2432</v>
      </c>
      <c r="N6039">
        <v>10.368000000000002</v>
      </c>
      <c r="O6039">
        <v>2</v>
      </c>
      <c r="P6039">
        <v>0.2</v>
      </c>
      <c r="Q6039">
        <v>3.6288</v>
      </c>
    </row>
    <row r="6040" spans="1:17" x14ac:dyDescent="0.3">
      <c r="A6040" t="s">
        <v>42</v>
      </c>
      <c r="B6040" t="s">
        <v>4372</v>
      </c>
      <c r="C6040" t="s">
        <v>4373</v>
      </c>
      <c r="D6040" t="s">
        <v>90</v>
      </c>
      <c r="E6040" t="s">
        <v>21</v>
      </c>
      <c r="F6040" t="s">
        <v>45</v>
      </c>
      <c r="G6040" t="s">
        <v>46</v>
      </c>
      <c r="H6040">
        <v>33311</v>
      </c>
      <c r="I6040" t="s">
        <v>24</v>
      </c>
      <c r="J6040" t="s">
        <v>2431</v>
      </c>
      <c r="K6040" t="s">
        <v>39</v>
      </c>
      <c r="L6040" t="s">
        <v>80</v>
      </c>
      <c r="M6040" t="s">
        <v>2432</v>
      </c>
      <c r="N6040">
        <v>10.368000000000002</v>
      </c>
      <c r="O6040">
        <v>2</v>
      </c>
      <c r="P6040">
        <v>0.2</v>
      </c>
      <c r="Q6040">
        <v>3.6288</v>
      </c>
    </row>
    <row r="6041" spans="1:17" x14ac:dyDescent="0.3">
      <c r="A6041" t="s">
        <v>17</v>
      </c>
      <c r="B6041" t="s">
        <v>710</v>
      </c>
      <c r="C6041" t="s">
        <v>711</v>
      </c>
      <c r="D6041" t="s">
        <v>20</v>
      </c>
      <c r="E6041" t="s">
        <v>21</v>
      </c>
      <c r="F6041" t="s">
        <v>129</v>
      </c>
      <c r="G6041" t="s">
        <v>130</v>
      </c>
      <c r="H6041">
        <v>19140</v>
      </c>
      <c r="I6041" t="s">
        <v>131</v>
      </c>
      <c r="J6041" t="s">
        <v>2431</v>
      </c>
      <c r="K6041" t="s">
        <v>39</v>
      </c>
      <c r="L6041" t="s">
        <v>80</v>
      </c>
      <c r="M6041" t="s">
        <v>2432</v>
      </c>
      <c r="N6041">
        <v>15.552000000000003</v>
      </c>
      <c r="O6041">
        <v>3</v>
      </c>
      <c r="P6041">
        <v>0.2</v>
      </c>
      <c r="Q6041">
        <v>5.4432</v>
      </c>
    </row>
    <row r="6042" spans="1:17" x14ac:dyDescent="0.3">
      <c r="A6042" t="s">
        <v>166</v>
      </c>
      <c r="B6042" t="s">
        <v>4942</v>
      </c>
      <c r="C6042" t="s">
        <v>4943</v>
      </c>
      <c r="D6042" t="s">
        <v>90</v>
      </c>
      <c r="E6042" t="s">
        <v>21</v>
      </c>
      <c r="F6042" t="s">
        <v>1575</v>
      </c>
      <c r="G6042" t="s">
        <v>275</v>
      </c>
      <c r="H6042">
        <v>85204</v>
      </c>
      <c r="I6042" t="s">
        <v>37</v>
      </c>
      <c r="J6042" t="s">
        <v>2431</v>
      </c>
      <c r="K6042" t="s">
        <v>39</v>
      </c>
      <c r="L6042" t="s">
        <v>80</v>
      </c>
      <c r="M6042" t="s">
        <v>2432</v>
      </c>
      <c r="N6042">
        <v>31.104000000000006</v>
      </c>
      <c r="O6042">
        <v>6</v>
      </c>
      <c r="P6042">
        <v>0.2</v>
      </c>
      <c r="Q6042">
        <v>10.8864</v>
      </c>
    </row>
    <row r="6043" spans="1:17" x14ac:dyDescent="0.3">
      <c r="A6043" t="s">
        <v>1122</v>
      </c>
      <c r="B6043" t="s">
        <v>1994</v>
      </c>
      <c r="C6043" t="s">
        <v>1995</v>
      </c>
      <c r="D6043" t="s">
        <v>20</v>
      </c>
      <c r="E6043" t="s">
        <v>21</v>
      </c>
      <c r="F6043" t="s">
        <v>336</v>
      </c>
      <c r="G6043" t="s">
        <v>337</v>
      </c>
      <c r="H6043">
        <v>29203</v>
      </c>
      <c r="I6043" t="s">
        <v>24</v>
      </c>
      <c r="J6043" t="s">
        <v>2431</v>
      </c>
      <c r="K6043" t="s">
        <v>39</v>
      </c>
      <c r="L6043" t="s">
        <v>80</v>
      </c>
      <c r="M6043" t="s">
        <v>2432</v>
      </c>
      <c r="N6043">
        <v>12.96</v>
      </c>
      <c r="O6043">
        <v>2</v>
      </c>
      <c r="P6043">
        <v>0</v>
      </c>
      <c r="Q6043">
        <v>6.2208000000000006</v>
      </c>
    </row>
    <row r="6044" spans="1:17" x14ac:dyDescent="0.3">
      <c r="A6044" t="s">
        <v>42</v>
      </c>
      <c r="B6044" t="s">
        <v>1305</v>
      </c>
      <c r="C6044" t="s">
        <v>1306</v>
      </c>
      <c r="D6044" t="s">
        <v>34</v>
      </c>
      <c r="E6044" t="s">
        <v>21</v>
      </c>
      <c r="F6044" t="s">
        <v>84</v>
      </c>
      <c r="G6044" t="s">
        <v>85</v>
      </c>
      <c r="H6044">
        <v>98105</v>
      </c>
      <c r="I6044" t="s">
        <v>37</v>
      </c>
      <c r="J6044" t="s">
        <v>4644</v>
      </c>
      <c r="K6044" t="s">
        <v>39</v>
      </c>
      <c r="L6044" t="s">
        <v>80</v>
      </c>
      <c r="M6044" t="s">
        <v>4645</v>
      </c>
      <c r="N6044">
        <v>23.849999999999998</v>
      </c>
      <c r="O6044">
        <v>5</v>
      </c>
      <c r="P6044">
        <v>0</v>
      </c>
      <c r="Q6044">
        <v>10.732499999999998</v>
      </c>
    </row>
    <row r="6045" spans="1:17" x14ac:dyDescent="0.3">
      <c r="A6045" t="s">
        <v>42</v>
      </c>
      <c r="B6045" t="s">
        <v>3770</v>
      </c>
      <c r="C6045" t="s">
        <v>3771</v>
      </c>
      <c r="D6045" t="s">
        <v>20</v>
      </c>
      <c r="E6045" t="s">
        <v>21</v>
      </c>
      <c r="F6045" t="s">
        <v>235</v>
      </c>
      <c r="G6045" t="s">
        <v>236</v>
      </c>
      <c r="H6045">
        <v>10011</v>
      </c>
      <c r="I6045" t="s">
        <v>131</v>
      </c>
      <c r="J6045" t="s">
        <v>4644</v>
      </c>
      <c r="K6045" t="s">
        <v>39</v>
      </c>
      <c r="L6045" t="s">
        <v>80</v>
      </c>
      <c r="M6045" t="s">
        <v>4645</v>
      </c>
      <c r="N6045">
        <v>42.929999999999993</v>
      </c>
      <c r="O6045">
        <v>9</v>
      </c>
      <c r="P6045">
        <v>0</v>
      </c>
      <c r="Q6045">
        <v>19.318499999999997</v>
      </c>
    </row>
    <row r="6046" spans="1:17" x14ac:dyDescent="0.3">
      <c r="A6046" t="s">
        <v>166</v>
      </c>
      <c r="B6046" t="s">
        <v>53</v>
      </c>
      <c r="C6046" t="s">
        <v>54</v>
      </c>
      <c r="D6046" t="s">
        <v>20</v>
      </c>
      <c r="E6046" t="s">
        <v>21</v>
      </c>
      <c r="F6046" t="s">
        <v>5783</v>
      </c>
      <c r="G6046" t="s">
        <v>3664</v>
      </c>
      <c r="H6046">
        <v>67846</v>
      </c>
      <c r="I6046" t="s">
        <v>93</v>
      </c>
      <c r="J6046" t="s">
        <v>4644</v>
      </c>
      <c r="K6046" t="s">
        <v>39</v>
      </c>
      <c r="L6046" t="s">
        <v>80</v>
      </c>
      <c r="M6046" t="s">
        <v>4645</v>
      </c>
      <c r="N6046">
        <v>9.5399999999999991</v>
      </c>
      <c r="O6046">
        <v>2</v>
      </c>
      <c r="P6046">
        <v>0</v>
      </c>
      <c r="Q6046">
        <v>4.2929999999999993</v>
      </c>
    </row>
    <row r="6047" spans="1:17" x14ac:dyDescent="0.3">
      <c r="A6047" t="s">
        <v>166</v>
      </c>
      <c r="B6047" t="s">
        <v>3902</v>
      </c>
      <c r="C6047" t="s">
        <v>3903</v>
      </c>
      <c r="D6047" t="s">
        <v>20</v>
      </c>
      <c r="E6047" t="s">
        <v>21</v>
      </c>
      <c r="F6047" t="s">
        <v>269</v>
      </c>
      <c r="G6047" t="s">
        <v>187</v>
      </c>
      <c r="H6047">
        <v>60653</v>
      </c>
      <c r="I6047" t="s">
        <v>93</v>
      </c>
      <c r="J6047" t="s">
        <v>4644</v>
      </c>
      <c r="K6047" t="s">
        <v>39</v>
      </c>
      <c r="L6047" t="s">
        <v>80</v>
      </c>
      <c r="M6047" t="s">
        <v>4645</v>
      </c>
      <c r="N6047">
        <v>30.527999999999999</v>
      </c>
      <c r="O6047">
        <v>8</v>
      </c>
      <c r="P6047">
        <v>0.2</v>
      </c>
      <c r="Q6047">
        <v>9.5399999999999974</v>
      </c>
    </row>
    <row r="6048" spans="1:17" x14ac:dyDescent="0.3">
      <c r="A6048" t="s">
        <v>166</v>
      </c>
      <c r="B6048" t="s">
        <v>445</v>
      </c>
      <c r="C6048" t="s">
        <v>446</v>
      </c>
      <c r="D6048" t="s">
        <v>20</v>
      </c>
      <c r="E6048" t="s">
        <v>21</v>
      </c>
      <c r="F6048" t="s">
        <v>2688</v>
      </c>
      <c r="G6048" t="s">
        <v>2316</v>
      </c>
      <c r="H6048">
        <v>20735</v>
      </c>
      <c r="I6048" t="s">
        <v>131</v>
      </c>
      <c r="J6048" t="s">
        <v>4644</v>
      </c>
      <c r="K6048" t="s">
        <v>39</v>
      </c>
      <c r="L6048" t="s">
        <v>80</v>
      </c>
      <c r="M6048" t="s">
        <v>4645</v>
      </c>
      <c r="N6048">
        <v>4.7699999999999996</v>
      </c>
      <c r="O6048">
        <v>1</v>
      </c>
      <c r="P6048">
        <v>0</v>
      </c>
      <c r="Q6048">
        <v>2.1464999999999996</v>
      </c>
    </row>
    <row r="6049" spans="1:17" x14ac:dyDescent="0.3">
      <c r="A6049" t="s">
        <v>42</v>
      </c>
      <c r="B6049" t="s">
        <v>5398</v>
      </c>
      <c r="C6049" t="s">
        <v>5399</v>
      </c>
      <c r="D6049" t="s">
        <v>20</v>
      </c>
      <c r="E6049" t="s">
        <v>21</v>
      </c>
      <c r="F6049" t="s">
        <v>653</v>
      </c>
      <c r="G6049" t="s">
        <v>436</v>
      </c>
      <c r="H6049">
        <v>45014</v>
      </c>
      <c r="I6049" t="s">
        <v>131</v>
      </c>
      <c r="J6049" t="s">
        <v>4644</v>
      </c>
      <c r="K6049" t="s">
        <v>39</v>
      </c>
      <c r="L6049" t="s">
        <v>80</v>
      </c>
      <c r="M6049" t="s">
        <v>4645</v>
      </c>
      <c r="N6049">
        <v>3.8159999999999998</v>
      </c>
      <c r="O6049">
        <v>1</v>
      </c>
      <c r="P6049">
        <v>0.2</v>
      </c>
      <c r="Q6049">
        <v>1.1924999999999997</v>
      </c>
    </row>
    <row r="6050" spans="1:17" x14ac:dyDescent="0.3">
      <c r="A6050" t="s">
        <v>17</v>
      </c>
      <c r="B6050" t="s">
        <v>776</v>
      </c>
      <c r="C6050" t="s">
        <v>777</v>
      </c>
      <c r="D6050" t="s">
        <v>20</v>
      </c>
      <c r="E6050" t="s">
        <v>21</v>
      </c>
      <c r="F6050" t="s">
        <v>3123</v>
      </c>
      <c r="G6050" t="s">
        <v>107</v>
      </c>
      <c r="H6050">
        <v>84062</v>
      </c>
      <c r="I6050" t="s">
        <v>37</v>
      </c>
      <c r="J6050" t="s">
        <v>3126</v>
      </c>
      <c r="K6050" t="s">
        <v>39</v>
      </c>
      <c r="L6050" t="s">
        <v>80</v>
      </c>
      <c r="M6050" t="s">
        <v>3127</v>
      </c>
      <c r="N6050">
        <v>447.84</v>
      </c>
      <c r="O6050">
        <v>8</v>
      </c>
      <c r="P6050">
        <v>0</v>
      </c>
      <c r="Q6050">
        <v>219.44159999999999</v>
      </c>
    </row>
    <row r="6051" spans="1:17" x14ac:dyDescent="0.3">
      <c r="A6051" t="s">
        <v>42</v>
      </c>
      <c r="B6051" t="s">
        <v>3368</v>
      </c>
      <c r="C6051" t="s">
        <v>3369</v>
      </c>
      <c r="D6051" t="s">
        <v>20</v>
      </c>
      <c r="E6051" t="s">
        <v>21</v>
      </c>
      <c r="F6051" t="s">
        <v>829</v>
      </c>
      <c r="G6051" t="s">
        <v>36</v>
      </c>
      <c r="H6051">
        <v>92024</v>
      </c>
      <c r="I6051" t="s">
        <v>37</v>
      </c>
      <c r="J6051" t="s">
        <v>3126</v>
      </c>
      <c r="K6051" t="s">
        <v>39</v>
      </c>
      <c r="L6051" t="s">
        <v>80</v>
      </c>
      <c r="M6051" t="s">
        <v>3127</v>
      </c>
      <c r="N6051">
        <v>111.96</v>
      </c>
      <c r="O6051">
        <v>2</v>
      </c>
      <c r="P6051">
        <v>0</v>
      </c>
      <c r="Q6051">
        <v>54.860399999999998</v>
      </c>
    </row>
    <row r="6052" spans="1:17" x14ac:dyDescent="0.3">
      <c r="A6052" t="s">
        <v>42</v>
      </c>
      <c r="B6052" t="s">
        <v>4697</v>
      </c>
      <c r="C6052" t="s">
        <v>4698</v>
      </c>
      <c r="D6052" t="s">
        <v>20</v>
      </c>
      <c r="E6052" t="s">
        <v>21</v>
      </c>
      <c r="F6052" t="s">
        <v>5202</v>
      </c>
      <c r="G6052" t="s">
        <v>3664</v>
      </c>
      <c r="H6052">
        <v>67212</v>
      </c>
      <c r="I6052" t="s">
        <v>93</v>
      </c>
      <c r="J6052" t="s">
        <v>3126</v>
      </c>
      <c r="K6052" t="s">
        <v>39</v>
      </c>
      <c r="L6052" t="s">
        <v>80</v>
      </c>
      <c r="M6052" t="s">
        <v>3127</v>
      </c>
      <c r="N6052">
        <v>279.89999999999998</v>
      </c>
      <c r="O6052">
        <v>5</v>
      </c>
      <c r="P6052">
        <v>0</v>
      </c>
      <c r="Q6052">
        <v>137.15100000000001</v>
      </c>
    </row>
    <row r="6053" spans="1:17" x14ac:dyDescent="0.3">
      <c r="A6053" t="s">
        <v>42</v>
      </c>
      <c r="B6053" t="s">
        <v>221</v>
      </c>
      <c r="C6053" t="s">
        <v>222</v>
      </c>
      <c r="D6053" t="s">
        <v>20</v>
      </c>
      <c r="E6053" t="s">
        <v>21</v>
      </c>
      <c r="F6053" t="s">
        <v>163</v>
      </c>
      <c r="G6053" t="s">
        <v>92</v>
      </c>
      <c r="H6053">
        <v>77041</v>
      </c>
      <c r="I6053" t="s">
        <v>93</v>
      </c>
      <c r="J6053" t="s">
        <v>3126</v>
      </c>
      <c r="K6053" t="s">
        <v>39</v>
      </c>
      <c r="L6053" t="s">
        <v>80</v>
      </c>
      <c r="M6053" t="s">
        <v>3127</v>
      </c>
      <c r="N6053">
        <v>89.567999999999998</v>
      </c>
      <c r="O6053">
        <v>2</v>
      </c>
      <c r="P6053">
        <v>0.2</v>
      </c>
      <c r="Q6053">
        <v>32.468400000000003</v>
      </c>
    </row>
    <row r="6054" spans="1:17" x14ac:dyDescent="0.3">
      <c r="A6054" t="s">
        <v>42</v>
      </c>
      <c r="B6054" t="s">
        <v>2447</v>
      </c>
      <c r="C6054" t="s">
        <v>2448</v>
      </c>
      <c r="D6054" t="s">
        <v>20</v>
      </c>
      <c r="E6054" t="s">
        <v>21</v>
      </c>
      <c r="F6054" t="s">
        <v>1023</v>
      </c>
      <c r="G6054" t="s">
        <v>236</v>
      </c>
      <c r="H6054">
        <v>11561</v>
      </c>
      <c r="I6054" t="s">
        <v>131</v>
      </c>
      <c r="J6054" t="s">
        <v>3126</v>
      </c>
      <c r="K6054" t="s">
        <v>39</v>
      </c>
      <c r="L6054" t="s">
        <v>80</v>
      </c>
      <c r="M6054" t="s">
        <v>3127</v>
      </c>
      <c r="N6054">
        <v>167.94</v>
      </c>
      <c r="O6054">
        <v>3</v>
      </c>
      <c r="P6054">
        <v>0</v>
      </c>
      <c r="Q6054">
        <v>82.290599999999998</v>
      </c>
    </row>
    <row r="6055" spans="1:17" x14ac:dyDescent="0.3">
      <c r="A6055" t="s">
        <v>42</v>
      </c>
      <c r="B6055" t="s">
        <v>1878</v>
      </c>
      <c r="C6055" t="s">
        <v>1879</v>
      </c>
      <c r="D6055" t="s">
        <v>20</v>
      </c>
      <c r="E6055" t="s">
        <v>21</v>
      </c>
      <c r="F6055" t="s">
        <v>84</v>
      </c>
      <c r="G6055" t="s">
        <v>85</v>
      </c>
      <c r="H6055">
        <v>98105</v>
      </c>
      <c r="I6055" t="s">
        <v>37</v>
      </c>
      <c r="J6055" t="s">
        <v>5328</v>
      </c>
      <c r="K6055" t="s">
        <v>39</v>
      </c>
      <c r="L6055" t="s">
        <v>80</v>
      </c>
      <c r="M6055" t="s">
        <v>5329</v>
      </c>
      <c r="N6055">
        <v>21.400000000000002</v>
      </c>
      <c r="O6055">
        <v>5</v>
      </c>
      <c r="P6055">
        <v>0</v>
      </c>
      <c r="Q6055">
        <v>10.058</v>
      </c>
    </row>
    <row r="6056" spans="1:17" x14ac:dyDescent="0.3">
      <c r="A6056" t="s">
        <v>42</v>
      </c>
      <c r="B6056" t="s">
        <v>1971</v>
      </c>
      <c r="C6056" t="s">
        <v>1972</v>
      </c>
      <c r="D6056" t="s">
        <v>20</v>
      </c>
      <c r="E6056" t="s">
        <v>21</v>
      </c>
      <c r="F6056" t="s">
        <v>235</v>
      </c>
      <c r="G6056" t="s">
        <v>236</v>
      </c>
      <c r="H6056">
        <v>10035</v>
      </c>
      <c r="I6056" t="s">
        <v>131</v>
      </c>
      <c r="J6056" t="s">
        <v>5328</v>
      </c>
      <c r="K6056" t="s">
        <v>39</v>
      </c>
      <c r="L6056" t="s">
        <v>80</v>
      </c>
      <c r="M6056" t="s">
        <v>5329</v>
      </c>
      <c r="N6056">
        <v>38.520000000000003</v>
      </c>
      <c r="O6056">
        <v>9</v>
      </c>
      <c r="P6056">
        <v>0</v>
      </c>
      <c r="Q6056">
        <v>18.104400000000002</v>
      </c>
    </row>
    <row r="6057" spans="1:17" x14ac:dyDescent="0.3">
      <c r="A6057" t="s">
        <v>42</v>
      </c>
      <c r="B6057" t="s">
        <v>3659</v>
      </c>
      <c r="C6057" t="s">
        <v>3660</v>
      </c>
      <c r="D6057" t="s">
        <v>34</v>
      </c>
      <c r="E6057" t="s">
        <v>21</v>
      </c>
      <c r="F6057" t="s">
        <v>5712</v>
      </c>
      <c r="G6057" t="s">
        <v>78</v>
      </c>
      <c r="H6057">
        <v>27893</v>
      </c>
      <c r="I6057" t="s">
        <v>24</v>
      </c>
      <c r="J6057" t="s">
        <v>5328</v>
      </c>
      <c r="K6057" t="s">
        <v>39</v>
      </c>
      <c r="L6057" t="s">
        <v>80</v>
      </c>
      <c r="M6057" t="s">
        <v>5329</v>
      </c>
      <c r="N6057">
        <v>10.272000000000002</v>
      </c>
      <c r="O6057">
        <v>3</v>
      </c>
      <c r="P6057">
        <v>0.2</v>
      </c>
      <c r="Q6057">
        <v>3.4668000000000001</v>
      </c>
    </row>
    <row r="6058" spans="1:17" x14ac:dyDescent="0.3">
      <c r="A6058" t="s">
        <v>42</v>
      </c>
      <c r="B6058" t="s">
        <v>782</v>
      </c>
      <c r="C6058" t="s">
        <v>783</v>
      </c>
      <c r="D6058" t="s">
        <v>34</v>
      </c>
      <c r="E6058" t="s">
        <v>21</v>
      </c>
      <c r="F6058" t="s">
        <v>269</v>
      </c>
      <c r="G6058" t="s">
        <v>187</v>
      </c>
      <c r="H6058">
        <v>60623</v>
      </c>
      <c r="I6058" t="s">
        <v>93</v>
      </c>
      <c r="J6058" t="s">
        <v>3698</v>
      </c>
      <c r="K6058" t="s">
        <v>39</v>
      </c>
      <c r="L6058" t="s">
        <v>80</v>
      </c>
      <c r="M6058" t="s">
        <v>3699</v>
      </c>
      <c r="N6058">
        <v>5.1840000000000011</v>
      </c>
      <c r="O6058">
        <v>1</v>
      </c>
      <c r="P6058">
        <v>0.2</v>
      </c>
      <c r="Q6058">
        <v>1.8144</v>
      </c>
    </row>
    <row r="6059" spans="1:17" x14ac:dyDescent="0.3">
      <c r="A6059" t="s">
        <v>42</v>
      </c>
      <c r="B6059" t="s">
        <v>782</v>
      </c>
      <c r="C6059" t="s">
        <v>783</v>
      </c>
      <c r="D6059" t="s">
        <v>34</v>
      </c>
      <c r="E6059" t="s">
        <v>21</v>
      </c>
      <c r="F6059" t="s">
        <v>3440</v>
      </c>
      <c r="G6059" t="s">
        <v>92</v>
      </c>
      <c r="H6059">
        <v>75007</v>
      </c>
      <c r="I6059" t="s">
        <v>93</v>
      </c>
      <c r="J6059" t="s">
        <v>3698</v>
      </c>
      <c r="K6059" t="s">
        <v>39</v>
      </c>
      <c r="L6059" t="s">
        <v>80</v>
      </c>
      <c r="M6059" t="s">
        <v>3699</v>
      </c>
      <c r="N6059">
        <v>10.368000000000002</v>
      </c>
      <c r="O6059">
        <v>2</v>
      </c>
      <c r="P6059">
        <v>0.2</v>
      </c>
      <c r="Q6059">
        <v>3.6288</v>
      </c>
    </row>
    <row r="6060" spans="1:17" x14ac:dyDescent="0.3">
      <c r="A6060" t="s">
        <v>1122</v>
      </c>
      <c r="B6060" t="s">
        <v>1081</v>
      </c>
      <c r="C6060" t="s">
        <v>1082</v>
      </c>
      <c r="D6060" t="s">
        <v>20</v>
      </c>
      <c r="E6060" t="s">
        <v>21</v>
      </c>
      <c r="F6060" t="s">
        <v>4772</v>
      </c>
      <c r="G6060" t="s">
        <v>187</v>
      </c>
      <c r="H6060">
        <v>60440</v>
      </c>
      <c r="I6060" t="s">
        <v>93</v>
      </c>
      <c r="J6060" t="s">
        <v>3698</v>
      </c>
      <c r="K6060" t="s">
        <v>39</v>
      </c>
      <c r="L6060" t="s">
        <v>80</v>
      </c>
      <c r="M6060" t="s">
        <v>3699</v>
      </c>
      <c r="N6060">
        <v>10.368000000000002</v>
      </c>
      <c r="O6060">
        <v>2</v>
      </c>
      <c r="P6060">
        <v>0.2</v>
      </c>
      <c r="Q6060">
        <v>3.6288</v>
      </c>
    </row>
    <row r="6061" spans="1:17" x14ac:dyDescent="0.3">
      <c r="A6061" t="s">
        <v>42</v>
      </c>
      <c r="B6061" t="s">
        <v>5387</v>
      </c>
      <c r="C6061" t="s">
        <v>5388</v>
      </c>
      <c r="D6061" t="s">
        <v>20</v>
      </c>
      <c r="E6061" t="s">
        <v>21</v>
      </c>
      <c r="F6061" t="s">
        <v>1177</v>
      </c>
      <c r="G6061" t="s">
        <v>46</v>
      </c>
      <c r="H6061">
        <v>33024</v>
      </c>
      <c r="I6061" t="s">
        <v>24</v>
      </c>
      <c r="J6061" t="s">
        <v>3698</v>
      </c>
      <c r="K6061" t="s">
        <v>39</v>
      </c>
      <c r="L6061" t="s">
        <v>80</v>
      </c>
      <c r="M6061" t="s">
        <v>3699</v>
      </c>
      <c r="N6061">
        <v>15.552000000000003</v>
      </c>
      <c r="O6061">
        <v>3</v>
      </c>
      <c r="P6061">
        <v>0.2</v>
      </c>
      <c r="Q6061">
        <v>5.4432</v>
      </c>
    </row>
    <row r="6062" spans="1:17" x14ac:dyDescent="0.3">
      <c r="A6062" t="s">
        <v>166</v>
      </c>
      <c r="B6062" t="s">
        <v>4462</v>
      </c>
      <c r="C6062" t="s">
        <v>4463</v>
      </c>
      <c r="D6062" t="s">
        <v>20</v>
      </c>
      <c r="E6062" t="s">
        <v>21</v>
      </c>
      <c r="F6062" t="s">
        <v>35</v>
      </c>
      <c r="G6062" t="s">
        <v>36</v>
      </c>
      <c r="H6062">
        <v>90036</v>
      </c>
      <c r="I6062" t="s">
        <v>37</v>
      </c>
      <c r="J6062" t="s">
        <v>3698</v>
      </c>
      <c r="K6062" t="s">
        <v>39</v>
      </c>
      <c r="L6062" t="s">
        <v>80</v>
      </c>
      <c r="M6062" t="s">
        <v>3699</v>
      </c>
      <c r="N6062">
        <v>19.440000000000001</v>
      </c>
      <c r="O6062">
        <v>3</v>
      </c>
      <c r="P6062">
        <v>0</v>
      </c>
      <c r="Q6062">
        <v>9.3312000000000008</v>
      </c>
    </row>
    <row r="6063" spans="1:17" x14ac:dyDescent="0.3">
      <c r="A6063" t="s">
        <v>42</v>
      </c>
      <c r="B6063" t="s">
        <v>3318</v>
      </c>
      <c r="C6063" t="s">
        <v>3319</v>
      </c>
      <c r="D6063" t="s">
        <v>20</v>
      </c>
      <c r="E6063" t="s">
        <v>21</v>
      </c>
      <c r="F6063" t="s">
        <v>3249</v>
      </c>
      <c r="G6063" t="s">
        <v>275</v>
      </c>
      <c r="H6063">
        <v>85301</v>
      </c>
      <c r="I6063" t="s">
        <v>37</v>
      </c>
      <c r="J6063" t="s">
        <v>5538</v>
      </c>
      <c r="K6063" t="s">
        <v>39</v>
      </c>
      <c r="L6063" t="s">
        <v>80</v>
      </c>
      <c r="M6063" t="s">
        <v>5539</v>
      </c>
      <c r="N6063">
        <v>6.3680000000000003</v>
      </c>
      <c r="O6063">
        <v>2</v>
      </c>
      <c r="P6063">
        <v>0.2</v>
      </c>
      <c r="Q6063">
        <v>2.3879999999999999</v>
      </c>
    </row>
    <row r="6064" spans="1:17" x14ac:dyDescent="0.3">
      <c r="A6064" t="s">
        <v>42</v>
      </c>
      <c r="B6064" t="s">
        <v>5848</v>
      </c>
      <c r="C6064" t="s">
        <v>5849</v>
      </c>
      <c r="D6064" t="s">
        <v>90</v>
      </c>
      <c r="E6064" t="s">
        <v>21</v>
      </c>
      <c r="F6064" t="s">
        <v>2907</v>
      </c>
      <c r="G6064" t="s">
        <v>36</v>
      </c>
      <c r="H6064">
        <v>93727</v>
      </c>
      <c r="I6064" t="s">
        <v>37</v>
      </c>
      <c r="J6064" t="s">
        <v>5538</v>
      </c>
      <c r="K6064" t="s">
        <v>39</v>
      </c>
      <c r="L6064" t="s">
        <v>80</v>
      </c>
      <c r="M6064" t="s">
        <v>5539</v>
      </c>
      <c r="N6064">
        <v>11.94</v>
      </c>
      <c r="O6064">
        <v>3</v>
      </c>
      <c r="P6064">
        <v>0</v>
      </c>
      <c r="Q6064">
        <v>5.97</v>
      </c>
    </row>
    <row r="6065" spans="1:17" x14ac:dyDescent="0.3">
      <c r="A6065" t="s">
        <v>42</v>
      </c>
      <c r="B6065" t="s">
        <v>2054</v>
      </c>
      <c r="C6065" t="s">
        <v>2055</v>
      </c>
      <c r="D6065" t="s">
        <v>34</v>
      </c>
      <c r="E6065" t="s">
        <v>21</v>
      </c>
      <c r="F6065" t="s">
        <v>235</v>
      </c>
      <c r="G6065" t="s">
        <v>236</v>
      </c>
      <c r="H6065">
        <v>10024</v>
      </c>
      <c r="I6065" t="s">
        <v>131</v>
      </c>
      <c r="J6065" t="s">
        <v>4231</v>
      </c>
      <c r="K6065" t="s">
        <v>39</v>
      </c>
      <c r="L6065" t="s">
        <v>80</v>
      </c>
      <c r="M6065" t="s">
        <v>4232</v>
      </c>
      <c r="N6065">
        <v>155.04</v>
      </c>
      <c r="O6065">
        <v>4</v>
      </c>
      <c r="P6065">
        <v>0</v>
      </c>
      <c r="Q6065">
        <v>75.9696</v>
      </c>
    </row>
    <row r="6066" spans="1:17" x14ac:dyDescent="0.3">
      <c r="A6066" t="s">
        <v>166</v>
      </c>
      <c r="B6066" t="s">
        <v>2569</v>
      </c>
      <c r="C6066" t="s">
        <v>2570</v>
      </c>
      <c r="D6066" t="s">
        <v>20</v>
      </c>
      <c r="E6066" t="s">
        <v>21</v>
      </c>
      <c r="F6066" t="s">
        <v>879</v>
      </c>
      <c r="G6066" t="s">
        <v>436</v>
      </c>
      <c r="H6066">
        <v>45231</v>
      </c>
      <c r="I6066" t="s">
        <v>131</v>
      </c>
      <c r="J6066" t="s">
        <v>2571</v>
      </c>
      <c r="K6066" t="s">
        <v>39</v>
      </c>
      <c r="L6066" t="s">
        <v>80</v>
      </c>
      <c r="M6066" t="s">
        <v>2572</v>
      </c>
      <c r="N6066">
        <v>15.696000000000002</v>
      </c>
      <c r="O6066">
        <v>3</v>
      </c>
      <c r="P6066">
        <v>0.2</v>
      </c>
      <c r="Q6066">
        <v>5.1011999999999995</v>
      </c>
    </row>
    <row r="6067" spans="1:17" x14ac:dyDescent="0.3">
      <c r="A6067" t="s">
        <v>42</v>
      </c>
      <c r="B6067" t="s">
        <v>3929</v>
      </c>
      <c r="C6067" t="s">
        <v>3930</v>
      </c>
      <c r="D6067" t="s">
        <v>34</v>
      </c>
      <c r="E6067" t="s">
        <v>21</v>
      </c>
      <c r="F6067" t="s">
        <v>983</v>
      </c>
      <c r="G6067" t="s">
        <v>92</v>
      </c>
      <c r="H6067">
        <v>76017</v>
      </c>
      <c r="I6067" t="s">
        <v>93</v>
      </c>
      <c r="J6067" t="s">
        <v>2571</v>
      </c>
      <c r="K6067" t="s">
        <v>39</v>
      </c>
      <c r="L6067" t="s">
        <v>80</v>
      </c>
      <c r="M6067" t="s">
        <v>2572</v>
      </c>
      <c r="N6067">
        <v>15.696000000000002</v>
      </c>
      <c r="O6067">
        <v>3</v>
      </c>
      <c r="P6067">
        <v>0.2</v>
      </c>
      <c r="Q6067">
        <v>5.1011999999999995</v>
      </c>
    </row>
    <row r="6068" spans="1:17" x14ac:dyDescent="0.3">
      <c r="A6068" t="s">
        <v>42</v>
      </c>
      <c r="B6068" t="s">
        <v>3230</v>
      </c>
      <c r="C6068" t="s">
        <v>3231</v>
      </c>
      <c r="D6068" t="s">
        <v>90</v>
      </c>
      <c r="E6068" t="s">
        <v>21</v>
      </c>
      <c r="F6068" t="s">
        <v>22</v>
      </c>
      <c r="G6068" t="s">
        <v>23</v>
      </c>
      <c r="H6068">
        <v>42420</v>
      </c>
      <c r="I6068" t="s">
        <v>24</v>
      </c>
      <c r="J6068" t="s">
        <v>2571</v>
      </c>
      <c r="K6068" t="s">
        <v>39</v>
      </c>
      <c r="L6068" t="s">
        <v>80</v>
      </c>
      <c r="M6068" t="s">
        <v>2572</v>
      </c>
      <c r="N6068">
        <v>6.54</v>
      </c>
      <c r="O6068">
        <v>1</v>
      </c>
      <c r="P6068">
        <v>0</v>
      </c>
      <c r="Q6068">
        <v>3.0084</v>
      </c>
    </row>
    <row r="6069" spans="1:17" x14ac:dyDescent="0.3">
      <c r="A6069" t="s">
        <v>166</v>
      </c>
      <c r="B6069" t="s">
        <v>1449</v>
      </c>
      <c r="C6069" t="s">
        <v>1450</v>
      </c>
      <c r="D6069" t="s">
        <v>20</v>
      </c>
      <c r="E6069" t="s">
        <v>21</v>
      </c>
      <c r="F6069" t="s">
        <v>1320</v>
      </c>
      <c r="G6069" t="s">
        <v>46</v>
      </c>
      <c r="H6069">
        <v>32216</v>
      </c>
      <c r="I6069" t="s">
        <v>24</v>
      </c>
      <c r="J6069" t="s">
        <v>2970</v>
      </c>
      <c r="K6069" t="s">
        <v>39</v>
      </c>
      <c r="L6069" t="s">
        <v>80</v>
      </c>
      <c r="M6069" t="s">
        <v>2971</v>
      </c>
      <c r="N6069">
        <v>251.64</v>
      </c>
      <c r="O6069">
        <v>3</v>
      </c>
      <c r="P6069">
        <v>0.2</v>
      </c>
      <c r="Q6069">
        <v>88.073999999999984</v>
      </c>
    </row>
    <row r="6070" spans="1:17" x14ac:dyDescent="0.3">
      <c r="A6070" t="s">
        <v>42</v>
      </c>
      <c r="B6070" t="s">
        <v>1105</v>
      </c>
      <c r="C6070" t="s">
        <v>1106</v>
      </c>
      <c r="D6070" t="s">
        <v>34</v>
      </c>
      <c r="E6070" t="s">
        <v>21</v>
      </c>
      <c r="F6070" t="s">
        <v>593</v>
      </c>
      <c r="G6070" t="s">
        <v>92</v>
      </c>
      <c r="H6070">
        <v>78207</v>
      </c>
      <c r="I6070" t="s">
        <v>93</v>
      </c>
      <c r="J6070" t="s">
        <v>2970</v>
      </c>
      <c r="K6070" t="s">
        <v>39</v>
      </c>
      <c r="L6070" t="s">
        <v>80</v>
      </c>
      <c r="M6070" t="s">
        <v>2971</v>
      </c>
      <c r="N6070">
        <v>335.52</v>
      </c>
      <c r="O6070">
        <v>4</v>
      </c>
      <c r="P6070">
        <v>0.2</v>
      </c>
      <c r="Q6070">
        <v>117.43199999999999</v>
      </c>
    </row>
    <row r="6071" spans="1:17" x14ac:dyDescent="0.3">
      <c r="A6071" t="s">
        <v>42</v>
      </c>
      <c r="B6071" t="s">
        <v>445</v>
      </c>
      <c r="C6071" t="s">
        <v>446</v>
      </c>
      <c r="D6071" t="s">
        <v>20</v>
      </c>
      <c r="E6071" t="s">
        <v>21</v>
      </c>
      <c r="F6071" t="s">
        <v>121</v>
      </c>
      <c r="G6071" t="s">
        <v>122</v>
      </c>
      <c r="H6071">
        <v>68025</v>
      </c>
      <c r="I6071" t="s">
        <v>93</v>
      </c>
      <c r="J6071" t="s">
        <v>2970</v>
      </c>
      <c r="K6071" t="s">
        <v>39</v>
      </c>
      <c r="L6071" t="s">
        <v>80</v>
      </c>
      <c r="M6071" t="s">
        <v>2971</v>
      </c>
      <c r="N6071">
        <v>104.85</v>
      </c>
      <c r="O6071">
        <v>1</v>
      </c>
      <c r="P6071">
        <v>0</v>
      </c>
      <c r="Q6071">
        <v>50.327999999999996</v>
      </c>
    </row>
    <row r="6072" spans="1:17" x14ac:dyDescent="0.3">
      <c r="A6072" t="s">
        <v>42</v>
      </c>
      <c r="B6072" t="s">
        <v>303</v>
      </c>
      <c r="C6072" t="s">
        <v>304</v>
      </c>
      <c r="D6072" t="s">
        <v>34</v>
      </c>
      <c r="E6072" t="s">
        <v>21</v>
      </c>
      <c r="F6072" t="s">
        <v>4860</v>
      </c>
      <c r="G6072" t="s">
        <v>210</v>
      </c>
      <c r="H6072">
        <v>49505</v>
      </c>
      <c r="I6072" t="s">
        <v>93</v>
      </c>
      <c r="J6072" t="s">
        <v>2970</v>
      </c>
      <c r="K6072" t="s">
        <v>39</v>
      </c>
      <c r="L6072" t="s">
        <v>80</v>
      </c>
      <c r="M6072" t="s">
        <v>2971</v>
      </c>
      <c r="N6072">
        <v>209.7</v>
      </c>
      <c r="O6072">
        <v>2</v>
      </c>
      <c r="P6072">
        <v>0</v>
      </c>
      <c r="Q6072">
        <v>100.65599999999999</v>
      </c>
    </row>
    <row r="6073" spans="1:17" x14ac:dyDescent="0.3">
      <c r="A6073" t="s">
        <v>17</v>
      </c>
      <c r="B6073" t="s">
        <v>2919</v>
      </c>
      <c r="C6073" t="s">
        <v>2920</v>
      </c>
      <c r="D6073" t="s">
        <v>90</v>
      </c>
      <c r="E6073" t="s">
        <v>21</v>
      </c>
      <c r="F6073" t="s">
        <v>1455</v>
      </c>
      <c r="G6073" t="s">
        <v>316</v>
      </c>
      <c r="H6073">
        <v>35810</v>
      </c>
      <c r="I6073" t="s">
        <v>24</v>
      </c>
      <c r="J6073" t="s">
        <v>2970</v>
      </c>
      <c r="K6073" t="s">
        <v>39</v>
      </c>
      <c r="L6073" t="s">
        <v>80</v>
      </c>
      <c r="M6073" t="s">
        <v>2971</v>
      </c>
      <c r="N6073">
        <v>629.09999999999991</v>
      </c>
      <c r="O6073">
        <v>6</v>
      </c>
      <c r="P6073">
        <v>0</v>
      </c>
      <c r="Q6073">
        <v>301.96799999999996</v>
      </c>
    </row>
    <row r="6074" spans="1:17" x14ac:dyDescent="0.3">
      <c r="A6074" t="s">
        <v>17</v>
      </c>
      <c r="B6074" t="s">
        <v>1171</v>
      </c>
      <c r="C6074" t="s">
        <v>1172</v>
      </c>
      <c r="D6074" t="s">
        <v>34</v>
      </c>
      <c r="E6074" t="s">
        <v>21</v>
      </c>
      <c r="F6074" t="s">
        <v>769</v>
      </c>
      <c r="G6074" t="s">
        <v>210</v>
      </c>
      <c r="H6074">
        <v>48205</v>
      </c>
      <c r="I6074" t="s">
        <v>93</v>
      </c>
      <c r="J6074" t="s">
        <v>2970</v>
      </c>
      <c r="K6074" t="s">
        <v>39</v>
      </c>
      <c r="L6074" t="s">
        <v>80</v>
      </c>
      <c r="M6074" t="s">
        <v>2971</v>
      </c>
      <c r="N6074">
        <v>314.54999999999995</v>
      </c>
      <c r="O6074">
        <v>3</v>
      </c>
      <c r="P6074">
        <v>0</v>
      </c>
      <c r="Q6074">
        <v>150.98399999999998</v>
      </c>
    </row>
    <row r="6075" spans="1:17" x14ac:dyDescent="0.3">
      <c r="A6075" t="s">
        <v>42</v>
      </c>
      <c r="B6075" t="s">
        <v>3095</v>
      </c>
      <c r="C6075" t="s">
        <v>3096</v>
      </c>
      <c r="D6075" t="s">
        <v>20</v>
      </c>
      <c r="E6075" t="s">
        <v>21</v>
      </c>
      <c r="F6075" t="s">
        <v>112</v>
      </c>
      <c r="G6075" t="s">
        <v>36</v>
      </c>
      <c r="H6075">
        <v>94109</v>
      </c>
      <c r="I6075" t="s">
        <v>37</v>
      </c>
      <c r="J6075" t="s">
        <v>2970</v>
      </c>
      <c r="K6075" t="s">
        <v>39</v>
      </c>
      <c r="L6075" t="s">
        <v>80</v>
      </c>
      <c r="M6075" t="s">
        <v>2971</v>
      </c>
      <c r="N6075">
        <v>104.85</v>
      </c>
      <c r="O6075">
        <v>1</v>
      </c>
      <c r="P6075">
        <v>0</v>
      </c>
      <c r="Q6075">
        <v>50.327999999999996</v>
      </c>
    </row>
    <row r="6076" spans="1:17" x14ac:dyDescent="0.3">
      <c r="A6076" t="s">
        <v>42</v>
      </c>
      <c r="B6076" t="s">
        <v>4678</v>
      </c>
      <c r="C6076" t="s">
        <v>4679</v>
      </c>
      <c r="D6076" t="s">
        <v>90</v>
      </c>
      <c r="E6076" t="s">
        <v>21</v>
      </c>
      <c r="F6076" t="s">
        <v>5170</v>
      </c>
      <c r="G6076" t="s">
        <v>101</v>
      </c>
      <c r="H6076">
        <v>54880</v>
      </c>
      <c r="I6076" t="s">
        <v>93</v>
      </c>
      <c r="J6076" t="s">
        <v>2970</v>
      </c>
      <c r="K6076" t="s">
        <v>39</v>
      </c>
      <c r="L6076" t="s">
        <v>80</v>
      </c>
      <c r="M6076" t="s">
        <v>2971</v>
      </c>
      <c r="N6076">
        <v>629.09999999999991</v>
      </c>
      <c r="O6076">
        <v>6</v>
      </c>
      <c r="P6076">
        <v>0</v>
      </c>
      <c r="Q6076">
        <v>301.96799999999996</v>
      </c>
    </row>
    <row r="6077" spans="1:17" x14ac:dyDescent="0.3">
      <c r="A6077" t="s">
        <v>166</v>
      </c>
      <c r="B6077" t="s">
        <v>4388</v>
      </c>
      <c r="C6077" t="s">
        <v>4389</v>
      </c>
      <c r="D6077" t="s">
        <v>34</v>
      </c>
      <c r="E6077" t="s">
        <v>21</v>
      </c>
      <c r="F6077" t="s">
        <v>1622</v>
      </c>
      <c r="G6077" t="s">
        <v>36</v>
      </c>
      <c r="H6077">
        <v>92804</v>
      </c>
      <c r="I6077" t="s">
        <v>37</v>
      </c>
      <c r="J6077" t="s">
        <v>2970</v>
      </c>
      <c r="K6077" t="s">
        <v>39</v>
      </c>
      <c r="L6077" t="s">
        <v>80</v>
      </c>
      <c r="M6077" t="s">
        <v>2971</v>
      </c>
      <c r="N6077">
        <v>209.7</v>
      </c>
      <c r="O6077">
        <v>2</v>
      </c>
      <c r="P6077">
        <v>0</v>
      </c>
      <c r="Q6077">
        <v>100.65599999999999</v>
      </c>
    </row>
    <row r="6078" spans="1:17" x14ac:dyDescent="0.3">
      <c r="A6078" t="s">
        <v>42</v>
      </c>
      <c r="B6078" t="s">
        <v>385</v>
      </c>
      <c r="C6078" t="s">
        <v>386</v>
      </c>
      <c r="D6078" t="s">
        <v>90</v>
      </c>
      <c r="E6078" t="s">
        <v>21</v>
      </c>
      <c r="F6078" t="s">
        <v>4396</v>
      </c>
      <c r="G6078" t="s">
        <v>46</v>
      </c>
      <c r="H6078">
        <v>32303</v>
      </c>
      <c r="I6078" t="s">
        <v>24</v>
      </c>
      <c r="J6078" t="s">
        <v>5861</v>
      </c>
      <c r="K6078" t="s">
        <v>39</v>
      </c>
      <c r="L6078" t="s">
        <v>80</v>
      </c>
      <c r="M6078" t="s">
        <v>5862</v>
      </c>
      <c r="N6078">
        <v>93.248000000000005</v>
      </c>
      <c r="O6078">
        <v>4</v>
      </c>
      <c r="P6078">
        <v>0.2</v>
      </c>
      <c r="Q6078">
        <v>31.4712</v>
      </c>
    </row>
    <row r="6079" spans="1:17" x14ac:dyDescent="0.3">
      <c r="A6079" t="s">
        <v>42</v>
      </c>
      <c r="B6079" t="s">
        <v>2248</v>
      </c>
      <c r="C6079" t="s">
        <v>2249</v>
      </c>
      <c r="D6079" t="s">
        <v>20</v>
      </c>
      <c r="E6079" t="s">
        <v>21</v>
      </c>
      <c r="F6079" t="s">
        <v>235</v>
      </c>
      <c r="G6079" t="s">
        <v>236</v>
      </c>
      <c r="H6079">
        <v>10035</v>
      </c>
      <c r="I6079" t="s">
        <v>131</v>
      </c>
      <c r="J6079" t="s">
        <v>2250</v>
      </c>
      <c r="K6079" t="s">
        <v>39</v>
      </c>
      <c r="L6079" t="s">
        <v>80</v>
      </c>
      <c r="M6079" t="s">
        <v>2251</v>
      </c>
      <c r="N6079">
        <v>39.96</v>
      </c>
      <c r="O6079">
        <v>2</v>
      </c>
      <c r="P6079">
        <v>0</v>
      </c>
      <c r="Q6079">
        <v>18.781199999999998</v>
      </c>
    </row>
    <row r="6080" spans="1:17" x14ac:dyDescent="0.3">
      <c r="A6080" t="s">
        <v>42</v>
      </c>
      <c r="B6080" t="s">
        <v>3368</v>
      </c>
      <c r="C6080" t="s">
        <v>3369</v>
      </c>
      <c r="D6080" t="s">
        <v>20</v>
      </c>
      <c r="E6080" t="s">
        <v>21</v>
      </c>
      <c r="F6080" t="s">
        <v>4070</v>
      </c>
      <c r="G6080" t="s">
        <v>1477</v>
      </c>
      <c r="H6080">
        <v>72209</v>
      </c>
      <c r="I6080" t="s">
        <v>24</v>
      </c>
      <c r="J6080" t="s">
        <v>2250</v>
      </c>
      <c r="K6080" t="s">
        <v>39</v>
      </c>
      <c r="L6080" t="s">
        <v>80</v>
      </c>
      <c r="M6080" t="s">
        <v>2251</v>
      </c>
      <c r="N6080">
        <v>39.96</v>
      </c>
      <c r="O6080">
        <v>2</v>
      </c>
      <c r="P6080">
        <v>0</v>
      </c>
      <c r="Q6080">
        <v>18.781199999999998</v>
      </c>
    </row>
    <row r="6081" spans="1:17" x14ac:dyDescent="0.3">
      <c r="A6081" t="s">
        <v>42</v>
      </c>
      <c r="B6081" t="s">
        <v>4944</v>
      </c>
      <c r="C6081" t="s">
        <v>4945</v>
      </c>
      <c r="D6081" t="s">
        <v>20</v>
      </c>
      <c r="E6081" t="s">
        <v>21</v>
      </c>
      <c r="F6081" t="s">
        <v>1320</v>
      </c>
      <c r="G6081" t="s">
        <v>78</v>
      </c>
      <c r="H6081">
        <v>28540</v>
      </c>
      <c r="I6081" t="s">
        <v>24</v>
      </c>
      <c r="J6081" t="s">
        <v>2250</v>
      </c>
      <c r="K6081" t="s">
        <v>39</v>
      </c>
      <c r="L6081" t="s">
        <v>80</v>
      </c>
      <c r="M6081" t="s">
        <v>2251</v>
      </c>
      <c r="N6081">
        <v>47.952000000000005</v>
      </c>
      <c r="O6081">
        <v>3</v>
      </c>
      <c r="P6081">
        <v>0.2</v>
      </c>
      <c r="Q6081">
        <v>16.183799999999998</v>
      </c>
    </row>
    <row r="6082" spans="1:17" x14ac:dyDescent="0.3">
      <c r="A6082" t="s">
        <v>42</v>
      </c>
      <c r="B6082" t="s">
        <v>213</v>
      </c>
      <c r="C6082" t="s">
        <v>214</v>
      </c>
      <c r="D6082" t="s">
        <v>20</v>
      </c>
      <c r="E6082" t="s">
        <v>21</v>
      </c>
      <c r="F6082" t="s">
        <v>1398</v>
      </c>
      <c r="G6082" t="s">
        <v>187</v>
      </c>
      <c r="H6082">
        <v>60068</v>
      </c>
      <c r="I6082" t="s">
        <v>93</v>
      </c>
      <c r="J6082" t="s">
        <v>2250</v>
      </c>
      <c r="K6082" t="s">
        <v>39</v>
      </c>
      <c r="L6082" t="s">
        <v>80</v>
      </c>
      <c r="M6082" t="s">
        <v>2251</v>
      </c>
      <c r="N6082">
        <v>143.85600000000002</v>
      </c>
      <c r="O6082">
        <v>9</v>
      </c>
      <c r="P6082">
        <v>0.2</v>
      </c>
      <c r="Q6082">
        <v>48.551399999999994</v>
      </c>
    </row>
    <row r="6083" spans="1:17" x14ac:dyDescent="0.3">
      <c r="A6083" t="s">
        <v>42</v>
      </c>
      <c r="B6083" t="s">
        <v>1782</v>
      </c>
      <c r="C6083" t="s">
        <v>1783</v>
      </c>
      <c r="D6083" t="s">
        <v>20</v>
      </c>
      <c r="E6083" t="s">
        <v>21</v>
      </c>
      <c r="F6083" t="s">
        <v>4405</v>
      </c>
      <c r="G6083" t="s">
        <v>296</v>
      </c>
      <c r="H6083">
        <v>37211</v>
      </c>
      <c r="I6083" t="s">
        <v>24</v>
      </c>
      <c r="J6083" t="s">
        <v>2250</v>
      </c>
      <c r="K6083" t="s">
        <v>39</v>
      </c>
      <c r="L6083" t="s">
        <v>80</v>
      </c>
      <c r="M6083" t="s">
        <v>2251</v>
      </c>
      <c r="N6083">
        <v>143.85600000000002</v>
      </c>
      <c r="O6083">
        <v>9</v>
      </c>
      <c r="P6083">
        <v>0.2</v>
      </c>
      <c r="Q6083">
        <v>48.551399999999994</v>
      </c>
    </row>
    <row r="6084" spans="1:17" x14ac:dyDescent="0.3">
      <c r="A6084" t="s">
        <v>17</v>
      </c>
      <c r="B6084" t="s">
        <v>581</v>
      </c>
      <c r="C6084" t="s">
        <v>582</v>
      </c>
      <c r="D6084" t="s">
        <v>20</v>
      </c>
      <c r="E6084" t="s">
        <v>21</v>
      </c>
      <c r="F6084" t="s">
        <v>112</v>
      </c>
      <c r="G6084" t="s">
        <v>36</v>
      </c>
      <c r="H6084">
        <v>94109</v>
      </c>
      <c r="I6084" t="s">
        <v>37</v>
      </c>
      <c r="J6084" t="s">
        <v>2250</v>
      </c>
      <c r="K6084" t="s">
        <v>39</v>
      </c>
      <c r="L6084" t="s">
        <v>80</v>
      </c>
      <c r="M6084" t="s">
        <v>2251</v>
      </c>
      <c r="N6084">
        <v>19.98</v>
      </c>
      <c r="O6084">
        <v>1</v>
      </c>
      <c r="P6084">
        <v>0</v>
      </c>
      <c r="Q6084">
        <v>9.3905999999999992</v>
      </c>
    </row>
    <row r="6085" spans="1:17" x14ac:dyDescent="0.3">
      <c r="A6085" t="s">
        <v>17</v>
      </c>
      <c r="B6085" t="s">
        <v>161</v>
      </c>
      <c r="C6085" t="s">
        <v>162</v>
      </c>
      <c r="D6085" t="s">
        <v>90</v>
      </c>
      <c r="E6085" t="s">
        <v>21</v>
      </c>
      <c r="F6085" t="s">
        <v>3359</v>
      </c>
      <c r="G6085" t="s">
        <v>1084</v>
      </c>
      <c r="H6085">
        <v>2149</v>
      </c>
      <c r="I6085" t="s">
        <v>131</v>
      </c>
      <c r="J6085" t="s">
        <v>2250</v>
      </c>
      <c r="K6085" t="s">
        <v>39</v>
      </c>
      <c r="L6085" t="s">
        <v>80</v>
      </c>
      <c r="M6085" t="s">
        <v>2251</v>
      </c>
      <c r="N6085">
        <v>59.94</v>
      </c>
      <c r="O6085">
        <v>3</v>
      </c>
      <c r="P6085">
        <v>0</v>
      </c>
      <c r="Q6085">
        <v>28.171799999999998</v>
      </c>
    </row>
    <row r="6086" spans="1:17" x14ac:dyDescent="0.3">
      <c r="A6086" t="s">
        <v>166</v>
      </c>
      <c r="B6086" t="s">
        <v>4142</v>
      </c>
      <c r="C6086" t="s">
        <v>4143</v>
      </c>
      <c r="D6086" t="s">
        <v>20</v>
      </c>
      <c r="E6086" t="s">
        <v>21</v>
      </c>
      <c r="F6086" t="s">
        <v>163</v>
      </c>
      <c r="G6086" t="s">
        <v>92</v>
      </c>
      <c r="H6086">
        <v>77041</v>
      </c>
      <c r="I6086" t="s">
        <v>93</v>
      </c>
      <c r="J6086" t="s">
        <v>2250</v>
      </c>
      <c r="K6086" t="s">
        <v>39</v>
      </c>
      <c r="L6086" t="s">
        <v>80</v>
      </c>
      <c r="M6086" t="s">
        <v>2251</v>
      </c>
      <c r="N6086">
        <v>47.952000000000005</v>
      </c>
      <c r="O6086">
        <v>3</v>
      </c>
      <c r="P6086">
        <v>0.2</v>
      </c>
      <c r="Q6086">
        <v>16.183799999999998</v>
      </c>
    </row>
    <row r="6087" spans="1:17" x14ac:dyDescent="0.3">
      <c r="A6087" t="s">
        <v>42</v>
      </c>
      <c r="B6087" t="s">
        <v>280</v>
      </c>
      <c r="C6087" t="s">
        <v>281</v>
      </c>
      <c r="D6087" t="s">
        <v>20</v>
      </c>
      <c r="E6087" t="s">
        <v>21</v>
      </c>
      <c r="F6087" t="s">
        <v>163</v>
      </c>
      <c r="G6087" t="s">
        <v>92</v>
      </c>
      <c r="H6087">
        <v>77095</v>
      </c>
      <c r="I6087" t="s">
        <v>93</v>
      </c>
      <c r="J6087" t="s">
        <v>4886</v>
      </c>
      <c r="K6087" t="s">
        <v>39</v>
      </c>
      <c r="L6087" t="s">
        <v>80</v>
      </c>
      <c r="M6087" t="s">
        <v>4887</v>
      </c>
      <c r="N6087">
        <v>262.33600000000001</v>
      </c>
      <c r="O6087">
        <v>8</v>
      </c>
      <c r="P6087">
        <v>0.2</v>
      </c>
      <c r="Q6087">
        <v>95.096800000000002</v>
      </c>
    </row>
    <row r="6088" spans="1:17" x14ac:dyDescent="0.3">
      <c r="A6088" t="s">
        <v>42</v>
      </c>
      <c r="B6088" t="s">
        <v>481</v>
      </c>
      <c r="C6088" t="s">
        <v>482</v>
      </c>
      <c r="D6088" t="s">
        <v>90</v>
      </c>
      <c r="E6088" t="s">
        <v>21</v>
      </c>
      <c r="F6088" t="s">
        <v>112</v>
      </c>
      <c r="G6088" t="s">
        <v>36</v>
      </c>
      <c r="H6088">
        <v>94109</v>
      </c>
      <c r="I6088" t="s">
        <v>37</v>
      </c>
      <c r="J6088" t="s">
        <v>4886</v>
      </c>
      <c r="K6088" t="s">
        <v>39</v>
      </c>
      <c r="L6088" t="s">
        <v>80</v>
      </c>
      <c r="M6088" t="s">
        <v>4887</v>
      </c>
      <c r="N6088">
        <v>81.98</v>
      </c>
      <c r="O6088">
        <v>2</v>
      </c>
      <c r="P6088">
        <v>0</v>
      </c>
      <c r="Q6088">
        <v>40.170200000000001</v>
      </c>
    </row>
    <row r="6089" spans="1:17" x14ac:dyDescent="0.3">
      <c r="A6089" t="s">
        <v>42</v>
      </c>
      <c r="B6089" t="s">
        <v>782</v>
      </c>
      <c r="C6089" t="s">
        <v>783</v>
      </c>
      <c r="D6089" t="s">
        <v>34</v>
      </c>
      <c r="E6089" t="s">
        <v>21</v>
      </c>
      <c r="F6089" t="s">
        <v>435</v>
      </c>
      <c r="G6089" t="s">
        <v>436</v>
      </c>
      <c r="H6089">
        <v>43229</v>
      </c>
      <c r="I6089" t="s">
        <v>131</v>
      </c>
      <c r="J6089" t="s">
        <v>4886</v>
      </c>
      <c r="K6089" t="s">
        <v>39</v>
      </c>
      <c r="L6089" t="s">
        <v>80</v>
      </c>
      <c r="M6089" t="s">
        <v>4887</v>
      </c>
      <c r="N6089">
        <v>98.376000000000005</v>
      </c>
      <c r="O6089">
        <v>3</v>
      </c>
      <c r="P6089">
        <v>0.2</v>
      </c>
      <c r="Q6089">
        <v>35.661300000000004</v>
      </c>
    </row>
    <row r="6090" spans="1:17" x14ac:dyDescent="0.3">
      <c r="A6090" t="s">
        <v>42</v>
      </c>
      <c r="B6090" t="s">
        <v>1148</v>
      </c>
      <c r="C6090" t="s">
        <v>1149</v>
      </c>
      <c r="D6090" t="s">
        <v>34</v>
      </c>
      <c r="E6090" t="s">
        <v>21</v>
      </c>
      <c r="F6090" t="s">
        <v>235</v>
      </c>
      <c r="G6090" t="s">
        <v>236</v>
      </c>
      <c r="H6090">
        <v>10009</v>
      </c>
      <c r="I6090" t="s">
        <v>131</v>
      </c>
      <c r="J6090" t="s">
        <v>4886</v>
      </c>
      <c r="K6090" t="s">
        <v>39</v>
      </c>
      <c r="L6090" t="s">
        <v>80</v>
      </c>
      <c r="M6090" t="s">
        <v>4887</v>
      </c>
      <c r="N6090">
        <v>40.99</v>
      </c>
      <c r="O6090">
        <v>1</v>
      </c>
      <c r="P6090">
        <v>0</v>
      </c>
      <c r="Q6090">
        <v>20.085100000000001</v>
      </c>
    </row>
    <row r="6091" spans="1:17" x14ac:dyDescent="0.3">
      <c r="A6091" t="s">
        <v>166</v>
      </c>
      <c r="B6091" t="s">
        <v>2357</v>
      </c>
      <c r="C6091" t="s">
        <v>2358</v>
      </c>
      <c r="D6091" t="s">
        <v>90</v>
      </c>
      <c r="E6091" t="s">
        <v>21</v>
      </c>
      <c r="F6091" t="s">
        <v>235</v>
      </c>
      <c r="G6091" t="s">
        <v>236</v>
      </c>
      <c r="H6091">
        <v>10009</v>
      </c>
      <c r="I6091" t="s">
        <v>131</v>
      </c>
      <c r="J6091" t="s">
        <v>4886</v>
      </c>
      <c r="K6091" t="s">
        <v>39</v>
      </c>
      <c r="L6091" t="s">
        <v>80</v>
      </c>
      <c r="M6091" t="s">
        <v>4887</v>
      </c>
      <c r="N6091">
        <v>81.98</v>
      </c>
      <c r="O6091">
        <v>2</v>
      </c>
      <c r="P6091">
        <v>0</v>
      </c>
      <c r="Q6091">
        <v>40.170200000000001</v>
      </c>
    </row>
    <row r="6092" spans="1:17" x14ac:dyDescent="0.3">
      <c r="A6092" t="s">
        <v>42</v>
      </c>
      <c r="B6092" t="s">
        <v>3897</v>
      </c>
      <c r="C6092" t="s">
        <v>3898</v>
      </c>
      <c r="D6092" t="s">
        <v>20</v>
      </c>
      <c r="E6092" t="s">
        <v>21</v>
      </c>
      <c r="F6092" t="s">
        <v>5351</v>
      </c>
      <c r="G6092" t="s">
        <v>1292</v>
      </c>
      <c r="H6092">
        <v>39401</v>
      </c>
      <c r="I6092" t="s">
        <v>24</v>
      </c>
      <c r="J6092" t="s">
        <v>4886</v>
      </c>
      <c r="K6092" t="s">
        <v>39</v>
      </c>
      <c r="L6092" t="s">
        <v>80</v>
      </c>
      <c r="M6092" t="s">
        <v>4887</v>
      </c>
      <c r="N6092">
        <v>245.94</v>
      </c>
      <c r="O6092">
        <v>6</v>
      </c>
      <c r="P6092">
        <v>0</v>
      </c>
      <c r="Q6092">
        <v>120.51060000000001</v>
      </c>
    </row>
    <row r="6093" spans="1:17" x14ac:dyDescent="0.3">
      <c r="A6093" t="s">
        <v>42</v>
      </c>
      <c r="B6093" t="s">
        <v>1921</v>
      </c>
      <c r="C6093" t="s">
        <v>1922</v>
      </c>
      <c r="D6093" t="s">
        <v>20</v>
      </c>
      <c r="E6093" t="s">
        <v>21</v>
      </c>
      <c r="F6093" t="s">
        <v>5650</v>
      </c>
      <c r="G6093" t="s">
        <v>296</v>
      </c>
      <c r="H6093">
        <v>37087</v>
      </c>
      <c r="I6093" t="s">
        <v>24</v>
      </c>
      <c r="J6093" t="s">
        <v>4886</v>
      </c>
      <c r="K6093" t="s">
        <v>39</v>
      </c>
      <c r="L6093" t="s">
        <v>80</v>
      </c>
      <c r="M6093" t="s">
        <v>4887</v>
      </c>
      <c r="N6093">
        <v>163.96</v>
      </c>
      <c r="O6093">
        <v>5</v>
      </c>
      <c r="P6093">
        <v>0.2</v>
      </c>
      <c r="Q6093">
        <v>59.435499999999998</v>
      </c>
    </row>
    <row r="6094" spans="1:17" x14ac:dyDescent="0.3">
      <c r="A6094" t="s">
        <v>42</v>
      </c>
      <c r="B6094" t="s">
        <v>5531</v>
      </c>
      <c r="C6094" t="s">
        <v>5532</v>
      </c>
      <c r="D6094" t="s">
        <v>90</v>
      </c>
      <c r="E6094" t="s">
        <v>21</v>
      </c>
      <c r="F6094" t="s">
        <v>112</v>
      </c>
      <c r="G6094" t="s">
        <v>36</v>
      </c>
      <c r="H6094">
        <v>94109</v>
      </c>
      <c r="I6094" t="s">
        <v>37</v>
      </c>
      <c r="J6094" t="s">
        <v>4886</v>
      </c>
      <c r="K6094" t="s">
        <v>39</v>
      </c>
      <c r="L6094" t="s">
        <v>80</v>
      </c>
      <c r="M6094" t="s">
        <v>4887</v>
      </c>
      <c r="N6094">
        <v>286.93</v>
      </c>
      <c r="O6094">
        <v>7</v>
      </c>
      <c r="P6094">
        <v>0</v>
      </c>
      <c r="Q6094">
        <v>140.59569999999999</v>
      </c>
    </row>
    <row r="6095" spans="1:17" x14ac:dyDescent="0.3">
      <c r="A6095" t="s">
        <v>17</v>
      </c>
      <c r="B6095" t="s">
        <v>1977</v>
      </c>
      <c r="C6095" t="s">
        <v>1978</v>
      </c>
      <c r="D6095" t="s">
        <v>90</v>
      </c>
      <c r="E6095" t="s">
        <v>21</v>
      </c>
      <c r="F6095" t="s">
        <v>269</v>
      </c>
      <c r="G6095" t="s">
        <v>187</v>
      </c>
      <c r="H6095">
        <v>60610</v>
      </c>
      <c r="I6095" t="s">
        <v>93</v>
      </c>
      <c r="J6095" t="s">
        <v>4886</v>
      </c>
      <c r="K6095" t="s">
        <v>39</v>
      </c>
      <c r="L6095" t="s">
        <v>80</v>
      </c>
      <c r="M6095" t="s">
        <v>4887</v>
      </c>
      <c r="N6095">
        <v>65.584000000000003</v>
      </c>
      <c r="O6095">
        <v>2</v>
      </c>
      <c r="P6095">
        <v>0.2</v>
      </c>
      <c r="Q6095">
        <v>23.7742</v>
      </c>
    </row>
    <row r="6096" spans="1:17" x14ac:dyDescent="0.3">
      <c r="A6096" t="s">
        <v>17</v>
      </c>
      <c r="B6096" t="s">
        <v>127</v>
      </c>
      <c r="C6096" t="s">
        <v>128</v>
      </c>
      <c r="D6096" t="s">
        <v>20</v>
      </c>
      <c r="E6096" t="s">
        <v>21</v>
      </c>
      <c r="F6096" t="s">
        <v>3359</v>
      </c>
      <c r="G6096" t="s">
        <v>1084</v>
      </c>
      <c r="H6096">
        <v>2149</v>
      </c>
      <c r="I6096" t="s">
        <v>131</v>
      </c>
      <c r="J6096" t="s">
        <v>4886</v>
      </c>
      <c r="K6096" t="s">
        <v>39</v>
      </c>
      <c r="L6096" t="s">
        <v>80</v>
      </c>
      <c r="M6096" t="s">
        <v>4887</v>
      </c>
      <c r="N6096">
        <v>40.99</v>
      </c>
      <c r="O6096">
        <v>1</v>
      </c>
      <c r="P6096">
        <v>0</v>
      </c>
      <c r="Q6096">
        <v>20.085100000000001</v>
      </c>
    </row>
    <row r="6097" spans="1:17" x14ac:dyDescent="0.3">
      <c r="A6097" t="s">
        <v>42</v>
      </c>
      <c r="B6097" t="s">
        <v>3749</v>
      </c>
      <c r="C6097" t="s">
        <v>3750</v>
      </c>
      <c r="D6097" t="s">
        <v>34</v>
      </c>
      <c r="E6097" t="s">
        <v>21</v>
      </c>
      <c r="F6097" t="s">
        <v>4031</v>
      </c>
      <c r="G6097" t="s">
        <v>130</v>
      </c>
      <c r="H6097">
        <v>17403</v>
      </c>
      <c r="I6097" t="s">
        <v>131</v>
      </c>
      <c r="J6097" t="s">
        <v>4886</v>
      </c>
      <c r="K6097" t="s">
        <v>39</v>
      </c>
      <c r="L6097" t="s">
        <v>80</v>
      </c>
      <c r="M6097" t="s">
        <v>4887</v>
      </c>
      <c r="N6097">
        <v>65.584000000000003</v>
      </c>
      <c r="O6097">
        <v>2</v>
      </c>
      <c r="P6097">
        <v>0.2</v>
      </c>
      <c r="Q6097">
        <v>23.7742</v>
      </c>
    </row>
    <row r="6098" spans="1:17" x14ac:dyDescent="0.3">
      <c r="A6098" t="s">
        <v>42</v>
      </c>
      <c r="B6098" t="s">
        <v>2079</v>
      </c>
      <c r="C6098" t="s">
        <v>2080</v>
      </c>
      <c r="D6098" t="s">
        <v>34</v>
      </c>
      <c r="E6098" t="s">
        <v>21</v>
      </c>
      <c r="F6098" t="s">
        <v>1234</v>
      </c>
      <c r="G6098" t="s">
        <v>46</v>
      </c>
      <c r="H6098">
        <v>33142</v>
      </c>
      <c r="I6098" t="s">
        <v>24</v>
      </c>
      <c r="J6098" t="s">
        <v>3340</v>
      </c>
      <c r="K6098" t="s">
        <v>39</v>
      </c>
      <c r="L6098" t="s">
        <v>80</v>
      </c>
      <c r="M6098" t="s">
        <v>3341</v>
      </c>
      <c r="N6098">
        <v>74.352000000000004</v>
      </c>
      <c r="O6098">
        <v>3</v>
      </c>
      <c r="P6098">
        <v>0.2</v>
      </c>
      <c r="Q6098">
        <v>23.234999999999992</v>
      </c>
    </row>
    <row r="6099" spans="1:17" x14ac:dyDescent="0.3">
      <c r="A6099" t="s">
        <v>42</v>
      </c>
      <c r="B6099" t="s">
        <v>1957</v>
      </c>
      <c r="C6099" t="s">
        <v>1958</v>
      </c>
      <c r="D6099" t="s">
        <v>20</v>
      </c>
      <c r="E6099" t="s">
        <v>21</v>
      </c>
      <c r="F6099" t="s">
        <v>84</v>
      </c>
      <c r="G6099" t="s">
        <v>85</v>
      </c>
      <c r="H6099">
        <v>98105</v>
      </c>
      <c r="I6099" t="s">
        <v>37</v>
      </c>
      <c r="J6099" t="s">
        <v>3340</v>
      </c>
      <c r="K6099" t="s">
        <v>39</v>
      </c>
      <c r="L6099" t="s">
        <v>80</v>
      </c>
      <c r="M6099" t="s">
        <v>3341</v>
      </c>
      <c r="N6099">
        <v>123.92</v>
      </c>
      <c r="O6099">
        <v>4</v>
      </c>
      <c r="P6099">
        <v>0</v>
      </c>
      <c r="Q6099">
        <v>55.763999999999996</v>
      </c>
    </row>
    <row r="6100" spans="1:17" x14ac:dyDescent="0.3">
      <c r="A6100" t="s">
        <v>42</v>
      </c>
      <c r="B6100" t="s">
        <v>1373</v>
      </c>
      <c r="C6100" t="s">
        <v>1374</v>
      </c>
      <c r="D6100" t="s">
        <v>20</v>
      </c>
      <c r="E6100" t="s">
        <v>21</v>
      </c>
      <c r="F6100" t="s">
        <v>106</v>
      </c>
      <c r="G6100" t="s">
        <v>107</v>
      </c>
      <c r="H6100">
        <v>84084</v>
      </c>
      <c r="I6100" t="s">
        <v>37</v>
      </c>
      <c r="J6100" t="s">
        <v>3340</v>
      </c>
      <c r="K6100" t="s">
        <v>39</v>
      </c>
      <c r="L6100" t="s">
        <v>80</v>
      </c>
      <c r="M6100" t="s">
        <v>3341</v>
      </c>
      <c r="N6100">
        <v>92.94</v>
      </c>
      <c r="O6100">
        <v>3</v>
      </c>
      <c r="P6100">
        <v>0</v>
      </c>
      <c r="Q6100">
        <v>41.822999999999993</v>
      </c>
    </row>
    <row r="6101" spans="1:17" x14ac:dyDescent="0.3">
      <c r="A6101" t="s">
        <v>42</v>
      </c>
      <c r="B6101" t="s">
        <v>1957</v>
      </c>
      <c r="C6101" t="s">
        <v>1958</v>
      </c>
      <c r="D6101" t="s">
        <v>20</v>
      </c>
      <c r="E6101" t="s">
        <v>21</v>
      </c>
      <c r="F6101" t="s">
        <v>705</v>
      </c>
      <c r="G6101" t="s">
        <v>400</v>
      </c>
      <c r="H6101">
        <v>80219</v>
      </c>
      <c r="I6101" t="s">
        <v>37</v>
      </c>
      <c r="J6101" t="s">
        <v>3340</v>
      </c>
      <c r="K6101" t="s">
        <v>39</v>
      </c>
      <c r="L6101" t="s">
        <v>80</v>
      </c>
      <c r="M6101" t="s">
        <v>3341</v>
      </c>
      <c r="N6101">
        <v>223.05600000000001</v>
      </c>
      <c r="O6101">
        <v>9</v>
      </c>
      <c r="P6101">
        <v>0.2</v>
      </c>
      <c r="Q6101">
        <v>69.704999999999984</v>
      </c>
    </row>
    <row r="6102" spans="1:17" x14ac:dyDescent="0.3">
      <c r="A6102" t="s">
        <v>42</v>
      </c>
      <c r="B6102" t="s">
        <v>194</v>
      </c>
      <c r="C6102" t="s">
        <v>195</v>
      </c>
      <c r="D6102" t="s">
        <v>34</v>
      </c>
      <c r="E6102" t="s">
        <v>21</v>
      </c>
      <c r="F6102" t="s">
        <v>129</v>
      </c>
      <c r="G6102" t="s">
        <v>130</v>
      </c>
      <c r="H6102">
        <v>19134</v>
      </c>
      <c r="I6102" t="s">
        <v>131</v>
      </c>
      <c r="J6102" t="s">
        <v>3340</v>
      </c>
      <c r="K6102" t="s">
        <v>39</v>
      </c>
      <c r="L6102" t="s">
        <v>80</v>
      </c>
      <c r="M6102" t="s">
        <v>3341</v>
      </c>
      <c r="N6102">
        <v>123.92000000000002</v>
      </c>
      <c r="O6102">
        <v>5</v>
      </c>
      <c r="P6102">
        <v>0.2</v>
      </c>
      <c r="Q6102">
        <v>38.724999999999994</v>
      </c>
    </row>
    <row r="6103" spans="1:17" x14ac:dyDescent="0.3">
      <c r="A6103" t="s">
        <v>42</v>
      </c>
      <c r="B6103" t="s">
        <v>3571</v>
      </c>
      <c r="C6103" t="s">
        <v>3572</v>
      </c>
      <c r="D6103" t="s">
        <v>20</v>
      </c>
      <c r="E6103" t="s">
        <v>21</v>
      </c>
      <c r="F6103" t="s">
        <v>983</v>
      </c>
      <c r="G6103" t="s">
        <v>283</v>
      </c>
      <c r="H6103">
        <v>22204</v>
      </c>
      <c r="I6103" t="s">
        <v>24</v>
      </c>
      <c r="J6103" t="s">
        <v>3340</v>
      </c>
      <c r="K6103" t="s">
        <v>39</v>
      </c>
      <c r="L6103" t="s">
        <v>80</v>
      </c>
      <c r="M6103" t="s">
        <v>3341</v>
      </c>
      <c r="N6103">
        <v>154.9</v>
      </c>
      <c r="O6103">
        <v>5</v>
      </c>
      <c r="P6103">
        <v>0</v>
      </c>
      <c r="Q6103">
        <v>69.704999999999998</v>
      </c>
    </row>
    <row r="6104" spans="1:17" x14ac:dyDescent="0.3">
      <c r="A6104" t="s">
        <v>42</v>
      </c>
      <c r="B6104" t="s">
        <v>5269</v>
      </c>
      <c r="C6104" t="s">
        <v>5270</v>
      </c>
      <c r="D6104" t="s">
        <v>20</v>
      </c>
      <c r="E6104" t="s">
        <v>21</v>
      </c>
      <c r="F6104" t="s">
        <v>3055</v>
      </c>
      <c r="G6104" t="s">
        <v>654</v>
      </c>
      <c r="H6104">
        <v>6457</v>
      </c>
      <c r="I6104" t="s">
        <v>131</v>
      </c>
      <c r="J6104" t="s">
        <v>3340</v>
      </c>
      <c r="K6104" t="s">
        <v>39</v>
      </c>
      <c r="L6104" t="s">
        <v>80</v>
      </c>
      <c r="M6104" t="s">
        <v>3341</v>
      </c>
      <c r="N6104">
        <v>61.96</v>
      </c>
      <c r="O6104">
        <v>2</v>
      </c>
      <c r="P6104">
        <v>0</v>
      </c>
      <c r="Q6104">
        <v>27.881999999999998</v>
      </c>
    </row>
    <row r="6105" spans="1:17" x14ac:dyDescent="0.3">
      <c r="A6105" t="s">
        <v>166</v>
      </c>
      <c r="B6105" t="s">
        <v>4087</v>
      </c>
      <c r="C6105" t="s">
        <v>4088</v>
      </c>
      <c r="D6105" t="s">
        <v>34</v>
      </c>
      <c r="E6105" t="s">
        <v>21</v>
      </c>
      <c r="F6105" t="s">
        <v>3705</v>
      </c>
      <c r="G6105" t="s">
        <v>78</v>
      </c>
      <c r="H6105">
        <v>27604</v>
      </c>
      <c r="I6105" t="s">
        <v>24</v>
      </c>
      <c r="J6105" t="s">
        <v>3340</v>
      </c>
      <c r="K6105" t="s">
        <v>39</v>
      </c>
      <c r="L6105" t="s">
        <v>80</v>
      </c>
      <c r="M6105" t="s">
        <v>3341</v>
      </c>
      <c r="N6105">
        <v>74.352000000000004</v>
      </c>
      <c r="O6105">
        <v>3</v>
      </c>
      <c r="P6105">
        <v>0.2</v>
      </c>
      <c r="Q6105">
        <v>23.234999999999992</v>
      </c>
    </row>
    <row r="6106" spans="1:17" x14ac:dyDescent="0.3">
      <c r="A6106" t="s">
        <v>17</v>
      </c>
      <c r="B6106" t="s">
        <v>233</v>
      </c>
      <c r="C6106" t="s">
        <v>234</v>
      </c>
      <c r="D6106" t="s">
        <v>34</v>
      </c>
      <c r="E6106" t="s">
        <v>21</v>
      </c>
      <c r="F6106" t="s">
        <v>269</v>
      </c>
      <c r="G6106" t="s">
        <v>187</v>
      </c>
      <c r="H6106">
        <v>60653</v>
      </c>
      <c r="I6106" t="s">
        <v>93</v>
      </c>
      <c r="J6106" t="s">
        <v>3340</v>
      </c>
      <c r="K6106" t="s">
        <v>39</v>
      </c>
      <c r="L6106" t="s">
        <v>80</v>
      </c>
      <c r="M6106" t="s">
        <v>3341</v>
      </c>
      <c r="N6106">
        <v>173.48800000000003</v>
      </c>
      <c r="O6106">
        <v>7</v>
      </c>
      <c r="P6106">
        <v>0.2</v>
      </c>
      <c r="Q6106">
        <v>54.214999999999982</v>
      </c>
    </row>
    <row r="6107" spans="1:17" x14ac:dyDescent="0.3">
      <c r="A6107" t="s">
        <v>42</v>
      </c>
      <c r="B6107" t="s">
        <v>609</v>
      </c>
      <c r="C6107" t="s">
        <v>610</v>
      </c>
      <c r="D6107" t="s">
        <v>20</v>
      </c>
      <c r="E6107" t="s">
        <v>21</v>
      </c>
      <c r="F6107" t="s">
        <v>35</v>
      </c>
      <c r="G6107" t="s">
        <v>36</v>
      </c>
      <c r="H6107">
        <v>90004</v>
      </c>
      <c r="I6107" t="s">
        <v>37</v>
      </c>
      <c r="J6107" t="s">
        <v>613</v>
      </c>
      <c r="K6107" t="s">
        <v>39</v>
      </c>
      <c r="L6107" t="s">
        <v>80</v>
      </c>
      <c r="M6107" t="s">
        <v>614</v>
      </c>
      <c r="N6107">
        <v>110.96</v>
      </c>
      <c r="O6107">
        <v>2</v>
      </c>
      <c r="P6107">
        <v>0</v>
      </c>
      <c r="Q6107">
        <v>53.260799999999996</v>
      </c>
    </row>
    <row r="6108" spans="1:17" x14ac:dyDescent="0.3">
      <c r="A6108" t="s">
        <v>42</v>
      </c>
      <c r="B6108" t="s">
        <v>1533</v>
      </c>
      <c r="C6108" t="s">
        <v>1534</v>
      </c>
      <c r="D6108" t="s">
        <v>20</v>
      </c>
      <c r="E6108" t="s">
        <v>21</v>
      </c>
      <c r="F6108" t="s">
        <v>3866</v>
      </c>
      <c r="G6108" t="s">
        <v>689</v>
      </c>
      <c r="H6108">
        <v>7501</v>
      </c>
      <c r="I6108" t="s">
        <v>131</v>
      </c>
      <c r="J6108" t="s">
        <v>613</v>
      </c>
      <c r="K6108" t="s">
        <v>39</v>
      </c>
      <c r="L6108" t="s">
        <v>80</v>
      </c>
      <c r="M6108" t="s">
        <v>614</v>
      </c>
      <c r="N6108">
        <v>166.44</v>
      </c>
      <c r="O6108">
        <v>3</v>
      </c>
      <c r="P6108">
        <v>0</v>
      </c>
      <c r="Q6108">
        <v>79.891199999999998</v>
      </c>
    </row>
    <row r="6109" spans="1:17" x14ac:dyDescent="0.3">
      <c r="A6109" t="s">
        <v>17</v>
      </c>
      <c r="B6109" t="s">
        <v>4496</v>
      </c>
      <c r="C6109" t="s">
        <v>4497</v>
      </c>
      <c r="D6109" t="s">
        <v>34</v>
      </c>
      <c r="E6109" t="s">
        <v>21</v>
      </c>
      <c r="F6109" t="s">
        <v>1083</v>
      </c>
      <c r="G6109" t="s">
        <v>1084</v>
      </c>
      <c r="H6109">
        <v>1852</v>
      </c>
      <c r="I6109" t="s">
        <v>131</v>
      </c>
      <c r="J6109" t="s">
        <v>613</v>
      </c>
      <c r="K6109" t="s">
        <v>39</v>
      </c>
      <c r="L6109" t="s">
        <v>80</v>
      </c>
      <c r="M6109" t="s">
        <v>614</v>
      </c>
      <c r="N6109">
        <v>166.44</v>
      </c>
      <c r="O6109">
        <v>3</v>
      </c>
      <c r="P6109">
        <v>0</v>
      </c>
      <c r="Q6109">
        <v>79.891199999999998</v>
      </c>
    </row>
    <row r="6110" spans="1:17" x14ac:dyDescent="0.3">
      <c r="A6110" t="s">
        <v>1122</v>
      </c>
      <c r="B6110" t="s">
        <v>2637</v>
      </c>
      <c r="C6110" t="s">
        <v>2638</v>
      </c>
      <c r="D6110" t="s">
        <v>20</v>
      </c>
      <c r="E6110" t="s">
        <v>21</v>
      </c>
      <c r="F6110" t="s">
        <v>456</v>
      </c>
      <c r="G6110" t="s">
        <v>78</v>
      </c>
      <c r="H6110">
        <v>28403</v>
      </c>
      <c r="I6110" t="s">
        <v>24</v>
      </c>
      <c r="J6110" t="s">
        <v>613</v>
      </c>
      <c r="K6110" t="s">
        <v>39</v>
      </c>
      <c r="L6110" t="s">
        <v>80</v>
      </c>
      <c r="M6110" t="s">
        <v>614</v>
      </c>
      <c r="N6110">
        <v>310.68799999999999</v>
      </c>
      <c r="O6110">
        <v>7</v>
      </c>
      <c r="P6110">
        <v>0.2</v>
      </c>
      <c r="Q6110">
        <v>108.74079999999998</v>
      </c>
    </row>
    <row r="6111" spans="1:17" x14ac:dyDescent="0.3">
      <c r="A6111" t="s">
        <v>42</v>
      </c>
      <c r="B6111" t="s">
        <v>5848</v>
      </c>
      <c r="C6111" t="s">
        <v>5849</v>
      </c>
      <c r="D6111" t="s">
        <v>90</v>
      </c>
      <c r="E6111" t="s">
        <v>21</v>
      </c>
      <c r="F6111" t="s">
        <v>2907</v>
      </c>
      <c r="G6111" t="s">
        <v>36</v>
      </c>
      <c r="H6111">
        <v>93727</v>
      </c>
      <c r="I6111" t="s">
        <v>37</v>
      </c>
      <c r="J6111" t="s">
        <v>613</v>
      </c>
      <c r="K6111" t="s">
        <v>39</v>
      </c>
      <c r="L6111" t="s">
        <v>80</v>
      </c>
      <c r="M6111" t="s">
        <v>614</v>
      </c>
      <c r="N6111">
        <v>110.96</v>
      </c>
      <c r="O6111">
        <v>2</v>
      </c>
      <c r="P6111">
        <v>0</v>
      </c>
      <c r="Q6111">
        <v>53.260799999999996</v>
      </c>
    </row>
    <row r="6112" spans="1:17" x14ac:dyDescent="0.3">
      <c r="A6112" t="s">
        <v>17</v>
      </c>
      <c r="B6112" t="s">
        <v>2557</v>
      </c>
      <c r="C6112" t="s">
        <v>2558</v>
      </c>
      <c r="D6112" t="s">
        <v>90</v>
      </c>
      <c r="E6112" t="s">
        <v>21</v>
      </c>
      <c r="F6112" t="s">
        <v>282</v>
      </c>
      <c r="G6112" t="s">
        <v>436</v>
      </c>
      <c r="H6112">
        <v>45503</v>
      </c>
      <c r="I6112" t="s">
        <v>131</v>
      </c>
      <c r="J6112" t="s">
        <v>2559</v>
      </c>
      <c r="K6112" t="s">
        <v>39</v>
      </c>
      <c r="L6112" t="s">
        <v>80</v>
      </c>
      <c r="M6112" t="s">
        <v>2560</v>
      </c>
      <c r="N6112">
        <v>15.552000000000003</v>
      </c>
      <c r="O6112">
        <v>3</v>
      </c>
      <c r="P6112">
        <v>0.2</v>
      </c>
      <c r="Q6112">
        <v>5.4432</v>
      </c>
    </row>
    <row r="6113" spans="1:17" x14ac:dyDescent="0.3">
      <c r="A6113" t="s">
        <v>42</v>
      </c>
      <c r="B6113" t="s">
        <v>3486</v>
      </c>
      <c r="C6113" t="s">
        <v>3487</v>
      </c>
      <c r="D6113" t="s">
        <v>20</v>
      </c>
      <c r="E6113" t="s">
        <v>21</v>
      </c>
      <c r="F6113" t="s">
        <v>3488</v>
      </c>
      <c r="G6113" t="s">
        <v>369</v>
      </c>
      <c r="H6113">
        <v>97224</v>
      </c>
      <c r="I6113" t="s">
        <v>37</v>
      </c>
      <c r="J6113" t="s">
        <v>2559</v>
      </c>
      <c r="K6113" t="s">
        <v>39</v>
      </c>
      <c r="L6113" t="s">
        <v>80</v>
      </c>
      <c r="M6113" t="s">
        <v>2560</v>
      </c>
      <c r="N6113">
        <v>15.552000000000003</v>
      </c>
      <c r="O6113">
        <v>3</v>
      </c>
      <c r="P6113">
        <v>0.2</v>
      </c>
      <c r="Q6113">
        <v>5.4432</v>
      </c>
    </row>
    <row r="6114" spans="1:17" x14ac:dyDescent="0.3">
      <c r="A6114" t="s">
        <v>42</v>
      </c>
      <c r="B6114" t="s">
        <v>2627</v>
      </c>
      <c r="C6114" t="s">
        <v>2628</v>
      </c>
      <c r="D6114" t="s">
        <v>34</v>
      </c>
      <c r="E6114" t="s">
        <v>21</v>
      </c>
      <c r="F6114" t="s">
        <v>435</v>
      </c>
      <c r="G6114" t="s">
        <v>1107</v>
      </c>
      <c r="H6114">
        <v>31907</v>
      </c>
      <c r="I6114" t="s">
        <v>24</v>
      </c>
      <c r="J6114" t="s">
        <v>2559</v>
      </c>
      <c r="K6114" t="s">
        <v>39</v>
      </c>
      <c r="L6114" t="s">
        <v>80</v>
      </c>
      <c r="M6114" t="s">
        <v>2560</v>
      </c>
      <c r="N6114">
        <v>12.96</v>
      </c>
      <c r="O6114">
        <v>2</v>
      </c>
      <c r="P6114">
        <v>0</v>
      </c>
      <c r="Q6114">
        <v>6.2208000000000006</v>
      </c>
    </row>
    <row r="6115" spans="1:17" x14ac:dyDescent="0.3">
      <c r="A6115" t="s">
        <v>42</v>
      </c>
      <c r="B6115" t="s">
        <v>4959</v>
      </c>
      <c r="C6115" t="s">
        <v>4960</v>
      </c>
      <c r="D6115" t="s">
        <v>20</v>
      </c>
      <c r="E6115" t="s">
        <v>21</v>
      </c>
      <c r="F6115" t="s">
        <v>3540</v>
      </c>
      <c r="G6115" t="s">
        <v>92</v>
      </c>
      <c r="H6115">
        <v>75023</v>
      </c>
      <c r="I6115" t="s">
        <v>93</v>
      </c>
      <c r="J6115" t="s">
        <v>2559</v>
      </c>
      <c r="K6115" t="s">
        <v>39</v>
      </c>
      <c r="L6115" t="s">
        <v>80</v>
      </c>
      <c r="M6115" t="s">
        <v>2560</v>
      </c>
      <c r="N6115">
        <v>15.552000000000003</v>
      </c>
      <c r="O6115">
        <v>3</v>
      </c>
      <c r="P6115">
        <v>0.2</v>
      </c>
      <c r="Q6115">
        <v>5.4432</v>
      </c>
    </row>
    <row r="6116" spans="1:17" x14ac:dyDescent="0.3">
      <c r="A6116" t="s">
        <v>17</v>
      </c>
      <c r="B6116" t="s">
        <v>137</v>
      </c>
      <c r="C6116" t="s">
        <v>138</v>
      </c>
      <c r="D6116" t="s">
        <v>20</v>
      </c>
      <c r="E6116" t="s">
        <v>21</v>
      </c>
      <c r="F6116" t="s">
        <v>295</v>
      </c>
      <c r="G6116" t="s">
        <v>296</v>
      </c>
      <c r="H6116">
        <v>38109</v>
      </c>
      <c r="I6116" t="s">
        <v>24</v>
      </c>
      <c r="J6116" t="s">
        <v>2559</v>
      </c>
      <c r="K6116" t="s">
        <v>39</v>
      </c>
      <c r="L6116" t="s">
        <v>80</v>
      </c>
      <c r="M6116" t="s">
        <v>2560</v>
      </c>
      <c r="N6116">
        <v>25.920000000000005</v>
      </c>
      <c r="O6116">
        <v>5</v>
      </c>
      <c r="P6116">
        <v>0.2</v>
      </c>
      <c r="Q6116">
        <v>9.0719999999999992</v>
      </c>
    </row>
    <row r="6117" spans="1:17" x14ac:dyDescent="0.3">
      <c r="A6117" t="s">
        <v>42</v>
      </c>
      <c r="B6117" t="s">
        <v>82</v>
      </c>
      <c r="C6117" t="s">
        <v>83</v>
      </c>
      <c r="D6117" t="s">
        <v>20</v>
      </c>
      <c r="E6117" t="s">
        <v>21</v>
      </c>
      <c r="F6117" t="s">
        <v>943</v>
      </c>
      <c r="G6117" t="s">
        <v>400</v>
      </c>
      <c r="H6117">
        <v>80906</v>
      </c>
      <c r="I6117" t="s">
        <v>37</v>
      </c>
      <c r="J6117" t="s">
        <v>2559</v>
      </c>
      <c r="K6117" t="s">
        <v>39</v>
      </c>
      <c r="L6117" t="s">
        <v>80</v>
      </c>
      <c r="M6117" t="s">
        <v>5407</v>
      </c>
      <c r="N6117">
        <v>85.055999999999997</v>
      </c>
      <c r="O6117">
        <v>3</v>
      </c>
      <c r="P6117">
        <v>0.2</v>
      </c>
      <c r="Q6117">
        <v>28.706399999999991</v>
      </c>
    </row>
    <row r="6118" spans="1:17" x14ac:dyDescent="0.3">
      <c r="A6118" t="s">
        <v>42</v>
      </c>
      <c r="B6118" t="s">
        <v>901</v>
      </c>
      <c r="C6118" t="s">
        <v>902</v>
      </c>
      <c r="D6118" t="s">
        <v>34</v>
      </c>
      <c r="E6118" t="s">
        <v>21</v>
      </c>
      <c r="F6118" t="s">
        <v>163</v>
      </c>
      <c r="G6118" t="s">
        <v>92</v>
      </c>
      <c r="H6118">
        <v>77041</v>
      </c>
      <c r="I6118" t="s">
        <v>93</v>
      </c>
      <c r="J6118" t="s">
        <v>2559</v>
      </c>
      <c r="K6118" t="s">
        <v>39</v>
      </c>
      <c r="L6118" t="s">
        <v>80</v>
      </c>
      <c r="M6118" t="s">
        <v>2560</v>
      </c>
      <c r="N6118">
        <v>10.368000000000002</v>
      </c>
      <c r="O6118">
        <v>2</v>
      </c>
      <c r="P6118">
        <v>0.2</v>
      </c>
      <c r="Q6118">
        <v>3.6288</v>
      </c>
    </row>
    <row r="6119" spans="1:17" x14ac:dyDescent="0.3">
      <c r="A6119" t="s">
        <v>17</v>
      </c>
      <c r="B6119" t="s">
        <v>1977</v>
      </c>
      <c r="C6119" t="s">
        <v>1978</v>
      </c>
      <c r="D6119" t="s">
        <v>90</v>
      </c>
      <c r="E6119" t="s">
        <v>21</v>
      </c>
      <c r="F6119" t="s">
        <v>269</v>
      </c>
      <c r="G6119" t="s">
        <v>187</v>
      </c>
      <c r="H6119">
        <v>60610</v>
      </c>
      <c r="I6119" t="s">
        <v>93</v>
      </c>
      <c r="J6119" t="s">
        <v>2559</v>
      </c>
      <c r="K6119" t="s">
        <v>39</v>
      </c>
      <c r="L6119" t="s">
        <v>80</v>
      </c>
      <c r="M6119" t="s">
        <v>2560</v>
      </c>
      <c r="N6119">
        <v>5.1840000000000011</v>
      </c>
      <c r="O6119">
        <v>1</v>
      </c>
      <c r="P6119">
        <v>0.2</v>
      </c>
      <c r="Q6119">
        <v>1.8144</v>
      </c>
    </row>
    <row r="6120" spans="1:17" x14ac:dyDescent="0.3">
      <c r="A6120" t="s">
        <v>42</v>
      </c>
      <c r="B6120" t="s">
        <v>1318</v>
      </c>
      <c r="C6120" t="s">
        <v>1319</v>
      </c>
      <c r="D6120" t="s">
        <v>20</v>
      </c>
      <c r="E6120" t="s">
        <v>21</v>
      </c>
      <c r="F6120" t="s">
        <v>112</v>
      </c>
      <c r="G6120" t="s">
        <v>36</v>
      </c>
      <c r="H6120">
        <v>94122</v>
      </c>
      <c r="I6120" t="s">
        <v>37</v>
      </c>
      <c r="J6120" t="s">
        <v>2559</v>
      </c>
      <c r="K6120" t="s">
        <v>39</v>
      </c>
      <c r="L6120" t="s">
        <v>80</v>
      </c>
      <c r="M6120" t="s">
        <v>2560</v>
      </c>
      <c r="N6120">
        <v>25.92</v>
      </c>
      <c r="O6120">
        <v>4</v>
      </c>
      <c r="P6120">
        <v>0</v>
      </c>
      <c r="Q6120">
        <v>12.441600000000001</v>
      </c>
    </row>
    <row r="6121" spans="1:17" x14ac:dyDescent="0.3">
      <c r="A6121" t="s">
        <v>42</v>
      </c>
      <c r="B6121" t="s">
        <v>1977</v>
      </c>
      <c r="C6121" t="s">
        <v>1978</v>
      </c>
      <c r="D6121" t="s">
        <v>90</v>
      </c>
      <c r="E6121" t="s">
        <v>21</v>
      </c>
      <c r="F6121" t="s">
        <v>1476</v>
      </c>
      <c r="G6121" t="s">
        <v>78</v>
      </c>
      <c r="H6121">
        <v>28314</v>
      </c>
      <c r="I6121" t="s">
        <v>24</v>
      </c>
      <c r="J6121" t="s">
        <v>2559</v>
      </c>
      <c r="K6121" t="s">
        <v>39</v>
      </c>
      <c r="L6121" t="s">
        <v>80</v>
      </c>
      <c r="M6121" t="s">
        <v>2560</v>
      </c>
      <c r="N6121">
        <v>10.368000000000002</v>
      </c>
      <c r="O6121">
        <v>2</v>
      </c>
      <c r="P6121">
        <v>0.2</v>
      </c>
      <c r="Q6121">
        <v>3.6288</v>
      </c>
    </row>
    <row r="6122" spans="1:17" x14ac:dyDescent="0.3">
      <c r="A6122" t="s">
        <v>42</v>
      </c>
      <c r="B6122" t="s">
        <v>4264</v>
      </c>
      <c r="C6122" t="s">
        <v>4265</v>
      </c>
      <c r="D6122" t="s">
        <v>20</v>
      </c>
      <c r="E6122" t="s">
        <v>21</v>
      </c>
      <c r="F6122" t="s">
        <v>235</v>
      </c>
      <c r="G6122" t="s">
        <v>236</v>
      </c>
      <c r="H6122">
        <v>10009</v>
      </c>
      <c r="I6122" t="s">
        <v>131</v>
      </c>
      <c r="J6122" t="s">
        <v>4268</v>
      </c>
      <c r="K6122" t="s">
        <v>39</v>
      </c>
      <c r="L6122" t="s">
        <v>80</v>
      </c>
      <c r="M6122" t="s">
        <v>4269</v>
      </c>
      <c r="N6122">
        <v>41.86</v>
      </c>
      <c r="O6122">
        <v>7</v>
      </c>
      <c r="P6122">
        <v>0</v>
      </c>
      <c r="Q6122">
        <v>20.511400000000002</v>
      </c>
    </row>
    <row r="6123" spans="1:17" x14ac:dyDescent="0.3">
      <c r="A6123" t="s">
        <v>42</v>
      </c>
      <c r="B6123" t="s">
        <v>4568</v>
      </c>
      <c r="C6123" t="s">
        <v>4569</v>
      </c>
      <c r="D6123" t="s">
        <v>20</v>
      </c>
      <c r="E6123" t="s">
        <v>21</v>
      </c>
      <c r="F6123" t="s">
        <v>112</v>
      </c>
      <c r="G6123" t="s">
        <v>36</v>
      </c>
      <c r="H6123">
        <v>94122</v>
      </c>
      <c r="I6123" t="s">
        <v>37</v>
      </c>
      <c r="J6123" t="s">
        <v>4268</v>
      </c>
      <c r="K6123" t="s">
        <v>39</v>
      </c>
      <c r="L6123" t="s">
        <v>80</v>
      </c>
      <c r="M6123" t="s">
        <v>4269</v>
      </c>
      <c r="N6123">
        <v>11.96</v>
      </c>
      <c r="O6123">
        <v>2</v>
      </c>
      <c r="P6123">
        <v>0</v>
      </c>
      <c r="Q6123">
        <v>5.8604000000000003</v>
      </c>
    </row>
    <row r="6124" spans="1:17" x14ac:dyDescent="0.3">
      <c r="A6124" t="s">
        <v>42</v>
      </c>
      <c r="B6124" t="s">
        <v>4794</v>
      </c>
      <c r="C6124" t="s">
        <v>4795</v>
      </c>
      <c r="D6124" t="s">
        <v>34</v>
      </c>
      <c r="E6124" t="s">
        <v>21</v>
      </c>
      <c r="F6124" t="s">
        <v>235</v>
      </c>
      <c r="G6124" t="s">
        <v>236</v>
      </c>
      <c r="H6124">
        <v>10009</v>
      </c>
      <c r="I6124" t="s">
        <v>131</v>
      </c>
      <c r="J6124" t="s">
        <v>4268</v>
      </c>
      <c r="K6124" t="s">
        <v>39</v>
      </c>
      <c r="L6124" t="s">
        <v>80</v>
      </c>
      <c r="M6124" t="s">
        <v>4269</v>
      </c>
      <c r="N6124">
        <v>17.940000000000001</v>
      </c>
      <c r="O6124">
        <v>3</v>
      </c>
      <c r="P6124">
        <v>0</v>
      </c>
      <c r="Q6124">
        <v>8.7906000000000013</v>
      </c>
    </row>
    <row r="6125" spans="1:17" x14ac:dyDescent="0.3">
      <c r="A6125" t="s">
        <v>17</v>
      </c>
      <c r="B6125" t="s">
        <v>2302</v>
      </c>
      <c r="C6125" t="s">
        <v>2303</v>
      </c>
      <c r="D6125" t="s">
        <v>90</v>
      </c>
      <c r="E6125" t="s">
        <v>21</v>
      </c>
      <c r="F6125" t="s">
        <v>215</v>
      </c>
      <c r="G6125" t="s">
        <v>2287</v>
      </c>
      <c r="H6125">
        <v>3820</v>
      </c>
      <c r="I6125" t="s">
        <v>131</v>
      </c>
      <c r="J6125" t="s">
        <v>4268</v>
      </c>
      <c r="K6125" t="s">
        <v>39</v>
      </c>
      <c r="L6125" t="s">
        <v>80</v>
      </c>
      <c r="M6125" t="s">
        <v>4269</v>
      </c>
      <c r="N6125">
        <v>29.900000000000002</v>
      </c>
      <c r="O6125">
        <v>5</v>
      </c>
      <c r="P6125">
        <v>0</v>
      </c>
      <c r="Q6125">
        <v>14.651</v>
      </c>
    </row>
    <row r="6126" spans="1:17" x14ac:dyDescent="0.3">
      <c r="A6126" t="s">
        <v>42</v>
      </c>
      <c r="B6126" t="s">
        <v>1590</v>
      </c>
      <c r="C6126" t="s">
        <v>1591</v>
      </c>
      <c r="D6126" t="s">
        <v>20</v>
      </c>
      <c r="E6126" t="s">
        <v>21</v>
      </c>
      <c r="F6126" t="s">
        <v>269</v>
      </c>
      <c r="G6126" t="s">
        <v>187</v>
      </c>
      <c r="H6126">
        <v>60653</v>
      </c>
      <c r="I6126" t="s">
        <v>93</v>
      </c>
      <c r="J6126" t="s">
        <v>4268</v>
      </c>
      <c r="K6126" t="s">
        <v>39</v>
      </c>
      <c r="L6126" t="s">
        <v>80</v>
      </c>
      <c r="M6126" t="s">
        <v>4269</v>
      </c>
      <c r="N6126">
        <v>19.136000000000003</v>
      </c>
      <c r="O6126">
        <v>4</v>
      </c>
      <c r="P6126">
        <v>0.2</v>
      </c>
      <c r="Q6126">
        <v>6.9367999999999999</v>
      </c>
    </row>
    <row r="6127" spans="1:17" x14ac:dyDescent="0.3">
      <c r="A6127" t="s">
        <v>42</v>
      </c>
      <c r="B6127" t="s">
        <v>3770</v>
      </c>
      <c r="C6127" t="s">
        <v>3771</v>
      </c>
      <c r="D6127" t="s">
        <v>20</v>
      </c>
      <c r="E6127" t="s">
        <v>21</v>
      </c>
      <c r="F6127" t="s">
        <v>84</v>
      </c>
      <c r="G6127" t="s">
        <v>85</v>
      </c>
      <c r="H6127">
        <v>98115</v>
      </c>
      <c r="I6127" t="s">
        <v>37</v>
      </c>
      <c r="J6127" t="s">
        <v>4268</v>
      </c>
      <c r="K6127" t="s">
        <v>39</v>
      </c>
      <c r="L6127" t="s">
        <v>80</v>
      </c>
      <c r="M6127" t="s">
        <v>4269</v>
      </c>
      <c r="N6127">
        <v>17.940000000000001</v>
      </c>
      <c r="O6127">
        <v>3</v>
      </c>
      <c r="P6127">
        <v>0</v>
      </c>
      <c r="Q6127">
        <v>8.7906000000000013</v>
      </c>
    </row>
    <row r="6128" spans="1:17" x14ac:dyDescent="0.3">
      <c r="A6128" t="s">
        <v>17</v>
      </c>
      <c r="B6128" t="s">
        <v>1744</v>
      </c>
      <c r="C6128" t="s">
        <v>1745</v>
      </c>
      <c r="D6128" t="s">
        <v>34</v>
      </c>
      <c r="E6128" t="s">
        <v>21</v>
      </c>
      <c r="F6128" t="s">
        <v>129</v>
      </c>
      <c r="G6128" t="s">
        <v>130</v>
      </c>
      <c r="H6128">
        <v>19143</v>
      </c>
      <c r="I6128" t="s">
        <v>131</v>
      </c>
      <c r="J6128" t="s">
        <v>1746</v>
      </c>
      <c r="K6128" t="s">
        <v>39</v>
      </c>
      <c r="L6128" t="s">
        <v>80</v>
      </c>
      <c r="M6128" t="s">
        <v>1747</v>
      </c>
      <c r="N6128">
        <v>8.4480000000000004</v>
      </c>
      <c r="O6128">
        <v>2</v>
      </c>
      <c r="P6128">
        <v>0.2</v>
      </c>
      <c r="Q6128">
        <v>2.6399999999999997</v>
      </c>
    </row>
    <row r="6129" spans="1:17" x14ac:dyDescent="0.3">
      <c r="A6129" t="s">
        <v>42</v>
      </c>
      <c r="B6129" t="s">
        <v>1182</v>
      </c>
      <c r="C6129" t="s">
        <v>1183</v>
      </c>
      <c r="D6129" t="s">
        <v>34</v>
      </c>
      <c r="E6129" t="s">
        <v>21</v>
      </c>
      <c r="F6129" t="s">
        <v>1266</v>
      </c>
      <c r="G6129" t="s">
        <v>36</v>
      </c>
      <c r="H6129">
        <v>92646</v>
      </c>
      <c r="I6129" t="s">
        <v>37</v>
      </c>
      <c r="J6129" t="s">
        <v>1746</v>
      </c>
      <c r="K6129" t="s">
        <v>39</v>
      </c>
      <c r="L6129" t="s">
        <v>80</v>
      </c>
      <c r="M6129" t="s">
        <v>1747</v>
      </c>
      <c r="N6129">
        <v>10.56</v>
      </c>
      <c r="O6129">
        <v>2</v>
      </c>
      <c r="P6129">
        <v>0</v>
      </c>
      <c r="Q6129">
        <v>4.7519999999999998</v>
      </c>
    </row>
    <row r="6130" spans="1:17" x14ac:dyDescent="0.3">
      <c r="A6130" t="s">
        <v>166</v>
      </c>
      <c r="B6130" t="s">
        <v>4848</v>
      </c>
      <c r="C6130" t="s">
        <v>4849</v>
      </c>
      <c r="D6130" t="s">
        <v>20</v>
      </c>
      <c r="E6130" t="s">
        <v>21</v>
      </c>
      <c r="F6130" t="s">
        <v>129</v>
      </c>
      <c r="G6130" t="s">
        <v>130</v>
      </c>
      <c r="H6130">
        <v>19143</v>
      </c>
      <c r="I6130" t="s">
        <v>131</v>
      </c>
      <c r="J6130" t="s">
        <v>1746</v>
      </c>
      <c r="K6130" t="s">
        <v>39</v>
      </c>
      <c r="L6130" t="s">
        <v>80</v>
      </c>
      <c r="M6130" t="s">
        <v>1747</v>
      </c>
      <c r="N6130">
        <v>8.4480000000000004</v>
      </c>
      <c r="O6130">
        <v>2</v>
      </c>
      <c r="P6130">
        <v>0.2</v>
      </c>
      <c r="Q6130">
        <v>2.6399999999999997</v>
      </c>
    </row>
    <row r="6131" spans="1:17" x14ac:dyDescent="0.3">
      <c r="A6131" t="s">
        <v>42</v>
      </c>
      <c r="B6131" t="s">
        <v>512</v>
      </c>
      <c r="C6131" t="s">
        <v>513</v>
      </c>
      <c r="D6131" t="s">
        <v>34</v>
      </c>
      <c r="E6131" t="s">
        <v>21</v>
      </c>
      <c r="F6131" t="s">
        <v>712</v>
      </c>
      <c r="G6131" t="s">
        <v>92</v>
      </c>
      <c r="H6131">
        <v>75081</v>
      </c>
      <c r="I6131" t="s">
        <v>93</v>
      </c>
      <c r="J6131" t="s">
        <v>1746</v>
      </c>
      <c r="K6131" t="s">
        <v>39</v>
      </c>
      <c r="L6131" t="s">
        <v>80</v>
      </c>
      <c r="M6131" t="s">
        <v>1747</v>
      </c>
      <c r="N6131">
        <v>8.4480000000000004</v>
      </c>
      <c r="O6131">
        <v>2</v>
      </c>
      <c r="P6131">
        <v>0.2</v>
      </c>
      <c r="Q6131">
        <v>2.6399999999999997</v>
      </c>
    </row>
    <row r="6132" spans="1:17" x14ac:dyDescent="0.3">
      <c r="A6132" t="s">
        <v>42</v>
      </c>
      <c r="B6132" t="s">
        <v>1192</v>
      </c>
      <c r="C6132" t="s">
        <v>1193</v>
      </c>
      <c r="D6132" t="s">
        <v>20</v>
      </c>
      <c r="E6132" t="s">
        <v>21</v>
      </c>
      <c r="F6132" t="s">
        <v>769</v>
      </c>
      <c r="G6132" t="s">
        <v>210</v>
      </c>
      <c r="H6132">
        <v>48234</v>
      </c>
      <c r="I6132" t="s">
        <v>93</v>
      </c>
      <c r="J6132" t="s">
        <v>1746</v>
      </c>
      <c r="K6132" t="s">
        <v>39</v>
      </c>
      <c r="L6132" t="s">
        <v>80</v>
      </c>
      <c r="M6132" t="s">
        <v>1747</v>
      </c>
      <c r="N6132">
        <v>10.56</v>
      </c>
      <c r="O6132">
        <v>2</v>
      </c>
      <c r="P6132">
        <v>0</v>
      </c>
      <c r="Q6132">
        <v>4.7519999999999998</v>
      </c>
    </row>
    <row r="6133" spans="1:17" x14ac:dyDescent="0.3">
      <c r="A6133" t="s">
        <v>17</v>
      </c>
      <c r="B6133" t="s">
        <v>4169</v>
      </c>
      <c r="C6133" t="s">
        <v>4170</v>
      </c>
      <c r="D6133" t="s">
        <v>34</v>
      </c>
      <c r="E6133" t="s">
        <v>21</v>
      </c>
      <c r="F6133" t="s">
        <v>1273</v>
      </c>
      <c r="G6133" t="s">
        <v>23</v>
      </c>
      <c r="H6133">
        <v>40475</v>
      </c>
      <c r="I6133" t="s">
        <v>24</v>
      </c>
      <c r="J6133" t="s">
        <v>5525</v>
      </c>
      <c r="K6133" t="s">
        <v>39</v>
      </c>
      <c r="L6133" t="s">
        <v>80</v>
      </c>
      <c r="M6133" t="s">
        <v>5526</v>
      </c>
      <c r="N6133">
        <v>26.400000000000002</v>
      </c>
      <c r="O6133">
        <v>5</v>
      </c>
      <c r="P6133">
        <v>0</v>
      </c>
      <c r="Q6133">
        <v>11.879999999999999</v>
      </c>
    </row>
    <row r="6134" spans="1:17" x14ac:dyDescent="0.3">
      <c r="A6134" t="s">
        <v>166</v>
      </c>
      <c r="B6134" t="s">
        <v>385</v>
      </c>
      <c r="C6134" t="s">
        <v>386</v>
      </c>
      <c r="D6134" t="s">
        <v>90</v>
      </c>
      <c r="E6134" t="s">
        <v>21</v>
      </c>
      <c r="F6134" t="s">
        <v>269</v>
      </c>
      <c r="G6134" t="s">
        <v>187</v>
      </c>
      <c r="H6134">
        <v>60653</v>
      </c>
      <c r="I6134" t="s">
        <v>93</v>
      </c>
      <c r="J6134" t="s">
        <v>5525</v>
      </c>
      <c r="K6134" t="s">
        <v>39</v>
      </c>
      <c r="L6134" t="s">
        <v>80</v>
      </c>
      <c r="M6134" t="s">
        <v>5526</v>
      </c>
      <c r="N6134">
        <v>8.4480000000000004</v>
      </c>
      <c r="O6134">
        <v>2</v>
      </c>
      <c r="P6134">
        <v>0.2</v>
      </c>
      <c r="Q6134">
        <v>2.6399999999999997</v>
      </c>
    </row>
    <row r="6135" spans="1:17" x14ac:dyDescent="0.3">
      <c r="A6135" t="s">
        <v>42</v>
      </c>
      <c r="B6135" t="s">
        <v>901</v>
      </c>
      <c r="C6135" t="s">
        <v>902</v>
      </c>
      <c r="D6135" t="s">
        <v>34</v>
      </c>
      <c r="E6135" t="s">
        <v>21</v>
      </c>
      <c r="F6135" t="s">
        <v>1004</v>
      </c>
      <c r="G6135" t="s">
        <v>46</v>
      </c>
      <c r="H6135">
        <v>33710</v>
      </c>
      <c r="I6135" t="s">
        <v>24</v>
      </c>
      <c r="J6135" t="s">
        <v>5525</v>
      </c>
      <c r="K6135" t="s">
        <v>39</v>
      </c>
      <c r="L6135" t="s">
        <v>80</v>
      </c>
      <c r="M6135" t="s">
        <v>5526</v>
      </c>
      <c r="N6135">
        <v>42.24</v>
      </c>
      <c r="O6135">
        <v>10</v>
      </c>
      <c r="P6135">
        <v>0.2</v>
      </c>
      <c r="Q6135">
        <v>13.199999999999998</v>
      </c>
    </row>
    <row r="6136" spans="1:17" x14ac:dyDescent="0.3">
      <c r="A6136" t="s">
        <v>17</v>
      </c>
      <c r="B6136" t="s">
        <v>2936</v>
      </c>
      <c r="C6136" t="s">
        <v>2937</v>
      </c>
      <c r="D6136" t="s">
        <v>20</v>
      </c>
      <c r="E6136" t="s">
        <v>21</v>
      </c>
      <c r="F6136" t="s">
        <v>35</v>
      </c>
      <c r="G6136" t="s">
        <v>36</v>
      </c>
      <c r="H6136">
        <v>90032</v>
      </c>
      <c r="I6136" t="s">
        <v>37</v>
      </c>
      <c r="J6136" t="s">
        <v>5768</v>
      </c>
      <c r="K6136" t="s">
        <v>39</v>
      </c>
      <c r="L6136" t="s">
        <v>80</v>
      </c>
      <c r="M6136" t="s">
        <v>5769</v>
      </c>
      <c r="N6136">
        <v>5.98</v>
      </c>
      <c r="O6136">
        <v>1</v>
      </c>
      <c r="P6136">
        <v>0</v>
      </c>
      <c r="Q6136">
        <v>2.9302000000000001</v>
      </c>
    </row>
    <row r="6137" spans="1:17" x14ac:dyDescent="0.3">
      <c r="A6137" t="s">
        <v>42</v>
      </c>
      <c r="B6137" t="s">
        <v>3956</v>
      </c>
      <c r="C6137" t="s">
        <v>3957</v>
      </c>
      <c r="D6137" t="s">
        <v>34</v>
      </c>
      <c r="E6137" t="s">
        <v>21</v>
      </c>
      <c r="F6137" t="s">
        <v>315</v>
      </c>
      <c r="G6137" t="s">
        <v>316</v>
      </c>
      <c r="H6137">
        <v>35601</v>
      </c>
      <c r="I6137" t="s">
        <v>24</v>
      </c>
      <c r="J6137" t="s">
        <v>5768</v>
      </c>
      <c r="K6137" t="s">
        <v>39</v>
      </c>
      <c r="L6137" t="s">
        <v>80</v>
      </c>
      <c r="M6137" t="s">
        <v>5769</v>
      </c>
      <c r="N6137">
        <v>23.92</v>
      </c>
      <c r="O6137">
        <v>4</v>
      </c>
      <c r="P6137">
        <v>0</v>
      </c>
      <c r="Q6137">
        <v>11.720800000000001</v>
      </c>
    </row>
    <row r="6138" spans="1:17" x14ac:dyDescent="0.3">
      <c r="A6138" t="s">
        <v>42</v>
      </c>
      <c r="B6138" t="s">
        <v>3047</v>
      </c>
      <c r="C6138" t="s">
        <v>3048</v>
      </c>
      <c r="D6138" t="s">
        <v>90</v>
      </c>
      <c r="E6138" t="s">
        <v>21</v>
      </c>
      <c r="F6138" t="s">
        <v>583</v>
      </c>
      <c r="G6138" t="s">
        <v>584</v>
      </c>
      <c r="H6138">
        <v>88220</v>
      </c>
      <c r="I6138" t="s">
        <v>37</v>
      </c>
      <c r="J6138" t="s">
        <v>4531</v>
      </c>
      <c r="K6138" t="s">
        <v>39</v>
      </c>
      <c r="L6138" t="s">
        <v>80</v>
      </c>
      <c r="M6138" t="s">
        <v>4532</v>
      </c>
      <c r="N6138">
        <v>19.440000000000001</v>
      </c>
      <c r="O6138">
        <v>3</v>
      </c>
      <c r="P6138">
        <v>0</v>
      </c>
      <c r="Q6138">
        <v>9.3312000000000008</v>
      </c>
    </row>
    <row r="6139" spans="1:17" x14ac:dyDescent="0.3">
      <c r="A6139" t="s">
        <v>166</v>
      </c>
      <c r="B6139" t="s">
        <v>679</v>
      </c>
      <c r="C6139" t="s">
        <v>680</v>
      </c>
      <c r="D6139" t="s">
        <v>20</v>
      </c>
      <c r="E6139" t="s">
        <v>21</v>
      </c>
      <c r="F6139" t="s">
        <v>5896</v>
      </c>
      <c r="G6139" t="s">
        <v>689</v>
      </c>
      <c r="H6139">
        <v>7017</v>
      </c>
      <c r="I6139" t="s">
        <v>131</v>
      </c>
      <c r="J6139" t="s">
        <v>4531</v>
      </c>
      <c r="K6139" t="s">
        <v>39</v>
      </c>
      <c r="L6139" t="s">
        <v>80</v>
      </c>
      <c r="M6139" t="s">
        <v>4532</v>
      </c>
      <c r="N6139">
        <v>25.92</v>
      </c>
      <c r="O6139">
        <v>4</v>
      </c>
      <c r="P6139">
        <v>0</v>
      </c>
      <c r="Q6139">
        <v>12.441600000000001</v>
      </c>
    </row>
    <row r="6140" spans="1:17" x14ac:dyDescent="0.3">
      <c r="A6140" t="s">
        <v>17</v>
      </c>
      <c r="B6140" t="s">
        <v>3311</v>
      </c>
      <c r="C6140" t="s">
        <v>3312</v>
      </c>
      <c r="D6140" t="s">
        <v>20</v>
      </c>
      <c r="E6140" t="s">
        <v>21</v>
      </c>
      <c r="F6140" t="s">
        <v>290</v>
      </c>
      <c r="G6140" t="s">
        <v>210</v>
      </c>
      <c r="H6140">
        <v>49201</v>
      </c>
      <c r="I6140" t="s">
        <v>93</v>
      </c>
      <c r="J6140" t="s">
        <v>5697</v>
      </c>
      <c r="K6140" t="s">
        <v>39</v>
      </c>
      <c r="L6140" t="s">
        <v>80</v>
      </c>
      <c r="M6140" t="s">
        <v>5698</v>
      </c>
      <c r="N6140">
        <v>56.07</v>
      </c>
      <c r="O6140">
        <v>7</v>
      </c>
      <c r="P6140">
        <v>0</v>
      </c>
      <c r="Q6140">
        <v>25.231499999999997</v>
      </c>
    </row>
    <row r="6141" spans="1:17" x14ac:dyDescent="0.3">
      <c r="A6141" t="s">
        <v>42</v>
      </c>
      <c r="B6141" t="s">
        <v>4177</v>
      </c>
      <c r="C6141" t="s">
        <v>4178</v>
      </c>
      <c r="D6141" t="s">
        <v>34</v>
      </c>
      <c r="E6141" t="s">
        <v>21</v>
      </c>
      <c r="F6141" t="s">
        <v>35</v>
      </c>
      <c r="G6141" t="s">
        <v>36</v>
      </c>
      <c r="H6141">
        <v>90036</v>
      </c>
      <c r="I6141" t="s">
        <v>37</v>
      </c>
      <c r="J6141" t="s">
        <v>5697</v>
      </c>
      <c r="K6141" t="s">
        <v>39</v>
      </c>
      <c r="L6141" t="s">
        <v>80</v>
      </c>
      <c r="M6141" t="s">
        <v>5698</v>
      </c>
      <c r="N6141">
        <v>32.04</v>
      </c>
      <c r="O6141">
        <v>4</v>
      </c>
      <c r="P6141">
        <v>0</v>
      </c>
      <c r="Q6141">
        <v>14.417999999999999</v>
      </c>
    </row>
    <row r="6142" spans="1:17" x14ac:dyDescent="0.3">
      <c r="A6142" t="s">
        <v>17</v>
      </c>
      <c r="B6142" t="s">
        <v>2140</v>
      </c>
      <c r="C6142" t="s">
        <v>2141</v>
      </c>
      <c r="D6142" t="s">
        <v>34</v>
      </c>
      <c r="E6142" t="s">
        <v>21</v>
      </c>
      <c r="F6142" t="s">
        <v>531</v>
      </c>
      <c r="G6142" t="s">
        <v>216</v>
      </c>
      <c r="H6142">
        <v>19711</v>
      </c>
      <c r="I6142" t="s">
        <v>131</v>
      </c>
      <c r="J6142" t="s">
        <v>3338</v>
      </c>
      <c r="K6142" t="s">
        <v>39</v>
      </c>
      <c r="L6142" t="s">
        <v>80</v>
      </c>
      <c r="M6142" t="s">
        <v>3339</v>
      </c>
      <c r="N6142">
        <v>7.3</v>
      </c>
      <c r="O6142">
        <v>2</v>
      </c>
      <c r="P6142">
        <v>0</v>
      </c>
      <c r="Q6142">
        <v>3.4309999999999996</v>
      </c>
    </row>
    <row r="6143" spans="1:17" x14ac:dyDescent="0.3">
      <c r="A6143" t="s">
        <v>42</v>
      </c>
      <c r="B6143" t="s">
        <v>2279</v>
      </c>
      <c r="C6143" t="s">
        <v>2280</v>
      </c>
      <c r="D6143" t="s">
        <v>34</v>
      </c>
      <c r="E6143" t="s">
        <v>21</v>
      </c>
      <c r="F6143" t="s">
        <v>3919</v>
      </c>
      <c r="G6143" t="s">
        <v>1084</v>
      </c>
      <c r="H6143">
        <v>1453</v>
      </c>
      <c r="I6143" t="s">
        <v>131</v>
      </c>
      <c r="J6143" t="s">
        <v>3338</v>
      </c>
      <c r="K6143" t="s">
        <v>39</v>
      </c>
      <c r="L6143" t="s">
        <v>80</v>
      </c>
      <c r="M6143" t="s">
        <v>3339</v>
      </c>
      <c r="N6143">
        <v>10.95</v>
      </c>
      <c r="O6143">
        <v>3</v>
      </c>
      <c r="P6143">
        <v>0</v>
      </c>
      <c r="Q6143">
        <v>5.1464999999999996</v>
      </c>
    </row>
    <row r="6144" spans="1:17" x14ac:dyDescent="0.3">
      <c r="A6144" t="s">
        <v>166</v>
      </c>
      <c r="B6144" t="s">
        <v>2460</v>
      </c>
      <c r="C6144" t="s">
        <v>2461</v>
      </c>
      <c r="D6144" t="s">
        <v>90</v>
      </c>
      <c r="E6144" t="s">
        <v>21</v>
      </c>
      <c r="F6144" t="s">
        <v>235</v>
      </c>
      <c r="G6144" t="s">
        <v>236</v>
      </c>
      <c r="H6144">
        <v>10011</v>
      </c>
      <c r="I6144" t="s">
        <v>131</v>
      </c>
      <c r="J6144" t="s">
        <v>2466</v>
      </c>
      <c r="K6144" t="s">
        <v>39</v>
      </c>
      <c r="L6144" t="s">
        <v>80</v>
      </c>
      <c r="M6144" t="s">
        <v>2467</v>
      </c>
      <c r="N6144">
        <v>191.6</v>
      </c>
      <c r="O6144">
        <v>4</v>
      </c>
      <c r="P6144">
        <v>0</v>
      </c>
      <c r="Q6144">
        <v>91.967999999999989</v>
      </c>
    </row>
    <row r="6145" spans="1:17" x14ac:dyDescent="0.3">
      <c r="A6145" t="s">
        <v>1122</v>
      </c>
      <c r="B6145" t="s">
        <v>3136</v>
      </c>
      <c r="C6145" t="s">
        <v>3137</v>
      </c>
      <c r="D6145" t="s">
        <v>90</v>
      </c>
      <c r="E6145" t="s">
        <v>21</v>
      </c>
      <c r="F6145" t="s">
        <v>3138</v>
      </c>
      <c r="G6145" t="s">
        <v>1107</v>
      </c>
      <c r="H6145">
        <v>30080</v>
      </c>
      <c r="I6145" t="s">
        <v>24</v>
      </c>
      <c r="J6145" t="s">
        <v>3139</v>
      </c>
      <c r="K6145" t="s">
        <v>39</v>
      </c>
      <c r="L6145" t="s">
        <v>80</v>
      </c>
      <c r="M6145" t="s">
        <v>3140</v>
      </c>
      <c r="N6145">
        <v>348.84</v>
      </c>
      <c r="O6145">
        <v>9</v>
      </c>
      <c r="P6145">
        <v>0</v>
      </c>
      <c r="Q6145">
        <v>170.9316</v>
      </c>
    </row>
    <row r="6146" spans="1:17" x14ac:dyDescent="0.3">
      <c r="A6146" t="s">
        <v>42</v>
      </c>
      <c r="B6146" t="s">
        <v>1829</v>
      </c>
      <c r="C6146" t="s">
        <v>1830</v>
      </c>
      <c r="D6146" t="s">
        <v>90</v>
      </c>
      <c r="E6146" t="s">
        <v>21</v>
      </c>
      <c r="F6146" t="s">
        <v>129</v>
      </c>
      <c r="G6146" t="s">
        <v>130</v>
      </c>
      <c r="H6146">
        <v>19143</v>
      </c>
      <c r="I6146" t="s">
        <v>131</v>
      </c>
      <c r="J6146" t="s">
        <v>3139</v>
      </c>
      <c r="K6146" t="s">
        <v>39</v>
      </c>
      <c r="L6146" t="s">
        <v>80</v>
      </c>
      <c r="M6146" t="s">
        <v>3140</v>
      </c>
      <c r="N6146">
        <v>217.05599999999998</v>
      </c>
      <c r="O6146">
        <v>7</v>
      </c>
      <c r="P6146">
        <v>0.2</v>
      </c>
      <c r="Q6146">
        <v>78.6828</v>
      </c>
    </row>
    <row r="6147" spans="1:17" x14ac:dyDescent="0.3">
      <c r="A6147" t="s">
        <v>166</v>
      </c>
      <c r="B6147" t="s">
        <v>3953</v>
      </c>
      <c r="C6147" t="s">
        <v>3954</v>
      </c>
      <c r="D6147" t="s">
        <v>20</v>
      </c>
      <c r="E6147" t="s">
        <v>21</v>
      </c>
      <c r="F6147" t="s">
        <v>399</v>
      </c>
      <c r="G6147" t="s">
        <v>187</v>
      </c>
      <c r="H6147">
        <v>60505</v>
      </c>
      <c r="I6147" t="s">
        <v>93</v>
      </c>
      <c r="J6147" t="s">
        <v>3139</v>
      </c>
      <c r="K6147" t="s">
        <v>39</v>
      </c>
      <c r="L6147" t="s">
        <v>80</v>
      </c>
      <c r="M6147" t="s">
        <v>3140</v>
      </c>
      <c r="N6147">
        <v>186.048</v>
      </c>
      <c r="O6147">
        <v>6</v>
      </c>
      <c r="P6147">
        <v>0.2</v>
      </c>
      <c r="Q6147">
        <v>67.442399999999992</v>
      </c>
    </row>
    <row r="6148" spans="1:17" x14ac:dyDescent="0.3">
      <c r="A6148" t="s">
        <v>17</v>
      </c>
      <c r="B6148" t="s">
        <v>4809</v>
      </c>
      <c r="C6148" t="s">
        <v>4810</v>
      </c>
      <c r="D6148" t="s">
        <v>90</v>
      </c>
      <c r="E6148" t="s">
        <v>21</v>
      </c>
      <c r="F6148" t="s">
        <v>3249</v>
      </c>
      <c r="G6148" t="s">
        <v>275</v>
      </c>
      <c r="H6148">
        <v>85301</v>
      </c>
      <c r="I6148" t="s">
        <v>37</v>
      </c>
      <c r="J6148" t="s">
        <v>3139</v>
      </c>
      <c r="K6148" t="s">
        <v>39</v>
      </c>
      <c r="L6148" t="s">
        <v>80</v>
      </c>
      <c r="M6148" t="s">
        <v>3140</v>
      </c>
      <c r="N6148">
        <v>93.024000000000001</v>
      </c>
      <c r="O6148">
        <v>3</v>
      </c>
      <c r="P6148">
        <v>0.2</v>
      </c>
      <c r="Q6148">
        <v>33.721199999999996</v>
      </c>
    </row>
    <row r="6149" spans="1:17" x14ac:dyDescent="0.3">
      <c r="A6149" t="s">
        <v>17</v>
      </c>
      <c r="B6149" t="s">
        <v>838</v>
      </c>
      <c r="C6149" t="s">
        <v>839</v>
      </c>
      <c r="D6149" t="s">
        <v>34</v>
      </c>
      <c r="E6149" t="s">
        <v>21</v>
      </c>
      <c r="F6149" t="s">
        <v>896</v>
      </c>
      <c r="G6149" t="s">
        <v>36</v>
      </c>
      <c r="H6149">
        <v>90301</v>
      </c>
      <c r="I6149" t="s">
        <v>37</v>
      </c>
      <c r="J6149" t="s">
        <v>3139</v>
      </c>
      <c r="K6149" t="s">
        <v>39</v>
      </c>
      <c r="L6149" t="s">
        <v>80</v>
      </c>
      <c r="M6149" t="s">
        <v>3140</v>
      </c>
      <c r="N6149">
        <v>116.28</v>
      </c>
      <c r="O6149">
        <v>3</v>
      </c>
      <c r="P6149">
        <v>0</v>
      </c>
      <c r="Q6149">
        <v>56.977199999999996</v>
      </c>
    </row>
    <row r="6150" spans="1:17" x14ac:dyDescent="0.3">
      <c r="A6150" t="s">
        <v>17</v>
      </c>
      <c r="B6150" t="s">
        <v>2931</v>
      </c>
      <c r="C6150" t="s">
        <v>2932</v>
      </c>
      <c r="D6150" t="s">
        <v>34</v>
      </c>
      <c r="E6150" t="s">
        <v>21</v>
      </c>
      <c r="F6150" t="s">
        <v>2152</v>
      </c>
      <c r="G6150" t="s">
        <v>122</v>
      </c>
      <c r="H6150">
        <v>68104</v>
      </c>
      <c r="I6150" t="s">
        <v>93</v>
      </c>
      <c r="J6150" t="s">
        <v>3139</v>
      </c>
      <c r="K6150" t="s">
        <v>39</v>
      </c>
      <c r="L6150" t="s">
        <v>80</v>
      </c>
      <c r="M6150" t="s">
        <v>3140</v>
      </c>
      <c r="N6150">
        <v>116.28</v>
      </c>
      <c r="O6150">
        <v>3</v>
      </c>
      <c r="P6150">
        <v>0</v>
      </c>
      <c r="Q6150">
        <v>56.977199999999996</v>
      </c>
    </row>
    <row r="6151" spans="1:17" x14ac:dyDescent="0.3">
      <c r="A6151" t="s">
        <v>17</v>
      </c>
      <c r="B6151" t="s">
        <v>3045</v>
      </c>
      <c r="C6151" t="s">
        <v>3046</v>
      </c>
      <c r="D6151" t="s">
        <v>20</v>
      </c>
      <c r="E6151" t="s">
        <v>21</v>
      </c>
      <c r="F6151" t="s">
        <v>235</v>
      </c>
      <c r="G6151" t="s">
        <v>236</v>
      </c>
      <c r="H6151">
        <v>10011</v>
      </c>
      <c r="I6151" t="s">
        <v>131</v>
      </c>
      <c r="J6151" t="s">
        <v>3139</v>
      </c>
      <c r="K6151" t="s">
        <v>39</v>
      </c>
      <c r="L6151" t="s">
        <v>80</v>
      </c>
      <c r="M6151" t="s">
        <v>3140</v>
      </c>
      <c r="N6151">
        <v>77.52</v>
      </c>
      <c r="O6151">
        <v>2</v>
      </c>
      <c r="P6151">
        <v>0</v>
      </c>
      <c r="Q6151">
        <v>37.9848</v>
      </c>
    </row>
    <row r="6152" spans="1:17" x14ac:dyDescent="0.3">
      <c r="A6152" t="s">
        <v>42</v>
      </c>
      <c r="B6152" t="s">
        <v>2905</v>
      </c>
      <c r="C6152" t="s">
        <v>2906</v>
      </c>
      <c r="D6152" t="s">
        <v>20</v>
      </c>
      <c r="E6152" t="s">
        <v>21</v>
      </c>
      <c r="F6152" t="s">
        <v>269</v>
      </c>
      <c r="G6152" t="s">
        <v>187</v>
      </c>
      <c r="H6152">
        <v>60623</v>
      </c>
      <c r="I6152" t="s">
        <v>93</v>
      </c>
      <c r="J6152" t="s">
        <v>3139</v>
      </c>
      <c r="K6152" t="s">
        <v>39</v>
      </c>
      <c r="L6152" t="s">
        <v>80</v>
      </c>
      <c r="M6152" t="s">
        <v>3140</v>
      </c>
      <c r="N6152">
        <v>124.032</v>
      </c>
      <c r="O6152">
        <v>4</v>
      </c>
      <c r="P6152">
        <v>0.2</v>
      </c>
      <c r="Q6152">
        <v>44.961600000000004</v>
      </c>
    </row>
    <row r="6153" spans="1:17" x14ac:dyDescent="0.3">
      <c r="A6153" t="s">
        <v>42</v>
      </c>
      <c r="B6153" t="s">
        <v>3187</v>
      </c>
      <c r="C6153" t="s">
        <v>3188</v>
      </c>
      <c r="D6153" t="s">
        <v>34</v>
      </c>
      <c r="E6153" t="s">
        <v>21</v>
      </c>
      <c r="F6153" t="s">
        <v>769</v>
      </c>
      <c r="G6153" t="s">
        <v>210</v>
      </c>
      <c r="H6153">
        <v>48234</v>
      </c>
      <c r="I6153" t="s">
        <v>93</v>
      </c>
      <c r="J6153" t="s">
        <v>3252</v>
      </c>
      <c r="K6153" t="s">
        <v>39</v>
      </c>
      <c r="L6153" t="s">
        <v>80</v>
      </c>
      <c r="M6153" t="s">
        <v>3253</v>
      </c>
      <c r="N6153">
        <v>12.96</v>
      </c>
      <c r="O6153">
        <v>2</v>
      </c>
      <c r="P6153">
        <v>0</v>
      </c>
      <c r="Q6153">
        <v>6.2208000000000006</v>
      </c>
    </row>
    <row r="6154" spans="1:17" x14ac:dyDescent="0.3">
      <c r="A6154" t="s">
        <v>42</v>
      </c>
      <c r="B6154" t="s">
        <v>3134</v>
      </c>
      <c r="C6154" t="s">
        <v>3135</v>
      </c>
      <c r="D6154" t="s">
        <v>90</v>
      </c>
      <c r="E6154" t="s">
        <v>21</v>
      </c>
      <c r="F6154" t="s">
        <v>129</v>
      </c>
      <c r="G6154" t="s">
        <v>130</v>
      </c>
      <c r="H6154">
        <v>19134</v>
      </c>
      <c r="I6154" t="s">
        <v>131</v>
      </c>
      <c r="J6154" t="s">
        <v>3252</v>
      </c>
      <c r="K6154" t="s">
        <v>39</v>
      </c>
      <c r="L6154" t="s">
        <v>80</v>
      </c>
      <c r="M6154" t="s">
        <v>3253</v>
      </c>
      <c r="N6154">
        <v>20.736000000000004</v>
      </c>
      <c r="O6154">
        <v>4</v>
      </c>
      <c r="P6154">
        <v>0.2</v>
      </c>
      <c r="Q6154">
        <v>7.2576000000000001</v>
      </c>
    </row>
    <row r="6155" spans="1:17" x14ac:dyDescent="0.3">
      <c r="A6155" t="s">
        <v>42</v>
      </c>
      <c r="B6155" t="s">
        <v>4504</v>
      </c>
      <c r="C6155" t="s">
        <v>4505</v>
      </c>
      <c r="D6155" t="s">
        <v>20</v>
      </c>
      <c r="E6155" t="s">
        <v>21</v>
      </c>
      <c r="F6155" t="s">
        <v>2162</v>
      </c>
      <c r="G6155" t="s">
        <v>36</v>
      </c>
      <c r="H6155">
        <v>92704</v>
      </c>
      <c r="I6155" t="s">
        <v>37</v>
      </c>
      <c r="J6155" t="s">
        <v>3252</v>
      </c>
      <c r="K6155" t="s">
        <v>39</v>
      </c>
      <c r="L6155" t="s">
        <v>80</v>
      </c>
      <c r="M6155" t="s">
        <v>3253</v>
      </c>
      <c r="N6155">
        <v>45.36</v>
      </c>
      <c r="O6155">
        <v>7</v>
      </c>
      <c r="P6155">
        <v>0</v>
      </c>
      <c r="Q6155">
        <v>21.772800000000004</v>
      </c>
    </row>
    <row r="6156" spans="1:17" x14ac:dyDescent="0.3">
      <c r="A6156" t="s">
        <v>42</v>
      </c>
      <c r="B6156" t="s">
        <v>2332</v>
      </c>
      <c r="C6156" t="s">
        <v>2333</v>
      </c>
      <c r="D6156" t="s">
        <v>20</v>
      </c>
      <c r="E6156" t="s">
        <v>21</v>
      </c>
      <c r="F6156" t="s">
        <v>476</v>
      </c>
      <c r="G6156" t="s">
        <v>275</v>
      </c>
      <c r="H6156">
        <v>85023</v>
      </c>
      <c r="I6156" t="s">
        <v>37</v>
      </c>
      <c r="J6156" t="s">
        <v>3964</v>
      </c>
      <c r="K6156" t="s">
        <v>39</v>
      </c>
      <c r="L6156" t="s">
        <v>80</v>
      </c>
      <c r="M6156" t="s">
        <v>3965</v>
      </c>
      <c r="N6156">
        <v>106.232</v>
      </c>
      <c r="O6156">
        <v>7</v>
      </c>
      <c r="P6156">
        <v>0.2</v>
      </c>
      <c r="Q6156">
        <v>37.181199999999997</v>
      </c>
    </row>
    <row r="6157" spans="1:17" x14ac:dyDescent="0.3">
      <c r="A6157" t="s">
        <v>42</v>
      </c>
      <c r="B6157" t="s">
        <v>931</v>
      </c>
      <c r="C6157" t="s">
        <v>932</v>
      </c>
      <c r="D6157" t="s">
        <v>90</v>
      </c>
      <c r="E6157" t="s">
        <v>21</v>
      </c>
      <c r="F6157" t="s">
        <v>4744</v>
      </c>
      <c r="G6157" t="s">
        <v>4745</v>
      </c>
      <c r="H6157">
        <v>83642</v>
      </c>
      <c r="I6157" t="s">
        <v>37</v>
      </c>
      <c r="J6157" t="s">
        <v>3964</v>
      </c>
      <c r="K6157" t="s">
        <v>39</v>
      </c>
      <c r="L6157" t="s">
        <v>80</v>
      </c>
      <c r="M6157" t="s">
        <v>3965</v>
      </c>
      <c r="N6157">
        <v>37.94</v>
      </c>
      <c r="O6157">
        <v>2</v>
      </c>
      <c r="P6157">
        <v>0</v>
      </c>
      <c r="Q6157">
        <v>18.211199999999998</v>
      </c>
    </row>
    <row r="6158" spans="1:17" x14ac:dyDescent="0.3">
      <c r="A6158" t="s">
        <v>42</v>
      </c>
      <c r="B6158" t="s">
        <v>4794</v>
      </c>
      <c r="C6158" t="s">
        <v>4795</v>
      </c>
      <c r="D6158" t="s">
        <v>34</v>
      </c>
      <c r="E6158" t="s">
        <v>21</v>
      </c>
      <c r="F6158" t="s">
        <v>976</v>
      </c>
      <c r="G6158" t="s">
        <v>689</v>
      </c>
      <c r="H6158">
        <v>8701</v>
      </c>
      <c r="I6158" t="s">
        <v>131</v>
      </c>
      <c r="J6158" t="s">
        <v>3964</v>
      </c>
      <c r="K6158" t="s">
        <v>39</v>
      </c>
      <c r="L6158" t="s">
        <v>80</v>
      </c>
      <c r="M6158" t="s">
        <v>3965</v>
      </c>
      <c r="N6158">
        <v>94.85</v>
      </c>
      <c r="O6158">
        <v>5</v>
      </c>
      <c r="P6158">
        <v>0</v>
      </c>
      <c r="Q6158">
        <v>45.527999999999992</v>
      </c>
    </row>
    <row r="6159" spans="1:17" x14ac:dyDescent="0.3">
      <c r="A6159" t="s">
        <v>17</v>
      </c>
      <c r="B6159" t="s">
        <v>3230</v>
      </c>
      <c r="C6159" t="s">
        <v>3231</v>
      </c>
      <c r="D6159" t="s">
        <v>90</v>
      </c>
      <c r="E6159" t="s">
        <v>21</v>
      </c>
      <c r="F6159" t="s">
        <v>269</v>
      </c>
      <c r="G6159" t="s">
        <v>187</v>
      </c>
      <c r="H6159">
        <v>60653</v>
      </c>
      <c r="I6159" t="s">
        <v>93</v>
      </c>
      <c r="J6159" t="s">
        <v>3964</v>
      </c>
      <c r="K6159" t="s">
        <v>39</v>
      </c>
      <c r="L6159" t="s">
        <v>80</v>
      </c>
      <c r="M6159" t="s">
        <v>3965</v>
      </c>
      <c r="N6159">
        <v>45.527999999999999</v>
      </c>
      <c r="O6159">
        <v>3</v>
      </c>
      <c r="P6159">
        <v>0.2</v>
      </c>
      <c r="Q6159">
        <v>15.934799999999997</v>
      </c>
    </row>
    <row r="6160" spans="1:17" x14ac:dyDescent="0.3">
      <c r="A6160" t="s">
        <v>42</v>
      </c>
      <c r="B6160" t="s">
        <v>3823</v>
      </c>
      <c r="C6160" t="s">
        <v>3824</v>
      </c>
      <c r="D6160" t="s">
        <v>34</v>
      </c>
      <c r="E6160" t="s">
        <v>21</v>
      </c>
      <c r="F6160" t="s">
        <v>84</v>
      </c>
      <c r="G6160" t="s">
        <v>85</v>
      </c>
      <c r="H6160">
        <v>98103</v>
      </c>
      <c r="I6160" t="s">
        <v>37</v>
      </c>
      <c r="J6160" t="s">
        <v>3964</v>
      </c>
      <c r="K6160" t="s">
        <v>39</v>
      </c>
      <c r="L6160" t="s">
        <v>80</v>
      </c>
      <c r="M6160" t="s">
        <v>3965</v>
      </c>
      <c r="N6160">
        <v>37.94</v>
      </c>
      <c r="O6160">
        <v>2</v>
      </c>
      <c r="P6160">
        <v>0</v>
      </c>
      <c r="Q6160">
        <v>18.211199999999998</v>
      </c>
    </row>
    <row r="6161" spans="1:17" x14ac:dyDescent="0.3">
      <c r="A6161" t="s">
        <v>42</v>
      </c>
      <c r="B6161" t="s">
        <v>2165</v>
      </c>
      <c r="C6161" t="s">
        <v>2166</v>
      </c>
      <c r="D6161" t="s">
        <v>34</v>
      </c>
      <c r="E6161" t="s">
        <v>21</v>
      </c>
      <c r="F6161" t="s">
        <v>235</v>
      </c>
      <c r="G6161" t="s">
        <v>236</v>
      </c>
      <c r="H6161">
        <v>10024</v>
      </c>
      <c r="I6161" t="s">
        <v>131</v>
      </c>
      <c r="J6161" t="s">
        <v>3964</v>
      </c>
      <c r="K6161" t="s">
        <v>39</v>
      </c>
      <c r="L6161" t="s">
        <v>80</v>
      </c>
      <c r="M6161" t="s">
        <v>3965</v>
      </c>
      <c r="N6161">
        <v>37.94</v>
      </c>
      <c r="O6161">
        <v>2</v>
      </c>
      <c r="P6161">
        <v>0</v>
      </c>
      <c r="Q6161">
        <v>18.211199999999998</v>
      </c>
    </row>
    <row r="6162" spans="1:17" x14ac:dyDescent="0.3">
      <c r="A6162" t="s">
        <v>17</v>
      </c>
      <c r="B6162" t="s">
        <v>844</v>
      </c>
      <c r="C6162" t="s">
        <v>845</v>
      </c>
      <c r="D6162" t="s">
        <v>20</v>
      </c>
      <c r="E6162" t="s">
        <v>21</v>
      </c>
      <c r="F6162" t="s">
        <v>786</v>
      </c>
      <c r="G6162" t="s">
        <v>46</v>
      </c>
      <c r="H6162">
        <v>33614</v>
      </c>
      <c r="I6162" t="s">
        <v>24</v>
      </c>
      <c r="J6162" t="s">
        <v>3964</v>
      </c>
      <c r="K6162" t="s">
        <v>39</v>
      </c>
      <c r="L6162" t="s">
        <v>80</v>
      </c>
      <c r="M6162" t="s">
        <v>3965</v>
      </c>
      <c r="N6162">
        <v>45.527999999999999</v>
      </c>
      <c r="O6162">
        <v>3</v>
      </c>
      <c r="P6162">
        <v>0.2</v>
      </c>
      <c r="Q6162">
        <v>15.934799999999997</v>
      </c>
    </row>
    <row r="6163" spans="1:17" x14ac:dyDescent="0.3">
      <c r="A6163" t="s">
        <v>166</v>
      </c>
      <c r="B6163" t="s">
        <v>2603</v>
      </c>
      <c r="C6163" t="s">
        <v>2604</v>
      </c>
      <c r="D6163" t="s">
        <v>34</v>
      </c>
      <c r="E6163" t="s">
        <v>21</v>
      </c>
      <c r="F6163" t="s">
        <v>129</v>
      </c>
      <c r="G6163" t="s">
        <v>130</v>
      </c>
      <c r="H6163">
        <v>19134</v>
      </c>
      <c r="I6163" t="s">
        <v>131</v>
      </c>
      <c r="J6163" t="s">
        <v>2607</v>
      </c>
      <c r="K6163" t="s">
        <v>39</v>
      </c>
      <c r="L6163" t="s">
        <v>80</v>
      </c>
      <c r="M6163" t="s">
        <v>2608</v>
      </c>
      <c r="N6163">
        <v>6.7200000000000006</v>
      </c>
      <c r="O6163">
        <v>2</v>
      </c>
      <c r="P6163">
        <v>0.2</v>
      </c>
      <c r="Q6163">
        <v>2.4359999999999995</v>
      </c>
    </row>
    <row r="6164" spans="1:17" x14ac:dyDescent="0.3">
      <c r="A6164" t="s">
        <v>42</v>
      </c>
      <c r="B6164" t="s">
        <v>4752</v>
      </c>
      <c r="C6164" t="s">
        <v>4753</v>
      </c>
      <c r="D6164" t="s">
        <v>20</v>
      </c>
      <c r="E6164" t="s">
        <v>21</v>
      </c>
      <c r="F6164" t="s">
        <v>712</v>
      </c>
      <c r="G6164" t="s">
        <v>92</v>
      </c>
      <c r="H6164">
        <v>75081</v>
      </c>
      <c r="I6164" t="s">
        <v>93</v>
      </c>
      <c r="J6164" t="s">
        <v>2607</v>
      </c>
      <c r="K6164" t="s">
        <v>39</v>
      </c>
      <c r="L6164" t="s">
        <v>80</v>
      </c>
      <c r="M6164" t="s">
        <v>2608</v>
      </c>
      <c r="N6164">
        <v>26.880000000000003</v>
      </c>
      <c r="O6164">
        <v>8</v>
      </c>
      <c r="P6164">
        <v>0.2</v>
      </c>
      <c r="Q6164">
        <v>9.743999999999998</v>
      </c>
    </row>
    <row r="6165" spans="1:17" x14ac:dyDescent="0.3">
      <c r="A6165" t="s">
        <v>17</v>
      </c>
      <c r="B6165" t="s">
        <v>3661</v>
      </c>
      <c r="C6165" t="s">
        <v>3662</v>
      </c>
      <c r="D6165" t="s">
        <v>90</v>
      </c>
      <c r="E6165" t="s">
        <v>21</v>
      </c>
      <c r="F6165" t="s">
        <v>2976</v>
      </c>
      <c r="G6165" t="s">
        <v>1217</v>
      </c>
      <c r="H6165">
        <v>2908</v>
      </c>
      <c r="I6165" t="s">
        <v>131</v>
      </c>
      <c r="J6165" t="s">
        <v>2607</v>
      </c>
      <c r="K6165" t="s">
        <v>39</v>
      </c>
      <c r="L6165" t="s">
        <v>80</v>
      </c>
      <c r="M6165" t="s">
        <v>2608</v>
      </c>
      <c r="N6165">
        <v>8.4</v>
      </c>
      <c r="O6165">
        <v>2</v>
      </c>
      <c r="P6165">
        <v>0</v>
      </c>
      <c r="Q6165">
        <v>4.1159999999999997</v>
      </c>
    </row>
    <row r="6166" spans="1:17" x14ac:dyDescent="0.3">
      <c r="A6166" t="s">
        <v>17</v>
      </c>
      <c r="B6166" t="s">
        <v>1910</v>
      </c>
      <c r="C6166" t="s">
        <v>1911</v>
      </c>
      <c r="D6166" t="s">
        <v>20</v>
      </c>
      <c r="E6166" t="s">
        <v>21</v>
      </c>
      <c r="F6166" t="s">
        <v>829</v>
      </c>
      <c r="G6166" t="s">
        <v>36</v>
      </c>
      <c r="H6166">
        <v>92037</v>
      </c>
      <c r="I6166" t="s">
        <v>37</v>
      </c>
      <c r="J6166" t="s">
        <v>2607</v>
      </c>
      <c r="K6166" t="s">
        <v>39</v>
      </c>
      <c r="L6166" t="s">
        <v>80</v>
      </c>
      <c r="M6166" t="s">
        <v>2608</v>
      </c>
      <c r="N6166">
        <v>12.600000000000001</v>
      </c>
      <c r="O6166">
        <v>3</v>
      </c>
      <c r="P6166">
        <v>0</v>
      </c>
      <c r="Q6166">
        <v>6.1739999999999995</v>
      </c>
    </row>
    <row r="6167" spans="1:17" x14ac:dyDescent="0.3">
      <c r="A6167" t="s">
        <v>166</v>
      </c>
      <c r="B6167" t="s">
        <v>1914</v>
      </c>
      <c r="C6167" t="s">
        <v>1915</v>
      </c>
      <c r="D6167" t="s">
        <v>20</v>
      </c>
      <c r="E6167" t="s">
        <v>21</v>
      </c>
      <c r="F6167" t="s">
        <v>235</v>
      </c>
      <c r="G6167" t="s">
        <v>236</v>
      </c>
      <c r="H6167">
        <v>10024</v>
      </c>
      <c r="I6167" t="s">
        <v>131</v>
      </c>
      <c r="J6167" t="s">
        <v>3419</v>
      </c>
      <c r="K6167" t="s">
        <v>39</v>
      </c>
      <c r="L6167" t="s">
        <v>80</v>
      </c>
      <c r="M6167" t="s">
        <v>3420</v>
      </c>
      <c r="N6167">
        <v>143.69999999999999</v>
      </c>
      <c r="O6167">
        <v>3</v>
      </c>
      <c r="P6167">
        <v>0</v>
      </c>
      <c r="Q6167">
        <v>68.975999999999999</v>
      </c>
    </row>
    <row r="6168" spans="1:17" x14ac:dyDescent="0.3">
      <c r="A6168" t="s">
        <v>42</v>
      </c>
      <c r="B6168" t="s">
        <v>5608</v>
      </c>
      <c r="C6168" t="s">
        <v>5609</v>
      </c>
      <c r="D6168" t="s">
        <v>20</v>
      </c>
      <c r="E6168" t="s">
        <v>21</v>
      </c>
      <c r="F6168" t="s">
        <v>163</v>
      </c>
      <c r="G6168" t="s">
        <v>92</v>
      </c>
      <c r="H6168">
        <v>77036</v>
      </c>
      <c r="I6168" t="s">
        <v>93</v>
      </c>
      <c r="J6168" t="s">
        <v>3419</v>
      </c>
      <c r="K6168" t="s">
        <v>39</v>
      </c>
      <c r="L6168" t="s">
        <v>80</v>
      </c>
      <c r="M6168" t="s">
        <v>3420</v>
      </c>
      <c r="N6168">
        <v>76.64</v>
      </c>
      <c r="O6168">
        <v>2</v>
      </c>
      <c r="P6168">
        <v>0.2</v>
      </c>
      <c r="Q6168">
        <v>26.823999999999995</v>
      </c>
    </row>
    <row r="6169" spans="1:17" x14ac:dyDescent="0.3">
      <c r="A6169" t="s">
        <v>42</v>
      </c>
      <c r="B6169" t="s">
        <v>1433</v>
      </c>
      <c r="C6169" t="s">
        <v>1434</v>
      </c>
      <c r="D6169" t="s">
        <v>20</v>
      </c>
      <c r="E6169" t="s">
        <v>21</v>
      </c>
      <c r="F6169" t="s">
        <v>954</v>
      </c>
      <c r="G6169" t="s">
        <v>689</v>
      </c>
      <c r="H6169">
        <v>7109</v>
      </c>
      <c r="I6169" t="s">
        <v>131</v>
      </c>
      <c r="J6169" t="s">
        <v>3419</v>
      </c>
      <c r="K6169" t="s">
        <v>39</v>
      </c>
      <c r="L6169" t="s">
        <v>80</v>
      </c>
      <c r="M6169" t="s">
        <v>3420</v>
      </c>
      <c r="N6169">
        <v>143.69999999999999</v>
      </c>
      <c r="O6169">
        <v>3</v>
      </c>
      <c r="P6169">
        <v>0</v>
      </c>
      <c r="Q6169">
        <v>68.975999999999999</v>
      </c>
    </row>
    <row r="6170" spans="1:17" x14ac:dyDescent="0.3">
      <c r="A6170" t="s">
        <v>1122</v>
      </c>
      <c r="B6170" t="s">
        <v>4863</v>
      </c>
      <c r="C6170" t="s">
        <v>4864</v>
      </c>
      <c r="D6170" t="s">
        <v>90</v>
      </c>
      <c r="E6170" t="s">
        <v>21</v>
      </c>
      <c r="F6170" t="s">
        <v>5678</v>
      </c>
      <c r="G6170" t="s">
        <v>36</v>
      </c>
      <c r="H6170">
        <v>93030</v>
      </c>
      <c r="I6170" t="s">
        <v>37</v>
      </c>
      <c r="J6170" t="s">
        <v>3419</v>
      </c>
      <c r="K6170" t="s">
        <v>39</v>
      </c>
      <c r="L6170" t="s">
        <v>80</v>
      </c>
      <c r="M6170" t="s">
        <v>3420</v>
      </c>
      <c r="N6170">
        <v>47.9</v>
      </c>
      <c r="O6170">
        <v>1</v>
      </c>
      <c r="P6170">
        <v>0</v>
      </c>
      <c r="Q6170">
        <v>22.991999999999997</v>
      </c>
    </row>
    <row r="6171" spans="1:17" x14ac:dyDescent="0.3">
      <c r="A6171" t="s">
        <v>42</v>
      </c>
      <c r="B6171" t="s">
        <v>1409</v>
      </c>
      <c r="C6171" t="s">
        <v>1410</v>
      </c>
      <c r="D6171" t="s">
        <v>20</v>
      </c>
      <c r="E6171" t="s">
        <v>21</v>
      </c>
      <c r="F6171" t="s">
        <v>2730</v>
      </c>
      <c r="G6171" t="s">
        <v>1477</v>
      </c>
      <c r="H6171">
        <v>72401</v>
      </c>
      <c r="I6171" t="s">
        <v>24</v>
      </c>
      <c r="J6171" t="s">
        <v>3419</v>
      </c>
      <c r="K6171" t="s">
        <v>39</v>
      </c>
      <c r="L6171" t="s">
        <v>80</v>
      </c>
      <c r="M6171" t="s">
        <v>3420</v>
      </c>
      <c r="N6171">
        <v>239.5</v>
      </c>
      <c r="O6171">
        <v>5</v>
      </c>
      <c r="P6171">
        <v>0</v>
      </c>
      <c r="Q6171">
        <v>114.95999999999998</v>
      </c>
    </row>
    <row r="6172" spans="1:17" x14ac:dyDescent="0.3">
      <c r="A6172" t="s">
        <v>17</v>
      </c>
      <c r="B6172" t="s">
        <v>5110</v>
      </c>
      <c r="C6172" t="s">
        <v>5111</v>
      </c>
      <c r="D6172" t="s">
        <v>20</v>
      </c>
      <c r="E6172" t="s">
        <v>21</v>
      </c>
      <c r="F6172" t="s">
        <v>1273</v>
      </c>
      <c r="G6172" t="s">
        <v>23</v>
      </c>
      <c r="H6172">
        <v>40475</v>
      </c>
      <c r="I6172" t="s">
        <v>24</v>
      </c>
      <c r="J6172" t="s">
        <v>5229</v>
      </c>
      <c r="K6172" t="s">
        <v>39</v>
      </c>
      <c r="L6172" t="s">
        <v>80</v>
      </c>
      <c r="M6172" t="s">
        <v>5230</v>
      </c>
      <c r="N6172">
        <v>24.56</v>
      </c>
      <c r="O6172">
        <v>2</v>
      </c>
      <c r="P6172">
        <v>0</v>
      </c>
      <c r="Q6172">
        <v>11.543199999999999</v>
      </c>
    </row>
    <row r="6173" spans="1:17" x14ac:dyDescent="0.3">
      <c r="A6173" t="s">
        <v>17</v>
      </c>
      <c r="B6173" t="s">
        <v>3318</v>
      </c>
      <c r="C6173" t="s">
        <v>3319</v>
      </c>
      <c r="D6173" t="s">
        <v>20</v>
      </c>
      <c r="E6173" t="s">
        <v>21</v>
      </c>
      <c r="F6173" t="s">
        <v>35</v>
      </c>
      <c r="G6173" t="s">
        <v>36</v>
      </c>
      <c r="H6173">
        <v>90036</v>
      </c>
      <c r="I6173" t="s">
        <v>37</v>
      </c>
      <c r="J6173" t="s">
        <v>5229</v>
      </c>
      <c r="K6173" t="s">
        <v>39</v>
      </c>
      <c r="L6173" t="s">
        <v>80</v>
      </c>
      <c r="M6173" t="s">
        <v>5230</v>
      </c>
      <c r="N6173">
        <v>61.4</v>
      </c>
      <c r="O6173">
        <v>5</v>
      </c>
      <c r="P6173">
        <v>0</v>
      </c>
      <c r="Q6173">
        <v>28.857999999999997</v>
      </c>
    </row>
    <row r="6174" spans="1:17" x14ac:dyDescent="0.3">
      <c r="A6174" t="s">
        <v>17</v>
      </c>
      <c r="B6174" t="s">
        <v>2062</v>
      </c>
      <c r="C6174" t="s">
        <v>2063</v>
      </c>
      <c r="D6174" t="s">
        <v>34</v>
      </c>
      <c r="E6174" t="s">
        <v>21</v>
      </c>
      <c r="F6174" t="s">
        <v>336</v>
      </c>
      <c r="G6174" t="s">
        <v>337</v>
      </c>
      <c r="H6174">
        <v>29203</v>
      </c>
      <c r="I6174" t="s">
        <v>24</v>
      </c>
      <c r="J6174" t="s">
        <v>5229</v>
      </c>
      <c r="K6174" t="s">
        <v>39</v>
      </c>
      <c r="L6174" t="s">
        <v>80</v>
      </c>
      <c r="M6174" t="s">
        <v>5230</v>
      </c>
      <c r="N6174">
        <v>85.96</v>
      </c>
      <c r="O6174">
        <v>7</v>
      </c>
      <c r="P6174">
        <v>0</v>
      </c>
      <c r="Q6174">
        <v>40.401199999999996</v>
      </c>
    </row>
    <row r="6175" spans="1:17" x14ac:dyDescent="0.3">
      <c r="A6175" t="s">
        <v>166</v>
      </c>
      <c r="B6175" t="s">
        <v>2936</v>
      </c>
      <c r="C6175" t="s">
        <v>2937</v>
      </c>
      <c r="D6175" t="s">
        <v>20</v>
      </c>
      <c r="E6175" t="s">
        <v>21</v>
      </c>
      <c r="F6175" t="s">
        <v>84</v>
      </c>
      <c r="G6175" t="s">
        <v>85</v>
      </c>
      <c r="H6175">
        <v>98103</v>
      </c>
      <c r="I6175" t="s">
        <v>37</v>
      </c>
      <c r="J6175" t="s">
        <v>5229</v>
      </c>
      <c r="K6175" t="s">
        <v>39</v>
      </c>
      <c r="L6175" t="s">
        <v>80</v>
      </c>
      <c r="M6175" t="s">
        <v>5230</v>
      </c>
      <c r="N6175">
        <v>73.679999999999993</v>
      </c>
      <c r="O6175">
        <v>6</v>
      </c>
      <c r="P6175">
        <v>0</v>
      </c>
      <c r="Q6175">
        <v>34.629599999999996</v>
      </c>
    </row>
    <row r="6176" spans="1:17" x14ac:dyDescent="0.3">
      <c r="A6176" t="s">
        <v>42</v>
      </c>
      <c r="B6176" t="s">
        <v>1568</v>
      </c>
      <c r="C6176" t="s">
        <v>1569</v>
      </c>
      <c r="D6176" t="s">
        <v>20</v>
      </c>
      <c r="E6176" t="s">
        <v>21</v>
      </c>
      <c r="F6176" t="s">
        <v>35</v>
      </c>
      <c r="G6176" t="s">
        <v>36</v>
      </c>
      <c r="H6176">
        <v>90045</v>
      </c>
      <c r="I6176" t="s">
        <v>37</v>
      </c>
      <c r="J6176" t="s">
        <v>5229</v>
      </c>
      <c r="K6176" t="s">
        <v>39</v>
      </c>
      <c r="L6176" t="s">
        <v>80</v>
      </c>
      <c r="M6176" t="s">
        <v>5230</v>
      </c>
      <c r="N6176">
        <v>49.12</v>
      </c>
      <c r="O6176">
        <v>4</v>
      </c>
      <c r="P6176">
        <v>0</v>
      </c>
      <c r="Q6176">
        <v>23.086399999999998</v>
      </c>
    </row>
    <row r="6177" spans="1:17" x14ac:dyDescent="0.3">
      <c r="A6177" t="s">
        <v>17</v>
      </c>
      <c r="B6177" t="s">
        <v>1674</v>
      </c>
      <c r="C6177" t="s">
        <v>1675</v>
      </c>
      <c r="D6177" t="s">
        <v>20</v>
      </c>
      <c r="E6177" t="s">
        <v>21</v>
      </c>
      <c r="F6177" t="s">
        <v>1023</v>
      </c>
      <c r="G6177" t="s">
        <v>36</v>
      </c>
      <c r="H6177">
        <v>90805</v>
      </c>
      <c r="I6177" t="s">
        <v>37</v>
      </c>
      <c r="J6177" t="s">
        <v>1676</v>
      </c>
      <c r="K6177" t="s">
        <v>39</v>
      </c>
      <c r="L6177" t="s">
        <v>80</v>
      </c>
      <c r="M6177" t="s">
        <v>1677</v>
      </c>
      <c r="N6177">
        <v>19.920000000000002</v>
      </c>
      <c r="O6177">
        <v>4</v>
      </c>
      <c r="P6177">
        <v>0</v>
      </c>
      <c r="Q6177">
        <v>9.7608000000000015</v>
      </c>
    </row>
    <row r="6178" spans="1:17" x14ac:dyDescent="0.3">
      <c r="A6178" t="s">
        <v>42</v>
      </c>
      <c r="B6178" t="s">
        <v>3247</v>
      </c>
      <c r="C6178" t="s">
        <v>3248</v>
      </c>
      <c r="D6178" t="s">
        <v>34</v>
      </c>
      <c r="E6178" t="s">
        <v>21</v>
      </c>
      <c r="F6178" t="s">
        <v>1476</v>
      </c>
      <c r="G6178" t="s">
        <v>78</v>
      </c>
      <c r="H6178">
        <v>28314</v>
      </c>
      <c r="I6178" t="s">
        <v>24</v>
      </c>
      <c r="J6178" t="s">
        <v>3597</v>
      </c>
      <c r="K6178" t="s">
        <v>39</v>
      </c>
      <c r="L6178" t="s">
        <v>80</v>
      </c>
      <c r="M6178" t="s">
        <v>3598</v>
      </c>
      <c r="N6178">
        <v>96.256</v>
      </c>
      <c r="O6178">
        <v>8</v>
      </c>
      <c r="P6178">
        <v>0.2</v>
      </c>
      <c r="Q6178">
        <v>31.283199999999987</v>
      </c>
    </row>
    <row r="6179" spans="1:17" x14ac:dyDescent="0.3">
      <c r="A6179" t="s">
        <v>17</v>
      </c>
      <c r="B6179" t="s">
        <v>376</v>
      </c>
      <c r="C6179" t="s">
        <v>377</v>
      </c>
      <c r="D6179" t="s">
        <v>20</v>
      </c>
      <c r="E6179" t="s">
        <v>21</v>
      </c>
      <c r="F6179" t="s">
        <v>35</v>
      </c>
      <c r="G6179" t="s">
        <v>36</v>
      </c>
      <c r="H6179">
        <v>90049</v>
      </c>
      <c r="I6179" t="s">
        <v>37</v>
      </c>
      <c r="J6179" t="s">
        <v>3597</v>
      </c>
      <c r="K6179" t="s">
        <v>39</v>
      </c>
      <c r="L6179" t="s">
        <v>80</v>
      </c>
      <c r="M6179" t="s">
        <v>3598</v>
      </c>
      <c r="N6179">
        <v>90.24</v>
      </c>
      <c r="O6179">
        <v>6</v>
      </c>
      <c r="P6179">
        <v>0</v>
      </c>
      <c r="Q6179">
        <v>41.51039999999999</v>
      </c>
    </row>
    <row r="6180" spans="1:17" x14ac:dyDescent="0.3">
      <c r="A6180" t="s">
        <v>42</v>
      </c>
      <c r="B6180" t="s">
        <v>1823</v>
      </c>
      <c r="C6180" t="s">
        <v>1824</v>
      </c>
      <c r="D6180" t="s">
        <v>20</v>
      </c>
      <c r="E6180" t="s">
        <v>21</v>
      </c>
      <c r="F6180" t="s">
        <v>269</v>
      </c>
      <c r="G6180" t="s">
        <v>187</v>
      </c>
      <c r="H6180">
        <v>60623</v>
      </c>
      <c r="I6180" t="s">
        <v>93</v>
      </c>
      <c r="J6180" t="s">
        <v>5129</v>
      </c>
      <c r="K6180" t="s">
        <v>39</v>
      </c>
      <c r="L6180" t="s">
        <v>80</v>
      </c>
      <c r="M6180" t="s">
        <v>5130</v>
      </c>
      <c r="N6180">
        <v>26.720000000000002</v>
      </c>
      <c r="O6180">
        <v>5</v>
      </c>
      <c r="P6180">
        <v>0.2</v>
      </c>
      <c r="Q6180">
        <v>9.3520000000000003</v>
      </c>
    </row>
    <row r="6181" spans="1:17" x14ac:dyDescent="0.3">
      <c r="A6181" t="s">
        <v>17</v>
      </c>
      <c r="B6181" t="s">
        <v>510</v>
      </c>
      <c r="C6181" t="s">
        <v>511</v>
      </c>
      <c r="D6181" t="s">
        <v>34</v>
      </c>
      <c r="E6181" t="s">
        <v>21</v>
      </c>
      <c r="F6181" t="s">
        <v>336</v>
      </c>
      <c r="G6181" t="s">
        <v>337</v>
      </c>
      <c r="H6181">
        <v>29203</v>
      </c>
      <c r="I6181" t="s">
        <v>24</v>
      </c>
      <c r="J6181" t="s">
        <v>5129</v>
      </c>
      <c r="K6181" t="s">
        <v>39</v>
      </c>
      <c r="L6181" t="s">
        <v>80</v>
      </c>
      <c r="M6181" t="s">
        <v>5130</v>
      </c>
      <c r="N6181">
        <v>60.12</v>
      </c>
      <c r="O6181">
        <v>9</v>
      </c>
      <c r="P6181">
        <v>0</v>
      </c>
      <c r="Q6181">
        <v>28.857599999999998</v>
      </c>
    </row>
    <row r="6182" spans="1:17" x14ac:dyDescent="0.3">
      <c r="A6182" t="s">
        <v>42</v>
      </c>
      <c r="B6182" t="s">
        <v>75</v>
      </c>
      <c r="C6182" t="s">
        <v>76</v>
      </c>
      <c r="D6182" t="s">
        <v>20</v>
      </c>
      <c r="E6182" t="s">
        <v>21</v>
      </c>
      <c r="F6182" t="s">
        <v>282</v>
      </c>
      <c r="G6182" t="s">
        <v>523</v>
      </c>
      <c r="H6182">
        <v>65807</v>
      </c>
      <c r="I6182" t="s">
        <v>93</v>
      </c>
      <c r="J6182" t="s">
        <v>4783</v>
      </c>
      <c r="K6182" t="s">
        <v>39</v>
      </c>
      <c r="L6182" t="s">
        <v>80</v>
      </c>
      <c r="M6182" t="s">
        <v>4784</v>
      </c>
      <c r="N6182">
        <v>21.93</v>
      </c>
      <c r="O6182">
        <v>3</v>
      </c>
      <c r="P6182">
        <v>0</v>
      </c>
      <c r="Q6182">
        <v>10.087799999999998</v>
      </c>
    </row>
    <row r="6183" spans="1:17" x14ac:dyDescent="0.3">
      <c r="A6183" t="s">
        <v>42</v>
      </c>
      <c r="B6183" t="s">
        <v>4336</v>
      </c>
      <c r="C6183" t="s">
        <v>4337</v>
      </c>
      <c r="D6183" t="s">
        <v>34</v>
      </c>
      <c r="E6183" t="s">
        <v>21</v>
      </c>
      <c r="F6183" t="s">
        <v>112</v>
      </c>
      <c r="G6183" t="s">
        <v>36</v>
      </c>
      <c r="H6183">
        <v>94122</v>
      </c>
      <c r="I6183" t="s">
        <v>37</v>
      </c>
      <c r="J6183" t="s">
        <v>4783</v>
      </c>
      <c r="K6183" t="s">
        <v>39</v>
      </c>
      <c r="L6183" t="s">
        <v>80</v>
      </c>
      <c r="M6183" t="s">
        <v>4784</v>
      </c>
      <c r="N6183">
        <v>65.789999999999992</v>
      </c>
      <c r="O6183">
        <v>9</v>
      </c>
      <c r="P6183">
        <v>0</v>
      </c>
      <c r="Q6183">
        <v>30.263399999999997</v>
      </c>
    </row>
    <row r="6184" spans="1:17" x14ac:dyDescent="0.3">
      <c r="A6184" t="s">
        <v>42</v>
      </c>
      <c r="B6184" t="s">
        <v>98</v>
      </c>
      <c r="C6184" t="s">
        <v>99</v>
      </c>
      <c r="D6184" t="s">
        <v>20</v>
      </c>
      <c r="E6184" t="s">
        <v>21</v>
      </c>
      <c r="F6184" t="s">
        <v>235</v>
      </c>
      <c r="G6184" t="s">
        <v>236</v>
      </c>
      <c r="H6184">
        <v>10011</v>
      </c>
      <c r="I6184" t="s">
        <v>131</v>
      </c>
      <c r="J6184" t="s">
        <v>4783</v>
      </c>
      <c r="K6184" t="s">
        <v>39</v>
      </c>
      <c r="L6184" t="s">
        <v>80</v>
      </c>
      <c r="M6184" t="s">
        <v>4784</v>
      </c>
      <c r="N6184">
        <v>14.62</v>
      </c>
      <c r="O6184">
        <v>2</v>
      </c>
      <c r="P6184">
        <v>0</v>
      </c>
      <c r="Q6184">
        <v>6.7251999999999992</v>
      </c>
    </row>
    <row r="6185" spans="1:17" x14ac:dyDescent="0.3">
      <c r="A6185" t="s">
        <v>42</v>
      </c>
      <c r="B6185" t="s">
        <v>5596</v>
      </c>
      <c r="C6185" t="s">
        <v>5597</v>
      </c>
      <c r="D6185" t="s">
        <v>20</v>
      </c>
      <c r="E6185" t="s">
        <v>21</v>
      </c>
      <c r="F6185" t="s">
        <v>235</v>
      </c>
      <c r="G6185" t="s">
        <v>236</v>
      </c>
      <c r="H6185">
        <v>10035</v>
      </c>
      <c r="I6185" t="s">
        <v>131</v>
      </c>
      <c r="J6185" t="s">
        <v>4783</v>
      </c>
      <c r="K6185" t="s">
        <v>39</v>
      </c>
      <c r="L6185" t="s">
        <v>80</v>
      </c>
      <c r="M6185" t="s">
        <v>4784</v>
      </c>
      <c r="N6185">
        <v>14.62</v>
      </c>
      <c r="O6185">
        <v>2</v>
      </c>
      <c r="P6185">
        <v>0</v>
      </c>
      <c r="Q6185">
        <v>6.7251999999999992</v>
      </c>
    </row>
    <row r="6186" spans="1:17" x14ac:dyDescent="0.3">
      <c r="A6186" t="s">
        <v>17</v>
      </c>
      <c r="B6186" t="s">
        <v>4414</v>
      </c>
      <c r="C6186" t="s">
        <v>4415</v>
      </c>
      <c r="D6186" t="s">
        <v>20</v>
      </c>
      <c r="E6186" t="s">
        <v>21</v>
      </c>
      <c r="F6186" t="s">
        <v>4070</v>
      </c>
      <c r="G6186" t="s">
        <v>1477</v>
      </c>
      <c r="H6186">
        <v>72209</v>
      </c>
      <c r="I6186" t="s">
        <v>24</v>
      </c>
      <c r="J6186" t="s">
        <v>5617</v>
      </c>
      <c r="K6186" t="s">
        <v>39</v>
      </c>
      <c r="L6186" t="s">
        <v>80</v>
      </c>
      <c r="M6186" t="s">
        <v>5618</v>
      </c>
      <c r="N6186">
        <v>109.92</v>
      </c>
      <c r="O6186">
        <v>2</v>
      </c>
      <c r="P6186">
        <v>0</v>
      </c>
      <c r="Q6186">
        <v>53.860799999999998</v>
      </c>
    </row>
    <row r="6187" spans="1:17" x14ac:dyDescent="0.3">
      <c r="A6187" t="s">
        <v>42</v>
      </c>
      <c r="B6187" t="s">
        <v>3058</v>
      </c>
      <c r="C6187" t="s">
        <v>3059</v>
      </c>
      <c r="D6187" t="s">
        <v>20</v>
      </c>
      <c r="E6187" t="s">
        <v>21</v>
      </c>
      <c r="F6187" t="s">
        <v>1125</v>
      </c>
      <c r="G6187" t="s">
        <v>654</v>
      </c>
      <c r="H6187">
        <v>6040</v>
      </c>
      <c r="I6187" t="s">
        <v>131</v>
      </c>
      <c r="J6187" t="s">
        <v>5617</v>
      </c>
      <c r="K6187" t="s">
        <v>39</v>
      </c>
      <c r="L6187" t="s">
        <v>80</v>
      </c>
      <c r="M6187" t="s">
        <v>5618</v>
      </c>
      <c r="N6187">
        <v>274.8</v>
      </c>
      <c r="O6187">
        <v>5</v>
      </c>
      <c r="P6187">
        <v>0</v>
      </c>
      <c r="Q6187">
        <v>134.65199999999999</v>
      </c>
    </row>
    <row r="6188" spans="1:17" x14ac:dyDescent="0.3">
      <c r="A6188" t="s">
        <v>166</v>
      </c>
      <c r="B6188" t="s">
        <v>1192</v>
      </c>
      <c r="C6188" t="s">
        <v>1193</v>
      </c>
      <c r="D6188" t="s">
        <v>20</v>
      </c>
      <c r="E6188" t="s">
        <v>21</v>
      </c>
      <c r="F6188" t="s">
        <v>35</v>
      </c>
      <c r="G6188" t="s">
        <v>36</v>
      </c>
      <c r="H6188">
        <v>90045</v>
      </c>
      <c r="I6188" t="s">
        <v>37</v>
      </c>
      <c r="J6188" t="s">
        <v>5617</v>
      </c>
      <c r="K6188" t="s">
        <v>39</v>
      </c>
      <c r="L6188" t="s">
        <v>80</v>
      </c>
      <c r="M6188" t="s">
        <v>5618</v>
      </c>
      <c r="N6188">
        <v>219.84</v>
      </c>
      <c r="O6188">
        <v>4</v>
      </c>
      <c r="P6188">
        <v>0</v>
      </c>
      <c r="Q6188">
        <v>107.7216</v>
      </c>
    </row>
    <row r="6189" spans="1:17" x14ac:dyDescent="0.3">
      <c r="A6189" t="s">
        <v>17</v>
      </c>
      <c r="B6189" t="s">
        <v>2532</v>
      </c>
      <c r="C6189" t="s">
        <v>2533</v>
      </c>
      <c r="D6189" t="s">
        <v>20</v>
      </c>
      <c r="E6189" t="s">
        <v>21</v>
      </c>
      <c r="F6189" t="s">
        <v>3239</v>
      </c>
      <c r="G6189" t="s">
        <v>92</v>
      </c>
      <c r="H6189">
        <v>75061</v>
      </c>
      <c r="I6189" t="s">
        <v>93</v>
      </c>
      <c r="J6189" t="s">
        <v>5617</v>
      </c>
      <c r="K6189" t="s">
        <v>39</v>
      </c>
      <c r="L6189" t="s">
        <v>80</v>
      </c>
      <c r="M6189" t="s">
        <v>5618</v>
      </c>
      <c r="N6189">
        <v>219.84000000000003</v>
      </c>
      <c r="O6189">
        <v>5</v>
      </c>
      <c r="P6189">
        <v>0.2</v>
      </c>
      <c r="Q6189">
        <v>79.691999999999979</v>
      </c>
    </row>
    <row r="6190" spans="1:17" x14ac:dyDescent="0.3">
      <c r="A6190" t="s">
        <v>42</v>
      </c>
      <c r="B6190" t="s">
        <v>884</v>
      </c>
      <c r="C6190" t="s">
        <v>885</v>
      </c>
      <c r="D6190" t="s">
        <v>34</v>
      </c>
      <c r="E6190" t="s">
        <v>21</v>
      </c>
      <c r="F6190" t="s">
        <v>282</v>
      </c>
      <c r="G6190" t="s">
        <v>369</v>
      </c>
      <c r="H6190">
        <v>97477</v>
      </c>
      <c r="I6190" t="s">
        <v>37</v>
      </c>
      <c r="J6190" t="s">
        <v>5617</v>
      </c>
      <c r="K6190" t="s">
        <v>39</v>
      </c>
      <c r="L6190" t="s">
        <v>80</v>
      </c>
      <c r="M6190" t="s">
        <v>5618</v>
      </c>
      <c r="N6190">
        <v>131.904</v>
      </c>
      <c r="O6190">
        <v>3</v>
      </c>
      <c r="P6190">
        <v>0.2</v>
      </c>
      <c r="Q6190">
        <v>47.815200000000004</v>
      </c>
    </row>
    <row r="6191" spans="1:17" x14ac:dyDescent="0.3">
      <c r="A6191" t="s">
        <v>17</v>
      </c>
      <c r="B6191" t="s">
        <v>1409</v>
      </c>
      <c r="C6191" t="s">
        <v>1410</v>
      </c>
      <c r="D6191" t="s">
        <v>20</v>
      </c>
      <c r="E6191" t="s">
        <v>21</v>
      </c>
      <c r="F6191" t="s">
        <v>112</v>
      </c>
      <c r="G6191" t="s">
        <v>36</v>
      </c>
      <c r="H6191">
        <v>94110</v>
      </c>
      <c r="I6191" t="s">
        <v>37</v>
      </c>
      <c r="J6191" t="s">
        <v>1419</v>
      </c>
      <c r="K6191" t="s">
        <v>39</v>
      </c>
      <c r="L6191" t="s">
        <v>80</v>
      </c>
      <c r="M6191" t="s">
        <v>1420</v>
      </c>
      <c r="N6191">
        <v>62.649999999999991</v>
      </c>
      <c r="O6191">
        <v>7</v>
      </c>
      <c r="P6191">
        <v>0</v>
      </c>
      <c r="Q6191">
        <v>28.818999999999996</v>
      </c>
    </row>
    <row r="6192" spans="1:17" x14ac:dyDescent="0.3">
      <c r="A6192" t="s">
        <v>42</v>
      </c>
      <c r="B6192" t="s">
        <v>1036</v>
      </c>
      <c r="C6192" t="s">
        <v>1037</v>
      </c>
      <c r="D6192" t="s">
        <v>20</v>
      </c>
      <c r="E6192" t="s">
        <v>21</v>
      </c>
      <c r="F6192" t="s">
        <v>1903</v>
      </c>
      <c r="G6192" t="s">
        <v>428</v>
      </c>
      <c r="H6192">
        <v>52601</v>
      </c>
      <c r="I6192" t="s">
        <v>93</v>
      </c>
      <c r="J6192" t="s">
        <v>1419</v>
      </c>
      <c r="K6192" t="s">
        <v>39</v>
      </c>
      <c r="L6192" t="s">
        <v>80</v>
      </c>
      <c r="M6192" t="s">
        <v>1420</v>
      </c>
      <c r="N6192">
        <v>44.75</v>
      </c>
      <c r="O6192">
        <v>5</v>
      </c>
      <c r="P6192">
        <v>0</v>
      </c>
      <c r="Q6192">
        <v>20.584999999999994</v>
      </c>
    </row>
    <row r="6193" spans="1:17" x14ac:dyDescent="0.3">
      <c r="A6193" t="s">
        <v>42</v>
      </c>
      <c r="B6193" t="s">
        <v>4056</v>
      </c>
      <c r="C6193" t="s">
        <v>4057</v>
      </c>
      <c r="D6193" t="s">
        <v>90</v>
      </c>
      <c r="E6193" t="s">
        <v>21</v>
      </c>
      <c r="F6193" t="s">
        <v>4058</v>
      </c>
      <c r="G6193" t="s">
        <v>107</v>
      </c>
      <c r="H6193">
        <v>84106</v>
      </c>
      <c r="I6193" t="s">
        <v>37</v>
      </c>
      <c r="J6193" t="s">
        <v>1419</v>
      </c>
      <c r="K6193" t="s">
        <v>39</v>
      </c>
      <c r="L6193" t="s">
        <v>80</v>
      </c>
      <c r="M6193" t="s">
        <v>1420</v>
      </c>
      <c r="N6193">
        <v>71.599999999999994</v>
      </c>
      <c r="O6193">
        <v>8</v>
      </c>
      <c r="P6193">
        <v>0</v>
      </c>
      <c r="Q6193">
        <v>32.935999999999993</v>
      </c>
    </row>
    <row r="6194" spans="1:17" x14ac:dyDescent="0.3">
      <c r="A6194" t="s">
        <v>42</v>
      </c>
      <c r="B6194" t="s">
        <v>2536</v>
      </c>
      <c r="C6194" t="s">
        <v>2537</v>
      </c>
      <c r="D6194" t="s">
        <v>34</v>
      </c>
      <c r="E6194" t="s">
        <v>21</v>
      </c>
      <c r="F6194" t="s">
        <v>3635</v>
      </c>
      <c r="G6194" t="s">
        <v>2316</v>
      </c>
      <c r="H6194">
        <v>21215</v>
      </c>
      <c r="I6194" t="s">
        <v>131</v>
      </c>
      <c r="J6194" t="s">
        <v>1419</v>
      </c>
      <c r="K6194" t="s">
        <v>39</v>
      </c>
      <c r="L6194" t="s">
        <v>80</v>
      </c>
      <c r="M6194" t="s">
        <v>1420</v>
      </c>
      <c r="N6194">
        <v>44.75</v>
      </c>
      <c r="O6194">
        <v>5</v>
      </c>
      <c r="P6194">
        <v>0</v>
      </c>
      <c r="Q6194">
        <v>20.584999999999994</v>
      </c>
    </row>
    <row r="6195" spans="1:17" x14ac:dyDescent="0.3">
      <c r="A6195" t="s">
        <v>42</v>
      </c>
      <c r="B6195" t="s">
        <v>3089</v>
      </c>
      <c r="C6195" t="s">
        <v>3090</v>
      </c>
      <c r="D6195" t="s">
        <v>20</v>
      </c>
      <c r="E6195" t="s">
        <v>21</v>
      </c>
      <c r="F6195" t="s">
        <v>1023</v>
      </c>
      <c r="G6195" t="s">
        <v>236</v>
      </c>
      <c r="H6195">
        <v>11561</v>
      </c>
      <c r="I6195" t="s">
        <v>131</v>
      </c>
      <c r="J6195" t="s">
        <v>1419</v>
      </c>
      <c r="K6195" t="s">
        <v>39</v>
      </c>
      <c r="L6195" t="s">
        <v>80</v>
      </c>
      <c r="M6195" t="s">
        <v>1420</v>
      </c>
      <c r="N6195">
        <v>44.75</v>
      </c>
      <c r="O6195">
        <v>5</v>
      </c>
      <c r="P6195">
        <v>0</v>
      </c>
      <c r="Q6195">
        <v>20.584999999999994</v>
      </c>
    </row>
    <row r="6196" spans="1:17" x14ac:dyDescent="0.3">
      <c r="A6196" t="s">
        <v>42</v>
      </c>
      <c r="B6196" t="s">
        <v>2790</v>
      </c>
      <c r="C6196" t="s">
        <v>2791</v>
      </c>
      <c r="D6196" t="s">
        <v>90</v>
      </c>
      <c r="E6196" t="s">
        <v>21</v>
      </c>
      <c r="F6196" t="s">
        <v>2192</v>
      </c>
      <c r="G6196" t="s">
        <v>316</v>
      </c>
      <c r="H6196">
        <v>35630</v>
      </c>
      <c r="I6196" t="s">
        <v>24</v>
      </c>
      <c r="J6196" t="s">
        <v>3415</v>
      </c>
      <c r="K6196" t="s">
        <v>39</v>
      </c>
      <c r="L6196" t="s">
        <v>80</v>
      </c>
      <c r="M6196" t="s">
        <v>3416</v>
      </c>
      <c r="N6196">
        <v>4.9800000000000004</v>
      </c>
      <c r="O6196">
        <v>1</v>
      </c>
      <c r="P6196">
        <v>0</v>
      </c>
      <c r="Q6196">
        <v>2.4402000000000004</v>
      </c>
    </row>
    <row r="6197" spans="1:17" x14ac:dyDescent="0.3">
      <c r="A6197" t="s">
        <v>42</v>
      </c>
      <c r="B6197" t="s">
        <v>4378</v>
      </c>
      <c r="C6197" t="s">
        <v>4379</v>
      </c>
      <c r="D6197" t="s">
        <v>20</v>
      </c>
      <c r="E6197" t="s">
        <v>21</v>
      </c>
      <c r="F6197" t="s">
        <v>163</v>
      </c>
      <c r="G6197" t="s">
        <v>92</v>
      </c>
      <c r="H6197">
        <v>77041</v>
      </c>
      <c r="I6197" t="s">
        <v>93</v>
      </c>
      <c r="J6197" t="s">
        <v>3415</v>
      </c>
      <c r="K6197" t="s">
        <v>39</v>
      </c>
      <c r="L6197" t="s">
        <v>80</v>
      </c>
      <c r="M6197" t="s">
        <v>3416</v>
      </c>
      <c r="N6197">
        <v>7.9680000000000009</v>
      </c>
      <c r="O6197">
        <v>2</v>
      </c>
      <c r="P6197">
        <v>0.2</v>
      </c>
      <c r="Q6197">
        <v>2.8884000000000007</v>
      </c>
    </row>
    <row r="6198" spans="1:17" x14ac:dyDescent="0.3">
      <c r="A6198" t="s">
        <v>17</v>
      </c>
      <c r="B6198" t="s">
        <v>573</v>
      </c>
      <c r="C6198" t="s">
        <v>574</v>
      </c>
      <c r="D6198" t="s">
        <v>20</v>
      </c>
      <c r="E6198" t="s">
        <v>21</v>
      </c>
      <c r="F6198" t="s">
        <v>700</v>
      </c>
      <c r="G6198" t="s">
        <v>436</v>
      </c>
      <c r="H6198">
        <v>44312</v>
      </c>
      <c r="I6198" t="s">
        <v>131</v>
      </c>
      <c r="J6198" t="s">
        <v>3415</v>
      </c>
      <c r="K6198" t="s">
        <v>39</v>
      </c>
      <c r="L6198" t="s">
        <v>80</v>
      </c>
      <c r="M6198" t="s">
        <v>3416</v>
      </c>
      <c r="N6198">
        <v>15.936000000000002</v>
      </c>
      <c r="O6198">
        <v>4</v>
      </c>
      <c r="P6198">
        <v>0.2</v>
      </c>
      <c r="Q6198">
        <v>5.7768000000000015</v>
      </c>
    </row>
    <row r="6199" spans="1:17" x14ac:dyDescent="0.3">
      <c r="A6199" t="s">
        <v>17</v>
      </c>
      <c r="B6199" t="s">
        <v>631</v>
      </c>
      <c r="C6199" t="s">
        <v>632</v>
      </c>
      <c r="D6199" t="s">
        <v>90</v>
      </c>
      <c r="E6199" t="s">
        <v>21</v>
      </c>
      <c r="F6199" t="s">
        <v>129</v>
      </c>
      <c r="G6199" t="s">
        <v>130</v>
      </c>
      <c r="H6199">
        <v>19120</v>
      </c>
      <c r="I6199" t="s">
        <v>131</v>
      </c>
      <c r="J6199" t="s">
        <v>3415</v>
      </c>
      <c r="K6199" t="s">
        <v>39</v>
      </c>
      <c r="L6199" t="s">
        <v>80</v>
      </c>
      <c r="M6199" t="s">
        <v>3416</v>
      </c>
      <c r="N6199">
        <v>7.9680000000000009</v>
      </c>
      <c r="O6199">
        <v>2</v>
      </c>
      <c r="P6199">
        <v>0.2</v>
      </c>
      <c r="Q6199">
        <v>2.8884000000000007</v>
      </c>
    </row>
    <row r="6200" spans="1:17" x14ac:dyDescent="0.3">
      <c r="A6200" t="s">
        <v>17</v>
      </c>
      <c r="B6200" t="s">
        <v>2383</v>
      </c>
      <c r="C6200" t="s">
        <v>2384</v>
      </c>
      <c r="D6200" t="s">
        <v>34</v>
      </c>
      <c r="E6200" t="s">
        <v>21</v>
      </c>
      <c r="F6200" t="s">
        <v>4069</v>
      </c>
      <c r="G6200" t="s">
        <v>296</v>
      </c>
      <c r="H6200">
        <v>37918</v>
      </c>
      <c r="I6200" t="s">
        <v>24</v>
      </c>
      <c r="J6200" t="s">
        <v>3415</v>
      </c>
      <c r="K6200" t="s">
        <v>39</v>
      </c>
      <c r="L6200" t="s">
        <v>80</v>
      </c>
      <c r="M6200" t="s">
        <v>3416</v>
      </c>
      <c r="N6200">
        <v>27.888000000000002</v>
      </c>
      <c r="O6200">
        <v>7</v>
      </c>
      <c r="P6200">
        <v>0.2</v>
      </c>
      <c r="Q6200">
        <v>10.109400000000001</v>
      </c>
    </row>
    <row r="6201" spans="1:17" x14ac:dyDescent="0.3">
      <c r="A6201" t="s">
        <v>17</v>
      </c>
      <c r="B6201" t="s">
        <v>1803</v>
      </c>
      <c r="C6201" t="s">
        <v>1804</v>
      </c>
      <c r="D6201" t="s">
        <v>20</v>
      </c>
      <c r="E6201" t="s">
        <v>21</v>
      </c>
      <c r="F6201" t="s">
        <v>269</v>
      </c>
      <c r="G6201" t="s">
        <v>187</v>
      </c>
      <c r="H6201">
        <v>60610</v>
      </c>
      <c r="I6201" t="s">
        <v>93</v>
      </c>
      <c r="J6201" t="s">
        <v>3415</v>
      </c>
      <c r="K6201" t="s">
        <v>39</v>
      </c>
      <c r="L6201" t="s">
        <v>80</v>
      </c>
      <c r="M6201" t="s">
        <v>3416</v>
      </c>
      <c r="N6201">
        <v>35.856000000000002</v>
      </c>
      <c r="O6201">
        <v>9</v>
      </c>
      <c r="P6201">
        <v>0.2</v>
      </c>
      <c r="Q6201">
        <v>12.997800000000003</v>
      </c>
    </row>
    <row r="6202" spans="1:17" x14ac:dyDescent="0.3">
      <c r="A6202" t="s">
        <v>42</v>
      </c>
      <c r="B6202" t="s">
        <v>4146</v>
      </c>
      <c r="C6202" t="s">
        <v>4147</v>
      </c>
      <c r="D6202" t="s">
        <v>90</v>
      </c>
      <c r="E6202" t="s">
        <v>21</v>
      </c>
      <c r="F6202" t="s">
        <v>35</v>
      </c>
      <c r="G6202" t="s">
        <v>36</v>
      </c>
      <c r="H6202">
        <v>90049</v>
      </c>
      <c r="I6202" t="s">
        <v>37</v>
      </c>
      <c r="J6202" t="s">
        <v>3415</v>
      </c>
      <c r="K6202" t="s">
        <v>39</v>
      </c>
      <c r="L6202" t="s">
        <v>80</v>
      </c>
      <c r="M6202" t="s">
        <v>3416</v>
      </c>
      <c r="N6202">
        <v>9.9600000000000009</v>
      </c>
      <c r="O6202">
        <v>2</v>
      </c>
      <c r="P6202">
        <v>0</v>
      </c>
      <c r="Q6202">
        <v>4.8804000000000007</v>
      </c>
    </row>
    <row r="6203" spans="1:17" x14ac:dyDescent="0.3">
      <c r="A6203" t="s">
        <v>17</v>
      </c>
      <c r="B6203" t="s">
        <v>4568</v>
      </c>
      <c r="C6203" t="s">
        <v>4569</v>
      </c>
      <c r="D6203" t="s">
        <v>20</v>
      </c>
      <c r="E6203" t="s">
        <v>21</v>
      </c>
      <c r="F6203" t="s">
        <v>712</v>
      </c>
      <c r="G6203" t="s">
        <v>92</v>
      </c>
      <c r="H6203">
        <v>75220</v>
      </c>
      <c r="I6203" t="s">
        <v>93</v>
      </c>
      <c r="J6203" t="s">
        <v>3415</v>
      </c>
      <c r="K6203" t="s">
        <v>39</v>
      </c>
      <c r="L6203" t="s">
        <v>80</v>
      </c>
      <c r="M6203" t="s">
        <v>3416</v>
      </c>
      <c r="N6203">
        <v>3.9840000000000004</v>
      </c>
      <c r="O6203">
        <v>1</v>
      </c>
      <c r="P6203">
        <v>0.2</v>
      </c>
      <c r="Q6203">
        <v>1.4442000000000004</v>
      </c>
    </row>
    <row r="6204" spans="1:17" x14ac:dyDescent="0.3">
      <c r="A6204" t="s">
        <v>17</v>
      </c>
      <c r="B6204" t="s">
        <v>4758</v>
      </c>
      <c r="C6204" t="s">
        <v>4759</v>
      </c>
      <c r="D6204" t="s">
        <v>90</v>
      </c>
      <c r="E6204" t="s">
        <v>21</v>
      </c>
      <c r="F6204" t="s">
        <v>4284</v>
      </c>
      <c r="G6204" t="s">
        <v>584</v>
      </c>
      <c r="H6204">
        <v>87105</v>
      </c>
      <c r="I6204" t="s">
        <v>37</v>
      </c>
      <c r="J6204" t="s">
        <v>4762</v>
      </c>
      <c r="K6204" t="s">
        <v>39</v>
      </c>
      <c r="L6204" t="s">
        <v>80</v>
      </c>
      <c r="M6204" t="s">
        <v>4763</v>
      </c>
      <c r="N6204">
        <v>45.36</v>
      </c>
      <c r="O6204">
        <v>7</v>
      </c>
      <c r="P6204">
        <v>0</v>
      </c>
      <c r="Q6204">
        <v>21.772800000000004</v>
      </c>
    </row>
    <row r="6205" spans="1:17" x14ac:dyDescent="0.3">
      <c r="A6205" t="s">
        <v>166</v>
      </c>
      <c r="B6205" t="s">
        <v>1750</v>
      </c>
      <c r="C6205" t="s">
        <v>1751</v>
      </c>
      <c r="D6205" t="s">
        <v>20</v>
      </c>
      <c r="E6205" t="s">
        <v>21</v>
      </c>
      <c r="F6205" t="s">
        <v>4070</v>
      </c>
      <c r="G6205" t="s">
        <v>1477</v>
      </c>
      <c r="H6205">
        <v>72209</v>
      </c>
      <c r="I6205" t="s">
        <v>24</v>
      </c>
      <c r="J6205" t="s">
        <v>4762</v>
      </c>
      <c r="K6205" t="s">
        <v>39</v>
      </c>
      <c r="L6205" t="s">
        <v>80</v>
      </c>
      <c r="M6205" t="s">
        <v>4763</v>
      </c>
      <c r="N6205">
        <v>12.96</v>
      </c>
      <c r="O6205">
        <v>2</v>
      </c>
      <c r="P6205">
        <v>0</v>
      </c>
      <c r="Q6205">
        <v>6.2208000000000006</v>
      </c>
    </row>
    <row r="6206" spans="1:17" x14ac:dyDescent="0.3">
      <c r="A6206" t="s">
        <v>166</v>
      </c>
      <c r="B6206" t="s">
        <v>3256</v>
      </c>
      <c r="C6206" t="s">
        <v>3257</v>
      </c>
      <c r="D6206" t="s">
        <v>34</v>
      </c>
      <c r="E6206" t="s">
        <v>21</v>
      </c>
      <c r="F6206" t="s">
        <v>163</v>
      </c>
      <c r="G6206" t="s">
        <v>92</v>
      </c>
      <c r="H6206">
        <v>77070</v>
      </c>
      <c r="I6206" t="s">
        <v>93</v>
      </c>
      <c r="J6206" t="s">
        <v>4762</v>
      </c>
      <c r="K6206" t="s">
        <v>39</v>
      </c>
      <c r="L6206" t="s">
        <v>80</v>
      </c>
      <c r="M6206" t="s">
        <v>4763</v>
      </c>
      <c r="N6206">
        <v>20.736000000000004</v>
      </c>
      <c r="O6206">
        <v>4</v>
      </c>
      <c r="P6206">
        <v>0.2</v>
      </c>
      <c r="Q6206">
        <v>7.2576000000000001</v>
      </c>
    </row>
    <row r="6207" spans="1:17" x14ac:dyDescent="0.3">
      <c r="A6207" t="s">
        <v>42</v>
      </c>
      <c r="B6207" t="s">
        <v>4865</v>
      </c>
      <c r="C6207" t="s">
        <v>4866</v>
      </c>
      <c r="D6207" t="s">
        <v>34</v>
      </c>
      <c r="E6207" t="s">
        <v>21</v>
      </c>
      <c r="F6207" t="s">
        <v>476</v>
      </c>
      <c r="G6207" t="s">
        <v>275</v>
      </c>
      <c r="H6207">
        <v>85023</v>
      </c>
      <c r="I6207" t="s">
        <v>37</v>
      </c>
      <c r="J6207" t="s">
        <v>4762</v>
      </c>
      <c r="K6207" t="s">
        <v>39</v>
      </c>
      <c r="L6207" t="s">
        <v>80</v>
      </c>
      <c r="M6207" t="s">
        <v>4763</v>
      </c>
      <c r="N6207">
        <v>15.552000000000003</v>
      </c>
      <c r="O6207">
        <v>3</v>
      </c>
      <c r="P6207">
        <v>0.2</v>
      </c>
      <c r="Q6207">
        <v>5.4432</v>
      </c>
    </row>
    <row r="6208" spans="1:17" x14ac:dyDescent="0.3">
      <c r="A6208" t="s">
        <v>42</v>
      </c>
      <c r="B6208" t="s">
        <v>340</v>
      </c>
      <c r="C6208" t="s">
        <v>341</v>
      </c>
      <c r="D6208" t="s">
        <v>20</v>
      </c>
      <c r="E6208" t="s">
        <v>21</v>
      </c>
      <c r="F6208" t="s">
        <v>1273</v>
      </c>
      <c r="G6208" t="s">
        <v>283</v>
      </c>
      <c r="H6208">
        <v>23223</v>
      </c>
      <c r="I6208" t="s">
        <v>24</v>
      </c>
      <c r="J6208" t="s">
        <v>4762</v>
      </c>
      <c r="K6208" t="s">
        <v>39</v>
      </c>
      <c r="L6208" t="s">
        <v>80</v>
      </c>
      <c r="M6208" t="s">
        <v>4763</v>
      </c>
      <c r="N6208">
        <v>32.400000000000006</v>
      </c>
      <c r="O6208">
        <v>5</v>
      </c>
      <c r="P6208">
        <v>0</v>
      </c>
      <c r="Q6208">
        <v>15.552000000000001</v>
      </c>
    </row>
    <row r="6209" spans="1:17" x14ac:dyDescent="0.3">
      <c r="A6209" t="s">
        <v>42</v>
      </c>
      <c r="B6209" t="s">
        <v>2209</v>
      </c>
      <c r="C6209" t="s">
        <v>2210</v>
      </c>
      <c r="D6209" t="s">
        <v>90</v>
      </c>
      <c r="E6209" t="s">
        <v>21</v>
      </c>
      <c r="F6209" t="s">
        <v>336</v>
      </c>
      <c r="G6209" t="s">
        <v>296</v>
      </c>
      <c r="H6209">
        <v>38401</v>
      </c>
      <c r="I6209" t="s">
        <v>24</v>
      </c>
      <c r="J6209" t="s">
        <v>2211</v>
      </c>
      <c r="K6209" t="s">
        <v>39</v>
      </c>
      <c r="L6209" t="s">
        <v>80</v>
      </c>
      <c r="M6209" t="s">
        <v>2212</v>
      </c>
      <c r="N6209">
        <v>9.6640000000000015</v>
      </c>
      <c r="O6209">
        <v>2</v>
      </c>
      <c r="P6209">
        <v>0.2</v>
      </c>
      <c r="Q6209">
        <v>3.2615999999999996</v>
      </c>
    </row>
    <row r="6210" spans="1:17" x14ac:dyDescent="0.3">
      <c r="A6210" t="s">
        <v>42</v>
      </c>
      <c r="B6210" t="s">
        <v>4291</v>
      </c>
      <c r="C6210" t="s">
        <v>4292</v>
      </c>
      <c r="D6210" t="s">
        <v>90</v>
      </c>
      <c r="E6210" t="s">
        <v>21</v>
      </c>
      <c r="F6210" t="s">
        <v>4293</v>
      </c>
      <c r="G6210" t="s">
        <v>187</v>
      </c>
      <c r="H6210">
        <v>60126</v>
      </c>
      <c r="I6210" t="s">
        <v>93</v>
      </c>
      <c r="J6210" t="s">
        <v>2211</v>
      </c>
      <c r="K6210" t="s">
        <v>39</v>
      </c>
      <c r="L6210" t="s">
        <v>80</v>
      </c>
      <c r="M6210" t="s">
        <v>2212</v>
      </c>
      <c r="N6210">
        <v>9.6640000000000015</v>
      </c>
      <c r="O6210">
        <v>2</v>
      </c>
      <c r="P6210">
        <v>0.2</v>
      </c>
      <c r="Q6210">
        <v>3.2615999999999996</v>
      </c>
    </row>
    <row r="6211" spans="1:17" x14ac:dyDescent="0.3">
      <c r="A6211" t="s">
        <v>42</v>
      </c>
      <c r="B6211" t="s">
        <v>800</v>
      </c>
      <c r="C6211" t="s">
        <v>801</v>
      </c>
      <c r="D6211" t="s">
        <v>20</v>
      </c>
      <c r="E6211" t="s">
        <v>21</v>
      </c>
      <c r="F6211" t="s">
        <v>531</v>
      </c>
      <c r="G6211" t="s">
        <v>216</v>
      </c>
      <c r="H6211">
        <v>19711</v>
      </c>
      <c r="I6211" t="s">
        <v>131</v>
      </c>
      <c r="J6211" t="s">
        <v>2211</v>
      </c>
      <c r="K6211" t="s">
        <v>39</v>
      </c>
      <c r="L6211" t="s">
        <v>80</v>
      </c>
      <c r="M6211" t="s">
        <v>2212</v>
      </c>
      <c r="N6211">
        <v>42.28</v>
      </c>
      <c r="O6211">
        <v>7</v>
      </c>
      <c r="P6211">
        <v>0</v>
      </c>
      <c r="Q6211">
        <v>19.871600000000001</v>
      </c>
    </row>
    <row r="6212" spans="1:17" x14ac:dyDescent="0.3">
      <c r="A6212" t="s">
        <v>42</v>
      </c>
      <c r="B6212" t="s">
        <v>2942</v>
      </c>
      <c r="C6212" t="s">
        <v>2943</v>
      </c>
      <c r="D6212" t="s">
        <v>20</v>
      </c>
      <c r="E6212" t="s">
        <v>21</v>
      </c>
      <c r="F6212" t="s">
        <v>4987</v>
      </c>
      <c r="G6212" t="s">
        <v>46</v>
      </c>
      <c r="H6212">
        <v>33161</v>
      </c>
      <c r="I6212" t="s">
        <v>24</v>
      </c>
      <c r="J6212" t="s">
        <v>2211</v>
      </c>
      <c r="K6212" t="s">
        <v>39</v>
      </c>
      <c r="L6212" t="s">
        <v>80</v>
      </c>
      <c r="M6212" t="s">
        <v>2212</v>
      </c>
      <c r="N6212">
        <v>14.496000000000002</v>
      </c>
      <c r="O6212">
        <v>3</v>
      </c>
      <c r="P6212">
        <v>0.2</v>
      </c>
      <c r="Q6212">
        <v>4.8924000000000003</v>
      </c>
    </row>
    <row r="6213" spans="1:17" x14ac:dyDescent="0.3">
      <c r="A6213" t="s">
        <v>17</v>
      </c>
      <c r="B6213" t="s">
        <v>2433</v>
      </c>
      <c r="C6213" t="s">
        <v>2434</v>
      </c>
      <c r="D6213" t="s">
        <v>20</v>
      </c>
      <c r="E6213" t="s">
        <v>21</v>
      </c>
      <c r="F6213" t="s">
        <v>163</v>
      </c>
      <c r="G6213" t="s">
        <v>92</v>
      </c>
      <c r="H6213">
        <v>77070</v>
      </c>
      <c r="I6213" t="s">
        <v>93</v>
      </c>
      <c r="J6213" t="s">
        <v>2211</v>
      </c>
      <c r="K6213" t="s">
        <v>39</v>
      </c>
      <c r="L6213" t="s">
        <v>80</v>
      </c>
      <c r="M6213" t="s">
        <v>2212</v>
      </c>
      <c r="N6213">
        <v>4.8320000000000007</v>
      </c>
      <c r="O6213">
        <v>1</v>
      </c>
      <c r="P6213">
        <v>0.2</v>
      </c>
      <c r="Q6213">
        <v>1.6307999999999998</v>
      </c>
    </row>
    <row r="6214" spans="1:17" x14ac:dyDescent="0.3">
      <c r="A6214" t="s">
        <v>166</v>
      </c>
      <c r="B6214" t="s">
        <v>242</v>
      </c>
      <c r="C6214" t="s">
        <v>243</v>
      </c>
      <c r="D6214" t="s">
        <v>20</v>
      </c>
      <c r="E6214" t="s">
        <v>21</v>
      </c>
      <c r="F6214" t="s">
        <v>244</v>
      </c>
      <c r="G6214" t="s">
        <v>236</v>
      </c>
      <c r="H6214">
        <v>12180</v>
      </c>
      <c r="I6214" t="s">
        <v>131</v>
      </c>
      <c r="J6214" t="s">
        <v>247</v>
      </c>
      <c r="K6214" t="s">
        <v>39</v>
      </c>
      <c r="L6214" t="s">
        <v>80</v>
      </c>
      <c r="M6214" t="s">
        <v>248</v>
      </c>
      <c r="N6214">
        <v>32.400000000000006</v>
      </c>
      <c r="O6214">
        <v>5</v>
      </c>
      <c r="P6214">
        <v>0</v>
      </c>
      <c r="Q6214">
        <v>15.552000000000001</v>
      </c>
    </row>
    <row r="6215" spans="1:17" x14ac:dyDescent="0.3">
      <c r="A6215" t="s">
        <v>42</v>
      </c>
      <c r="B6215" t="s">
        <v>4346</v>
      </c>
      <c r="C6215" t="s">
        <v>4347</v>
      </c>
      <c r="D6215" t="s">
        <v>20</v>
      </c>
      <c r="E6215" t="s">
        <v>21</v>
      </c>
      <c r="F6215" t="s">
        <v>1700</v>
      </c>
      <c r="G6215" t="s">
        <v>369</v>
      </c>
      <c r="H6215">
        <v>97301</v>
      </c>
      <c r="I6215" t="s">
        <v>37</v>
      </c>
      <c r="J6215" t="s">
        <v>247</v>
      </c>
      <c r="K6215" t="s">
        <v>39</v>
      </c>
      <c r="L6215" t="s">
        <v>80</v>
      </c>
      <c r="M6215" t="s">
        <v>248</v>
      </c>
      <c r="N6215">
        <v>10.368000000000002</v>
      </c>
      <c r="O6215">
        <v>2</v>
      </c>
      <c r="P6215">
        <v>0.2</v>
      </c>
      <c r="Q6215">
        <v>3.6288</v>
      </c>
    </row>
    <row r="6216" spans="1:17" x14ac:dyDescent="0.3">
      <c r="A6216" t="s">
        <v>42</v>
      </c>
      <c r="B6216" t="s">
        <v>3765</v>
      </c>
      <c r="C6216" t="s">
        <v>3766</v>
      </c>
      <c r="D6216" t="s">
        <v>20</v>
      </c>
      <c r="E6216" t="s">
        <v>21</v>
      </c>
      <c r="F6216" t="s">
        <v>5184</v>
      </c>
      <c r="G6216" t="s">
        <v>568</v>
      </c>
      <c r="H6216">
        <v>74012</v>
      </c>
      <c r="I6216" t="s">
        <v>93</v>
      </c>
      <c r="J6216" t="s">
        <v>247</v>
      </c>
      <c r="K6216" t="s">
        <v>39</v>
      </c>
      <c r="L6216" t="s">
        <v>80</v>
      </c>
      <c r="M6216" t="s">
        <v>248</v>
      </c>
      <c r="N6216">
        <v>6.48</v>
      </c>
      <c r="O6216">
        <v>1</v>
      </c>
      <c r="P6216">
        <v>0</v>
      </c>
      <c r="Q6216">
        <v>3.1104000000000003</v>
      </c>
    </row>
    <row r="6217" spans="1:17" x14ac:dyDescent="0.3">
      <c r="A6217" t="s">
        <v>17</v>
      </c>
      <c r="B6217" t="s">
        <v>2569</v>
      </c>
      <c r="C6217" t="s">
        <v>2570</v>
      </c>
      <c r="D6217" t="s">
        <v>20</v>
      </c>
      <c r="E6217" t="s">
        <v>21</v>
      </c>
      <c r="F6217" t="s">
        <v>983</v>
      </c>
      <c r="G6217" t="s">
        <v>283</v>
      </c>
      <c r="H6217">
        <v>22204</v>
      </c>
      <c r="I6217" t="s">
        <v>24</v>
      </c>
      <c r="J6217" t="s">
        <v>247</v>
      </c>
      <c r="K6217" t="s">
        <v>39</v>
      </c>
      <c r="L6217" t="s">
        <v>80</v>
      </c>
      <c r="M6217" t="s">
        <v>248</v>
      </c>
      <c r="N6217">
        <v>71.28</v>
      </c>
      <c r="O6217">
        <v>11</v>
      </c>
      <c r="P6217">
        <v>0</v>
      </c>
      <c r="Q6217">
        <v>34.214400000000005</v>
      </c>
    </row>
    <row r="6218" spans="1:17" x14ac:dyDescent="0.3">
      <c r="A6218" t="s">
        <v>17</v>
      </c>
      <c r="B6218" t="s">
        <v>4306</v>
      </c>
      <c r="C6218" t="s">
        <v>4307</v>
      </c>
      <c r="D6218" t="s">
        <v>20</v>
      </c>
      <c r="E6218" t="s">
        <v>21</v>
      </c>
      <c r="F6218" t="s">
        <v>456</v>
      </c>
      <c r="G6218" t="s">
        <v>216</v>
      </c>
      <c r="H6218">
        <v>19805</v>
      </c>
      <c r="I6218" t="s">
        <v>131</v>
      </c>
      <c r="J6218" t="s">
        <v>5864</v>
      </c>
      <c r="K6218" t="s">
        <v>39</v>
      </c>
      <c r="L6218" t="s">
        <v>80</v>
      </c>
      <c r="M6218" t="s">
        <v>5865</v>
      </c>
      <c r="N6218">
        <v>44.099999999999994</v>
      </c>
      <c r="O6218">
        <v>6</v>
      </c>
      <c r="P6218">
        <v>0</v>
      </c>
      <c r="Q6218">
        <v>20.726999999999997</v>
      </c>
    </row>
    <row r="6219" spans="1:17" x14ac:dyDescent="0.3">
      <c r="A6219" t="s">
        <v>17</v>
      </c>
      <c r="B6219" t="s">
        <v>465</v>
      </c>
      <c r="C6219" t="s">
        <v>466</v>
      </c>
      <c r="D6219" t="s">
        <v>90</v>
      </c>
      <c r="E6219" t="s">
        <v>21</v>
      </c>
      <c r="F6219" t="s">
        <v>129</v>
      </c>
      <c r="G6219" t="s">
        <v>130</v>
      </c>
      <c r="H6219">
        <v>19134</v>
      </c>
      <c r="I6219" t="s">
        <v>131</v>
      </c>
      <c r="J6219" t="s">
        <v>5864</v>
      </c>
      <c r="K6219" t="s">
        <v>39</v>
      </c>
      <c r="L6219" t="s">
        <v>80</v>
      </c>
      <c r="M6219" t="s">
        <v>5865</v>
      </c>
      <c r="N6219">
        <v>5.88</v>
      </c>
      <c r="O6219">
        <v>1</v>
      </c>
      <c r="P6219">
        <v>0.2</v>
      </c>
      <c r="Q6219">
        <v>1.9844999999999995</v>
      </c>
    </row>
    <row r="6220" spans="1:17" x14ac:dyDescent="0.3">
      <c r="A6220" t="s">
        <v>42</v>
      </c>
      <c r="B6220" t="s">
        <v>1214</v>
      </c>
      <c r="C6220" t="s">
        <v>1215</v>
      </c>
      <c r="D6220" t="s">
        <v>34</v>
      </c>
      <c r="E6220" t="s">
        <v>21</v>
      </c>
      <c r="F6220" t="s">
        <v>35</v>
      </c>
      <c r="G6220" t="s">
        <v>36</v>
      </c>
      <c r="H6220">
        <v>90036</v>
      </c>
      <c r="I6220" t="s">
        <v>37</v>
      </c>
      <c r="J6220" t="s">
        <v>5646</v>
      </c>
      <c r="K6220" t="s">
        <v>39</v>
      </c>
      <c r="L6220" t="s">
        <v>80</v>
      </c>
      <c r="M6220" t="s">
        <v>5647</v>
      </c>
      <c r="N6220">
        <v>11.96</v>
      </c>
      <c r="O6220">
        <v>2</v>
      </c>
      <c r="P6220">
        <v>0</v>
      </c>
      <c r="Q6220">
        <v>5.3819999999999997</v>
      </c>
    </row>
    <row r="6221" spans="1:17" x14ac:dyDescent="0.3">
      <c r="A6221" t="s">
        <v>17</v>
      </c>
      <c r="B6221" t="s">
        <v>1858</v>
      </c>
      <c r="C6221" t="s">
        <v>1859</v>
      </c>
      <c r="D6221" t="s">
        <v>34</v>
      </c>
      <c r="E6221" t="s">
        <v>21</v>
      </c>
      <c r="F6221" t="s">
        <v>129</v>
      </c>
      <c r="G6221" t="s">
        <v>130</v>
      </c>
      <c r="H6221">
        <v>19143</v>
      </c>
      <c r="I6221" t="s">
        <v>131</v>
      </c>
      <c r="J6221" t="s">
        <v>5646</v>
      </c>
      <c r="K6221" t="s">
        <v>39</v>
      </c>
      <c r="L6221" t="s">
        <v>80</v>
      </c>
      <c r="M6221" t="s">
        <v>5647</v>
      </c>
      <c r="N6221">
        <v>19.136000000000003</v>
      </c>
      <c r="O6221">
        <v>4</v>
      </c>
      <c r="P6221">
        <v>0.2</v>
      </c>
      <c r="Q6221">
        <v>5.9799999999999986</v>
      </c>
    </row>
    <row r="6222" spans="1:17" x14ac:dyDescent="0.3">
      <c r="A6222" t="s">
        <v>42</v>
      </c>
      <c r="B6222" t="s">
        <v>43</v>
      </c>
      <c r="C6222" t="s">
        <v>44</v>
      </c>
      <c r="D6222" t="s">
        <v>20</v>
      </c>
      <c r="E6222" t="s">
        <v>21</v>
      </c>
      <c r="F6222" t="s">
        <v>84</v>
      </c>
      <c r="G6222" t="s">
        <v>85</v>
      </c>
      <c r="H6222">
        <v>98105</v>
      </c>
      <c r="I6222" t="s">
        <v>37</v>
      </c>
      <c r="J6222" t="s">
        <v>5646</v>
      </c>
      <c r="K6222" t="s">
        <v>39</v>
      </c>
      <c r="L6222" t="s">
        <v>80</v>
      </c>
      <c r="M6222" t="s">
        <v>5647</v>
      </c>
      <c r="N6222">
        <v>41.86</v>
      </c>
      <c r="O6222">
        <v>7</v>
      </c>
      <c r="P6222">
        <v>0</v>
      </c>
      <c r="Q6222">
        <v>18.837</v>
      </c>
    </row>
    <row r="6223" spans="1:17" x14ac:dyDescent="0.3">
      <c r="A6223" t="s">
        <v>42</v>
      </c>
      <c r="B6223" t="s">
        <v>2642</v>
      </c>
      <c r="C6223" t="s">
        <v>2643</v>
      </c>
      <c r="D6223" t="s">
        <v>90</v>
      </c>
      <c r="E6223" t="s">
        <v>21</v>
      </c>
      <c r="F6223" t="s">
        <v>112</v>
      </c>
      <c r="G6223" t="s">
        <v>36</v>
      </c>
      <c r="H6223">
        <v>94109</v>
      </c>
      <c r="I6223" t="s">
        <v>37</v>
      </c>
      <c r="J6223" t="s">
        <v>5646</v>
      </c>
      <c r="K6223" t="s">
        <v>39</v>
      </c>
      <c r="L6223" t="s">
        <v>80</v>
      </c>
      <c r="M6223" t="s">
        <v>5647</v>
      </c>
      <c r="N6223">
        <v>29.900000000000002</v>
      </c>
      <c r="O6223">
        <v>5</v>
      </c>
      <c r="P6223">
        <v>0</v>
      </c>
      <c r="Q6223">
        <v>13.454999999999998</v>
      </c>
    </row>
    <row r="6224" spans="1:17" x14ac:dyDescent="0.3">
      <c r="A6224" t="s">
        <v>17</v>
      </c>
      <c r="B6224" t="s">
        <v>4959</v>
      </c>
      <c r="C6224" t="s">
        <v>4960</v>
      </c>
      <c r="D6224" t="s">
        <v>20</v>
      </c>
      <c r="E6224" t="s">
        <v>21</v>
      </c>
      <c r="F6224" t="s">
        <v>163</v>
      </c>
      <c r="G6224" t="s">
        <v>92</v>
      </c>
      <c r="H6224">
        <v>77095</v>
      </c>
      <c r="I6224" t="s">
        <v>93</v>
      </c>
      <c r="J6224" t="s">
        <v>5646</v>
      </c>
      <c r="K6224" t="s">
        <v>39</v>
      </c>
      <c r="L6224" t="s">
        <v>80</v>
      </c>
      <c r="M6224" t="s">
        <v>5647</v>
      </c>
      <c r="N6224">
        <v>33.488000000000007</v>
      </c>
      <c r="O6224">
        <v>7</v>
      </c>
      <c r="P6224">
        <v>0.2</v>
      </c>
      <c r="Q6224">
        <v>10.464999999999998</v>
      </c>
    </row>
    <row r="6225" spans="1:17" x14ac:dyDescent="0.3">
      <c r="A6225" t="s">
        <v>42</v>
      </c>
      <c r="B6225" t="s">
        <v>869</v>
      </c>
      <c r="C6225" t="s">
        <v>870</v>
      </c>
      <c r="D6225" t="s">
        <v>34</v>
      </c>
      <c r="E6225" t="s">
        <v>21</v>
      </c>
      <c r="F6225" t="s">
        <v>536</v>
      </c>
      <c r="G6225" t="s">
        <v>1084</v>
      </c>
      <c r="H6225">
        <v>2038</v>
      </c>
      <c r="I6225" t="s">
        <v>131</v>
      </c>
      <c r="J6225" t="s">
        <v>3644</v>
      </c>
      <c r="K6225" t="s">
        <v>39</v>
      </c>
      <c r="L6225" t="s">
        <v>80</v>
      </c>
      <c r="M6225" t="s">
        <v>3645</v>
      </c>
      <c r="N6225">
        <v>6.58</v>
      </c>
      <c r="O6225">
        <v>2</v>
      </c>
      <c r="P6225">
        <v>0</v>
      </c>
      <c r="Q6225">
        <v>3.0267999999999997</v>
      </c>
    </row>
    <row r="6226" spans="1:17" x14ac:dyDescent="0.3">
      <c r="A6226" t="s">
        <v>17</v>
      </c>
      <c r="B6226" t="s">
        <v>2056</v>
      </c>
      <c r="C6226" t="s">
        <v>2057</v>
      </c>
      <c r="D6226" t="s">
        <v>34</v>
      </c>
      <c r="E6226" t="s">
        <v>21</v>
      </c>
      <c r="F6226" t="s">
        <v>399</v>
      </c>
      <c r="G6226" t="s">
        <v>187</v>
      </c>
      <c r="H6226">
        <v>60505</v>
      </c>
      <c r="I6226" t="s">
        <v>93</v>
      </c>
      <c r="J6226" t="s">
        <v>3644</v>
      </c>
      <c r="K6226" t="s">
        <v>39</v>
      </c>
      <c r="L6226" t="s">
        <v>80</v>
      </c>
      <c r="M6226" t="s">
        <v>3645</v>
      </c>
      <c r="N6226">
        <v>23.688000000000002</v>
      </c>
      <c r="O6226">
        <v>9</v>
      </c>
      <c r="P6226">
        <v>0.2</v>
      </c>
      <c r="Q6226">
        <v>7.698599999999999</v>
      </c>
    </row>
    <row r="6227" spans="1:17" x14ac:dyDescent="0.3">
      <c r="A6227" t="s">
        <v>17</v>
      </c>
      <c r="B6227" t="s">
        <v>4037</v>
      </c>
      <c r="C6227" t="s">
        <v>4038</v>
      </c>
      <c r="D6227" t="s">
        <v>20</v>
      </c>
      <c r="E6227" t="s">
        <v>21</v>
      </c>
      <c r="F6227" t="s">
        <v>829</v>
      </c>
      <c r="G6227" t="s">
        <v>36</v>
      </c>
      <c r="H6227">
        <v>92105</v>
      </c>
      <c r="I6227" t="s">
        <v>37</v>
      </c>
      <c r="J6227" t="s">
        <v>3644</v>
      </c>
      <c r="K6227" t="s">
        <v>39</v>
      </c>
      <c r="L6227" t="s">
        <v>80</v>
      </c>
      <c r="M6227" t="s">
        <v>3645</v>
      </c>
      <c r="N6227">
        <v>9.870000000000001</v>
      </c>
      <c r="O6227">
        <v>3</v>
      </c>
      <c r="P6227">
        <v>0</v>
      </c>
      <c r="Q6227">
        <v>4.5401999999999996</v>
      </c>
    </row>
    <row r="6228" spans="1:17" x14ac:dyDescent="0.3">
      <c r="A6228" t="s">
        <v>42</v>
      </c>
      <c r="B6228" t="s">
        <v>4125</v>
      </c>
      <c r="C6228" t="s">
        <v>4126</v>
      </c>
      <c r="D6228" t="s">
        <v>20</v>
      </c>
      <c r="E6228" t="s">
        <v>21</v>
      </c>
      <c r="F6228" t="s">
        <v>531</v>
      </c>
      <c r="G6228" t="s">
        <v>216</v>
      </c>
      <c r="H6228">
        <v>19711</v>
      </c>
      <c r="I6228" t="s">
        <v>131</v>
      </c>
      <c r="J6228" t="s">
        <v>3644</v>
      </c>
      <c r="K6228" t="s">
        <v>39</v>
      </c>
      <c r="L6228" t="s">
        <v>80</v>
      </c>
      <c r="M6228" t="s">
        <v>3645</v>
      </c>
      <c r="N6228">
        <v>16.45</v>
      </c>
      <c r="O6228">
        <v>5</v>
      </c>
      <c r="P6228">
        <v>0</v>
      </c>
      <c r="Q6228">
        <v>7.5669999999999993</v>
      </c>
    </row>
    <row r="6229" spans="1:17" x14ac:dyDescent="0.3">
      <c r="A6229" t="s">
        <v>42</v>
      </c>
      <c r="B6229" t="s">
        <v>4540</v>
      </c>
      <c r="C6229" t="s">
        <v>4541</v>
      </c>
      <c r="D6229" t="s">
        <v>90</v>
      </c>
      <c r="E6229" t="s">
        <v>21</v>
      </c>
      <c r="F6229" t="s">
        <v>112</v>
      </c>
      <c r="G6229" t="s">
        <v>36</v>
      </c>
      <c r="H6229">
        <v>94110</v>
      </c>
      <c r="I6229" t="s">
        <v>37</v>
      </c>
      <c r="J6229" t="s">
        <v>3644</v>
      </c>
      <c r="K6229" t="s">
        <v>39</v>
      </c>
      <c r="L6229" t="s">
        <v>80</v>
      </c>
      <c r="M6229" t="s">
        <v>3645</v>
      </c>
      <c r="N6229">
        <v>6.58</v>
      </c>
      <c r="O6229">
        <v>2</v>
      </c>
      <c r="P6229">
        <v>0</v>
      </c>
      <c r="Q6229">
        <v>3.0267999999999997</v>
      </c>
    </row>
    <row r="6230" spans="1:17" x14ac:dyDescent="0.3">
      <c r="A6230" t="s">
        <v>42</v>
      </c>
      <c r="B6230" t="s">
        <v>2365</v>
      </c>
      <c r="C6230" t="s">
        <v>2366</v>
      </c>
      <c r="D6230" t="s">
        <v>90</v>
      </c>
      <c r="E6230" t="s">
        <v>21</v>
      </c>
      <c r="F6230" t="s">
        <v>1991</v>
      </c>
      <c r="G6230" t="s">
        <v>46</v>
      </c>
      <c r="H6230">
        <v>33012</v>
      </c>
      <c r="I6230" t="s">
        <v>24</v>
      </c>
      <c r="J6230" t="s">
        <v>3644</v>
      </c>
      <c r="K6230" t="s">
        <v>39</v>
      </c>
      <c r="L6230" t="s">
        <v>80</v>
      </c>
      <c r="M6230" t="s">
        <v>3645</v>
      </c>
      <c r="N6230">
        <v>10.528</v>
      </c>
      <c r="O6230">
        <v>4</v>
      </c>
      <c r="P6230">
        <v>0.2</v>
      </c>
      <c r="Q6230">
        <v>3.4215999999999993</v>
      </c>
    </row>
    <row r="6231" spans="1:17" x14ac:dyDescent="0.3">
      <c r="A6231" t="s">
        <v>166</v>
      </c>
      <c r="B6231" t="s">
        <v>1955</v>
      </c>
      <c r="C6231" t="s">
        <v>1956</v>
      </c>
      <c r="D6231" t="s">
        <v>90</v>
      </c>
      <c r="E6231" t="s">
        <v>21</v>
      </c>
      <c r="F6231" t="s">
        <v>769</v>
      </c>
      <c r="G6231" t="s">
        <v>210</v>
      </c>
      <c r="H6231">
        <v>48227</v>
      </c>
      <c r="I6231" t="s">
        <v>93</v>
      </c>
      <c r="J6231" t="s">
        <v>2319</v>
      </c>
      <c r="K6231" t="s">
        <v>39</v>
      </c>
      <c r="L6231" t="s">
        <v>80</v>
      </c>
      <c r="M6231" t="s">
        <v>2320</v>
      </c>
      <c r="N6231">
        <v>4.54</v>
      </c>
      <c r="O6231">
        <v>1</v>
      </c>
      <c r="P6231">
        <v>0</v>
      </c>
      <c r="Q6231">
        <v>2.0429999999999997</v>
      </c>
    </row>
    <row r="6232" spans="1:17" x14ac:dyDescent="0.3">
      <c r="A6232" t="s">
        <v>42</v>
      </c>
      <c r="B6232" t="s">
        <v>3720</v>
      </c>
      <c r="C6232" t="s">
        <v>3721</v>
      </c>
      <c r="D6232" t="s">
        <v>34</v>
      </c>
      <c r="E6232" t="s">
        <v>21</v>
      </c>
      <c r="F6232" t="s">
        <v>435</v>
      </c>
      <c r="G6232" t="s">
        <v>224</v>
      </c>
      <c r="H6232">
        <v>47201</v>
      </c>
      <c r="I6232" t="s">
        <v>93</v>
      </c>
      <c r="J6232" t="s">
        <v>2319</v>
      </c>
      <c r="K6232" t="s">
        <v>39</v>
      </c>
      <c r="L6232" t="s">
        <v>80</v>
      </c>
      <c r="M6232" t="s">
        <v>2320</v>
      </c>
      <c r="N6232">
        <v>9.08</v>
      </c>
      <c r="O6232">
        <v>2</v>
      </c>
      <c r="P6232">
        <v>0</v>
      </c>
      <c r="Q6232">
        <v>4.0859999999999994</v>
      </c>
    </row>
    <row r="6233" spans="1:17" x14ac:dyDescent="0.3">
      <c r="A6233" t="s">
        <v>42</v>
      </c>
      <c r="B6233" t="s">
        <v>1655</v>
      </c>
      <c r="C6233" t="s">
        <v>1656</v>
      </c>
      <c r="D6233" t="s">
        <v>34</v>
      </c>
      <c r="E6233" t="s">
        <v>21</v>
      </c>
      <c r="F6233" t="s">
        <v>1273</v>
      </c>
      <c r="G6233" t="s">
        <v>283</v>
      </c>
      <c r="H6233">
        <v>23223</v>
      </c>
      <c r="I6233" t="s">
        <v>24</v>
      </c>
      <c r="J6233" t="s">
        <v>2319</v>
      </c>
      <c r="K6233" t="s">
        <v>39</v>
      </c>
      <c r="L6233" t="s">
        <v>80</v>
      </c>
      <c r="M6233" t="s">
        <v>2320</v>
      </c>
      <c r="N6233">
        <v>13.620000000000001</v>
      </c>
      <c r="O6233">
        <v>3</v>
      </c>
      <c r="P6233">
        <v>0</v>
      </c>
      <c r="Q6233">
        <v>6.1289999999999996</v>
      </c>
    </row>
    <row r="6234" spans="1:17" x14ac:dyDescent="0.3">
      <c r="A6234" t="s">
        <v>17</v>
      </c>
      <c r="B6234" t="s">
        <v>2936</v>
      </c>
      <c r="C6234" t="s">
        <v>2937</v>
      </c>
      <c r="D6234" t="s">
        <v>20</v>
      </c>
      <c r="E6234" t="s">
        <v>21</v>
      </c>
      <c r="F6234" t="s">
        <v>269</v>
      </c>
      <c r="G6234" t="s">
        <v>187</v>
      </c>
      <c r="H6234">
        <v>60653</v>
      </c>
      <c r="I6234" t="s">
        <v>93</v>
      </c>
      <c r="J6234" t="s">
        <v>2319</v>
      </c>
      <c r="K6234" t="s">
        <v>39</v>
      </c>
      <c r="L6234" t="s">
        <v>80</v>
      </c>
      <c r="M6234" t="s">
        <v>2320</v>
      </c>
      <c r="N6234">
        <v>10.896000000000001</v>
      </c>
      <c r="O6234">
        <v>3</v>
      </c>
      <c r="P6234">
        <v>0.2</v>
      </c>
      <c r="Q6234">
        <v>3.4049999999999994</v>
      </c>
    </row>
    <row r="6235" spans="1:17" x14ac:dyDescent="0.3">
      <c r="A6235" t="s">
        <v>42</v>
      </c>
      <c r="B6235" t="s">
        <v>3195</v>
      </c>
      <c r="C6235" t="s">
        <v>3196</v>
      </c>
      <c r="D6235" t="s">
        <v>20</v>
      </c>
      <c r="E6235" t="s">
        <v>21</v>
      </c>
      <c r="F6235" t="s">
        <v>3197</v>
      </c>
      <c r="G6235" t="s">
        <v>436</v>
      </c>
      <c r="H6235">
        <v>44134</v>
      </c>
      <c r="I6235" t="s">
        <v>131</v>
      </c>
      <c r="J6235" t="s">
        <v>3198</v>
      </c>
      <c r="K6235" t="s">
        <v>39</v>
      </c>
      <c r="L6235" t="s">
        <v>80</v>
      </c>
      <c r="M6235" t="s">
        <v>3199</v>
      </c>
      <c r="N6235">
        <v>31.104000000000006</v>
      </c>
      <c r="O6235">
        <v>6</v>
      </c>
      <c r="P6235">
        <v>0.2</v>
      </c>
      <c r="Q6235">
        <v>10.8864</v>
      </c>
    </row>
    <row r="6236" spans="1:17" x14ac:dyDescent="0.3">
      <c r="A6236" t="s">
        <v>42</v>
      </c>
      <c r="B6236" t="s">
        <v>119</v>
      </c>
      <c r="C6236" t="s">
        <v>120</v>
      </c>
      <c r="D6236" t="s">
        <v>34</v>
      </c>
      <c r="E6236" t="s">
        <v>21</v>
      </c>
      <c r="F6236" t="s">
        <v>163</v>
      </c>
      <c r="G6236" t="s">
        <v>92</v>
      </c>
      <c r="H6236">
        <v>77095</v>
      </c>
      <c r="I6236" t="s">
        <v>93</v>
      </c>
      <c r="J6236" t="s">
        <v>3198</v>
      </c>
      <c r="K6236" t="s">
        <v>39</v>
      </c>
      <c r="L6236" t="s">
        <v>80</v>
      </c>
      <c r="M6236" t="s">
        <v>3199</v>
      </c>
      <c r="N6236">
        <v>15.552000000000003</v>
      </c>
      <c r="O6236">
        <v>3</v>
      </c>
      <c r="P6236">
        <v>0.2</v>
      </c>
      <c r="Q6236">
        <v>5.4432</v>
      </c>
    </row>
    <row r="6237" spans="1:17" x14ac:dyDescent="0.3">
      <c r="A6237" t="s">
        <v>42</v>
      </c>
      <c r="B6237" t="s">
        <v>1148</v>
      </c>
      <c r="C6237" t="s">
        <v>1149</v>
      </c>
      <c r="D6237" t="s">
        <v>34</v>
      </c>
      <c r="E6237" t="s">
        <v>21</v>
      </c>
      <c r="F6237" t="s">
        <v>235</v>
      </c>
      <c r="G6237" t="s">
        <v>236</v>
      </c>
      <c r="H6237">
        <v>10035</v>
      </c>
      <c r="I6237" t="s">
        <v>131</v>
      </c>
      <c r="J6237" t="s">
        <v>3198</v>
      </c>
      <c r="K6237" t="s">
        <v>39</v>
      </c>
      <c r="L6237" t="s">
        <v>80</v>
      </c>
      <c r="M6237" t="s">
        <v>3199</v>
      </c>
      <c r="N6237">
        <v>19.440000000000001</v>
      </c>
      <c r="O6237">
        <v>3</v>
      </c>
      <c r="P6237">
        <v>0</v>
      </c>
      <c r="Q6237">
        <v>9.3312000000000008</v>
      </c>
    </row>
    <row r="6238" spans="1:17" x14ac:dyDescent="0.3">
      <c r="A6238" t="s">
        <v>42</v>
      </c>
      <c r="B6238" t="s">
        <v>4007</v>
      </c>
      <c r="C6238" t="s">
        <v>4008</v>
      </c>
      <c r="D6238" t="s">
        <v>20</v>
      </c>
      <c r="E6238" t="s">
        <v>21</v>
      </c>
      <c r="F6238" t="s">
        <v>829</v>
      </c>
      <c r="G6238" t="s">
        <v>36</v>
      </c>
      <c r="H6238">
        <v>92105</v>
      </c>
      <c r="I6238" t="s">
        <v>37</v>
      </c>
      <c r="J6238" t="s">
        <v>3198</v>
      </c>
      <c r="K6238" t="s">
        <v>39</v>
      </c>
      <c r="L6238" t="s">
        <v>80</v>
      </c>
      <c r="M6238" t="s">
        <v>3199</v>
      </c>
      <c r="N6238">
        <v>32.400000000000006</v>
      </c>
      <c r="O6238">
        <v>5</v>
      </c>
      <c r="P6238">
        <v>0</v>
      </c>
      <c r="Q6238">
        <v>15.552000000000001</v>
      </c>
    </row>
    <row r="6239" spans="1:17" x14ac:dyDescent="0.3">
      <c r="A6239" t="s">
        <v>42</v>
      </c>
      <c r="B6239" t="s">
        <v>2876</v>
      </c>
      <c r="C6239" t="s">
        <v>2877</v>
      </c>
      <c r="D6239" t="s">
        <v>20</v>
      </c>
      <c r="E6239" t="s">
        <v>21</v>
      </c>
      <c r="F6239" t="s">
        <v>35</v>
      </c>
      <c r="G6239" t="s">
        <v>36</v>
      </c>
      <c r="H6239">
        <v>90036</v>
      </c>
      <c r="I6239" t="s">
        <v>37</v>
      </c>
      <c r="J6239" t="s">
        <v>3198</v>
      </c>
      <c r="K6239" t="s">
        <v>39</v>
      </c>
      <c r="L6239" t="s">
        <v>80</v>
      </c>
      <c r="M6239" t="s">
        <v>3199</v>
      </c>
      <c r="N6239">
        <v>25.92</v>
      </c>
      <c r="O6239">
        <v>4</v>
      </c>
      <c r="P6239">
        <v>0</v>
      </c>
      <c r="Q6239">
        <v>12.441600000000001</v>
      </c>
    </row>
    <row r="6240" spans="1:17" x14ac:dyDescent="0.3">
      <c r="A6240" t="s">
        <v>17</v>
      </c>
      <c r="B6240" t="s">
        <v>5571</v>
      </c>
      <c r="C6240" t="s">
        <v>5572</v>
      </c>
      <c r="D6240" t="s">
        <v>20</v>
      </c>
      <c r="E6240" t="s">
        <v>21</v>
      </c>
      <c r="F6240" t="s">
        <v>3471</v>
      </c>
      <c r="G6240" t="s">
        <v>85</v>
      </c>
      <c r="H6240">
        <v>98031</v>
      </c>
      <c r="I6240" t="s">
        <v>37</v>
      </c>
      <c r="J6240" t="s">
        <v>3198</v>
      </c>
      <c r="K6240" t="s">
        <v>39</v>
      </c>
      <c r="L6240" t="s">
        <v>80</v>
      </c>
      <c r="M6240" t="s">
        <v>3199</v>
      </c>
      <c r="N6240">
        <v>19.440000000000001</v>
      </c>
      <c r="O6240">
        <v>3</v>
      </c>
      <c r="P6240">
        <v>0</v>
      </c>
      <c r="Q6240">
        <v>9.3312000000000008</v>
      </c>
    </row>
    <row r="6241" spans="1:17" x14ac:dyDescent="0.3">
      <c r="A6241" t="s">
        <v>42</v>
      </c>
      <c r="B6241" t="s">
        <v>2642</v>
      </c>
      <c r="C6241" t="s">
        <v>2643</v>
      </c>
      <c r="D6241" t="s">
        <v>90</v>
      </c>
      <c r="E6241" t="s">
        <v>21</v>
      </c>
      <c r="F6241" t="s">
        <v>1205</v>
      </c>
      <c r="G6241" t="s">
        <v>275</v>
      </c>
      <c r="H6241">
        <v>85345</v>
      </c>
      <c r="I6241" t="s">
        <v>37</v>
      </c>
      <c r="J6241" t="s">
        <v>3925</v>
      </c>
      <c r="K6241" t="s">
        <v>39</v>
      </c>
      <c r="L6241" t="s">
        <v>80</v>
      </c>
      <c r="M6241" t="s">
        <v>3926</v>
      </c>
      <c r="N6241">
        <v>11.952000000000002</v>
      </c>
      <c r="O6241">
        <v>3</v>
      </c>
      <c r="P6241">
        <v>0.2</v>
      </c>
      <c r="Q6241">
        <v>4.3326000000000002</v>
      </c>
    </row>
    <row r="6242" spans="1:17" x14ac:dyDescent="0.3">
      <c r="A6242" t="s">
        <v>42</v>
      </c>
      <c r="B6242" t="s">
        <v>465</v>
      </c>
      <c r="C6242" t="s">
        <v>466</v>
      </c>
      <c r="D6242" t="s">
        <v>90</v>
      </c>
      <c r="E6242" t="s">
        <v>21</v>
      </c>
      <c r="F6242" t="s">
        <v>1523</v>
      </c>
      <c r="G6242" t="s">
        <v>1524</v>
      </c>
      <c r="H6242">
        <v>59405</v>
      </c>
      <c r="I6242" t="s">
        <v>37</v>
      </c>
      <c r="J6242" t="s">
        <v>1529</v>
      </c>
      <c r="K6242" t="s">
        <v>39</v>
      </c>
      <c r="L6242" t="s">
        <v>80</v>
      </c>
      <c r="M6242" t="s">
        <v>1530</v>
      </c>
      <c r="N6242">
        <v>11.96</v>
      </c>
      <c r="O6242">
        <v>2</v>
      </c>
      <c r="P6242">
        <v>0</v>
      </c>
      <c r="Q6242">
        <v>5.3819999999999997</v>
      </c>
    </row>
    <row r="6243" spans="1:17" x14ac:dyDescent="0.3">
      <c r="A6243" t="s">
        <v>42</v>
      </c>
      <c r="B6243" t="s">
        <v>3790</v>
      </c>
      <c r="C6243" t="s">
        <v>3791</v>
      </c>
      <c r="D6243" t="s">
        <v>20</v>
      </c>
      <c r="E6243" t="s">
        <v>21</v>
      </c>
      <c r="F6243" t="s">
        <v>235</v>
      </c>
      <c r="G6243" t="s">
        <v>236</v>
      </c>
      <c r="H6243">
        <v>10011</v>
      </c>
      <c r="I6243" t="s">
        <v>131</v>
      </c>
      <c r="J6243" t="s">
        <v>1529</v>
      </c>
      <c r="K6243" t="s">
        <v>39</v>
      </c>
      <c r="L6243" t="s">
        <v>80</v>
      </c>
      <c r="M6243" t="s">
        <v>1530</v>
      </c>
      <c r="N6243">
        <v>17.940000000000001</v>
      </c>
      <c r="O6243">
        <v>3</v>
      </c>
      <c r="P6243">
        <v>0</v>
      </c>
      <c r="Q6243">
        <v>8.0730000000000004</v>
      </c>
    </row>
    <row r="6244" spans="1:17" x14ac:dyDescent="0.3">
      <c r="A6244" t="s">
        <v>42</v>
      </c>
      <c r="B6244" t="s">
        <v>1260</v>
      </c>
      <c r="C6244" t="s">
        <v>1261</v>
      </c>
      <c r="D6244" t="s">
        <v>34</v>
      </c>
      <c r="E6244" t="s">
        <v>21</v>
      </c>
      <c r="F6244" t="s">
        <v>4396</v>
      </c>
      <c r="G6244" t="s">
        <v>46</v>
      </c>
      <c r="H6244">
        <v>32303</v>
      </c>
      <c r="I6244" t="s">
        <v>24</v>
      </c>
      <c r="J6244" t="s">
        <v>1529</v>
      </c>
      <c r="K6244" t="s">
        <v>39</v>
      </c>
      <c r="L6244" t="s">
        <v>80</v>
      </c>
      <c r="M6244" t="s">
        <v>1530</v>
      </c>
      <c r="N6244">
        <v>62.192000000000007</v>
      </c>
      <c r="O6244">
        <v>13</v>
      </c>
      <c r="P6244">
        <v>0.2</v>
      </c>
      <c r="Q6244">
        <v>19.434999999999995</v>
      </c>
    </row>
    <row r="6245" spans="1:17" x14ac:dyDescent="0.3">
      <c r="A6245" t="s">
        <v>1122</v>
      </c>
      <c r="B6245" t="s">
        <v>2259</v>
      </c>
      <c r="C6245" t="s">
        <v>2260</v>
      </c>
      <c r="D6245" t="s">
        <v>20</v>
      </c>
      <c r="E6245" t="s">
        <v>21</v>
      </c>
      <c r="F6245" t="s">
        <v>678</v>
      </c>
      <c r="G6245" t="s">
        <v>36</v>
      </c>
      <c r="H6245">
        <v>92374</v>
      </c>
      <c r="I6245" t="s">
        <v>37</v>
      </c>
      <c r="J6245" t="s">
        <v>1529</v>
      </c>
      <c r="K6245" t="s">
        <v>39</v>
      </c>
      <c r="L6245" t="s">
        <v>80</v>
      </c>
      <c r="M6245" t="s">
        <v>1530</v>
      </c>
      <c r="N6245">
        <v>29.900000000000002</v>
      </c>
      <c r="O6245">
        <v>5</v>
      </c>
      <c r="P6245">
        <v>0</v>
      </c>
      <c r="Q6245">
        <v>13.454999999999998</v>
      </c>
    </row>
    <row r="6246" spans="1:17" x14ac:dyDescent="0.3">
      <c r="A6246" t="s">
        <v>17</v>
      </c>
      <c r="B6246" t="s">
        <v>1910</v>
      </c>
      <c r="C6246" t="s">
        <v>1911</v>
      </c>
      <c r="D6246" t="s">
        <v>20</v>
      </c>
      <c r="E6246" t="s">
        <v>21</v>
      </c>
      <c r="F6246" t="s">
        <v>829</v>
      </c>
      <c r="G6246" t="s">
        <v>36</v>
      </c>
      <c r="H6246">
        <v>92037</v>
      </c>
      <c r="I6246" t="s">
        <v>37</v>
      </c>
      <c r="J6246" t="s">
        <v>1529</v>
      </c>
      <c r="K6246" t="s">
        <v>39</v>
      </c>
      <c r="L6246" t="s">
        <v>80</v>
      </c>
      <c r="M6246" t="s">
        <v>1530</v>
      </c>
      <c r="N6246">
        <v>17.940000000000001</v>
      </c>
      <c r="O6246">
        <v>3</v>
      </c>
      <c r="P6246">
        <v>0</v>
      </c>
      <c r="Q6246">
        <v>8.0730000000000004</v>
      </c>
    </row>
    <row r="6247" spans="1:17" x14ac:dyDescent="0.3">
      <c r="A6247" t="s">
        <v>42</v>
      </c>
      <c r="B6247" t="s">
        <v>2974</v>
      </c>
      <c r="C6247" t="s">
        <v>2975</v>
      </c>
      <c r="D6247" t="s">
        <v>20</v>
      </c>
      <c r="E6247" t="s">
        <v>21</v>
      </c>
      <c r="F6247" t="s">
        <v>2907</v>
      </c>
      <c r="G6247" t="s">
        <v>36</v>
      </c>
      <c r="H6247">
        <v>93727</v>
      </c>
      <c r="I6247" t="s">
        <v>37</v>
      </c>
      <c r="J6247" t="s">
        <v>1529</v>
      </c>
      <c r="K6247" t="s">
        <v>39</v>
      </c>
      <c r="L6247" t="s">
        <v>80</v>
      </c>
      <c r="M6247" t="s">
        <v>1530</v>
      </c>
      <c r="N6247">
        <v>5.98</v>
      </c>
      <c r="O6247">
        <v>1</v>
      </c>
      <c r="P6247">
        <v>0</v>
      </c>
      <c r="Q6247">
        <v>2.6909999999999998</v>
      </c>
    </row>
    <row r="6248" spans="1:17" x14ac:dyDescent="0.3">
      <c r="A6248" t="s">
        <v>166</v>
      </c>
      <c r="B6248" t="s">
        <v>184</v>
      </c>
      <c r="C6248" t="s">
        <v>185</v>
      </c>
      <c r="D6248" t="s">
        <v>34</v>
      </c>
      <c r="E6248" t="s">
        <v>21</v>
      </c>
      <c r="F6248" t="s">
        <v>476</v>
      </c>
      <c r="G6248" t="s">
        <v>275</v>
      </c>
      <c r="H6248">
        <v>85023</v>
      </c>
      <c r="I6248" t="s">
        <v>37</v>
      </c>
      <c r="J6248" t="s">
        <v>1529</v>
      </c>
      <c r="K6248" t="s">
        <v>39</v>
      </c>
      <c r="L6248" t="s">
        <v>80</v>
      </c>
      <c r="M6248" t="s">
        <v>1530</v>
      </c>
      <c r="N6248">
        <v>9.5680000000000014</v>
      </c>
      <c r="O6248">
        <v>2</v>
      </c>
      <c r="P6248">
        <v>0.2</v>
      </c>
      <c r="Q6248">
        <v>2.9899999999999993</v>
      </c>
    </row>
    <row r="6249" spans="1:17" x14ac:dyDescent="0.3">
      <c r="A6249" t="s">
        <v>42</v>
      </c>
      <c r="B6249" t="s">
        <v>3425</v>
      </c>
      <c r="C6249" t="s">
        <v>3426</v>
      </c>
      <c r="D6249" t="s">
        <v>34</v>
      </c>
      <c r="E6249" t="s">
        <v>21</v>
      </c>
      <c r="F6249" t="s">
        <v>329</v>
      </c>
      <c r="G6249" t="s">
        <v>78</v>
      </c>
      <c r="H6249">
        <v>27707</v>
      </c>
      <c r="I6249" t="s">
        <v>24</v>
      </c>
      <c r="J6249" t="s">
        <v>1529</v>
      </c>
      <c r="K6249" t="s">
        <v>39</v>
      </c>
      <c r="L6249" t="s">
        <v>80</v>
      </c>
      <c r="M6249" t="s">
        <v>1530</v>
      </c>
      <c r="N6249">
        <v>14.352000000000002</v>
      </c>
      <c r="O6249">
        <v>3</v>
      </c>
      <c r="P6249">
        <v>0.2</v>
      </c>
      <c r="Q6249">
        <v>4.4849999999999994</v>
      </c>
    </row>
    <row r="6250" spans="1:17" x14ac:dyDescent="0.3">
      <c r="A6250" t="s">
        <v>166</v>
      </c>
      <c r="B6250" t="s">
        <v>591</v>
      </c>
      <c r="C6250" t="s">
        <v>592</v>
      </c>
      <c r="D6250" t="s">
        <v>20</v>
      </c>
      <c r="E6250" t="s">
        <v>21</v>
      </c>
      <c r="F6250" t="s">
        <v>235</v>
      </c>
      <c r="G6250" t="s">
        <v>236</v>
      </c>
      <c r="H6250">
        <v>10024</v>
      </c>
      <c r="I6250" t="s">
        <v>131</v>
      </c>
      <c r="J6250" t="s">
        <v>2869</v>
      </c>
      <c r="K6250" t="s">
        <v>39</v>
      </c>
      <c r="L6250" t="s">
        <v>80</v>
      </c>
      <c r="M6250" t="s">
        <v>165</v>
      </c>
      <c r="N6250">
        <v>40.56</v>
      </c>
      <c r="O6250">
        <v>4</v>
      </c>
      <c r="P6250">
        <v>0</v>
      </c>
      <c r="Q6250">
        <v>19.874400000000001</v>
      </c>
    </row>
    <row r="6251" spans="1:17" x14ac:dyDescent="0.3">
      <c r="A6251" t="s">
        <v>166</v>
      </c>
      <c r="B6251" t="s">
        <v>3223</v>
      </c>
      <c r="C6251" t="s">
        <v>3224</v>
      </c>
      <c r="D6251" t="s">
        <v>34</v>
      </c>
      <c r="E6251" t="s">
        <v>21</v>
      </c>
      <c r="F6251" t="s">
        <v>3225</v>
      </c>
      <c r="G6251" t="s">
        <v>316</v>
      </c>
      <c r="H6251">
        <v>36608</v>
      </c>
      <c r="I6251" t="s">
        <v>24</v>
      </c>
      <c r="J6251" t="s">
        <v>2869</v>
      </c>
      <c r="K6251" t="s">
        <v>39</v>
      </c>
      <c r="L6251" t="s">
        <v>80</v>
      </c>
      <c r="M6251" t="s">
        <v>165</v>
      </c>
      <c r="N6251">
        <v>70.98</v>
      </c>
      <c r="O6251">
        <v>7</v>
      </c>
      <c r="P6251">
        <v>0</v>
      </c>
      <c r="Q6251">
        <v>34.780200000000001</v>
      </c>
    </row>
    <row r="6252" spans="1:17" x14ac:dyDescent="0.3">
      <c r="A6252" t="s">
        <v>42</v>
      </c>
      <c r="B6252" t="s">
        <v>666</v>
      </c>
      <c r="C6252" t="s">
        <v>667</v>
      </c>
      <c r="D6252" t="s">
        <v>90</v>
      </c>
      <c r="E6252" t="s">
        <v>21</v>
      </c>
      <c r="F6252" t="s">
        <v>435</v>
      </c>
      <c r="G6252" t="s">
        <v>436</v>
      </c>
      <c r="H6252">
        <v>43229</v>
      </c>
      <c r="I6252" t="s">
        <v>131</v>
      </c>
      <c r="J6252" t="s">
        <v>2869</v>
      </c>
      <c r="K6252" t="s">
        <v>39</v>
      </c>
      <c r="L6252" t="s">
        <v>80</v>
      </c>
      <c r="M6252" t="s">
        <v>165</v>
      </c>
      <c r="N6252">
        <v>16.224</v>
      </c>
      <c r="O6252">
        <v>2</v>
      </c>
      <c r="P6252">
        <v>0.2</v>
      </c>
      <c r="Q6252">
        <v>5.8812000000000006</v>
      </c>
    </row>
    <row r="6253" spans="1:17" x14ac:dyDescent="0.3">
      <c r="A6253" t="s">
        <v>42</v>
      </c>
      <c r="B6253" t="s">
        <v>2611</v>
      </c>
      <c r="C6253" t="s">
        <v>2612</v>
      </c>
      <c r="D6253" t="s">
        <v>90</v>
      </c>
      <c r="E6253" t="s">
        <v>21</v>
      </c>
      <c r="F6253" t="s">
        <v>269</v>
      </c>
      <c r="G6253" t="s">
        <v>187</v>
      </c>
      <c r="H6253">
        <v>60610</v>
      </c>
      <c r="I6253" t="s">
        <v>93</v>
      </c>
      <c r="J6253" t="s">
        <v>2869</v>
      </c>
      <c r="K6253" t="s">
        <v>39</v>
      </c>
      <c r="L6253" t="s">
        <v>80</v>
      </c>
      <c r="M6253" t="s">
        <v>165</v>
      </c>
      <c r="N6253">
        <v>73.007999999999996</v>
      </c>
      <c r="O6253">
        <v>9</v>
      </c>
      <c r="P6253">
        <v>0.2</v>
      </c>
      <c r="Q6253">
        <v>26.465400000000006</v>
      </c>
    </row>
    <row r="6254" spans="1:17" x14ac:dyDescent="0.3">
      <c r="A6254" t="s">
        <v>42</v>
      </c>
      <c r="B6254" t="s">
        <v>1740</v>
      </c>
      <c r="C6254" t="s">
        <v>1741</v>
      </c>
      <c r="D6254" t="s">
        <v>34</v>
      </c>
      <c r="E6254" t="s">
        <v>21</v>
      </c>
      <c r="F6254" t="s">
        <v>4396</v>
      </c>
      <c r="G6254" t="s">
        <v>46</v>
      </c>
      <c r="H6254">
        <v>32303</v>
      </c>
      <c r="I6254" t="s">
        <v>24</v>
      </c>
      <c r="J6254" t="s">
        <v>2869</v>
      </c>
      <c r="K6254" t="s">
        <v>39</v>
      </c>
      <c r="L6254" t="s">
        <v>80</v>
      </c>
      <c r="M6254" t="s">
        <v>165</v>
      </c>
      <c r="N6254">
        <v>56.783999999999999</v>
      </c>
      <c r="O6254">
        <v>7</v>
      </c>
      <c r="P6254">
        <v>0.2</v>
      </c>
      <c r="Q6254">
        <v>20.584200000000003</v>
      </c>
    </row>
    <row r="6255" spans="1:17" x14ac:dyDescent="0.3">
      <c r="A6255" t="s">
        <v>17</v>
      </c>
      <c r="B6255" t="s">
        <v>1612</v>
      </c>
      <c r="C6255" t="s">
        <v>1613</v>
      </c>
      <c r="D6255" t="s">
        <v>20</v>
      </c>
      <c r="E6255" t="s">
        <v>21</v>
      </c>
      <c r="F6255" t="s">
        <v>2976</v>
      </c>
      <c r="G6255" t="s">
        <v>1217</v>
      </c>
      <c r="H6255">
        <v>2908</v>
      </c>
      <c r="I6255" t="s">
        <v>131</v>
      </c>
      <c r="J6255" t="s">
        <v>3203</v>
      </c>
      <c r="K6255" t="s">
        <v>39</v>
      </c>
      <c r="L6255" t="s">
        <v>80</v>
      </c>
      <c r="M6255" t="s">
        <v>3204</v>
      </c>
      <c r="N6255">
        <v>39.96</v>
      </c>
      <c r="O6255">
        <v>4</v>
      </c>
      <c r="P6255">
        <v>0</v>
      </c>
      <c r="Q6255">
        <v>17.981999999999999</v>
      </c>
    </row>
    <row r="6256" spans="1:17" x14ac:dyDescent="0.3">
      <c r="A6256" t="s">
        <v>42</v>
      </c>
      <c r="B6256" t="s">
        <v>750</v>
      </c>
      <c r="C6256" t="s">
        <v>751</v>
      </c>
      <c r="D6256" t="s">
        <v>20</v>
      </c>
      <c r="E6256" t="s">
        <v>21</v>
      </c>
      <c r="F6256" t="s">
        <v>1502</v>
      </c>
      <c r="G6256" t="s">
        <v>1107</v>
      </c>
      <c r="H6256">
        <v>30318</v>
      </c>
      <c r="I6256" t="s">
        <v>24</v>
      </c>
      <c r="J6256" t="s">
        <v>3203</v>
      </c>
      <c r="K6256" t="s">
        <v>39</v>
      </c>
      <c r="L6256" t="s">
        <v>80</v>
      </c>
      <c r="M6256" t="s">
        <v>3204</v>
      </c>
      <c r="N6256">
        <v>69.930000000000007</v>
      </c>
      <c r="O6256">
        <v>7</v>
      </c>
      <c r="P6256">
        <v>0</v>
      </c>
      <c r="Q6256">
        <v>31.468499999999999</v>
      </c>
    </row>
    <row r="6257" spans="1:17" x14ac:dyDescent="0.3">
      <c r="A6257" t="s">
        <v>166</v>
      </c>
      <c r="B6257" t="s">
        <v>3021</v>
      </c>
      <c r="C6257" t="s">
        <v>3022</v>
      </c>
      <c r="D6257" t="s">
        <v>34</v>
      </c>
      <c r="E6257" t="s">
        <v>21</v>
      </c>
      <c r="F6257" t="s">
        <v>235</v>
      </c>
      <c r="G6257" t="s">
        <v>236</v>
      </c>
      <c r="H6257">
        <v>10024</v>
      </c>
      <c r="I6257" t="s">
        <v>131</v>
      </c>
      <c r="J6257" t="s">
        <v>3203</v>
      </c>
      <c r="K6257" t="s">
        <v>39</v>
      </c>
      <c r="L6257" t="s">
        <v>80</v>
      </c>
      <c r="M6257" t="s">
        <v>3204</v>
      </c>
      <c r="N6257">
        <v>39.96</v>
      </c>
      <c r="O6257">
        <v>4</v>
      </c>
      <c r="P6257">
        <v>0</v>
      </c>
      <c r="Q6257">
        <v>17.981999999999999</v>
      </c>
    </row>
    <row r="6258" spans="1:17" x14ac:dyDescent="0.3">
      <c r="A6258" t="s">
        <v>42</v>
      </c>
      <c r="B6258" t="s">
        <v>1433</v>
      </c>
      <c r="C6258" t="s">
        <v>1434</v>
      </c>
      <c r="D6258" t="s">
        <v>20</v>
      </c>
      <c r="E6258" t="s">
        <v>21</v>
      </c>
      <c r="F6258" t="s">
        <v>35</v>
      </c>
      <c r="G6258" t="s">
        <v>36</v>
      </c>
      <c r="H6258">
        <v>90049</v>
      </c>
      <c r="I6258" t="s">
        <v>37</v>
      </c>
      <c r="J6258" t="s">
        <v>5319</v>
      </c>
      <c r="K6258" t="s">
        <v>39</v>
      </c>
      <c r="L6258" t="s">
        <v>80</v>
      </c>
      <c r="M6258" t="s">
        <v>5320</v>
      </c>
      <c r="N6258">
        <v>116.28</v>
      </c>
      <c r="O6258">
        <v>3</v>
      </c>
      <c r="P6258">
        <v>0</v>
      </c>
      <c r="Q6258">
        <v>56.977199999999996</v>
      </c>
    </row>
    <row r="6259" spans="1:17" x14ac:dyDescent="0.3">
      <c r="A6259" t="s">
        <v>17</v>
      </c>
      <c r="B6259" t="s">
        <v>1665</v>
      </c>
      <c r="C6259" t="s">
        <v>1666</v>
      </c>
      <c r="D6259" t="s">
        <v>20</v>
      </c>
      <c r="E6259" t="s">
        <v>21</v>
      </c>
      <c r="F6259" t="s">
        <v>269</v>
      </c>
      <c r="G6259" t="s">
        <v>187</v>
      </c>
      <c r="H6259">
        <v>60653</v>
      </c>
      <c r="I6259" t="s">
        <v>93</v>
      </c>
      <c r="J6259" t="s">
        <v>5319</v>
      </c>
      <c r="K6259" t="s">
        <v>39</v>
      </c>
      <c r="L6259" t="s">
        <v>80</v>
      </c>
      <c r="M6259" t="s">
        <v>5320</v>
      </c>
      <c r="N6259">
        <v>62.015999999999998</v>
      </c>
      <c r="O6259">
        <v>2</v>
      </c>
      <c r="P6259">
        <v>0.2</v>
      </c>
      <c r="Q6259">
        <v>22.480800000000002</v>
      </c>
    </row>
    <row r="6260" spans="1:17" x14ac:dyDescent="0.3">
      <c r="A6260" t="s">
        <v>42</v>
      </c>
      <c r="B6260" t="s">
        <v>494</v>
      </c>
      <c r="C6260" t="s">
        <v>495</v>
      </c>
      <c r="D6260" t="s">
        <v>20</v>
      </c>
      <c r="E6260" t="s">
        <v>21</v>
      </c>
      <c r="F6260" t="s">
        <v>496</v>
      </c>
      <c r="G6260" t="s">
        <v>36</v>
      </c>
      <c r="H6260">
        <v>95661</v>
      </c>
      <c r="I6260" t="s">
        <v>37</v>
      </c>
      <c r="J6260" t="s">
        <v>499</v>
      </c>
      <c r="K6260" t="s">
        <v>39</v>
      </c>
      <c r="L6260" t="s">
        <v>80</v>
      </c>
      <c r="M6260" t="s">
        <v>500</v>
      </c>
      <c r="N6260">
        <v>35.44</v>
      </c>
      <c r="O6260">
        <v>1</v>
      </c>
      <c r="P6260">
        <v>0</v>
      </c>
      <c r="Q6260">
        <v>16.656799999999997</v>
      </c>
    </row>
    <row r="6261" spans="1:17" x14ac:dyDescent="0.3">
      <c r="A6261" t="s">
        <v>42</v>
      </c>
      <c r="B6261" t="s">
        <v>1618</v>
      </c>
      <c r="C6261" t="s">
        <v>1619</v>
      </c>
      <c r="D6261" t="s">
        <v>20</v>
      </c>
      <c r="E6261" t="s">
        <v>21</v>
      </c>
      <c r="F6261" t="s">
        <v>84</v>
      </c>
      <c r="G6261" t="s">
        <v>85</v>
      </c>
      <c r="H6261">
        <v>98105</v>
      </c>
      <c r="I6261" t="s">
        <v>37</v>
      </c>
      <c r="J6261" t="s">
        <v>499</v>
      </c>
      <c r="K6261" t="s">
        <v>39</v>
      </c>
      <c r="L6261" t="s">
        <v>80</v>
      </c>
      <c r="M6261" t="s">
        <v>500</v>
      </c>
      <c r="N6261">
        <v>248.07999999999998</v>
      </c>
      <c r="O6261">
        <v>7</v>
      </c>
      <c r="P6261">
        <v>0</v>
      </c>
      <c r="Q6261">
        <v>116.59759999999997</v>
      </c>
    </row>
    <row r="6262" spans="1:17" x14ac:dyDescent="0.3">
      <c r="A6262" t="s">
        <v>17</v>
      </c>
      <c r="B6262" t="s">
        <v>4037</v>
      </c>
      <c r="C6262" t="s">
        <v>4038</v>
      </c>
      <c r="D6262" t="s">
        <v>20</v>
      </c>
      <c r="E6262" t="s">
        <v>21</v>
      </c>
      <c r="F6262" t="s">
        <v>829</v>
      </c>
      <c r="G6262" t="s">
        <v>36</v>
      </c>
      <c r="H6262">
        <v>92105</v>
      </c>
      <c r="I6262" t="s">
        <v>37</v>
      </c>
      <c r="J6262" t="s">
        <v>499</v>
      </c>
      <c r="K6262" t="s">
        <v>39</v>
      </c>
      <c r="L6262" t="s">
        <v>80</v>
      </c>
      <c r="M6262" t="s">
        <v>500</v>
      </c>
      <c r="N6262">
        <v>212.64</v>
      </c>
      <c r="O6262">
        <v>6</v>
      </c>
      <c r="P6262">
        <v>0</v>
      </c>
      <c r="Q6262">
        <v>99.940799999999982</v>
      </c>
    </row>
    <row r="6263" spans="1:17" x14ac:dyDescent="0.3">
      <c r="A6263" t="s">
        <v>42</v>
      </c>
      <c r="B6263" t="s">
        <v>3869</v>
      </c>
      <c r="C6263" t="s">
        <v>3870</v>
      </c>
      <c r="D6263" t="s">
        <v>20</v>
      </c>
      <c r="E6263" t="s">
        <v>21</v>
      </c>
      <c r="F6263" t="s">
        <v>269</v>
      </c>
      <c r="G6263" t="s">
        <v>187</v>
      </c>
      <c r="H6263">
        <v>60653</v>
      </c>
      <c r="I6263" t="s">
        <v>93</v>
      </c>
      <c r="J6263" t="s">
        <v>499</v>
      </c>
      <c r="K6263" t="s">
        <v>39</v>
      </c>
      <c r="L6263" t="s">
        <v>80</v>
      </c>
      <c r="M6263" t="s">
        <v>500</v>
      </c>
      <c r="N6263">
        <v>56.704000000000001</v>
      </c>
      <c r="O6263">
        <v>2</v>
      </c>
      <c r="P6263">
        <v>0.2</v>
      </c>
      <c r="Q6263">
        <v>19.137599999999992</v>
      </c>
    </row>
    <row r="6264" spans="1:17" x14ac:dyDescent="0.3">
      <c r="A6264" t="s">
        <v>17</v>
      </c>
      <c r="B6264" t="s">
        <v>1618</v>
      </c>
      <c r="C6264" t="s">
        <v>1619</v>
      </c>
      <c r="D6264" t="s">
        <v>20</v>
      </c>
      <c r="E6264" t="s">
        <v>21</v>
      </c>
      <c r="F6264" t="s">
        <v>112</v>
      </c>
      <c r="G6264" t="s">
        <v>36</v>
      </c>
      <c r="H6264">
        <v>94109</v>
      </c>
      <c r="I6264" t="s">
        <v>37</v>
      </c>
      <c r="J6264" t="s">
        <v>499</v>
      </c>
      <c r="K6264" t="s">
        <v>39</v>
      </c>
      <c r="L6264" t="s">
        <v>80</v>
      </c>
      <c r="M6264" t="s">
        <v>500</v>
      </c>
      <c r="N6264">
        <v>70.88</v>
      </c>
      <c r="O6264">
        <v>2</v>
      </c>
      <c r="P6264">
        <v>0</v>
      </c>
      <c r="Q6264">
        <v>33.313599999999994</v>
      </c>
    </row>
    <row r="6265" spans="1:17" x14ac:dyDescent="0.3">
      <c r="A6265" t="s">
        <v>42</v>
      </c>
      <c r="B6265" t="s">
        <v>2400</v>
      </c>
      <c r="C6265" t="s">
        <v>2401</v>
      </c>
      <c r="D6265" t="s">
        <v>90</v>
      </c>
      <c r="E6265" t="s">
        <v>21</v>
      </c>
      <c r="F6265" t="s">
        <v>129</v>
      </c>
      <c r="G6265" t="s">
        <v>130</v>
      </c>
      <c r="H6265">
        <v>19120</v>
      </c>
      <c r="I6265" t="s">
        <v>131</v>
      </c>
      <c r="J6265" t="s">
        <v>2402</v>
      </c>
      <c r="K6265" t="s">
        <v>39</v>
      </c>
      <c r="L6265" t="s">
        <v>80</v>
      </c>
      <c r="M6265" t="s">
        <v>2403</v>
      </c>
      <c r="N6265">
        <v>45.056000000000004</v>
      </c>
      <c r="O6265">
        <v>8</v>
      </c>
      <c r="P6265">
        <v>0.2</v>
      </c>
      <c r="Q6265">
        <v>15.206399999999997</v>
      </c>
    </row>
    <row r="6266" spans="1:17" x14ac:dyDescent="0.3">
      <c r="A6266" t="s">
        <v>42</v>
      </c>
      <c r="B6266" t="s">
        <v>4629</v>
      </c>
      <c r="C6266" t="s">
        <v>4630</v>
      </c>
      <c r="D6266" t="s">
        <v>90</v>
      </c>
      <c r="E6266" t="s">
        <v>21</v>
      </c>
      <c r="F6266" t="s">
        <v>435</v>
      </c>
      <c r="G6266" t="s">
        <v>224</v>
      </c>
      <c r="H6266">
        <v>47201</v>
      </c>
      <c r="I6266" t="s">
        <v>93</v>
      </c>
      <c r="J6266" t="s">
        <v>2402</v>
      </c>
      <c r="K6266" t="s">
        <v>39</v>
      </c>
      <c r="L6266" t="s">
        <v>80</v>
      </c>
      <c r="M6266" t="s">
        <v>2403</v>
      </c>
      <c r="N6266">
        <v>28.16</v>
      </c>
      <c r="O6266">
        <v>4</v>
      </c>
      <c r="P6266">
        <v>0</v>
      </c>
      <c r="Q6266">
        <v>13.235199999999999</v>
      </c>
    </row>
    <row r="6267" spans="1:17" x14ac:dyDescent="0.3">
      <c r="A6267" t="s">
        <v>166</v>
      </c>
      <c r="B6267" t="s">
        <v>1433</v>
      </c>
      <c r="C6267" t="s">
        <v>1434</v>
      </c>
      <c r="D6267" t="s">
        <v>20</v>
      </c>
      <c r="E6267" t="s">
        <v>21</v>
      </c>
      <c r="F6267" t="s">
        <v>35</v>
      </c>
      <c r="G6267" t="s">
        <v>36</v>
      </c>
      <c r="H6267">
        <v>90032</v>
      </c>
      <c r="I6267" t="s">
        <v>37</v>
      </c>
      <c r="J6267" t="s">
        <v>2402</v>
      </c>
      <c r="K6267" t="s">
        <v>39</v>
      </c>
      <c r="L6267" t="s">
        <v>80</v>
      </c>
      <c r="M6267" t="s">
        <v>2403</v>
      </c>
      <c r="N6267">
        <v>35.200000000000003</v>
      </c>
      <c r="O6267">
        <v>5</v>
      </c>
      <c r="P6267">
        <v>0</v>
      </c>
      <c r="Q6267">
        <v>16.543999999999997</v>
      </c>
    </row>
    <row r="6268" spans="1:17" x14ac:dyDescent="0.3">
      <c r="A6268" t="s">
        <v>42</v>
      </c>
      <c r="B6268" t="s">
        <v>2213</v>
      </c>
      <c r="C6268" t="s">
        <v>2214</v>
      </c>
      <c r="D6268" t="s">
        <v>34</v>
      </c>
      <c r="E6268" t="s">
        <v>21</v>
      </c>
      <c r="F6268" t="s">
        <v>435</v>
      </c>
      <c r="G6268" t="s">
        <v>224</v>
      </c>
      <c r="H6268">
        <v>47201</v>
      </c>
      <c r="I6268" t="s">
        <v>93</v>
      </c>
      <c r="J6268" t="s">
        <v>4434</v>
      </c>
      <c r="K6268" t="s">
        <v>39</v>
      </c>
      <c r="L6268" t="s">
        <v>80</v>
      </c>
      <c r="M6268" t="s">
        <v>4435</v>
      </c>
      <c r="N6268">
        <v>14.940000000000001</v>
      </c>
      <c r="O6268">
        <v>3</v>
      </c>
      <c r="P6268">
        <v>0</v>
      </c>
      <c r="Q6268">
        <v>7.3206000000000007</v>
      </c>
    </row>
    <row r="6269" spans="1:17" x14ac:dyDescent="0.3">
      <c r="A6269" t="s">
        <v>166</v>
      </c>
      <c r="B6269" t="s">
        <v>3099</v>
      </c>
      <c r="C6269" t="s">
        <v>3100</v>
      </c>
      <c r="D6269" t="s">
        <v>34</v>
      </c>
      <c r="E6269" t="s">
        <v>21</v>
      </c>
      <c r="F6269" t="s">
        <v>5474</v>
      </c>
      <c r="G6269" t="s">
        <v>400</v>
      </c>
      <c r="H6269">
        <v>80538</v>
      </c>
      <c r="I6269" t="s">
        <v>37</v>
      </c>
      <c r="J6269" t="s">
        <v>4434</v>
      </c>
      <c r="K6269" t="s">
        <v>39</v>
      </c>
      <c r="L6269" t="s">
        <v>80</v>
      </c>
      <c r="M6269" t="s">
        <v>4435</v>
      </c>
      <c r="N6269">
        <v>7.9680000000000009</v>
      </c>
      <c r="O6269">
        <v>2</v>
      </c>
      <c r="P6269">
        <v>0.2</v>
      </c>
      <c r="Q6269">
        <v>2.8884000000000007</v>
      </c>
    </row>
    <row r="6270" spans="1:17" x14ac:dyDescent="0.3">
      <c r="A6270" t="s">
        <v>166</v>
      </c>
      <c r="B6270" t="s">
        <v>3538</v>
      </c>
      <c r="C6270" t="s">
        <v>3539</v>
      </c>
      <c r="D6270" t="s">
        <v>34</v>
      </c>
      <c r="E6270" t="s">
        <v>21</v>
      </c>
      <c r="F6270" t="s">
        <v>1502</v>
      </c>
      <c r="G6270" t="s">
        <v>1107</v>
      </c>
      <c r="H6270">
        <v>30318</v>
      </c>
      <c r="I6270" t="s">
        <v>24</v>
      </c>
      <c r="J6270" t="s">
        <v>4434</v>
      </c>
      <c r="K6270" t="s">
        <v>39</v>
      </c>
      <c r="L6270" t="s">
        <v>80</v>
      </c>
      <c r="M6270" t="s">
        <v>4435</v>
      </c>
      <c r="N6270">
        <v>9.9600000000000009</v>
      </c>
      <c r="O6270">
        <v>2</v>
      </c>
      <c r="P6270">
        <v>0</v>
      </c>
      <c r="Q6270">
        <v>4.8804000000000007</v>
      </c>
    </row>
    <row r="6271" spans="1:17" x14ac:dyDescent="0.3">
      <c r="A6271" t="s">
        <v>17</v>
      </c>
      <c r="B6271" t="s">
        <v>2746</v>
      </c>
      <c r="C6271" t="s">
        <v>2747</v>
      </c>
      <c r="D6271" t="s">
        <v>34</v>
      </c>
      <c r="E6271" t="s">
        <v>21</v>
      </c>
      <c r="F6271" t="s">
        <v>2748</v>
      </c>
      <c r="G6271" t="s">
        <v>224</v>
      </c>
      <c r="H6271">
        <v>46350</v>
      </c>
      <c r="I6271" t="s">
        <v>93</v>
      </c>
      <c r="J6271" t="s">
        <v>2751</v>
      </c>
      <c r="K6271" t="s">
        <v>39</v>
      </c>
      <c r="L6271" t="s">
        <v>80</v>
      </c>
      <c r="M6271" t="s">
        <v>2752</v>
      </c>
      <c r="N6271">
        <v>19.98</v>
      </c>
      <c r="O6271">
        <v>2</v>
      </c>
      <c r="P6271">
        <v>0</v>
      </c>
      <c r="Q6271">
        <v>8.9909999999999997</v>
      </c>
    </row>
    <row r="6272" spans="1:17" x14ac:dyDescent="0.3">
      <c r="A6272" t="s">
        <v>17</v>
      </c>
      <c r="B6272" t="s">
        <v>4318</v>
      </c>
      <c r="C6272" t="s">
        <v>4319</v>
      </c>
      <c r="D6272" t="s">
        <v>20</v>
      </c>
      <c r="E6272" t="s">
        <v>21</v>
      </c>
      <c r="F6272" t="s">
        <v>84</v>
      </c>
      <c r="G6272" t="s">
        <v>85</v>
      </c>
      <c r="H6272">
        <v>98115</v>
      </c>
      <c r="I6272" t="s">
        <v>37</v>
      </c>
      <c r="J6272" t="s">
        <v>2751</v>
      </c>
      <c r="K6272" t="s">
        <v>39</v>
      </c>
      <c r="L6272" t="s">
        <v>80</v>
      </c>
      <c r="M6272" t="s">
        <v>2752</v>
      </c>
      <c r="N6272">
        <v>29.97</v>
      </c>
      <c r="O6272">
        <v>3</v>
      </c>
      <c r="P6272">
        <v>0</v>
      </c>
      <c r="Q6272">
        <v>13.486499999999999</v>
      </c>
    </row>
    <row r="6273" spans="1:17" x14ac:dyDescent="0.3">
      <c r="A6273" t="s">
        <v>166</v>
      </c>
      <c r="B6273" t="s">
        <v>474</v>
      </c>
      <c r="C6273" t="s">
        <v>475</v>
      </c>
      <c r="D6273" t="s">
        <v>20</v>
      </c>
      <c r="E6273" t="s">
        <v>21</v>
      </c>
      <c r="F6273" t="s">
        <v>112</v>
      </c>
      <c r="G6273" t="s">
        <v>36</v>
      </c>
      <c r="H6273">
        <v>94122</v>
      </c>
      <c r="I6273" t="s">
        <v>37</v>
      </c>
      <c r="J6273" t="s">
        <v>4136</v>
      </c>
      <c r="K6273" t="s">
        <v>39</v>
      </c>
      <c r="L6273" t="s">
        <v>80</v>
      </c>
      <c r="M6273" t="s">
        <v>4137</v>
      </c>
      <c r="N6273">
        <v>18.54</v>
      </c>
      <c r="O6273">
        <v>2</v>
      </c>
      <c r="P6273">
        <v>0</v>
      </c>
      <c r="Q6273">
        <v>8.7137999999999991</v>
      </c>
    </row>
    <row r="6274" spans="1:17" x14ac:dyDescent="0.3">
      <c r="A6274" t="s">
        <v>42</v>
      </c>
      <c r="B6274" t="s">
        <v>3136</v>
      </c>
      <c r="C6274" t="s">
        <v>3137</v>
      </c>
      <c r="D6274" t="s">
        <v>90</v>
      </c>
      <c r="E6274" t="s">
        <v>21</v>
      </c>
      <c r="F6274" t="s">
        <v>282</v>
      </c>
      <c r="G6274" t="s">
        <v>436</v>
      </c>
      <c r="H6274">
        <v>45503</v>
      </c>
      <c r="I6274" t="s">
        <v>131</v>
      </c>
      <c r="J6274" t="s">
        <v>4136</v>
      </c>
      <c r="K6274" t="s">
        <v>39</v>
      </c>
      <c r="L6274" t="s">
        <v>80</v>
      </c>
      <c r="M6274" t="s">
        <v>4137</v>
      </c>
      <c r="N6274">
        <v>22.248000000000001</v>
      </c>
      <c r="O6274">
        <v>3</v>
      </c>
      <c r="P6274">
        <v>0.2</v>
      </c>
      <c r="Q6274">
        <v>7.5086999999999984</v>
      </c>
    </row>
    <row r="6275" spans="1:17" x14ac:dyDescent="0.3">
      <c r="A6275" t="s">
        <v>166</v>
      </c>
      <c r="B6275" t="s">
        <v>1769</v>
      </c>
      <c r="C6275" t="s">
        <v>1770</v>
      </c>
      <c r="D6275" t="s">
        <v>34</v>
      </c>
      <c r="E6275" t="s">
        <v>21</v>
      </c>
      <c r="F6275" t="s">
        <v>5177</v>
      </c>
      <c r="G6275" t="s">
        <v>92</v>
      </c>
      <c r="H6275">
        <v>76021</v>
      </c>
      <c r="I6275" t="s">
        <v>93</v>
      </c>
      <c r="J6275" t="s">
        <v>4136</v>
      </c>
      <c r="K6275" t="s">
        <v>39</v>
      </c>
      <c r="L6275" t="s">
        <v>80</v>
      </c>
      <c r="M6275" t="s">
        <v>4137</v>
      </c>
      <c r="N6275">
        <v>29.664000000000001</v>
      </c>
      <c r="O6275">
        <v>4</v>
      </c>
      <c r="P6275">
        <v>0.2</v>
      </c>
      <c r="Q6275">
        <v>10.011599999999998</v>
      </c>
    </row>
    <row r="6276" spans="1:17" x14ac:dyDescent="0.3">
      <c r="A6276" t="s">
        <v>17</v>
      </c>
      <c r="B6276" t="s">
        <v>1612</v>
      </c>
      <c r="C6276" t="s">
        <v>1613</v>
      </c>
      <c r="D6276" t="s">
        <v>20</v>
      </c>
      <c r="E6276" t="s">
        <v>21</v>
      </c>
      <c r="F6276" t="s">
        <v>35</v>
      </c>
      <c r="G6276" t="s">
        <v>36</v>
      </c>
      <c r="H6276">
        <v>90045</v>
      </c>
      <c r="I6276" t="s">
        <v>37</v>
      </c>
      <c r="J6276" t="s">
        <v>4136</v>
      </c>
      <c r="K6276" t="s">
        <v>39</v>
      </c>
      <c r="L6276" t="s">
        <v>80</v>
      </c>
      <c r="M6276" t="s">
        <v>4137</v>
      </c>
      <c r="N6276">
        <v>46.349999999999994</v>
      </c>
      <c r="O6276">
        <v>5</v>
      </c>
      <c r="P6276">
        <v>0</v>
      </c>
      <c r="Q6276">
        <v>21.784499999999998</v>
      </c>
    </row>
    <row r="6277" spans="1:17" x14ac:dyDescent="0.3">
      <c r="A6277" t="s">
        <v>166</v>
      </c>
      <c r="B6277" t="s">
        <v>3230</v>
      </c>
      <c r="C6277" t="s">
        <v>3231</v>
      </c>
      <c r="D6277" t="s">
        <v>90</v>
      </c>
      <c r="E6277" t="s">
        <v>21</v>
      </c>
      <c r="F6277" t="s">
        <v>282</v>
      </c>
      <c r="G6277" t="s">
        <v>283</v>
      </c>
      <c r="H6277">
        <v>22153</v>
      </c>
      <c r="I6277" t="s">
        <v>24</v>
      </c>
      <c r="J6277" t="s">
        <v>4136</v>
      </c>
      <c r="K6277" t="s">
        <v>39</v>
      </c>
      <c r="L6277" t="s">
        <v>80</v>
      </c>
      <c r="M6277" t="s">
        <v>4137</v>
      </c>
      <c r="N6277">
        <v>27.81</v>
      </c>
      <c r="O6277">
        <v>3</v>
      </c>
      <c r="P6277">
        <v>0</v>
      </c>
      <c r="Q6277">
        <v>13.070699999999999</v>
      </c>
    </row>
    <row r="6278" spans="1:17" x14ac:dyDescent="0.3">
      <c r="A6278" t="s">
        <v>42</v>
      </c>
      <c r="B6278" t="s">
        <v>1087</v>
      </c>
      <c r="C6278" t="s">
        <v>1088</v>
      </c>
      <c r="D6278" t="s">
        <v>90</v>
      </c>
      <c r="E6278" t="s">
        <v>21</v>
      </c>
      <c r="F6278" t="s">
        <v>1198</v>
      </c>
      <c r="G6278" t="s">
        <v>85</v>
      </c>
      <c r="H6278">
        <v>98198</v>
      </c>
      <c r="I6278" t="s">
        <v>37</v>
      </c>
      <c r="J6278" t="s">
        <v>4136</v>
      </c>
      <c r="K6278" t="s">
        <v>39</v>
      </c>
      <c r="L6278" t="s">
        <v>80</v>
      </c>
      <c r="M6278" t="s">
        <v>4137</v>
      </c>
      <c r="N6278">
        <v>18.54</v>
      </c>
      <c r="O6278">
        <v>2</v>
      </c>
      <c r="P6278">
        <v>0</v>
      </c>
      <c r="Q6278">
        <v>8.7137999999999991</v>
      </c>
    </row>
    <row r="6279" spans="1:17" x14ac:dyDescent="0.3">
      <c r="A6279" t="s">
        <v>42</v>
      </c>
      <c r="B6279" t="s">
        <v>4414</v>
      </c>
      <c r="C6279" t="s">
        <v>4415</v>
      </c>
      <c r="D6279" t="s">
        <v>20</v>
      </c>
      <c r="E6279" t="s">
        <v>21</v>
      </c>
      <c r="F6279" t="s">
        <v>3363</v>
      </c>
      <c r="G6279" t="s">
        <v>236</v>
      </c>
      <c r="H6279">
        <v>13601</v>
      </c>
      <c r="I6279" t="s">
        <v>131</v>
      </c>
      <c r="J6279" t="s">
        <v>4136</v>
      </c>
      <c r="K6279" t="s">
        <v>39</v>
      </c>
      <c r="L6279" t="s">
        <v>80</v>
      </c>
      <c r="M6279" t="s">
        <v>4137</v>
      </c>
      <c r="N6279">
        <v>18.54</v>
      </c>
      <c r="O6279">
        <v>2</v>
      </c>
      <c r="P6279">
        <v>0</v>
      </c>
      <c r="Q6279">
        <v>8.7137999999999991</v>
      </c>
    </row>
    <row r="6280" spans="1:17" x14ac:dyDescent="0.3">
      <c r="A6280" t="s">
        <v>42</v>
      </c>
      <c r="B6280" t="s">
        <v>161</v>
      </c>
      <c r="C6280" t="s">
        <v>162</v>
      </c>
      <c r="D6280" t="s">
        <v>90</v>
      </c>
      <c r="E6280" t="s">
        <v>21</v>
      </c>
      <c r="F6280" t="s">
        <v>290</v>
      </c>
      <c r="G6280" t="s">
        <v>210</v>
      </c>
      <c r="H6280">
        <v>49201</v>
      </c>
      <c r="I6280" t="s">
        <v>93</v>
      </c>
      <c r="J6280" t="s">
        <v>4136</v>
      </c>
      <c r="K6280" t="s">
        <v>39</v>
      </c>
      <c r="L6280" t="s">
        <v>80</v>
      </c>
      <c r="M6280" t="s">
        <v>4137</v>
      </c>
      <c r="N6280">
        <v>18.54</v>
      </c>
      <c r="O6280">
        <v>2</v>
      </c>
      <c r="P6280">
        <v>0</v>
      </c>
      <c r="Q6280">
        <v>8.7137999999999991</v>
      </c>
    </row>
    <row r="6281" spans="1:17" x14ac:dyDescent="0.3">
      <c r="A6281" t="s">
        <v>42</v>
      </c>
      <c r="B6281" t="s">
        <v>4198</v>
      </c>
      <c r="C6281" t="s">
        <v>4199</v>
      </c>
      <c r="D6281" t="s">
        <v>90</v>
      </c>
      <c r="E6281" t="s">
        <v>21</v>
      </c>
      <c r="F6281" t="s">
        <v>1302</v>
      </c>
      <c r="G6281" t="s">
        <v>236</v>
      </c>
      <c r="H6281">
        <v>10801</v>
      </c>
      <c r="I6281" t="s">
        <v>131</v>
      </c>
      <c r="J6281" t="s">
        <v>4136</v>
      </c>
      <c r="K6281" t="s">
        <v>39</v>
      </c>
      <c r="L6281" t="s">
        <v>80</v>
      </c>
      <c r="M6281" t="s">
        <v>4137</v>
      </c>
      <c r="N6281">
        <v>46.349999999999994</v>
      </c>
      <c r="O6281">
        <v>5</v>
      </c>
      <c r="P6281">
        <v>0</v>
      </c>
      <c r="Q6281">
        <v>21.784499999999998</v>
      </c>
    </row>
    <row r="6282" spans="1:17" x14ac:dyDescent="0.3">
      <c r="A6282" t="s">
        <v>42</v>
      </c>
      <c r="B6282" t="s">
        <v>2231</v>
      </c>
      <c r="C6282" t="s">
        <v>2232</v>
      </c>
      <c r="D6282" t="s">
        <v>20</v>
      </c>
      <c r="E6282" t="s">
        <v>21</v>
      </c>
      <c r="F6282" t="s">
        <v>409</v>
      </c>
      <c r="G6282" t="s">
        <v>78</v>
      </c>
      <c r="H6282">
        <v>28205</v>
      </c>
      <c r="I6282" t="s">
        <v>24</v>
      </c>
      <c r="J6282" t="s">
        <v>2292</v>
      </c>
      <c r="K6282" t="s">
        <v>39</v>
      </c>
      <c r="L6282" t="s">
        <v>80</v>
      </c>
      <c r="M6282" t="s">
        <v>2293</v>
      </c>
      <c r="N6282">
        <v>192.16000000000003</v>
      </c>
      <c r="O6282">
        <v>5</v>
      </c>
      <c r="P6282">
        <v>0.2</v>
      </c>
      <c r="Q6282">
        <v>67.255999999999986</v>
      </c>
    </row>
    <row r="6283" spans="1:17" x14ac:dyDescent="0.3">
      <c r="A6283" t="s">
        <v>42</v>
      </c>
      <c r="B6283" t="s">
        <v>2116</v>
      </c>
      <c r="C6283" t="s">
        <v>2117</v>
      </c>
      <c r="D6283" t="s">
        <v>20</v>
      </c>
      <c r="E6283" t="s">
        <v>21</v>
      </c>
      <c r="F6283" t="s">
        <v>1320</v>
      </c>
      <c r="G6283" t="s">
        <v>78</v>
      </c>
      <c r="H6283">
        <v>28540</v>
      </c>
      <c r="I6283" t="s">
        <v>24</v>
      </c>
      <c r="J6283" t="s">
        <v>2292</v>
      </c>
      <c r="K6283" t="s">
        <v>39</v>
      </c>
      <c r="L6283" t="s">
        <v>80</v>
      </c>
      <c r="M6283" t="s">
        <v>2293</v>
      </c>
      <c r="N6283">
        <v>115.29600000000001</v>
      </c>
      <c r="O6283">
        <v>3</v>
      </c>
      <c r="P6283">
        <v>0.2</v>
      </c>
      <c r="Q6283">
        <v>40.353599999999986</v>
      </c>
    </row>
    <row r="6284" spans="1:17" x14ac:dyDescent="0.3">
      <c r="A6284" t="s">
        <v>17</v>
      </c>
      <c r="B6284" t="s">
        <v>1171</v>
      </c>
      <c r="C6284" t="s">
        <v>1172</v>
      </c>
      <c r="D6284" t="s">
        <v>34</v>
      </c>
      <c r="E6284" t="s">
        <v>21</v>
      </c>
      <c r="F6284" t="s">
        <v>769</v>
      </c>
      <c r="G6284" t="s">
        <v>210</v>
      </c>
      <c r="H6284">
        <v>48205</v>
      </c>
      <c r="I6284" t="s">
        <v>93</v>
      </c>
      <c r="J6284" t="s">
        <v>2292</v>
      </c>
      <c r="K6284" t="s">
        <v>39</v>
      </c>
      <c r="L6284" t="s">
        <v>80</v>
      </c>
      <c r="M6284" t="s">
        <v>2293</v>
      </c>
      <c r="N6284">
        <v>144.12</v>
      </c>
      <c r="O6284">
        <v>3</v>
      </c>
      <c r="P6284">
        <v>0</v>
      </c>
      <c r="Q6284">
        <v>69.177599999999984</v>
      </c>
    </row>
    <row r="6285" spans="1:17" x14ac:dyDescent="0.3">
      <c r="A6285" t="s">
        <v>42</v>
      </c>
      <c r="B6285" t="s">
        <v>5269</v>
      </c>
      <c r="C6285" t="s">
        <v>5270</v>
      </c>
      <c r="D6285" t="s">
        <v>20</v>
      </c>
      <c r="E6285" t="s">
        <v>21</v>
      </c>
      <c r="F6285" t="s">
        <v>269</v>
      </c>
      <c r="G6285" t="s">
        <v>187</v>
      </c>
      <c r="H6285">
        <v>60610</v>
      </c>
      <c r="I6285" t="s">
        <v>93</v>
      </c>
      <c r="J6285" t="s">
        <v>2292</v>
      </c>
      <c r="K6285" t="s">
        <v>39</v>
      </c>
      <c r="L6285" t="s">
        <v>80</v>
      </c>
      <c r="M6285" t="s">
        <v>2293</v>
      </c>
      <c r="N6285">
        <v>38.432000000000002</v>
      </c>
      <c r="O6285">
        <v>1</v>
      </c>
      <c r="P6285">
        <v>0.2</v>
      </c>
      <c r="Q6285">
        <v>13.451199999999996</v>
      </c>
    </row>
    <row r="6286" spans="1:17" x14ac:dyDescent="0.3">
      <c r="A6286" t="s">
        <v>42</v>
      </c>
      <c r="B6286" t="s">
        <v>1157</v>
      </c>
      <c r="C6286" t="s">
        <v>1158</v>
      </c>
      <c r="D6286" t="s">
        <v>20</v>
      </c>
      <c r="E6286" t="s">
        <v>21</v>
      </c>
      <c r="F6286" t="s">
        <v>435</v>
      </c>
      <c r="G6286" t="s">
        <v>224</v>
      </c>
      <c r="H6286">
        <v>47201</v>
      </c>
      <c r="I6286" t="s">
        <v>93</v>
      </c>
      <c r="J6286" t="s">
        <v>2292</v>
      </c>
      <c r="K6286" t="s">
        <v>39</v>
      </c>
      <c r="L6286" t="s">
        <v>80</v>
      </c>
      <c r="M6286" t="s">
        <v>2293</v>
      </c>
      <c r="N6286">
        <v>96.08</v>
      </c>
      <c r="O6286">
        <v>2</v>
      </c>
      <c r="P6286">
        <v>0</v>
      </c>
      <c r="Q6286">
        <v>46.118399999999994</v>
      </c>
    </row>
    <row r="6287" spans="1:17" x14ac:dyDescent="0.3">
      <c r="A6287" t="s">
        <v>42</v>
      </c>
      <c r="B6287" t="s">
        <v>1944</v>
      </c>
      <c r="C6287" t="s">
        <v>1945</v>
      </c>
      <c r="D6287" t="s">
        <v>34</v>
      </c>
      <c r="E6287" t="s">
        <v>21</v>
      </c>
      <c r="F6287" t="s">
        <v>1946</v>
      </c>
      <c r="G6287" t="s">
        <v>78</v>
      </c>
      <c r="H6287">
        <v>27511</v>
      </c>
      <c r="I6287" t="s">
        <v>24</v>
      </c>
      <c r="J6287" t="s">
        <v>1947</v>
      </c>
      <c r="K6287" t="s">
        <v>39</v>
      </c>
      <c r="L6287" t="s">
        <v>80</v>
      </c>
      <c r="M6287" t="s">
        <v>1948</v>
      </c>
      <c r="N6287">
        <v>10.368000000000002</v>
      </c>
      <c r="O6287">
        <v>2</v>
      </c>
      <c r="P6287">
        <v>0.2</v>
      </c>
      <c r="Q6287">
        <v>3.6288</v>
      </c>
    </row>
    <row r="6288" spans="1:17" x14ac:dyDescent="0.3">
      <c r="A6288" t="s">
        <v>42</v>
      </c>
      <c r="B6288" t="s">
        <v>2826</v>
      </c>
      <c r="C6288" t="s">
        <v>2827</v>
      </c>
      <c r="D6288" t="s">
        <v>34</v>
      </c>
      <c r="E6288" t="s">
        <v>21</v>
      </c>
      <c r="F6288" t="s">
        <v>84</v>
      </c>
      <c r="G6288" t="s">
        <v>85</v>
      </c>
      <c r="H6288">
        <v>98103</v>
      </c>
      <c r="I6288" t="s">
        <v>37</v>
      </c>
      <c r="J6288" t="s">
        <v>1947</v>
      </c>
      <c r="K6288" t="s">
        <v>39</v>
      </c>
      <c r="L6288" t="s">
        <v>80</v>
      </c>
      <c r="M6288" t="s">
        <v>1948</v>
      </c>
      <c r="N6288">
        <v>25.92</v>
      </c>
      <c r="O6288">
        <v>4</v>
      </c>
      <c r="P6288">
        <v>0</v>
      </c>
      <c r="Q6288">
        <v>12.441600000000001</v>
      </c>
    </row>
    <row r="6289" spans="1:17" x14ac:dyDescent="0.3">
      <c r="A6289" t="s">
        <v>17</v>
      </c>
      <c r="B6289" t="s">
        <v>3667</v>
      </c>
      <c r="C6289" t="s">
        <v>3668</v>
      </c>
      <c r="D6289" t="s">
        <v>20</v>
      </c>
      <c r="E6289" t="s">
        <v>21</v>
      </c>
      <c r="F6289" t="s">
        <v>1476</v>
      </c>
      <c r="G6289" t="s">
        <v>78</v>
      </c>
      <c r="H6289">
        <v>28314</v>
      </c>
      <c r="I6289" t="s">
        <v>24</v>
      </c>
      <c r="J6289" t="s">
        <v>1947</v>
      </c>
      <c r="K6289" t="s">
        <v>39</v>
      </c>
      <c r="L6289" t="s">
        <v>80</v>
      </c>
      <c r="M6289" t="s">
        <v>1948</v>
      </c>
      <c r="N6289">
        <v>31.104000000000006</v>
      </c>
      <c r="O6289">
        <v>6</v>
      </c>
      <c r="P6289">
        <v>0.2</v>
      </c>
      <c r="Q6289">
        <v>10.8864</v>
      </c>
    </row>
    <row r="6290" spans="1:17" x14ac:dyDescent="0.3">
      <c r="A6290" t="s">
        <v>166</v>
      </c>
      <c r="B6290" t="s">
        <v>4766</v>
      </c>
      <c r="C6290" t="s">
        <v>4767</v>
      </c>
      <c r="D6290" t="s">
        <v>90</v>
      </c>
      <c r="E6290" t="s">
        <v>21</v>
      </c>
      <c r="F6290" t="s">
        <v>4669</v>
      </c>
      <c r="G6290" t="s">
        <v>36</v>
      </c>
      <c r="H6290">
        <v>92307</v>
      </c>
      <c r="I6290" t="s">
        <v>37</v>
      </c>
      <c r="J6290" t="s">
        <v>1947</v>
      </c>
      <c r="K6290" t="s">
        <v>39</v>
      </c>
      <c r="L6290" t="s">
        <v>80</v>
      </c>
      <c r="M6290" t="s">
        <v>1948</v>
      </c>
      <c r="N6290">
        <v>12.96</v>
      </c>
      <c r="O6290">
        <v>2</v>
      </c>
      <c r="P6290">
        <v>0</v>
      </c>
      <c r="Q6290">
        <v>6.2208000000000006</v>
      </c>
    </row>
    <row r="6291" spans="1:17" x14ac:dyDescent="0.3">
      <c r="A6291" t="s">
        <v>42</v>
      </c>
      <c r="B6291" t="s">
        <v>4723</v>
      </c>
      <c r="C6291" t="s">
        <v>4724</v>
      </c>
      <c r="D6291" t="s">
        <v>20</v>
      </c>
      <c r="E6291" t="s">
        <v>21</v>
      </c>
      <c r="F6291" t="s">
        <v>4058</v>
      </c>
      <c r="G6291" t="s">
        <v>107</v>
      </c>
      <c r="H6291">
        <v>84106</v>
      </c>
      <c r="I6291" t="s">
        <v>37</v>
      </c>
      <c r="J6291" t="s">
        <v>1947</v>
      </c>
      <c r="K6291" t="s">
        <v>39</v>
      </c>
      <c r="L6291" t="s">
        <v>80</v>
      </c>
      <c r="M6291" t="s">
        <v>1948</v>
      </c>
      <c r="N6291">
        <v>19.440000000000001</v>
      </c>
      <c r="O6291">
        <v>3</v>
      </c>
      <c r="P6291">
        <v>0</v>
      </c>
      <c r="Q6291">
        <v>9.3312000000000008</v>
      </c>
    </row>
    <row r="6292" spans="1:17" x14ac:dyDescent="0.3">
      <c r="A6292" t="s">
        <v>42</v>
      </c>
      <c r="B6292" t="s">
        <v>1009</v>
      </c>
      <c r="C6292" t="s">
        <v>1010</v>
      </c>
      <c r="D6292" t="s">
        <v>34</v>
      </c>
      <c r="E6292" t="s">
        <v>21</v>
      </c>
      <c r="F6292" t="s">
        <v>1320</v>
      </c>
      <c r="G6292" t="s">
        <v>46</v>
      </c>
      <c r="H6292">
        <v>32216</v>
      </c>
      <c r="I6292" t="s">
        <v>24</v>
      </c>
      <c r="J6292" t="s">
        <v>1947</v>
      </c>
      <c r="K6292" t="s">
        <v>39</v>
      </c>
      <c r="L6292" t="s">
        <v>80</v>
      </c>
      <c r="M6292" t="s">
        <v>1948</v>
      </c>
      <c r="N6292">
        <v>10.368000000000002</v>
      </c>
      <c r="O6292">
        <v>2</v>
      </c>
      <c r="P6292">
        <v>0.2</v>
      </c>
      <c r="Q6292">
        <v>3.6288</v>
      </c>
    </row>
    <row r="6293" spans="1:17" x14ac:dyDescent="0.3">
      <c r="A6293" t="s">
        <v>166</v>
      </c>
      <c r="B6293" t="s">
        <v>1449</v>
      </c>
      <c r="C6293" t="s">
        <v>1450</v>
      </c>
      <c r="D6293" t="s">
        <v>20</v>
      </c>
      <c r="E6293" t="s">
        <v>21</v>
      </c>
      <c r="F6293" t="s">
        <v>5468</v>
      </c>
      <c r="G6293" t="s">
        <v>36</v>
      </c>
      <c r="H6293">
        <v>92553</v>
      </c>
      <c r="I6293" t="s">
        <v>37</v>
      </c>
      <c r="J6293" t="s">
        <v>1947</v>
      </c>
      <c r="K6293" t="s">
        <v>39</v>
      </c>
      <c r="L6293" t="s">
        <v>80</v>
      </c>
      <c r="M6293" t="s">
        <v>1948</v>
      </c>
      <c r="N6293">
        <v>19.440000000000001</v>
      </c>
      <c r="O6293">
        <v>3</v>
      </c>
      <c r="P6293">
        <v>0</v>
      </c>
      <c r="Q6293">
        <v>9.3312000000000008</v>
      </c>
    </row>
    <row r="6294" spans="1:17" x14ac:dyDescent="0.3">
      <c r="A6294" t="s">
        <v>42</v>
      </c>
      <c r="B6294" t="s">
        <v>3026</v>
      </c>
      <c r="C6294" t="s">
        <v>3027</v>
      </c>
      <c r="D6294" t="s">
        <v>20</v>
      </c>
      <c r="E6294" t="s">
        <v>21</v>
      </c>
      <c r="F6294" t="s">
        <v>4069</v>
      </c>
      <c r="G6294" t="s">
        <v>296</v>
      </c>
      <c r="H6294">
        <v>37918</v>
      </c>
      <c r="I6294" t="s">
        <v>24</v>
      </c>
      <c r="J6294" t="s">
        <v>1947</v>
      </c>
      <c r="K6294" t="s">
        <v>39</v>
      </c>
      <c r="L6294" t="s">
        <v>80</v>
      </c>
      <c r="M6294" t="s">
        <v>1948</v>
      </c>
      <c r="N6294">
        <v>15.552000000000003</v>
      </c>
      <c r="O6294">
        <v>3</v>
      </c>
      <c r="P6294">
        <v>0.2</v>
      </c>
      <c r="Q6294">
        <v>5.4432</v>
      </c>
    </row>
    <row r="6295" spans="1:17" x14ac:dyDescent="0.3">
      <c r="A6295" t="s">
        <v>42</v>
      </c>
      <c r="B6295" t="s">
        <v>4697</v>
      </c>
      <c r="C6295" t="s">
        <v>4698</v>
      </c>
      <c r="D6295" t="s">
        <v>20</v>
      </c>
      <c r="E6295" t="s">
        <v>21</v>
      </c>
      <c r="F6295" t="s">
        <v>336</v>
      </c>
      <c r="G6295" t="s">
        <v>337</v>
      </c>
      <c r="H6295">
        <v>29203</v>
      </c>
      <c r="I6295" t="s">
        <v>24</v>
      </c>
      <c r="J6295" t="s">
        <v>5658</v>
      </c>
      <c r="K6295" t="s">
        <v>39</v>
      </c>
      <c r="L6295" t="s">
        <v>80</v>
      </c>
      <c r="M6295" t="s">
        <v>5659</v>
      </c>
      <c r="N6295">
        <v>23.92</v>
      </c>
      <c r="O6295">
        <v>4</v>
      </c>
      <c r="P6295">
        <v>0</v>
      </c>
      <c r="Q6295">
        <v>11.720800000000001</v>
      </c>
    </row>
    <row r="6296" spans="1:17" x14ac:dyDescent="0.3">
      <c r="A6296" t="s">
        <v>17</v>
      </c>
      <c r="B6296" t="s">
        <v>3436</v>
      </c>
      <c r="C6296" t="s">
        <v>3437</v>
      </c>
      <c r="D6296" t="s">
        <v>90</v>
      </c>
      <c r="E6296" t="s">
        <v>21</v>
      </c>
      <c r="F6296" t="s">
        <v>3320</v>
      </c>
      <c r="G6296" t="s">
        <v>1211</v>
      </c>
      <c r="H6296">
        <v>89031</v>
      </c>
      <c r="I6296" t="s">
        <v>37</v>
      </c>
      <c r="J6296" t="s">
        <v>5658</v>
      </c>
      <c r="K6296" t="s">
        <v>39</v>
      </c>
      <c r="L6296" t="s">
        <v>80</v>
      </c>
      <c r="M6296" t="s">
        <v>5659</v>
      </c>
      <c r="N6296">
        <v>35.880000000000003</v>
      </c>
      <c r="O6296">
        <v>6</v>
      </c>
      <c r="P6296">
        <v>0</v>
      </c>
      <c r="Q6296">
        <v>17.581200000000003</v>
      </c>
    </row>
    <row r="6297" spans="1:17" x14ac:dyDescent="0.3">
      <c r="A6297" t="s">
        <v>166</v>
      </c>
      <c r="B6297" t="s">
        <v>3550</v>
      </c>
      <c r="C6297" t="s">
        <v>3551</v>
      </c>
      <c r="D6297" t="s">
        <v>20</v>
      </c>
      <c r="E6297" t="s">
        <v>21</v>
      </c>
      <c r="F6297" t="s">
        <v>5838</v>
      </c>
      <c r="G6297" t="s">
        <v>1084</v>
      </c>
      <c r="H6297">
        <v>1810</v>
      </c>
      <c r="I6297" t="s">
        <v>131</v>
      </c>
      <c r="J6297" t="s">
        <v>5658</v>
      </c>
      <c r="K6297" t="s">
        <v>39</v>
      </c>
      <c r="L6297" t="s">
        <v>80</v>
      </c>
      <c r="M6297" t="s">
        <v>5659</v>
      </c>
      <c r="N6297">
        <v>17.940000000000001</v>
      </c>
      <c r="O6297">
        <v>3</v>
      </c>
      <c r="P6297">
        <v>0</v>
      </c>
      <c r="Q6297">
        <v>8.7906000000000013</v>
      </c>
    </row>
    <row r="6298" spans="1:17" x14ac:dyDescent="0.3">
      <c r="A6298" t="s">
        <v>42</v>
      </c>
      <c r="B6298" t="s">
        <v>494</v>
      </c>
      <c r="C6298" t="s">
        <v>495</v>
      </c>
      <c r="D6298" t="s">
        <v>20</v>
      </c>
      <c r="E6298" t="s">
        <v>21</v>
      </c>
      <c r="F6298" t="s">
        <v>496</v>
      </c>
      <c r="G6298" t="s">
        <v>36</v>
      </c>
      <c r="H6298">
        <v>95661</v>
      </c>
      <c r="I6298" t="s">
        <v>37</v>
      </c>
      <c r="J6298" t="s">
        <v>497</v>
      </c>
      <c r="K6298" t="s">
        <v>39</v>
      </c>
      <c r="L6298" t="s">
        <v>80</v>
      </c>
      <c r="M6298" t="s">
        <v>498</v>
      </c>
      <c r="N6298">
        <v>20.04</v>
      </c>
      <c r="O6298">
        <v>3</v>
      </c>
      <c r="P6298">
        <v>0</v>
      </c>
      <c r="Q6298">
        <v>9.6191999999999993</v>
      </c>
    </row>
    <row r="6299" spans="1:17" x14ac:dyDescent="0.3">
      <c r="A6299" t="s">
        <v>42</v>
      </c>
      <c r="B6299" t="s">
        <v>3247</v>
      </c>
      <c r="C6299" t="s">
        <v>3248</v>
      </c>
      <c r="D6299" t="s">
        <v>34</v>
      </c>
      <c r="E6299" t="s">
        <v>21</v>
      </c>
      <c r="F6299" t="s">
        <v>1476</v>
      </c>
      <c r="G6299" t="s">
        <v>78</v>
      </c>
      <c r="H6299">
        <v>28314</v>
      </c>
      <c r="I6299" t="s">
        <v>24</v>
      </c>
      <c r="J6299" t="s">
        <v>497</v>
      </c>
      <c r="K6299" t="s">
        <v>39</v>
      </c>
      <c r="L6299" t="s">
        <v>80</v>
      </c>
      <c r="M6299" t="s">
        <v>498</v>
      </c>
      <c r="N6299">
        <v>10.688000000000001</v>
      </c>
      <c r="O6299">
        <v>2</v>
      </c>
      <c r="P6299">
        <v>0.2</v>
      </c>
      <c r="Q6299">
        <v>3.7407999999999997</v>
      </c>
    </row>
    <row r="6300" spans="1:17" x14ac:dyDescent="0.3">
      <c r="A6300" t="s">
        <v>17</v>
      </c>
      <c r="B6300" t="s">
        <v>3608</v>
      </c>
      <c r="C6300" t="s">
        <v>3609</v>
      </c>
      <c r="D6300" t="s">
        <v>90</v>
      </c>
      <c r="E6300" t="s">
        <v>21</v>
      </c>
      <c r="F6300" t="s">
        <v>85</v>
      </c>
      <c r="G6300" t="s">
        <v>2544</v>
      </c>
      <c r="H6300">
        <v>20016</v>
      </c>
      <c r="I6300" t="s">
        <v>131</v>
      </c>
      <c r="J6300" t="s">
        <v>497</v>
      </c>
      <c r="K6300" t="s">
        <v>39</v>
      </c>
      <c r="L6300" t="s">
        <v>80</v>
      </c>
      <c r="M6300" t="s">
        <v>498</v>
      </c>
      <c r="N6300">
        <v>40.08</v>
      </c>
      <c r="O6300">
        <v>6</v>
      </c>
      <c r="P6300">
        <v>0</v>
      </c>
      <c r="Q6300">
        <v>19.238399999999999</v>
      </c>
    </row>
    <row r="6301" spans="1:17" x14ac:dyDescent="0.3">
      <c r="A6301" t="s">
        <v>42</v>
      </c>
      <c r="B6301" t="s">
        <v>4146</v>
      </c>
      <c r="C6301" t="s">
        <v>4147</v>
      </c>
      <c r="D6301" t="s">
        <v>90</v>
      </c>
      <c r="E6301" t="s">
        <v>21</v>
      </c>
      <c r="F6301" t="s">
        <v>1320</v>
      </c>
      <c r="G6301" t="s">
        <v>46</v>
      </c>
      <c r="H6301">
        <v>32216</v>
      </c>
      <c r="I6301" t="s">
        <v>24</v>
      </c>
      <c r="J6301" t="s">
        <v>497</v>
      </c>
      <c r="K6301" t="s">
        <v>39</v>
      </c>
      <c r="L6301" t="s">
        <v>80</v>
      </c>
      <c r="M6301" t="s">
        <v>498</v>
      </c>
      <c r="N6301">
        <v>21.376000000000001</v>
      </c>
      <c r="O6301">
        <v>4</v>
      </c>
      <c r="P6301">
        <v>0.2</v>
      </c>
      <c r="Q6301">
        <v>7.4815999999999994</v>
      </c>
    </row>
    <row r="6302" spans="1:17" x14ac:dyDescent="0.3">
      <c r="A6302" t="s">
        <v>166</v>
      </c>
      <c r="B6302" t="s">
        <v>449</v>
      </c>
      <c r="C6302" t="s">
        <v>450</v>
      </c>
      <c r="D6302" t="s">
        <v>34</v>
      </c>
      <c r="E6302" t="s">
        <v>21</v>
      </c>
      <c r="F6302" t="s">
        <v>435</v>
      </c>
      <c r="G6302" t="s">
        <v>436</v>
      </c>
      <c r="H6302">
        <v>43229</v>
      </c>
      <c r="I6302" t="s">
        <v>131</v>
      </c>
      <c r="J6302" t="s">
        <v>497</v>
      </c>
      <c r="K6302" t="s">
        <v>39</v>
      </c>
      <c r="L6302" t="s">
        <v>80</v>
      </c>
      <c r="M6302" t="s">
        <v>498</v>
      </c>
      <c r="N6302">
        <v>5.3440000000000003</v>
      </c>
      <c r="O6302">
        <v>1</v>
      </c>
      <c r="P6302">
        <v>0.2</v>
      </c>
      <c r="Q6302">
        <v>1.8703999999999998</v>
      </c>
    </row>
    <row r="6303" spans="1:17" x14ac:dyDescent="0.3">
      <c r="A6303" t="s">
        <v>166</v>
      </c>
      <c r="B6303" t="s">
        <v>5709</v>
      </c>
      <c r="C6303" t="s">
        <v>5710</v>
      </c>
      <c r="D6303" t="s">
        <v>34</v>
      </c>
      <c r="E6303" t="s">
        <v>21</v>
      </c>
      <c r="F6303" t="s">
        <v>2641</v>
      </c>
      <c r="G6303" t="s">
        <v>92</v>
      </c>
      <c r="H6303">
        <v>78521</v>
      </c>
      <c r="I6303" t="s">
        <v>93</v>
      </c>
      <c r="J6303" t="s">
        <v>497</v>
      </c>
      <c r="K6303" t="s">
        <v>39</v>
      </c>
      <c r="L6303" t="s">
        <v>80</v>
      </c>
      <c r="M6303" t="s">
        <v>498</v>
      </c>
      <c r="N6303">
        <v>10.688000000000001</v>
      </c>
      <c r="O6303">
        <v>2</v>
      </c>
      <c r="P6303">
        <v>0.2</v>
      </c>
      <c r="Q6303">
        <v>3.7407999999999997</v>
      </c>
    </row>
    <row r="6304" spans="1:17" x14ac:dyDescent="0.3">
      <c r="A6304" t="s">
        <v>42</v>
      </c>
      <c r="B6304" t="s">
        <v>2699</v>
      </c>
      <c r="C6304" t="s">
        <v>2700</v>
      </c>
      <c r="D6304" t="s">
        <v>90</v>
      </c>
      <c r="E6304" t="s">
        <v>21</v>
      </c>
      <c r="F6304" t="s">
        <v>5432</v>
      </c>
      <c r="G6304" t="s">
        <v>92</v>
      </c>
      <c r="H6304">
        <v>77573</v>
      </c>
      <c r="I6304" t="s">
        <v>93</v>
      </c>
      <c r="J6304" t="s">
        <v>497</v>
      </c>
      <c r="K6304" t="s">
        <v>39</v>
      </c>
      <c r="L6304" t="s">
        <v>80</v>
      </c>
      <c r="M6304" t="s">
        <v>498</v>
      </c>
      <c r="N6304">
        <v>16.032</v>
      </c>
      <c r="O6304">
        <v>3</v>
      </c>
      <c r="P6304">
        <v>0.2</v>
      </c>
      <c r="Q6304">
        <v>5.6111999999999993</v>
      </c>
    </row>
    <row r="6305" spans="1:17" x14ac:dyDescent="0.3">
      <c r="A6305" t="s">
        <v>42</v>
      </c>
      <c r="B6305" t="s">
        <v>5731</v>
      </c>
      <c r="C6305" t="s">
        <v>5732</v>
      </c>
      <c r="D6305" t="s">
        <v>20</v>
      </c>
      <c r="E6305" t="s">
        <v>21</v>
      </c>
      <c r="F6305" t="s">
        <v>1210</v>
      </c>
      <c r="G6305" t="s">
        <v>1211</v>
      </c>
      <c r="H6305">
        <v>89115</v>
      </c>
      <c r="I6305" t="s">
        <v>37</v>
      </c>
      <c r="J6305" t="s">
        <v>497</v>
      </c>
      <c r="K6305" t="s">
        <v>39</v>
      </c>
      <c r="L6305" t="s">
        <v>80</v>
      </c>
      <c r="M6305" t="s">
        <v>498</v>
      </c>
      <c r="N6305">
        <v>40.08</v>
      </c>
      <c r="O6305">
        <v>6</v>
      </c>
      <c r="P6305">
        <v>0</v>
      </c>
      <c r="Q6305">
        <v>19.238399999999999</v>
      </c>
    </row>
    <row r="6306" spans="1:17" x14ac:dyDescent="0.3">
      <c r="A6306" t="s">
        <v>42</v>
      </c>
      <c r="B6306" t="s">
        <v>3047</v>
      </c>
      <c r="C6306" t="s">
        <v>3048</v>
      </c>
      <c r="D6306" t="s">
        <v>90</v>
      </c>
      <c r="E6306" t="s">
        <v>21</v>
      </c>
      <c r="F6306" t="s">
        <v>583</v>
      </c>
      <c r="G6306" t="s">
        <v>584</v>
      </c>
      <c r="H6306">
        <v>88220</v>
      </c>
      <c r="I6306" t="s">
        <v>37</v>
      </c>
      <c r="J6306" t="s">
        <v>4533</v>
      </c>
      <c r="K6306" t="s">
        <v>39</v>
      </c>
      <c r="L6306" t="s">
        <v>80</v>
      </c>
      <c r="M6306" t="s">
        <v>4534</v>
      </c>
      <c r="N6306">
        <v>192.16</v>
      </c>
      <c r="O6306">
        <v>4</v>
      </c>
      <c r="P6306">
        <v>0</v>
      </c>
      <c r="Q6306">
        <v>92.236799999999988</v>
      </c>
    </row>
    <row r="6307" spans="1:17" x14ac:dyDescent="0.3">
      <c r="A6307" t="s">
        <v>17</v>
      </c>
      <c r="B6307" t="s">
        <v>4758</v>
      </c>
      <c r="C6307" t="s">
        <v>4759</v>
      </c>
      <c r="D6307" t="s">
        <v>90</v>
      </c>
      <c r="E6307" t="s">
        <v>21</v>
      </c>
      <c r="F6307" t="s">
        <v>4284</v>
      </c>
      <c r="G6307" t="s">
        <v>584</v>
      </c>
      <c r="H6307">
        <v>87105</v>
      </c>
      <c r="I6307" t="s">
        <v>37</v>
      </c>
      <c r="J6307" t="s">
        <v>4533</v>
      </c>
      <c r="K6307" t="s">
        <v>39</v>
      </c>
      <c r="L6307" t="s">
        <v>80</v>
      </c>
      <c r="M6307" t="s">
        <v>4534</v>
      </c>
      <c r="N6307">
        <v>288.24</v>
      </c>
      <c r="O6307">
        <v>6</v>
      </c>
      <c r="P6307">
        <v>0</v>
      </c>
      <c r="Q6307">
        <v>138.35519999999997</v>
      </c>
    </row>
    <row r="6308" spans="1:17" x14ac:dyDescent="0.3">
      <c r="A6308" t="s">
        <v>42</v>
      </c>
      <c r="B6308" t="s">
        <v>4142</v>
      </c>
      <c r="C6308" t="s">
        <v>4143</v>
      </c>
      <c r="D6308" t="s">
        <v>20</v>
      </c>
      <c r="E6308" t="s">
        <v>21</v>
      </c>
      <c r="F6308" t="s">
        <v>235</v>
      </c>
      <c r="G6308" t="s">
        <v>236</v>
      </c>
      <c r="H6308">
        <v>10011</v>
      </c>
      <c r="I6308" t="s">
        <v>131</v>
      </c>
      <c r="J6308" t="s">
        <v>4533</v>
      </c>
      <c r="K6308" t="s">
        <v>39</v>
      </c>
      <c r="L6308" t="s">
        <v>80</v>
      </c>
      <c r="M6308" t="s">
        <v>4534</v>
      </c>
      <c r="N6308">
        <v>192.16</v>
      </c>
      <c r="O6308">
        <v>4</v>
      </c>
      <c r="P6308">
        <v>0</v>
      </c>
      <c r="Q6308">
        <v>92.236799999999988</v>
      </c>
    </row>
    <row r="6309" spans="1:17" x14ac:dyDescent="0.3">
      <c r="A6309" t="s">
        <v>42</v>
      </c>
      <c r="B6309" t="s">
        <v>1755</v>
      </c>
      <c r="C6309" t="s">
        <v>1756</v>
      </c>
      <c r="D6309" t="s">
        <v>34</v>
      </c>
      <c r="E6309" t="s">
        <v>21</v>
      </c>
      <c r="F6309" t="s">
        <v>290</v>
      </c>
      <c r="G6309" t="s">
        <v>210</v>
      </c>
      <c r="H6309">
        <v>49201</v>
      </c>
      <c r="I6309" t="s">
        <v>93</v>
      </c>
      <c r="J6309" t="s">
        <v>4533</v>
      </c>
      <c r="K6309" t="s">
        <v>39</v>
      </c>
      <c r="L6309" t="s">
        <v>80</v>
      </c>
      <c r="M6309" t="s">
        <v>4534</v>
      </c>
      <c r="N6309">
        <v>144.12</v>
      </c>
      <c r="O6309">
        <v>3</v>
      </c>
      <c r="P6309">
        <v>0</v>
      </c>
      <c r="Q6309">
        <v>69.177599999999984</v>
      </c>
    </row>
    <row r="6310" spans="1:17" x14ac:dyDescent="0.3">
      <c r="A6310" t="s">
        <v>42</v>
      </c>
      <c r="B6310" t="s">
        <v>5408</v>
      </c>
      <c r="C6310" t="s">
        <v>5409</v>
      </c>
      <c r="D6310" t="s">
        <v>34</v>
      </c>
      <c r="E6310" t="s">
        <v>21</v>
      </c>
      <c r="F6310" t="s">
        <v>235</v>
      </c>
      <c r="G6310" t="s">
        <v>236</v>
      </c>
      <c r="H6310">
        <v>10035</v>
      </c>
      <c r="I6310" t="s">
        <v>131</v>
      </c>
      <c r="J6310" t="s">
        <v>4533</v>
      </c>
      <c r="K6310" t="s">
        <v>39</v>
      </c>
      <c r="L6310" t="s">
        <v>80</v>
      </c>
      <c r="M6310" t="s">
        <v>4534</v>
      </c>
      <c r="N6310">
        <v>144.12</v>
      </c>
      <c r="O6310">
        <v>3</v>
      </c>
      <c r="P6310">
        <v>0</v>
      </c>
      <c r="Q6310">
        <v>69.177599999999984</v>
      </c>
    </row>
    <row r="6311" spans="1:17" x14ac:dyDescent="0.3">
      <c r="A6311" t="s">
        <v>42</v>
      </c>
      <c r="B6311" t="s">
        <v>1300</v>
      </c>
      <c r="C6311" t="s">
        <v>1301</v>
      </c>
      <c r="D6311" t="s">
        <v>90</v>
      </c>
      <c r="E6311" t="s">
        <v>21</v>
      </c>
      <c r="F6311" t="s">
        <v>163</v>
      </c>
      <c r="G6311" t="s">
        <v>92</v>
      </c>
      <c r="H6311">
        <v>77041</v>
      </c>
      <c r="I6311" t="s">
        <v>93</v>
      </c>
      <c r="J6311" t="s">
        <v>5629</v>
      </c>
      <c r="K6311" t="s">
        <v>39</v>
      </c>
      <c r="L6311" t="s">
        <v>80</v>
      </c>
      <c r="M6311" t="s">
        <v>5630</v>
      </c>
      <c r="N6311">
        <v>20.736000000000004</v>
      </c>
      <c r="O6311">
        <v>4</v>
      </c>
      <c r="P6311">
        <v>0.2</v>
      </c>
      <c r="Q6311">
        <v>7.2576000000000001</v>
      </c>
    </row>
    <row r="6312" spans="1:17" x14ac:dyDescent="0.3">
      <c r="A6312" t="s">
        <v>42</v>
      </c>
      <c r="B6312" t="s">
        <v>161</v>
      </c>
      <c r="C6312" t="s">
        <v>162</v>
      </c>
      <c r="D6312" t="s">
        <v>90</v>
      </c>
      <c r="E6312" t="s">
        <v>21</v>
      </c>
      <c r="F6312" t="s">
        <v>290</v>
      </c>
      <c r="G6312" t="s">
        <v>210</v>
      </c>
      <c r="H6312">
        <v>49201</v>
      </c>
      <c r="I6312" t="s">
        <v>93</v>
      </c>
      <c r="J6312" t="s">
        <v>5629</v>
      </c>
      <c r="K6312" t="s">
        <v>39</v>
      </c>
      <c r="L6312" t="s">
        <v>80</v>
      </c>
      <c r="M6312" t="s">
        <v>5630</v>
      </c>
      <c r="N6312">
        <v>19.440000000000001</v>
      </c>
      <c r="O6312">
        <v>3</v>
      </c>
      <c r="P6312">
        <v>0</v>
      </c>
      <c r="Q6312">
        <v>9.3312000000000008</v>
      </c>
    </row>
    <row r="6313" spans="1:17" x14ac:dyDescent="0.3">
      <c r="A6313" t="s">
        <v>42</v>
      </c>
      <c r="B6313" t="s">
        <v>1957</v>
      </c>
      <c r="C6313" t="s">
        <v>1958</v>
      </c>
      <c r="D6313" t="s">
        <v>20</v>
      </c>
      <c r="E6313" t="s">
        <v>21</v>
      </c>
      <c r="F6313" t="s">
        <v>705</v>
      </c>
      <c r="G6313" t="s">
        <v>400</v>
      </c>
      <c r="H6313">
        <v>80219</v>
      </c>
      <c r="I6313" t="s">
        <v>37</v>
      </c>
      <c r="J6313" t="s">
        <v>5761</v>
      </c>
      <c r="K6313" t="s">
        <v>39</v>
      </c>
      <c r="L6313" t="s">
        <v>80</v>
      </c>
      <c r="M6313" t="s">
        <v>5762</v>
      </c>
      <c r="N6313">
        <v>15.552000000000003</v>
      </c>
      <c r="O6313">
        <v>3</v>
      </c>
      <c r="P6313">
        <v>0.2</v>
      </c>
      <c r="Q6313">
        <v>5.4432</v>
      </c>
    </row>
    <row r="6314" spans="1:17" x14ac:dyDescent="0.3">
      <c r="A6314" t="s">
        <v>166</v>
      </c>
      <c r="B6314" t="s">
        <v>184</v>
      </c>
      <c r="C6314" t="s">
        <v>185</v>
      </c>
      <c r="D6314" t="s">
        <v>34</v>
      </c>
      <c r="E6314" t="s">
        <v>21</v>
      </c>
      <c r="F6314" t="s">
        <v>476</v>
      </c>
      <c r="G6314" t="s">
        <v>275</v>
      </c>
      <c r="H6314">
        <v>85023</v>
      </c>
      <c r="I6314" t="s">
        <v>37</v>
      </c>
      <c r="J6314" t="s">
        <v>5761</v>
      </c>
      <c r="K6314" t="s">
        <v>39</v>
      </c>
      <c r="L6314" t="s">
        <v>80</v>
      </c>
      <c r="M6314" t="s">
        <v>5762</v>
      </c>
      <c r="N6314">
        <v>20.736000000000004</v>
      </c>
      <c r="O6314">
        <v>4</v>
      </c>
      <c r="P6314">
        <v>0.2</v>
      </c>
      <c r="Q6314">
        <v>7.2576000000000001</v>
      </c>
    </row>
    <row r="6315" spans="1:17" x14ac:dyDescent="0.3">
      <c r="A6315" t="s">
        <v>42</v>
      </c>
      <c r="B6315" t="s">
        <v>3292</v>
      </c>
      <c r="C6315" t="s">
        <v>3293</v>
      </c>
      <c r="D6315" t="s">
        <v>34</v>
      </c>
      <c r="E6315" t="s">
        <v>21</v>
      </c>
      <c r="F6315" t="s">
        <v>235</v>
      </c>
      <c r="G6315" t="s">
        <v>236</v>
      </c>
      <c r="H6315">
        <v>10035</v>
      </c>
      <c r="I6315" t="s">
        <v>131</v>
      </c>
      <c r="J6315" t="s">
        <v>3294</v>
      </c>
      <c r="K6315" t="s">
        <v>39</v>
      </c>
      <c r="L6315" t="s">
        <v>80</v>
      </c>
      <c r="M6315" t="s">
        <v>3295</v>
      </c>
      <c r="N6315">
        <v>5.88</v>
      </c>
      <c r="O6315">
        <v>1</v>
      </c>
      <c r="P6315">
        <v>0</v>
      </c>
      <c r="Q6315">
        <v>2.8811999999999998</v>
      </c>
    </row>
    <row r="6316" spans="1:17" x14ac:dyDescent="0.3">
      <c r="A6316" t="s">
        <v>166</v>
      </c>
      <c r="B6316" t="s">
        <v>194</v>
      </c>
      <c r="C6316" t="s">
        <v>195</v>
      </c>
      <c r="D6316" t="s">
        <v>34</v>
      </c>
      <c r="E6316" t="s">
        <v>21</v>
      </c>
      <c r="F6316" t="s">
        <v>3342</v>
      </c>
      <c r="G6316" t="s">
        <v>275</v>
      </c>
      <c r="H6316">
        <v>85281</v>
      </c>
      <c r="I6316" t="s">
        <v>37</v>
      </c>
      <c r="J6316" t="s">
        <v>3294</v>
      </c>
      <c r="K6316" t="s">
        <v>39</v>
      </c>
      <c r="L6316" t="s">
        <v>80</v>
      </c>
      <c r="M6316" t="s">
        <v>3295</v>
      </c>
      <c r="N6316">
        <v>9.4079999999999995</v>
      </c>
      <c r="O6316">
        <v>2</v>
      </c>
      <c r="P6316">
        <v>0.2</v>
      </c>
      <c r="Q6316">
        <v>3.4103999999999997</v>
      </c>
    </row>
    <row r="6317" spans="1:17" x14ac:dyDescent="0.3">
      <c r="A6317" t="s">
        <v>42</v>
      </c>
      <c r="B6317" t="s">
        <v>4809</v>
      </c>
      <c r="C6317" t="s">
        <v>4810</v>
      </c>
      <c r="D6317" t="s">
        <v>90</v>
      </c>
      <c r="E6317" t="s">
        <v>21</v>
      </c>
      <c r="F6317" t="s">
        <v>3931</v>
      </c>
      <c r="G6317" t="s">
        <v>689</v>
      </c>
      <c r="H6317">
        <v>8861</v>
      </c>
      <c r="I6317" t="s">
        <v>131</v>
      </c>
      <c r="J6317" t="s">
        <v>3294</v>
      </c>
      <c r="K6317" t="s">
        <v>39</v>
      </c>
      <c r="L6317" t="s">
        <v>80</v>
      </c>
      <c r="M6317" t="s">
        <v>3295</v>
      </c>
      <c r="N6317">
        <v>11.76</v>
      </c>
      <c r="O6317">
        <v>2</v>
      </c>
      <c r="P6317">
        <v>0</v>
      </c>
      <c r="Q6317">
        <v>5.7623999999999995</v>
      </c>
    </row>
    <row r="6318" spans="1:17" x14ac:dyDescent="0.3">
      <c r="A6318" t="s">
        <v>166</v>
      </c>
      <c r="B6318" t="s">
        <v>4800</v>
      </c>
      <c r="C6318" t="s">
        <v>4801</v>
      </c>
      <c r="D6318" t="s">
        <v>34</v>
      </c>
      <c r="E6318" t="s">
        <v>21</v>
      </c>
      <c r="F6318" t="s">
        <v>84</v>
      </c>
      <c r="G6318" t="s">
        <v>85</v>
      </c>
      <c r="H6318">
        <v>98103</v>
      </c>
      <c r="I6318" t="s">
        <v>37</v>
      </c>
      <c r="J6318" t="s">
        <v>3294</v>
      </c>
      <c r="K6318" t="s">
        <v>39</v>
      </c>
      <c r="L6318" t="s">
        <v>80</v>
      </c>
      <c r="M6318" t="s">
        <v>3295</v>
      </c>
      <c r="N6318">
        <v>11.76</v>
      </c>
      <c r="O6318">
        <v>2</v>
      </c>
      <c r="P6318">
        <v>0</v>
      </c>
      <c r="Q6318">
        <v>5.7623999999999995</v>
      </c>
    </row>
    <row r="6319" spans="1:17" x14ac:dyDescent="0.3">
      <c r="A6319" t="s">
        <v>42</v>
      </c>
      <c r="B6319" t="s">
        <v>4984</v>
      </c>
      <c r="C6319" t="s">
        <v>4985</v>
      </c>
      <c r="D6319" t="s">
        <v>34</v>
      </c>
      <c r="E6319" t="s">
        <v>21</v>
      </c>
      <c r="F6319" t="s">
        <v>269</v>
      </c>
      <c r="G6319" t="s">
        <v>187</v>
      </c>
      <c r="H6319">
        <v>60610</v>
      </c>
      <c r="I6319" t="s">
        <v>93</v>
      </c>
      <c r="J6319" t="s">
        <v>3294</v>
      </c>
      <c r="K6319" t="s">
        <v>39</v>
      </c>
      <c r="L6319" t="s">
        <v>80</v>
      </c>
      <c r="M6319" t="s">
        <v>3295</v>
      </c>
      <c r="N6319">
        <v>23.52</v>
      </c>
      <c r="O6319">
        <v>5</v>
      </c>
      <c r="P6319">
        <v>0.2</v>
      </c>
      <c r="Q6319">
        <v>8.5259999999999998</v>
      </c>
    </row>
    <row r="6320" spans="1:17" x14ac:dyDescent="0.3">
      <c r="A6320" t="s">
        <v>42</v>
      </c>
      <c r="B6320" t="s">
        <v>104</v>
      </c>
      <c r="C6320" t="s">
        <v>105</v>
      </c>
      <c r="D6320" t="s">
        <v>20</v>
      </c>
      <c r="E6320" t="s">
        <v>21</v>
      </c>
      <c r="F6320" t="s">
        <v>2152</v>
      </c>
      <c r="G6320" t="s">
        <v>122</v>
      </c>
      <c r="H6320">
        <v>68104</v>
      </c>
      <c r="I6320" t="s">
        <v>93</v>
      </c>
      <c r="J6320" t="s">
        <v>3294</v>
      </c>
      <c r="K6320" t="s">
        <v>39</v>
      </c>
      <c r="L6320" t="s">
        <v>80</v>
      </c>
      <c r="M6320" t="s">
        <v>3295</v>
      </c>
      <c r="N6320">
        <v>17.64</v>
      </c>
      <c r="O6320">
        <v>3</v>
      </c>
      <c r="P6320">
        <v>0</v>
      </c>
      <c r="Q6320">
        <v>8.6435999999999993</v>
      </c>
    </row>
    <row r="6321" spans="1:17" x14ac:dyDescent="0.3">
      <c r="A6321" t="s">
        <v>166</v>
      </c>
      <c r="B6321" t="s">
        <v>565</v>
      </c>
      <c r="C6321" t="s">
        <v>566</v>
      </c>
      <c r="D6321" t="s">
        <v>20</v>
      </c>
      <c r="E6321" t="s">
        <v>21</v>
      </c>
      <c r="F6321" t="s">
        <v>4039</v>
      </c>
      <c r="G6321" t="s">
        <v>523</v>
      </c>
      <c r="H6321">
        <v>63116</v>
      </c>
      <c r="I6321" t="s">
        <v>93</v>
      </c>
      <c r="J6321" t="s">
        <v>3294</v>
      </c>
      <c r="K6321" t="s">
        <v>39</v>
      </c>
      <c r="L6321" t="s">
        <v>80</v>
      </c>
      <c r="M6321" t="s">
        <v>3295</v>
      </c>
      <c r="N6321">
        <v>11.76</v>
      </c>
      <c r="O6321">
        <v>2</v>
      </c>
      <c r="P6321">
        <v>0</v>
      </c>
      <c r="Q6321">
        <v>5.7623999999999995</v>
      </c>
    </row>
    <row r="6322" spans="1:17" x14ac:dyDescent="0.3">
      <c r="A6322" t="s">
        <v>166</v>
      </c>
      <c r="B6322" t="s">
        <v>2062</v>
      </c>
      <c r="C6322" t="s">
        <v>2063</v>
      </c>
      <c r="D6322" t="s">
        <v>34</v>
      </c>
      <c r="E6322" t="s">
        <v>21</v>
      </c>
      <c r="F6322" t="s">
        <v>35</v>
      </c>
      <c r="G6322" t="s">
        <v>36</v>
      </c>
      <c r="H6322">
        <v>90032</v>
      </c>
      <c r="I6322" t="s">
        <v>37</v>
      </c>
      <c r="J6322" t="s">
        <v>3294</v>
      </c>
      <c r="K6322" t="s">
        <v>39</v>
      </c>
      <c r="L6322" t="s">
        <v>80</v>
      </c>
      <c r="M6322" t="s">
        <v>3295</v>
      </c>
      <c r="N6322">
        <v>11.76</v>
      </c>
      <c r="O6322">
        <v>2</v>
      </c>
      <c r="P6322">
        <v>0</v>
      </c>
      <c r="Q6322">
        <v>5.7623999999999995</v>
      </c>
    </row>
    <row r="6323" spans="1:17" x14ac:dyDescent="0.3">
      <c r="A6323" t="s">
        <v>17</v>
      </c>
      <c r="B6323" t="s">
        <v>4142</v>
      </c>
      <c r="C6323" t="s">
        <v>4143</v>
      </c>
      <c r="D6323" t="s">
        <v>20</v>
      </c>
      <c r="E6323" t="s">
        <v>21</v>
      </c>
      <c r="F6323" t="s">
        <v>5590</v>
      </c>
      <c r="G6323" t="s">
        <v>4745</v>
      </c>
      <c r="H6323">
        <v>83201</v>
      </c>
      <c r="I6323" t="s">
        <v>37</v>
      </c>
      <c r="J6323" t="s">
        <v>3294</v>
      </c>
      <c r="K6323" t="s">
        <v>39</v>
      </c>
      <c r="L6323" t="s">
        <v>80</v>
      </c>
      <c r="M6323" t="s">
        <v>3295</v>
      </c>
      <c r="N6323">
        <v>17.64</v>
      </c>
      <c r="O6323">
        <v>3</v>
      </c>
      <c r="P6323">
        <v>0</v>
      </c>
      <c r="Q6323">
        <v>8.6435999999999993</v>
      </c>
    </row>
    <row r="6324" spans="1:17" x14ac:dyDescent="0.3">
      <c r="A6324" t="s">
        <v>42</v>
      </c>
      <c r="B6324" t="s">
        <v>2400</v>
      </c>
      <c r="C6324" t="s">
        <v>2401</v>
      </c>
      <c r="D6324" t="s">
        <v>90</v>
      </c>
      <c r="E6324" t="s">
        <v>21</v>
      </c>
      <c r="F6324" t="s">
        <v>35</v>
      </c>
      <c r="G6324" t="s">
        <v>36</v>
      </c>
      <c r="H6324">
        <v>90045</v>
      </c>
      <c r="I6324" t="s">
        <v>37</v>
      </c>
      <c r="J6324" t="s">
        <v>3294</v>
      </c>
      <c r="K6324" t="s">
        <v>39</v>
      </c>
      <c r="L6324" t="s">
        <v>80</v>
      </c>
      <c r="M6324" t="s">
        <v>3295</v>
      </c>
      <c r="N6324">
        <v>11.76</v>
      </c>
      <c r="O6324">
        <v>2</v>
      </c>
      <c r="P6324">
        <v>0</v>
      </c>
      <c r="Q6324">
        <v>5.7623999999999995</v>
      </c>
    </row>
    <row r="6325" spans="1:17" x14ac:dyDescent="0.3">
      <c r="A6325" t="s">
        <v>17</v>
      </c>
      <c r="B6325" t="s">
        <v>4119</v>
      </c>
      <c r="C6325" t="s">
        <v>4120</v>
      </c>
      <c r="D6325" t="s">
        <v>20</v>
      </c>
      <c r="E6325" t="s">
        <v>21</v>
      </c>
      <c r="F6325" t="s">
        <v>1575</v>
      </c>
      <c r="G6325" t="s">
        <v>275</v>
      </c>
      <c r="H6325">
        <v>85204</v>
      </c>
      <c r="I6325" t="s">
        <v>37</v>
      </c>
      <c r="J6325" t="s">
        <v>5807</v>
      </c>
      <c r="K6325" t="s">
        <v>39</v>
      </c>
      <c r="L6325" t="s">
        <v>80</v>
      </c>
      <c r="M6325" t="s">
        <v>5808</v>
      </c>
      <c r="N6325">
        <v>18.496000000000002</v>
      </c>
      <c r="O6325">
        <v>4</v>
      </c>
      <c r="P6325">
        <v>0.2</v>
      </c>
      <c r="Q6325">
        <v>6.7048000000000005</v>
      </c>
    </row>
    <row r="6326" spans="1:17" x14ac:dyDescent="0.3">
      <c r="A6326" t="s">
        <v>42</v>
      </c>
      <c r="B6326" t="s">
        <v>3085</v>
      </c>
      <c r="C6326" t="s">
        <v>3086</v>
      </c>
      <c r="D6326" t="s">
        <v>20</v>
      </c>
      <c r="E6326" t="s">
        <v>21</v>
      </c>
      <c r="F6326" t="s">
        <v>315</v>
      </c>
      <c r="G6326" t="s">
        <v>187</v>
      </c>
      <c r="H6326">
        <v>62521</v>
      </c>
      <c r="I6326" t="s">
        <v>93</v>
      </c>
      <c r="J6326" t="s">
        <v>5807</v>
      </c>
      <c r="K6326" t="s">
        <v>39</v>
      </c>
      <c r="L6326" t="s">
        <v>80</v>
      </c>
      <c r="M6326" t="s">
        <v>5808</v>
      </c>
      <c r="N6326">
        <v>18.496000000000002</v>
      </c>
      <c r="O6326">
        <v>4</v>
      </c>
      <c r="P6326">
        <v>0.2</v>
      </c>
      <c r="Q6326">
        <v>6.7048000000000005</v>
      </c>
    </row>
    <row r="6327" spans="1:17" x14ac:dyDescent="0.3">
      <c r="A6327" t="s">
        <v>166</v>
      </c>
      <c r="B6327" t="s">
        <v>1665</v>
      </c>
      <c r="C6327" t="s">
        <v>1666</v>
      </c>
      <c r="D6327" t="s">
        <v>20</v>
      </c>
      <c r="E6327" t="s">
        <v>21</v>
      </c>
      <c r="F6327" t="s">
        <v>5767</v>
      </c>
      <c r="G6327" t="s">
        <v>523</v>
      </c>
      <c r="H6327">
        <v>63301</v>
      </c>
      <c r="I6327" t="s">
        <v>93</v>
      </c>
      <c r="J6327" t="s">
        <v>5807</v>
      </c>
      <c r="K6327" t="s">
        <v>39</v>
      </c>
      <c r="L6327" t="s">
        <v>80</v>
      </c>
      <c r="M6327" t="s">
        <v>5808</v>
      </c>
      <c r="N6327">
        <v>11.56</v>
      </c>
      <c r="O6327">
        <v>2</v>
      </c>
      <c r="P6327">
        <v>0</v>
      </c>
      <c r="Q6327">
        <v>5.6644000000000005</v>
      </c>
    </row>
    <row r="6328" spans="1:17" x14ac:dyDescent="0.3">
      <c r="A6328" t="s">
        <v>166</v>
      </c>
      <c r="B6328" t="s">
        <v>1404</v>
      </c>
      <c r="C6328" t="s">
        <v>1405</v>
      </c>
      <c r="D6328" t="s">
        <v>34</v>
      </c>
      <c r="E6328" t="s">
        <v>21</v>
      </c>
      <c r="F6328" t="s">
        <v>3904</v>
      </c>
      <c r="G6328" t="s">
        <v>92</v>
      </c>
      <c r="H6328">
        <v>79424</v>
      </c>
      <c r="I6328" t="s">
        <v>93</v>
      </c>
      <c r="J6328" t="s">
        <v>5807</v>
      </c>
      <c r="K6328" t="s">
        <v>39</v>
      </c>
      <c r="L6328" t="s">
        <v>80</v>
      </c>
      <c r="M6328" t="s">
        <v>5808</v>
      </c>
      <c r="N6328">
        <v>9.2480000000000011</v>
      </c>
      <c r="O6328">
        <v>2</v>
      </c>
      <c r="P6328">
        <v>0.2</v>
      </c>
      <c r="Q6328">
        <v>3.3524000000000003</v>
      </c>
    </row>
    <row r="6329" spans="1:17" x14ac:dyDescent="0.3">
      <c r="A6329" t="s">
        <v>17</v>
      </c>
      <c r="B6329" t="s">
        <v>1578</v>
      </c>
      <c r="C6329" t="s">
        <v>1579</v>
      </c>
      <c r="D6329" t="s">
        <v>20</v>
      </c>
      <c r="E6329" t="s">
        <v>21</v>
      </c>
      <c r="F6329" t="s">
        <v>35</v>
      </c>
      <c r="G6329" t="s">
        <v>36</v>
      </c>
      <c r="H6329">
        <v>90032</v>
      </c>
      <c r="I6329" t="s">
        <v>37</v>
      </c>
      <c r="J6329" t="s">
        <v>5807</v>
      </c>
      <c r="K6329" t="s">
        <v>39</v>
      </c>
      <c r="L6329" t="s">
        <v>80</v>
      </c>
      <c r="M6329" t="s">
        <v>5808</v>
      </c>
      <c r="N6329">
        <v>11.56</v>
      </c>
      <c r="O6329">
        <v>2</v>
      </c>
      <c r="P6329">
        <v>0</v>
      </c>
      <c r="Q6329">
        <v>5.6644000000000005</v>
      </c>
    </row>
    <row r="6330" spans="1:17" x14ac:dyDescent="0.3">
      <c r="A6330" t="s">
        <v>17</v>
      </c>
      <c r="B6330" t="s">
        <v>2241</v>
      </c>
      <c r="C6330" t="s">
        <v>2242</v>
      </c>
      <c r="D6330" t="s">
        <v>34</v>
      </c>
      <c r="E6330" t="s">
        <v>21</v>
      </c>
      <c r="F6330" t="s">
        <v>2243</v>
      </c>
      <c r="G6330" t="s">
        <v>36</v>
      </c>
      <c r="H6330">
        <v>93905</v>
      </c>
      <c r="I6330" t="s">
        <v>37</v>
      </c>
      <c r="J6330" t="s">
        <v>2246</v>
      </c>
      <c r="K6330" t="s">
        <v>39</v>
      </c>
      <c r="L6330" t="s">
        <v>80</v>
      </c>
      <c r="M6330" t="s">
        <v>2247</v>
      </c>
      <c r="N6330">
        <v>38.880000000000003</v>
      </c>
      <c r="O6330">
        <v>6</v>
      </c>
      <c r="P6330">
        <v>0</v>
      </c>
      <c r="Q6330">
        <v>18.662400000000002</v>
      </c>
    </row>
    <row r="6331" spans="1:17" x14ac:dyDescent="0.3">
      <c r="A6331" t="s">
        <v>42</v>
      </c>
      <c r="B6331" t="s">
        <v>2400</v>
      </c>
      <c r="C6331" t="s">
        <v>2401</v>
      </c>
      <c r="D6331" t="s">
        <v>90</v>
      </c>
      <c r="E6331" t="s">
        <v>21</v>
      </c>
      <c r="F6331" t="s">
        <v>129</v>
      </c>
      <c r="G6331" t="s">
        <v>130</v>
      </c>
      <c r="H6331">
        <v>19120</v>
      </c>
      <c r="I6331" t="s">
        <v>131</v>
      </c>
      <c r="J6331" t="s">
        <v>2246</v>
      </c>
      <c r="K6331" t="s">
        <v>39</v>
      </c>
      <c r="L6331" t="s">
        <v>80</v>
      </c>
      <c r="M6331" t="s">
        <v>2247</v>
      </c>
      <c r="N6331">
        <v>15.552000000000003</v>
      </c>
      <c r="O6331">
        <v>3</v>
      </c>
      <c r="P6331">
        <v>0.2</v>
      </c>
      <c r="Q6331">
        <v>5.4432</v>
      </c>
    </row>
    <row r="6332" spans="1:17" x14ac:dyDescent="0.3">
      <c r="A6332" t="s">
        <v>17</v>
      </c>
      <c r="B6332" t="s">
        <v>5514</v>
      </c>
      <c r="C6332" t="s">
        <v>5515</v>
      </c>
      <c r="D6332" t="s">
        <v>34</v>
      </c>
      <c r="E6332" t="s">
        <v>21</v>
      </c>
      <c r="F6332" t="s">
        <v>163</v>
      </c>
      <c r="G6332" t="s">
        <v>92</v>
      </c>
      <c r="H6332">
        <v>77070</v>
      </c>
      <c r="I6332" t="s">
        <v>93</v>
      </c>
      <c r="J6332" t="s">
        <v>2246</v>
      </c>
      <c r="K6332" t="s">
        <v>39</v>
      </c>
      <c r="L6332" t="s">
        <v>80</v>
      </c>
      <c r="M6332" t="s">
        <v>2247</v>
      </c>
      <c r="N6332">
        <v>25.920000000000005</v>
      </c>
      <c r="O6332">
        <v>5</v>
      </c>
      <c r="P6332">
        <v>0.2</v>
      </c>
      <c r="Q6332">
        <v>9.0719999999999992</v>
      </c>
    </row>
    <row r="6333" spans="1:17" x14ac:dyDescent="0.3">
      <c r="A6333" t="s">
        <v>42</v>
      </c>
      <c r="B6333" t="s">
        <v>3720</v>
      </c>
      <c r="C6333" t="s">
        <v>3721</v>
      </c>
      <c r="D6333" t="s">
        <v>34</v>
      </c>
      <c r="E6333" t="s">
        <v>21</v>
      </c>
      <c r="F6333" t="s">
        <v>2727</v>
      </c>
      <c r="G6333" t="s">
        <v>1107</v>
      </c>
      <c r="H6333">
        <v>30076</v>
      </c>
      <c r="I6333" t="s">
        <v>24</v>
      </c>
      <c r="J6333" t="s">
        <v>2246</v>
      </c>
      <c r="K6333" t="s">
        <v>39</v>
      </c>
      <c r="L6333" t="s">
        <v>80</v>
      </c>
      <c r="M6333" t="s">
        <v>2247</v>
      </c>
      <c r="N6333">
        <v>6.48</v>
      </c>
      <c r="O6333">
        <v>1</v>
      </c>
      <c r="P6333">
        <v>0</v>
      </c>
      <c r="Q6333">
        <v>3.1104000000000003</v>
      </c>
    </row>
    <row r="6334" spans="1:17" x14ac:dyDescent="0.3">
      <c r="A6334" t="s">
        <v>42</v>
      </c>
      <c r="B6334" t="s">
        <v>2603</v>
      </c>
      <c r="C6334" t="s">
        <v>2604</v>
      </c>
      <c r="D6334" t="s">
        <v>34</v>
      </c>
      <c r="E6334" t="s">
        <v>21</v>
      </c>
      <c r="F6334" t="s">
        <v>84</v>
      </c>
      <c r="G6334" t="s">
        <v>85</v>
      </c>
      <c r="H6334">
        <v>98105</v>
      </c>
      <c r="I6334" t="s">
        <v>37</v>
      </c>
      <c r="J6334" t="s">
        <v>2246</v>
      </c>
      <c r="K6334" t="s">
        <v>39</v>
      </c>
      <c r="L6334" t="s">
        <v>80</v>
      </c>
      <c r="M6334" t="s">
        <v>2247</v>
      </c>
      <c r="N6334">
        <v>19.440000000000001</v>
      </c>
      <c r="O6334">
        <v>3</v>
      </c>
      <c r="P6334">
        <v>0</v>
      </c>
      <c r="Q6334">
        <v>9.3312000000000008</v>
      </c>
    </row>
    <row r="6335" spans="1:17" x14ac:dyDescent="0.3">
      <c r="A6335" t="s">
        <v>17</v>
      </c>
      <c r="B6335" t="s">
        <v>3389</v>
      </c>
      <c r="C6335" t="s">
        <v>3390</v>
      </c>
      <c r="D6335" t="s">
        <v>20</v>
      </c>
      <c r="E6335" t="s">
        <v>21</v>
      </c>
      <c r="F6335" t="s">
        <v>2815</v>
      </c>
      <c r="G6335" t="s">
        <v>2316</v>
      </c>
      <c r="H6335">
        <v>20852</v>
      </c>
      <c r="I6335" t="s">
        <v>131</v>
      </c>
      <c r="J6335" t="s">
        <v>2246</v>
      </c>
      <c r="K6335" t="s">
        <v>39</v>
      </c>
      <c r="L6335" t="s">
        <v>80</v>
      </c>
      <c r="M6335" t="s">
        <v>2247</v>
      </c>
      <c r="N6335">
        <v>19.440000000000001</v>
      </c>
      <c r="O6335">
        <v>3</v>
      </c>
      <c r="P6335">
        <v>0</v>
      </c>
      <c r="Q6335">
        <v>9.3312000000000008</v>
      </c>
    </row>
    <row r="6336" spans="1:17" x14ac:dyDescent="0.3">
      <c r="A6336" t="s">
        <v>42</v>
      </c>
      <c r="B6336" t="s">
        <v>1441</v>
      </c>
      <c r="C6336" t="s">
        <v>1442</v>
      </c>
      <c r="D6336" t="s">
        <v>90</v>
      </c>
      <c r="E6336" t="s">
        <v>21</v>
      </c>
      <c r="F6336" t="s">
        <v>3675</v>
      </c>
      <c r="G6336" t="s">
        <v>568</v>
      </c>
      <c r="H6336">
        <v>74133</v>
      </c>
      <c r="I6336" t="s">
        <v>93</v>
      </c>
      <c r="J6336" t="s">
        <v>2246</v>
      </c>
      <c r="K6336" t="s">
        <v>39</v>
      </c>
      <c r="L6336" t="s">
        <v>80</v>
      </c>
      <c r="M6336" t="s">
        <v>2247</v>
      </c>
      <c r="N6336">
        <v>32.400000000000006</v>
      </c>
      <c r="O6336">
        <v>5</v>
      </c>
      <c r="P6336">
        <v>0</v>
      </c>
      <c r="Q6336">
        <v>15.552000000000001</v>
      </c>
    </row>
    <row r="6337" spans="1:17" x14ac:dyDescent="0.3">
      <c r="A6337" t="s">
        <v>17</v>
      </c>
      <c r="B6337" t="s">
        <v>3514</v>
      </c>
      <c r="C6337" t="s">
        <v>3515</v>
      </c>
      <c r="D6337" t="s">
        <v>20</v>
      </c>
      <c r="E6337" t="s">
        <v>21</v>
      </c>
      <c r="F6337" t="s">
        <v>235</v>
      </c>
      <c r="G6337" t="s">
        <v>236</v>
      </c>
      <c r="H6337">
        <v>10024</v>
      </c>
      <c r="I6337" t="s">
        <v>131</v>
      </c>
      <c r="J6337" t="s">
        <v>2246</v>
      </c>
      <c r="K6337" t="s">
        <v>39</v>
      </c>
      <c r="L6337" t="s">
        <v>80</v>
      </c>
      <c r="M6337" t="s">
        <v>2247</v>
      </c>
      <c r="N6337">
        <v>12.96</v>
      </c>
      <c r="O6337">
        <v>2</v>
      </c>
      <c r="P6337">
        <v>0</v>
      </c>
      <c r="Q6337">
        <v>6.2208000000000006</v>
      </c>
    </row>
    <row r="6338" spans="1:17" x14ac:dyDescent="0.3">
      <c r="A6338" t="s">
        <v>17</v>
      </c>
      <c r="B6338" t="s">
        <v>2746</v>
      </c>
      <c r="C6338" t="s">
        <v>2747</v>
      </c>
      <c r="D6338" t="s">
        <v>34</v>
      </c>
      <c r="E6338" t="s">
        <v>21</v>
      </c>
      <c r="F6338" t="s">
        <v>163</v>
      </c>
      <c r="G6338" t="s">
        <v>92</v>
      </c>
      <c r="H6338">
        <v>77041</v>
      </c>
      <c r="I6338" t="s">
        <v>93</v>
      </c>
      <c r="J6338" t="s">
        <v>3813</v>
      </c>
      <c r="K6338" t="s">
        <v>39</v>
      </c>
      <c r="L6338" t="s">
        <v>80</v>
      </c>
      <c r="M6338" t="s">
        <v>3814</v>
      </c>
      <c r="N6338">
        <v>273.89600000000002</v>
      </c>
      <c r="O6338">
        <v>7</v>
      </c>
      <c r="P6338">
        <v>0.2</v>
      </c>
      <c r="Q6338">
        <v>92.43989999999998</v>
      </c>
    </row>
    <row r="6339" spans="1:17" x14ac:dyDescent="0.3">
      <c r="A6339" t="s">
        <v>42</v>
      </c>
      <c r="B6339" t="s">
        <v>4352</v>
      </c>
      <c r="C6339" t="s">
        <v>4353</v>
      </c>
      <c r="D6339" t="s">
        <v>20</v>
      </c>
      <c r="E6339" t="s">
        <v>21</v>
      </c>
      <c r="F6339" t="s">
        <v>476</v>
      </c>
      <c r="G6339" t="s">
        <v>275</v>
      </c>
      <c r="H6339">
        <v>85023</v>
      </c>
      <c r="I6339" t="s">
        <v>37</v>
      </c>
      <c r="J6339" t="s">
        <v>3813</v>
      </c>
      <c r="K6339" t="s">
        <v>39</v>
      </c>
      <c r="L6339" t="s">
        <v>80</v>
      </c>
      <c r="M6339" t="s">
        <v>3814</v>
      </c>
      <c r="N6339">
        <v>313.024</v>
      </c>
      <c r="O6339">
        <v>8</v>
      </c>
      <c r="P6339">
        <v>0.2</v>
      </c>
      <c r="Q6339">
        <v>105.64559999999997</v>
      </c>
    </row>
    <row r="6340" spans="1:17" x14ac:dyDescent="0.3">
      <c r="A6340" t="s">
        <v>42</v>
      </c>
      <c r="B6340" t="s">
        <v>3024</v>
      </c>
      <c r="C6340" t="s">
        <v>3025</v>
      </c>
      <c r="D6340" t="s">
        <v>20</v>
      </c>
      <c r="E6340" t="s">
        <v>21</v>
      </c>
      <c r="F6340" t="s">
        <v>552</v>
      </c>
      <c r="G6340" t="s">
        <v>36</v>
      </c>
      <c r="H6340">
        <v>95123</v>
      </c>
      <c r="I6340" t="s">
        <v>37</v>
      </c>
      <c r="J6340" t="s">
        <v>3813</v>
      </c>
      <c r="K6340" t="s">
        <v>39</v>
      </c>
      <c r="L6340" t="s">
        <v>80</v>
      </c>
      <c r="M6340" t="s">
        <v>3814</v>
      </c>
      <c r="N6340">
        <v>244.54999999999998</v>
      </c>
      <c r="O6340">
        <v>5</v>
      </c>
      <c r="P6340">
        <v>0</v>
      </c>
      <c r="Q6340">
        <v>114.93849999999998</v>
      </c>
    </row>
    <row r="6341" spans="1:17" x14ac:dyDescent="0.3">
      <c r="A6341" t="s">
        <v>42</v>
      </c>
      <c r="B6341" t="s">
        <v>3984</v>
      </c>
      <c r="C6341" t="s">
        <v>3985</v>
      </c>
      <c r="D6341" t="s">
        <v>90</v>
      </c>
      <c r="E6341" t="s">
        <v>21</v>
      </c>
      <c r="F6341" t="s">
        <v>112</v>
      </c>
      <c r="G6341" t="s">
        <v>36</v>
      </c>
      <c r="H6341">
        <v>94110</v>
      </c>
      <c r="I6341" t="s">
        <v>37</v>
      </c>
      <c r="J6341" t="s">
        <v>3813</v>
      </c>
      <c r="K6341" t="s">
        <v>39</v>
      </c>
      <c r="L6341" t="s">
        <v>80</v>
      </c>
      <c r="M6341" t="s">
        <v>3814</v>
      </c>
      <c r="N6341">
        <v>244.54999999999998</v>
      </c>
      <c r="O6341">
        <v>5</v>
      </c>
      <c r="P6341">
        <v>0</v>
      </c>
      <c r="Q6341">
        <v>114.93849999999998</v>
      </c>
    </row>
    <row r="6342" spans="1:17" x14ac:dyDescent="0.3">
      <c r="A6342" t="s">
        <v>42</v>
      </c>
      <c r="B6342" t="s">
        <v>4372</v>
      </c>
      <c r="C6342" t="s">
        <v>4373</v>
      </c>
      <c r="D6342" t="s">
        <v>90</v>
      </c>
      <c r="E6342" t="s">
        <v>21</v>
      </c>
      <c r="F6342" t="s">
        <v>5598</v>
      </c>
      <c r="G6342" t="s">
        <v>36</v>
      </c>
      <c r="H6342">
        <v>92630</v>
      </c>
      <c r="I6342" t="s">
        <v>37</v>
      </c>
      <c r="J6342" t="s">
        <v>3813</v>
      </c>
      <c r="K6342" t="s">
        <v>39</v>
      </c>
      <c r="L6342" t="s">
        <v>80</v>
      </c>
      <c r="M6342" t="s">
        <v>3814</v>
      </c>
      <c r="N6342">
        <v>97.82</v>
      </c>
      <c r="O6342">
        <v>2</v>
      </c>
      <c r="P6342">
        <v>0</v>
      </c>
      <c r="Q6342">
        <v>45.975399999999993</v>
      </c>
    </row>
    <row r="6343" spans="1:17" x14ac:dyDescent="0.3">
      <c r="A6343" t="s">
        <v>17</v>
      </c>
      <c r="B6343" t="s">
        <v>3378</v>
      </c>
      <c r="C6343" t="s">
        <v>3379</v>
      </c>
      <c r="D6343" t="s">
        <v>20</v>
      </c>
      <c r="E6343" t="s">
        <v>21</v>
      </c>
      <c r="F6343" t="s">
        <v>2669</v>
      </c>
      <c r="G6343" t="s">
        <v>236</v>
      </c>
      <c r="H6343">
        <v>10701</v>
      </c>
      <c r="I6343" t="s">
        <v>131</v>
      </c>
      <c r="J6343" t="s">
        <v>3813</v>
      </c>
      <c r="K6343" t="s">
        <v>39</v>
      </c>
      <c r="L6343" t="s">
        <v>80</v>
      </c>
      <c r="M6343" t="s">
        <v>3814</v>
      </c>
      <c r="N6343">
        <v>97.82</v>
      </c>
      <c r="O6343">
        <v>2</v>
      </c>
      <c r="P6343">
        <v>0</v>
      </c>
      <c r="Q6343">
        <v>45.975399999999993</v>
      </c>
    </row>
    <row r="6344" spans="1:17" x14ac:dyDescent="0.3">
      <c r="A6344" t="s">
        <v>17</v>
      </c>
      <c r="B6344" t="s">
        <v>1013</v>
      </c>
      <c r="C6344" t="s">
        <v>1014</v>
      </c>
      <c r="D6344" t="s">
        <v>90</v>
      </c>
      <c r="E6344" t="s">
        <v>21</v>
      </c>
      <c r="F6344" t="s">
        <v>112</v>
      </c>
      <c r="G6344" t="s">
        <v>36</v>
      </c>
      <c r="H6344">
        <v>94109</v>
      </c>
      <c r="I6344" t="s">
        <v>37</v>
      </c>
      <c r="J6344" t="s">
        <v>3813</v>
      </c>
      <c r="K6344" t="s">
        <v>39</v>
      </c>
      <c r="L6344" t="s">
        <v>80</v>
      </c>
      <c r="M6344" t="s">
        <v>3814</v>
      </c>
      <c r="N6344">
        <v>48.91</v>
      </c>
      <c r="O6344">
        <v>1</v>
      </c>
      <c r="P6344">
        <v>0</v>
      </c>
      <c r="Q6344">
        <v>22.987699999999997</v>
      </c>
    </row>
    <row r="6345" spans="1:17" x14ac:dyDescent="0.3">
      <c r="A6345" t="s">
        <v>42</v>
      </c>
      <c r="B6345" t="s">
        <v>2707</v>
      </c>
      <c r="C6345" t="s">
        <v>2708</v>
      </c>
      <c r="D6345" t="s">
        <v>20</v>
      </c>
      <c r="E6345" t="s">
        <v>21</v>
      </c>
      <c r="F6345" t="s">
        <v>2409</v>
      </c>
      <c r="G6345" t="s">
        <v>36</v>
      </c>
      <c r="H6345">
        <v>92503</v>
      </c>
      <c r="I6345" t="s">
        <v>37</v>
      </c>
      <c r="J6345" t="s">
        <v>2709</v>
      </c>
      <c r="K6345" t="s">
        <v>39</v>
      </c>
      <c r="L6345" t="s">
        <v>80</v>
      </c>
      <c r="M6345" t="s">
        <v>2710</v>
      </c>
      <c r="N6345">
        <v>22.919999999999998</v>
      </c>
      <c r="O6345">
        <v>3</v>
      </c>
      <c r="P6345">
        <v>0</v>
      </c>
      <c r="Q6345">
        <v>11.230799999999999</v>
      </c>
    </row>
    <row r="6346" spans="1:17" x14ac:dyDescent="0.3">
      <c r="A6346" t="s">
        <v>166</v>
      </c>
      <c r="B6346" t="s">
        <v>4360</v>
      </c>
      <c r="C6346" t="s">
        <v>4361</v>
      </c>
      <c r="D6346" t="s">
        <v>34</v>
      </c>
      <c r="E6346" t="s">
        <v>21</v>
      </c>
      <c r="F6346" t="s">
        <v>3497</v>
      </c>
      <c r="G6346" t="s">
        <v>187</v>
      </c>
      <c r="H6346">
        <v>60076</v>
      </c>
      <c r="I6346" t="s">
        <v>93</v>
      </c>
      <c r="J6346" t="s">
        <v>2709</v>
      </c>
      <c r="K6346" t="s">
        <v>39</v>
      </c>
      <c r="L6346" t="s">
        <v>80</v>
      </c>
      <c r="M6346" t="s">
        <v>2710</v>
      </c>
      <c r="N6346">
        <v>12.224</v>
      </c>
      <c r="O6346">
        <v>2</v>
      </c>
      <c r="P6346">
        <v>0.2</v>
      </c>
      <c r="Q6346">
        <v>4.4311999999999996</v>
      </c>
    </row>
    <row r="6347" spans="1:17" x14ac:dyDescent="0.3">
      <c r="A6347" t="s">
        <v>42</v>
      </c>
      <c r="B6347" t="s">
        <v>75</v>
      </c>
      <c r="C6347" t="s">
        <v>76</v>
      </c>
      <c r="D6347" t="s">
        <v>20</v>
      </c>
      <c r="E6347" t="s">
        <v>21</v>
      </c>
      <c r="F6347" t="s">
        <v>282</v>
      </c>
      <c r="G6347" t="s">
        <v>523</v>
      </c>
      <c r="H6347">
        <v>65807</v>
      </c>
      <c r="I6347" t="s">
        <v>93</v>
      </c>
      <c r="J6347" t="s">
        <v>2709</v>
      </c>
      <c r="K6347" t="s">
        <v>39</v>
      </c>
      <c r="L6347" t="s">
        <v>80</v>
      </c>
      <c r="M6347" t="s">
        <v>2710</v>
      </c>
      <c r="N6347">
        <v>7.64</v>
      </c>
      <c r="O6347">
        <v>1</v>
      </c>
      <c r="P6347">
        <v>0</v>
      </c>
      <c r="Q6347">
        <v>3.7435999999999998</v>
      </c>
    </row>
    <row r="6348" spans="1:17" x14ac:dyDescent="0.3">
      <c r="A6348" t="s">
        <v>166</v>
      </c>
      <c r="B6348" t="s">
        <v>4773</v>
      </c>
      <c r="C6348" t="s">
        <v>4774</v>
      </c>
      <c r="D6348" t="s">
        <v>34</v>
      </c>
      <c r="E6348" t="s">
        <v>21</v>
      </c>
      <c r="F6348" t="s">
        <v>5052</v>
      </c>
      <c r="G6348" t="s">
        <v>92</v>
      </c>
      <c r="H6348">
        <v>79762</v>
      </c>
      <c r="I6348" t="s">
        <v>93</v>
      </c>
      <c r="J6348" t="s">
        <v>2709</v>
      </c>
      <c r="K6348" t="s">
        <v>39</v>
      </c>
      <c r="L6348" t="s">
        <v>80</v>
      </c>
      <c r="M6348" t="s">
        <v>2710</v>
      </c>
      <c r="N6348">
        <v>42.783999999999999</v>
      </c>
      <c r="O6348">
        <v>7</v>
      </c>
      <c r="P6348">
        <v>0.2</v>
      </c>
      <c r="Q6348">
        <v>15.509199999999998</v>
      </c>
    </row>
    <row r="6349" spans="1:17" x14ac:dyDescent="0.3">
      <c r="A6349" t="s">
        <v>42</v>
      </c>
      <c r="B6349" t="s">
        <v>3024</v>
      </c>
      <c r="C6349" t="s">
        <v>3025</v>
      </c>
      <c r="D6349" t="s">
        <v>20</v>
      </c>
      <c r="E6349" t="s">
        <v>21</v>
      </c>
      <c r="F6349" t="s">
        <v>1476</v>
      </c>
      <c r="G6349" t="s">
        <v>78</v>
      </c>
      <c r="H6349">
        <v>28314</v>
      </c>
      <c r="I6349" t="s">
        <v>24</v>
      </c>
      <c r="J6349" t="s">
        <v>2709</v>
      </c>
      <c r="K6349" t="s">
        <v>39</v>
      </c>
      <c r="L6349" t="s">
        <v>80</v>
      </c>
      <c r="M6349" t="s">
        <v>2710</v>
      </c>
      <c r="N6349">
        <v>24.448</v>
      </c>
      <c r="O6349">
        <v>4</v>
      </c>
      <c r="P6349">
        <v>0.2</v>
      </c>
      <c r="Q6349">
        <v>8.8623999999999992</v>
      </c>
    </row>
    <row r="6350" spans="1:17" x14ac:dyDescent="0.3">
      <c r="A6350" t="s">
        <v>42</v>
      </c>
      <c r="B6350" t="s">
        <v>543</v>
      </c>
      <c r="C6350" t="s">
        <v>544</v>
      </c>
      <c r="D6350" t="s">
        <v>90</v>
      </c>
      <c r="E6350" t="s">
        <v>21</v>
      </c>
      <c r="F6350" t="s">
        <v>1826</v>
      </c>
      <c r="G6350" t="s">
        <v>689</v>
      </c>
      <c r="H6350">
        <v>7060</v>
      </c>
      <c r="I6350" t="s">
        <v>131</v>
      </c>
      <c r="J6350" t="s">
        <v>1827</v>
      </c>
      <c r="K6350" t="s">
        <v>39</v>
      </c>
      <c r="L6350" t="s">
        <v>80</v>
      </c>
      <c r="M6350" t="s">
        <v>1828</v>
      </c>
      <c r="N6350">
        <v>6.48</v>
      </c>
      <c r="O6350">
        <v>1</v>
      </c>
      <c r="P6350">
        <v>0</v>
      </c>
      <c r="Q6350">
        <v>3.1752000000000002</v>
      </c>
    </row>
    <row r="6351" spans="1:17" x14ac:dyDescent="0.3">
      <c r="A6351" t="s">
        <v>42</v>
      </c>
      <c r="B6351" t="s">
        <v>75</v>
      </c>
      <c r="C6351" t="s">
        <v>76</v>
      </c>
      <c r="D6351" t="s">
        <v>20</v>
      </c>
      <c r="E6351" t="s">
        <v>21</v>
      </c>
      <c r="F6351" t="s">
        <v>282</v>
      </c>
      <c r="G6351" t="s">
        <v>523</v>
      </c>
      <c r="H6351">
        <v>65807</v>
      </c>
      <c r="I6351" t="s">
        <v>93</v>
      </c>
      <c r="J6351" t="s">
        <v>1827</v>
      </c>
      <c r="K6351" t="s">
        <v>39</v>
      </c>
      <c r="L6351" t="s">
        <v>80</v>
      </c>
      <c r="M6351" t="s">
        <v>1828</v>
      </c>
      <c r="N6351">
        <v>51.84</v>
      </c>
      <c r="O6351">
        <v>8</v>
      </c>
      <c r="P6351">
        <v>0</v>
      </c>
      <c r="Q6351">
        <v>25.401600000000002</v>
      </c>
    </row>
    <row r="6352" spans="1:17" x14ac:dyDescent="0.3">
      <c r="A6352" t="s">
        <v>166</v>
      </c>
      <c r="B6352" t="s">
        <v>2532</v>
      </c>
      <c r="C6352" t="s">
        <v>2533</v>
      </c>
      <c r="D6352" t="s">
        <v>20</v>
      </c>
      <c r="E6352" t="s">
        <v>21</v>
      </c>
      <c r="F6352" t="s">
        <v>1134</v>
      </c>
      <c r="G6352" t="s">
        <v>92</v>
      </c>
      <c r="H6352">
        <v>78550</v>
      </c>
      <c r="I6352" t="s">
        <v>93</v>
      </c>
      <c r="J6352" t="s">
        <v>1827</v>
      </c>
      <c r="K6352" t="s">
        <v>39</v>
      </c>
      <c r="L6352" t="s">
        <v>80</v>
      </c>
      <c r="M6352" t="s">
        <v>1828</v>
      </c>
      <c r="N6352">
        <v>5.1840000000000011</v>
      </c>
      <c r="O6352">
        <v>1</v>
      </c>
      <c r="P6352">
        <v>0.2</v>
      </c>
      <c r="Q6352">
        <v>1.8792</v>
      </c>
    </row>
    <row r="6353" spans="1:17" x14ac:dyDescent="0.3">
      <c r="A6353" t="s">
        <v>1122</v>
      </c>
      <c r="B6353" t="s">
        <v>4967</v>
      </c>
      <c r="C6353" t="s">
        <v>4968</v>
      </c>
      <c r="D6353" t="s">
        <v>90</v>
      </c>
      <c r="E6353" t="s">
        <v>21</v>
      </c>
      <c r="F6353" t="s">
        <v>269</v>
      </c>
      <c r="G6353" t="s">
        <v>187</v>
      </c>
      <c r="H6353">
        <v>60610</v>
      </c>
      <c r="I6353" t="s">
        <v>93</v>
      </c>
      <c r="J6353" t="s">
        <v>1827</v>
      </c>
      <c r="K6353" t="s">
        <v>39</v>
      </c>
      <c r="L6353" t="s">
        <v>80</v>
      </c>
      <c r="M6353" t="s">
        <v>1828</v>
      </c>
      <c r="N6353">
        <v>15.552000000000003</v>
      </c>
      <c r="O6353">
        <v>3</v>
      </c>
      <c r="P6353">
        <v>0.2</v>
      </c>
      <c r="Q6353">
        <v>5.6375999999999999</v>
      </c>
    </row>
    <row r="6354" spans="1:17" x14ac:dyDescent="0.3">
      <c r="A6354" t="s">
        <v>42</v>
      </c>
      <c r="B6354" t="s">
        <v>1975</v>
      </c>
      <c r="C6354" t="s">
        <v>1976</v>
      </c>
      <c r="D6354" t="s">
        <v>90</v>
      </c>
      <c r="E6354" t="s">
        <v>21</v>
      </c>
      <c r="F6354" t="s">
        <v>4476</v>
      </c>
      <c r="G6354" t="s">
        <v>1477</v>
      </c>
      <c r="H6354">
        <v>71901</v>
      </c>
      <c r="I6354" t="s">
        <v>24</v>
      </c>
      <c r="J6354" t="s">
        <v>1827</v>
      </c>
      <c r="K6354" t="s">
        <v>39</v>
      </c>
      <c r="L6354" t="s">
        <v>80</v>
      </c>
      <c r="M6354" t="s">
        <v>1828</v>
      </c>
      <c r="N6354">
        <v>25.92</v>
      </c>
      <c r="O6354">
        <v>4</v>
      </c>
      <c r="P6354">
        <v>0</v>
      </c>
      <c r="Q6354">
        <v>12.700800000000001</v>
      </c>
    </row>
    <row r="6355" spans="1:17" x14ac:dyDescent="0.3">
      <c r="A6355" t="s">
        <v>42</v>
      </c>
      <c r="B6355" t="s">
        <v>4697</v>
      </c>
      <c r="C6355" t="s">
        <v>4698</v>
      </c>
      <c r="D6355" t="s">
        <v>20</v>
      </c>
      <c r="E6355" t="s">
        <v>21</v>
      </c>
      <c r="F6355" t="s">
        <v>235</v>
      </c>
      <c r="G6355" t="s">
        <v>236</v>
      </c>
      <c r="H6355">
        <v>10011</v>
      </c>
      <c r="I6355" t="s">
        <v>131</v>
      </c>
      <c r="J6355" t="s">
        <v>1827</v>
      </c>
      <c r="K6355" t="s">
        <v>39</v>
      </c>
      <c r="L6355" t="s">
        <v>80</v>
      </c>
      <c r="M6355" t="s">
        <v>1828</v>
      </c>
      <c r="N6355">
        <v>12.96</v>
      </c>
      <c r="O6355">
        <v>2</v>
      </c>
      <c r="P6355">
        <v>0</v>
      </c>
      <c r="Q6355">
        <v>6.3504000000000005</v>
      </c>
    </row>
    <row r="6356" spans="1:17" x14ac:dyDescent="0.3">
      <c r="A6356" t="s">
        <v>17</v>
      </c>
      <c r="B6356" t="s">
        <v>974</v>
      </c>
      <c r="C6356" t="s">
        <v>975</v>
      </c>
      <c r="D6356" t="s">
        <v>90</v>
      </c>
      <c r="E6356" t="s">
        <v>21</v>
      </c>
      <c r="F6356" t="s">
        <v>4860</v>
      </c>
      <c r="G6356" t="s">
        <v>210</v>
      </c>
      <c r="H6356">
        <v>49505</v>
      </c>
      <c r="I6356" t="s">
        <v>93</v>
      </c>
      <c r="J6356" t="s">
        <v>1827</v>
      </c>
      <c r="K6356" t="s">
        <v>39</v>
      </c>
      <c r="L6356" t="s">
        <v>80</v>
      </c>
      <c r="M6356" t="s">
        <v>1828</v>
      </c>
      <c r="N6356">
        <v>19.440000000000001</v>
      </c>
      <c r="O6356">
        <v>3</v>
      </c>
      <c r="P6356">
        <v>0</v>
      </c>
      <c r="Q6356">
        <v>9.5256000000000007</v>
      </c>
    </row>
    <row r="6357" spans="1:17" x14ac:dyDescent="0.3">
      <c r="A6357" t="s">
        <v>42</v>
      </c>
      <c r="B6357" t="s">
        <v>2623</v>
      </c>
      <c r="C6357" t="s">
        <v>2624</v>
      </c>
      <c r="D6357" t="s">
        <v>90</v>
      </c>
      <c r="E6357" t="s">
        <v>21</v>
      </c>
      <c r="F6357" t="s">
        <v>712</v>
      </c>
      <c r="G6357" t="s">
        <v>92</v>
      </c>
      <c r="H6357">
        <v>75081</v>
      </c>
      <c r="I6357" t="s">
        <v>93</v>
      </c>
      <c r="J6357" t="s">
        <v>1827</v>
      </c>
      <c r="K6357" t="s">
        <v>39</v>
      </c>
      <c r="L6357" t="s">
        <v>80</v>
      </c>
      <c r="M6357" t="s">
        <v>1828</v>
      </c>
      <c r="N6357">
        <v>10.368000000000002</v>
      </c>
      <c r="O6357">
        <v>2</v>
      </c>
      <c r="P6357">
        <v>0.2</v>
      </c>
      <c r="Q6357">
        <v>3.7584</v>
      </c>
    </row>
    <row r="6358" spans="1:17" x14ac:dyDescent="0.3">
      <c r="A6358" t="s">
        <v>42</v>
      </c>
      <c r="B6358" t="s">
        <v>1002</v>
      </c>
      <c r="C6358" t="s">
        <v>1003</v>
      </c>
      <c r="D6358" t="s">
        <v>34</v>
      </c>
      <c r="E6358" t="s">
        <v>21</v>
      </c>
      <c r="F6358" t="s">
        <v>1004</v>
      </c>
      <c r="G6358" t="s">
        <v>46</v>
      </c>
      <c r="H6358">
        <v>33710</v>
      </c>
      <c r="I6358" t="s">
        <v>24</v>
      </c>
      <c r="J6358" t="s">
        <v>1007</v>
      </c>
      <c r="K6358" t="s">
        <v>39</v>
      </c>
      <c r="L6358" t="s">
        <v>80</v>
      </c>
      <c r="M6358" t="s">
        <v>1008</v>
      </c>
      <c r="N6358">
        <v>15.552000000000003</v>
      </c>
      <c r="O6358">
        <v>3</v>
      </c>
      <c r="P6358">
        <v>0.2</v>
      </c>
      <c r="Q6358">
        <v>5.4432</v>
      </c>
    </row>
    <row r="6359" spans="1:17" x14ac:dyDescent="0.3">
      <c r="A6359" t="s">
        <v>1122</v>
      </c>
      <c r="B6359" t="s">
        <v>1755</v>
      </c>
      <c r="C6359" t="s">
        <v>1756</v>
      </c>
      <c r="D6359" t="s">
        <v>34</v>
      </c>
      <c r="E6359" t="s">
        <v>21</v>
      </c>
      <c r="F6359" t="s">
        <v>2840</v>
      </c>
      <c r="G6359" t="s">
        <v>46</v>
      </c>
      <c r="H6359">
        <v>33065</v>
      </c>
      <c r="I6359" t="s">
        <v>24</v>
      </c>
      <c r="J6359" t="s">
        <v>1007</v>
      </c>
      <c r="K6359" t="s">
        <v>39</v>
      </c>
      <c r="L6359" t="s">
        <v>80</v>
      </c>
      <c r="M6359" t="s">
        <v>1008</v>
      </c>
      <c r="N6359">
        <v>15.552000000000003</v>
      </c>
      <c r="O6359">
        <v>3</v>
      </c>
      <c r="P6359">
        <v>0.2</v>
      </c>
      <c r="Q6359">
        <v>5.4432</v>
      </c>
    </row>
    <row r="6360" spans="1:17" x14ac:dyDescent="0.3">
      <c r="A6360" t="s">
        <v>42</v>
      </c>
      <c r="B6360" t="s">
        <v>1769</v>
      </c>
      <c r="C6360" t="s">
        <v>1770</v>
      </c>
      <c r="D6360" t="s">
        <v>34</v>
      </c>
      <c r="E6360" t="s">
        <v>21</v>
      </c>
      <c r="F6360" t="s">
        <v>5118</v>
      </c>
      <c r="G6360" t="s">
        <v>92</v>
      </c>
      <c r="H6360">
        <v>77520</v>
      </c>
      <c r="I6360" t="s">
        <v>93</v>
      </c>
      <c r="J6360" t="s">
        <v>1007</v>
      </c>
      <c r="K6360" t="s">
        <v>39</v>
      </c>
      <c r="L6360" t="s">
        <v>80</v>
      </c>
      <c r="M6360" t="s">
        <v>1008</v>
      </c>
      <c r="N6360">
        <v>10.368000000000002</v>
      </c>
      <c r="O6360">
        <v>2</v>
      </c>
      <c r="P6360">
        <v>0.2</v>
      </c>
      <c r="Q6360">
        <v>3.6288</v>
      </c>
    </row>
    <row r="6361" spans="1:17" x14ac:dyDescent="0.3">
      <c r="A6361" t="s">
        <v>1122</v>
      </c>
      <c r="B6361" t="s">
        <v>4362</v>
      </c>
      <c r="C6361" t="s">
        <v>4363</v>
      </c>
      <c r="D6361" t="s">
        <v>20</v>
      </c>
      <c r="E6361" t="s">
        <v>21</v>
      </c>
      <c r="F6361" t="s">
        <v>399</v>
      </c>
      <c r="G6361" t="s">
        <v>187</v>
      </c>
      <c r="H6361">
        <v>60505</v>
      </c>
      <c r="I6361" t="s">
        <v>93</v>
      </c>
      <c r="J6361" t="s">
        <v>1007</v>
      </c>
      <c r="K6361" t="s">
        <v>39</v>
      </c>
      <c r="L6361" t="s">
        <v>80</v>
      </c>
      <c r="M6361" t="s">
        <v>1008</v>
      </c>
      <c r="N6361">
        <v>10.368000000000002</v>
      </c>
      <c r="O6361">
        <v>2</v>
      </c>
      <c r="P6361">
        <v>0.2</v>
      </c>
      <c r="Q6361">
        <v>3.6288</v>
      </c>
    </row>
    <row r="6362" spans="1:17" x14ac:dyDescent="0.3">
      <c r="A6362" t="s">
        <v>17</v>
      </c>
      <c r="B6362" t="s">
        <v>1243</v>
      </c>
      <c r="C6362" t="s">
        <v>1244</v>
      </c>
      <c r="D6362" t="s">
        <v>20</v>
      </c>
      <c r="E6362" t="s">
        <v>21</v>
      </c>
      <c r="F6362" t="s">
        <v>163</v>
      </c>
      <c r="G6362" t="s">
        <v>92</v>
      </c>
      <c r="H6362">
        <v>77095</v>
      </c>
      <c r="I6362" t="s">
        <v>93</v>
      </c>
      <c r="J6362" t="s">
        <v>1007</v>
      </c>
      <c r="K6362" t="s">
        <v>39</v>
      </c>
      <c r="L6362" t="s">
        <v>80</v>
      </c>
      <c r="M6362" t="s">
        <v>1008</v>
      </c>
      <c r="N6362">
        <v>15.552000000000003</v>
      </c>
      <c r="O6362">
        <v>3</v>
      </c>
      <c r="P6362">
        <v>0.2</v>
      </c>
      <c r="Q6362">
        <v>5.4432</v>
      </c>
    </row>
    <row r="6363" spans="1:17" x14ac:dyDescent="0.3">
      <c r="A6363" t="s">
        <v>166</v>
      </c>
      <c r="B6363" t="s">
        <v>2079</v>
      </c>
      <c r="C6363" t="s">
        <v>2080</v>
      </c>
      <c r="D6363" t="s">
        <v>34</v>
      </c>
      <c r="E6363" t="s">
        <v>21</v>
      </c>
      <c r="F6363" t="s">
        <v>3138</v>
      </c>
      <c r="G6363" t="s">
        <v>296</v>
      </c>
      <c r="H6363">
        <v>37167</v>
      </c>
      <c r="I6363" t="s">
        <v>24</v>
      </c>
      <c r="J6363" t="s">
        <v>1007</v>
      </c>
      <c r="K6363" t="s">
        <v>39</v>
      </c>
      <c r="L6363" t="s">
        <v>80</v>
      </c>
      <c r="M6363" t="s">
        <v>1008</v>
      </c>
      <c r="N6363">
        <v>20.736000000000004</v>
      </c>
      <c r="O6363">
        <v>4</v>
      </c>
      <c r="P6363">
        <v>0.2</v>
      </c>
      <c r="Q6363">
        <v>7.2576000000000001</v>
      </c>
    </row>
    <row r="6364" spans="1:17" x14ac:dyDescent="0.3">
      <c r="A6364" t="s">
        <v>42</v>
      </c>
      <c r="B6364" t="s">
        <v>454</v>
      </c>
      <c r="C6364" t="s">
        <v>455</v>
      </c>
      <c r="D6364" t="s">
        <v>20</v>
      </c>
      <c r="E6364" t="s">
        <v>21</v>
      </c>
      <c r="F6364" t="s">
        <v>1205</v>
      </c>
      <c r="G6364" t="s">
        <v>275</v>
      </c>
      <c r="H6364">
        <v>85345</v>
      </c>
      <c r="I6364" t="s">
        <v>37</v>
      </c>
      <c r="J6364" t="s">
        <v>1007</v>
      </c>
      <c r="K6364" t="s">
        <v>39</v>
      </c>
      <c r="L6364" t="s">
        <v>80</v>
      </c>
      <c r="M6364" t="s">
        <v>1008</v>
      </c>
      <c r="N6364">
        <v>36.288000000000011</v>
      </c>
      <c r="O6364">
        <v>7</v>
      </c>
      <c r="P6364">
        <v>0.2</v>
      </c>
      <c r="Q6364">
        <v>12.700800000000001</v>
      </c>
    </row>
    <row r="6365" spans="1:17" x14ac:dyDescent="0.3">
      <c r="A6365" t="s">
        <v>166</v>
      </c>
      <c r="B6365" t="s">
        <v>1232</v>
      </c>
      <c r="C6365" t="s">
        <v>1233</v>
      </c>
      <c r="D6365" t="s">
        <v>20</v>
      </c>
      <c r="E6365" t="s">
        <v>21</v>
      </c>
      <c r="F6365" t="s">
        <v>1234</v>
      </c>
      <c r="G6365" t="s">
        <v>46</v>
      </c>
      <c r="H6365">
        <v>33180</v>
      </c>
      <c r="I6365" t="s">
        <v>24</v>
      </c>
      <c r="J6365" t="s">
        <v>1235</v>
      </c>
      <c r="K6365" t="s">
        <v>39</v>
      </c>
      <c r="L6365" t="s">
        <v>80</v>
      </c>
      <c r="M6365" t="s">
        <v>1236</v>
      </c>
      <c r="N6365">
        <v>9.5680000000000014</v>
      </c>
      <c r="O6365">
        <v>2</v>
      </c>
      <c r="P6365">
        <v>0.2</v>
      </c>
      <c r="Q6365">
        <v>3.4683999999999999</v>
      </c>
    </row>
    <row r="6366" spans="1:17" x14ac:dyDescent="0.3">
      <c r="A6366" t="s">
        <v>166</v>
      </c>
      <c r="B6366" t="s">
        <v>931</v>
      </c>
      <c r="C6366" t="s">
        <v>932</v>
      </c>
      <c r="D6366" t="s">
        <v>90</v>
      </c>
      <c r="E6366" t="s">
        <v>21</v>
      </c>
      <c r="F6366" t="s">
        <v>112</v>
      </c>
      <c r="G6366" t="s">
        <v>36</v>
      </c>
      <c r="H6366">
        <v>94110</v>
      </c>
      <c r="I6366" t="s">
        <v>37</v>
      </c>
      <c r="J6366" t="s">
        <v>1235</v>
      </c>
      <c r="K6366" t="s">
        <v>39</v>
      </c>
      <c r="L6366" t="s">
        <v>80</v>
      </c>
      <c r="M6366" t="s">
        <v>1236</v>
      </c>
      <c r="N6366">
        <v>23.92</v>
      </c>
      <c r="O6366">
        <v>4</v>
      </c>
      <c r="P6366">
        <v>0</v>
      </c>
      <c r="Q6366">
        <v>11.720800000000001</v>
      </c>
    </row>
    <row r="6367" spans="1:17" x14ac:dyDescent="0.3">
      <c r="A6367" t="s">
        <v>42</v>
      </c>
      <c r="B6367" t="s">
        <v>2441</v>
      </c>
      <c r="C6367" t="s">
        <v>2442</v>
      </c>
      <c r="D6367" t="s">
        <v>20</v>
      </c>
      <c r="E6367" t="s">
        <v>21</v>
      </c>
      <c r="F6367" t="s">
        <v>35</v>
      </c>
      <c r="G6367" t="s">
        <v>36</v>
      </c>
      <c r="H6367">
        <v>90045</v>
      </c>
      <c r="I6367" t="s">
        <v>37</v>
      </c>
      <c r="J6367" t="s">
        <v>1235</v>
      </c>
      <c r="K6367" t="s">
        <v>39</v>
      </c>
      <c r="L6367" t="s">
        <v>80</v>
      </c>
      <c r="M6367" t="s">
        <v>1236</v>
      </c>
      <c r="N6367">
        <v>11.96</v>
      </c>
      <c r="O6367">
        <v>2</v>
      </c>
      <c r="P6367">
        <v>0</v>
      </c>
      <c r="Q6367">
        <v>5.8604000000000003</v>
      </c>
    </row>
    <row r="6368" spans="1:17" x14ac:dyDescent="0.3">
      <c r="A6368" t="s">
        <v>42</v>
      </c>
      <c r="B6368" t="s">
        <v>2140</v>
      </c>
      <c r="C6368" t="s">
        <v>2141</v>
      </c>
      <c r="D6368" t="s">
        <v>34</v>
      </c>
      <c r="E6368" t="s">
        <v>21</v>
      </c>
      <c r="F6368" t="s">
        <v>35</v>
      </c>
      <c r="G6368" t="s">
        <v>36</v>
      </c>
      <c r="H6368">
        <v>90004</v>
      </c>
      <c r="I6368" t="s">
        <v>37</v>
      </c>
      <c r="J6368" t="s">
        <v>1235</v>
      </c>
      <c r="K6368" t="s">
        <v>39</v>
      </c>
      <c r="L6368" t="s">
        <v>80</v>
      </c>
      <c r="M6368" t="s">
        <v>1236</v>
      </c>
      <c r="N6368">
        <v>11.96</v>
      </c>
      <c r="O6368">
        <v>2</v>
      </c>
      <c r="P6368">
        <v>0</v>
      </c>
      <c r="Q6368">
        <v>5.8604000000000003</v>
      </c>
    </row>
    <row r="6369" spans="1:17" x14ac:dyDescent="0.3">
      <c r="A6369" t="s">
        <v>166</v>
      </c>
      <c r="B6369" t="s">
        <v>550</v>
      </c>
      <c r="C6369" t="s">
        <v>551</v>
      </c>
      <c r="D6369" t="s">
        <v>34</v>
      </c>
      <c r="E6369" t="s">
        <v>21</v>
      </c>
      <c r="F6369" t="s">
        <v>552</v>
      </c>
      <c r="G6369" t="s">
        <v>36</v>
      </c>
      <c r="H6369">
        <v>95123</v>
      </c>
      <c r="I6369" t="s">
        <v>37</v>
      </c>
      <c r="J6369" t="s">
        <v>553</v>
      </c>
      <c r="K6369" t="s">
        <v>39</v>
      </c>
      <c r="L6369" t="s">
        <v>80</v>
      </c>
      <c r="M6369" t="s">
        <v>554</v>
      </c>
      <c r="N6369">
        <v>58.379999999999995</v>
      </c>
      <c r="O6369">
        <v>7</v>
      </c>
      <c r="P6369">
        <v>0</v>
      </c>
      <c r="Q6369">
        <v>26.270999999999994</v>
      </c>
    </row>
    <row r="6370" spans="1:17" x14ac:dyDescent="0.3">
      <c r="A6370" t="s">
        <v>42</v>
      </c>
      <c r="B6370" t="s">
        <v>661</v>
      </c>
      <c r="C6370" t="s">
        <v>662</v>
      </c>
      <c r="D6370" t="s">
        <v>34</v>
      </c>
      <c r="E6370" t="s">
        <v>21</v>
      </c>
      <c r="F6370" t="s">
        <v>663</v>
      </c>
      <c r="G6370" t="s">
        <v>92</v>
      </c>
      <c r="H6370">
        <v>75051</v>
      </c>
      <c r="I6370" t="s">
        <v>93</v>
      </c>
      <c r="J6370" t="s">
        <v>553</v>
      </c>
      <c r="K6370" t="s">
        <v>39</v>
      </c>
      <c r="L6370" t="s">
        <v>80</v>
      </c>
      <c r="M6370" t="s">
        <v>554</v>
      </c>
      <c r="N6370">
        <v>20.016000000000002</v>
      </c>
      <c r="O6370">
        <v>3</v>
      </c>
      <c r="P6370">
        <v>0.2</v>
      </c>
      <c r="Q6370">
        <v>6.2549999999999963</v>
      </c>
    </row>
    <row r="6371" spans="1:17" x14ac:dyDescent="0.3">
      <c r="A6371" t="s">
        <v>17</v>
      </c>
      <c r="B6371" t="s">
        <v>2974</v>
      </c>
      <c r="C6371" t="s">
        <v>2975</v>
      </c>
      <c r="D6371" t="s">
        <v>20</v>
      </c>
      <c r="E6371" t="s">
        <v>21</v>
      </c>
      <c r="F6371" t="s">
        <v>129</v>
      </c>
      <c r="G6371" t="s">
        <v>130</v>
      </c>
      <c r="H6371">
        <v>19140</v>
      </c>
      <c r="I6371" t="s">
        <v>131</v>
      </c>
      <c r="J6371" t="s">
        <v>553</v>
      </c>
      <c r="K6371" t="s">
        <v>39</v>
      </c>
      <c r="L6371" t="s">
        <v>80</v>
      </c>
      <c r="M6371" t="s">
        <v>554</v>
      </c>
      <c r="N6371">
        <v>40.032000000000004</v>
      </c>
      <c r="O6371">
        <v>6</v>
      </c>
      <c r="P6371">
        <v>0.2</v>
      </c>
      <c r="Q6371">
        <v>12.509999999999993</v>
      </c>
    </row>
    <row r="6372" spans="1:17" x14ac:dyDescent="0.3">
      <c r="A6372" t="s">
        <v>1122</v>
      </c>
      <c r="B6372" t="s">
        <v>4967</v>
      </c>
      <c r="C6372" t="s">
        <v>4968</v>
      </c>
      <c r="D6372" t="s">
        <v>90</v>
      </c>
      <c r="E6372" t="s">
        <v>21</v>
      </c>
      <c r="F6372" t="s">
        <v>235</v>
      </c>
      <c r="G6372" t="s">
        <v>236</v>
      </c>
      <c r="H6372">
        <v>10009</v>
      </c>
      <c r="I6372" t="s">
        <v>131</v>
      </c>
      <c r="J6372" t="s">
        <v>553</v>
      </c>
      <c r="K6372" t="s">
        <v>39</v>
      </c>
      <c r="L6372" t="s">
        <v>80</v>
      </c>
      <c r="M6372" t="s">
        <v>554</v>
      </c>
      <c r="N6372">
        <v>75.06</v>
      </c>
      <c r="O6372">
        <v>9</v>
      </c>
      <c r="P6372">
        <v>0</v>
      </c>
      <c r="Q6372">
        <v>33.776999999999994</v>
      </c>
    </row>
    <row r="6373" spans="1:17" x14ac:dyDescent="0.3">
      <c r="A6373" t="s">
        <v>42</v>
      </c>
      <c r="B6373" t="s">
        <v>5899</v>
      </c>
      <c r="C6373" t="s">
        <v>5900</v>
      </c>
      <c r="D6373" t="s">
        <v>20</v>
      </c>
      <c r="E6373" t="s">
        <v>21</v>
      </c>
      <c r="F6373" t="s">
        <v>1280</v>
      </c>
      <c r="G6373" t="s">
        <v>400</v>
      </c>
      <c r="H6373">
        <v>80027</v>
      </c>
      <c r="I6373" t="s">
        <v>37</v>
      </c>
      <c r="J6373" t="s">
        <v>553</v>
      </c>
      <c r="K6373" t="s">
        <v>39</v>
      </c>
      <c r="L6373" t="s">
        <v>80</v>
      </c>
      <c r="M6373" t="s">
        <v>554</v>
      </c>
      <c r="N6373">
        <v>6.6720000000000006</v>
      </c>
      <c r="O6373">
        <v>1</v>
      </c>
      <c r="P6373">
        <v>0.2</v>
      </c>
      <c r="Q6373">
        <v>2.0849999999999991</v>
      </c>
    </row>
    <row r="6374" spans="1:17" x14ac:dyDescent="0.3">
      <c r="A6374" t="s">
        <v>42</v>
      </c>
      <c r="B6374" t="s">
        <v>2936</v>
      </c>
      <c r="C6374" t="s">
        <v>2937</v>
      </c>
      <c r="D6374" t="s">
        <v>20</v>
      </c>
      <c r="E6374" t="s">
        <v>21</v>
      </c>
      <c r="F6374" t="s">
        <v>5623</v>
      </c>
      <c r="G6374" t="s">
        <v>23</v>
      </c>
      <c r="H6374">
        <v>42301</v>
      </c>
      <c r="I6374" t="s">
        <v>24</v>
      </c>
      <c r="J6374" t="s">
        <v>5624</v>
      </c>
      <c r="K6374" t="s">
        <v>39</v>
      </c>
      <c r="L6374" t="s">
        <v>80</v>
      </c>
      <c r="M6374" t="s">
        <v>5625</v>
      </c>
      <c r="N6374">
        <v>45.68</v>
      </c>
      <c r="O6374">
        <v>2</v>
      </c>
      <c r="P6374">
        <v>0</v>
      </c>
      <c r="Q6374">
        <v>21.012799999999999</v>
      </c>
    </row>
    <row r="6375" spans="1:17" x14ac:dyDescent="0.3">
      <c r="A6375" t="s">
        <v>1122</v>
      </c>
      <c r="B6375" t="s">
        <v>3550</v>
      </c>
      <c r="C6375" t="s">
        <v>3551</v>
      </c>
      <c r="D6375" t="s">
        <v>20</v>
      </c>
      <c r="E6375" t="s">
        <v>21</v>
      </c>
      <c r="F6375" t="s">
        <v>3410</v>
      </c>
      <c r="G6375" t="s">
        <v>92</v>
      </c>
      <c r="H6375">
        <v>79907</v>
      </c>
      <c r="I6375" t="s">
        <v>93</v>
      </c>
      <c r="J6375" t="s">
        <v>5624</v>
      </c>
      <c r="K6375" t="s">
        <v>39</v>
      </c>
      <c r="L6375" t="s">
        <v>80</v>
      </c>
      <c r="M6375" t="s">
        <v>5625</v>
      </c>
      <c r="N6375">
        <v>36.544000000000004</v>
      </c>
      <c r="O6375">
        <v>2</v>
      </c>
      <c r="P6375">
        <v>0.2</v>
      </c>
      <c r="Q6375">
        <v>11.876799999999998</v>
      </c>
    </row>
    <row r="6376" spans="1:17" x14ac:dyDescent="0.3">
      <c r="A6376" t="s">
        <v>166</v>
      </c>
      <c r="B6376" t="s">
        <v>2000</v>
      </c>
      <c r="C6376" t="s">
        <v>2001</v>
      </c>
      <c r="D6376" t="s">
        <v>20</v>
      </c>
      <c r="E6376" t="s">
        <v>21</v>
      </c>
      <c r="F6376" t="s">
        <v>2002</v>
      </c>
      <c r="G6376" t="s">
        <v>236</v>
      </c>
      <c r="H6376">
        <v>11572</v>
      </c>
      <c r="I6376" t="s">
        <v>131</v>
      </c>
      <c r="J6376" t="s">
        <v>2003</v>
      </c>
      <c r="K6376" t="s">
        <v>39</v>
      </c>
      <c r="L6376" t="s">
        <v>80</v>
      </c>
      <c r="M6376" t="s">
        <v>2004</v>
      </c>
      <c r="N6376">
        <v>182.72</v>
      </c>
      <c r="O6376">
        <v>8</v>
      </c>
      <c r="P6376">
        <v>0</v>
      </c>
      <c r="Q6376">
        <v>84.051199999999994</v>
      </c>
    </row>
    <row r="6377" spans="1:17" x14ac:dyDescent="0.3">
      <c r="A6377" t="s">
        <v>17</v>
      </c>
      <c r="B6377" t="s">
        <v>4165</v>
      </c>
      <c r="C6377" t="s">
        <v>4166</v>
      </c>
      <c r="D6377" t="s">
        <v>20</v>
      </c>
      <c r="E6377" t="s">
        <v>21</v>
      </c>
      <c r="F6377" t="s">
        <v>2529</v>
      </c>
      <c r="G6377" t="s">
        <v>85</v>
      </c>
      <c r="H6377">
        <v>98502</v>
      </c>
      <c r="I6377" t="s">
        <v>37</v>
      </c>
      <c r="J6377" t="s">
        <v>2003</v>
      </c>
      <c r="K6377" t="s">
        <v>39</v>
      </c>
      <c r="L6377" t="s">
        <v>80</v>
      </c>
      <c r="M6377" t="s">
        <v>2004</v>
      </c>
      <c r="N6377">
        <v>45.68</v>
      </c>
      <c r="O6377">
        <v>2</v>
      </c>
      <c r="P6377">
        <v>0</v>
      </c>
      <c r="Q6377">
        <v>21.012799999999999</v>
      </c>
    </row>
    <row r="6378" spans="1:17" x14ac:dyDescent="0.3">
      <c r="A6378" t="s">
        <v>42</v>
      </c>
      <c r="B6378" t="s">
        <v>3476</v>
      </c>
      <c r="C6378" t="s">
        <v>3477</v>
      </c>
      <c r="D6378" t="s">
        <v>20</v>
      </c>
      <c r="E6378" t="s">
        <v>21</v>
      </c>
      <c r="F6378" t="s">
        <v>163</v>
      </c>
      <c r="G6378" t="s">
        <v>92</v>
      </c>
      <c r="H6378">
        <v>77041</v>
      </c>
      <c r="I6378" t="s">
        <v>93</v>
      </c>
      <c r="J6378" t="s">
        <v>2003</v>
      </c>
      <c r="K6378" t="s">
        <v>39</v>
      </c>
      <c r="L6378" t="s">
        <v>80</v>
      </c>
      <c r="M6378" t="s">
        <v>2004</v>
      </c>
      <c r="N6378">
        <v>127.90400000000001</v>
      </c>
      <c r="O6378">
        <v>7</v>
      </c>
      <c r="P6378">
        <v>0.2</v>
      </c>
      <c r="Q6378">
        <v>41.568799999999996</v>
      </c>
    </row>
    <row r="6379" spans="1:17" x14ac:dyDescent="0.3">
      <c r="A6379" t="s">
        <v>42</v>
      </c>
      <c r="B6379" t="s">
        <v>2256</v>
      </c>
      <c r="C6379" t="s">
        <v>2257</v>
      </c>
      <c r="D6379" t="s">
        <v>90</v>
      </c>
      <c r="E6379" t="s">
        <v>21</v>
      </c>
      <c r="F6379" t="s">
        <v>290</v>
      </c>
      <c r="G6379" t="s">
        <v>1292</v>
      </c>
      <c r="H6379">
        <v>39212</v>
      </c>
      <c r="I6379" t="s">
        <v>24</v>
      </c>
      <c r="J6379" t="s">
        <v>2003</v>
      </c>
      <c r="K6379" t="s">
        <v>39</v>
      </c>
      <c r="L6379" t="s">
        <v>80</v>
      </c>
      <c r="M6379" t="s">
        <v>2004</v>
      </c>
      <c r="N6379">
        <v>319.76</v>
      </c>
      <c r="O6379">
        <v>14</v>
      </c>
      <c r="P6379">
        <v>0</v>
      </c>
      <c r="Q6379">
        <v>147.08959999999999</v>
      </c>
    </row>
    <row r="6380" spans="1:17" x14ac:dyDescent="0.3">
      <c r="A6380" t="s">
        <v>42</v>
      </c>
      <c r="B6380" t="s">
        <v>2256</v>
      </c>
      <c r="C6380" t="s">
        <v>2257</v>
      </c>
      <c r="D6380" t="s">
        <v>90</v>
      </c>
      <c r="E6380" t="s">
        <v>21</v>
      </c>
      <c r="F6380" t="s">
        <v>290</v>
      </c>
      <c r="G6380" t="s">
        <v>1292</v>
      </c>
      <c r="H6380">
        <v>39212</v>
      </c>
      <c r="I6380" t="s">
        <v>24</v>
      </c>
      <c r="J6380" t="s">
        <v>2003</v>
      </c>
      <c r="K6380" t="s">
        <v>39</v>
      </c>
      <c r="L6380" t="s">
        <v>80</v>
      </c>
      <c r="M6380" t="s">
        <v>2004</v>
      </c>
      <c r="N6380">
        <v>45.68</v>
      </c>
      <c r="O6380">
        <v>2</v>
      </c>
      <c r="P6380">
        <v>0</v>
      </c>
      <c r="Q6380">
        <v>21.012799999999999</v>
      </c>
    </row>
    <row r="6381" spans="1:17" x14ac:dyDescent="0.3">
      <c r="A6381" t="s">
        <v>166</v>
      </c>
      <c r="B6381" t="s">
        <v>1087</v>
      </c>
      <c r="C6381" t="s">
        <v>1088</v>
      </c>
      <c r="D6381" t="s">
        <v>90</v>
      </c>
      <c r="E6381" t="s">
        <v>21</v>
      </c>
      <c r="F6381" t="s">
        <v>235</v>
      </c>
      <c r="G6381" t="s">
        <v>236</v>
      </c>
      <c r="H6381">
        <v>10009</v>
      </c>
      <c r="I6381" t="s">
        <v>131</v>
      </c>
      <c r="J6381" t="s">
        <v>1089</v>
      </c>
      <c r="K6381" t="s">
        <v>39</v>
      </c>
      <c r="L6381" t="s">
        <v>80</v>
      </c>
      <c r="M6381" t="s">
        <v>1090</v>
      </c>
      <c r="N6381">
        <v>24.56</v>
      </c>
      <c r="O6381">
        <v>2</v>
      </c>
      <c r="P6381">
        <v>0</v>
      </c>
      <c r="Q6381">
        <v>11.543199999999999</v>
      </c>
    </row>
    <row r="6382" spans="1:17" x14ac:dyDescent="0.3">
      <c r="A6382" t="s">
        <v>166</v>
      </c>
      <c r="B6382" t="s">
        <v>1087</v>
      </c>
      <c r="C6382" t="s">
        <v>1088</v>
      </c>
      <c r="D6382" t="s">
        <v>90</v>
      </c>
      <c r="E6382" t="s">
        <v>21</v>
      </c>
      <c r="F6382" t="s">
        <v>235</v>
      </c>
      <c r="G6382" t="s">
        <v>236</v>
      </c>
      <c r="H6382">
        <v>10009</v>
      </c>
      <c r="I6382" t="s">
        <v>131</v>
      </c>
      <c r="J6382" t="s">
        <v>1089</v>
      </c>
      <c r="K6382" t="s">
        <v>39</v>
      </c>
      <c r="L6382" t="s">
        <v>80</v>
      </c>
      <c r="M6382" t="s">
        <v>1090</v>
      </c>
      <c r="N6382">
        <v>49.12</v>
      </c>
      <c r="O6382">
        <v>4</v>
      </c>
      <c r="P6382">
        <v>0</v>
      </c>
      <c r="Q6382">
        <v>23.086399999999998</v>
      </c>
    </row>
    <row r="6383" spans="1:17" x14ac:dyDescent="0.3">
      <c r="A6383" t="s">
        <v>42</v>
      </c>
      <c r="B6383" t="s">
        <v>1243</v>
      </c>
      <c r="C6383" t="s">
        <v>1244</v>
      </c>
      <c r="D6383" t="s">
        <v>20</v>
      </c>
      <c r="E6383" t="s">
        <v>21</v>
      </c>
      <c r="F6383" t="s">
        <v>112</v>
      </c>
      <c r="G6383" t="s">
        <v>36</v>
      </c>
      <c r="H6383">
        <v>94110</v>
      </c>
      <c r="I6383" t="s">
        <v>37</v>
      </c>
      <c r="J6383" t="s">
        <v>1089</v>
      </c>
      <c r="K6383" t="s">
        <v>39</v>
      </c>
      <c r="L6383" t="s">
        <v>80</v>
      </c>
      <c r="M6383" t="s">
        <v>1255</v>
      </c>
      <c r="N6383">
        <v>55.98</v>
      </c>
      <c r="O6383">
        <v>1</v>
      </c>
      <c r="P6383">
        <v>0</v>
      </c>
      <c r="Q6383">
        <v>27.430199999999999</v>
      </c>
    </row>
    <row r="6384" spans="1:17" x14ac:dyDescent="0.3">
      <c r="A6384" t="s">
        <v>17</v>
      </c>
      <c r="B6384" t="s">
        <v>1325</v>
      </c>
      <c r="C6384" t="s">
        <v>1326</v>
      </c>
      <c r="D6384" t="s">
        <v>90</v>
      </c>
      <c r="E6384" t="s">
        <v>21</v>
      </c>
      <c r="F6384" t="s">
        <v>269</v>
      </c>
      <c r="G6384" t="s">
        <v>187</v>
      </c>
      <c r="H6384">
        <v>60623</v>
      </c>
      <c r="I6384" t="s">
        <v>93</v>
      </c>
      <c r="J6384" t="s">
        <v>1089</v>
      </c>
      <c r="K6384" t="s">
        <v>39</v>
      </c>
      <c r="L6384" t="s">
        <v>80</v>
      </c>
      <c r="M6384" t="s">
        <v>1255</v>
      </c>
      <c r="N6384">
        <v>313.488</v>
      </c>
      <c r="O6384">
        <v>7</v>
      </c>
      <c r="P6384">
        <v>0.2</v>
      </c>
      <c r="Q6384">
        <v>113.63939999999998</v>
      </c>
    </row>
    <row r="6385" spans="1:17" x14ac:dyDescent="0.3">
      <c r="A6385" t="s">
        <v>42</v>
      </c>
      <c r="B6385" t="s">
        <v>2644</v>
      </c>
      <c r="C6385" t="s">
        <v>2645</v>
      </c>
      <c r="D6385" t="s">
        <v>90</v>
      </c>
      <c r="E6385" t="s">
        <v>21</v>
      </c>
      <c r="F6385" t="s">
        <v>705</v>
      </c>
      <c r="G6385" t="s">
        <v>400</v>
      </c>
      <c r="H6385">
        <v>80219</v>
      </c>
      <c r="I6385" t="s">
        <v>37</v>
      </c>
      <c r="J6385" t="s">
        <v>1089</v>
      </c>
      <c r="K6385" t="s">
        <v>39</v>
      </c>
      <c r="L6385" t="s">
        <v>80</v>
      </c>
      <c r="M6385" t="s">
        <v>1090</v>
      </c>
      <c r="N6385">
        <v>29.472000000000001</v>
      </c>
      <c r="O6385">
        <v>3</v>
      </c>
      <c r="P6385">
        <v>0.2</v>
      </c>
      <c r="Q6385">
        <v>9.9467999999999979</v>
      </c>
    </row>
    <row r="6386" spans="1:17" x14ac:dyDescent="0.3">
      <c r="A6386" t="s">
        <v>42</v>
      </c>
      <c r="B6386" t="s">
        <v>2725</v>
      </c>
      <c r="C6386" t="s">
        <v>2726</v>
      </c>
      <c r="D6386" t="s">
        <v>20</v>
      </c>
      <c r="E6386" t="s">
        <v>21</v>
      </c>
      <c r="F6386" t="s">
        <v>2727</v>
      </c>
      <c r="G6386" t="s">
        <v>1107</v>
      </c>
      <c r="H6386">
        <v>30076</v>
      </c>
      <c r="I6386" t="s">
        <v>24</v>
      </c>
      <c r="J6386" t="s">
        <v>1089</v>
      </c>
      <c r="K6386" t="s">
        <v>39</v>
      </c>
      <c r="L6386" t="s">
        <v>80</v>
      </c>
      <c r="M6386" t="s">
        <v>1255</v>
      </c>
      <c r="N6386">
        <v>279.89999999999998</v>
      </c>
      <c r="O6386">
        <v>5</v>
      </c>
      <c r="P6386">
        <v>0</v>
      </c>
      <c r="Q6386">
        <v>137.15100000000001</v>
      </c>
    </row>
    <row r="6387" spans="1:17" x14ac:dyDescent="0.3">
      <c r="A6387" t="s">
        <v>17</v>
      </c>
      <c r="B6387" t="s">
        <v>2832</v>
      </c>
      <c r="C6387" t="s">
        <v>2833</v>
      </c>
      <c r="D6387" t="s">
        <v>90</v>
      </c>
      <c r="E6387" t="s">
        <v>21</v>
      </c>
      <c r="F6387" t="s">
        <v>35</v>
      </c>
      <c r="G6387" t="s">
        <v>36</v>
      </c>
      <c r="H6387">
        <v>90036</v>
      </c>
      <c r="I6387" t="s">
        <v>37</v>
      </c>
      <c r="J6387" t="s">
        <v>1089</v>
      </c>
      <c r="K6387" t="s">
        <v>39</v>
      </c>
      <c r="L6387" t="s">
        <v>80</v>
      </c>
      <c r="M6387" t="s">
        <v>1255</v>
      </c>
      <c r="N6387">
        <v>223.92</v>
      </c>
      <c r="O6387">
        <v>4</v>
      </c>
      <c r="P6387">
        <v>0</v>
      </c>
      <c r="Q6387">
        <v>109.7208</v>
      </c>
    </row>
    <row r="6388" spans="1:17" x14ac:dyDescent="0.3">
      <c r="A6388" t="s">
        <v>42</v>
      </c>
      <c r="B6388" t="s">
        <v>657</v>
      </c>
      <c r="C6388" t="s">
        <v>658</v>
      </c>
      <c r="D6388" t="s">
        <v>90</v>
      </c>
      <c r="E6388" t="s">
        <v>21</v>
      </c>
      <c r="F6388" t="s">
        <v>1150</v>
      </c>
      <c r="G6388" t="s">
        <v>1084</v>
      </c>
      <c r="H6388">
        <v>2169</v>
      </c>
      <c r="I6388" t="s">
        <v>131</v>
      </c>
      <c r="J6388" t="s">
        <v>1089</v>
      </c>
      <c r="K6388" t="s">
        <v>39</v>
      </c>
      <c r="L6388" t="s">
        <v>80</v>
      </c>
      <c r="M6388" t="s">
        <v>1090</v>
      </c>
      <c r="N6388">
        <v>24.56</v>
      </c>
      <c r="O6388">
        <v>2</v>
      </c>
      <c r="P6388">
        <v>0</v>
      </c>
      <c r="Q6388">
        <v>11.543199999999999</v>
      </c>
    </row>
    <row r="6389" spans="1:17" x14ac:dyDescent="0.3">
      <c r="A6389" t="s">
        <v>42</v>
      </c>
      <c r="B6389" t="s">
        <v>735</v>
      </c>
      <c r="C6389" t="s">
        <v>736</v>
      </c>
      <c r="D6389" t="s">
        <v>34</v>
      </c>
      <c r="E6389" t="s">
        <v>21</v>
      </c>
      <c r="F6389" t="s">
        <v>282</v>
      </c>
      <c r="G6389" t="s">
        <v>523</v>
      </c>
      <c r="H6389">
        <v>65807</v>
      </c>
      <c r="I6389" t="s">
        <v>93</v>
      </c>
      <c r="J6389" t="s">
        <v>1089</v>
      </c>
      <c r="K6389" t="s">
        <v>39</v>
      </c>
      <c r="L6389" t="s">
        <v>80</v>
      </c>
      <c r="M6389" t="s">
        <v>1090</v>
      </c>
      <c r="N6389">
        <v>85.96</v>
      </c>
      <c r="O6389">
        <v>7</v>
      </c>
      <c r="P6389">
        <v>0</v>
      </c>
      <c r="Q6389">
        <v>40.401199999999996</v>
      </c>
    </row>
    <row r="6390" spans="1:17" x14ac:dyDescent="0.3">
      <c r="A6390" t="s">
        <v>42</v>
      </c>
      <c r="B6390" t="s">
        <v>174</v>
      </c>
      <c r="C6390" t="s">
        <v>175</v>
      </c>
      <c r="D6390" t="s">
        <v>90</v>
      </c>
      <c r="E6390" t="s">
        <v>21</v>
      </c>
      <c r="F6390" t="s">
        <v>528</v>
      </c>
      <c r="G6390" t="s">
        <v>92</v>
      </c>
      <c r="H6390">
        <v>77506</v>
      </c>
      <c r="I6390" t="s">
        <v>93</v>
      </c>
      <c r="J6390" t="s">
        <v>1089</v>
      </c>
      <c r="K6390" t="s">
        <v>39</v>
      </c>
      <c r="L6390" t="s">
        <v>80</v>
      </c>
      <c r="M6390" t="s">
        <v>1090</v>
      </c>
      <c r="N6390">
        <v>19.648</v>
      </c>
      <c r="O6390">
        <v>2</v>
      </c>
      <c r="P6390">
        <v>0.2</v>
      </c>
      <c r="Q6390">
        <v>6.6311999999999989</v>
      </c>
    </row>
    <row r="6391" spans="1:17" x14ac:dyDescent="0.3">
      <c r="A6391" t="s">
        <v>42</v>
      </c>
      <c r="B6391" t="s">
        <v>1009</v>
      </c>
      <c r="C6391" t="s">
        <v>1010</v>
      </c>
      <c r="D6391" t="s">
        <v>34</v>
      </c>
      <c r="E6391" t="s">
        <v>21</v>
      </c>
      <c r="F6391" t="s">
        <v>342</v>
      </c>
      <c r="G6391" t="s">
        <v>202</v>
      </c>
      <c r="H6391">
        <v>55901</v>
      </c>
      <c r="I6391" t="s">
        <v>93</v>
      </c>
      <c r="J6391" t="s">
        <v>1089</v>
      </c>
      <c r="K6391" t="s">
        <v>39</v>
      </c>
      <c r="L6391" t="s">
        <v>80</v>
      </c>
      <c r="M6391" t="s">
        <v>1090</v>
      </c>
      <c r="N6391">
        <v>36.839999999999996</v>
      </c>
      <c r="O6391">
        <v>3</v>
      </c>
      <c r="P6391">
        <v>0</v>
      </c>
      <c r="Q6391">
        <v>17.314799999999998</v>
      </c>
    </row>
    <row r="6392" spans="1:17" x14ac:dyDescent="0.3">
      <c r="A6392" t="s">
        <v>42</v>
      </c>
      <c r="B6392" t="s">
        <v>4944</v>
      </c>
      <c r="C6392" t="s">
        <v>4945</v>
      </c>
      <c r="D6392" t="s">
        <v>20</v>
      </c>
      <c r="E6392" t="s">
        <v>21</v>
      </c>
      <c r="F6392" t="s">
        <v>235</v>
      </c>
      <c r="G6392" t="s">
        <v>236</v>
      </c>
      <c r="H6392">
        <v>10011</v>
      </c>
      <c r="I6392" t="s">
        <v>131</v>
      </c>
      <c r="J6392" t="s">
        <v>1089</v>
      </c>
      <c r="K6392" t="s">
        <v>39</v>
      </c>
      <c r="L6392" t="s">
        <v>80</v>
      </c>
      <c r="M6392" t="s">
        <v>1090</v>
      </c>
      <c r="N6392">
        <v>49.12</v>
      </c>
      <c r="O6392">
        <v>4</v>
      </c>
      <c r="P6392">
        <v>0</v>
      </c>
      <c r="Q6392">
        <v>23.086399999999998</v>
      </c>
    </row>
    <row r="6393" spans="1:17" x14ac:dyDescent="0.3">
      <c r="A6393" t="s">
        <v>42</v>
      </c>
      <c r="B6393" t="s">
        <v>635</v>
      </c>
      <c r="C6393" t="s">
        <v>636</v>
      </c>
      <c r="D6393" t="s">
        <v>34</v>
      </c>
      <c r="E6393" t="s">
        <v>21</v>
      </c>
      <c r="F6393" t="s">
        <v>235</v>
      </c>
      <c r="G6393" t="s">
        <v>236</v>
      </c>
      <c r="H6393">
        <v>10009</v>
      </c>
      <c r="I6393" t="s">
        <v>131</v>
      </c>
      <c r="J6393" t="s">
        <v>1089</v>
      </c>
      <c r="K6393" t="s">
        <v>39</v>
      </c>
      <c r="L6393" t="s">
        <v>80</v>
      </c>
      <c r="M6393" t="s">
        <v>1255</v>
      </c>
      <c r="N6393">
        <v>279.89999999999998</v>
      </c>
      <c r="O6393">
        <v>5</v>
      </c>
      <c r="P6393">
        <v>0</v>
      </c>
      <c r="Q6393">
        <v>137.15100000000001</v>
      </c>
    </row>
    <row r="6394" spans="1:17" x14ac:dyDescent="0.3">
      <c r="A6394" t="s">
        <v>42</v>
      </c>
      <c r="B6394" t="s">
        <v>1854</v>
      </c>
      <c r="C6394" t="s">
        <v>1855</v>
      </c>
      <c r="D6394" t="s">
        <v>90</v>
      </c>
      <c r="E6394" t="s">
        <v>21</v>
      </c>
      <c r="F6394" t="s">
        <v>4427</v>
      </c>
      <c r="G6394" t="s">
        <v>5810</v>
      </c>
      <c r="H6394">
        <v>26003</v>
      </c>
      <c r="I6394" t="s">
        <v>131</v>
      </c>
      <c r="J6394" t="s">
        <v>1089</v>
      </c>
      <c r="K6394" t="s">
        <v>39</v>
      </c>
      <c r="L6394" t="s">
        <v>80</v>
      </c>
      <c r="M6394" t="s">
        <v>1255</v>
      </c>
      <c r="N6394">
        <v>447.84</v>
      </c>
      <c r="O6394">
        <v>8</v>
      </c>
      <c r="P6394">
        <v>0</v>
      </c>
      <c r="Q6394">
        <v>219.44159999999999</v>
      </c>
    </row>
    <row r="6395" spans="1:17" x14ac:dyDescent="0.3">
      <c r="A6395" t="s">
        <v>42</v>
      </c>
      <c r="B6395" t="s">
        <v>3956</v>
      </c>
      <c r="C6395" t="s">
        <v>3957</v>
      </c>
      <c r="D6395" t="s">
        <v>34</v>
      </c>
      <c r="E6395" t="s">
        <v>21</v>
      </c>
      <c r="F6395" t="s">
        <v>1023</v>
      </c>
      <c r="G6395" t="s">
        <v>236</v>
      </c>
      <c r="H6395">
        <v>11561</v>
      </c>
      <c r="I6395" t="s">
        <v>131</v>
      </c>
      <c r="J6395" t="s">
        <v>1089</v>
      </c>
      <c r="K6395" t="s">
        <v>39</v>
      </c>
      <c r="L6395" t="s">
        <v>80</v>
      </c>
      <c r="M6395" t="s">
        <v>1090</v>
      </c>
      <c r="N6395">
        <v>61.4</v>
      </c>
      <c r="O6395">
        <v>5</v>
      </c>
      <c r="P6395">
        <v>0</v>
      </c>
      <c r="Q6395">
        <v>28.857999999999997</v>
      </c>
    </row>
    <row r="6396" spans="1:17" x14ac:dyDescent="0.3">
      <c r="A6396" t="s">
        <v>42</v>
      </c>
      <c r="B6396" t="s">
        <v>2506</v>
      </c>
      <c r="C6396" t="s">
        <v>2507</v>
      </c>
      <c r="D6396" t="s">
        <v>20</v>
      </c>
      <c r="E6396" t="s">
        <v>21</v>
      </c>
      <c r="F6396" t="s">
        <v>35</v>
      </c>
      <c r="G6396" t="s">
        <v>36</v>
      </c>
      <c r="H6396">
        <v>90008</v>
      </c>
      <c r="I6396" t="s">
        <v>37</v>
      </c>
      <c r="J6396" t="s">
        <v>1089</v>
      </c>
      <c r="K6396" t="s">
        <v>39</v>
      </c>
      <c r="L6396" t="s">
        <v>80</v>
      </c>
      <c r="M6396" t="s">
        <v>1090</v>
      </c>
      <c r="N6396">
        <v>36.839999999999996</v>
      </c>
      <c r="O6396">
        <v>3</v>
      </c>
      <c r="P6396">
        <v>0</v>
      </c>
      <c r="Q6396">
        <v>17.314799999999998</v>
      </c>
    </row>
    <row r="6397" spans="1:17" x14ac:dyDescent="0.3">
      <c r="A6397" t="s">
        <v>42</v>
      </c>
      <c r="B6397" t="s">
        <v>1095</v>
      </c>
      <c r="C6397" t="s">
        <v>1096</v>
      </c>
      <c r="D6397" t="s">
        <v>20</v>
      </c>
      <c r="E6397" t="s">
        <v>21</v>
      </c>
      <c r="F6397" t="s">
        <v>3270</v>
      </c>
      <c r="G6397" t="s">
        <v>36</v>
      </c>
      <c r="H6397">
        <v>92683</v>
      </c>
      <c r="I6397" t="s">
        <v>37</v>
      </c>
      <c r="J6397" t="s">
        <v>1089</v>
      </c>
      <c r="K6397" t="s">
        <v>39</v>
      </c>
      <c r="L6397" t="s">
        <v>80</v>
      </c>
      <c r="M6397" t="s">
        <v>1090</v>
      </c>
      <c r="N6397">
        <v>24.56</v>
      </c>
      <c r="O6397">
        <v>2</v>
      </c>
      <c r="P6397">
        <v>0</v>
      </c>
      <c r="Q6397">
        <v>11.543199999999999</v>
      </c>
    </row>
    <row r="6398" spans="1:17" x14ac:dyDescent="0.3">
      <c r="A6398" t="s">
        <v>42</v>
      </c>
      <c r="B6398" t="s">
        <v>3618</v>
      </c>
      <c r="C6398" t="s">
        <v>3619</v>
      </c>
      <c r="D6398" t="s">
        <v>20</v>
      </c>
      <c r="E6398" t="s">
        <v>21</v>
      </c>
      <c r="F6398" t="s">
        <v>1903</v>
      </c>
      <c r="G6398" t="s">
        <v>4111</v>
      </c>
      <c r="H6398" t="s">
        <v>4112</v>
      </c>
      <c r="I6398" t="s">
        <v>131</v>
      </c>
      <c r="J6398" t="s">
        <v>1089</v>
      </c>
      <c r="K6398" t="s">
        <v>39</v>
      </c>
      <c r="L6398" t="s">
        <v>80</v>
      </c>
      <c r="M6398" t="s">
        <v>1090</v>
      </c>
      <c r="N6398">
        <v>12.28</v>
      </c>
      <c r="O6398">
        <v>1</v>
      </c>
      <c r="P6398">
        <v>0</v>
      </c>
      <c r="Q6398">
        <v>5.7715999999999994</v>
      </c>
    </row>
    <row r="6399" spans="1:17" x14ac:dyDescent="0.3">
      <c r="A6399" t="s">
        <v>42</v>
      </c>
      <c r="B6399" t="s">
        <v>3207</v>
      </c>
      <c r="C6399" t="s">
        <v>3208</v>
      </c>
      <c r="D6399" t="s">
        <v>34</v>
      </c>
      <c r="E6399" t="s">
        <v>21</v>
      </c>
      <c r="F6399" t="s">
        <v>235</v>
      </c>
      <c r="G6399" t="s">
        <v>236</v>
      </c>
      <c r="H6399">
        <v>10009</v>
      </c>
      <c r="I6399" t="s">
        <v>131</v>
      </c>
      <c r="J6399" t="s">
        <v>1089</v>
      </c>
      <c r="K6399" t="s">
        <v>39</v>
      </c>
      <c r="L6399" t="s">
        <v>80</v>
      </c>
      <c r="M6399" t="s">
        <v>1255</v>
      </c>
      <c r="N6399">
        <v>111.96</v>
      </c>
      <c r="O6399">
        <v>2</v>
      </c>
      <c r="P6399">
        <v>0</v>
      </c>
      <c r="Q6399">
        <v>54.860399999999998</v>
      </c>
    </row>
    <row r="6400" spans="1:17" x14ac:dyDescent="0.3">
      <c r="A6400" t="s">
        <v>17</v>
      </c>
      <c r="B6400" t="s">
        <v>686</v>
      </c>
      <c r="C6400" t="s">
        <v>687</v>
      </c>
      <c r="D6400" t="s">
        <v>90</v>
      </c>
      <c r="E6400" t="s">
        <v>21</v>
      </c>
      <c r="F6400" t="s">
        <v>84</v>
      </c>
      <c r="G6400" t="s">
        <v>85</v>
      </c>
      <c r="H6400">
        <v>98105</v>
      </c>
      <c r="I6400" t="s">
        <v>37</v>
      </c>
      <c r="J6400" t="s">
        <v>3837</v>
      </c>
      <c r="K6400" t="s">
        <v>39</v>
      </c>
      <c r="L6400" t="s">
        <v>80</v>
      </c>
      <c r="M6400" t="s">
        <v>3838</v>
      </c>
      <c r="N6400">
        <v>6.48</v>
      </c>
      <c r="O6400">
        <v>1</v>
      </c>
      <c r="P6400">
        <v>0</v>
      </c>
      <c r="Q6400">
        <v>3.1104000000000003</v>
      </c>
    </row>
    <row r="6401" spans="1:17" x14ac:dyDescent="0.3">
      <c r="A6401" t="s">
        <v>17</v>
      </c>
      <c r="B6401" t="s">
        <v>4452</v>
      </c>
      <c r="C6401" t="s">
        <v>4453</v>
      </c>
      <c r="D6401" t="s">
        <v>34</v>
      </c>
      <c r="E6401" t="s">
        <v>21</v>
      </c>
      <c r="F6401" t="s">
        <v>4039</v>
      </c>
      <c r="G6401" t="s">
        <v>523</v>
      </c>
      <c r="H6401">
        <v>63116</v>
      </c>
      <c r="I6401" t="s">
        <v>93</v>
      </c>
      <c r="J6401" t="s">
        <v>3837</v>
      </c>
      <c r="K6401" t="s">
        <v>39</v>
      </c>
      <c r="L6401" t="s">
        <v>80</v>
      </c>
      <c r="M6401" t="s">
        <v>3838</v>
      </c>
      <c r="N6401">
        <v>25.92</v>
      </c>
      <c r="O6401">
        <v>4</v>
      </c>
      <c r="P6401">
        <v>0</v>
      </c>
      <c r="Q6401">
        <v>12.441600000000001</v>
      </c>
    </row>
    <row r="6402" spans="1:17" x14ac:dyDescent="0.3">
      <c r="A6402" t="s">
        <v>42</v>
      </c>
      <c r="B6402" t="s">
        <v>2521</v>
      </c>
      <c r="C6402" t="s">
        <v>2522</v>
      </c>
      <c r="D6402" t="s">
        <v>20</v>
      </c>
      <c r="E6402" t="s">
        <v>21</v>
      </c>
      <c r="F6402" t="s">
        <v>5260</v>
      </c>
      <c r="G6402" t="s">
        <v>92</v>
      </c>
      <c r="H6402">
        <v>77642</v>
      </c>
      <c r="I6402" t="s">
        <v>93</v>
      </c>
      <c r="J6402" t="s">
        <v>3837</v>
      </c>
      <c r="K6402" t="s">
        <v>39</v>
      </c>
      <c r="L6402" t="s">
        <v>80</v>
      </c>
      <c r="M6402" t="s">
        <v>3838</v>
      </c>
      <c r="N6402">
        <v>10.368000000000002</v>
      </c>
      <c r="O6402">
        <v>2</v>
      </c>
      <c r="P6402">
        <v>0.2</v>
      </c>
      <c r="Q6402">
        <v>3.6288</v>
      </c>
    </row>
    <row r="6403" spans="1:17" x14ac:dyDescent="0.3">
      <c r="A6403" t="s">
        <v>42</v>
      </c>
      <c r="B6403" t="s">
        <v>3953</v>
      </c>
      <c r="C6403" t="s">
        <v>3954</v>
      </c>
      <c r="D6403" t="s">
        <v>20</v>
      </c>
      <c r="E6403" t="s">
        <v>21</v>
      </c>
      <c r="F6403" t="s">
        <v>235</v>
      </c>
      <c r="G6403" t="s">
        <v>236</v>
      </c>
      <c r="H6403">
        <v>10035</v>
      </c>
      <c r="I6403" t="s">
        <v>131</v>
      </c>
      <c r="J6403" t="s">
        <v>3837</v>
      </c>
      <c r="K6403" t="s">
        <v>39</v>
      </c>
      <c r="L6403" t="s">
        <v>80</v>
      </c>
      <c r="M6403" t="s">
        <v>3838</v>
      </c>
      <c r="N6403">
        <v>12.96</v>
      </c>
      <c r="O6403">
        <v>2</v>
      </c>
      <c r="P6403">
        <v>0</v>
      </c>
      <c r="Q6403">
        <v>6.2208000000000006</v>
      </c>
    </row>
    <row r="6404" spans="1:17" x14ac:dyDescent="0.3">
      <c r="A6404" t="s">
        <v>17</v>
      </c>
      <c r="B6404" t="s">
        <v>2116</v>
      </c>
      <c r="C6404" t="s">
        <v>2117</v>
      </c>
      <c r="D6404" t="s">
        <v>20</v>
      </c>
      <c r="E6404" t="s">
        <v>21</v>
      </c>
      <c r="F6404" t="s">
        <v>435</v>
      </c>
      <c r="G6404" t="s">
        <v>436</v>
      </c>
      <c r="H6404">
        <v>43229</v>
      </c>
      <c r="I6404" t="s">
        <v>131</v>
      </c>
      <c r="J6404" t="s">
        <v>3837</v>
      </c>
      <c r="K6404" t="s">
        <v>39</v>
      </c>
      <c r="L6404" t="s">
        <v>80</v>
      </c>
      <c r="M6404" t="s">
        <v>3838</v>
      </c>
      <c r="N6404">
        <v>36.288000000000011</v>
      </c>
      <c r="O6404">
        <v>7</v>
      </c>
      <c r="P6404">
        <v>0.2</v>
      </c>
      <c r="Q6404">
        <v>12.700800000000001</v>
      </c>
    </row>
    <row r="6405" spans="1:17" x14ac:dyDescent="0.3">
      <c r="A6405" t="s">
        <v>42</v>
      </c>
      <c r="B6405" t="s">
        <v>465</v>
      </c>
      <c r="C6405" t="s">
        <v>466</v>
      </c>
      <c r="D6405" t="s">
        <v>90</v>
      </c>
      <c r="E6405" t="s">
        <v>21</v>
      </c>
      <c r="F6405" t="s">
        <v>653</v>
      </c>
      <c r="G6405" t="s">
        <v>654</v>
      </c>
      <c r="H6405">
        <v>6824</v>
      </c>
      <c r="I6405" t="s">
        <v>131</v>
      </c>
      <c r="J6405" t="s">
        <v>3837</v>
      </c>
      <c r="K6405" t="s">
        <v>39</v>
      </c>
      <c r="L6405" t="s">
        <v>80</v>
      </c>
      <c r="M6405" t="s">
        <v>3838</v>
      </c>
      <c r="N6405">
        <v>19.440000000000001</v>
      </c>
      <c r="O6405">
        <v>3</v>
      </c>
      <c r="P6405">
        <v>0</v>
      </c>
      <c r="Q6405">
        <v>9.3312000000000008</v>
      </c>
    </row>
    <row r="6406" spans="1:17" x14ac:dyDescent="0.3">
      <c r="A6406" t="s">
        <v>17</v>
      </c>
      <c r="B6406" t="s">
        <v>4713</v>
      </c>
      <c r="C6406" t="s">
        <v>4714</v>
      </c>
      <c r="D6406" t="s">
        <v>90</v>
      </c>
      <c r="E6406" t="s">
        <v>21</v>
      </c>
      <c r="F6406" t="s">
        <v>983</v>
      </c>
      <c r="G6406" t="s">
        <v>283</v>
      </c>
      <c r="H6406">
        <v>22204</v>
      </c>
      <c r="I6406" t="s">
        <v>24</v>
      </c>
      <c r="J6406" t="s">
        <v>3837</v>
      </c>
      <c r="K6406" t="s">
        <v>39</v>
      </c>
      <c r="L6406" t="s">
        <v>80</v>
      </c>
      <c r="M6406" t="s">
        <v>3838</v>
      </c>
      <c r="N6406">
        <v>32.400000000000006</v>
      </c>
      <c r="O6406">
        <v>5</v>
      </c>
      <c r="P6406">
        <v>0</v>
      </c>
      <c r="Q6406">
        <v>15.552000000000001</v>
      </c>
    </row>
    <row r="6407" spans="1:17" x14ac:dyDescent="0.3">
      <c r="A6407" t="s">
        <v>42</v>
      </c>
      <c r="B6407" t="s">
        <v>2383</v>
      </c>
      <c r="C6407" t="s">
        <v>2384</v>
      </c>
      <c r="D6407" t="s">
        <v>34</v>
      </c>
      <c r="E6407" t="s">
        <v>21</v>
      </c>
      <c r="F6407" t="s">
        <v>983</v>
      </c>
      <c r="G6407" t="s">
        <v>92</v>
      </c>
      <c r="H6407">
        <v>76017</v>
      </c>
      <c r="I6407" t="s">
        <v>93</v>
      </c>
      <c r="J6407" t="s">
        <v>3837</v>
      </c>
      <c r="K6407" t="s">
        <v>39</v>
      </c>
      <c r="L6407" t="s">
        <v>80</v>
      </c>
      <c r="M6407" t="s">
        <v>3838</v>
      </c>
      <c r="N6407">
        <v>51.840000000000011</v>
      </c>
      <c r="O6407">
        <v>10</v>
      </c>
      <c r="P6407">
        <v>0.2</v>
      </c>
      <c r="Q6407">
        <v>18.143999999999998</v>
      </c>
    </row>
    <row r="6408" spans="1:17" x14ac:dyDescent="0.3">
      <c r="A6408" t="s">
        <v>42</v>
      </c>
      <c r="B6408" t="s">
        <v>4995</v>
      </c>
      <c r="C6408" t="s">
        <v>4996</v>
      </c>
      <c r="D6408" t="s">
        <v>34</v>
      </c>
      <c r="E6408" t="s">
        <v>21</v>
      </c>
      <c r="F6408" t="s">
        <v>3236</v>
      </c>
      <c r="G6408" t="s">
        <v>1084</v>
      </c>
      <c r="H6408">
        <v>2740</v>
      </c>
      <c r="I6408" t="s">
        <v>131</v>
      </c>
      <c r="J6408" t="s">
        <v>3837</v>
      </c>
      <c r="K6408" t="s">
        <v>39</v>
      </c>
      <c r="L6408" t="s">
        <v>80</v>
      </c>
      <c r="M6408" t="s">
        <v>3838</v>
      </c>
      <c r="N6408">
        <v>19.440000000000001</v>
      </c>
      <c r="O6408">
        <v>3</v>
      </c>
      <c r="P6408">
        <v>0</v>
      </c>
      <c r="Q6408">
        <v>9.3312000000000008</v>
      </c>
    </row>
    <row r="6409" spans="1:17" x14ac:dyDescent="0.3">
      <c r="A6409" t="s">
        <v>42</v>
      </c>
      <c r="B6409" t="s">
        <v>53</v>
      </c>
      <c r="C6409" t="s">
        <v>54</v>
      </c>
      <c r="D6409" t="s">
        <v>20</v>
      </c>
      <c r="E6409" t="s">
        <v>21</v>
      </c>
      <c r="F6409" t="s">
        <v>531</v>
      </c>
      <c r="G6409" t="s">
        <v>216</v>
      </c>
      <c r="H6409">
        <v>19711</v>
      </c>
      <c r="I6409" t="s">
        <v>131</v>
      </c>
      <c r="J6409" t="s">
        <v>4770</v>
      </c>
      <c r="K6409" t="s">
        <v>39</v>
      </c>
      <c r="L6409" t="s">
        <v>80</v>
      </c>
      <c r="M6409" t="s">
        <v>4771</v>
      </c>
      <c r="N6409">
        <v>166.44</v>
      </c>
      <c r="O6409">
        <v>3</v>
      </c>
      <c r="P6409">
        <v>0</v>
      </c>
      <c r="Q6409">
        <v>79.891199999999998</v>
      </c>
    </row>
    <row r="6410" spans="1:17" x14ac:dyDescent="0.3">
      <c r="A6410" t="s">
        <v>42</v>
      </c>
      <c r="B6410" t="s">
        <v>4034</v>
      </c>
      <c r="C6410" t="s">
        <v>4035</v>
      </c>
      <c r="D6410" t="s">
        <v>20</v>
      </c>
      <c r="E6410" t="s">
        <v>21</v>
      </c>
      <c r="F6410" t="s">
        <v>2743</v>
      </c>
      <c r="G6410" t="s">
        <v>46</v>
      </c>
      <c r="H6410">
        <v>33030</v>
      </c>
      <c r="I6410" t="s">
        <v>24</v>
      </c>
      <c r="J6410" t="s">
        <v>4770</v>
      </c>
      <c r="K6410" t="s">
        <v>39</v>
      </c>
      <c r="L6410" t="s">
        <v>80</v>
      </c>
      <c r="M6410" t="s">
        <v>4771</v>
      </c>
      <c r="N6410">
        <v>44.384</v>
      </c>
      <c r="O6410">
        <v>1</v>
      </c>
      <c r="P6410">
        <v>0.2</v>
      </c>
      <c r="Q6410">
        <v>15.534399999999998</v>
      </c>
    </row>
    <row r="6411" spans="1:17" x14ac:dyDescent="0.3">
      <c r="A6411" t="s">
        <v>42</v>
      </c>
      <c r="B6411" t="s">
        <v>4688</v>
      </c>
      <c r="C6411" t="s">
        <v>4689</v>
      </c>
      <c r="D6411" t="s">
        <v>34</v>
      </c>
      <c r="E6411" t="s">
        <v>21</v>
      </c>
      <c r="F6411" t="s">
        <v>35</v>
      </c>
      <c r="G6411" t="s">
        <v>36</v>
      </c>
      <c r="H6411">
        <v>90049</v>
      </c>
      <c r="I6411" t="s">
        <v>37</v>
      </c>
      <c r="J6411" t="s">
        <v>4770</v>
      </c>
      <c r="K6411" t="s">
        <v>39</v>
      </c>
      <c r="L6411" t="s">
        <v>80</v>
      </c>
      <c r="M6411" t="s">
        <v>4771</v>
      </c>
      <c r="N6411">
        <v>55.48</v>
      </c>
      <c r="O6411">
        <v>1</v>
      </c>
      <c r="P6411">
        <v>0</v>
      </c>
      <c r="Q6411">
        <v>26.630399999999998</v>
      </c>
    </row>
    <row r="6412" spans="1:17" x14ac:dyDescent="0.3">
      <c r="A6412" t="s">
        <v>166</v>
      </c>
      <c r="B6412" t="s">
        <v>5088</v>
      </c>
      <c r="C6412" t="s">
        <v>5089</v>
      </c>
      <c r="D6412" t="s">
        <v>34</v>
      </c>
      <c r="E6412" t="s">
        <v>21</v>
      </c>
      <c r="F6412" t="s">
        <v>399</v>
      </c>
      <c r="G6412" t="s">
        <v>400</v>
      </c>
      <c r="H6412">
        <v>80013</v>
      </c>
      <c r="I6412" t="s">
        <v>37</v>
      </c>
      <c r="J6412" t="s">
        <v>4770</v>
      </c>
      <c r="K6412" t="s">
        <v>39</v>
      </c>
      <c r="L6412" t="s">
        <v>80</v>
      </c>
      <c r="M6412" t="s">
        <v>4771</v>
      </c>
      <c r="N6412">
        <v>177.536</v>
      </c>
      <c r="O6412">
        <v>4</v>
      </c>
      <c r="P6412">
        <v>0.2</v>
      </c>
      <c r="Q6412">
        <v>62.137599999999992</v>
      </c>
    </row>
    <row r="6413" spans="1:17" x14ac:dyDescent="0.3">
      <c r="A6413" t="s">
        <v>17</v>
      </c>
      <c r="B6413" t="s">
        <v>3667</v>
      </c>
      <c r="C6413" t="s">
        <v>3668</v>
      </c>
      <c r="D6413" t="s">
        <v>20</v>
      </c>
      <c r="E6413" t="s">
        <v>21</v>
      </c>
      <c r="F6413" t="s">
        <v>712</v>
      </c>
      <c r="G6413" t="s">
        <v>92</v>
      </c>
      <c r="H6413">
        <v>75081</v>
      </c>
      <c r="I6413" t="s">
        <v>93</v>
      </c>
      <c r="J6413" t="s">
        <v>3669</v>
      </c>
      <c r="K6413" t="s">
        <v>39</v>
      </c>
      <c r="L6413" t="s">
        <v>80</v>
      </c>
      <c r="M6413" t="s">
        <v>3670</v>
      </c>
      <c r="N6413">
        <v>53.952000000000005</v>
      </c>
      <c r="O6413">
        <v>3</v>
      </c>
      <c r="P6413">
        <v>0.2</v>
      </c>
      <c r="Q6413">
        <v>17.534399999999998</v>
      </c>
    </row>
    <row r="6414" spans="1:17" x14ac:dyDescent="0.3">
      <c r="A6414" t="s">
        <v>166</v>
      </c>
      <c r="B6414" t="s">
        <v>3423</v>
      </c>
      <c r="C6414" t="s">
        <v>3424</v>
      </c>
      <c r="D6414" t="s">
        <v>34</v>
      </c>
      <c r="E6414" t="s">
        <v>21</v>
      </c>
      <c r="F6414" t="s">
        <v>1273</v>
      </c>
      <c r="G6414" t="s">
        <v>224</v>
      </c>
      <c r="H6414">
        <v>47374</v>
      </c>
      <c r="I6414" t="s">
        <v>93</v>
      </c>
      <c r="J6414" t="s">
        <v>3669</v>
      </c>
      <c r="K6414" t="s">
        <v>39</v>
      </c>
      <c r="L6414" t="s">
        <v>80</v>
      </c>
      <c r="M6414" t="s">
        <v>3670</v>
      </c>
      <c r="N6414">
        <v>22.48</v>
      </c>
      <c r="O6414">
        <v>1</v>
      </c>
      <c r="P6414">
        <v>0</v>
      </c>
      <c r="Q6414">
        <v>10.3408</v>
      </c>
    </row>
    <row r="6415" spans="1:17" x14ac:dyDescent="0.3">
      <c r="A6415" t="s">
        <v>17</v>
      </c>
      <c r="B6415" t="s">
        <v>5408</v>
      </c>
      <c r="C6415" t="s">
        <v>5409</v>
      </c>
      <c r="D6415" t="s">
        <v>34</v>
      </c>
      <c r="E6415" t="s">
        <v>21</v>
      </c>
      <c r="F6415" t="s">
        <v>4070</v>
      </c>
      <c r="G6415" t="s">
        <v>1477</v>
      </c>
      <c r="H6415">
        <v>72209</v>
      </c>
      <c r="I6415" t="s">
        <v>24</v>
      </c>
      <c r="J6415" t="s">
        <v>3669</v>
      </c>
      <c r="K6415" t="s">
        <v>39</v>
      </c>
      <c r="L6415" t="s">
        <v>80</v>
      </c>
      <c r="M6415" t="s">
        <v>3670</v>
      </c>
      <c r="N6415">
        <v>44.96</v>
      </c>
      <c r="O6415">
        <v>2</v>
      </c>
      <c r="P6415">
        <v>0</v>
      </c>
      <c r="Q6415">
        <v>20.6816</v>
      </c>
    </row>
    <row r="6416" spans="1:17" x14ac:dyDescent="0.3">
      <c r="A6416" t="s">
        <v>1122</v>
      </c>
      <c r="B6416" t="s">
        <v>4150</v>
      </c>
      <c r="C6416" t="s">
        <v>4151</v>
      </c>
      <c r="D6416" t="s">
        <v>20</v>
      </c>
      <c r="E6416" t="s">
        <v>21</v>
      </c>
      <c r="F6416" t="s">
        <v>84</v>
      </c>
      <c r="G6416" t="s">
        <v>85</v>
      </c>
      <c r="H6416">
        <v>98115</v>
      </c>
      <c r="I6416" t="s">
        <v>37</v>
      </c>
      <c r="J6416" t="s">
        <v>4152</v>
      </c>
      <c r="K6416" t="s">
        <v>39</v>
      </c>
      <c r="L6416" t="s">
        <v>80</v>
      </c>
      <c r="M6416" t="s">
        <v>4153</v>
      </c>
      <c r="N6416">
        <v>12.96</v>
      </c>
      <c r="O6416">
        <v>2</v>
      </c>
      <c r="P6416">
        <v>0</v>
      </c>
      <c r="Q6416">
        <v>6.3504000000000005</v>
      </c>
    </row>
    <row r="6417" spans="1:17" x14ac:dyDescent="0.3">
      <c r="A6417" t="s">
        <v>42</v>
      </c>
      <c r="B6417" t="s">
        <v>1698</v>
      </c>
      <c r="C6417" t="s">
        <v>1699</v>
      </c>
      <c r="D6417" t="s">
        <v>20</v>
      </c>
      <c r="E6417" t="s">
        <v>21</v>
      </c>
      <c r="F6417" t="s">
        <v>1700</v>
      </c>
      <c r="G6417" t="s">
        <v>369</v>
      </c>
      <c r="H6417">
        <v>97301</v>
      </c>
      <c r="I6417" t="s">
        <v>37</v>
      </c>
      <c r="J6417" t="s">
        <v>1703</v>
      </c>
      <c r="K6417" t="s">
        <v>39</v>
      </c>
      <c r="L6417" t="s">
        <v>80</v>
      </c>
      <c r="M6417" t="s">
        <v>1704</v>
      </c>
      <c r="N6417">
        <v>20.736000000000004</v>
      </c>
      <c r="O6417">
        <v>4</v>
      </c>
      <c r="P6417">
        <v>0.2</v>
      </c>
      <c r="Q6417">
        <v>7.2576000000000001</v>
      </c>
    </row>
    <row r="6418" spans="1:17" x14ac:dyDescent="0.3">
      <c r="A6418" t="s">
        <v>166</v>
      </c>
      <c r="B6418" t="s">
        <v>1026</v>
      </c>
      <c r="C6418" t="s">
        <v>1027</v>
      </c>
      <c r="D6418" t="s">
        <v>34</v>
      </c>
      <c r="E6418" t="s">
        <v>21</v>
      </c>
      <c r="F6418" t="s">
        <v>35</v>
      </c>
      <c r="G6418" t="s">
        <v>36</v>
      </c>
      <c r="H6418">
        <v>90049</v>
      </c>
      <c r="I6418" t="s">
        <v>37</v>
      </c>
      <c r="J6418" t="s">
        <v>1703</v>
      </c>
      <c r="K6418" t="s">
        <v>39</v>
      </c>
      <c r="L6418" t="s">
        <v>80</v>
      </c>
      <c r="M6418" t="s">
        <v>1704</v>
      </c>
      <c r="N6418">
        <v>45.36</v>
      </c>
      <c r="O6418">
        <v>7</v>
      </c>
      <c r="P6418">
        <v>0</v>
      </c>
      <c r="Q6418">
        <v>21.772800000000004</v>
      </c>
    </row>
    <row r="6419" spans="1:17" x14ac:dyDescent="0.3">
      <c r="A6419" t="s">
        <v>42</v>
      </c>
      <c r="B6419" t="s">
        <v>4718</v>
      </c>
      <c r="C6419" t="s">
        <v>4719</v>
      </c>
      <c r="D6419" t="s">
        <v>90</v>
      </c>
      <c r="E6419" t="s">
        <v>21</v>
      </c>
      <c r="F6419" t="s">
        <v>1280</v>
      </c>
      <c r="G6419" t="s">
        <v>400</v>
      </c>
      <c r="H6419">
        <v>80027</v>
      </c>
      <c r="I6419" t="s">
        <v>37</v>
      </c>
      <c r="J6419" t="s">
        <v>1703</v>
      </c>
      <c r="K6419" t="s">
        <v>39</v>
      </c>
      <c r="L6419" t="s">
        <v>80</v>
      </c>
      <c r="M6419" t="s">
        <v>1704</v>
      </c>
      <c r="N6419">
        <v>20.736000000000004</v>
      </c>
      <c r="O6419">
        <v>4</v>
      </c>
      <c r="P6419">
        <v>0.2</v>
      </c>
      <c r="Q6419">
        <v>7.2576000000000001</v>
      </c>
    </row>
    <row r="6420" spans="1:17" x14ac:dyDescent="0.3">
      <c r="A6420" t="s">
        <v>42</v>
      </c>
      <c r="B6420" t="s">
        <v>2490</v>
      </c>
      <c r="C6420" t="s">
        <v>2491</v>
      </c>
      <c r="D6420" t="s">
        <v>20</v>
      </c>
      <c r="E6420" t="s">
        <v>21</v>
      </c>
      <c r="F6420" t="s">
        <v>35</v>
      </c>
      <c r="G6420" t="s">
        <v>36</v>
      </c>
      <c r="H6420">
        <v>90036</v>
      </c>
      <c r="I6420" t="s">
        <v>37</v>
      </c>
      <c r="J6420" t="s">
        <v>1703</v>
      </c>
      <c r="K6420" t="s">
        <v>39</v>
      </c>
      <c r="L6420" t="s">
        <v>80</v>
      </c>
      <c r="M6420" t="s">
        <v>1704</v>
      </c>
      <c r="N6420">
        <v>19.440000000000001</v>
      </c>
      <c r="O6420">
        <v>3</v>
      </c>
      <c r="P6420">
        <v>0</v>
      </c>
      <c r="Q6420">
        <v>9.3312000000000008</v>
      </c>
    </row>
    <row r="6421" spans="1:17" x14ac:dyDescent="0.3">
      <c r="A6421" t="s">
        <v>17</v>
      </c>
      <c r="B6421" t="s">
        <v>5280</v>
      </c>
      <c r="C6421" t="s">
        <v>5281</v>
      </c>
      <c r="D6421" t="s">
        <v>20</v>
      </c>
      <c r="E6421" t="s">
        <v>21</v>
      </c>
      <c r="F6421" t="s">
        <v>4000</v>
      </c>
      <c r="G6421" t="s">
        <v>36</v>
      </c>
      <c r="H6421">
        <v>95207</v>
      </c>
      <c r="I6421" t="s">
        <v>37</v>
      </c>
      <c r="J6421" t="s">
        <v>1703</v>
      </c>
      <c r="K6421" t="s">
        <v>39</v>
      </c>
      <c r="L6421" t="s">
        <v>80</v>
      </c>
      <c r="M6421" t="s">
        <v>1704</v>
      </c>
      <c r="N6421">
        <v>12.96</v>
      </c>
      <c r="O6421">
        <v>2</v>
      </c>
      <c r="P6421">
        <v>0</v>
      </c>
      <c r="Q6421">
        <v>6.2208000000000006</v>
      </c>
    </row>
    <row r="6422" spans="1:17" x14ac:dyDescent="0.3">
      <c r="A6422" t="s">
        <v>42</v>
      </c>
      <c r="B6422" t="s">
        <v>735</v>
      </c>
      <c r="C6422" t="s">
        <v>736</v>
      </c>
      <c r="D6422" t="s">
        <v>34</v>
      </c>
      <c r="E6422" t="s">
        <v>21</v>
      </c>
      <c r="F6422" t="s">
        <v>163</v>
      </c>
      <c r="G6422" t="s">
        <v>92</v>
      </c>
      <c r="H6422">
        <v>77095</v>
      </c>
      <c r="I6422" t="s">
        <v>93</v>
      </c>
      <c r="J6422" t="s">
        <v>1703</v>
      </c>
      <c r="K6422" t="s">
        <v>39</v>
      </c>
      <c r="L6422" t="s">
        <v>80</v>
      </c>
      <c r="M6422" t="s">
        <v>1704</v>
      </c>
      <c r="N6422">
        <v>25.920000000000005</v>
      </c>
      <c r="O6422">
        <v>5</v>
      </c>
      <c r="P6422">
        <v>0.2</v>
      </c>
      <c r="Q6422">
        <v>9.0719999999999992</v>
      </c>
    </row>
    <row r="6423" spans="1:17" x14ac:dyDescent="0.3">
      <c r="A6423" t="s">
        <v>17</v>
      </c>
      <c r="B6423" t="s">
        <v>5081</v>
      </c>
      <c r="C6423" t="s">
        <v>5082</v>
      </c>
      <c r="D6423" t="s">
        <v>20</v>
      </c>
      <c r="E6423" t="s">
        <v>21</v>
      </c>
      <c r="F6423" t="s">
        <v>35</v>
      </c>
      <c r="G6423" t="s">
        <v>36</v>
      </c>
      <c r="H6423">
        <v>90049</v>
      </c>
      <c r="I6423" t="s">
        <v>37</v>
      </c>
      <c r="J6423" t="s">
        <v>1703</v>
      </c>
      <c r="K6423" t="s">
        <v>39</v>
      </c>
      <c r="L6423" t="s">
        <v>80</v>
      </c>
      <c r="M6423" t="s">
        <v>1704</v>
      </c>
      <c r="N6423">
        <v>19.440000000000001</v>
      </c>
      <c r="O6423">
        <v>3</v>
      </c>
      <c r="P6423">
        <v>0</v>
      </c>
      <c r="Q6423">
        <v>9.3312000000000008</v>
      </c>
    </row>
    <row r="6424" spans="1:17" x14ac:dyDescent="0.3">
      <c r="A6424" t="s">
        <v>1122</v>
      </c>
      <c r="B6424" t="s">
        <v>1665</v>
      </c>
      <c r="C6424" t="s">
        <v>1666</v>
      </c>
      <c r="D6424" t="s">
        <v>20</v>
      </c>
      <c r="E6424" t="s">
        <v>21</v>
      </c>
      <c r="F6424" t="s">
        <v>84</v>
      </c>
      <c r="G6424" t="s">
        <v>85</v>
      </c>
      <c r="H6424">
        <v>98105</v>
      </c>
      <c r="I6424" t="s">
        <v>37</v>
      </c>
      <c r="J6424" t="s">
        <v>1703</v>
      </c>
      <c r="K6424" t="s">
        <v>39</v>
      </c>
      <c r="L6424" t="s">
        <v>80</v>
      </c>
      <c r="M6424" t="s">
        <v>1704</v>
      </c>
      <c r="N6424">
        <v>19.440000000000001</v>
      </c>
      <c r="O6424">
        <v>3</v>
      </c>
      <c r="P6424">
        <v>0</v>
      </c>
      <c r="Q6424">
        <v>9.3312000000000008</v>
      </c>
    </row>
    <row r="6425" spans="1:17" x14ac:dyDescent="0.3">
      <c r="A6425" t="s">
        <v>17</v>
      </c>
      <c r="B6425" t="s">
        <v>5608</v>
      </c>
      <c r="C6425" t="s">
        <v>5609</v>
      </c>
      <c r="D6425" t="s">
        <v>20</v>
      </c>
      <c r="E6425" t="s">
        <v>21</v>
      </c>
      <c r="F6425" t="s">
        <v>5891</v>
      </c>
      <c r="G6425" t="s">
        <v>1477</v>
      </c>
      <c r="H6425">
        <v>71603</v>
      </c>
      <c r="I6425" t="s">
        <v>24</v>
      </c>
      <c r="J6425" t="s">
        <v>1703</v>
      </c>
      <c r="K6425" t="s">
        <v>39</v>
      </c>
      <c r="L6425" t="s">
        <v>80</v>
      </c>
      <c r="M6425" t="s">
        <v>1704</v>
      </c>
      <c r="N6425">
        <v>12.96</v>
      </c>
      <c r="O6425">
        <v>2</v>
      </c>
      <c r="P6425">
        <v>0</v>
      </c>
      <c r="Q6425">
        <v>6.2208000000000006</v>
      </c>
    </row>
    <row r="6426" spans="1:17" x14ac:dyDescent="0.3">
      <c r="A6426" t="s">
        <v>42</v>
      </c>
      <c r="B6426" t="s">
        <v>1132</v>
      </c>
      <c r="C6426" t="s">
        <v>1133</v>
      </c>
      <c r="D6426" t="s">
        <v>20</v>
      </c>
      <c r="E6426" t="s">
        <v>21</v>
      </c>
      <c r="F6426" t="s">
        <v>1134</v>
      </c>
      <c r="G6426" t="s">
        <v>92</v>
      </c>
      <c r="H6426">
        <v>78550</v>
      </c>
      <c r="I6426" t="s">
        <v>93</v>
      </c>
      <c r="J6426" t="s">
        <v>1135</v>
      </c>
      <c r="K6426" t="s">
        <v>39</v>
      </c>
      <c r="L6426" t="s">
        <v>80</v>
      </c>
      <c r="M6426" t="s">
        <v>1136</v>
      </c>
      <c r="N6426">
        <v>25.920000000000005</v>
      </c>
      <c r="O6426">
        <v>5</v>
      </c>
      <c r="P6426">
        <v>0.2</v>
      </c>
      <c r="Q6426">
        <v>9.3960000000000008</v>
      </c>
    </row>
    <row r="6427" spans="1:17" x14ac:dyDescent="0.3">
      <c r="A6427" t="s">
        <v>42</v>
      </c>
      <c r="B6427" t="s">
        <v>844</v>
      </c>
      <c r="C6427" t="s">
        <v>845</v>
      </c>
      <c r="D6427" t="s">
        <v>20</v>
      </c>
      <c r="E6427" t="s">
        <v>21</v>
      </c>
      <c r="F6427" t="s">
        <v>35</v>
      </c>
      <c r="G6427" t="s">
        <v>36</v>
      </c>
      <c r="H6427">
        <v>90032</v>
      </c>
      <c r="I6427" t="s">
        <v>37</v>
      </c>
      <c r="J6427" t="s">
        <v>1135</v>
      </c>
      <c r="K6427" t="s">
        <v>39</v>
      </c>
      <c r="L6427" t="s">
        <v>80</v>
      </c>
      <c r="M6427" t="s">
        <v>1136</v>
      </c>
      <c r="N6427">
        <v>38.880000000000003</v>
      </c>
      <c r="O6427">
        <v>6</v>
      </c>
      <c r="P6427">
        <v>0</v>
      </c>
      <c r="Q6427">
        <v>19.051200000000001</v>
      </c>
    </row>
    <row r="6428" spans="1:17" x14ac:dyDescent="0.3">
      <c r="A6428" t="s">
        <v>17</v>
      </c>
      <c r="B6428" t="s">
        <v>5514</v>
      </c>
      <c r="C6428" t="s">
        <v>5515</v>
      </c>
      <c r="D6428" t="s">
        <v>34</v>
      </c>
      <c r="E6428" t="s">
        <v>21</v>
      </c>
      <c r="F6428" t="s">
        <v>163</v>
      </c>
      <c r="G6428" t="s">
        <v>92</v>
      </c>
      <c r="H6428">
        <v>77070</v>
      </c>
      <c r="I6428" t="s">
        <v>93</v>
      </c>
      <c r="J6428" t="s">
        <v>1135</v>
      </c>
      <c r="K6428" t="s">
        <v>39</v>
      </c>
      <c r="L6428" t="s">
        <v>80</v>
      </c>
      <c r="M6428" t="s">
        <v>1136</v>
      </c>
      <c r="N6428">
        <v>10.368000000000002</v>
      </c>
      <c r="O6428">
        <v>2</v>
      </c>
      <c r="P6428">
        <v>0.2</v>
      </c>
      <c r="Q6428">
        <v>3.7584</v>
      </c>
    </row>
    <row r="6429" spans="1:17" x14ac:dyDescent="0.3">
      <c r="A6429" t="s">
        <v>17</v>
      </c>
      <c r="B6429" t="s">
        <v>510</v>
      </c>
      <c r="C6429" t="s">
        <v>511</v>
      </c>
      <c r="D6429" t="s">
        <v>34</v>
      </c>
      <c r="E6429" t="s">
        <v>21</v>
      </c>
      <c r="F6429" t="s">
        <v>1210</v>
      </c>
      <c r="G6429" t="s">
        <v>1211</v>
      </c>
      <c r="H6429">
        <v>89115</v>
      </c>
      <c r="I6429" t="s">
        <v>37</v>
      </c>
      <c r="J6429" t="s">
        <v>1135</v>
      </c>
      <c r="K6429" t="s">
        <v>39</v>
      </c>
      <c r="L6429" t="s">
        <v>80</v>
      </c>
      <c r="M6429" t="s">
        <v>1136</v>
      </c>
      <c r="N6429">
        <v>32.400000000000006</v>
      </c>
      <c r="O6429">
        <v>5</v>
      </c>
      <c r="P6429">
        <v>0</v>
      </c>
      <c r="Q6429">
        <v>15.876000000000001</v>
      </c>
    </row>
    <row r="6430" spans="1:17" x14ac:dyDescent="0.3">
      <c r="A6430" t="s">
        <v>42</v>
      </c>
      <c r="B6430" t="s">
        <v>3187</v>
      </c>
      <c r="C6430" t="s">
        <v>3188</v>
      </c>
      <c r="D6430" t="s">
        <v>34</v>
      </c>
      <c r="E6430" t="s">
        <v>21</v>
      </c>
      <c r="F6430" t="s">
        <v>368</v>
      </c>
      <c r="G6430" t="s">
        <v>369</v>
      </c>
      <c r="H6430">
        <v>97206</v>
      </c>
      <c r="I6430" t="s">
        <v>37</v>
      </c>
      <c r="J6430" t="s">
        <v>1135</v>
      </c>
      <c r="K6430" t="s">
        <v>39</v>
      </c>
      <c r="L6430" t="s">
        <v>80</v>
      </c>
      <c r="M6430" t="s">
        <v>1136</v>
      </c>
      <c r="N6430">
        <v>31.104000000000006</v>
      </c>
      <c r="O6430">
        <v>6</v>
      </c>
      <c r="P6430">
        <v>0.2</v>
      </c>
      <c r="Q6430">
        <v>11.2752</v>
      </c>
    </row>
    <row r="6431" spans="1:17" x14ac:dyDescent="0.3">
      <c r="A6431" t="s">
        <v>42</v>
      </c>
      <c r="B6431" t="s">
        <v>510</v>
      </c>
      <c r="C6431" t="s">
        <v>511</v>
      </c>
      <c r="D6431" t="s">
        <v>34</v>
      </c>
      <c r="E6431" t="s">
        <v>21</v>
      </c>
      <c r="F6431" t="s">
        <v>954</v>
      </c>
      <c r="G6431" t="s">
        <v>689</v>
      </c>
      <c r="H6431">
        <v>7109</v>
      </c>
      <c r="I6431" t="s">
        <v>131</v>
      </c>
      <c r="J6431" t="s">
        <v>955</v>
      </c>
      <c r="K6431" t="s">
        <v>39</v>
      </c>
      <c r="L6431" t="s">
        <v>80</v>
      </c>
      <c r="M6431" t="s">
        <v>956</v>
      </c>
      <c r="N6431">
        <v>32.400000000000006</v>
      </c>
      <c r="O6431">
        <v>5</v>
      </c>
      <c r="P6431">
        <v>0</v>
      </c>
      <c r="Q6431">
        <v>15.552000000000001</v>
      </c>
    </row>
    <row r="6432" spans="1:17" x14ac:dyDescent="0.3">
      <c r="A6432" t="s">
        <v>42</v>
      </c>
      <c r="B6432" t="s">
        <v>1957</v>
      </c>
      <c r="C6432" t="s">
        <v>1958</v>
      </c>
      <c r="D6432" t="s">
        <v>20</v>
      </c>
      <c r="E6432" t="s">
        <v>21</v>
      </c>
      <c r="F6432" t="s">
        <v>35</v>
      </c>
      <c r="G6432" t="s">
        <v>36</v>
      </c>
      <c r="H6432">
        <v>90045</v>
      </c>
      <c r="I6432" t="s">
        <v>37</v>
      </c>
      <c r="J6432" t="s">
        <v>955</v>
      </c>
      <c r="K6432" t="s">
        <v>39</v>
      </c>
      <c r="L6432" t="s">
        <v>80</v>
      </c>
      <c r="M6432" t="s">
        <v>956</v>
      </c>
      <c r="N6432">
        <v>6.48</v>
      </c>
      <c r="O6432">
        <v>1</v>
      </c>
      <c r="P6432">
        <v>0</v>
      </c>
      <c r="Q6432">
        <v>3.1104000000000003</v>
      </c>
    </row>
    <row r="6433" spans="1:17" x14ac:dyDescent="0.3">
      <c r="A6433" t="s">
        <v>42</v>
      </c>
      <c r="B6433" t="s">
        <v>3318</v>
      </c>
      <c r="C6433" t="s">
        <v>3319</v>
      </c>
      <c r="D6433" t="s">
        <v>20</v>
      </c>
      <c r="E6433" t="s">
        <v>21</v>
      </c>
      <c r="F6433" t="s">
        <v>496</v>
      </c>
      <c r="G6433" t="s">
        <v>36</v>
      </c>
      <c r="H6433">
        <v>95661</v>
      </c>
      <c r="I6433" t="s">
        <v>37</v>
      </c>
      <c r="J6433" t="s">
        <v>955</v>
      </c>
      <c r="K6433" t="s">
        <v>39</v>
      </c>
      <c r="L6433" t="s">
        <v>80</v>
      </c>
      <c r="M6433" t="s">
        <v>956</v>
      </c>
      <c r="N6433">
        <v>19.440000000000001</v>
      </c>
      <c r="O6433">
        <v>3</v>
      </c>
      <c r="P6433">
        <v>0</v>
      </c>
      <c r="Q6433">
        <v>9.3312000000000008</v>
      </c>
    </row>
    <row r="6434" spans="1:17" x14ac:dyDescent="0.3">
      <c r="A6434" t="s">
        <v>17</v>
      </c>
      <c r="B6434" t="s">
        <v>481</v>
      </c>
      <c r="C6434" t="s">
        <v>482</v>
      </c>
      <c r="D6434" t="s">
        <v>90</v>
      </c>
      <c r="E6434" t="s">
        <v>21</v>
      </c>
      <c r="F6434" t="s">
        <v>269</v>
      </c>
      <c r="G6434" t="s">
        <v>187</v>
      </c>
      <c r="H6434">
        <v>60653</v>
      </c>
      <c r="I6434" t="s">
        <v>93</v>
      </c>
      <c r="J6434" t="s">
        <v>5701</v>
      </c>
      <c r="K6434" t="s">
        <v>39</v>
      </c>
      <c r="L6434" t="s">
        <v>80</v>
      </c>
      <c r="M6434" t="s">
        <v>5702</v>
      </c>
      <c r="N6434">
        <v>3.8079999999999998</v>
      </c>
      <c r="O6434">
        <v>1</v>
      </c>
      <c r="P6434">
        <v>0.2</v>
      </c>
      <c r="Q6434">
        <v>1.2375999999999996</v>
      </c>
    </row>
    <row r="6435" spans="1:17" x14ac:dyDescent="0.3">
      <c r="A6435" t="s">
        <v>166</v>
      </c>
      <c r="B6435" t="s">
        <v>1470</v>
      </c>
      <c r="C6435" t="s">
        <v>1471</v>
      </c>
      <c r="D6435" t="s">
        <v>20</v>
      </c>
      <c r="E6435" t="s">
        <v>21</v>
      </c>
      <c r="F6435" t="s">
        <v>269</v>
      </c>
      <c r="G6435" t="s">
        <v>187</v>
      </c>
      <c r="H6435">
        <v>60623</v>
      </c>
      <c r="I6435" t="s">
        <v>93</v>
      </c>
      <c r="J6435" t="s">
        <v>5701</v>
      </c>
      <c r="K6435" t="s">
        <v>39</v>
      </c>
      <c r="L6435" t="s">
        <v>80</v>
      </c>
      <c r="M6435" t="s">
        <v>5702</v>
      </c>
      <c r="N6435">
        <v>11.423999999999999</v>
      </c>
      <c r="O6435">
        <v>3</v>
      </c>
      <c r="P6435">
        <v>0.2</v>
      </c>
      <c r="Q6435">
        <v>3.7127999999999988</v>
      </c>
    </row>
    <row r="6436" spans="1:17" x14ac:dyDescent="0.3">
      <c r="A6436" t="s">
        <v>42</v>
      </c>
      <c r="B6436" t="s">
        <v>1728</v>
      </c>
      <c r="C6436" t="s">
        <v>1729</v>
      </c>
      <c r="D6436" t="s">
        <v>20</v>
      </c>
      <c r="E6436" t="s">
        <v>21</v>
      </c>
      <c r="F6436" t="s">
        <v>786</v>
      </c>
      <c r="G6436" t="s">
        <v>46</v>
      </c>
      <c r="H6436">
        <v>33614</v>
      </c>
      <c r="I6436" t="s">
        <v>24</v>
      </c>
      <c r="J6436" t="s">
        <v>1732</v>
      </c>
      <c r="K6436" t="s">
        <v>39</v>
      </c>
      <c r="L6436" t="s">
        <v>80</v>
      </c>
      <c r="M6436" t="s">
        <v>1733</v>
      </c>
      <c r="N6436">
        <v>131.904</v>
      </c>
      <c r="O6436">
        <v>3</v>
      </c>
      <c r="P6436">
        <v>0.2</v>
      </c>
      <c r="Q6436">
        <v>47.815200000000004</v>
      </c>
    </row>
    <row r="6437" spans="1:17" x14ac:dyDescent="0.3">
      <c r="A6437" t="s">
        <v>42</v>
      </c>
      <c r="B6437" t="s">
        <v>4540</v>
      </c>
      <c r="C6437" t="s">
        <v>4541</v>
      </c>
      <c r="D6437" t="s">
        <v>90</v>
      </c>
      <c r="E6437" t="s">
        <v>21</v>
      </c>
      <c r="F6437" t="s">
        <v>5591</v>
      </c>
      <c r="G6437" t="s">
        <v>210</v>
      </c>
      <c r="H6437">
        <v>49423</v>
      </c>
      <c r="I6437" t="s">
        <v>93</v>
      </c>
      <c r="J6437" t="s">
        <v>1732</v>
      </c>
      <c r="K6437" t="s">
        <v>39</v>
      </c>
      <c r="L6437" t="s">
        <v>80</v>
      </c>
      <c r="M6437" t="s">
        <v>1733</v>
      </c>
      <c r="N6437">
        <v>109.92</v>
      </c>
      <c r="O6437">
        <v>2</v>
      </c>
      <c r="P6437">
        <v>0</v>
      </c>
      <c r="Q6437">
        <v>53.860799999999998</v>
      </c>
    </row>
    <row r="6438" spans="1:17" x14ac:dyDescent="0.3">
      <c r="A6438" t="s">
        <v>17</v>
      </c>
      <c r="B6438" t="s">
        <v>4188</v>
      </c>
      <c r="C6438" t="s">
        <v>4189</v>
      </c>
      <c r="D6438" t="s">
        <v>34</v>
      </c>
      <c r="E6438" t="s">
        <v>21</v>
      </c>
      <c r="F6438" t="s">
        <v>3866</v>
      </c>
      <c r="G6438" t="s">
        <v>689</v>
      </c>
      <c r="H6438">
        <v>7501</v>
      </c>
      <c r="I6438" t="s">
        <v>131</v>
      </c>
      <c r="J6438" t="s">
        <v>1732</v>
      </c>
      <c r="K6438" t="s">
        <v>39</v>
      </c>
      <c r="L6438" t="s">
        <v>80</v>
      </c>
      <c r="M6438" t="s">
        <v>1733</v>
      </c>
      <c r="N6438">
        <v>274.8</v>
      </c>
      <c r="O6438">
        <v>5</v>
      </c>
      <c r="P6438">
        <v>0</v>
      </c>
      <c r="Q6438">
        <v>134.65199999999999</v>
      </c>
    </row>
    <row r="6439" spans="1:17" x14ac:dyDescent="0.3">
      <c r="A6439" t="s">
        <v>166</v>
      </c>
      <c r="B6439" t="s">
        <v>1878</v>
      </c>
      <c r="C6439" t="s">
        <v>1879</v>
      </c>
      <c r="D6439" t="s">
        <v>20</v>
      </c>
      <c r="E6439" t="s">
        <v>21</v>
      </c>
      <c r="F6439" t="s">
        <v>435</v>
      </c>
      <c r="G6439" t="s">
        <v>224</v>
      </c>
      <c r="H6439">
        <v>47201</v>
      </c>
      <c r="I6439" t="s">
        <v>93</v>
      </c>
      <c r="J6439" t="s">
        <v>1882</v>
      </c>
      <c r="K6439" t="s">
        <v>39</v>
      </c>
      <c r="L6439" t="s">
        <v>80</v>
      </c>
      <c r="M6439" t="s">
        <v>1883</v>
      </c>
      <c r="N6439">
        <v>38.9</v>
      </c>
      <c r="O6439">
        <v>5</v>
      </c>
      <c r="P6439">
        <v>0</v>
      </c>
      <c r="Q6439">
        <v>17.504999999999995</v>
      </c>
    </row>
    <row r="6440" spans="1:17" x14ac:dyDescent="0.3">
      <c r="A6440" t="s">
        <v>42</v>
      </c>
      <c r="B6440" t="s">
        <v>3058</v>
      </c>
      <c r="C6440" t="s">
        <v>3059</v>
      </c>
      <c r="D6440" t="s">
        <v>20</v>
      </c>
      <c r="E6440" t="s">
        <v>21</v>
      </c>
      <c r="F6440" t="s">
        <v>3907</v>
      </c>
      <c r="G6440" t="s">
        <v>296</v>
      </c>
      <c r="H6440">
        <v>37604</v>
      </c>
      <c r="I6440" t="s">
        <v>24</v>
      </c>
      <c r="J6440" t="s">
        <v>1882</v>
      </c>
      <c r="K6440" t="s">
        <v>39</v>
      </c>
      <c r="L6440" t="s">
        <v>80</v>
      </c>
      <c r="M6440" t="s">
        <v>1883</v>
      </c>
      <c r="N6440">
        <v>24.896000000000001</v>
      </c>
      <c r="O6440">
        <v>4</v>
      </c>
      <c r="P6440">
        <v>0.2</v>
      </c>
      <c r="Q6440">
        <v>7.7799999999999976</v>
      </c>
    </row>
    <row r="6441" spans="1:17" x14ac:dyDescent="0.3">
      <c r="A6441" t="s">
        <v>42</v>
      </c>
      <c r="B6441" t="s">
        <v>581</v>
      </c>
      <c r="C6441" t="s">
        <v>582</v>
      </c>
      <c r="D6441" t="s">
        <v>20</v>
      </c>
      <c r="E6441" t="s">
        <v>21</v>
      </c>
      <c r="F6441" t="s">
        <v>829</v>
      </c>
      <c r="G6441" t="s">
        <v>36</v>
      </c>
      <c r="H6441">
        <v>92037</v>
      </c>
      <c r="I6441" t="s">
        <v>37</v>
      </c>
      <c r="J6441" t="s">
        <v>1882</v>
      </c>
      <c r="K6441" t="s">
        <v>39</v>
      </c>
      <c r="L6441" t="s">
        <v>80</v>
      </c>
      <c r="M6441" t="s">
        <v>1883</v>
      </c>
      <c r="N6441">
        <v>62.24</v>
      </c>
      <c r="O6441">
        <v>8</v>
      </c>
      <c r="P6441">
        <v>0</v>
      </c>
      <c r="Q6441">
        <v>28.007999999999996</v>
      </c>
    </row>
    <row r="6442" spans="1:17" x14ac:dyDescent="0.3">
      <c r="A6442" t="s">
        <v>17</v>
      </c>
      <c r="B6442" t="s">
        <v>3953</v>
      </c>
      <c r="C6442" t="s">
        <v>3954</v>
      </c>
      <c r="D6442" t="s">
        <v>20</v>
      </c>
      <c r="E6442" t="s">
        <v>21</v>
      </c>
      <c r="F6442" t="s">
        <v>235</v>
      </c>
      <c r="G6442" t="s">
        <v>236</v>
      </c>
      <c r="H6442">
        <v>10024</v>
      </c>
      <c r="I6442" t="s">
        <v>131</v>
      </c>
      <c r="J6442" t="s">
        <v>1882</v>
      </c>
      <c r="K6442" t="s">
        <v>39</v>
      </c>
      <c r="L6442" t="s">
        <v>80</v>
      </c>
      <c r="M6442" t="s">
        <v>1883</v>
      </c>
      <c r="N6442">
        <v>108.92</v>
      </c>
      <c r="O6442">
        <v>14</v>
      </c>
      <c r="P6442">
        <v>0</v>
      </c>
      <c r="Q6442">
        <v>49.013999999999996</v>
      </c>
    </row>
    <row r="6443" spans="1:17" x14ac:dyDescent="0.3">
      <c r="A6443" t="s">
        <v>42</v>
      </c>
      <c r="B6443" t="s">
        <v>4993</v>
      </c>
      <c r="C6443" t="s">
        <v>4994</v>
      </c>
      <c r="D6443" t="s">
        <v>20</v>
      </c>
      <c r="E6443" t="s">
        <v>21</v>
      </c>
      <c r="F6443" t="s">
        <v>129</v>
      </c>
      <c r="G6443" t="s">
        <v>130</v>
      </c>
      <c r="H6443">
        <v>19143</v>
      </c>
      <c r="I6443" t="s">
        <v>131</v>
      </c>
      <c r="J6443" t="s">
        <v>1882</v>
      </c>
      <c r="K6443" t="s">
        <v>39</v>
      </c>
      <c r="L6443" t="s">
        <v>80</v>
      </c>
      <c r="M6443" t="s">
        <v>1883</v>
      </c>
      <c r="N6443">
        <v>12.448</v>
      </c>
      <c r="O6443">
        <v>2</v>
      </c>
      <c r="P6443">
        <v>0.2</v>
      </c>
      <c r="Q6443">
        <v>3.8899999999999988</v>
      </c>
    </row>
    <row r="6444" spans="1:17" x14ac:dyDescent="0.3">
      <c r="A6444" t="s">
        <v>1122</v>
      </c>
      <c r="B6444" t="s">
        <v>4892</v>
      </c>
      <c r="C6444" t="s">
        <v>4893</v>
      </c>
      <c r="D6444" t="s">
        <v>20</v>
      </c>
      <c r="E6444" t="s">
        <v>21</v>
      </c>
      <c r="F6444" t="s">
        <v>112</v>
      </c>
      <c r="G6444" t="s">
        <v>36</v>
      </c>
      <c r="H6444">
        <v>94109</v>
      </c>
      <c r="I6444" t="s">
        <v>37</v>
      </c>
      <c r="J6444" t="s">
        <v>1882</v>
      </c>
      <c r="K6444" t="s">
        <v>39</v>
      </c>
      <c r="L6444" t="s">
        <v>80</v>
      </c>
      <c r="M6444" t="s">
        <v>1883</v>
      </c>
      <c r="N6444">
        <v>7.78</v>
      </c>
      <c r="O6444">
        <v>1</v>
      </c>
      <c r="P6444">
        <v>0</v>
      </c>
      <c r="Q6444">
        <v>3.5009999999999994</v>
      </c>
    </row>
    <row r="6445" spans="1:17" x14ac:dyDescent="0.3">
      <c r="A6445" t="s">
        <v>42</v>
      </c>
      <c r="B6445" t="s">
        <v>3809</v>
      </c>
      <c r="C6445" t="s">
        <v>3810</v>
      </c>
      <c r="D6445" t="s">
        <v>20</v>
      </c>
      <c r="E6445" t="s">
        <v>21</v>
      </c>
      <c r="F6445" t="s">
        <v>3055</v>
      </c>
      <c r="G6445" t="s">
        <v>654</v>
      </c>
      <c r="H6445">
        <v>6457</v>
      </c>
      <c r="I6445" t="s">
        <v>131</v>
      </c>
      <c r="J6445" t="s">
        <v>1882</v>
      </c>
      <c r="K6445" t="s">
        <v>39</v>
      </c>
      <c r="L6445" t="s">
        <v>80</v>
      </c>
      <c r="M6445" t="s">
        <v>1883</v>
      </c>
      <c r="N6445">
        <v>7.78</v>
      </c>
      <c r="O6445">
        <v>1</v>
      </c>
      <c r="P6445">
        <v>0</v>
      </c>
      <c r="Q6445">
        <v>3.5009999999999994</v>
      </c>
    </row>
    <row r="6446" spans="1:17" x14ac:dyDescent="0.3">
      <c r="A6446" t="s">
        <v>42</v>
      </c>
      <c r="B6446" t="s">
        <v>3784</v>
      </c>
      <c r="C6446" t="s">
        <v>3785</v>
      </c>
      <c r="D6446" t="s">
        <v>20</v>
      </c>
      <c r="E6446" t="s">
        <v>21</v>
      </c>
      <c r="F6446" t="s">
        <v>282</v>
      </c>
      <c r="G6446" t="s">
        <v>523</v>
      </c>
      <c r="H6446">
        <v>65807</v>
      </c>
      <c r="I6446" t="s">
        <v>93</v>
      </c>
      <c r="J6446" t="s">
        <v>3891</v>
      </c>
      <c r="K6446" t="s">
        <v>39</v>
      </c>
      <c r="L6446" t="s">
        <v>80</v>
      </c>
      <c r="M6446" t="s">
        <v>3892</v>
      </c>
      <c r="N6446">
        <v>17.34</v>
      </c>
      <c r="O6446">
        <v>3</v>
      </c>
      <c r="P6446">
        <v>0</v>
      </c>
      <c r="Q6446">
        <v>8.4966000000000008</v>
      </c>
    </row>
    <row r="6447" spans="1:17" x14ac:dyDescent="0.3">
      <c r="A6447" t="s">
        <v>42</v>
      </c>
      <c r="B6447" t="s">
        <v>1846</v>
      </c>
      <c r="C6447" t="s">
        <v>1847</v>
      </c>
      <c r="D6447" t="s">
        <v>20</v>
      </c>
      <c r="E6447" t="s">
        <v>21</v>
      </c>
      <c r="F6447" t="s">
        <v>269</v>
      </c>
      <c r="G6447" t="s">
        <v>187</v>
      </c>
      <c r="H6447">
        <v>60610</v>
      </c>
      <c r="I6447" t="s">
        <v>93</v>
      </c>
      <c r="J6447" t="s">
        <v>3891</v>
      </c>
      <c r="K6447" t="s">
        <v>39</v>
      </c>
      <c r="L6447" t="s">
        <v>80</v>
      </c>
      <c r="M6447" t="s">
        <v>3892</v>
      </c>
      <c r="N6447">
        <v>23.120000000000005</v>
      </c>
      <c r="O6447">
        <v>5</v>
      </c>
      <c r="P6447">
        <v>0.2</v>
      </c>
      <c r="Q6447">
        <v>8.3810000000000002</v>
      </c>
    </row>
    <row r="6448" spans="1:17" x14ac:dyDescent="0.3">
      <c r="A6448" t="s">
        <v>1122</v>
      </c>
      <c r="B6448" t="s">
        <v>4678</v>
      </c>
      <c r="C6448" t="s">
        <v>4679</v>
      </c>
      <c r="D6448" t="s">
        <v>90</v>
      </c>
      <c r="E6448" t="s">
        <v>21</v>
      </c>
      <c r="F6448" t="s">
        <v>3249</v>
      </c>
      <c r="G6448" t="s">
        <v>275</v>
      </c>
      <c r="H6448">
        <v>85301</v>
      </c>
      <c r="I6448" t="s">
        <v>37</v>
      </c>
      <c r="J6448" t="s">
        <v>3891</v>
      </c>
      <c r="K6448" t="s">
        <v>39</v>
      </c>
      <c r="L6448" t="s">
        <v>80</v>
      </c>
      <c r="M6448" t="s">
        <v>3892</v>
      </c>
      <c r="N6448">
        <v>23.120000000000005</v>
      </c>
      <c r="O6448">
        <v>5</v>
      </c>
      <c r="P6448">
        <v>0.2</v>
      </c>
      <c r="Q6448">
        <v>8.3810000000000002</v>
      </c>
    </row>
    <row r="6449" spans="1:17" x14ac:dyDescent="0.3">
      <c r="A6449" t="s">
        <v>42</v>
      </c>
      <c r="B6449" t="s">
        <v>3281</v>
      </c>
      <c r="C6449" t="s">
        <v>3282</v>
      </c>
      <c r="D6449" t="s">
        <v>20</v>
      </c>
      <c r="E6449" t="s">
        <v>21</v>
      </c>
      <c r="F6449" t="s">
        <v>84</v>
      </c>
      <c r="G6449" t="s">
        <v>85</v>
      </c>
      <c r="H6449">
        <v>98105</v>
      </c>
      <c r="I6449" t="s">
        <v>37</v>
      </c>
      <c r="J6449" t="s">
        <v>3891</v>
      </c>
      <c r="K6449" t="s">
        <v>39</v>
      </c>
      <c r="L6449" t="s">
        <v>80</v>
      </c>
      <c r="M6449" t="s">
        <v>3892</v>
      </c>
      <c r="N6449">
        <v>34.68</v>
      </c>
      <c r="O6449">
        <v>6</v>
      </c>
      <c r="P6449">
        <v>0</v>
      </c>
      <c r="Q6449">
        <v>16.993200000000002</v>
      </c>
    </row>
    <row r="6450" spans="1:17" x14ac:dyDescent="0.3">
      <c r="A6450" t="s">
        <v>42</v>
      </c>
      <c r="B6450" t="s">
        <v>2723</v>
      </c>
      <c r="C6450" t="s">
        <v>2724</v>
      </c>
      <c r="D6450" t="s">
        <v>34</v>
      </c>
      <c r="E6450" t="s">
        <v>21</v>
      </c>
      <c r="F6450" t="s">
        <v>769</v>
      </c>
      <c r="G6450" t="s">
        <v>210</v>
      </c>
      <c r="H6450">
        <v>48227</v>
      </c>
      <c r="I6450" t="s">
        <v>93</v>
      </c>
      <c r="J6450" t="s">
        <v>3891</v>
      </c>
      <c r="K6450" t="s">
        <v>39</v>
      </c>
      <c r="L6450" t="s">
        <v>80</v>
      </c>
      <c r="M6450" t="s">
        <v>3892</v>
      </c>
      <c r="N6450">
        <v>17.34</v>
      </c>
      <c r="O6450">
        <v>3</v>
      </c>
      <c r="P6450">
        <v>0</v>
      </c>
      <c r="Q6450">
        <v>8.4966000000000008</v>
      </c>
    </row>
    <row r="6451" spans="1:17" x14ac:dyDescent="0.3">
      <c r="A6451" t="s">
        <v>42</v>
      </c>
      <c r="B6451" t="s">
        <v>357</v>
      </c>
      <c r="C6451" t="s">
        <v>358</v>
      </c>
      <c r="D6451" t="s">
        <v>20</v>
      </c>
      <c r="E6451" t="s">
        <v>21</v>
      </c>
      <c r="F6451" t="s">
        <v>531</v>
      </c>
      <c r="G6451" t="s">
        <v>216</v>
      </c>
      <c r="H6451">
        <v>19711</v>
      </c>
      <c r="I6451" t="s">
        <v>131</v>
      </c>
      <c r="J6451" t="s">
        <v>3891</v>
      </c>
      <c r="K6451" t="s">
        <v>39</v>
      </c>
      <c r="L6451" t="s">
        <v>80</v>
      </c>
      <c r="M6451" t="s">
        <v>3892</v>
      </c>
      <c r="N6451">
        <v>17.34</v>
      </c>
      <c r="O6451">
        <v>3</v>
      </c>
      <c r="P6451">
        <v>0</v>
      </c>
      <c r="Q6451">
        <v>8.4966000000000008</v>
      </c>
    </row>
    <row r="6452" spans="1:17" x14ac:dyDescent="0.3">
      <c r="A6452" t="s">
        <v>42</v>
      </c>
      <c r="B6452" t="s">
        <v>4169</v>
      </c>
      <c r="C6452" t="s">
        <v>4170</v>
      </c>
      <c r="D6452" t="s">
        <v>34</v>
      </c>
      <c r="E6452" t="s">
        <v>21</v>
      </c>
      <c r="F6452" t="s">
        <v>712</v>
      </c>
      <c r="G6452" t="s">
        <v>92</v>
      </c>
      <c r="H6452">
        <v>75217</v>
      </c>
      <c r="I6452" t="s">
        <v>93</v>
      </c>
      <c r="J6452" t="s">
        <v>3891</v>
      </c>
      <c r="K6452" t="s">
        <v>39</v>
      </c>
      <c r="L6452" t="s">
        <v>80</v>
      </c>
      <c r="M6452" t="s">
        <v>3892</v>
      </c>
      <c r="N6452">
        <v>9.2480000000000011</v>
      </c>
      <c r="O6452">
        <v>2</v>
      </c>
      <c r="P6452">
        <v>0.2</v>
      </c>
      <c r="Q6452">
        <v>3.3524000000000003</v>
      </c>
    </row>
    <row r="6453" spans="1:17" x14ac:dyDescent="0.3">
      <c r="A6453" t="s">
        <v>166</v>
      </c>
      <c r="B6453" t="s">
        <v>1148</v>
      </c>
      <c r="C6453" t="s">
        <v>1149</v>
      </c>
      <c r="D6453" t="s">
        <v>34</v>
      </c>
      <c r="E6453" t="s">
        <v>21</v>
      </c>
      <c r="F6453" t="s">
        <v>4424</v>
      </c>
      <c r="G6453" t="s">
        <v>92</v>
      </c>
      <c r="H6453">
        <v>76117</v>
      </c>
      <c r="I6453" t="s">
        <v>93</v>
      </c>
      <c r="J6453" t="s">
        <v>3891</v>
      </c>
      <c r="K6453" t="s">
        <v>39</v>
      </c>
      <c r="L6453" t="s">
        <v>80</v>
      </c>
      <c r="M6453" t="s">
        <v>3892</v>
      </c>
      <c r="N6453">
        <v>32.368000000000002</v>
      </c>
      <c r="O6453">
        <v>7</v>
      </c>
      <c r="P6453">
        <v>0.2</v>
      </c>
      <c r="Q6453">
        <v>11.733400000000001</v>
      </c>
    </row>
    <row r="6454" spans="1:17" x14ac:dyDescent="0.3">
      <c r="A6454" t="s">
        <v>42</v>
      </c>
      <c r="B6454" t="s">
        <v>2396</v>
      </c>
      <c r="C6454" t="s">
        <v>2397</v>
      </c>
      <c r="D6454" t="s">
        <v>20</v>
      </c>
      <c r="E6454" t="s">
        <v>21</v>
      </c>
      <c r="F6454" t="s">
        <v>129</v>
      </c>
      <c r="G6454" t="s">
        <v>130</v>
      </c>
      <c r="H6454">
        <v>19140</v>
      </c>
      <c r="I6454" t="s">
        <v>131</v>
      </c>
      <c r="J6454" t="s">
        <v>2398</v>
      </c>
      <c r="K6454" t="s">
        <v>39</v>
      </c>
      <c r="L6454" t="s">
        <v>80</v>
      </c>
      <c r="M6454" t="s">
        <v>2399</v>
      </c>
      <c r="N6454">
        <v>12.192</v>
      </c>
      <c r="O6454">
        <v>3</v>
      </c>
      <c r="P6454">
        <v>0.2</v>
      </c>
      <c r="Q6454">
        <v>4.1147999999999998</v>
      </c>
    </row>
    <row r="6455" spans="1:17" x14ac:dyDescent="0.3">
      <c r="A6455" t="s">
        <v>17</v>
      </c>
      <c r="B6455" t="s">
        <v>4629</v>
      </c>
      <c r="C6455" t="s">
        <v>4630</v>
      </c>
      <c r="D6455" t="s">
        <v>90</v>
      </c>
      <c r="E6455" t="s">
        <v>21</v>
      </c>
      <c r="F6455" t="s">
        <v>35</v>
      </c>
      <c r="G6455" t="s">
        <v>36</v>
      </c>
      <c r="H6455">
        <v>90045</v>
      </c>
      <c r="I6455" t="s">
        <v>37</v>
      </c>
      <c r="J6455" t="s">
        <v>2398</v>
      </c>
      <c r="K6455" t="s">
        <v>39</v>
      </c>
      <c r="L6455" t="s">
        <v>80</v>
      </c>
      <c r="M6455" t="s">
        <v>5010</v>
      </c>
      <c r="N6455">
        <v>6.48</v>
      </c>
      <c r="O6455">
        <v>1</v>
      </c>
      <c r="P6455">
        <v>0</v>
      </c>
      <c r="Q6455">
        <v>3.1752000000000002</v>
      </c>
    </row>
    <row r="6456" spans="1:17" x14ac:dyDescent="0.3">
      <c r="A6456" t="s">
        <v>17</v>
      </c>
      <c r="B6456" t="s">
        <v>3912</v>
      </c>
      <c r="C6456" t="s">
        <v>3913</v>
      </c>
      <c r="D6456" t="s">
        <v>20</v>
      </c>
      <c r="E6456" t="s">
        <v>21</v>
      </c>
      <c r="F6456" t="s">
        <v>5226</v>
      </c>
      <c r="G6456" t="s">
        <v>1217</v>
      </c>
      <c r="H6456">
        <v>2920</v>
      </c>
      <c r="I6456" t="s">
        <v>131</v>
      </c>
      <c r="J6456" t="s">
        <v>2398</v>
      </c>
      <c r="K6456" t="s">
        <v>39</v>
      </c>
      <c r="L6456" t="s">
        <v>80</v>
      </c>
      <c r="M6456" t="s">
        <v>2399</v>
      </c>
      <c r="N6456">
        <v>10.16</v>
      </c>
      <c r="O6456">
        <v>2</v>
      </c>
      <c r="P6456">
        <v>0</v>
      </c>
      <c r="Q6456">
        <v>4.7751999999999999</v>
      </c>
    </row>
    <row r="6457" spans="1:17" x14ac:dyDescent="0.3">
      <c r="A6457" t="s">
        <v>42</v>
      </c>
      <c r="B6457" t="s">
        <v>2275</v>
      </c>
      <c r="C6457" t="s">
        <v>2276</v>
      </c>
      <c r="D6457" t="s">
        <v>34</v>
      </c>
      <c r="E6457" t="s">
        <v>21</v>
      </c>
      <c r="F6457" t="s">
        <v>712</v>
      </c>
      <c r="G6457" t="s">
        <v>92</v>
      </c>
      <c r="H6457">
        <v>75220</v>
      </c>
      <c r="I6457" t="s">
        <v>93</v>
      </c>
      <c r="J6457" t="s">
        <v>2398</v>
      </c>
      <c r="K6457" t="s">
        <v>39</v>
      </c>
      <c r="L6457" t="s">
        <v>80</v>
      </c>
      <c r="M6457" t="s">
        <v>5010</v>
      </c>
      <c r="N6457">
        <v>31.104000000000006</v>
      </c>
      <c r="O6457">
        <v>6</v>
      </c>
      <c r="P6457">
        <v>0.2</v>
      </c>
      <c r="Q6457">
        <v>11.2752</v>
      </c>
    </row>
    <row r="6458" spans="1:17" x14ac:dyDescent="0.3">
      <c r="A6458" t="s">
        <v>1122</v>
      </c>
      <c r="B6458" t="s">
        <v>4300</v>
      </c>
      <c r="C6458" t="s">
        <v>4301</v>
      </c>
      <c r="D6458" t="s">
        <v>20</v>
      </c>
      <c r="E6458" t="s">
        <v>21</v>
      </c>
      <c r="F6458" t="s">
        <v>712</v>
      </c>
      <c r="G6458" t="s">
        <v>92</v>
      </c>
      <c r="H6458">
        <v>75217</v>
      </c>
      <c r="I6458" t="s">
        <v>93</v>
      </c>
      <c r="J6458" t="s">
        <v>2398</v>
      </c>
      <c r="K6458" t="s">
        <v>39</v>
      </c>
      <c r="L6458" t="s">
        <v>80</v>
      </c>
      <c r="M6458" t="s">
        <v>5010</v>
      </c>
      <c r="N6458">
        <v>5.1840000000000011</v>
      </c>
      <c r="O6458">
        <v>1</v>
      </c>
      <c r="P6458">
        <v>0.2</v>
      </c>
      <c r="Q6458">
        <v>1.8792</v>
      </c>
    </row>
    <row r="6459" spans="1:17" x14ac:dyDescent="0.3">
      <c r="A6459" t="s">
        <v>42</v>
      </c>
      <c r="B6459" t="s">
        <v>119</v>
      </c>
      <c r="C6459" t="s">
        <v>120</v>
      </c>
      <c r="D6459" t="s">
        <v>34</v>
      </c>
      <c r="E6459" t="s">
        <v>21</v>
      </c>
      <c r="F6459" t="s">
        <v>3481</v>
      </c>
      <c r="G6459" t="s">
        <v>644</v>
      </c>
      <c r="H6459">
        <v>70506</v>
      </c>
      <c r="I6459" t="s">
        <v>24</v>
      </c>
      <c r="J6459" t="s">
        <v>2398</v>
      </c>
      <c r="K6459" t="s">
        <v>39</v>
      </c>
      <c r="L6459" t="s">
        <v>80</v>
      </c>
      <c r="M6459" t="s">
        <v>5010</v>
      </c>
      <c r="N6459">
        <v>12.96</v>
      </c>
      <c r="O6459">
        <v>2</v>
      </c>
      <c r="P6459">
        <v>0</v>
      </c>
      <c r="Q6459">
        <v>6.3504000000000005</v>
      </c>
    </row>
    <row r="6460" spans="1:17" x14ac:dyDescent="0.3">
      <c r="A6460" t="s">
        <v>42</v>
      </c>
      <c r="B6460" t="s">
        <v>5531</v>
      </c>
      <c r="C6460" t="s">
        <v>5532</v>
      </c>
      <c r="D6460" t="s">
        <v>90</v>
      </c>
      <c r="E6460" t="s">
        <v>21</v>
      </c>
      <c r="F6460" t="s">
        <v>976</v>
      </c>
      <c r="G6460" t="s">
        <v>436</v>
      </c>
      <c r="H6460">
        <v>44107</v>
      </c>
      <c r="I6460" t="s">
        <v>131</v>
      </c>
      <c r="J6460" t="s">
        <v>2398</v>
      </c>
      <c r="K6460" t="s">
        <v>39</v>
      </c>
      <c r="L6460" t="s">
        <v>80</v>
      </c>
      <c r="M6460" t="s">
        <v>2399</v>
      </c>
      <c r="N6460">
        <v>4.0640000000000001</v>
      </c>
      <c r="O6460">
        <v>1</v>
      </c>
      <c r="P6460">
        <v>0.2</v>
      </c>
      <c r="Q6460">
        <v>1.3715999999999999</v>
      </c>
    </row>
    <row r="6461" spans="1:17" x14ac:dyDescent="0.3">
      <c r="A6461" t="s">
        <v>17</v>
      </c>
      <c r="B6461" t="s">
        <v>832</v>
      </c>
      <c r="C6461" t="s">
        <v>833</v>
      </c>
      <c r="D6461" t="s">
        <v>20</v>
      </c>
      <c r="E6461" t="s">
        <v>21</v>
      </c>
      <c r="F6461" t="s">
        <v>4069</v>
      </c>
      <c r="G6461" t="s">
        <v>296</v>
      </c>
      <c r="H6461">
        <v>37918</v>
      </c>
      <c r="I6461" t="s">
        <v>24</v>
      </c>
      <c r="J6461" t="s">
        <v>2398</v>
      </c>
      <c r="K6461" t="s">
        <v>39</v>
      </c>
      <c r="L6461" t="s">
        <v>80</v>
      </c>
      <c r="M6461" t="s">
        <v>2399</v>
      </c>
      <c r="N6461">
        <v>12.192</v>
      </c>
      <c r="O6461">
        <v>3</v>
      </c>
      <c r="P6461">
        <v>0.2</v>
      </c>
      <c r="Q6461">
        <v>4.1147999999999998</v>
      </c>
    </row>
    <row r="6462" spans="1:17" x14ac:dyDescent="0.3">
      <c r="A6462" t="s">
        <v>17</v>
      </c>
      <c r="B6462" t="s">
        <v>4609</v>
      </c>
      <c r="C6462" t="s">
        <v>4610</v>
      </c>
      <c r="D6462" t="s">
        <v>20</v>
      </c>
      <c r="E6462" t="s">
        <v>21</v>
      </c>
      <c r="F6462" t="s">
        <v>2105</v>
      </c>
      <c r="G6462" t="s">
        <v>436</v>
      </c>
      <c r="H6462">
        <v>43130</v>
      </c>
      <c r="I6462" t="s">
        <v>131</v>
      </c>
      <c r="J6462" t="s">
        <v>2398</v>
      </c>
      <c r="K6462" t="s">
        <v>39</v>
      </c>
      <c r="L6462" t="s">
        <v>80</v>
      </c>
      <c r="M6462" t="s">
        <v>5010</v>
      </c>
      <c r="N6462">
        <v>10.368000000000002</v>
      </c>
      <c r="O6462">
        <v>2</v>
      </c>
      <c r="P6462">
        <v>0.2</v>
      </c>
      <c r="Q6462">
        <v>3.7584</v>
      </c>
    </row>
    <row r="6463" spans="1:17" x14ac:dyDescent="0.3">
      <c r="A6463" t="s">
        <v>42</v>
      </c>
      <c r="B6463" t="s">
        <v>4186</v>
      </c>
      <c r="C6463" t="s">
        <v>4187</v>
      </c>
      <c r="D6463" t="s">
        <v>90</v>
      </c>
      <c r="E6463" t="s">
        <v>21</v>
      </c>
      <c r="F6463" t="s">
        <v>3349</v>
      </c>
      <c r="G6463" t="s">
        <v>36</v>
      </c>
      <c r="H6463">
        <v>92677</v>
      </c>
      <c r="I6463" t="s">
        <v>37</v>
      </c>
      <c r="J6463" t="s">
        <v>2398</v>
      </c>
      <c r="K6463" t="s">
        <v>39</v>
      </c>
      <c r="L6463" t="s">
        <v>80</v>
      </c>
      <c r="M6463" t="s">
        <v>5010</v>
      </c>
      <c r="N6463">
        <v>12.96</v>
      </c>
      <c r="O6463">
        <v>2</v>
      </c>
      <c r="P6463">
        <v>0</v>
      </c>
      <c r="Q6463">
        <v>6.3504000000000005</v>
      </c>
    </row>
    <row r="6464" spans="1:17" x14ac:dyDescent="0.3">
      <c r="A6464" t="s">
        <v>42</v>
      </c>
      <c r="B6464" t="s">
        <v>4188</v>
      </c>
      <c r="C6464" t="s">
        <v>4189</v>
      </c>
      <c r="D6464" t="s">
        <v>34</v>
      </c>
      <c r="E6464" t="s">
        <v>21</v>
      </c>
      <c r="F6464" t="s">
        <v>5296</v>
      </c>
      <c r="G6464" t="s">
        <v>1107</v>
      </c>
      <c r="H6464">
        <v>30328</v>
      </c>
      <c r="I6464" t="s">
        <v>24</v>
      </c>
      <c r="J6464" t="s">
        <v>2398</v>
      </c>
      <c r="K6464" t="s">
        <v>39</v>
      </c>
      <c r="L6464" t="s">
        <v>80</v>
      </c>
      <c r="M6464" t="s">
        <v>2399</v>
      </c>
      <c r="N6464">
        <v>15.24</v>
      </c>
      <c r="O6464">
        <v>3</v>
      </c>
      <c r="P6464">
        <v>0</v>
      </c>
      <c r="Q6464">
        <v>7.1627999999999998</v>
      </c>
    </row>
    <row r="6465" spans="1:17" x14ac:dyDescent="0.3">
      <c r="A6465" t="s">
        <v>42</v>
      </c>
      <c r="B6465" t="s">
        <v>433</v>
      </c>
      <c r="C6465" t="s">
        <v>434</v>
      </c>
      <c r="D6465" t="s">
        <v>20</v>
      </c>
      <c r="E6465" t="s">
        <v>21</v>
      </c>
      <c r="F6465" t="s">
        <v>4860</v>
      </c>
      <c r="G6465" t="s">
        <v>210</v>
      </c>
      <c r="H6465">
        <v>49505</v>
      </c>
      <c r="I6465" t="s">
        <v>93</v>
      </c>
      <c r="J6465" t="s">
        <v>2398</v>
      </c>
      <c r="K6465" t="s">
        <v>39</v>
      </c>
      <c r="L6465" t="s">
        <v>80</v>
      </c>
      <c r="M6465" t="s">
        <v>2399</v>
      </c>
      <c r="N6465">
        <v>35.56</v>
      </c>
      <c r="O6465">
        <v>7</v>
      </c>
      <c r="P6465">
        <v>0</v>
      </c>
      <c r="Q6465">
        <v>16.713200000000001</v>
      </c>
    </row>
    <row r="6466" spans="1:17" x14ac:dyDescent="0.3">
      <c r="A6466" t="s">
        <v>17</v>
      </c>
      <c r="B6466" t="s">
        <v>98</v>
      </c>
      <c r="C6466" t="s">
        <v>99</v>
      </c>
      <c r="D6466" t="s">
        <v>20</v>
      </c>
      <c r="E6466" t="s">
        <v>21</v>
      </c>
      <c r="F6466" t="s">
        <v>769</v>
      </c>
      <c r="G6466" t="s">
        <v>210</v>
      </c>
      <c r="H6466">
        <v>48227</v>
      </c>
      <c r="I6466" t="s">
        <v>93</v>
      </c>
      <c r="J6466" t="s">
        <v>1341</v>
      </c>
      <c r="K6466" t="s">
        <v>39</v>
      </c>
      <c r="L6466" t="s">
        <v>80</v>
      </c>
      <c r="M6466" t="s">
        <v>1342</v>
      </c>
      <c r="N6466">
        <v>91.36</v>
      </c>
      <c r="O6466">
        <v>4</v>
      </c>
      <c r="P6466">
        <v>0</v>
      </c>
      <c r="Q6466">
        <v>42.025599999999997</v>
      </c>
    </row>
    <row r="6467" spans="1:17" x14ac:dyDescent="0.3">
      <c r="A6467" t="s">
        <v>42</v>
      </c>
      <c r="B6467" t="s">
        <v>3998</v>
      </c>
      <c r="C6467" t="s">
        <v>3999</v>
      </c>
      <c r="D6467" t="s">
        <v>20</v>
      </c>
      <c r="E6467" t="s">
        <v>21</v>
      </c>
      <c r="F6467" t="s">
        <v>4000</v>
      </c>
      <c r="G6467" t="s">
        <v>36</v>
      </c>
      <c r="H6467">
        <v>95207</v>
      </c>
      <c r="I6467" t="s">
        <v>37</v>
      </c>
      <c r="J6467" t="s">
        <v>1341</v>
      </c>
      <c r="K6467" t="s">
        <v>39</v>
      </c>
      <c r="L6467" t="s">
        <v>80</v>
      </c>
      <c r="M6467" t="s">
        <v>1342</v>
      </c>
      <c r="N6467">
        <v>159.88</v>
      </c>
      <c r="O6467">
        <v>7</v>
      </c>
      <c r="P6467">
        <v>0</v>
      </c>
      <c r="Q6467">
        <v>73.544799999999995</v>
      </c>
    </row>
    <row r="6468" spans="1:17" x14ac:dyDescent="0.3">
      <c r="A6468" t="s">
        <v>42</v>
      </c>
      <c r="B6468" t="s">
        <v>512</v>
      </c>
      <c r="C6468" t="s">
        <v>513</v>
      </c>
      <c r="D6468" t="s">
        <v>34</v>
      </c>
      <c r="E6468" t="s">
        <v>21</v>
      </c>
      <c r="F6468" t="s">
        <v>5631</v>
      </c>
      <c r="G6468" t="s">
        <v>4745</v>
      </c>
      <c r="H6468">
        <v>83605</v>
      </c>
      <c r="I6468" t="s">
        <v>37</v>
      </c>
      <c r="J6468" t="s">
        <v>1341</v>
      </c>
      <c r="K6468" t="s">
        <v>39</v>
      </c>
      <c r="L6468" t="s">
        <v>80</v>
      </c>
      <c r="M6468" t="s">
        <v>1342</v>
      </c>
      <c r="N6468">
        <v>91.36</v>
      </c>
      <c r="O6468">
        <v>4</v>
      </c>
      <c r="P6468">
        <v>0</v>
      </c>
      <c r="Q6468">
        <v>42.025599999999997</v>
      </c>
    </row>
    <row r="6469" spans="1:17" x14ac:dyDescent="0.3">
      <c r="A6469" t="s">
        <v>42</v>
      </c>
      <c r="B6469" t="s">
        <v>3817</v>
      </c>
      <c r="C6469" t="s">
        <v>3818</v>
      </c>
      <c r="D6469" t="s">
        <v>20</v>
      </c>
      <c r="E6469" t="s">
        <v>21</v>
      </c>
      <c r="F6469" t="s">
        <v>3719</v>
      </c>
      <c r="G6469" t="s">
        <v>654</v>
      </c>
      <c r="H6469">
        <v>6450</v>
      </c>
      <c r="I6469" t="s">
        <v>131</v>
      </c>
      <c r="J6469" t="s">
        <v>1341</v>
      </c>
      <c r="K6469" t="s">
        <v>39</v>
      </c>
      <c r="L6469" t="s">
        <v>80</v>
      </c>
      <c r="M6469" t="s">
        <v>1342</v>
      </c>
      <c r="N6469">
        <v>45.68</v>
      </c>
      <c r="O6469">
        <v>2</v>
      </c>
      <c r="P6469">
        <v>0</v>
      </c>
      <c r="Q6469">
        <v>21.012799999999999</v>
      </c>
    </row>
    <row r="6470" spans="1:17" x14ac:dyDescent="0.3">
      <c r="A6470" t="s">
        <v>17</v>
      </c>
      <c r="B6470" t="s">
        <v>543</v>
      </c>
      <c r="C6470" t="s">
        <v>544</v>
      </c>
      <c r="D6470" t="s">
        <v>90</v>
      </c>
      <c r="E6470" t="s">
        <v>21</v>
      </c>
      <c r="F6470" t="s">
        <v>84</v>
      </c>
      <c r="G6470" t="s">
        <v>85</v>
      </c>
      <c r="H6470">
        <v>98105</v>
      </c>
      <c r="I6470" t="s">
        <v>37</v>
      </c>
      <c r="J6470" t="s">
        <v>1341</v>
      </c>
      <c r="K6470" t="s">
        <v>39</v>
      </c>
      <c r="L6470" t="s">
        <v>80</v>
      </c>
      <c r="M6470" t="s">
        <v>1342</v>
      </c>
      <c r="N6470">
        <v>114.2</v>
      </c>
      <c r="O6470">
        <v>5</v>
      </c>
      <c r="P6470">
        <v>0</v>
      </c>
      <c r="Q6470">
        <v>52.531999999999996</v>
      </c>
    </row>
    <row r="6471" spans="1:17" x14ac:dyDescent="0.3">
      <c r="A6471" t="s">
        <v>42</v>
      </c>
      <c r="B6471" t="s">
        <v>3085</v>
      </c>
      <c r="C6471" t="s">
        <v>3086</v>
      </c>
      <c r="D6471" t="s">
        <v>20</v>
      </c>
      <c r="E6471" t="s">
        <v>21</v>
      </c>
      <c r="F6471" t="s">
        <v>435</v>
      </c>
      <c r="G6471" t="s">
        <v>436</v>
      </c>
      <c r="H6471">
        <v>43229</v>
      </c>
      <c r="I6471" t="s">
        <v>131</v>
      </c>
      <c r="J6471" t="s">
        <v>1341</v>
      </c>
      <c r="K6471" t="s">
        <v>39</v>
      </c>
      <c r="L6471" t="s">
        <v>80</v>
      </c>
      <c r="M6471" t="s">
        <v>1342</v>
      </c>
      <c r="N6471">
        <v>91.360000000000014</v>
      </c>
      <c r="O6471">
        <v>5</v>
      </c>
      <c r="P6471">
        <v>0.2</v>
      </c>
      <c r="Q6471">
        <v>29.691999999999993</v>
      </c>
    </row>
    <row r="6472" spans="1:17" x14ac:dyDescent="0.3">
      <c r="A6472" t="s">
        <v>42</v>
      </c>
      <c r="B6472" t="s">
        <v>1329</v>
      </c>
      <c r="C6472" t="s">
        <v>1330</v>
      </c>
      <c r="D6472" t="s">
        <v>34</v>
      </c>
      <c r="E6472" t="s">
        <v>21</v>
      </c>
      <c r="F6472" t="s">
        <v>163</v>
      </c>
      <c r="G6472" t="s">
        <v>92</v>
      </c>
      <c r="H6472">
        <v>77070</v>
      </c>
      <c r="I6472" t="s">
        <v>93</v>
      </c>
      <c r="J6472" t="s">
        <v>1331</v>
      </c>
      <c r="K6472" t="s">
        <v>39</v>
      </c>
      <c r="L6472" t="s">
        <v>80</v>
      </c>
      <c r="M6472" t="s">
        <v>1332</v>
      </c>
      <c r="N6472">
        <v>31.872000000000003</v>
      </c>
      <c r="O6472">
        <v>8</v>
      </c>
      <c r="P6472">
        <v>0.2</v>
      </c>
      <c r="Q6472">
        <v>11.553600000000003</v>
      </c>
    </row>
    <row r="6473" spans="1:17" x14ac:dyDescent="0.3">
      <c r="A6473" t="s">
        <v>42</v>
      </c>
      <c r="B6473" t="s">
        <v>4504</v>
      </c>
      <c r="C6473" t="s">
        <v>4505</v>
      </c>
      <c r="D6473" t="s">
        <v>20</v>
      </c>
      <c r="E6473" t="s">
        <v>21</v>
      </c>
      <c r="F6473" t="s">
        <v>129</v>
      </c>
      <c r="G6473" t="s">
        <v>130</v>
      </c>
      <c r="H6473">
        <v>19140</v>
      </c>
      <c r="I6473" t="s">
        <v>131</v>
      </c>
      <c r="J6473" t="s">
        <v>1331</v>
      </c>
      <c r="K6473" t="s">
        <v>39</v>
      </c>
      <c r="L6473" t="s">
        <v>80</v>
      </c>
      <c r="M6473" t="s">
        <v>1332</v>
      </c>
      <c r="N6473">
        <v>7.9680000000000009</v>
      </c>
      <c r="O6473">
        <v>2</v>
      </c>
      <c r="P6473">
        <v>0.2</v>
      </c>
      <c r="Q6473">
        <v>2.8884000000000007</v>
      </c>
    </row>
    <row r="6474" spans="1:17" x14ac:dyDescent="0.3">
      <c r="A6474" t="s">
        <v>166</v>
      </c>
      <c r="B6474" t="s">
        <v>4623</v>
      </c>
      <c r="C6474" t="s">
        <v>4624</v>
      </c>
      <c r="D6474" t="s">
        <v>20</v>
      </c>
      <c r="E6474" t="s">
        <v>21</v>
      </c>
      <c r="F6474" t="s">
        <v>3197</v>
      </c>
      <c r="G6474" t="s">
        <v>436</v>
      </c>
      <c r="H6474">
        <v>44134</v>
      </c>
      <c r="I6474" t="s">
        <v>131</v>
      </c>
      <c r="J6474" t="s">
        <v>1331</v>
      </c>
      <c r="K6474" t="s">
        <v>39</v>
      </c>
      <c r="L6474" t="s">
        <v>80</v>
      </c>
      <c r="M6474" t="s">
        <v>1332</v>
      </c>
      <c r="N6474">
        <v>7.9680000000000009</v>
      </c>
      <c r="O6474">
        <v>2</v>
      </c>
      <c r="P6474">
        <v>0.2</v>
      </c>
      <c r="Q6474">
        <v>2.8884000000000007</v>
      </c>
    </row>
    <row r="6475" spans="1:17" x14ac:dyDescent="0.3">
      <c r="A6475" t="s">
        <v>166</v>
      </c>
      <c r="B6475" t="s">
        <v>1684</v>
      </c>
      <c r="C6475" t="s">
        <v>1685</v>
      </c>
      <c r="D6475" t="s">
        <v>20</v>
      </c>
      <c r="E6475" t="s">
        <v>21</v>
      </c>
      <c r="F6475" t="s">
        <v>829</v>
      </c>
      <c r="G6475" t="s">
        <v>36</v>
      </c>
      <c r="H6475">
        <v>92105</v>
      </c>
      <c r="I6475" t="s">
        <v>37</v>
      </c>
      <c r="J6475" t="s">
        <v>1331</v>
      </c>
      <c r="K6475" t="s">
        <v>39</v>
      </c>
      <c r="L6475" t="s">
        <v>80</v>
      </c>
      <c r="M6475" t="s">
        <v>1332</v>
      </c>
      <c r="N6475">
        <v>19.920000000000002</v>
      </c>
      <c r="O6475">
        <v>4</v>
      </c>
      <c r="P6475">
        <v>0</v>
      </c>
      <c r="Q6475">
        <v>9.7608000000000015</v>
      </c>
    </row>
    <row r="6476" spans="1:17" x14ac:dyDescent="0.3">
      <c r="A6476" t="s">
        <v>17</v>
      </c>
      <c r="B6476" t="s">
        <v>4346</v>
      </c>
      <c r="C6476" t="s">
        <v>4347</v>
      </c>
      <c r="D6476" t="s">
        <v>20</v>
      </c>
      <c r="E6476" t="s">
        <v>21</v>
      </c>
      <c r="F6476" t="s">
        <v>235</v>
      </c>
      <c r="G6476" t="s">
        <v>236</v>
      </c>
      <c r="H6476">
        <v>10024</v>
      </c>
      <c r="I6476" t="s">
        <v>131</v>
      </c>
      <c r="J6476" t="s">
        <v>4350</v>
      </c>
      <c r="K6476" t="s">
        <v>39</v>
      </c>
      <c r="L6476" t="s">
        <v>80</v>
      </c>
      <c r="M6476" t="s">
        <v>4351</v>
      </c>
      <c r="N6476">
        <v>23.92</v>
      </c>
      <c r="O6476">
        <v>4</v>
      </c>
      <c r="P6476">
        <v>0</v>
      </c>
      <c r="Q6476">
        <v>10.763999999999999</v>
      </c>
    </row>
    <row r="6477" spans="1:17" x14ac:dyDescent="0.3">
      <c r="A6477" t="s">
        <v>42</v>
      </c>
      <c r="B6477" t="s">
        <v>2213</v>
      </c>
      <c r="C6477" t="s">
        <v>2214</v>
      </c>
      <c r="D6477" t="s">
        <v>34</v>
      </c>
      <c r="E6477" t="s">
        <v>21</v>
      </c>
      <c r="F6477" t="s">
        <v>712</v>
      </c>
      <c r="G6477" t="s">
        <v>92</v>
      </c>
      <c r="H6477">
        <v>75217</v>
      </c>
      <c r="I6477" t="s">
        <v>93</v>
      </c>
      <c r="J6477" t="s">
        <v>4350</v>
      </c>
      <c r="K6477" t="s">
        <v>39</v>
      </c>
      <c r="L6477" t="s">
        <v>80</v>
      </c>
      <c r="M6477" t="s">
        <v>4351</v>
      </c>
      <c r="N6477">
        <v>14.352000000000002</v>
      </c>
      <c r="O6477">
        <v>3</v>
      </c>
      <c r="P6477">
        <v>0.2</v>
      </c>
      <c r="Q6477">
        <v>4.4849999999999994</v>
      </c>
    </row>
    <row r="6478" spans="1:17" x14ac:dyDescent="0.3">
      <c r="A6478" t="s">
        <v>42</v>
      </c>
      <c r="B6478" t="s">
        <v>5110</v>
      </c>
      <c r="C6478" t="s">
        <v>5111</v>
      </c>
      <c r="D6478" t="s">
        <v>20</v>
      </c>
      <c r="E6478" t="s">
        <v>21</v>
      </c>
      <c r="F6478" t="s">
        <v>274</v>
      </c>
      <c r="G6478" t="s">
        <v>275</v>
      </c>
      <c r="H6478">
        <v>85234</v>
      </c>
      <c r="I6478" t="s">
        <v>37</v>
      </c>
      <c r="J6478" t="s">
        <v>4350</v>
      </c>
      <c r="K6478" t="s">
        <v>39</v>
      </c>
      <c r="L6478" t="s">
        <v>80</v>
      </c>
      <c r="M6478" t="s">
        <v>4351</v>
      </c>
      <c r="N6478">
        <v>9.5680000000000014</v>
      </c>
      <c r="O6478">
        <v>2</v>
      </c>
      <c r="P6478">
        <v>0.2</v>
      </c>
      <c r="Q6478">
        <v>2.9899999999999993</v>
      </c>
    </row>
    <row r="6479" spans="1:17" x14ac:dyDescent="0.3">
      <c r="A6479" t="s">
        <v>42</v>
      </c>
      <c r="B6479" t="s">
        <v>5145</v>
      </c>
      <c r="C6479" t="s">
        <v>5146</v>
      </c>
      <c r="D6479" t="s">
        <v>20</v>
      </c>
      <c r="E6479" t="s">
        <v>21</v>
      </c>
      <c r="F6479" t="s">
        <v>35</v>
      </c>
      <c r="G6479" t="s">
        <v>36</v>
      </c>
      <c r="H6479">
        <v>90036</v>
      </c>
      <c r="I6479" t="s">
        <v>37</v>
      </c>
      <c r="J6479" t="s">
        <v>4350</v>
      </c>
      <c r="K6479" t="s">
        <v>39</v>
      </c>
      <c r="L6479" t="s">
        <v>80</v>
      </c>
      <c r="M6479" t="s">
        <v>4351</v>
      </c>
      <c r="N6479">
        <v>53.820000000000007</v>
      </c>
      <c r="O6479">
        <v>9</v>
      </c>
      <c r="P6479">
        <v>0</v>
      </c>
      <c r="Q6479">
        <v>24.218999999999998</v>
      </c>
    </row>
    <row r="6480" spans="1:17" x14ac:dyDescent="0.3">
      <c r="A6480" t="s">
        <v>42</v>
      </c>
      <c r="B6480" t="s">
        <v>1573</v>
      </c>
      <c r="C6480" t="s">
        <v>1574</v>
      </c>
      <c r="D6480" t="s">
        <v>20</v>
      </c>
      <c r="E6480" t="s">
        <v>21</v>
      </c>
      <c r="F6480" t="s">
        <v>235</v>
      </c>
      <c r="G6480" t="s">
        <v>236</v>
      </c>
      <c r="H6480">
        <v>10035</v>
      </c>
      <c r="I6480" t="s">
        <v>131</v>
      </c>
      <c r="J6480" t="s">
        <v>4350</v>
      </c>
      <c r="K6480" t="s">
        <v>39</v>
      </c>
      <c r="L6480" t="s">
        <v>80</v>
      </c>
      <c r="M6480" t="s">
        <v>4351</v>
      </c>
      <c r="N6480">
        <v>17.940000000000001</v>
      </c>
      <c r="O6480">
        <v>3</v>
      </c>
      <c r="P6480">
        <v>0</v>
      </c>
      <c r="Q6480">
        <v>8.0730000000000004</v>
      </c>
    </row>
    <row r="6481" spans="1:17" x14ac:dyDescent="0.3">
      <c r="A6481" t="s">
        <v>1122</v>
      </c>
      <c r="B6481" t="s">
        <v>190</v>
      </c>
      <c r="C6481" t="s">
        <v>191</v>
      </c>
      <c r="D6481" t="s">
        <v>34</v>
      </c>
      <c r="E6481" t="s">
        <v>21</v>
      </c>
      <c r="F6481" t="s">
        <v>112</v>
      </c>
      <c r="G6481" t="s">
        <v>36</v>
      </c>
      <c r="H6481">
        <v>94109</v>
      </c>
      <c r="I6481" t="s">
        <v>37</v>
      </c>
      <c r="J6481" t="s">
        <v>4350</v>
      </c>
      <c r="K6481" t="s">
        <v>39</v>
      </c>
      <c r="L6481" t="s">
        <v>80</v>
      </c>
      <c r="M6481" t="s">
        <v>4351</v>
      </c>
      <c r="N6481">
        <v>35.880000000000003</v>
      </c>
      <c r="O6481">
        <v>6</v>
      </c>
      <c r="P6481">
        <v>0</v>
      </c>
      <c r="Q6481">
        <v>16.146000000000001</v>
      </c>
    </row>
    <row r="6482" spans="1:17" x14ac:dyDescent="0.3">
      <c r="A6482" t="s">
        <v>42</v>
      </c>
      <c r="B6482" t="s">
        <v>4623</v>
      </c>
      <c r="C6482" t="s">
        <v>4624</v>
      </c>
      <c r="D6482" t="s">
        <v>20</v>
      </c>
      <c r="E6482" t="s">
        <v>21</v>
      </c>
      <c r="F6482" t="s">
        <v>1285</v>
      </c>
      <c r="G6482" t="s">
        <v>224</v>
      </c>
      <c r="H6482">
        <v>46226</v>
      </c>
      <c r="I6482" t="s">
        <v>93</v>
      </c>
      <c r="J6482" t="s">
        <v>4350</v>
      </c>
      <c r="K6482" t="s">
        <v>39</v>
      </c>
      <c r="L6482" t="s">
        <v>80</v>
      </c>
      <c r="M6482" t="s">
        <v>4351</v>
      </c>
      <c r="N6482">
        <v>35.880000000000003</v>
      </c>
      <c r="O6482">
        <v>6</v>
      </c>
      <c r="P6482">
        <v>0</v>
      </c>
      <c r="Q6482">
        <v>16.146000000000001</v>
      </c>
    </row>
    <row r="6483" spans="1:17" x14ac:dyDescent="0.3">
      <c r="A6483" t="s">
        <v>42</v>
      </c>
      <c r="B6483" t="s">
        <v>609</v>
      </c>
      <c r="C6483" t="s">
        <v>610</v>
      </c>
      <c r="D6483" t="s">
        <v>20</v>
      </c>
      <c r="E6483" t="s">
        <v>21</v>
      </c>
      <c r="F6483" t="s">
        <v>4516</v>
      </c>
      <c r="G6483" t="s">
        <v>400</v>
      </c>
      <c r="H6483">
        <v>80112</v>
      </c>
      <c r="I6483" t="s">
        <v>37</v>
      </c>
      <c r="J6483" t="s">
        <v>4517</v>
      </c>
      <c r="K6483" t="s">
        <v>39</v>
      </c>
      <c r="L6483" t="s">
        <v>80</v>
      </c>
      <c r="M6483" t="s">
        <v>4518</v>
      </c>
      <c r="N6483">
        <v>15.48</v>
      </c>
      <c r="O6483">
        <v>3</v>
      </c>
      <c r="P6483">
        <v>0.2</v>
      </c>
      <c r="Q6483">
        <v>5.6115000000000004</v>
      </c>
    </row>
    <row r="6484" spans="1:17" x14ac:dyDescent="0.3">
      <c r="A6484" t="s">
        <v>42</v>
      </c>
      <c r="B6484" t="s">
        <v>3556</v>
      </c>
      <c r="C6484" t="s">
        <v>3557</v>
      </c>
      <c r="D6484" t="s">
        <v>20</v>
      </c>
      <c r="E6484" t="s">
        <v>21</v>
      </c>
      <c r="F6484" t="s">
        <v>112</v>
      </c>
      <c r="G6484" t="s">
        <v>36</v>
      </c>
      <c r="H6484">
        <v>94109</v>
      </c>
      <c r="I6484" t="s">
        <v>37</v>
      </c>
      <c r="J6484" t="s">
        <v>4517</v>
      </c>
      <c r="K6484" t="s">
        <v>39</v>
      </c>
      <c r="L6484" t="s">
        <v>80</v>
      </c>
      <c r="M6484" t="s">
        <v>4518</v>
      </c>
      <c r="N6484">
        <v>19.350000000000001</v>
      </c>
      <c r="O6484">
        <v>3</v>
      </c>
      <c r="P6484">
        <v>0</v>
      </c>
      <c r="Q6484">
        <v>9.4815000000000005</v>
      </c>
    </row>
    <row r="6485" spans="1:17" x14ac:dyDescent="0.3">
      <c r="A6485" t="s">
        <v>17</v>
      </c>
      <c r="B6485" t="s">
        <v>3111</v>
      </c>
      <c r="C6485" t="s">
        <v>3112</v>
      </c>
      <c r="D6485" t="s">
        <v>90</v>
      </c>
      <c r="E6485" t="s">
        <v>21</v>
      </c>
      <c r="F6485" t="s">
        <v>2105</v>
      </c>
      <c r="G6485" t="s">
        <v>436</v>
      </c>
      <c r="H6485">
        <v>43130</v>
      </c>
      <c r="I6485" t="s">
        <v>131</v>
      </c>
      <c r="J6485" t="s">
        <v>4517</v>
      </c>
      <c r="K6485" t="s">
        <v>39</v>
      </c>
      <c r="L6485" t="s">
        <v>80</v>
      </c>
      <c r="M6485" t="s">
        <v>4518</v>
      </c>
      <c r="N6485">
        <v>30.96</v>
      </c>
      <c r="O6485">
        <v>6</v>
      </c>
      <c r="P6485">
        <v>0.2</v>
      </c>
      <c r="Q6485">
        <v>11.223000000000001</v>
      </c>
    </row>
    <row r="6486" spans="1:17" x14ac:dyDescent="0.3">
      <c r="A6486" t="s">
        <v>42</v>
      </c>
      <c r="B6486" t="s">
        <v>2691</v>
      </c>
      <c r="C6486" t="s">
        <v>2692</v>
      </c>
      <c r="D6486" t="s">
        <v>90</v>
      </c>
      <c r="E6486" t="s">
        <v>21</v>
      </c>
      <c r="F6486" t="s">
        <v>2002</v>
      </c>
      <c r="G6486" t="s">
        <v>36</v>
      </c>
      <c r="H6486">
        <v>92054</v>
      </c>
      <c r="I6486" t="s">
        <v>37</v>
      </c>
      <c r="J6486" t="s">
        <v>4517</v>
      </c>
      <c r="K6486" t="s">
        <v>39</v>
      </c>
      <c r="L6486" t="s">
        <v>80</v>
      </c>
      <c r="M6486" t="s">
        <v>4518</v>
      </c>
      <c r="N6486">
        <v>12.9</v>
      </c>
      <c r="O6486">
        <v>2</v>
      </c>
      <c r="P6486">
        <v>0</v>
      </c>
      <c r="Q6486">
        <v>6.3209999999999997</v>
      </c>
    </row>
    <row r="6487" spans="1:17" x14ac:dyDescent="0.3">
      <c r="A6487" t="s">
        <v>17</v>
      </c>
      <c r="B6487" t="s">
        <v>397</v>
      </c>
      <c r="C6487" t="s">
        <v>398</v>
      </c>
      <c r="D6487" t="s">
        <v>20</v>
      </c>
      <c r="E6487" t="s">
        <v>21</v>
      </c>
      <c r="F6487" t="s">
        <v>5098</v>
      </c>
      <c r="G6487" t="s">
        <v>400</v>
      </c>
      <c r="H6487">
        <v>80229</v>
      </c>
      <c r="I6487" t="s">
        <v>37</v>
      </c>
      <c r="J6487" t="s">
        <v>4517</v>
      </c>
      <c r="K6487" t="s">
        <v>39</v>
      </c>
      <c r="L6487" t="s">
        <v>80</v>
      </c>
      <c r="M6487" t="s">
        <v>4518</v>
      </c>
      <c r="N6487">
        <v>10.32</v>
      </c>
      <c r="O6487">
        <v>2</v>
      </c>
      <c r="P6487">
        <v>0.2</v>
      </c>
      <c r="Q6487">
        <v>3.7409999999999997</v>
      </c>
    </row>
    <row r="6488" spans="1:17" x14ac:dyDescent="0.3">
      <c r="A6488" t="s">
        <v>42</v>
      </c>
      <c r="B6488" t="s">
        <v>4091</v>
      </c>
      <c r="C6488" t="s">
        <v>4092</v>
      </c>
      <c r="D6488" t="s">
        <v>34</v>
      </c>
      <c r="E6488" t="s">
        <v>21</v>
      </c>
      <c r="F6488" t="s">
        <v>879</v>
      </c>
      <c r="G6488" t="s">
        <v>436</v>
      </c>
      <c r="H6488">
        <v>45231</v>
      </c>
      <c r="I6488" t="s">
        <v>131</v>
      </c>
      <c r="J6488" t="s">
        <v>4517</v>
      </c>
      <c r="K6488" t="s">
        <v>39</v>
      </c>
      <c r="L6488" t="s">
        <v>80</v>
      </c>
      <c r="M6488" t="s">
        <v>4518</v>
      </c>
      <c r="N6488">
        <v>30.96</v>
      </c>
      <c r="O6488">
        <v>6</v>
      </c>
      <c r="P6488">
        <v>0.2</v>
      </c>
      <c r="Q6488">
        <v>11.223000000000001</v>
      </c>
    </row>
    <row r="6489" spans="1:17" x14ac:dyDescent="0.3">
      <c r="A6489" t="s">
        <v>17</v>
      </c>
      <c r="B6489" t="s">
        <v>2334</v>
      </c>
      <c r="C6489" t="s">
        <v>2335</v>
      </c>
      <c r="D6489" t="s">
        <v>34</v>
      </c>
      <c r="E6489" t="s">
        <v>21</v>
      </c>
      <c r="F6489" t="s">
        <v>1353</v>
      </c>
      <c r="G6489" t="s">
        <v>236</v>
      </c>
      <c r="H6489">
        <v>13021</v>
      </c>
      <c r="I6489" t="s">
        <v>131</v>
      </c>
      <c r="J6489" t="s">
        <v>2336</v>
      </c>
      <c r="K6489" t="s">
        <v>39</v>
      </c>
      <c r="L6489" t="s">
        <v>80</v>
      </c>
      <c r="M6489" t="s">
        <v>2337</v>
      </c>
      <c r="N6489">
        <v>46.96</v>
      </c>
      <c r="O6489">
        <v>8</v>
      </c>
      <c r="P6489">
        <v>0</v>
      </c>
      <c r="Q6489">
        <v>22.540800000000001</v>
      </c>
    </row>
    <row r="6490" spans="1:17" x14ac:dyDescent="0.3">
      <c r="A6490" t="s">
        <v>42</v>
      </c>
      <c r="B6490" t="s">
        <v>2451</v>
      </c>
      <c r="C6490" t="s">
        <v>2452</v>
      </c>
      <c r="D6490" t="s">
        <v>34</v>
      </c>
      <c r="E6490" t="s">
        <v>21</v>
      </c>
      <c r="F6490" t="s">
        <v>112</v>
      </c>
      <c r="G6490" t="s">
        <v>36</v>
      </c>
      <c r="H6490">
        <v>94109</v>
      </c>
      <c r="I6490" t="s">
        <v>37</v>
      </c>
      <c r="J6490" t="s">
        <v>2336</v>
      </c>
      <c r="K6490" t="s">
        <v>39</v>
      </c>
      <c r="L6490" t="s">
        <v>80</v>
      </c>
      <c r="M6490" t="s">
        <v>2337</v>
      </c>
      <c r="N6490">
        <v>17.61</v>
      </c>
      <c r="O6490">
        <v>3</v>
      </c>
      <c r="P6490">
        <v>0</v>
      </c>
      <c r="Q6490">
        <v>8.4527999999999999</v>
      </c>
    </row>
    <row r="6491" spans="1:17" x14ac:dyDescent="0.3">
      <c r="A6491" t="s">
        <v>42</v>
      </c>
      <c r="B6491" t="s">
        <v>2334</v>
      </c>
      <c r="C6491" t="s">
        <v>2335</v>
      </c>
      <c r="D6491" t="s">
        <v>34</v>
      </c>
      <c r="E6491" t="s">
        <v>21</v>
      </c>
      <c r="F6491" t="s">
        <v>91</v>
      </c>
      <c r="G6491" t="s">
        <v>92</v>
      </c>
      <c r="H6491">
        <v>76106</v>
      </c>
      <c r="I6491" t="s">
        <v>93</v>
      </c>
      <c r="J6491" t="s">
        <v>2336</v>
      </c>
      <c r="K6491" t="s">
        <v>39</v>
      </c>
      <c r="L6491" t="s">
        <v>80</v>
      </c>
      <c r="M6491" t="s">
        <v>2337</v>
      </c>
      <c r="N6491">
        <v>9.3920000000000012</v>
      </c>
      <c r="O6491">
        <v>2</v>
      </c>
      <c r="P6491">
        <v>0.2</v>
      </c>
      <c r="Q6491">
        <v>3.2871999999999999</v>
      </c>
    </row>
    <row r="6492" spans="1:17" x14ac:dyDescent="0.3">
      <c r="A6492" t="s">
        <v>42</v>
      </c>
      <c r="B6492" t="s">
        <v>199</v>
      </c>
      <c r="C6492" t="s">
        <v>200</v>
      </c>
      <c r="D6492" t="s">
        <v>34</v>
      </c>
      <c r="E6492" t="s">
        <v>21</v>
      </c>
      <c r="F6492" t="s">
        <v>163</v>
      </c>
      <c r="G6492" t="s">
        <v>92</v>
      </c>
      <c r="H6492">
        <v>77095</v>
      </c>
      <c r="I6492" t="s">
        <v>93</v>
      </c>
      <c r="J6492" t="s">
        <v>2336</v>
      </c>
      <c r="K6492" t="s">
        <v>39</v>
      </c>
      <c r="L6492" t="s">
        <v>80</v>
      </c>
      <c r="M6492" t="s">
        <v>2337</v>
      </c>
      <c r="N6492">
        <v>14.088000000000001</v>
      </c>
      <c r="O6492">
        <v>3</v>
      </c>
      <c r="P6492">
        <v>0.2</v>
      </c>
      <c r="Q6492">
        <v>4.9307999999999996</v>
      </c>
    </row>
    <row r="6493" spans="1:17" x14ac:dyDescent="0.3">
      <c r="A6493" t="s">
        <v>42</v>
      </c>
      <c r="B6493" t="s">
        <v>1578</v>
      </c>
      <c r="C6493" t="s">
        <v>1579</v>
      </c>
      <c r="D6493" t="s">
        <v>20</v>
      </c>
      <c r="E6493" t="s">
        <v>21</v>
      </c>
      <c r="F6493" t="s">
        <v>1320</v>
      </c>
      <c r="G6493" t="s">
        <v>46</v>
      </c>
      <c r="H6493">
        <v>32216</v>
      </c>
      <c r="I6493" t="s">
        <v>24</v>
      </c>
      <c r="J6493" t="s">
        <v>2336</v>
      </c>
      <c r="K6493" t="s">
        <v>39</v>
      </c>
      <c r="L6493" t="s">
        <v>80</v>
      </c>
      <c r="M6493" t="s">
        <v>2337</v>
      </c>
      <c r="N6493">
        <v>23.480000000000004</v>
      </c>
      <c r="O6493">
        <v>5</v>
      </c>
      <c r="P6493">
        <v>0.2</v>
      </c>
      <c r="Q6493">
        <v>8.218</v>
      </c>
    </row>
    <row r="6494" spans="1:17" x14ac:dyDescent="0.3">
      <c r="A6494" t="s">
        <v>42</v>
      </c>
      <c r="B6494" t="s">
        <v>104</v>
      </c>
      <c r="C6494" t="s">
        <v>105</v>
      </c>
      <c r="D6494" t="s">
        <v>20</v>
      </c>
      <c r="E6494" t="s">
        <v>21</v>
      </c>
      <c r="F6494" t="s">
        <v>2152</v>
      </c>
      <c r="G6494" t="s">
        <v>122</v>
      </c>
      <c r="H6494">
        <v>68104</v>
      </c>
      <c r="I6494" t="s">
        <v>93</v>
      </c>
      <c r="J6494" t="s">
        <v>2336</v>
      </c>
      <c r="K6494" t="s">
        <v>39</v>
      </c>
      <c r="L6494" t="s">
        <v>80</v>
      </c>
      <c r="M6494" t="s">
        <v>2337</v>
      </c>
      <c r="N6494">
        <v>17.61</v>
      </c>
      <c r="O6494">
        <v>3</v>
      </c>
      <c r="P6494">
        <v>0</v>
      </c>
      <c r="Q6494">
        <v>8.4527999999999999</v>
      </c>
    </row>
    <row r="6495" spans="1:17" x14ac:dyDescent="0.3">
      <c r="A6495" t="s">
        <v>166</v>
      </c>
      <c r="B6495" t="s">
        <v>1021</v>
      </c>
      <c r="C6495" t="s">
        <v>1022</v>
      </c>
      <c r="D6495" t="s">
        <v>34</v>
      </c>
      <c r="E6495" t="s">
        <v>21</v>
      </c>
      <c r="F6495" t="s">
        <v>3705</v>
      </c>
      <c r="G6495" t="s">
        <v>78</v>
      </c>
      <c r="H6495">
        <v>27604</v>
      </c>
      <c r="I6495" t="s">
        <v>24</v>
      </c>
      <c r="J6495" t="s">
        <v>2336</v>
      </c>
      <c r="K6495" t="s">
        <v>39</v>
      </c>
      <c r="L6495" t="s">
        <v>80</v>
      </c>
      <c r="M6495" t="s">
        <v>2337</v>
      </c>
      <c r="N6495">
        <v>9.3920000000000012</v>
      </c>
      <c r="O6495">
        <v>2</v>
      </c>
      <c r="P6495">
        <v>0.2</v>
      </c>
      <c r="Q6495">
        <v>3.2871999999999999</v>
      </c>
    </row>
    <row r="6496" spans="1:17" x14ac:dyDescent="0.3">
      <c r="A6496" t="s">
        <v>166</v>
      </c>
      <c r="B6496" t="s">
        <v>550</v>
      </c>
      <c r="C6496" t="s">
        <v>551</v>
      </c>
      <c r="D6496" t="s">
        <v>34</v>
      </c>
      <c r="E6496" t="s">
        <v>21</v>
      </c>
      <c r="F6496" t="s">
        <v>552</v>
      </c>
      <c r="G6496" t="s">
        <v>36</v>
      </c>
      <c r="H6496">
        <v>95123</v>
      </c>
      <c r="I6496" t="s">
        <v>37</v>
      </c>
      <c r="J6496" t="s">
        <v>555</v>
      </c>
      <c r="K6496" t="s">
        <v>39</v>
      </c>
      <c r="L6496" t="s">
        <v>80</v>
      </c>
      <c r="M6496" t="s">
        <v>556</v>
      </c>
      <c r="N6496">
        <v>105.52</v>
      </c>
      <c r="O6496">
        <v>4</v>
      </c>
      <c r="P6496">
        <v>0</v>
      </c>
      <c r="Q6496">
        <v>48.539199999999994</v>
      </c>
    </row>
    <row r="6497" spans="1:17" x14ac:dyDescent="0.3">
      <c r="A6497" t="s">
        <v>17</v>
      </c>
      <c r="B6497" t="s">
        <v>5047</v>
      </c>
      <c r="C6497" t="s">
        <v>5048</v>
      </c>
      <c r="D6497" t="s">
        <v>20</v>
      </c>
      <c r="E6497" t="s">
        <v>21</v>
      </c>
      <c r="F6497" t="s">
        <v>235</v>
      </c>
      <c r="G6497" t="s">
        <v>236</v>
      </c>
      <c r="H6497">
        <v>10011</v>
      </c>
      <c r="I6497" t="s">
        <v>131</v>
      </c>
      <c r="J6497" t="s">
        <v>555</v>
      </c>
      <c r="K6497" t="s">
        <v>39</v>
      </c>
      <c r="L6497" t="s">
        <v>80</v>
      </c>
      <c r="M6497" t="s">
        <v>556</v>
      </c>
      <c r="N6497">
        <v>26.38</v>
      </c>
      <c r="O6497">
        <v>1</v>
      </c>
      <c r="P6497">
        <v>0</v>
      </c>
      <c r="Q6497">
        <v>12.134799999999998</v>
      </c>
    </row>
    <row r="6498" spans="1:17" x14ac:dyDescent="0.3">
      <c r="A6498" t="s">
        <v>1122</v>
      </c>
      <c r="B6498" t="s">
        <v>161</v>
      </c>
      <c r="C6498" t="s">
        <v>162</v>
      </c>
      <c r="D6498" t="s">
        <v>90</v>
      </c>
      <c r="E6498" t="s">
        <v>21</v>
      </c>
      <c r="F6498" t="s">
        <v>235</v>
      </c>
      <c r="G6498" t="s">
        <v>236</v>
      </c>
      <c r="H6498">
        <v>10024</v>
      </c>
      <c r="I6498" t="s">
        <v>131</v>
      </c>
      <c r="J6498" t="s">
        <v>555</v>
      </c>
      <c r="K6498" t="s">
        <v>39</v>
      </c>
      <c r="L6498" t="s">
        <v>80</v>
      </c>
      <c r="M6498" t="s">
        <v>556</v>
      </c>
      <c r="N6498">
        <v>184.66</v>
      </c>
      <c r="O6498">
        <v>7</v>
      </c>
      <c r="P6498">
        <v>0</v>
      </c>
      <c r="Q6498">
        <v>84.943599999999989</v>
      </c>
    </row>
    <row r="6499" spans="1:17" x14ac:dyDescent="0.3">
      <c r="A6499" t="s">
        <v>17</v>
      </c>
      <c r="B6499" t="s">
        <v>2594</v>
      </c>
      <c r="C6499" t="s">
        <v>2595</v>
      </c>
      <c r="D6499" t="s">
        <v>34</v>
      </c>
      <c r="E6499" t="s">
        <v>21</v>
      </c>
      <c r="F6499" t="s">
        <v>35</v>
      </c>
      <c r="G6499" t="s">
        <v>36</v>
      </c>
      <c r="H6499">
        <v>90049</v>
      </c>
      <c r="I6499" t="s">
        <v>37</v>
      </c>
      <c r="J6499" t="s">
        <v>555</v>
      </c>
      <c r="K6499" t="s">
        <v>39</v>
      </c>
      <c r="L6499" t="s">
        <v>80</v>
      </c>
      <c r="M6499" t="s">
        <v>556</v>
      </c>
      <c r="N6499">
        <v>79.14</v>
      </c>
      <c r="O6499">
        <v>3</v>
      </c>
      <c r="P6499">
        <v>0</v>
      </c>
      <c r="Q6499">
        <v>36.404399999999995</v>
      </c>
    </row>
    <row r="6500" spans="1:17" x14ac:dyDescent="0.3">
      <c r="A6500" t="s">
        <v>42</v>
      </c>
      <c r="B6500" t="s">
        <v>3380</v>
      </c>
      <c r="C6500" t="s">
        <v>3381</v>
      </c>
      <c r="D6500" t="s">
        <v>20</v>
      </c>
      <c r="E6500" t="s">
        <v>21</v>
      </c>
      <c r="F6500" t="s">
        <v>1320</v>
      </c>
      <c r="G6500" t="s">
        <v>78</v>
      </c>
      <c r="H6500">
        <v>28540</v>
      </c>
      <c r="I6500" t="s">
        <v>24</v>
      </c>
      <c r="J6500" t="s">
        <v>555</v>
      </c>
      <c r="K6500" t="s">
        <v>39</v>
      </c>
      <c r="L6500" t="s">
        <v>80</v>
      </c>
      <c r="M6500" t="s">
        <v>556</v>
      </c>
      <c r="N6500">
        <v>295.45600000000002</v>
      </c>
      <c r="O6500">
        <v>14</v>
      </c>
      <c r="P6500">
        <v>0.2</v>
      </c>
      <c r="Q6500">
        <v>96.023199999999974</v>
      </c>
    </row>
    <row r="6501" spans="1:17" x14ac:dyDescent="0.3">
      <c r="A6501" t="s">
        <v>42</v>
      </c>
      <c r="B6501" t="s">
        <v>2931</v>
      </c>
      <c r="C6501" t="s">
        <v>2932</v>
      </c>
      <c r="D6501" t="s">
        <v>34</v>
      </c>
      <c r="E6501" t="s">
        <v>21</v>
      </c>
      <c r="F6501" t="s">
        <v>35</v>
      </c>
      <c r="G6501" t="s">
        <v>36</v>
      </c>
      <c r="H6501">
        <v>90036</v>
      </c>
      <c r="I6501" t="s">
        <v>37</v>
      </c>
      <c r="J6501" t="s">
        <v>555</v>
      </c>
      <c r="K6501" t="s">
        <v>39</v>
      </c>
      <c r="L6501" t="s">
        <v>80</v>
      </c>
      <c r="M6501" t="s">
        <v>556</v>
      </c>
      <c r="N6501">
        <v>105.52</v>
      </c>
      <c r="O6501">
        <v>4</v>
      </c>
      <c r="P6501">
        <v>0</v>
      </c>
      <c r="Q6501">
        <v>48.539199999999994</v>
      </c>
    </row>
    <row r="6502" spans="1:17" x14ac:dyDescent="0.3">
      <c r="A6502" t="s">
        <v>42</v>
      </c>
      <c r="B6502" t="s">
        <v>1056</v>
      </c>
      <c r="C6502" t="s">
        <v>1057</v>
      </c>
      <c r="D6502" t="s">
        <v>20</v>
      </c>
      <c r="E6502" t="s">
        <v>21</v>
      </c>
      <c r="F6502" t="s">
        <v>1141</v>
      </c>
      <c r="G6502" t="s">
        <v>275</v>
      </c>
      <c r="H6502">
        <v>85705</v>
      </c>
      <c r="I6502" t="s">
        <v>37</v>
      </c>
      <c r="J6502" t="s">
        <v>555</v>
      </c>
      <c r="K6502" t="s">
        <v>39</v>
      </c>
      <c r="L6502" t="s">
        <v>80</v>
      </c>
      <c r="M6502" t="s">
        <v>556</v>
      </c>
      <c r="N6502">
        <v>84.415999999999997</v>
      </c>
      <c r="O6502">
        <v>4</v>
      </c>
      <c r="P6502">
        <v>0.2</v>
      </c>
      <c r="Q6502">
        <v>27.435199999999995</v>
      </c>
    </row>
    <row r="6503" spans="1:17" x14ac:dyDescent="0.3">
      <c r="A6503" t="s">
        <v>42</v>
      </c>
      <c r="B6503" t="s">
        <v>2439</v>
      </c>
      <c r="C6503" t="s">
        <v>2440</v>
      </c>
      <c r="D6503" t="s">
        <v>20</v>
      </c>
      <c r="E6503" t="s">
        <v>21</v>
      </c>
      <c r="F6503" t="s">
        <v>2804</v>
      </c>
      <c r="G6503" t="s">
        <v>210</v>
      </c>
      <c r="H6503">
        <v>48073</v>
      </c>
      <c r="I6503" t="s">
        <v>93</v>
      </c>
      <c r="J6503" t="s">
        <v>2805</v>
      </c>
      <c r="K6503" t="s">
        <v>39</v>
      </c>
      <c r="L6503" t="s">
        <v>80</v>
      </c>
      <c r="M6503" t="s">
        <v>2806</v>
      </c>
      <c r="N6503">
        <v>22.38</v>
      </c>
      <c r="O6503">
        <v>2</v>
      </c>
      <c r="P6503">
        <v>0</v>
      </c>
      <c r="Q6503">
        <v>10.7424</v>
      </c>
    </row>
    <row r="6504" spans="1:17" x14ac:dyDescent="0.3">
      <c r="A6504" t="s">
        <v>17</v>
      </c>
      <c r="B6504" t="s">
        <v>4306</v>
      </c>
      <c r="C6504" t="s">
        <v>4307</v>
      </c>
      <c r="D6504" t="s">
        <v>20</v>
      </c>
      <c r="E6504" t="s">
        <v>21</v>
      </c>
      <c r="F6504" t="s">
        <v>1280</v>
      </c>
      <c r="G6504" t="s">
        <v>400</v>
      </c>
      <c r="H6504">
        <v>80027</v>
      </c>
      <c r="I6504" t="s">
        <v>37</v>
      </c>
      <c r="J6504" t="s">
        <v>2805</v>
      </c>
      <c r="K6504" t="s">
        <v>39</v>
      </c>
      <c r="L6504" t="s">
        <v>80</v>
      </c>
      <c r="M6504" t="s">
        <v>2806</v>
      </c>
      <c r="N6504">
        <v>35.808</v>
      </c>
      <c r="O6504">
        <v>4</v>
      </c>
      <c r="P6504">
        <v>0.2</v>
      </c>
      <c r="Q6504">
        <v>12.5328</v>
      </c>
    </row>
    <row r="6505" spans="1:17" x14ac:dyDescent="0.3">
      <c r="A6505" t="s">
        <v>42</v>
      </c>
      <c r="B6505" t="s">
        <v>3095</v>
      </c>
      <c r="C6505" t="s">
        <v>3096</v>
      </c>
      <c r="D6505" t="s">
        <v>20</v>
      </c>
      <c r="E6505" t="s">
        <v>21</v>
      </c>
      <c r="F6505" t="s">
        <v>163</v>
      </c>
      <c r="G6505" t="s">
        <v>92</v>
      </c>
      <c r="H6505">
        <v>77036</v>
      </c>
      <c r="I6505" t="s">
        <v>93</v>
      </c>
      <c r="J6505" t="s">
        <v>2805</v>
      </c>
      <c r="K6505" t="s">
        <v>39</v>
      </c>
      <c r="L6505" t="s">
        <v>80</v>
      </c>
      <c r="M6505" t="s">
        <v>2806</v>
      </c>
      <c r="N6505">
        <v>17.904</v>
      </c>
      <c r="O6505">
        <v>2</v>
      </c>
      <c r="P6505">
        <v>0.2</v>
      </c>
      <c r="Q6505">
        <v>6.2664</v>
      </c>
    </row>
    <row r="6506" spans="1:17" x14ac:dyDescent="0.3">
      <c r="A6506" t="s">
        <v>42</v>
      </c>
      <c r="B6506" t="s">
        <v>1318</v>
      </c>
      <c r="C6506" t="s">
        <v>1319</v>
      </c>
      <c r="D6506" t="s">
        <v>20</v>
      </c>
      <c r="E6506" t="s">
        <v>21</v>
      </c>
      <c r="F6506" t="s">
        <v>112</v>
      </c>
      <c r="G6506" t="s">
        <v>36</v>
      </c>
      <c r="H6506">
        <v>94122</v>
      </c>
      <c r="I6506" t="s">
        <v>37</v>
      </c>
      <c r="J6506" t="s">
        <v>3271</v>
      </c>
      <c r="K6506" t="s">
        <v>39</v>
      </c>
      <c r="L6506" t="s">
        <v>80</v>
      </c>
      <c r="M6506" t="s">
        <v>3272</v>
      </c>
      <c r="N6506">
        <v>25.92</v>
      </c>
      <c r="O6506">
        <v>4</v>
      </c>
      <c r="P6506">
        <v>0</v>
      </c>
      <c r="Q6506">
        <v>12.441600000000001</v>
      </c>
    </row>
    <row r="6507" spans="1:17" x14ac:dyDescent="0.3">
      <c r="A6507" t="s">
        <v>42</v>
      </c>
      <c r="B6507" t="s">
        <v>4093</v>
      </c>
      <c r="C6507" t="s">
        <v>4094</v>
      </c>
      <c r="D6507" t="s">
        <v>20</v>
      </c>
      <c r="E6507" t="s">
        <v>21</v>
      </c>
      <c r="F6507" t="s">
        <v>209</v>
      </c>
      <c r="G6507" t="s">
        <v>210</v>
      </c>
      <c r="H6507">
        <v>48185</v>
      </c>
      <c r="I6507" t="s">
        <v>93</v>
      </c>
      <c r="J6507" t="s">
        <v>3271</v>
      </c>
      <c r="K6507" t="s">
        <v>39</v>
      </c>
      <c r="L6507" t="s">
        <v>80</v>
      </c>
      <c r="M6507" t="s">
        <v>3272</v>
      </c>
      <c r="N6507">
        <v>32.400000000000006</v>
      </c>
      <c r="O6507">
        <v>5</v>
      </c>
      <c r="P6507">
        <v>0</v>
      </c>
      <c r="Q6507">
        <v>15.552000000000001</v>
      </c>
    </row>
    <row r="6508" spans="1:17" x14ac:dyDescent="0.3">
      <c r="A6508" t="s">
        <v>42</v>
      </c>
      <c r="B6508" t="s">
        <v>2062</v>
      </c>
      <c r="C6508" t="s">
        <v>2063</v>
      </c>
      <c r="D6508" t="s">
        <v>34</v>
      </c>
      <c r="E6508" t="s">
        <v>21</v>
      </c>
      <c r="F6508" t="s">
        <v>84</v>
      </c>
      <c r="G6508" t="s">
        <v>85</v>
      </c>
      <c r="H6508">
        <v>98103</v>
      </c>
      <c r="I6508" t="s">
        <v>37</v>
      </c>
      <c r="J6508" t="s">
        <v>3271</v>
      </c>
      <c r="K6508" t="s">
        <v>39</v>
      </c>
      <c r="L6508" t="s">
        <v>80</v>
      </c>
      <c r="M6508" t="s">
        <v>3272</v>
      </c>
      <c r="N6508">
        <v>6.48</v>
      </c>
      <c r="O6508">
        <v>1</v>
      </c>
      <c r="P6508">
        <v>0</v>
      </c>
      <c r="Q6508">
        <v>3.1104000000000003</v>
      </c>
    </row>
    <row r="6509" spans="1:17" x14ac:dyDescent="0.3">
      <c r="A6509" t="s">
        <v>42</v>
      </c>
      <c r="B6509" t="s">
        <v>2936</v>
      </c>
      <c r="C6509" t="s">
        <v>2937</v>
      </c>
      <c r="D6509" t="s">
        <v>20</v>
      </c>
      <c r="E6509" t="s">
        <v>21</v>
      </c>
      <c r="F6509" t="s">
        <v>3901</v>
      </c>
      <c r="G6509" t="s">
        <v>283</v>
      </c>
      <c r="H6509">
        <v>23320</v>
      </c>
      <c r="I6509" t="s">
        <v>24</v>
      </c>
      <c r="J6509" t="s">
        <v>3271</v>
      </c>
      <c r="K6509" t="s">
        <v>39</v>
      </c>
      <c r="L6509" t="s">
        <v>80</v>
      </c>
      <c r="M6509" t="s">
        <v>3272</v>
      </c>
      <c r="N6509">
        <v>32.400000000000006</v>
      </c>
      <c r="O6509">
        <v>5</v>
      </c>
      <c r="P6509">
        <v>0</v>
      </c>
      <c r="Q6509">
        <v>15.552000000000001</v>
      </c>
    </row>
    <row r="6510" spans="1:17" x14ac:dyDescent="0.3">
      <c r="A6510" t="s">
        <v>166</v>
      </c>
      <c r="B6510" t="s">
        <v>1866</v>
      </c>
      <c r="C6510" t="s">
        <v>1867</v>
      </c>
      <c r="D6510" t="s">
        <v>20</v>
      </c>
      <c r="E6510" t="s">
        <v>21</v>
      </c>
      <c r="F6510" t="s">
        <v>235</v>
      </c>
      <c r="G6510" t="s">
        <v>236</v>
      </c>
      <c r="H6510">
        <v>10035</v>
      </c>
      <c r="I6510" t="s">
        <v>131</v>
      </c>
      <c r="J6510" t="s">
        <v>3271</v>
      </c>
      <c r="K6510" t="s">
        <v>39</v>
      </c>
      <c r="L6510" t="s">
        <v>80</v>
      </c>
      <c r="M6510" t="s">
        <v>3272</v>
      </c>
      <c r="N6510">
        <v>25.92</v>
      </c>
      <c r="O6510">
        <v>4</v>
      </c>
      <c r="P6510">
        <v>0</v>
      </c>
      <c r="Q6510">
        <v>12.441600000000001</v>
      </c>
    </row>
    <row r="6511" spans="1:17" x14ac:dyDescent="0.3">
      <c r="A6511" t="s">
        <v>17</v>
      </c>
      <c r="B6511" t="s">
        <v>1305</v>
      </c>
      <c r="C6511" t="s">
        <v>1306</v>
      </c>
      <c r="D6511" t="s">
        <v>34</v>
      </c>
      <c r="E6511" t="s">
        <v>21</v>
      </c>
      <c r="F6511" t="s">
        <v>2162</v>
      </c>
      <c r="G6511" t="s">
        <v>36</v>
      </c>
      <c r="H6511">
        <v>92704</v>
      </c>
      <c r="I6511" t="s">
        <v>37</v>
      </c>
      <c r="J6511" t="s">
        <v>3271</v>
      </c>
      <c r="K6511" t="s">
        <v>39</v>
      </c>
      <c r="L6511" t="s">
        <v>80</v>
      </c>
      <c r="M6511" t="s">
        <v>3272</v>
      </c>
      <c r="N6511">
        <v>19.440000000000001</v>
      </c>
      <c r="O6511">
        <v>3</v>
      </c>
      <c r="P6511">
        <v>0</v>
      </c>
      <c r="Q6511">
        <v>9.3312000000000008</v>
      </c>
    </row>
    <row r="6512" spans="1:17" x14ac:dyDescent="0.3">
      <c r="A6512" t="s">
        <v>42</v>
      </c>
      <c r="B6512" t="s">
        <v>1866</v>
      </c>
      <c r="C6512" t="s">
        <v>1867</v>
      </c>
      <c r="D6512" t="s">
        <v>20</v>
      </c>
      <c r="E6512" t="s">
        <v>21</v>
      </c>
      <c r="F6512" t="s">
        <v>3635</v>
      </c>
      <c r="G6512" t="s">
        <v>2316</v>
      </c>
      <c r="H6512">
        <v>21215</v>
      </c>
      <c r="I6512" t="s">
        <v>131</v>
      </c>
      <c r="J6512" t="s">
        <v>4529</v>
      </c>
      <c r="K6512" t="s">
        <v>39</v>
      </c>
      <c r="L6512" t="s">
        <v>80</v>
      </c>
      <c r="M6512" t="s">
        <v>4530</v>
      </c>
      <c r="N6512">
        <v>116.28</v>
      </c>
      <c r="O6512">
        <v>3</v>
      </c>
      <c r="P6512">
        <v>0</v>
      </c>
      <c r="Q6512">
        <v>56.977199999999996</v>
      </c>
    </row>
    <row r="6513" spans="1:17" x14ac:dyDescent="0.3">
      <c r="A6513" t="s">
        <v>42</v>
      </c>
      <c r="B6513" t="s">
        <v>4336</v>
      </c>
      <c r="C6513" t="s">
        <v>4337</v>
      </c>
      <c r="D6513" t="s">
        <v>34</v>
      </c>
      <c r="E6513" t="s">
        <v>21</v>
      </c>
      <c r="F6513" t="s">
        <v>112</v>
      </c>
      <c r="G6513" t="s">
        <v>36</v>
      </c>
      <c r="H6513">
        <v>94122</v>
      </c>
      <c r="I6513" t="s">
        <v>37</v>
      </c>
      <c r="J6513" t="s">
        <v>4529</v>
      </c>
      <c r="K6513" t="s">
        <v>39</v>
      </c>
      <c r="L6513" t="s">
        <v>80</v>
      </c>
      <c r="M6513" t="s">
        <v>4530</v>
      </c>
      <c r="N6513">
        <v>77.52</v>
      </c>
      <c r="O6513">
        <v>2</v>
      </c>
      <c r="P6513">
        <v>0</v>
      </c>
      <c r="Q6513">
        <v>37.9848</v>
      </c>
    </row>
    <row r="6514" spans="1:17" x14ac:dyDescent="0.3">
      <c r="A6514" t="s">
        <v>42</v>
      </c>
      <c r="B6514" t="s">
        <v>5071</v>
      </c>
      <c r="C6514" t="s">
        <v>5072</v>
      </c>
      <c r="D6514" t="s">
        <v>20</v>
      </c>
      <c r="E6514" t="s">
        <v>21</v>
      </c>
      <c r="F6514" t="s">
        <v>1320</v>
      </c>
      <c r="G6514" t="s">
        <v>78</v>
      </c>
      <c r="H6514">
        <v>28540</v>
      </c>
      <c r="I6514" t="s">
        <v>24</v>
      </c>
      <c r="J6514" t="s">
        <v>4529</v>
      </c>
      <c r="K6514" t="s">
        <v>39</v>
      </c>
      <c r="L6514" t="s">
        <v>80</v>
      </c>
      <c r="M6514" t="s">
        <v>4530</v>
      </c>
      <c r="N6514">
        <v>93.024000000000001</v>
      </c>
      <c r="O6514">
        <v>3</v>
      </c>
      <c r="P6514">
        <v>0.2</v>
      </c>
      <c r="Q6514">
        <v>33.721199999999996</v>
      </c>
    </row>
    <row r="6515" spans="1:17" x14ac:dyDescent="0.3">
      <c r="A6515" t="s">
        <v>42</v>
      </c>
      <c r="B6515" t="s">
        <v>4546</v>
      </c>
      <c r="C6515" t="s">
        <v>4547</v>
      </c>
      <c r="D6515" t="s">
        <v>20</v>
      </c>
      <c r="E6515" t="s">
        <v>21</v>
      </c>
      <c r="F6515" t="s">
        <v>1502</v>
      </c>
      <c r="G6515" t="s">
        <v>1107</v>
      </c>
      <c r="H6515">
        <v>30318</v>
      </c>
      <c r="I6515" t="s">
        <v>24</v>
      </c>
      <c r="J6515" t="s">
        <v>4529</v>
      </c>
      <c r="K6515" t="s">
        <v>39</v>
      </c>
      <c r="L6515" t="s">
        <v>80</v>
      </c>
      <c r="M6515" t="s">
        <v>4530</v>
      </c>
      <c r="N6515">
        <v>193.79999999999998</v>
      </c>
      <c r="O6515">
        <v>5</v>
      </c>
      <c r="P6515">
        <v>0</v>
      </c>
      <c r="Q6515">
        <v>94.962000000000003</v>
      </c>
    </row>
    <row r="6516" spans="1:17" x14ac:dyDescent="0.3">
      <c r="A6516" t="s">
        <v>42</v>
      </c>
      <c r="B6516" t="s">
        <v>4504</v>
      </c>
      <c r="C6516" t="s">
        <v>4505</v>
      </c>
      <c r="D6516" t="s">
        <v>20</v>
      </c>
      <c r="E6516" t="s">
        <v>21</v>
      </c>
      <c r="F6516" t="s">
        <v>1320</v>
      </c>
      <c r="G6516" t="s">
        <v>46</v>
      </c>
      <c r="H6516">
        <v>32216</v>
      </c>
      <c r="I6516" t="s">
        <v>24</v>
      </c>
      <c r="J6516" t="s">
        <v>4529</v>
      </c>
      <c r="K6516" t="s">
        <v>39</v>
      </c>
      <c r="L6516" t="s">
        <v>80</v>
      </c>
      <c r="M6516" t="s">
        <v>4530</v>
      </c>
      <c r="N6516">
        <v>62.015999999999998</v>
      </c>
      <c r="O6516">
        <v>2</v>
      </c>
      <c r="P6516">
        <v>0.2</v>
      </c>
      <c r="Q6516">
        <v>22.480800000000002</v>
      </c>
    </row>
    <row r="6517" spans="1:17" x14ac:dyDescent="0.3">
      <c r="A6517" t="s">
        <v>166</v>
      </c>
      <c r="B6517" t="s">
        <v>3175</v>
      </c>
      <c r="C6517" t="s">
        <v>3176</v>
      </c>
      <c r="D6517" t="s">
        <v>34</v>
      </c>
      <c r="E6517" t="s">
        <v>21</v>
      </c>
      <c r="F6517" t="s">
        <v>1234</v>
      </c>
      <c r="G6517" t="s">
        <v>46</v>
      </c>
      <c r="H6517">
        <v>33142</v>
      </c>
      <c r="I6517" t="s">
        <v>24</v>
      </c>
      <c r="J6517" t="s">
        <v>4529</v>
      </c>
      <c r="K6517" t="s">
        <v>39</v>
      </c>
      <c r="L6517" t="s">
        <v>80</v>
      </c>
      <c r="M6517" t="s">
        <v>4530</v>
      </c>
      <c r="N6517">
        <v>31.007999999999999</v>
      </c>
      <c r="O6517">
        <v>1</v>
      </c>
      <c r="P6517">
        <v>0.2</v>
      </c>
      <c r="Q6517">
        <v>11.240400000000001</v>
      </c>
    </row>
    <row r="6518" spans="1:17" x14ac:dyDescent="0.3">
      <c r="A6518" t="s">
        <v>17</v>
      </c>
      <c r="B6518" t="s">
        <v>2441</v>
      </c>
      <c r="C6518" t="s">
        <v>2442</v>
      </c>
      <c r="D6518" t="s">
        <v>20</v>
      </c>
      <c r="E6518" t="s">
        <v>21</v>
      </c>
      <c r="F6518" t="s">
        <v>476</v>
      </c>
      <c r="G6518" t="s">
        <v>275</v>
      </c>
      <c r="H6518">
        <v>85023</v>
      </c>
      <c r="I6518" t="s">
        <v>37</v>
      </c>
      <c r="J6518" t="s">
        <v>2445</v>
      </c>
      <c r="K6518" t="s">
        <v>39</v>
      </c>
      <c r="L6518" t="s">
        <v>80</v>
      </c>
      <c r="M6518" t="s">
        <v>2446</v>
      </c>
      <c r="N6518">
        <v>15.552000000000003</v>
      </c>
      <c r="O6518">
        <v>3</v>
      </c>
      <c r="P6518">
        <v>0.2</v>
      </c>
      <c r="Q6518">
        <v>5.6375999999999999</v>
      </c>
    </row>
    <row r="6519" spans="1:17" x14ac:dyDescent="0.3">
      <c r="A6519" t="s">
        <v>42</v>
      </c>
      <c r="B6519" t="s">
        <v>75</v>
      </c>
      <c r="C6519" t="s">
        <v>76</v>
      </c>
      <c r="D6519" t="s">
        <v>20</v>
      </c>
      <c r="E6519" t="s">
        <v>21</v>
      </c>
      <c r="F6519" t="s">
        <v>77</v>
      </c>
      <c r="G6519" t="s">
        <v>78</v>
      </c>
      <c r="H6519">
        <v>28027</v>
      </c>
      <c r="I6519" t="s">
        <v>24</v>
      </c>
      <c r="J6519" t="s">
        <v>79</v>
      </c>
      <c r="K6519" t="s">
        <v>39</v>
      </c>
      <c r="L6519" t="s">
        <v>80</v>
      </c>
      <c r="M6519" t="s">
        <v>81</v>
      </c>
      <c r="N6519">
        <v>15.552000000000003</v>
      </c>
      <c r="O6519">
        <v>3</v>
      </c>
      <c r="P6519">
        <v>0.2</v>
      </c>
      <c r="Q6519">
        <v>5.4432</v>
      </c>
    </row>
    <row r="6520" spans="1:17" x14ac:dyDescent="0.3">
      <c r="A6520" t="s">
        <v>166</v>
      </c>
      <c r="B6520" t="s">
        <v>795</v>
      </c>
      <c r="C6520" t="s">
        <v>796</v>
      </c>
      <c r="D6520" t="s">
        <v>34</v>
      </c>
      <c r="E6520" t="s">
        <v>21</v>
      </c>
      <c r="F6520" t="s">
        <v>342</v>
      </c>
      <c r="G6520" t="s">
        <v>236</v>
      </c>
      <c r="H6520">
        <v>14609</v>
      </c>
      <c r="I6520" t="s">
        <v>131</v>
      </c>
      <c r="J6520" t="s">
        <v>79</v>
      </c>
      <c r="K6520" t="s">
        <v>39</v>
      </c>
      <c r="L6520" t="s">
        <v>80</v>
      </c>
      <c r="M6520" t="s">
        <v>81</v>
      </c>
      <c r="N6520">
        <v>12.96</v>
      </c>
      <c r="O6520">
        <v>2</v>
      </c>
      <c r="P6520">
        <v>0</v>
      </c>
      <c r="Q6520">
        <v>6.2208000000000006</v>
      </c>
    </row>
    <row r="6521" spans="1:17" x14ac:dyDescent="0.3">
      <c r="A6521" t="s">
        <v>17</v>
      </c>
      <c r="B6521" t="s">
        <v>4196</v>
      </c>
      <c r="C6521" t="s">
        <v>4197</v>
      </c>
      <c r="D6521" t="s">
        <v>34</v>
      </c>
      <c r="E6521" t="s">
        <v>21</v>
      </c>
      <c r="F6521" t="s">
        <v>235</v>
      </c>
      <c r="G6521" t="s">
        <v>236</v>
      </c>
      <c r="H6521">
        <v>10035</v>
      </c>
      <c r="I6521" t="s">
        <v>131</v>
      </c>
      <c r="J6521" t="s">
        <v>79</v>
      </c>
      <c r="K6521" t="s">
        <v>39</v>
      </c>
      <c r="L6521" t="s">
        <v>80</v>
      </c>
      <c r="M6521" t="s">
        <v>81</v>
      </c>
      <c r="N6521">
        <v>12.96</v>
      </c>
      <c r="O6521">
        <v>2</v>
      </c>
      <c r="P6521">
        <v>0</v>
      </c>
      <c r="Q6521">
        <v>6.2208000000000006</v>
      </c>
    </row>
    <row r="6522" spans="1:17" x14ac:dyDescent="0.3">
      <c r="A6522" t="s">
        <v>1122</v>
      </c>
      <c r="B6522" t="s">
        <v>4300</v>
      </c>
      <c r="C6522" t="s">
        <v>4301</v>
      </c>
      <c r="D6522" t="s">
        <v>20</v>
      </c>
      <c r="E6522" t="s">
        <v>21</v>
      </c>
      <c r="F6522" t="s">
        <v>712</v>
      </c>
      <c r="G6522" t="s">
        <v>92</v>
      </c>
      <c r="H6522">
        <v>75217</v>
      </c>
      <c r="I6522" t="s">
        <v>93</v>
      </c>
      <c r="J6522" t="s">
        <v>79</v>
      </c>
      <c r="K6522" t="s">
        <v>39</v>
      </c>
      <c r="L6522" t="s">
        <v>80</v>
      </c>
      <c r="M6522" t="s">
        <v>81</v>
      </c>
      <c r="N6522">
        <v>15.552000000000003</v>
      </c>
      <c r="O6522">
        <v>3</v>
      </c>
      <c r="P6522">
        <v>0.2</v>
      </c>
      <c r="Q6522">
        <v>5.4432</v>
      </c>
    </row>
    <row r="6523" spans="1:17" x14ac:dyDescent="0.3">
      <c r="A6523" t="s">
        <v>42</v>
      </c>
      <c r="B6523" t="s">
        <v>2009</v>
      </c>
      <c r="C6523" t="s">
        <v>2010</v>
      </c>
      <c r="D6523" t="s">
        <v>90</v>
      </c>
      <c r="E6523" t="s">
        <v>21</v>
      </c>
      <c r="F6523" t="s">
        <v>112</v>
      </c>
      <c r="G6523" t="s">
        <v>36</v>
      </c>
      <c r="H6523">
        <v>94122</v>
      </c>
      <c r="I6523" t="s">
        <v>37</v>
      </c>
      <c r="J6523" t="s">
        <v>79</v>
      </c>
      <c r="K6523" t="s">
        <v>39</v>
      </c>
      <c r="L6523" t="s">
        <v>80</v>
      </c>
      <c r="M6523" t="s">
        <v>81</v>
      </c>
      <c r="N6523">
        <v>32.400000000000006</v>
      </c>
      <c r="O6523">
        <v>5</v>
      </c>
      <c r="P6523">
        <v>0</v>
      </c>
      <c r="Q6523">
        <v>15.552000000000001</v>
      </c>
    </row>
    <row r="6524" spans="1:17" x14ac:dyDescent="0.3">
      <c r="A6524" t="s">
        <v>166</v>
      </c>
      <c r="B6524" t="s">
        <v>486</v>
      </c>
      <c r="C6524" t="s">
        <v>487</v>
      </c>
      <c r="D6524" t="s">
        <v>34</v>
      </c>
      <c r="E6524" t="s">
        <v>21</v>
      </c>
      <c r="F6524" t="s">
        <v>435</v>
      </c>
      <c r="G6524" t="s">
        <v>436</v>
      </c>
      <c r="H6524">
        <v>43229</v>
      </c>
      <c r="I6524" t="s">
        <v>131</v>
      </c>
      <c r="J6524" t="s">
        <v>490</v>
      </c>
      <c r="K6524" t="s">
        <v>39</v>
      </c>
      <c r="L6524" t="s">
        <v>80</v>
      </c>
      <c r="M6524" t="s">
        <v>491</v>
      </c>
      <c r="N6524">
        <v>78.304000000000002</v>
      </c>
      <c r="O6524">
        <v>2</v>
      </c>
      <c r="P6524">
        <v>0.2</v>
      </c>
      <c r="Q6524">
        <v>29.363999999999997</v>
      </c>
    </row>
    <row r="6525" spans="1:17" x14ac:dyDescent="0.3">
      <c r="A6525" t="s">
        <v>42</v>
      </c>
      <c r="B6525" t="s">
        <v>1778</v>
      </c>
      <c r="C6525" t="s">
        <v>1779</v>
      </c>
      <c r="D6525" t="s">
        <v>90</v>
      </c>
      <c r="E6525" t="s">
        <v>21</v>
      </c>
      <c r="F6525" t="s">
        <v>269</v>
      </c>
      <c r="G6525" t="s">
        <v>187</v>
      </c>
      <c r="H6525">
        <v>60653</v>
      </c>
      <c r="I6525" t="s">
        <v>93</v>
      </c>
      <c r="J6525" t="s">
        <v>490</v>
      </c>
      <c r="K6525" t="s">
        <v>39</v>
      </c>
      <c r="L6525" t="s">
        <v>80</v>
      </c>
      <c r="M6525" t="s">
        <v>1875</v>
      </c>
      <c r="N6525">
        <v>36.351999999999997</v>
      </c>
      <c r="O6525">
        <v>8</v>
      </c>
      <c r="P6525">
        <v>0.2</v>
      </c>
      <c r="Q6525">
        <v>11.359999999999998</v>
      </c>
    </row>
    <row r="6526" spans="1:17" x14ac:dyDescent="0.3">
      <c r="A6526" t="s">
        <v>42</v>
      </c>
      <c r="B6526" t="s">
        <v>2056</v>
      </c>
      <c r="C6526" t="s">
        <v>2057</v>
      </c>
      <c r="D6526" t="s">
        <v>34</v>
      </c>
      <c r="E6526" t="s">
        <v>21</v>
      </c>
      <c r="F6526" t="s">
        <v>1592</v>
      </c>
      <c r="G6526" t="s">
        <v>101</v>
      </c>
      <c r="H6526">
        <v>54302</v>
      </c>
      <c r="I6526" t="s">
        <v>93</v>
      </c>
      <c r="J6526" t="s">
        <v>490</v>
      </c>
      <c r="K6526" t="s">
        <v>39</v>
      </c>
      <c r="L6526" t="s">
        <v>80</v>
      </c>
      <c r="M6526" t="s">
        <v>1875</v>
      </c>
      <c r="N6526">
        <v>22.72</v>
      </c>
      <c r="O6526">
        <v>4</v>
      </c>
      <c r="P6526">
        <v>0</v>
      </c>
      <c r="Q6526">
        <v>10.223999999999998</v>
      </c>
    </row>
    <row r="6527" spans="1:17" x14ac:dyDescent="0.3">
      <c r="A6527" t="s">
        <v>17</v>
      </c>
      <c r="B6527" t="s">
        <v>915</v>
      </c>
      <c r="C6527" t="s">
        <v>916</v>
      </c>
      <c r="D6527" t="s">
        <v>20</v>
      </c>
      <c r="E6527" t="s">
        <v>21</v>
      </c>
      <c r="F6527" t="s">
        <v>35</v>
      </c>
      <c r="G6527" t="s">
        <v>36</v>
      </c>
      <c r="H6527">
        <v>90049</v>
      </c>
      <c r="I6527" t="s">
        <v>37</v>
      </c>
      <c r="J6527" t="s">
        <v>490</v>
      </c>
      <c r="K6527" t="s">
        <v>39</v>
      </c>
      <c r="L6527" t="s">
        <v>80</v>
      </c>
      <c r="M6527" t="s">
        <v>1875</v>
      </c>
      <c r="N6527">
        <v>22.72</v>
      </c>
      <c r="O6527">
        <v>4</v>
      </c>
      <c r="P6527">
        <v>0</v>
      </c>
      <c r="Q6527">
        <v>10.223999999999998</v>
      </c>
    </row>
    <row r="6528" spans="1:17" x14ac:dyDescent="0.3">
      <c r="A6528" t="s">
        <v>42</v>
      </c>
      <c r="B6528" t="s">
        <v>3720</v>
      </c>
      <c r="C6528" t="s">
        <v>3721</v>
      </c>
      <c r="D6528" t="s">
        <v>34</v>
      </c>
      <c r="E6528" t="s">
        <v>21</v>
      </c>
      <c r="F6528" t="s">
        <v>409</v>
      </c>
      <c r="G6528" t="s">
        <v>78</v>
      </c>
      <c r="H6528">
        <v>28205</v>
      </c>
      <c r="I6528" t="s">
        <v>24</v>
      </c>
      <c r="J6528" t="s">
        <v>490</v>
      </c>
      <c r="K6528" t="s">
        <v>39</v>
      </c>
      <c r="L6528" t="s">
        <v>80</v>
      </c>
      <c r="M6528" t="s">
        <v>491</v>
      </c>
      <c r="N6528">
        <v>78.304000000000002</v>
      </c>
      <c r="O6528">
        <v>2</v>
      </c>
      <c r="P6528">
        <v>0.2</v>
      </c>
      <c r="Q6528">
        <v>29.363999999999997</v>
      </c>
    </row>
    <row r="6529" spans="1:17" x14ac:dyDescent="0.3">
      <c r="A6529" t="s">
        <v>166</v>
      </c>
      <c r="B6529" t="s">
        <v>3917</v>
      </c>
      <c r="C6529" t="s">
        <v>3918</v>
      </c>
      <c r="D6529" t="s">
        <v>90</v>
      </c>
      <c r="E6529" t="s">
        <v>21</v>
      </c>
      <c r="F6529" t="s">
        <v>2976</v>
      </c>
      <c r="G6529" t="s">
        <v>1217</v>
      </c>
      <c r="H6529">
        <v>2908</v>
      </c>
      <c r="I6529" t="s">
        <v>131</v>
      </c>
      <c r="J6529" t="s">
        <v>490</v>
      </c>
      <c r="K6529" t="s">
        <v>39</v>
      </c>
      <c r="L6529" t="s">
        <v>80</v>
      </c>
      <c r="M6529" t="s">
        <v>1875</v>
      </c>
      <c r="N6529">
        <v>17.04</v>
      </c>
      <c r="O6529">
        <v>3</v>
      </c>
      <c r="P6529">
        <v>0</v>
      </c>
      <c r="Q6529">
        <v>7.6679999999999993</v>
      </c>
    </row>
    <row r="6530" spans="1:17" x14ac:dyDescent="0.3">
      <c r="A6530" t="s">
        <v>42</v>
      </c>
      <c r="B6530" t="s">
        <v>5071</v>
      </c>
      <c r="C6530" t="s">
        <v>5072</v>
      </c>
      <c r="D6530" t="s">
        <v>20</v>
      </c>
      <c r="E6530" t="s">
        <v>21</v>
      </c>
      <c r="F6530" t="s">
        <v>1320</v>
      </c>
      <c r="G6530" t="s">
        <v>78</v>
      </c>
      <c r="H6530">
        <v>28540</v>
      </c>
      <c r="I6530" t="s">
        <v>24</v>
      </c>
      <c r="J6530" t="s">
        <v>490</v>
      </c>
      <c r="K6530" t="s">
        <v>39</v>
      </c>
      <c r="L6530" t="s">
        <v>80</v>
      </c>
      <c r="M6530" t="s">
        <v>491</v>
      </c>
      <c r="N6530">
        <v>39.152000000000001</v>
      </c>
      <c r="O6530">
        <v>1</v>
      </c>
      <c r="P6530">
        <v>0.2</v>
      </c>
      <c r="Q6530">
        <v>14.681999999999999</v>
      </c>
    </row>
    <row r="6531" spans="1:17" x14ac:dyDescent="0.3">
      <c r="A6531" t="s">
        <v>42</v>
      </c>
      <c r="B6531" t="s">
        <v>5213</v>
      </c>
      <c r="C6531" t="s">
        <v>5214</v>
      </c>
      <c r="D6531" t="s">
        <v>90</v>
      </c>
      <c r="E6531" t="s">
        <v>21</v>
      </c>
      <c r="F6531" t="s">
        <v>235</v>
      </c>
      <c r="G6531" t="s">
        <v>236</v>
      </c>
      <c r="H6531">
        <v>10035</v>
      </c>
      <c r="I6531" t="s">
        <v>131</v>
      </c>
      <c r="J6531" t="s">
        <v>490</v>
      </c>
      <c r="K6531" t="s">
        <v>39</v>
      </c>
      <c r="L6531" t="s">
        <v>80</v>
      </c>
      <c r="M6531" t="s">
        <v>1875</v>
      </c>
      <c r="N6531">
        <v>17.04</v>
      </c>
      <c r="O6531">
        <v>3</v>
      </c>
      <c r="P6531">
        <v>0</v>
      </c>
      <c r="Q6531">
        <v>7.6679999999999993</v>
      </c>
    </row>
    <row r="6532" spans="1:17" x14ac:dyDescent="0.3">
      <c r="A6532" t="s">
        <v>42</v>
      </c>
      <c r="B6532" t="s">
        <v>2025</v>
      </c>
      <c r="C6532" t="s">
        <v>2026</v>
      </c>
      <c r="D6532" t="s">
        <v>20</v>
      </c>
      <c r="E6532" t="s">
        <v>21</v>
      </c>
      <c r="F6532" t="s">
        <v>3919</v>
      </c>
      <c r="G6532" t="s">
        <v>1084</v>
      </c>
      <c r="H6532">
        <v>1453</v>
      </c>
      <c r="I6532" t="s">
        <v>131</v>
      </c>
      <c r="J6532" t="s">
        <v>490</v>
      </c>
      <c r="K6532" t="s">
        <v>39</v>
      </c>
      <c r="L6532" t="s">
        <v>80</v>
      </c>
      <c r="M6532" t="s">
        <v>1875</v>
      </c>
      <c r="N6532">
        <v>22.72</v>
      </c>
      <c r="O6532">
        <v>4</v>
      </c>
      <c r="P6532">
        <v>0</v>
      </c>
      <c r="Q6532">
        <v>10.223999999999998</v>
      </c>
    </row>
    <row r="6533" spans="1:17" x14ac:dyDescent="0.3">
      <c r="A6533" t="s">
        <v>42</v>
      </c>
      <c r="B6533" t="s">
        <v>2121</v>
      </c>
      <c r="C6533" t="s">
        <v>2122</v>
      </c>
      <c r="D6533" t="s">
        <v>20</v>
      </c>
      <c r="E6533" t="s">
        <v>21</v>
      </c>
      <c r="F6533" t="s">
        <v>163</v>
      </c>
      <c r="G6533" t="s">
        <v>92</v>
      </c>
      <c r="H6533">
        <v>77036</v>
      </c>
      <c r="I6533" t="s">
        <v>93</v>
      </c>
      <c r="J6533" t="s">
        <v>490</v>
      </c>
      <c r="K6533" t="s">
        <v>39</v>
      </c>
      <c r="L6533" t="s">
        <v>80</v>
      </c>
      <c r="M6533" t="s">
        <v>491</v>
      </c>
      <c r="N6533">
        <v>117.456</v>
      </c>
      <c r="O6533">
        <v>3</v>
      </c>
      <c r="P6533">
        <v>0.2</v>
      </c>
      <c r="Q6533">
        <v>44.045999999999992</v>
      </c>
    </row>
    <row r="6534" spans="1:17" x14ac:dyDescent="0.3">
      <c r="A6534" t="s">
        <v>17</v>
      </c>
      <c r="B6534" t="s">
        <v>3385</v>
      </c>
      <c r="C6534" t="s">
        <v>3386</v>
      </c>
      <c r="D6534" t="s">
        <v>34</v>
      </c>
      <c r="E6534" t="s">
        <v>21</v>
      </c>
      <c r="F6534" t="s">
        <v>3349</v>
      </c>
      <c r="G6534" t="s">
        <v>36</v>
      </c>
      <c r="H6534">
        <v>92677</v>
      </c>
      <c r="I6534" t="s">
        <v>37</v>
      </c>
      <c r="J6534" t="s">
        <v>490</v>
      </c>
      <c r="K6534" t="s">
        <v>39</v>
      </c>
      <c r="L6534" t="s">
        <v>80</v>
      </c>
      <c r="M6534" t="s">
        <v>1875</v>
      </c>
      <c r="N6534">
        <v>34.08</v>
      </c>
      <c r="O6534">
        <v>6</v>
      </c>
      <c r="P6534">
        <v>0</v>
      </c>
      <c r="Q6534">
        <v>15.335999999999999</v>
      </c>
    </row>
    <row r="6535" spans="1:17" x14ac:dyDescent="0.3">
      <c r="A6535" t="s">
        <v>17</v>
      </c>
      <c r="B6535" t="s">
        <v>3917</v>
      </c>
      <c r="C6535" t="s">
        <v>3918</v>
      </c>
      <c r="D6535" t="s">
        <v>90</v>
      </c>
      <c r="E6535" t="s">
        <v>21</v>
      </c>
      <c r="F6535" t="s">
        <v>112</v>
      </c>
      <c r="G6535" t="s">
        <v>36</v>
      </c>
      <c r="H6535">
        <v>94110</v>
      </c>
      <c r="I6535" t="s">
        <v>37</v>
      </c>
      <c r="J6535" t="s">
        <v>490</v>
      </c>
      <c r="K6535" t="s">
        <v>39</v>
      </c>
      <c r="L6535" t="s">
        <v>80</v>
      </c>
      <c r="M6535" t="s">
        <v>491</v>
      </c>
      <c r="N6535">
        <v>146.82</v>
      </c>
      <c r="O6535">
        <v>3</v>
      </c>
      <c r="P6535">
        <v>0</v>
      </c>
      <c r="Q6535">
        <v>73.41</v>
      </c>
    </row>
    <row r="6536" spans="1:17" x14ac:dyDescent="0.3">
      <c r="A6536" t="s">
        <v>17</v>
      </c>
      <c r="B6536" t="s">
        <v>510</v>
      </c>
      <c r="C6536" t="s">
        <v>511</v>
      </c>
      <c r="D6536" t="s">
        <v>34</v>
      </c>
      <c r="E6536" t="s">
        <v>21</v>
      </c>
      <c r="F6536" t="s">
        <v>1210</v>
      </c>
      <c r="G6536" t="s">
        <v>1211</v>
      </c>
      <c r="H6536">
        <v>89115</v>
      </c>
      <c r="I6536" t="s">
        <v>37</v>
      </c>
      <c r="J6536" t="s">
        <v>490</v>
      </c>
      <c r="K6536" t="s">
        <v>39</v>
      </c>
      <c r="L6536" t="s">
        <v>80</v>
      </c>
      <c r="M6536" t="s">
        <v>491</v>
      </c>
      <c r="N6536">
        <v>97.88</v>
      </c>
      <c r="O6536">
        <v>2</v>
      </c>
      <c r="P6536">
        <v>0</v>
      </c>
      <c r="Q6536">
        <v>48.94</v>
      </c>
    </row>
    <row r="6537" spans="1:17" x14ac:dyDescent="0.3">
      <c r="A6537" t="s">
        <v>1122</v>
      </c>
      <c r="B6537" t="s">
        <v>4646</v>
      </c>
      <c r="C6537" t="s">
        <v>4647</v>
      </c>
      <c r="D6537" t="s">
        <v>20</v>
      </c>
      <c r="E6537" t="s">
        <v>21</v>
      </c>
      <c r="F6537" t="s">
        <v>163</v>
      </c>
      <c r="G6537" t="s">
        <v>92</v>
      </c>
      <c r="H6537">
        <v>77041</v>
      </c>
      <c r="I6537" t="s">
        <v>93</v>
      </c>
      <c r="J6537" t="s">
        <v>490</v>
      </c>
      <c r="K6537" t="s">
        <v>39</v>
      </c>
      <c r="L6537" t="s">
        <v>80</v>
      </c>
      <c r="M6537" t="s">
        <v>491</v>
      </c>
      <c r="N6537">
        <v>274.06400000000002</v>
      </c>
      <c r="O6537">
        <v>7</v>
      </c>
      <c r="P6537">
        <v>0.2</v>
      </c>
      <c r="Q6537">
        <v>102.77399999999999</v>
      </c>
    </row>
    <row r="6538" spans="1:17" x14ac:dyDescent="0.3">
      <c r="A6538" t="s">
        <v>166</v>
      </c>
      <c r="B6538" t="s">
        <v>587</v>
      </c>
      <c r="C6538" t="s">
        <v>588</v>
      </c>
      <c r="D6538" t="s">
        <v>20</v>
      </c>
      <c r="E6538" t="s">
        <v>21</v>
      </c>
      <c r="F6538" t="s">
        <v>2105</v>
      </c>
      <c r="G6538" t="s">
        <v>436</v>
      </c>
      <c r="H6538">
        <v>43130</v>
      </c>
      <c r="I6538" t="s">
        <v>131</v>
      </c>
      <c r="J6538" t="s">
        <v>4613</v>
      </c>
      <c r="K6538" t="s">
        <v>39</v>
      </c>
      <c r="L6538" t="s">
        <v>80</v>
      </c>
      <c r="M6538" t="s">
        <v>4614</v>
      </c>
      <c r="N6538">
        <v>108.33600000000001</v>
      </c>
      <c r="O6538">
        <v>6</v>
      </c>
      <c r="P6538">
        <v>0.2</v>
      </c>
      <c r="Q6538">
        <v>37.917599999999993</v>
      </c>
    </row>
    <row r="6539" spans="1:17" x14ac:dyDescent="0.3">
      <c r="A6539" t="s">
        <v>166</v>
      </c>
      <c r="B6539" t="s">
        <v>941</v>
      </c>
      <c r="C6539" t="s">
        <v>942</v>
      </c>
      <c r="D6539" t="s">
        <v>34</v>
      </c>
      <c r="E6539" t="s">
        <v>21</v>
      </c>
      <c r="F6539" t="s">
        <v>1320</v>
      </c>
      <c r="G6539" t="s">
        <v>46</v>
      </c>
      <c r="H6539">
        <v>32216</v>
      </c>
      <c r="I6539" t="s">
        <v>24</v>
      </c>
      <c r="J6539" t="s">
        <v>4613</v>
      </c>
      <c r="K6539" t="s">
        <v>39</v>
      </c>
      <c r="L6539" t="s">
        <v>80</v>
      </c>
      <c r="M6539" t="s">
        <v>4614</v>
      </c>
      <c r="N6539">
        <v>36.112000000000002</v>
      </c>
      <c r="O6539">
        <v>2</v>
      </c>
      <c r="P6539">
        <v>0.2</v>
      </c>
      <c r="Q6539">
        <v>12.639200000000001</v>
      </c>
    </row>
    <row r="6540" spans="1:17" x14ac:dyDescent="0.3">
      <c r="A6540" t="s">
        <v>17</v>
      </c>
      <c r="B6540" t="s">
        <v>3318</v>
      </c>
      <c r="C6540" t="s">
        <v>3319</v>
      </c>
      <c r="D6540" t="s">
        <v>20</v>
      </c>
      <c r="E6540" t="s">
        <v>21</v>
      </c>
      <c r="F6540" t="s">
        <v>35</v>
      </c>
      <c r="G6540" t="s">
        <v>36</v>
      </c>
      <c r="H6540">
        <v>90036</v>
      </c>
      <c r="I6540" t="s">
        <v>37</v>
      </c>
      <c r="J6540" t="s">
        <v>4613</v>
      </c>
      <c r="K6540" t="s">
        <v>39</v>
      </c>
      <c r="L6540" t="s">
        <v>80</v>
      </c>
      <c r="M6540" t="s">
        <v>4614</v>
      </c>
      <c r="N6540">
        <v>67.710000000000008</v>
      </c>
      <c r="O6540">
        <v>3</v>
      </c>
      <c r="P6540">
        <v>0</v>
      </c>
      <c r="Q6540">
        <v>32.500799999999998</v>
      </c>
    </row>
    <row r="6541" spans="1:17" x14ac:dyDescent="0.3">
      <c r="A6541" t="s">
        <v>42</v>
      </c>
      <c r="B6541" t="s">
        <v>4869</v>
      </c>
      <c r="C6541" t="s">
        <v>4870</v>
      </c>
      <c r="D6541" t="s">
        <v>20</v>
      </c>
      <c r="E6541" t="s">
        <v>21</v>
      </c>
      <c r="F6541" t="s">
        <v>5744</v>
      </c>
      <c r="G6541" t="s">
        <v>46</v>
      </c>
      <c r="H6541">
        <v>33407</v>
      </c>
      <c r="I6541" t="s">
        <v>24</v>
      </c>
      <c r="J6541" t="s">
        <v>4613</v>
      </c>
      <c r="K6541" t="s">
        <v>39</v>
      </c>
      <c r="L6541" t="s">
        <v>80</v>
      </c>
      <c r="M6541" t="s">
        <v>4614</v>
      </c>
      <c r="N6541">
        <v>72.224000000000004</v>
      </c>
      <c r="O6541">
        <v>4</v>
      </c>
      <c r="P6541">
        <v>0.2</v>
      </c>
      <c r="Q6541">
        <v>25.278400000000001</v>
      </c>
    </row>
    <row r="6542" spans="1:17" x14ac:dyDescent="0.3">
      <c r="A6542" t="s">
        <v>42</v>
      </c>
      <c r="B6542" t="s">
        <v>1318</v>
      </c>
      <c r="C6542" t="s">
        <v>1319</v>
      </c>
      <c r="D6542" t="s">
        <v>20</v>
      </c>
      <c r="E6542" t="s">
        <v>21</v>
      </c>
      <c r="F6542" t="s">
        <v>112</v>
      </c>
      <c r="G6542" t="s">
        <v>36</v>
      </c>
      <c r="H6542">
        <v>94122</v>
      </c>
      <c r="I6542" t="s">
        <v>37</v>
      </c>
      <c r="J6542" t="s">
        <v>3273</v>
      </c>
      <c r="K6542" t="s">
        <v>39</v>
      </c>
      <c r="L6542" t="s">
        <v>80</v>
      </c>
      <c r="M6542" t="s">
        <v>3274</v>
      </c>
      <c r="N6542">
        <v>40.46</v>
      </c>
      <c r="O6542">
        <v>7</v>
      </c>
      <c r="P6542">
        <v>0</v>
      </c>
      <c r="Q6542">
        <v>19.825400000000002</v>
      </c>
    </row>
    <row r="6543" spans="1:17" x14ac:dyDescent="0.3">
      <c r="A6543" t="s">
        <v>166</v>
      </c>
      <c r="B6543" t="s">
        <v>3049</v>
      </c>
      <c r="C6543" t="s">
        <v>3050</v>
      </c>
      <c r="D6543" t="s">
        <v>20</v>
      </c>
      <c r="E6543" t="s">
        <v>21</v>
      </c>
      <c r="F6543" t="s">
        <v>2688</v>
      </c>
      <c r="G6543" t="s">
        <v>2316</v>
      </c>
      <c r="H6543">
        <v>20735</v>
      </c>
      <c r="I6543" t="s">
        <v>131</v>
      </c>
      <c r="J6543" t="s">
        <v>3273</v>
      </c>
      <c r="K6543" t="s">
        <v>39</v>
      </c>
      <c r="L6543" t="s">
        <v>80</v>
      </c>
      <c r="M6543" t="s">
        <v>3274</v>
      </c>
      <c r="N6543">
        <v>23.12</v>
      </c>
      <c r="O6543">
        <v>4</v>
      </c>
      <c r="P6543">
        <v>0</v>
      </c>
      <c r="Q6543">
        <v>11.328800000000001</v>
      </c>
    </row>
    <row r="6544" spans="1:17" x14ac:dyDescent="0.3">
      <c r="A6544" t="s">
        <v>42</v>
      </c>
      <c r="B6544" t="s">
        <v>4275</v>
      </c>
      <c r="C6544" t="s">
        <v>4276</v>
      </c>
      <c r="D6544" t="s">
        <v>20</v>
      </c>
      <c r="E6544" t="s">
        <v>21</v>
      </c>
      <c r="F6544" t="s">
        <v>1353</v>
      </c>
      <c r="G6544" t="s">
        <v>236</v>
      </c>
      <c r="H6544">
        <v>13021</v>
      </c>
      <c r="I6544" t="s">
        <v>131</v>
      </c>
      <c r="J6544" t="s">
        <v>3273</v>
      </c>
      <c r="K6544" t="s">
        <v>39</v>
      </c>
      <c r="L6544" t="s">
        <v>80</v>
      </c>
      <c r="M6544" t="s">
        <v>3274</v>
      </c>
      <c r="N6544">
        <v>28.900000000000002</v>
      </c>
      <c r="O6544">
        <v>5</v>
      </c>
      <c r="P6544">
        <v>0</v>
      </c>
      <c r="Q6544">
        <v>14.161000000000001</v>
      </c>
    </row>
    <row r="6545" spans="1:17" x14ac:dyDescent="0.3">
      <c r="A6545" t="s">
        <v>42</v>
      </c>
      <c r="B6545" t="s">
        <v>661</v>
      </c>
      <c r="C6545" t="s">
        <v>662</v>
      </c>
      <c r="D6545" t="s">
        <v>34</v>
      </c>
      <c r="E6545" t="s">
        <v>21</v>
      </c>
      <c r="F6545" t="s">
        <v>1868</v>
      </c>
      <c r="G6545" t="s">
        <v>436</v>
      </c>
      <c r="H6545">
        <v>44105</v>
      </c>
      <c r="I6545" t="s">
        <v>131</v>
      </c>
      <c r="J6545" t="s">
        <v>3273</v>
      </c>
      <c r="K6545" t="s">
        <v>39</v>
      </c>
      <c r="L6545" t="s">
        <v>80</v>
      </c>
      <c r="M6545" t="s">
        <v>3274</v>
      </c>
      <c r="N6545">
        <v>13.872000000000002</v>
      </c>
      <c r="O6545">
        <v>3</v>
      </c>
      <c r="P6545">
        <v>0.2</v>
      </c>
      <c r="Q6545">
        <v>5.0286000000000008</v>
      </c>
    </row>
    <row r="6546" spans="1:17" x14ac:dyDescent="0.3">
      <c r="A6546" t="s">
        <v>42</v>
      </c>
      <c r="B6546" t="s">
        <v>795</v>
      </c>
      <c r="C6546" t="s">
        <v>796</v>
      </c>
      <c r="D6546" t="s">
        <v>34</v>
      </c>
      <c r="E6546" t="s">
        <v>21</v>
      </c>
      <c r="F6546" t="s">
        <v>797</v>
      </c>
      <c r="G6546" t="s">
        <v>36</v>
      </c>
      <c r="H6546">
        <v>95051</v>
      </c>
      <c r="I6546" t="s">
        <v>37</v>
      </c>
      <c r="J6546" t="s">
        <v>798</v>
      </c>
      <c r="K6546" t="s">
        <v>39</v>
      </c>
      <c r="L6546" t="s">
        <v>80</v>
      </c>
      <c r="M6546" t="s">
        <v>799</v>
      </c>
      <c r="N6546">
        <v>10.56</v>
      </c>
      <c r="O6546">
        <v>2</v>
      </c>
      <c r="P6546">
        <v>0</v>
      </c>
      <c r="Q6546">
        <v>4.7519999999999998</v>
      </c>
    </row>
    <row r="6547" spans="1:17" x14ac:dyDescent="0.3">
      <c r="A6547" t="s">
        <v>42</v>
      </c>
      <c r="B6547" t="s">
        <v>1309</v>
      </c>
      <c r="C6547" t="s">
        <v>1310</v>
      </c>
      <c r="D6547" t="s">
        <v>90</v>
      </c>
      <c r="E6547" t="s">
        <v>21</v>
      </c>
      <c r="F6547" t="s">
        <v>129</v>
      </c>
      <c r="G6547" t="s">
        <v>130</v>
      </c>
      <c r="H6547">
        <v>19120</v>
      </c>
      <c r="I6547" t="s">
        <v>131</v>
      </c>
      <c r="J6547" t="s">
        <v>798</v>
      </c>
      <c r="K6547" t="s">
        <v>39</v>
      </c>
      <c r="L6547" t="s">
        <v>80</v>
      </c>
      <c r="M6547" t="s">
        <v>799</v>
      </c>
      <c r="N6547">
        <v>25.344000000000001</v>
      </c>
      <c r="O6547">
        <v>6</v>
      </c>
      <c r="P6547">
        <v>0.2</v>
      </c>
      <c r="Q6547">
        <v>7.92</v>
      </c>
    </row>
    <row r="6548" spans="1:17" x14ac:dyDescent="0.3">
      <c r="A6548" t="s">
        <v>166</v>
      </c>
      <c r="B6548" t="s">
        <v>2370</v>
      </c>
      <c r="C6548" t="s">
        <v>2371</v>
      </c>
      <c r="D6548" t="s">
        <v>34</v>
      </c>
      <c r="E6548" t="s">
        <v>21</v>
      </c>
      <c r="F6548" t="s">
        <v>84</v>
      </c>
      <c r="G6548" t="s">
        <v>85</v>
      </c>
      <c r="H6548">
        <v>98105</v>
      </c>
      <c r="I6548" t="s">
        <v>37</v>
      </c>
      <c r="J6548" t="s">
        <v>798</v>
      </c>
      <c r="K6548" t="s">
        <v>39</v>
      </c>
      <c r="L6548" t="s">
        <v>80</v>
      </c>
      <c r="M6548" t="s">
        <v>799</v>
      </c>
      <c r="N6548">
        <v>5.28</v>
      </c>
      <c r="O6548">
        <v>1</v>
      </c>
      <c r="P6548">
        <v>0</v>
      </c>
      <c r="Q6548">
        <v>2.3759999999999999</v>
      </c>
    </row>
    <row r="6549" spans="1:17" x14ac:dyDescent="0.3">
      <c r="A6549" t="s">
        <v>17</v>
      </c>
      <c r="B6549" t="s">
        <v>1573</v>
      </c>
      <c r="C6549" t="s">
        <v>1574</v>
      </c>
      <c r="D6549" t="s">
        <v>20</v>
      </c>
      <c r="E6549" t="s">
        <v>21</v>
      </c>
      <c r="F6549" t="s">
        <v>1502</v>
      </c>
      <c r="G6549" t="s">
        <v>1107</v>
      </c>
      <c r="H6549">
        <v>30318</v>
      </c>
      <c r="I6549" t="s">
        <v>24</v>
      </c>
      <c r="J6549" t="s">
        <v>798</v>
      </c>
      <c r="K6549" t="s">
        <v>39</v>
      </c>
      <c r="L6549" t="s">
        <v>80</v>
      </c>
      <c r="M6549" t="s">
        <v>799</v>
      </c>
      <c r="N6549">
        <v>5.28</v>
      </c>
      <c r="O6549">
        <v>1</v>
      </c>
      <c r="P6549">
        <v>0</v>
      </c>
      <c r="Q6549">
        <v>2.3759999999999999</v>
      </c>
    </row>
    <row r="6550" spans="1:17" x14ac:dyDescent="0.3">
      <c r="A6550" t="s">
        <v>42</v>
      </c>
      <c r="B6550" t="s">
        <v>327</v>
      </c>
      <c r="C6550" t="s">
        <v>328</v>
      </c>
      <c r="D6550" t="s">
        <v>34</v>
      </c>
      <c r="E6550" t="s">
        <v>21</v>
      </c>
      <c r="F6550" t="s">
        <v>342</v>
      </c>
      <c r="G6550" t="s">
        <v>236</v>
      </c>
      <c r="H6550">
        <v>14609</v>
      </c>
      <c r="I6550" t="s">
        <v>131</v>
      </c>
      <c r="J6550" t="s">
        <v>798</v>
      </c>
      <c r="K6550" t="s">
        <v>39</v>
      </c>
      <c r="L6550" t="s">
        <v>80</v>
      </c>
      <c r="M6550" t="s">
        <v>799</v>
      </c>
      <c r="N6550">
        <v>26.400000000000002</v>
      </c>
      <c r="O6550">
        <v>5</v>
      </c>
      <c r="P6550">
        <v>0</v>
      </c>
      <c r="Q6550">
        <v>11.879999999999999</v>
      </c>
    </row>
    <row r="6551" spans="1:17" x14ac:dyDescent="0.3">
      <c r="A6551" t="s">
        <v>17</v>
      </c>
      <c r="B6551" t="s">
        <v>1175</v>
      </c>
      <c r="C6551" t="s">
        <v>1176</v>
      </c>
      <c r="D6551" t="s">
        <v>20</v>
      </c>
      <c r="E6551" t="s">
        <v>21</v>
      </c>
      <c r="F6551" t="s">
        <v>1575</v>
      </c>
      <c r="G6551" t="s">
        <v>275</v>
      </c>
      <c r="H6551">
        <v>85204</v>
      </c>
      <c r="I6551" t="s">
        <v>37</v>
      </c>
      <c r="J6551" t="s">
        <v>798</v>
      </c>
      <c r="K6551" t="s">
        <v>39</v>
      </c>
      <c r="L6551" t="s">
        <v>80</v>
      </c>
      <c r="M6551" t="s">
        <v>799</v>
      </c>
      <c r="N6551">
        <v>25.344000000000001</v>
      </c>
      <c r="O6551">
        <v>6</v>
      </c>
      <c r="P6551">
        <v>0.2</v>
      </c>
      <c r="Q6551">
        <v>7.92</v>
      </c>
    </row>
    <row r="6552" spans="1:17" x14ac:dyDescent="0.3">
      <c r="A6552" t="s">
        <v>42</v>
      </c>
      <c r="B6552" t="s">
        <v>1823</v>
      </c>
      <c r="C6552" t="s">
        <v>1824</v>
      </c>
      <c r="D6552" t="s">
        <v>20</v>
      </c>
      <c r="E6552" t="s">
        <v>21</v>
      </c>
      <c r="F6552" t="s">
        <v>269</v>
      </c>
      <c r="G6552" t="s">
        <v>187</v>
      </c>
      <c r="H6552">
        <v>60623</v>
      </c>
      <c r="I6552" t="s">
        <v>93</v>
      </c>
      <c r="J6552" t="s">
        <v>798</v>
      </c>
      <c r="K6552" t="s">
        <v>39</v>
      </c>
      <c r="L6552" t="s">
        <v>80</v>
      </c>
      <c r="M6552" t="s">
        <v>799</v>
      </c>
      <c r="N6552">
        <v>25.344000000000001</v>
      </c>
      <c r="O6552">
        <v>6</v>
      </c>
      <c r="P6552">
        <v>0.2</v>
      </c>
      <c r="Q6552">
        <v>7.92</v>
      </c>
    </row>
    <row r="6553" spans="1:17" x14ac:dyDescent="0.3">
      <c r="A6553" t="s">
        <v>42</v>
      </c>
      <c r="B6553" t="s">
        <v>4959</v>
      </c>
      <c r="C6553" t="s">
        <v>4960</v>
      </c>
      <c r="D6553" t="s">
        <v>20</v>
      </c>
      <c r="E6553" t="s">
        <v>21</v>
      </c>
      <c r="F6553" t="s">
        <v>4183</v>
      </c>
      <c r="G6553" t="s">
        <v>210</v>
      </c>
      <c r="H6553">
        <v>48640</v>
      </c>
      <c r="I6553" t="s">
        <v>93</v>
      </c>
      <c r="J6553" t="s">
        <v>798</v>
      </c>
      <c r="K6553" t="s">
        <v>39</v>
      </c>
      <c r="L6553" t="s">
        <v>80</v>
      </c>
      <c r="M6553" t="s">
        <v>799</v>
      </c>
      <c r="N6553">
        <v>15.84</v>
      </c>
      <c r="O6553">
        <v>3</v>
      </c>
      <c r="P6553">
        <v>0</v>
      </c>
      <c r="Q6553">
        <v>7.1280000000000001</v>
      </c>
    </row>
    <row r="6554" spans="1:17" x14ac:dyDescent="0.3">
      <c r="A6554" t="s">
        <v>42</v>
      </c>
      <c r="B6554" t="s">
        <v>4546</v>
      </c>
      <c r="C6554" t="s">
        <v>4547</v>
      </c>
      <c r="D6554" t="s">
        <v>20</v>
      </c>
      <c r="E6554" t="s">
        <v>21</v>
      </c>
      <c r="F6554" t="s">
        <v>1502</v>
      </c>
      <c r="G6554" t="s">
        <v>1107</v>
      </c>
      <c r="H6554">
        <v>30318</v>
      </c>
      <c r="I6554" t="s">
        <v>24</v>
      </c>
      <c r="J6554" t="s">
        <v>5171</v>
      </c>
      <c r="K6554" t="s">
        <v>39</v>
      </c>
      <c r="L6554" t="s">
        <v>80</v>
      </c>
      <c r="M6554" t="s">
        <v>5172</v>
      </c>
      <c r="N6554">
        <v>97.88</v>
      </c>
      <c r="O6554">
        <v>2</v>
      </c>
      <c r="P6554">
        <v>0</v>
      </c>
      <c r="Q6554">
        <v>48.94</v>
      </c>
    </row>
    <row r="6555" spans="1:17" x14ac:dyDescent="0.3">
      <c r="A6555" t="s">
        <v>17</v>
      </c>
      <c r="B6555" t="s">
        <v>242</v>
      </c>
      <c r="C6555" t="s">
        <v>243</v>
      </c>
      <c r="D6555" t="s">
        <v>20</v>
      </c>
      <c r="E6555" t="s">
        <v>21</v>
      </c>
      <c r="F6555" t="s">
        <v>3719</v>
      </c>
      <c r="G6555" t="s">
        <v>654</v>
      </c>
      <c r="H6555">
        <v>6450</v>
      </c>
      <c r="I6555" t="s">
        <v>131</v>
      </c>
      <c r="J6555" t="s">
        <v>5171</v>
      </c>
      <c r="K6555" t="s">
        <v>39</v>
      </c>
      <c r="L6555" t="s">
        <v>80</v>
      </c>
      <c r="M6555" t="s">
        <v>5172</v>
      </c>
      <c r="N6555">
        <v>146.82</v>
      </c>
      <c r="O6555">
        <v>3</v>
      </c>
      <c r="P6555">
        <v>0</v>
      </c>
      <c r="Q6555">
        <v>73.41</v>
      </c>
    </row>
    <row r="6556" spans="1:17" x14ac:dyDescent="0.3">
      <c r="A6556" t="s">
        <v>17</v>
      </c>
      <c r="B6556" t="s">
        <v>1214</v>
      </c>
      <c r="C6556" t="s">
        <v>1215</v>
      </c>
      <c r="D6556" t="s">
        <v>34</v>
      </c>
      <c r="E6556" t="s">
        <v>21</v>
      </c>
      <c r="F6556" t="s">
        <v>1216</v>
      </c>
      <c r="G6556" t="s">
        <v>1217</v>
      </c>
      <c r="H6556">
        <v>2886</v>
      </c>
      <c r="I6556" t="s">
        <v>131</v>
      </c>
      <c r="J6556" t="s">
        <v>1220</v>
      </c>
      <c r="K6556" t="s">
        <v>39</v>
      </c>
      <c r="L6556" t="s">
        <v>80</v>
      </c>
      <c r="M6556" t="s">
        <v>1221</v>
      </c>
      <c r="N6556">
        <v>12.96</v>
      </c>
      <c r="O6556">
        <v>2</v>
      </c>
      <c r="P6556">
        <v>0</v>
      </c>
      <c r="Q6556">
        <v>6.2208000000000006</v>
      </c>
    </row>
    <row r="6557" spans="1:17" x14ac:dyDescent="0.3">
      <c r="A6557" t="s">
        <v>42</v>
      </c>
      <c r="B6557" t="s">
        <v>4742</v>
      </c>
      <c r="C6557" t="s">
        <v>4743</v>
      </c>
      <c r="D6557" t="s">
        <v>90</v>
      </c>
      <c r="E6557" t="s">
        <v>21</v>
      </c>
      <c r="F6557" t="s">
        <v>1476</v>
      </c>
      <c r="G6557" t="s">
        <v>1477</v>
      </c>
      <c r="H6557">
        <v>72701</v>
      </c>
      <c r="I6557" t="s">
        <v>24</v>
      </c>
      <c r="J6557" t="s">
        <v>1220</v>
      </c>
      <c r="K6557" t="s">
        <v>39</v>
      </c>
      <c r="L6557" t="s">
        <v>80</v>
      </c>
      <c r="M6557" t="s">
        <v>1221</v>
      </c>
      <c r="N6557">
        <v>19.440000000000001</v>
      </c>
      <c r="O6557">
        <v>3</v>
      </c>
      <c r="P6557">
        <v>0</v>
      </c>
      <c r="Q6557">
        <v>9.3312000000000008</v>
      </c>
    </row>
    <row r="6558" spans="1:17" x14ac:dyDescent="0.3">
      <c r="A6558" t="s">
        <v>42</v>
      </c>
      <c r="B6558" t="s">
        <v>1750</v>
      </c>
      <c r="C6558" t="s">
        <v>1751</v>
      </c>
      <c r="D6558" t="s">
        <v>20</v>
      </c>
      <c r="E6558" t="s">
        <v>21</v>
      </c>
      <c r="F6558" t="s">
        <v>409</v>
      </c>
      <c r="G6558" t="s">
        <v>78</v>
      </c>
      <c r="H6558">
        <v>28205</v>
      </c>
      <c r="I6558" t="s">
        <v>24</v>
      </c>
      <c r="J6558" t="s">
        <v>5803</v>
      </c>
      <c r="K6558" t="s">
        <v>39</v>
      </c>
      <c r="L6558" t="s">
        <v>80</v>
      </c>
      <c r="M6558" t="s">
        <v>5804</v>
      </c>
      <c r="N6558">
        <v>268.24</v>
      </c>
      <c r="O6558">
        <v>7</v>
      </c>
      <c r="P6558">
        <v>0.2</v>
      </c>
      <c r="Q6558">
        <v>93.883999999999986</v>
      </c>
    </row>
    <row r="6559" spans="1:17" x14ac:dyDescent="0.3">
      <c r="A6559" t="s">
        <v>42</v>
      </c>
      <c r="B6559" t="s">
        <v>3661</v>
      </c>
      <c r="C6559" t="s">
        <v>3662</v>
      </c>
      <c r="D6559" t="s">
        <v>90</v>
      </c>
      <c r="E6559" t="s">
        <v>21</v>
      </c>
      <c r="F6559" t="s">
        <v>2233</v>
      </c>
      <c r="G6559" t="s">
        <v>436</v>
      </c>
      <c r="H6559">
        <v>44052</v>
      </c>
      <c r="I6559" t="s">
        <v>131</v>
      </c>
      <c r="J6559" t="s">
        <v>4249</v>
      </c>
      <c r="K6559" t="s">
        <v>39</v>
      </c>
      <c r="L6559" t="s">
        <v>80</v>
      </c>
      <c r="M6559" t="s">
        <v>4250</v>
      </c>
      <c r="N6559">
        <v>49.568000000000005</v>
      </c>
      <c r="O6559">
        <v>2</v>
      </c>
      <c r="P6559">
        <v>0.2</v>
      </c>
      <c r="Q6559">
        <v>15.489999999999997</v>
      </c>
    </row>
    <row r="6560" spans="1:17" x14ac:dyDescent="0.3">
      <c r="A6560" t="s">
        <v>42</v>
      </c>
      <c r="B6560" t="s">
        <v>4641</v>
      </c>
      <c r="C6560" t="s">
        <v>4642</v>
      </c>
      <c r="D6560" t="s">
        <v>34</v>
      </c>
      <c r="E6560" t="s">
        <v>21</v>
      </c>
      <c r="F6560" t="s">
        <v>1141</v>
      </c>
      <c r="G6560" t="s">
        <v>275</v>
      </c>
      <c r="H6560">
        <v>85705</v>
      </c>
      <c r="I6560" t="s">
        <v>37</v>
      </c>
      <c r="J6560" t="s">
        <v>4249</v>
      </c>
      <c r="K6560" t="s">
        <v>39</v>
      </c>
      <c r="L6560" t="s">
        <v>80</v>
      </c>
      <c r="M6560" t="s">
        <v>4250</v>
      </c>
      <c r="N6560">
        <v>74.352000000000004</v>
      </c>
      <c r="O6560">
        <v>3</v>
      </c>
      <c r="P6560">
        <v>0.2</v>
      </c>
      <c r="Q6560">
        <v>23.234999999999992</v>
      </c>
    </row>
    <row r="6561" spans="1:17" x14ac:dyDescent="0.3">
      <c r="A6561" t="s">
        <v>42</v>
      </c>
      <c r="B6561" t="s">
        <v>3347</v>
      </c>
      <c r="C6561" t="s">
        <v>3348</v>
      </c>
      <c r="D6561" t="s">
        <v>90</v>
      </c>
      <c r="E6561" t="s">
        <v>21</v>
      </c>
      <c r="F6561" t="s">
        <v>112</v>
      </c>
      <c r="G6561" t="s">
        <v>36</v>
      </c>
      <c r="H6561">
        <v>94110</v>
      </c>
      <c r="I6561" t="s">
        <v>37</v>
      </c>
      <c r="J6561" t="s">
        <v>4249</v>
      </c>
      <c r="K6561" t="s">
        <v>39</v>
      </c>
      <c r="L6561" t="s">
        <v>80</v>
      </c>
      <c r="M6561" t="s">
        <v>4250</v>
      </c>
      <c r="N6561">
        <v>61.96</v>
      </c>
      <c r="O6561">
        <v>2</v>
      </c>
      <c r="P6561">
        <v>0</v>
      </c>
      <c r="Q6561">
        <v>27.881999999999998</v>
      </c>
    </row>
    <row r="6562" spans="1:17" x14ac:dyDescent="0.3">
      <c r="A6562" t="s">
        <v>42</v>
      </c>
      <c r="B6562" t="s">
        <v>715</v>
      </c>
      <c r="C6562" t="s">
        <v>716</v>
      </c>
      <c r="D6562" t="s">
        <v>34</v>
      </c>
      <c r="E6562" t="s">
        <v>21</v>
      </c>
      <c r="F6562" t="s">
        <v>163</v>
      </c>
      <c r="G6562" t="s">
        <v>92</v>
      </c>
      <c r="H6562">
        <v>77070</v>
      </c>
      <c r="I6562" t="s">
        <v>93</v>
      </c>
      <c r="J6562" t="s">
        <v>4249</v>
      </c>
      <c r="K6562" t="s">
        <v>39</v>
      </c>
      <c r="L6562" t="s">
        <v>80</v>
      </c>
      <c r="M6562" t="s">
        <v>4250</v>
      </c>
      <c r="N6562">
        <v>74.352000000000004</v>
      </c>
      <c r="O6562">
        <v>3</v>
      </c>
      <c r="P6562">
        <v>0.2</v>
      </c>
      <c r="Q6562">
        <v>23.234999999999992</v>
      </c>
    </row>
    <row r="6563" spans="1:17" x14ac:dyDescent="0.3">
      <c r="A6563" t="s">
        <v>42</v>
      </c>
      <c r="B6563" t="s">
        <v>1590</v>
      </c>
      <c r="C6563" t="s">
        <v>1591</v>
      </c>
      <c r="D6563" t="s">
        <v>20</v>
      </c>
      <c r="E6563" t="s">
        <v>21</v>
      </c>
      <c r="F6563" t="s">
        <v>269</v>
      </c>
      <c r="G6563" t="s">
        <v>187</v>
      </c>
      <c r="H6563">
        <v>60653</v>
      </c>
      <c r="I6563" t="s">
        <v>93</v>
      </c>
      <c r="J6563" t="s">
        <v>4249</v>
      </c>
      <c r="K6563" t="s">
        <v>39</v>
      </c>
      <c r="L6563" t="s">
        <v>80</v>
      </c>
      <c r="M6563" t="s">
        <v>4250</v>
      </c>
      <c r="N6563">
        <v>322.19200000000001</v>
      </c>
      <c r="O6563">
        <v>13</v>
      </c>
      <c r="P6563">
        <v>0.2</v>
      </c>
      <c r="Q6563">
        <v>100.68499999999997</v>
      </c>
    </row>
    <row r="6564" spans="1:17" x14ac:dyDescent="0.3">
      <c r="A6564" t="s">
        <v>42</v>
      </c>
      <c r="B6564" t="s">
        <v>901</v>
      </c>
      <c r="C6564" t="s">
        <v>902</v>
      </c>
      <c r="D6564" t="s">
        <v>34</v>
      </c>
      <c r="E6564" t="s">
        <v>21</v>
      </c>
      <c r="F6564" t="s">
        <v>1004</v>
      </c>
      <c r="G6564" t="s">
        <v>46</v>
      </c>
      <c r="H6564">
        <v>33710</v>
      </c>
      <c r="I6564" t="s">
        <v>24</v>
      </c>
      <c r="J6564" t="s">
        <v>4249</v>
      </c>
      <c r="K6564" t="s">
        <v>39</v>
      </c>
      <c r="L6564" t="s">
        <v>80</v>
      </c>
      <c r="M6564" t="s">
        <v>4250</v>
      </c>
      <c r="N6564">
        <v>173.48800000000003</v>
      </c>
      <c r="O6564">
        <v>7</v>
      </c>
      <c r="P6564">
        <v>0.2</v>
      </c>
      <c r="Q6564">
        <v>54.214999999999982</v>
      </c>
    </row>
    <row r="6565" spans="1:17" x14ac:dyDescent="0.3">
      <c r="A6565" t="s">
        <v>42</v>
      </c>
      <c r="B6565" t="s">
        <v>3327</v>
      </c>
      <c r="C6565" t="s">
        <v>3328</v>
      </c>
      <c r="D6565" t="s">
        <v>20</v>
      </c>
      <c r="E6565" t="s">
        <v>21</v>
      </c>
      <c r="F6565" t="s">
        <v>1141</v>
      </c>
      <c r="G6565" t="s">
        <v>275</v>
      </c>
      <c r="H6565">
        <v>85705</v>
      </c>
      <c r="I6565" t="s">
        <v>37</v>
      </c>
      <c r="J6565" t="s">
        <v>3329</v>
      </c>
      <c r="K6565" t="s">
        <v>39</v>
      </c>
      <c r="L6565" t="s">
        <v>80</v>
      </c>
      <c r="M6565" t="s">
        <v>3330</v>
      </c>
      <c r="N6565">
        <v>19.920000000000002</v>
      </c>
      <c r="O6565">
        <v>5</v>
      </c>
      <c r="P6565">
        <v>0.2</v>
      </c>
      <c r="Q6565">
        <v>6.7230000000000008</v>
      </c>
    </row>
    <row r="6566" spans="1:17" x14ac:dyDescent="0.3">
      <c r="A6566" t="s">
        <v>17</v>
      </c>
      <c r="B6566" t="s">
        <v>2474</v>
      </c>
      <c r="C6566" t="s">
        <v>2475</v>
      </c>
      <c r="D6566" t="s">
        <v>20</v>
      </c>
      <c r="E6566" t="s">
        <v>21</v>
      </c>
      <c r="F6566" t="s">
        <v>282</v>
      </c>
      <c r="G6566" t="s">
        <v>523</v>
      </c>
      <c r="H6566">
        <v>65807</v>
      </c>
      <c r="I6566" t="s">
        <v>93</v>
      </c>
      <c r="J6566" t="s">
        <v>3329</v>
      </c>
      <c r="K6566" t="s">
        <v>39</v>
      </c>
      <c r="L6566" t="s">
        <v>80</v>
      </c>
      <c r="M6566" t="s">
        <v>3330</v>
      </c>
      <c r="N6566">
        <v>24.900000000000002</v>
      </c>
      <c r="O6566">
        <v>5</v>
      </c>
      <c r="P6566">
        <v>0</v>
      </c>
      <c r="Q6566">
        <v>11.703000000000001</v>
      </c>
    </row>
    <row r="6567" spans="1:17" x14ac:dyDescent="0.3">
      <c r="A6567" t="s">
        <v>42</v>
      </c>
      <c r="B6567" t="s">
        <v>3311</v>
      </c>
      <c r="C6567" t="s">
        <v>3312</v>
      </c>
      <c r="D6567" t="s">
        <v>20</v>
      </c>
      <c r="E6567" t="s">
        <v>21</v>
      </c>
      <c r="F6567" t="s">
        <v>1150</v>
      </c>
      <c r="G6567" t="s">
        <v>1084</v>
      </c>
      <c r="H6567">
        <v>2169</v>
      </c>
      <c r="I6567" t="s">
        <v>131</v>
      </c>
      <c r="J6567" t="s">
        <v>3329</v>
      </c>
      <c r="K6567" t="s">
        <v>39</v>
      </c>
      <c r="L6567" t="s">
        <v>80</v>
      </c>
      <c r="M6567" t="s">
        <v>3330</v>
      </c>
      <c r="N6567">
        <v>14.940000000000001</v>
      </c>
      <c r="O6567">
        <v>3</v>
      </c>
      <c r="P6567">
        <v>0</v>
      </c>
      <c r="Q6567">
        <v>7.0218000000000007</v>
      </c>
    </row>
    <row r="6568" spans="1:17" x14ac:dyDescent="0.3">
      <c r="A6568" t="s">
        <v>17</v>
      </c>
      <c r="B6568" t="s">
        <v>1396</v>
      </c>
      <c r="C6568" t="s">
        <v>1397</v>
      </c>
      <c r="D6568" t="s">
        <v>90</v>
      </c>
      <c r="E6568" t="s">
        <v>21</v>
      </c>
      <c r="F6568" t="s">
        <v>2105</v>
      </c>
      <c r="G6568" t="s">
        <v>436</v>
      </c>
      <c r="H6568">
        <v>43130</v>
      </c>
      <c r="I6568" t="s">
        <v>131</v>
      </c>
      <c r="J6568" t="s">
        <v>3329</v>
      </c>
      <c r="K6568" t="s">
        <v>39</v>
      </c>
      <c r="L6568" t="s">
        <v>80</v>
      </c>
      <c r="M6568" t="s">
        <v>3330</v>
      </c>
      <c r="N6568">
        <v>11.952000000000002</v>
      </c>
      <c r="O6568">
        <v>3</v>
      </c>
      <c r="P6568">
        <v>0.2</v>
      </c>
      <c r="Q6568">
        <v>4.0338000000000003</v>
      </c>
    </row>
    <row r="6569" spans="1:17" x14ac:dyDescent="0.3">
      <c r="A6569" t="s">
        <v>42</v>
      </c>
      <c r="B6569" t="s">
        <v>3156</v>
      </c>
      <c r="C6569" t="s">
        <v>3157</v>
      </c>
      <c r="D6569" t="s">
        <v>90</v>
      </c>
      <c r="E6569" t="s">
        <v>21</v>
      </c>
      <c r="F6569" t="s">
        <v>2976</v>
      </c>
      <c r="G6569" t="s">
        <v>1217</v>
      </c>
      <c r="H6569">
        <v>2908</v>
      </c>
      <c r="I6569" t="s">
        <v>131</v>
      </c>
      <c r="J6569" t="s">
        <v>3329</v>
      </c>
      <c r="K6569" t="s">
        <v>39</v>
      </c>
      <c r="L6569" t="s">
        <v>80</v>
      </c>
      <c r="M6569" t="s">
        <v>3330</v>
      </c>
      <c r="N6569">
        <v>14.940000000000001</v>
      </c>
      <c r="O6569">
        <v>3</v>
      </c>
      <c r="P6569">
        <v>0</v>
      </c>
      <c r="Q6569">
        <v>7.0218000000000007</v>
      </c>
    </row>
    <row r="6570" spans="1:17" x14ac:dyDescent="0.3">
      <c r="A6570" t="s">
        <v>42</v>
      </c>
      <c r="B6570" t="s">
        <v>4360</v>
      </c>
      <c r="C6570" t="s">
        <v>4361</v>
      </c>
      <c r="D6570" t="s">
        <v>34</v>
      </c>
      <c r="E6570" t="s">
        <v>21</v>
      </c>
      <c r="F6570" t="s">
        <v>2907</v>
      </c>
      <c r="G6570" t="s">
        <v>36</v>
      </c>
      <c r="H6570">
        <v>93727</v>
      </c>
      <c r="I6570" t="s">
        <v>37</v>
      </c>
      <c r="J6570" t="s">
        <v>3329</v>
      </c>
      <c r="K6570" t="s">
        <v>39</v>
      </c>
      <c r="L6570" t="s">
        <v>80</v>
      </c>
      <c r="M6570" t="s">
        <v>3330</v>
      </c>
      <c r="N6570">
        <v>14.940000000000001</v>
      </c>
      <c r="O6570">
        <v>3</v>
      </c>
      <c r="P6570">
        <v>0</v>
      </c>
      <c r="Q6570">
        <v>7.0218000000000007</v>
      </c>
    </row>
    <row r="6571" spans="1:17" x14ac:dyDescent="0.3">
      <c r="A6571" t="s">
        <v>42</v>
      </c>
      <c r="B6571" t="s">
        <v>5088</v>
      </c>
      <c r="C6571" t="s">
        <v>5089</v>
      </c>
      <c r="D6571" t="s">
        <v>34</v>
      </c>
      <c r="E6571" t="s">
        <v>21</v>
      </c>
      <c r="F6571" t="s">
        <v>593</v>
      </c>
      <c r="G6571" t="s">
        <v>92</v>
      </c>
      <c r="H6571">
        <v>78207</v>
      </c>
      <c r="I6571" t="s">
        <v>93</v>
      </c>
      <c r="J6571" t="s">
        <v>5143</v>
      </c>
      <c r="K6571" t="s">
        <v>39</v>
      </c>
      <c r="L6571" t="s">
        <v>80</v>
      </c>
      <c r="M6571" t="s">
        <v>5144</v>
      </c>
      <c r="N6571">
        <v>42.24</v>
      </c>
      <c r="O6571">
        <v>10</v>
      </c>
      <c r="P6571">
        <v>0.2</v>
      </c>
      <c r="Q6571">
        <v>13.199999999999998</v>
      </c>
    </row>
    <row r="6572" spans="1:17" x14ac:dyDescent="0.3">
      <c r="A6572" t="s">
        <v>1122</v>
      </c>
      <c r="B6572" t="s">
        <v>529</v>
      </c>
      <c r="C6572" t="s">
        <v>530</v>
      </c>
      <c r="D6572" t="s">
        <v>90</v>
      </c>
      <c r="E6572" t="s">
        <v>21</v>
      </c>
      <c r="F6572" t="s">
        <v>5311</v>
      </c>
      <c r="G6572" t="s">
        <v>436</v>
      </c>
      <c r="H6572">
        <v>44060</v>
      </c>
      <c r="I6572" t="s">
        <v>131</v>
      </c>
      <c r="J6572" t="s">
        <v>5143</v>
      </c>
      <c r="K6572" t="s">
        <v>39</v>
      </c>
      <c r="L6572" t="s">
        <v>80</v>
      </c>
      <c r="M6572" t="s">
        <v>5144</v>
      </c>
      <c r="N6572">
        <v>8.4480000000000004</v>
      </c>
      <c r="O6572">
        <v>2</v>
      </c>
      <c r="P6572">
        <v>0.2</v>
      </c>
      <c r="Q6572">
        <v>2.6399999999999997</v>
      </c>
    </row>
    <row r="6573" spans="1:17" x14ac:dyDescent="0.3">
      <c r="A6573" t="s">
        <v>166</v>
      </c>
      <c r="B6573" t="s">
        <v>2707</v>
      </c>
      <c r="C6573" t="s">
        <v>2708</v>
      </c>
      <c r="D6573" t="s">
        <v>20</v>
      </c>
      <c r="E6573" t="s">
        <v>21</v>
      </c>
      <c r="F6573" t="s">
        <v>5468</v>
      </c>
      <c r="G6573" t="s">
        <v>36</v>
      </c>
      <c r="H6573">
        <v>92553</v>
      </c>
      <c r="I6573" t="s">
        <v>37</v>
      </c>
      <c r="J6573" t="s">
        <v>5143</v>
      </c>
      <c r="K6573" t="s">
        <v>39</v>
      </c>
      <c r="L6573" t="s">
        <v>80</v>
      </c>
      <c r="M6573" t="s">
        <v>5144</v>
      </c>
      <c r="N6573">
        <v>26.400000000000002</v>
      </c>
      <c r="O6573">
        <v>5</v>
      </c>
      <c r="P6573">
        <v>0</v>
      </c>
      <c r="Q6573">
        <v>11.879999999999999</v>
      </c>
    </row>
    <row r="6574" spans="1:17" x14ac:dyDescent="0.3">
      <c r="A6574" t="s">
        <v>42</v>
      </c>
      <c r="B6574" t="s">
        <v>3831</v>
      </c>
      <c r="C6574" t="s">
        <v>3832</v>
      </c>
      <c r="D6574" t="s">
        <v>34</v>
      </c>
      <c r="E6574" t="s">
        <v>21</v>
      </c>
      <c r="F6574" t="s">
        <v>35</v>
      </c>
      <c r="G6574" t="s">
        <v>36</v>
      </c>
      <c r="H6574">
        <v>90004</v>
      </c>
      <c r="I6574" t="s">
        <v>37</v>
      </c>
      <c r="J6574" t="s">
        <v>5143</v>
      </c>
      <c r="K6574" t="s">
        <v>39</v>
      </c>
      <c r="L6574" t="s">
        <v>80</v>
      </c>
      <c r="M6574" t="s">
        <v>5144</v>
      </c>
      <c r="N6574">
        <v>47.52</v>
      </c>
      <c r="O6574">
        <v>9</v>
      </c>
      <c r="P6574">
        <v>0</v>
      </c>
      <c r="Q6574">
        <v>21.384</v>
      </c>
    </row>
    <row r="6575" spans="1:17" x14ac:dyDescent="0.3">
      <c r="A6575" t="s">
        <v>166</v>
      </c>
      <c r="B6575" t="s">
        <v>894</v>
      </c>
      <c r="C6575" t="s">
        <v>895</v>
      </c>
      <c r="D6575" t="s">
        <v>34</v>
      </c>
      <c r="E6575" t="s">
        <v>21</v>
      </c>
      <c r="F6575" t="s">
        <v>896</v>
      </c>
      <c r="G6575" t="s">
        <v>36</v>
      </c>
      <c r="H6575">
        <v>90301</v>
      </c>
      <c r="I6575" t="s">
        <v>37</v>
      </c>
      <c r="J6575" t="s">
        <v>897</v>
      </c>
      <c r="K6575" t="s">
        <v>39</v>
      </c>
      <c r="L6575" t="s">
        <v>80</v>
      </c>
      <c r="M6575" t="s">
        <v>898</v>
      </c>
      <c r="N6575">
        <v>8.82</v>
      </c>
      <c r="O6575">
        <v>2</v>
      </c>
      <c r="P6575">
        <v>0</v>
      </c>
      <c r="Q6575">
        <v>4.0571999999999999</v>
      </c>
    </row>
    <row r="6576" spans="1:17" x14ac:dyDescent="0.3">
      <c r="A6576" t="s">
        <v>42</v>
      </c>
      <c r="B6576" t="s">
        <v>710</v>
      </c>
      <c r="C6576" t="s">
        <v>711</v>
      </c>
      <c r="D6576" t="s">
        <v>20</v>
      </c>
      <c r="E6576" t="s">
        <v>21</v>
      </c>
      <c r="F6576" t="s">
        <v>112</v>
      </c>
      <c r="G6576" t="s">
        <v>36</v>
      </c>
      <c r="H6576">
        <v>94122</v>
      </c>
      <c r="I6576" t="s">
        <v>37</v>
      </c>
      <c r="J6576" t="s">
        <v>897</v>
      </c>
      <c r="K6576" t="s">
        <v>39</v>
      </c>
      <c r="L6576" t="s">
        <v>80</v>
      </c>
      <c r="M6576" t="s">
        <v>898</v>
      </c>
      <c r="N6576">
        <v>13.23</v>
      </c>
      <c r="O6576">
        <v>3</v>
      </c>
      <c r="P6576">
        <v>0</v>
      </c>
      <c r="Q6576">
        <v>6.0857999999999999</v>
      </c>
    </row>
    <row r="6577" spans="1:17" x14ac:dyDescent="0.3">
      <c r="A6577" t="s">
        <v>42</v>
      </c>
      <c r="B6577" t="s">
        <v>2025</v>
      </c>
      <c r="C6577" t="s">
        <v>2026</v>
      </c>
      <c r="D6577" t="s">
        <v>20</v>
      </c>
      <c r="E6577" t="s">
        <v>21</v>
      </c>
      <c r="F6577" t="s">
        <v>712</v>
      </c>
      <c r="G6577" t="s">
        <v>92</v>
      </c>
      <c r="H6577">
        <v>75220</v>
      </c>
      <c r="I6577" t="s">
        <v>93</v>
      </c>
      <c r="J6577" t="s">
        <v>897</v>
      </c>
      <c r="K6577" t="s">
        <v>39</v>
      </c>
      <c r="L6577" t="s">
        <v>80</v>
      </c>
      <c r="M6577" t="s">
        <v>898</v>
      </c>
      <c r="N6577">
        <v>3.5280000000000005</v>
      </c>
      <c r="O6577">
        <v>1</v>
      </c>
      <c r="P6577">
        <v>0.2</v>
      </c>
      <c r="Q6577">
        <v>1.1465999999999998</v>
      </c>
    </row>
    <row r="6578" spans="1:17" x14ac:dyDescent="0.3">
      <c r="A6578" t="s">
        <v>42</v>
      </c>
      <c r="B6578" t="s">
        <v>3060</v>
      </c>
      <c r="C6578" t="s">
        <v>3061</v>
      </c>
      <c r="D6578" t="s">
        <v>20</v>
      </c>
      <c r="E6578" t="s">
        <v>21</v>
      </c>
      <c r="F6578" t="s">
        <v>235</v>
      </c>
      <c r="G6578" t="s">
        <v>236</v>
      </c>
      <c r="H6578">
        <v>10024</v>
      </c>
      <c r="I6578" t="s">
        <v>131</v>
      </c>
      <c r="J6578" t="s">
        <v>897</v>
      </c>
      <c r="K6578" t="s">
        <v>39</v>
      </c>
      <c r="L6578" t="s">
        <v>80</v>
      </c>
      <c r="M6578" t="s">
        <v>898</v>
      </c>
      <c r="N6578">
        <v>17.64</v>
      </c>
      <c r="O6578">
        <v>4</v>
      </c>
      <c r="P6578">
        <v>0</v>
      </c>
      <c r="Q6578">
        <v>8.1143999999999998</v>
      </c>
    </row>
    <row r="6579" spans="1:17" x14ac:dyDescent="0.3">
      <c r="A6579" t="s">
        <v>42</v>
      </c>
      <c r="B6579" t="s">
        <v>2178</v>
      </c>
      <c r="C6579" t="s">
        <v>2179</v>
      </c>
      <c r="D6579" t="s">
        <v>20</v>
      </c>
      <c r="E6579" t="s">
        <v>21</v>
      </c>
      <c r="F6579" t="s">
        <v>84</v>
      </c>
      <c r="G6579" t="s">
        <v>85</v>
      </c>
      <c r="H6579">
        <v>98103</v>
      </c>
      <c r="I6579" t="s">
        <v>37</v>
      </c>
      <c r="J6579" t="s">
        <v>897</v>
      </c>
      <c r="K6579" t="s">
        <v>39</v>
      </c>
      <c r="L6579" t="s">
        <v>80</v>
      </c>
      <c r="M6579" t="s">
        <v>898</v>
      </c>
      <c r="N6579">
        <v>30.87</v>
      </c>
      <c r="O6579">
        <v>7</v>
      </c>
      <c r="P6579">
        <v>0</v>
      </c>
      <c r="Q6579">
        <v>14.200199999999999</v>
      </c>
    </row>
    <row r="6580" spans="1:17" x14ac:dyDescent="0.3">
      <c r="A6580" t="s">
        <v>17</v>
      </c>
      <c r="B6580" t="s">
        <v>4701</v>
      </c>
      <c r="C6580" t="s">
        <v>4702</v>
      </c>
      <c r="D6580" t="s">
        <v>90</v>
      </c>
      <c r="E6580" t="s">
        <v>21</v>
      </c>
      <c r="F6580" t="s">
        <v>435</v>
      </c>
      <c r="G6580" t="s">
        <v>436</v>
      </c>
      <c r="H6580">
        <v>43229</v>
      </c>
      <c r="I6580" t="s">
        <v>131</v>
      </c>
      <c r="J6580" t="s">
        <v>897</v>
      </c>
      <c r="K6580" t="s">
        <v>39</v>
      </c>
      <c r="L6580" t="s">
        <v>80</v>
      </c>
      <c r="M6580" t="s">
        <v>898</v>
      </c>
      <c r="N6580">
        <v>10.584000000000001</v>
      </c>
      <c r="O6580">
        <v>3</v>
      </c>
      <c r="P6580">
        <v>0.2</v>
      </c>
      <c r="Q6580">
        <v>3.4397999999999995</v>
      </c>
    </row>
    <row r="6581" spans="1:17" x14ac:dyDescent="0.3">
      <c r="A6581" t="s">
        <v>166</v>
      </c>
      <c r="B6581" t="s">
        <v>1087</v>
      </c>
      <c r="C6581" t="s">
        <v>1088</v>
      </c>
      <c r="D6581" t="s">
        <v>90</v>
      </c>
      <c r="E6581" t="s">
        <v>21</v>
      </c>
      <c r="F6581" t="s">
        <v>5134</v>
      </c>
      <c r="G6581" t="s">
        <v>224</v>
      </c>
      <c r="H6581">
        <v>46142</v>
      </c>
      <c r="I6581" t="s">
        <v>93</v>
      </c>
      <c r="J6581" t="s">
        <v>897</v>
      </c>
      <c r="K6581" t="s">
        <v>39</v>
      </c>
      <c r="L6581" t="s">
        <v>80</v>
      </c>
      <c r="M6581" t="s">
        <v>898</v>
      </c>
      <c r="N6581">
        <v>4.41</v>
      </c>
      <c r="O6581">
        <v>1</v>
      </c>
      <c r="P6581">
        <v>0</v>
      </c>
      <c r="Q6581">
        <v>2.0286</v>
      </c>
    </row>
    <row r="6582" spans="1:17" x14ac:dyDescent="0.3">
      <c r="A6582" t="s">
        <v>17</v>
      </c>
      <c r="B6582" t="s">
        <v>397</v>
      </c>
      <c r="C6582" t="s">
        <v>398</v>
      </c>
      <c r="D6582" t="s">
        <v>20</v>
      </c>
      <c r="E6582" t="s">
        <v>21</v>
      </c>
      <c r="F6582" t="s">
        <v>1273</v>
      </c>
      <c r="G6582" t="s">
        <v>283</v>
      </c>
      <c r="H6582">
        <v>23223</v>
      </c>
      <c r="I6582" t="s">
        <v>24</v>
      </c>
      <c r="J6582" t="s">
        <v>897</v>
      </c>
      <c r="K6582" t="s">
        <v>39</v>
      </c>
      <c r="L6582" t="s">
        <v>80</v>
      </c>
      <c r="M6582" t="s">
        <v>898</v>
      </c>
      <c r="N6582">
        <v>17.64</v>
      </c>
      <c r="O6582">
        <v>4</v>
      </c>
      <c r="P6582">
        <v>0</v>
      </c>
      <c r="Q6582">
        <v>8.1143999999999998</v>
      </c>
    </row>
    <row r="6583" spans="1:17" x14ac:dyDescent="0.3">
      <c r="A6583" t="s">
        <v>166</v>
      </c>
      <c r="B6583" t="s">
        <v>3031</v>
      </c>
      <c r="C6583" t="s">
        <v>3032</v>
      </c>
      <c r="D6583" t="s">
        <v>20</v>
      </c>
      <c r="E6583" t="s">
        <v>21</v>
      </c>
      <c r="F6583" t="s">
        <v>456</v>
      </c>
      <c r="G6583" t="s">
        <v>78</v>
      </c>
      <c r="H6583">
        <v>28403</v>
      </c>
      <c r="I6583" t="s">
        <v>24</v>
      </c>
      <c r="J6583" t="s">
        <v>3033</v>
      </c>
      <c r="K6583" t="s">
        <v>39</v>
      </c>
      <c r="L6583" t="s">
        <v>80</v>
      </c>
      <c r="M6583" t="s">
        <v>3034</v>
      </c>
      <c r="N6583">
        <v>10.816000000000001</v>
      </c>
      <c r="O6583">
        <v>4</v>
      </c>
      <c r="P6583">
        <v>0.2</v>
      </c>
      <c r="Q6583">
        <v>3.5151999999999988</v>
      </c>
    </row>
    <row r="6584" spans="1:17" x14ac:dyDescent="0.3">
      <c r="A6584" t="s">
        <v>42</v>
      </c>
      <c r="B6584" t="s">
        <v>776</v>
      </c>
      <c r="C6584" t="s">
        <v>777</v>
      </c>
      <c r="D6584" t="s">
        <v>20</v>
      </c>
      <c r="E6584" t="s">
        <v>21</v>
      </c>
      <c r="F6584" t="s">
        <v>235</v>
      </c>
      <c r="G6584" t="s">
        <v>236</v>
      </c>
      <c r="H6584">
        <v>10011</v>
      </c>
      <c r="I6584" t="s">
        <v>131</v>
      </c>
      <c r="J6584" t="s">
        <v>3033</v>
      </c>
      <c r="K6584" t="s">
        <v>39</v>
      </c>
      <c r="L6584" t="s">
        <v>80</v>
      </c>
      <c r="M6584" t="s">
        <v>3034</v>
      </c>
      <c r="N6584">
        <v>13.52</v>
      </c>
      <c r="O6584">
        <v>4</v>
      </c>
      <c r="P6584">
        <v>0</v>
      </c>
      <c r="Q6584">
        <v>6.219199999999999</v>
      </c>
    </row>
    <row r="6585" spans="1:17" x14ac:dyDescent="0.3">
      <c r="A6585" t="s">
        <v>42</v>
      </c>
      <c r="B6585" t="s">
        <v>357</v>
      </c>
      <c r="C6585" t="s">
        <v>358</v>
      </c>
      <c r="D6585" t="s">
        <v>20</v>
      </c>
      <c r="E6585" t="s">
        <v>21</v>
      </c>
      <c r="F6585" t="s">
        <v>531</v>
      </c>
      <c r="G6585" t="s">
        <v>216</v>
      </c>
      <c r="H6585">
        <v>19711</v>
      </c>
      <c r="I6585" t="s">
        <v>131</v>
      </c>
      <c r="J6585" t="s">
        <v>3033</v>
      </c>
      <c r="K6585" t="s">
        <v>39</v>
      </c>
      <c r="L6585" t="s">
        <v>80</v>
      </c>
      <c r="M6585" t="s">
        <v>3034</v>
      </c>
      <c r="N6585">
        <v>3.38</v>
      </c>
      <c r="O6585">
        <v>1</v>
      </c>
      <c r="P6585">
        <v>0</v>
      </c>
      <c r="Q6585">
        <v>1.5547999999999997</v>
      </c>
    </row>
    <row r="6586" spans="1:17" x14ac:dyDescent="0.3">
      <c r="A6586" t="s">
        <v>42</v>
      </c>
      <c r="B6586" t="s">
        <v>3688</v>
      </c>
      <c r="C6586" t="s">
        <v>3689</v>
      </c>
      <c r="D6586" t="s">
        <v>20</v>
      </c>
      <c r="E6586" t="s">
        <v>21</v>
      </c>
      <c r="F6586" t="s">
        <v>235</v>
      </c>
      <c r="G6586" t="s">
        <v>236</v>
      </c>
      <c r="H6586">
        <v>10035</v>
      </c>
      <c r="I6586" t="s">
        <v>131</v>
      </c>
      <c r="J6586" t="s">
        <v>3033</v>
      </c>
      <c r="K6586" t="s">
        <v>39</v>
      </c>
      <c r="L6586" t="s">
        <v>80</v>
      </c>
      <c r="M6586" t="s">
        <v>3034</v>
      </c>
      <c r="N6586">
        <v>23.66</v>
      </c>
      <c r="O6586">
        <v>7</v>
      </c>
      <c r="P6586">
        <v>0</v>
      </c>
      <c r="Q6586">
        <v>10.883599999999998</v>
      </c>
    </row>
    <row r="6587" spans="1:17" x14ac:dyDescent="0.3">
      <c r="A6587" t="s">
        <v>166</v>
      </c>
      <c r="B6587" t="s">
        <v>1573</v>
      </c>
      <c r="C6587" t="s">
        <v>1574</v>
      </c>
      <c r="D6587" t="s">
        <v>20</v>
      </c>
      <c r="E6587" t="s">
        <v>21</v>
      </c>
      <c r="F6587" t="s">
        <v>2976</v>
      </c>
      <c r="G6587" t="s">
        <v>1217</v>
      </c>
      <c r="H6587">
        <v>2908</v>
      </c>
      <c r="I6587" t="s">
        <v>131</v>
      </c>
      <c r="J6587" t="s">
        <v>3033</v>
      </c>
      <c r="K6587" t="s">
        <v>39</v>
      </c>
      <c r="L6587" t="s">
        <v>80</v>
      </c>
      <c r="M6587" t="s">
        <v>3034</v>
      </c>
      <c r="N6587">
        <v>16.899999999999999</v>
      </c>
      <c r="O6587">
        <v>5</v>
      </c>
      <c r="P6587">
        <v>0</v>
      </c>
      <c r="Q6587">
        <v>7.7739999999999991</v>
      </c>
    </row>
    <row r="6588" spans="1:17" x14ac:dyDescent="0.3">
      <c r="A6588" t="s">
        <v>42</v>
      </c>
      <c r="B6588" t="s">
        <v>698</v>
      </c>
      <c r="C6588" t="s">
        <v>699</v>
      </c>
      <c r="D6588" t="s">
        <v>20</v>
      </c>
      <c r="E6588" t="s">
        <v>21</v>
      </c>
      <c r="F6588" t="s">
        <v>700</v>
      </c>
      <c r="G6588" t="s">
        <v>436</v>
      </c>
      <c r="H6588">
        <v>44312</v>
      </c>
      <c r="I6588" t="s">
        <v>131</v>
      </c>
      <c r="J6588" t="s">
        <v>701</v>
      </c>
      <c r="K6588" t="s">
        <v>39</v>
      </c>
      <c r="L6588" t="s">
        <v>80</v>
      </c>
      <c r="M6588" t="s">
        <v>702</v>
      </c>
      <c r="N6588">
        <v>21.744000000000003</v>
      </c>
      <c r="O6588">
        <v>3</v>
      </c>
      <c r="P6588">
        <v>0.2</v>
      </c>
      <c r="Q6588">
        <v>6.794999999999999</v>
      </c>
    </row>
    <row r="6589" spans="1:17" x14ac:dyDescent="0.3">
      <c r="A6589" t="s">
        <v>42</v>
      </c>
      <c r="B6589" t="s">
        <v>715</v>
      </c>
      <c r="C6589" t="s">
        <v>716</v>
      </c>
      <c r="D6589" t="s">
        <v>34</v>
      </c>
      <c r="E6589" t="s">
        <v>21</v>
      </c>
      <c r="F6589" t="s">
        <v>409</v>
      </c>
      <c r="G6589" t="s">
        <v>78</v>
      </c>
      <c r="H6589">
        <v>28205</v>
      </c>
      <c r="I6589" t="s">
        <v>24</v>
      </c>
      <c r="J6589" t="s">
        <v>701</v>
      </c>
      <c r="K6589" t="s">
        <v>39</v>
      </c>
      <c r="L6589" t="s">
        <v>80</v>
      </c>
      <c r="M6589" t="s">
        <v>702</v>
      </c>
      <c r="N6589">
        <v>36.240000000000009</v>
      </c>
      <c r="O6589">
        <v>5</v>
      </c>
      <c r="P6589">
        <v>0.2</v>
      </c>
      <c r="Q6589">
        <v>11.324999999999996</v>
      </c>
    </row>
    <row r="6590" spans="1:17" x14ac:dyDescent="0.3">
      <c r="A6590" t="s">
        <v>17</v>
      </c>
      <c r="B6590" t="s">
        <v>242</v>
      </c>
      <c r="C6590" t="s">
        <v>243</v>
      </c>
      <c r="D6590" t="s">
        <v>20</v>
      </c>
      <c r="E6590" t="s">
        <v>21</v>
      </c>
      <c r="F6590" t="s">
        <v>1150</v>
      </c>
      <c r="G6590" t="s">
        <v>1084</v>
      </c>
      <c r="H6590">
        <v>2169</v>
      </c>
      <c r="I6590" t="s">
        <v>131</v>
      </c>
      <c r="J6590" t="s">
        <v>701</v>
      </c>
      <c r="K6590" t="s">
        <v>39</v>
      </c>
      <c r="L6590" t="s">
        <v>80</v>
      </c>
      <c r="M6590" t="s">
        <v>702</v>
      </c>
      <c r="N6590">
        <v>81.540000000000006</v>
      </c>
      <c r="O6590">
        <v>9</v>
      </c>
      <c r="P6590">
        <v>0</v>
      </c>
      <c r="Q6590">
        <v>36.692999999999998</v>
      </c>
    </row>
    <row r="6591" spans="1:17" x14ac:dyDescent="0.3">
      <c r="A6591" t="s">
        <v>42</v>
      </c>
      <c r="B6591" t="s">
        <v>4850</v>
      </c>
      <c r="C6591" t="s">
        <v>4851</v>
      </c>
      <c r="D6591" t="s">
        <v>34</v>
      </c>
      <c r="E6591" t="s">
        <v>21</v>
      </c>
      <c r="F6591" t="s">
        <v>4284</v>
      </c>
      <c r="G6591" t="s">
        <v>584</v>
      </c>
      <c r="H6591">
        <v>87105</v>
      </c>
      <c r="I6591" t="s">
        <v>37</v>
      </c>
      <c r="J6591" t="s">
        <v>701</v>
      </c>
      <c r="K6591" t="s">
        <v>39</v>
      </c>
      <c r="L6591" t="s">
        <v>80</v>
      </c>
      <c r="M6591" t="s">
        <v>702</v>
      </c>
      <c r="N6591">
        <v>27.18</v>
      </c>
      <c r="O6591">
        <v>3</v>
      </c>
      <c r="P6591">
        <v>0</v>
      </c>
      <c r="Q6591">
        <v>12.231</v>
      </c>
    </row>
    <row r="6592" spans="1:17" x14ac:dyDescent="0.3">
      <c r="A6592" t="s">
        <v>42</v>
      </c>
      <c r="B6592" t="s">
        <v>3491</v>
      </c>
      <c r="C6592" t="s">
        <v>3492</v>
      </c>
      <c r="D6592" t="s">
        <v>20</v>
      </c>
      <c r="E6592" t="s">
        <v>21</v>
      </c>
      <c r="F6592" t="s">
        <v>85</v>
      </c>
      <c r="G6592" t="s">
        <v>2544</v>
      </c>
      <c r="H6592">
        <v>20016</v>
      </c>
      <c r="I6592" t="s">
        <v>131</v>
      </c>
      <c r="J6592" t="s">
        <v>3493</v>
      </c>
      <c r="K6592" t="s">
        <v>39</v>
      </c>
      <c r="L6592" t="s">
        <v>80</v>
      </c>
      <c r="M6592" t="s">
        <v>3494</v>
      </c>
      <c r="N6592">
        <v>19.440000000000001</v>
      </c>
      <c r="O6592">
        <v>3</v>
      </c>
      <c r="P6592">
        <v>0</v>
      </c>
      <c r="Q6592">
        <v>9.3312000000000008</v>
      </c>
    </row>
    <row r="6593" spans="1:17" x14ac:dyDescent="0.3">
      <c r="A6593" t="s">
        <v>42</v>
      </c>
      <c r="B6593" t="s">
        <v>4884</v>
      </c>
      <c r="C6593" t="s">
        <v>4885</v>
      </c>
      <c r="D6593" t="s">
        <v>20</v>
      </c>
      <c r="E6593" t="s">
        <v>21</v>
      </c>
      <c r="F6593" t="s">
        <v>336</v>
      </c>
      <c r="G6593" t="s">
        <v>296</v>
      </c>
      <c r="H6593">
        <v>38401</v>
      </c>
      <c r="I6593" t="s">
        <v>24</v>
      </c>
      <c r="J6593" t="s">
        <v>3493</v>
      </c>
      <c r="K6593" t="s">
        <v>39</v>
      </c>
      <c r="L6593" t="s">
        <v>80</v>
      </c>
      <c r="M6593" t="s">
        <v>3494</v>
      </c>
      <c r="N6593">
        <v>25.920000000000005</v>
      </c>
      <c r="O6593">
        <v>5</v>
      </c>
      <c r="P6593">
        <v>0.2</v>
      </c>
      <c r="Q6593">
        <v>9.0719999999999992</v>
      </c>
    </row>
    <row r="6594" spans="1:17" x14ac:dyDescent="0.3">
      <c r="A6594" t="s">
        <v>1122</v>
      </c>
      <c r="B6594" t="s">
        <v>856</v>
      </c>
      <c r="C6594" t="s">
        <v>857</v>
      </c>
      <c r="D6594" t="s">
        <v>34</v>
      </c>
      <c r="E6594" t="s">
        <v>21</v>
      </c>
      <c r="F6594" t="s">
        <v>22</v>
      </c>
      <c r="G6594" t="s">
        <v>23</v>
      </c>
      <c r="H6594">
        <v>42420</v>
      </c>
      <c r="I6594" t="s">
        <v>24</v>
      </c>
      <c r="J6594" t="s">
        <v>3493</v>
      </c>
      <c r="K6594" t="s">
        <v>39</v>
      </c>
      <c r="L6594" t="s">
        <v>80</v>
      </c>
      <c r="M6594" t="s">
        <v>3494</v>
      </c>
      <c r="N6594">
        <v>45.36</v>
      </c>
      <c r="O6594">
        <v>7</v>
      </c>
      <c r="P6594">
        <v>0</v>
      </c>
      <c r="Q6594">
        <v>21.772800000000004</v>
      </c>
    </row>
    <row r="6595" spans="1:17" x14ac:dyDescent="0.3">
      <c r="A6595" t="s">
        <v>42</v>
      </c>
      <c r="B6595" t="s">
        <v>3296</v>
      </c>
      <c r="C6595" t="s">
        <v>3297</v>
      </c>
      <c r="D6595" t="s">
        <v>34</v>
      </c>
      <c r="E6595" t="s">
        <v>21</v>
      </c>
      <c r="F6595" t="s">
        <v>1285</v>
      </c>
      <c r="G6595" t="s">
        <v>1084</v>
      </c>
      <c r="H6595">
        <v>1841</v>
      </c>
      <c r="I6595" t="s">
        <v>131</v>
      </c>
      <c r="J6595" t="s">
        <v>3493</v>
      </c>
      <c r="K6595" t="s">
        <v>39</v>
      </c>
      <c r="L6595" t="s">
        <v>80</v>
      </c>
      <c r="M6595" t="s">
        <v>3494</v>
      </c>
      <c r="N6595">
        <v>6.48</v>
      </c>
      <c r="O6595">
        <v>1</v>
      </c>
      <c r="P6595">
        <v>0</v>
      </c>
      <c r="Q6595">
        <v>3.1104000000000003</v>
      </c>
    </row>
    <row r="6596" spans="1:17" x14ac:dyDescent="0.3">
      <c r="A6596" t="s">
        <v>166</v>
      </c>
      <c r="B6596" t="s">
        <v>144</v>
      </c>
      <c r="C6596" t="s">
        <v>145</v>
      </c>
      <c r="D6596" t="s">
        <v>20</v>
      </c>
      <c r="E6596" t="s">
        <v>21</v>
      </c>
      <c r="F6596" t="s">
        <v>35</v>
      </c>
      <c r="G6596" t="s">
        <v>36</v>
      </c>
      <c r="H6596">
        <v>90045</v>
      </c>
      <c r="I6596" t="s">
        <v>37</v>
      </c>
      <c r="J6596" t="s">
        <v>3493</v>
      </c>
      <c r="K6596" t="s">
        <v>39</v>
      </c>
      <c r="L6596" t="s">
        <v>80</v>
      </c>
      <c r="M6596" t="s">
        <v>3494</v>
      </c>
      <c r="N6596">
        <v>58.320000000000007</v>
      </c>
      <c r="O6596">
        <v>9</v>
      </c>
      <c r="P6596">
        <v>0</v>
      </c>
      <c r="Q6596">
        <v>27.993600000000001</v>
      </c>
    </row>
    <row r="6597" spans="1:17" x14ac:dyDescent="0.3">
      <c r="A6597" t="s">
        <v>42</v>
      </c>
      <c r="B6597" t="s">
        <v>3068</v>
      </c>
      <c r="C6597" t="s">
        <v>3069</v>
      </c>
      <c r="D6597" t="s">
        <v>34</v>
      </c>
      <c r="E6597" t="s">
        <v>21</v>
      </c>
      <c r="F6597" t="s">
        <v>235</v>
      </c>
      <c r="G6597" t="s">
        <v>236</v>
      </c>
      <c r="H6597">
        <v>10035</v>
      </c>
      <c r="I6597" t="s">
        <v>131</v>
      </c>
      <c r="J6597" t="s">
        <v>5349</v>
      </c>
      <c r="K6597" t="s">
        <v>39</v>
      </c>
      <c r="L6597" t="s">
        <v>80</v>
      </c>
      <c r="M6597" t="s">
        <v>5350</v>
      </c>
      <c r="N6597">
        <v>65.78</v>
      </c>
      <c r="O6597">
        <v>11</v>
      </c>
      <c r="P6597">
        <v>0</v>
      </c>
      <c r="Q6597">
        <v>32.232199999999999</v>
      </c>
    </row>
    <row r="6598" spans="1:17" x14ac:dyDescent="0.3">
      <c r="A6598" t="s">
        <v>42</v>
      </c>
      <c r="B6598" t="s">
        <v>735</v>
      </c>
      <c r="C6598" t="s">
        <v>736</v>
      </c>
      <c r="D6598" t="s">
        <v>34</v>
      </c>
      <c r="E6598" t="s">
        <v>21</v>
      </c>
      <c r="F6598" t="s">
        <v>129</v>
      </c>
      <c r="G6598" t="s">
        <v>130</v>
      </c>
      <c r="H6598">
        <v>19134</v>
      </c>
      <c r="I6598" t="s">
        <v>131</v>
      </c>
      <c r="J6598" t="s">
        <v>5349</v>
      </c>
      <c r="K6598" t="s">
        <v>39</v>
      </c>
      <c r="L6598" t="s">
        <v>80</v>
      </c>
      <c r="M6598" t="s">
        <v>5350</v>
      </c>
      <c r="N6598">
        <v>23.92</v>
      </c>
      <c r="O6598">
        <v>5</v>
      </c>
      <c r="P6598">
        <v>0.2</v>
      </c>
      <c r="Q6598">
        <v>8.6709999999999994</v>
      </c>
    </row>
    <row r="6599" spans="1:17" x14ac:dyDescent="0.3">
      <c r="A6599" t="s">
        <v>42</v>
      </c>
      <c r="B6599" t="s">
        <v>1095</v>
      </c>
      <c r="C6599" t="s">
        <v>1096</v>
      </c>
      <c r="D6599" t="s">
        <v>20</v>
      </c>
      <c r="E6599" t="s">
        <v>21</v>
      </c>
      <c r="F6599" t="s">
        <v>235</v>
      </c>
      <c r="G6599" t="s">
        <v>236</v>
      </c>
      <c r="H6599">
        <v>10035</v>
      </c>
      <c r="I6599" t="s">
        <v>131</v>
      </c>
      <c r="J6599" t="s">
        <v>1103</v>
      </c>
      <c r="K6599" t="s">
        <v>39</v>
      </c>
      <c r="L6599" t="s">
        <v>80</v>
      </c>
      <c r="M6599" t="s">
        <v>1104</v>
      </c>
      <c r="N6599">
        <v>34.4</v>
      </c>
      <c r="O6599">
        <v>5</v>
      </c>
      <c r="P6599">
        <v>0</v>
      </c>
      <c r="Q6599">
        <v>15.823999999999998</v>
      </c>
    </row>
    <row r="6600" spans="1:17" x14ac:dyDescent="0.3">
      <c r="A6600" t="s">
        <v>166</v>
      </c>
      <c r="B6600" t="s">
        <v>3207</v>
      </c>
      <c r="C6600" t="s">
        <v>3208</v>
      </c>
      <c r="D6600" t="s">
        <v>34</v>
      </c>
      <c r="E6600" t="s">
        <v>21</v>
      </c>
      <c r="F6600" t="s">
        <v>1273</v>
      </c>
      <c r="G6600" t="s">
        <v>23</v>
      </c>
      <c r="H6600">
        <v>40475</v>
      </c>
      <c r="I6600" t="s">
        <v>24</v>
      </c>
      <c r="J6600" t="s">
        <v>1103</v>
      </c>
      <c r="K6600" t="s">
        <v>39</v>
      </c>
      <c r="L6600" t="s">
        <v>80</v>
      </c>
      <c r="M6600" t="s">
        <v>1104</v>
      </c>
      <c r="N6600">
        <v>13.76</v>
      </c>
      <c r="O6600">
        <v>2</v>
      </c>
      <c r="P6600">
        <v>0</v>
      </c>
      <c r="Q6600">
        <v>6.3295999999999992</v>
      </c>
    </row>
    <row r="6601" spans="1:17" x14ac:dyDescent="0.3">
      <c r="A6601" t="s">
        <v>166</v>
      </c>
      <c r="B6601" t="s">
        <v>3593</v>
      </c>
      <c r="C6601" t="s">
        <v>3594</v>
      </c>
      <c r="D6601" t="s">
        <v>34</v>
      </c>
      <c r="E6601" t="s">
        <v>21</v>
      </c>
      <c r="F6601" t="s">
        <v>3055</v>
      </c>
      <c r="G6601" t="s">
        <v>654</v>
      </c>
      <c r="H6601">
        <v>6457</v>
      </c>
      <c r="I6601" t="s">
        <v>131</v>
      </c>
      <c r="J6601" t="s">
        <v>1103</v>
      </c>
      <c r="K6601" t="s">
        <v>39</v>
      </c>
      <c r="L6601" t="s">
        <v>80</v>
      </c>
      <c r="M6601" t="s">
        <v>1104</v>
      </c>
      <c r="N6601">
        <v>48.16</v>
      </c>
      <c r="O6601">
        <v>7</v>
      </c>
      <c r="P6601">
        <v>0</v>
      </c>
      <c r="Q6601">
        <v>22.153599999999997</v>
      </c>
    </row>
    <row r="6602" spans="1:17" x14ac:dyDescent="0.3">
      <c r="A6602" t="s">
        <v>1122</v>
      </c>
      <c r="B6602" t="s">
        <v>161</v>
      </c>
      <c r="C6602" t="s">
        <v>162</v>
      </c>
      <c r="D6602" t="s">
        <v>90</v>
      </c>
      <c r="E6602" t="s">
        <v>21</v>
      </c>
      <c r="F6602" t="s">
        <v>235</v>
      </c>
      <c r="G6602" t="s">
        <v>236</v>
      </c>
      <c r="H6602">
        <v>10024</v>
      </c>
      <c r="I6602" t="s">
        <v>131</v>
      </c>
      <c r="J6602" t="s">
        <v>1103</v>
      </c>
      <c r="K6602" t="s">
        <v>39</v>
      </c>
      <c r="L6602" t="s">
        <v>80</v>
      </c>
      <c r="M6602" t="s">
        <v>1104</v>
      </c>
      <c r="N6602">
        <v>41.28</v>
      </c>
      <c r="O6602">
        <v>6</v>
      </c>
      <c r="P6602">
        <v>0</v>
      </c>
      <c r="Q6602">
        <v>18.988799999999998</v>
      </c>
    </row>
    <row r="6603" spans="1:17" x14ac:dyDescent="0.3">
      <c r="A6603" t="s">
        <v>42</v>
      </c>
      <c r="B6603" t="s">
        <v>1409</v>
      </c>
      <c r="C6603" t="s">
        <v>1410</v>
      </c>
      <c r="D6603" t="s">
        <v>20</v>
      </c>
      <c r="E6603" t="s">
        <v>21</v>
      </c>
      <c r="F6603" t="s">
        <v>100</v>
      </c>
      <c r="G6603" t="s">
        <v>101</v>
      </c>
      <c r="H6603">
        <v>53711</v>
      </c>
      <c r="I6603" t="s">
        <v>93</v>
      </c>
      <c r="J6603" t="s">
        <v>1103</v>
      </c>
      <c r="K6603" t="s">
        <v>39</v>
      </c>
      <c r="L6603" t="s">
        <v>80</v>
      </c>
      <c r="M6603" t="s">
        <v>1104</v>
      </c>
      <c r="N6603">
        <v>27.52</v>
      </c>
      <c r="O6603">
        <v>4</v>
      </c>
      <c r="P6603">
        <v>0</v>
      </c>
      <c r="Q6603">
        <v>12.659199999999998</v>
      </c>
    </row>
    <row r="6604" spans="1:17" x14ac:dyDescent="0.3">
      <c r="A6604" t="s">
        <v>42</v>
      </c>
      <c r="B6604" t="s">
        <v>1971</v>
      </c>
      <c r="C6604" t="s">
        <v>1972</v>
      </c>
      <c r="D6604" t="s">
        <v>20</v>
      </c>
      <c r="E6604" t="s">
        <v>21</v>
      </c>
      <c r="F6604" t="s">
        <v>235</v>
      </c>
      <c r="G6604" t="s">
        <v>236</v>
      </c>
      <c r="H6604">
        <v>10035</v>
      </c>
      <c r="I6604" t="s">
        <v>131</v>
      </c>
      <c r="J6604" t="s">
        <v>1103</v>
      </c>
      <c r="K6604" t="s">
        <v>39</v>
      </c>
      <c r="L6604" t="s">
        <v>80</v>
      </c>
      <c r="M6604" t="s">
        <v>1104</v>
      </c>
      <c r="N6604">
        <v>13.76</v>
      </c>
      <c r="O6604">
        <v>2</v>
      </c>
      <c r="P6604">
        <v>0</v>
      </c>
      <c r="Q6604">
        <v>6.3295999999999992</v>
      </c>
    </row>
    <row r="6605" spans="1:17" x14ac:dyDescent="0.3">
      <c r="A6605" t="s">
        <v>42</v>
      </c>
      <c r="B6605" t="s">
        <v>5192</v>
      </c>
      <c r="C6605" t="s">
        <v>5193</v>
      </c>
      <c r="D6605" t="s">
        <v>20</v>
      </c>
      <c r="E6605" t="s">
        <v>21</v>
      </c>
      <c r="F6605" t="s">
        <v>35</v>
      </c>
      <c r="G6605" t="s">
        <v>36</v>
      </c>
      <c r="H6605">
        <v>90049</v>
      </c>
      <c r="I6605" t="s">
        <v>37</v>
      </c>
      <c r="J6605" t="s">
        <v>1103</v>
      </c>
      <c r="K6605" t="s">
        <v>39</v>
      </c>
      <c r="L6605" t="s">
        <v>80</v>
      </c>
      <c r="M6605" t="s">
        <v>1104</v>
      </c>
      <c r="N6605">
        <v>34.4</v>
      </c>
      <c r="O6605">
        <v>5</v>
      </c>
      <c r="P6605">
        <v>0</v>
      </c>
      <c r="Q6605">
        <v>15.823999999999998</v>
      </c>
    </row>
    <row r="6606" spans="1:17" x14ac:dyDescent="0.3">
      <c r="A6606" t="s">
        <v>42</v>
      </c>
      <c r="B6606" t="s">
        <v>703</v>
      </c>
      <c r="C6606" t="s">
        <v>704</v>
      </c>
      <c r="D6606" t="s">
        <v>20</v>
      </c>
      <c r="E6606" t="s">
        <v>21</v>
      </c>
      <c r="F6606" t="s">
        <v>769</v>
      </c>
      <c r="G6606" t="s">
        <v>210</v>
      </c>
      <c r="H6606">
        <v>48227</v>
      </c>
      <c r="I6606" t="s">
        <v>93</v>
      </c>
      <c r="J6606" t="s">
        <v>1103</v>
      </c>
      <c r="K6606" t="s">
        <v>39</v>
      </c>
      <c r="L6606" t="s">
        <v>80</v>
      </c>
      <c r="M6606" t="s">
        <v>1104</v>
      </c>
      <c r="N6606">
        <v>13.76</v>
      </c>
      <c r="O6606">
        <v>2</v>
      </c>
      <c r="P6606">
        <v>0</v>
      </c>
      <c r="Q6606">
        <v>6.3295999999999992</v>
      </c>
    </row>
    <row r="6607" spans="1:17" x14ac:dyDescent="0.3">
      <c r="A6607" t="s">
        <v>42</v>
      </c>
      <c r="B6607" t="s">
        <v>4779</v>
      </c>
      <c r="C6607" t="s">
        <v>4780</v>
      </c>
      <c r="D6607" t="s">
        <v>20</v>
      </c>
      <c r="E6607" t="s">
        <v>21</v>
      </c>
      <c r="F6607" t="s">
        <v>235</v>
      </c>
      <c r="G6607" t="s">
        <v>236</v>
      </c>
      <c r="H6607">
        <v>10024</v>
      </c>
      <c r="I6607" t="s">
        <v>131</v>
      </c>
      <c r="J6607" t="s">
        <v>4781</v>
      </c>
      <c r="K6607" t="s">
        <v>39</v>
      </c>
      <c r="L6607" t="s">
        <v>80</v>
      </c>
      <c r="M6607" t="s">
        <v>4782</v>
      </c>
      <c r="N6607">
        <v>25.68</v>
      </c>
      <c r="O6607">
        <v>6</v>
      </c>
      <c r="P6607">
        <v>0</v>
      </c>
      <c r="Q6607">
        <v>11.555999999999997</v>
      </c>
    </row>
    <row r="6608" spans="1:17" x14ac:dyDescent="0.3">
      <c r="A6608" t="s">
        <v>42</v>
      </c>
      <c r="B6608" t="s">
        <v>3559</v>
      </c>
      <c r="C6608" t="s">
        <v>3560</v>
      </c>
      <c r="D6608" t="s">
        <v>20</v>
      </c>
      <c r="E6608" t="s">
        <v>21</v>
      </c>
      <c r="F6608" t="s">
        <v>235</v>
      </c>
      <c r="G6608" t="s">
        <v>236</v>
      </c>
      <c r="H6608">
        <v>10024</v>
      </c>
      <c r="I6608" t="s">
        <v>131</v>
      </c>
      <c r="J6608" t="s">
        <v>4781</v>
      </c>
      <c r="K6608" t="s">
        <v>39</v>
      </c>
      <c r="L6608" t="s">
        <v>80</v>
      </c>
      <c r="M6608" t="s">
        <v>4782</v>
      </c>
      <c r="N6608">
        <v>8.56</v>
      </c>
      <c r="O6608">
        <v>2</v>
      </c>
      <c r="P6608">
        <v>0</v>
      </c>
      <c r="Q6608">
        <v>3.8519999999999994</v>
      </c>
    </row>
    <row r="6609" spans="1:17" x14ac:dyDescent="0.3">
      <c r="A6609" t="s">
        <v>42</v>
      </c>
      <c r="B6609" t="s">
        <v>692</v>
      </c>
      <c r="C6609" t="s">
        <v>693</v>
      </c>
      <c r="D6609" t="s">
        <v>34</v>
      </c>
      <c r="E6609" t="s">
        <v>21</v>
      </c>
      <c r="F6609" t="s">
        <v>129</v>
      </c>
      <c r="G6609" t="s">
        <v>130</v>
      </c>
      <c r="H6609">
        <v>19120</v>
      </c>
      <c r="I6609" t="s">
        <v>131</v>
      </c>
      <c r="J6609" t="s">
        <v>696</v>
      </c>
      <c r="K6609" t="s">
        <v>39</v>
      </c>
      <c r="L6609" t="s">
        <v>80</v>
      </c>
      <c r="M6609" t="s">
        <v>697</v>
      </c>
      <c r="N6609">
        <v>16.056000000000001</v>
      </c>
      <c r="O6609">
        <v>3</v>
      </c>
      <c r="P6609">
        <v>0.2</v>
      </c>
      <c r="Q6609">
        <v>5.8203000000000005</v>
      </c>
    </row>
    <row r="6610" spans="1:17" x14ac:dyDescent="0.3">
      <c r="A6610" t="s">
        <v>42</v>
      </c>
      <c r="B6610" t="s">
        <v>1188</v>
      </c>
      <c r="C6610" t="s">
        <v>1189</v>
      </c>
      <c r="D6610" t="s">
        <v>20</v>
      </c>
      <c r="E6610" t="s">
        <v>21</v>
      </c>
      <c r="F6610" t="s">
        <v>1078</v>
      </c>
      <c r="G6610" t="s">
        <v>92</v>
      </c>
      <c r="H6610">
        <v>78745</v>
      </c>
      <c r="I6610" t="s">
        <v>93</v>
      </c>
      <c r="J6610" t="s">
        <v>696</v>
      </c>
      <c r="K6610" t="s">
        <v>39</v>
      </c>
      <c r="L6610" t="s">
        <v>80</v>
      </c>
      <c r="M6610" t="s">
        <v>697</v>
      </c>
      <c r="N6610">
        <v>16.056000000000001</v>
      </c>
      <c r="O6610">
        <v>3</v>
      </c>
      <c r="P6610">
        <v>0.2</v>
      </c>
      <c r="Q6610">
        <v>5.8203000000000005</v>
      </c>
    </row>
    <row r="6611" spans="1:17" x14ac:dyDescent="0.3">
      <c r="A6611" t="s">
        <v>42</v>
      </c>
      <c r="B6611" t="s">
        <v>2248</v>
      </c>
      <c r="C6611" t="s">
        <v>2249</v>
      </c>
      <c r="D6611" t="s">
        <v>20</v>
      </c>
      <c r="E6611" t="s">
        <v>21</v>
      </c>
      <c r="F6611" t="s">
        <v>3916</v>
      </c>
      <c r="G6611" t="s">
        <v>36</v>
      </c>
      <c r="H6611">
        <v>92404</v>
      </c>
      <c r="I6611" t="s">
        <v>37</v>
      </c>
      <c r="J6611" t="s">
        <v>696</v>
      </c>
      <c r="K6611" t="s">
        <v>39</v>
      </c>
      <c r="L6611" t="s">
        <v>80</v>
      </c>
      <c r="M6611" t="s">
        <v>697</v>
      </c>
      <c r="N6611">
        <v>40.14</v>
      </c>
      <c r="O6611">
        <v>6</v>
      </c>
      <c r="P6611">
        <v>0</v>
      </c>
      <c r="Q6611">
        <v>19.668600000000001</v>
      </c>
    </row>
    <row r="6612" spans="1:17" x14ac:dyDescent="0.3">
      <c r="A6612" t="s">
        <v>166</v>
      </c>
      <c r="B6612" t="s">
        <v>573</v>
      </c>
      <c r="C6612" t="s">
        <v>574</v>
      </c>
      <c r="D6612" t="s">
        <v>20</v>
      </c>
      <c r="E6612" t="s">
        <v>21</v>
      </c>
      <c r="F6612" t="s">
        <v>35</v>
      </c>
      <c r="G6612" t="s">
        <v>36</v>
      </c>
      <c r="H6612">
        <v>90045</v>
      </c>
      <c r="I6612" t="s">
        <v>37</v>
      </c>
      <c r="J6612" t="s">
        <v>575</v>
      </c>
      <c r="K6612" t="s">
        <v>39</v>
      </c>
      <c r="L6612" t="s">
        <v>80</v>
      </c>
      <c r="M6612" t="s">
        <v>576</v>
      </c>
      <c r="N6612">
        <v>5.98</v>
      </c>
      <c r="O6612">
        <v>1</v>
      </c>
      <c r="P6612">
        <v>0</v>
      </c>
      <c r="Q6612">
        <v>2.6909999999999998</v>
      </c>
    </row>
    <row r="6613" spans="1:17" x14ac:dyDescent="0.3">
      <c r="A6613" t="s">
        <v>166</v>
      </c>
      <c r="B6613" t="s">
        <v>4023</v>
      </c>
      <c r="C6613" t="s">
        <v>4024</v>
      </c>
      <c r="D6613" t="s">
        <v>20</v>
      </c>
      <c r="E6613" t="s">
        <v>21</v>
      </c>
      <c r="F6613" t="s">
        <v>35</v>
      </c>
      <c r="G6613" t="s">
        <v>36</v>
      </c>
      <c r="H6613">
        <v>90004</v>
      </c>
      <c r="I6613" t="s">
        <v>37</v>
      </c>
      <c r="J6613" t="s">
        <v>575</v>
      </c>
      <c r="K6613" t="s">
        <v>39</v>
      </c>
      <c r="L6613" t="s">
        <v>80</v>
      </c>
      <c r="M6613" t="s">
        <v>576</v>
      </c>
      <c r="N6613">
        <v>17.940000000000001</v>
      </c>
      <c r="O6613">
        <v>3</v>
      </c>
      <c r="P6613">
        <v>0</v>
      </c>
      <c r="Q6613">
        <v>8.0730000000000004</v>
      </c>
    </row>
    <row r="6614" spans="1:17" x14ac:dyDescent="0.3">
      <c r="A6614" t="s">
        <v>42</v>
      </c>
      <c r="B6614" t="s">
        <v>1009</v>
      </c>
      <c r="C6614" t="s">
        <v>1010</v>
      </c>
      <c r="D6614" t="s">
        <v>34</v>
      </c>
      <c r="E6614" t="s">
        <v>21</v>
      </c>
      <c r="F6614" t="s">
        <v>215</v>
      </c>
      <c r="G6614" t="s">
        <v>2287</v>
      </c>
      <c r="H6614">
        <v>3820</v>
      </c>
      <c r="I6614" t="s">
        <v>131</v>
      </c>
      <c r="J6614" t="s">
        <v>575</v>
      </c>
      <c r="K6614" t="s">
        <v>39</v>
      </c>
      <c r="L6614" t="s">
        <v>80</v>
      </c>
      <c r="M6614" t="s">
        <v>576</v>
      </c>
      <c r="N6614">
        <v>35.880000000000003</v>
      </c>
      <c r="O6614">
        <v>6</v>
      </c>
      <c r="P6614">
        <v>0</v>
      </c>
      <c r="Q6614">
        <v>16.146000000000001</v>
      </c>
    </row>
    <row r="6615" spans="1:17" x14ac:dyDescent="0.3">
      <c r="A6615" t="s">
        <v>166</v>
      </c>
      <c r="B6615" t="s">
        <v>4383</v>
      </c>
      <c r="C6615" t="s">
        <v>4384</v>
      </c>
      <c r="D6615" t="s">
        <v>34</v>
      </c>
      <c r="E6615" t="s">
        <v>21</v>
      </c>
      <c r="F6615" t="s">
        <v>3543</v>
      </c>
      <c r="G6615" t="s">
        <v>283</v>
      </c>
      <c r="H6615">
        <v>23434</v>
      </c>
      <c r="I6615" t="s">
        <v>24</v>
      </c>
      <c r="J6615" t="s">
        <v>575</v>
      </c>
      <c r="K6615" t="s">
        <v>39</v>
      </c>
      <c r="L6615" t="s">
        <v>80</v>
      </c>
      <c r="M6615" t="s">
        <v>576</v>
      </c>
      <c r="N6615">
        <v>29.900000000000002</v>
      </c>
      <c r="O6615">
        <v>5</v>
      </c>
      <c r="P6615">
        <v>0</v>
      </c>
      <c r="Q6615">
        <v>13.454999999999998</v>
      </c>
    </row>
    <row r="6616" spans="1:17" x14ac:dyDescent="0.3">
      <c r="A6616" t="s">
        <v>42</v>
      </c>
      <c r="B6616" t="s">
        <v>2365</v>
      </c>
      <c r="C6616" t="s">
        <v>2366</v>
      </c>
      <c r="D6616" t="s">
        <v>90</v>
      </c>
      <c r="E6616" t="s">
        <v>21</v>
      </c>
      <c r="F6616" t="s">
        <v>35</v>
      </c>
      <c r="G6616" t="s">
        <v>36</v>
      </c>
      <c r="H6616">
        <v>90045</v>
      </c>
      <c r="I6616" t="s">
        <v>37</v>
      </c>
      <c r="J6616" t="s">
        <v>5451</v>
      </c>
      <c r="K6616" t="s">
        <v>39</v>
      </c>
      <c r="L6616" t="s">
        <v>80</v>
      </c>
      <c r="M6616" t="s">
        <v>165</v>
      </c>
      <c r="N6616">
        <v>56.7</v>
      </c>
      <c r="O6616">
        <v>5</v>
      </c>
      <c r="P6616">
        <v>0</v>
      </c>
      <c r="Q6616">
        <v>27.782999999999998</v>
      </c>
    </row>
    <row r="6617" spans="1:17" x14ac:dyDescent="0.3">
      <c r="A6617" t="s">
        <v>1122</v>
      </c>
      <c r="B6617" t="s">
        <v>657</v>
      </c>
      <c r="C6617" t="s">
        <v>658</v>
      </c>
      <c r="D6617" t="s">
        <v>90</v>
      </c>
      <c r="E6617" t="s">
        <v>21</v>
      </c>
      <c r="F6617" t="s">
        <v>112</v>
      </c>
      <c r="G6617" t="s">
        <v>36</v>
      </c>
      <c r="H6617">
        <v>94122</v>
      </c>
      <c r="I6617" t="s">
        <v>37</v>
      </c>
      <c r="J6617" t="s">
        <v>5451</v>
      </c>
      <c r="K6617" t="s">
        <v>39</v>
      </c>
      <c r="L6617" t="s">
        <v>80</v>
      </c>
      <c r="M6617" t="s">
        <v>165</v>
      </c>
      <c r="N6617">
        <v>45.36</v>
      </c>
      <c r="O6617">
        <v>4</v>
      </c>
      <c r="P6617">
        <v>0</v>
      </c>
      <c r="Q6617">
        <v>22.226399999999998</v>
      </c>
    </row>
    <row r="6618" spans="1:17" x14ac:dyDescent="0.3">
      <c r="A6618" t="s">
        <v>42</v>
      </c>
      <c r="B6618" t="s">
        <v>4087</v>
      </c>
      <c r="C6618" t="s">
        <v>4088</v>
      </c>
      <c r="D6618" t="s">
        <v>34</v>
      </c>
      <c r="E6618" t="s">
        <v>21</v>
      </c>
      <c r="F6618" t="s">
        <v>531</v>
      </c>
      <c r="G6618" t="s">
        <v>216</v>
      </c>
      <c r="H6618">
        <v>19711</v>
      </c>
      <c r="I6618" t="s">
        <v>131</v>
      </c>
      <c r="J6618" t="s">
        <v>5451</v>
      </c>
      <c r="K6618" t="s">
        <v>39</v>
      </c>
      <c r="L6618" t="s">
        <v>80</v>
      </c>
      <c r="M6618" t="s">
        <v>165</v>
      </c>
      <c r="N6618">
        <v>68.039999999999992</v>
      </c>
      <c r="O6618">
        <v>6</v>
      </c>
      <c r="P6618">
        <v>0</v>
      </c>
      <c r="Q6618">
        <v>33.339599999999997</v>
      </c>
    </row>
    <row r="6619" spans="1:17" x14ac:dyDescent="0.3">
      <c r="A6619" t="s">
        <v>42</v>
      </c>
      <c r="B6619" t="s">
        <v>1182</v>
      </c>
      <c r="C6619" t="s">
        <v>1183</v>
      </c>
      <c r="D6619" t="s">
        <v>34</v>
      </c>
      <c r="E6619" t="s">
        <v>21</v>
      </c>
      <c r="F6619" t="s">
        <v>342</v>
      </c>
      <c r="G6619" t="s">
        <v>236</v>
      </c>
      <c r="H6619">
        <v>14609</v>
      </c>
      <c r="I6619" t="s">
        <v>131</v>
      </c>
      <c r="J6619" t="s">
        <v>4154</v>
      </c>
      <c r="K6619" t="s">
        <v>39</v>
      </c>
      <c r="L6619" t="s">
        <v>80</v>
      </c>
      <c r="M6619" t="s">
        <v>4155</v>
      </c>
      <c r="N6619">
        <v>6.48</v>
      </c>
      <c r="O6619">
        <v>1</v>
      </c>
      <c r="P6619">
        <v>0</v>
      </c>
      <c r="Q6619">
        <v>3.1104000000000003</v>
      </c>
    </row>
    <row r="6620" spans="1:17" x14ac:dyDescent="0.3">
      <c r="A6620" t="s">
        <v>42</v>
      </c>
      <c r="B6620" t="s">
        <v>698</v>
      </c>
      <c r="C6620" t="s">
        <v>699</v>
      </c>
      <c r="D6620" t="s">
        <v>20</v>
      </c>
      <c r="E6620" t="s">
        <v>21</v>
      </c>
      <c r="F6620" t="s">
        <v>4405</v>
      </c>
      <c r="G6620" t="s">
        <v>296</v>
      </c>
      <c r="H6620">
        <v>37211</v>
      </c>
      <c r="I6620" t="s">
        <v>24</v>
      </c>
      <c r="J6620" t="s">
        <v>4154</v>
      </c>
      <c r="K6620" t="s">
        <v>39</v>
      </c>
      <c r="L6620" t="s">
        <v>80</v>
      </c>
      <c r="M6620" t="s">
        <v>4155</v>
      </c>
      <c r="N6620">
        <v>10.368000000000002</v>
      </c>
      <c r="O6620">
        <v>2</v>
      </c>
      <c r="P6620">
        <v>0.2</v>
      </c>
      <c r="Q6620">
        <v>3.6288</v>
      </c>
    </row>
    <row r="6621" spans="1:17" x14ac:dyDescent="0.3">
      <c r="A6621" t="s">
        <v>1122</v>
      </c>
      <c r="B6621" t="s">
        <v>529</v>
      </c>
      <c r="C6621" t="s">
        <v>530</v>
      </c>
      <c r="D6621" t="s">
        <v>90</v>
      </c>
      <c r="E6621" t="s">
        <v>21</v>
      </c>
      <c r="F6621" t="s">
        <v>5311</v>
      </c>
      <c r="G6621" t="s">
        <v>436</v>
      </c>
      <c r="H6621">
        <v>44060</v>
      </c>
      <c r="I6621" t="s">
        <v>131</v>
      </c>
      <c r="J6621" t="s">
        <v>4154</v>
      </c>
      <c r="K6621" t="s">
        <v>39</v>
      </c>
      <c r="L6621" t="s">
        <v>80</v>
      </c>
      <c r="M6621" t="s">
        <v>4155</v>
      </c>
      <c r="N6621">
        <v>15.552000000000003</v>
      </c>
      <c r="O6621">
        <v>3</v>
      </c>
      <c r="P6621">
        <v>0.2</v>
      </c>
      <c r="Q6621">
        <v>5.4432</v>
      </c>
    </row>
    <row r="6622" spans="1:17" x14ac:dyDescent="0.3">
      <c r="A6622" t="s">
        <v>42</v>
      </c>
      <c r="B6622" t="s">
        <v>3593</v>
      </c>
      <c r="C6622" t="s">
        <v>3594</v>
      </c>
      <c r="D6622" t="s">
        <v>34</v>
      </c>
      <c r="E6622" t="s">
        <v>21</v>
      </c>
      <c r="F6622" t="s">
        <v>4587</v>
      </c>
      <c r="G6622" t="s">
        <v>36</v>
      </c>
      <c r="H6622">
        <v>93309</v>
      </c>
      <c r="I6622" t="s">
        <v>37</v>
      </c>
      <c r="J6622" t="s">
        <v>4154</v>
      </c>
      <c r="K6622" t="s">
        <v>39</v>
      </c>
      <c r="L6622" t="s">
        <v>80</v>
      </c>
      <c r="M6622" t="s">
        <v>4155</v>
      </c>
      <c r="N6622">
        <v>12.96</v>
      </c>
      <c r="O6622">
        <v>2</v>
      </c>
      <c r="P6622">
        <v>0</v>
      </c>
      <c r="Q6622">
        <v>6.2208000000000006</v>
      </c>
    </row>
    <row r="6623" spans="1:17" x14ac:dyDescent="0.3">
      <c r="A6623" t="s">
        <v>42</v>
      </c>
      <c r="B6623" t="s">
        <v>1009</v>
      </c>
      <c r="C6623" t="s">
        <v>1010</v>
      </c>
      <c r="D6623" t="s">
        <v>34</v>
      </c>
      <c r="E6623" t="s">
        <v>21</v>
      </c>
      <c r="F6623" t="s">
        <v>129</v>
      </c>
      <c r="G6623" t="s">
        <v>130</v>
      </c>
      <c r="H6623">
        <v>19134</v>
      </c>
      <c r="I6623" t="s">
        <v>131</v>
      </c>
      <c r="J6623" t="s">
        <v>4154</v>
      </c>
      <c r="K6623" t="s">
        <v>39</v>
      </c>
      <c r="L6623" t="s">
        <v>80</v>
      </c>
      <c r="M6623" t="s">
        <v>4155</v>
      </c>
      <c r="N6623">
        <v>10.368000000000002</v>
      </c>
      <c r="O6623">
        <v>2</v>
      </c>
      <c r="P6623">
        <v>0.2</v>
      </c>
      <c r="Q6623">
        <v>3.6288</v>
      </c>
    </row>
    <row r="6624" spans="1:17" x14ac:dyDescent="0.3">
      <c r="A6624" t="s">
        <v>17</v>
      </c>
      <c r="B6624" t="s">
        <v>4093</v>
      </c>
      <c r="C6624" t="s">
        <v>4094</v>
      </c>
      <c r="D6624" t="s">
        <v>20</v>
      </c>
      <c r="E6624" t="s">
        <v>21</v>
      </c>
      <c r="F6624" t="s">
        <v>84</v>
      </c>
      <c r="G6624" t="s">
        <v>85</v>
      </c>
      <c r="H6624">
        <v>98115</v>
      </c>
      <c r="I6624" t="s">
        <v>37</v>
      </c>
      <c r="J6624" t="s">
        <v>4154</v>
      </c>
      <c r="K6624" t="s">
        <v>39</v>
      </c>
      <c r="L6624" t="s">
        <v>80</v>
      </c>
      <c r="M6624" t="s">
        <v>4155</v>
      </c>
      <c r="N6624">
        <v>12.96</v>
      </c>
      <c r="O6624">
        <v>2</v>
      </c>
      <c r="P6624">
        <v>0</v>
      </c>
      <c r="Q6624">
        <v>6.2208000000000006</v>
      </c>
    </row>
    <row r="6625" spans="1:17" x14ac:dyDescent="0.3">
      <c r="A6625" t="s">
        <v>42</v>
      </c>
      <c r="B6625" t="s">
        <v>2594</v>
      </c>
      <c r="C6625" t="s">
        <v>2595</v>
      </c>
      <c r="D6625" t="s">
        <v>34</v>
      </c>
      <c r="E6625" t="s">
        <v>21</v>
      </c>
      <c r="F6625" t="s">
        <v>4637</v>
      </c>
      <c r="G6625" t="s">
        <v>46</v>
      </c>
      <c r="H6625">
        <v>32839</v>
      </c>
      <c r="I6625" t="s">
        <v>24</v>
      </c>
      <c r="J6625" t="s">
        <v>4154</v>
      </c>
      <c r="K6625" t="s">
        <v>39</v>
      </c>
      <c r="L6625" t="s">
        <v>80</v>
      </c>
      <c r="M6625" t="s">
        <v>4155</v>
      </c>
      <c r="N6625">
        <v>20.736000000000004</v>
      </c>
      <c r="O6625">
        <v>4</v>
      </c>
      <c r="P6625">
        <v>0.2</v>
      </c>
      <c r="Q6625">
        <v>7.2576000000000001</v>
      </c>
    </row>
    <row r="6626" spans="1:17" x14ac:dyDescent="0.3">
      <c r="A6626" t="s">
        <v>166</v>
      </c>
      <c r="B6626" t="s">
        <v>1971</v>
      </c>
      <c r="C6626" t="s">
        <v>1972</v>
      </c>
      <c r="D6626" t="s">
        <v>20</v>
      </c>
      <c r="E6626" t="s">
        <v>21</v>
      </c>
      <c r="F6626" t="s">
        <v>244</v>
      </c>
      <c r="G6626" t="s">
        <v>436</v>
      </c>
      <c r="H6626">
        <v>45373</v>
      </c>
      <c r="I6626" t="s">
        <v>131</v>
      </c>
      <c r="J6626" t="s">
        <v>4154</v>
      </c>
      <c r="K6626" t="s">
        <v>39</v>
      </c>
      <c r="L6626" t="s">
        <v>80</v>
      </c>
      <c r="M6626" t="s">
        <v>4155</v>
      </c>
      <c r="N6626">
        <v>31.104000000000006</v>
      </c>
      <c r="O6626">
        <v>6</v>
      </c>
      <c r="P6626">
        <v>0.2</v>
      </c>
      <c r="Q6626">
        <v>10.8864</v>
      </c>
    </row>
    <row r="6627" spans="1:17" x14ac:dyDescent="0.3">
      <c r="A6627" t="s">
        <v>42</v>
      </c>
      <c r="B6627" t="s">
        <v>2942</v>
      </c>
      <c r="C6627" t="s">
        <v>2943</v>
      </c>
      <c r="D6627" t="s">
        <v>20</v>
      </c>
      <c r="E6627" t="s">
        <v>21</v>
      </c>
      <c r="F6627" t="s">
        <v>2192</v>
      </c>
      <c r="G6627" t="s">
        <v>316</v>
      </c>
      <c r="H6627">
        <v>35630</v>
      </c>
      <c r="I6627" t="s">
        <v>24</v>
      </c>
      <c r="J6627" t="s">
        <v>2944</v>
      </c>
      <c r="K6627" t="s">
        <v>39</v>
      </c>
      <c r="L6627" t="s">
        <v>80</v>
      </c>
      <c r="M6627" t="s">
        <v>2945</v>
      </c>
      <c r="N6627">
        <v>12.48</v>
      </c>
      <c r="O6627">
        <v>2</v>
      </c>
      <c r="P6627">
        <v>0</v>
      </c>
      <c r="Q6627">
        <v>5.6159999999999997</v>
      </c>
    </row>
    <row r="6628" spans="1:17" x14ac:dyDescent="0.3">
      <c r="A6628" t="s">
        <v>42</v>
      </c>
      <c r="B6628" t="s">
        <v>1750</v>
      </c>
      <c r="C6628" t="s">
        <v>1751</v>
      </c>
      <c r="D6628" t="s">
        <v>20</v>
      </c>
      <c r="E6628" t="s">
        <v>21</v>
      </c>
      <c r="F6628" t="s">
        <v>35</v>
      </c>
      <c r="G6628" t="s">
        <v>36</v>
      </c>
      <c r="H6628">
        <v>90008</v>
      </c>
      <c r="I6628" t="s">
        <v>37</v>
      </c>
      <c r="J6628" t="s">
        <v>2944</v>
      </c>
      <c r="K6628" t="s">
        <v>39</v>
      </c>
      <c r="L6628" t="s">
        <v>80</v>
      </c>
      <c r="M6628" t="s">
        <v>2945</v>
      </c>
      <c r="N6628">
        <v>37.44</v>
      </c>
      <c r="O6628">
        <v>6</v>
      </c>
      <c r="P6628">
        <v>0</v>
      </c>
      <c r="Q6628">
        <v>16.847999999999999</v>
      </c>
    </row>
    <row r="6629" spans="1:17" x14ac:dyDescent="0.3">
      <c r="A6629" t="s">
        <v>1122</v>
      </c>
      <c r="B6629" t="s">
        <v>1637</v>
      </c>
      <c r="C6629" t="s">
        <v>1638</v>
      </c>
      <c r="D6629" t="s">
        <v>20</v>
      </c>
      <c r="E6629" t="s">
        <v>21</v>
      </c>
      <c r="F6629" t="s">
        <v>84</v>
      </c>
      <c r="G6629" t="s">
        <v>85</v>
      </c>
      <c r="H6629">
        <v>98103</v>
      </c>
      <c r="I6629" t="s">
        <v>37</v>
      </c>
      <c r="J6629" t="s">
        <v>2944</v>
      </c>
      <c r="K6629" t="s">
        <v>39</v>
      </c>
      <c r="L6629" t="s">
        <v>80</v>
      </c>
      <c r="M6629" t="s">
        <v>2945</v>
      </c>
      <c r="N6629">
        <v>37.44</v>
      </c>
      <c r="O6629">
        <v>6</v>
      </c>
      <c r="P6629">
        <v>0</v>
      </c>
      <c r="Q6629">
        <v>16.847999999999999</v>
      </c>
    </row>
    <row r="6630" spans="1:17" x14ac:dyDescent="0.3">
      <c r="A6630" t="s">
        <v>42</v>
      </c>
      <c r="B6630" t="s">
        <v>3524</v>
      </c>
      <c r="C6630" t="s">
        <v>3525</v>
      </c>
      <c r="D6630" t="s">
        <v>20</v>
      </c>
      <c r="E6630" t="s">
        <v>21</v>
      </c>
      <c r="F6630" t="s">
        <v>235</v>
      </c>
      <c r="G6630" t="s">
        <v>236</v>
      </c>
      <c r="H6630">
        <v>10011</v>
      </c>
      <c r="I6630" t="s">
        <v>131</v>
      </c>
      <c r="J6630" t="s">
        <v>2944</v>
      </c>
      <c r="K6630" t="s">
        <v>39</v>
      </c>
      <c r="L6630" t="s">
        <v>80</v>
      </c>
      <c r="M6630" t="s">
        <v>2945</v>
      </c>
      <c r="N6630">
        <v>24.96</v>
      </c>
      <c r="O6630">
        <v>4</v>
      </c>
      <c r="P6630">
        <v>0</v>
      </c>
      <c r="Q6630">
        <v>11.231999999999999</v>
      </c>
    </row>
    <row r="6631" spans="1:17" x14ac:dyDescent="0.3">
      <c r="A6631" t="s">
        <v>1122</v>
      </c>
      <c r="B6631" t="s">
        <v>2383</v>
      </c>
      <c r="C6631" t="s">
        <v>2384</v>
      </c>
      <c r="D6631" t="s">
        <v>34</v>
      </c>
      <c r="E6631" t="s">
        <v>21</v>
      </c>
      <c r="F6631" t="s">
        <v>35</v>
      </c>
      <c r="G6631" t="s">
        <v>36</v>
      </c>
      <c r="H6631">
        <v>90036</v>
      </c>
      <c r="I6631" t="s">
        <v>37</v>
      </c>
      <c r="J6631" t="s">
        <v>2944</v>
      </c>
      <c r="K6631" t="s">
        <v>39</v>
      </c>
      <c r="L6631" t="s">
        <v>80</v>
      </c>
      <c r="M6631" t="s">
        <v>2945</v>
      </c>
      <c r="N6631">
        <v>12.48</v>
      </c>
      <c r="O6631">
        <v>2</v>
      </c>
      <c r="P6631">
        <v>0</v>
      </c>
      <c r="Q6631">
        <v>5.6159999999999997</v>
      </c>
    </row>
    <row r="6632" spans="1:17" x14ac:dyDescent="0.3">
      <c r="A6632" t="s">
        <v>42</v>
      </c>
      <c r="B6632" t="s">
        <v>1243</v>
      </c>
      <c r="C6632" t="s">
        <v>1244</v>
      </c>
      <c r="D6632" t="s">
        <v>20</v>
      </c>
      <c r="E6632" t="s">
        <v>21</v>
      </c>
      <c r="F6632" t="s">
        <v>112</v>
      </c>
      <c r="G6632" t="s">
        <v>36</v>
      </c>
      <c r="H6632">
        <v>94110</v>
      </c>
      <c r="I6632" t="s">
        <v>37</v>
      </c>
      <c r="J6632" t="s">
        <v>1251</v>
      </c>
      <c r="K6632" t="s">
        <v>39</v>
      </c>
      <c r="L6632" t="s">
        <v>80</v>
      </c>
      <c r="M6632" t="s">
        <v>1252</v>
      </c>
      <c r="N6632">
        <v>9.68</v>
      </c>
      <c r="O6632">
        <v>1</v>
      </c>
      <c r="P6632">
        <v>0</v>
      </c>
      <c r="Q6632">
        <v>4.6463999999999999</v>
      </c>
    </row>
    <row r="6633" spans="1:17" x14ac:dyDescent="0.3">
      <c r="A6633" t="s">
        <v>42</v>
      </c>
      <c r="B6633" t="s">
        <v>1453</v>
      </c>
      <c r="C6633" t="s">
        <v>1454</v>
      </c>
      <c r="D6633" t="s">
        <v>90</v>
      </c>
      <c r="E6633" t="s">
        <v>21</v>
      </c>
      <c r="F6633" t="s">
        <v>3924</v>
      </c>
      <c r="G6633" t="s">
        <v>1524</v>
      </c>
      <c r="H6633">
        <v>59715</v>
      </c>
      <c r="I6633" t="s">
        <v>37</v>
      </c>
      <c r="J6633" t="s">
        <v>1251</v>
      </c>
      <c r="K6633" t="s">
        <v>39</v>
      </c>
      <c r="L6633" t="s">
        <v>80</v>
      </c>
      <c r="M6633" t="s">
        <v>1252</v>
      </c>
      <c r="N6633">
        <v>29.04</v>
      </c>
      <c r="O6633">
        <v>3</v>
      </c>
      <c r="P6633">
        <v>0</v>
      </c>
      <c r="Q6633">
        <v>13.9392</v>
      </c>
    </row>
    <row r="6634" spans="1:17" x14ac:dyDescent="0.3">
      <c r="A6634" t="s">
        <v>166</v>
      </c>
      <c r="B6634" t="s">
        <v>4572</v>
      </c>
      <c r="C6634" t="s">
        <v>4573</v>
      </c>
      <c r="D6634" t="s">
        <v>90</v>
      </c>
      <c r="E6634" t="s">
        <v>21</v>
      </c>
      <c r="F6634" t="s">
        <v>3028</v>
      </c>
      <c r="G6634" t="s">
        <v>107</v>
      </c>
      <c r="H6634">
        <v>84107</v>
      </c>
      <c r="I6634" t="s">
        <v>37</v>
      </c>
      <c r="J6634" t="s">
        <v>1251</v>
      </c>
      <c r="K6634" t="s">
        <v>39</v>
      </c>
      <c r="L6634" t="s">
        <v>80</v>
      </c>
      <c r="M6634" t="s">
        <v>1252</v>
      </c>
      <c r="N6634">
        <v>48.4</v>
      </c>
      <c r="O6634">
        <v>5</v>
      </c>
      <c r="P6634">
        <v>0</v>
      </c>
      <c r="Q6634">
        <v>23.231999999999999</v>
      </c>
    </row>
    <row r="6635" spans="1:17" x14ac:dyDescent="0.3">
      <c r="A6635" t="s">
        <v>42</v>
      </c>
      <c r="B6635" t="s">
        <v>4701</v>
      </c>
      <c r="C6635" t="s">
        <v>4702</v>
      </c>
      <c r="D6635" t="s">
        <v>90</v>
      </c>
      <c r="E6635" t="s">
        <v>21</v>
      </c>
      <c r="F6635" t="s">
        <v>435</v>
      </c>
      <c r="G6635" t="s">
        <v>1107</v>
      </c>
      <c r="H6635">
        <v>31907</v>
      </c>
      <c r="I6635" t="s">
        <v>24</v>
      </c>
      <c r="J6635" t="s">
        <v>1251</v>
      </c>
      <c r="K6635" t="s">
        <v>39</v>
      </c>
      <c r="L6635" t="s">
        <v>80</v>
      </c>
      <c r="M6635" t="s">
        <v>1252</v>
      </c>
      <c r="N6635">
        <v>19.36</v>
      </c>
      <c r="O6635">
        <v>2</v>
      </c>
      <c r="P6635">
        <v>0</v>
      </c>
      <c r="Q6635">
        <v>9.2927999999999997</v>
      </c>
    </row>
    <row r="6636" spans="1:17" x14ac:dyDescent="0.3">
      <c r="A6636" t="s">
        <v>42</v>
      </c>
      <c r="B6636" t="s">
        <v>4142</v>
      </c>
      <c r="C6636" t="s">
        <v>4143</v>
      </c>
      <c r="D6636" t="s">
        <v>20</v>
      </c>
      <c r="E6636" t="s">
        <v>21</v>
      </c>
      <c r="F6636" t="s">
        <v>35</v>
      </c>
      <c r="G6636" t="s">
        <v>36</v>
      </c>
      <c r="H6636">
        <v>90049</v>
      </c>
      <c r="I6636" t="s">
        <v>37</v>
      </c>
      <c r="J6636" t="s">
        <v>1251</v>
      </c>
      <c r="K6636" t="s">
        <v>39</v>
      </c>
      <c r="L6636" t="s">
        <v>80</v>
      </c>
      <c r="M6636" t="s">
        <v>1252</v>
      </c>
      <c r="N6636">
        <v>19.36</v>
      </c>
      <c r="O6636">
        <v>2</v>
      </c>
      <c r="P6636">
        <v>0</v>
      </c>
      <c r="Q6636">
        <v>9.2927999999999997</v>
      </c>
    </row>
    <row r="6637" spans="1:17" x14ac:dyDescent="0.3">
      <c r="A6637" t="s">
        <v>166</v>
      </c>
      <c r="B6637" t="s">
        <v>587</v>
      </c>
      <c r="C6637" t="s">
        <v>588</v>
      </c>
      <c r="D6637" t="s">
        <v>20</v>
      </c>
      <c r="E6637" t="s">
        <v>21</v>
      </c>
      <c r="F6637" t="s">
        <v>2105</v>
      </c>
      <c r="G6637" t="s">
        <v>436</v>
      </c>
      <c r="H6637">
        <v>43130</v>
      </c>
      <c r="I6637" t="s">
        <v>131</v>
      </c>
      <c r="J6637" t="s">
        <v>4615</v>
      </c>
      <c r="K6637" t="s">
        <v>39</v>
      </c>
      <c r="L6637" t="s">
        <v>80</v>
      </c>
      <c r="M6637" t="s">
        <v>4616</v>
      </c>
      <c r="N6637">
        <v>78.304000000000002</v>
      </c>
      <c r="O6637">
        <v>2</v>
      </c>
      <c r="P6637">
        <v>0.2</v>
      </c>
      <c r="Q6637">
        <v>29.363999999999997</v>
      </c>
    </row>
    <row r="6638" spans="1:17" x14ac:dyDescent="0.3">
      <c r="A6638" t="s">
        <v>17</v>
      </c>
      <c r="B6638" t="s">
        <v>4633</v>
      </c>
      <c r="C6638" t="s">
        <v>4634</v>
      </c>
      <c r="D6638" t="s">
        <v>20</v>
      </c>
      <c r="E6638" t="s">
        <v>21</v>
      </c>
      <c r="F6638" t="s">
        <v>35</v>
      </c>
      <c r="G6638" t="s">
        <v>36</v>
      </c>
      <c r="H6638">
        <v>90045</v>
      </c>
      <c r="I6638" t="s">
        <v>37</v>
      </c>
      <c r="J6638" t="s">
        <v>4615</v>
      </c>
      <c r="K6638" t="s">
        <v>39</v>
      </c>
      <c r="L6638" t="s">
        <v>80</v>
      </c>
      <c r="M6638" t="s">
        <v>4616</v>
      </c>
      <c r="N6638">
        <v>48.94</v>
      </c>
      <c r="O6638">
        <v>1</v>
      </c>
      <c r="P6638">
        <v>0</v>
      </c>
      <c r="Q6638">
        <v>24.47</v>
      </c>
    </row>
    <row r="6639" spans="1:17" x14ac:dyDescent="0.3">
      <c r="A6639" t="s">
        <v>42</v>
      </c>
      <c r="B6639" t="s">
        <v>3984</v>
      </c>
      <c r="C6639" t="s">
        <v>3985</v>
      </c>
      <c r="D6639" t="s">
        <v>90</v>
      </c>
      <c r="E6639" t="s">
        <v>21</v>
      </c>
      <c r="F6639" t="s">
        <v>112</v>
      </c>
      <c r="G6639" t="s">
        <v>36</v>
      </c>
      <c r="H6639">
        <v>94110</v>
      </c>
      <c r="I6639" t="s">
        <v>37</v>
      </c>
      <c r="J6639" t="s">
        <v>4615</v>
      </c>
      <c r="K6639" t="s">
        <v>39</v>
      </c>
      <c r="L6639" t="s">
        <v>80</v>
      </c>
      <c r="M6639" t="s">
        <v>4616</v>
      </c>
      <c r="N6639">
        <v>195.76</v>
      </c>
      <c r="O6639">
        <v>4</v>
      </c>
      <c r="P6639">
        <v>0</v>
      </c>
      <c r="Q6639">
        <v>97.88</v>
      </c>
    </row>
    <row r="6640" spans="1:17" x14ac:dyDescent="0.3">
      <c r="A6640" t="s">
        <v>42</v>
      </c>
      <c r="B6640" t="s">
        <v>199</v>
      </c>
      <c r="C6640" t="s">
        <v>200</v>
      </c>
      <c r="D6640" t="s">
        <v>34</v>
      </c>
      <c r="E6640" t="s">
        <v>21</v>
      </c>
      <c r="F6640" t="s">
        <v>2688</v>
      </c>
      <c r="G6640" t="s">
        <v>2316</v>
      </c>
      <c r="H6640">
        <v>20735</v>
      </c>
      <c r="I6640" t="s">
        <v>131</v>
      </c>
      <c r="J6640" t="s">
        <v>4615</v>
      </c>
      <c r="K6640" t="s">
        <v>39</v>
      </c>
      <c r="L6640" t="s">
        <v>80</v>
      </c>
      <c r="M6640" t="s">
        <v>4616</v>
      </c>
      <c r="N6640">
        <v>146.82</v>
      </c>
      <c r="O6640">
        <v>3</v>
      </c>
      <c r="P6640">
        <v>0</v>
      </c>
      <c r="Q6640">
        <v>73.41</v>
      </c>
    </row>
    <row r="6641" spans="1:17" x14ac:dyDescent="0.3">
      <c r="A6641" t="s">
        <v>1122</v>
      </c>
      <c r="B6641" t="s">
        <v>1866</v>
      </c>
      <c r="C6641" t="s">
        <v>1867</v>
      </c>
      <c r="D6641" t="s">
        <v>20</v>
      </c>
      <c r="E6641" t="s">
        <v>21</v>
      </c>
      <c r="F6641" t="s">
        <v>84</v>
      </c>
      <c r="G6641" t="s">
        <v>85</v>
      </c>
      <c r="H6641">
        <v>98103</v>
      </c>
      <c r="I6641" t="s">
        <v>37</v>
      </c>
      <c r="J6641" t="s">
        <v>4615</v>
      </c>
      <c r="K6641" t="s">
        <v>39</v>
      </c>
      <c r="L6641" t="s">
        <v>80</v>
      </c>
      <c r="M6641" t="s">
        <v>4616</v>
      </c>
      <c r="N6641">
        <v>48.94</v>
      </c>
      <c r="O6641">
        <v>1</v>
      </c>
      <c r="P6641">
        <v>0</v>
      </c>
      <c r="Q6641">
        <v>24.47</v>
      </c>
    </row>
    <row r="6642" spans="1:17" x14ac:dyDescent="0.3">
      <c r="A6642" t="s">
        <v>166</v>
      </c>
      <c r="B6642" t="s">
        <v>4794</v>
      </c>
      <c r="C6642" t="s">
        <v>4795</v>
      </c>
      <c r="D6642" t="s">
        <v>34</v>
      </c>
      <c r="E6642" t="s">
        <v>21</v>
      </c>
      <c r="F6642" t="s">
        <v>712</v>
      </c>
      <c r="G6642" t="s">
        <v>92</v>
      </c>
      <c r="H6642">
        <v>75220</v>
      </c>
      <c r="I6642" t="s">
        <v>93</v>
      </c>
      <c r="J6642" t="s">
        <v>4615</v>
      </c>
      <c r="K6642" t="s">
        <v>39</v>
      </c>
      <c r="L6642" t="s">
        <v>80</v>
      </c>
      <c r="M6642" t="s">
        <v>4616</v>
      </c>
      <c r="N6642">
        <v>78.304000000000002</v>
      </c>
      <c r="O6642">
        <v>2</v>
      </c>
      <c r="P6642">
        <v>0.2</v>
      </c>
      <c r="Q6642">
        <v>29.363999999999997</v>
      </c>
    </row>
    <row r="6643" spans="1:17" x14ac:dyDescent="0.3">
      <c r="A6643" t="s">
        <v>42</v>
      </c>
      <c r="B6643" t="s">
        <v>710</v>
      </c>
      <c r="C6643" t="s">
        <v>711</v>
      </c>
      <c r="D6643" t="s">
        <v>20</v>
      </c>
      <c r="E6643" t="s">
        <v>21</v>
      </c>
      <c r="F6643" t="s">
        <v>35</v>
      </c>
      <c r="G6643" t="s">
        <v>36</v>
      </c>
      <c r="H6643">
        <v>90032</v>
      </c>
      <c r="I6643" t="s">
        <v>37</v>
      </c>
      <c r="J6643" t="s">
        <v>2347</v>
      </c>
      <c r="K6643" t="s">
        <v>39</v>
      </c>
      <c r="L6643" t="s">
        <v>80</v>
      </c>
      <c r="M6643" t="s">
        <v>2348</v>
      </c>
      <c r="N6643">
        <v>20.04</v>
      </c>
      <c r="O6643">
        <v>3</v>
      </c>
      <c r="P6643">
        <v>0</v>
      </c>
      <c r="Q6643">
        <v>9.6191999999999993</v>
      </c>
    </row>
    <row r="6644" spans="1:17" x14ac:dyDescent="0.3">
      <c r="A6644" t="s">
        <v>1122</v>
      </c>
      <c r="B6644" t="s">
        <v>3318</v>
      </c>
      <c r="C6644" t="s">
        <v>3319</v>
      </c>
      <c r="D6644" t="s">
        <v>20</v>
      </c>
      <c r="E6644" t="s">
        <v>21</v>
      </c>
      <c r="F6644" t="s">
        <v>235</v>
      </c>
      <c r="G6644" t="s">
        <v>236</v>
      </c>
      <c r="H6644">
        <v>10035</v>
      </c>
      <c r="I6644" t="s">
        <v>131</v>
      </c>
      <c r="J6644" t="s">
        <v>2347</v>
      </c>
      <c r="K6644" t="s">
        <v>39</v>
      </c>
      <c r="L6644" t="s">
        <v>80</v>
      </c>
      <c r="M6644" t="s">
        <v>2348</v>
      </c>
      <c r="N6644">
        <v>6.68</v>
      </c>
      <c r="O6644">
        <v>1</v>
      </c>
      <c r="P6644">
        <v>0</v>
      </c>
      <c r="Q6644">
        <v>3.2063999999999999</v>
      </c>
    </row>
    <row r="6645" spans="1:17" x14ac:dyDescent="0.3">
      <c r="A6645" t="s">
        <v>42</v>
      </c>
      <c r="B6645" t="s">
        <v>445</v>
      </c>
      <c r="C6645" t="s">
        <v>446</v>
      </c>
      <c r="D6645" t="s">
        <v>20</v>
      </c>
      <c r="E6645" t="s">
        <v>21</v>
      </c>
      <c r="F6645" t="s">
        <v>4637</v>
      </c>
      <c r="G6645" t="s">
        <v>46</v>
      </c>
      <c r="H6645">
        <v>32839</v>
      </c>
      <c r="I6645" t="s">
        <v>24</v>
      </c>
      <c r="J6645" t="s">
        <v>2347</v>
      </c>
      <c r="K6645" t="s">
        <v>39</v>
      </c>
      <c r="L6645" t="s">
        <v>80</v>
      </c>
      <c r="M6645" t="s">
        <v>2348</v>
      </c>
      <c r="N6645">
        <v>10.688000000000001</v>
      </c>
      <c r="O6645">
        <v>2</v>
      </c>
      <c r="P6645">
        <v>0.2</v>
      </c>
      <c r="Q6645">
        <v>3.7407999999999997</v>
      </c>
    </row>
    <row r="6646" spans="1:17" x14ac:dyDescent="0.3">
      <c r="A6646" t="s">
        <v>1122</v>
      </c>
      <c r="B6646" t="s">
        <v>1680</v>
      </c>
      <c r="C6646" t="s">
        <v>1681</v>
      </c>
      <c r="D6646" t="s">
        <v>20</v>
      </c>
      <c r="E6646" t="s">
        <v>21</v>
      </c>
      <c r="F6646" t="s">
        <v>3072</v>
      </c>
      <c r="G6646" t="s">
        <v>236</v>
      </c>
      <c r="H6646">
        <v>11520</v>
      </c>
      <c r="I6646" t="s">
        <v>131</v>
      </c>
      <c r="J6646" t="s">
        <v>2347</v>
      </c>
      <c r="K6646" t="s">
        <v>39</v>
      </c>
      <c r="L6646" t="s">
        <v>80</v>
      </c>
      <c r="M6646" t="s">
        <v>2348</v>
      </c>
      <c r="N6646">
        <v>20.04</v>
      </c>
      <c r="O6646">
        <v>3</v>
      </c>
      <c r="P6646">
        <v>0</v>
      </c>
      <c r="Q6646">
        <v>9.6191999999999993</v>
      </c>
    </row>
    <row r="6647" spans="1:17" x14ac:dyDescent="0.3">
      <c r="A6647" t="s">
        <v>42</v>
      </c>
      <c r="B6647" t="s">
        <v>3205</v>
      </c>
      <c r="C6647" t="s">
        <v>3206</v>
      </c>
      <c r="D6647" t="s">
        <v>20</v>
      </c>
      <c r="E6647" t="s">
        <v>21</v>
      </c>
      <c r="F6647" t="s">
        <v>531</v>
      </c>
      <c r="G6647" t="s">
        <v>436</v>
      </c>
      <c r="H6647">
        <v>43055</v>
      </c>
      <c r="I6647" t="s">
        <v>131</v>
      </c>
      <c r="J6647" t="s">
        <v>2347</v>
      </c>
      <c r="K6647" t="s">
        <v>39</v>
      </c>
      <c r="L6647" t="s">
        <v>80</v>
      </c>
      <c r="M6647" t="s">
        <v>2348</v>
      </c>
      <c r="N6647">
        <v>37.408000000000001</v>
      </c>
      <c r="O6647">
        <v>7</v>
      </c>
      <c r="P6647">
        <v>0.2</v>
      </c>
      <c r="Q6647">
        <v>13.0928</v>
      </c>
    </row>
    <row r="6648" spans="1:17" x14ac:dyDescent="0.3">
      <c r="A6648" t="s">
        <v>42</v>
      </c>
      <c r="B6648" t="s">
        <v>2054</v>
      </c>
      <c r="C6648" t="s">
        <v>2055</v>
      </c>
      <c r="D6648" t="s">
        <v>34</v>
      </c>
      <c r="E6648" t="s">
        <v>21</v>
      </c>
      <c r="F6648" t="s">
        <v>235</v>
      </c>
      <c r="G6648" t="s">
        <v>236</v>
      </c>
      <c r="H6648">
        <v>10024</v>
      </c>
      <c r="I6648" t="s">
        <v>131</v>
      </c>
      <c r="J6648" t="s">
        <v>4229</v>
      </c>
      <c r="K6648" t="s">
        <v>39</v>
      </c>
      <c r="L6648" t="s">
        <v>80</v>
      </c>
      <c r="M6648" t="s">
        <v>4230</v>
      </c>
      <c r="N6648">
        <v>34.86</v>
      </c>
      <c r="O6648">
        <v>7</v>
      </c>
      <c r="P6648">
        <v>0</v>
      </c>
      <c r="Q6648">
        <v>16.3842</v>
      </c>
    </row>
    <row r="6649" spans="1:17" x14ac:dyDescent="0.3">
      <c r="A6649" t="s">
        <v>42</v>
      </c>
      <c r="B6649" t="s">
        <v>469</v>
      </c>
      <c r="C6649" t="s">
        <v>470</v>
      </c>
      <c r="D6649" t="s">
        <v>20</v>
      </c>
      <c r="E6649" t="s">
        <v>21</v>
      </c>
      <c r="F6649" t="s">
        <v>829</v>
      </c>
      <c r="G6649" t="s">
        <v>36</v>
      </c>
      <c r="H6649">
        <v>92105</v>
      </c>
      <c r="I6649" t="s">
        <v>37</v>
      </c>
      <c r="J6649" t="s">
        <v>2985</v>
      </c>
      <c r="K6649" t="s">
        <v>39</v>
      </c>
      <c r="L6649" t="s">
        <v>80</v>
      </c>
      <c r="M6649" t="s">
        <v>2986</v>
      </c>
      <c r="N6649">
        <v>114.2</v>
      </c>
      <c r="O6649">
        <v>5</v>
      </c>
      <c r="P6649">
        <v>0</v>
      </c>
      <c r="Q6649">
        <v>52.531999999999996</v>
      </c>
    </row>
    <row r="6650" spans="1:17" x14ac:dyDescent="0.3">
      <c r="A6650" t="s">
        <v>166</v>
      </c>
      <c r="B6650" t="s">
        <v>4942</v>
      </c>
      <c r="C6650" t="s">
        <v>4943</v>
      </c>
      <c r="D6650" t="s">
        <v>90</v>
      </c>
      <c r="E6650" t="s">
        <v>21</v>
      </c>
      <c r="F6650" t="s">
        <v>1575</v>
      </c>
      <c r="G6650" t="s">
        <v>275</v>
      </c>
      <c r="H6650">
        <v>85204</v>
      </c>
      <c r="I6650" t="s">
        <v>37</v>
      </c>
      <c r="J6650" t="s">
        <v>2985</v>
      </c>
      <c r="K6650" t="s">
        <v>39</v>
      </c>
      <c r="L6650" t="s">
        <v>80</v>
      </c>
      <c r="M6650" t="s">
        <v>2986</v>
      </c>
      <c r="N6650">
        <v>54.816000000000003</v>
      </c>
      <c r="O6650">
        <v>3</v>
      </c>
      <c r="P6650">
        <v>0.2</v>
      </c>
      <c r="Q6650">
        <v>17.815199999999997</v>
      </c>
    </row>
    <row r="6651" spans="1:17" x14ac:dyDescent="0.3">
      <c r="A6651" t="s">
        <v>166</v>
      </c>
      <c r="B6651" t="s">
        <v>1605</v>
      </c>
      <c r="C6651" t="s">
        <v>1606</v>
      </c>
      <c r="D6651" t="s">
        <v>90</v>
      </c>
      <c r="E6651" t="s">
        <v>21</v>
      </c>
      <c r="F6651" t="s">
        <v>235</v>
      </c>
      <c r="G6651" t="s">
        <v>236</v>
      </c>
      <c r="H6651">
        <v>10035</v>
      </c>
      <c r="I6651" t="s">
        <v>131</v>
      </c>
      <c r="J6651" t="s">
        <v>1609</v>
      </c>
      <c r="K6651" t="s">
        <v>39</v>
      </c>
      <c r="L6651" t="s">
        <v>80</v>
      </c>
      <c r="M6651" t="s">
        <v>1610</v>
      </c>
      <c r="N6651">
        <v>13.36</v>
      </c>
      <c r="O6651">
        <v>2</v>
      </c>
      <c r="P6651">
        <v>0</v>
      </c>
      <c r="Q6651">
        <v>6.4127999999999998</v>
      </c>
    </row>
    <row r="6652" spans="1:17" x14ac:dyDescent="0.3">
      <c r="A6652" t="s">
        <v>166</v>
      </c>
      <c r="B6652" t="s">
        <v>860</v>
      </c>
      <c r="C6652" t="s">
        <v>861</v>
      </c>
      <c r="D6652" t="s">
        <v>20</v>
      </c>
      <c r="E6652" t="s">
        <v>21</v>
      </c>
      <c r="F6652" t="s">
        <v>528</v>
      </c>
      <c r="G6652" t="s">
        <v>36</v>
      </c>
      <c r="H6652">
        <v>91104</v>
      </c>
      <c r="I6652" t="s">
        <v>37</v>
      </c>
      <c r="J6652" t="s">
        <v>1609</v>
      </c>
      <c r="K6652" t="s">
        <v>39</v>
      </c>
      <c r="L6652" t="s">
        <v>80</v>
      </c>
      <c r="M6652" t="s">
        <v>1610</v>
      </c>
      <c r="N6652">
        <v>46.76</v>
      </c>
      <c r="O6652">
        <v>7</v>
      </c>
      <c r="P6652">
        <v>0</v>
      </c>
      <c r="Q6652">
        <v>22.444800000000001</v>
      </c>
    </row>
    <row r="6653" spans="1:17" x14ac:dyDescent="0.3">
      <c r="A6653" t="s">
        <v>1122</v>
      </c>
      <c r="B6653" t="s">
        <v>425</v>
      </c>
      <c r="C6653" t="s">
        <v>426</v>
      </c>
      <c r="D6653" t="s">
        <v>20</v>
      </c>
      <c r="E6653" t="s">
        <v>21</v>
      </c>
      <c r="F6653" t="s">
        <v>1868</v>
      </c>
      <c r="G6653" t="s">
        <v>436</v>
      </c>
      <c r="H6653">
        <v>44105</v>
      </c>
      <c r="I6653" t="s">
        <v>131</v>
      </c>
      <c r="J6653" t="s">
        <v>1609</v>
      </c>
      <c r="K6653" t="s">
        <v>39</v>
      </c>
      <c r="L6653" t="s">
        <v>80</v>
      </c>
      <c r="M6653" t="s">
        <v>1610</v>
      </c>
      <c r="N6653">
        <v>10.688000000000001</v>
      </c>
      <c r="O6653">
        <v>2</v>
      </c>
      <c r="P6653">
        <v>0.2</v>
      </c>
      <c r="Q6653">
        <v>3.7407999999999997</v>
      </c>
    </row>
    <row r="6654" spans="1:17" x14ac:dyDescent="0.3">
      <c r="A6654" t="s">
        <v>166</v>
      </c>
      <c r="B6654" t="s">
        <v>2079</v>
      </c>
      <c r="C6654" t="s">
        <v>2080</v>
      </c>
      <c r="D6654" t="s">
        <v>34</v>
      </c>
      <c r="E6654" t="s">
        <v>21</v>
      </c>
      <c r="F6654" t="s">
        <v>84</v>
      </c>
      <c r="G6654" t="s">
        <v>85</v>
      </c>
      <c r="H6654">
        <v>98103</v>
      </c>
      <c r="I6654" t="s">
        <v>37</v>
      </c>
      <c r="J6654" t="s">
        <v>1609</v>
      </c>
      <c r="K6654" t="s">
        <v>39</v>
      </c>
      <c r="L6654" t="s">
        <v>80</v>
      </c>
      <c r="M6654" t="s">
        <v>1610</v>
      </c>
      <c r="N6654">
        <v>33.4</v>
      </c>
      <c r="O6654">
        <v>5</v>
      </c>
      <c r="P6654">
        <v>0</v>
      </c>
      <c r="Q6654">
        <v>16.032</v>
      </c>
    </row>
    <row r="6655" spans="1:17" x14ac:dyDescent="0.3">
      <c r="A6655" t="s">
        <v>17</v>
      </c>
      <c r="B6655" t="s">
        <v>2646</v>
      </c>
      <c r="C6655" t="s">
        <v>2647</v>
      </c>
      <c r="D6655" t="s">
        <v>20</v>
      </c>
      <c r="E6655" t="s">
        <v>21</v>
      </c>
      <c r="F6655" t="s">
        <v>5200</v>
      </c>
      <c r="G6655" t="s">
        <v>46</v>
      </c>
      <c r="H6655">
        <v>33021</v>
      </c>
      <c r="I6655" t="s">
        <v>24</v>
      </c>
      <c r="J6655" t="s">
        <v>1609</v>
      </c>
      <c r="K6655" t="s">
        <v>39</v>
      </c>
      <c r="L6655" t="s">
        <v>80</v>
      </c>
      <c r="M6655" t="s">
        <v>1610</v>
      </c>
      <c r="N6655">
        <v>32.064</v>
      </c>
      <c r="O6655">
        <v>6</v>
      </c>
      <c r="P6655">
        <v>0.2</v>
      </c>
      <c r="Q6655">
        <v>11.222399999999999</v>
      </c>
    </row>
    <row r="6656" spans="1:17" x14ac:dyDescent="0.3">
      <c r="A6656" t="s">
        <v>17</v>
      </c>
      <c r="B6656" t="s">
        <v>3205</v>
      </c>
      <c r="C6656" t="s">
        <v>3206</v>
      </c>
      <c r="D6656" t="s">
        <v>20</v>
      </c>
      <c r="E6656" t="s">
        <v>21</v>
      </c>
      <c r="F6656" t="s">
        <v>282</v>
      </c>
      <c r="G6656" t="s">
        <v>283</v>
      </c>
      <c r="H6656">
        <v>22153</v>
      </c>
      <c r="I6656" t="s">
        <v>24</v>
      </c>
      <c r="J6656" t="s">
        <v>1609</v>
      </c>
      <c r="K6656" t="s">
        <v>39</v>
      </c>
      <c r="L6656" t="s">
        <v>80</v>
      </c>
      <c r="M6656" t="s">
        <v>1610</v>
      </c>
      <c r="N6656">
        <v>13.36</v>
      </c>
      <c r="O6656">
        <v>2</v>
      </c>
      <c r="P6656">
        <v>0</v>
      </c>
      <c r="Q6656">
        <v>6.4127999999999998</v>
      </c>
    </row>
    <row r="6657" spans="1:17" x14ac:dyDescent="0.3">
      <c r="A6657" t="s">
        <v>42</v>
      </c>
      <c r="B6657" t="s">
        <v>1740</v>
      </c>
      <c r="C6657" t="s">
        <v>1741</v>
      </c>
      <c r="D6657" t="s">
        <v>34</v>
      </c>
      <c r="E6657" t="s">
        <v>21</v>
      </c>
      <c r="F6657" t="s">
        <v>112</v>
      </c>
      <c r="G6657" t="s">
        <v>36</v>
      </c>
      <c r="H6657">
        <v>94109</v>
      </c>
      <c r="I6657" t="s">
        <v>37</v>
      </c>
      <c r="J6657" t="s">
        <v>1609</v>
      </c>
      <c r="K6657" t="s">
        <v>39</v>
      </c>
      <c r="L6657" t="s">
        <v>80</v>
      </c>
      <c r="M6657" t="s">
        <v>1610</v>
      </c>
      <c r="N6657">
        <v>33.4</v>
      </c>
      <c r="O6657">
        <v>5</v>
      </c>
      <c r="P6657">
        <v>0</v>
      </c>
      <c r="Q6657">
        <v>16.032</v>
      </c>
    </row>
    <row r="6658" spans="1:17" x14ac:dyDescent="0.3">
      <c r="A6658" t="s">
        <v>17</v>
      </c>
      <c r="B6658" t="s">
        <v>385</v>
      </c>
      <c r="C6658" t="s">
        <v>386</v>
      </c>
      <c r="D6658" t="s">
        <v>90</v>
      </c>
      <c r="E6658" t="s">
        <v>21</v>
      </c>
      <c r="F6658" t="s">
        <v>35</v>
      </c>
      <c r="G6658" t="s">
        <v>36</v>
      </c>
      <c r="H6658">
        <v>90036</v>
      </c>
      <c r="I6658" t="s">
        <v>37</v>
      </c>
      <c r="J6658" t="s">
        <v>1609</v>
      </c>
      <c r="K6658" t="s">
        <v>39</v>
      </c>
      <c r="L6658" t="s">
        <v>80</v>
      </c>
      <c r="M6658" t="s">
        <v>1610</v>
      </c>
      <c r="N6658">
        <v>13.36</v>
      </c>
      <c r="O6658">
        <v>2</v>
      </c>
      <c r="P6658">
        <v>0</v>
      </c>
      <c r="Q6658">
        <v>6.4127999999999998</v>
      </c>
    </row>
    <row r="6659" spans="1:17" x14ac:dyDescent="0.3">
      <c r="A6659" t="s">
        <v>166</v>
      </c>
      <c r="B6659" t="s">
        <v>1351</v>
      </c>
      <c r="C6659" t="s">
        <v>1352</v>
      </c>
      <c r="D6659" t="s">
        <v>20</v>
      </c>
      <c r="E6659" t="s">
        <v>21</v>
      </c>
      <c r="F6659" t="s">
        <v>84</v>
      </c>
      <c r="G6659" t="s">
        <v>85</v>
      </c>
      <c r="H6659">
        <v>98115</v>
      </c>
      <c r="I6659" t="s">
        <v>37</v>
      </c>
      <c r="J6659" t="s">
        <v>1609</v>
      </c>
      <c r="K6659" t="s">
        <v>39</v>
      </c>
      <c r="L6659" t="s">
        <v>80</v>
      </c>
      <c r="M6659" t="s">
        <v>1610</v>
      </c>
      <c r="N6659">
        <v>20.04</v>
      </c>
      <c r="O6659">
        <v>3</v>
      </c>
      <c r="P6659">
        <v>0</v>
      </c>
      <c r="Q6659">
        <v>9.6191999999999993</v>
      </c>
    </row>
    <row r="6660" spans="1:17" x14ac:dyDescent="0.3">
      <c r="A6660" t="s">
        <v>17</v>
      </c>
      <c r="B6660" t="s">
        <v>5529</v>
      </c>
      <c r="C6660" t="s">
        <v>5530</v>
      </c>
      <c r="D6660" t="s">
        <v>90</v>
      </c>
      <c r="E6660" t="s">
        <v>21</v>
      </c>
      <c r="F6660" t="s">
        <v>1234</v>
      </c>
      <c r="G6660" t="s">
        <v>46</v>
      </c>
      <c r="H6660">
        <v>33178</v>
      </c>
      <c r="I6660" t="s">
        <v>24</v>
      </c>
      <c r="J6660" t="s">
        <v>1609</v>
      </c>
      <c r="K6660" t="s">
        <v>39</v>
      </c>
      <c r="L6660" t="s">
        <v>80</v>
      </c>
      <c r="M6660" t="s">
        <v>1610</v>
      </c>
      <c r="N6660">
        <v>37.408000000000001</v>
      </c>
      <c r="O6660">
        <v>7</v>
      </c>
      <c r="P6660">
        <v>0.2</v>
      </c>
      <c r="Q6660">
        <v>13.0928</v>
      </c>
    </row>
    <row r="6661" spans="1:17" x14ac:dyDescent="0.3">
      <c r="A6661" t="s">
        <v>17</v>
      </c>
      <c r="B6661" t="s">
        <v>4959</v>
      </c>
      <c r="C6661" t="s">
        <v>4960</v>
      </c>
      <c r="D6661" t="s">
        <v>20</v>
      </c>
      <c r="E6661" t="s">
        <v>21</v>
      </c>
      <c r="F6661" t="s">
        <v>163</v>
      </c>
      <c r="G6661" t="s">
        <v>92</v>
      </c>
      <c r="H6661">
        <v>77095</v>
      </c>
      <c r="I6661" t="s">
        <v>93</v>
      </c>
      <c r="J6661" t="s">
        <v>1609</v>
      </c>
      <c r="K6661" t="s">
        <v>39</v>
      </c>
      <c r="L6661" t="s">
        <v>80</v>
      </c>
      <c r="M6661" t="s">
        <v>1610</v>
      </c>
      <c r="N6661">
        <v>26.720000000000002</v>
      </c>
      <c r="O6661">
        <v>5</v>
      </c>
      <c r="P6661">
        <v>0.2</v>
      </c>
      <c r="Q6661">
        <v>9.3520000000000003</v>
      </c>
    </row>
    <row r="6662" spans="1:17" x14ac:dyDescent="0.3">
      <c r="A6662" t="s">
        <v>1122</v>
      </c>
      <c r="B6662" t="s">
        <v>3508</v>
      </c>
      <c r="C6662" t="s">
        <v>3509</v>
      </c>
      <c r="D6662" t="s">
        <v>34</v>
      </c>
      <c r="E6662" t="s">
        <v>21</v>
      </c>
      <c r="F6662" t="s">
        <v>112</v>
      </c>
      <c r="G6662" t="s">
        <v>36</v>
      </c>
      <c r="H6662">
        <v>94110</v>
      </c>
      <c r="I6662" t="s">
        <v>37</v>
      </c>
      <c r="J6662" t="s">
        <v>3512</v>
      </c>
      <c r="K6662" t="s">
        <v>39</v>
      </c>
      <c r="L6662" t="s">
        <v>80</v>
      </c>
      <c r="M6662" t="s">
        <v>3513</v>
      </c>
      <c r="N6662">
        <v>13.36</v>
      </c>
      <c r="O6662">
        <v>2</v>
      </c>
      <c r="P6662">
        <v>0</v>
      </c>
      <c r="Q6662">
        <v>6.4127999999999998</v>
      </c>
    </row>
    <row r="6663" spans="1:17" x14ac:dyDescent="0.3">
      <c r="A6663" t="s">
        <v>42</v>
      </c>
      <c r="B6663" t="s">
        <v>4056</v>
      </c>
      <c r="C6663" t="s">
        <v>4057</v>
      </c>
      <c r="D6663" t="s">
        <v>90</v>
      </c>
      <c r="E6663" t="s">
        <v>21</v>
      </c>
      <c r="F6663" t="s">
        <v>4058</v>
      </c>
      <c r="G6663" t="s">
        <v>107</v>
      </c>
      <c r="H6663">
        <v>84106</v>
      </c>
      <c r="I6663" t="s">
        <v>37</v>
      </c>
      <c r="J6663" t="s">
        <v>3512</v>
      </c>
      <c r="K6663" t="s">
        <v>39</v>
      </c>
      <c r="L6663" t="s">
        <v>80</v>
      </c>
      <c r="M6663" t="s">
        <v>3513</v>
      </c>
      <c r="N6663">
        <v>60.12</v>
      </c>
      <c r="O6663">
        <v>9</v>
      </c>
      <c r="P6663">
        <v>0</v>
      </c>
      <c r="Q6663">
        <v>28.857599999999998</v>
      </c>
    </row>
    <row r="6664" spans="1:17" x14ac:dyDescent="0.3">
      <c r="A6664" t="s">
        <v>1122</v>
      </c>
      <c r="B6664" t="s">
        <v>4556</v>
      </c>
      <c r="C6664" t="s">
        <v>4557</v>
      </c>
      <c r="D6664" t="s">
        <v>20</v>
      </c>
      <c r="E6664" t="s">
        <v>21</v>
      </c>
      <c r="F6664" t="s">
        <v>84</v>
      </c>
      <c r="G6664" t="s">
        <v>85</v>
      </c>
      <c r="H6664">
        <v>98105</v>
      </c>
      <c r="I6664" t="s">
        <v>37</v>
      </c>
      <c r="J6664" t="s">
        <v>3512</v>
      </c>
      <c r="K6664" t="s">
        <v>39</v>
      </c>
      <c r="L6664" t="s">
        <v>80</v>
      </c>
      <c r="M6664" t="s">
        <v>3513</v>
      </c>
      <c r="N6664">
        <v>6.68</v>
      </c>
      <c r="O6664">
        <v>1</v>
      </c>
      <c r="P6664">
        <v>0</v>
      </c>
      <c r="Q6664">
        <v>3.2063999999999999</v>
      </c>
    </row>
    <row r="6665" spans="1:17" x14ac:dyDescent="0.3">
      <c r="A6665" t="s">
        <v>1122</v>
      </c>
      <c r="B6665" t="s">
        <v>18</v>
      </c>
      <c r="C6665" t="s">
        <v>19</v>
      </c>
      <c r="D6665" t="s">
        <v>20</v>
      </c>
      <c r="E6665" t="s">
        <v>21</v>
      </c>
      <c r="F6665" t="s">
        <v>712</v>
      </c>
      <c r="G6665" t="s">
        <v>92</v>
      </c>
      <c r="H6665">
        <v>75217</v>
      </c>
      <c r="I6665" t="s">
        <v>93</v>
      </c>
      <c r="J6665" t="s">
        <v>3512</v>
      </c>
      <c r="K6665" t="s">
        <v>39</v>
      </c>
      <c r="L6665" t="s">
        <v>80</v>
      </c>
      <c r="M6665" t="s">
        <v>3513</v>
      </c>
      <c r="N6665">
        <v>5.3440000000000003</v>
      </c>
      <c r="O6665">
        <v>1</v>
      </c>
      <c r="P6665">
        <v>0.2</v>
      </c>
      <c r="Q6665">
        <v>1.8703999999999998</v>
      </c>
    </row>
    <row r="6666" spans="1:17" x14ac:dyDescent="0.3">
      <c r="A6666" t="s">
        <v>166</v>
      </c>
      <c r="B6666" t="s">
        <v>2045</v>
      </c>
      <c r="C6666" t="s">
        <v>2046</v>
      </c>
      <c r="D6666" t="s">
        <v>34</v>
      </c>
      <c r="E6666" t="s">
        <v>21</v>
      </c>
      <c r="F6666" t="s">
        <v>35</v>
      </c>
      <c r="G6666" t="s">
        <v>36</v>
      </c>
      <c r="H6666">
        <v>90032</v>
      </c>
      <c r="I6666" t="s">
        <v>37</v>
      </c>
      <c r="J6666" t="s">
        <v>4514</v>
      </c>
      <c r="K6666" t="s">
        <v>39</v>
      </c>
      <c r="L6666" t="s">
        <v>80</v>
      </c>
      <c r="M6666" t="s">
        <v>4515</v>
      </c>
      <c r="N6666">
        <v>15.700000000000001</v>
      </c>
      <c r="O6666">
        <v>5</v>
      </c>
      <c r="P6666">
        <v>0</v>
      </c>
      <c r="Q6666">
        <v>7.0649999999999995</v>
      </c>
    </row>
    <row r="6667" spans="1:17" x14ac:dyDescent="0.3">
      <c r="A6667" t="s">
        <v>17</v>
      </c>
      <c r="B6667" t="s">
        <v>5110</v>
      </c>
      <c r="C6667" t="s">
        <v>5111</v>
      </c>
      <c r="D6667" t="s">
        <v>20</v>
      </c>
      <c r="E6667" t="s">
        <v>21</v>
      </c>
      <c r="F6667" t="s">
        <v>1273</v>
      </c>
      <c r="G6667" t="s">
        <v>23</v>
      </c>
      <c r="H6667">
        <v>40475</v>
      </c>
      <c r="I6667" t="s">
        <v>24</v>
      </c>
      <c r="J6667" t="s">
        <v>4514</v>
      </c>
      <c r="K6667" t="s">
        <v>39</v>
      </c>
      <c r="L6667" t="s">
        <v>80</v>
      </c>
      <c r="M6667" t="s">
        <v>4515</v>
      </c>
      <c r="N6667">
        <v>9.42</v>
      </c>
      <c r="O6667">
        <v>3</v>
      </c>
      <c r="P6667">
        <v>0</v>
      </c>
      <c r="Q6667">
        <v>4.238999999999999</v>
      </c>
    </row>
    <row r="6668" spans="1:17" x14ac:dyDescent="0.3">
      <c r="A6668" t="s">
        <v>42</v>
      </c>
      <c r="B6668" t="s">
        <v>3823</v>
      </c>
      <c r="C6668" t="s">
        <v>3824</v>
      </c>
      <c r="D6668" t="s">
        <v>34</v>
      </c>
      <c r="E6668" t="s">
        <v>21</v>
      </c>
      <c r="F6668" t="s">
        <v>129</v>
      </c>
      <c r="G6668" t="s">
        <v>130</v>
      </c>
      <c r="H6668">
        <v>19134</v>
      </c>
      <c r="I6668" t="s">
        <v>131</v>
      </c>
      <c r="J6668" t="s">
        <v>4514</v>
      </c>
      <c r="K6668" t="s">
        <v>39</v>
      </c>
      <c r="L6668" t="s">
        <v>80</v>
      </c>
      <c r="M6668" t="s">
        <v>4515</v>
      </c>
      <c r="N6668">
        <v>10.048000000000002</v>
      </c>
      <c r="O6668">
        <v>4</v>
      </c>
      <c r="P6668">
        <v>0.2</v>
      </c>
      <c r="Q6668">
        <v>3.1399999999999988</v>
      </c>
    </row>
    <row r="6669" spans="1:17" x14ac:dyDescent="0.3">
      <c r="A6669" t="s">
        <v>17</v>
      </c>
      <c r="B6669" t="s">
        <v>1427</v>
      </c>
      <c r="C6669" t="s">
        <v>1428</v>
      </c>
      <c r="D6669" t="s">
        <v>34</v>
      </c>
      <c r="E6669" t="s">
        <v>21</v>
      </c>
      <c r="F6669" t="s">
        <v>3120</v>
      </c>
      <c r="G6669" t="s">
        <v>107</v>
      </c>
      <c r="H6669">
        <v>84604</v>
      </c>
      <c r="I6669" t="s">
        <v>37</v>
      </c>
      <c r="J6669" t="s">
        <v>4514</v>
      </c>
      <c r="K6669" t="s">
        <v>39</v>
      </c>
      <c r="L6669" t="s">
        <v>80</v>
      </c>
      <c r="M6669" t="s">
        <v>4515</v>
      </c>
      <c r="N6669">
        <v>21.98</v>
      </c>
      <c r="O6669">
        <v>7</v>
      </c>
      <c r="P6669">
        <v>0</v>
      </c>
      <c r="Q6669">
        <v>9.8909999999999982</v>
      </c>
    </row>
    <row r="6670" spans="1:17" x14ac:dyDescent="0.3">
      <c r="A6670" t="s">
        <v>42</v>
      </c>
      <c r="B6670" t="s">
        <v>5192</v>
      </c>
      <c r="C6670" t="s">
        <v>5193</v>
      </c>
      <c r="D6670" t="s">
        <v>20</v>
      </c>
      <c r="E6670" t="s">
        <v>21</v>
      </c>
      <c r="F6670" t="s">
        <v>35</v>
      </c>
      <c r="G6670" t="s">
        <v>36</v>
      </c>
      <c r="H6670">
        <v>90049</v>
      </c>
      <c r="I6670" t="s">
        <v>37</v>
      </c>
      <c r="J6670" t="s">
        <v>4514</v>
      </c>
      <c r="K6670" t="s">
        <v>39</v>
      </c>
      <c r="L6670" t="s">
        <v>80</v>
      </c>
      <c r="M6670" t="s">
        <v>4515</v>
      </c>
      <c r="N6670">
        <v>15.700000000000001</v>
      </c>
      <c r="O6670">
        <v>5</v>
      </c>
      <c r="P6670">
        <v>0</v>
      </c>
      <c r="Q6670">
        <v>7.0649999999999995</v>
      </c>
    </row>
    <row r="6671" spans="1:17" x14ac:dyDescent="0.3">
      <c r="A6671" t="s">
        <v>166</v>
      </c>
      <c r="B6671" t="s">
        <v>2009</v>
      </c>
      <c r="C6671" t="s">
        <v>2010</v>
      </c>
      <c r="D6671" t="s">
        <v>90</v>
      </c>
      <c r="E6671" t="s">
        <v>21</v>
      </c>
      <c r="F6671" t="s">
        <v>399</v>
      </c>
      <c r="G6671" t="s">
        <v>400</v>
      </c>
      <c r="H6671">
        <v>80013</v>
      </c>
      <c r="I6671" t="s">
        <v>37</v>
      </c>
      <c r="J6671" t="s">
        <v>5309</v>
      </c>
      <c r="K6671" t="s">
        <v>39</v>
      </c>
      <c r="L6671" t="s">
        <v>80</v>
      </c>
      <c r="M6671" t="s">
        <v>5310</v>
      </c>
      <c r="N6671">
        <v>14.352000000000002</v>
      </c>
      <c r="O6671">
        <v>3</v>
      </c>
      <c r="P6671">
        <v>0.2</v>
      </c>
      <c r="Q6671">
        <v>5.2026000000000003</v>
      </c>
    </row>
    <row r="6672" spans="1:17" x14ac:dyDescent="0.3">
      <c r="A6672" t="s">
        <v>42</v>
      </c>
      <c r="B6672" t="s">
        <v>4625</v>
      </c>
      <c r="C6672" t="s">
        <v>4626</v>
      </c>
      <c r="D6672" t="s">
        <v>34</v>
      </c>
      <c r="E6672" t="s">
        <v>21</v>
      </c>
      <c r="F6672" t="s">
        <v>112</v>
      </c>
      <c r="G6672" t="s">
        <v>36</v>
      </c>
      <c r="H6672">
        <v>94109</v>
      </c>
      <c r="I6672" t="s">
        <v>37</v>
      </c>
      <c r="J6672" t="s">
        <v>5309</v>
      </c>
      <c r="K6672" t="s">
        <v>39</v>
      </c>
      <c r="L6672" t="s">
        <v>80</v>
      </c>
      <c r="M6672" t="s">
        <v>5519</v>
      </c>
      <c r="N6672">
        <v>87.92</v>
      </c>
      <c r="O6672">
        <v>4</v>
      </c>
      <c r="P6672">
        <v>0</v>
      </c>
      <c r="Q6672">
        <v>40.443199999999997</v>
      </c>
    </row>
    <row r="6673" spans="1:17" x14ac:dyDescent="0.3">
      <c r="A6673" t="s">
        <v>166</v>
      </c>
      <c r="B6673" t="s">
        <v>4572</v>
      </c>
      <c r="C6673" t="s">
        <v>4573</v>
      </c>
      <c r="D6673" t="s">
        <v>90</v>
      </c>
      <c r="E6673" t="s">
        <v>21</v>
      </c>
      <c r="F6673" t="s">
        <v>4806</v>
      </c>
      <c r="G6673" t="s">
        <v>202</v>
      </c>
      <c r="H6673">
        <v>55369</v>
      </c>
      <c r="I6673" t="s">
        <v>93</v>
      </c>
      <c r="J6673" t="s">
        <v>5309</v>
      </c>
      <c r="K6673" t="s">
        <v>39</v>
      </c>
      <c r="L6673" t="s">
        <v>80</v>
      </c>
      <c r="M6673" t="s">
        <v>5310</v>
      </c>
      <c r="N6673">
        <v>17.940000000000001</v>
      </c>
      <c r="O6673">
        <v>3</v>
      </c>
      <c r="P6673">
        <v>0</v>
      </c>
      <c r="Q6673">
        <v>8.7906000000000013</v>
      </c>
    </row>
    <row r="6674" spans="1:17" x14ac:dyDescent="0.3">
      <c r="A6674" t="s">
        <v>42</v>
      </c>
      <c r="B6674" t="s">
        <v>340</v>
      </c>
      <c r="C6674" t="s">
        <v>341</v>
      </c>
      <c r="D6674" t="s">
        <v>20</v>
      </c>
      <c r="E6674" t="s">
        <v>21</v>
      </c>
      <c r="F6674" t="s">
        <v>112</v>
      </c>
      <c r="G6674" t="s">
        <v>36</v>
      </c>
      <c r="H6674">
        <v>94109</v>
      </c>
      <c r="I6674" t="s">
        <v>37</v>
      </c>
      <c r="J6674" t="s">
        <v>5309</v>
      </c>
      <c r="K6674" t="s">
        <v>39</v>
      </c>
      <c r="L6674" t="s">
        <v>80</v>
      </c>
      <c r="M6674" t="s">
        <v>5310</v>
      </c>
      <c r="N6674">
        <v>35.880000000000003</v>
      </c>
      <c r="O6674">
        <v>6</v>
      </c>
      <c r="P6674">
        <v>0</v>
      </c>
      <c r="Q6674">
        <v>17.581200000000003</v>
      </c>
    </row>
    <row r="6675" spans="1:17" x14ac:dyDescent="0.3">
      <c r="A6675" t="s">
        <v>42</v>
      </c>
      <c r="B6675" t="s">
        <v>3041</v>
      </c>
      <c r="C6675" t="s">
        <v>3042</v>
      </c>
      <c r="D6675" t="s">
        <v>90</v>
      </c>
      <c r="E6675" t="s">
        <v>21</v>
      </c>
      <c r="F6675" t="s">
        <v>1285</v>
      </c>
      <c r="G6675" t="s">
        <v>1084</v>
      </c>
      <c r="H6675">
        <v>1841</v>
      </c>
      <c r="I6675" t="s">
        <v>131</v>
      </c>
      <c r="J6675" t="s">
        <v>5309</v>
      </c>
      <c r="K6675" t="s">
        <v>39</v>
      </c>
      <c r="L6675" t="s">
        <v>80</v>
      </c>
      <c r="M6675" t="s">
        <v>5310</v>
      </c>
      <c r="N6675">
        <v>17.940000000000001</v>
      </c>
      <c r="O6675">
        <v>3</v>
      </c>
      <c r="P6675">
        <v>0</v>
      </c>
      <c r="Q6675">
        <v>8.7906000000000013</v>
      </c>
    </row>
    <row r="6676" spans="1:17" x14ac:dyDescent="0.3">
      <c r="A6676" t="s">
        <v>42</v>
      </c>
      <c r="B6676" t="s">
        <v>98</v>
      </c>
      <c r="C6676" t="s">
        <v>99</v>
      </c>
      <c r="D6676" t="s">
        <v>20</v>
      </c>
      <c r="E6676" t="s">
        <v>21</v>
      </c>
      <c r="F6676" t="s">
        <v>4405</v>
      </c>
      <c r="G6676" t="s">
        <v>296</v>
      </c>
      <c r="H6676">
        <v>37211</v>
      </c>
      <c r="I6676" t="s">
        <v>24</v>
      </c>
      <c r="J6676" t="s">
        <v>5309</v>
      </c>
      <c r="K6676" t="s">
        <v>39</v>
      </c>
      <c r="L6676" t="s">
        <v>80</v>
      </c>
      <c r="M6676" t="s">
        <v>5519</v>
      </c>
      <c r="N6676">
        <v>123.08799999999999</v>
      </c>
      <c r="O6676">
        <v>7</v>
      </c>
      <c r="P6676">
        <v>0.2</v>
      </c>
      <c r="Q6676">
        <v>40.003599999999999</v>
      </c>
    </row>
    <row r="6677" spans="1:17" x14ac:dyDescent="0.3">
      <c r="A6677" t="s">
        <v>42</v>
      </c>
      <c r="B6677" t="s">
        <v>782</v>
      </c>
      <c r="C6677" t="s">
        <v>783</v>
      </c>
      <c r="D6677" t="s">
        <v>34</v>
      </c>
      <c r="E6677" t="s">
        <v>21</v>
      </c>
      <c r="F6677" t="s">
        <v>435</v>
      </c>
      <c r="G6677" t="s">
        <v>436</v>
      </c>
      <c r="H6677">
        <v>43229</v>
      </c>
      <c r="I6677" t="s">
        <v>131</v>
      </c>
      <c r="J6677" t="s">
        <v>5563</v>
      </c>
      <c r="K6677" t="s">
        <v>39</v>
      </c>
      <c r="L6677" t="s">
        <v>80</v>
      </c>
      <c r="M6677" t="s">
        <v>5564</v>
      </c>
      <c r="N6677">
        <v>17.472000000000001</v>
      </c>
      <c r="O6677">
        <v>3</v>
      </c>
      <c r="P6677">
        <v>0.2</v>
      </c>
      <c r="Q6677">
        <v>5.6783999999999981</v>
      </c>
    </row>
    <row r="6678" spans="1:17" x14ac:dyDescent="0.3">
      <c r="A6678" t="s">
        <v>166</v>
      </c>
      <c r="B6678" t="s">
        <v>3984</v>
      </c>
      <c r="C6678" t="s">
        <v>3985</v>
      </c>
      <c r="D6678" t="s">
        <v>90</v>
      </c>
      <c r="E6678" t="s">
        <v>21</v>
      </c>
      <c r="F6678" t="s">
        <v>1700</v>
      </c>
      <c r="G6678" t="s">
        <v>369</v>
      </c>
      <c r="H6678">
        <v>97301</v>
      </c>
      <c r="I6678" t="s">
        <v>37</v>
      </c>
      <c r="J6678" t="s">
        <v>5563</v>
      </c>
      <c r="K6678" t="s">
        <v>39</v>
      </c>
      <c r="L6678" t="s">
        <v>80</v>
      </c>
      <c r="M6678" t="s">
        <v>5564</v>
      </c>
      <c r="N6678">
        <v>11.648000000000001</v>
      </c>
      <c r="O6678">
        <v>2</v>
      </c>
      <c r="P6678">
        <v>0.2</v>
      </c>
      <c r="Q6678">
        <v>3.7855999999999992</v>
      </c>
    </row>
    <row r="6679" spans="1:17" x14ac:dyDescent="0.3">
      <c r="A6679" t="s">
        <v>42</v>
      </c>
      <c r="B6679" t="s">
        <v>4629</v>
      </c>
      <c r="C6679" t="s">
        <v>4630</v>
      </c>
      <c r="D6679" t="s">
        <v>90</v>
      </c>
      <c r="E6679" t="s">
        <v>21</v>
      </c>
      <c r="F6679" t="s">
        <v>4293</v>
      </c>
      <c r="G6679" t="s">
        <v>187</v>
      </c>
      <c r="H6679">
        <v>60126</v>
      </c>
      <c r="I6679" t="s">
        <v>93</v>
      </c>
      <c r="J6679" t="s">
        <v>5563</v>
      </c>
      <c r="K6679" t="s">
        <v>39</v>
      </c>
      <c r="L6679" t="s">
        <v>80</v>
      </c>
      <c r="M6679" t="s">
        <v>5564</v>
      </c>
      <c r="N6679">
        <v>17.472000000000001</v>
      </c>
      <c r="O6679">
        <v>3</v>
      </c>
      <c r="P6679">
        <v>0.2</v>
      </c>
      <c r="Q6679">
        <v>5.6783999999999981</v>
      </c>
    </row>
    <row r="6680" spans="1:17" x14ac:dyDescent="0.3">
      <c r="A6680" t="s">
        <v>42</v>
      </c>
      <c r="B6680" t="s">
        <v>5850</v>
      </c>
      <c r="C6680" t="s">
        <v>5851</v>
      </c>
      <c r="D6680" t="s">
        <v>90</v>
      </c>
      <c r="E6680" t="s">
        <v>21</v>
      </c>
      <c r="F6680" t="s">
        <v>269</v>
      </c>
      <c r="G6680" t="s">
        <v>187</v>
      </c>
      <c r="H6680">
        <v>60610</v>
      </c>
      <c r="I6680" t="s">
        <v>93</v>
      </c>
      <c r="J6680" t="s">
        <v>5563</v>
      </c>
      <c r="K6680" t="s">
        <v>39</v>
      </c>
      <c r="L6680" t="s">
        <v>80</v>
      </c>
      <c r="M6680" t="s">
        <v>5564</v>
      </c>
      <c r="N6680">
        <v>17.472000000000001</v>
      </c>
      <c r="O6680">
        <v>3</v>
      </c>
      <c r="P6680">
        <v>0.2</v>
      </c>
      <c r="Q6680">
        <v>5.6783999999999981</v>
      </c>
    </row>
    <row r="6681" spans="1:17" x14ac:dyDescent="0.3">
      <c r="A6681" t="s">
        <v>166</v>
      </c>
      <c r="B6681" t="s">
        <v>1148</v>
      </c>
      <c r="C6681" t="s">
        <v>1149</v>
      </c>
      <c r="D6681" t="s">
        <v>34</v>
      </c>
      <c r="E6681" t="s">
        <v>21</v>
      </c>
      <c r="F6681" t="s">
        <v>1150</v>
      </c>
      <c r="G6681" t="s">
        <v>187</v>
      </c>
      <c r="H6681">
        <v>62301</v>
      </c>
      <c r="I6681" t="s">
        <v>93</v>
      </c>
      <c r="J6681" t="s">
        <v>1151</v>
      </c>
      <c r="K6681" t="s">
        <v>39</v>
      </c>
      <c r="L6681" t="s">
        <v>80</v>
      </c>
      <c r="M6681" t="s">
        <v>1152</v>
      </c>
      <c r="N6681">
        <v>99.13600000000001</v>
      </c>
      <c r="O6681">
        <v>4</v>
      </c>
      <c r="P6681">
        <v>0.2</v>
      </c>
      <c r="Q6681">
        <v>30.979999999999993</v>
      </c>
    </row>
    <row r="6682" spans="1:17" x14ac:dyDescent="0.3">
      <c r="A6682" t="s">
        <v>42</v>
      </c>
      <c r="B6682" t="s">
        <v>3327</v>
      </c>
      <c r="C6682" t="s">
        <v>3328</v>
      </c>
      <c r="D6682" t="s">
        <v>20</v>
      </c>
      <c r="E6682" t="s">
        <v>21</v>
      </c>
      <c r="F6682" t="s">
        <v>1141</v>
      </c>
      <c r="G6682" t="s">
        <v>275</v>
      </c>
      <c r="H6682">
        <v>85705</v>
      </c>
      <c r="I6682" t="s">
        <v>37</v>
      </c>
      <c r="J6682" t="s">
        <v>1151</v>
      </c>
      <c r="K6682" t="s">
        <v>39</v>
      </c>
      <c r="L6682" t="s">
        <v>80</v>
      </c>
      <c r="M6682" t="s">
        <v>1152</v>
      </c>
      <c r="N6682">
        <v>198.27200000000002</v>
      </c>
      <c r="O6682">
        <v>8</v>
      </c>
      <c r="P6682">
        <v>0.2</v>
      </c>
      <c r="Q6682">
        <v>61.959999999999987</v>
      </c>
    </row>
    <row r="6683" spans="1:17" x14ac:dyDescent="0.3">
      <c r="A6683" t="s">
        <v>17</v>
      </c>
      <c r="B6683" t="s">
        <v>1914</v>
      </c>
      <c r="C6683" t="s">
        <v>1915</v>
      </c>
      <c r="D6683" t="s">
        <v>20</v>
      </c>
      <c r="E6683" t="s">
        <v>21</v>
      </c>
      <c r="F6683" t="s">
        <v>829</v>
      </c>
      <c r="G6683" t="s">
        <v>36</v>
      </c>
      <c r="H6683">
        <v>92024</v>
      </c>
      <c r="I6683" t="s">
        <v>37</v>
      </c>
      <c r="J6683" t="s">
        <v>1151</v>
      </c>
      <c r="K6683" t="s">
        <v>39</v>
      </c>
      <c r="L6683" t="s">
        <v>80</v>
      </c>
      <c r="M6683" t="s">
        <v>1152</v>
      </c>
      <c r="N6683">
        <v>92.94</v>
      </c>
      <c r="O6683">
        <v>3</v>
      </c>
      <c r="P6683">
        <v>0</v>
      </c>
      <c r="Q6683">
        <v>41.822999999999993</v>
      </c>
    </row>
    <row r="6684" spans="1:17" x14ac:dyDescent="0.3">
      <c r="A6684" t="s">
        <v>42</v>
      </c>
      <c r="B6684" t="s">
        <v>3823</v>
      </c>
      <c r="C6684" t="s">
        <v>3824</v>
      </c>
      <c r="D6684" t="s">
        <v>34</v>
      </c>
      <c r="E6684" t="s">
        <v>21</v>
      </c>
      <c r="F6684" t="s">
        <v>4907</v>
      </c>
      <c r="G6684" t="s">
        <v>1084</v>
      </c>
      <c r="H6684">
        <v>2151</v>
      </c>
      <c r="I6684" t="s">
        <v>131</v>
      </c>
      <c r="J6684" t="s">
        <v>1151</v>
      </c>
      <c r="K6684" t="s">
        <v>39</v>
      </c>
      <c r="L6684" t="s">
        <v>80</v>
      </c>
      <c r="M6684" t="s">
        <v>1152</v>
      </c>
      <c r="N6684">
        <v>278.82</v>
      </c>
      <c r="O6684">
        <v>9</v>
      </c>
      <c r="P6684">
        <v>0</v>
      </c>
      <c r="Q6684">
        <v>125.46899999999999</v>
      </c>
    </row>
    <row r="6685" spans="1:17" x14ac:dyDescent="0.3">
      <c r="A6685" t="s">
        <v>17</v>
      </c>
      <c r="B6685" t="s">
        <v>4667</v>
      </c>
      <c r="C6685" t="s">
        <v>4668</v>
      </c>
      <c r="D6685" t="s">
        <v>20</v>
      </c>
      <c r="E6685" t="s">
        <v>21</v>
      </c>
      <c r="F6685" t="s">
        <v>3866</v>
      </c>
      <c r="G6685" t="s">
        <v>689</v>
      </c>
      <c r="H6685">
        <v>7501</v>
      </c>
      <c r="I6685" t="s">
        <v>131</v>
      </c>
      <c r="J6685" t="s">
        <v>1151</v>
      </c>
      <c r="K6685" t="s">
        <v>39</v>
      </c>
      <c r="L6685" t="s">
        <v>80</v>
      </c>
      <c r="M6685" t="s">
        <v>1152</v>
      </c>
      <c r="N6685">
        <v>61.96</v>
      </c>
      <c r="O6685">
        <v>2</v>
      </c>
      <c r="P6685">
        <v>0</v>
      </c>
      <c r="Q6685">
        <v>27.881999999999998</v>
      </c>
    </row>
    <row r="6686" spans="1:17" x14ac:dyDescent="0.3">
      <c r="A6686" t="s">
        <v>42</v>
      </c>
      <c r="B6686" t="s">
        <v>2441</v>
      </c>
      <c r="C6686" t="s">
        <v>2442</v>
      </c>
      <c r="D6686" t="s">
        <v>20</v>
      </c>
      <c r="E6686" t="s">
        <v>21</v>
      </c>
      <c r="F6686" t="s">
        <v>282</v>
      </c>
      <c r="G6686" t="s">
        <v>369</v>
      </c>
      <c r="H6686">
        <v>97477</v>
      </c>
      <c r="I6686" t="s">
        <v>37</v>
      </c>
      <c r="J6686" t="s">
        <v>1151</v>
      </c>
      <c r="K6686" t="s">
        <v>39</v>
      </c>
      <c r="L6686" t="s">
        <v>80</v>
      </c>
      <c r="M6686" t="s">
        <v>1152</v>
      </c>
      <c r="N6686">
        <v>148.70400000000001</v>
      </c>
      <c r="O6686">
        <v>6</v>
      </c>
      <c r="P6686">
        <v>0.2</v>
      </c>
      <c r="Q6686">
        <v>46.469999999999985</v>
      </c>
    </row>
    <row r="6687" spans="1:17" x14ac:dyDescent="0.3">
      <c r="A6687" t="s">
        <v>42</v>
      </c>
      <c r="B6687" t="s">
        <v>4834</v>
      </c>
      <c r="C6687" t="s">
        <v>4835</v>
      </c>
      <c r="D6687" t="s">
        <v>34</v>
      </c>
      <c r="E6687" t="s">
        <v>21</v>
      </c>
      <c r="F6687" t="s">
        <v>35</v>
      </c>
      <c r="G6687" t="s">
        <v>36</v>
      </c>
      <c r="H6687">
        <v>90004</v>
      </c>
      <c r="I6687" t="s">
        <v>37</v>
      </c>
      <c r="J6687" t="s">
        <v>5508</v>
      </c>
      <c r="K6687" t="s">
        <v>39</v>
      </c>
      <c r="L6687" t="s">
        <v>80</v>
      </c>
      <c r="M6687" t="s">
        <v>5509</v>
      </c>
      <c r="N6687">
        <v>8</v>
      </c>
      <c r="O6687">
        <v>2</v>
      </c>
      <c r="P6687">
        <v>0</v>
      </c>
      <c r="Q6687">
        <v>3.84</v>
      </c>
    </row>
    <row r="6688" spans="1:17" x14ac:dyDescent="0.3">
      <c r="A6688" t="s">
        <v>42</v>
      </c>
      <c r="B6688" t="s">
        <v>631</v>
      </c>
      <c r="C6688" t="s">
        <v>632</v>
      </c>
      <c r="D6688" t="s">
        <v>90</v>
      </c>
      <c r="E6688" t="s">
        <v>21</v>
      </c>
      <c r="F6688" t="s">
        <v>976</v>
      </c>
      <c r="G6688" t="s">
        <v>436</v>
      </c>
      <c r="H6688">
        <v>44107</v>
      </c>
      <c r="I6688" t="s">
        <v>131</v>
      </c>
      <c r="J6688" t="s">
        <v>5508</v>
      </c>
      <c r="K6688" t="s">
        <v>39</v>
      </c>
      <c r="L6688" t="s">
        <v>80</v>
      </c>
      <c r="M6688" t="s">
        <v>5509</v>
      </c>
      <c r="N6688">
        <v>28.8</v>
      </c>
      <c r="O6688">
        <v>9</v>
      </c>
      <c r="P6688">
        <v>0.2</v>
      </c>
      <c r="Q6688">
        <v>10.080000000000002</v>
      </c>
    </row>
    <row r="6689" spans="1:17" x14ac:dyDescent="0.3">
      <c r="A6689" t="s">
        <v>42</v>
      </c>
      <c r="B6689" t="s">
        <v>5656</v>
      </c>
      <c r="C6689" t="s">
        <v>5657</v>
      </c>
      <c r="D6689" t="s">
        <v>34</v>
      </c>
      <c r="E6689" t="s">
        <v>21</v>
      </c>
      <c r="F6689" t="s">
        <v>290</v>
      </c>
      <c r="G6689" t="s">
        <v>1292</v>
      </c>
      <c r="H6689">
        <v>39212</v>
      </c>
      <c r="I6689" t="s">
        <v>24</v>
      </c>
      <c r="J6689" t="s">
        <v>5508</v>
      </c>
      <c r="K6689" t="s">
        <v>39</v>
      </c>
      <c r="L6689" t="s">
        <v>80</v>
      </c>
      <c r="M6689" t="s">
        <v>5509</v>
      </c>
      <c r="N6689">
        <v>16</v>
      </c>
      <c r="O6689">
        <v>4</v>
      </c>
      <c r="P6689">
        <v>0</v>
      </c>
      <c r="Q6689">
        <v>7.68</v>
      </c>
    </row>
    <row r="6690" spans="1:17" x14ac:dyDescent="0.3">
      <c r="A6690" t="s">
        <v>42</v>
      </c>
      <c r="B6690" t="s">
        <v>3013</v>
      </c>
      <c r="C6690" t="s">
        <v>3014</v>
      </c>
      <c r="D6690" t="s">
        <v>34</v>
      </c>
      <c r="E6690" t="s">
        <v>21</v>
      </c>
      <c r="F6690" t="s">
        <v>35</v>
      </c>
      <c r="G6690" t="s">
        <v>36</v>
      </c>
      <c r="H6690">
        <v>90032</v>
      </c>
      <c r="I6690" t="s">
        <v>37</v>
      </c>
      <c r="J6690" t="s">
        <v>3015</v>
      </c>
      <c r="K6690" t="s">
        <v>39</v>
      </c>
      <c r="L6690" t="s">
        <v>80</v>
      </c>
      <c r="M6690" t="s">
        <v>3016</v>
      </c>
      <c r="N6690">
        <v>38.880000000000003</v>
      </c>
      <c r="O6690">
        <v>6</v>
      </c>
      <c r="P6690">
        <v>0</v>
      </c>
      <c r="Q6690">
        <v>18.662400000000002</v>
      </c>
    </row>
    <row r="6691" spans="1:17" x14ac:dyDescent="0.3">
      <c r="A6691" t="s">
        <v>42</v>
      </c>
      <c r="B6691" t="s">
        <v>1300</v>
      </c>
      <c r="C6691" t="s">
        <v>1301</v>
      </c>
      <c r="D6691" t="s">
        <v>90</v>
      </c>
      <c r="E6691" t="s">
        <v>21</v>
      </c>
      <c r="F6691" t="s">
        <v>2374</v>
      </c>
      <c r="G6691" t="s">
        <v>283</v>
      </c>
      <c r="H6691">
        <v>22304</v>
      </c>
      <c r="I6691" t="s">
        <v>24</v>
      </c>
      <c r="J6691" t="s">
        <v>3015</v>
      </c>
      <c r="K6691" t="s">
        <v>39</v>
      </c>
      <c r="L6691" t="s">
        <v>80</v>
      </c>
      <c r="M6691" t="s">
        <v>3016</v>
      </c>
      <c r="N6691">
        <v>19.440000000000001</v>
      </c>
      <c r="O6691">
        <v>3</v>
      </c>
      <c r="P6691">
        <v>0</v>
      </c>
      <c r="Q6691">
        <v>9.3312000000000008</v>
      </c>
    </row>
    <row r="6692" spans="1:17" x14ac:dyDescent="0.3">
      <c r="A6692" t="s">
        <v>42</v>
      </c>
      <c r="B6692" t="s">
        <v>2213</v>
      </c>
      <c r="C6692" t="s">
        <v>2214</v>
      </c>
      <c r="D6692" t="s">
        <v>34</v>
      </c>
      <c r="E6692" t="s">
        <v>21</v>
      </c>
      <c r="F6692" t="s">
        <v>712</v>
      </c>
      <c r="G6692" t="s">
        <v>92</v>
      </c>
      <c r="H6692">
        <v>75217</v>
      </c>
      <c r="I6692" t="s">
        <v>93</v>
      </c>
      <c r="J6692" t="s">
        <v>3015</v>
      </c>
      <c r="K6692" t="s">
        <v>39</v>
      </c>
      <c r="L6692" t="s">
        <v>80</v>
      </c>
      <c r="M6692" t="s">
        <v>3016</v>
      </c>
      <c r="N6692">
        <v>10.368000000000002</v>
      </c>
      <c r="O6692">
        <v>2</v>
      </c>
      <c r="P6692">
        <v>0.2</v>
      </c>
      <c r="Q6692">
        <v>3.6288</v>
      </c>
    </row>
    <row r="6693" spans="1:17" x14ac:dyDescent="0.3">
      <c r="A6693" t="s">
        <v>42</v>
      </c>
      <c r="B6693" t="s">
        <v>679</v>
      </c>
      <c r="C6693" t="s">
        <v>680</v>
      </c>
      <c r="D6693" t="s">
        <v>20</v>
      </c>
      <c r="E6693" t="s">
        <v>21</v>
      </c>
      <c r="F6693" t="s">
        <v>129</v>
      </c>
      <c r="G6693" t="s">
        <v>130</v>
      </c>
      <c r="H6693">
        <v>19134</v>
      </c>
      <c r="I6693" t="s">
        <v>131</v>
      </c>
      <c r="J6693" t="s">
        <v>3015</v>
      </c>
      <c r="K6693" t="s">
        <v>39</v>
      </c>
      <c r="L6693" t="s">
        <v>80</v>
      </c>
      <c r="M6693" t="s">
        <v>3016</v>
      </c>
      <c r="N6693">
        <v>15.552000000000003</v>
      </c>
      <c r="O6693">
        <v>3</v>
      </c>
      <c r="P6693">
        <v>0.2</v>
      </c>
      <c r="Q6693">
        <v>5.4432</v>
      </c>
    </row>
    <row r="6694" spans="1:17" x14ac:dyDescent="0.3">
      <c r="A6694" t="s">
        <v>42</v>
      </c>
      <c r="B6694" t="s">
        <v>4794</v>
      </c>
      <c r="C6694" t="s">
        <v>4795</v>
      </c>
      <c r="D6694" t="s">
        <v>34</v>
      </c>
      <c r="E6694" t="s">
        <v>21</v>
      </c>
      <c r="F6694" t="s">
        <v>163</v>
      </c>
      <c r="G6694" t="s">
        <v>92</v>
      </c>
      <c r="H6694">
        <v>77041</v>
      </c>
      <c r="I6694" t="s">
        <v>93</v>
      </c>
      <c r="J6694" t="s">
        <v>3015</v>
      </c>
      <c r="K6694" t="s">
        <v>39</v>
      </c>
      <c r="L6694" t="s">
        <v>80</v>
      </c>
      <c r="M6694" t="s">
        <v>3016</v>
      </c>
      <c r="N6694">
        <v>15.552000000000003</v>
      </c>
      <c r="O6694">
        <v>3</v>
      </c>
      <c r="P6694">
        <v>0.2</v>
      </c>
      <c r="Q6694">
        <v>5.4432</v>
      </c>
    </row>
    <row r="6695" spans="1:17" x14ac:dyDescent="0.3">
      <c r="A6695" t="s">
        <v>1122</v>
      </c>
      <c r="B6695" t="s">
        <v>1728</v>
      </c>
      <c r="C6695" t="s">
        <v>1729</v>
      </c>
      <c r="D6695" t="s">
        <v>20</v>
      </c>
      <c r="E6695" t="s">
        <v>21</v>
      </c>
      <c r="F6695" t="s">
        <v>129</v>
      </c>
      <c r="G6695" t="s">
        <v>130</v>
      </c>
      <c r="H6695">
        <v>19140</v>
      </c>
      <c r="I6695" t="s">
        <v>131</v>
      </c>
      <c r="J6695" t="s">
        <v>3015</v>
      </c>
      <c r="K6695" t="s">
        <v>39</v>
      </c>
      <c r="L6695" t="s">
        <v>80</v>
      </c>
      <c r="M6695" t="s">
        <v>3016</v>
      </c>
      <c r="N6695">
        <v>10.368000000000002</v>
      </c>
      <c r="O6695">
        <v>2</v>
      </c>
      <c r="P6695">
        <v>0.2</v>
      </c>
      <c r="Q6695">
        <v>3.6288</v>
      </c>
    </row>
    <row r="6696" spans="1:17" x14ac:dyDescent="0.3">
      <c r="A6696" t="s">
        <v>42</v>
      </c>
      <c r="B6696" t="s">
        <v>280</v>
      </c>
      <c r="C6696" t="s">
        <v>281</v>
      </c>
      <c r="D6696" t="s">
        <v>20</v>
      </c>
      <c r="E6696" t="s">
        <v>21</v>
      </c>
      <c r="F6696" t="s">
        <v>2669</v>
      </c>
      <c r="G6696" t="s">
        <v>236</v>
      </c>
      <c r="H6696">
        <v>10701</v>
      </c>
      <c r="I6696" t="s">
        <v>131</v>
      </c>
      <c r="J6696" t="s">
        <v>2670</v>
      </c>
      <c r="K6696" t="s">
        <v>39</v>
      </c>
      <c r="L6696" t="s">
        <v>80</v>
      </c>
      <c r="M6696" t="s">
        <v>165</v>
      </c>
      <c r="N6696">
        <v>26.38</v>
      </c>
      <c r="O6696">
        <v>1</v>
      </c>
      <c r="P6696">
        <v>0</v>
      </c>
      <c r="Q6696">
        <v>12.134799999999998</v>
      </c>
    </row>
    <row r="6697" spans="1:17" x14ac:dyDescent="0.3">
      <c r="A6697" t="s">
        <v>17</v>
      </c>
      <c r="B6697" t="s">
        <v>1829</v>
      </c>
      <c r="C6697" t="s">
        <v>1830</v>
      </c>
      <c r="D6697" t="s">
        <v>90</v>
      </c>
      <c r="E6697" t="s">
        <v>21</v>
      </c>
      <c r="F6697" t="s">
        <v>359</v>
      </c>
      <c r="G6697" t="s">
        <v>202</v>
      </c>
      <c r="H6697">
        <v>55407</v>
      </c>
      <c r="I6697" t="s">
        <v>93</v>
      </c>
      <c r="J6697" t="s">
        <v>2670</v>
      </c>
      <c r="K6697" t="s">
        <v>39</v>
      </c>
      <c r="L6697" t="s">
        <v>80</v>
      </c>
      <c r="M6697" t="s">
        <v>165</v>
      </c>
      <c r="N6697">
        <v>26.38</v>
      </c>
      <c r="O6697">
        <v>1</v>
      </c>
      <c r="P6697">
        <v>0</v>
      </c>
      <c r="Q6697">
        <v>12.134799999999998</v>
      </c>
    </row>
    <row r="6698" spans="1:17" x14ac:dyDescent="0.3">
      <c r="A6698" t="s">
        <v>166</v>
      </c>
      <c r="B6698" t="s">
        <v>474</v>
      </c>
      <c r="C6698" t="s">
        <v>475</v>
      </c>
      <c r="D6698" t="s">
        <v>20</v>
      </c>
      <c r="E6698" t="s">
        <v>21</v>
      </c>
      <c r="F6698" t="s">
        <v>3072</v>
      </c>
      <c r="G6698" t="s">
        <v>187</v>
      </c>
      <c r="H6698">
        <v>61032</v>
      </c>
      <c r="I6698" t="s">
        <v>93</v>
      </c>
      <c r="J6698" t="s">
        <v>2670</v>
      </c>
      <c r="K6698" t="s">
        <v>39</v>
      </c>
      <c r="L6698" t="s">
        <v>80</v>
      </c>
      <c r="M6698" t="s">
        <v>165</v>
      </c>
      <c r="N6698">
        <v>63.311999999999998</v>
      </c>
      <c r="O6698">
        <v>3</v>
      </c>
      <c r="P6698">
        <v>0.2</v>
      </c>
      <c r="Q6698">
        <v>20.576399999999996</v>
      </c>
    </row>
    <row r="6699" spans="1:17" x14ac:dyDescent="0.3">
      <c r="A6699" t="s">
        <v>42</v>
      </c>
      <c r="B6699" t="s">
        <v>1812</v>
      </c>
      <c r="C6699" t="s">
        <v>1813</v>
      </c>
      <c r="D6699" t="s">
        <v>34</v>
      </c>
      <c r="E6699" t="s">
        <v>21</v>
      </c>
      <c r="F6699" t="s">
        <v>829</v>
      </c>
      <c r="G6699" t="s">
        <v>36</v>
      </c>
      <c r="H6699">
        <v>92037</v>
      </c>
      <c r="I6699" t="s">
        <v>37</v>
      </c>
      <c r="J6699" t="s">
        <v>2670</v>
      </c>
      <c r="K6699" t="s">
        <v>39</v>
      </c>
      <c r="L6699" t="s">
        <v>80</v>
      </c>
      <c r="M6699" t="s">
        <v>165</v>
      </c>
      <c r="N6699">
        <v>105.52</v>
      </c>
      <c r="O6699">
        <v>4</v>
      </c>
      <c r="P6699">
        <v>0</v>
      </c>
      <c r="Q6699">
        <v>48.539199999999994</v>
      </c>
    </row>
    <row r="6700" spans="1:17" x14ac:dyDescent="0.3">
      <c r="A6700" t="s">
        <v>17</v>
      </c>
      <c r="B6700" t="s">
        <v>3311</v>
      </c>
      <c r="C6700" t="s">
        <v>3312</v>
      </c>
      <c r="D6700" t="s">
        <v>20</v>
      </c>
      <c r="E6700" t="s">
        <v>21</v>
      </c>
      <c r="F6700" t="s">
        <v>35</v>
      </c>
      <c r="G6700" t="s">
        <v>36</v>
      </c>
      <c r="H6700">
        <v>90004</v>
      </c>
      <c r="I6700" t="s">
        <v>37</v>
      </c>
      <c r="J6700" t="s">
        <v>2670</v>
      </c>
      <c r="K6700" t="s">
        <v>39</v>
      </c>
      <c r="L6700" t="s">
        <v>80</v>
      </c>
      <c r="M6700" t="s">
        <v>165</v>
      </c>
      <c r="N6700">
        <v>52.76</v>
      </c>
      <c r="O6700">
        <v>2</v>
      </c>
      <c r="P6700">
        <v>0</v>
      </c>
      <c r="Q6700">
        <v>24.269599999999997</v>
      </c>
    </row>
    <row r="6701" spans="1:17" x14ac:dyDescent="0.3">
      <c r="A6701" t="s">
        <v>42</v>
      </c>
      <c r="B6701" t="s">
        <v>1985</v>
      </c>
      <c r="C6701" t="s">
        <v>1986</v>
      </c>
      <c r="D6701" t="s">
        <v>90</v>
      </c>
      <c r="E6701" t="s">
        <v>21</v>
      </c>
      <c r="F6701" t="s">
        <v>84</v>
      </c>
      <c r="G6701" t="s">
        <v>85</v>
      </c>
      <c r="H6701">
        <v>98103</v>
      </c>
      <c r="I6701" t="s">
        <v>37</v>
      </c>
      <c r="J6701" t="s">
        <v>2670</v>
      </c>
      <c r="K6701" t="s">
        <v>39</v>
      </c>
      <c r="L6701" t="s">
        <v>80</v>
      </c>
      <c r="M6701" t="s">
        <v>165</v>
      </c>
      <c r="N6701">
        <v>52.76</v>
      </c>
      <c r="O6701">
        <v>2</v>
      </c>
      <c r="P6701">
        <v>0</v>
      </c>
      <c r="Q6701">
        <v>24.269599999999997</v>
      </c>
    </row>
    <row r="6702" spans="1:17" x14ac:dyDescent="0.3">
      <c r="A6702" t="s">
        <v>17</v>
      </c>
      <c r="B6702" t="s">
        <v>2396</v>
      </c>
      <c r="C6702" t="s">
        <v>2397</v>
      </c>
      <c r="D6702" t="s">
        <v>20</v>
      </c>
      <c r="E6702" t="s">
        <v>21</v>
      </c>
      <c r="F6702" t="s">
        <v>3735</v>
      </c>
      <c r="G6702" t="s">
        <v>224</v>
      </c>
      <c r="H6702">
        <v>46614</v>
      </c>
      <c r="I6702" t="s">
        <v>93</v>
      </c>
      <c r="J6702" t="s">
        <v>3740</v>
      </c>
      <c r="K6702" t="s">
        <v>39</v>
      </c>
      <c r="L6702" t="s">
        <v>80</v>
      </c>
      <c r="M6702" t="s">
        <v>3741</v>
      </c>
      <c r="N6702">
        <v>97.82</v>
      </c>
      <c r="O6702">
        <v>2</v>
      </c>
      <c r="P6702">
        <v>0</v>
      </c>
      <c r="Q6702">
        <v>45.975399999999993</v>
      </c>
    </row>
    <row r="6703" spans="1:17" x14ac:dyDescent="0.3">
      <c r="A6703" t="s">
        <v>42</v>
      </c>
      <c r="B6703" t="s">
        <v>2451</v>
      </c>
      <c r="C6703" t="s">
        <v>2452</v>
      </c>
      <c r="D6703" t="s">
        <v>34</v>
      </c>
      <c r="E6703" t="s">
        <v>21</v>
      </c>
      <c r="F6703" t="s">
        <v>112</v>
      </c>
      <c r="G6703" t="s">
        <v>36</v>
      </c>
      <c r="H6703">
        <v>94109</v>
      </c>
      <c r="I6703" t="s">
        <v>37</v>
      </c>
      <c r="J6703" t="s">
        <v>3740</v>
      </c>
      <c r="K6703" t="s">
        <v>39</v>
      </c>
      <c r="L6703" t="s">
        <v>80</v>
      </c>
      <c r="M6703" t="s">
        <v>3741</v>
      </c>
      <c r="N6703">
        <v>244.54999999999998</v>
      </c>
      <c r="O6703">
        <v>5</v>
      </c>
      <c r="P6703">
        <v>0</v>
      </c>
      <c r="Q6703">
        <v>114.93849999999998</v>
      </c>
    </row>
    <row r="6704" spans="1:17" x14ac:dyDescent="0.3">
      <c r="A6704" t="s">
        <v>42</v>
      </c>
      <c r="B6704" t="s">
        <v>82</v>
      </c>
      <c r="C6704" t="s">
        <v>83</v>
      </c>
      <c r="D6704" t="s">
        <v>20</v>
      </c>
      <c r="E6704" t="s">
        <v>21</v>
      </c>
      <c r="F6704" t="s">
        <v>235</v>
      </c>
      <c r="G6704" t="s">
        <v>236</v>
      </c>
      <c r="H6704">
        <v>10009</v>
      </c>
      <c r="I6704" t="s">
        <v>131</v>
      </c>
      <c r="J6704" t="s">
        <v>3740</v>
      </c>
      <c r="K6704" t="s">
        <v>39</v>
      </c>
      <c r="L6704" t="s">
        <v>80</v>
      </c>
      <c r="M6704" t="s">
        <v>3741</v>
      </c>
      <c r="N6704">
        <v>146.72999999999999</v>
      </c>
      <c r="O6704">
        <v>3</v>
      </c>
      <c r="P6704">
        <v>0</v>
      </c>
      <c r="Q6704">
        <v>68.963099999999997</v>
      </c>
    </row>
    <row r="6705" spans="1:17" x14ac:dyDescent="0.3">
      <c r="A6705" t="s">
        <v>1122</v>
      </c>
      <c r="B6705" t="s">
        <v>3770</v>
      </c>
      <c r="C6705" t="s">
        <v>3771</v>
      </c>
      <c r="D6705" t="s">
        <v>20</v>
      </c>
      <c r="E6705" t="s">
        <v>21</v>
      </c>
      <c r="F6705" t="s">
        <v>1502</v>
      </c>
      <c r="G6705" t="s">
        <v>1107</v>
      </c>
      <c r="H6705">
        <v>30318</v>
      </c>
      <c r="I6705" t="s">
        <v>24</v>
      </c>
      <c r="J6705" t="s">
        <v>3740</v>
      </c>
      <c r="K6705" t="s">
        <v>39</v>
      </c>
      <c r="L6705" t="s">
        <v>80</v>
      </c>
      <c r="M6705" t="s">
        <v>3741</v>
      </c>
      <c r="N6705">
        <v>195.64</v>
      </c>
      <c r="O6705">
        <v>4</v>
      </c>
      <c r="P6705">
        <v>0</v>
      </c>
      <c r="Q6705">
        <v>91.950799999999987</v>
      </c>
    </row>
    <row r="6706" spans="1:17" x14ac:dyDescent="0.3">
      <c r="A6706" t="s">
        <v>17</v>
      </c>
      <c r="B6706" t="s">
        <v>2865</v>
      </c>
      <c r="C6706" t="s">
        <v>2866</v>
      </c>
      <c r="D6706" t="s">
        <v>90</v>
      </c>
      <c r="E6706" t="s">
        <v>21</v>
      </c>
      <c r="F6706" t="s">
        <v>1320</v>
      </c>
      <c r="G6706" t="s">
        <v>78</v>
      </c>
      <c r="H6706">
        <v>28540</v>
      </c>
      <c r="I6706" t="s">
        <v>24</v>
      </c>
      <c r="J6706" t="s">
        <v>5363</v>
      </c>
      <c r="K6706" t="s">
        <v>39</v>
      </c>
      <c r="L6706" t="s">
        <v>80</v>
      </c>
      <c r="M6706" t="s">
        <v>5364</v>
      </c>
      <c r="N6706">
        <v>153.72800000000001</v>
      </c>
      <c r="O6706">
        <v>4</v>
      </c>
      <c r="P6706">
        <v>0.2</v>
      </c>
      <c r="Q6706">
        <v>53.804799999999986</v>
      </c>
    </row>
    <row r="6707" spans="1:17" x14ac:dyDescent="0.3">
      <c r="A6707" t="s">
        <v>166</v>
      </c>
      <c r="B6707" t="s">
        <v>1618</v>
      </c>
      <c r="C6707" t="s">
        <v>1619</v>
      </c>
      <c r="D6707" t="s">
        <v>20</v>
      </c>
      <c r="E6707" t="s">
        <v>21</v>
      </c>
      <c r="F6707" t="s">
        <v>163</v>
      </c>
      <c r="G6707" t="s">
        <v>92</v>
      </c>
      <c r="H6707">
        <v>77041</v>
      </c>
      <c r="I6707" t="s">
        <v>93</v>
      </c>
      <c r="J6707" t="s">
        <v>5363</v>
      </c>
      <c r="K6707" t="s">
        <v>39</v>
      </c>
      <c r="L6707" t="s">
        <v>80</v>
      </c>
      <c r="M6707" t="s">
        <v>5364</v>
      </c>
      <c r="N6707">
        <v>76.864000000000004</v>
      </c>
      <c r="O6707">
        <v>2</v>
      </c>
      <c r="P6707">
        <v>0.2</v>
      </c>
      <c r="Q6707">
        <v>26.902399999999993</v>
      </c>
    </row>
    <row r="6708" spans="1:17" x14ac:dyDescent="0.3">
      <c r="A6708" t="s">
        <v>166</v>
      </c>
      <c r="B6708" t="s">
        <v>4098</v>
      </c>
      <c r="C6708" t="s">
        <v>4099</v>
      </c>
      <c r="D6708" t="s">
        <v>20</v>
      </c>
      <c r="E6708" t="s">
        <v>21</v>
      </c>
      <c r="F6708" t="s">
        <v>5493</v>
      </c>
      <c r="G6708" t="s">
        <v>187</v>
      </c>
      <c r="H6708">
        <v>60423</v>
      </c>
      <c r="I6708" t="s">
        <v>93</v>
      </c>
      <c r="J6708" t="s">
        <v>5363</v>
      </c>
      <c r="K6708" t="s">
        <v>39</v>
      </c>
      <c r="L6708" t="s">
        <v>80</v>
      </c>
      <c r="M6708" t="s">
        <v>5364</v>
      </c>
      <c r="N6708">
        <v>76.864000000000004</v>
      </c>
      <c r="O6708">
        <v>2</v>
      </c>
      <c r="P6708">
        <v>0.2</v>
      </c>
      <c r="Q6708">
        <v>26.902399999999993</v>
      </c>
    </row>
    <row r="6709" spans="1:17" x14ac:dyDescent="0.3">
      <c r="A6709" t="s">
        <v>42</v>
      </c>
      <c r="B6709" t="s">
        <v>5156</v>
      </c>
      <c r="C6709" t="s">
        <v>5157</v>
      </c>
      <c r="D6709" t="s">
        <v>20</v>
      </c>
      <c r="E6709" t="s">
        <v>21</v>
      </c>
      <c r="F6709" t="s">
        <v>84</v>
      </c>
      <c r="G6709" t="s">
        <v>85</v>
      </c>
      <c r="H6709">
        <v>98103</v>
      </c>
      <c r="I6709" t="s">
        <v>37</v>
      </c>
      <c r="J6709" t="s">
        <v>5363</v>
      </c>
      <c r="K6709" t="s">
        <v>39</v>
      </c>
      <c r="L6709" t="s">
        <v>80</v>
      </c>
      <c r="M6709" t="s">
        <v>5364</v>
      </c>
      <c r="N6709">
        <v>192.16</v>
      </c>
      <c r="O6709">
        <v>4</v>
      </c>
      <c r="P6709">
        <v>0</v>
      </c>
      <c r="Q6709">
        <v>92.236799999999988</v>
      </c>
    </row>
    <row r="6710" spans="1:17" x14ac:dyDescent="0.3">
      <c r="A6710" t="s">
        <v>17</v>
      </c>
      <c r="B6710" t="s">
        <v>832</v>
      </c>
      <c r="C6710" t="s">
        <v>833</v>
      </c>
      <c r="D6710" t="s">
        <v>20</v>
      </c>
      <c r="E6710" t="s">
        <v>21</v>
      </c>
      <c r="F6710" t="s">
        <v>235</v>
      </c>
      <c r="G6710" t="s">
        <v>236</v>
      </c>
      <c r="H6710">
        <v>10035</v>
      </c>
      <c r="I6710" t="s">
        <v>131</v>
      </c>
      <c r="J6710" t="s">
        <v>2800</v>
      </c>
      <c r="K6710" t="s">
        <v>39</v>
      </c>
      <c r="L6710" t="s">
        <v>80</v>
      </c>
      <c r="M6710" t="s">
        <v>2801</v>
      </c>
      <c r="N6710">
        <v>19.440000000000001</v>
      </c>
      <c r="O6710">
        <v>3</v>
      </c>
      <c r="P6710">
        <v>0</v>
      </c>
      <c r="Q6710">
        <v>9.3312000000000008</v>
      </c>
    </row>
    <row r="6711" spans="1:17" x14ac:dyDescent="0.3">
      <c r="A6711" t="s">
        <v>166</v>
      </c>
      <c r="B6711" t="s">
        <v>1829</v>
      </c>
      <c r="C6711" t="s">
        <v>1830</v>
      </c>
      <c r="D6711" t="s">
        <v>90</v>
      </c>
      <c r="E6711" t="s">
        <v>21</v>
      </c>
      <c r="F6711" t="s">
        <v>112</v>
      </c>
      <c r="G6711" t="s">
        <v>36</v>
      </c>
      <c r="H6711">
        <v>94122</v>
      </c>
      <c r="I6711" t="s">
        <v>37</v>
      </c>
      <c r="J6711" t="s">
        <v>2800</v>
      </c>
      <c r="K6711" t="s">
        <v>39</v>
      </c>
      <c r="L6711" t="s">
        <v>80</v>
      </c>
      <c r="M6711" t="s">
        <v>2801</v>
      </c>
      <c r="N6711">
        <v>32.400000000000006</v>
      </c>
      <c r="O6711">
        <v>5</v>
      </c>
      <c r="P6711">
        <v>0</v>
      </c>
      <c r="Q6711">
        <v>15.552000000000001</v>
      </c>
    </row>
    <row r="6712" spans="1:17" x14ac:dyDescent="0.3">
      <c r="A6712" t="s">
        <v>166</v>
      </c>
      <c r="B6712" t="s">
        <v>1578</v>
      </c>
      <c r="C6712" t="s">
        <v>1579</v>
      </c>
      <c r="D6712" t="s">
        <v>20</v>
      </c>
      <c r="E6712" t="s">
        <v>21</v>
      </c>
      <c r="F6712" t="s">
        <v>35</v>
      </c>
      <c r="G6712" t="s">
        <v>36</v>
      </c>
      <c r="H6712">
        <v>90008</v>
      </c>
      <c r="I6712" t="s">
        <v>37</v>
      </c>
      <c r="J6712" t="s">
        <v>2800</v>
      </c>
      <c r="K6712" t="s">
        <v>39</v>
      </c>
      <c r="L6712" t="s">
        <v>80</v>
      </c>
      <c r="M6712" t="s">
        <v>2801</v>
      </c>
      <c r="N6712">
        <v>12.96</v>
      </c>
      <c r="O6712">
        <v>2</v>
      </c>
      <c r="P6712">
        <v>0</v>
      </c>
      <c r="Q6712">
        <v>6.2208000000000006</v>
      </c>
    </row>
    <row r="6713" spans="1:17" x14ac:dyDescent="0.3">
      <c r="A6713" t="s">
        <v>1122</v>
      </c>
      <c r="B6713" t="s">
        <v>4044</v>
      </c>
      <c r="C6713" t="s">
        <v>4045</v>
      </c>
      <c r="D6713" t="s">
        <v>90</v>
      </c>
      <c r="E6713" t="s">
        <v>21</v>
      </c>
      <c r="F6713" t="s">
        <v>1023</v>
      </c>
      <c r="G6713" t="s">
        <v>36</v>
      </c>
      <c r="H6713">
        <v>90805</v>
      </c>
      <c r="I6713" t="s">
        <v>37</v>
      </c>
      <c r="J6713" t="s">
        <v>2800</v>
      </c>
      <c r="K6713" t="s">
        <v>39</v>
      </c>
      <c r="L6713" t="s">
        <v>80</v>
      </c>
      <c r="M6713" t="s">
        <v>2801</v>
      </c>
      <c r="N6713">
        <v>12.96</v>
      </c>
      <c r="O6713">
        <v>2</v>
      </c>
      <c r="P6713">
        <v>0</v>
      </c>
      <c r="Q6713">
        <v>6.2208000000000006</v>
      </c>
    </row>
    <row r="6714" spans="1:17" x14ac:dyDescent="0.3">
      <c r="A6714" t="s">
        <v>166</v>
      </c>
      <c r="B6714" t="s">
        <v>4572</v>
      </c>
      <c r="C6714" t="s">
        <v>4573</v>
      </c>
      <c r="D6714" t="s">
        <v>90</v>
      </c>
      <c r="E6714" t="s">
        <v>21</v>
      </c>
      <c r="F6714" t="s">
        <v>4069</v>
      </c>
      <c r="G6714" t="s">
        <v>296</v>
      </c>
      <c r="H6714">
        <v>37918</v>
      </c>
      <c r="I6714" t="s">
        <v>24</v>
      </c>
      <c r="J6714" t="s">
        <v>2800</v>
      </c>
      <c r="K6714" t="s">
        <v>39</v>
      </c>
      <c r="L6714" t="s">
        <v>80</v>
      </c>
      <c r="M6714" t="s">
        <v>2801</v>
      </c>
      <c r="N6714">
        <v>20.736000000000004</v>
      </c>
      <c r="O6714">
        <v>4</v>
      </c>
      <c r="P6714">
        <v>0.2</v>
      </c>
      <c r="Q6714">
        <v>7.2576000000000001</v>
      </c>
    </row>
    <row r="6715" spans="1:17" x14ac:dyDescent="0.3">
      <c r="A6715" t="s">
        <v>17</v>
      </c>
      <c r="B6715" t="s">
        <v>2134</v>
      </c>
      <c r="C6715" t="s">
        <v>2135</v>
      </c>
      <c r="D6715" t="s">
        <v>34</v>
      </c>
      <c r="E6715" t="s">
        <v>21</v>
      </c>
      <c r="F6715" t="s">
        <v>769</v>
      </c>
      <c r="G6715" t="s">
        <v>210</v>
      </c>
      <c r="H6715">
        <v>48205</v>
      </c>
      <c r="I6715" t="s">
        <v>93</v>
      </c>
      <c r="J6715" t="s">
        <v>2800</v>
      </c>
      <c r="K6715" t="s">
        <v>39</v>
      </c>
      <c r="L6715" t="s">
        <v>80</v>
      </c>
      <c r="M6715" t="s">
        <v>2801</v>
      </c>
      <c r="N6715">
        <v>25.92</v>
      </c>
      <c r="O6715">
        <v>4</v>
      </c>
      <c r="P6715">
        <v>0</v>
      </c>
      <c r="Q6715">
        <v>12.441600000000001</v>
      </c>
    </row>
    <row r="6716" spans="1:17" x14ac:dyDescent="0.3">
      <c r="A6716" t="s">
        <v>42</v>
      </c>
      <c r="B6716" t="s">
        <v>5173</v>
      </c>
      <c r="C6716" t="s">
        <v>5174</v>
      </c>
      <c r="D6716" t="s">
        <v>20</v>
      </c>
      <c r="E6716" t="s">
        <v>21</v>
      </c>
      <c r="F6716" t="s">
        <v>829</v>
      </c>
      <c r="G6716" t="s">
        <v>36</v>
      </c>
      <c r="H6716">
        <v>92105</v>
      </c>
      <c r="I6716" t="s">
        <v>37</v>
      </c>
      <c r="J6716" t="s">
        <v>2800</v>
      </c>
      <c r="K6716" t="s">
        <v>39</v>
      </c>
      <c r="L6716" t="s">
        <v>80</v>
      </c>
      <c r="M6716" t="s">
        <v>2801</v>
      </c>
      <c r="N6716">
        <v>12.96</v>
      </c>
      <c r="O6716">
        <v>2</v>
      </c>
      <c r="P6716">
        <v>0</v>
      </c>
      <c r="Q6716">
        <v>6.2208000000000006</v>
      </c>
    </row>
    <row r="6717" spans="1:17" x14ac:dyDescent="0.3">
      <c r="A6717" t="s">
        <v>42</v>
      </c>
      <c r="B6717" t="s">
        <v>1578</v>
      </c>
      <c r="C6717" t="s">
        <v>1579</v>
      </c>
      <c r="D6717" t="s">
        <v>20</v>
      </c>
      <c r="E6717" t="s">
        <v>21</v>
      </c>
      <c r="F6717" t="s">
        <v>112</v>
      </c>
      <c r="G6717" t="s">
        <v>36</v>
      </c>
      <c r="H6717">
        <v>94122</v>
      </c>
      <c r="I6717" t="s">
        <v>37</v>
      </c>
      <c r="J6717" t="s">
        <v>2800</v>
      </c>
      <c r="K6717" t="s">
        <v>39</v>
      </c>
      <c r="L6717" t="s">
        <v>80</v>
      </c>
      <c r="M6717" t="s">
        <v>2801</v>
      </c>
      <c r="N6717">
        <v>38.880000000000003</v>
      </c>
      <c r="O6717">
        <v>6</v>
      </c>
      <c r="P6717">
        <v>0</v>
      </c>
      <c r="Q6717">
        <v>18.662400000000002</v>
      </c>
    </row>
    <row r="6718" spans="1:17" x14ac:dyDescent="0.3">
      <c r="A6718" t="s">
        <v>17</v>
      </c>
      <c r="B6718" t="s">
        <v>357</v>
      </c>
      <c r="C6718" t="s">
        <v>358</v>
      </c>
      <c r="D6718" t="s">
        <v>20</v>
      </c>
      <c r="E6718" t="s">
        <v>21</v>
      </c>
      <c r="F6718" t="s">
        <v>359</v>
      </c>
      <c r="G6718" t="s">
        <v>202</v>
      </c>
      <c r="H6718">
        <v>55407</v>
      </c>
      <c r="I6718" t="s">
        <v>93</v>
      </c>
      <c r="J6718" t="s">
        <v>360</v>
      </c>
      <c r="K6718" t="s">
        <v>39</v>
      </c>
      <c r="L6718" t="s">
        <v>80</v>
      </c>
      <c r="M6718" t="s">
        <v>361</v>
      </c>
      <c r="N6718">
        <v>12.96</v>
      </c>
      <c r="O6718">
        <v>2</v>
      </c>
      <c r="P6718">
        <v>0</v>
      </c>
      <c r="Q6718">
        <v>6.2208000000000006</v>
      </c>
    </row>
    <row r="6719" spans="1:17" x14ac:dyDescent="0.3">
      <c r="A6719" t="s">
        <v>42</v>
      </c>
      <c r="B6719" t="s">
        <v>1722</v>
      </c>
      <c r="C6719" t="s">
        <v>1723</v>
      </c>
      <c r="D6719" t="s">
        <v>20</v>
      </c>
      <c r="E6719" t="s">
        <v>21</v>
      </c>
      <c r="F6719" t="s">
        <v>129</v>
      </c>
      <c r="G6719" t="s">
        <v>130</v>
      </c>
      <c r="H6719">
        <v>19120</v>
      </c>
      <c r="I6719" t="s">
        <v>131</v>
      </c>
      <c r="J6719" t="s">
        <v>360</v>
      </c>
      <c r="K6719" t="s">
        <v>39</v>
      </c>
      <c r="L6719" t="s">
        <v>80</v>
      </c>
      <c r="M6719" t="s">
        <v>361</v>
      </c>
      <c r="N6719">
        <v>15.552000000000003</v>
      </c>
      <c r="O6719">
        <v>3</v>
      </c>
      <c r="P6719">
        <v>0.2</v>
      </c>
      <c r="Q6719">
        <v>5.4432</v>
      </c>
    </row>
    <row r="6720" spans="1:17" x14ac:dyDescent="0.3">
      <c r="A6720" t="s">
        <v>42</v>
      </c>
      <c r="B6720" t="s">
        <v>3568</v>
      </c>
      <c r="C6720" t="s">
        <v>3569</v>
      </c>
      <c r="D6720" t="s">
        <v>90</v>
      </c>
      <c r="E6720" t="s">
        <v>21</v>
      </c>
      <c r="F6720" t="s">
        <v>3881</v>
      </c>
      <c r="G6720" t="s">
        <v>568</v>
      </c>
      <c r="H6720">
        <v>73120</v>
      </c>
      <c r="I6720" t="s">
        <v>93</v>
      </c>
      <c r="J6720" t="s">
        <v>360</v>
      </c>
      <c r="K6720" t="s">
        <v>39</v>
      </c>
      <c r="L6720" t="s">
        <v>80</v>
      </c>
      <c r="M6720" t="s">
        <v>361</v>
      </c>
      <c r="N6720">
        <v>12.96</v>
      </c>
      <c r="O6720">
        <v>2</v>
      </c>
      <c r="P6720">
        <v>0</v>
      </c>
      <c r="Q6720">
        <v>6.2208000000000006</v>
      </c>
    </row>
    <row r="6721" spans="1:17" x14ac:dyDescent="0.3">
      <c r="A6721" t="s">
        <v>42</v>
      </c>
      <c r="B6721" t="s">
        <v>901</v>
      </c>
      <c r="C6721" t="s">
        <v>902</v>
      </c>
      <c r="D6721" t="s">
        <v>34</v>
      </c>
      <c r="E6721" t="s">
        <v>21</v>
      </c>
      <c r="F6721" t="s">
        <v>163</v>
      </c>
      <c r="G6721" t="s">
        <v>92</v>
      </c>
      <c r="H6721">
        <v>77041</v>
      </c>
      <c r="I6721" t="s">
        <v>93</v>
      </c>
      <c r="J6721" t="s">
        <v>360</v>
      </c>
      <c r="K6721" t="s">
        <v>39</v>
      </c>
      <c r="L6721" t="s">
        <v>80</v>
      </c>
      <c r="M6721" t="s">
        <v>361</v>
      </c>
      <c r="N6721">
        <v>15.552000000000003</v>
      </c>
      <c r="O6721">
        <v>3</v>
      </c>
      <c r="P6721">
        <v>0.2</v>
      </c>
      <c r="Q6721">
        <v>5.4432</v>
      </c>
    </row>
    <row r="6722" spans="1:17" x14ac:dyDescent="0.3">
      <c r="A6722" t="s">
        <v>42</v>
      </c>
      <c r="B6722" t="s">
        <v>3817</v>
      </c>
      <c r="C6722" t="s">
        <v>3818</v>
      </c>
      <c r="D6722" t="s">
        <v>20</v>
      </c>
      <c r="E6722" t="s">
        <v>21</v>
      </c>
      <c r="F6722" t="s">
        <v>3375</v>
      </c>
      <c r="G6722" t="s">
        <v>85</v>
      </c>
      <c r="H6722">
        <v>98006</v>
      </c>
      <c r="I6722" t="s">
        <v>37</v>
      </c>
      <c r="J6722" t="s">
        <v>360</v>
      </c>
      <c r="K6722" t="s">
        <v>39</v>
      </c>
      <c r="L6722" t="s">
        <v>80</v>
      </c>
      <c r="M6722" t="s">
        <v>361</v>
      </c>
      <c r="N6722">
        <v>12.96</v>
      </c>
      <c r="O6722">
        <v>2</v>
      </c>
      <c r="P6722">
        <v>0</v>
      </c>
      <c r="Q6722">
        <v>6.2208000000000006</v>
      </c>
    </row>
    <row r="6723" spans="1:17" x14ac:dyDescent="0.3">
      <c r="A6723" t="s">
        <v>166</v>
      </c>
      <c r="B6723" t="s">
        <v>4177</v>
      </c>
      <c r="C6723" t="s">
        <v>4178</v>
      </c>
      <c r="D6723" t="s">
        <v>34</v>
      </c>
      <c r="E6723" t="s">
        <v>21</v>
      </c>
      <c r="F6723" t="s">
        <v>3543</v>
      </c>
      <c r="G6723" t="s">
        <v>283</v>
      </c>
      <c r="H6723">
        <v>23434</v>
      </c>
      <c r="I6723" t="s">
        <v>24</v>
      </c>
      <c r="J6723" t="s">
        <v>360</v>
      </c>
      <c r="K6723" t="s">
        <v>39</v>
      </c>
      <c r="L6723" t="s">
        <v>80</v>
      </c>
      <c r="M6723" t="s">
        <v>361</v>
      </c>
      <c r="N6723">
        <v>12.96</v>
      </c>
      <c r="O6723">
        <v>2</v>
      </c>
      <c r="P6723">
        <v>0</v>
      </c>
      <c r="Q6723">
        <v>6.2208000000000006</v>
      </c>
    </row>
    <row r="6724" spans="1:17" x14ac:dyDescent="0.3">
      <c r="A6724" t="s">
        <v>17</v>
      </c>
      <c r="B6724" t="s">
        <v>486</v>
      </c>
      <c r="C6724" t="s">
        <v>487</v>
      </c>
      <c r="D6724" t="s">
        <v>34</v>
      </c>
      <c r="E6724" t="s">
        <v>21</v>
      </c>
      <c r="F6724" t="s">
        <v>244</v>
      </c>
      <c r="G6724" t="s">
        <v>436</v>
      </c>
      <c r="H6724">
        <v>45373</v>
      </c>
      <c r="I6724" t="s">
        <v>131</v>
      </c>
      <c r="J6724" t="s">
        <v>360</v>
      </c>
      <c r="K6724" t="s">
        <v>39</v>
      </c>
      <c r="L6724" t="s">
        <v>80</v>
      </c>
      <c r="M6724" t="s">
        <v>361</v>
      </c>
      <c r="N6724">
        <v>15.552000000000003</v>
      </c>
      <c r="O6724">
        <v>3</v>
      </c>
      <c r="P6724">
        <v>0.2</v>
      </c>
      <c r="Q6724">
        <v>5.4432</v>
      </c>
    </row>
    <row r="6725" spans="1:17" x14ac:dyDescent="0.3">
      <c r="A6725" t="s">
        <v>42</v>
      </c>
      <c r="B6725" t="s">
        <v>3541</v>
      </c>
      <c r="C6725" t="s">
        <v>3542</v>
      </c>
      <c r="D6725" t="s">
        <v>20</v>
      </c>
      <c r="E6725" t="s">
        <v>21</v>
      </c>
      <c r="F6725" t="s">
        <v>829</v>
      </c>
      <c r="G6725" t="s">
        <v>36</v>
      </c>
      <c r="H6725">
        <v>92024</v>
      </c>
      <c r="I6725" t="s">
        <v>37</v>
      </c>
      <c r="J6725" t="s">
        <v>5717</v>
      </c>
      <c r="K6725" t="s">
        <v>39</v>
      </c>
      <c r="L6725" t="s">
        <v>80</v>
      </c>
      <c r="M6725" t="s">
        <v>5718</v>
      </c>
      <c r="N6725">
        <v>16.34</v>
      </c>
      <c r="O6725">
        <v>2</v>
      </c>
      <c r="P6725">
        <v>0</v>
      </c>
      <c r="Q6725">
        <v>7.6798000000000002</v>
      </c>
    </row>
    <row r="6726" spans="1:17" x14ac:dyDescent="0.3">
      <c r="A6726" t="s">
        <v>42</v>
      </c>
      <c r="B6726" t="s">
        <v>3724</v>
      </c>
      <c r="C6726" t="s">
        <v>3725</v>
      </c>
      <c r="D6726" t="s">
        <v>34</v>
      </c>
      <c r="E6726" t="s">
        <v>21</v>
      </c>
      <c r="F6726" t="s">
        <v>5780</v>
      </c>
      <c r="G6726" t="s">
        <v>369</v>
      </c>
      <c r="H6726">
        <v>97123</v>
      </c>
      <c r="I6726" t="s">
        <v>37</v>
      </c>
      <c r="J6726" t="s">
        <v>5717</v>
      </c>
      <c r="K6726" t="s">
        <v>39</v>
      </c>
      <c r="L6726" t="s">
        <v>80</v>
      </c>
      <c r="M6726" t="s">
        <v>5718</v>
      </c>
      <c r="N6726">
        <v>19.608000000000001</v>
      </c>
      <c r="O6726">
        <v>3</v>
      </c>
      <c r="P6726">
        <v>0.2</v>
      </c>
      <c r="Q6726">
        <v>6.6177000000000001</v>
      </c>
    </row>
    <row r="6727" spans="1:17" x14ac:dyDescent="0.3">
      <c r="A6727" t="s">
        <v>42</v>
      </c>
      <c r="B6727" t="s">
        <v>119</v>
      </c>
      <c r="C6727" t="s">
        <v>120</v>
      </c>
      <c r="D6727" t="s">
        <v>34</v>
      </c>
      <c r="E6727" t="s">
        <v>21</v>
      </c>
      <c r="F6727" t="s">
        <v>84</v>
      </c>
      <c r="G6727" t="s">
        <v>85</v>
      </c>
      <c r="H6727">
        <v>98103</v>
      </c>
      <c r="I6727" t="s">
        <v>37</v>
      </c>
      <c r="J6727" t="s">
        <v>5375</v>
      </c>
      <c r="K6727" t="s">
        <v>39</v>
      </c>
      <c r="L6727" t="s">
        <v>80</v>
      </c>
      <c r="M6727" t="s">
        <v>5376</v>
      </c>
      <c r="N6727">
        <v>440.18999999999994</v>
      </c>
      <c r="O6727">
        <v>9</v>
      </c>
      <c r="P6727">
        <v>0</v>
      </c>
      <c r="Q6727">
        <v>206.88929999999996</v>
      </c>
    </row>
    <row r="6728" spans="1:17" x14ac:dyDescent="0.3">
      <c r="A6728" t="s">
        <v>166</v>
      </c>
      <c r="B6728" t="s">
        <v>4752</v>
      </c>
      <c r="C6728" t="s">
        <v>4753</v>
      </c>
      <c r="D6728" t="s">
        <v>20</v>
      </c>
      <c r="E6728" t="s">
        <v>21</v>
      </c>
      <c r="F6728" t="s">
        <v>4717</v>
      </c>
      <c r="G6728" t="s">
        <v>101</v>
      </c>
      <c r="H6728">
        <v>54703</v>
      </c>
      <c r="I6728" t="s">
        <v>93</v>
      </c>
      <c r="J6728" t="s">
        <v>5375</v>
      </c>
      <c r="K6728" t="s">
        <v>39</v>
      </c>
      <c r="L6728" t="s">
        <v>80</v>
      </c>
      <c r="M6728" t="s">
        <v>5376</v>
      </c>
      <c r="N6728">
        <v>195.64</v>
      </c>
      <c r="O6728">
        <v>4</v>
      </c>
      <c r="P6728">
        <v>0</v>
      </c>
      <c r="Q6728">
        <v>91.950799999999987</v>
      </c>
    </row>
    <row r="6729" spans="1:17" x14ac:dyDescent="0.3">
      <c r="A6729" t="s">
        <v>42</v>
      </c>
      <c r="B6729" t="s">
        <v>1214</v>
      </c>
      <c r="C6729" t="s">
        <v>1215</v>
      </c>
      <c r="D6729" t="s">
        <v>34</v>
      </c>
      <c r="E6729" t="s">
        <v>21</v>
      </c>
      <c r="F6729" t="s">
        <v>435</v>
      </c>
      <c r="G6729" t="s">
        <v>1107</v>
      </c>
      <c r="H6729">
        <v>31907</v>
      </c>
      <c r="I6729" t="s">
        <v>24</v>
      </c>
      <c r="J6729" t="s">
        <v>5375</v>
      </c>
      <c r="K6729" t="s">
        <v>39</v>
      </c>
      <c r="L6729" t="s">
        <v>80</v>
      </c>
      <c r="M6729" t="s">
        <v>5376</v>
      </c>
      <c r="N6729">
        <v>244.54999999999998</v>
      </c>
      <c r="O6729">
        <v>5</v>
      </c>
      <c r="P6729">
        <v>0</v>
      </c>
      <c r="Q6729">
        <v>114.93849999999998</v>
      </c>
    </row>
    <row r="6730" spans="1:17" x14ac:dyDescent="0.3">
      <c r="A6730" t="s">
        <v>42</v>
      </c>
      <c r="B6730" t="s">
        <v>3156</v>
      </c>
      <c r="C6730" t="s">
        <v>3157</v>
      </c>
      <c r="D6730" t="s">
        <v>90</v>
      </c>
      <c r="E6730" t="s">
        <v>21</v>
      </c>
      <c r="F6730" t="s">
        <v>2976</v>
      </c>
      <c r="G6730" t="s">
        <v>1217</v>
      </c>
      <c r="H6730">
        <v>2908</v>
      </c>
      <c r="I6730" t="s">
        <v>131</v>
      </c>
      <c r="J6730" t="s">
        <v>5375</v>
      </c>
      <c r="K6730" t="s">
        <v>39</v>
      </c>
      <c r="L6730" t="s">
        <v>80</v>
      </c>
      <c r="M6730" t="s">
        <v>5376</v>
      </c>
      <c r="N6730">
        <v>195.64</v>
      </c>
      <c r="O6730">
        <v>4</v>
      </c>
      <c r="P6730">
        <v>0</v>
      </c>
      <c r="Q6730">
        <v>91.950799999999987</v>
      </c>
    </row>
    <row r="6731" spans="1:17" x14ac:dyDescent="0.3">
      <c r="A6731" t="s">
        <v>17</v>
      </c>
      <c r="B6731" t="s">
        <v>2407</v>
      </c>
      <c r="C6731" t="s">
        <v>2408</v>
      </c>
      <c r="D6731" t="s">
        <v>34</v>
      </c>
      <c r="E6731" t="s">
        <v>21</v>
      </c>
      <c r="F6731" t="s">
        <v>112</v>
      </c>
      <c r="G6731" t="s">
        <v>36</v>
      </c>
      <c r="H6731">
        <v>94110</v>
      </c>
      <c r="I6731" t="s">
        <v>37</v>
      </c>
      <c r="J6731" t="s">
        <v>5375</v>
      </c>
      <c r="K6731" t="s">
        <v>39</v>
      </c>
      <c r="L6731" t="s">
        <v>80</v>
      </c>
      <c r="M6731" t="s">
        <v>5376</v>
      </c>
      <c r="N6731">
        <v>146.72999999999999</v>
      </c>
      <c r="O6731">
        <v>3</v>
      </c>
      <c r="P6731">
        <v>0</v>
      </c>
      <c r="Q6731">
        <v>68.963099999999997</v>
      </c>
    </row>
    <row r="6732" spans="1:17" x14ac:dyDescent="0.3">
      <c r="A6732" t="s">
        <v>42</v>
      </c>
      <c r="B6732" t="s">
        <v>385</v>
      </c>
      <c r="C6732" t="s">
        <v>386</v>
      </c>
      <c r="D6732" t="s">
        <v>90</v>
      </c>
      <c r="E6732" t="s">
        <v>21</v>
      </c>
      <c r="F6732" t="s">
        <v>269</v>
      </c>
      <c r="G6732" t="s">
        <v>187</v>
      </c>
      <c r="H6732">
        <v>60610</v>
      </c>
      <c r="I6732" t="s">
        <v>93</v>
      </c>
      <c r="J6732" t="s">
        <v>387</v>
      </c>
      <c r="K6732" t="s">
        <v>39</v>
      </c>
      <c r="L6732" t="s">
        <v>80</v>
      </c>
      <c r="M6732" t="s">
        <v>388</v>
      </c>
      <c r="N6732">
        <v>64.623999999999995</v>
      </c>
      <c r="O6732">
        <v>7</v>
      </c>
      <c r="P6732">
        <v>0.2</v>
      </c>
      <c r="Q6732">
        <v>22.618399999999994</v>
      </c>
    </row>
    <row r="6733" spans="1:17" x14ac:dyDescent="0.3">
      <c r="A6733" t="s">
        <v>42</v>
      </c>
      <c r="B6733" t="s">
        <v>82</v>
      </c>
      <c r="C6733" t="s">
        <v>83</v>
      </c>
      <c r="D6733" t="s">
        <v>20</v>
      </c>
      <c r="E6733" t="s">
        <v>21</v>
      </c>
      <c r="F6733" t="s">
        <v>943</v>
      </c>
      <c r="G6733" t="s">
        <v>400</v>
      </c>
      <c r="H6733">
        <v>80906</v>
      </c>
      <c r="I6733" t="s">
        <v>37</v>
      </c>
      <c r="J6733" t="s">
        <v>387</v>
      </c>
      <c r="K6733" t="s">
        <v>39</v>
      </c>
      <c r="L6733" t="s">
        <v>80</v>
      </c>
      <c r="M6733" t="s">
        <v>388</v>
      </c>
      <c r="N6733">
        <v>27.695999999999998</v>
      </c>
      <c r="O6733">
        <v>3</v>
      </c>
      <c r="P6733">
        <v>0.2</v>
      </c>
      <c r="Q6733">
        <v>9.6935999999999964</v>
      </c>
    </row>
    <row r="6734" spans="1:17" x14ac:dyDescent="0.3">
      <c r="A6734" t="s">
        <v>42</v>
      </c>
      <c r="B6734" t="s">
        <v>4863</v>
      </c>
      <c r="C6734" t="s">
        <v>4864</v>
      </c>
      <c r="D6734" t="s">
        <v>90</v>
      </c>
      <c r="E6734" t="s">
        <v>21</v>
      </c>
      <c r="F6734" t="s">
        <v>456</v>
      </c>
      <c r="G6734" t="s">
        <v>216</v>
      </c>
      <c r="H6734">
        <v>19805</v>
      </c>
      <c r="I6734" t="s">
        <v>131</v>
      </c>
      <c r="J6734" t="s">
        <v>387</v>
      </c>
      <c r="K6734" t="s">
        <v>39</v>
      </c>
      <c r="L6734" t="s">
        <v>80</v>
      </c>
      <c r="M6734" t="s">
        <v>388</v>
      </c>
      <c r="N6734">
        <v>11.54</v>
      </c>
      <c r="O6734">
        <v>1</v>
      </c>
      <c r="P6734">
        <v>0</v>
      </c>
      <c r="Q6734">
        <v>5.5391999999999992</v>
      </c>
    </row>
    <row r="6735" spans="1:17" x14ac:dyDescent="0.3">
      <c r="A6735" t="s">
        <v>42</v>
      </c>
      <c r="B6735" t="s">
        <v>1441</v>
      </c>
      <c r="C6735" t="s">
        <v>1442</v>
      </c>
      <c r="D6735" t="s">
        <v>90</v>
      </c>
      <c r="E6735" t="s">
        <v>21</v>
      </c>
      <c r="F6735" t="s">
        <v>163</v>
      </c>
      <c r="G6735" t="s">
        <v>92</v>
      </c>
      <c r="H6735">
        <v>77041</v>
      </c>
      <c r="I6735" t="s">
        <v>93</v>
      </c>
      <c r="J6735" t="s">
        <v>4611</v>
      </c>
      <c r="K6735" t="s">
        <v>39</v>
      </c>
      <c r="L6735" t="s">
        <v>80</v>
      </c>
      <c r="M6735" t="s">
        <v>4612</v>
      </c>
      <c r="N6735">
        <v>33.792000000000002</v>
      </c>
      <c r="O6735">
        <v>8</v>
      </c>
      <c r="P6735">
        <v>0.2</v>
      </c>
      <c r="Q6735">
        <v>10.559999999999999</v>
      </c>
    </row>
    <row r="6736" spans="1:17" x14ac:dyDescent="0.3">
      <c r="A6736" t="s">
        <v>42</v>
      </c>
      <c r="B6736" t="s">
        <v>1842</v>
      </c>
      <c r="C6736" t="s">
        <v>1843</v>
      </c>
      <c r="D6736" t="s">
        <v>90</v>
      </c>
      <c r="E6736" t="s">
        <v>21</v>
      </c>
      <c r="F6736" t="s">
        <v>471</v>
      </c>
      <c r="G6736" t="s">
        <v>224</v>
      </c>
      <c r="H6736">
        <v>47401</v>
      </c>
      <c r="I6736" t="s">
        <v>93</v>
      </c>
      <c r="J6736" t="s">
        <v>4611</v>
      </c>
      <c r="K6736" t="s">
        <v>39</v>
      </c>
      <c r="L6736" t="s">
        <v>80</v>
      </c>
      <c r="M6736" t="s">
        <v>4612</v>
      </c>
      <c r="N6736">
        <v>31.68</v>
      </c>
      <c r="O6736">
        <v>6</v>
      </c>
      <c r="P6736">
        <v>0</v>
      </c>
      <c r="Q6736">
        <v>14.256</v>
      </c>
    </row>
    <row r="6737" spans="1:17" x14ac:dyDescent="0.3">
      <c r="A6737" t="s">
        <v>166</v>
      </c>
      <c r="B6737" t="s">
        <v>3922</v>
      </c>
      <c r="C6737" t="s">
        <v>3923</v>
      </c>
      <c r="D6737" t="s">
        <v>20</v>
      </c>
      <c r="E6737" t="s">
        <v>21</v>
      </c>
      <c r="F6737" t="s">
        <v>1141</v>
      </c>
      <c r="G6737" t="s">
        <v>275</v>
      </c>
      <c r="H6737">
        <v>85705</v>
      </c>
      <c r="I6737" t="s">
        <v>37</v>
      </c>
      <c r="J6737" t="s">
        <v>4611</v>
      </c>
      <c r="K6737" t="s">
        <v>39</v>
      </c>
      <c r="L6737" t="s">
        <v>80</v>
      </c>
      <c r="M6737" t="s">
        <v>4612</v>
      </c>
      <c r="N6737">
        <v>8.4480000000000004</v>
      </c>
      <c r="O6737">
        <v>2</v>
      </c>
      <c r="P6737">
        <v>0.2</v>
      </c>
      <c r="Q6737">
        <v>2.6399999999999997</v>
      </c>
    </row>
    <row r="6738" spans="1:17" x14ac:dyDescent="0.3">
      <c r="A6738" t="s">
        <v>42</v>
      </c>
      <c r="B6738" t="s">
        <v>1684</v>
      </c>
      <c r="C6738" t="s">
        <v>1685</v>
      </c>
      <c r="D6738" t="s">
        <v>20</v>
      </c>
      <c r="E6738" t="s">
        <v>21</v>
      </c>
      <c r="F6738" t="s">
        <v>3881</v>
      </c>
      <c r="G6738" t="s">
        <v>568</v>
      </c>
      <c r="H6738">
        <v>73120</v>
      </c>
      <c r="I6738" t="s">
        <v>93</v>
      </c>
      <c r="J6738" t="s">
        <v>4611</v>
      </c>
      <c r="K6738" t="s">
        <v>39</v>
      </c>
      <c r="L6738" t="s">
        <v>80</v>
      </c>
      <c r="M6738" t="s">
        <v>4612</v>
      </c>
      <c r="N6738">
        <v>10.56</v>
      </c>
      <c r="O6738">
        <v>2</v>
      </c>
      <c r="P6738">
        <v>0</v>
      </c>
      <c r="Q6738">
        <v>4.7519999999999998</v>
      </c>
    </row>
    <row r="6739" spans="1:17" x14ac:dyDescent="0.3">
      <c r="A6739" t="s">
        <v>166</v>
      </c>
      <c r="B6739" t="s">
        <v>1305</v>
      </c>
      <c r="C6739" t="s">
        <v>1306</v>
      </c>
      <c r="D6739" t="s">
        <v>34</v>
      </c>
      <c r="E6739" t="s">
        <v>21</v>
      </c>
      <c r="F6739" t="s">
        <v>700</v>
      </c>
      <c r="G6739" t="s">
        <v>436</v>
      </c>
      <c r="H6739">
        <v>44312</v>
      </c>
      <c r="I6739" t="s">
        <v>131</v>
      </c>
      <c r="J6739" t="s">
        <v>5510</v>
      </c>
      <c r="K6739" t="s">
        <v>39</v>
      </c>
      <c r="L6739" t="s">
        <v>80</v>
      </c>
      <c r="M6739" t="s">
        <v>5511</v>
      </c>
      <c r="N6739">
        <v>85.055999999999997</v>
      </c>
      <c r="O6739">
        <v>3</v>
      </c>
      <c r="P6739">
        <v>0.2</v>
      </c>
      <c r="Q6739">
        <v>28.706399999999991</v>
      </c>
    </row>
    <row r="6740" spans="1:17" x14ac:dyDescent="0.3">
      <c r="A6740" t="s">
        <v>42</v>
      </c>
      <c r="B6740" t="s">
        <v>2269</v>
      </c>
      <c r="C6740" t="s">
        <v>2270</v>
      </c>
      <c r="D6740" t="s">
        <v>34</v>
      </c>
      <c r="E6740" t="s">
        <v>21</v>
      </c>
      <c r="F6740" t="s">
        <v>5674</v>
      </c>
      <c r="G6740" t="s">
        <v>1084</v>
      </c>
      <c r="H6740">
        <v>1915</v>
      </c>
      <c r="I6740" t="s">
        <v>131</v>
      </c>
      <c r="J6740" t="s">
        <v>5510</v>
      </c>
      <c r="K6740" t="s">
        <v>39</v>
      </c>
      <c r="L6740" t="s">
        <v>80</v>
      </c>
      <c r="M6740" t="s">
        <v>5511</v>
      </c>
      <c r="N6740">
        <v>141.76</v>
      </c>
      <c r="O6740">
        <v>4</v>
      </c>
      <c r="P6740">
        <v>0</v>
      </c>
      <c r="Q6740">
        <v>66.627199999999988</v>
      </c>
    </row>
    <row r="6741" spans="1:17" x14ac:dyDescent="0.3">
      <c r="A6741" t="s">
        <v>17</v>
      </c>
      <c r="B6741" t="s">
        <v>1989</v>
      </c>
      <c r="C6741" t="s">
        <v>1990</v>
      </c>
      <c r="D6741" t="s">
        <v>34</v>
      </c>
      <c r="E6741" t="s">
        <v>21</v>
      </c>
      <c r="F6741" t="s">
        <v>1273</v>
      </c>
      <c r="G6741" t="s">
        <v>224</v>
      </c>
      <c r="H6741">
        <v>47374</v>
      </c>
      <c r="I6741" t="s">
        <v>93</v>
      </c>
      <c r="J6741" t="s">
        <v>5510</v>
      </c>
      <c r="K6741" t="s">
        <v>39</v>
      </c>
      <c r="L6741" t="s">
        <v>80</v>
      </c>
      <c r="M6741" t="s">
        <v>5511</v>
      </c>
      <c r="N6741">
        <v>177.2</v>
      </c>
      <c r="O6741">
        <v>5</v>
      </c>
      <c r="P6741">
        <v>0</v>
      </c>
      <c r="Q6741">
        <v>83.283999999999992</v>
      </c>
    </row>
    <row r="6742" spans="1:17" x14ac:dyDescent="0.3">
      <c r="A6742" t="s">
        <v>42</v>
      </c>
      <c r="B6742" t="s">
        <v>1884</v>
      </c>
      <c r="C6742" t="s">
        <v>1885</v>
      </c>
      <c r="D6742" t="s">
        <v>20</v>
      </c>
      <c r="E6742" t="s">
        <v>21</v>
      </c>
      <c r="F6742" t="s">
        <v>235</v>
      </c>
      <c r="G6742" t="s">
        <v>236</v>
      </c>
      <c r="H6742">
        <v>10011</v>
      </c>
      <c r="I6742" t="s">
        <v>131</v>
      </c>
      <c r="J6742" t="s">
        <v>5510</v>
      </c>
      <c r="K6742" t="s">
        <v>39</v>
      </c>
      <c r="L6742" t="s">
        <v>80</v>
      </c>
      <c r="M6742" t="s">
        <v>5511</v>
      </c>
      <c r="N6742">
        <v>318.95999999999998</v>
      </c>
      <c r="O6742">
        <v>9</v>
      </c>
      <c r="P6742">
        <v>0</v>
      </c>
      <c r="Q6742">
        <v>149.91119999999998</v>
      </c>
    </row>
    <row r="6743" spans="1:17" x14ac:dyDescent="0.3">
      <c r="A6743" t="s">
        <v>17</v>
      </c>
      <c r="B6743" t="s">
        <v>4544</v>
      </c>
      <c r="C6743" t="s">
        <v>4545</v>
      </c>
      <c r="D6743" t="s">
        <v>20</v>
      </c>
      <c r="E6743" t="s">
        <v>21</v>
      </c>
      <c r="F6743" t="s">
        <v>235</v>
      </c>
      <c r="G6743" t="s">
        <v>236</v>
      </c>
      <c r="H6743">
        <v>10009</v>
      </c>
      <c r="I6743" t="s">
        <v>131</v>
      </c>
      <c r="J6743" t="s">
        <v>5510</v>
      </c>
      <c r="K6743" t="s">
        <v>39</v>
      </c>
      <c r="L6743" t="s">
        <v>80</v>
      </c>
      <c r="M6743" t="s">
        <v>5511</v>
      </c>
      <c r="N6743">
        <v>212.64</v>
      </c>
      <c r="O6743">
        <v>6</v>
      </c>
      <c r="P6743">
        <v>0</v>
      </c>
      <c r="Q6743">
        <v>99.940799999999982</v>
      </c>
    </row>
    <row r="6744" spans="1:17" x14ac:dyDescent="0.3">
      <c r="A6744" t="s">
        <v>42</v>
      </c>
      <c r="B6744" t="s">
        <v>5636</v>
      </c>
      <c r="C6744" t="s">
        <v>5637</v>
      </c>
      <c r="D6744" t="s">
        <v>20</v>
      </c>
      <c r="E6744" t="s">
        <v>21</v>
      </c>
      <c r="F6744" t="s">
        <v>1476</v>
      </c>
      <c r="G6744" t="s">
        <v>1477</v>
      </c>
      <c r="H6744">
        <v>72701</v>
      </c>
      <c r="I6744" t="s">
        <v>24</v>
      </c>
      <c r="J6744" t="s">
        <v>5510</v>
      </c>
      <c r="K6744" t="s">
        <v>39</v>
      </c>
      <c r="L6744" t="s">
        <v>80</v>
      </c>
      <c r="M6744" t="s">
        <v>5511</v>
      </c>
      <c r="N6744">
        <v>106.32</v>
      </c>
      <c r="O6744">
        <v>3</v>
      </c>
      <c r="P6744">
        <v>0</v>
      </c>
      <c r="Q6744">
        <v>49.970399999999991</v>
      </c>
    </row>
    <row r="6745" spans="1:17" x14ac:dyDescent="0.3">
      <c r="A6745" t="s">
        <v>42</v>
      </c>
      <c r="B6745" t="s">
        <v>2407</v>
      </c>
      <c r="C6745" t="s">
        <v>2408</v>
      </c>
      <c r="D6745" t="s">
        <v>34</v>
      </c>
      <c r="E6745" t="s">
        <v>21</v>
      </c>
      <c r="F6745" t="s">
        <v>163</v>
      </c>
      <c r="G6745" t="s">
        <v>92</v>
      </c>
      <c r="H6745">
        <v>77095</v>
      </c>
      <c r="I6745" t="s">
        <v>93</v>
      </c>
      <c r="J6745" t="s">
        <v>5510</v>
      </c>
      <c r="K6745" t="s">
        <v>39</v>
      </c>
      <c r="L6745" t="s">
        <v>80</v>
      </c>
      <c r="M6745" t="s">
        <v>5511</v>
      </c>
      <c r="N6745">
        <v>56.704000000000001</v>
      </c>
      <c r="O6745">
        <v>2</v>
      </c>
      <c r="P6745">
        <v>0.2</v>
      </c>
      <c r="Q6745">
        <v>19.137599999999992</v>
      </c>
    </row>
    <row r="6746" spans="1:17" x14ac:dyDescent="0.3">
      <c r="A6746" t="s">
        <v>42</v>
      </c>
      <c r="B6746" t="s">
        <v>3703</v>
      </c>
      <c r="C6746" t="s">
        <v>3704</v>
      </c>
      <c r="D6746" t="s">
        <v>90</v>
      </c>
      <c r="E6746" t="s">
        <v>21</v>
      </c>
      <c r="F6746" t="s">
        <v>129</v>
      </c>
      <c r="G6746" t="s">
        <v>130</v>
      </c>
      <c r="H6746">
        <v>19143</v>
      </c>
      <c r="I6746" t="s">
        <v>131</v>
      </c>
      <c r="J6746" t="s">
        <v>3755</v>
      </c>
      <c r="K6746" t="s">
        <v>39</v>
      </c>
      <c r="L6746" t="s">
        <v>80</v>
      </c>
      <c r="M6746" t="s">
        <v>3756</v>
      </c>
      <c r="N6746">
        <v>31.104000000000006</v>
      </c>
      <c r="O6746">
        <v>6</v>
      </c>
      <c r="P6746">
        <v>0.2</v>
      </c>
      <c r="Q6746">
        <v>10.8864</v>
      </c>
    </row>
    <row r="6747" spans="1:17" x14ac:dyDescent="0.3">
      <c r="A6747" t="s">
        <v>42</v>
      </c>
      <c r="B6747" t="s">
        <v>5321</v>
      </c>
      <c r="C6747" t="s">
        <v>5322</v>
      </c>
      <c r="D6747" t="s">
        <v>34</v>
      </c>
      <c r="E6747" t="s">
        <v>21</v>
      </c>
      <c r="F6747" t="s">
        <v>112</v>
      </c>
      <c r="G6747" t="s">
        <v>36</v>
      </c>
      <c r="H6747">
        <v>94110</v>
      </c>
      <c r="I6747" t="s">
        <v>37</v>
      </c>
      <c r="J6747" t="s">
        <v>3755</v>
      </c>
      <c r="K6747" t="s">
        <v>39</v>
      </c>
      <c r="L6747" t="s">
        <v>80</v>
      </c>
      <c r="M6747" t="s">
        <v>3756</v>
      </c>
      <c r="N6747">
        <v>12.96</v>
      </c>
      <c r="O6747">
        <v>2</v>
      </c>
      <c r="P6747">
        <v>0</v>
      </c>
      <c r="Q6747">
        <v>6.2208000000000006</v>
      </c>
    </row>
    <row r="6748" spans="1:17" x14ac:dyDescent="0.3">
      <c r="A6748" t="s">
        <v>42</v>
      </c>
      <c r="B6748" t="s">
        <v>4688</v>
      </c>
      <c r="C6748" t="s">
        <v>4689</v>
      </c>
      <c r="D6748" t="s">
        <v>34</v>
      </c>
      <c r="E6748" t="s">
        <v>21</v>
      </c>
      <c r="F6748" t="s">
        <v>35</v>
      </c>
      <c r="G6748" t="s">
        <v>36</v>
      </c>
      <c r="H6748">
        <v>90049</v>
      </c>
      <c r="I6748" t="s">
        <v>37</v>
      </c>
      <c r="J6748" t="s">
        <v>3755</v>
      </c>
      <c r="K6748" t="s">
        <v>39</v>
      </c>
      <c r="L6748" t="s">
        <v>80</v>
      </c>
      <c r="M6748" t="s">
        <v>3756</v>
      </c>
      <c r="N6748">
        <v>19.440000000000001</v>
      </c>
      <c r="O6748">
        <v>3</v>
      </c>
      <c r="P6748">
        <v>0</v>
      </c>
      <c r="Q6748">
        <v>9.3312000000000008</v>
      </c>
    </row>
    <row r="6749" spans="1:17" x14ac:dyDescent="0.3">
      <c r="A6749" t="s">
        <v>17</v>
      </c>
      <c r="B6749" t="s">
        <v>351</v>
      </c>
      <c r="C6749" t="s">
        <v>352</v>
      </c>
      <c r="D6749" t="s">
        <v>34</v>
      </c>
      <c r="E6749" t="s">
        <v>21</v>
      </c>
      <c r="F6749" t="s">
        <v>5185</v>
      </c>
      <c r="G6749" t="s">
        <v>46</v>
      </c>
      <c r="H6749">
        <v>33023</v>
      </c>
      <c r="I6749" t="s">
        <v>24</v>
      </c>
      <c r="J6749" t="s">
        <v>3755</v>
      </c>
      <c r="K6749" t="s">
        <v>39</v>
      </c>
      <c r="L6749" t="s">
        <v>80</v>
      </c>
      <c r="M6749" t="s">
        <v>3756</v>
      </c>
      <c r="N6749">
        <v>41.472000000000008</v>
      </c>
      <c r="O6749">
        <v>8</v>
      </c>
      <c r="P6749">
        <v>0.2</v>
      </c>
      <c r="Q6749">
        <v>14.5152</v>
      </c>
    </row>
    <row r="6750" spans="1:17" x14ac:dyDescent="0.3">
      <c r="A6750" t="s">
        <v>17</v>
      </c>
      <c r="B6750" t="s">
        <v>800</v>
      </c>
      <c r="C6750" t="s">
        <v>801</v>
      </c>
      <c r="D6750" t="s">
        <v>20</v>
      </c>
      <c r="E6750" t="s">
        <v>21</v>
      </c>
      <c r="F6750" t="s">
        <v>269</v>
      </c>
      <c r="G6750" t="s">
        <v>187</v>
      </c>
      <c r="H6750">
        <v>60610</v>
      </c>
      <c r="I6750" t="s">
        <v>93</v>
      </c>
      <c r="J6750" t="s">
        <v>802</v>
      </c>
      <c r="K6750" t="s">
        <v>39</v>
      </c>
      <c r="L6750" t="s">
        <v>80</v>
      </c>
      <c r="M6750" t="s">
        <v>803</v>
      </c>
      <c r="N6750">
        <v>25.920000000000005</v>
      </c>
      <c r="O6750">
        <v>5</v>
      </c>
      <c r="P6750">
        <v>0.2</v>
      </c>
      <c r="Q6750">
        <v>9.3960000000000008</v>
      </c>
    </row>
    <row r="6751" spans="1:17" x14ac:dyDescent="0.3">
      <c r="A6751" t="s">
        <v>17</v>
      </c>
      <c r="B6751" t="s">
        <v>4336</v>
      </c>
      <c r="C6751" t="s">
        <v>4337</v>
      </c>
      <c r="D6751" t="s">
        <v>34</v>
      </c>
      <c r="E6751" t="s">
        <v>21</v>
      </c>
      <c r="F6751" t="s">
        <v>2374</v>
      </c>
      <c r="G6751" t="s">
        <v>283</v>
      </c>
      <c r="H6751">
        <v>22304</v>
      </c>
      <c r="I6751" t="s">
        <v>24</v>
      </c>
      <c r="J6751" t="s">
        <v>802</v>
      </c>
      <c r="K6751" t="s">
        <v>39</v>
      </c>
      <c r="L6751" t="s">
        <v>80</v>
      </c>
      <c r="M6751" t="s">
        <v>803</v>
      </c>
      <c r="N6751">
        <v>12.96</v>
      </c>
      <c r="O6751">
        <v>2</v>
      </c>
      <c r="P6751">
        <v>0</v>
      </c>
      <c r="Q6751">
        <v>6.3504000000000005</v>
      </c>
    </row>
    <row r="6752" spans="1:17" x14ac:dyDescent="0.3">
      <c r="A6752" t="s">
        <v>42</v>
      </c>
      <c r="B6752" t="s">
        <v>357</v>
      </c>
      <c r="C6752" t="s">
        <v>358</v>
      </c>
      <c r="D6752" t="s">
        <v>20</v>
      </c>
      <c r="E6752" t="s">
        <v>21</v>
      </c>
      <c r="F6752" t="s">
        <v>5200</v>
      </c>
      <c r="G6752" t="s">
        <v>46</v>
      </c>
      <c r="H6752">
        <v>33021</v>
      </c>
      <c r="I6752" t="s">
        <v>24</v>
      </c>
      <c r="J6752" t="s">
        <v>802</v>
      </c>
      <c r="K6752" t="s">
        <v>39</v>
      </c>
      <c r="L6752" t="s">
        <v>80</v>
      </c>
      <c r="M6752" t="s">
        <v>803</v>
      </c>
      <c r="N6752">
        <v>15.552000000000003</v>
      </c>
      <c r="O6752">
        <v>3</v>
      </c>
      <c r="P6752">
        <v>0.2</v>
      </c>
      <c r="Q6752">
        <v>5.6375999999999999</v>
      </c>
    </row>
    <row r="6753" spans="1:17" x14ac:dyDescent="0.3">
      <c r="A6753" t="s">
        <v>42</v>
      </c>
      <c r="B6753" t="s">
        <v>3187</v>
      </c>
      <c r="C6753" t="s">
        <v>3188</v>
      </c>
      <c r="D6753" t="s">
        <v>34</v>
      </c>
      <c r="E6753" t="s">
        <v>21</v>
      </c>
      <c r="F6753" t="s">
        <v>282</v>
      </c>
      <c r="G6753" t="s">
        <v>283</v>
      </c>
      <c r="H6753">
        <v>22153</v>
      </c>
      <c r="I6753" t="s">
        <v>24</v>
      </c>
      <c r="J6753" t="s">
        <v>802</v>
      </c>
      <c r="K6753" t="s">
        <v>39</v>
      </c>
      <c r="L6753" t="s">
        <v>80</v>
      </c>
      <c r="M6753" t="s">
        <v>803</v>
      </c>
      <c r="N6753">
        <v>12.96</v>
      </c>
      <c r="O6753">
        <v>2</v>
      </c>
      <c r="P6753">
        <v>0</v>
      </c>
      <c r="Q6753">
        <v>6.3504000000000005</v>
      </c>
    </row>
    <row r="6754" spans="1:17" x14ac:dyDescent="0.3">
      <c r="A6754" t="s">
        <v>42</v>
      </c>
      <c r="B6754" t="s">
        <v>5656</v>
      </c>
      <c r="C6754" t="s">
        <v>5657</v>
      </c>
      <c r="D6754" t="s">
        <v>34</v>
      </c>
      <c r="E6754" t="s">
        <v>21</v>
      </c>
      <c r="F6754" t="s">
        <v>290</v>
      </c>
      <c r="G6754" t="s">
        <v>1292</v>
      </c>
      <c r="H6754">
        <v>39212</v>
      </c>
      <c r="I6754" t="s">
        <v>24</v>
      </c>
      <c r="J6754" t="s">
        <v>802</v>
      </c>
      <c r="K6754" t="s">
        <v>39</v>
      </c>
      <c r="L6754" t="s">
        <v>80</v>
      </c>
      <c r="M6754" t="s">
        <v>803</v>
      </c>
      <c r="N6754">
        <v>12.96</v>
      </c>
      <c r="O6754">
        <v>2</v>
      </c>
      <c r="P6754">
        <v>0</v>
      </c>
      <c r="Q6754">
        <v>6.3504000000000005</v>
      </c>
    </row>
    <row r="6755" spans="1:17" x14ac:dyDescent="0.3">
      <c r="A6755" t="s">
        <v>42</v>
      </c>
      <c r="B6755" t="s">
        <v>5408</v>
      </c>
      <c r="C6755" t="s">
        <v>5409</v>
      </c>
      <c r="D6755" t="s">
        <v>34</v>
      </c>
      <c r="E6755" t="s">
        <v>21</v>
      </c>
      <c r="F6755" t="s">
        <v>163</v>
      </c>
      <c r="G6755" t="s">
        <v>92</v>
      </c>
      <c r="H6755">
        <v>77095</v>
      </c>
      <c r="I6755" t="s">
        <v>93</v>
      </c>
      <c r="J6755" t="s">
        <v>802</v>
      </c>
      <c r="K6755" t="s">
        <v>39</v>
      </c>
      <c r="L6755" t="s">
        <v>80</v>
      </c>
      <c r="M6755" t="s">
        <v>803</v>
      </c>
      <c r="N6755">
        <v>15.552000000000003</v>
      </c>
      <c r="O6755">
        <v>3</v>
      </c>
      <c r="P6755">
        <v>0.2</v>
      </c>
      <c r="Q6755">
        <v>5.6375999999999999</v>
      </c>
    </row>
    <row r="6756" spans="1:17" x14ac:dyDescent="0.3">
      <c r="A6756" t="s">
        <v>42</v>
      </c>
      <c r="B6756" t="s">
        <v>2857</v>
      </c>
      <c r="C6756" t="s">
        <v>2858</v>
      </c>
      <c r="D6756" t="s">
        <v>34</v>
      </c>
      <c r="E6756" t="s">
        <v>21</v>
      </c>
      <c r="F6756" t="s">
        <v>112</v>
      </c>
      <c r="G6756" t="s">
        <v>36</v>
      </c>
      <c r="H6756">
        <v>94110</v>
      </c>
      <c r="I6756" t="s">
        <v>37</v>
      </c>
      <c r="J6756" t="s">
        <v>4948</v>
      </c>
      <c r="K6756" t="s">
        <v>39</v>
      </c>
      <c r="L6756" t="s">
        <v>80</v>
      </c>
      <c r="M6756" t="s">
        <v>4949</v>
      </c>
      <c r="N6756">
        <v>45.36</v>
      </c>
      <c r="O6756">
        <v>7</v>
      </c>
      <c r="P6756">
        <v>0</v>
      </c>
      <c r="Q6756">
        <v>21.772800000000004</v>
      </c>
    </row>
    <row r="6757" spans="1:17" x14ac:dyDescent="0.3">
      <c r="A6757" t="s">
        <v>42</v>
      </c>
      <c r="B6757" t="s">
        <v>4922</v>
      </c>
      <c r="C6757" t="s">
        <v>4923</v>
      </c>
      <c r="D6757" t="s">
        <v>34</v>
      </c>
      <c r="E6757" t="s">
        <v>21</v>
      </c>
      <c r="F6757" t="s">
        <v>315</v>
      </c>
      <c r="G6757" t="s">
        <v>316</v>
      </c>
      <c r="H6757">
        <v>35601</v>
      </c>
      <c r="I6757" t="s">
        <v>24</v>
      </c>
      <c r="J6757" t="s">
        <v>4948</v>
      </c>
      <c r="K6757" t="s">
        <v>39</v>
      </c>
      <c r="L6757" t="s">
        <v>80</v>
      </c>
      <c r="M6757" t="s">
        <v>4949</v>
      </c>
      <c r="N6757">
        <v>32.400000000000006</v>
      </c>
      <c r="O6757">
        <v>5</v>
      </c>
      <c r="P6757">
        <v>0</v>
      </c>
      <c r="Q6757">
        <v>15.552000000000001</v>
      </c>
    </row>
    <row r="6758" spans="1:17" x14ac:dyDescent="0.3">
      <c r="A6758" t="s">
        <v>42</v>
      </c>
      <c r="B6758" t="s">
        <v>3486</v>
      </c>
      <c r="C6758" t="s">
        <v>3487</v>
      </c>
      <c r="D6758" t="s">
        <v>20</v>
      </c>
      <c r="E6758" t="s">
        <v>21</v>
      </c>
      <c r="F6758" t="s">
        <v>235</v>
      </c>
      <c r="G6758" t="s">
        <v>236</v>
      </c>
      <c r="H6758">
        <v>10024</v>
      </c>
      <c r="I6758" t="s">
        <v>131</v>
      </c>
      <c r="J6758" t="s">
        <v>4948</v>
      </c>
      <c r="K6758" t="s">
        <v>39</v>
      </c>
      <c r="L6758" t="s">
        <v>80</v>
      </c>
      <c r="M6758" t="s">
        <v>4949</v>
      </c>
      <c r="N6758">
        <v>19.440000000000001</v>
      </c>
      <c r="O6758">
        <v>3</v>
      </c>
      <c r="P6758">
        <v>0</v>
      </c>
      <c r="Q6758">
        <v>9.3312000000000008</v>
      </c>
    </row>
    <row r="6759" spans="1:17" x14ac:dyDescent="0.3">
      <c r="A6759" t="s">
        <v>42</v>
      </c>
      <c r="B6759" t="s">
        <v>1842</v>
      </c>
      <c r="C6759" t="s">
        <v>1843</v>
      </c>
      <c r="D6759" t="s">
        <v>90</v>
      </c>
      <c r="E6759" t="s">
        <v>21</v>
      </c>
      <c r="F6759" t="s">
        <v>35</v>
      </c>
      <c r="G6759" t="s">
        <v>36</v>
      </c>
      <c r="H6759">
        <v>90049</v>
      </c>
      <c r="I6759" t="s">
        <v>37</v>
      </c>
      <c r="J6759" t="s">
        <v>4948</v>
      </c>
      <c r="K6759" t="s">
        <v>39</v>
      </c>
      <c r="L6759" t="s">
        <v>80</v>
      </c>
      <c r="M6759" t="s">
        <v>4949</v>
      </c>
      <c r="N6759">
        <v>12.96</v>
      </c>
      <c r="O6759">
        <v>2</v>
      </c>
      <c r="P6759">
        <v>0</v>
      </c>
      <c r="Q6759">
        <v>6.2208000000000006</v>
      </c>
    </row>
    <row r="6760" spans="1:17" x14ac:dyDescent="0.3">
      <c r="A6760" t="s">
        <v>42</v>
      </c>
      <c r="B6760" t="s">
        <v>1641</v>
      </c>
      <c r="C6760" t="s">
        <v>1642</v>
      </c>
      <c r="D6760" t="s">
        <v>20</v>
      </c>
      <c r="E6760" t="s">
        <v>21</v>
      </c>
      <c r="F6760" t="s">
        <v>129</v>
      </c>
      <c r="G6760" t="s">
        <v>130</v>
      </c>
      <c r="H6760">
        <v>19140</v>
      </c>
      <c r="I6760" t="s">
        <v>131</v>
      </c>
      <c r="J6760" t="s">
        <v>2176</v>
      </c>
      <c r="K6760" t="s">
        <v>39</v>
      </c>
      <c r="L6760" t="s">
        <v>80</v>
      </c>
      <c r="M6760" t="s">
        <v>2177</v>
      </c>
      <c r="N6760">
        <v>335.52</v>
      </c>
      <c r="O6760">
        <v>4</v>
      </c>
      <c r="P6760">
        <v>0.2</v>
      </c>
      <c r="Q6760">
        <v>117.43199999999999</v>
      </c>
    </row>
    <row r="6761" spans="1:17" x14ac:dyDescent="0.3">
      <c r="A6761" t="s">
        <v>166</v>
      </c>
      <c r="B6761" t="s">
        <v>997</v>
      </c>
      <c r="C6761" t="s">
        <v>998</v>
      </c>
      <c r="D6761" t="s">
        <v>34</v>
      </c>
      <c r="E6761" t="s">
        <v>21</v>
      </c>
      <c r="F6761" t="s">
        <v>112</v>
      </c>
      <c r="G6761" t="s">
        <v>36</v>
      </c>
      <c r="H6761">
        <v>94109</v>
      </c>
      <c r="I6761" t="s">
        <v>37</v>
      </c>
      <c r="J6761" t="s">
        <v>2176</v>
      </c>
      <c r="K6761" t="s">
        <v>39</v>
      </c>
      <c r="L6761" t="s">
        <v>80</v>
      </c>
      <c r="M6761" t="s">
        <v>2177</v>
      </c>
      <c r="N6761">
        <v>733.94999999999993</v>
      </c>
      <c r="O6761">
        <v>7</v>
      </c>
      <c r="P6761">
        <v>0</v>
      </c>
      <c r="Q6761">
        <v>352.29599999999999</v>
      </c>
    </row>
    <row r="6762" spans="1:17" x14ac:dyDescent="0.3">
      <c r="A6762" t="s">
        <v>166</v>
      </c>
      <c r="B6762" t="s">
        <v>4521</v>
      </c>
      <c r="C6762" t="s">
        <v>4522</v>
      </c>
      <c r="D6762" t="s">
        <v>20</v>
      </c>
      <c r="E6762" t="s">
        <v>21</v>
      </c>
      <c r="F6762" t="s">
        <v>1234</v>
      </c>
      <c r="G6762" t="s">
        <v>46</v>
      </c>
      <c r="H6762">
        <v>33178</v>
      </c>
      <c r="I6762" t="s">
        <v>24</v>
      </c>
      <c r="J6762" t="s">
        <v>2176</v>
      </c>
      <c r="K6762" t="s">
        <v>39</v>
      </c>
      <c r="L6762" t="s">
        <v>80</v>
      </c>
      <c r="M6762" t="s">
        <v>2177</v>
      </c>
      <c r="N6762">
        <v>251.64</v>
      </c>
      <c r="O6762">
        <v>3</v>
      </c>
      <c r="P6762">
        <v>0.2</v>
      </c>
      <c r="Q6762">
        <v>88.073999999999984</v>
      </c>
    </row>
    <row r="6763" spans="1:17" x14ac:dyDescent="0.3">
      <c r="A6763" t="s">
        <v>1122</v>
      </c>
      <c r="B6763" t="s">
        <v>2723</v>
      </c>
      <c r="C6763" t="s">
        <v>2724</v>
      </c>
      <c r="D6763" t="s">
        <v>34</v>
      </c>
      <c r="E6763" t="s">
        <v>21</v>
      </c>
      <c r="F6763" t="s">
        <v>5481</v>
      </c>
      <c r="G6763" t="s">
        <v>275</v>
      </c>
      <c r="H6763">
        <v>85224</v>
      </c>
      <c r="I6763" t="s">
        <v>37</v>
      </c>
      <c r="J6763" t="s">
        <v>2176</v>
      </c>
      <c r="K6763" t="s">
        <v>39</v>
      </c>
      <c r="L6763" t="s">
        <v>80</v>
      </c>
      <c r="M6763" t="s">
        <v>2177</v>
      </c>
      <c r="N6763">
        <v>83.88</v>
      </c>
      <c r="O6763">
        <v>1</v>
      </c>
      <c r="P6763">
        <v>0.2</v>
      </c>
      <c r="Q6763">
        <v>29.357999999999997</v>
      </c>
    </row>
    <row r="6764" spans="1:17" x14ac:dyDescent="0.3">
      <c r="A6764" t="s">
        <v>42</v>
      </c>
      <c r="B6764" t="s">
        <v>3031</v>
      </c>
      <c r="C6764" t="s">
        <v>3032</v>
      </c>
      <c r="D6764" t="s">
        <v>20</v>
      </c>
      <c r="E6764" t="s">
        <v>21</v>
      </c>
      <c r="F6764" t="s">
        <v>1078</v>
      </c>
      <c r="G6764" t="s">
        <v>92</v>
      </c>
      <c r="H6764">
        <v>78745</v>
      </c>
      <c r="I6764" t="s">
        <v>93</v>
      </c>
      <c r="J6764" t="s">
        <v>2176</v>
      </c>
      <c r="K6764" t="s">
        <v>39</v>
      </c>
      <c r="L6764" t="s">
        <v>80</v>
      </c>
      <c r="M6764" t="s">
        <v>2177</v>
      </c>
      <c r="N6764">
        <v>335.52</v>
      </c>
      <c r="O6764">
        <v>4</v>
      </c>
      <c r="P6764">
        <v>0.2</v>
      </c>
      <c r="Q6764">
        <v>117.43199999999999</v>
      </c>
    </row>
    <row r="6765" spans="1:17" x14ac:dyDescent="0.3">
      <c r="A6765" t="s">
        <v>42</v>
      </c>
      <c r="B6765" t="s">
        <v>3571</v>
      </c>
      <c r="C6765" t="s">
        <v>3572</v>
      </c>
      <c r="D6765" t="s">
        <v>20</v>
      </c>
      <c r="E6765" t="s">
        <v>21</v>
      </c>
      <c r="F6765" t="s">
        <v>112</v>
      </c>
      <c r="G6765" t="s">
        <v>36</v>
      </c>
      <c r="H6765">
        <v>94122</v>
      </c>
      <c r="I6765" t="s">
        <v>37</v>
      </c>
      <c r="J6765" t="s">
        <v>3575</v>
      </c>
      <c r="K6765" t="s">
        <v>39</v>
      </c>
      <c r="L6765" t="s">
        <v>80</v>
      </c>
      <c r="M6765" t="s">
        <v>3576</v>
      </c>
      <c r="N6765">
        <v>7.42</v>
      </c>
      <c r="O6765">
        <v>2</v>
      </c>
      <c r="P6765">
        <v>0</v>
      </c>
      <c r="Q6765">
        <v>3.71</v>
      </c>
    </row>
    <row r="6766" spans="1:17" x14ac:dyDescent="0.3">
      <c r="A6766" t="s">
        <v>17</v>
      </c>
      <c r="B6766" t="s">
        <v>3049</v>
      </c>
      <c r="C6766" t="s">
        <v>3050</v>
      </c>
      <c r="D6766" t="s">
        <v>20</v>
      </c>
      <c r="E6766" t="s">
        <v>21</v>
      </c>
      <c r="F6766" t="s">
        <v>295</v>
      </c>
      <c r="G6766" t="s">
        <v>296</v>
      </c>
      <c r="H6766">
        <v>38109</v>
      </c>
      <c r="I6766" t="s">
        <v>24</v>
      </c>
      <c r="J6766" t="s">
        <v>3575</v>
      </c>
      <c r="K6766" t="s">
        <v>39</v>
      </c>
      <c r="L6766" t="s">
        <v>80</v>
      </c>
      <c r="M6766" t="s">
        <v>3576</v>
      </c>
      <c r="N6766">
        <v>8.9039999999999999</v>
      </c>
      <c r="O6766">
        <v>3</v>
      </c>
      <c r="P6766">
        <v>0.2</v>
      </c>
      <c r="Q6766">
        <v>3.3389999999999995</v>
      </c>
    </row>
    <row r="6767" spans="1:17" x14ac:dyDescent="0.3">
      <c r="A6767" t="s">
        <v>42</v>
      </c>
      <c r="B6767" t="s">
        <v>3425</v>
      </c>
      <c r="C6767" t="s">
        <v>3426</v>
      </c>
      <c r="D6767" t="s">
        <v>34</v>
      </c>
      <c r="E6767" t="s">
        <v>21</v>
      </c>
      <c r="F6767" t="s">
        <v>269</v>
      </c>
      <c r="G6767" t="s">
        <v>187</v>
      </c>
      <c r="H6767">
        <v>60623</v>
      </c>
      <c r="I6767" t="s">
        <v>93</v>
      </c>
      <c r="J6767" t="s">
        <v>3575</v>
      </c>
      <c r="K6767" t="s">
        <v>39</v>
      </c>
      <c r="L6767" t="s">
        <v>80</v>
      </c>
      <c r="M6767" t="s">
        <v>3576</v>
      </c>
      <c r="N6767">
        <v>8.9039999999999999</v>
      </c>
      <c r="O6767">
        <v>3</v>
      </c>
      <c r="P6767">
        <v>0.2</v>
      </c>
      <c r="Q6767">
        <v>3.3389999999999995</v>
      </c>
    </row>
    <row r="6768" spans="1:17" x14ac:dyDescent="0.3">
      <c r="A6768" t="s">
        <v>42</v>
      </c>
      <c r="B6768" t="s">
        <v>1629</v>
      </c>
      <c r="C6768" t="s">
        <v>1630</v>
      </c>
      <c r="D6768" t="s">
        <v>20</v>
      </c>
      <c r="E6768" t="s">
        <v>21</v>
      </c>
      <c r="F6768" t="s">
        <v>35</v>
      </c>
      <c r="G6768" t="s">
        <v>36</v>
      </c>
      <c r="H6768">
        <v>90045</v>
      </c>
      <c r="I6768" t="s">
        <v>37</v>
      </c>
      <c r="J6768" t="s">
        <v>1635</v>
      </c>
      <c r="K6768" t="s">
        <v>39</v>
      </c>
      <c r="L6768" t="s">
        <v>80</v>
      </c>
      <c r="M6768" t="s">
        <v>1636</v>
      </c>
      <c r="N6768">
        <v>32.400000000000006</v>
      </c>
      <c r="O6768">
        <v>5</v>
      </c>
      <c r="P6768">
        <v>0</v>
      </c>
      <c r="Q6768">
        <v>15.552000000000001</v>
      </c>
    </row>
    <row r="6769" spans="1:17" x14ac:dyDescent="0.3">
      <c r="A6769" t="s">
        <v>42</v>
      </c>
      <c r="B6769" t="s">
        <v>1734</v>
      </c>
      <c r="C6769" t="s">
        <v>1735</v>
      </c>
      <c r="D6769" t="s">
        <v>20</v>
      </c>
      <c r="E6769" t="s">
        <v>21</v>
      </c>
      <c r="F6769" t="s">
        <v>35</v>
      </c>
      <c r="G6769" t="s">
        <v>36</v>
      </c>
      <c r="H6769">
        <v>90004</v>
      </c>
      <c r="I6769" t="s">
        <v>37</v>
      </c>
      <c r="J6769" t="s">
        <v>1635</v>
      </c>
      <c r="K6769" t="s">
        <v>39</v>
      </c>
      <c r="L6769" t="s">
        <v>80</v>
      </c>
      <c r="M6769" t="s">
        <v>1636</v>
      </c>
      <c r="N6769">
        <v>58.320000000000007</v>
      </c>
      <c r="O6769">
        <v>9</v>
      </c>
      <c r="P6769">
        <v>0</v>
      </c>
      <c r="Q6769">
        <v>27.993600000000001</v>
      </c>
    </row>
    <row r="6770" spans="1:17" x14ac:dyDescent="0.3">
      <c r="A6770" t="s">
        <v>166</v>
      </c>
      <c r="B6770" t="s">
        <v>1977</v>
      </c>
      <c r="C6770" t="s">
        <v>1978</v>
      </c>
      <c r="D6770" t="s">
        <v>90</v>
      </c>
      <c r="E6770" t="s">
        <v>21</v>
      </c>
      <c r="F6770" t="s">
        <v>235</v>
      </c>
      <c r="G6770" t="s">
        <v>236</v>
      </c>
      <c r="H6770">
        <v>10035</v>
      </c>
      <c r="I6770" t="s">
        <v>131</v>
      </c>
      <c r="J6770" t="s">
        <v>1635</v>
      </c>
      <c r="K6770" t="s">
        <v>39</v>
      </c>
      <c r="L6770" t="s">
        <v>80</v>
      </c>
      <c r="M6770" t="s">
        <v>1636</v>
      </c>
      <c r="N6770">
        <v>32.400000000000006</v>
      </c>
      <c r="O6770">
        <v>5</v>
      </c>
      <c r="P6770">
        <v>0</v>
      </c>
      <c r="Q6770">
        <v>15.552000000000001</v>
      </c>
    </row>
    <row r="6771" spans="1:17" x14ac:dyDescent="0.3">
      <c r="A6771" t="s">
        <v>42</v>
      </c>
      <c r="B6771" t="s">
        <v>4044</v>
      </c>
      <c r="C6771" t="s">
        <v>4045</v>
      </c>
      <c r="D6771" t="s">
        <v>90</v>
      </c>
      <c r="E6771" t="s">
        <v>21</v>
      </c>
      <c r="F6771" t="s">
        <v>3558</v>
      </c>
      <c r="G6771" t="s">
        <v>224</v>
      </c>
      <c r="H6771">
        <v>46203</v>
      </c>
      <c r="I6771" t="s">
        <v>93</v>
      </c>
      <c r="J6771" t="s">
        <v>1635</v>
      </c>
      <c r="K6771" t="s">
        <v>39</v>
      </c>
      <c r="L6771" t="s">
        <v>80</v>
      </c>
      <c r="M6771" t="s">
        <v>1636</v>
      </c>
      <c r="N6771">
        <v>25.92</v>
      </c>
      <c r="O6771">
        <v>4</v>
      </c>
      <c r="P6771">
        <v>0</v>
      </c>
      <c r="Q6771">
        <v>12.441600000000001</v>
      </c>
    </row>
    <row r="6772" spans="1:17" x14ac:dyDescent="0.3">
      <c r="A6772" t="s">
        <v>42</v>
      </c>
      <c r="B6772" t="s">
        <v>4490</v>
      </c>
      <c r="C6772" t="s">
        <v>4491</v>
      </c>
      <c r="D6772" t="s">
        <v>90</v>
      </c>
      <c r="E6772" t="s">
        <v>21</v>
      </c>
      <c r="F6772" t="s">
        <v>943</v>
      </c>
      <c r="G6772" t="s">
        <v>400</v>
      </c>
      <c r="H6772">
        <v>80906</v>
      </c>
      <c r="I6772" t="s">
        <v>37</v>
      </c>
      <c r="J6772" t="s">
        <v>1635</v>
      </c>
      <c r="K6772" t="s">
        <v>39</v>
      </c>
      <c r="L6772" t="s">
        <v>80</v>
      </c>
      <c r="M6772" t="s">
        <v>1636</v>
      </c>
      <c r="N6772">
        <v>15.552000000000003</v>
      </c>
      <c r="O6772">
        <v>3</v>
      </c>
      <c r="P6772">
        <v>0.2</v>
      </c>
      <c r="Q6772">
        <v>5.4432</v>
      </c>
    </row>
    <row r="6773" spans="1:17" x14ac:dyDescent="0.3">
      <c r="A6773" t="s">
        <v>1122</v>
      </c>
      <c r="B6773" t="s">
        <v>631</v>
      </c>
      <c r="C6773" t="s">
        <v>632</v>
      </c>
      <c r="D6773" t="s">
        <v>90</v>
      </c>
      <c r="E6773" t="s">
        <v>21</v>
      </c>
      <c r="F6773" t="s">
        <v>1868</v>
      </c>
      <c r="G6773" t="s">
        <v>436</v>
      </c>
      <c r="H6773">
        <v>44105</v>
      </c>
      <c r="I6773" t="s">
        <v>131</v>
      </c>
      <c r="J6773" t="s">
        <v>1635</v>
      </c>
      <c r="K6773" t="s">
        <v>39</v>
      </c>
      <c r="L6773" t="s">
        <v>80</v>
      </c>
      <c r="M6773" t="s">
        <v>1636</v>
      </c>
      <c r="N6773">
        <v>20.736000000000004</v>
      </c>
      <c r="O6773">
        <v>4</v>
      </c>
      <c r="P6773">
        <v>0.2</v>
      </c>
      <c r="Q6773">
        <v>7.2576000000000001</v>
      </c>
    </row>
    <row r="6774" spans="1:17" x14ac:dyDescent="0.3">
      <c r="A6774" t="s">
        <v>1122</v>
      </c>
      <c r="B6774" t="s">
        <v>686</v>
      </c>
      <c r="C6774" t="s">
        <v>687</v>
      </c>
      <c r="D6774" t="s">
        <v>90</v>
      </c>
      <c r="E6774" t="s">
        <v>21</v>
      </c>
      <c r="F6774" t="s">
        <v>5410</v>
      </c>
      <c r="G6774" t="s">
        <v>1107</v>
      </c>
      <c r="H6774">
        <v>30062</v>
      </c>
      <c r="I6774" t="s">
        <v>24</v>
      </c>
      <c r="J6774" t="s">
        <v>1635</v>
      </c>
      <c r="K6774" t="s">
        <v>39</v>
      </c>
      <c r="L6774" t="s">
        <v>80</v>
      </c>
      <c r="M6774" t="s">
        <v>1636</v>
      </c>
      <c r="N6774">
        <v>58.320000000000007</v>
      </c>
      <c r="O6774">
        <v>9</v>
      </c>
      <c r="P6774">
        <v>0</v>
      </c>
      <c r="Q6774">
        <v>27.993600000000001</v>
      </c>
    </row>
    <row r="6775" spans="1:17" x14ac:dyDescent="0.3">
      <c r="A6775" t="s">
        <v>17</v>
      </c>
      <c r="B6775" t="s">
        <v>3917</v>
      </c>
      <c r="C6775" t="s">
        <v>3918</v>
      </c>
      <c r="D6775" t="s">
        <v>90</v>
      </c>
      <c r="E6775" t="s">
        <v>21</v>
      </c>
      <c r="F6775" t="s">
        <v>112</v>
      </c>
      <c r="G6775" t="s">
        <v>36</v>
      </c>
      <c r="H6775">
        <v>94110</v>
      </c>
      <c r="I6775" t="s">
        <v>37</v>
      </c>
      <c r="J6775" t="s">
        <v>1635</v>
      </c>
      <c r="K6775" t="s">
        <v>39</v>
      </c>
      <c r="L6775" t="s">
        <v>80</v>
      </c>
      <c r="M6775" t="s">
        <v>1636</v>
      </c>
      <c r="N6775">
        <v>12.96</v>
      </c>
      <c r="O6775">
        <v>2</v>
      </c>
      <c r="P6775">
        <v>0</v>
      </c>
      <c r="Q6775">
        <v>6.2208000000000006</v>
      </c>
    </row>
    <row r="6776" spans="1:17" x14ac:dyDescent="0.3">
      <c r="A6776" t="s">
        <v>42</v>
      </c>
      <c r="B6776" t="s">
        <v>587</v>
      </c>
      <c r="C6776" t="s">
        <v>588</v>
      </c>
      <c r="D6776" t="s">
        <v>20</v>
      </c>
      <c r="E6776" t="s">
        <v>21</v>
      </c>
      <c r="F6776" t="s">
        <v>136</v>
      </c>
      <c r="G6776" t="s">
        <v>107</v>
      </c>
      <c r="H6776">
        <v>84057</v>
      </c>
      <c r="I6776" t="s">
        <v>37</v>
      </c>
      <c r="J6776" t="s">
        <v>1635</v>
      </c>
      <c r="K6776" t="s">
        <v>39</v>
      </c>
      <c r="L6776" t="s">
        <v>80</v>
      </c>
      <c r="M6776" t="s">
        <v>1636</v>
      </c>
      <c r="N6776">
        <v>12.96</v>
      </c>
      <c r="O6776">
        <v>2</v>
      </c>
      <c r="P6776">
        <v>0</v>
      </c>
      <c r="Q6776">
        <v>6.2208000000000006</v>
      </c>
    </row>
    <row r="6777" spans="1:17" x14ac:dyDescent="0.3">
      <c r="A6777" t="s">
        <v>17</v>
      </c>
      <c r="B6777" t="s">
        <v>4306</v>
      </c>
      <c r="C6777" t="s">
        <v>4307</v>
      </c>
      <c r="D6777" t="s">
        <v>20</v>
      </c>
      <c r="E6777" t="s">
        <v>21</v>
      </c>
      <c r="F6777" t="s">
        <v>456</v>
      </c>
      <c r="G6777" t="s">
        <v>216</v>
      </c>
      <c r="H6777">
        <v>19805</v>
      </c>
      <c r="I6777" t="s">
        <v>131</v>
      </c>
      <c r="J6777" t="s">
        <v>1635</v>
      </c>
      <c r="K6777" t="s">
        <v>39</v>
      </c>
      <c r="L6777" t="s">
        <v>80</v>
      </c>
      <c r="M6777" t="s">
        <v>1636</v>
      </c>
      <c r="N6777">
        <v>38.880000000000003</v>
      </c>
      <c r="O6777">
        <v>6</v>
      </c>
      <c r="P6777">
        <v>0</v>
      </c>
      <c r="Q6777">
        <v>18.662400000000002</v>
      </c>
    </row>
    <row r="6778" spans="1:17" x14ac:dyDescent="0.3">
      <c r="A6778" t="s">
        <v>42</v>
      </c>
      <c r="B6778" t="s">
        <v>2256</v>
      </c>
      <c r="C6778" t="s">
        <v>2257</v>
      </c>
      <c r="D6778" t="s">
        <v>90</v>
      </c>
      <c r="E6778" t="s">
        <v>21</v>
      </c>
      <c r="F6778" t="s">
        <v>235</v>
      </c>
      <c r="G6778" t="s">
        <v>236</v>
      </c>
      <c r="H6778">
        <v>10009</v>
      </c>
      <c r="I6778" t="s">
        <v>131</v>
      </c>
      <c r="J6778" t="s">
        <v>1635</v>
      </c>
      <c r="K6778" t="s">
        <v>39</v>
      </c>
      <c r="L6778" t="s">
        <v>80</v>
      </c>
      <c r="M6778" t="s">
        <v>1636</v>
      </c>
      <c r="N6778">
        <v>25.92</v>
      </c>
      <c r="O6778">
        <v>4</v>
      </c>
      <c r="P6778">
        <v>0</v>
      </c>
      <c r="Q6778">
        <v>12.441600000000001</v>
      </c>
    </row>
    <row r="6779" spans="1:17" x14ac:dyDescent="0.3">
      <c r="A6779" t="s">
        <v>17</v>
      </c>
      <c r="B6779" t="s">
        <v>1409</v>
      </c>
      <c r="C6779" t="s">
        <v>1410</v>
      </c>
      <c r="D6779" t="s">
        <v>20</v>
      </c>
      <c r="E6779" t="s">
        <v>21</v>
      </c>
      <c r="F6779" t="s">
        <v>112</v>
      </c>
      <c r="G6779" t="s">
        <v>36</v>
      </c>
      <c r="H6779">
        <v>94110</v>
      </c>
      <c r="I6779" t="s">
        <v>37</v>
      </c>
      <c r="J6779" t="s">
        <v>1421</v>
      </c>
      <c r="K6779" t="s">
        <v>39</v>
      </c>
      <c r="L6779" t="s">
        <v>80</v>
      </c>
      <c r="M6779" t="s">
        <v>1422</v>
      </c>
      <c r="N6779">
        <v>94.85</v>
      </c>
      <c r="O6779">
        <v>5</v>
      </c>
      <c r="P6779">
        <v>0</v>
      </c>
      <c r="Q6779">
        <v>45.527999999999992</v>
      </c>
    </row>
    <row r="6780" spans="1:17" x14ac:dyDescent="0.3">
      <c r="A6780" t="s">
        <v>166</v>
      </c>
      <c r="B6780" t="s">
        <v>4521</v>
      </c>
      <c r="C6780" t="s">
        <v>4522</v>
      </c>
      <c r="D6780" t="s">
        <v>20</v>
      </c>
      <c r="E6780" t="s">
        <v>21</v>
      </c>
      <c r="F6780" t="s">
        <v>2105</v>
      </c>
      <c r="G6780" t="s">
        <v>436</v>
      </c>
      <c r="H6780">
        <v>43130</v>
      </c>
      <c r="I6780" t="s">
        <v>131</v>
      </c>
      <c r="J6780" t="s">
        <v>1421</v>
      </c>
      <c r="K6780" t="s">
        <v>39</v>
      </c>
      <c r="L6780" t="s">
        <v>80</v>
      </c>
      <c r="M6780" t="s">
        <v>1422</v>
      </c>
      <c r="N6780">
        <v>30.352</v>
      </c>
      <c r="O6780">
        <v>2</v>
      </c>
      <c r="P6780">
        <v>0.2</v>
      </c>
      <c r="Q6780">
        <v>10.623199999999997</v>
      </c>
    </row>
    <row r="6781" spans="1:17" x14ac:dyDescent="0.3">
      <c r="A6781" t="s">
        <v>42</v>
      </c>
      <c r="B6781" t="s">
        <v>1232</v>
      </c>
      <c r="C6781" t="s">
        <v>1233</v>
      </c>
      <c r="D6781" t="s">
        <v>20</v>
      </c>
      <c r="E6781" t="s">
        <v>21</v>
      </c>
      <c r="F6781" t="s">
        <v>235</v>
      </c>
      <c r="G6781" t="s">
        <v>236</v>
      </c>
      <c r="H6781">
        <v>10035</v>
      </c>
      <c r="I6781" t="s">
        <v>131</v>
      </c>
      <c r="J6781" t="s">
        <v>1421</v>
      </c>
      <c r="K6781" t="s">
        <v>39</v>
      </c>
      <c r="L6781" t="s">
        <v>80</v>
      </c>
      <c r="M6781" t="s">
        <v>1422</v>
      </c>
      <c r="N6781">
        <v>37.94</v>
      </c>
      <c r="O6781">
        <v>2</v>
      </c>
      <c r="P6781">
        <v>0</v>
      </c>
      <c r="Q6781">
        <v>18.211199999999998</v>
      </c>
    </row>
    <row r="6782" spans="1:17" x14ac:dyDescent="0.3">
      <c r="A6782" t="s">
        <v>166</v>
      </c>
      <c r="B6782" t="s">
        <v>3047</v>
      </c>
      <c r="C6782" t="s">
        <v>3048</v>
      </c>
      <c r="D6782" t="s">
        <v>90</v>
      </c>
      <c r="E6782" t="s">
        <v>21</v>
      </c>
      <c r="F6782" t="s">
        <v>235</v>
      </c>
      <c r="G6782" t="s">
        <v>236</v>
      </c>
      <c r="H6782">
        <v>10009</v>
      </c>
      <c r="I6782" t="s">
        <v>131</v>
      </c>
      <c r="J6782" t="s">
        <v>1421</v>
      </c>
      <c r="K6782" t="s">
        <v>39</v>
      </c>
      <c r="L6782" t="s">
        <v>80</v>
      </c>
      <c r="M6782" t="s">
        <v>1422</v>
      </c>
      <c r="N6782">
        <v>37.94</v>
      </c>
      <c r="O6782">
        <v>2</v>
      </c>
      <c r="P6782">
        <v>0</v>
      </c>
      <c r="Q6782">
        <v>18.211199999999998</v>
      </c>
    </row>
    <row r="6783" spans="1:17" x14ac:dyDescent="0.3">
      <c r="A6783" t="s">
        <v>166</v>
      </c>
      <c r="B6783" t="s">
        <v>2385</v>
      </c>
      <c r="C6783" t="s">
        <v>2386</v>
      </c>
      <c r="D6783" t="s">
        <v>20</v>
      </c>
      <c r="E6783" t="s">
        <v>21</v>
      </c>
      <c r="F6783" t="s">
        <v>129</v>
      </c>
      <c r="G6783" t="s">
        <v>130</v>
      </c>
      <c r="H6783">
        <v>19143</v>
      </c>
      <c r="I6783" t="s">
        <v>131</v>
      </c>
      <c r="J6783" t="s">
        <v>2387</v>
      </c>
      <c r="K6783" t="s">
        <v>39</v>
      </c>
      <c r="L6783" t="s">
        <v>80</v>
      </c>
      <c r="M6783" t="s">
        <v>2388</v>
      </c>
      <c r="N6783">
        <v>15.552000000000003</v>
      </c>
      <c r="O6783">
        <v>3</v>
      </c>
      <c r="P6783">
        <v>0.2</v>
      </c>
      <c r="Q6783">
        <v>5.4432</v>
      </c>
    </row>
    <row r="6784" spans="1:17" x14ac:dyDescent="0.3">
      <c r="A6784" t="s">
        <v>42</v>
      </c>
      <c r="B6784" t="s">
        <v>3608</v>
      </c>
      <c r="C6784" t="s">
        <v>3609</v>
      </c>
      <c r="D6784" t="s">
        <v>90</v>
      </c>
      <c r="E6784" t="s">
        <v>21</v>
      </c>
      <c r="F6784" t="s">
        <v>163</v>
      </c>
      <c r="G6784" t="s">
        <v>92</v>
      </c>
      <c r="H6784">
        <v>77095</v>
      </c>
      <c r="I6784" t="s">
        <v>93</v>
      </c>
      <c r="J6784" t="s">
        <v>2387</v>
      </c>
      <c r="K6784" t="s">
        <v>39</v>
      </c>
      <c r="L6784" t="s">
        <v>80</v>
      </c>
      <c r="M6784" t="s">
        <v>2388</v>
      </c>
      <c r="N6784">
        <v>10.368000000000002</v>
      </c>
      <c r="O6784">
        <v>2</v>
      </c>
      <c r="P6784">
        <v>0.2</v>
      </c>
      <c r="Q6784">
        <v>3.6288</v>
      </c>
    </row>
    <row r="6785" spans="1:17" x14ac:dyDescent="0.3">
      <c r="A6785" t="s">
        <v>166</v>
      </c>
      <c r="B6785" t="s">
        <v>144</v>
      </c>
      <c r="C6785" t="s">
        <v>145</v>
      </c>
      <c r="D6785" t="s">
        <v>20</v>
      </c>
      <c r="E6785" t="s">
        <v>21</v>
      </c>
      <c r="F6785" t="s">
        <v>77</v>
      </c>
      <c r="G6785" t="s">
        <v>2287</v>
      </c>
      <c r="H6785">
        <v>3301</v>
      </c>
      <c r="I6785" t="s">
        <v>131</v>
      </c>
      <c r="J6785" t="s">
        <v>2288</v>
      </c>
      <c r="K6785" t="s">
        <v>39</v>
      </c>
      <c r="L6785" t="s">
        <v>80</v>
      </c>
      <c r="M6785" t="s">
        <v>2289</v>
      </c>
      <c r="N6785">
        <v>34.44</v>
      </c>
      <c r="O6785">
        <v>3</v>
      </c>
      <c r="P6785">
        <v>0</v>
      </c>
      <c r="Q6785">
        <v>17.22</v>
      </c>
    </row>
    <row r="6786" spans="1:17" x14ac:dyDescent="0.3">
      <c r="A6786" t="s">
        <v>42</v>
      </c>
      <c r="B6786" t="s">
        <v>1165</v>
      </c>
      <c r="C6786" t="s">
        <v>1166</v>
      </c>
      <c r="D6786" t="s">
        <v>34</v>
      </c>
      <c r="E6786" t="s">
        <v>21</v>
      </c>
      <c r="F6786" t="s">
        <v>712</v>
      </c>
      <c r="G6786" t="s">
        <v>92</v>
      </c>
      <c r="H6786">
        <v>75081</v>
      </c>
      <c r="I6786" t="s">
        <v>93</v>
      </c>
      <c r="J6786" t="s">
        <v>2288</v>
      </c>
      <c r="K6786" t="s">
        <v>39</v>
      </c>
      <c r="L6786" t="s">
        <v>80</v>
      </c>
      <c r="M6786" t="s">
        <v>2289</v>
      </c>
      <c r="N6786">
        <v>82.656000000000006</v>
      </c>
      <c r="O6786">
        <v>9</v>
      </c>
      <c r="P6786">
        <v>0.2</v>
      </c>
      <c r="Q6786">
        <v>30.996000000000002</v>
      </c>
    </row>
    <row r="6787" spans="1:17" x14ac:dyDescent="0.3">
      <c r="A6787" t="s">
        <v>17</v>
      </c>
      <c r="B6787" t="s">
        <v>3041</v>
      </c>
      <c r="C6787" t="s">
        <v>3042</v>
      </c>
      <c r="D6787" t="s">
        <v>90</v>
      </c>
      <c r="E6787" t="s">
        <v>21</v>
      </c>
      <c r="F6787" t="s">
        <v>235</v>
      </c>
      <c r="G6787" t="s">
        <v>236</v>
      </c>
      <c r="H6787">
        <v>10024</v>
      </c>
      <c r="I6787" t="s">
        <v>131</v>
      </c>
      <c r="J6787" t="s">
        <v>2288</v>
      </c>
      <c r="K6787" t="s">
        <v>39</v>
      </c>
      <c r="L6787" t="s">
        <v>80</v>
      </c>
      <c r="M6787" t="s">
        <v>2289</v>
      </c>
      <c r="N6787">
        <v>34.44</v>
      </c>
      <c r="O6787">
        <v>3</v>
      </c>
      <c r="P6787">
        <v>0</v>
      </c>
      <c r="Q6787">
        <v>17.22</v>
      </c>
    </row>
    <row r="6788" spans="1:17" x14ac:dyDescent="0.3">
      <c r="A6788" t="s">
        <v>166</v>
      </c>
      <c r="B6788" t="s">
        <v>2036</v>
      </c>
      <c r="C6788" t="s">
        <v>2037</v>
      </c>
      <c r="D6788" t="s">
        <v>20</v>
      </c>
      <c r="E6788" t="s">
        <v>21</v>
      </c>
      <c r="F6788" t="s">
        <v>552</v>
      </c>
      <c r="G6788" t="s">
        <v>36</v>
      </c>
      <c r="H6788">
        <v>95123</v>
      </c>
      <c r="I6788" t="s">
        <v>37</v>
      </c>
      <c r="J6788" t="s">
        <v>2498</v>
      </c>
      <c r="K6788" t="s">
        <v>39</v>
      </c>
      <c r="L6788" t="s">
        <v>80</v>
      </c>
      <c r="M6788" t="s">
        <v>2499</v>
      </c>
      <c r="N6788">
        <v>154.9</v>
      </c>
      <c r="O6788">
        <v>5</v>
      </c>
      <c r="P6788">
        <v>0</v>
      </c>
      <c r="Q6788">
        <v>69.704999999999998</v>
      </c>
    </row>
    <row r="6789" spans="1:17" x14ac:dyDescent="0.3">
      <c r="A6789" t="s">
        <v>17</v>
      </c>
      <c r="B6789" t="s">
        <v>161</v>
      </c>
      <c r="C6789" t="s">
        <v>162</v>
      </c>
      <c r="D6789" t="s">
        <v>90</v>
      </c>
      <c r="E6789" t="s">
        <v>21</v>
      </c>
      <c r="F6789" t="s">
        <v>35</v>
      </c>
      <c r="G6789" t="s">
        <v>36</v>
      </c>
      <c r="H6789">
        <v>90004</v>
      </c>
      <c r="I6789" t="s">
        <v>37</v>
      </c>
      <c r="J6789" t="s">
        <v>2498</v>
      </c>
      <c r="K6789" t="s">
        <v>39</v>
      </c>
      <c r="L6789" t="s">
        <v>80</v>
      </c>
      <c r="M6789" t="s">
        <v>2499</v>
      </c>
      <c r="N6789">
        <v>123.92</v>
      </c>
      <c r="O6789">
        <v>4</v>
      </c>
      <c r="P6789">
        <v>0</v>
      </c>
      <c r="Q6789">
        <v>55.763999999999996</v>
      </c>
    </row>
    <row r="6790" spans="1:17" x14ac:dyDescent="0.3">
      <c r="A6790" t="s">
        <v>42</v>
      </c>
      <c r="B6790" t="s">
        <v>4146</v>
      </c>
      <c r="C6790" t="s">
        <v>4147</v>
      </c>
      <c r="D6790" t="s">
        <v>90</v>
      </c>
      <c r="E6790" t="s">
        <v>21</v>
      </c>
      <c r="F6790" t="s">
        <v>3331</v>
      </c>
      <c r="G6790" t="s">
        <v>130</v>
      </c>
      <c r="H6790">
        <v>18103</v>
      </c>
      <c r="I6790" t="s">
        <v>131</v>
      </c>
      <c r="J6790" t="s">
        <v>2498</v>
      </c>
      <c r="K6790" t="s">
        <v>39</v>
      </c>
      <c r="L6790" t="s">
        <v>80</v>
      </c>
      <c r="M6790" t="s">
        <v>2499</v>
      </c>
      <c r="N6790">
        <v>49.568000000000005</v>
      </c>
      <c r="O6790">
        <v>2</v>
      </c>
      <c r="P6790">
        <v>0.2</v>
      </c>
      <c r="Q6790">
        <v>15.489999999999997</v>
      </c>
    </row>
    <row r="6791" spans="1:17" x14ac:dyDescent="0.3">
      <c r="A6791" t="s">
        <v>166</v>
      </c>
      <c r="B6791" t="s">
        <v>3089</v>
      </c>
      <c r="C6791" t="s">
        <v>3090</v>
      </c>
      <c r="D6791" t="s">
        <v>20</v>
      </c>
      <c r="E6791" t="s">
        <v>21</v>
      </c>
      <c r="F6791" t="s">
        <v>1280</v>
      </c>
      <c r="G6791" t="s">
        <v>23</v>
      </c>
      <c r="H6791">
        <v>40214</v>
      </c>
      <c r="I6791" t="s">
        <v>24</v>
      </c>
      <c r="J6791" t="s">
        <v>3091</v>
      </c>
      <c r="K6791" t="s">
        <v>39</v>
      </c>
      <c r="L6791" t="s">
        <v>80</v>
      </c>
      <c r="M6791" t="s">
        <v>3092</v>
      </c>
      <c r="N6791">
        <v>79.14</v>
      </c>
      <c r="O6791">
        <v>3</v>
      </c>
      <c r="P6791">
        <v>0</v>
      </c>
      <c r="Q6791">
        <v>36.404399999999995</v>
      </c>
    </row>
    <row r="6792" spans="1:17" x14ac:dyDescent="0.3">
      <c r="A6792" t="s">
        <v>17</v>
      </c>
      <c r="B6792" t="s">
        <v>997</v>
      </c>
      <c r="C6792" t="s">
        <v>998</v>
      </c>
      <c r="D6792" t="s">
        <v>34</v>
      </c>
      <c r="E6792" t="s">
        <v>21</v>
      </c>
      <c r="F6792" t="s">
        <v>3320</v>
      </c>
      <c r="G6792" t="s">
        <v>1211</v>
      </c>
      <c r="H6792">
        <v>89031</v>
      </c>
      <c r="I6792" t="s">
        <v>37</v>
      </c>
      <c r="J6792" t="s">
        <v>3091</v>
      </c>
      <c r="K6792" t="s">
        <v>39</v>
      </c>
      <c r="L6792" t="s">
        <v>80</v>
      </c>
      <c r="M6792" t="s">
        <v>3092</v>
      </c>
      <c r="N6792">
        <v>79.14</v>
      </c>
      <c r="O6792">
        <v>3</v>
      </c>
      <c r="P6792">
        <v>0</v>
      </c>
      <c r="Q6792">
        <v>36.404399999999995</v>
      </c>
    </row>
    <row r="6793" spans="1:17" x14ac:dyDescent="0.3">
      <c r="A6793" t="s">
        <v>42</v>
      </c>
      <c r="B6793" t="s">
        <v>1036</v>
      </c>
      <c r="C6793" t="s">
        <v>1037</v>
      </c>
      <c r="D6793" t="s">
        <v>20</v>
      </c>
      <c r="E6793" t="s">
        <v>21</v>
      </c>
      <c r="F6793" t="s">
        <v>2502</v>
      </c>
      <c r="G6793" t="s">
        <v>283</v>
      </c>
      <c r="H6793">
        <v>23464</v>
      </c>
      <c r="I6793" t="s">
        <v>24</v>
      </c>
      <c r="J6793" t="s">
        <v>3091</v>
      </c>
      <c r="K6793" t="s">
        <v>39</v>
      </c>
      <c r="L6793" t="s">
        <v>80</v>
      </c>
      <c r="M6793" t="s">
        <v>3092</v>
      </c>
      <c r="N6793">
        <v>105.52</v>
      </c>
      <c r="O6793">
        <v>4</v>
      </c>
      <c r="P6793">
        <v>0</v>
      </c>
      <c r="Q6793">
        <v>48.539199999999994</v>
      </c>
    </row>
    <row r="6794" spans="1:17" x14ac:dyDescent="0.3">
      <c r="A6794" t="s">
        <v>42</v>
      </c>
      <c r="B6794" t="s">
        <v>2338</v>
      </c>
      <c r="C6794" t="s">
        <v>2339</v>
      </c>
      <c r="D6794" t="s">
        <v>34</v>
      </c>
      <c r="E6794" t="s">
        <v>21</v>
      </c>
      <c r="F6794" t="s">
        <v>435</v>
      </c>
      <c r="G6794" t="s">
        <v>224</v>
      </c>
      <c r="H6794">
        <v>47201</v>
      </c>
      <c r="I6794" t="s">
        <v>93</v>
      </c>
      <c r="J6794" t="s">
        <v>3091</v>
      </c>
      <c r="K6794" t="s">
        <v>39</v>
      </c>
      <c r="L6794" t="s">
        <v>80</v>
      </c>
      <c r="M6794" t="s">
        <v>3092</v>
      </c>
      <c r="N6794">
        <v>158.28</v>
      </c>
      <c r="O6794">
        <v>6</v>
      </c>
      <c r="P6794">
        <v>0</v>
      </c>
      <c r="Q6794">
        <v>72.808799999999991</v>
      </c>
    </row>
    <row r="6795" spans="1:17" x14ac:dyDescent="0.3">
      <c r="A6795" t="s">
        <v>42</v>
      </c>
      <c r="B6795" t="s">
        <v>5577</v>
      </c>
      <c r="C6795" t="s">
        <v>5578</v>
      </c>
      <c r="D6795" t="s">
        <v>20</v>
      </c>
      <c r="E6795" t="s">
        <v>21</v>
      </c>
      <c r="F6795" t="s">
        <v>295</v>
      </c>
      <c r="G6795" t="s">
        <v>296</v>
      </c>
      <c r="H6795">
        <v>38109</v>
      </c>
      <c r="I6795" t="s">
        <v>24</v>
      </c>
      <c r="J6795" t="s">
        <v>3091</v>
      </c>
      <c r="K6795" t="s">
        <v>39</v>
      </c>
      <c r="L6795" t="s">
        <v>80</v>
      </c>
      <c r="M6795" t="s">
        <v>3092</v>
      </c>
      <c r="N6795">
        <v>42.207999999999998</v>
      </c>
      <c r="O6795">
        <v>2</v>
      </c>
      <c r="P6795">
        <v>0.2</v>
      </c>
      <c r="Q6795">
        <v>13.717599999999997</v>
      </c>
    </row>
    <row r="6796" spans="1:17" x14ac:dyDescent="0.3">
      <c r="A6796" t="s">
        <v>42</v>
      </c>
      <c r="B6796" t="s">
        <v>3223</v>
      </c>
      <c r="C6796" t="s">
        <v>3224</v>
      </c>
      <c r="D6796" t="s">
        <v>34</v>
      </c>
      <c r="E6796" t="s">
        <v>21</v>
      </c>
      <c r="F6796" t="s">
        <v>368</v>
      </c>
      <c r="G6796" t="s">
        <v>369</v>
      </c>
      <c r="H6796">
        <v>97206</v>
      </c>
      <c r="I6796" t="s">
        <v>37</v>
      </c>
      <c r="J6796" t="s">
        <v>3091</v>
      </c>
      <c r="K6796" t="s">
        <v>39</v>
      </c>
      <c r="L6796" t="s">
        <v>80</v>
      </c>
      <c r="M6796" t="s">
        <v>3092</v>
      </c>
      <c r="N6796">
        <v>105.52</v>
      </c>
      <c r="O6796">
        <v>5</v>
      </c>
      <c r="P6796">
        <v>0.2</v>
      </c>
      <c r="Q6796">
        <v>34.293999999999997</v>
      </c>
    </row>
    <row r="6797" spans="1:17" x14ac:dyDescent="0.3">
      <c r="A6797" t="s">
        <v>17</v>
      </c>
      <c r="B6797" t="s">
        <v>2993</v>
      </c>
      <c r="C6797" t="s">
        <v>2994</v>
      </c>
      <c r="D6797" t="s">
        <v>34</v>
      </c>
      <c r="E6797" t="s">
        <v>21</v>
      </c>
      <c r="F6797" t="s">
        <v>129</v>
      </c>
      <c r="G6797" t="s">
        <v>130</v>
      </c>
      <c r="H6797">
        <v>19134</v>
      </c>
      <c r="I6797" t="s">
        <v>131</v>
      </c>
      <c r="J6797" t="s">
        <v>3091</v>
      </c>
      <c r="K6797" t="s">
        <v>39</v>
      </c>
      <c r="L6797" t="s">
        <v>80</v>
      </c>
      <c r="M6797" t="s">
        <v>3092</v>
      </c>
      <c r="N6797">
        <v>126.624</v>
      </c>
      <c r="O6797">
        <v>6</v>
      </c>
      <c r="P6797">
        <v>0.2</v>
      </c>
      <c r="Q6797">
        <v>41.152799999999992</v>
      </c>
    </row>
    <row r="6798" spans="1:17" x14ac:dyDescent="0.3">
      <c r="A6798" t="s">
        <v>42</v>
      </c>
      <c r="B6798" t="s">
        <v>1487</v>
      </c>
      <c r="C6798" t="s">
        <v>1488</v>
      </c>
      <c r="D6798" t="s">
        <v>34</v>
      </c>
      <c r="E6798" t="s">
        <v>21</v>
      </c>
      <c r="F6798" t="s">
        <v>269</v>
      </c>
      <c r="G6798" t="s">
        <v>187</v>
      </c>
      <c r="H6798">
        <v>60623</v>
      </c>
      <c r="I6798" t="s">
        <v>93</v>
      </c>
      <c r="J6798" t="s">
        <v>3091</v>
      </c>
      <c r="K6798" t="s">
        <v>39</v>
      </c>
      <c r="L6798" t="s">
        <v>80</v>
      </c>
      <c r="M6798" t="s">
        <v>3092</v>
      </c>
      <c r="N6798">
        <v>63.311999999999998</v>
      </c>
      <c r="O6798">
        <v>3</v>
      </c>
      <c r="P6798">
        <v>0.2</v>
      </c>
      <c r="Q6798">
        <v>20.576399999999996</v>
      </c>
    </row>
    <row r="6799" spans="1:17" x14ac:dyDescent="0.3">
      <c r="A6799" t="s">
        <v>42</v>
      </c>
      <c r="B6799" t="s">
        <v>3809</v>
      </c>
      <c r="C6799" t="s">
        <v>3810</v>
      </c>
      <c r="D6799" t="s">
        <v>20</v>
      </c>
      <c r="E6799" t="s">
        <v>21</v>
      </c>
      <c r="F6799" t="s">
        <v>35</v>
      </c>
      <c r="G6799" t="s">
        <v>36</v>
      </c>
      <c r="H6799">
        <v>90036</v>
      </c>
      <c r="I6799" t="s">
        <v>37</v>
      </c>
      <c r="J6799" t="s">
        <v>3091</v>
      </c>
      <c r="K6799" t="s">
        <v>39</v>
      </c>
      <c r="L6799" t="s">
        <v>80</v>
      </c>
      <c r="M6799" t="s">
        <v>3092</v>
      </c>
      <c r="N6799">
        <v>211.04</v>
      </c>
      <c r="O6799">
        <v>8</v>
      </c>
      <c r="P6799">
        <v>0</v>
      </c>
      <c r="Q6799">
        <v>97.078399999999988</v>
      </c>
    </row>
    <row r="6800" spans="1:17" x14ac:dyDescent="0.3">
      <c r="A6800" t="s">
        <v>42</v>
      </c>
      <c r="B6800" t="s">
        <v>1533</v>
      </c>
      <c r="C6800" t="s">
        <v>1534</v>
      </c>
      <c r="D6800" t="s">
        <v>20</v>
      </c>
      <c r="E6800" t="s">
        <v>21</v>
      </c>
      <c r="F6800" t="s">
        <v>129</v>
      </c>
      <c r="G6800" t="s">
        <v>130</v>
      </c>
      <c r="H6800">
        <v>19140</v>
      </c>
      <c r="I6800" t="s">
        <v>131</v>
      </c>
      <c r="J6800" t="s">
        <v>2168</v>
      </c>
      <c r="K6800" t="s">
        <v>39</v>
      </c>
      <c r="L6800" t="s">
        <v>80</v>
      </c>
      <c r="M6800" t="s">
        <v>2169</v>
      </c>
      <c r="N6800">
        <v>5.3440000000000003</v>
      </c>
      <c r="O6800">
        <v>1</v>
      </c>
      <c r="P6800">
        <v>0.2</v>
      </c>
      <c r="Q6800">
        <v>1.8703999999999998</v>
      </c>
    </row>
    <row r="6801" spans="1:17" x14ac:dyDescent="0.3">
      <c r="A6801" t="s">
        <v>166</v>
      </c>
      <c r="B6801" t="s">
        <v>1232</v>
      </c>
      <c r="C6801" t="s">
        <v>1233</v>
      </c>
      <c r="D6801" t="s">
        <v>20</v>
      </c>
      <c r="E6801" t="s">
        <v>21</v>
      </c>
      <c r="F6801" t="s">
        <v>896</v>
      </c>
      <c r="G6801" t="s">
        <v>36</v>
      </c>
      <c r="H6801">
        <v>90301</v>
      </c>
      <c r="I6801" t="s">
        <v>37</v>
      </c>
      <c r="J6801" t="s">
        <v>2168</v>
      </c>
      <c r="K6801" t="s">
        <v>39</v>
      </c>
      <c r="L6801" t="s">
        <v>80</v>
      </c>
      <c r="M6801" t="s">
        <v>2169</v>
      </c>
      <c r="N6801">
        <v>60.12</v>
      </c>
      <c r="O6801">
        <v>9</v>
      </c>
      <c r="P6801">
        <v>0</v>
      </c>
      <c r="Q6801">
        <v>28.857599999999998</v>
      </c>
    </row>
    <row r="6802" spans="1:17" x14ac:dyDescent="0.3">
      <c r="A6802" t="s">
        <v>166</v>
      </c>
      <c r="B6802" t="s">
        <v>2131</v>
      </c>
      <c r="C6802" t="s">
        <v>2132</v>
      </c>
      <c r="D6802" t="s">
        <v>20</v>
      </c>
      <c r="E6802" t="s">
        <v>21</v>
      </c>
      <c r="F6802" t="s">
        <v>235</v>
      </c>
      <c r="G6802" t="s">
        <v>236</v>
      </c>
      <c r="H6802">
        <v>10035</v>
      </c>
      <c r="I6802" t="s">
        <v>131</v>
      </c>
      <c r="J6802" t="s">
        <v>2168</v>
      </c>
      <c r="K6802" t="s">
        <v>39</v>
      </c>
      <c r="L6802" t="s">
        <v>80</v>
      </c>
      <c r="M6802" t="s">
        <v>2169</v>
      </c>
      <c r="N6802">
        <v>46.76</v>
      </c>
      <c r="O6802">
        <v>7</v>
      </c>
      <c r="P6802">
        <v>0</v>
      </c>
      <c r="Q6802">
        <v>22.444800000000001</v>
      </c>
    </row>
    <row r="6803" spans="1:17" x14ac:dyDescent="0.3">
      <c r="A6803" t="s">
        <v>166</v>
      </c>
      <c r="B6803" t="s">
        <v>4922</v>
      </c>
      <c r="C6803" t="s">
        <v>4923</v>
      </c>
      <c r="D6803" t="s">
        <v>34</v>
      </c>
      <c r="E6803" t="s">
        <v>21</v>
      </c>
      <c r="F6803" t="s">
        <v>653</v>
      </c>
      <c r="G6803" t="s">
        <v>36</v>
      </c>
      <c r="H6803">
        <v>94533</v>
      </c>
      <c r="I6803" t="s">
        <v>37</v>
      </c>
      <c r="J6803" t="s">
        <v>2168</v>
      </c>
      <c r="K6803" t="s">
        <v>39</v>
      </c>
      <c r="L6803" t="s">
        <v>80</v>
      </c>
      <c r="M6803" t="s">
        <v>2169</v>
      </c>
      <c r="N6803">
        <v>26.72</v>
      </c>
      <c r="O6803">
        <v>4</v>
      </c>
      <c r="P6803">
        <v>0</v>
      </c>
      <c r="Q6803">
        <v>12.8256</v>
      </c>
    </row>
    <row r="6804" spans="1:17" x14ac:dyDescent="0.3">
      <c r="A6804" t="s">
        <v>42</v>
      </c>
      <c r="B6804" t="s">
        <v>3093</v>
      </c>
      <c r="C6804" t="s">
        <v>3094</v>
      </c>
      <c r="D6804" t="s">
        <v>20</v>
      </c>
      <c r="E6804" t="s">
        <v>21</v>
      </c>
      <c r="F6804" t="s">
        <v>4396</v>
      </c>
      <c r="G6804" t="s">
        <v>46</v>
      </c>
      <c r="H6804">
        <v>32303</v>
      </c>
      <c r="I6804" t="s">
        <v>24</v>
      </c>
      <c r="J6804" t="s">
        <v>2168</v>
      </c>
      <c r="K6804" t="s">
        <v>39</v>
      </c>
      <c r="L6804" t="s">
        <v>80</v>
      </c>
      <c r="M6804" t="s">
        <v>2169</v>
      </c>
      <c r="N6804">
        <v>26.720000000000002</v>
      </c>
      <c r="O6804">
        <v>5</v>
      </c>
      <c r="P6804">
        <v>0.2</v>
      </c>
      <c r="Q6804">
        <v>9.3520000000000003</v>
      </c>
    </row>
    <row r="6805" spans="1:17" x14ac:dyDescent="0.3">
      <c r="A6805" t="s">
        <v>17</v>
      </c>
      <c r="B6805" t="s">
        <v>2557</v>
      </c>
      <c r="C6805" t="s">
        <v>2558</v>
      </c>
      <c r="D6805" t="s">
        <v>90</v>
      </c>
      <c r="E6805" t="s">
        <v>21</v>
      </c>
      <c r="F6805" t="s">
        <v>282</v>
      </c>
      <c r="G6805" t="s">
        <v>436</v>
      </c>
      <c r="H6805">
        <v>45503</v>
      </c>
      <c r="I6805" t="s">
        <v>131</v>
      </c>
      <c r="J6805" t="s">
        <v>2561</v>
      </c>
      <c r="K6805" t="s">
        <v>39</v>
      </c>
      <c r="L6805" t="s">
        <v>80</v>
      </c>
      <c r="M6805" t="s">
        <v>2562</v>
      </c>
      <c r="N6805">
        <v>63.311999999999998</v>
      </c>
      <c r="O6805">
        <v>3</v>
      </c>
      <c r="P6805">
        <v>0.2</v>
      </c>
      <c r="Q6805">
        <v>20.576399999999996</v>
      </c>
    </row>
    <row r="6806" spans="1:17" x14ac:dyDescent="0.3">
      <c r="A6806" t="s">
        <v>42</v>
      </c>
      <c r="B6806" t="s">
        <v>4372</v>
      </c>
      <c r="C6806" t="s">
        <v>4373</v>
      </c>
      <c r="D6806" t="s">
        <v>90</v>
      </c>
      <c r="E6806" t="s">
        <v>21</v>
      </c>
      <c r="F6806" t="s">
        <v>435</v>
      </c>
      <c r="G6806" t="s">
        <v>1107</v>
      </c>
      <c r="H6806">
        <v>31907</v>
      </c>
      <c r="I6806" t="s">
        <v>24</v>
      </c>
      <c r="J6806" t="s">
        <v>2561</v>
      </c>
      <c r="K6806" t="s">
        <v>39</v>
      </c>
      <c r="L6806" t="s">
        <v>80</v>
      </c>
      <c r="M6806" t="s">
        <v>2562</v>
      </c>
      <c r="N6806">
        <v>184.66</v>
      </c>
      <c r="O6806">
        <v>7</v>
      </c>
      <c r="P6806">
        <v>0</v>
      </c>
      <c r="Q6806">
        <v>84.943599999999989</v>
      </c>
    </row>
    <row r="6807" spans="1:17" x14ac:dyDescent="0.3">
      <c r="A6807" t="s">
        <v>17</v>
      </c>
      <c r="B6807" t="s">
        <v>3831</v>
      </c>
      <c r="C6807" t="s">
        <v>3832</v>
      </c>
      <c r="D6807" t="s">
        <v>34</v>
      </c>
      <c r="E6807" t="s">
        <v>21</v>
      </c>
      <c r="F6807" t="s">
        <v>1083</v>
      </c>
      <c r="G6807" t="s">
        <v>1084</v>
      </c>
      <c r="H6807">
        <v>1852</v>
      </c>
      <c r="I6807" t="s">
        <v>131</v>
      </c>
      <c r="J6807" t="s">
        <v>2561</v>
      </c>
      <c r="K6807" t="s">
        <v>39</v>
      </c>
      <c r="L6807" t="s">
        <v>80</v>
      </c>
      <c r="M6807" t="s">
        <v>2562</v>
      </c>
      <c r="N6807">
        <v>105.52</v>
      </c>
      <c r="O6807">
        <v>4</v>
      </c>
      <c r="P6807">
        <v>0</v>
      </c>
      <c r="Q6807">
        <v>48.539199999999994</v>
      </c>
    </row>
    <row r="6808" spans="1:17" x14ac:dyDescent="0.3">
      <c r="A6808" t="s">
        <v>17</v>
      </c>
      <c r="B6808" t="s">
        <v>88</v>
      </c>
      <c r="C6808" t="s">
        <v>89</v>
      </c>
      <c r="D6808" t="s">
        <v>90</v>
      </c>
      <c r="E6808" t="s">
        <v>21</v>
      </c>
      <c r="F6808" t="s">
        <v>77</v>
      </c>
      <c r="G6808" t="s">
        <v>2287</v>
      </c>
      <c r="H6808">
        <v>3301</v>
      </c>
      <c r="I6808" t="s">
        <v>131</v>
      </c>
      <c r="J6808" t="s">
        <v>2561</v>
      </c>
      <c r="K6808" t="s">
        <v>39</v>
      </c>
      <c r="L6808" t="s">
        <v>80</v>
      </c>
      <c r="M6808" t="s">
        <v>2562</v>
      </c>
      <c r="N6808">
        <v>184.66</v>
      </c>
      <c r="O6808">
        <v>7</v>
      </c>
      <c r="P6808">
        <v>0</v>
      </c>
      <c r="Q6808">
        <v>84.943599999999989</v>
      </c>
    </row>
    <row r="6809" spans="1:17" x14ac:dyDescent="0.3">
      <c r="A6809" t="s">
        <v>166</v>
      </c>
      <c r="B6809" t="s">
        <v>931</v>
      </c>
      <c r="C6809" t="s">
        <v>932</v>
      </c>
      <c r="D6809" t="s">
        <v>90</v>
      </c>
      <c r="E6809" t="s">
        <v>21</v>
      </c>
      <c r="F6809" t="s">
        <v>112</v>
      </c>
      <c r="G6809" t="s">
        <v>36</v>
      </c>
      <c r="H6809">
        <v>94110</v>
      </c>
      <c r="I6809" t="s">
        <v>37</v>
      </c>
      <c r="J6809" t="s">
        <v>2095</v>
      </c>
      <c r="K6809" t="s">
        <v>39</v>
      </c>
      <c r="L6809" t="s">
        <v>80</v>
      </c>
      <c r="M6809" t="s">
        <v>2096</v>
      </c>
      <c r="N6809">
        <v>4.28</v>
      </c>
      <c r="O6809">
        <v>1</v>
      </c>
      <c r="P6809">
        <v>0</v>
      </c>
      <c r="Q6809">
        <v>1.9259999999999997</v>
      </c>
    </row>
    <row r="6810" spans="1:17" x14ac:dyDescent="0.3">
      <c r="A6810" t="s">
        <v>17</v>
      </c>
      <c r="B6810" t="s">
        <v>526</v>
      </c>
      <c r="C6810" t="s">
        <v>527</v>
      </c>
      <c r="D6810" t="s">
        <v>20</v>
      </c>
      <c r="E6810" t="s">
        <v>21</v>
      </c>
      <c r="F6810" t="s">
        <v>269</v>
      </c>
      <c r="G6810" t="s">
        <v>187</v>
      </c>
      <c r="H6810">
        <v>60623</v>
      </c>
      <c r="I6810" t="s">
        <v>93</v>
      </c>
      <c r="J6810" t="s">
        <v>2095</v>
      </c>
      <c r="K6810" t="s">
        <v>39</v>
      </c>
      <c r="L6810" t="s">
        <v>80</v>
      </c>
      <c r="M6810" t="s">
        <v>2096</v>
      </c>
      <c r="N6810">
        <v>20.544000000000004</v>
      </c>
      <c r="O6810">
        <v>6</v>
      </c>
      <c r="P6810">
        <v>0.2</v>
      </c>
      <c r="Q6810">
        <v>6.4199999999999964</v>
      </c>
    </row>
    <row r="6811" spans="1:17" x14ac:dyDescent="0.3">
      <c r="A6811" t="s">
        <v>42</v>
      </c>
      <c r="B6811" t="s">
        <v>1647</v>
      </c>
      <c r="C6811" t="s">
        <v>1648</v>
      </c>
      <c r="D6811" t="s">
        <v>20</v>
      </c>
      <c r="E6811" t="s">
        <v>21</v>
      </c>
      <c r="F6811" t="s">
        <v>112</v>
      </c>
      <c r="G6811" t="s">
        <v>36</v>
      </c>
      <c r="H6811">
        <v>94122</v>
      </c>
      <c r="I6811" t="s">
        <v>37</v>
      </c>
      <c r="J6811" t="s">
        <v>2095</v>
      </c>
      <c r="K6811" t="s">
        <v>39</v>
      </c>
      <c r="L6811" t="s">
        <v>80</v>
      </c>
      <c r="M6811" t="s">
        <v>2096</v>
      </c>
      <c r="N6811">
        <v>12.84</v>
      </c>
      <c r="O6811">
        <v>3</v>
      </c>
      <c r="P6811">
        <v>0</v>
      </c>
      <c r="Q6811">
        <v>5.7779999999999987</v>
      </c>
    </row>
    <row r="6812" spans="1:17" x14ac:dyDescent="0.3">
      <c r="A6812" t="s">
        <v>42</v>
      </c>
      <c r="B6812" t="s">
        <v>3134</v>
      </c>
      <c r="C6812" t="s">
        <v>3135</v>
      </c>
      <c r="D6812" t="s">
        <v>90</v>
      </c>
      <c r="E6812" t="s">
        <v>21</v>
      </c>
      <c r="F6812" t="s">
        <v>1078</v>
      </c>
      <c r="G6812" t="s">
        <v>92</v>
      </c>
      <c r="H6812">
        <v>78745</v>
      </c>
      <c r="I6812" t="s">
        <v>93</v>
      </c>
      <c r="J6812" t="s">
        <v>2095</v>
      </c>
      <c r="K6812" t="s">
        <v>39</v>
      </c>
      <c r="L6812" t="s">
        <v>80</v>
      </c>
      <c r="M6812" t="s">
        <v>2096</v>
      </c>
      <c r="N6812">
        <v>6.8480000000000008</v>
      </c>
      <c r="O6812">
        <v>2</v>
      </c>
      <c r="P6812">
        <v>0.2</v>
      </c>
      <c r="Q6812">
        <v>2.1399999999999992</v>
      </c>
    </row>
    <row r="6813" spans="1:17" x14ac:dyDescent="0.3">
      <c r="A6813" t="s">
        <v>17</v>
      </c>
      <c r="B6813" t="s">
        <v>4869</v>
      </c>
      <c r="C6813" t="s">
        <v>4870</v>
      </c>
      <c r="D6813" t="s">
        <v>20</v>
      </c>
      <c r="E6813" t="s">
        <v>21</v>
      </c>
      <c r="F6813" t="s">
        <v>129</v>
      </c>
      <c r="G6813" t="s">
        <v>130</v>
      </c>
      <c r="H6813">
        <v>19143</v>
      </c>
      <c r="I6813" t="s">
        <v>131</v>
      </c>
      <c r="J6813" t="s">
        <v>2095</v>
      </c>
      <c r="K6813" t="s">
        <v>39</v>
      </c>
      <c r="L6813" t="s">
        <v>80</v>
      </c>
      <c r="M6813" t="s">
        <v>2096</v>
      </c>
      <c r="N6813">
        <v>20.544000000000004</v>
      </c>
      <c r="O6813">
        <v>6</v>
      </c>
      <c r="P6813">
        <v>0.2</v>
      </c>
      <c r="Q6813">
        <v>6.4199999999999964</v>
      </c>
    </row>
    <row r="6814" spans="1:17" x14ac:dyDescent="0.3">
      <c r="A6814" t="s">
        <v>42</v>
      </c>
      <c r="B6814" t="s">
        <v>1651</v>
      </c>
      <c r="C6814" t="s">
        <v>1652</v>
      </c>
      <c r="D6814" t="s">
        <v>20</v>
      </c>
      <c r="E6814" t="s">
        <v>21</v>
      </c>
      <c r="F6814" t="s">
        <v>84</v>
      </c>
      <c r="G6814" t="s">
        <v>85</v>
      </c>
      <c r="H6814">
        <v>98105</v>
      </c>
      <c r="I6814" t="s">
        <v>37</v>
      </c>
      <c r="J6814" t="s">
        <v>3193</v>
      </c>
      <c r="K6814" t="s">
        <v>39</v>
      </c>
      <c r="L6814" t="s">
        <v>80</v>
      </c>
      <c r="M6814" t="s">
        <v>3194</v>
      </c>
      <c r="N6814">
        <v>33.9</v>
      </c>
      <c r="O6814">
        <v>5</v>
      </c>
      <c r="P6814">
        <v>0</v>
      </c>
      <c r="Q6814">
        <v>15.593999999999999</v>
      </c>
    </row>
    <row r="6815" spans="1:17" x14ac:dyDescent="0.3">
      <c r="A6815" t="s">
        <v>42</v>
      </c>
      <c r="B6815" t="s">
        <v>1325</v>
      </c>
      <c r="C6815" t="s">
        <v>1326</v>
      </c>
      <c r="D6815" t="s">
        <v>90</v>
      </c>
      <c r="E6815" t="s">
        <v>21</v>
      </c>
      <c r="F6815" t="s">
        <v>84</v>
      </c>
      <c r="G6815" t="s">
        <v>85</v>
      </c>
      <c r="H6815">
        <v>98115</v>
      </c>
      <c r="I6815" t="s">
        <v>37</v>
      </c>
      <c r="J6815" t="s">
        <v>3193</v>
      </c>
      <c r="K6815" t="s">
        <v>39</v>
      </c>
      <c r="L6815" t="s">
        <v>80</v>
      </c>
      <c r="M6815" t="s">
        <v>3194</v>
      </c>
      <c r="N6815">
        <v>20.34</v>
      </c>
      <c r="O6815">
        <v>3</v>
      </c>
      <c r="P6815">
        <v>0</v>
      </c>
      <c r="Q6815">
        <v>9.3563999999999989</v>
      </c>
    </row>
    <row r="6816" spans="1:17" x14ac:dyDescent="0.3">
      <c r="A6816" t="s">
        <v>42</v>
      </c>
      <c r="B6816" t="s">
        <v>1769</v>
      </c>
      <c r="C6816" t="s">
        <v>1770</v>
      </c>
      <c r="D6816" t="s">
        <v>34</v>
      </c>
      <c r="E6816" t="s">
        <v>21</v>
      </c>
      <c r="F6816" t="s">
        <v>435</v>
      </c>
      <c r="G6816" t="s">
        <v>436</v>
      </c>
      <c r="H6816">
        <v>43229</v>
      </c>
      <c r="I6816" t="s">
        <v>131</v>
      </c>
      <c r="J6816" t="s">
        <v>3193</v>
      </c>
      <c r="K6816" t="s">
        <v>39</v>
      </c>
      <c r="L6816" t="s">
        <v>80</v>
      </c>
      <c r="M6816" t="s">
        <v>3194</v>
      </c>
      <c r="N6816">
        <v>10.848000000000001</v>
      </c>
      <c r="O6816">
        <v>2</v>
      </c>
      <c r="P6816">
        <v>0.2</v>
      </c>
      <c r="Q6816">
        <v>3.5255999999999994</v>
      </c>
    </row>
    <row r="6817" spans="1:17" x14ac:dyDescent="0.3">
      <c r="A6817" t="s">
        <v>42</v>
      </c>
      <c r="B6817" t="s">
        <v>4496</v>
      </c>
      <c r="C6817" t="s">
        <v>4497</v>
      </c>
      <c r="D6817" t="s">
        <v>34</v>
      </c>
      <c r="E6817" t="s">
        <v>21</v>
      </c>
      <c r="F6817" t="s">
        <v>4874</v>
      </c>
      <c r="G6817" t="s">
        <v>3664</v>
      </c>
      <c r="H6817">
        <v>66212</v>
      </c>
      <c r="I6817" t="s">
        <v>93</v>
      </c>
      <c r="J6817" t="s">
        <v>3193</v>
      </c>
      <c r="K6817" t="s">
        <v>39</v>
      </c>
      <c r="L6817" t="s">
        <v>80</v>
      </c>
      <c r="M6817" t="s">
        <v>3194</v>
      </c>
      <c r="N6817">
        <v>13.56</v>
      </c>
      <c r="O6817">
        <v>2</v>
      </c>
      <c r="P6817">
        <v>0</v>
      </c>
      <c r="Q6817">
        <v>6.2375999999999996</v>
      </c>
    </row>
    <row r="6818" spans="1:17" x14ac:dyDescent="0.3">
      <c r="A6818" t="s">
        <v>17</v>
      </c>
      <c r="B6818" t="s">
        <v>3024</v>
      </c>
      <c r="C6818" t="s">
        <v>3025</v>
      </c>
      <c r="D6818" t="s">
        <v>20</v>
      </c>
      <c r="E6818" t="s">
        <v>21</v>
      </c>
      <c r="F6818" t="s">
        <v>121</v>
      </c>
      <c r="G6818" t="s">
        <v>122</v>
      </c>
      <c r="H6818">
        <v>68025</v>
      </c>
      <c r="I6818" t="s">
        <v>93</v>
      </c>
      <c r="J6818" t="s">
        <v>3193</v>
      </c>
      <c r="K6818" t="s">
        <v>39</v>
      </c>
      <c r="L6818" t="s">
        <v>80</v>
      </c>
      <c r="M6818" t="s">
        <v>3194</v>
      </c>
      <c r="N6818">
        <v>33.9</v>
      </c>
      <c r="O6818">
        <v>5</v>
      </c>
      <c r="P6818">
        <v>0</v>
      </c>
      <c r="Q6818">
        <v>15.593999999999999</v>
      </c>
    </row>
    <row r="6819" spans="1:17" x14ac:dyDescent="0.3">
      <c r="A6819" t="s">
        <v>166</v>
      </c>
      <c r="B6819" t="s">
        <v>4318</v>
      </c>
      <c r="C6819" t="s">
        <v>4319</v>
      </c>
      <c r="D6819" t="s">
        <v>20</v>
      </c>
      <c r="E6819" t="s">
        <v>21</v>
      </c>
      <c r="F6819" t="s">
        <v>653</v>
      </c>
      <c r="G6819" t="s">
        <v>654</v>
      </c>
      <c r="H6819">
        <v>6824</v>
      </c>
      <c r="I6819" t="s">
        <v>131</v>
      </c>
      <c r="J6819" t="s">
        <v>3193</v>
      </c>
      <c r="K6819" t="s">
        <v>39</v>
      </c>
      <c r="L6819" t="s">
        <v>80</v>
      </c>
      <c r="M6819" t="s">
        <v>3194</v>
      </c>
      <c r="N6819">
        <v>27.12</v>
      </c>
      <c r="O6819">
        <v>4</v>
      </c>
      <c r="P6819">
        <v>0</v>
      </c>
      <c r="Q6819">
        <v>12.475199999999999</v>
      </c>
    </row>
    <row r="6820" spans="1:17" x14ac:dyDescent="0.3">
      <c r="A6820" t="s">
        <v>17</v>
      </c>
      <c r="B6820" t="s">
        <v>4125</v>
      </c>
      <c r="C6820" t="s">
        <v>4126</v>
      </c>
      <c r="D6820" t="s">
        <v>20</v>
      </c>
      <c r="E6820" t="s">
        <v>21</v>
      </c>
      <c r="F6820" t="s">
        <v>456</v>
      </c>
      <c r="G6820" t="s">
        <v>78</v>
      </c>
      <c r="H6820">
        <v>28403</v>
      </c>
      <c r="I6820" t="s">
        <v>24</v>
      </c>
      <c r="J6820" t="s">
        <v>3193</v>
      </c>
      <c r="K6820" t="s">
        <v>39</v>
      </c>
      <c r="L6820" t="s">
        <v>80</v>
      </c>
      <c r="M6820" t="s">
        <v>3194</v>
      </c>
      <c r="N6820">
        <v>16.272000000000002</v>
      </c>
      <c r="O6820">
        <v>3</v>
      </c>
      <c r="P6820">
        <v>0.2</v>
      </c>
      <c r="Q6820">
        <v>5.2883999999999984</v>
      </c>
    </row>
    <row r="6821" spans="1:17" x14ac:dyDescent="0.3">
      <c r="A6821" t="s">
        <v>17</v>
      </c>
      <c r="B6821" t="s">
        <v>3528</v>
      </c>
      <c r="C6821" t="s">
        <v>3529</v>
      </c>
      <c r="D6821" t="s">
        <v>20</v>
      </c>
      <c r="E6821" t="s">
        <v>21</v>
      </c>
      <c r="F6821" t="s">
        <v>129</v>
      </c>
      <c r="G6821" t="s">
        <v>130</v>
      </c>
      <c r="H6821">
        <v>19140</v>
      </c>
      <c r="I6821" t="s">
        <v>131</v>
      </c>
      <c r="J6821" t="s">
        <v>3193</v>
      </c>
      <c r="K6821" t="s">
        <v>39</v>
      </c>
      <c r="L6821" t="s">
        <v>80</v>
      </c>
      <c r="M6821" t="s">
        <v>3194</v>
      </c>
      <c r="N6821">
        <v>21.696000000000002</v>
      </c>
      <c r="O6821">
        <v>4</v>
      </c>
      <c r="P6821">
        <v>0.2</v>
      </c>
      <c r="Q6821">
        <v>7.0511999999999988</v>
      </c>
    </row>
    <row r="6822" spans="1:17" x14ac:dyDescent="0.3">
      <c r="A6822" t="s">
        <v>166</v>
      </c>
      <c r="B6822" t="s">
        <v>1087</v>
      </c>
      <c r="C6822" t="s">
        <v>1088</v>
      </c>
      <c r="D6822" t="s">
        <v>90</v>
      </c>
      <c r="E6822" t="s">
        <v>21</v>
      </c>
      <c r="F6822" t="s">
        <v>5134</v>
      </c>
      <c r="G6822" t="s">
        <v>224</v>
      </c>
      <c r="H6822">
        <v>46142</v>
      </c>
      <c r="I6822" t="s">
        <v>93</v>
      </c>
      <c r="J6822" t="s">
        <v>3193</v>
      </c>
      <c r="K6822" t="s">
        <v>39</v>
      </c>
      <c r="L6822" t="s">
        <v>80</v>
      </c>
      <c r="M6822" t="s">
        <v>3194</v>
      </c>
      <c r="N6822">
        <v>67.8</v>
      </c>
      <c r="O6822">
        <v>10</v>
      </c>
      <c r="P6822">
        <v>0</v>
      </c>
      <c r="Q6822">
        <v>31.187999999999999</v>
      </c>
    </row>
    <row r="6823" spans="1:17" x14ac:dyDescent="0.3">
      <c r="A6823" t="s">
        <v>42</v>
      </c>
      <c r="B6823" t="s">
        <v>1243</v>
      </c>
      <c r="C6823" t="s">
        <v>1244</v>
      </c>
      <c r="D6823" t="s">
        <v>20</v>
      </c>
      <c r="E6823" t="s">
        <v>21</v>
      </c>
      <c r="F6823" t="s">
        <v>112</v>
      </c>
      <c r="G6823" t="s">
        <v>36</v>
      </c>
      <c r="H6823">
        <v>94110</v>
      </c>
      <c r="I6823" t="s">
        <v>37</v>
      </c>
      <c r="J6823" t="s">
        <v>1247</v>
      </c>
      <c r="K6823" t="s">
        <v>39</v>
      </c>
      <c r="L6823" t="s">
        <v>80</v>
      </c>
      <c r="M6823" t="s">
        <v>1248</v>
      </c>
      <c r="N6823">
        <v>27.15</v>
      </c>
      <c r="O6823">
        <v>5</v>
      </c>
      <c r="P6823">
        <v>0</v>
      </c>
      <c r="Q6823">
        <v>13.3035</v>
      </c>
    </row>
    <row r="6824" spans="1:17" x14ac:dyDescent="0.3">
      <c r="A6824" t="s">
        <v>42</v>
      </c>
      <c r="B6824" t="s">
        <v>2121</v>
      </c>
      <c r="C6824" t="s">
        <v>2122</v>
      </c>
      <c r="D6824" t="s">
        <v>20</v>
      </c>
      <c r="E6824" t="s">
        <v>21</v>
      </c>
      <c r="F6824" t="s">
        <v>112</v>
      </c>
      <c r="G6824" t="s">
        <v>36</v>
      </c>
      <c r="H6824">
        <v>94110</v>
      </c>
      <c r="I6824" t="s">
        <v>37</v>
      </c>
      <c r="J6824" t="s">
        <v>1247</v>
      </c>
      <c r="K6824" t="s">
        <v>39</v>
      </c>
      <c r="L6824" t="s">
        <v>80</v>
      </c>
      <c r="M6824" t="s">
        <v>1248</v>
      </c>
      <c r="N6824">
        <v>21.72</v>
      </c>
      <c r="O6824">
        <v>4</v>
      </c>
      <c r="P6824">
        <v>0</v>
      </c>
      <c r="Q6824">
        <v>10.642799999999999</v>
      </c>
    </row>
    <row r="6825" spans="1:17" x14ac:dyDescent="0.3">
      <c r="A6825" t="s">
        <v>1122</v>
      </c>
      <c r="B6825" t="s">
        <v>661</v>
      </c>
      <c r="C6825" t="s">
        <v>662</v>
      </c>
      <c r="D6825" t="s">
        <v>34</v>
      </c>
      <c r="E6825" t="s">
        <v>21</v>
      </c>
      <c r="F6825" t="s">
        <v>35</v>
      </c>
      <c r="G6825" t="s">
        <v>36</v>
      </c>
      <c r="H6825">
        <v>90032</v>
      </c>
      <c r="I6825" t="s">
        <v>37</v>
      </c>
      <c r="J6825" t="s">
        <v>1247</v>
      </c>
      <c r="K6825" t="s">
        <v>39</v>
      </c>
      <c r="L6825" t="s">
        <v>80</v>
      </c>
      <c r="M6825" t="s">
        <v>1248</v>
      </c>
      <c r="N6825">
        <v>10.86</v>
      </c>
      <c r="O6825">
        <v>2</v>
      </c>
      <c r="P6825">
        <v>0</v>
      </c>
      <c r="Q6825">
        <v>5.3213999999999997</v>
      </c>
    </row>
    <row r="6826" spans="1:17" x14ac:dyDescent="0.3">
      <c r="A6826" t="s">
        <v>42</v>
      </c>
      <c r="B6826" t="s">
        <v>280</v>
      </c>
      <c r="C6826" t="s">
        <v>281</v>
      </c>
      <c r="D6826" t="s">
        <v>20</v>
      </c>
      <c r="E6826" t="s">
        <v>21</v>
      </c>
      <c r="F6826" t="s">
        <v>163</v>
      </c>
      <c r="G6826" t="s">
        <v>92</v>
      </c>
      <c r="H6826">
        <v>77095</v>
      </c>
      <c r="I6826" t="s">
        <v>93</v>
      </c>
      <c r="J6826" t="s">
        <v>1247</v>
      </c>
      <c r="K6826" t="s">
        <v>39</v>
      </c>
      <c r="L6826" t="s">
        <v>80</v>
      </c>
      <c r="M6826" t="s">
        <v>1248</v>
      </c>
      <c r="N6826">
        <v>21.720000000000002</v>
      </c>
      <c r="O6826">
        <v>5</v>
      </c>
      <c r="P6826">
        <v>0.2</v>
      </c>
      <c r="Q6826">
        <v>7.8734999999999991</v>
      </c>
    </row>
    <row r="6827" spans="1:17" x14ac:dyDescent="0.3">
      <c r="A6827" t="s">
        <v>17</v>
      </c>
      <c r="B6827" t="s">
        <v>832</v>
      </c>
      <c r="C6827" t="s">
        <v>833</v>
      </c>
      <c r="D6827" t="s">
        <v>20</v>
      </c>
      <c r="E6827" t="s">
        <v>21</v>
      </c>
      <c r="F6827" t="s">
        <v>1502</v>
      </c>
      <c r="G6827" t="s">
        <v>1107</v>
      </c>
      <c r="H6827">
        <v>30318</v>
      </c>
      <c r="I6827" t="s">
        <v>24</v>
      </c>
      <c r="J6827" t="s">
        <v>1247</v>
      </c>
      <c r="K6827" t="s">
        <v>39</v>
      </c>
      <c r="L6827" t="s">
        <v>80</v>
      </c>
      <c r="M6827" t="s">
        <v>1248</v>
      </c>
      <c r="N6827">
        <v>48.87</v>
      </c>
      <c r="O6827">
        <v>9</v>
      </c>
      <c r="P6827">
        <v>0</v>
      </c>
      <c r="Q6827">
        <v>23.946299999999997</v>
      </c>
    </row>
    <row r="6828" spans="1:17" x14ac:dyDescent="0.3">
      <c r="A6828" t="s">
        <v>166</v>
      </c>
      <c r="B6828" t="s">
        <v>2383</v>
      </c>
      <c r="C6828" t="s">
        <v>2384</v>
      </c>
      <c r="D6828" t="s">
        <v>34</v>
      </c>
      <c r="E6828" t="s">
        <v>21</v>
      </c>
      <c r="F6828" t="s">
        <v>5226</v>
      </c>
      <c r="G6828" t="s">
        <v>1217</v>
      </c>
      <c r="H6828">
        <v>2920</v>
      </c>
      <c r="I6828" t="s">
        <v>131</v>
      </c>
      <c r="J6828" t="s">
        <v>1247</v>
      </c>
      <c r="K6828" t="s">
        <v>39</v>
      </c>
      <c r="L6828" t="s">
        <v>80</v>
      </c>
      <c r="M6828" t="s">
        <v>1248</v>
      </c>
      <c r="N6828">
        <v>43.44</v>
      </c>
      <c r="O6828">
        <v>8</v>
      </c>
      <c r="P6828">
        <v>0</v>
      </c>
      <c r="Q6828">
        <v>21.285599999999999</v>
      </c>
    </row>
    <row r="6829" spans="1:17" x14ac:dyDescent="0.3">
      <c r="A6829" t="s">
        <v>42</v>
      </c>
      <c r="B6829" t="s">
        <v>2269</v>
      </c>
      <c r="C6829" t="s">
        <v>2270</v>
      </c>
      <c r="D6829" t="s">
        <v>34</v>
      </c>
      <c r="E6829" t="s">
        <v>21</v>
      </c>
      <c r="F6829" t="s">
        <v>35</v>
      </c>
      <c r="G6829" t="s">
        <v>36</v>
      </c>
      <c r="H6829">
        <v>90004</v>
      </c>
      <c r="I6829" t="s">
        <v>37</v>
      </c>
      <c r="J6829" t="s">
        <v>1247</v>
      </c>
      <c r="K6829" t="s">
        <v>39</v>
      </c>
      <c r="L6829" t="s">
        <v>80</v>
      </c>
      <c r="M6829" t="s">
        <v>1248</v>
      </c>
      <c r="N6829">
        <v>10.86</v>
      </c>
      <c r="O6829">
        <v>2</v>
      </c>
      <c r="P6829">
        <v>0</v>
      </c>
      <c r="Q6829">
        <v>5.3213999999999997</v>
      </c>
    </row>
    <row r="6830" spans="1:17" x14ac:dyDescent="0.3">
      <c r="A6830" t="s">
        <v>42</v>
      </c>
      <c r="B6830" t="s">
        <v>3068</v>
      </c>
      <c r="C6830" t="s">
        <v>3069</v>
      </c>
      <c r="D6830" t="s">
        <v>34</v>
      </c>
      <c r="E6830" t="s">
        <v>21</v>
      </c>
      <c r="F6830" t="s">
        <v>1078</v>
      </c>
      <c r="G6830" t="s">
        <v>92</v>
      </c>
      <c r="H6830">
        <v>78745</v>
      </c>
      <c r="I6830" t="s">
        <v>93</v>
      </c>
      <c r="J6830" t="s">
        <v>3717</v>
      </c>
      <c r="K6830" t="s">
        <v>39</v>
      </c>
      <c r="L6830" t="s">
        <v>80</v>
      </c>
      <c r="M6830" t="s">
        <v>3718</v>
      </c>
      <c r="N6830">
        <v>36.288000000000011</v>
      </c>
      <c r="O6830">
        <v>7</v>
      </c>
      <c r="P6830">
        <v>0.2</v>
      </c>
      <c r="Q6830">
        <v>12.700800000000001</v>
      </c>
    </row>
    <row r="6831" spans="1:17" x14ac:dyDescent="0.3">
      <c r="A6831" t="s">
        <v>166</v>
      </c>
      <c r="B6831" t="s">
        <v>1079</v>
      </c>
      <c r="C6831" t="s">
        <v>1080</v>
      </c>
      <c r="D6831" t="s">
        <v>20</v>
      </c>
      <c r="E6831" t="s">
        <v>21</v>
      </c>
      <c r="F6831" t="s">
        <v>3540</v>
      </c>
      <c r="G6831" t="s">
        <v>92</v>
      </c>
      <c r="H6831">
        <v>75023</v>
      </c>
      <c r="I6831" t="s">
        <v>93</v>
      </c>
      <c r="J6831" t="s">
        <v>3717</v>
      </c>
      <c r="K6831" t="s">
        <v>39</v>
      </c>
      <c r="L6831" t="s">
        <v>80</v>
      </c>
      <c r="M6831" t="s">
        <v>3718</v>
      </c>
      <c r="N6831">
        <v>10.368000000000002</v>
      </c>
      <c r="O6831">
        <v>2</v>
      </c>
      <c r="P6831">
        <v>0.2</v>
      </c>
      <c r="Q6831">
        <v>3.6288</v>
      </c>
    </row>
    <row r="6832" spans="1:17" x14ac:dyDescent="0.3">
      <c r="A6832" t="s">
        <v>42</v>
      </c>
      <c r="B6832" t="s">
        <v>327</v>
      </c>
      <c r="C6832" t="s">
        <v>328</v>
      </c>
      <c r="D6832" t="s">
        <v>34</v>
      </c>
      <c r="E6832" t="s">
        <v>21</v>
      </c>
      <c r="F6832" t="s">
        <v>342</v>
      </c>
      <c r="G6832" t="s">
        <v>236</v>
      </c>
      <c r="H6832">
        <v>14609</v>
      </c>
      <c r="I6832" t="s">
        <v>131</v>
      </c>
      <c r="J6832" t="s">
        <v>4649</v>
      </c>
      <c r="K6832" t="s">
        <v>39</v>
      </c>
      <c r="L6832" t="s">
        <v>80</v>
      </c>
      <c r="M6832" t="s">
        <v>4650</v>
      </c>
      <c r="N6832">
        <v>11.56</v>
      </c>
      <c r="O6832">
        <v>2</v>
      </c>
      <c r="P6832">
        <v>0</v>
      </c>
      <c r="Q6832">
        <v>5.6644000000000005</v>
      </c>
    </row>
    <row r="6833" spans="1:17" x14ac:dyDescent="0.3">
      <c r="A6833" t="s">
        <v>42</v>
      </c>
      <c r="B6833" t="s">
        <v>782</v>
      </c>
      <c r="C6833" t="s">
        <v>783</v>
      </c>
      <c r="D6833" t="s">
        <v>34</v>
      </c>
      <c r="E6833" t="s">
        <v>21</v>
      </c>
      <c r="F6833" t="s">
        <v>129</v>
      </c>
      <c r="G6833" t="s">
        <v>130</v>
      </c>
      <c r="H6833">
        <v>19134</v>
      </c>
      <c r="I6833" t="s">
        <v>131</v>
      </c>
      <c r="J6833" t="s">
        <v>4096</v>
      </c>
      <c r="K6833" t="s">
        <v>39</v>
      </c>
      <c r="L6833" t="s">
        <v>80</v>
      </c>
      <c r="M6833" t="s">
        <v>4097</v>
      </c>
      <c r="N6833">
        <v>54.816000000000003</v>
      </c>
      <c r="O6833">
        <v>3</v>
      </c>
      <c r="P6833">
        <v>0.2</v>
      </c>
      <c r="Q6833">
        <v>17.815199999999997</v>
      </c>
    </row>
    <row r="6834" spans="1:17" x14ac:dyDescent="0.3">
      <c r="A6834" t="s">
        <v>42</v>
      </c>
      <c r="B6834" t="s">
        <v>425</v>
      </c>
      <c r="C6834" t="s">
        <v>426</v>
      </c>
      <c r="D6834" t="s">
        <v>20</v>
      </c>
      <c r="E6834" t="s">
        <v>21</v>
      </c>
      <c r="F6834" t="s">
        <v>35</v>
      </c>
      <c r="G6834" t="s">
        <v>36</v>
      </c>
      <c r="H6834">
        <v>90004</v>
      </c>
      <c r="I6834" t="s">
        <v>37</v>
      </c>
      <c r="J6834" t="s">
        <v>4096</v>
      </c>
      <c r="K6834" t="s">
        <v>39</v>
      </c>
      <c r="L6834" t="s">
        <v>80</v>
      </c>
      <c r="M6834" t="s">
        <v>4097</v>
      </c>
      <c r="N6834">
        <v>182.72</v>
      </c>
      <c r="O6834">
        <v>8</v>
      </c>
      <c r="P6834">
        <v>0</v>
      </c>
      <c r="Q6834">
        <v>84.051199999999994</v>
      </c>
    </row>
    <row r="6835" spans="1:17" x14ac:dyDescent="0.3">
      <c r="A6835" t="s">
        <v>17</v>
      </c>
      <c r="B6835" t="s">
        <v>2865</v>
      </c>
      <c r="C6835" t="s">
        <v>2866</v>
      </c>
      <c r="D6835" t="s">
        <v>90</v>
      </c>
      <c r="E6835" t="s">
        <v>21</v>
      </c>
      <c r="F6835" t="s">
        <v>1320</v>
      </c>
      <c r="G6835" t="s">
        <v>78</v>
      </c>
      <c r="H6835">
        <v>28540</v>
      </c>
      <c r="I6835" t="s">
        <v>24</v>
      </c>
      <c r="J6835" t="s">
        <v>4096</v>
      </c>
      <c r="K6835" t="s">
        <v>39</v>
      </c>
      <c r="L6835" t="s">
        <v>80</v>
      </c>
      <c r="M6835" t="s">
        <v>4097</v>
      </c>
      <c r="N6835">
        <v>18.272000000000002</v>
      </c>
      <c r="O6835">
        <v>1</v>
      </c>
      <c r="P6835">
        <v>0.2</v>
      </c>
      <c r="Q6835">
        <v>5.9383999999999988</v>
      </c>
    </row>
    <row r="6836" spans="1:17" x14ac:dyDescent="0.3">
      <c r="A6836" t="s">
        <v>42</v>
      </c>
      <c r="B6836" t="s">
        <v>4223</v>
      </c>
      <c r="C6836" t="s">
        <v>4224</v>
      </c>
      <c r="D6836" t="s">
        <v>34</v>
      </c>
      <c r="E6836" t="s">
        <v>21</v>
      </c>
      <c r="F6836" t="s">
        <v>235</v>
      </c>
      <c r="G6836" t="s">
        <v>236</v>
      </c>
      <c r="H6836">
        <v>10009</v>
      </c>
      <c r="I6836" t="s">
        <v>131</v>
      </c>
      <c r="J6836" t="s">
        <v>4096</v>
      </c>
      <c r="K6836" t="s">
        <v>39</v>
      </c>
      <c r="L6836" t="s">
        <v>80</v>
      </c>
      <c r="M6836" t="s">
        <v>4097</v>
      </c>
      <c r="N6836">
        <v>68.52</v>
      </c>
      <c r="O6836">
        <v>3</v>
      </c>
      <c r="P6836">
        <v>0</v>
      </c>
      <c r="Q6836">
        <v>31.519199999999998</v>
      </c>
    </row>
    <row r="6837" spans="1:17" x14ac:dyDescent="0.3">
      <c r="A6837" t="s">
        <v>42</v>
      </c>
      <c r="B6837" t="s">
        <v>1989</v>
      </c>
      <c r="C6837" t="s">
        <v>1990</v>
      </c>
      <c r="D6837" t="s">
        <v>34</v>
      </c>
      <c r="E6837" t="s">
        <v>21</v>
      </c>
      <c r="F6837" t="s">
        <v>496</v>
      </c>
      <c r="G6837" t="s">
        <v>210</v>
      </c>
      <c r="H6837">
        <v>48066</v>
      </c>
      <c r="I6837" t="s">
        <v>93</v>
      </c>
      <c r="J6837" t="s">
        <v>4096</v>
      </c>
      <c r="K6837" t="s">
        <v>39</v>
      </c>
      <c r="L6837" t="s">
        <v>80</v>
      </c>
      <c r="M6837" t="s">
        <v>4097</v>
      </c>
      <c r="N6837">
        <v>68.52</v>
      </c>
      <c r="O6837">
        <v>3</v>
      </c>
      <c r="P6837">
        <v>0</v>
      </c>
      <c r="Q6837">
        <v>31.519199999999998</v>
      </c>
    </row>
    <row r="6838" spans="1:17" x14ac:dyDescent="0.3">
      <c r="A6838" t="s">
        <v>42</v>
      </c>
      <c r="B6838" t="s">
        <v>4188</v>
      </c>
      <c r="C6838" t="s">
        <v>4189</v>
      </c>
      <c r="D6838" t="s">
        <v>34</v>
      </c>
      <c r="E6838" t="s">
        <v>21</v>
      </c>
      <c r="F6838" t="s">
        <v>5468</v>
      </c>
      <c r="G6838" t="s">
        <v>36</v>
      </c>
      <c r="H6838">
        <v>92553</v>
      </c>
      <c r="I6838" t="s">
        <v>37</v>
      </c>
      <c r="J6838" t="s">
        <v>4096</v>
      </c>
      <c r="K6838" t="s">
        <v>39</v>
      </c>
      <c r="L6838" t="s">
        <v>80</v>
      </c>
      <c r="M6838" t="s">
        <v>4097</v>
      </c>
      <c r="N6838">
        <v>182.72</v>
      </c>
      <c r="O6838">
        <v>8</v>
      </c>
      <c r="P6838">
        <v>0</v>
      </c>
      <c r="Q6838">
        <v>84.051199999999994</v>
      </c>
    </row>
    <row r="6839" spans="1:17" x14ac:dyDescent="0.3">
      <c r="A6839" t="s">
        <v>42</v>
      </c>
      <c r="B6839" t="s">
        <v>119</v>
      </c>
      <c r="C6839" t="s">
        <v>120</v>
      </c>
      <c r="D6839" t="s">
        <v>34</v>
      </c>
      <c r="E6839" t="s">
        <v>21</v>
      </c>
      <c r="F6839" t="s">
        <v>3481</v>
      </c>
      <c r="G6839" t="s">
        <v>644</v>
      </c>
      <c r="H6839">
        <v>70506</v>
      </c>
      <c r="I6839" t="s">
        <v>24</v>
      </c>
      <c r="J6839" t="s">
        <v>5479</v>
      </c>
      <c r="K6839" t="s">
        <v>39</v>
      </c>
      <c r="L6839" t="s">
        <v>80</v>
      </c>
      <c r="M6839" t="s">
        <v>5480</v>
      </c>
      <c r="N6839">
        <v>19.440000000000001</v>
      </c>
      <c r="O6839">
        <v>3</v>
      </c>
      <c r="P6839">
        <v>0</v>
      </c>
      <c r="Q6839">
        <v>9.3312000000000008</v>
      </c>
    </row>
    <row r="6840" spans="1:17" x14ac:dyDescent="0.3">
      <c r="A6840" t="s">
        <v>166</v>
      </c>
      <c r="B6840" t="s">
        <v>1031</v>
      </c>
      <c r="C6840" t="s">
        <v>1032</v>
      </c>
      <c r="D6840" t="s">
        <v>34</v>
      </c>
      <c r="E6840" t="s">
        <v>21</v>
      </c>
      <c r="F6840" t="s">
        <v>5155</v>
      </c>
      <c r="G6840" t="s">
        <v>1217</v>
      </c>
      <c r="H6840">
        <v>2895</v>
      </c>
      <c r="I6840" t="s">
        <v>131</v>
      </c>
      <c r="J6840" t="s">
        <v>5479</v>
      </c>
      <c r="K6840" t="s">
        <v>39</v>
      </c>
      <c r="L6840" t="s">
        <v>80</v>
      </c>
      <c r="M6840" t="s">
        <v>5480</v>
      </c>
      <c r="N6840">
        <v>45.36</v>
      </c>
      <c r="O6840">
        <v>7</v>
      </c>
      <c r="P6840">
        <v>0</v>
      </c>
      <c r="Q6840">
        <v>21.772800000000004</v>
      </c>
    </row>
    <row r="6841" spans="1:17" x14ac:dyDescent="0.3">
      <c r="A6841" t="s">
        <v>166</v>
      </c>
      <c r="B6841" t="s">
        <v>1842</v>
      </c>
      <c r="C6841" t="s">
        <v>1843</v>
      </c>
      <c r="D6841" t="s">
        <v>90</v>
      </c>
      <c r="E6841" t="s">
        <v>21</v>
      </c>
      <c r="F6841" t="s">
        <v>235</v>
      </c>
      <c r="G6841" t="s">
        <v>236</v>
      </c>
      <c r="H6841">
        <v>10024</v>
      </c>
      <c r="I6841" t="s">
        <v>131</v>
      </c>
      <c r="J6841" t="s">
        <v>5479</v>
      </c>
      <c r="K6841" t="s">
        <v>39</v>
      </c>
      <c r="L6841" t="s">
        <v>80</v>
      </c>
      <c r="M6841" t="s">
        <v>5480</v>
      </c>
      <c r="N6841">
        <v>19.440000000000001</v>
      </c>
      <c r="O6841">
        <v>3</v>
      </c>
      <c r="P6841">
        <v>0</v>
      </c>
      <c r="Q6841">
        <v>9.3312000000000008</v>
      </c>
    </row>
    <row r="6842" spans="1:17" x14ac:dyDescent="0.3">
      <c r="A6842" t="s">
        <v>42</v>
      </c>
      <c r="B6842" t="s">
        <v>1722</v>
      </c>
      <c r="C6842" t="s">
        <v>1723</v>
      </c>
      <c r="D6842" t="s">
        <v>20</v>
      </c>
      <c r="E6842" t="s">
        <v>21</v>
      </c>
      <c r="F6842" t="s">
        <v>5679</v>
      </c>
      <c r="G6842" t="s">
        <v>85</v>
      </c>
      <c r="H6842">
        <v>98059</v>
      </c>
      <c r="I6842" t="s">
        <v>37</v>
      </c>
      <c r="J6842" t="s">
        <v>5479</v>
      </c>
      <c r="K6842" t="s">
        <v>39</v>
      </c>
      <c r="L6842" t="s">
        <v>80</v>
      </c>
      <c r="M6842" t="s">
        <v>5480</v>
      </c>
      <c r="N6842">
        <v>51.84</v>
      </c>
      <c r="O6842">
        <v>8</v>
      </c>
      <c r="P6842">
        <v>0</v>
      </c>
      <c r="Q6842">
        <v>24.883200000000002</v>
      </c>
    </row>
    <row r="6843" spans="1:17" x14ac:dyDescent="0.3">
      <c r="A6843" t="s">
        <v>1122</v>
      </c>
      <c r="B6843" t="s">
        <v>3682</v>
      </c>
      <c r="C6843" t="s">
        <v>3683</v>
      </c>
      <c r="D6843" t="s">
        <v>20</v>
      </c>
      <c r="E6843" t="s">
        <v>21</v>
      </c>
      <c r="F6843" t="s">
        <v>5592</v>
      </c>
      <c r="G6843" t="s">
        <v>654</v>
      </c>
      <c r="H6843">
        <v>6460</v>
      </c>
      <c r="I6843" t="s">
        <v>131</v>
      </c>
      <c r="J6843" t="s">
        <v>5479</v>
      </c>
      <c r="K6843" t="s">
        <v>39</v>
      </c>
      <c r="L6843" t="s">
        <v>80</v>
      </c>
      <c r="M6843" t="s">
        <v>5480</v>
      </c>
      <c r="N6843">
        <v>51.84</v>
      </c>
      <c r="O6843">
        <v>8</v>
      </c>
      <c r="P6843">
        <v>0</v>
      </c>
      <c r="Q6843">
        <v>24.883200000000002</v>
      </c>
    </row>
    <row r="6844" spans="1:17" x14ac:dyDescent="0.3">
      <c r="A6844" t="s">
        <v>42</v>
      </c>
      <c r="B6844" t="s">
        <v>1188</v>
      </c>
      <c r="C6844" t="s">
        <v>1189</v>
      </c>
      <c r="D6844" t="s">
        <v>20</v>
      </c>
      <c r="E6844" t="s">
        <v>21</v>
      </c>
      <c r="F6844" t="s">
        <v>1078</v>
      </c>
      <c r="G6844" t="s">
        <v>92</v>
      </c>
      <c r="H6844">
        <v>78745</v>
      </c>
      <c r="I6844" t="s">
        <v>93</v>
      </c>
      <c r="J6844" t="s">
        <v>3303</v>
      </c>
      <c r="K6844" t="s">
        <v>39</v>
      </c>
      <c r="L6844" t="s">
        <v>80</v>
      </c>
      <c r="M6844" t="s">
        <v>3304</v>
      </c>
      <c r="N6844">
        <v>223.05600000000001</v>
      </c>
      <c r="O6844">
        <v>9</v>
      </c>
      <c r="P6844">
        <v>0.2</v>
      </c>
      <c r="Q6844">
        <v>69.704999999999984</v>
      </c>
    </row>
    <row r="6845" spans="1:17" x14ac:dyDescent="0.3">
      <c r="A6845" t="s">
        <v>17</v>
      </c>
      <c r="B6845" t="s">
        <v>161</v>
      </c>
      <c r="C6845" t="s">
        <v>162</v>
      </c>
      <c r="D6845" t="s">
        <v>90</v>
      </c>
      <c r="E6845" t="s">
        <v>21</v>
      </c>
      <c r="F6845" t="s">
        <v>3359</v>
      </c>
      <c r="G6845" t="s">
        <v>1084</v>
      </c>
      <c r="H6845">
        <v>2149</v>
      </c>
      <c r="I6845" t="s">
        <v>131</v>
      </c>
      <c r="J6845" t="s">
        <v>3303</v>
      </c>
      <c r="K6845" t="s">
        <v>39</v>
      </c>
      <c r="L6845" t="s">
        <v>80</v>
      </c>
      <c r="M6845" t="s">
        <v>3304</v>
      </c>
      <c r="N6845">
        <v>154.9</v>
      </c>
      <c r="O6845">
        <v>5</v>
      </c>
      <c r="P6845">
        <v>0</v>
      </c>
      <c r="Q6845">
        <v>69.704999999999998</v>
      </c>
    </row>
    <row r="6846" spans="1:17" x14ac:dyDescent="0.3">
      <c r="A6846" t="s">
        <v>17</v>
      </c>
      <c r="B6846" t="s">
        <v>321</v>
      </c>
      <c r="C6846" t="s">
        <v>322</v>
      </c>
      <c r="D6846" t="s">
        <v>20</v>
      </c>
      <c r="E6846" t="s">
        <v>21</v>
      </c>
      <c r="F6846" t="s">
        <v>235</v>
      </c>
      <c r="G6846" t="s">
        <v>236</v>
      </c>
      <c r="H6846">
        <v>10011</v>
      </c>
      <c r="I6846" t="s">
        <v>131</v>
      </c>
      <c r="J6846" t="s">
        <v>3303</v>
      </c>
      <c r="K6846" t="s">
        <v>39</v>
      </c>
      <c r="L6846" t="s">
        <v>80</v>
      </c>
      <c r="M6846" t="s">
        <v>3304</v>
      </c>
      <c r="N6846">
        <v>123.92</v>
      </c>
      <c r="O6846">
        <v>4</v>
      </c>
      <c r="P6846">
        <v>0</v>
      </c>
      <c r="Q6846">
        <v>55.763999999999996</v>
      </c>
    </row>
    <row r="6847" spans="1:17" x14ac:dyDescent="0.3">
      <c r="A6847" t="s">
        <v>42</v>
      </c>
      <c r="B6847" t="s">
        <v>1105</v>
      </c>
      <c r="C6847" t="s">
        <v>1106</v>
      </c>
      <c r="D6847" t="s">
        <v>34</v>
      </c>
      <c r="E6847" t="s">
        <v>21</v>
      </c>
      <c r="F6847" t="s">
        <v>1273</v>
      </c>
      <c r="G6847" t="s">
        <v>23</v>
      </c>
      <c r="H6847">
        <v>40475</v>
      </c>
      <c r="I6847" t="s">
        <v>24</v>
      </c>
      <c r="J6847" t="s">
        <v>1274</v>
      </c>
      <c r="K6847" t="s">
        <v>39</v>
      </c>
      <c r="L6847" t="s">
        <v>80</v>
      </c>
      <c r="M6847" t="s">
        <v>1275</v>
      </c>
      <c r="N6847">
        <v>5.78</v>
      </c>
      <c r="O6847">
        <v>1</v>
      </c>
      <c r="P6847">
        <v>0</v>
      </c>
      <c r="Q6847">
        <v>2.8322000000000003</v>
      </c>
    </row>
    <row r="6848" spans="1:17" x14ac:dyDescent="0.3">
      <c r="A6848" t="s">
        <v>42</v>
      </c>
      <c r="B6848" t="s">
        <v>2236</v>
      </c>
      <c r="C6848" t="s">
        <v>2237</v>
      </c>
      <c r="D6848" t="s">
        <v>34</v>
      </c>
      <c r="E6848" t="s">
        <v>21</v>
      </c>
      <c r="F6848" t="s">
        <v>112</v>
      </c>
      <c r="G6848" t="s">
        <v>36</v>
      </c>
      <c r="H6848">
        <v>94122</v>
      </c>
      <c r="I6848" t="s">
        <v>37</v>
      </c>
      <c r="J6848" t="s">
        <v>1274</v>
      </c>
      <c r="K6848" t="s">
        <v>39</v>
      </c>
      <c r="L6848" t="s">
        <v>80</v>
      </c>
      <c r="M6848" t="s">
        <v>1275</v>
      </c>
      <c r="N6848">
        <v>34.68</v>
      </c>
      <c r="O6848">
        <v>6</v>
      </c>
      <c r="P6848">
        <v>0</v>
      </c>
      <c r="Q6848">
        <v>16.993200000000002</v>
      </c>
    </row>
    <row r="6849" spans="1:17" x14ac:dyDescent="0.3">
      <c r="A6849" t="s">
        <v>17</v>
      </c>
      <c r="B6849" t="s">
        <v>4625</v>
      </c>
      <c r="C6849" t="s">
        <v>4626</v>
      </c>
      <c r="D6849" t="s">
        <v>34</v>
      </c>
      <c r="E6849" t="s">
        <v>21</v>
      </c>
      <c r="F6849" t="s">
        <v>1198</v>
      </c>
      <c r="G6849" t="s">
        <v>428</v>
      </c>
      <c r="H6849">
        <v>50315</v>
      </c>
      <c r="I6849" t="s">
        <v>93</v>
      </c>
      <c r="J6849" t="s">
        <v>1274</v>
      </c>
      <c r="K6849" t="s">
        <v>39</v>
      </c>
      <c r="L6849" t="s">
        <v>80</v>
      </c>
      <c r="M6849" t="s">
        <v>1275</v>
      </c>
      <c r="N6849">
        <v>40.46</v>
      </c>
      <c r="O6849">
        <v>7</v>
      </c>
      <c r="P6849">
        <v>0</v>
      </c>
      <c r="Q6849">
        <v>19.825400000000002</v>
      </c>
    </row>
    <row r="6850" spans="1:17" x14ac:dyDescent="0.3">
      <c r="A6850" t="s">
        <v>42</v>
      </c>
      <c r="B6850" t="s">
        <v>3559</v>
      </c>
      <c r="C6850" t="s">
        <v>3560</v>
      </c>
      <c r="D6850" t="s">
        <v>20</v>
      </c>
      <c r="E6850" t="s">
        <v>21</v>
      </c>
      <c r="F6850" t="s">
        <v>235</v>
      </c>
      <c r="G6850" t="s">
        <v>236</v>
      </c>
      <c r="H6850">
        <v>10024</v>
      </c>
      <c r="I6850" t="s">
        <v>131</v>
      </c>
      <c r="J6850" t="s">
        <v>1274</v>
      </c>
      <c r="K6850" t="s">
        <v>39</v>
      </c>
      <c r="L6850" t="s">
        <v>80</v>
      </c>
      <c r="M6850" t="s">
        <v>1275</v>
      </c>
      <c r="N6850">
        <v>11.56</v>
      </c>
      <c r="O6850">
        <v>2</v>
      </c>
      <c r="P6850">
        <v>0</v>
      </c>
      <c r="Q6850">
        <v>5.6644000000000005</v>
      </c>
    </row>
    <row r="6851" spans="1:17" x14ac:dyDescent="0.3">
      <c r="A6851" t="s">
        <v>42</v>
      </c>
      <c r="B6851" t="s">
        <v>4697</v>
      </c>
      <c r="C6851" t="s">
        <v>4698</v>
      </c>
      <c r="D6851" t="s">
        <v>20</v>
      </c>
      <c r="E6851" t="s">
        <v>21</v>
      </c>
      <c r="F6851" t="s">
        <v>129</v>
      </c>
      <c r="G6851" t="s">
        <v>130</v>
      </c>
      <c r="H6851">
        <v>19134</v>
      </c>
      <c r="I6851" t="s">
        <v>131</v>
      </c>
      <c r="J6851" t="s">
        <v>4699</v>
      </c>
      <c r="K6851" t="s">
        <v>39</v>
      </c>
      <c r="L6851" t="s">
        <v>80</v>
      </c>
      <c r="M6851" t="s">
        <v>4700</v>
      </c>
      <c r="N6851">
        <v>20.736000000000004</v>
      </c>
      <c r="O6851">
        <v>4</v>
      </c>
      <c r="P6851">
        <v>0.2</v>
      </c>
      <c r="Q6851">
        <v>7.2576000000000001</v>
      </c>
    </row>
    <row r="6852" spans="1:17" x14ac:dyDescent="0.3">
      <c r="A6852" t="s">
        <v>42</v>
      </c>
      <c r="B6852" t="s">
        <v>1837</v>
      </c>
      <c r="C6852" t="s">
        <v>1838</v>
      </c>
      <c r="D6852" t="s">
        <v>34</v>
      </c>
      <c r="E6852" t="s">
        <v>21</v>
      </c>
      <c r="F6852" t="s">
        <v>1023</v>
      </c>
      <c r="G6852" t="s">
        <v>236</v>
      </c>
      <c r="H6852">
        <v>11561</v>
      </c>
      <c r="I6852" t="s">
        <v>131</v>
      </c>
      <c r="J6852" t="s">
        <v>4699</v>
      </c>
      <c r="K6852" t="s">
        <v>39</v>
      </c>
      <c r="L6852" t="s">
        <v>80</v>
      </c>
      <c r="M6852" t="s">
        <v>4700</v>
      </c>
      <c r="N6852">
        <v>19.440000000000001</v>
      </c>
      <c r="O6852">
        <v>3</v>
      </c>
      <c r="P6852">
        <v>0</v>
      </c>
      <c r="Q6852">
        <v>9.3312000000000008</v>
      </c>
    </row>
    <row r="6853" spans="1:17" x14ac:dyDescent="0.3">
      <c r="A6853" t="s">
        <v>42</v>
      </c>
      <c r="B6853" t="s">
        <v>3831</v>
      </c>
      <c r="C6853" t="s">
        <v>3832</v>
      </c>
      <c r="D6853" t="s">
        <v>34</v>
      </c>
      <c r="E6853" t="s">
        <v>21</v>
      </c>
      <c r="F6853" t="s">
        <v>35</v>
      </c>
      <c r="G6853" t="s">
        <v>36</v>
      </c>
      <c r="H6853">
        <v>90004</v>
      </c>
      <c r="I6853" t="s">
        <v>37</v>
      </c>
      <c r="J6853" t="s">
        <v>4699</v>
      </c>
      <c r="K6853" t="s">
        <v>39</v>
      </c>
      <c r="L6853" t="s">
        <v>80</v>
      </c>
      <c r="M6853" t="s">
        <v>4700</v>
      </c>
      <c r="N6853">
        <v>12.96</v>
      </c>
      <c r="O6853">
        <v>2</v>
      </c>
      <c r="P6853">
        <v>0</v>
      </c>
      <c r="Q6853">
        <v>6.2208000000000006</v>
      </c>
    </row>
    <row r="6854" spans="1:17" x14ac:dyDescent="0.3">
      <c r="A6854" t="s">
        <v>42</v>
      </c>
      <c r="B6854" t="s">
        <v>1214</v>
      </c>
      <c r="C6854" t="s">
        <v>1215</v>
      </c>
      <c r="D6854" t="s">
        <v>34</v>
      </c>
      <c r="E6854" t="s">
        <v>21</v>
      </c>
      <c r="F6854" t="s">
        <v>435</v>
      </c>
      <c r="G6854" t="s">
        <v>1107</v>
      </c>
      <c r="H6854">
        <v>31907</v>
      </c>
      <c r="I6854" t="s">
        <v>24</v>
      </c>
      <c r="J6854" t="s">
        <v>4699</v>
      </c>
      <c r="K6854" t="s">
        <v>39</v>
      </c>
      <c r="L6854" t="s">
        <v>80</v>
      </c>
      <c r="M6854" t="s">
        <v>4700</v>
      </c>
      <c r="N6854">
        <v>25.92</v>
      </c>
      <c r="O6854">
        <v>4</v>
      </c>
      <c r="P6854">
        <v>0</v>
      </c>
      <c r="Q6854">
        <v>12.441600000000001</v>
      </c>
    </row>
    <row r="6855" spans="1:17" x14ac:dyDescent="0.3">
      <c r="A6855" t="s">
        <v>17</v>
      </c>
      <c r="B6855" t="s">
        <v>4352</v>
      </c>
      <c r="C6855" t="s">
        <v>4353</v>
      </c>
      <c r="D6855" t="s">
        <v>20</v>
      </c>
      <c r="E6855" t="s">
        <v>21</v>
      </c>
      <c r="F6855" t="s">
        <v>1210</v>
      </c>
      <c r="G6855" t="s">
        <v>1211</v>
      </c>
      <c r="H6855">
        <v>89115</v>
      </c>
      <c r="I6855" t="s">
        <v>37</v>
      </c>
      <c r="J6855" t="s">
        <v>4699</v>
      </c>
      <c r="K6855" t="s">
        <v>39</v>
      </c>
      <c r="L6855" t="s">
        <v>80</v>
      </c>
      <c r="M6855" t="s">
        <v>4700</v>
      </c>
      <c r="N6855">
        <v>25.92</v>
      </c>
      <c r="O6855">
        <v>4</v>
      </c>
      <c r="P6855">
        <v>0</v>
      </c>
      <c r="Q6855">
        <v>12.441600000000001</v>
      </c>
    </row>
    <row r="6856" spans="1:17" x14ac:dyDescent="0.3">
      <c r="A6856" t="s">
        <v>17</v>
      </c>
      <c r="B6856" t="s">
        <v>3207</v>
      </c>
      <c r="C6856" t="s">
        <v>3208</v>
      </c>
      <c r="D6856" t="s">
        <v>34</v>
      </c>
      <c r="E6856" t="s">
        <v>21</v>
      </c>
      <c r="F6856" t="s">
        <v>84</v>
      </c>
      <c r="G6856" t="s">
        <v>85</v>
      </c>
      <c r="H6856">
        <v>98105</v>
      </c>
      <c r="I6856" t="s">
        <v>37</v>
      </c>
      <c r="J6856" t="s">
        <v>4699</v>
      </c>
      <c r="K6856" t="s">
        <v>39</v>
      </c>
      <c r="L6856" t="s">
        <v>80</v>
      </c>
      <c r="M6856" t="s">
        <v>4700</v>
      </c>
      <c r="N6856">
        <v>19.440000000000001</v>
      </c>
      <c r="O6856">
        <v>3</v>
      </c>
      <c r="P6856">
        <v>0</v>
      </c>
      <c r="Q6856">
        <v>9.3312000000000008</v>
      </c>
    </row>
    <row r="6857" spans="1:17" x14ac:dyDescent="0.3">
      <c r="A6857" t="s">
        <v>17</v>
      </c>
      <c r="B6857" t="s">
        <v>1366</v>
      </c>
      <c r="C6857" t="s">
        <v>1367</v>
      </c>
      <c r="D6857" t="s">
        <v>34</v>
      </c>
      <c r="E6857" t="s">
        <v>21</v>
      </c>
      <c r="F6857" t="s">
        <v>5857</v>
      </c>
      <c r="G6857" t="s">
        <v>92</v>
      </c>
      <c r="H6857">
        <v>76063</v>
      </c>
      <c r="I6857" t="s">
        <v>93</v>
      </c>
      <c r="J6857" t="s">
        <v>4699</v>
      </c>
      <c r="K6857" t="s">
        <v>39</v>
      </c>
      <c r="L6857" t="s">
        <v>80</v>
      </c>
      <c r="M6857" t="s">
        <v>4700</v>
      </c>
      <c r="N6857">
        <v>41.472000000000008</v>
      </c>
      <c r="O6857">
        <v>8</v>
      </c>
      <c r="P6857">
        <v>0.2</v>
      </c>
      <c r="Q6857">
        <v>14.5152</v>
      </c>
    </row>
    <row r="6858" spans="1:17" x14ac:dyDescent="0.3">
      <c r="A6858" t="s">
        <v>17</v>
      </c>
      <c r="B6858" t="s">
        <v>4275</v>
      </c>
      <c r="C6858" t="s">
        <v>4276</v>
      </c>
      <c r="D6858" t="s">
        <v>20</v>
      </c>
      <c r="E6858" t="s">
        <v>21</v>
      </c>
      <c r="F6858" t="s">
        <v>4095</v>
      </c>
      <c r="G6858" t="s">
        <v>428</v>
      </c>
      <c r="H6858">
        <v>52302</v>
      </c>
      <c r="I6858" t="s">
        <v>93</v>
      </c>
      <c r="J6858" t="s">
        <v>4699</v>
      </c>
      <c r="K6858" t="s">
        <v>39</v>
      </c>
      <c r="L6858" t="s">
        <v>80</v>
      </c>
      <c r="M6858" t="s">
        <v>4700</v>
      </c>
      <c r="N6858">
        <v>12.96</v>
      </c>
      <c r="O6858">
        <v>2</v>
      </c>
      <c r="P6858">
        <v>0</v>
      </c>
      <c r="Q6858">
        <v>6.2208000000000006</v>
      </c>
    </row>
    <row r="6859" spans="1:17" x14ac:dyDescent="0.3">
      <c r="A6859" t="s">
        <v>42</v>
      </c>
      <c r="B6859" t="s">
        <v>2089</v>
      </c>
      <c r="C6859" t="s">
        <v>2090</v>
      </c>
      <c r="D6859" t="s">
        <v>20</v>
      </c>
      <c r="E6859" t="s">
        <v>21</v>
      </c>
      <c r="F6859" t="s">
        <v>235</v>
      </c>
      <c r="G6859" t="s">
        <v>236</v>
      </c>
      <c r="H6859">
        <v>10011</v>
      </c>
      <c r="I6859" t="s">
        <v>131</v>
      </c>
      <c r="J6859" t="s">
        <v>4017</v>
      </c>
      <c r="K6859" t="s">
        <v>39</v>
      </c>
      <c r="L6859" t="s">
        <v>80</v>
      </c>
      <c r="M6859" t="s">
        <v>4018</v>
      </c>
      <c r="N6859">
        <v>19.649999999999999</v>
      </c>
      <c r="O6859">
        <v>3</v>
      </c>
      <c r="P6859">
        <v>0</v>
      </c>
      <c r="Q6859">
        <v>9.0389999999999997</v>
      </c>
    </row>
    <row r="6860" spans="1:17" x14ac:dyDescent="0.3">
      <c r="A6860" t="s">
        <v>42</v>
      </c>
      <c r="B6860" t="s">
        <v>3156</v>
      </c>
      <c r="C6860" t="s">
        <v>3157</v>
      </c>
      <c r="D6860" t="s">
        <v>90</v>
      </c>
      <c r="E6860" t="s">
        <v>21</v>
      </c>
      <c r="F6860" t="s">
        <v>4248</v>
      </c>
      <c r="G6860" t="s">
        <v>36</v>
      </c>
      <c r="H6860">
        <v>91360</v>
      </c>
      <c r="I6860" t="s">
        <v>37</v>
      </c>
      <c r="J6860" t="s">
        <v>4017</v>
      </c>
      <c r="K6860" t="s">
        <v>39</v>
      </c>
      <c r="L6860" t="s">
        <v>80</v>
      </c>
      <c r="M6860" t="s">
        <v>4018</v>
      </c>
      <c r="N6860">
        <v>32.75</v>
      </c>
      <c r="O6860">
        <v>5</v>
      </c>
      <c r="P6860">
        <v>0</v>
      </c>
      <c r="Q6860">
        <v>15.065</v>
      </c>
    </row>
    <row r="6861" spans="1:17" x14ac:dyDescent="0.3">
      <c r="A6861" t="s">
        <v>166</v>
      </c>
      <c r="B6861" t="s">
        <v>3491</v>
      </c>
      <c r="C6861" t="s">
        <v>3492</v>
      </c>
      <c r="D6861" t="s">
        <v>20</v>
      </c>
      <c r="E6861" t="s">
        <v>21</v>
      </c>
      <c r="F6861" t="s">
        <v>235</v>
      </c>
      <c r="G6861" t="s">
        <v>236</v>
      </c>
      <c r="H6861">
        <v>10024</v>
      </c>
      <c r="I6861" t="s">
        <v>131</v>
      </c>
      <c r="J6861" t="s">
        <v>4017</v>
      </c>
      <c r="K6861" t="s">
        <v>39</v>
      </c>
      <c r="L6861" t="s">
        <v>80</v>
      </c>
      <c r="M6861" t="s">
        <v>4018</v>
      </c>
      <c r="N6861">
        <v>19.649999999999999</v>
      </c>
      <c r="O6861">
        <v>3</v>
      </c>
      <c r="P6861">
        <v>0</v>
      </c>
      <c r="Q6861">
        <v>9.0389999999999997</v>
      </c>
    </row>
    <row r="6862" spans="1:17" x14ac:dyDescent="0.3">
      <c r="A6862" t="s">
        <v>42</v>
      </c>
      <c r="B6862" t="s">
        <v>1300</v>
      </c>
      <c r="C6862" t="s">
        <v>1301</v>
      </c>
      <c r="D6862" t="s">
        <v>90</v>
      </c>
      <c r="E6862" t="s">
        <v>21</v>
      </c>
      <c r="F6862" t="s">
        <v>5177</v>
      </c>
      <c r="G6862" t="s">
        <v>92</v>
      </c>
      <c r="H6862">
        <v>76021</v>
      </c>
      <c r="I6862" t="s">
        <v>93</v>
      </c>
      <c r="J6862" t="s">
        <v>4017</v>
      </c>
      <c r="K6862" t="s">
        <v>39</v>
      </c>
      <c r="L6862" t="s">
        <v>80</v>
      </c>
      <c r="M6862" t="s">
        <v>4018</v>
      </c>
      <c r="N6862">
        <v>20.96</v>
      </c>
      <c r="O6862">
        <v>4</v>
      </c>
      <c r="P6862">
        <v>0.2</v>
      </c>
      <c r="Q6862">
        <v>6.8119999999999994</v>
      </c>
    </row>
    <row r="6863" spans="1:17" x14ac:dyDescent="0.3">
      <c r="A6863" t="s">
        <v>17</v>
      </c>
      <c r="B6863" t="s">
        <v>4093</v>
      </c>
      <c r="C6863" t="s">
        <v>4094</v>
      </c>
      <c r="D6863" t="s">
        <v>20</v>
      </c>
      <c r="E6863" t="s">
        <v>21</v>
      </c>
      <c r="F6863" t="s">
        <v>84</v>
      </c>
      <c r="G6863" t="s">
        <v>85</v>
      </c>
      <c r="H6863">
        <v>98115</v>
      </c>
      <c r="I6863" t="s">
        <v>37</v>
      </c>
      <c r="J6863" t="s">
        <v>4017</v>
      </c>
      <c r="K6863" t="s">
        <v>39</v>
      </c>
      <c r="L6863" t="s">
        <v>80</v>
      </c>
      <c r="M6863" t="s">
        <v>4018</v>
      </c>
      <c r="N6863">
        <v>26.2</v>
      </c>
      <c r="O6863">
        <v>4</v>
      </c>
      <c r="P6863">
        <v>0</v>
      </c>
      <c r="Q6863">
        <v>12.052</v>
      </c>
    </row>
    <row r="6864" spans="1:17" x14ac:dyDescent="0.3">
      <c r="A6864" t="s">
        <v>42</v>
      </c>
      <c r="B6864" t="s">
        <v>257</v>
      </c>
      <c r="C6864" t="s">
        <v>258</v>
      </c>
      <c r="D6864" t="s">
        <v>20</v>
      </c>
      <c r="E6864" t="s">
        <v>21</v>
      </c>
      <c r="F6864" t="s">
        <v>35</v>
      </c>
      <c r="G6864" t="s">
        <v>36</v>
      </c>
      <c r="H6864">
        <v>90004</v>
      </c>
      <c r="I6864" t="s">
        <v>37</v>
      </c>
      <c r="J6864" t="s">
        <v>263</v>
      </c>
      <c r="K6864" t="s">
        <v>39</v>
      </c>
      <c r="L6864" t="s">
        <v>80</v>
      </c>
      <c r="M6864" t="s">
        <v>264</v>
      </c>
      <c r="N6864">
        <v>146.72999999999999</v>
      </c>
      <c r="O6864">
        <v>3</v>
      </c>
      <c r="P6864">
        <v>0</v>
      </c>
      <c r="Q6864">
        <v>68.963099999999997</v>
      </c>
    </row>
    <row r="6865" spans="1:17" x14ac:dyDescent="0.3">
      <c r="A6865" t="s">
        <v>42</v>
      </c>
      <c r="B6865" t="s">
        <v>1153</v>
      </c>
      <c r="C6865" t="s">
        <v>1154</v>
      </c>
      <c r="D6865" t="s">
        <v>34</v>
      </c>
      <c r="E6865" t="s">
        <v>21</v>
      </c>
      <c r="F6865" t="s">
        <v>235</v>
      </c>
      <c r="G6865" t="s">
        <v>236</v>
      </c>
      <c r="H6865">
        <v>10035</v>
      </c>
      <c r="I6865" t="s">
        <v>131</v>
      </c>
      <c r="J6865" t="s">
        <v>263</v>
      </c>
      <c r="K6865" t="s">
        <v>39</v>
      </c>
      <c r="L6865" t="s">
        <v>80</v>
      </c>
      <c r="M6865" t="s">
        <v>264</v>
      </c>
      <c r="N6865">
        <v>97.82</v>
      </c>
      <c r="O6865">
        <v>2</v>
      </c>
      <c r="P6865">
        <v>0</v>
      </c>
      <c r="Q6865">
        <v>45.975399999999993</v>
      </c>
    </row>
    <row r="6866" spans="1:17" x14ac:dyDescent="0.3">
      <c r="A6866" t="s">
        <v>1122</v>
      </c>
      <c r="B6866" t="s">
        <v>3136</v>
      </c>
      <c r="C6866" t="s">
        <v>3137</v>
      </c>
      <c r="D6866" t="s">
        <v>90</v>
      </c>
      <c r="E6866" t="s">
        <v>21</v>
      </c>
      <c r="F6866" t="s">
        <v>3138</v>
      </c>
      <c r="G6866" t="s">
        <v>1107</v>
      </c>
      <c r="H6866">
        <v>30080</v>
      </c>
      <c r="I6866" t="s">
        <v>24</v>
      </c>
      <c r="J6866" t="s">
        <v>263</v>
      </c>
      <c r="K6866" t="s">
        <v>39</v>
      </c>
      <c r="L6866" t="s">
        <v>80</v>
      </c>
      <c r="M6866" t="s">
        <v>264</v>
      </c>
      <c r="N6866">
        <v>342.37</v>
      </c>
      <c r="O6866">
        <v>7</v>
      </c>
      <c r="P6866">
        <v>0</v>
      </c>
      <c r="Q6866">
        <v>160.91389999999998</v>
      </c>
    </row>
    <row r="6867" spans="1:17" x14ac:dyDescent="0.3">
      <c r="A6867" t="s">
        <v>42</v>
      </c>
      <c r="B6867" t="s">
        <v>5828</v>
      </c>
      <c r="C6867" t="s">
        <v>5829</v>
      </c>
      <c r="D6867" t="s">
        <v>34</v>
      </c>
      <c r="E6867" t="s">
        <v>21</v>
      </c>
      <c r="F6867" t="s">
        <v>269</v>
      </c>
      <c r="G6867" t="s">
        <v>187</v>
      </c>
      <c r="H6867">
        <v>60623</v>
      </c>
      <c r="I6867" t="s">
        <v>93</v>
      </c>
      <c r="J6867" t="s">
        <v>263</v>
      </c>
      <c r="K6867" t="s">
        <v>39</v>
      </c>
      <c r="L6867" t="s">
        <v>80</v>
      </c>
      <c r="M6867" t="s">
        <v>264</v>
      </c>
      <c r="N6867">
        <v>156.512</v>
      </c>
      <c r="O6867">
        <v>4</v>
      </c>
      <c r="P6867">
        <v>0.2</v>
      </c>
      <c r="Q6867">
        <v>52.822799999999987</v>
      </c>
    </row>
    <row r="6868" spans="1:17" x14ac:dyDescent="0.3">
      <c r="A6868" t="s">
        <v>166</v>
      </c>
      <c r="B6868" t="s">
        <v>739</v>
      </c>
      <c r="C6868" t="s">
        <v>740</v>
      </c>
      <c r="D6868" t="s">
        <v>34</v>
      </c>
      <c r="E6868" t="s">
        <v>21</v>
      </c>
      <c r="F6868" t="s">
        <v>112</v>
      </c>
      <c r="G6868" t="s">
        <v>36</v>
      </c>
      <c r="H6868">
        <v>94122</v>
      </c>
      <c r="I6868" t="s">
        <v>37</v>
      </c>
      <c r="J6868" t="s">
        <v>3614</v>
      </c>
      <c r="K6868" t="s">
        <v>39</v>
      </c>
      <c r="L6868" t="s">
        <v>80</v>
      </c>
      <c r="M6868" t="s">
        <v>3615</v>
      </c>
      <c r="N6868">
        <v>8.56</v>
      </c>
      <c r="O6868">
        <v>2</v>
      </c>
      <c r="P6868">
        <v>0</v>
      </c>
      <c r="Q6868">
        <v>3.8519999999999994</v>
      </c>
    </row>
    <row r="6869" spans="1:17" x14ac:dyDescent="0.3">
      <c r="A6869" t="s">
        <v>42</v>
      </c>
      <c r="B6869" t="s">
        <v>3852</v>
      </c>
      <c r="C6869" t="s">
        <v>3853</v>
      </c>
      <c r="D6869" t="s">
        <v>34</v>
      </c>
      <c r="E6869" t="s">
        <v>21</v>
      </c>
      <c r="F6869" t="s">
        <v>235</v>
      </c>
      <c r="G6869" t="s">
        <v>236</v>
      </c>
      <c r="H6869">
        <v>10009</v>
      </c>
      <c r="I6869" t="s">
        <v>131</v>
      </c>
      <c r="J6869" t="s">
        <v>3614</v>
      </c>
      <c r="K6869" t="s">
        <v>39</v>
      </c>
      <c r="L6869" t="s">
        <v>80</v>
      </c>
      <c r="M6869" t="s">
        <v>3615</v>
      </c>
      <c r="N6869">
        <v>17.12</v>
      </c>
      <c r="O6869">
        <v>4</v>
      </c>
      <c r="P6869">
        <v>0</v>
      </c>
      <c r="Q6869">
        <v>7.7039999999999988</v>
      </c>
    </row>
    <row r="6870" spans="1:17" x14ac:dyDescent="0.3">
      <c r="A6870" t="s">
        <v>42</v>
      </c>
      <c r="B6870" t="s">
        <v>3267</v>
      </c>
      <c r="C6870" t="s">
        <v>3268</v>
      </c>
      <c r="D6870" t="s">
        <v>20</v>
      </c>
      <c r="E6870" t="s">
        <v>21</v>
      </c>
      <c r="F6870" t="s">
        <v>112</v>
      </c>
      <c r="G6870" t="s">
        <v>36</v>
      </c>
      <c r="H6870">
        <v>94122</v>
      </c>
      <c r="I6870" t="s">
        <v>37</v>
      </c>
      <c r="J6870" t="s">
        <v>3614</v>
      </c>
      <c r="K6870" t="s">
        <v>39</v>
      </c>
      <c r="L6870" t="s">
        <v>80</v>
      </c>
      <c r="M6870" t="s">
        <v>3615</v>
      </c>
      <c r="N6870">
        <v>12.84</v>
      </c>
      <c r="O6870">
        <v>3</v>
      </c>
      <c r="P6870">
        <v>0</v>
      </c>
      <c r="Q6870">
        <v>5.7779999999999987</v>
      </c>
    </row>
    <row r="6871" spans="1:17" x14ac:dyDescent="0.3">
      <c r="A6871" t="s">
        <v>42</v>
      </c>
      <c r="B6871" t="s">
        <v>4546</v>
      </c>
      <c r="C6871" t="s">
        <v>4547</v>
      </c>
      <c r="D6871" t="s">
        <v>20</v>
      </c>
      <c r="E6871" t="s">
        <v>21</v>
      </c>
      <c r="F6871" t="s">
        <v>1502</v>
      </c>
      <c r="G6871" t="s">
        <v>1107</v>
      </c>
      <c r="H6871">
        <v>30318</v>
      </c>
      <c r="I6871" t="s">
        <v>24</v>
      </c>
      <c r="J6871" t="s">
        <v>3614</v>
      </c>
      <c r="K6871" t="s">
        <v>39</v>
      </c>
      <c r="L6871" t="s">
        <v>80</v>
      </c>
      <c r="M6871" t="s">
        <v>3615</v>
      </c>
      <c r="N6871">
        <v>21.400000000000002</v>
      </c>
      <c r="O6871">
        <v>5</v>
      </c>
      <c r="P6871">
        <v>0</v>
      </c>
      <c r="Q6871">
        <v>9.629999999999999</v>
      </c>
    </row>
    <row r="6872" spans="1:17" x14ac:dyDescent="0.3">
      <c r="A6872" t="s">
        <v>42</v>
      </c>
      <c r="B6872" t="s">
        <v>3179</v>
      </c>
      <c r="C6872" t="s">
        <v>3180</v>
      </c>
      <c r="D6872" t="s">
        <v>34</v>
      </c>
      <c r="E6872" t="s">
        <v>21</v>
      </c>
      <c r="F6872" t="s">
        <v>866</v>
      </c>
      <c r="G6872" t="s">
        <v>36</v>
      </c>
      <c r="H6872">
        <v>94513</v>
      </c>
      <c r="I6872" t="s">
        <v>37</v>
      </c>
      <c r="J6872" t="s">
        <v>3614</v>
      </c>
      <c r="K6872" t="s">
        <v>39</v>
      </c>
      <c r="L6872" t="s">
        <v>80</v>
      </c>
      <c r="M6872" t="s">
        <v>3615</v>
      </c>
      <c r="N6872">
        <v>8.56</v>
      </c>
      <c r="O6872">
        <v>2</v>
      </c>
      <c r="P6872">
        <v>0</v>
      </c>
      <c r="Q6872">
        <v>3.8519999999999994</v>
      </c>
    </row>
    <row r="6873" spans="1:17" x14ac:dyDescent="0.3">
      <c r="A6873" t="s">
        <v>1122</v>
      </c>
      <c r="B6873" t="s">
        <v>1842</v>
      </c>
      <c r="C6873" t="s">
        <v>1843</v>
      </c>
      <c r="D6873" t="s">
        <v>90</v>
      </c>
      <c r="E6873" t="s">
        <v>21</v>
      </c>
      <c r="F6873" t="s">
        <v>712</v>
      </c>
      <c r="G6873" t="s">
        <v>92</v>
      </c>
      <c r="H6873">
        <v>75081</v>
      </c>
      <c r="I6873" t="s">
        <v>93</v>
      </c>
      <c r="J6873" t="s">
        <v>3614</v>
      </c>
      <c r="K6873" t="s">
        <v>39</v>
      </c>
      <c r="L6873" t="s">
        <v>80</v>
      </c>
      <c r="M6873" t="s">
        <v>3615</v>
      </c>
      <c r="N6873">
        <v>10.272000000000002</v>
      </c>
      <c r="O6873">
        <v>3</v>
      </c>
      <c r="P6873">
        <v>0.2</v>
      </c>
      <c r="Q6873">
        <v>3.2099999999999982</v>
      </c>
    </row>
    <row r="6874" spans="1:17" x14ac:dyDescent="0.3">
      <c r="A6874" t="s">
        <v>17</v>
      </c>
      <c r="B6874" t="s">
        <v>3425</v>
      </c>
      <c r="C6874" t="s">
        <v>3426</v>
      </c>
      <c r="D6874" t="s">
        <v>34</v>
      </c>
      <c r="E6874" t="s">
        <v>21</v>
      </c>
      <c r="F6874" t="s">
        <v>163</v>
      </c>
      <c r="G6874" t="s">
        <v>92</v>
      </c>
      <c r="H6874">
        <v>77036</v>
      </c>
      <c r="I6874" t="s">
        <v>93</v>
      </c>
      <c r="J6874" t="s">
        <v>3614</v>
      </c>
      <c r="K6874" t="s">
        <v>39</v>
      </c>
      <c r="L6874" t="s">
        <v>80</v>
      </c>
      <c r="M6874" t="s">
        <v>3615</v>
      </c>
      <c r="N6874">
        <v>30.816000000000003</v>
      </c>
      <c r="O6874">
        <v>9</v>
      </c>
      <c r="P6874">
        <v>0.2</v>
      </c>
      <c r="Q6874">
        <v>9.6299999999999955</v>
      </c>
    </row>
    <row r="6875" spans="1:17" x14ac:dyDescent="0.3">
      <c r="A6875" t="s">
        <v>1122</v>
      </c>
      <c r="B6875" t="s">
        <v>4146</v>
      </c>
      <c r="C6875" t="s">
        <v>4147</v>
      </c>
      <c r="D6875" t="s">
        <v>90</v>
      </c>
      <c r="E6875" t="s">
        <v>21</v>
      </c>
      <c r="F6875" t="s">
        <v>643</v>
      </c>
      <c r="G6875" t="s">
        <v>78</v>
      </c>
      <c r="H6875">
        <v>28110</v>
      </c>
      <c r="I6875" t="s">
        <v>24</v>
      </c>
      <c r="J6875" t="s">
        <v>4148</v>
      </c>
      <c r="K6875" t="s">
        <v>39</v>
      </c>
      <c r="L6875" t="s">
        <v>80</v>
      </c>
      <c r="M6875" t="s">
        <v>4149</v>
      </c>
      <c r="N6875">
        <v>7.9680000000000009</v>
      </c>
      <c r="O6875">
        <v>2</v>
      </c>
      <c r="P6875">
        <v>0.2</v>
      </c>
      <c r="Q6875">
        <v>2.6892000000000005</v>
      </c>
    </row>
    <row r="6876" spans="1:17" x14ac:dyDescent="0.3">
      <c r="A6876" t="s">
        <v>1122</v>
      </c>
      <c r="B6876" t="s">
        <v>2125</v>
      </c>
      <c r="C6876" t="s">
        <v>2126</v>
      </c>
      <c r="D6876" t="s">
        <v>20</v>
      </c>
      <c r="E6876" t="s">
        <v>21</v>
      </c>
      <c r="F6876" t="s">
        <v>235</v>
      </c>
      <c r="G6876" t="s">
        <v>236</v>
      </c>
      <c r="H6876">
        <v>10009</v>
      </c>
      <c r="I6876" t="s">
        <v>131</v>
      </c>
      <c r="J6876" t="s">
        <v>4212</v>
      </c>
      <c r="K6876" t="s">
        <v>39</v>
      </c>
      <c r="L6876" t="s">
        <v>80</v>
      </c>
      <c r="M6876" t="s">
        <v>4213</v>
      </c>
      <c r="N6876">
        <v>25.92</v>
      </c>
      <c r="O6876">
        <v>4</v>
      </c>
      <c r="P6876">
        <v>0</v>
      </c>
      <c r="Q6876">
        <v>12.441600000000001</v>
      </c>
    </row>
    <row r="6877" spans="1:17" x14ac:dyDescent="0.3">
      <c r="A6877" t="s">
        <v>17</v>
      </c>
      <c r="B6877" t="s">
        <v>3378</v>
      </c>
      <c r="C6877" t="s">
        <v>3379</v>
      </c>
      <c r="D6877" t="s">
        <v>20</v>
      </c>
      <c r="E6877" t="s">
        <v>21</v>
      </c>
      <c r="F6877" t="s">
        <v>712</v>
      </c>
      <c r="G6877" t="s">
        <v>92</v>
      </c>
      <c r="H6877">
        <v>75220</v>
      </c>
      <c r="I6877" t="s">
        <v>93</v>
      </c>
      <c r="J6877" t="s">
        <v>4212</v>
      </c>
      <c r="K6877" t="s">
        <v>39</v>
      </c>
      <c r="L6877" t="s">
        <v>80</v>
      </c>
      <c r="M6877" t="s">
        <v>4213</v>
      </c>
      <c r="N6877">
        <v>15.552000000000003</v>
      </c>
      <c r="O6877">
        <v>3</v>
      </c>
      <c r="P6877">
        <v>0.2</v>
      </c>
      <c r="Q6877">
        <v>5.4432</v>
      </c>
    </row>
    <row r="6878" spans="1:17" x14ac:dyDescent="0.3">
      <c r="A6878" t="s">
        <v>17</v>
      </c>
      <c r="B6878" t="s">
        <v>4414</v>
      </c>
      <c r="C6878" t="s">
        <v>4415</v>
      </c>
      <c r="D6878" t="s">
        <v>20</v>
      </c>
      <c r="E6878" t="s">
        <v>21</v>
      </c>
      <c r="F6878" t="s">
        <v>4070</v>
      </c>
      <c r="G6878" t="s">
        <v>1477</v>
      </c>
      <c r="H6878">
        <v>72209</v>
      </c>
      <c r="I6878" t="s">
        <v>24</v>
      </c>
      <c r="J6878" t="s">
        <v>4212</v>
      </c>
      <c r="K6878" t="s">
        <v>39</v>
      </c>
      <c r="L6878" t="s">
        <v>80</v>
      </c>
      <c r="M6878" t="s">
        <v>4213</v>
      </c>
      <c r="N6878">
        <v>19.440000000000001</v>
      </c>
      <c r="O6878">
        <v>3</v>
      </c>
      <c r="P6878">
        <v>0</v>
      </c>
      <c r="Q6878">
        <v>9.3312000000000008</v>
      </c>
    </row>
    <row r="6879" spans="1:17" x14ac:dyDescent="0.3">
      <c r="A6879" t="s">
        <v>17</v>
      </c>
      <c r="B6879" t="s">
        <v>1283</v>
      </c>
      <c r="C6879" t="s">
        <v>1284</v>
      </c>
      <c r="D6879" t="s">
        <v>34</v>
      </c>
      <c r="E6879" t="s">
        <v>21</v>
      </c>
      <c r="F6879" t="s">
        <v>5219</v>
      </c>
      <c r="G6879" t="s">
        <v>92</v>
      </c>
      <c r="H6879">
        <v>78501</v>
      </c>
      <c r="I6879" t="s">
        <v>93</v>
      </c>
      <c r="J6879" t="s">
        <v>4212</v>
      </c>
      <c r="K6879" t="s">
        <v>39</v>
      </c>
      <c r="L6879" t="s">
        <v>80</v>
      </c>
      <c r="M6879" t="s">
        <v>4213</v>
      </c>
      <c r="N6879">
        <v>15.552000000000003</v>
      </c>
      <c r="O6879">
        <v>3</v>
      </c>
      <c r="P6879">
        <v>0.2</v>
      </c>
      <c r="Q6879">
        <v>5.4432</v>
      </c>
    </row>
    <row r="6880" spans="1:17" x14ac:dyDescent="0.3">
      <c r="A6880" t="s">
        <v>42</v>
      </c>
      <c r="B6880" t="s">
        <v>2140</v>
      </c>
      <c r="C6880" t="s">
        <v>2141</v>
      </c>
      <c r="D6880" t="s">
        <v>34</v>
      </c>
      <c r="E6880" t="s">
        <v>21</v>
      </c>
      <c r="F6880" t="s">
        <v>643</v>
      </c>
      <c r="G6880" t="s">
        <v>644</v>
      </c>
      <c r="H6880">
        <v>71203</v>
      </c>
      <c r="I6880" t="s">
        <v>24</v>
      </c>
      <c r="J6880" t="s">
        <v>2142</v>
      </c>
      <c r="K6880" t="s">
        <v>39</v>
      </c>
      <c r="L6880" t="s">
        <v>80</v>
      </c>
      <c r="M6880" t="s">
        <v>2143</v>
      </c>
      <c r="N6880">
        <v>12.96</v>
      </c>
      <c r="O6880">
        <v>2</v>
      </c>
      <c r="P6880">
        <v>0</v>
      </c>
      <c r="Q6880">
        <v>6.2208000000000006</v>
      </c>
    </row>
    <row r="6881" spans="1:17" x14ac:dyDescent="0.3">
      <c r="A6881" t="s">
        <v>166</v>
      </c>
      <c r="B6881" t="s">
        <v>3187</v>
      </c>
      <c r="C6881" t="s">
        <v>3188</v>
      </c>
      <c r="D6881" t="s">
        <v>34</v>
      </c>
      <c r="E6881" t="s">
        <v>21</v>
      </c>
      <c r="F6881" t="s">
        <v>282</v>
      </c>
      <c r="G6881" t="s">
        <v>369</v>
      </c>
      <c r="H6881">
        <v>97477</v>
      </c>
      <c r="I6881" t="s">
        <v>37</v>
      </c>
      <c r="J6881" t="s">
        <v>2142</v>
      </c>
      <c r="K6881" t="s">
        <v>39</v>
      </c>
      <c r="L6881" t="s">
        <v>80</v>
      </c>
      <c r="M6881" t="s">
        <v>2143</v>
      </c>
      <c r="N6881">
        <v>5.1840000000000011</v>
      </c>
      <c r="O6881">
        <v>1</v>
      </c>
      <c r="P6881">
        <v>0.2</v>
      </c>
      <c r="Q6881">
        <v>1.8144</v>
      </c>
    </row>
    <row r="6882" spans="1:17" x14ac:dyDescent="0.3">
      <c r="A6882" t="s">
        <v>42</v>
      </c>
      <c r="B6882" t="s">
        <v>4984</v>
      </c>
      <c r="C6882" t="s">
        <v>4985</v>
      </c>
      <c r="D6882" t="s">
        <v>34</v>
      </c>
      <c r="E6882" t="s">
        <v>21</v>
      </c>
      <c r="F6882" t="s">
        <v>3989</v>
      </c>
      <c r="G6882" t="s">
        <v>92</v>
      </c>
      <c r="H6882">
        <v>75150</v>
      </c>
      <c r="I6882" t="s">
        <v>93</v>
      </c>
      <c r="J6882" t="s">
        <v>2142</v>
      </c>
      <c r="K6882" t="s">
        <v>39</v>
      </c>
      <c r="L6882" t="s">
        <v>80</v>
      </c>
      <c r="M6882" t="s">
        <v>2143</v>
      </c>
      <c r="N6882">
        <v>5.1840000000000011</v>
      </c>
      <c r="O6882">
        <v>1</v>
      </c>
      <c r="P6882">
        <v>0.2</v>
      </c>
      <c r="Q6882">
        <v>1.8144</v>
      </c>
    </row>
    <row r="6883" spans="1:17" x14ac:dyDescent="0.3">
      <c r="A6883" t="s">
        <v>42</v>
      </c>
      <c r="B6883" t="s">
        <v>3479</v>
      </c>
      <c r="C6883" t="s">
        <v>3480</v>
      </c>
      <c r="D6883" t="s">
        <v>20</v>
      </c>
      <c r="E6883" t="s">
        <v>21</v>
      </c>
      <c r="F6883" t="s">
        <v>84</v>
      </c>
      <c r="G6883" t="s">
        <v>85</v>
      </c>
      <c r="H6883">
        <v>98105</v>
      </c>
      <c r="I6883" t="s">
        <v>37</v>
      </c>
      <c r="J6883" t="s">
        <v>2142</v>
      </c>
      <c r="K6883" t="s">
        <v>39</v>
      </c>
      <c r="L6883" t="s">
        <v>80</v>
      </c>
      <c r="M6883" t="s">
        <v>2143</v>
      </c>
      <c r="N6883">
        <v>12.96</v>
      </c>
      <c r="O6883">
        <v>2</v>
      </c>
      <c r="P6883">
        <v>0</v>
      </c>
      <c r="Q6883">
        <v>6.2208000000000006</v>
      </c>
    </row>
    <row r="6884" spans="1:17" x14ac:dyDescent="0.3">
      <c r="A6884" t="s">
        <v>1122</v>
      </c>
      <c r="B6884" t="s">
        <v>884</v>
      </c>
      <c r="C6884" t="s">
        <v>885</v>
      </c>
      <c r="D6884" t="s">
        <v>34</v>
      </c>
      <c r="E6884" t="s">
        <v>21</v>
      </c>
      <c r="F6884" t="s">
        <v>2409</v>
      </c>
      <c r="G6884" t="s">
        <v>36</v>
      </c>
      <c r="H6884">
        <v>92503</v>
      </c>
      <c r="I6884" t="s">
        <v>37</v>
      </c>
      <c r="J6884" t="s">
        <v>2142</v>
      </c>
      <c r="K6884" t="s">
        <v>39</v>
      </c>
      <c r="L6884" t="s">
        <v>80</v>
      </c>
      <c r="M6884" t="s">
        <v>2143</v>
      </c>
      <c r="N6884">
        <v>12.96</v>
      </c>
      <c r="O6884">
        <v>2</v>
      </c>
      <c r="P6884">
        <v>0</v>
      </c>
      <c r="Q6884">
        <v>6.2208000000000006</v>
      </c>
    </row>
    <row r="6885" spans="1:17" x14ac:dyDescent="0.3">
      <c r="A6885" t="s">
        <v>166</v>
      </c>
      <c r="B6885" t="s">
        <v>4169</v>
      </c>
      <c r="C6885" t="s">
        <v>4170</v>
      </c>
      <c r="D6885" t="s">
        <v>34</v>
      </c>
      <c r="E6885" t="s">
        <v>21</v>
      </c>
      <c r="F6885" t="s">
        <v>1033</v>
      </c>
      <c r="G6885" t="s">
        <v>296</v>
      </c>
      <c r="H6885">
        <v>37130</v>
      </c>
      <c r="I6885" t="s">
        <v>24</v>
      </c>
      <c r="J6885" t="s">
        <v>4171</v>
      </c>
      <c r="K6885" t="s">
        <v>39</v>
      </c>
      <c r="L6885" t="s">
        <v>80</v>
      </c>
      <c r="M6885" t="s">
        <v>4172</v>
      </c>
      <c r="N6885">
        <v>14.352000000000002</v>
      </c>
      <c r="O6885">
        <v>3</v>
      </c>
      <c r="P6885">
        <v>0.2</v>
      </c>
      <c r="Q6885">
        <v>5.2026000000000003</v>
      </c>
    </row>
    <row r="6886" spans="1:17" x14ac:dyDescent="0.3">
      <c r="A6886" t="s">
        <v>42</v>
      </c>
      <c r="B6886" t="s">
        <v>5269</v>
      </c>
      <c r="C6886" t="s">
        <v>5270</v>
      </c>
      <c r="D6886" t="s">
        <v>20</v>
      </c>
      <c r="E6886" t="s">
        <v>21</v>
      </c>
      <c r="F6886" t="s">
        <v>84</v>
      </c>
      <c r="G6886" t="s">
        <v>85</v>
      </c>
      <c r="H6886">
        <v>98105</v>
      </c>
      <c r="I6886" t="s">
        <v>37</v>
      </c>
      <c r="J6886" t="s">
        <v>4171</v>
      </c>
      <c r="K6886" t="s">
        <v>39</v>
      </c>
      <c r="L6886" t="s">
        <v>80</v>
      </c>
      <c r="M6886" t="s">
        <v>4172</v>
      </c>
      <c r="N6886">
        <v>11.96</v>
      </c>
      <c r="O6886">
        <v>2</v>
      </c>
      <c r="P6886">
        <v>0</v>
      </c>
      <c r="Q6886">
        <v>5.8604000000000003</v>
      </c>
    </row>
    <row r="6887" spans="1:17" x14ac:dyDescent="0.3">
      <c r="A6887" t="s">
        <v>17</v>
      </c>
      <c r="B6887" t="s">
        <v>3476</v>
      </c>
      <c r="C6887" t="s">
        <v>3477</v>
      </c>
      <c r="D6887" t="s">
        <v>20</v>
      </c>
      <c r="E6887" t="s">
        <v>21</v>
      </c>
      <c r="F6887" t="s">
        <v>1502</v>
      </c>
      <c r="G6887" t="s">
        <v>1107</v>
      </c>
      <c r="H6887">
        <v>30318</v>
      </c>
      <c r="I6887" t="s">
        <v>24</v>
      </c>
      <c r="J6887" t="s">
        <v>4171</v>
      </c>
      <c r="K6887" t="s">
        <v>39</v>
      </c>
      <c r="L6887" t="s">
        <v>80</v>
      </c>
      <c r="M6887" t="s">
        <v>4172</v>
      </c>
      <c r="N6887">
        <v>17.940000000000001</v>
      </c>
      <c r="O6887">
        <v>3</v>
      </c>
      <c r="P6887">
        <v>0</v>
      </c>
      <c r="Q6887">
        <v>8.7906000000000013</v>
      </c>
    </row>
    <row r="6888" spans="1:17" x14ac:dyDescent="0.3">
      <c r="A6888" t="s">
        <v>166</v>
      </c>
      <c r="B6888" t="s">
        <v>510</v>
      </c>
      <c r="C6888" t="s">
        <v>511</v>
      </c>
      <c r="D6888" t="s">
        <v>34</v>
      </c>
      <c r="E6888" t="s">
        <v>21</v>
      </c>
      <c r="F6888" t="s">
        <v>2409</v>
      </c>
      <c r="G6888" t="s">
        <v>36</v>
      </c>
      <c r="H6888">
        <v>92503</v>
      </c>
      <c r="I6888" t="s">
        <v>37</v>
      </c>
      <c r="J6888" t="s">
        <v>4171</v>
      </c>
      <c r="K6888" t="s">
        <v>39</v>
      </c>
      <c r="L6888" t="s">
        <v>80</v>
      </c>
      <c r="M6888" t="s">
        <v>4172</v>
      </c>
      <c r="N6888">
        <v>11.96</v>
      </c>
      <c r="O6888">
        <v>2</v>
      </c>
      <c r="P6888">
        <v>0</v>
      </c>
      <c r="Q6888">
        <v>5.8604000000000003</v>
      </c>
    </row>
    <row r="6889" spans="1:17" x14ac:dyDescent="0.3">
      <c r="A6889" t="s">
        <v>166</v>
      </c>
      <c r="B6889" t="s">
        <v>754</v>
      </c>
      <c r="C6889" t="s">
        <v>755</v>
      </c>
      <c r="D6889" t="s">
        <v>20</v>
      </c>
      <c r="E6889" t="s">
        <v>21</v>
      </c>
      <c r="F6889" t="s">
        <v>756</v>
      </c>
      <c r="G6889" t="s">
        <v>436</v>
      </c>
      <c r="H6889">
        <v>43017</v>
      </c>
      <c r="I6889" t="s">
        <v>131</v>
      </c>
      <c r="J6889" t="s">
        <v>759</v>
      </c>
      <c r="K6889" t="s">
        <v>39</v>
      </c>
      <c r="L6889" t="s">
        <v>80</v>
      </c>
      <c r="M6889" t="s">
        <v>760</v>
      </c>
      <c r="N6889">
        <v>22.704000000000004</v>
      </c>
      <c r="O6889">
        <v>6</v>
      </c>
      <c r="P6889">
        <v>0.2</v>
      </c>
      <c r="Q6889">
        <v>8.2302</v>
      </c>
    </row>
    <row r="6890" spans="1:17" x14ac:dyDescent="0.3">
      <c r="A6890" t="s">
        <v>1122</v>
      </c>
      <c r="B6890" t="s">
        <v>3391</v>
      </c>
      <c r="C6890" t="s">
        <v>3392</v>
      </c>
      <c r="D6890" t="s">
        <v>20</v>
      </c>
      <c r="E6890" t="s">
        <v>21</v>
      </c>
      <c r="F6890" t="s">
        <v>129</v>
      </c>
      <c r="G6890" t="s">
        <v>130</v>
      </c>
      <c r="H6890">
        <v>19134</v>
      </c>
      <c r="I6890" t="s">
        <v>131</v>
      </c>
      <c r="J6890" t="s">
        <v>759</v>
      </c>
      <c r="K6890" t="s">
        <v>39</v>
      </c>
      <c r="L6890" t="s">
        <v>80</v>
      </c>
      <c r="M6890" t="s">
        <v>760</v>
      </c>
      <c r="N6890">
        <v>11.352000000000002</v>
      </c>
      <c r="O6890">
        <v>3</v>
      </c>
      <c r="P6890">
        <v>0.2</v>
      </c>
      <c r="Q6890">
        <v>4.1151</v>
      </c>
    </row>
    <row r="6891" spans="1:17" x14ac:dyDescent="0.3">
      <c r="A6891" t="s">
        <v>42</v>
      </c>
      <c r="B6891" t="s">
        <v>657</v>
      </c>
      <c r="C6891" t="s">
        <v>658</v>
      </c>
      <c r="D6891" t="s">
        <v>90</v>
      </c>
      <c r="E6891" t="s">
        <v>21</v>
      </c>
      <c r="F6891" t="s">
        <v>4587</v>
      </c>
      <c r="G6891" t="s">
        <v>36</v>
      </c>
      <c r="H6891">
        <v>93309</v>
      </c>
      <c r="I6891" t="s">
        <v>37</v>
      </c>
      <c r="J6891" t="s">
        <v>759</v>
      </c>
      <c r="K6891" t="s">
        <v>39</v>
      </c>
      <c r="L6891" t="s">
        <v>80</v>
      </c>
      <c r="M6891" t="s">
        <v>760</v>
      </c>
      <c r="N6891">
        <v>4.7300000000000004</v>
      </c>
      <c r="O6891">
        <v>1</v>
      </c>
      <c r="P6891">
        <v>0</v>
      </c>
      <c r="Q6891">
        <v>2.3177000000000003</v>
      </c>
    </row>
    <row r="6892" spans="1:17" x14ac:dyDescent="0.3">
      <c r="A6892" t="s">
        <v>166</v>
      </c>
      <c r="B6892" t="s">
        <v>161</v>
      </c>
      <c r="C6892" t="s">
        <v>162</v>
      </c>
      <c r="D6892" t="s">
        <v>90</v>
      </c>
      <c r="E6892" t="s">
        <v>21</v>
      </c>
      <c r="F6892" t="s">
        <v>129</v>
      </c>
      <c r="G6892" t="s">
        <v>130</v>
      </c>
      <c r="H6892">
        <v>19143</v>
      </c>
      <c r="I6892" t="s">
        <v>131</v>
      </c>
      <c r="J6892" t="s">
        <v>759</v>
      </c>
      <c r="K6892" t="s">
        <v>39</v>
      </c>
      <c r="L6892" t="s">
        <v>80</v>
      </c>
      <c r="M6892" t="s">
        <v>760</v>
      </c>
      <c r="N6892">
        <v>11.352000000000002</v>
      </c>
      <c r="O6892">
        <v>3</v>
      </c>
      <c r="P6892">
        <v>0.2</v>
      </c>
      <c r="Q6892">
        <v>4.1151</v>
      </c>
    </row>
    <row r="6893" spans="1:17" x14ac:dyDescent="0.3">
      <c r="A6893" t="s">
        <v>17</v>
      </c>
      <c r="B6893" t="s">
        <v>5151</v>
      </c>
      <c r="C6893" t="s">
        <v>5152</v>
      </c>
      <c r="D6893" t="s">
        <v>34</v>
      </c>
      <c r="E6893" t="s">
        <v>21</v>
      </c>
      <c r="F6893" t="s">
        <v>5220</v>
      </c>
      <c r="G6893" t="s">
        <v>428</v>
      </c>
      <c r="H6893">
        <v>52240</v>
      </c>
      <c r="I6893" t="s">
        <v>93</v>
      </c>
      <c r="J6893" t="s">
        <v>5221</v>
      </c>
      <c r="K6893" t="s">
        <v>39</v>
      </c>
      <c r="L6893" t="s">
        <v>80</v>
      </c>
      <c r="M6893" t="s">
        <v>5222</v>
      </c>
      <c r="N6893">
        <v>9.99</v>
      </c>
      <c r="O6893">
        <v>1</v>
      </c>
      <c r="P6893">
        <v>0</v>
      </c>
      <c r="Q6893">
        <v>4.4954999999999998</v>
      </c>
    </row>
    <row r="6894" spans="1:17" x14ac:dyDescent="0.3">
      <c r="A6894" t="s">
        <v>42</v>
      </c>
      <c r="B6894" t="s">
        <v>3998</v>
      </c>
      <c r="C6894" t="s">
        <v>3999</v>
      </c>
      <c r="D6894" t="s">
        <v>20</v>
      </c>
      <c r="E6894" t="s">
        <v>21</v>
      </c>
      <c r="F6894" t="s">
        <v>35</v>
      </c>
      <c r="G6894" t="s">
        <v>36</v>
      </c>
      <c r="H6894">
        <v>90036</v>
      </c>
      <c r="I6894" t="s">
        <v>37</v>
      </c>
      <c r="J6894" t="s">
        <v>5221</v>
      </c>
      <c r="K6894" t="s">
        <v>39</v>
      </c>
      <c r="L6894" t="s">
        <v>80</v>
      </c>
      <c r="M6894" t="s">
        <v>5222</v>
      </c>
      <c r="N6894">
        <v>19.98</v>
      </c>
      <c r="O6894">
        <v>2</v>
      </c>
      <c r="P6894">
        <v>0</v>
      </c>
      <c r="Q6894">
        <v>8.9909999999999997</v>
      </c>
    </row>
    <row r="6895" spans="1:17" x14ac:dyDescent="0.3">
      <c r="A6895" t="s">
        <v>42</v>
      </c>
      <c r="B6895" t="s">
        <v>3136</v>
      </c>
      <c r="C6895" t="s">
        <v>3137</v>
      </c>
      <c r="D6895" t="s">
        <v>90</v>
      </c>
      <c r="E6895" t="s">
        <v>21</v>
      </c>
      <c r="F6895" t="s">
        <v>282</v>
      </c>
      <c r="G6895" t="s">
        <v>436</v>
      </c>
      <c r="H6895">
        <v>45503</v>
      </c>
      <c r="I6895" t="s">
        <v>131</v>
      </c>
      <c r="J6895" t="s">
        <v>5001</v>
      </c>
      <c r="K6895" t="s">
        <v>39</v>
      </c>
      <c r="L6895" t="s">
        <v>80</v>
      </c>
      <c r="M6895" t="s">
        <v>5002</v>
      </c>
      <c r="N6895">
        <v>89.567999999999998</v>
      </c>
      <c r="O6895">
        <v>2</v>
      </c>
      <c r="P6895">
        <v>0.2</v>
      </c>
      <c r="Q6895">
        <v>32.468400000000003</v>
      </c>
    </row>
    <row r="6896" spans="1:17" x14ac:dyDescent="0.3">
      <c r="A6896" t="s">
        <v>166</v>
      </c>
      <c r="B6896" t="s">
        <v>4800</v>
      </c>
      <c r="C6896" t="s">
        <v>4801</v>
      </c>
      <c r="D6896" t="s">
        <v>34</v>
      </c>
      <c r="E6896" t="s">
        <v>21</v>
      </c>
      <c r="F6896" t="s">
        <v>84</v>
      </c>
      <c r="G6896" t="s">
        <v>85</v>
      </c>
      <c r="H6896">
        <v>98103</v>
      </c>
      <c r="I6896" t="s">
        <v>37</v>
      </c>
      <c r="J6896" t="s">
        <v>5001</v>
      </c>
      <c r="K6896" t="s">
        <v>39</v>
      </c>
      <c r="L6896" t="s">
        <v>80</v>
      </c>
      <c r="M6896" t="s">
        <v>5002</v>
      </c>
      <c r="N6896">
        <v>167.94</v>
      </c>
      <c r="O6896">
        <v>3</v>
      </c>
      <c r="P6896">
        <v>0</v>
      </c>
      <c r="Q6896">
        <v>82.290599999999998</v>
      </c>
    </row>
    <row r="6897" spans="1:17" x14ac:dyDescent="0.3">
      <c r="A6897" t="s">
        <v>42</v>
      </c>
      <c r="B6897" t="s">
        <v>1224</v>
      </c>
      <c r="C6897" t="s">
        <v>1225</v>
      </c>
      <c r="D6897" t="s">
        <v>20</v>
      </c>
      <c r="E6897" t="s">
        <v>21</v>
      </c>
      <c r="F6897" t="s">
        <v>77</v>
      </c>
      <c r="G6897" t="s">
        <v>78</v>
      </c>
      <c r="H6897">
        <v>28027</v>
      </c>
      <c r="I6897" t="s">
        <v>24</v>
      </c>
      <c r="J6897" t="s">
        <v>5001</v>
      </c>
      <c r="K6897" t="s">
        <v>39</v>
      </c>
      <c r="L6897" t="s">
        <v>80</v>
      </c>
      <c r="M6897" t="s">
        <v>5002</v>
      </c>
      <c r="N6897">
        <v>89.567999999999998</v>
      </c>
      <c r="O6897">
        <v>2</v>
      </c>
      <c r="P6897">
        <v>0.2</v>
      </c>
      <c r="Q6897">
        <v>32.468400000000003</v>
      </c>
    </row>
    <row r="6898" spans="1:17" x14ac:dyDescent="0.3">
      <c r="A6898" t="s">
        <v>42</v>
      </c>
      <c r="B6898" t="s">
        <v>543</v>
      </c>
      <c r="C6898" t="s">
        <v>544</v>
      </c>
      <c r="D6898" t="s">
        <v>90</v>
      </c>
      <c r="E6898" t="s">
        <v>21</v>
      </c>
      <c r="F6898" t="s">
        <v>1575</v>
      </c>
      <c r="G6898" t="s">
        <v>275</v>
      </c>
      <c r="H6898">
        <v>85204</v>
      </c>
      <c r="I6898" t="s">
        <v>37</v>
      </c>
      <c r="J6898" t="s">
        <v>5001</v>
      </c>
      <c r="K6898" t="s">
        <v>39</v>
      </c>
      <c r="L6898" t="s">
        <v>80</v>
      </c>
      <c r="M6898" t="s">
        <v>5002</v>
      </c>
      <c r="N6898">
        <v>44.783999999999999</v>
      </c>
      <c r="O6898">
        <v>1</v>
      </c>
      <c r="P6898">
        <v>0.2</v>
      </c>
      <c r="Q6898">
        <v>16.234200000000001</v>
      </c>
    </row>
    <row r="6899" spans="1:17" x14ac:dyDescent="0.3">
      <c r="A6899" t="s">
        <v>42</v>
      </c>
      <c r="B6899" t="s">
        <v>4198</v>
      </c>
      <c r="C6899" t="s">
        <v>4199</v>
      </c>
      <c r="D6899" t="s">
        <v>90</v>
      </c>
      <c r="E6899" t="s">
        <v>21</v>
      </c>
      <c r="F6899" t="s">
        <v>1302</v>
      </c>
      <c r="G6899" t="s">
        <v>236</v>
      </c>
      <c r="H6899">
        <v>10801</v>
      </c>
      <c r="I6899" t="s">
        <v>131</v>
      </c>
      <c r="J6899" t="s">
        <v>5001</v>
      </c>
      <c r="K6899" t="s">
        <v>39</v>
      </c>
      <c r="L6899" t="s">
        <v>80</v>
      </c>
      <c r="M6899" t="s">
        <v>5002</v>
      </c>
      <c r="N6899">
        <v>223.92</v>
      </c>
      <c r="O6899">
        <v>4</v>
      </c>
      <c r="P6899">
        <v>0</v>
      </c>
      <c r="Q6899">
        <v>109.7208</v>
      </c>
    </row>
    <row r="6900" spans="1:17" x14ac:dyDescent="0.3">
      <c r="A6900" t="s">
        <v>17</v>
      </c>
      <c r="B6900" t="s">
        <v>393</v>
      </c>
      <c r="C6900" t="s">
        <v>394</v>
      </c>
      <c r="D6900" t="s">
        <v>20</v>
      </c>
      <c r="E6900" t="s">
        <v>21</v>
      </c>
      <c r="F6900" t="s">
        <v>342</v>
      </c>
      <c r="G6900" t="s">
        <v>202</v>
      </c>
      <c r="H6900">
        <v>55901</v>
      </c>
      <c r="I6900" t="s">
        <v>93</v>
      </c>
      <c r="J6900" t="s">
        <v>395</v>
      </c>
      <c r="K6900" t="s">
        <v>39</v>
      </c>
      <c r="L6900" t="s">
        <v>80</v>
      </c>
      <c r="M6900" t="s">
        <v>396</v>
      </c>
      <c r="N6900">
        <v>23.92</v>
      </c>
      <c r="O6900">
        <v>4</v>
      </c>
      <c r="P6900">
        <v>0</v>
      </c>
      <c r="Q6900">
        <v>11.720800000000001</v>
      </c>
    </row>
    <row r="6901" spans="1:17" x14ac:dyDescent="0.3">
      <c r="A6901" t="s">
        <v>1122</v>
      </c>
      <c r="B6901" t="s">
        <v>2650</v>
      </c>
      <c r="C6901" t="s">
        <v>2651</v>
      </c>
      <c r="D6901" t="s">
        <v>20</v>
      </c>
      <c r="E6901" t="s">
        <v>21</v>
      </c>
      <c r="F6901" t="s">
        <v>91</v>
      </c>
      <c r="G6901" t="s">
        <v>92</v>
      </c>
      <c r="H6901">
        <v>76106</v>
      </c>
      <c r="I6901" t="s">
        <v>93</v>
      </c>
      <c r="J6901" t="s">
        <v>395</v>
      </c>
      <c r="K6901" t="s">
        <v>39</v>
      </c>
      <c r="L6901" t="s">
        <v>80</v>
      </c>
      <c r="M6901" t="s">
        <v>396</v>
      </c>
      <c r="N6901">
        <v>14.352000000000002</v>
      </c>
      <c r="O6901">
        <v>3</v>
      </c>
      <c r="P6901">
        <v>0.2</v>
      </c>
      <c r="Q6901">
        <v>5.2026000000000003</v>
      </c>
    </row>
    <row r="6902" spans="1:17" x14ac:dyDescent="0.3">
      <c r="A6902" t="s">
        <v>42</v>
      </c>
      <c r="B6902" t="s">
        <v>3544</v>
      </c>
      <c r="C6902" t="s">
        <v>3545</v>
      </c>
      <c r="D6902" t="s">
        <v>20</v>
      </c>
      <c r="E6902" t="s">
        <v>21</v>
      </c>
      <c r="F6902" t="s">
        <v>112</v>
      </c>
      <c r="G6902" t="s">
        <v>36</v>
      </c>
      <c r="H6902">
        <v>94110</v>
      </c>
      <c r="I6902" t="s">
        <v>37</v>
      </c>
      <c r="J6902" t="s">
        <v>395</v>
      </c>
      <c r="K6902" t="s">
        <v>39</v>
      </c>
      <c r="L6902" t="s">
        <v>80</v>
      </c>
      <c r="M6902" t="s">
        <v>396</v>
      </c>
      <c r="N6902">
        <v>17.940000000000001</v>
      </c>
      <c r="O6902">
        <v>3</v>
      </c>
      <c r="P6902">
        <v>0</v>
      </c>
      <c r="Q6902">
        <v>8.7906000000000013</v>
      </c>
    </row>
    <row r="6903" spans="1:17" x14ac:dyDescent="0.3">
      <c r="A6903" t="s">
        <v>42</v>
      </c>
      <c r="B6903" t="s">
        <v>174</v>
      </c>
      <c r="C6903" t="s">
        <v>175</v>
      </c>
      <c r="D6903" t="s">
        <v>90</v>
      </c>
      <c r="E6903" t="s">
        <v>21</v>
      </c>
      <c r="F6903" t="s">
        <v>5178</v>
      </c>
      <c r="G6903" t="s">
        <v>85</v>
      </c>
      <c r="H6903">
        <v>98042</v>
      </c>
      <c r="I6903" t="s">
        <v>37</v>
      </c>
      <c r="J6903" t="s">
        <v>395</v>
      </c>
      <c r="K6903" t="s">
        <v>39</v>
      </c>
      <c r="L6903" t="s">
        <v>80</v>
      </c>
      <c r="M6903" t="s">
        <v>396</v>
      </c>
      <c r="N6903">
        <v>29.900000000000002</v>
      </c>
      <c r="O6903">
        <v>5</v>
      </c>
      <c r="P6903">
        <v>0</v>
      </c>
      <c r="Q6903">
        <v>14.651</v>
      </c>
    </row>
    <row r="6904" spans="1:17" x14ac:dyDescent="0.3">
      <c r="A6904" t="s">
        <v>42</v>
      </c>
      <c r="B6904" t="s">
        <v>5373</v>
      </c>
      <c r="C6904" t="s">
        <v>5374</v>
      </c>
      <c r="D6904" t="s">
        <v>90</v>
      </c>
      <c r="E6904" t="s">
        <v>21</v>
      </c>
      <c r="F6904" t="s">
        <v>976</v>
      </c>
      <c r="G6904" t="s">
        <v>436</v>
      </c>
      <c r="H6904">
        <v>44107</v>
      </c>
      <c r="I6904" t="s">
        <v>131</v>
      </c>
      <c r="J6904" t="s">
        <v>395</v>
      </c>
      <c r="K6904" t="s">
        <v>39</v>
      </c>
      <c r="L6904" t="s">
        <v>80</v>
      </c>
      <c r="M6904" t="s">
        <v>396</v>
      </c>
      <c r="N6904">
        <v>43.056000000000004</v>
      </c>
      <c r="O6904">
        <v>9</v>
      </c>
      <c r="P6904">
        <v>0.2</v>
      </c>
      <c r="Q6904">
        <v>15.607799999999999</v>
      </c>
    </row>
    <row r="6905" spans="1:17" x14ac:dyDescent="0.3">
      <c r="A6905" t="s">
        <v>42</v>
      </c>
      <c r="B6905" t="s">
        <v>3099</v>
      </c>
      <c r="C6905" t="s">
        <v>3100</v>
      </c>
      <c r="D6905" t="s">
        <v>34</v>
      </c>
      <c r="E6905" t="s">
        <v>21</v>
      </c>
      <c r="F6905" t="s">
        <v>129</v>
      </c>
      <c r="G6905" t="s">
        <v>130</v>
      </c>
      <c r="H6905">
        <v>19120</v>
      </c>
      <c r="I6905" t="s">
        <v>131</v>
      </c>
      <c r="J6905" t="s">
        <v>3101</v>
      </c>
      <c r="K6905" t="s">
        <v>39</v>
      </c>
      <c r="L6905" t="s">
        <v>80</v>
      </c>
      <c r="M6905" t="s">
        <v>3102</v>
      </c>
      <c r="N6905">
        <v>23.680000000000003</v>
      </c>
      <c r="O6905">
        <v>4</v>
      </c>
      <c r="P6905">
        <v>0.2</v>
      </c>
      <c r="Q6905">
        <v>7.3999999999999995</v>
      </c>
    </row>
    <row r="6906" spans="1:17" x14ac:dyDescent="0.3">
      <c r="A6906" t="s">
        <v>42</v>
      </c>
      <c r="B6906" t="s">
        <v>4169</v>
      </c>
      <c r="C6906" t="s">
        <v>4170</v>
      </c>
      <c r="D6906" t="s">
        <v>34</v>
      </c>
      <c r="E6906" t="s">
        <v>21</v>
      </c>
      <c r="F6906" t="s">
        <v>235</v>
      </c>
      <c r="G6906" t="s">
        <v>236</v>
      </c>
      <c r="H6906">
        <v>10035</v>
      </c>
      <c r="I6906" t="s">
        <v>131</v>
      </c>
      <c r="J6906" t="s">
        <v>3101</v>
      </c>
      <c r="K6906" t="s">
        <v>39</v>
      </c>
      <c r="L6906" t="s">
        <v>80</v>
      </c>
      <c r="M6906" t="s">
        <v>3102</v>
      </c>
      <c r="N6906">
        <v>37</v>
      </c>
      <c r="O6906">
        <v>5</v>
      </c>
      <c r="P6906">
        <v>0</v>
      </c>
      <c r="Q6906">
        <v>16.649999999999999</v>
      </c>
    </row>
    <row r="6907" spans="1:17" x14ac:dyDescent="0.3">
      <c r="A6907" t="s">
        <v>166</v>
      </c>
      <c r="B6907" t="s">
        <v>2134</v>
      </c>
      <c r="C6907" t="s">
        <v>2135</v>
      </c>
      <c r="D6907" t="s">
        <v>34</v>
      </c>
      <c r="E6907" t="s">
        <v>21</v>
      </c>
      <c r="F6907" t="s">
        <v>269</v>
      </c>
      <c r="G6907" t="s">
        <v>187</v>
      </c>
      <c r="H6907">
        <v>60653</v>
      </c>
      <c r="I6907" t="s">
        <v>93</v>
      </c>
      <c r="J6907" t="s">
        <v>3101</v>
      </c>
      <c r="K6907" t="s">
        <v>39</v>
      </c>
      <c r="L6907" t="s">
        <v>80</v>
      </c>
      <c r="M6907" t="s">
        <v>3102</v>
      </c>
      <c r="N6907">
        <v>17.760000000000002</v>
      </c>
      <c r="O6907">
        <v>3</v>
      </c>
      <c r="P6907">
        <v>0.2</v>
      </c>
      <c r="Q6907">
        <v>5.55</v>
      </c>
    </row>
    <row r="6908" spans="1:17" x14ac:dyDescent="0.3">
      <c r="A6908" t="s">
        <v>42</v>
      </c>
      <c r="B6908" t="s">
        <v>2521</v>
      </c>
      <c r="C6908" t="s">
        <v>2522</v>
      </c>
      <c r="D6908" t="s">
        <v>20</v>
      </c>
      <c r="E6908" t="s">
        <v>21</v>
      </c>
      <c r="F6908" t="s">
        <v>5260</v>
      </c>
      <c r="G6908" t="s">
        <v>92</v>
      </c>
      <c r="H6908">
        <v>77642</v>
      </c>
      <c r="I6908" t="s">
        <v>93</v>
      </c>
      <c r="J6908" t="s">
        <v>3101</v>
      </c>
      <c r="K6908" t="s">
        <v>39</v>
      </c>
      <c r="L6908" t="s">
        <v>80</v>
      </c>
      <c r="M6908" t="s">
        <v>3102</v>
      </c>
      <c r="N6908">
        <v>23.680000000000003</v>
      </c>
      <c r="O6908">
        <v>4</v>
      </c>
      <c r="P6908">
        <v>0.2</v>
      </c>
      <c r="Q6908">
        <v>7.3999999999999995</v>
      </c>
    </row>
    <row r="6909" spans="1:17" x14ac:dyDescent="0.3">
      <c r="A6909" t="s">
        <v>42</v>
      </c>
      <c r="B6909" t="s">
        <v>2857</v>
      </c>
      <c r="C6909" t="s">
        <v>2858</v>
      </c>
      <c r="D6909" t="s">
        <v>34</v>
      </c>
      <c r="E6909" t="s">
        <v>21</v>
      </c>
      <c r="F6909" t="s">
        <v>943</v>
      </c>
      <c r="G6909" t="s">
        <v>400</v>
      </c>
      <c r="H6909">
        <v>80906</v>
      </c>
      <c r="I6909" t="s">
        <v>37</v>
      </c>
      <c r="J6909" t="s">
        <v>3101</v>
      </c>
      <c r="K6909" t="s">
        <v>39</v>
      </c>
      <c r="L6909" t="s">
        <v>80</v>
      </c>
      <c r="M6909" t="s">
        <v>3102</v>
      </c>
      <c r="N6909">
        <v>29.600000000000005</v>
      </c>
      <c r="O6909">
        <v>5</v>
      </c>
      <c r="P6909">
        <v>0.2</v>
      </c>
      <c r="Q6909">
        <v>9.2499999999999964</v>
      </c>
    </row>
    <row r="6910" spans="1:17" x14ac:dyDescent="0.3">
      <c r="A6910" t="s">
        <v>42</v>
      </c>
      <c r="B6910" t="s">
        <v>563</v>
      </c>
      <c r="C6910" t="s">
        <v>564</v>
      </c>
      <c r="D6910" t="s">
        <v>20</v>
      </c>
      <c r="E6910" t="s">
        <v>21</v>
      </c>
      <c r="F6910" t="s">
        <v>1480</v>
      </c>
      <c r="G6910" t="s">
        <v>36</v>
      </c>
      <c r="H6910">
        <v>92627</v>
      </c>
      <c r="I6910" t="s">
        <v>37</v>
      </c>
      <c r="J6910" t="s">
        <v>3101</v>
      </c>
      <c r="K6910" t="s">
        <v>39</v>
      </c>
      <c r="L6910" t="s">
        <v>80</v>
      </c>
      <c r="M6910" t="s">
        <v>3102</v>
      </c>
      <c r="N6910">
        <v>29.6</v>
      </c>
      <c r="O6910">
        <v>4</v>
      </c>
      <c r="P6910">
        <v>0</v>
      </c>
      <c r="Q6910">
        <v>13.32</v>
      </c>
    </row>
    <row r="6911" spans="1:17" x14ac:dyDescent="0.3">
      <c r="A6911" t="s">
        <v>42</v>
      </c>
      <c r="B6911" t="s">
        <v>1404</v>
      </c>
      <c r="C6911" t="s">
        <v>1405</v>
      </c>
      <c r="D6911" t="s">
        <v>34</v>
      </c>
      <c r="E6911" t="s">
        <v>21</v>
      </c>
      <c r="F6911" t="s">
        <v>1406</v>
      </c>
      <c r="G6911" t="s">
        <v>236</v>
      </c>
      <c r="H6911">
        <v>11757</v>
      </c>
      <c r="I6911" t="s">
        <v>131</v>
      </c>
      <c r="J6911" t="s">
        <v>1407</v>
      </c>
      <c r="K6911" t="s">
        <v>39</v>
      </c>
      <c r="L6911" t="s">
        <v>80</v>
      </c>
      <c r="M6911" t="s">
        <v>1408</v>
      </c>
      <c r="N6911">
        <v>55.48</v>
      </c>
      <c r="O6911">
        <v>1</v>
      </c>
      <c r="P6911">
        <v>0</v>
      </c>
      <c r="Q6911">
        <v>26.630399999999998</v>
      </c>
    </row>
    <row r="6912" spans="1:17" x14ac:dyDescent="0.3">
      <c r="A6912" t="s">
        <v>166</v>
      </c>
      <c r="B6912" t="s">
        <v>1955</v>
      </c>
      <c r="C6912" t="s">
        <v>1956</v>
      </c>
      <c r="D6912" t="s">
        <v>90</v>
      </c>
      <c r="E6912" t="s">
        <v>21</v>
      </c>
      <c r="F6912" t="s">
        <v>235</v>
      </c>
      <c r="G6912" t="s">
        <v>236</v>
      </c>
      <c r="H6912">
        <v>10035</v>
      </c>
      <c r="I6912" t="s">
        <v>131</v>
      </c>
      <c r="J6912" t="s">
        <v>1407</v>
      </c>
      <c r="K6912" t="s">
        <v>39</v>
      </c>
      <c r="L6912" t="s">
        <v>80</v>
      </c>
      <c r="M6912" t="s">
        <v>1408</v>
      </c>
      <c r="N6912">
        <v>55.48</v>
      </c>
      <c r="O6912">
        <v>1</v>
      </c>
      <c r="P6912">
        <v>0</v>
      </c>
      <c r="Q6912">
        <v>26.630399999999998</v>
      </c>
    </row>
    <row r="6913" spans="1:17" x14ac:dyDescent="0.3">
      <c r="A6913" t="s">
        <v>166</v>
      </c>
      <c r="B6913" t="s">
        <v>2125</v>
      </c>
      <c r="C6913" t="s">
        <v>2126</v>
      </c>
      <c r="D6913" t="s">
        <v>20</v>
      </c>
      <c r="E6913" t="s">
        <v>21</v>
      </c>
      <c r="F6913" t="s">
        <v>705</v>
      </c>
      <c r="G6913" t="s">
        <v>400</v>
      </c>
      <c r="H6913">
        <v>80219</v>
      </c>
      <c r="I6913" t="s">
        <v>37</v>
      </c>
      <c r="J6913" t="s">
        <v>1407</v>
      </c>
      <c r="K6913" t="s">
        <v>39</v>
      </c>
      <c r="L6913" t="s">
        <v>80</v>
      </c>
      <c r="M6913" t="s">
        <v>1408</v>
      </c>
      <c r="N6913">
        <v>88.768000000000001</v>
      </c>
      <c r="O6913">
        <v>2</v>
      </c>
      <c r="P6913">
        <v>0.2</v>
      </c>
      <c r="Q6913">
        <v>31.068799999999996</v>
      </c>
    </row>
    <row r="6914" spans="1:17" x14ac:dyDescent="0.3">
      <c r="A6914" t="s">
        <v>42</v>
      </c>
      <c r="B6914" t="s">
        <v>3929</v>
      </c>
      <c r="C6914" t="s">
        <v>3930</v>
      </c>
      <c r="D6914" t="s">
        <v>34</v>
      </c>
      <c r="E6914" t="s">
        <v>21</v>
      </c>
      <c r="F6914" t="s">
        <v>3931</v>
      </c>
      <c r="G6914" t="s">
        <v>689</v>
      </c>
      <c r="H6914">
        <v>8861</v>
      </c>
      <c r="I6914" t="s">
        <v>131</v>
      </c>
      <c r="J6914" t="s">
        <v>1407</v>
      </c>
      <c r="K6914" t="s">
        <v>39</v>
      </c>
      <c r="L6914" t="s">
        <v>80</v>
      </c>
      <c r="M6914" t="s">
        <v>1408</v>
      </c>
      <c r="N6914">
        <v>55.48</v>
      </c>
      <c r="O6914">
        <v>1</v>
      </c>
      <c r="P6914">
        <v>0</v>
      </c>
      <c r="Q6914">
        <v>26.630399999999998</v>
      </c>
    </row>
    <row r="6915" spans="1:17" x14ac:dyDescent="0.3">
      <c r="A6915" t="s">
        <v>42</v>
      </c>
      <c r="B6915" t="s">
        <v>2474</v>
      </c>
      <c r="C6915" t="s">
        <v>2475</v>
      </c>
      <c r="D6915" t="s">
        <v>20</v>
      </c>
      <c r="E6915" t="s">
        <v>21</v>
      </c>
      <c r="F6915" t="s">
        <v>3481</v>
      </c>
      <c r="G6915" t="s">
        <v>224</v>
      </c>
      <c r="H6915">
        <v>47905</v>
      </c>
      <c r="I6915" t="s">
        <v>93</v>
      </c>
      <c r="J6915" t="s">
        <v>1407</v>
      </c>
      <c r="K6915" t="s">
        <v>39</v>
      </c>
      <c r="L6915" t="s">
        <v>80</v>
      </c>
      <c r="M6915" t="s">
        <v>1408</v>
      </c>
      <c r="N6915">
        <v>277.39999999999998</v>
      </c>
      <c r="O6915">
        <v>5</v>
      </c>
      <c r="P6915">
        <v>0</v>
      </c>
      <c r="Q6915">
        <v>133.15199999999999</v>
      </c>
    </row>
    <row r="6916" spans="1:17" x14ac:dyDescent="0.3">
      <c r="A6916" t="s">
        <v>166</v>
      </c>
      <c r="B6916" t="s">
        <v>941</v>
      </c>
      <c r="C6916" t="s">
        <v>942</v>
      </c>
      <c r="D6916" t="s">
        <v>34</v>
      </c>
      <c r="E6916" t="s">
        <v>21</v>
      </c>
      <c r="F6916" t="s">
        <v>1320</v>
      </c>
      <c r="G6916" t="s">
        <v>46</v>
      </c>
      <c r="H6916">
        <v>32216</v>
      </c>
      <c r="I6916" t="s">
        <v>24</v>
      </c>
      <c r="J6916" t="s">
        <v>1407</v>
      </c>
      <c r="K6916" t="s">
        <v>39</v>
      </c>
      <c r="L6916" t="s">
        <v>80</v>
      </c>
      <c r="M6916" t="s">
        <v>1408</v>
      </c>
      <c r="N6916">
        <v>88.768000000000001</v>
      </c>
      <c r="O6916">
        <v>2</v>
      </c>
      <c r="P6916">
        <v>0.2</v>
      </c>
      <c r="Q6916">
        <v>31.068799999999996</v>
      </c>
    </row>
    <row r="6917" spans="1:17" x14ac:dyDescent="0.3">
      <c r="A6917" t="s">
        <v>17</v>
      </c>
      <c r="B6917" t="s">
        <v>4352</v>
      </c>
      <c r="C6917" t="s">
        <v>4353</v>
      </c>
      <c r="D6917" t="s">
        <v>20</v>
      </c>
      <c r="E6917" t="s">
        <v>21</v>
      </c>
      <c r="F6917" t="s">
        <v>35</v>
      </c>
      <c r="G6917" t="s">
        <v>36</v>
      </c>
      <c r="H6917">
        <v>90036</v>
      </c>
      <c r="I6917" t="s">
        <v>37</v>
      </c>
      <c r="J6917" t="s">
        <v>1407</v>
      </c>
      <c r="K6917" t="s">
        <v>39</v>
      </c>
      <c r="L6917" t="s">
        <v>80</v>
      </c>
      <c r="M6917" t="s">
        <v>1408</v>
      </c>
      <c r="N6917">
        <v>166.44</v>
      </c>
      <c r="O6917">
        <v>3</v>
      </c>
      <c r="P6917">
        <v>0</v>
      </c>
      <c r="Q6917">
        <v>79.891199999999998</v>
      </c>
    </row>
    <row r="6918" spans="1:17" x14ac:dyDescent="0.3">
      <c r="A6918" t="s">
        <v>42</v>
      </c>
      <c r="B6918" t="s">
        <v>5110</v>
      </c>
      <c r="C6918" t="s">
        <v>5111</v>
      </c>
      <c r="D6918" t="s">
        <v>20</v>
      </c>
      <c r="E6918" t="s">
        <v>21</v>
      </c>
      <c r="F6918" t="s">
        <v>235</v>
      </c>
      <c r="G6918" t="s">
        <v>236</v>
      </c>
      <c r="H6918">
        <v>10035</v>
      </c>
      <c r="I6918" t="s">
        <v>131</v>
      </c>
      <c r="J6918" t="s">
        <v>1407</v>
      </c>
      <c r="K6918" t="s">
        <v>39</v>
      </c>
      <c r="L6918" t="s">
        <v>80</v>
      </c>
      <c r="M6918" t="s">
        <v>1408</v>
      </c>
      <c r="N6918">
        <v>110.96</v>
      </c>
      <c r="O6918">
        <v>2</v>
      </c>
      <c r="P6918">
        <v>0</v>
      </c>
      <c r="Q6918">
        <v>53.260799999999996</v>
      </c>
    </row>
    <row r="6919" spans="1:17" x14ac:dyDescent="0.3">
      <c r="A6919" t="s">
        <v>42</v>
      </c>
      <c r="B6919" t="s">
        <v>1203</v>
      </c>
      <c r="C6919" t="s">
        <v>1204</v>
      </c>
      <c r="D6919" t="s">
        <v>34</v>
      </c>
      <c r="E6919" t="s">
        <v>21</v>
      </c>
      <c r="F6919" t="s">
        <v>1320</v>
      </c>
      <c r="G6919" t="s">
        <v>78</v>
      </c>
      <c r="H6919">
        <v>28540</v>
      </c>
      <c r="I6919" t="s">
        <v>24</v>
      </c>
      <c r="J6919" t="s">
        <v>1407</v>
      </c>
      <c r="K6919" t="s">
        <v>39</v>
      </c>
      <c r="L6919" t="s">
        <v>80</v>
      </c>
      <c r="M6919" t="s">
        <v>1408</v>
      </c>
      <c r="N6919">
        <v>88.768000000000001</v>
      </c>
      <c r="O6919">
        <v>2</v>
      </c>
      <c r="P6919">
        <v>0.2</v>
      </c>
      <c r="Q6919">
        <v>31.068799999999996</v>
      </c>
    </row>
    <row r="6920" spans="1:17" x14ac:dyDescent="0.3">
      <c r="A6920" t="s">
        <v>17</v>
      </c>
      <c r="B6920" t="s">
        <v>3514</v>
      </c>
      <c r="C6920" t="s">
        <v>3515</v>
      </c>
      <c r="D6920" t="s">
        <v>20</v>
      </c>
      <c r="E6920" t="s">
        <v>21</v>
      </c>
      <c r="F6920" t="s">
        <v>235</v>
      </c>
      <c r="G6920" t="s">
        <v>236</v>
      </c>
      <c r="H6920">
        <v>10024</v>
      </c>
      <c r="I6920" t="s">
        <v>131</v>
      </c>
      <c r="J6920" t="s">
        <v>1407</v>
      </c>
      <c r="K6920" t="s">
        <v>39</v>
      </c>
      <c r="L6920" t="s">
        <v>80</v>
      </c>
      <c r="M6920" t="s">
        <v>1408</v>
      </c>
      <c r="N6920">
        <v>110.96</v>
      </c>
      <c r="O6920">
        <v>2</v>
      </c>
      <c r="P6920">
        <v>0</v>
      </c>
      <c r="Q6920">
        <v>53.260799999999996</v>
      </c>
    </row>
    <row r="6921" spans="1:17" x14ac:dyDescent="0.3">
      <c r="A6921" t="s">
        <v>17</v>
      </c>
      <c r="B6921" t="s">
        <v>814</v>
      </c>
      <c r="C6921" t="s">
        <v>815</v>
      </c>
      <c r="D6921" t="s">
        <v>90</v>
      </c>
      <c r="E6921" t="s">
        <v>21</v>
      </c>
      <c r="F6921" t="s">
        <v>816</v>
      </c>
      <c r="G6921" t="s">
        <v>202</v>
      </c>
      <c r="H6921">
        <v>55044</v>
      </c>
      <c r="I6921" t="s">
        <v>93</v>
      </c>
      <c r="J6921" t="s">
        <v>819</v>
      </c>
      <c r="K6921" t="s">
        <v>39</v>
      </c>
      <c r="L6921" t="s">
        <v>80</v>
      </c>
      <c r="M6921" t="s">
        <v>820</v>
      </c>
      <c r="N6921">
        <v>47.88</v>
      </c>
      <c r="O6921">
        <v>6</v>
      </c>
      <c r="P6921">
        <v>0</v>
      </c>
      <c r="Q6921">
        <v>23.94</v>
      </c>
    </row>
    <row r="6922" spans="1:17" x14ac:dyDescent="0.3">
      <c r="A6922" t="s">
        <v>166</v>
      </c>
      <c r="B6922" t="s">
        <v>3962</v>
      </c>
      <c r="C6922" t="s">
        <v>3963</v>
      </c>
      <c r="D6922" t="s">
        <v>20</v>
      </c>
      <c r="E6922" t="s">
        <v>21</v>
      </c>
      <c r="F6922" t="s">
        <v>3635</v>
      </c>
      <c r="G6922" t="s">
        <v>2316</v>
      </c>
      <c r="H6922">
        <v>21215</v>
      </c>
      <c r="I6922" t="s">
        <v>131</v>
      </c>
      <c r="J6922" t="s">
        <v>819</v>
      </c>
      <c r="K6922" t="s">
        <v>39</v>
      </c>
      <c r="L6922" t="s">
        <v>80</v>
      </c>
      <c r="M6922" t="s">
        <v>820</v>
      </c>
      <c r="N6922">
        <v>39.900000000000006</v>
      </c>
      <c r="O6922">
        <v>5</v>
      </c>
      <c r="P6922">
        <v>0</v>
      </c>
      <c r="Q6922">
        <v>19.950000000000003</v>
      </c>
    </row>
    <row r="6923" spans="1:17" x14ac:dyDescent="0.3">
      <c r="A6923" t="s">
        <v>17</v>
      </c>
      <c r="B6923" t="s">
        <v>4275</v>
      </c>
      <c r="C6923" t="s">
        <v>4276</v>
      </c>
      <c r="D6923" t="s">
        <v>20</v>
      </c>
      <c r="E6923" t="s">
        <v>21</v>
      </c>
      <c r="F6923" t="s">
        <v>5504</v>
      </c>
      <c r="G6923" t="s">
        <v>122</v>
      </c>
      <c r="H6923">
        <v>68801</v>
      </c>
      <c r="I6923" t="s">
        <v>93</v>
      </c>
      <c r="J6923" t="s">
        <v>819</v>
      </c>
      <c r="K6923" t="s">
        <v>39</v>
      </c>
      <c r="L6923" t="s">
        <v>80</v>
      </c>
      <c r="M6923" t="s">
        <v>820</v>
      </c>
      <c r="N6923">
        <v>15.96</v>
      </c>
      <c r="O6923">
        <v>2</v>
      </c>
      <c r="P6923">
        <v>0</v>
      </c>
      <c r="Q6923">
        <v>7.98</v>
      </c>
    </row>
    <row r="6924" spans="1:17" x14ac:dyDescent="0.3">
      <c r="A6924" t="s">
        <v>42</v>
      </c>
      <c r="B6924" t="s">
        <v>2062</v>
      </c>
      <c r="C6924" t="s">
        <v>2063</v>
      </c>
      <c r="D6924" t="s">
        <v>34</v>
      </c>
      <c r="E6924" t="s">
        <v>21</v>
      </c>
      <c r="F6924" t="s">
        <v>5507</v>
      </c>
      <c r="G6924" t="s">
        <v>202</v>
      </c>
      <c r="H6924">
        <v>55125</v>
      </c>
      <c r="I6924" t="s">
        <v>93</v>
      </c>
      <c r="J6924" t="s">
        <v>819</v>
      </c>
      <c r="K6924" t="s">
        <v>39</v>
      </c>
      <c r="L6924" t="s">
        <v>80</v>
      </c>
      <c r="M6924" t="s">
        <v>820</v>
      </c>
      <c r="N6924">
        <v>39.900000000000006</v>
      </c>
      <c r="O6924">
        <v>5</v>
      </c>
      <c r="P6924">
        <v>0</v>
      </c>
      <c r="Q6924">
        <v>19.950000000000003</v>
      </c>
    </row>
    <row r="6925" spans="1:17" x14ac:dyDescent="0.3">
      <c r="A6925" t="s">
        <v>42</v>
      </c>
      <c r="B6925" t="s">
        <v>4078</v>
      </c>
      <c r="C6925" t="s">
        <v>4079</v>
      </c>
      <c r="D6925" t="s">
        <v>20</v>
      </c>
      <c r="E6925" t="s">
        <v>21</v>
      </c>
      <c r="F6925" t="s">
        <v>435</v>
      </c>
      <c r="G6925" t="s">
        <v>224</v>
      </c>
      <c r="H6925">
        <v>47201</v>
      </c>
      <c r="I6925" t="s">
        <v>93</v>
      </c>
      <c r="J6925" t="s">
        <v>819</v>
      </c>
      <c r="K6925" t="s">
        <v>39</v>
      </c>
      <c r="L6925" t="s">
        <v>80</v>
      </c>
      <c r="M6925" t="s">
        <v>820</v>
      </c>
      <c r="N6925">
        <v>7.98</v>
      </c>
      <c r="O6925">
        <v>1</v>
      </c>
      <c r="P6925">
        <v>0</v>
      </c>
      <c r="Q6925">
        <v>3.99</v>
      </c>
    </row>
    <row r="6926" spans="1:17" x14ac:dyDescent="0.3">
      <c r="A6926" t="s">
        <v>42</v>
      </c>
      <c r="B6926" t="s">
        <v>1755</v>
      </c>
      <c r="C6926" t="s">
        <v>1756</v>
      </c>
      <c r="D6926" t="s">
        <v>34</v>
      </c>
      <c r="E6926" t="s">
        <v>21</v>
      </c>
      <c r="F6926" t="s">
        <v>290</v>
      </c>
      <c r="G6926" t="s">
        <v>210</v>
      </c>
      <c r="H6926">
        <v>49201</v>
      </c>
      <c r="I6926" t="s">
        <v>93</v>
      </c>
      <c r="J6926" t="s">
        <v>819</v>
      </c>
      <c r="K6926" t="s">
        <v>39</v>
      </c>
      <c r="L6926" t="s">
        <v>80</v>
      </c>
      <c r="M6926" t="s">
        <v>820</v>
      </c>
      <c r="N6926">
        <v>15.96</v>
      </c>
      <c r="O6926">
        <v>2</v>
      </c>
      <c r="P6926">
        <v>0</v>
      </c>
      <c r="Q6926">
        <v>7.98</v>
      </c>
    </row>
    <row r="6927" spans="1:17" x14ac:dyDescent="0.3">
      <c r="A6927" t="s">
        <v>42</v>
      </c>
      <c r="B6927" t="s">
        <v>1056</v>
      </c>
      <c r="C6927" t="s">
        <v>1057</v>
      </c>
      <c r="D6927" t="s">
        <v>20</v>
      </c>
      <c r="E6927" t="s">
        <v>21</v>
      </c>
      <c r="F6927" t="s">
        <v>112</v>
      </c>
      <c r="G6927" t="s">
        <v>36</v>
      </c>
      <c r="H6927">
        <v>94109</v>
      </c>
      <c r="I6927" t="s">
        <v>37</v>
      </c>
      <c r="J6927" t="s">
        <v>819</v>
      </c>
      <c r="K6927" t="s">
        <v>39</v>
      </c>
      <c r="L6927" t="s">
        <v>80</v>
      </c>
      <c r="M6927" t="s">
        <v>820</v>
      </c>
      <c r="N6927">
        <v>55.86</v>
      </c>
      <c r="O6927">
        <v>7</v>
      </c>
      <c r="P6927">
        <v>0</v>
      </c>
      <c r="Q6927">
        <v>27.93</v>
      </c>
    </row>
    <row r="6928" spans="1:17" x14ac:dyDescent="0.3">
      <c r="A6928" t="s">
        <v>42</v>
      </c>
      <c r="B6928" t="s">
        <v>1977</v>
      </c>
      <c r="C6928" t="s">
        <v>1978</v>
      </c>
      <c r="D6928" t="s">
        <v>90</v>
      </c>
      <c r="E6928" t="s">
        <v>21</v>
      </c>
      <c r="F6928" t="s">
        <v>35</v>
      </c>
      <c r="G6928" t="s">
        <v>36</v>
      </c>
      <c r="H6928">
        <v>90045</v>
      </c>
      <c r="I6928" t="s">
        <v>37</v>
      </c>
      <c r="J6928" t="s">
        <v>1979</v>
      </c>
      <c r="K6928" t="s">
        <v>39</v>
      </c>
      <c r="L6928" t="s">
        <v>80</v>
      </c>
      <c r="M6928" t="s">
        <v>1980</v>
      </c>
      <c r="N6928">
        <v>146.82</v>
      </c>
      <c r="O6928">
        <v>3</v>
      </c>
      <c r="P6928">
        <v>0</v>
      </c>
      <c r="Q6928">
        <v>73.41</v>
      </c>
    </row>
    <row r="6929" spans="1:17" x14ac:dyDescent="0.3">
      <c r="A6929" t="s">
        <v>42</v>
      </c>
      <c r="B6929" t="s">
        <v>1157</v>
      </c>
      <c r="C6929" t="s">
        <v>1158</v>
      </c>
      <c r="D6929" t="s">
        <v>20</v>
      </c>
      <c r="E6929" t="s">
        <v>21</v>
      </c>
      <c r="F6929" t="s">
        <v>235</v>
      </c>
      <c r="G6929" t="s">
        <v>236</v>
      </c>
      <c r="H6929">
        <v>10011</v>
      </c>
      <c r="I6929" t="s">
        <v>131</v>
      </c>
      <c r="J6929" t="s">
        <v>1979</v>
      </c>
      <c r="K6929" t="s">
        <v>39</v>
      </c>
      <c r="L6929" t="s">
        <v>80</v>
      </c>
      <c r="M6929" t="s">
        <v>1980</v>
      </c>
      <c r="N6929">
        <v>48.94</v>
      </c>
      <c r="O6929">
        <v>1</v>
      </c>
      <c r="P6929">
        <v>0</v>
      </c>
      <c r="Q6929">
        <v>24.47</v>
      </c>
    </row>
    <row r="6930" spans="1:17" x14ac:dyDescent="0.3">
      <c r="A6930" t="s">
        <v>1122</v>
      </c>
      <c r="B6930" t="s">
        <v>3884</v>
      </c>
      <c r="C6930" t="s">
        <v>3885</v>
      </c>
      <c r="D6930" t="s">
        <v>20</v>
      </c>
      <c r="E6930" t="s">
        <v>21</v>
      </c>
      <c r="F6930" t="s">
        <v>235</v>
      </c>
      <c r="G6930" t="s">
        <v>236</v>
      </c>
      <c r="H6930">
        <v>10009</v>
      </c>
      <c r="I6930" t="s">
        <v>131</v>
      </c>
      <c r="J6930" t="s">
        <v>1979</v>
      </c>
      <c r="K6930" t="s">
        <v>39</v>
      </c>
      <c r="L6930" t="s">
        <v>80</v>
      </c>
      <c r="M6930" t="s">
        <v>1980</v>
      </c>
      <c r="N6930">
        <v>146.82</v>
      </c>
      <c r="O6930">
        <v>3</v>
      </c>
      <c r="P6930">
        <v>0</v>
      </c>
      <c r="Q6930">
        <v>73.41</v>
      </c>
    </row>
    <row r="6931" spans="1:17" x14ac:dyDescent="0.3">
      <c r="A6931" t="s">
        <v>42</v>
      </c>
      <c r="B6931" t="s">
        <v>144</v>
      </c>
      <c r="C6931" t="s">
        <v>145</v>
      </c>
      <c r="D6931" t="s">
        <v>20</v>
      </c>
      <c r="E6931" t="s">
        <v>21</v>
      </c>
      <c r="F6931" t="s">
        <v>368</v>
      </c>
      <c r="G6931" t="s">
        <v>369</v>
      </c>
      <c r="H6931">
        <v>97206</v>
      </c>
      <c r="I6931" t="s">
        <v>37</v>
      </c>
      <c r="J6931" t="s">
        <v>922</v>
      </c>
      <c r="K6931" t="s">
        <v>39</v>
      </c>
      <c r="L6931" t="s">
        <v>80</v>
      </c>
      <c r="M6931" t="s">
        <v>923</v>
      </c>
      <c r="N6931">
        <v>31.104000000000006</v>
      </c>
      <c r="O6931">
        <v>6</v>
      </c>
      <c r="P6931">
        <v>0.2</v>
      </c>
      <c r="Q6931">
        <v>10.8864</v>
      </c>
    </row>
    <row r="6932" spans="1:17" x14ac:dyDescent="0.3">
      <c r="A6932" t="s">
        <v>17</v>
      </c>
      <c r="B6932" t="s">
        <v>1778</v>
      </c>
      <c r="C6932" t="s">
        <v>1779</v>
      </c>
      <c r="D6932" t="s">
        <v>90</v>
      </c>
      <c r="E6932" t="s">
        <v>21</v>
      </c>
      <c r="F6932" t="s">
        <v>35</v>
      </c>
      <c r="G6932" t="s">
        <v>36</v>
      </c>
      <c r="H6932">
        <v>90036</v>
      </c>
      <c r="I6932" t="s">
        <v>37</v>
      </c>
      <c r="J6932" t="s">
        <v>922</v>
      </c>
      <c r="K6932" t="s">
        <v>39</v>
      </c>
      <c r="L6932" t="s">
        <v>80</v>
      </c>
      <c r="M6932" t="s">
        <v>923</v>
      </c>
      <c r="N6932">
        <v>32.400000000000006</v>
      </c>
      <c r="O6932">
        <v>5</v>
      </c>
      <c r="P6932">
        <v>0</v>
      </c>
      <c r="Q6932">
        <v>15.552000000000001</v>
      </c>
    </row>
    <row r="6933" spans="1:17" x14ac:dyDescent="0.3">
      <c r="A6933" t="s">
        <v>166</v>
      </c>
      <c r="B6933" t="s">
        <v>449</v>
      </c>
      <c r="C6933" t="s">
        <v>450</v>
      </c>
      <c r="D6933" t="s">
        <v>34</v>
      </c>
      <c r="E6933" t="s">
        <v>21</v>
      </c>
      <c r="F6933" t="s">
        <v>2740</v>
      </c>
      <c r="G6933" t="s">
        <v>36</v>
      </c>
      <c r="H6933">
        <v>94509</v>
      </c>
      <c r="I6933" t="s">
        <v>37</v>
      </c>
      <c r="J6933" t="s">
        <v>922</v>
      </c>
      <c r="K6933" t="s">
        <v>39</v>
      </c>
      <c r="L6933" t="s">
        <v>80</v>
      </c>
      <c r="M6933" t="s">
        <v>923</v>
      </c>
      <c r="N6933">
        <v>19.440000000000001</v>
      </c>
      <c r="O6933">
        <v>3</v>
      </c>
      <c r="P6933">
        <v>0</v>
      </c>
      <c r="Q6933">
        <v>9.3312000000000008</v>
      </c>
    </row>
    <row r="6934" spans="1:17" x14ac:dyDescent="0.3">
      <c r="A6934" t="s">
        <v>166</v>
      </c>
      <c r="B6934" t="s">
        <v>4828</v>
      </c>
      <c r="C6934" t="s">
        <v>4829</v>
      </c>
      <c r="D6934" t="s">
        <v>20</v>
      </c>
      <c r="E6934" t="s">
        <v>21</v>
      </c>
      <c r="F6934" t="s">
        <v>163</v>
      </c>
      <c r="G6934" t="s">
        <v>92</v>
      </c>
      <c r="H6934">
        <v>77036</v>
      </c>
      <c r="I6934" t="s">
        <v>93</v>
      </c>
      <c r="J6934" t="s">
        <v>922</v>
      </c>
      <c r="K6934" t="s">
        <v>39</v>
      </c>
      <c r="L6934" t="s">
        <v>80</v>
      </c>
      <c r="M6934" t="s">
        <v>923</v>
      </c>
      <c r="N6934">
        <v>31.104000000000006</v>
      </c>
      <c r="O6934">
        <v>6</v>
      </c>
      <c r="P6934">
        <v>0.2</v>
      </c>
      <c r="Q6934">
        <v>10.8864</v>
      </c>
    </row>
    <row r="6935" spans="1:17" x14ac:dyDescent="0.3">
      <c r="A6935" t="s">
        <v>42</v>
      </c>
      <c r="B6935" t="s">
        <v>4999</v>
      </c>
      <c r="C6935" t="s">
        <v>5000</v>
      </c>
      <c r="D6935" t="s">
        <v>34</v>
      </c>
      <c r="E6935" t="s">
        <v>21</v>
      </c>
      <c r="F6935" t="s">
        <v>163</v>
      </c>
      <c r="G6935" t="s">
        <v>92</v>
      </c>
      <c r="H6935">
        <v>77036</v>
      </c>
      <c r="I6935" t="s">
        <v>93</v>
      </c>
      <c r="J6935" t="s">
        <v>922</v>
      </c>
      <c r="K6935" t="s">
        <v>39</v>
      </c>
      <c r="L6935" t="s">
        <v>80</v>
      </c>
      <c r="M6935" t="s">
        <v>923</v>
      </c>
      <c r="N6935">
        <v>36.288000000000011</v>
      </c>
      <c r="O6935">
        <v>7</v>
      </c>
      <c r="P6935">
        <v>0.2</v>
      </c>
      <c r="Q6935">
        <v>12.700800000000001</v>
      </c>
    </row>
    <row r="6936" spans="1:17" x14ac:dyDescent="0.3">
      <c r="A6936" t="s">
        <v>166</v>
      </c>
      <c r="B6936" t="s">
        <v>1568</v>
      </c>
      <c r="C6936" t="s">
        <v>1569</v>
      </c>
      <c r="D6936" t="s">
        <v>20</v>
      </c>
      <c r="E6936" t="s">
        <v>21</v>
      </c>
      <c r="F6936" t="s">
        <v>129</v>
      </c>
      <c r="G6936" t="s">
        <v>130</v>
      </c>
      <c r="H6936">
        <v>19120</v>
      </c>
      <c r="I6936" t="s">
        <v>131</v>
      </c>
      <c r="J6936" t="s">
        <v>922</v>
      </c>
      <c r="K6936" t="s">
        <v>39</v>
      </c>
      <c r="L6936" t="s">
        <v>80</v>
      </c>
      <c r="M6936" t="s">
        <v>923</v>
      </c>
      <c r="N6936">
        <v>15.552000000000003</v>
      </c>
      <c r="O6936">
        <v>3</v>
      </c>
      <c r="P6936">
        <v>0.2</v>
      </c>
      <c r="Q6936">
        <v>5.4432</v>
      </c>
    </row>
    <row r="6937" spans="1:17" x14ac:dyDescent="0.3">
      <c r="A6937" t="s">
        <v>17</v>
      </c>
      <c r="B6937" t="s">
        <v>3770</v>
      </c>
      <c r="C6937" t="s">
        <v>3771</v>
      </c>
      <c r="D6937" t="s">
        <v>20</v>
      </c>
      <c r="E6937" t="s">
        <v>21</v>
      </c>
      <c r="F6937" t="s">
        <v>129</v>
      </c>
      <c r="G6937" t="s">
        <v>130</v>
      </c>
      <c r="H6937">
        <v>19143</v>
      </c>
      <c r="I6937" t="s">
        <v>131</v>
      </c>
      <c r="J6937" t="s">
        <v>922</v>
      </c>
      <c r="K6937" t="s">
        <v>39</v>
      </c>
      <c r="L6937" t="s">
        <v>80</v>
      </c>
      <c r="M6937" t="s">
        <v>923</v>
      </c>
      <c r="N6937">
        <v>20.736000000000004</v>
      </c>
      <c r="O6937">
        <v>4</v>
      </c>
      <c r="P6937">
        <v>0.2</v>
      </c>
      <c r="Q6937">
        <v>7.2576000000000001</v>
      </c>
    </row>
    <row r="6938" spans="1:17" x14ac:dyDescent="0.3">
      <c r="A6938" t="s">
        <v>42</v>
      </c>
      <c r="B6938" t="s">
        <v>5039</v>
      </c>
      <c r="C6938" t="s">
        <v>5040</v>
      </c>
      <c r="D6938" t="s">
        <v>34</v>
      </c>
      <c r="E6938" t="s">
        <v>21</v>
      </c>
      <c r="F6938" t="s">
        <v>336</v>
      </c>
      <c r="G6938" t="s">
        <v>2316</v>
      </c>
      <c r="H6938">
        <v>21044</v>
      </c>
      <c r="I6938" t="s">
        <v>131</v>
      </c>
      <c r="J6938" t="s">
        <v>922</v>
      </c>
      <c r="K6938" t="s">
        <v>39</v>
      </c>
      <c r="L6938" t="s">
        <v>80</v>
      </c>
      <c r="M6938" t="s">
        <v>923</v>
      </c>
      <c r="N6938">
        <v>51.84</v>
      </c>
      <c r="O6938">
        <v>8</v>
      </c>
      <c r="P6938">
        <v>0</v>
      </c>
      <c r="Q6938">
        <v>24.883200000000002</v>
      </c>
    </row>
    <row r="6939" spans="1:17" x14ac:dyDescent="0.3">
      <c r="A6939" t="s">
        <v>42</v>
      </c>
      <c r="B6939" t="s">
        <v>1698</v>
      </c>
      <c r="C6939" t="s">
        <v>1699</v>
      </c>
      <c r="D6939" t="s">
        <v>20</v>
      </c>
      <c r="E6939" t="s">
        <v>21</v>
      </c>
      <c r="F6939" t="s">
        <v>1700</v>
      </c>
      <c r="G6939" t="s">
        <v>369</v>
      </c>
      <c r="H6939">
        <v>97301</v>
      </c>
      <c r="I6939" t="s">
        <v>37</v>
      </c>
      <c r="J6939" t="s">
        <v>1705</v>
      </c>
      <c r="K6939" t="s">
        <v>39</v>
      </c>
      <c r="L6939" t="s">
        <v>80</v>
      </c>
      <c r="M6939" t="s">
        <v>1706</v>
      </c>
      <c r="N6939">
        <v>10.368000000000002</v>
      </c>
      <c r="O6939">
        <v>2</v>
      </c>
      <c r="P6939">
        <v>0.2</v>
      </c>
      <c r="Q6939">
        <v>3.6288</v>
      </c>
    </row>
    <row r="6940" spans="1:17" x14ac:dyDescent="0.3">
      <c r="A6940" t="s">
        <v>42</v>
      </c>
      <c r="B6940" t="s">
        <v>1048</v>
      </c>
      <c r="C6940" t="s">
        <v>1049</v>
      </c>
      <c r="D6940" t="s">
        <v>20</v>
      </c>
      <c r="E6940" t="s">
        <v>21</v>
      </c>
      <c r="F6940" t="s">
        <v>84</v>
      </c>
      <c r="G6940" t="s">
        <v>85</v>
      </c>
      <c r="H6940">
        <v>98105</v>
      </c>
      <c r="I6940" t="s">
        <v>37</v>
      </c>
      <c r="J6940" t="s">
        <v>1705</v>
      </c>
      <c r="K6940" t="s">
        <v>39</v>
      </c>
      <c r="L6940" t="s">
        <v>80</v>
      </c>
      <c r="M6940" t="s">
        <v>1706</v>
      </c>
      <c r="N6940">
        <v>32.400000000000006</v>
      </c>
      <c r="O6940">
        <v>5</v>
      </c>
      <c r="P6940">
        <v>0</v>
      </c>
      <c r="Q6940">
        <v>15.552000000000001</v>
      </c>
    </row>
    <row r="6941" spans="1:17" x14ac:dyDescent="0.3">
      <c r="A6941" t="s">
        <v>1122</v>
      </c>
      <c r="B6941" t="s">
        <v>4957</v>
      </c>
      <c r="C6941" t="s">
        <v>4958</v>
      </c>
      <c r="D6941" t="s">
        <v>20</v>
      </c>
      <c r="E6941" t="s">
        <v>21</v>
      </c>
      <c r="F6941" t="s">
        <v>1078</v>
      </c>
      <c r="G6941" t="s">
        <v>92</v>
      </c>
      <c r="H6941">
        <v>78745</v>
      </c>
      <c r="I6941" t="s">
        <v>93</v>
      </c>
      <c r="J6941" t="s">
        <v>1705</v>
      </c>
      <c r="K6941" t="s">
        <v>39</v>
      </c>
      <c r="L6941" t="s">
        <v>80</v>
      </c>
      <c r="M6941" t="s">
        <v>1706</v>
      </c>
      <c r="N6941">
        <v>10.368000000000002</v>
      </c>
      <c r="O6941">
        <v>2</v>
      </c>
      <c r="P6941">
        <v>0.2</v>
      </c>
      <c r="Q6941">
        <v>3.6288</v>
      </c>
    </row>
    <row r="6942" spans="1:17" x14ac:dyDescent="0.3">
      <c r="A6942" t="s">
        <v>166</v>
      </c>
      <c r="B6942" t="s">
        <v>1798</v>
      </c>
      <c r="C6942" t="s">
        <v>1799</v>
      </c>
      <c r="D6942" t="s">
        <v>34</v>
      </c>
      <c r="E6942" t="s">
        <v>21</v>
      </c>
      <c r="F6942" t="s">
        <v>112</v>
      </c>
      <c r="G6942" t="s">
        <v>36</v>
      </c>
      <c r="H6942">
        <v>94109</v>
      </c>
      <c r="I6942" t="s">
        <v>37</v>
      </c>
      <c r="J6942" t="s">
        <v>1705</v>
      </c>
      <c r="K6942" t="s">
        <v>39</v>
      </c>
      <c r="L6942" t="s">
        <v>80</v>
      </c>
      <c r="M6942" t="s">
        <v>1706</v>
      </c>
      <c r="N6942">
        <v>45.36</v>
      </c>
      <c r="O6942">
        <v>7</v>
      </c>
      <c r="P6942">
        <v>0</v>
      </c>
      <c r="Q6942">
        <v>21.772800000000004</v>
      </c>
    </row>
    <row r="6943" spans="1:17" x14ac:dyDescent="0.3">
      <c r="A6943" t="s">
        <v>1122</v>
      </c>
      <c r="B6943" t="s">
        <v>1665</v>
      </c>
      <c r="C6943" t="s">
        <v>1666</v>
      </c>
      <c r="D6943" t="s">
        <v>20</v>
      </c>
      <c r="E6943" t="s">
        <v>21</v>
      </c>
      <c r="F6943" t="s">
        <v>84</v>
      </c>
      <c r="G6943" t="s">
        <v>85</v>
      </c>
      <c r="H6943">
        <v>98105</v>
      </c>
      <c r="I6943" t="s">
        <v>37</v>
      </c>
      <c r="J6943" t="s">
        <v>1705</v>
      </c>
      <c r="K6943" t="s">
        <v>39</v>
      </c>
      <c r="L6943" t="s">
        <v>80</v>
      </c>
      <c r="M6943" t="s">
        <v>1706</v>
      </c>
      <c r="N6943">
        <v>71.28</v>
      </c>
      <c r="O6943">
        <v>11</v>
      </c>
      <c r="P6943">
        <v>0</v>
      </c>
      <c r="Q6943">
        <v>34.214400000000005</v>
      </c>
    </row>
    <row r="6944" spans="1:17" x14ac:dyDescent="0.3">
      <c r="A6944" t="s">
        <v>166</v>
      </c>
      <c r="B6944" t="s">
        <v>303</v>
      </c>
      <c r="C6944" t="s">
        <v>304</v>
      </c>
      <c r="D6944" t="s">
        <v>34</v>
      </c>
      <c r="E6944" t="s">
        <v>21</v>
      </c>
      <c r="F6944" t="s">
        <v>435</v>
      </c>
      <c r="G6944" t="s">
        <v>224</v>
      </c>
      <c r="H6944">
        <v>47201</v>
      </c>
      <c r="I6944" t="s">
        <v>93</v>
      </c>
      <c r="J6944" t="s">
        <v>2476</v>
      </c>
      <c r="K6944" t="s">
        <v>39</v>
      </c>
      <c r="L6944" t="s">
        <v>80</v>
      </c>
      <c r="M6944" t="s">
        <v>2477</v>
      </c>
      <c r="N6944">
        <v>34.019999999999996</v>
      </c>
      <c r="O6944">
        <v>3</v>
      </c>
      <c r="P6944">
        <v>0</v>
      </c>
      <c r="Q6944">
        <v>16.669799999999999</v>
      </c>
    </row>
    <row r="6945" spans="1:17" x14ac:dyDescent="0.3">
      <c r="A6945" t="s">
        <v>166</v>
      </c>
      <c r="B6945" t="s">
        <v>3039</v>
      </c>
      <c r="C6945" t="s">
        <v>3040</v>
      </c>
      <c r="D6945" t="s">
        <v>34</v>
      </c>
      <c r="E6945" t="s">
        <v>21</v>
      </c>
      <c r="F6945" t="s">
        <v>2367</v>
      </c>
      <c r="G6945" t="s">
        <v>654</v>
      </c>
      <c r="H6945">
        <v>6360</v>
      </c>
      <c r="I6945" t="s">
        <v>131</v>
      </c>
      <c r="J6945" t="s">
        <v>2476</v>
      </c>
      <c r="K6945" t="s">
        <v>39</v>
      </c>
      <c r="L6945" t="s">
        <v>80</v>
      </c>
      <c r="M6945" t="s">
        <v>2477</v>
      </c>
      <c r="N6945">
        <v>11.34</v>
      </c>
      <c r="O6945">
        <v>1</v>
      </c>
      <c r="P6945">
        <v>0</v>
      </c>
      <c r="Q6945">
        <v>5.5565999999999995</v>
      </c>
    </row>
    <row r="6946" spans="1:17" x14ac:dyDescent="0.3">
      <c r="A6946" t="s">
        <v>166</v>
      </c>
      <c r="B6946" t="s">
        <v>735</v>
      </c>
      <c r="C6946" t="s">
        <v>736</v>
      </c>
      <c r="D6946" t="s">
        <v>34</v>
      </c>
      <c r="E6946" t="s">
        <v>21</v>
      </c>
      <c r="F6946" t="s">
        <v>163</v>
      </c>
      <c r="G6946" t="s">
        <v>92</v>
      </c>
      <c r="H6946">
        <v>77041</v>
      </c>
      <c r="I6946" t="s">
        <v>93</v>
      </c>
      <c r="J6946" t="s">
        <v>2476</v>
      </c>
      <c r="K6946" t="s">
        <v>39</v>
      </c>
      <c r="L6946" t="s">
        <v>80</v>
      </c>
      <c r="M6946" t="s">
        <v>2477</v>
      </c>
      <c r="N6946">
        <v>27.216000000000001</v>
      </c>
      <c r="O6946">
        <v>3</v>
      </c>
      <c r="P6946">
        <v>0.2</v>
      </c>
      <c r="Q6946">
        <v>9.8657999999999983</v>
      </c>
    </row>
    <row r="6947" spans="1:17" x14ac:dyDescent="0.3">
      <c r="A6947" t="s">
        <v>42</v>
      </c>
      <c r="B6947" t="s">
        <v>5081</v>
      </c>
      <c r="C6947" t="s">
        <v>5082</v>
      </c>
      <c r="D6947" t="s">
        <v>20</v>
      </c>
      <c r="E6947" t="s">
        <v>21</v>
      </c>
      <c r="F6947" t="s">
        <v>663</v>
      </c>
      <c r="G6947" t="s">
        <v>92</v>
      </c>
      <c r="H6947">
        <v>75051</v>
      </c>
      <c r="I6947" t="s">
        <v>93</v>
      </c>
      <c r="J6947" t="s">
        <v>2476</v>
      </c>
      <c r="K6947" t="s">
        <v>39</v>
      </c>
      <c r="L6947" t="s">
        <v>80</v>
      </c>
      <c r="M6947" t="s">
        <v>2477</v>
      </c>
      <c r="N6947">
        <v>27.216000000000001</v>
      </c>
      <c r="O6947">
        <v>3</v>
      </c>
      <c r="P6947">
        <v>0.2</v>
      </c>
      <c r="Q6947">
        <v>9.8657999999999983</v>
      </c>
    </row>
    <row r="6948" spans="1:17" x14ac:dyDescent="0.3">
      <c r="A6948" t="s">
        <v>42</v>
      </c>
      <c r="B6948" t="s">
        <v>3256</v>
      </c>
      <c r="C6948" t="s">
        <v>3257</v>
      </c>
      <c r="D6948" t="s">
        <v>34</v>
      </c>
      <c r="E6948" t="s">
        <v>21</v>
      </c>
      <c r="F6948" t="s">
        <v>235</v>
      </c>
      <c r="G6948" t="s">
        <v>236</v>
      </c>
      <c r="H6948">
        <v>10011</v>
      </c>
      <c r="I6948" t="s">
        <v>131</v>
      </c>
      <c r="J6948" t="s">
        <v>2476</v>
      </c>
      <c r="K6948" t="s">
        <v>39</v>
      </c>
      <c r="L6948" t="s">
        <v>80</v>
      </c>
      <c r="M6948" t="s">
        <v>2477</v>
      </c>
      <c r="N6948">
        <v>45.36</v>
      </c>
      <c r="O6948">
        <v>4</v>
      </c>
      <c r="P6948">
        <v>0</v>
      </c>
      <c r="Q6948">
        <v>22.226399999999998</v>
      </c>
    </row>
    <row r="6949" spans="1:17" x14ac:dyDescent="0.3">
      <c r="A6949" t="s">
        <v>42</v>
      </c>
      <c r="B6949" t="s">
        <v>635</v>
      </c>
      <c r="C6949" t="s">
        <v>636</v>
      </c>
      <c r="D6949" t="s">
        <v>34</v>
      </c>
      <c r="E6949" t="s">
        <v>21</v>
      </c>
      <c r="F6949" t="s">
        <v>235</v>
      </c>
      <c r="G6949" t="s">
        <v>236</v>
      </c>
      <c r="H6949">
        <v>10009</v>
      </c>
      <c r="I6949" t="s">
        <v>131</v>
      </c>
      <c r="J6949" t="s">
        <v>2476</v>
      </c>
      <c r="K6949" t="s">
        <v>39</v>
      </c>
      <c r="L6949" t="s">
        <v>80</v>
      </c>
      <c r="M6949" t="s">
        <v>2477</v>
      </c>
      <c r="N6949">
        <v>34.019999999999996</v>
      </c>
      <c r="O6949">
        <v>3</v>
      </c>
      <c r="P6949">
        <v>0</v>
      </c>
      <c r="Q6949">
        <v>16.669799999999999</v>
      </c>
    </row>
    <row r="6950" spans="1:17" x14ac:dyDescent="0.3">
      <c r="A6950" t="s">
        <v>17</v>
      </c>
      <c r="B6950" t="s">
        <v>4408</v>
      </c>
      <c r="C6950" t="s">
        <v>4409</v>
      </c>
      <c r="D6950" t="s">
        <v>20</v>
      </c>
      <c r="E6950" t="s">
        <v>21</v>
      </c>
      <c r="F6950" t="s">
        <v>235</v>
      </c>
      <c r="G6950" t="s">
        <v>236</v>
      </c>
      <c r="H6950">
        <v>10009</v>
      </c>
      <c r="I6950" t="s">
        <v>131</v>
      </c>
      <c r="J6950" t="s">
        <v>2476</v>
      </c>
      <c r="K6950" t="s">
        <v>39</v>
      </c>
      <c r="L6950" t="s">
        <v>80</v>
      </c>
      <c r="M6950" t="s">
        <v>2477</v>
      </c>
      <c r="N6950">
        <v>22.68</v>
      </c>
      <c r="O6950">
        <v>2</v>
      </c>
      <c r="P6950">
        <v>0</v>
      </c>
      <c r="Q6950">
        <v>11.113199999999999</v>
      </c>
    </row>
    <row r="6951" spans="1:17" x14ac:dyDescent="0.3">
      <c r="A6951" t="s">
        <v>42</v>
      </c>
      <c r="B6951" t="s">
        <v>2553</v>
      </c>
      <c r="C6951" t="s">
        <v>2554</v>
      </c>
      <c r="D6951" t="s">
        <v>90</v>
      </c>
      <c r="E6951" t="s">
        <v>21</v>
      </c>
      <c r="F6951" t="s">
        <v>1273</v>
      </c>
      <c r="G6951" t="s">
        <v>224</v>
      </c>
      <c r="H6951">
        <v>47374</v>
      </c>
      <c r="I6951" t="s">
        <v>93</v>
      </c>
      <c r="J6951" t="s">
        <v>2476</v>
      </c>
      <c r="K6951" t="s">
        <v>39</v>
      </c>
      <c r="L6951" t="s">
        <v>80</v>
      </c>
      <c r="M6951" t="s">
        <v>2477</v>
      </c>
      <c r="N6951">
        <v>11.34</v>
      </c>
      <c r="O6951">
        <v>1</v>
      </c>
      <c r="P6951">
        <v>0</v>
      </c>
      <c r="Q6951">
        <v>5.5565999999999995</v>
      </c>
    </row>
    <row r="6952" spans="1:17" x14ac:dyDescent="0.3">
      <c r="A6952" t="s">
        <v>42</v>
      </c>
      <c r="B6952" t="s">
        <v>3267</v>
      </c>
      <c r="C6952" t="s">
        <v>3268</v>
      </c>
      <c r="D6952" t="s">
        <v>20</v>
      </c>
      <c r="E6952" t="s">
        <v>21</v>
      </c>
      <c r="F6952" t="s">
        <v>112</v>
      </c>
      <c r="G6952" t="s">
        <v>36</v>
      </c>
      <c r="H6952">
        <v>94122</v>
      </c>
      <c r="I6952" t="s">
        <v>37</v>
      </c>
      <c r="J6952" t="s">
        <v>4599</v>
      </c>
      <c r="K6952" t="s">
        <v>39</v>
      </c>
      <c r="L6952" t="s">
        <v>80</v>
      </c>
      <c r="M6952" t="s">
        <v>4600</v>
      </c>
      <c r="N6952">
        <v>25.68</v>
      </c>
      <c r="O6952">
        <v>6</v>
      </c>
      <c r="P6952">
        <v>0</v>
      </c>
      <c r="Q6952">
        <v>11.555999999999997</v>
      </c>
    </row>
    <row r="6953" spans="1:17" x14ac:dyDescent="0.3">
      <c r="A6953" t="s">
        <v>17</v>
      </c>
      <c r="B6953" t="s">
        <v>3809</v>
      </c>
      <c r="C6953" t="s">
        <v>3810</v>
      </c>
      <c r="D6953" t="s">
        <v>20</v>
      </c>
      <c r="E6953" t="s">
        <v>21</v>
      </c>
      <c r="F6953" t="s">
        <v>712</v>
      </c>
      <c r="G6953" t="s">
        <v>92</v>
      </c>
      <c r="H6953">
        <v>75081</v>
      </c>
      <c r="I6953" t="s">
        <v>93</v>
      </c>
      <c r="J6953" t="s">
        <v>4599</v>
      </c>
      <c r="K6953" t="s">
        <v>39</v>
      </c>
      <c r="L6953" t="s">
        <v>80</v>
      </c>
      <c r="M6953" t="s">
        <v>4600</v>
      </c>
      <c r="N6953">
        <v>6.8480000000000008</v>
      </c>
      <c r="O6953">
        <v>2</v>
      </c>
      <c r="P6953">
        <v>0.2</v>
      </c>
      <c r="Q6953">
        <v>2.1399999999999992</v>
      </c>
    </row>
    <row r="6954" spans="1:17" x14ac:dyDescent="0.3">
      <c r="A6954" t="s">
        <v>42</v>
      </c>
      <c r="B6954" t="s">
        <v>4848</v>
      </c>
      <c r="C6954" t="s">
        <v>4849</v>
      </c>
      <c r="D6954" t="s">
        <v>20</v>
      </c>
      <c r="E6954" t="s">
        <v>21</v>
      </c>
      <c r="F6954" t="s">
        <v>163</v>
      </c>
      <c r="G6954" t="s">
        <v>92</v>
      </c>
      <c r="H6954">
        <v>77070</v>
      </c>
      <c r="I6954" t="s">
        <v>93</v>
      </c>
      <c r="J6954" t="s">
        <v>4599</v>
      </c>
      <c r="K6954" t="s">
        <v>39</v>
      </c>
      <c r="L6954" t="s">
        <v>80</v>
      </c>
      <c r="M6954" t="s">
        <v>4600</v>
      </c>
      <c r="N6954">
        <v>10.272000000000002</v>
      </c>
      <c r="O6954">
        <v>3</v>
      </c>
      <c r="P6954">
        <v>0.2</v>
      </c>
      <c r="Q6954">
        <v>3.2099999999999982</v>
      </c>
    </row>
    <row r="6955" spans="1:17" x14ac:dyDescent="0.3">
      <c r="A6955" t="s">
        <v>42</v>
      </c>
      <c r="B6955" t="s">
        <v>4184</v>
      </c>
      <c r="C6955" t="s">
        <v>4185</v>
      </c>
      <c r="D6955" t="s">
        <v>20</v>
      </c>
      <c r="E6955" t="s">
        <v>21</v>
      </c>
      <c r="F6955" t="s">
        <v>4284</v>
      </c>
      <c r="G6955" t="s">
        <v>584</v>
      </c>
      <c r="H6955">
        <v>87105</v>
      </c>
      <c r="I6955" t="s">
        <v>37</v>
      </c>
      <c r="J6955" t="s">
        <v>4599</v>
      </c>
      <c r="K6955" t="s">
        <v>39</v>
      </c>
      <c r="L6955" t="s">
        <v>80</v>
      </c>
      <c r="M6955" t="s">
        <v>4600</v>
      </c>
      <c r="N6955">
        <v>4.28</v>
      </c>
      <c r="O6955">
        <v>1</v>
      </c>
      <c r="P6955">
        <v>0</v>
      </c>
      <c r="Q6955">
        <v>1.9259999999999997</v>
      </c>
    </row>
    <row r="6956" spans="1:17" x14ac:dyDescent="0.3">
      <c r="A6956" t="s">
        <v>42</v>
      </c>
      <c r="B6956" t="s">
        <v>510</v>
      </c>
      <c r="C6956" t="s">
        <v>511</v>
      </c>
      <c r="D6956" t="s">
        <v>34</v>
      </c>
      <c r="E6956" t="s">
        <v>21</v>
      </c>
      <c r="F6956" t="s">
        <v>954</v>
      </c>
      <c r="G6956" t="s">
        <v>689</v>
      </c>
      <c r="H6956">
        <v>7109</v>
      </c>
      <c r="I6956" t="s">
        <v>131</v>
      </c>
      <c r="J6956" t="s">
        <v>959</v>
      </c>
      <c r="K6956" t="s">
        <v>39</v>
      </c>
      <c r="L6956" t="s">
        <v>80</v>
      </c>
      <c r="M6956" t="s">
        <v>960</v>
      </c>
      <c r="N6956">
        <v>56.91</v>
      </c>
      <c r="O6956">
        <v>3</v>
      </c>
      <c r="P6956">
        <v>0</v>
      </c>
      <c r="Q6956">
        <v>27.316799999999997</v>
      </c>
    </row>
    <row r="6957" spans="1:17" x14ac:dyDescent="0.3">
      <c r="A6957" t="s">
        <v>166</v>
      </c>
      <c r="B6957" t="s">
        <v>3962</v>
      </c>
      <c r="C6957" t="s">
        <v>3963</v>
      </c>
      <c r="D6957" t="s">
        <v>20</v>
      </c>
      <c r="E6957" t="s">
        <v>21</v>
      </c>
      <c r="F6957" t="s">
        <v>3635</v>
      </c>
      <c r="G6957" t="s">
        <v>2316</v>
      </c>
      <c r="H6957">
        <v>21215</v>
      </c>
      <c r="I6957" t="s">
        <v>131</v>
      </c>
      <c r="J6957" t="s">
        <v>959</v>
      </c>
      <c r="K6957" t="s">
        <v>39</v>
      </c>
      <c r="L6957" t="s">
        <v>80</v>
      </c>
      <c r="M6957" t="s">
        <v>960</v>
      </c>
      <c r="N6957">
        <v>94.85</v>
      </c>
      <c r="O6957">
        <v>5</v>
      </c>
      <c r="P6957">
        <v>0</v>
      </c>
      <c r="Q6957">
        <v>45.527999999999992</v>
      </c>
    </row>
    <row r="6958" spans="1:17" x14ac:dyDescent="0.3">
      <c r="A6958" t="s">
        <v>17</v>
      </c>
      <c r="B6958" t="s">
        <v>3321</v>
      </c>
      <c r="C6958" t="s">
        <v>3322</v>
      </c>
      <c r="D6958" t="s">
        <v>20</v>
      </c>
      <c r="E6958" t="s">
        <v>21</v>
      </c>
      <c r="F6958" t="s">
        <v>84</v>
      </c>
      <c r="G6958" t="s">
        <v>85</v>
      </c>
      <c r="H6958">
        <v>98103</v>
      </c>
      <c r="I6958" t="s">
        <v>37</v>
      </c>
      <c r="J6958" t="s">
        <v>959</v>
      </c>
      <c r="K6958" t="s">
        <v>39</v>
      </c>
      <c r="L6958" t="s">
        <v>80</v>
      </c>
      <c r="M6958" t="s">
        <v>960</v>
      </c>
      <c r="N6958">
        <v>37.94</v>
      </c>
      <c r="O6958">
        <v>2</v>
      </c>
      <c r="P6958">
        <v>0</v>
      </c>
      <c r="Q6958">
        <v>18.211199999999998</v>
      </c>
    </row>
    <row r="6959" spans="1:17" x14ac:dyDescent="0.3">
      <c r="A6959" t="s">
        <v>17</v>
      </c>
      <c r="B6959" t="s">
        <v>127</v>
      </c>
      <c r="C6959" t="s">
        <v>128</v>
      </c>
      <c r="D6959" t="s">
        <v>20</v>
      </c>
      <c r="E6959" t="s">
        <v>21</v>
      </c>
      <c r="F6959" t="s">
        <v>3359</v>
      </c>
      <c r="G6959" t="s">
        <v>1084</v>
      </c>
      <c r="H6959">
        <v>2149</v>
      </c>
      <c r="I6959" t="s">
        <v>131</v>
      </c>
      <c r="J6959" t="s">
        <v>959</v>
      </c>
      <c r="K6959" t="s">
        <v>39</v>
      </c>
      <c r="L6959" t="s">
        <v>80</v>
      </c>
      <c r="M6959" t="s">
        <v>960</v>
      </c>
      <c r="N6959">
        <v>189.7</v>
      </c>
      <c r="O6959">
        <v>10</v>
      </c>
      <c r="P6959">
        <v>0</v>
      </c>
      <c r="Q6959">
        <v>91.055999999999983</v>
      </c>
    </row>
    <row r="6960" spans="1:17" x14ac:dyDescent="0.3">
      <c r="A6960" t="s">
        <v>166</v>
      </c>
      <c r="B6960" t="s">
        <v>194</v>
      </c>
      <c r="C6960" t="s">
        <v>195</v>
      </c>
      <c r="D6960" t="s">
        <v>34</v>
      </c>
      <c r="E6960" t="s">
        <v>21</v>
      </c>
      <c r="F6960" t="s">
        <v>976</v>
      </c>
      <c r="G6960" t="s">
        <v>689</v>
      </c>
      <c r="H6960">
        <v>8701</v>
      </c>
      <c r="I6960" t="s">
        <v>131</v>
      </c>
      <c r="J6960" t="s">
        <v>959</v>
      </c>
      <c r="K6960" t="s">
        <v>39</v>
      </c>
      <c r="L6960" t="s">
        <v>80</v>
      </c>
      <c r="M6960" t="s">
        <v>960</v>
      </c>
      <c r="N6960">
        <v>37.94</v>
      </c>
      <c r="O6960">
        <v>2</v>
      </c>
      <c r="P6960">
        <v>0</v>
      </c>
      <c r="Q6960">
        <v>18.211199999999998</v>
      </c>
    </row>
    <row r="6961" spans="1:17" x14ac:dyDescent="0.3">
      <c r="A6961" t="s">
        <v>1122</v>
      </c>
      <c r="B6961" t="s">
        <v>4609</v>
      </c>
      <c r="C6961" t="s">
        <v>4610</v>
      </c>
      <c r="D6961" t="s">
        <v>20</v>
      </c>
      <c r="E6961" t="s">
        <v>21</v>
      </c>
      <c r="F6961" t="s">
        <v>163</v>
      </c>
      <c r="G6961" t="s">
        <v>92</v>
      </c>
      <c r="H6961">
        <v>77070</v>
      </c>
      <c r="I6961" t="s">
        <v>93</v>
      </c>
      <c r="J6961" t="s">
        <v>5223</v>
      </c>
      <c r="K6961" t="s">
        <v>39</v>
      </c>
      <c r="L6961" t="s">
        <v>80</v>
      </c>
      <c r="M6961" t="s">
        <v>5224</v>
      </c>
      <c r="N6961">
        <v>21.12</v>
      </c>
      <c r="O6961">
        <v>5</v>
      </c>
      <c r="P6961">
        <v>0.2</v>
      </c>
      <c r="Q6961">
        <v>6.5999999999999988</v>
      </c>
    </row>
    <row r="6962" spans="1:17" x14ac:dyDescent="0.3">
      <c r="A6962" t="s">
        <v>42</v>
      </c>
      <c r="B6962" t="s">
        <v>2506</v>
      </c>
      <c r="C6962" t="s">
        <v>2507</v>
      </c>
      <c r="D6962" t="s">
        <v>20</v>
      </c>
      <c r="E6962" t="s">
        <v>21</v>
      </c>
      <c r="F6962" t="s">
        <v>5389</v>
      </c>
      <c r="G6962" t="s">
        <v>1107</v>
      </c>
      <c r="H6962">
        <v>30605</v>
      </c>
      <c r="I6962" t="s">
        <v>24</v>
      </c>
      <c r="J6962" t="s">
        <v>5223</v>
      </c>
      <c r="K6962" t="s">
        <v>39</v>
      </c>
      <c r="L6962" t="s">
        <v>80</v>
      </c>
      <c r="M6962" t="s">
        <v>5224</v>
      </c>
      <c r="N6962">
        <v>15.84</v>
      </c>
      <c r="O6962">
        <v>3</v>
      </c>
      <c r="P6962">
        <v>0</v>
      </c>
      <c r="Q6962">
        <v>7.1280000000000001</v>
      </c>
    </row>
    <row r="6963" spans="1:17" x14ac:dyDescent="0.3">
      <c r="A6963" t="s">
        <v>42</v>
      </c>
      <c r="B6963" t="s">
        <v>4264</v>
      </c>
      <c r="C6963" t="s">
        <v>4265</v>
      </c>
      <c r="D6963" t="s">
        <v>20</v>
      </c>
      <c r="E6963" t="s">
        <v>21</v>
      </c>
      <c r="F6963" t="s">
        <v>235</v>
      </c>
      <c r="G6963" t="s">
        <v>236</v>
      </c>
      <c r="H6963">
        <v>10009</v>
      </c>
      <c r="I6963" t="s">
        <v>131</v>
      </c>
      <c r="J6963" t="s">
        <v>4266</v>
      </c>
      <c r="K6963" t="s">
        <v>39</v>
      </c>
      <c r="L6963" t="s">
        <v>80</v>
      </c>
      <c r="M6963" t="s">
        <v>4267</v>
      </c>
      <c r="N6963">
        <v>6.48</v>
      </c>
      <c r="O6963">
        <v>1</v>
      </c>
      <c r="P6963">
        <v>0</v>
      </c>
      <c r="Q6963">
        <v>3.1104000000000003</v>
      </c>
    </row>
    <row r="6964" spans="1:17" x14ac:dyDescent="0.3">
      <c r="A6964" t="s">
        <v>42</v>
      </c>
      <c r="B6964" t="s">
        <v>3281</v>
      </c>
      <c r="C6964" t="s">
        <v>3282</v>
      </c>
      <c r="D6964" t="s">
        <v>20</v>
      </c>
      <c r="E6964" t="s">
        <v>21</v>
      </c>
      <c r="F6964" t="s">
        <v>342</v>
      </c>
      <c r="G6964" t="s">
        <v>236</v>
      </c>
      <c r="H6964">
        <v>14609</v>
      </c>
      <c r="I6964" t="s">
        <v>131</v>
      </c>
      <c r="J6964" t="s">
        <v>4266</v>
      </c>
      <c r="K6964" t="s">
        <v>39</v>
      </c>
      <c r="L6964" t="s">
        <v>80</v>
      </c>
      <c r="M6964" t="s">
        <v>4267</v>
      </c>
      <c r="N6964">
        <v>45.36</v>
      </c>
      <c r="O6964">
        <v>7</v>
      </c>
      <c r="P6964">
        <v>0</v>
      </c>
      <c r="Q6964">
        <v>21.772800000000004</v>
      </c>
    </row>
    <row r="6965" spans="1:17" x14ac:dyDescent="0.3">
      <c r="A6965" t="s">
        <v>17</v>
      </c>
      <c r="B6965" t="s">
        <v>543</v>
      </c>
      <c r="C6965" t="s">
        <v>544</v>
      </c>
      <c r="D6965" t="s">
        <v>90</v>
      </c>
      <c r="E6965" t="s">
        <v>21</v>
      </c>
      <c r="F6965" t="s">
        <v>84</v>
      </c>
      <c r="G6965" t="s">
        <v>85</v>
      </c>
      <c r="H6965">
        <v>98105</v>
      </c>
      <c r="I6965" t="s">
        <v>37</v>
      </c>
      <c r="J6965" t="s">
        <v>4266</v>
      </c>
      <c r="K6965" t="s">
        <v>39</v>
      </c>
      <c r="L6965" t="s">
        <v>80</v>
      </c>
      <c r="M6965" t="s">
        <v>4267</v>
      </c>
      <c r="N6965">
        <v>32.400000000000006</v>
      </c>
      <c r="O6965">
        <v>5</v>
      </c>
      <c r="P6965">
        <v>0</v>
      </c>
      <c r="Q6965">
        <v>15.552000000000001</v>
      </c>
    </row>
    <row r="6966" spans="1:17" x14ac:dyDescent="0.3">
      <c r="A6966" t="s">
        <v>42</v>
      </c>
      <c r="B6966" t="s">
        <v>2031</v>
      </c>
      <c r="C6966" t="s">
        <v>2032</v>
      </c>
      <c r="D6966" t="s">
        <v>20</v>
      </c>
      <c r="E6966" t="s">
        <v>21</v>
      </c>
      <c r="F6966" t="s">
        <v>3138</v>
      </c>
      <c r="G6966" t="s">
        <v>1107</v>
      </c>
      <c r="H6966">
        <v>30080</v>
      </c>
      <c r="I6966" t="s">
        <v>24</v>
      </c>
      <c r="J6966" t="s">
        <v>4266</v>
      </c>
      <c r="K6966" t="s">
        <v>39</v>
      </c>
      <c r="L6966" t="s">
        <v>80</v>
      </c>
      <c r="M6966" t="s">
        <v>4267</v>
      </c>
      <c r="N6966">
        <v>12.96</v>
      </c>
      <c r="O6966">
        <v>2</v>
      </c>
      <c r="P6966">
        <v>0</v>
      </c>
      <c r="Q6966">
        <v>6.2208000000000006</v>
      </c>
    </row>
    <row r="6967" spans="1:17" x14ac:dyDescent="0.3">
      <c r="A6967" t="s">
        <v>17</v>
      </c>
      <c r="B6967" t="s">
        <v>4125</v>
      </c>
      <c r="C6967" t="s">
        <v>4126</v>
      </c>
      <c r="D6967" t="s">
        <v>20</v>
      </c>
      <c r="E6967" t="s">
        <v>21</v>
      </c>
      <c r="F6967" t="s">
        <v>35</v>
      </c>
      <c r="G6967" t="s">
        <v>36</v>
      </c>
      <c r="H6967">
        <v>90004</v>
      </c>
      <c r="I6967" t="s">
        <v>37</v>
      </c>
      <c r="J6967" t="s">
        <v>4127</v>
      </c>
      <c r="K6967" t="s">
        <v>39</v>
      </c>
      <c r="L6967" t="s">
        <v>80</v>
      </c>
      <c r="M6967" t="s">
        <v>4128</v>
      </c>
      <c r="N6967">
        <v>13.36</v>
      </c>
      <c r="O6967">
        <v>2</v>
      </c>
      <c r="P6967">
        <v>0</v>
      </c>
      <c r="Q6967">
        <v>6.4127999999999998</v>
      </c>
    </row>
    <row r="6968" spans="1:17" x14ac:dyDescent="0.3">
      <c r="A6968" t="s">
        <v>17</v>
      </c>
      <c r="B6968" t="s">
        <v>869</v>
      </c>
      <c r="C6968" t="s">
        <v>870</v>
      </c>
      <c r="D6968" t="s">
        <v>34</v>
      </c>
      <c r="E6968" t="s">
        <v>21</v>
      </c>
      <c r="F6968" t="s">
        <v>531</v>
      </c>
      <c r="G6968" t="s">
        <v>216</v>
      </c>
      <c r="H6968">
        <v>19711</v>
      </c>
      <c r="I6968" t="s">
        <v>131</v>
      </c>
      <c r="J6968" t="s">
        <v>4127</v>
      </c>
      <c r="K6968" t="s">
        <v>39</v>
      </c>
      <c r="L6968" t="s">
        <v>80</v>
      </c>
      <c r="M6968" t="s">
        <v>4128</v>
      </c>
      <c r="N6968">
        <v>20.04</v>
      </c>
      <c r="O6968">
        <v>3</v>
      </c>
      <c r="P6968">
        <v>0</v>
      </c>
      <c r="Q6968">
        <v>9.6191999999999993</v>
      </c>
    </row>
    <row r="6969" spans="1:17" x14ac:dyDescent="0.3">
      <c r="A6969" t="s">
        <v>42</v>
      </c>
      <c r="B6969" t="s">
        <v>4019</v>
      </c>
      <c r="C6969" t="s">
        <v>4020</v>
      </c>
      <c r="D6969" t="s">
        <v>20</v>
      </c>
      <c r="E6969" t="s">
        <v>21</v>
      </c>
      <c r="F6969" t="s">
        <v>235</v>
      </c>
      <c r="G6969" t="s">
        <v>236</v>
      </c>
      <c r="H6969">
        <v>10011</v>
      </c>
      <c r="I6969" t="s">
        <v>131</v>
      </c>
      <c r="J6969" t="s">
        <v>4127</v>
      </c>
      <c r="K6969" t="s">
        <v>39</v>
      </c>
      <c r="L6969" t="s">
        <v>80</v>
      </c>
      <c r="M6969" t="s">
        <v>4128</v>
      </c>
      <c r="N6969">
        <v>60.12</v>
      </c>
      <c r="O6969">
        <v>9</v>
      </c>
      <c r="P6969">
        <v>0</v>
      </c>
      <c r="Q6969">
        <v>28.857599999999998</v>
      </c>
    </row>
    <row r="6970" spans="1:17" x14ac:dyDescent="0.3">
      <c r="A6970" t="s">
        <v>42</v>
      </c>
      <c r="B6970" t="s">
        <v>1560</v>
      </c>
      <c r="C6970" t="s">
        <v>1561</v>
      </c>
      <c r="D6970" t="s">
        <v>34</v>
      </c>
      <c r="E6970" t="s">
        <v>21</v>
      </c>
      <c r="F6970" t="s">
        <v>5052</v>
      </c>
      <c r="G6970" t="s">
        <v>92</v>
      </c>
      <c r="H6970">
        <v>79762</v>
      </c>
      <c r="I6970" t="s">
        <v>93</v>
      </c>
      <c r="J6970" t="s">
        <v>4127</v>
      </c>
      <c r="K6970" t="s">
        <v>39</v>
      </c>
      <c r="L6970" t="s">
        <v>80</v>
      </c>
      <c r="M6970" t="s">
        <v>4128</v>
      </c>
      <c r="N6970">
        <v>16.032</v>
      </c>
      <c r="O6970">
        <v>3</v>
      </c>
      <c r="P6970">
        <v>0.2</v>
      </c>
      <c r="Q6970">
        <v>5.6111999999999993</v>
      </c>
    </row>
    <row r="6971" spans="1:17" x14ac:dyDescent="0.3">
      <c r="A6971" t="s">
        <v>166</v>
      </c>
      <c r="B6971" t="s">
        <v>3568</v>
      </c>
      <c r="C6971" t="s">
        <v>3569</v>
      </c>
      <c r="D6971" t="s">
        <v>90</v>
      </c>
      <c r="E6971" t="s">
        <v>21</v>
      </c>
      <c r="F6971" t="s">
        <v>5844</v>
      </c>
      <c r="G6971" t="s">
        <v>654</v>
      </c>
      <c r="H6971">
        <v>6484</v>
      </c>
      <c r="I6971" t="s">
        <v>131</v>
      </c>
      <c r="J6971" t="s">
        <v>4127</v>
      </c>
      <c r="K6971" t="s">
        <v>39</v>
      </c>
      <c r="L6971" t="s">
        <v>80</v>
      </c>
      <c r="M6971" t="s">
        <v>4128</v>
      </c>
      <c r="N6971">
        <v>13.36</v>
      </c>
      <c r="O6971">
        <v>2</v>
      </c>
      <c r="P6971">
        <v>0</v>
      </c>
      <c r="Q6971">
        <v>6.4127999999999998</v>
      </c>
    </row>
    <row r="6972" spans="1:17" x14ac:dyDescent="0.3">
      <c r="A6972" t="s">
        <v>42</v>
      </c>
      <c r="B6972" t="s">
        <v>2062</v>
      </c>
      <c r="C6972" t="s">
        <v>2063</v>
      </c>
      <c r="D6972" t="s">
        <v>34</v>
      </c>
      <c r="E6972" t="s">
        <v>21</v>
      </c>
      <c r="F6972" t="s">
        <v>269</v>
      </c>
      <c r="G6972" t="s">
        <v>187</v>
      </c>
      <c r="H6972">
        <v>60623</v>
      </c>
      <c r="I6972" t="s">
        <v>93</v>
      </c>
      <c r="J6972" t="s">
        <v>4127</v>
      </c>
      <c r="K6972" t="s">
        <v>39</v>
      </c>
      <c r="L6972" t="s">
        <v>80</v>
      </c>
      <c r="M6972" t="s">
        <v>4128</v>
      </c>
      <c r="N6972">
        <v>10.688000000000001</v>
      </c>
      <c r="O6972">
        <v>2</v>
      </c>
      <c r="P6972">
        <v>0.2</v>
      </c>
      <c r="Q6972">
        <v>3.7407999999999997</v>
      </c>
    </row>
    <row r="6973" spans="1:17" x14ac:dyDescent="0.3">
      <c r="A6973" t="s">
        <v>42</v>
      </c>
      <c r="B6973" t="s">
        <v>512</v>
      </c>
      <c r="C6973" t="s">
        <v>513</v>
      </c>
      <c r="D6973" t="s">
        <v>34</v>
      </c>
      <c r="E6973" t="s">
        <v>21</v>
      </c>
      <c r="F6973" t="s">
        <v>112</v>
      </c>
      <c r="G6973" t="s">
        <v>36</v>
      </c>
      <c r="H6973">
        <v>94122</v>
      </c>
      <c r="I6973" t="s">
        <v>37</v>
      </c>
      <c r="J6973" t="s">
        <v>518</v>
      </c>
      <c r="K6973" t="s">
        <v>39</v>
      </c>
      <c r="L6973" t="s">
        <v>80</v>
      </c>
      <c r="M6973" t="s">
        <v>519</v>
      </c>
      <c r="N6973">
        <v>143.69999999999999</v>
      </c>
      <c r="O6973">
        <v>3</v>
      </c>
      <c r="P6973">
        <v>0</v>
      </c>
      <c r="Q6973">
        <v>68.975999999999999</v>
      </c>
    </row>
    <row r="6974" spans="1:17" x14ac:dyDescent="0.3">
      <c r="A6974" t="s">
        <v>17</v>
      </c>
      <c r="B6974" t="s">
        <v>3134</v>
      </c>
      <c r="C6974" t="s">
        <v>3135</v>
      </c>
      <c r="D6974" t="s">
        <v>90</v>
      </c>
      <c r="E6974" t="s">
        <v>21</v>
      </c>
      <c r="F6974" t="s">
        <v>829</v>
      </c>
      <c r="G6974" t="s">
        <v>36</v>
      </c>
      <c r="H6974">
        <v>92105</v>
      </c>
      <c r="I6974" t="s">
        <v>37</v>
      </c>
      <c r="J6974" t="s">
        <v>518</v>
      </c>
      <c r="K6974" t="s">
        <v>39</v>
      </c>
      <c r="L6974" t="s">
        <v>80</v>
      </c>
      <c r="M6974" t="s">
        <v>519</v>
      </c>
      <c r="N6974">
        <v>143.69999999999999</v>
      </c>
      <c r="O6974">
        <v>3</v>
      </c>
      <c r="P6974">
        <v>0</v>
      </c>
      <c r="Q6974">
        <v>68.975999999999999</v>
      </c>
    </row>
    <row r="6975" spans="1:17" x14ac:dyDescent="0.3">
      <c r="A6975" t="s">
        <v>42</v>
      </c>
      <c r="B6975" t="s">
        <v>3823</v>
      </c>
      <c r="C6975" t="s">
        <v>3824</v>
      </c>
      <c r="D6975" t="s">
        <v>34</v>
      </c>
      <c r="E6975" t="s">
        <v>21</v>
      </c>
      <c r="F6975" t="s">
        <v>84</v>
      </c>
      <c r="G6975" t="s">
        <v>85</v>
      </c>
      <c r="H6975">
        <v>98103</v>
      </c>
      <c r="I6975" t="s">
        <v>37</v>
      </c>
      <c r="J6975" t="s">
        <v>518</v>
      </c>
      <c r="K6975" t="s">
        <v>39</v>
      </c>
      <c r="L6975" t="s">
        <v>80</v>
      </c>
      <c r="M6975" t="s">
        <v>519</v>
      </c>
      <c r="N6975">
        <v>47.9</v>
      </c>
      <c r="O6975">
        <v>1</v>
      </c>
      <c r="P6975">
        <v>0</v>
      </c>
      <c r="Q6975">
        <v>22.991999999999997</v>
      </c>
    </row>
    <row r="6976" spans="1:17" x14ac:dyDescent="0.3">
      <c r="A6976" t="s">
        <v>1122</v>
      </c>
      <c r="B6976" t="s">
        <v>1854</v>
      </c>
      <c r="C6976" t="s">
        <v>1855</v>
      </c>
      <c r="D6976" t="s">
        <v>90</v>
      </c>
      <c r="E6976" t="s">
        <v>21</v>
      </c>
      <c r="F6976" t="s">
        <v>4320</v>
      </c>
      <c r="G6976" t="s">
        <v>283</v>
      </c>
      <c r="H6976">
        <v>23602</v>
      </c>
      <c r="I6976" t="s">
        <v>24</v>
      </c>
      <c r="J6976" t="s">
        <v>518</v>
      </c>
      <c r="K6976" t="s">
        <v>39</v>
      </c>
      <c r="L6976" t="s">
        <v>80</v>
      </c>
      <c r="M6976" t="s">
        <v>519</v>
      </c>
      <c r="N6976">
        <v>191.6</v>
      </c>
      <c r="O6976">
        <v>4</v>
      </c>
      <c r="P6976">
        <v>0</v>
      </c>
      <c r="Q6976">
        <v>91.967999999999989</v>
      </c>
    </row>
    <row r="6977" spans="1:17" x14ac:dyDescent="0.3">
      <c r="A6977" t="s">
        <v>42</v>
      </c>
      <c r="B6977" t="s">
        <v>421</v>
      </c>
      <c r="C6977" t="s">
        <v>422</v>
      </c>
      <c r="D6977" t="s">
        <v>34</v>
      </c>
      <c r="E6977" t="s">
        <v>21</v>
      </c>
      <c r="F6977" t="s">
        <v>1078</v>
      </c>
      <c r="G6977" t="s">
        <v>92</v>
      </c>
      <c r="H6977">
        <v>78745</v>
      </c>
      <c r="I6977" t="s">
        <v>93</v>
      </c>
      <c r="J6977" t="s">
        <v>518</v>
      </c>
      <c r="K6977" t="s">
        <v>39</v>
      </c>
      <c r="L6977" t="s">
        <v>80</v>
      </c>
      <c r="M6977" t="s">
        <v>519</v>
      </c>
      <c r="N6977">
        <v>76.64</v>
      </c>
      <c r="O6977">
        <v>2</v>
      </c>
      <c r="P6977">
        <v>0.2</v>
      </c>
      <c r="Q6977">
        <v>26.823999999999995</v>
      </c>
    </row>
    <row r="6978" spans="1:17" x14ac:dyDescent="0.3">
      <c r="A6978" t="s">
        <v>42</v>
      </c>
      <c r="B6978" t="s">
        <v>2357</v>
      </c>
      <c r="C6978" t="s">
        <v>2358</v>
      </c>
      <c r="D6978" t="s">
        <v>90</v>
      </c>
      <c r="E6978" t="s">
        <v>21</v>
      </c>
      <c r="F6978" t="s">
        <v>5332</v>
      </c>
      <c r="G6978" t="s">
        <v>236</v>
      </c>
      <c r="H6978">
        <v>13440</v>
      </c>
      <c r="I6978" t="s">
        <v>131</v>
      </c>
      <c r="J6978" t="s">
        <v>5333</v>
      </c>
      <c r="K6978" t="s">
        <v>39</v>
      </c>
      <c r="L6978" t="s">
        <v>80</v>
      </c>
      <c r="M6978" t="s">
        <v>5334</v>
      </c>
      <c r="N6978">
        <v>99.9</v>
      </c>
      <c r="O6978">
        <v>5</v>
      </c>
      <c r="P6978">
        <v>0</v>
      </c>
      <c r="Q6978">
        <v>47.952000000000005</v>
      </c>
    </row>
    <row r="6979" spans="1:17" x14ac:dyDescent="0.3">
      <c r="A6979" t="s">
        <v>17</v>
      </c>
      <c r="B6979" t="s">
        <v>2979</v>
      </c>
      <c r="C6979" t="s">
        <v>2980</v>
      </c>
      <c r="D6979" t="s">
        <v>34</v>
      </c>
      <c r="E6979" t="s">
        <v>21</v>
      </c>
      <c r="F6979" t="s">
        <v>163</v>
      </c>
      <c r="G6979" t="s">
        <v>92</v>
      </c>
      <c r="H6979">
        <v>77041</v>
      </c>
      <c r="I6979" t="s">
        <v>93</v>
      </c>
      <c r="J6979" t="s">
        <v>5333</v>
      </c>
      <c r="K6979" t="s">
        <v>39</v>
      </c>
      <c r="L6979" t="s">
        <v>80</v>
      </c>
      <c r="M6979" t="s">
        <v>5334</v>
      </c>
      <c r="N6979">
        <v>79.920000000000016</v>
      </c>
      <c r="O6979">
        <v>5</v>
      </c>
      <c r="P6979">
        <v>0.2</v>
      </c>
      <c r="Q6979">
        <v>27.972000000000001</v>
      </c>
    </row>
    <row r="6980" spans="1:17" x14ac:dyDescent="0.3">
      <c r="A6980" t="s">
        <v>17</v>
      </c>
      <c r="B6980" t="s">
        <v>5207</v>
      </c>
      <c r="C6980" t="s">
        <v>5208</v>
      </c>
      <c r="D6980" t="s">
        <v>34</v>
      </c>
      <c r="E6980" t="s">
        <v>21</v>
      </c>
      <c r="F6980" t="s">
        <v>5677</v>
      </c>
      <c r="G6980" t="s">
        <v>369</v>
      </c>
      <c r="H6980">
        <v>97405</v>
      </c>
      <c r="I6980" t="s">
        <v>37</v>
      </c>
      <c r="J6980" t="s">
        <v>5333</v>
      </c>
      <c r="K6980" t="s">
        <v>39</v>
      </c>
      <c r="L6980" t="s">
        <v>80</v>
      </c>
      <c r="M6980" t="s">
        <v>5334</v>
      </c>
      <c r="N6980">
        <v>47.952000000000005</v>
      </c>
      <c r="O6980">
        <v>3</v>
      </c>
      <c r="P6980">
        <v>0.2</v>
      </c>
      <c r="Q6980">
        <v>16.783200000000001</v>
      </c>
    </row>
    <row r="6981" spans="1:17" x14ac:dyDescent="0.3">
      <c r="A6981" t="s">
        <v>42</v>
      </c>
      <c r="B6981" t="s">
        <v>3457</v>
      </c>
      <c r="C6981" t="s">
        <v>3458</v>
      </c>
      <c r="D6981" t="s">
        <v>34</v>
      </c>
      <c r="E6981" t="s">
        <v>21</v>
      </c>
      <c r="F6981" t="s">
        <v>4132</v>
      </c>
      <c r="G6981" t="s">
        <v>4133</v>
      </c>
      <c r="H6981">
        <v>4401</v>
      </c>
      <c r="I6981" t="s">
        <v>131</v>
      </c>
      <c r="J6981" t="s">
        <v>5333</v>
      </c>
      <c r="K6981" t="s">
        <v>39</v>
      </c>
      <c r="L6981" t="s">
        <v>80</v>
      </c>
      <c r="M6981" t="s">
        <v>5334</v>
      </c>
      <c r="N6981">
        <v>259.74</v>
      </c>
      <c r="O6981">
        <v>13</v>
      </c>
      <c r="P6981">
        <v>0</v>
      </c>
      <c r="Q6981">
        <v>124.6752</v>
      </c>
    </row>
    <row r="6982" spans="1:17" x14ac:dyDescent="0.3">
      <c r="A6982" t="s">
        <v>42</v>
      </c>
      <c r="B6982" t="s">
        <v>2890</v>
      </c>
      <c r="C6982" t="s">
        <v>2891</v>
      </c>
      <c r="D6982" t="s">
        <v>20</v>
      </c>
      <c r="E6982" t="s">
        <v>21</v>
      </c>
      <c r="F6982" t="s">
        <v>552</v>
      </c>
      <c r="G6982" t="s">
        <v>36</v>
      </c>
      <c r="H6982">
        <v>95123</v>
      </c>
      <c r="I6982" t="s">
        <v>37</v>
      </c>
      <c r="J6982" t="s">
        <v>5333</v>
      </c>
      <c r="K6982" t="s">
        <v>39</v>
      </c>
      <c r="L6982" t="s">
        <v>80</v>
      </c>
      <c r="M6982" t="s">
        <v>5334</v>
      </c>
      <c r="N6982">
        <v>39.96</v>
      </c>
      <c r="O6982">
        <v>2</v>
      </c>
      <c r="P6982">
        <v>0</v>
      </c>
      <c r="Q6982">
        <v>19.180800000000001</v>
      </c>
    </row>
    <row r="6983" spans="1:17" x14ac:dyDescent="0.3">
      <c r="A6983" t="s">
        <v>42</v>
      </c>
      <c r="B6983" t="s">
        <v>3408</v>
      </c>
      <c r="C6983" t="s">
        <v>3409</v>
      </c>
      <c r="D6983" t="s">
        <v>20</v>
      </c>
      <c r="E6983" t="s">
        <v>21</v>
      </c>
      <c r="F6983" t="s">
        <v>129</v>
      </c>
      <c r="G6983" t="s">
        <v>130</v>
      </c>
      <c r="H6983">
        <v>19140</v>
      </c>
      <c r="I6983" t="s">
        <v>131</v>
      </c>
      <c r="J6983" t="s">
        <v>3605</v>
      </c>
      <c r="K6983" t="s">
        <v>39</v>
      </c>
      <c r="L6983" t="s">
        <v>80</v>
      </c>
      <c r="M6983" t="s">
        <v>3606</v>
      </c>
      <c r="N6983">
        <v>20.736000000000004</v>
      </c>
      <c r="O6983">
        <v>4</v>
      </c>
      <c r="P6983">
        <v>0.2</v>
      </c>
      <c r="Q6983">
        <v>7.2576000000000001</v>
      </c>
    </row>
    <row r="6984" spans="1:17" x14ac:dyDescent="0.3">
      <c r="A6984" t="s">
        <v>42</v>
      </c>
      <c r="B6984" t="s">
        <v>1087</v>
      </c>
      <c r="C6984" t="s">
        <v>1088</v>
      </c>
      <c r="D6984" t="s">
        <v>90</v>
      </c>
      <c r="E6984" t="s">
        <v>21</v>
      </c>
      <c r="F6984" t="s">
        <v>129</v>
      </c>
      <c r="G6984" t="s">
        <v>130</v>
      </c>
      <c r="H6984">
        <v>19143</v>
      </c>
      <c r="I6984" t="s">
        <v>131</v>
      </c>
      <c r="J6984" t="s">
        <v>3605</v>
      </c>
      <c r="K6984" t="s">
        <v>39</v>
      </c>
      <c r="L6984" t="s">
        <v>80</v>
      </c>
      <c r="M6984" t="s">
        <v>3606</v>
      </c>
      <c r="N6984">
        <v>20.736000000000004</v>
      </c>
      <c r="O6984">
        <v>4</v>
      </c>
      <c r="P6984">
        <v>0.2</v>
      </c>
      <c r="Q6984">
        <v>7.2576000000000001</v>
      </c>
    </row>
    <row r="6985" spans="1:17" x14ac:dyDescent="0.3">
      <c r="A6985" t="s">
        <v>42</v>
      </c>
      <c r="B6985" t="s">
        <v>823</v>
      </c>
      <c r="C6985" t="s">
        <v>824</v>
      </c>
      <c r="D6985" t="s">
        <v>20</v>
      </c>
      <c r="E6985" t="s">
        <v>21</v>
      </c>
      <c r="F6985" t="s">
        <v>35</v>
      </c>
      <c r="G6985" t="s">
        <v>36</v>
      </c>
      <c r="H6985">
        <v>90032</v>
      </c>
      <c r="I6985" t="s">
        <v>37</v>
      </c>
      <c r="J6985" t="s">
        <v>3605</v>
      </c>
      <c r="K6985" t="s">
        <v>39</v>
      </c>
      <c r="L6985" t="s">
        <v>80</v>
      </c>
      <c r="M6985" t="s">
        <v>3606</v>
      </c>
      <c r="N6985">
        <v>6.48</v>
      </c>
      <c r="O6985">
        <v>1</v>
      </c>
      <c r="P6985">
        <v>0</v>
      </c>
      <c r="Q6985">
        <v>3.1104000000000003</v>
      </c>
    </row>
    <row r="6986" spans="1:17" x14ac:dyDescent="0.3">
      <c r="A6986" t="s">
        <v>42</v>
      </c>
      <c r="B6986" t="s">
        <v>1722</v>
      </c>
      <c r="C6986" t="s">
        <v>1723</v>
      </c>
      <c r="D6986" t="s">
        <v>20</v>
      </c>
      <c r="E6986" t="s">
        <v>21</v>
      </c>
      <c r="F6986" t="s">
        <v>5219</v>
      </c>
      <c r="G6986" t="s">
        <v>92</v>
      </c>
      <c r="H6986">
        <v>78501</v>
      </c>
      <c r="I6986" t="s">
        <v>93</v>
      </c>
      <c r="J6986" t="s">
        <v>3605</v>
      </c>
      <c r="K6986" t="s">
        <v>39</v>
      </c>
      <c r="L6986" t="s">
        <v>80</v>
      </c>
      <c r="M6986" t="s">
        <v>3606</v>
      </c>
      <c r="N6986">
        <v>5.1840000000000011</v>
      </c>
      <c r="O6986">
        <v>1</v>
      </c>
      <c r="P6986">
        <v>0.2</v>
      </c>
      <c r="Q6986">
        <v>1.8144</v>
      </c>
    </row>
    <row r="6987" spans="1:17" x14ac:dyDescent="0.3">
      <c r="A6987" t="s">
        <v>166</v>
      </c>
      <c r="B6987" t="s">
        <v>4601</v>
      </c>
      <c r="C6987" t="s">
        <v>4602</v>
      </c>
      <c r="D6987" t="s">
        <v>20</v>
      </c>
      <c r="E6987" t="s">
        <v>21</v>
      </c>
      <c r="F6987" t="s">
        <v>3481</v>
      </c>
      <c r="G6987" t="s">
        <v>644</v>
      </c>
      <c r="H6987">
        <v>70506</v>
      </c>
      <c r="I6987" t="s">
        <v>24</v>
      </c>
      <c r="J6987" t="s">
        <v>3605</v>
      </c>
      <c r="K6987" t="s">
        <v>39</v>
      </c>
      <c r="L6987" t="s">
        <v>80</v>
      </c>
      <c r="M6987" t="s">
        <v>3606</v>
      </c>
      <c r="N6987">
        <v>25.92</v>
      </c>
      <c r="O6987">
        <v>4</v>
      </c>
      <c r="P6987">
        <v>0</v>
      </c>
      <c r="Q6987">
        <v>12.441600000000001</v>
      </c>
    </row>
    <row r="6988" spans="1:17" x14ac:dyDescent="0.3">
      <c r="A6988" t="s">
        <v>166</v>
      </c>
      <c r="B6988" t="s">
        <v>692</v>
      </c>
      <c r="C6988" t="s">
        <v>693</v>
      </c>
      <c r="D6988" t="s">
        <v>34</v>
      </c>
      <c r="E6988" t="s">
        <v>21</v>
      </c>
      <c r="F6988" t="s">
        <v>84</v>
      </c>
      <c r="G6988" t="s">
        <v>85</v>
      </c>
      <c r="H6988">
        <v>98115</v>
      </c>
      <c r="I6988" t="s">
        <v>37</v>
      </c>
      <c r="J6988" t="s">
        <v>3500</v>
      </c>
      <c r="K6988" t="s">
        <v>39</v>
      </c>
      <c r="L6988" t="s">
        <v>80</v>
      </c>
      <c r="M6988" t="s">
        <v>3501</v>
      </c>
      <c r="N6988">
        <v>209.7</v>
      </c>
      <c r="O6988">
        <v>2</v>
      </c>
      <c r="P6988">
        <v>0</v>
      </c>
      <c r="Q6988">
        <v>100.65599999999999</v>
      </c>
    </row>
    <row r="6989" spans="1:17" x14ac:dyDescent="0.3">
      <c r="A6989" t="s">
        <v>42</v>
      </c>
      <c r="B6989" t="s">
        <v>4044</v>
      </c>
      <c r="C6989" t="s">
        <v>4045</v>
      </c>
      <c r="D6989" t="s">
        <v>90</v>
      </c>
      <c r="E6989" t="s">
        <v>21</v>
      </c>
      <c r="F6989" t="s">
        <v>4046</v>
      </c>
      <c r="G6989" t="s">
        <v>36</v>
      </c>
      <c r="H6989">
        <v>95336</v>
      </c>
      <c r="I6989" t="s">
        <v>37</v>
      </c>
      <c r="J6989" t="s">
        <v>3500</v>
      </c>
      <c r="K6989" t="s">
        <v>39</v>
      </c>
      <c r="L6989" t="s">
        <v>80</v>
      </c>
      <c r="M6989" t="s">
        <v>3501</v>
      </c>
      <c r="N6989">
        <v>314.54999999999995</v>
      </c>
      <c r="O6989">
        <v>3</v>
      </c>
      <c r="P6989">
        <v>0</v>
      </c>
      <c r="Q6989">
        <v>150.98399999999998</v>
      </c>
    </row>
    <row r="6990" spans="1:17" x14ac:dyDescent="0.3">
      <c r="A6990" t="s">
        <v>42</v>
      </c>
      <c r="B6990" t="s">
        <v>4922</v>
      </c>
      <c r="C6990" t="s">
        <v>4923</v>
      </c>
      <c r="D6990" t="s">
        <v>34</v>
      </c>
      <c r="E6990" t="s">
        <v>21</v>
      </c>
      <c r="F6990" t="s">
        <v>1273</v>
      </c>
      <c r="G6990" t="s">
        <v>23</v>
      </c>
      <c r="H6990">
        <v>40475</v>
      </c>
      <c r="I6990" t="s">
        <v>24</v>
      </c>
      <c r="J6990" t="s">
        <v>3500</v>
      </c>
      <c r="K6990" t="s">
        <v>39</v>
      </c>
      <c r="L6990" t="s">
        <v>80</v>
      </c>
      <c r="M6990" t="s">
        <v>3501</v>
      </c>
      <c r="N6990">
        <v>629.09999999999991</v>
      </c>
      <c r="O6990">
        <v>6</v>
      </c>
      <c r="P6990">
        <v>0</v>
      </c>
      <c r="Q6990">
        <v>301.96799999999996</v>
      </c>
    </row>
    <row r="6991" spans="1:17" x14ac:dyDescent="0.3">
      <c r="A6991" t="s">
        <v>42</v>
      </c>
      <c r="B6991" t="s">
        <v>1433</v>
      </c>
      <c r="C6991" t="s">
        <v>1434</v>
      </c>
      <c r="D6991" t="s">
        <v>20</v>
      </c>
      <c r="E6991" t="s">
        <v>21</v>
      </c>
      <c r="F6991" t="s">
        <v>35</v>
      </c>
      <c r="G6991" t="s">
        <v>36</v>
      </c>
      <c r="H6991">
        <v>90049</v>
      </c>
      <c r="I6991" t="s">
        <v>37</v>
      </c>
      <c r="J6991" t="s">
        <v>3500</v>
      </c>
      <c r="K6991" t="s">
        <v>39</v>
      </c>
      <c r="L6991" t="s">
        <v>80</v>
      </c>
      <c r="M6991" t="s">
        <v>3501</v>
      </c>
      <c r="N6991">
        <v>314.54999999999995</v>
      </c>
      <c r="O6991">
        <v>3</v>
      </c>
      <c r="P6991">
        <v>0</v>
      </c>
      <c r="Q6991">
        <v>150.98399999999998</v>
      </c>
    </row>
    <row r="6992" spans="1:17" x14ac:dyDescent="0.3">
      <c r="A6992" t="s">
        <v>42</v>
      </c>
      <c r="B6992" t="s">
        <v>4995</v>
      </c>
      <c r="C6992" t="s">
        <v>4996</v>
      </c>
      <c r="D6992" t="s">
        <v>34</v>
      </c>
      <c r="E6992" t="s">
        <v>21</v>
      </c>
      <c r="F6992" t="s">
        <v>476</v>
      </c>
      <c r="G6992" t="s">
        <v>275</v>
      </c>
      <c r="H6992">
        <v>85023</v>
      </c>
      <c r="I6992" t="s">
        <v>37</v>
      </c>
      <c r="J6992" t="s">
        <v>3500</v>
      </c>
      <c r="K6992" t="s">
        <v>39</v>
      </c>
      <c r="L6992" t="s">
        <v>80</v>
      </c>
      <c r="M6992" t="s">
        <v>3501</v>
      </c>
      <c r="N6992">
        <v>419.4</v>
      </c>
      <c r="O6992">
        <v>5</v>
      </c>
      <c r="P6992">
        <v>0.2</v>
      </c>
      <c r="Q6992">
        <v>146.79</v>
      </c>
    </row>
    <row r="6993" spans="1:17" x14ac:dyDescent="0.3">
      <c r="A6993" t="s">
        <v>42</v>
      </c>
      <c r="B6993" t="s">
        <v>4318</v>
      </c>
      <c r="C6993" t="s">
        <v>4319</v>
      </c>
      <c r="D6993" t="s">
        <v>20</v>
      </c>
      <c r="E6993" t="s">
        <v>21</v>
      </c>
      <c r="F6993" t="s">
        <v>1177</v>
      </c>
      <c r="G6993" t="s">
        <v>46</v>
      </c>
      <c r="H6993">
        <v>33024</v>
      </c>
      <c r="I6993" t="s">
        <v>24</v>
      </c>
      <c r="J6993" t="s">
        <v>5394</v>
      </c>
      <c r="K6993" t="s">
        <v>39</v>
      </c>
      <c r="L6993" t="s">
        <v>80</v>
      </c>
      <c r="M6993" t="s">
        <v>5395</v>
      </c>
      <c r="N6993">
        <v>115.29600000000001</v>
      </c>
      <c r="O6993">
        <v>3</v>
      </c>
      <c r="P6993">
        <v>0.2</v>
      </c>
      <c r="Q6993">
        <v>40.353599999999986</v>
      </c>
    </row>
    <row r="6994" spans="1:17" x14ac:dyDescent="0.3">
      <c r="A6994" t="s">
        <v>17</v>
      </c>
      <c r="B6994" t="s">
        <v>2919</v>
      </c>
      <c r="C6994" t="s">
        <v>2920</v>
      </c>
      <c r="D6994" t="s">
        <v>90</v>
      </c>
      <c r="E6994" t="s">
        <v>21</v>
      </c>
      <c r="F6994" t="s">
        <v>1455</v>
      </c>
      <c r="G6994" t="s">
        <v>316</v>
      </c>
      <c r="H6994">
        <v>35810</v>
      </c>
      <c r="I6994" t="s">
        <v>24</v>
      </c>
      <c r="J6994" t="s">
        <v>5394</v>
      </c>
      <c r="K6994" t="s">
        <v>39</v>
      </c>
      <c r="L6994" t="s">
        <v>80</v>
      </c>
      <c r="M6994" t="s">
        <v>5395</v>
      </c>
      <c r="N6994">
        <v>96.08</v>
      </c>
      <c r="O6994">
        <v>2</v>
      </c>
      <c r="P6994">
        <v>0</v>
      </c>
      <c r="Q6994">
        <v>46.118399999999994</v>
      </c>
    </row>
    <row r="6995" spans="1:17" x14ac:dyDescent="0.3">
      <c r="A6995" t="s">
        <v>166</v>
      </c>
      <c r="B6995" t="s">
        <v>724</v>
      </c>
      <c r="C6995" t="s">
        <v>725</v>
      </c>
      <c r="D6995" t="s">
        <v>20</v>
      </c>
      <c r="E6995" t="s">
        <v>21</v>
      </c>
      <c r="F6995" t="s">
        <v>4596</v>
      </c>
      <c r="G6995" t="s">
        <v>36</v>
      </c>
      <c r="H6995">
        <v>90278</v>
      </c>
      <c r="I6995" t="s">
        <v>37</v>
      </c>
      <c r="J6995" t="s">
        <v>5394</v>
      </c>
      <c r="K6995" t="s">
        <v>39</v>
      </c>
      <c r="L6995" t="s">
        <v>80</v>
      </c>
      <c r="M6995" t="s">
        <v>5395</v>
      </c>
      <c r="N6995">
        <v>96.08</v>
      </c>
      <c r="O6995">
        <v>2</v>
      </c>
      <c r="P6995">
        <v>0</v>
      </c>
      <c r="Q6995">
        <v>46.118399999999994</v>
      </c>
    </row>
    <row r="6996" spans="1:17" x14ac:dyDescent="0.3">
      <c r="A6996" t="s">
        <v>42</v>
      </c>
      <c r="B6996" t="s">
        <v>2979</v>
      </c>
      <c r="C6996" t="s">
        <v>2980</v>
      </c>
      <c r="D6996" t="s">
        <v>34</v>
      </c>
      <c r="E6996" t="s">
        <v>21</v>
      </c>
      <c r="F6996" t="s">
        <v>5552</v>
      </c>
      <c r="G6996" t="s">
        <v>92</v>
      </c>
      <c r="H6996">
        <v>75104</v>
      </c>
      <c r="I6996" t="s">
        <v>93</v>
      </c>
      <c r="J6996" t="s">
        <v>5394</v>
      </c>
      <c r="K6996" t="s">
        <v>39</v>
      </c>
      <c r="L6996" t="s">
        <v>80</v>
      </c>
      <c r="M6996" t="s">
        <v>5395</v>
      </c>
      <c r="N6996">
        <v>115.29600000000001</v>
      </c>
      <c r="O6996">
        <v>3</v>
      </c>
      <c r="P6996">
        <v>0.2</v>
      </c>
      <c r="Q6996">
        <v>40.353599999999986</v>
      </c>
    </row>
    <row r="6997" spans="1:17" x14ac:dyDescent="0.3">
      <c r="A6997" t="s">
        <v>42</v>
      </c>
      <c r="B6997" t="s">
        <v>1409</v>
      </c>
      <c r="C6997" t="s">
        <v>1410</v>
      </c>
      <c r="D6997" t="s">
        <v>20</v>
      </c>
      <c r="E6997" t="s">
        <v>21</v>
      </c>
      <c r="F6997" t="s">
        <v>163</v>
      </c>
      <c r="G6997" t="s">
        <v>92</v>
      </c>
      <c r="H6997">
        <v>77070</v>
      </c>
      <c r="I6997" t="s">
        <v>93</v>
      </c>
      <c r="J6997" t="s">
        <v>3577</v>
      </c>
      <c r="K6997" t="s">
        <v>39</v>
      </c>
      <c r="L6997" t="s">
        <v>80</v>
      </c>
      <c r="M6997" t="s">
        <v>3578</v>
      </c>
      <c r="N6997">
        <v>14.303999999999998</v>
      </c>
      <c r="O6997">
        <v>6</v>
      </c>
      <c r="P6997">
        <v>0.2</v>
      </c>
      <c r="Q6997">
        <v>5.0064000000000002</v>
      </c>
    </row>
    <row r="6998" spans="1:17" x14ac:dyDescent="0.3">
      <c r="A6998" t="s">
        <v>166</v>
      </c>
      <c r="B6998" t="s">
        <v>4044</v>
      </c>
      <c r="C6998" t="s">
        <v>4045</v>
      </c>
      <c r="D6998" t="s">
        <v>90</v>
      </c>
      <c r="E6998" t="s">
        <v>21</v>
      </c>
      <c r="F6998" t="s">
        <v>35</v>
      </c>
      <c r="G6998" t="s">
        <v>36</v>
      </c>
      <c r="H6998">
        <v>90008</v>
      </c>
      <c r="I6998" t="s">
        <v>37</v>
      </c>
      <c r="J6998" t="s">
        <v>3577</v>
      </c>
      <c r="K6998" t="s">
        <v>39</v>
      </c>
      <c r="L6998" t="s">
        <v>80</v>
      </c>
      <c r="M6998" t="s">
        <v>3578</v>
      </c>
      <c r="N6998">
        <v>14.9</v>
      </c>
      <c r="O6998">
        <v>5</v>
      </c>
      <c r="P6998">
        <v>0</v>
      </c>
      <c r="Q6998">
        <v>7.1519999999999992</v>
      </c>
    </row>
    <row r="6999" spans="1:17" x14ac:dyDescent="0.3">
      <c r="A6999" t="s">
        <v>42</v>
      </c>
      <c r="B6999" t="s">
        <v>4667</v>
      </c>
      <c r="C6999" t="s">
        <v>4668</v>
      </c>
      <c r="D6999" t="s">
        <v>20</v>
      </c>
      <c r="E6999" t="s">
        <v>21</v>
      </c>
      <c r="F6999" t="s">
        <v>235</v>
      </c>
      <c r="G6999" t="s">
        <v>236</v>
      </c>
      <c r="H6999">
        <v>10011</v>
      </c>
      <c r="I6999" t="s">
        <v>131</v>
      </c>
      <c r="J6999" t="s">
        <v>4792</v>
      </c>
      <c r="K6999" t="s">
        <v>39</v>
      </c>
      <c r="L6999" t="s">
        <v>80</v>
      </c>
      <c r="M6999" t="s">
        <v>4793</v>
      </c>
      <c r="N6999">
        <v>49.12</v>
      </c>
      <c r="O6999">
        <v>4</v>
      </c>
      <c r="P6999">
        <v>0</v>
      </c>
      <c r="Q6999">
        <v>23.086399999999998</v>
      </c>
    </row>
    <row r="7000" spans="1:17" x14ac:dyDescent="0.3">
      <c r="A7000" t="s">
        <v>42</v>
      </c>
      <c r="B7000" t="s">
        <v>4779</v>
      </c>
      <c r="C7000" t="s">
        <v>4780</v>
      </c>
      <c r="D7000" t="s">
        <v>20</v>
      </c>
      <c r="E7000" t="s">
        <v>21</v>
      </c>
      <c r="F7000" t="s">
        <v>435</v>
      </c>
      <c r="G7000" t="s">
        <v>1107</v>
      </c>
      <c r="H7000">
        <v>31907</v>
      </c>
      <c r="I7000" t="s">
        <v>24</v>
      </c>
      <c r="J7000" t="s">
        <v>4792</v>
      </c>
      <c r="K7000" t="s">
        <v>39</v>
      </c>
      <c r="L7000" t="s">
        <v>80</v>
      </c>
      <c r="M7000" t="s">
        <v>4793</v>
      </c>
      <c r="N7000">
        <v>49.12</v>
      </c>
      <c r="O7000">
        <v>4</v>
      </c>
      <c r="P7000">
        <v>0</v>
      </c>
      <c r="Q7000">
        <v>23.086399999999998</v>
      </c>
    </row>
    <row r="7001" spans="1:17" x14ac:dyDescent="0.3">
      <c r="A7001" t="s">
        <v>42</v>
      </c>
      <c r="B7001" t="s">
        <v>4568</v>
      </c>
      <c r="C7001" t="s">
        <v>4569</v>
      </c>
      <c r="D7001" t="s">
        <v>20</v>
      </c>
      <c r="E7001" t="s">
        <v>21</v>
      </c>
      <c r="F7001" t="s">
        <v>112</v>
      </c>
      <c r="G7001" t="s">
        <v>36</v>
      </c>
      <c r="H7001">
        <v>94109</v>
      </c>
      <c r="I7001" t="s">
        <v>37</v>
      </c>
      <c r="J7001" t="s">
        <v>4792</v>
      </c>
      <c r="K7001" t="s">
        <v>39</v>
      </c>
      <c r="L7001" t="s">
        <v>80</v>
      </c>
      <c r="M7001" t="s">
        <v>4793</v>
      </c>
      <c r="N7001">
        <v>24.56</v>
      </c>
      <c r="O7001">
        <v>2</v>
      </c>
      <c r="P7001">
        <v>0</v>
      </c>
      <c r="Q7001">
        <v>11.543199999999999</v>
      </c>
    </row>
    <row r="7002" spans="1:17" x14ac:dyDescent="0.3">
      <c r="A7002" t="s">
        <v>42</v>
      </c>
      <c r="B7002" t="s">
        <v>1655</v>
      </c>
      <c r="C7002" t="s">
        <v>1656</v>
      </c>
      <c r="D7002" t="s">
        <v>34</v>
      </c>
      <c r="E7002" t="s">
        <v>21</v>
      </c>
      <c r="F7002" t="s">
        <v>84</v>
      </c>
      <c r="G7002" t="s">
        <v>85</v>
      </c>
      <c r="H7002">
        <v>98105</v>
      </c>
      <c r="I7002" t="s">
        <v>37</v>
      </c>
      <c r="J7002" t="s">
        <v>1661</v>
      </c>
      <c r="K7002" t="s">
        <v>39</v>
      </c>
      <c r="L7002" t="s">
        <v>80</v>
      </c>
      <c r="M7002" t="s">
        <v>1662</v>
      </c>
      <c r="N7002">
        <v>19.440000000000001</v>
      </c>
      <c r="O7002">
        <v>3</v>
      </c>
      <c r="P7002">
        <v>0</v>
      </c>
      <c r="Q7002">
        <v>9.3312000000000008</v>
      </c>
    </row>
    <row r="7003" spans="1:17" x14ac:dyDescent="0.3">
      <c r="A7003" t="s">
        <v>1122</v>
      </c>
      <c r="B7003" t="s">
        <v>425</v>
      </c>
      <c r="C7003" t="s">
        <v>426</v>
      </c>
      <c r="D7003" t="s">
        <v>20</v>
      </c>
      <c r="E7003" t="s">
        <v>21</v>
      </c>
      <c r="F7003" t="s">
        <v>1868</v>
      </c>
      <c r="G7003" t="s">
        <v>436</v>
      </c>
      <c r="H7003">
        <v>44105</v>
      </c>
      <c r="I7003" t="s">
        <v>131</v>
      </c>
      <c r="J7003" t="s">
        <v>1661</v>
      </c>
      <c r="K7003" t="s">
        <v>39</v>
      </c>
      <c r="L7003" t="s">
        <v>80</v>
      </c>
      <c r="M7003" t="s">
        <v>1662</v>
      </c>
      <c r="N7003">
        <v>10.368000000000002</v>
      </c>
      <c r="O7003">
        <v>2</v>
      </c>
      <c r="P7003">
        <v>0.2</v>
      </c>
      <c r="Q7003">
        <v>3.6288</v>
      </c>
    </row>
    <row r="7004" spans="1:17" x14ac:dyDescent="0.3">
      <c r="A7004" t="s">
        <v>42</v>
      </c>
      <c r="B7004" t="s">
        <v>3626</v>
      </c>
      <c r="C7004" t="s">
        <v>3627</v>
      </c>
      <c r="D7004" t="s">
        <v>90</v>
      </c>
      <c r="E7004" t="s">
        <v>21</v>
      </c>
      <c r="F7004" t="s">
        <v>282</v>
      </c>
      <c r="G7004" t="s">
        <v>436</v>
      </c>
      <c r="H7004">
        <v>45503</v>
      </c>
      <c r="I7004" t="s">
        <v>131</v>
      </c>
      <c r="J7004" t="s">
        <v>1661</v>
      </c>
      <c r="K7004" t="s">
        <v>39</v>
      </c>
      <c r="L7004" t="s">
        <v>80</v>
      </c>
      <c r="M7004" t="s">
        <v>1662</v>
      </c>
      <c r="N7004">
        <v>10.368000000000002</v>
      </c>
      <c r="O7004">
        <v>2</v>
      </c>
      <c r="P7004">
        <v>0.2</v>
      </c>
      <c r="Q7004">
        <v>3.6288</v>
      </c>
    </row>
    <row r="7005" spans="1:17" x14ac:dyDescent="0.3">
      <c r="A7005" t="s">
        <v>42</v>
      </c>
      <c r="B7005" t="s">
        <v>1544</v>
      </c>
      <c r="C7005" t="s">
        <v>1545</v>
      </c>
      <c r="D7005" t="s">
        <v>20</v>
      </c>
      <c r="E7005" t="s">
        <v>21</v>
      </c>
      <c r="F7005" t="s">
        <v>643</v>
      </c>
      <c r="G7005" t="s">
        <v>644</v>
      </c>
      <c r="H7005">
        <v>71203</v>
      </c>
      <c r="I7005" t="s">
        <v>24</v>
      </c>
      <c r="J7005" t="s">
        <v>1661</v>
      </c>
      <c r="K7005" t="s">
        <v>39</v>
      </c>
      <c r="L7005" t="s">
        <v>80</v>
      </c>
      <c r="M7005" t="s">
        <v>1662</v>
      </c>
      <c r="N7005">
        <v>32.400000000000006</v>
      </c>
      <c r="O7005">
        <v>5</v>
      </c>
      <c r="P7005">
        <v>0</v>
      </c>
      <c r="Q7005">
        <v>15.552000000000001</v>
      </c>
    </row>
    <row r="7006" spans="1:17" x14ac:dyDescent="0.3">
      <c r="A7006" t="s">
        <v>42</v>
      </c>
      <c r="B7006" t="s">
        <v>4572</v>
      </c>
      <c r="C7006" t="s">
        <v>4573</v>
      </c>
      <c r="D7006" t="s">
        <v>90</v>
      </c>
      <c r="E7006" t="s">
        <v>21</v>
      </c>
      <c r="F7006" t="s">
        <v>4907</v>
      </c>
      <c r="G7006" t="s">
        <v>1084</v>
      </c>
      <c r="H7006">
        <v>2151</v>
      </c>
      <c r="I7006" t="s">
        <v>131</v>
      </c>
      <c r="J7006" t="s">
        <v>1661</v>
      </c>
      <c r="K7006" t="s">
        <v>39</v>
      </c>
      <c r="L7006" t="s">
        <v>80</v>
      </c>
      <c r="M7006" t="s">
        <v>1662</v>
      </c>
      <c r="N7006">
        <v>19.440000000000001</v>
      </c>
      <c r="O7006">
        <v>3</v>
      </c>
      <c r="P7006">
        <v>0</v>
      </c>
      <c r="Q7006">
        <v>9.3312000000000008</v>
      </c>
    </row>
    <row r="7007" spans="1:17" x14ac:dyDescent="0.3">
      <c r="A7007" t="s">
        <v>42</v>
      </c>
      <c r="B7007" t="s">
        <v>1647</v>
      </c>
      <c r="C7007" t="s">
        <v>1648</v>
      </c>
      <c r="D7007" t="s">
        <v>20</v>
      </c>
      <c r="E7007" t="s">
        <v>21</v>
      </c>
      <c r="F7007" t="s">
        <v>435</v>
      </c>
      <c r="G7007" t="s">
        <v>436</v>
      </c>
      <c r="H7007">
        <v>43229</v>
      </c>
      <c r="I7007" t="s">
        <v>131</v>
      </c>
      <c r="J7007" t="s">
        <v>1661</v>
      </c>
      <c r="K7007" t="s">
        <v>39</v>
      </c>
      <c r="L7007" t="s">
        <v>80</v>
      </c>
      <c r="M7007" t="s">
        <v>1662</v>
      </c>
      <c r="N7007">
        <v>10.368000000000002</v>
      </c>
      <c r="O7007">
        <v>2</v>
      </c>
      <c r="P7007">
        <v>0.2</v>
      </c>
      <c r="Q7007">
        <v>3.6288</v>
      </c>
    </row>
    <row r="7008" spans="1:17" x14ac:dyDescent="0.3">
      <c r="A7008" t="s">
        <v>42</v>
      </c>
      <c r="B7008" t="s">
        <v>1860</v>
      </c>
      <c r="C7008" t="s">
        <v>1861</v>
      </c>
      <c r="D7008" t="s">
        <v>34</v>
      </c>
      <c r="E7008" t="s">
        <v>21</v>
      </c>
      <c r="F7008" t="s">
        <v>35</v>
      </c>
      <c r="G7008" t="s">
        <v>36</v>
      </c>
      <c r="H7008">
        <v>90049</v>
      </c>
      <c r="I7008" t="s">
        <v>37</v>
      </c>
      <c r="J7008" t="s">
        <v>1661</v>
      </c>
      <c r="K7008" t="s">
        <v>39</v>
      </c>
      <c r="L7008" t="s">
        <v>80</v>
      </c>
      <c r="M7008" t="s">
        <v>1662</v>
      </c>
      <c r="N7008">
        <v>32.400000000000006</v>
      </c>
      <c r="O7008">
        <v>5</v>
      </c>
      <c r="P7008">
        <v>0</v>
      </c>
      <c r="Q7008">
        <v>15.552000000000001</v>
      </c>
    </row>
    <row r="7009" spans="1:17" x14ac:dyDescent="0.3">
      <c r="A7009" t="s">
        <v>42</v>
      </c>
      <c r="B7009" t="s">
        <v>901</v>
      </c>
      <c r="C7009" t="s">
        <v>902</v>
      </c>
      <c r="D7009" t="s">
        <v>34</v>
      </c>
      <c r="E7009" t="s">
        <v>21</v>
      </c>
      <c r="F7009" t="s">
        <v>129</v>
      </c>
      <c r="G7009" t="s">
        <v>130</v>
      </c>
      <c r="H7009">
        <v>19140</v>
      </c>
      <c r="I7009" t="s">
        <v>131</v>
      </c>
      <c r="J7009" t="s">
        <v>905</v>
      </c>
      <c r="K7009" t="s">
        <v>39</v>
      </c>
      <c r="L7009" t="s">
        <v>80</v>
      </c>
      <c r="M7009" t="s">
        <v>906</v>
      </c>
      <c r="N7009">
        <v>18.175999999999998</v>
      </c>
      <c r="O7009">
        <v>4</v>
      </c>
      <c r="P7009">
        <v>0.2</v>
      </c>
      <c r="Q7009">
        <v>5.9071999999999987</v>
      </c>
    </row>
    <row r="7010" spans="1:17" x14ac:dyDescent="0.3">
      <c r="A7010" t="s">
        <v>42</v>
      </c>
      <c r="B7010" t="s">
        <v>2290</v>
      </c>
      <c r="C7010" t="s">
        <v>2291</v>
      </c>
      <c r="D7010" t="s">
        <v>20</v>
      </c>
      <c r="E7010" t="s">
        <v>21</v>
      </c>
      <c r="F7010" t="s">
        <v>235</v>
      </c>
      <c r="G7010" t="s">
        <v>236</v>
      </c>
      <c r="H7010">
        <v>10009</v>
      </c>
      <c r="I7010" t="s">
        <v>131</v>
      </c>
      <c r="J7010" t="s">
        <v>905</v>
      </c>
      <c r="K7010" t="s">
        <v>39</v>
      </c>
      <c r="L7010" t="s">
        <v>80</v>
      </c>
      <c r="M7010" t="s">
        <v>906</v>
      </c>
      <c r="N7010">
        <v>11.36</v>
      </c>
      <c r="O7010">
        <v>2</v>
      </c>
      <c r="P7010">
        <v>0</v>
      </c>
      <c r="Q7010">
        <v>5.2255999999999991</v>
      </c>
    </row>
    <row r="7011" spans="1:17" x14ac:dyDescent="0.3">
      <c r="A7011" t="s">
        <v>42</v>
      </c>
      <c r="B7011" t="s">
        <v>641</v>
      </c>
      <c r="C7011" t="s">
        <v>642</v>
      </c>
      <c r="D7011" t="s">
        <v>90</v>
      </c>
      <c r="E7011" t="s">
        <v>21</v>
      </c>
      <c r="F7011" t="s">
        <v>235</v>
      </c>
      <c r="G7011" t="s">
        <v>236</v>
      </c>
      <c r="H7011">
        <v>10011</v>
      </c>
      <c r="I7011" t="s">
        <v>131</v>
      </c>
      <c r="J7011" t="s">
        <v>905</v>
      </c>
      <c r="K7011" t="s">
        <v>39</v>
      </c>
      <c r="L7011" t="s">
        <v>80</v>
      </c>
      <c r="M7011" t="s">
        <v>906</v>
      </c>
      <c r="N7011">
        <v>11.36</v>
      </c>
      <c r="O7011">
        <v>2</v>
      </c>
      <c r="P7011">
        <v>0</v>
      </c>
      <c r="Q7011">
        <v>5.2255999999999991</v>
      </c>
    </row>
    <row r="7012" spans="1:17" x14ac:dyDescent="0.3">
      <c r="A7012" t="s">
        <v>1122</v>
      </c>
      <c r="B7012" t="s">
        <v>3508</v>
      </c>
      <c r="C7012" t="s">
        <v>3509</v>
      </c>
      <c r="D7012" t="s">
        <v>34</v>
      </c>
      <c r="E7012" t="s">
        <v>21</v>
      </c>
      <c r="F7012" t="s">
        <v>112</v>
      </c>
      <c r="G7012" t="s">
        <v>36</v>
      </c>
      <c r="H7012">
        <v>94110</v>
      </c>
      <c r="I7012" t="s">
        <v>37</v>
      </c>
      <c r="J7012" t="s">
        <v>3510</v>
      </c>
      <c r="K7012" t="s">
        <v>39</v>
      </c>
      <c r="L7012" t="s">
        <v>80</v>
      </c>
      <c r="M7012" t="s">
        <v>3511</v>
      </c>
      <c r="N7012">
        <v>109.92</v>
      </c>
      <c r="O7012">
        <v>2</v>
      </c>
      <c r="P7012">
        <v>0</v>
      </c>
      <c r="Q7012">
        <v>53.860799999999998</v>
      </c>
    </row>
    <row r="7013" spans="1:17" x14ac:dyDescent="0.3">
      <c r="A7013" t="s">
        <v>166</v>
      </c>
      <c r="B7013" t="s">
        <v>739</v>
      </c>
      <c r="C7013" t="s">
        <v>740</v>
      </c>
      <c r="D7013" t="s">
        <v>34</v>
      </c>
      <c r="E7013" t="s">
        <v>21</v>
      </c>
      <c r="F7013" t="s">
        <v>112</v>
      </c>
      <c r="G7013" t="s">
        <v>36</v>
      </c>
      <c r="H7013">
        <v>94122</v>
      </c>
      <c r="I7013" t="s">
        <v>37</v>
      </c>
      <c r="J7013" t="s">
        <v>3510</v>
      </c>
      <c r="K7013" t="s">
        <v>39</v>
      </c>
      <c r="L7013" t="s">
        <v>80</v>
      </c>
      <c r="M7013" t="s">
        <v>3511</v>
      </c>
      <c r="N7013">
        <v>109.92</v>
      </c>
      <c r="O7013">
        <v>2</v>
      </c>
      <c r="P7013">
        <v>0</v>
      </c>
      <c r="Q7013">
        <v>53.860799999999998</v>
      </c>
    </row>
    <row r="7014" spans="1:17" x14ac:dyDescent="0.3">
      <c r="A7014" t="s">
        <v>42</v>
      </c>
      <c r="B7014" t="s">
        <v>3646</v>
      </c>
      <c r="C7014" t="s">
        <v>3647</v>
      </c>
      <c r="D7014" t="s">
        <v>34</v>
      </c>
      <c r="E7014" t="s">
        <v>21</v>
      </c>
      <c r="F7014" t="s">
        <v>2167</v>
      </c>
      <c r="G7014" t="s">
        <v>101</v>
      </c>
      <c r="H7014">
        <v>53209</v>
      </c>
      <c r="I7014" t="s">
        <v>93</v>
      </c>
      <c r="J7014" t="s">
        <v>3510</v>
      </c>
      <c r="K7014" t="s">
        <v>39</v>
      </c>
      <c r="L7014" t="s">
        <v>80</v>
      </c>
      <c r="M7014" t="s">
        <v>3511</v>
      </c>
      <c r="N7014">
        <v>219.84</v>
      </c>
      <c r="O7014">
        <v>4</v>
      </c>
      <c r="P7014">
        <v>0</v>
      </c>
      <c r="Q7014">
        <v>107.7216</v>
      </c>
    </row>
    <row r="7015" spans="1:17" x14ac:dyDescent="0.3">
      <c r="A7015" t="s">
        <v>17</v>
      </c>
      <c r="B7015" t="s">
        <v>617</v>
      </c>
      <c r="C7015" t="s">
        <v>618</v>
      </c>
      <c r="D7015" t="s">
        <v>34</v>
      </c>
      <c r="E7015" t="s">
        <v>21</v>
      </c>
      <c r="F7015" t="s">
        <v>2600</v>
      </c>
      <c r="G7015" t="s">
        <v>187</v>
      </c>
      <c r="H7015">
        <v>61107</v>
      </c>
      <c r="I7015" t="s">
        <v>93</v>
      </c>
      <c r="J7015" t="s">
        <v>3510</v>
      </c>
      <c r="K7015" t="s">
        <v>39</v>
      </c>
      <c r="L7015" t="s">
        <v>80</v>
      </c>
      <c r="M7015" t="s">
        <v>3511</v>
      </c>
      <c r="N7015">
        <v>175.87200000000001</v>
      </c>
      <c r="O7015">
        <v>4</v>
      </c>
      <c r="P7015">
        <v>0.2</v>
      </c>
      <c r="Q7015">
        <v>63.753599999999992</v>
      </c>
    </row>
    <row r="7016" spans="1:17" x14ac:dyDescent="0.3">
      <c r="A7016" t="s">
        <v>1122</v>
      </c>
      <c r="B7016" t="s">
        <v>1647</v>
      </c>
      <c r="C7016" t="s">
        <v>1648</v>
      </c>
      <c r="D7016" t="s">
        <v>20</v>
      </c>
      <c r="E7016" t="s">
        <v>21</v>
      </c>
      <c r="F7016" t="s">
        <v>35</v>
      </c>
      <c r="G7016" t="s">
        <v>36</v>
      </c>
      <c r="H7016">
        <v>90032</v>
      </c>
      <c r="I7016" t="s">
        <v>37</v>
      </c>
      <c r="J7016" t="s">
        <v>3434</v>
      </c>
      <c r="K7016" t="s">
        <v>39</v>
      </c>
      <c r="L7016" t="s">
        <v>80</v>
      </c>
      <c r="M7016" t="s">
        <v>3435</v>
      </c>
      <c r="N7016">
        <v>13.440000000000001</v>
      </c>
      <c r="O7016">
        <v>3</v>
      </c>
      <c r="P7016">
        <v>0</v>
      </c>
      <c r="Q7016">
        <v>6.5856000000000012</v>
      </c>
    </row>
    <row r="7017" spans="1:17" x14ac:dyDescent="0.3">
      <c r="A7017" t="s">
        <v>17</v>
      </c>
      <c r="B7017" t="s">
        <v>3205</v>
      </c>
      <c r="C7017" t="s">
        <v>3206</v>
      </c>
      <c r="D7017" t="s">
        <v>20</v>
      </c>
      <c r="E7017" t="s">
        <v>21</v>
      </c>
      <c r="F7017" t="s">
        <v>4036</v>
      </c>
      <c r="G7017" t="s">
        <v>92</v>
      </c>
      <c r="H7017">
        <v>77840</v>
      </c>
      <c r="I7017" t="s">
        <v>93</v>
      </c>
      <c r="J7017" t="s">
        <v>3434</v>
      </c>
      <c r="K7017" t="s">
        <v>39</v>
      </c>
      <c r="L7017" t="s">
        <v>80</v>
      </c>
      <c r="M7017" t="s">
        <v>3435</v>
      </c>
      <c r="N7017">
        <v>28.672000000000004</v>
      </c>
      <c r="O7017">
        <v>8</v>
      </c>
      <c r="P7017">
        <v>0.2</v>
      </c>
      <c r="Q7017">
        <v>10.393600000000001</v>
      </c>
    </row>
    <row r="7018" spans="1:17" x14ac:dyDescent="0.3">
      <c r="A7018" t="s">
        <v>17</v>
      </c>
      <c r="B7018" t="s">
        <v>3524</v>
      </c>
      <c r="C7018" t="s">
        <v>3525</v>
      </c>
      <c r="D7018" t="s">
        <v>20</v>
      </c>
      <c r="E7018" t="s">
        <v>21</v>
      </c>
      <c r="F7018" t="s">
        <v>235</v>
      </c>
      <c r="G7018" t="s">
        <v>236</v>
      </c>
      <c r="H7018">
        <v>10024</v>
      </c>
      <c r="I7018" t="s">
        <v>131</v>
      </c>
      <c r="J7018" t="s">
        <v>3434</v>
      </c>
      <c r="K7018" t="s">
        <v>39</v>
      </c>
      <c r="L7018" t="s">
        <v>80</v>
      </c>
      <c r="M7018" t="s">
        <v>3435</v>
      </c>
      <c r="N7018">
        <v>8.9600000000000009</v>
      </c>
      <c r="O7018">
        <v>2</v>
      </c>
      <c r="P7018">
        <v>0</v>
      </c>
      <c r="Q7018">
        <v>4.3904000000000005</v>
      </c>
    </row>
    <row r="7019" spans="1:17" x14ac:dyDescent="0.3">
      <c r="A7019" t="s">
        <v>17</v>
      </c>
      <c r="B7019" t="s">
        <v>795</v>
      </c>
      <c r="C7019" t="s">
        <v>796</v>
      </c>
      <c r="D7019" t="s">
        <v>34</v>
      </c>
      <c r="E7019" t="s">
        <v>21</v>
      </c>
      <c r="F7019" t="s">
        <v>5551</v>
      </c>
      <c r="G7019" t="s">
        <v>36</v>
      </c>
      <c r="H7019">
        <v>93101</v>
      </c>
      <c r="I7019" t="s">
        <v>37</v>
      </c>
      <c r="J7019" t="s">
        <v>3434</v>
      </c>
      <c r="K7019" t="s">
        <v>39</v>
      </c>
      <c r="L7019" t="s">
        <v>80</v>
      </c>
      <c r="M7019" t="s">
        <v>3435</v>
      </c>
      <c r="N7019">
        <v>8.9600000000000009</v>
      </c>
      <c r="O7019">
        <v>2</v>
      </c>
      <c r="P7019">
        <v>0</v>
      </c>
      <c r="Q7019">
        <v>4.3904000000000005</v>
      </c>
    </row>
    <row r="7020" spans="1:17" x14ac:dyDescent="0.3">
      <c r="A7020" t="s">
        <v>42</v>
      </c>
      <c r="B7020" t="s">
        <v>1655</v>
      </c>
      <c r="C7020" t="s">
        <v>1656</v>
      </c>
      <c r="D7020" t="s">
        <v>34</v>
      </c>
      <c r="E7020" t="s">
        <v>21</v>
      </c>
      <c r="F7020" t="s">
        <v>84</v>
      </c>
      <c r="G7020" t="s">
        <v>85</v>
      </c>
      <c r="H7020">
        <v>98105</v>
      </c>
      <c r="I7020" t="s">
        <v>37</v>
      </c>
      <c r="J7020" t="s">
        <v>1657</v>
      </c>
      <c r="K7020" t="s">
        <v>39</v>
      </c>
      <c r="L7020" t="s">
        <v>80</v>
      </c>
      <c r="M7020" t="s">
        <v>1658</v>
      </c>
      <c r="N7020">
        <v>91.84</v>
      </c>
      <c r="O7020">
        <v>8</v>
      </c>
      <c r="P7020">
        <v>0</v>
      </c>
      <c r="Q7020">
        <v>45.001600000000003</v>
      </c>
    </row>
    <row r="7021" spans="1:17" x14ac:dyDescent="0.3">
      <c r="A7021" t="s">
        <v>17</v>
      </c>
      <c r="B7021" t="s">
        <v>1674</v>
      </c>
      <c r="C7021" t="s">
        <v>1675</v>
      </c>
      <c r="D7021" t="s">
        <v>20</v>
      </c>
      <c r="E7021" t="s">
        <v>21</v>
      </c>
      <c r="F7021" t="s">
        <v>1023</v>
      </c>
      <c r="G7021" t="s">
        <v>36</v>
      </c>
      <c r="H7021">
        <v>90805</v>
      </c>
      <c r="I7021" t="s">
        <v>37</v>
      </c>
      <c r="J7021" t="s">
        <v>1657</v>
      </c>
      <c r="K7021" t="s">
        <v>39</v>
      </c>
      <c r="L7021" t="s">
        <v>80</v>
      </c>
      <c r="M7021" t="s">
        <v>1658</v>
      </c>
      <c r="N7021">
        <v>160.72</v>
      </c>
      <c r="O7021">
        <v>14</v>
      </c>
      <c r="P7021">
        <v>0</v>
      </c>
      <c r="Q7021">
        <v>78.752800000000008</v>
      </c>
    </row>
    <row r="7022" spans="1:17" x14ac:dyDescent="0.3">
      <c r="A7022" t="s">
        <v>1122</v>
      </c>
      <c r="B7022" t="s">
        <v>2125</v>
      </c>
      <c r="C7022" t="s">
        <v>2126</v>
      </c>
      <c r="D7022" t="s">
        <v>20</v>
      </c>
      <c r="E7022" t="s">
        <v>21</v>
      </c>
      <c r="F7022" t="s">
        <v>235</v>
      </c>
      <c r="G7022" t="s">
        <v>236</v>
      </c>
      <c r="H7022">
        <v>10009</v>
      </c>
      <c r="I7022" t="s">
        <v>131</v>
      </c>
      <c r="J7022" t="s">
        <v>1657</v>
      </c>
      <c r="K7022" t="s">
        <v>39</v>
      </c>
      <c r="L7022" t="s">
        <v>80</v>
      </c>
      <c r="M7022" t="s">
        <v>1658</v>
      </c>
      <c r="N7022">
        <v>45.92</v>
      </c>
      <c r="O7022">
        <v>4</v>
      </c>
      <c r="P7022">
        <v>0</v>
      </c>
      <c r="Q7022">
        <v>22.500800000000002</v>
      </c>
    </row>
    <row r="7023" spans="1:17" x14ac:dyDescent="0.3">
      <c r="A7023" t="s">
        <v>17</v>
      </c>
      <c r="B7023" t="s">
        <v>3179</v>
      </c>
      <c r="C7023" t="s">
        <v>3180</v>
      </c>
      <c r="D7023" t="s">
        <v>34</v>
      </c>
      <c r="E7023" t="s">
        <v>21</v>
      </c>
      <c r="F7023" t="s">
        <v>35</v>
      </c>
      <c r="G7023" t="s">
        <v>36</v>
      </c>
      <c r="H7023">
        <v>90008</v>
      </c>
      <c r="I7023" t="s">
        <v>37</v>
      </c>
      <c r="J7023" t="s">
        <v>1657</v>
      </c>
      <c r="K7023" t="s">
        <v>39</v>
      </c>
      <c r="L7023" t="s">
        <v>80</v>
      </c>
      <c r="M7023" t="s">
        <v>1658</v>
      </c>
      <c r="N7023">
        <v>22.96</v>
      </c>
      <c r="O7023">
        <v>2</v>
      </c>
      <c r="P7023">
        <v>0</v>
      </c>
      <c r="Q7023">
        <v>11.250400000000001</v>
      </c>
    </row>
    <row r="7024" spans="1:17" x14ac:dyDescent="0.3">
      <c r="A7024" t="s">
        <v>42</v>
      </c>
      <c r="B7024" t="s">
        <v>827</v>
      </c>
      <c r="C7024" t="s">
        <v>828</v>
      </c>
      <c r="D7024" t="s">
        <v>20</v>
      </c>
      <c r="E7024" t="s">
        <v>21</v>
      </c>
      <c r="F7024" t="s">
        <v>829</v>
      </c>
      <c r="G7024" t="s">
        <v>36</v>
      </c>
      <c r="H7024">
        <v>92037</v>
      </c>
      <c r="I7024" t="s">
        <v>37</v>
      </c>
      <c r="J7024" t="s">
        <v>830</v>
      </c>
      <c r="K7024" t="s">
        <v>39</v>
      </c>
      <c r="L7024" t="s">
        <v>80</v>
      </c>
      <c r="M7024" t="s">
        <v>831</v>
      </c>
      <c r="N7024">
        <v>7.61</v>
      </c>
      <c r="O7024">
        <v>1</v>
      </c>
      <c r="P7024">
        <v>0</v>
      </c>
      <c r="Q7024">
        <v>3.5766999999999998</v>
      </c>
    </row>
    <row r="7025" spans="1:17" x14ac:dyDescent="0.3">
      <c r="A7025" t="s">
        <v>42</v>
      </c>
      <c r="B7025" t="s">
        <v>2256</v>
      </c>
      <c r="C7025" t="s">
        <v>2257</v>
      </c>
      <c r="D7025" t="s">
        <v>90</v>
      </c>
      <c r="E7025" t="s">
        <v>21</v>
      </c>
      <c r="F7025" t="s">
        <v>2258</v>
      </c>
      <c r="G7025" t="s">
        <v>689</v>
      </c>
      <c r="H7025">
        <v>8901</v>
      </c>
      <c r="I7025" t="s">
        <v>131</v>
      </c>
      <c r="J7025" t="s">
        <v>830</v>
      </c>
      <c r="K7025" t="s">
        <v>39</v>
      </c>
      <c r="L7025" t="s">
        <v>80</v>
      </c>
      <c r="M7025" t="s">
        <v>831</v>
      </c>
      <c r="N7025">
        <v>7.61</v>
      </c>
      <c r="O7025">
        <v>1</v>
      </c>
      <c r="P7025">
        <v>0</v>
      </c>
      <c r="Q7025">
        <v>3.5766999999999998</v>
      </c>
    </row>
    <row r="7026" spans="1:17" x14ac:dyDescent="0.3">
      <c r="A7026" t="s">
        <v>17</v>
      </c>
      <c r="B7026" t="s">
        <v>2995</v>
      </c>
      <c r="C7026" t="s">
        <v>2996</v>
      </c>
      <c r="D7026" t="s">
        <v>90</v>
      </c>
      <c r="E7026" t="s">
        <v>21</v>
      </c>
      <c r="F7026" t="s">
        <v>235</v>
      </c>
      <c r="G7026" t="s">
        <v>236</v>
      </c>
      <c r="H7026">
        <v>10024</v>
      </c>
      <c r="I7026" t="s">
        <v>131</v>
      </c>
      <c r="J7026" t="s">
        <v>830</v>
      </c>
      <c r="K7026" t="s">
        <v>39</v>
      </c>
      <c r="L7026" t="s">
        <v>80</v>
      </c>
      <c r="M7026" t="s">
        <v>831</v>
      </c>
      <c r="N7026">
        <v>30.44</v>
      </c>
      <c r="O7026">
        <v>4</v>
      </c>
      <c r="P7026">
        <v>0</v>
      </c>
      <c r="Q7026">
        <v>14.306799999999999</v>
      </c>
    </row>
    <row r="7027" spans="1:17" x14ac:dyDescent="0.3">
      <c r="A7027" t="s">
        <v>42</v>
      </c>
      <c r="B7027" t="s">
        <v>5135</v>
      </c>
      <c r="C7027" t="s">
        <v>5136</v>
      </c>
      <c r="D7027" t="s">
        <v>20</v>
      </c>
      <c r="E7027" t="s">
        <v>21</v>
      </c>
      <c r="F7027" t="s">
        <v>129</v>
      </c>
      <c r="G7027" t="s">
        <v>130</v>
      </c>
      <c r="H7027">
        <v>19134</v>
      </c>
      <c r="I7027" t="s">
        <v>131</v>
      </c>
      <c r="J7027" t="s">
        <v>830</v>
      </c>
      <c r="K7027" t="s">
        <v>39</v>
      </c>
      <c r="L7027" t="s">
        <v>80</v>
      </c>
      <c r="M7027" t="s">
        <v>831</v>
      </c>
      <c r="N7027">
        <v>18.264000000000003</v>
      </c>
      <c r="O7027">
        <v>3</v>
      </c>
      <c r="P7027">
        <v>0.2</v>
      </c>
      <c r="Q7027">
        <v>6.1640999999999995</v>
      </c>
    </row>
    <row r="7028" spans="1:17" x14ac:dyDescent="0.3">
      <c r="A7028" t="s">
        <v>166</v>
      </c>
      <c r="B7028" t="s">
        <v>5269</v>
      </c>
      <c r="C7028" t="s">
        <v>5270</v>
      </c>
      <c r="D7028" t="s">
        <v>20</v>
      </c>
      <c r="E7028" t="s">
        <v>21</v>
      </c>
      <c r="F7028" t="s">
        <v>112</v>
      </c>
      <c r="G7028" t="s">
        <v>36</v>
      </c>
      <c r="H7028">
        <v>94122</v>
      </c>
      <c r="I7028" t="s">
        <v>37</v>
      </c>
      <c r="J7028" t="s">
        <v>830</v>
      </c>
      <c r="K7028" t="s">
        <v>39</v>
      </c>
      <c r="L7028" t="s">
        <v>80</v>
      </c>
      <c r="M7028" t="s">
        <v>831</v>
      </c>
      <c r="N7028">
        <v>22.830000000000002</v>
      </c>
      <c r="O7028">
        <v>3</v>
      </c>
      <c r="P7028">
        <v>0</v>
      </c>
      <c r="Q7028">
        <v>10.7301</v>
      </c>
    </row>
    <row r="7029" spans="1:17" x14ac:dyDescent="0.3">
      <c r="A7029" t="s">
        <v>42</v>
      </c>
      <c r="B7029" t="s">
        <v>5164</v>
      </c>
      <c r="C7029" t="s">
        <v>5165</v>
      </c>
      <c r="D7029" t="s">
        <v>20</v>
      </c>
      <c r="E7029" t="s">
        <v>21</v>
      </c>
      <c r="F7029" t="s">
        <v>896</v>
      </c>
      <c r="G7029" t="s">
        <v>36</v>
      </c>
      <c r="H7029">
        <v>90301</v>
      </c>
      <c r="I7029" t="s">
        <v>37</v>
      </c>
      <c r="J7029" t="s">
        <v>830</v>
      </c>
      <c r="K7029" t="s">
        <v>39</v>
      </c>
      <c r="L7029" t="s">
        <v>80</v>
      </c>
      <c r="M7029" t="s">
        <v>831</v>
      </c>
      <c r="N7029">
        <v>22.830000000000002</v>
      </c>
      <c r="O7029">
        <v>3</v>
      </c>
      <c r="P7029">
        <v>0</v>
      </c>
      <c r="Q7029">
        <v>10.7301</v>
      </c>
    </row>
    <row r="7030" spans="1:17" x14ac:dyDescent="0.3">
      <c r="A7030" t="s">
        <v>166</v>
      </c>
      <c r="B7030" t="s">
        <v>4865</v>
      </c>
      <c r="C7030" t="s">
        <v>4866</v>
      </c>
      <c r="D7030" t="s">
        <v>34</v>
      </c>
      <c r="E7030" t="s">
        <v>21</v>
      </c>
      <c r="F7030" t="s">
        <v>528</v>
      </c>
      <c r="G7030" t="s">
        <v>92</v>
      </c>
      <c r="H7030">
        <v>77506</v>
      </c>
      <c r="I7030" t="s">
        <v>93</v>
      </c>
      <c r="J7030" t="s">
        <v>4867</v>
      </c>
      <c r="K7030" t="s">
        <v>39</v>
      </c>
      <c r="L7030" t="s">
        <v>80</v>
      </c>
      <c r="M7030" t="s">
        <v>4868</v>
      </c>
      <c r="N7030">
        <v>20.736000000000004</v>
      </c>
      <c r="O7030">
        <v>4</v>
      </c>
      <c r="P7030">
        <v>0.2</v>
      </c>
      <c r="Q7030">
        <v>7.2576000000000001</v>
      </c>
    </row>
    <row r="7031" spans="1:17" x14ac:dyDescent="0.3">
      <c r="A7031" t="s">
        <v>17</v>
      </c>
      <c r="B7031" t="s">
        <v>2073</v>
      </c>
      <c r="C7031" t="s">
        <v>2074</v>
      </c>
      <c r="D7031" t="s">
        <v>34</v>
      </c>
      <c r="E7031" t="s">
        <v>21</v>
      </c>
      <c r="F7031" t="s">
        <v>4669</v>
      </c>
      <c r="G7031" t="s">
        <v>36</v>
      </c>
      <c r="H7031">
        <v>92307</v>
      </c>
      <c r="I7031" t="s">
        <v>37</v>
      </c>
      <c r="J7031" t="s">
        <v>4867</v>
      </c>
      <c r="K7031" t="s">
        <v>39</v>
      </c>
      <c r="L7031" t="s">
        <v>80</v>
      </c>
      <c r="M7031" t="s">
        <v>4868</v>
      </c>
      <c r="N7031">
        <v>32.400000000000006</v>
      </c>
      <c r="O7031">
        <v>5</v>
      </c>
      <c r="P7031">
        <v>0</v>
      </c>
      <c r="Q7031">
        <v>15.552000000000001</v>
      </c>
    </row>
    <row r="7032" spans="1:17" x14ac:dyDescent="0.3">
      <c r="A7032" t="s">
        <v>17</v>
      </c>
      <c r="B7032" t="s">
        <v>351</v>
      </c>
      <c r="C7032" t="s">
        <v>352</v>
      </c>
      <c r="D7032" t="s">
        <v>34</v>
      </c>
      <c r="E7032" t="s">
        <v>21</v>
      </c>
      <c r="F7032" t="s">
        <v>5185</v>
      </c>
      <c r="G7032" t="s">
        <v>46</v>
      </c>
      <c r="H7032">
        <v>33023</v>
      </c>
      <c r="I7032" t="s">
        <v>24</v>
      </c>
      <c r="J7032" t="s">
        <v>4867</v>
      </c>
      <c r="K7032" t="s">
        <v>39</v>
      </c>
      <c r="L7032" t="s">
        <v>80</v>
      </c>
      <c r="M7032" t="s">
        <v>4868</v>
      </c>
      <c r="N7032">
        <v>20.736000000000004</v>
      </c>
      <c r="O7032">
        <v>4</v>
      </c>
      <c r="P7032">
        <v>0.2</v>
      </c>
      <c r="Q7032">
        <v>7.2576000000000001</v>
      </c>
    </row>
    <row r="7033" spans="1:17" x14ac:dyDescent="0.3">
      <c r="A7033" t="s">
        <v>42</v>
      </c>
      <c r="B7033" t="s">
        <v>2496</v>
      </c>
      <c r="C7033" t="s">
        <v>2497</v>
      </c>
      <c r="D7033" t="s">
        <v>90</v>
      </c>
      <c r="E7033" t="s">
        <v>21</v>
      </c>
      <c r="F7033" t="s">
        <v>235</v>
      </c>
      <c r="G7033" t="s">
        <v>236</v>
      </c>
      <c r="H7033">
        <v>10024</v>
      </c>
      <c r="I7033" t="s">
        <v>131</v>
      </c>
      <c r="J7033" t="s">
        <v>4867</v>
      </c>
      <c r="K7033" t="s">
        <v>39</v>
      </c>
      <c r="L7033" t="s">
        <v>80</v>
      </c>
      <c r="M7033" t="s">
        <v>4868</v>
      </c>
      <c r="N7033">
        <v>6.48</v>
      </c>
      <c r="O7033">
        <v>1</v>
      </c>
      <c r="P7033">
        <v>0</v>
      </c>
      <c r="Q7033">
        <v>3.1104000000000003</v>
      </c>
    </row>
    <row r="7034" spans="1:17" x14ac:dyDescent="0.3">
      <c r="A7034" t="s">
        <v>42</v>
      </c>
      <c r="B7034" t="s">
        <v>1325</v>
      </c>
      <c r="C7034" t="s">
        <v>1326</v>
      </c>
      <c r="D7034" t="s">
        <v>90</v>
      </c>
      <c r="E7034" t="s">
        <v>21</v>
      </c>
      <c r="F7034" t="s">
        <v>163</v>
      </c>
      <c r="G7034" t="s">
        <v>92</v>
      </c>
      <c r="H7034">
        <v>77095</v>
      </c>
      <c r="I7034" t="s">
        <v>93</v>
      </c>
      <c r="J7034" t="s">
        <v>4916</v>
      </c>
      <c r="K7034" t="s">
        <v>39</v>
      </c>
      <c r="L7034" t="s">
        <v>80</v>
      </c>
      <c r="M7034" t="s">
        <v>4917</v>
      </c>
      <c r="N7034">
        <v>10.272000000000002</v>
      </c>
      <c r="O7034">
        <v>3</v>
      </c>
      <c r="P7034">
        <v>0.2</v>
      </c>
      <c r="Q7034">
        <v>3.2099999999999982</v>
      </c>
    </row>
    <row r="7035" spans="1:17" x14ac:dyDescent="0.3">
      <c r="A7035" t="s">
        <v>42</v>
      </c>
      <c r="B7035" t="s">
        <v>3026</v>
      </c>
      <c r="C7035" t="s">
        <v>3027</v>
      </c>
      <c r="D7035" t="s">
        <v>20</v>
      </c>
      <c r="E7035" t="s">
        <v>21</v>
      </c>
      <c r="F7035" t="s">
        <v>4873</v>
      </c>
      <c r="G7035" t="s">
        <v>36</v>
      </c>
      <c r="H7035">
        <v>93277</v>
      </c>
      <c r="I7035" t="s">
        <v>37</v>
      </c>
      <c r="J7035" t="s">
        <v>4916</v>
      </c>
      <c r="K7035" t="s">
        <v>39</v>
      </c>
      <c r="L7035" t="s">
        <v>80</v>
      </c>
      <c r="M7035" t="s">
        <v>4917</v>
      </c>
      <c r="N7035">
        <v>34.24</v>
      </c>
      <c r="O7035">
        <v>8</v>
      </c>
      <c r="P7035">
        <v>0</v>
      </c>
      <c r="Q7035">
        <v>15.407999999999998</v>
      </c>
    </row>
    <row r="7036" spans="1:17" x14ac:dyDescent="0.3">
      <c r="A7036" t="s">
        <v>42</v>
      </c>
      <c r="B7036" t="s">
        <v>4372</v>
      </c>
      <c r="C7036" t="s">
        <v>4373</v>
      </c>
      <c r="D7036" t="s">
        <v>90</v>
      </c>
      <c r="E7036" t="s">
        <v>21</v>
      </c>
      <c r="F7036" t="s">
        <v>5598</v>
      </c>
      <c r="G7036" t="s">
        <v>36</v>
      </c>
      <c r="H7036">
        <v>92630</v>
      </c>
      <c r="I7036" t="s">
        <v>37</v>
      </c>
      <c r="J7036" t="s">
        <v>4916</v>
      </c>
      <c r="K7036" t="s">
        <v>39</v>
      </c>
      <c r="L7036" t="s">
        <v>80</v>
      </c>
      <c r="M7036" t="s">
        <v>4917</v>
      </c>
      <c r="N7036">
        <v>8.56</v>
      </c>
      <c r="O7036">
        <v>2</v>
      </c>
      <c r="P7036">
        <v>0</v>
      </c>
      <c r="Q7036">
        <v>3.8519999999999994</v>
      </c>
    </row>
    <row r="7037" spans="1:17" x14ac:dyDescent="0.3">
      <c r="A7037" t="s">
        <v>17</v>
      </c>
      <c r="B7037" t="s">
        <v>4223</v>
      </c>
      <c r="C7037" t="s">
        <v>4224</v>
      </c>
      <c r="D7037" t="s">
        <v>34</v>
      </c>
      <c r="E7037" t="s">
        <v>21</v>
      </c>
      <c r="F7037" t="s">
        <v>4595</v>
      </c>
      <c r="G7037" t="s">
        <v>92</v>
      </c>
      <c r="H7037">
        <v>78415</v>
      </c>
      <c r="I7037" t="s">
        <v>93</v>
      </c>
      <c r="J7037" t="s">
        <v>4916</v>
      </c>
      <c r="K7037" t="s">
        <v>39</v>
      </c>
      <c r="L7037" t="s">
        <v>80</v>
      </c>
      <c r="M7037" t="s">
        <v>4917</v>
      </c>
      <c r="N7037">
        <v>6.8480000000000008</v>
      </c>
      <c r="O7037">
        <v>2</v>
      </c>
      <c r="P7037">
        <v>0.2</v>
      </c>
      <c r="Q7037">
        <v>2.1399999999999992</v>
      </c>
    </row>
    <row r="7038" spans="1:17" x14ac:dyDescent="0.3">
      <c r="A7038" t="s">
        <v>42</v>
      </c>
      <c r="B7038" t="s">
        <v>3013</v>
      </c>
      <c r="C7038" t="s">
        <v>3014</v>
      </c>
      <c r="D7038" t="s">
        <v>34</v>
      </c>
      <c r="E7038" t="s">
        <v>21</v>
      </c>
      <c r="F7038" t="s">
        <v>829</v>
      </c>
      <c r="G7038" t="s">
        <v>36</v>
      </c>
      <c r="H7038">
        <v>92024</v>
      </c>
      <c r="I7038" t="s">
        <v>37</v>
      </c>
      <c r="J7038" t="s">
        <v>4916</v>
      </c>
      <c r="K7038" t="s">
        <v>39</v>
      </c>
      <c r="L7038" t="s">
        <v>80</v>
      </c>
      <c r="M7038" t="s">
        <v>4917</v>
      </c>
      <c r="N7038">
        <v>8.56</v>
      </c>
      <c r="O7038">
        <v>2</v>
      </c>
      <c r="P7038">
        <v>0</v>
      </c>
      <c r="Q7038">
        <v>3.8519999999999994</v>
      </c>
    </row>
    <row r="7039" spans="1:17" x14ac:dyDescent="0.3">
      <c r="A7039" t="s">
        <v>17</v>
      </c>
      <c r="B7039" t="s">
        <v>313</v>
      </c>
      <c r="C7039" t="s">
        <v>314</v>
      </c>
      <c r="D7039" t="s">
        <v>34</v>
      </c>
      <c r="E7039" t="s">
        <v>21</v>
      </c>
      <c r="F7039" t="s">
        <v>129</v>
      </c>
      <c r="G7039" t="s">
        <v>130</v>
      </c>
      <c r="H7039">
        <v>19134</v>
      </c>
      <c r="I7039" t="s">
        <v>131</v>
      </c>
      <c r="J7039" t="s">
        <v>4916</v>
      </c>
      <c r="K7039" t="s">
        <v>39</v>
      </c>
      <c r="L7039" t="s">
        <v>80</v>
      </c>
      <c r="M7039" t="s">
        <v>4917</v>
      </c>
      <c r="N7039">
        <v>6.8480000000000008</v>
      </c>
      <c r="O7039">
        <v>2</v>
      </c>
      <c r="P7039">
        <v>0.2</v>
      </c>
      <c r="Q7039">
        <v>2.1399999999999992</v>
      </c>
    </row>
    <row r="7040" spans="1:17" x14ac:dyDescent="0.3">
      <c r="A7040" t="s">
        <v>42</v>
      </c>
      <c r="B7040" t="s">
        <v>1243</v>
      </c>
      <c r="C7040" t="s">
        <v>1244</v>
      </c>
      <c r="D7040" t="s">
        <v>20</v>
      </c>
      <c r="E7040" t="s">
        <v>21</v>
      </c>
      <c r="F7040" t="s">
        <v>3916</v>
      </c>
      <c r="G7040" t="s">
        <v>36</v>
      </c>
      <c r="H7040">
        <v>92404</v>
      </c>
      <c r="I7040" t="s">
        <v>37</v>
      </c>
      <c r="J7040" t="s">
        <v>4916</v>
      </c>
      <c r="K7040" t="s">
        <v>39</v>
      </c>
      <c r="L7040" t="s">
        <v>80</v>
      </c>
      <c r="M7040" t="s">
        <v>4917</v>
      </c>
      <c r="N7040">
        <v>29.96</v>
      </c>
      <c r="O7040">
        <v>7</v>
      </c>
      <c r="P7040">
        <v>0</v>
      </c>
      <c r="Q7040">
        <v>13.481999999999998</v>
      </c>
    </row>
    <row r="7041" spans="1:17" x14ac:dyDescent="0.3">
      <c r="A7041" t="s">
        <v>166</v>
      </c>
      <c r="B7041" t="s">
        <v>2460</v>
      </c>
      <c r="C7041" t="s">
        <v>2461</v>
      </c>
      <c r="D7041" t="s">
        <v>90</v>
      </c>
      <c r="E7041" t="s">
        <v>21</v>
      </c>
      <c r="F7041" t="s">
        <v>235</v>
      </c>
      <c r="G7041" t="s">
        <v>236</v>
      </c>
      <c r="H7041">
        <v>10011</v>
      </c>
      <c r="I7041" t="s">
        <v>131</v>
      </c>
      <c r="J7041" t="s">
        <v>2464</v>
      </c>
      <c r="K7041" t="s">
        <v>39</v>
      </c>
      <c r="L7041" t="s">
        <v>80</v>
      </c>
      <c r="M7041" t="s">
        <v>2465</v>
      </c>
      <c r="N7041">
        <v>12.96</v>
      </c>
      <c r="O7041">
        <v>2</v>
      </c>
      <c r="P7041">
        <v>0</v>
      </c>
      <c r="Q7041">
        <v>6.2208000000000006</v>
      </c>
    </row>
    <row r="7042" spans="1:17" x14ac:dyDescent="0.3">
      <c r="A7042" t="s">
        <v>1122</v>
      </c>
      <c r="B7042" t="s">
        <v>2125</v>
      </c>
      <c r="C7042" t="s">
        <v>2126</v>
      </c>
      <c r="D7042" t="s">
        <v>20</v>
      </c>
      <c r="E7042" t="s">
        <v>21</v>
      </c>
      <c r="F7042" t="s">
        <v>235</v>
      </c>
      <c r="G7042" t="s">
        <v>236</v>
      </c>
      <c r="H7042">
        <v>10024</v>
      </c>
      <c r="I7042" t="s">
        <v>131</v>
      </c>
      <c r="J7042" t="s">
        <v>2464</v>
      </c>
      <c r="K7042" t="s">
        <v>39</v>
      </c>
      <c r="L7042" t="s">
        <v>80</v>
      </c>
      <c r="M7042" t="s">
        <v>2465</v>
      </c>
      <c r="N7042">
        <v>19.440000000000001</v>
      </c>
      <c r="O7042">
        <v>3</v>
      </c>
      <c r="P7042">
        <v>0</v>
      </c>
      <c r="Q7042">
        <v>9.3312000000000008</v>
      </c>
    </row>
    <row r="7043" spans="1:17" x14ac:dyDescent="0.3">
      <c r="A7043" t="s">
        <v>1122</v>
      </c>
      <c r="B7043" t="s">
        <v>2650</v>
      </c>
      <c r="C7043" t="s">
        <v>2651</v>
      </c>
      <c r="D7043" t="s">
        <v>20</v>
      </c>
      <c r="E7043" t="s">
        <v>21</v>
      </c>
      <c r="F7043" t="s">
        <v>91</v>
      </c>
      <c r="G7043" t="s">
        <v>92</v>
      </c>
      <c r="H7043">
        <v>76106</v>
      </c>
      <c r="I7043" t="s">
        <v>93</v>
      </c>
      <c r="J7043" t="s">
        <v>2464</v>
      </c>
      <c r="K7043" t="s">
        <v>39</v>
      </c>
      <c r="L7043" t="s">
        <v>80</v>
      </c>
      <c r="M7043" t="s">
        <v>2465</v>
      </c>
      <c r="N7043">
        <v>10.368000000000002</v>
      </c>
      <c r="O7043">
        <v>2</v>
      </c>
      <c r="P7043">
        <v>0.2</v>
      </c>
      <c r="Q7043">
        <v>3.6288</v>
      </c>
    </row>
    <row r="7044" spans="1:17" x14ac:dyDescent="0.3">
      <c r="A7044" t="s">
        <v>166</v>
      </c>
      <c r="B7044" t="s">
        <v>3845</v>
      </c>
      <c r="C7044" t="s">
        <v>3846</v>
      </c>
      <c r="D7044" t="s">
        <v>20</v>
      </c>
      <c r="E7044" t="s">
        <v>21</v>
      </c>
      <c r="F7044" t="s">
        <v>163</v>
      </c>
      <c r="G7044" t="s">
        <v>92</v>
      </c>
      <c r="H7044">
        <v>77041</v>
      </c>
      <c r="I7044" t="s">
        <v>93</v>
      </c>
      <c r="J7044" t="s">
        <v>2464</v>
      </c>
      <c r="K7044" t="s">
        <v>39</v>
      </c>
      <c r="L7044" t="s">
        <v>80</v>
      </c>
      <c r="M7044" t="s">
        <v>2465</v>
      </c>
      <c r="N7044">
        <v>36.288000000000011</v>
      </c>
      <c r="O7044">
        <v>7</v>
      </c>
      <c r="P7044">
        <v>0.2</v>
      </c>
      <c r="Q7044">
        <v>12.700800000000001</v>
      </c>
    </row>
    <row r="7045" spans="1:17" x14ac:dyDescent="0.3">
      <c r="A7045" t="s">
        <v>42</v>
      </c>
      <c r="B7045" t="s">
        <v>2062</v>
      </c>
      <c r="C7045" t="s">
        <v>2063</v>
      </c>
      <c r="D7045" t="s">
        <v>34</v>
      </c>
      <c r="E7045" t="s">
        <v>21</v>
      </c>
      <c r="F7045" t="s">
        <v>84</v>
      </c>
      <c r="G7045" t="s">
        <v>85</v>
      </c>
      <c r="H7045">
        <v>98103</v>
      </c>
      <c r="I7045" t="s">
        <v>37</v>
      </c>
      <c r="J7045" t="s">
        <v>2464</v>
      </c>
      <c r="K7045" t="s">
        <v>39</v>
      </c>
      <c r="L7045" t="s">
        <v>80</v>
      </c>
      <c r="M7045" t="s">
        <v>2465</v>
      </c>
      <c r="N7045">
        <v>25.92</v>
      </c>
      <c r="O7045">
        <v>4</v>
      </c>
      <c r="P7045">
        <v>0</v>
      </c>
      <c r="Q7045">
        <v>12.441600000000001</v>
      </c>
    </row>
    <row r="7046" spans="1:17" x14ac:dyDescent="0.3">
      <c r="A7046" t="s">
        <v>42</v>
      </c>
      <c r="B7046" t="s">
        <v>2707</v>
      </c>
      <c r="C7046" t="s">
        <v>2708</v>
      </c>
      <c r="D7046" t="s">
        <v>20</v>
      </c>
      <c r="E7046" t="s">
        <v>21</v>
      </c>
      <c r="F7046" t="s">
        <v>1399</v>
      </c>
      <c r="G7046" t="s">
        <v>92</v>
      </c>
      <c r="H7046">
        <v>79109</v>
      </c>
      <c r="I7046" t="s">
        <v>93</v>
      </c>
      <c r="J7046" t="s">
        <v>2464</v>
      </c>
      <c r="K7046" t="s">
        <v>39</v>
      </c>
      <c r="L7046" t="s">
        <v>80</v>
      </c>
      <c r="M7046" t="s">
        <v>2465</v>
      </c>
      <c r="N7046">
        <v>25.920000000000005</v>
      </c>
      <c r="O7046">
        <v>5</v>
      </c>
      <c r="P7046">
        <v>0.2</v>
      </c>
      <c r="Q7046">
        <v>9.0719999999999992</v>
      </c>
    </row>
    <row r="7047" spans="1:17" x14ac:dyDescent="0.3">
      <c r="A7047" t="s">
        <v>42</v>
      </c>
      <c r="B7047" t="s">
        <v>3085</v>
      </c>
      <c r="C7047" t="s">
        <v>3086</v>
      </c>
      <c r="D7047" t="s">
        <v>20</v>
      </c>
      <c r="E7047" t="s">
        <v>21</v>
      </c>
      <c r="F7047" t="s">
        <v>315</v>
      </c>
      <c r="G7047" t="s">
        <v>187</v>
      </c>
      <c r="H7047">
        <v>62521</v>
      </c>
      <c r="I7047" t="s">
        <v>93</v>
      </c>
      <c r="J7047" t="s">
        <v>2464</v>
      </c>
      <c r="K7047" t="s">
        <v>39</v>
      </c>
      <c r="L7047" t="s">
        <v>80</v>
      </c>
      <c r="M7047" t="s">
        <v>2465</v>
      </c>
      <c r="N7047">
        <v>10.368000000000002</v>
      </c>
      <c r="O7047">
        <v>2</v>
      </c>
      <c r="P7047">
        <v>0.2</v>
      </c>
      <c r="Q7047">
        <v>3.6288</v>
      </c>
    </row>
    <row r="7048" spans="1:17" x14ac:dyDescent="0.3">
      <c r="A7048" t="s">
        <v>17</v>
      </c>
      <c r="B7048" t="s">
        <v>4496</v>
      </c>
      <c r="C7048" t="s">
        <v>4497</v>
      </c>
      <c r="D7048" t="s">
        <v>34</v>
      </c>
      <c r="E7048" t="s">
        <v>21</v>
      </c>
      <c r="F7048" t="s">
        <v>1083</v>
      </c>
      <c r="G7048" t="s">
        <v>1084</v>
      </c>
      <c r="H7048">
        <v>1852</v>
      </c>
      <c r="I7048" t="s">
        <v>131</v>
      </c>
      <c r="J7048" t="s">
        <v>4500</v>
      </c>
      <c r="K7048" t="s">
        <v>39</v>
      </c>
      <c r="L7048" t="s">
        <v>80</v>
      </c>
      <c r="M7048" t="s">
        <v>4501</v>
      </c>
      <c r="N7048">
        <v>26.2</v>
      </c>
      <c r="O7048">
        <v>2</v>
      </c>
      <c r="P7048">
        <v>0</v>
      </c>
      <c r="Q7048">
        <v>12.837999999999999</v>
      </c>
    </row>
    <row r="7049" spans="1:17" x14ac:dyDescent="0.3">
      <c r="A7049" t="s">
        <v>42</v>
      </c>
      <c r="B7049" t="s">
        <v>2521</v>
      </c>
      <c r="C7049" t="s">
        <v>2522</v>
      </c>
      <c r="D7049" t="s">
        <v>20</v>
      </c>
      <c r="E7049" t="s">
        <v>21</v>
      </c>
      <c r="F7049" t="s">
        <v>290</v>
      </c>
      <c r="G7049" t="s">
        <v>1292</v>
      </c>
      <c r="H7049">
        <v>39212</v>
      </c>
      <c r="I7049" t="s">
        <v>24</v>
      </c>
      <c r="J7049" t="s">
        <v>4500</v>
      </c>
      <c r="K7049" t="s">
        <v>39</v>
      </c>
      <c r="L7049" t="s">
        <v>80</v>
      </c>
      <c r="M7049" t="s">
        <v>4501</v>
      </c>
      <c r="N7049">
        <v>65.5</v>
      </c>
      <c r="O7049">
        <v>5</v>
      </c>
      <c r="P7049">
        <v>0</v>
      </c>
      <c r="Q7049">
        <v>32.094999999999999</v>
      </c>
    </row>
    <row r="7050" spans="1:17" x14ac:dyDescent="0.3">
      <c r="A7050" t="s">
        <v>42</v>
      </c>
      <c r="B7050" t="s">
        <v>2045</v>
      </c>
      <c r="C7050" t="s">
        <v>2046</v>
      </c>
      <c r="D7050" t="s">
        <v>34</v>
      </c>
      <c r="E7050" t="s">
        <v>21</v>
      </c>
      <c r="F7050" t="s">
        <v>712</v>
      </c>
      <c r="G7050" t="s">
        <v>92</v>
      </c>
      <c r="H7050">
        <v>75217</v>
      </c>
      <c r="I7050" t="s">
        <v>93</v>
      </c>
      <c r="J7050" t="s">
        <v>4500</v>
      </c>
      <c r="K7050" t="s">
        <v>39</v>
      </c>
      <c r="L7050" t="s">
        <v>80</v>
      </c>
      <c r="M7050" t="s">
        <v>4501</v>
      </c>
      <c r="N7050">
        <v>41.92</v>
      </c>
      <c r="O7050">
        <v>4</v>
      </c>
      <c r="P7050">
        <v>0.2</v>
      </c>
      <c r="Q7050">
        <v>15.195999999999998</v>
      </c>
    </row>
    <row r="7051" spans="1:17" x14ac:dyDescent="0.3">
      <c r="A7051" t="s">
        <v>166</v>
      </c>
      <c r="B7051" t="s">
        <v>1290</v>
      </c>
      <c r="C7051" t="s">
        <v>1291</v>
      </c>
      <c r="D7051" t="s">
        <v>20</v>
      </c>
      <c r="E7051" t="s">
        <v>21</v>
      </c>
      <c r="F7051" t="s">
        <v>5117</v>
      </c>
      <c r="G7051" t="s">
        <v>92</v>
      </c>
      <c r="H7051">
        <v>78539</v>
      </c>
      <c r="I7051" t="s">
        <v>93</v>
      </c>
      <c r="J7051" t="s">
        <v>4500</v>
      </c>
      <c r="K7051" t="s">
        <v>39</v>
      </c>
      <c r="L7051" t="s">
        <v>80</v>
      </c>
      <c r="M7051" t="s">
        <v>4501</v>
      </c>
      <c r="N7051">
        <v>83.84</v>
      </c>
      <c r="O7051">
        <v>8</v>
      </c>
      <c r="P7051">
        <v>0.2</v>
      </c>
      <c r="Q7051">
        <v>30.391999999999996</v>
      </c>
    </row>
    <row r="7052" spans="1:17" x14ac:dyDescent="0.3">
      <c r="A7052" t="s">
        <v>42</v>
      </c>
      <c r="B7052" t="s">
        <v>3457</v>
      </c>
      <c r="C7052" t="s">
        <v>3458</v>
      </c>
      <c r="D7052" t="s">
        <v>34</v>
      </c>
      <c r="E7052" t="s">
        <v>21</v>
      </c>
      <c r="F7052" t="s">
        <v>1033</v>
      </c>
      <c r="G7052" t="s">
        <v>296</v>
      </c>
      <c r="H7052">
        <v>37130</v>
      </c>
      <c r="I7052" t="s">
        <v>24</v>
      </c>
      <c r="J7052" t="s">
        <v>4500</v>
      </c>
      <c r="K7052" t="s">
        <v>39</v>
      </c>
      <c r="L7052" t="s">
        <v>80</v>
      </c>
      <c r="M7052" t="s">
        <v>4501</v>
      </c>
      <c r="N7052">
        <v>10.48</v>
      </c>
      <c r="O7052">
        <v>1</v>
      </c>
      <c r="P7052">
        <v>0.2</v>
      </c>
      <c r="Q7052">
        <v>3.7989999999999995</v>
      </c>
    </row>
    <row r="7053" spans="1:17" x14ac:dyDescent="0.3">
      <c r="A7053" t="s">
        <v>17</v>
      </c>
      <c r="B7053" t="s">
        <v>144</v>
      </c>
      <c r="C7053" t="s">
        <v>145</v>
      </c>
      <c r="D7053" t="s">
        <v>20</v>
      </c>
      <c r="E7053" t="s">
        <v>21</v>
      </c>
      <c r="F7053" t="s">
        <v>290</v>
      </c>
      <c r="G7053" t="s">
        <v>210</v>
      </c>
      <c r="H7053">
        <v>49201</v>
      </c>
      <c r="I7053" t="s">
        <v>93</v>
      </c>
      <c r="J7053" t="s">
        <v>291</v>
      </c>
      <c r="K7053" t="s">
        <v>39</v>
      </c>
      <c r="L7053" t="s">
        <v>80</v>
      </c>
      <c r="M7053" t="s">
        <v>292</v>
      </c>
      <c r="N7053">
        <v>19.049999999999997</v>
      </c>
      <c r="O7053">
        <v>3</v>
      </c>
      <c r="P7053">
        <v>0</v>
      </c>
      <c r="Q7053">
        <v>8.7629999999999999</v>
      </c>
    </row>
    <row r="7054" spans="1:17" x14ac:dyDescent="0.3">
      <c r="A7054" t="s">
        <v>42</v>
      </c>
      <c r="B7054" t="s">
        <v>3491</v>
      </c>
      <c r="C7054" t="s">
        <v>3492</v>
      </c>
      <c r="D7054" t="s">
        <v>20</v>
      </c>
      <c r="E7054" t="s">
        <v>21</v>
      </c>
      <c r="F7054" t="s">
        <v>85</v>
      </c>
      <c r="G7054" t="s">
        <v>2544</v>
      </c>
      <c r="H7054">
        <v>20016</v>
      </c>
      <c r="I7054" t="s">
        <v>131</v>
      </c>
      <c r="J7054" t="s">
        <v>291</v>
      </c>
      <c r="K7054" t="s">
        <v>39</v>
      </c>
      <c r="L7054" t="s">
        <v>80</v>
      </c>
      <c r="M7054" t="s">
        <v>292</v>
      </c>
      <c r="N7054">
        <v>12.7</v>
      </c>
      <c r="O7054">
        <v>2</v>
      </c>
      <c r="P7054">
        <v>0</v>
      </c>
      <c r="Q7054">
        <v>5.8419999999999996</v>
      </c>
    </row>
    <row r="7055" spans="1:17" x14ac:dyDescent="0.3">
      <c r="A7055" t="s">
        <v>42</v>
      </c>
      <c r="B7055" t="s">
        <v>1182</v>
      </c>
      <c r="C7055" t="s">
        <v>1183</v>
      </c>
      <c r="D7055" t="s">
        <v>34</v>
      </c>
      <c r="E7055" t="s">
        <v>21</v>
      </c>
      <c r="F7055" t="s">
        <v>129</v>
      </c>
      <c r="G7055" t="s">
        <v>130</v>
      </c>
      <c r="H7055">
        <v>19140</v>
      </c>
      <c r="I7055" t="s">
        <v>131</v>
      </c>
      <c r="J7055" t="s">
        <v>291</v>
      </c>
      <c r="K7055" t="s">
        <v>39</v>
      </c>
      <c r="L7055" t="s">
        <v>80</v>
      </c>
      <c r="M7055" t="s">
        <v>292</v>
      </c>
      <c r="N7055">
        <v>30.48</v>
      </c>
      <c r="O7055">
        <v>6</v>
      </c>
      <c r="P7055">
        <v>0.2</v>
      </c>
      <c r="Q7055">
        <v>9.9059999999999988</v>
      </c>
    </row>
    <row r="7056" spans="1:17" x14ac:dyDescent="0.3">
      <c r="A7056" t="s">
        <v>42</v>
      </c>
      <c r="B7056" t="s">
        <v>4942</v>
      </c>
      <c r="C7056" t="s">
        <v>4943</v>
      </c>
      <c r="D7056" t="s">
        <v>90</v>
      </c>
      <c r="E7056" t="s">
        <v>21</v>
      </c>
      <c r="F7056" t="s">
        <v>1320</v>
      </c>
      <c r="G7056" t="s">
        <v>46</v>
      </c>
      <c r="H7056">
        <v>32216</v>
      </c>
      <c r="I7056" t="s">
        <v>24</v>
      </c>
      <c r="J7056" t="s">
        <v>291</v>
      </c>
      <c r="K7056" t="s">
        <v>39</v>
      </c>
      <c r="L7056" t="s">
        <v>80</v>
      </c>
      <c r="M7056" t="s">
        <v>292</v>
      </c>
      <c r="N7056">
        <v>5.08</v>
      </c>
      <c r="O7056">
        <v>1</v>
      </c>
      <c r="P7056">
        <v>0.2</v>
      </c>
      <c r="Q7056">
        <v>1.6509999999999998</v>
      </c>
    </row>
    <row r="7057" spans="1:17" x14ac:dyDescent="0.3">
      <c r="A7057" t="s">
        <v>42</v>
      </c>
      <c r="B7057" t="s">
        <v>1373</v>
      </c>
      <c r="C7057" t="s">
        <v>1374</v>
      </c>
      <c r="D7057" t="s">
        <v>20</v>
      </c>
      <c r="E7057" t="s">
        <v>21</v>
      </c>
      <c r="F7057" t="s">
        <v>1150</v>
      </c>
      <c r="G7057" t="s">
        <v>1084</v>
      </c>
      <c r="H7057">
        <v>2169</v>
      </c>
      <c r="I7057" t="s">
        <v>131</v>
      </c>
      <c r="J7057" t="s">
        <v>291</v>
      </c>
      <c r="K7057" t="s">
        <v>39</v>
      </c>
      <c r="L7057" t="s">
        <v>80</v>
      </c>
      <c r="M7057" t="s">
        <v>292</v>
      </c>
      <c r="N7057">
        <v>12.7</v>
      </c>
      <c r="O7057">
        <v>2</v>
      </c>
      <c r="P7057">
        <v>0</v>
      </c>
      <c r="Q7057">
        <v>5.8419999999999996</v>
      </c>
    </row>
    <row r="7058" spans="1:17" x14ac:dyDescent="0.3">
      <c r="A7058" t="s">
        <v>42</v>
      </c>
      <c r="B7058" t="s">
        <v>2304</v>
      </c>
      <c r="C7058" t="s">
        <v>2305</v>
      </c>
      <c r="D7058" t="s">
        <v>20</v>
      </c>
      <c r="E7058" t="s">
        <v>21</v>
      </c>
      <c r="F7058" t="s">
        <v>35</v>
      </c>
      <c r="G7058" t="s">
        <v>36</v>
      </c>
      <c r="H7058">
        <v>90032</v>
      </c>
      <c r="I7058" t="s">
        <v>37</v>
      </c>
      <c r="J7058" t="s">
        <v>291</v>
      </c>
      <c r="K7058" t="s">
        <v>39</v>
      </c>
      <c r="L7058" t="s">
        <v>80</v>
      </c>
      <c r="M7058" t="s">
        <v>292</v>
      </c>
      <c r="N7058">
        <v>19.049999999999997</v>
      </c>
      <c r="O7058">
        <v>3</v>
      </c>
      <c r="P7058">
        <v>0</v>
      </c>
      <c r="Q7058">
        <v>8.7629999999999999</v>
      </c>
    </row>
    <row r="7059" spans="1:17" x14ac:dyDescent="0.3">
      <c r="A7059" t="s">
        <v>42</v>
      </c>
      <c r="B7059" t="s">
        <v>3350</v>
      </c>
      <c r="C7059" t="s">
        <v>3351</v>
      </c>
      <c r="D7059" t="s">
        <v>34</v>
      </c>
      <c r="E7059" t="s">
        <v>21</v>
      </c>
      <c r="F7059" t="s">
        <v>3249</v>
      </c>
      <c r="G7059" t="s">
        <v>275</v>
      </c>
      <c r="H7059">
        <v>85301</v>
      </c>
      <c r="I7059" t="s">
        <v>37</v>
      </c>
      <c r="J7059" t="s">
        <v>5084</v>
      </c>
      <c r="K7059" t="s">
        <v>39</v>
      </c>
      <c r="L7059" t="s">
        <v>80</v>
      </c>
      <c r="M7059" t="s">
        <v>5085</v>
      </c>
      <c r="N7059">
        <v>19.008000000000003</v>
      </c>
      <c r="O7059">
        <v>3</v>
      </c>
      <c r="P7059">
        <v>0.2</v>
      </c>
      <c r="Q7059">
        <v>6.8903999999999979</v>
      </c>
    </row>
    <row r="7060" spans="1:17" x14ac:dyDescent="0.3">
      <c r="A7060" t="s">
        <v>1122</v>
      </c>
      <c r="B7060" t="s">
        <v>5398</v>
      </c>
      <c r="C7060" t="s">
        <v>5399</v>
      </c>
      <c r="D7060" t="s">
        <v>20</v>
      </c>
      <c r="E7060" t="s">
        <v>21</v>
      </c>
      <c r="F7060" t="s">
        <v>1320</v>
      </c>
      <c r="G7060" t="s">
        <v>78</v>
      </c>
      <c r="H7060">
        <v>28540</v>
      </c>
      <c r="I7060" t="s">
        <v>24</v>
      </c>
      <c r="J7060" t="s">
        <v>5084</v>
      </c>
      <c r="K7060" t="s">
        <v>39</v>
      </c>
      <c r="L7060" t="s">
        <v>80</v>
      </c>
      <c r="M7060" t="s">
        <v>5085</v>
      </c>
      <c r="N7060">
        <v>25.344000000000001</v>
      </c>
      <c r="O7060">
        <v>4</v>
      </c>
      <c r="P7060">
        <v>0.2</v>
      </c>
      <c r="Q7060">
        <v>9.1871999999999989</v>
      </c>
    </row>
    <row r="7061" spans="1:17" x14ac:dyDescent="0.3">
      <c r="A7061" t="s">
        <v>42</v>
      </c>
      <c r="B7061" t="s">
        <v>4169</v>
      </c>
      <c r="C7061" t="s">
        <v>4170</v>
      </c>
      <c r="D7061" t="s">
        <v>34</v>
      </c>
      <c r="E7061" t="s">
        <v>21</v>
      </c>
      <c r="F7061" t="s">
        <v>2600</v>
      </c>
      <c r="G7061" t="s">
        <v>187</v>
      </c>
      <c r="H7061">
        <v>61107</v>
      </c>
      <c r="I7061" t="s">
        <v>93</v>
      </c>
      <c r="J7061" t="s">
        <v>5084</v>
      </c>
      <c r="K7061" t="s">
        <v>39</v>
      </c>
      <c r="L7061" t="s">
        <v>80</v>
      </c>
      <c r="M7061" t="s">
        <v>5085</v>
      </c>
      <c r="N7061">
        <v>38.016000000000005</v>
      </c>
      <c r="O7061">
        <v>6</v>
      </c>
      <c r="P7061">
        <v>0.2</v>
      </c>
      <c r="Q7061">
        <v>13.780799999999996</v>
      </c>
    </row>
    <row r="7062" spans="1:17" x14ac:dyDescent="0.3">
      <c r="A7062" t="s">
        <v>166</v>
      </c>
      <c r="B7062" t="s">
        <v>1165</v>
      </c>
      <c r="C7062" t="s">
        <v>1166</v>
      </c>
      <c r="D7062" t="s">
        <v>34</v>
      </c>
      <c r="E7062" t="s">
        <v>21</v>
      </c>
      <c r="F7062" t="s">
        <v>112</v>
      </c>
      <c r="G7062" t="s">
        <v>36</v>
      </c>
      <c r="H7062">
        <v>94109</v>
      </c>
      <c r="I7062" t="s">
        <v>37</v>
      </c>
      <c r="J7062" t="s">
        <v>1167</v>
      </c>
      <c r="K7062" t="s">
        <v>39</v>
      </c>
      <c r="L7062" t="s">
        <v>80</v>
      </c>
      <c r="M7062" t="s">
        <v>1168</v>
      </c>
      <c r="N7062">
        <v>50.96</v>
      </c>
      <c r="O7062">
        <v>7</v>
      </c>
      <c r="P7062">
        <v>0</v>
      </c>
      <c r="Q7062">
        <v>25.48</v>
      </c>
    </row>
    <row r="7063" spans="1:17" x14ac:dyDescent="0.3">
      <c r="A7063" t="s">
        <v>42</v>
      </c>
      <c r="B7063" t="s">
        <v>3281</v>
      </c>
      <c r="C7063" t="s">
        <v>3282</v>
      </c>
      <c r="D7063" t="s">
        <v>20</v>
      </c>
      <c r="E7063" t="s">
        <v>21</v>
      </c>
      <c r="F7063" t="s">
        <v>1273</v>
      </c>
      <c r="G7063" t="s">
        <v>283</v>
      </c>
      <c r="H7063">
        <v>23223</v>
      </c>
      <c r="I7063" t="s">
        <v>24</v>
      </c>
      <c r="J7063" t="s">
        <v>1167</v>
      </c>
      <c r="K7063" t="s">
        <v>39</v>
      </c>
      <c r="L7063" t="s">
        <v>80</v>
      </c>
      <c r="M7063" t="s">
        <v>1168</v>
      </c>
      <c r="N7063">
        <v>21.84</v>
      </c>
      <c r="O7063">
        <v>3</v>
      </c>
      <c r="P7063">
        <v>0</v>
      </c>
      <c r="Q7063">
        <v>10.92</v>
      </c>
    </row>
    <row r="7064" spans="1:17" x14ac:dyDescent="0.3">
      <c r="A7064" t="s">
        <v>42</v>
      </c>
      <c r="B7064" t="s">
        <v>137</v>
      </c>
      <c r="C7064" t="s">
        <v>138</v>
      </c>
      <c r="D7064" t="s">
        <v>20</v>
      </c>
      <c r="E7064" t="s">
        <v>21</v>
      </c>
      <c r="F7064" t="s">
        <v>163</v>
      </c>
      <c r="G7064" t="s">
        <v>92</v>
      </c>
      <c r="H7064">
        <v>77041</v>
      </c>
      <c r="I7064" t="s">
        <v>93</v>
      </c>
      <c r="J7064" t="s">
        <v>2718</v>
      </c>
      <c r="K7064" t="s">
        <v>39</v>
      </c>
      <c r="L7064" t="s">
        <v>80</v>
      </c>
      <c r="M7064" t="s">
        <v>2719</v>
      </c>
      <c r="N7064">
        <v>10.368000000000002</v>
      </c>
      <c r="O7064">
        <v>2</v>
      </c>
      <c r="P7064">
        <v>0.2</v>
      </c>
      <c r="Q7064">
        <v>3.6288</v>
      </c>
    </row>
    <row r="7065" spans="1:17" x14ac:dyDescent="0.3">
      <c r="A7065" t="s">
        <v>42</v>
      </c>
      <c r="B7065" t="s">
        <v>1079</v>
      </c>
      <c r="C7065" t="s">
        <v>1080</v>
      </c>
      <c r="D7065" t="s">
        <v>20</v>
      </c>
      <c r="E7065" t="s">
        <v>21</v>
      </c>
      <c r="F7065" t="s">
        <v>35</v>
      </c>
      <c r="G7065" t="s">
        <v>36</v>
      </c>
      <c r="H7065">
        <v>90008</v>
      </c>
      <c r="I7065" t="s">
        <v>37</v>
      </c>
      <c r="J7065" t="s">
        <v>2718</v>
      </c>
      <c r="K7065" t="s">
        <v>39</v>
      </c>
      <c r="L7065" t="s">
        <v>80</v>
      </c>
      <c r="M7065" t="s">
        <v>2719</v>
      </c>
      <c r="N7065">
        <v>45.36</v>
      </c>
      <c r="O7065">
        <v>7</v>
      </c>
      <c r="P7065">
        <v>0</v>
      </c>
      <c r="Q7065">
        <v>21.772800000000004</v>
      </c>
    </row>
    <row r="7066" spans="1:17" x14ac:dyDescent="0.3">
      <c r="A7066" t="s">
        <v>42</v>
      </c>
      <c r="B7066" t="s">
        <v>832</v>
      </c>
      <c r="C7066" t="s">
        <v>833</v>
      </c>
      <c r="D7066" t="s">
        <v>20</v>
      </c>
      <c r="E7066" t="s">
        <v>21</v>
      </c>
      <c r="F7066" t="s">
        <v>3970</v>
      </c>
      <c r="G7066" t="s">
        <v>36</v>
      </c>
      <c r="H7066">
        <v>91730</v>
      </c>
      <c r="I7066" t="s">
        <v>37</v>
      </c>
      <c r="J7066" t="s">
        <v>2718</v>
      </c>
      <c r="K7066" t="s">
        <v>39</v>
      </c>
      <c r="L7066" t="s">
        <v>80</v>
      </c>
      <c r="M7066" t="s">
        <v>2719</v>
      </c>
      <c r="N7066">
        <v>38.880000000000003</v>
      </c>
      <c r="O7066">
        <v>6</v>
      </c>
      <c r="P7066">
        <v>0</v>
      </c>
      <c r="Q7066">
        <v>18.662400000000002</v>
      </c>
    </row>
    <row r="7067" spans="1:17" x14ac:dyDescent="0.3">
      <c r="A7067" t="s">
        <v>42</v>
      </c>
      <c r="B7067" t="s">
        <v>486</v>
      </c>
      <c r="C7067" t="s">
        <v>487</v>
      </c>
      <c r="D7067" t="s">
        <v>34</v>
      </c>
      <c r="E7067" t="s">
        <v>21</v>
      </c>
      <c r="F7067" t="s">
        <v>112</v>
      </c>
      <c r="G7067" t="s">
        <v>36</v>
      </c>
      <c r="H7067">
        <v>94109</v>
      </c>
      <c r="I7067" t="s">
        <v>37</v>
      </c>
      <c r="J7067" t="s">
        <v>2718</v>
      </c>
      <c r="K7067" t="s">
        <v>39</v>
      </c>
      <c r="L7067" t="s">
        <v>80</v>
      </c>
      <c r="M7067" t="s">
        <v>2719</v>
      </c>
      <c r="N7067">
        <v>12.96</v>
      </c>
      <c r="O7067">
        <v>2</v>
      </c>
      <c r="P7067">
        <v>0</v>
      </c>
      <c r="Q7067">
        <v>6.2208000000000006</v>
      </c>
    </row>
    <row r="7068" spans="1:17" x14ac:dyDescent="0.3">
      <c r="A7068" t="s">
        <v>42</v>
      </c>
      <c r="B7068" t="s">
        <v>4633</v>
      </c>
      <c r="C7068" t="s">
        <v>4634</v>
      </c>
      <c r="D7068" t="s">
        <v>20</v>
      </c>
      <c r="E7068" t="s">
        <v>21</v>
      </c>
      <c r="F7068" t="s">
        <v>235</v>
      </c>
      <c r="G7068" t="s">
        <v>236</v>
      </c>
      <c r="H7068">
        <v>10011</v>
      </c>
      <c r="I7068" t="s">
        <v>131</v>
      </c>
      <c r="J7068" t="s">
        <v>2718</v>
      </c>
      <c r="K7068" t="s">
        <v>39</v>
      </c>
      <c r="L7068" t="s">
        <v>80</v>
      </c>
      <c r="M7068" t="s">
        <v>2719</v>
      </c>
      <c r="N7068">
        <v>38.880000000000003</v>
      </c>
      <c r="O7068">
        <v>6</v>
      </c>
      <c r="P7068">
        <v>0</v>
      </c>
      <c r="Q7068">
        <v>18.662400000000002</v>
      </c>
    </row>
    <row r="7069" spans="1:17" x14ac:dyDescent="0.3">
      <c r="A7069" t="s">
        <v>17</v>
      </c>
      <c r="B7069" t="s">
        <v>4601</v>
      </c>
      <c r="C7069" t="s">
        <v>4602</v>
      </c>
      <c r="D7069" t="s">
        <v>20</v>
      </c>
      <c r="E7069" t="s">
        <v>21</v>
      </c>
      <c r="F7069" t="s">
        <v>84</v>
      </c>
      <c r="G7069" t="s">
        <v>85</v>
      </c>
      <c r="H7069">
        <v>98115</v>
      </c>
      <c r="I7069" t="s">
        <v>37</v>
      </c>
      <c r="J7069" t="s">
        <v>4603</v>
      </c>
      <c r="K7069" t="s">
        <v>39</v>
      </c>
      <c r="L7069" t="s">
        <v>80</v>
      </c>
      <c r="M7069" t="s">
        <v>4604</v>
      </c>
      <c r="N7069">
        <v>12.96</v>
      </c>
      <c r="O7069">
        <v>2</v>
      </c>
      <c r="P7069">
        <v>0</v>
      </c>
      <c r="Q7069">
        <v>6.2208000000000006</v>
      </c>
    </row>
    <row r="7070" spans="1:17" x14ac:dyDescent="0.3">
      <c r="A7070" t="s">
        <v>42</v>
      </c>
      <c r="B7070" t="s">
        <v>2385</v>
      </c>
      <c r="C7070" t="s">
        <v>2386</v>
      </c>
      <c r="D7070" t="s">
        <v>20</v>
      </c>
      <c r="E7070" t="s">
        <v>21</v>
      </c>
      <c r="F7070" t="s">
        <v>235</v>
      </c>
      <c r="G7070" t="s">
        <v>236</v>
      </c>
      <c r="H7070">
        <v>10011</v>
      </c>
      <c r="I7070" t="s">
        <v>131</v>
      </c>
      <c r="J7070" t="s">
        <v>4603</v>
      </c>
      <c r="K7070" t="s">
        <v>39</v>
      </c>
      <c r="L7070" t="s">
        <v>80</v>
      </c>
      <c r="M7070" t="s">
        <v>4604</v>
      </c>
      <c r="N7070">
        <v>32.400000000000006</v>
      </c>
      <c r="O7070">
        <v>5</v>
      </c>
      <c r="P7070">
        <v>0</v>
      </c>
      <c r="Q7070">
        <v>15.552000000000001</v>
      </c>
    </row>
    <row r="7071" spans="1:17" x14ac:dyDescent="0.3">
      <c r="A7071" t="s">
        <v>42</v>
      </c>
      <c r="B7071" t="s">
        <v>4494</v>
      </c>
      <c r="C7071" t="s">
        <v>4495</v>
      </c>
      <c r="D7071" t="s">
        <v>90</v>
      </c>
      <c r="E7071" t="s">
        <v>21</v>
      </c>
      <c r="F7071" t="s">
        <v>35</v>
      </c>
      <c r="G7071" t="s">
        <v>36</v>
      </c>
      <c r="H7071">
        <v>90049</v>
      </c>
      <c r="I7071" t="s">
        <v>37</v>
      </c>
      <c r="J7071" t="s">
        <v>4603</v>
      </c>
      <c r="K7071" t="s">
        <v>39</v>
      </c>
      <c r="L7071" t="s">
        <v>80</v>
      </c>
      <c r="M7071" t="s">
        <v>4604</v>
      </c>
      <c r="N7071">
        <v>38.880000000000003</v>
      </c>
      <c r="O7071">
        <v>6</v>
      </c>
      <c r="P7071">
        <v>0</v>
      </c>
      <c r="Q7071">
        <v>18.662400000000002</v>
      </c>
    </row>
    <row r="7072" spans="1:17" x14ac:dyDescent="0.3">
      <c r="A7072" t="s">
        <v>42</v>
      </c>
      <c r="B7072" t="s">
        <v>782</v>
      </c>
      <c r="C7072" t="s">
        <v>783</v>
      </c>
      <c r="D7072" t="s">
        <v>34</v>
      </c>
      <c r="E7072" t="s">
        <v>21</v>
      </c>
      <c r="F7072" t="s">
        <v>528</v>
      </c>
      <c r="G7072" t="s">
        <v>36</v>
      </c>
      <c r="H7072">
        <v>91104</v>
      </c>
      <c r="I7072" t="s">
        <v>37</v>
      </c>
      <c r="J7072" t="s">
        <v>4603</v>
      </c>
      <c r="K7072" t="s">
        <v>39</v>
      </c>
      <c r="L7072" t="s">
        <v>80</v>
      </c>
      <c r="M7072" t="s">
        <v>4604</v>
      </c>
      <c r="N7072">
        <v>12.96</v>
      </c>
      <c r="O7072">
        <v>2</v>
      </c>
      <c r="P7072">
        <v>0</v>
      </c>
      <c r="Q7072">
        <v>6.2208000000000006</v>
      </c>
    </row>
    <row r="7073" spans="1:17" x14ac:dyDescent="0.3">
      <c r="A7073" t="s">
        <v>166</v>
      </c>
      <c r="B7073" t="s">
        <v>2759</v>
      </c>
      <c r="C7073" t="s">
        <v>2760</v>
      </c>
      <c r="D7073" t="s">
        <v>20</v>
      </c>
      <c r="E7073" t="s">
        <v>21</v>
      </c>
      <c r="F7073" t="s">
        <v>235</v>
      </c>
      <c r="G7073" t="s">
        <v>236</v>
      </c>
      <c r="H7073">
        <v>10035</v>
      </c>
      <c r="I7073" t="s">
        <v>131</v>
      </c>
      <c r="J7073" t="s">
        <v>3154</v>
      </c>
      <c r="K7073" t="s">
        <v>39</v>
      </c>
      <c r="L7073" t="s">
        <v>80</v>
      </c>
      <c r="M7073" t="s">
        <v>3155</v>
      </c>
      <c r="N7073">
        <v>6.48</v>
      </c>
      <c r="O7073">
        <v>1</v>
      </c>
      <c r="P7073">
        <v>0</v>
      </c>
      <c r="Q7073">
        <v>3.1104000000000003</v>
      </c>
    </row>
    <row r="7074" spans="1:17" x14ac:dyDescent="0.3">
      <c r="A7074" t="s">
        <v>42</v>
      </c>
      <c r="B7074" t="s">
        <v>3987</v>
      </c>
      <c r="C7074" t="s">
        <v>3988</v>
      </c>
      <c r="D7074" t="s">
        <v>20</v>
      </c>
      <c r="E7074" t="s">
        <v>21</v>
      </c>
      <c r="F7074" t="s">
        <v>2885</v>
      </c>
      <c r="G7074" t="s">
        <v>46</v>
      </c>
      <c r="H7074">
        <v>33437</v>
      </c>
      <c r="I7074" t="s">
        <v>24</v>
      </c>
      <c r="J7074" t="s">
        <v>3154</v>
      </c>
      <c r="K7074" t="s">
        <v>39</v>
      </c>
      <c r="L7074" t="s">
        <v>80</v>
      </c>
      <c r="M7074" t="s">
        <v>3155</v>
      </c>
      <c r="N7074">
        <v>15.552000000000003</v>
      </c>
      <c r="O7074">
        <v>3</v>
      </c>
      <c r="P7074">
        <v>0.2</v>
      </c>
      <c r="Q7074">
        <v>5.4432</v>
      </c>
    </row>
    <row r="7075" spans="1:17" x14ac:dyDescent="0.3">
      <c r="A7075" t="s">
        <v>42</v>
      </c>
      <c r="B7075" t="s">
        <v>1373</v>
      </c>
      <c r="C7075" t="s">
        <v>1374</v>
      </c>
      <c r="D7075" t="s">
        <v>20</v>
      </c>
      <c r="E7075" t="s">
        <v>21</v>
      </c>
      <c r="F7075" t="s">
        <v>359</v>
      </c>
      <c r="G7075" t="s">
        <v>202</v>
      </c>
      <c r="H7075">
        <v>55407</v>
      </c>
      <c r="I7075" t="s">
        <v>93</v>
      </c>
      <c r="J7075" t="s">
        <v>3154</v>
      </c>
      <c r="K7075" t="s">
        <v>39</v>
      </c>
      <c r="L7075" t="s">
        <v>80</v>
      </c>
      <c r="M7075" t="s">
        <v>3155</v>
      </c>
      <c r="N7075">
        <v>32.400000000000006</v>
      </c>
      <c r="O7075">
        <v>5</v>
      </c>
      <c r="P7075">
        <v>0</v>
      </c>
      <c r="Q7075">
        <v>15.552000000000001</v>
      </c>
    </row>
    <row r="7076" spans="1:17" x14ac:dyDescent="0.3">
      <c r="A7076" t="s">
        <v>42</v>
      </c>
      <c r="B7076" t="s">
        <v>5156</v>
      </c>
      <c r="C7076" t="s">
        <v>5157</v>
      </c>
      <c r="D7076" t="s">
        <v>20</v>
      </c>
      <c r="E7076" t="s">
        <v>21</v>
      </c>
      <c r="F7076" t="s">
        <v>536</v>
      </c>
      <c r="G7076" t="s">
        <v>296</v>
      </c>
      <c r="H7076">
        <v>37064</v>
      </c>
      <c r="I7076" t="s">
        <v>24</v>
      </c>
      <c r="J7076" t="s">
        <v>3154</v>
      </c>
      <c r="K7076" t="s">
        <v>39</v>
      </c>
      <c r="L7076" t="s">
        <v>80</v>
      </c>
      <c r="M7076" t="s">
        <v>3155</v>
      </c>
      <c r="N7076">
        <v>5.1840000000000011</v>
      </c>
      <c r="O7076">
        <v>1</v>
      </c>
      <c r="P7076">
        <v>0.2</v>
      </c>
      <c r="Q7076">
        <v>1.8144</v>
      </c>
    </row>
    <row r="7077" spans="1:17" x14ac:dyDescent="0.3">
      <c r="A7077" t="s">
        <v>42</v>
      </c>
      <c r="B7077" t="s">
        <v>397</v>
      </c>
      <c r="C7077" t="s">
        <v>398</v>
      </c>
      <c r="D7077" t="s">
        <v>20</v>
      </c>
      <c r="E7077" t="s">
        <v>21</v>
      </c>
      <c r="F7077" t="s">
        <v>269</v>
      </c>
      <c r="G7077" t="s">
        <v>187</v>
      </c>
      <c r="H7077">
        <v>60653</v>
      </c>
      <c r="I7077" t="s">
        <v>93</v>
      </c>
      <c r="J7077" t="s">
        <v>3154</v>
      </c>
      <c r="K7077" t="s">
        <v>39</v>
      </c>
      <c r="L7077" t="s">
        <v>80</v>
      </c>
      <c r="M7077" t="s">
        <v>3155</v>
      </c>
      <c r="N7077">
        <v>20.736000000000004</v>
      </c>
      <c r="O7077">
        <v>4</v>
      </c>
      <c r="P7077">
        <v>0.2</v>
      </c>
      <c r="Q7077">
        <v>7.2576000000000001</v>
      </c>
    </row>
    <row r="7078" spans="1:17" x14ac:dyDescent="0.3">
      <c r="A7078" t="s">
        <v>166</v>
      </c>
      <c r="B7078" t="s">
        <v>4044</v>
      </c>
      <c r="C7078" t="s">
        <v>4045</v>
      </c>
      <c r="D7078" t="s">
        <v>90</v>
      </c>
      <c r="E7078" t="s">
        <v>21</v>
      </c>
      <c r="F7078" t="s">
        <v>829</v>
      </c>
      <c r="G7078" t="s">
        <v>36</v>
      </c>
      <c r="H7078">
        <v>92105</v>
      </c>
      <c r="I7078" t="s">
        <v>37</v>
      </c>
      <c r="J7078" t="s">
        <v>3154</v>
      </c>
      <c r="K7078" t="s">
        <v>39</v>
      </c>
      <c r="L7078" t="s">
        <v>80</v>
      </c>
      <c r="M7078" t="s">
        <v>3155</v>
      </c>
      <c r="N7078">
        <v>19.440000000000001</v>
      </c>
      <c r="O7078">
        <v>3</v>
      </c>
      <c r="P7078">
        <v>0</v>
      </c>
      <c r="Q7078">
        <v>9.3312000000000008</v>
      </c>
    </row>
    <row r="7079" spans="1:17" x14ac:dyDescent="0.3">
      <c r="A7079" t="s">
        <v>42</v>
      </c>
      <c r="B7079" t="s">
        <v>4678</v>
      </c>
      <c r="C7079" t="s">
        <v>4679</v>
      </c>
      <c r="D7079" t="s">
        <v>90</v>
      </c>
      <c r="E7079" t="s">
        <v>21</v>
      </c>
      <c r="F7079" t="s">
        <v>5170</v>
      </c>
      <c r="G7079" t="s">
        <v>101</v>
      </c>
      <c r="H7079">
        <v>54880</v>
      </c>
      <c r="I7079" t="s">
        <v>93</v>
      </c>
      <c r="J7079" t="s">
        <v>3154</v>
      </c>
      <c r="K7079" t="s">
        <v>39</v>
      </c>
      <c r="L7079" t="s">
        <v>80</v>
      </c>
      <c r="M7079" t="s">
        <v>3155</v>
      </c>
      <c r="N7079">
        <v>45.36</v>
      </c>
      <c r="O7079">
        <v>7</v>
      </c>
      <c r="P7079">
        <v>0</v>
      </c>
      <c r="Q7079">
        <v>21.772800000000004</v>
      </c>
    </row>
    <row r="7080" spans="1:17" x14ac:dyDescent="0.3">
      <c r="A7080" t="s">
        <v>42</v>
      </c>
      <c r="B7080" t="s">
        <v>1433</v>
      </c>
      <c r="C7080" t="s">
        <v>1434</v>
      </c>
      <c r="D7080" t="s">
        <v>20</v>
      </c>
      <c r="E7080" t="s">
        <v>21</v>
      </c>
      <c r="F7080" t="s">
        <v>954</v>
      </c>
      <c r="G7080" t="s">
        <v>689</v>
      </c>
      <c r="H7080">
        <v>7109</v>
      </c>
      <c r="I7080" t="s">
        <v>131</v>
      </c>
      <c r="J7080" t="s">
        <v>3154</v>
      </c>
      <c r="K7080" t="s">
        <v>39</v>
      </c>
      <c r="L7080" t="s">
        <v>80</v>
      </c>
      <c r="M7080" t="s">
        <v>3155</v>
      </c>
      <c r="N7080">
        <v>6.48</v>
      </c>
      <c r="O7080">
        <v>1</v>
      </c>
      <c r="P7080">
        <v>0</v>
      </c>
      <c r="Q7080">
        <v>3.1104000000000003</v>
      </c>
    </row>
    <row r="7081" spans="1:17" x14ac:dyDescent="0.3">
      <c r="A7081" t="s">
        <v>17</v>
      </c>
      <c r="B7081" t="s">
        <v>3060</v>
      </c>
      <c r="C7081" t="s">
        <v>3061</v>
      </c>
      <c r="D7081" t="s">
        <v>20</v>
      </c>
      <c r="E7081" t="s">
        <v>21</v>
      </c>
      <c r="F7081" t="s">
        <v>235</v>
      </c>
      <c r="G7081" t="s">
        <v>236</v>
      </c>
      <c r="H7081">
        <v>10011</v>
      </c>
      <c r="I7081" t="s">
        <v>131</v>
      </c>
      <c r="J7081" t="s">
        <v>3066</v>
      </c>
      <c r="K7081" t="s">
        <v>39</v>
      </c>
      <c r="L7081" t="s">
        <v>80</v>
      </c>
      <c r="M7081" t="s">
        <v>3067</v>
      </c>
      <c r="N7081">
        <v>75.040000000000006</v>
      </c>
      <c r="O7081">
        <v>8</v>
      </c>
      <c r="P7081">
        <v>0</v>
      </c>
      <c r="Q7081">
        <v>36.019200000000005</v>
      </c>
    </row>
    <row r="7082" spans="1:17" x14ac:dyDescent="0.3">
      <c r="A7082" t="s">
        <v>1122</v>
      </c>
      <c r="B7082" t="s">
        <v>981</v>
      </c>
      <c r="C7082" t="s">
        <v>982</v>
      </c>
      <c r="D7082" t="s">
        <v>20</v>
      </c>
      <c r="E7082" t="s">
        <v>21</v>
      </c>
      <c r="F7082" t="s">
        <v>235</v>
      </c>
      <c r="G7082" t="s">
        <v>236</v>
      </c>
      <c r="H7082">
        <v>10024</v>
      </c>
      <c r="I7082" t="s">
        <v>131</v>
      </c>
      <c r="J7082" t="s">
        <v>3066</v>
      </c>
      <c r="K7082" t="s">
        <v>39</v>
      </c>
      <c r="L7082" t="s">
        <v>80</v>
      </c>
      <c r="M7082" t="s">
        <v>3067</v>
      </c>
      <c r="N7082">
        <v>18.760000000000002</v>
      </c>
      <c r="O7082">
        <v>2</v>
      </c>
      <c r="P7082">
        <v>0</v>
      </c>
      <c r="Q7082">
        <v>9.0048000000000012</v>
      </c>
    </row>
    <row r="7083" spans="1:17" x14ac:dyDescent="0.3">
      <c r="A7083" t="s">
        <v>42</v>
      </c>
      <c r="B7083" t="s">
        <v>3550</v>
      </c>
      <c r="C7083" t="s">
        <v>3551</v>
      </c>
      <c r="D7083" t="s">
        <v>20</v>
      </c>
      <c r="E7083" t="s">
        <v>21</v>
      </c>
      <c r="F7083" t="s">
        <v>35</v>
      </c>
      <c r="G7083" t="s">
        <v>36</v>
      </c>
      <c r="H7083">
        <v>90008</v>
      </c>
      <c r="I7083" t="s">
        <v>37</v>
      </c>
      <c r="J7083" t="s">
        <v>3066</v>
      </c>
      <c r="K7083" t="s">
        <v>39</v>
      </c>
      <c r="L7083" t="s">
        <v>80</v>
      </c>
      <c r="M7083" t="s">
        <v>3067</v>
      </c>
      <c r="N7083">
        <v>28.14</v>
      </c>
      <c r="O7083">
        <v>3</v>
      </c>
      <c r="P7083">
        <v>0</v>
      </c>
      <c r="Q7083">
        <v>13.507200000000001</v>
      </c>
    </row>
    <row r="7084" spans="1:17" x14ac:dyDescent="0.3">
      <c r="A7084" t="s">
        <v>42</v>
      </c>
      <c r="B7084" t="s">
        <v>2931</v>
      </c>
      <c r="C7084" t="s">
        <v>2932</v>
      </c>
      <c r="D7084" t="s">
        <v>34</v>
      </c>
      <c r="E7084" t="s">
        <v>21</v>
      </c>
      <c r="F7084" t="s">
        <v>35</v>
      </c>
      <c r="G7084" t="s">
        <v>36</v>
      </c>
      <c r="H7084">
        <v>90004</v>
      </c>
      <c r="I7084" t="s">
        <v>37</v>
      </c>
      <c r="J7084" t="s">
        <v>3066</v>
      </c>
      <c r="K7084" t="s">
        <v>39</v>
      </c>
      <c r="L7084" t="s">
        <v>80</v>
      </c>
      <c r="M7084" t="s">
        <v>3067</v>
      </c>
      <c r="N7084">
        <v>37.520000000000003</v>
      </c>
      <c r="O7084">
        <v>4</v>
      </c>
      <c r="P7084">
        <v>0</v>
      </c>
      <c r="Q7084">
        <v>18.009600000000002</v>
      </c>
    </row>
    <row r="7085" spans="1:17" x14ac:dyDescent="0.3">
      <c r="A7085" t="s">
        <v>42</v>
      </c>
      <c r="B7085" t="s">
        <v>1612</v>
      </c>
      <c r="C7085" t="s">
        <v>1613</v>
      </c>
      <c r="D7085" t="s">
        <v>20</v>
      </c>
      <c r="E7085" t="s">
        <v>21</v>
      </c>
      <c r="F7085" t="s">
        <v>35</v>
      </c>
      <c r="G7085" t="s">
        <v>36</v>
      </c>
      <c r="H7085">
        <v>90004</v>
      </c>
      <c r="I7085" t="s">
        <v>37</v>
      </c>
      <c r="J7085" t="s">
        <v>3066</v>
      </c>
      <c r="K7085" t="s">
        <v>39</v>
      </c>
      <c r="L7085" t="s">
        <v>80</v>
      </c>
      <c r="M7085" t="s">
        <v>3067</v>
      </c>
      <c r="N7085">
        <v>37.520000000000003</v>
      </c>
      <c r="O7085">
        <v>4</v>
      </c>
      <c r="P7085">
        <v>0</v>
      </c>
      <c r="Q7085">
        <v>18.009600000000002</v>
      </c>
    </row>
    <row r="7086" spans="1:17" x14ac:dyDescent="0.3">
      <c r="A7086" t="s">
        <v>17</v>
      </c>
      <c r="B7086" t="s">
        <v>1437</v>
      </c>
      <c r="C7086" t="s">
        <v>1438</v>
      </c>
      <c r="D7086" t="s">
        <v>20</v>
      </c>
      <c r="E7086" t="s">
        <v>21</v>
      </c>
      <c r="F7086" t="s">
        <v>1320</v>
      </c>
      <c r="G7086" t="s">
        <v>78</v>
      </c>
      <c r="H7086">
        <v>28540</v>
      </c>
      <c r="I7086" t="s">
        <v>24</v>
      </c>
      <c r="J7086" t="s">
        <v>3607</v>
      </c>
      <c r="K7086" t="s">
        <v>39</v>
      </c>
      <c r="L7086" t="s">
        <v>80</v>
      </c>
      <c r="M7086" t="s">
        <v>165</v>
      </c>
      <c r="N7086">
        <v>10.272000000000002</v>
      </c>
      <c r="O7086">
        <v>3</v>
      </c>
      <c r="P7086">
        <v>0.2</v>
      </c>
      <c r="Q7086">
        <v>3.2099999999999982</v>
      </c>
    </row>
    <row r="7087" spans="1:17" x14ac:dyDescent="0.3">
      <c r="A7087" t="s">
        <v>42</v>
      </c>
      <c r="B7087" t="s">
        <v>3323</v>
      </c>
      <c r="C7087" t="s">
        <v>3324</v>
      </c>
      <c r="D7087" t="s">
        <v>90</v>
      </c>
      <c r="E7087" t="s">
        <v>21</v>
      </c>
      <c r="F7087" t="s">
        <v>35</v>
      </c>
      <c r="G7087" t="s">
        <v>36</v>
      </c>
      <c r="H7087">
        <v>90049</v>
      </c>
      <c r="I7087" t="s">
        <v>37</v>
      </c>
      <c r="J7087" t="s">
        <v>3607</v>
      </c>
      <c r="K7087" t="s">
        <v>39</v>
      </c>
      <c r="L7087" t="s">
        <v>80</v>
      </c>
      <c r="M7087" t="s">
        <v>165</v>
      </c>
      <c r="N7087">
        <v>21.400000000000002</v>
      </c>
      <c r="O7087">
        <v>5</v>
      </c>
      <c r="P7087">
        <v>0</v>
      </c>
      <c r="Q7087">
        <v>9.629999999999999</v>
      </c>
    </row>
    <row r="7088" spans="1:17" x14ac:dyDescent="0.3">
      <c r="A7088" t="s">
        <v>17</v>
      </c>
      <c r="B7088" t="s">
        <v>3318</v>
      </c>
      <c r="C7088" t="s">
        <v>3319</v>
      </c>
      <c r="D7088" t="s">
        <v>20</v>
      </c>
      <c r="E7088" t="s">
        <v>21</v>
      </c>
      <c r="F7088" t="s">
        <v>35</v>
      </c>
      <c r="G7088" t="s">
        <v>36</v>
      </c>
      <c r="H7088">
        <v>90036</v>
      </c>
      <c r="I7088" t="s">
        <v>37</v>
      </c>
      <c r="J7088" t="s">
        <v>3607</v>
      </c>
      <c r="K7088" t="s">
        <v>39</v>
      </c>
      <c r="L7088" t="s">
        <v>80</v>
      </c>
      <c r="M7088" t="s">
        <v>165</v>
      </c>
      <c r="N7088">
        <v>17.12</v>
      </c>
      <c r="O7088">
        <v>4</v>
      </c>
      <c r="P7088">
        <v>0</v>
      </c>
      <c r="Q7088">
        <v>7.7039999999999988</v>
      </c>
    </row>
    <row r="7089" spans="1:17" x14ac:dyDescent="0.3">
      <c r="A7089" t="s">
        <v>42</v>
      </c>
      <c r="B7089" t="s">
        <v>2131</v>
      </c>
      <c r="C7089" t="s">
        <v>2132</v>
      </c>
      <c r="D7089" t="s">
        <v>20</v>
      </c>
      <c r="E7089" t="s">
        <v>21</v>
      </c>
      <c r="F7089" t="s">
        <v>235</v>
      </c>
      <c r="G7089" t="s">
        <v>236</v>
      </c>
      <c r="H7089">
        <v>10024</v>
      </c>
      <c r="I7089" t="s">
        <v>131</v>
      </c>
      <c r="J7089" t="s">
        <v>5317</v>
      </c>
      <c r="K7089" t="s">
        <v>39</v>
      </c>
      <c r="L7089" t="s">
        <v>80</v>
      </c>
      <c r="M7089" t="s">
        <v>5318</v>
      </c>
      <c r="N7089">
        <v>24.900000000000002</v>
      </c>
      <c r="O7089">
        <v>5</v>
      </c>
      <c r="P7089">
        <v>0</v>
      </c>
      <c r="Q7089">
        <v>11.703000000000001</v>
      </c>
    </row>
    <row r="7090" spans="1:17" x14ac:dyDescent="0.3">
      <c r="A7090" t="s">
        <v>166</v>
      </c>
      <c r="B7090" t="s">
        <v>520</v>
      </c>
      <c r="C7090" t="s">
        <v>521</v>
      </c>
      <c r="D7090" t="s">
        <v>20</v>
      </c>
      <c r="E7090" t="s">
        <v>21</v>
      </c>
      <c r="F7090" t="s">
        <v>84</v>
      </c>
      <c r="G7090" t="s">
        <v>85</v>
      </c>
      <c r="H7090">
        <v>98105</v>
      </c>
      <c r="I7090" t="s">
        <v>37</v>
      </c>
      <c r="J7090" t="s">
        <v>5317</v>
      </c>
      <c r="K7090" t="s">
        <v>39</v>
      </c>
      <c r="L7090" t="s">
        <v>80</v>
      </c>
      <c r="M7090" t="s">
        <v>5318</v>
      </c>
      <c r="N7090">
        <v>4.9800000000000004</v>
      </c>
      <c r="O7090">
        <v>1</v>
      </c>
      <c r="P7090">
        <v>0</v>
      </c>
      <c r="Q7090">
        <v>2.3406000000000002</v>
      </c>
    </row>
    <row r="7091" spans="1:17" x14ac:dyDescent="0.3">
      <c r="A7091" t="s">
        <v>17</v>
      </c>
      <c r="B7091" t="s">
        <v>433</v>
      </c>
      <c r="C7091" t="s">
        <v>434</v>
      </c>
      <c r="D7091" t="s">
        <v>20</v>
      </c>
      <c r="E7091" t="s">
        <v>21</v>
      </c>
      <c r="F7091" t="s">
        <v>435</v>
      </c>
      <c r="G7091" t="s">
        <v>436</v>
      </c>
      <c r="H7091">
        <v>43229</v>
      </c>
      <c r="I7091" t="s">
        <v>131</v>
      </c>
      <c r="J7091" t="s">
        <v>441</v>
      </c>
      <c r="K7091" t="s">
        <v>39</v>
      </c>
      <c r="L7091" t="s">
        <v>80</v>
      </c>
      <c r="M7091" t="s">
        <v>442</v>
      </c>
      <c r="N7091">
        <v>23.976000000000003</v>
      </c>
      <c r="O7091">
        <v>3</v>
      </c>
      <c r="P7091">
        <v>0.2</v>
      </c>
      <c r="Q7091">
        <v>7.4924999999999988</v>
      </c>
    </row>
    <row r="7092" spans="1:17" x14ac:dyDescent="0.3">
      <c r="A7092" t="s">
        <v>1122</v>
      </c>
      <c r="B7092" t="s">
        <v>110</v>
      </c>
      <c r="C7092" t="s">
        <v>111</v>
      </c>
      <c r="D7092" t="s">
        <v>20</v>
      </c>
      <c r="E7092" t="s">
        <v>21</v>
      </c>
      <c r="F7092" t="s">
        <v>1320</v>
      </c>
      <c r="G7092" t="s">
        <v>46</v>
      </c>
      <c r="H7092">
        <v>32216</v>
      </c>
      <c r="I7092" t="s">
        <v>24</v>
      </c>
      <c r="J7092" t="s">
        <v>441</v>
      </c>
      <c r="K7092" t="s">
        <v>39</v>
      </c>
      <c r="L7092" t="s">
        <v>80</v>
      </c>
      <c r="M7092" t="s">
        <v>442</v>
      </c>
      <c r="N7092">
        <v>15.984000000000002</v>
      </c>
      <c r="O7092">
        <v>2</v>
      </c>
      <c r="P7092">
        <v>0.2</v>
      </c>
      <c r="Q7092">
        <v>4.9949999999999992</v>
      </c>
    </row>
    <row r="7093" spans="1:17" x14ac:dyDescent="0.3">
      <c r="A7093" t="s">
        <v>42</v>
      </c>
      <c r="B7093" t="s">
        <v>5227</v>
      </c>
      <c r="C7093" t="s">
        <v>5228</v>
      </c>
      <c r="D7093" t="s">
        <v>20</v>
      </c>
      <c r="E7093" t="s">
        <v>21</v>
      </c>
      <c r="F7093" t="s">
        <v>269</v>
      </c>
      <c r="G7093" t="s">
        <v>187</v>
      </c>
      <c r="H7093">
        <v>60623</v>
      </c>
      <c r="I7093" t="s">
        <v>93</v>
      </c>
      <c r="J7093" t="s">
        <v>441</v>
      </c>
      <c r="K7093" t="s">
        <v>39</v>
      </c>
      <c r="L7093" t="s">
        <v>80</v>
      </c>
      <c r="M7093" t="s">
        <v>442</v>
      </c>
      <c r="N7093">
        <v>15.984000000000002</v>
      </c>
      <c r="O7093">
        <v>2</v>
      </c>
      <c r="P7093">
        <v>0.2</v>
      </c>
      <c r="Q7093">
        <v>4.9949999999999992</v>
      </c>
    </row>
    <row r="7094" spans="1:17" x14ac:dyDescent="0.3">
      <c r="A7094" t="s">
        <v>42</v>
      </c>
      <c r="B7094" t="s">
        <v>2025</v>
      </c>
      <c r="C7094" t="s">
        <v>2026</v>
      </c>
      <c r="D7094" t="s">
        <v>20</v>
      </c>
      <c r="E7094" t="s">
        <v>21</v>
      </c>
      <c r="F7094" t="s">
        <v>712</v>
      </c>
      <c r="G7094" t="s">
        <v>92</v>
      </c>
      <c r="H7094">
        <v>75220</v>
      </c>
      <c r="I7094" t="s">
        <v>93</v>
      </c>
      <c r="J7094" t="s">
        <v>2027</v>
      </c>
      <c r="K7094" t="s">
        <v>39</v>
      </c>
      <c r="L7094" t="s">
        <v>80</v>
      </c>
      <c r="M7094" t="s">
        <v>2028</v>
      </c>
      <c r="N7094">
        <v>4.6240000000000006</v>
      </c>
      <c r="O7094">
        <v>1</v>
      </c>
      <c r="P7094">
        <v>0.2</v>
      </c>
      <c r="Q7094">
        <v>1.6762000000000001</v>
      </c>
    </row>
    <row r="7095" spans="1:17" x14ac:dyDescent="0.3">
      <c r="A7095" t="s">
        <v>166</v>
      </c>
      <c r="B7095" t="s">
        <v>1921</v>
      </c>
      <c r="C7095" t="s">
        <v>1922</v>
      </c>
      <c r="D7095" t="s">
        <v>20</v>
      </c>
      <c r="E7095" t="s">
        <v>21</v>
      </c>
      <c r="F7095" t="s">
        <v>2393</v>
      </c>
      <c r="G7095" t="s">
        <v>436</v>
      </c>
      <c r="H7095">
        <v>43615</v>
      </c>
      <c r="I7095" t="s">
        <v>131</v>
      </c>
      <c r="J7095" t="s">
        <v>2027</v>
      </c>
      <c r="K7095" t="s">
        <v>39</v>
      </c>
      <c r="L7095" t="s">
        <v>80</v>
      </c>
      <c r="M7095" t="s">
        <v>2028</v>
      </c>
      <c r="N7095">
        <v>13.872000000000002</v>
      </c>
      <c r="O7095">
        <v>3</v>
      </c>
      <c r="P7095">
        <v>0.2</v>
      </c>
      <c r="Q7095">
        <v>5.0286000000000008</v>
      </c>
    </row>
    <row r="7096" spans="1:17" x14ac:dyDescent="0.3">
      <c r="A7096" t="s">
        <v>166</v>
      </c>
      <c r="B7096" t="s">
        <v>2759</v>
      </c>
      <c r="C7096" t="s">
        <v>2760</v>
      </c>
      <c r="D7096" t="s">
        <v>20</v>
      </c>
      <c r="E7096" t="s">
        <v>21</v>
      </c>
      <c r="F7096" t="s">
        <v>235</v>
      </c>
      <c r="G7096" t="s">
        <v>236</v>
      </c>
      <c r="H7096">
        <v>10035</v>
      </c>
      <c r="I7096" t="s">
        <v>131</v>
      </c>
      <c r="J7096" t="s">
        <v>2027</v>
      </c>
      <c r="K7096" t="s">
        <v>39</v>
      </c>
      <c r="L7096" t="s">
        <v>80</v>
      </c>
      <c r="M7096" t="s">
        <v>2028</v>
      </c>
      <c r="N7096">
        <v>11.56</v>
      </c>
      <c r="O7096">
        <v>2</v>
      </c>
      <c r="P7096">
        <v>0</v>
      </c>
      <c r="Q7096">
        <v>5.6644000000000005</v>
      </c>
    </row>
    <row r="7097" spans="1:17" x14ac:dyDescent="0.3">
      <c r="A7097" t="s">
        <v>42</v>
      </c>
      <c r="B7097" t="s">
        <v>2474</v>
      </c>
      <c r="C7097" t="s">
        <v>2475</v>
      </c>
      <c r="D7097" t="s">
        <v>20</v>
      </c>
      <c r="E7097" t="s">
        <v>21</v>
      </c>
      <c r="F7097" t="s">
        <v>3481</v>
      </c>
      <c r="G7097" t="s">
        <v>224</v>
      </c>
      <c r="H7097">
        <v>47905</v>
      </c>
      <c r="I7097" t="s">
        <v>93</v>
      </c>
      <c r="J7097" t="s">
        <v>2027</v>
      </c>
      <c r="K7097" t="s">
        <v>39</v>
      </c>
      <c r="L7097" t="s">
        <v>80</v>
      </c>
      <c r="M7097" t="s">
        <v>2028</v>
      </c>
      <c r="N7097">
        <v>5.78</v>
      </c>
      <c r="O7097">
        <v>1</v>
      </c>
      <c r="P7097">
        <v>0</v>
      </c>
      <c r="Q7097">
        <v>2.8322000000000003</v>
      </c>
    </row>
    <row r="7098" spans="1:17" x14ac:dyDescent="0.3">
      <c r="A7098" t="s">
        <v>17</v>
      </c>
      <c r="B7098" t="s">
        <v>1994</v>
      </c>
      <c r="C7098" t="s">
        <v>1995</v>
      </c>
      <c r="D7098" t="s">
        <v>20</v>
      </c>
      <c r="E7098" t="s">
        <v>21</v>
      </c>
      <c r="F7098" t="s">
        <v>829</v>
      </c>
      <c r="G7098" t="s">
        <v>36</v>
      </c>
      <c r="H7098">
        <v>92105</v>
      </c>
      <c r="I7098" t="s">
        <v>37</v>
      </c>
      <c r="J7098" t="s">
        <v>2027</v>
      </c>
      <c r="K7098" t="s">
        <v>39</v>
      </c>
      <c r="L7098" t="s">
        <v>80</v>
      </c>
      <c r="M7098" t="s">
        <v>2028</v>
      </c>
      <c r="N7098">
        <v>11.56</v>
      </c>
      <c r="O7098">
        <v>2</v>
      </c>
      <c r="P7098">
        <v>0</v>
      </c>
      <c r="Q7098">
        <v>5.6644000000000005</v>
      </c>
    </row>
    <row r="7099" spans="1:17" x14ac:dyDescent="0.3">
      <c r="A7099" t="s">
        <v>17</v>
      </c>
      <c r="B7099" t="s">
        <v>1175</v>
      </c>
      <c r="C7099" t="s">
        <v>1176</v>
      </c>
      <c r="D7099" t="s">
        <v>20</v>
      </c>
      <c r="E7099" t="s">
        <v>21</v>
      </c>
      <c r="F7099" t="s">
        <v>35</v>
      </c>
      <c r="G7099" t="s">
        <v>36</v>
      </c>
      <c r="H7099">
        <v>90036</v>
      </c>
      <c r="I7099" t="s">
        <v>37</v>
      </c>
      <c r="J7099" t="s">
        <v>2027</v>
      </c>
      <c r="K7099" t="s">
        <v>39</v>
      </c>
      <c r="L7099" t="s">
        <v>80</v>
      </c>
      <c r="M7099" t="s">
        <v>2028</v>
      </c>
      <c r="N7099">
        <v>17.34</v>
      </c>
      <c r="O7099">
        <v>3</v>
      </c>
      <c r="P7099">
        <v>0</v>
      </c>
      <c r="Q7099">
        <v>8.4966000000000008</v>
      </c>
    </row>
    <row r="7100" spans="1:17" x14ac:dyDescent="0.3">
      <c r="A7100" t="s">
        <v>17</v>
      </c>
      <c r="B7100" t="s">
        <v>4967</v>
      </c>
      <c r="C7100" t="s">
        <v>4968</v>
      </c>
      <c r="D7100" t="s">
        <v>90</v>
      </c>
      <c r="E7100" t="s">
        <v>21</v>
      </c>
      <c r="F7100" t="s">
        <v>269</v>
      </c>
      <c r="G7100" t="s">
        <v>187</v>
      </c>
      <c r="H7100">
        <v>60653</v>
      </c>
      <c r="I7100" t="s">
        <v>93</v>
      </c>
      <c r="J7100" t="s">
        <v>2027</v>
      </c>
      <c r="K7100" t="s">
        <v>39</v>
      </c>
      <c r="L7100" t="s">
        <v>80</v>
      </c>
      <c r="M7100" t="s">
        <v>2028</v>
      </c>
      <c r="N7100">
        <v>9.2480000000000011</v>
      </c>
      <c r="O7100">
        <v>2</v>
      </c>
      <c r="P7100">
        <v>0.2</v>
      </c>
      <c r="Q7100">
        <v>3.3524000000000003</v>
      </c>
    </row>
    <row r="7101" spans="1:17" x14ac:dyDescent="0.3">
      <c r="A7101" t="s">
        <v>42</v>
      </c>
      <c r="B7101" t="s">
        <v>559</v>
      </c>
      <c r="C7101" t="s">
        <v>560</v>
      </c>
      <c r="D7101" t="s">
        <v>90</v>
      </c>
      <c r="E7101" t="s">
        <v>21</v>
      </c>
      <c r="F7101" t="s">
        <v>129</v>
      </c>
      <c r="G7101" t="s">
        <v>130</v>
      </c>
      <c r="H7101">
        <v>19140</v>
      </c>
      <c r="I7101" t="s">
        <v>131</v>
      </c>
      <c r="J7101" t="s">
        <v>2027</v>
      </c>
      <c r="K7101" t="s">
        <v>39</v>
      </c>
      <c r="L7101" t="s">
        <v>80</v>
      </c>
      <c r="M7101" t="s">
        <v>2028</v>
      </c>
      <c r="N7101">
        <v>18.496000000000002</v>
      </c>
      <c r="O7101">
        <v>4</v>
      </c>
      <c r="P7101">
        <v>0.2</v>
      </c>
      <c r="Q7101">
        <v>6.7048000000000005</v>
      </c>
    </row>
    <row r="7102" spans="1:17" x14ac:dyDescent="0.3">
      <c r="A7102" t="s">
        <v>42</v>
      </c>
      <c r="B7102" t="s">
        <v>1318</v>
      </c>
      <c r="C7102" t="s">
        <v>1319</v>
      </c>
      <c r="D7102" t="s">
        <v>20</v>
      </c>
      <c r="E7102" t="s">
        <v>21</v>
      </c>
      <c r="F7102" t="s">
        <v>4320</v>
      </c>
      <c r="G7102" t="s">
        <v>283</v>
      </c>
      <c r="H7102">
        <v>23602</v>
      </c>
      <c r="I7102" t="s">
        <v>24</v>
      </c>
      <c r="J7102" t="s">
        <v>4323</v>
      </c>
      <c r="K7102" t="s">
        <v>39</v>
      </c>
      <c r="L7102" t="s">
        <v>80</v>
      </c>
      <c r="M7102" t="s">
        <v>4324</v>
      </c>
      <c r="N7102">
        <v>32.400000000000006</v>
      </c>
      <c r="O7102">
        <v>5</v>
      </c>
      <c r="P7102">
        <v>0</v>
      </c>
      <c r="Q7102">
        <v>15.552000000000001</v>
      </c>
    </row>
    <row r="7103" spans="1:17" x14ac:dyDescent="0.3">
      <c r="A7103" t="s">
        <v>42</v>
      </c>
      <c r="B7103" t="s">
        <v>1123</v>
      </c>
      <c r="C7103" t="s">
        <v>1124</v>
      </c>
      <c r="D7103" t="s">
        <v>34</v>
      </c>
      <c r="E7103" t="s">
        <v>21</v>
      </c>
      <c r="F7103" t="s">
        <v>1320</v>
      </c>
      <c r="G7103" t="s">
        <v>46</v>
      </c>
      <c r="H7103">
        <v>32216</v>
      </c>
      <c r="I7103" t="s">
        <v>24</v>
      </c>
      <c r="J7103" t="s">
        <v>4323</v>
      </c>
      <c r="K7103" t="s">
        <v>39</v>
      </c>
      <c r="L7103" t="s">
        <v>80</v>
      </c>
      <c r="M7103" t="s">
        <v>4324</v>
      </c>
      <c r="N7103">
        <v>31.104000000000006</v>
      </c>
      <c r="O7103">
        <v>6</v>
      </c>
      <c r="P7103">
        <v>0.2</v>
      </c>
      <c r="Q7103">
        <v>10.8864</v>
      </c>
    </row>
    <row r="7104" spans="1:17" x14ac:dyDescent="0.3">
      <c r="A7104" t="s">
        <v>42</v>
      </c>
      <c r="B7104" t="s">
        <v>233</v>
      </c>
      <c r="C7104" t="s">
        <v>234</v>
      </c>
      <c r="D7104" t="s">
        <v>34</v>
      </c>
      <c r="E7104" t="s">
        <v>21</v>
      </c>
      <c r="F7104" t="s">
        <v>35</v>
      </c>
      <c r="G7104" t="s">
        <v>36</v>
      </c>
      <c r="H7104">
        <v>90036</v>
      </c>
      <c r="I7104" t="s">
        <v>37</v>
      </c>
      <c r="J7104" t="s">
        <v>4323</v>
      </c>
      <c r="K7104" t="s">
        <v>39</v>
      </c>
      <c r="L7104" t="s">
        <v>80</v>
      </c>
      <c r="M7104" t="s">
        <v>4324</v>
      </c>
      <c r="N7104">
        <v>25.92</v>
      </c>
      <c r="O7104">
        <v>4</v>
      </c>
      <c r="P7104">
        <v>0</v>
      </c>
      <c r="Q7104">
        <v>12.441600000000001</v>
      </c>
    </row>
    <row r="7105" spans="1:17" x14ac:dyDescent="0.3">
      <c r="A7105" t="s">
        <v>17</v>
      </c>
      <c r="B7105" t="s">
        <v>3039</v>
      </c>
      <c r="C7105" t="s">
        <v>3040</v>
      </c>
      <c r="D7105" t="s">
        <v>34</v>
      </c>
      <c r="E7105" t="s">
        <v>21</v>
      </c>
      <c r="F7105" t="s">
        <v>282</v>
      </c>
      <c r="G7105" t="s">
        <v>523</v>
      </c>
      <c r="H7105">
        <v>65807</v>
      </c>
      <c r="I7105" t="s">
        <v>93</v>
      </c>
      <c r="J7105" t="s">
        <v>4323</v>
      </c>
      <c r="K7105" t="s">
        <v>39</v>
      </c>
      <c r="L7105" t="s">
        <v>80</v>
      </c>
      <c r="M7105" t="s">
        <v>4324</v>
      </c>
      <c r="N7105">
        <v>32.400000000000006</v>
      </c>
      <c r="O7105">
        <v>5</v>
      </c>
      <c r="P7105">
        <v>0</v>
      </c>
      <c r="Q7105">
        <v>15.552000000000001</v>
      </c>
    </row>
    <row r="7106" spans="1:17" x14ac:dyDescent="0.3">
      <c r="A7106" t="s">
        <v>166</v>
      </c>
      <c r="B7106" t="s">
        <v>3902</v>
      </c>
      <c r="C7106" t="s">
        <v>3903</v>
      </c>
      <c r="D7106" t="s">
        <v>20</v>
      </c>
      <c r="E7106" t="s">
        <v>21</v>
      </c>
      <c r="F7106" t="s">
        <v>342</v>
      </c>
      <c r="G7106" t="s">
        <v>236</v>
      </c>
      <c r="H7106">
        <v>14609</v>
      </c>
      <c r="I7106" t="s">
        <v>131</v>
      </c>
      <c r="J7106" t="s">
        <v>4323</v>
      </c>
      <c r="K7106" t="s">
        <v>39</v>
      </c>
      <c r="L7106" t="s">
        <v>80</v>
      </c>
      <c r="M7106" t="s">
        <v>4324</v>
      </c>
      <c r="N7106">
        <v>12.96</v>
      </c>
      <c r="O7106">
        <v>2</v>
      </c>
      <c r="P7106">
        <v>0</v>
      </c>
      <c r="Q7106">
        <v>6.2208000000000006</v>
      </c>
    </row>
    <row r="7107" spans="1:17" x14ac:dyDescent="0.3">
      <c r="A7107" t="s">
        <v>17</v>
      </c>
      <c r="B7107" t="s">
        <v>4999</v>
      </c>
      <c r="C7107" t="s">
        <v>5000</v>
      </c>
      <c r="D7107" t="s">
        <v>34</v>
      </c>
      <c r="E7107" t="s">
        <v>21</v>
      </c>
      <c r="F7107" t="s">
        <v>35</v>
      </c>
      <c r="G7107" t="s">
        <v>36</v>
      </c>
      <c r="H7107">
        <v>90045</v>
      </c>
      <c r="I7107" t="s">
        <v>37</v>
      </c>
      <c r="J7107" t="s">
        <v>4323</v>
      </c>
      <c r="K7107" t="s">
        <v>39</v>
      </c>
      <c r="L7107" t="s">
        <v>80</v>
      </c>
      <c r="M7107" t="s">
        <v>4324</v>
      </c>
      <c r="N7107">
        <v>6.48</v>
      </c>
      <c r="O7107">
        <v>1</v>
      </c>
      <c r="P7107">
        <v>0</v>
      </c>
      <c r="Q7107">
        <v>3.1104000000000003</v>
      </c>
    </row>
    <row r="7108" spans="1:17" x14ac:dyDescent="0.3">
      <c r="A7108" t="s">
        <v>42</v>
      </c>
      <c r="B7108" t="s">
        <v>864</v>
      </c>
      <c r="C7108" t="s">
        <v>865</v>
      </c>
      <c r="D7108" t="s">
        <v>20</v>
      </c>
      <c r="E7108" t="s">
        <v>21</v>
      </c>
      <c r="F7108" t="s">
        <v>4405</v>
      </c>
      <c r="G7108" t="s">
        <v>296</v>
      </c>
      <c r="H7108">
        <v>37211</v>
      </c>
      <c r="I7108" t="s">
        <v>24</v>
      </c>
      <c r="J7108" t="s">
        <v>4940</v>
      </c>
      <c r="K7108" t="s">
        <v>39</v>
      </c>
      <c r="L7108" t="s">
        <v>80</v>
      </c>
      <c r="M7108" t="s">
        <v>4941</v>
      </c>
      <c r="N7108">
        <v>16.496000000000002</v>
      </c>
      <c r="O7108">
        <v>2</v>
      </c>
      <c r="P7108">
        <v>0.2</v>
      </c>
      <c r="Q7108">
        <v>5.5673999999999992</v>
      </c>
    </row>
    <row r="7109" spans="1:17" x14ac:dyDescent="0.3">
      <c r="A7109" t="s">
        <v>42</v>
      </c>
      <c r="B7109" t="s">
        <v>2441</v>
      </c>
      <c r="C7109" t="s">
        <v>2442</v>
      </c>
      <c r="D7109" t="s">
        <v>20</v>
      </c>
      <c r="E7109" t="s">
        <v>21</v>
      </c>
      <c r="F7109" t="s">
        <v>1964</v>
      </c>
      <c r="G7109" t="s">
        <v>236</v>
      </c>
      <c r="H7109">
        <v>10550</v>
      </c>
      <c r="I7109" t="s">
        <v>131</v>
      </c>
      <c r="J7109" t="s">
        <v>4940</v>
      </c>
      <c r="K7109" t="s">
        <v>39</v>
      </c>
      <c r="L7109" t="s">
        <v>80</v>
      </c>
      <c r="M7109" t="s">
        <v>4941</v>
      </c>
      <c r="N7109">
        <v>51.550000000000004</v>
      </c>
      <c r="O7109">
        <v>5</v>
      </c>
      <c r="P7109">
        <v>0</v>
      </c>
      <c r="Q7109">
        <v>24.2285</v>
      </c>
    </row>
    <row r="7110" spans="1:17" x14ac:dyDescent="0.3">
      <c r="A7110" t="s">
        <v>42</v>
      </c>
      <c r="B7110" t="s">
        <v>3632</v>
      </c>
      <c r="C7110" t="s">
        <v>3633</v>
      </c>
      <c r="D7110" t="s">
        <v>20</v>
      </c>
      <c r="E7110" t="s">
        <v>21</v>
      </c>
      <c r="F7110" t="s">
        <v>22</v>
      </c>
      <c r="G7110" t="s">
        <v>23</v>
      </c>
      <c r="H7110">
        <v>42420</v>
      </c>
      <c r="I7110" t="s">
        <v>24</v>
      </c>
      <c r="J7110" t="s">
        <v>4940</v>
      </c>
      <c r="K7110" t="s">
        <v>39</v>
      </c>
      <c r="L7110" t="s">
        <v>80</v>
      </c>
      <c r="M7110" t="s">
        <v>4941</v>
      </c>
      <c r="N7110">
        <v>51.550000000000004</v>
      </c>
      <c r="O7110">
        <v>5</v>
      </c>
      <c r="P7110">
        <v>0</v>
      </c>
      <c r="Q7110">
        <v>24.2285</v>
      </c>
    </row>
    <row r="7111" spans="1:17" x14ac:dyDescent="0.3">
      <c r="A7111" t="s">
        <v>17</v>
      </c>
      <c r="B7111" t="s">
        <v>313</v>
      </c>
      <c r="C7111" t="s">
        <v>314</v>
      </c>
      <c r="D7111" t="s">
        <v>34</v>
      </c>
      <c r="E7111" t="s">
        <v>21</v>
      </c>
      <c r="F7111" t="s">
        <v>129</v>
      </c>
      <c r="G7111" t="s">
        <v>130</v>
      </c>
      <c r="H7111">
        <v>19134</v>
      </c>
      <c r="I7111" t="s">
        <v>131</v>
      </c>
      <c r="J7111" t="s">
        <v>4940</v>
      </c>
      <c r="K7111" t="s">
        <v>39</v>
      </c>
      <c r="L7111" t="s">
        <v>80</v>
      </c>
      <c r="M7111" t="s">
        <v>4941</v>
      </c>
      <c r="N7111">
        <v>41.240000000000009</v>
      </c>
      <c r="O7111">
        <v>5</v>
      </c>
      <c r="P7111">
        <v>0.2</v>
      </c>
      <c r="Q7111">
        <v>13.918499999999998</v>
      </c>
    </row>
    <row r="7112" spans="1:17" x14ac:dyDescent="0.3">
      <c r="A7112" t="s">
        <v>17</v>
      </c>
      <c r="B7112" t="s">
        <v>512</v>
      </c>
      <c r="C7112" t="s">
        <v>513</v>
      </c>
      <c r="D7112" t="s">
        <v>34</v>
      </c>
      <c r="E7112" t="s">
        <v>21</v>
      </c>
      <c r="F7112" t="s">
        <v>2167</v>
      </c>
      <c r="G7112" t="s">
        <v>101</v>
      </c>
      <c r="H7112">
        <v>53209</v>
      </c>
      <c r="I7112" t="s">
        <v>93</v>
      </c>
      <c r="J7112" t="s">
        <v>4940</v>
      </c>
      <c r="K7112" t="s">
        <v>39</v>
      </c>
      <c r="L7112" t="s">
        <v>80</v>
      </c>
      <c r="M7112" t="s">
        <v>4941</v>
      </c>
      <c r="N7112">
        <v>20.62</v>
      </c>
      <c r="O7112">
        <v>2</v>
      </c>
      <c r="P7112">
        <v>0</v>
      </c>
      <c r="Q7112">
        <v>9.6913999999999998</v>
      </c>
    </row>
    <row r="7113" spans="1:17" x14ac:dyDescent="0.3">
      <c r="A7113" t="s">
        <v>17</v>
      </c>
      <c r="B7113" t="s">
        <v>2062</v>
      </c>
      <c r="C7113" t="s">
        <v>2063</v>
      </c>
      <c r="D7113" t="s">
        <v>34</v>
      </c>
      <c r="E7113" t="s">
        <v>21</v>
      </c>
      <c r="F7113" t="s">
        <v>2064</v>
      </c>
      <c r="G7113" t="s">
        <v>644</v>
      </c>
      <c r="H7113">
        <v>71111</v>
      </c>
      <c r="I7113" t="s">
        <v>24</v>
      </c>
      <c r="J7113" t="s">
        <v>2071</v>
      </c>
      <c r="K7113" t="s">
        <v>39</v>
      </c>
      <c r="L7113" t="s">
        <v>51</v>
      </c>
      <c r="M7113" t="s">
        <v>2072</v>
      </c>
      <c r="N7113">
        <v>572.58000000000004</v>
      </c>
      <c r="O7113">
        <v>6</v>
      </c>
      <c r="P7113">
        <v>0</v>
      </c>
      <c r="Q7113">
        <v>34.354799999999955</v>
      </c>
    </row>
    <row r="7114" spans="1:17" x14ac:dyDescent="0.3">
      <c r="A7114" t="s">
        <v>17</v>
      </c>
      <c r="B7114" t="s">
        <v>2474</v>
      </c>
      <c r="C7114" t="s">
        <v>2475</v>
      </c>
      <c r="D7114" t="s">
        <v>20</v>
      </c>
      <c r="E7114" t="s">
        <v>21</v>
      </c>
      <c r="F7114" t="s">
        <v>282</v>
      </c>
      <c r="G7114" t="s">
        <v>523</v>
      </c>
      <c r="H7114">
        <v>65807</v>
      </c>
      <c r="I7114" t="s">
        <v>93</v>
      </c>
      <c r="J7114" t="s">
        <v>2071</v>
      </c>
      <c r="K7114" t="s">
        <v>39</v>
      </c>
      <c r="L7114" t="s">
        <v>51</v>
      </c>
      <c r="M7114" t="s">
        <v>2072</v>
      </c>
      <c r="N7114">
        <v>286.29000000000002</v>
      </c>
      <c r="O7114">
        <v>3</v>
      </c>
      <c r="P7114">
        <v>0</v>
      </c>
      <c r="Q7114">
        <v>17.177399999999977</v>
      </c>
    </row>
    <row r="7115" spans="1:17" x14ac:dyDescent="0.3">
      <c r="A7115" t="s">
        <v>17</v>
      </c>
      <c r="B7115" t="s">
        <v>3922</v>
      </c>
      <c r="C7115" t="s">
        <v>3923</v>
      </c>
      <c r="D7115" t="s">
        <v>20</v>
      </c>
      <c r="E7115" t="s">
        <v>21</v>
      </c>
      <c r="F7115" t="s">
        <v>3558</v>
      </c>
      <c r="G7115" t="s">
        <v>224</v>
      </c>
      <c r="H7115">
        <v>46203</v>
      </c>
      <c r="I7115" t="s">
        <v>93</v>
      </c>
      <c r="J7115" t="s">
        <v>2071</v>
      </c>
      <c r="K7115" t="s">
        <v>39</v>
      </c>
      <c r="L7115" t="s">
        <v>51</v>
      </c>
      <c r="M7115" t="s">
        <v>2072</v>
      </c>
      <c r="N7115">
        <v>190.86</v>
      </c>
      <c r="O7115">
        <v>2</v>
      </c>
      <c r="P7115">
        <v>0</v>
      </c>
      <c r="Q7115">
        <v>11.451599999999985</v>
      </c>
    </row>
    <row r="7116" spans="1:17" x14ac:dyDescent="0.3">
      <c r="A7116" t="s">
        <v>17</v>
      </c>
      <c r="B7116" t="s">
        <v>4999</v>
      </c>
      <c r="C7116" t="s">
        <v>5000</v>
      </c>
      <c r="D7116" t="s">
        <v>34</v>
      </c>
      <c r="E7116" t="s">
        <v>21</v>
      </c>
      <c r="F7116" t="s">
        <v>35</v>
      </c>
      <c r="G7116" t="s">
        <v>36</v>
      </c>
      <c r="H7116">
        <v>90004</v>
      </c>
      <c r="I7116" t="s">
        <v>37</v>
      </c>
      <c r="J7116" t="s">
        <v>2071</v>
      </c>
      <c r="K7116" t="s">
        <v>39</v>
      </c>
      <c r="L7116" t="s">
        <v>51</v>
      </c>
      <c r="M7116" t="s">
        <v>2072</v>
      </c>
      <c r="N7116">
        <v>763.44</v>
      </c>
      <c r="O7116">
        <v>8</v>
      </c>
      <c r="P7116">
        <v>0</v>
      </c>
      <c r="Q7116">
        <v>45.80639999999994</v>
      </c>
    </row>
    <row r="7117" spans="1:17" x14ac:dyDescent="0.3">
      <c r="A7117" t="s">
        <v>42</v>
      </c>
      <c r="B7117" t="s">
        <v>5577</v>
      </c>
      <c r="C7117" t="s">
        <v>5578</v>
      </c>
      <c r="D7117" t="s">
        <v>20</v>
      </c>
      <c r="E7117" t="s">
        <v>21</v>
      </c>
      <c r="F7117" t="s">
        <v>1078</v>
      </c>
      <c r="G7117" t="s">
        <v>92</v>
      </c>
      <c r="H7117">
        <v>78745</v>
      </c>
      <c r="I7117" t="s">
        <v>93</v>
      </c>
      <c r="J7117" t="s">
        <v>2071</v>
      </c>
      <c r="K7117" t="s">
        <v>39</v>
      </c>
      <c r="L7117" t="s">
        <v>51</v>
      </c>
      <c r="M7117" t="s">
        <v>2072</v>
      </c>
      <c r="N7117">
        <v>152.68800000000002</v>
      </c>
      <c r="O7117">
        <v>2</v>
      </c>
      <c r="P7117">
        <v>0.2</v>
      </c>
      <c r="Q7117">
        <v>-26.720400000000019</v>
      </c>
    </row>
    <row r="7118" spans="1:17" x14ac:dyDescent="0.3">
      <c r="A7118" t="s">
        <v>166</v>
      </c>
      <c r="B7118" t="s">
        <v>3476</v>
      </c>
      <c r="C7118" t="s">
        <v>3477</v>
      </c>
      <c r="D7118" t="s">
        <v>20</v>
      </c>
      <c r="E7118" t="s">
        <v>21</v>
      </c>
      <c r="F7118" t="s">
        <v>5590</v>
      </c>
      <c r="G7118" t="s">
        <v>4745</v>
      </c>
      <c r="H7118">
        <v>83201</v>
      </c>
      <c r="I7118" t="s">
        <v>37</v>
      </c>
      <c r="J7118" t="s">
        <v>2071</v>
      </c>
      <c r="K7118" t="s">
        <v>39</v>
      </c>
      <c r="L7118" t="s">
        <v>51</v>
      </c>
      <c r="M7118" t="s">
        <v>2072</v>
      </c>
      <c r="N7118">
        <v>477.15000000000003</v>
      </c>
      <c r="O7118">
        <v>5</v>
      </c>
      <c r="P7118">
        <v>0</v>
      </c>
      <c r="Q7118">
        <v>28.628999999999962</v>
      </c>
    </row>
    <row r="7119" spans="1:17" x14ac:dyDescent="0.3">
      <c r="A7119" t="s">
        <v>166</v>
      </c>
      <c r="B7119" t="s">
        <v>2116</v>
      </c>
      <c r="C7119" t="s">
        <v>2117</v>
      </c>
      <c r="D7119" t="s">
        <v>20</v>
      </c>
      <c r="E7119" t="s">
        <v>21</v>
      </c>
      <c r="F7119" t="s">
        <v>5660</v>
      </c>
      <c r="G7119" t="s">
        <v>187</v>
      </c>
      <c r="H7119">
        <v>60016</v>
      </c>
      <c r="I7119" t="s">
        <v>93</v>
      </c>
      <c r="J7119" t="s">
        <v>2071</v>
      </c>
      <c r="K7119" t="s">
        <v>39</v>
      </c>
      <c r="L7119" t="s">
        <v>51</v>
      </c>
      <c r="M7119" t="s">
        <v>2072</v>
      </c>
      <c r="N7119">
        <v>381.72</v>
      </c>
      <c r="O7119">
        <v>5</v>
      </c>
      <c r="P7119">
        <v>0.2</v>
      </c>
      <c r="Q7119">
        <v>-66.801000000000045</v>
      </c>
    </row>
    <row r="7120" spans="1:17" x14ac:dyDescent="0.3">
      <c r="A7120" t="s">
        <v>17</v>
      </c>
      <c r="B7120" t="s">
        <v>4865</v>
      </c>
      <c r="C7120" t="s">
        <v>4866</v>
      </c>
      <c r="D7120" t="s">
        <v>34</v>
      </c>
      <c r="E7120" t="s">
        <v>21</v>
      </c>
      <c r="F7120" t="s">
        <v>84</v>
      </c>
      <c r="G7120" t="s">
        <v>85</v>
      </c>
      <c r="H7120">
        <v>98115</v>
      </c>
      <c r="I7120" t="s">
        <v>37</v>
      </c>
      <c r="J7120" t="s">
        <v>2071</v>
      </c>
      <c r="K7120" t="s">
        <v>39</v>
      </c>
      <c r="L7120" t="s">
        <v>51</v>
      </c>
      <c r="M7120" t="s">
        <v>2072</v>
      </c>
      <c r="N7120">
        <v>572.58000000000004</v>
      </c>
      <c r="O7120">
        <v>6</v>
      </c>
      <c r="P7120">
        <v>0</v>
      </c>
      <c r="Q7120">
        <v>34.354799999999955</v>
      </c>
    </row>
    <row r="7121" spans="1:17" x14ac:dyDescent="0.3">
      <c r="A7121" t="s">
        <v>42</v>
      </c>
      <c r="B7121" t="s">
        <v>1283</v>
      </c>
      <c r="C7121" t="s">
        <v>1284</v>
      </c>
      <c r="D7121" t="s">
        <v>34</v>
      </c>
      <c r="E7121" t="s">
        <v>21</v>
      </c>
      <c r="F7121" t="s">
        <v>769</v>
      </c>
      <c r="G7121" t="s">
        <v>210</v>
      </c>
      <c r="H7121">
        <v>48205</v>
      </c>
      <c r="I7121" t="s">
        <v>93</v>
      </c>
      <c r="J7121" t="s">
        <v>1983</v>
      </c>
      <c r="K7121" t="s">
        <v>39</v>
      </c>
      <c r="L7121" t="s">
        <v>51</v>
      </c>
      <c r="M7121" t="s">
        <v>1984</v>
      </c>
      <c r="N7121">
        <v>296.37</v>
      </c>
      <c r="O7121">
        <v>3</v>
      </c>
      <c r="P7121">
        <v>0</v>
      </c>
      <c r="Q7121">
        <v>80.019899999999993</v>
      </c>
    </row>
    <row r="7122" spans="1:17" x14ac:dyDescent="0.3">
      <c r="A7122" t="s">
        <v>42</v>
      </c>
      <c r="B7122" t="s">
        <v>2826</v>
      </c>
      <c r="C7122" t="s">
        <v>2827</v>
      </c>
      <c r="D7122" t="s">
        <v>34</v>
      </c>
      <c r="E7122" t="s">
        <v>21</v>
      </c>
      <c r="F7122" t="s">
        <v>84</v>
      </c>
      <c r="G7122" t="s">
        <v>85</v>
      </c>
      <c r="H7122">
        <v>98103</v>
      </c>
      <c r="I7122" t="s">
        <v>37</v>
      </c>
      <c r="J7122" t="s">
        <v>1983</v>
      </c>
      <c r="K7122" t="s">
        <v>39</v>
      </c>
      <c r="L7122" t="s">
        <v>51</v>
      </c>
      <c r="M7122" t="s">
        <v>1984</v>
      </c>
      <c r="N7122">
        <v>197.58</v>
      </c>
      <c r="O7122">
        <v>2</v>
      </c>
      <c r="P7122">
        <v>0</v>
      </c>
      <c r="Q7122">
        <v>53.346599999999995</v>
      </c>
    </row>
    <row r="7123" spans="1:17" x14ac:dyDescent="0.3">
      <c r="A7123" t="s">
        <v>42</v>
      </c>
      <c r="B7123" t="s">
        <v>2079</v>
      </c>
      <c r="C7123" t="s">
        <v>2080</v>
      </c>
      <c r="D7123" t="s">
        <v>34</v>
      </c>
      <c r="E7123" t="s">
        <v>21</v>
      </c>
      <c r="F7123" t="s">
        <v>2002</v>
      </c>
      <c r="G7123" t="s">
        <v>236</v>
      </c>
      <c r="H7123">
        <v>11572</v>
      </c>
      <c r="I7123" t="s">
        <v>131</v>
      </c>
      <c r="J7123" t="s">
        <v>1983</v>
      </c>
      <c r="K7123" t="s">
        <v>39</v>
      </c>
      <c r="L7123" t="s">
        <v>51</v>
      </c>
      <c r="M7123" t="s">
        <v>1984</v>
      </c>
      <c r="N7123">
        <v>296.37</v>
      </c>
      <c r="O7123">
        <v>3</v>
      </c>
      <c r="P7123">
        <v>0</v>
      </c>
      <c r="Q7123">
        <v>80.019899999999993</v>
      </c>
    </row>
    <row r="7124" spans="1:17" x14ac:dyDescent="0.3">
      <c r="A7124" t="s">
        <v>166</v>
      </c>
      <c r="B7124" t="s">
        <v>5709</v>
      </c>
      <c r="C7124" t="s">
        <v>5710</v>
      </c>
      <c r="D7124" t="s">
        <v>34</v>
      </c>
      <c r="E7124" t="s">
        <v>21</v>
      </c>
      <c r="F7124" t="s">
        <v>2641</v>
      </c>
      <c r="G7124" t="s">
        <v>92</v>
      </c>
      <c r="H7124">
        <v>78521</v>
      </c>
      <c r="I7124" t="s">
        <v>93</v>
      </c>
      <c r="J7124" t="s">
        <v>1983</v>
      </c>
      <c r="K7124" t="s">
        <v>39</v>
      </c>
      <c r="L7124" t="s">
        <v>51</v>
      </c>
      <c r="M7124" t="s">
        <v>1984</v>
      </c>
      <c r="N7124">
        <v>237.09600000000003</v>
      </c>
      <c r="O7124">
        <v>3</v>
      </c>
      <c r="P7124">
        <v>0.2</v>
      </c>
      <c r="Q7124">
        <v>20.745899999999985</v>
      </c>
    </row>
    <row r="7125" spans="1:17" x14ac:dyDescent="0.3">
      <c r="A7125" t="s">
        <v>17</v>
      </c>
      <c r="B7125" t="s">
        <v>1453</v>
      </c>
      <c r="C7125" t="s">
        <v>1454</v>
      </c>
      <c r="D7125" t="s">
        <v>90</v>
      </c>
      <c r="E7125" t="s">
        <v>21</v>
      </c>
      <c r="F7125" t="s">
        <v>5226</v>
      </c>
      <c r="G7125" t="s">
        <v>1217</v>
      </c>
      <c r="H7125">
        <v>2920</v>
      </c>
      <c r="I7125" t="s">
        <v>131</v>
      </c>
      <c r="J7125" t="s">
        <v>1983</v>
      </c>
      <c r="K7125" t="s">
        <v>39</v>
      </c>
      <c r="L7125" t="s">
        <v>51</v>
      </c>
      <c r="M7125" t="s">
        <v>1984</v>
      </c>
      <c r="N7125">
        <v>592.74</v>
      </c>
      <c r="O7125">
        <v>6</v>
      </c>
      <c r="P7125">
        <v>0</v>
      </c>
      <c r="Q7125">
        <v>160.03979999999999</v>
      </c>
    </row>
    <row r="7126" spans="1:17" x14ac:dyDescent="0.3">
      <c r="A7126" t="s">
        <v>42</v>
      </c>
      <c r="B7126" t="s">
        <v>5899</v>
      </c>
      <c r="C7126" t="s">
        <v>5900</v>
      </c>
      <c r="D7126" t="s">
        <v>20</v>
      </c>
      <c r="E7126" t="s">
        <v>21</v>
      </c>
      <c r="F7126" t="s">
        <v>1280</v>
      </c>
      <c r="G7126" t="s">
        <v>400</v>
      </c>
      <c r="H7126">
        <v>80027</v>
      </c>
      <c r="I7126" t="s">
        <v>37</v>
      </c>
      <c r="J7126" t="s">
        <v>1983</v>
      </c>
      <c r="K7126" t="s">
        <v>39</v>
      </c>
      <c r="L7126" t="s">
        <v>51</v>
      </c>
      <c r="M7126" t="s">
        <v>1984</v>
      </c>
      <c r="N7126">
        <v>237.09600000000003</v>
      </c>
      <c r="O7126">
        <v>3</v>
      </c>
      <c r="P7126">
        <v>0.2</v>
      </c>
      <c r="Q7126">
        <v>20.745899999999985</v>
      </c>
    </row>
    <row r="7127" spans="1:17" x14ac:dyDescent="0.3">
      <c r="A7127" t="s">
        <v>42</v>
      </c>
      <c r="B7127" t="s">
        <v>2516</v>
      </c>
      <c r="C7127" t="s">
        <v>2517</v>
      </c>
      <c r="D7127" t="s">
        <v>20</v>
      </c>
      <c r="E7127" t="s">
        <v>21</v>
      </c>
      <c r="F7127" t="s">
        <v>2518</v>
      </c>
      <c r="G7127" t="s">
        <v>36</v>
      </c>
      <c r="H7127">
        <v>92563</v>
      </c>
      <c r="I7127" t="s">
        <v>37</v>
      </c>
      <c r="J7127" t="s">
        <v>2519</v>
      </c>
      <c r="K7127" t="s">
        <v>39</v>
      </c>
      <c r="L7127" t="s">
        <v>51</v>
      </c>
      <c r="M7127" t="s">
        <v>2520</v>
      </c>
      <c r="N7127">
        <v>484.65000000000003</v>
      </c>
      <c r="O7127">
        <v>3</v>
      </c>
      <c r="P7127">
        <v>0</v>
      </c>
      <c r="Q7127">
        <v>92.083500000000015</v>
      </c>
    </row>
    <row r="7128" spans="1:17" x14ac:dyDescent="0.3">
      <c r="A7128" t="s">
        <v>42</v>
      </c>
      <c r="B7128" t="s">
        <v>4275</v>
      </c>
      <c r="C7128" t="s">
        <v>4276</v>
      </c>
      <c r="D7128" t="s">
        <v>20</v>
      </c>
      <c r="E7128" t="s">
        <v>21</v>
      </c>
      <c r="F7128" t="s">
        <v>136</v>
      </c>
      <c r="G7128" t="s">
        <v>107</v>
      </c>
      <c r="H7128">
        <v>84057</v>
      </c>
      <c r="I7128" t="s">
        <v>37</v>
      </c>
      <c r="J7128" t="s">
        <v>2519</v>
      </c>
      <c r="K7128" t="s">
        <v>39</v>
      </c>
      <c r="L7128" t="s">
        <v>51</v>
      </c>
      <c r="M7128" t="s">
        <v>2520</v>
      </c>
      <c r="N7128">
        <v>323.10000000000002</v>
      </c>
      <c r="O7128">
        <v>2</v>
      </c>
      <c r="P7128">
        <v>0</v>
      </c>
      <c r="Q7128">
        <v>61.38900000000001</v>
      </c>
    </row>
    <row r="7129" spans="1:17" x14ac:dyDescent="0.3">
      <c r="A7129" t="s">
        <v>42</v>
      </c>
      <c r="B7129" t="s">
        <v>4468</v>
      </c>
      <c r="C7129" t="s">
        <v>4469</v>
      </c>
      <c r="D7129" t="s">
        <v>34</v>
      </c>
      <c r="E7129" t="s">
        <v>21</v>
      </c>
      <c r="F7129" t="s">
        <v>35</v>
      </c>
      <c r="G7129" t="s">
        <v>36</v>
      </c>
      <c r="H7129">
        <v>90045</v>
      </c>
      <c r="I7129" t="s">
        <v>37</v>
      </c>
      <c r="J7129" t="s">
        <v>2519</v>
      </c>
      <c r="K7129" t="s">
        <v>39</v>
      </c>
      <c r="L7129" t="s">
        <v>51</v>
      </c>
      <c r="M7129" t="s">
        <v>2520</v>
      </c>
      <c r="N7129">
        <v>323.10000000000002</v>
      </c>
      <c r="O7129">
        <v>2</v>
      </c>
      <c r="P7129">
        <v>0</v>
      </c>
      <c r="Q7129">
        <v>61.38900000000001</v>
      </c>
    </row>
    <row r="7130" spans="1:17" x14ac:dyDescent="0.3">
      <c r="A7130" t="s">
        <v>42</v>
      </c>
      <c r="B7130" t="s">
        <v>1584</v>
      </c>
      <c r="C7130" t="s">
        <v>1585</v>
      </c>
      <c r="D7130" t="s">
        <v>20</v>
      </c>
      <c r="E7130" t="s">
        <v>21</v>
      </c>
      <c r="F7130" t="s">
        <v>269</v>
      </c>
      <c r="G7130" t="s">
        <v>187</v>
      </c>
      <c r="H7130">
        <v>60610</v>
      </c>
      <c r="I7130" t="s">
        <v>93</v>
      </c>
      <c r="J7130" t="s">
        <v>2519</v>
      </c>
      <c r="K7130" t="s">
        <v>39</v>
      </c>
      <c r="L7130" t="s">
        <v>51</v>
      </c>
      <c r="M7130" t="s">
        <v>2520</v>
      </c>
      <c r="N7130">
        <v>646.20000000000005</v>
      </c>
      <c r="O7130">
        <v>5</v>
      </c>
      <c r="P7130">
        <v>0.2</v>
      </c>
      <c r="Q7130">
        <v>-8.0774999999999864</v>
      </c>
    </row>
    <row r="7131" spans="1:17" x14ac:dyDescent="0.3">
      <c r="A7131" t="s">
        <v>42</v>
      </c>
      <c r="B7131" t="s">
        <v>2611</v>
      </c>
      <c r="C7131" t="s">
        <v>2612</v>
      </c>
      <c r="D7131" t="s">
        <v>90</v>
      </c>
      <c r="E7131" t="s">
        <v>21</v>
      </c>
      <c r="F7131" t="s">
        <v>84</v>
      </c>
      <c r="G7131" t="s">
        <v>85</v>
      </c>
      <c r="H7131">
        <v>98105</v>
      </c>
      <c r="I7131" t="s">
        <v>37</v>
      </c>
      <c r="J7131" t="s">
        <v>2519</v>
      </c>
      <c r="K7131" t="s">
        <v>39</v>
      </c>
      <c r="L7131" t="s">
        <v>51</v>
      </c>
      <c r="M7131" t="s">
        <v>2520</v>
      </c>
      <c r="N7131">
        <v>323.10000000000002</v>
      </c>
      <c r="O7131">
        <v>2</v>
      </c>
      <c r="P7131">
        <v>0</v>
      </c>
      <c r="Q7131">
        <v>61.38900000000001</v>
      </c>
    </row>
    <row r="7132" spans="1:17" x14ac:dyDescent="0.3">
      <c r="A7132" t="s">
        <v>42</v>
      </c>
      <c r="B7132" t="s">
        <v>43</v>
      </c>
      <c r="C7132" t="s">
        <v>44</v>
      </c>
      <c r="D7132" t="s">
        <v>20</v>
      </c>
      <c r="E7132" t="s">
        <v>21</v>
      </c>
      <c r="F7132" t="s">
        <v>336</v>
      </c>
      <c r="G7132" t="s">
        <v>296</v>
      </c>
      <c r="H7132">
        <v>38401</v>
      </c>
      <c r="I7132" t="s">
        <v>24</v>
      </c>
      <c r="J7132" t="s">
        <v>2519</v>
      </c>
      <c r="K7132" t="s">
        <v>39</v>
      </c>
      <c r="L7132" t="s">
        <v>51</v>
      </c>
      <c r="M7132" t="s">
        <v>2520</v>
      </c>
      <c r="N7132">
        <v>258.48</v>
      </c>
      <c r="O7132">
        <v>2</v>
      </c>
      <c r="P7132">
        <v>0.2</v>
      </c>
      <c r="Q7132">
        <v>-3.2309999999999945</v>
      </c>
    </row>
    <row r="7133" spans="1:17" x14ac:dyDescent="0.3">
      <c r="A7133" t="s">
        <v>42</v>
      </c>
      <c r="B7133" t="s">
        <v>4834</v>
      </c>
      <c r="C7133" t="s">
        <v>4835</v>
      </c>
      <c r="D7133" t="s">
        <v>34</v>
      </c>
      <c r="E7133" t="s">
        <v>21</v>
      </c>
      <c r="F7133" t="s">
        <v>112</v>
      </c>
      <c r="G7133" t="s">
        <v>36</v>
      </c>
      <c r="H7133">
        <v>94122</v>
      </c>
      <c r="I7133" t="s">
        <v>37</v>
      </c>
      <c r="J7133" t="s">
        <v>2519</v>
      </c>
      <c r="K7133" t="s">
        <v>39</v>
      </c>
      <c r="L7133" t="s">
        <v>51</v>
      </c>
      <c r="M7133" t="s">
        <v>2520</v>
      </c>
      <c r="N7133">
        <v>323.10000000000002</v>
      </c>
      <c r="O7133">
        <v>2</v>
      </c>
      <c r="P7133">
        <v>0</v>
      </c>
      <c r="Q7133">
        <v>61.38900000000001</v>
      </c>
    </row>
    <row r="7134" spans="1:17" x14ac:dyDescent="0.3">
      <c r="A7134" t="s">
        <v>42</v>
      </c>
      <c r="B7134" t="s">
        <v>3031</v>
      </c>
      <c r="C7134" t="s">
        <v>3032</v>
      </c>
      <c r="D7134" t="s">
        <v>20</v>
      </c>
      <c r="E7134" t="s">
        <v>21</v>
      </c>
      <c r="F7134" t="s">
        <v>84</v>
      </c>
      <c r="G7134" t="s">
        <v>85</v>
      </c>
      <c r="H7134">
        <v>98115</v>
      </c>
      <c r="I7134" t="s">
        <v>37</v>
      </c>
      <c r="J7134" t="s">
        <v>2519</v>
      </c>
      <c r="K7134" t="s">
        <v>39</v>
      </c>
      <c r="L7134" t="s">
        <v>51</v>
      </c>
      <c r="M7134" t="s">
        <v>2520</v>
      </c>
      <c r="N7134">
        <v>807.75</v>
      </c>
      <c r="O7134">
        <v>5</v>
      </c>
      <c r="P7134">
        <v>0</v>
      </c>
      <c r="Q7134">
        <v>153.47250000000003</v>
      </c>
    </row>
    <row r="7135" spans="1:17" x14ac:dyDescent="0.3">
      <c r="A7135" t="s">
        <v>42</v>
      </c>
      <c r="B7135" t="s">
        <v>901</v>
      </c>
      <c r="C7135" t="s">
        <v>902</v>
      </c>
      <c r="D7135" t="s">
        <v>34</v>
      </c>
      <c r="E7135" t="s">
        <v>21</v>
      </c>
      <c r="F7135" t="s">
        <v>1004</v>
      </c>
      <c r="G7135" t="s">
        <v>46</v>
      </c>
      <c r="H7135">
        <v>33710</v>
      </c>
      <c r="I7135" t="s">
        <v>24</v>
      </c>
      <c r="J7135" t="s">
        <v>2519</v>
      </c>
      <c r="K7135" t="s">
        <v>39</v>
      </c>
      <c r="L7135" t="s">
        <v>51</v>
      </c>
      <c r="M7135" t="s">
        <v>2520</v>
      </c>
      <c r="N7135">
        <v>516.96</v>
      </c>
      <c r="O7135">
        <v>4</v>
      </c>
      <c r="P7135">
        <v>0.2</v>
      </c>
      <c r="Q7135">
        <v>-6.4619999999999891</v>
      </c>
    </row>
    <row r="7136" spans="1:17" x14ac:dyDescent="0.3">
      <c r="A7136" t="s">
        <v>17</v>
      </c>
      <c r="B7136" t="s">
        <v>98</v>
      </c>
      <c r="C7136" t="s">
        <v>99</v>
      </c>
      <c r="D7136" t="s">
        <v>20</v>
      </c>
      <c r="E7136" t="s">
        <v>21</v>
      </c>
      <c r="F7136" t="s">
        <v>769</v>
      </c>
      <c r="G7136" t="s">
        <v>210</v>
      </c>
      <c r="H7136">
        <v>48227</v>
      </c>
      <c r="I7136" t="s">
        <v>93</v>
      </c>
      <c r="J7136" t="s">
        <v>1337</v>
      </c>
      <c r="K7136" t="s">
        <v>39</v>
      </c>
      <c r="L7136" t="s">
        <v>51</v>
      </c>
      <c r="M7136" t="s">
        <v>1338</v>
      </c>
      <c r="N7136">
        <v>194.94</v>
      </c>
      <c r="O7136">
        <v>3</v>
      </c>
      <c r="P7136">
        <v>0</v>
      </c>
      <c r="Q7136">
        <v>23.392800000000008</v>
      </c>
    </row>
    <row r="7137" spans="1:17" x14ac:dyDescent="0.3">
      <c r="A7137" t="s">
        <v>42</v>
      </c>
      <c r="B7137" t="s">
        <v>82</v>
      </c>
      <c r="C7137" t="s">
        <v>83</v>
      </c>
      <c r="D7137" t="s">
        <v>20</v>
      </c>
      <c r="E7137" t="s">
        <v>21</v>
      </c>
      <c r="F7137" t="s">
        <v>235</v>
      </c>
      <c r="G7137" t="s">
        <v>236</v>
      </c>
      <c r="H7137">
        <v>10009</v>
      </c>
      <c r="I7137" t="s">
        <v>131</v>
      </c>
      <c r="J7137" t="s">
        <v>1337</v>
      </c>
      <c r="K7137" t="s">
        <v>39</v>
      </c>
      <c r="L7137" t="s">
        <v>51</v>
      </c>
      <c r="M7137" t="s">
        <v>1338</v>
      </c>
      <c r="N7137">
        <v>324.90000000000003</v>
      </c>
      <c r="O7137">
        <v>5</v>
      </c>
      <c r="P7137">
        <v>0</v>
      </c>
      <c r="Q7137">
        <v>38.988000000000014</v>
      </c>
    </row>
    <row r="7138" spans="1:17" x14ac:dyDescent="0.3">
      <c r="A7138" t="s">
        <v>17</v>
      </c>
      <c r="B7138" t="s">
        <v>986</v>
      </c>
      <c r="C7138" t="s">
        <v>987</v>
      </c>
      <c r="D7138" t="s">
        <v>34</v>
      </c>
      <c r="E7138" t="s">
        <v>21</v>
      </c>
      <c r="F7138" t="s">
        <v>84</v>
      </c>
      <c r="G7138" t="s">
        <v>85</v>
      </c>
      <c r="H7138">
        <v>98103</v>
      </c>
      <c r="I7138" t="s">
        <v>37</v>
      </c>
      <c r="J7138" t="s">
        <v>1337</v>
      </c>
      <c r="K7138" t="s">
        <v>39</v>
      </c>
      <c r="L7138" t="s">
        <v>51</v>
      </c>
      <c r="M7138" t="s">
        <v>1338</v>
      </c>
      <c r="N7138">
        <v>324.90000000000003</v>
      </c>
      <c r="O7138">
        <v>5</v>
      </c>
      <c r="P7138">
        <v>0</v>
      </c>
      <c r="Q7138">
        <v>38.988000000000014</v>
      </c>
    </row>
    <row r="7139" spans="1:17" x14ac:dyDescent="0.3">
      <c r="A7139" t="s">
        <v>42</v>
      </c>
      <c r="B7139" t="s">
        <v>2490</v>
      </c>
      <c r="C7139" t="s">
        <v>2491</v>
      </c>
      <c r="D7139" t="s">
        <v>20</v>
      </c>
      <c r="E7139" t="s">
        <v>21</v>
      </c>
      <c r="F7139" t="s">
        <v>35</v>
      </c>
      <c r="G7139" t="s">
        <v>36</v>
      </c>
      <c r="H7139">
        <v>90036</v>
      </c>
      <c r="I7139" t="s">
        <v>37</v>
      </c>
      <c r="J7139" t="s">
        <v>1337</v>
      </c>
      <c r="K7139" t="s">
        <v>39</v>
      </c>
      <c r="L7139" t="s">
        <v>51</v>
      </c>
      <c r="M7139" t="s">
        <v>1338</v>
      </c>
      <c r="N7139">
        <v>454.86</v>
      </c>
      <c r="O7139">
        <v>7</v>
      </c>
      <c r="P7139">
        <v>0</v>
      </c>
      <c r="Q7139">
        <v>54.583200000000019</v>
      </c>
    </row>
    <row r="7140" spans="1:17" x14ac:dyDescent="0.3">
      <c r="A7140" t="s">
        <v>17</v>
      </c>
      <c r="B7140" t="s">
        <v>4142</v>
      </c>
      <c r="C7140" t="s">
        <v>4143</v>
      </c>
      <c r="D7140" t="s">
        <v>20</v>
      </c>
      <c r="E7140" t="s">
        <v>21</v>
      </c>
      <c r="F7140" t="s">
        <v>1575</v>
      </c>
      <c r="G7140" t="s">
        <v>275</v>
      </c>
      <c r="H7140">
        <v>85204</v>
      </c>
      <c r="I7140" t="s">
        <v>37</v>
      </c>
      <c r="J7140" t="s">
        <v>1337</v>
      </c>
      <c r="K7140" t="s">
        <v>39</v>
      </c>
      <c r="L7140" t="s">
        <v>51</v>
      </c>
      <c r="M7140" t="s">
        <v>1338</v>
      </c>
      <c r="N7140">
        <v>415.87200000000007</v>
      </c>
      <c r="O7140">
        <v>8</v>
      </c>
      <c r="P7140">
        <v>0.2</v>
      </c>
      <c r="Q7140">
        <v>-41.587199999999996</v>
      </c>
    </row>
    <row r="7141" spans="1:17" x14ac:dyDescent="0.3">
      <c r="A7141" t="s">
        <v>17</v>
      </c>
      <c r="B7141" t="s">
        <v>1718</v>
      </c>
      <c r="C7141" t="s">
        <v>1719</v>
      </c>
      <c r="D7141" t="s">
        <v>20</v>
      </c>
      <c r="E7141" t="s">
        <v>21</v>
      </c>
      <c r="F7141" t="s">
        <v>5469</v>
      </c>
      <c r="G7141" t="s">
        <v>23</v>
      </c>
      <c r="H7141">
        <v>40324</v>
      </c>
      <c r="I7141" t="s">
        <v>24</v>
      </c>
      <c r="J7141" t="s">
        <v>1337</v>
      </c>
      <c r="K7141" t="s">
        <v>39</v>
      </c>
      <c r="L7141" t="s">
        <v>51</v>
      </c>
      <c r="M7141" t="s">
        <v>1338</v>
      </c>
      <c r="N7141">
        <v>584.82000000000005</v>
      </c>
      <c r="O7141">
        <v>9</v>
      </c>
      <c r="P7141">
        <v>0</v>
      </c>
      <c r="Q7141">
        <v>70.178400000000025</v>
      </c>
    </row>
    <row r="7142" spans="1:17" x14ac:dyDescent="0.3">
      <c r="A7142" t="s">
        <v>17</v>
      </c>
      <c r="B7142" t="s">
        <v>3770</v>
      </c>
      <c r="C7142" t="s">
        <v>3771</v>
      </c>
      <c r="D7142" t="s">
        <v>20</v>
      </c>
      <c r="E7142" t="s">
        <v>21</v>
      </c>
      <c r="F7142" t="s">
        <v>129</v>
      </c>
      <c r="G7142" t="s">
        <v>130</v>
      </c>
      <c r="H7142">
        <v>19143</v>
      </c>
      <c r="I7142" t="s">
        <v>131</v>
      </c>
      <c r="J7142" t="s">
        <v>1337</v>
      </c>
      <c r="K7142" t="s">
        <v>39</v>
      </c>
      <c r="L7142" t="s">
        <v>51</v>
      </c>
      <c r="M7142" t="s">
        <v>1338</v>
      </c>
      <c r="N7142">
        <v>259.92000000000007</v>
      </c>
      <c r="O7142">
        <v>5</v>
      </c>
      <c r="P7142">
        <v>0.2</v>
      </c>
      <c r="Q7142">
        <v>-25.992000000000004</v>
      </c>
    </row>
    <row r="7143" spans="1:17" x14ac:dyDescent="0.3">
      <c r="A7143" t="s">
        <v>42</v>
      </c>
      <c r="B7143" t="s">
        <v>3659</v>
      </c>
      <c r="C7143" t="s">
        <v>3660</v>
      </c>
      <c r="D7143" t="s">
        <v>34</v>
      </c>
      <c r="E7143" t="s">
        <v>21</v>
      </c>
      <c r="F7143" t="s">
        <v>5712</v>
      </c>
      <c r="G7143" t="s">
        <v>78</v>
      </c>
      <c r="H7143">
        <v>27893</v>
      </c>
      <c r="I7143" t="s">
        <v>24</v>
      </c>
      <c r="J7143" t="s">
        <v>1337</v>
      </c>
      <c r="K7143" t="s">
        <v>39</v>
      </c>
      <c r="L7143" t="s">
        <v>51</v>
      </c>
      <c r="M7143" t="s">
        <v>1338</v>
      </c>
      <c r="N7143">
        <v>51.984000000000009</v>
      </c>
      <c r="O7143">
        <v>1</v>
      </c>
      <c r="P7143">
        <v>0.2</v>
      </c>
      <c r="Q7143">
        <v>-5.1983999999999995</v>
      </c>
    </row>
    <row r="7144" spans="1:17" x14ac:dyDescent="0.3">
      <c r="A7144" t="s">
        <v>42</v>
      </c>
      <c r="B7144" t="s">
        <v>2876</v>
      </c>
      <c r="C7144" t="s">
        <v>2877</v>
      </c>
      <c r="D7144" t="s">
        <v>20</v>
      </c>
      <c r="E7144" t="s">
        <v>21</v>
      </c>
      <c r="F7144" t="s">
        <v>705</v>
      </c>
      <c r="G7144" t="s">
        <v>400</v>
      </c>
      <c r="H7144">
        <v>80219</v>
      </c>
      <c r="I7144" t="s">
        <v>37</v>
      </c>
      <c r="J7144" t="s">
        <v>3982</v>
      </c>
      <c r="K7144" t="s">
        <v>39</v>
      </c>
      <c r="L7144" t="s">
        <v>51</v>
      </c>
      <c r="M7144" t="s">
        <v>3983</v>
      </c>
      <c r="N7144">
        <v>636.40800000000013</v>
      </c>
      <c r="O7144">
        <v>3</v>
      </c>
      <c r="P7144">
        <v>0.2</v>
      </c>
      <c r="Q7144">
        <v>-15.910200000000088</v>
      </c>
    </row>
    <row r="7145" spans="1:17" x14ac:dyDescent="0.3">
      <c r="A7145" t="s">
        <v>42</v>
      </c>
      <c r="B7145" t="s">
        <v>2213</v>
      </c>
      <c r="C7145" t="s">
        <v>2214</v>
      </c>
      <c r="D7145" t="s">
        <v>34</v>
      </c>
      <c r="E7145" t="s">
        <v>21</v>
      </c>
      <c r="F7145" t="s">
        <v>435</v>
      </c>
      <c r="G7145" t="s">
        <v>224</v>
      </c>
      <c r="H7145">
        <v>47201</v>
      </c>
      <c r="I7145" t="s">
        <v>93</v>
      </c>
      <c r="J7145" t="s">
        <v>3982</v>
      </c>
      <c r="K7145" t="s">
        <v>39</v>
      </c>
      <c r="L7145" t="s">
        <v>51</v>
      </c>
      <c r="M7145" t="s">
        <v>3983</v>
      </c>
      <c r="N7145">
        <v>530.34</v>
      </c>
      <c r="O7145">
        <v>2</v>
      </c>
      <c r="P7145">
        <v>0</v>
      </c>
      <c r="Q7145">
        <v>95.461199999999963</v>
      </c>
    </row>
    <row r="7146" spans="1:17" x14ac:dyDescent="0.3">
      <c r="A7146" t="s">
        <v>17</v>
      </c>
      <c r="B7146" t="s">
        <v>4496</v>
      </c>
      <c r="C7146" t="s">
        <v>4497</v>
      </c>
      <c r="D7146" t="s">
        <v>34</v>
      </c>
      <c r="E7146" t="s">
        <v>21</v>
      </c>
      <c r="F7146" t="s">
        <v>1083</v>
      </c>
      <c r="G7146" t="s">
        <v>1084</v>
      </c>
      <c r="H7146">
        <v>1852</v>
      </c>
      <c r="I7146" t="s">
        <v>131</v>
      </c>
      <c r="J7146" t="s">
        <v>3982</v>
      </c>
      <c r="K7146" t="s">
        <v>39</v>
      </c>
      <c r="L7146" t="s">
        <v>51</v>
      </c>
      <c r="M7146" t="s">
        <v>3983</v>
      </c>
      <c r="N7146">
        <v>1325.8500000000001</v>
      </c>
      <c r="O7146">
        <v>5</v>
      </c>
      <c r="P7146">
        <v>0</v>
      </c>
      <c r="Q7146">
        <v>238.65299999999991</v>
      </c>
    </row>
    <row r="7147" spans="1:17" x14ac:dyDescent="0.3">
      <c r="A7147" t="s">
        <v>42</v>
      </c>
      <c r="B7147" t="s">
        <v>75</v>
      </c>
      <c r="C7147" t="s">
        <v>76</v>
      </c>
      <c r="D7147" t="s">
        <v>20</v>
      </c>
      <c r="E7147" t="s">
        <v>21</v>
      </c>
      <c r="F7147" t="s">
        <v>282</v>
      </c>
      <c r="G7147" t="s">
        <v>523</v>
      </c>
      <c r="H7147">
        <v>65807</v>
      </c>
      <c r="I7147" t="s">
        <v>93</v>
      </c>
      <c r="J7147" t="s">
        <v>3982</v>
      </c>
      <c r="K7147" t="s">
        <v>39</v>
      </c>
      <c r="L7147" t="s">
        <v>51</v>
      </c>
      <c r="M7147" t="s">
        <v>3983</v>
      </c>
      <c r="N7147">
        <v>265.17</v>
      </c>
      <c r="O7147">
        <v>1</v>
      </c>
      <c r="P7147">
        <v>0</v>
      </c>
      <c r="Q7147">
        <v>47.730599999999981</v>
      </c>
    </row>
    <row r="7148" spans="1:17" x14ac:dyDescent="0.3">
      <c r="A7148" t="s">
        <v>42</v>
      </c>
      <c r="B7148" t="s">
        <v>1544</v>
      </c>
      <c r="C7148" t="s">
        <v>1545</v>
      </c>
      <c r="D7148" t="s">
        <v>20</v>
      </c>
      <c r="E7148" t="s">
        <v>21</v>
      </c>
      <c r="F7148" t="s">
        <v>112</v>
      </c>
      <c r="G7148" t="s">
        <v>36</v>
      </c>
      <c r="H7148">
        <v>94109</v>
      </c>
      <c r="I7148" t="s">
        <v>37</v>
      </c>
      <c r="J7148" t="s">
        <v>3982</v>
      </c>
      <c r="K7148" t="s">
        <v>39</v>
      </c>
      <c r="L7148" t="s">
        <v>51</v>
      </c>
      <c r="M7148" t="s">
        <v>3983</v>
      </c>
      <c r="N7148">
        <v>1325.8500000000001</v>
      </c>
      <c r="O7148">
        <v>5</v>
      </c>
      <c r="P7148">
        <v>0</v>
      </c>
      <c r="Q7148">
        <v>238.65299999999991</v>
      </c>
    </row>
    <row r="7149" spans="1:17" x14ac:dyDescent="0.3">
      <c r="A7149" t="s">
        <v>42</v>
      </c>
      <c r="B7149" t="s">
        <v>4052</v>
      </c>
      <c r="C7149" t="s">
        <v>4053</v>
      </c>
      <c r="D7149" t="s">
        <v>20</v>
      </c>
      <c r="E7149" t="s">
        <v>21</v>
      </c>
      <c r="F7149" t="s">
        <v>3320</v>
      </c>
      <c r="G7149" t="s">
        <v>1211</v>
      </c>
      <c r="H7149">
        <v>89031</v>
      </c>
      <c r="I7149" t="s">
        <v>37</v>
      </c>
      <c r="J7149" t="s">
        <v>3982</v>
      </c>
      <c r="K7149" t="s">
        <v>39</v>
      </c>
      <c r="L7149" t="s">
        <v>51</v>
      </c>
      <c r="M7149" t="s">
        <v>3983</v>
      </c>
      <c r="N7149">
        <v>1325.8500000000001</v>
      </c>
      <c r="O7149">
        <v>5</v>
      </c>
      <c r="P7149">
        <v>0</v>
      </c>
      <c r="Q7149">
        <v>238.65299999999991</v>
      </c>
    </row>
    <row r="7150" spans="1:17" x14ac:dyDescent="0.3">
      <c r="A7150" t="s">
        <v>42</v>
      </c>
      <c r="B7150" t="s">
        <v>1325</v>
      </c>
      <c r="C7150" t="s">
        <v>1326</v>
      </c>
      <c r="D7150" t="s">
        <v>90</v>
      </c>
      <c r="E7150" t="s">
        <v>21</v>
      </c>
      <c r="F7150" t="s">
        <v>496</v>
      </c>
      <c r="G7150" t="s">
        <v>202</v>
      </c>
      <c r="H7150">
        <v>55113</v>
      </c>
      <c r="I7150" t="s">
        <v>93</v>
      </c>
      <c r="J7150" t="s">
        <v>3982</v>
      </c>
      <c r="K7150" t="s">
        <v>39</v>
      </c>
      <c r="L7150" t="s">
        <v>51</v>
      </c>
      <c r="M7150" t="s">
        <v>3983</v>
      </c>
      <c r="N7150">
        <v>795.51</v>
      </c>
      <c r="O7150">
        <v>3</v>
      </c>
      <c r="P7150">
        <v>0</v>
      </c>
      <c r="Q7150">
        <v>143.19179999999994</v>
      </c>
    </row>
    <row r="7151" spans="1:17" x14ac:dyDescent="0.3">
      <c r="A7151" t="s">
        <v>42</v>
      </c>
      <c r="B7151" t="s">
        <v>2365</v>
      </c>
      <c r="C7151" t="s">
        <v>2366</v>
      </c>
      <c r="D7151" t="s">
        <v>90</v>
      </c>
      <c r="E7151" t="s">
        <v>21</v>
      </c>
      <c r="F7151" t="s">
        <v>5781</v>
      </c>
      <c r="G7151" t="s">
        <v>36</v>
      </c>
      <c r="H7151">
        <v>91505</v>
      </c>
      <c r="I7151" t="s">
        <v>37</v>
      </c>
      <c r="J7151" t="s">
        <v>3982</v>
      </c>
      <c r="K7151" t="s">
        <v>39</v>
      </c>
      <c r="L7151" t="s">
        <v>51</v>
      </c>
      <c r="M7151" t="s">
        <v>3983</v>
      </c>
      <c r="N7151">
        <v>1856.19</v>
      </c>
      <c r="O7151">
        <v>7</v>
      </c>
      <c r="P7151">
        <v>0</v>
      </c>
      <c r="Q7151">
        <v>334.11419999999987</v>
      </c>
    </row>
    <row r="7152" spans="1:17" x14ac:dyDescent="0.3">
      <c r="A7152" t="s">
        <v>17</v>
      </c>
      <c r="B7152" t="s">
        <v>844</v>
      </c>
      <c r="C7152" t="s">
        <v>845</v>
      </c>
      <c r="D7152" t="s">
        <v>20</v>
      </c>
      <c r="E7152" t="s">
        <v>21</v>
      </c>
      <c r="F7152" t="s">
        <v>786</v>
      </c>
      <c r="G7152" t="s">
        <v>46</v>
      </c>
      <c r="H7152">
        <v>33614</v>
      </c>
      <c r="I7152" t="s">
        <v>24</v>
      </c>
      <c r="J7152" t="s">
        <v>3982</v>
      </c>
      <c r="K7152" t="s">
        <v>39</v>
      </c>
      <c r="L7152" t="s">
        <v>51</v>
      </c>
      <c r="M7152" t="s">
        <v>3983</v>
      </c>
      <c r="N7152">
        <v>424.27200000000005</v>
      </c>
      <c r="O7152">
        <v>2</v>
      </c>
      <c r="P7152">
        <v>0.2</v>
      </c>
      <c r="Q7152">
        <v>-10.60680000000005</v>
      </c>
    </row>
    <row r="7153" spans="1:17" x14ac:dyDescent="0.3">
      <c r="A7153" t="s">
        <v>17</v>
      </c>
      <c r="B7153" t="s">
        <v>2905</v>
      </c>
      <c r="C7153" t="s">
        <v>2906</v>
      </c>
      <c r="D7153" t="s">
        <v>20</v>
      </c>
      <c r="E7153" t="s">
        <v>21</v>
      </c>
      <c r="F7153" t="s">
        <v>235</v>
      </c>
      <c r="G7153" t="s">
        <v>236</v>
      </c>
      <c r="H7153">
        <v>10024</v>
      </c>
      <c r="I7153" t="s">
        <v>131</v>
      </c>
      <c r="J7153" t="s">
        <v>3982</v>
      </c>
      <c r="K7153" t="s">
        <v>39</v>
      </c>
      <c r="L7153" t="s">
        <v>51</v>
      </c>
      <c r="M7153" t="s">
        <v>3983</v>
      </c>
      <c r="N7153">
        <v>1591.02</v>
      </c>
      <c r="O7153">
        <v>6</v>
      </c>
      <c r="P7153">
        <v>0</v>
      </c>
      <c r="Q7153">
        <v>286.38359999999989</v>
      </c>
    </row>
    <row r="7154" spans="1:17" x14ac:dyDescent="0.3">
      <c r="A7154" t="s">
        <v>166</v>
      </c>
      <c r="B7154" t="s">
        <v>3661</v>
      </c>
      <c r="C7154" t="s">
        <v>3662</v>
      </c>
      <c r="D7154" t="s">
        <v>90</v>
      </c>
      <c r="E7154" t="s">
        <v>21</v>
      </c>
      <c r="F7154" t="s">
        <v>1868</v>
      </c>
      <c r="G7154" t="s">
        <v>436</v>
      </c>
      <c r="H7154">
        <v>44105</v>
      </c>
      <c r="I7154" t="s">
        <v>131</v>
      </c>
      <c r="J7154" t="s">
        <v>3982</v>
      </c>
      <c r="K7154" t="s">
        <v>39</v>
      </c>
      <c r="L7154" t="s">
        <v>51</v>
      </c>
      <c r="M7154" t="s">
        <v>3983</v>
      </c>
      <c r="N7154">
        <v>848.5440000000001</v>
      </c>
      <c r="O7154">
        <v>4</v>
      </c>
      <c r="P7154">
        <v>0.2</v>
      </c>
      <c r="Q7154">
        <v>-21.213600000000099</v>
      </c>
    </row>
    <row r="7155" spans="1:17" x14ac:dyDescent="0.3">
      <c r="A7155" t="s">
        <v>17</v>
      </c>
      <c r="B7155" t="s">
        <v>104</v>
      </c>
      <c r="C7155" t="s">
        <v>105</v>
      </c>
      <c r="D7155" t="s">
        <v>20</v>
      </c>
      <c r="E7155" t="s">
        <v>21</v>
      </c>
      <c r="F7155" t="s">
        <v>106</v>
      </c>
      <c r="G7155" t="s">
        <v>107</v>
      </c>
      <c r="H7155">
        <v>84084</v>
      </c>
      <c r="I7155" t="s">
        <v>37</v>
      </c>
      <c r="J7155" t="s">
        <v>108</v>
      </c>
      <c r="K7155" t="s">
        <v>39</v>
      </c>
      <c r="L7155" t="s">
        <v>51</v>
      </c>
      <c r="M7155" t="s">
        <v>109</v>
      </c>
      <c r="N7155">
        <v>55.5</v>
      </c>
      <c r="O7155">
        <v>2</v>
      </c>
      <c r="P7155">
        <v>0</v>
      </c>
      <c r="Q7155">
        <v>9.9899999999999949</v>
      </c>
    </row>
    <row r="7156" spans="1:17" x14ac:dyDescent="0.3">
      <c r="A7156" t="s">
        <v>42</v>
      </c>
      <c r="B7156" t="s">
        <v>609</v>
      </c>
      <c r="C7156" t="s">
        <v>610</v>
      </c>
      <c r="D7156" t="s">
        <v>20</v>
      </c>
      <c r="E7156" t="s">
        <v>21</v>
      </c>
      <c r="F7156" t="s">
        <v>1078</v>
      </c>
      <c r="G7156" t="s">
        <v>92</v>
      </c>
      <c r="H7156">
        <v>78745</v>
      </c>
      <c r="I7156" t="s">
        <v>93</v>
      </c>
      <c r="J7156" t="s">
        <v>108</v>
      </c>
      <c r="K7156" t="s">
        <v>39</v>
      </c>
      <c r="L7156" t="s">
        <v>51</v>
      </c>
      <c r="M7156" t="s">
        <v>109</v>
      </c>
      <c r="N7156">
        <v>88.800000000000011</v>
      </c>
      <c r="O7156">
        <v>4</v>
      </c>
      <c r="P7156">
        <v>0.2</v>
      </c>
      <c r="Q7156">
        <v>-2.2200000000000131</v>
      </c>
    </row>
    <row r="7157" spans="1:17" x14ac:dyDescent="0.3">
      <c r="A7157" t="s">
        <v>42</v>
      </c>
      <c r="B7157" t="s">
        <v>2865</v>
      </c>
      <c r="C7157" t="s">
        <v>2866</v>
      </c>
      <c r="D7157" t="s">
        <v>90</v>
      </c>
      <c r="E7157" t="s">
        <v>21</v>
      </c>
      <c r="F7157" t="s">
        <v>35</v>
      </c>
      <c r="G7157" t="s">
        <v>36</v>
      </c>
      <c r="H7157">
        <v>90036</v>
      </c>
      <c r="I7157" t="s">
        <v>37</v>
      </c>
      <c r="J7157" t="s">
        <v>108</v>
      </c>
      <c r="K7157" t="s">
        <v>39</v>
      </c>
      <c r="L7157" t="s">
        <v>51</v>
      </c>
      <c r="M7157" t="s">
        <v>109</v>
      </c>
      <c r="N7157">
        <v>249.75</v>
      </c>
      <c r="O7157">
        <v>9</v>
      </c>
      <c r="P7157">
        <v>0</v>
      </c>
      <c r="Q7157">
        <v>44.954999999999977</v>
      </c>
    </row>
    <row r="7158" spans="1:17" x14ac:dyDescent="0.3">
      <c r="A7158" t="s">
        <v>1122</v>
      </c>
      <c r="B7158" t="s">
        <v>856</v>
      </c>
      <c r="C7158" t="s">
        <v>857</v>
      </c>
      <c r="D7158" t="s">
        <v>34</v>
      </c>
      <c r="E7158" t="s">
        <v>21</v>
      </c>
      <c r="F7158" t="s">
        <v>22</v>
      </c>
      <c r="G7158" t="s">
        <v>23</v>
      </c>
      <c r="H7158">
        <v>42420</v>
      </c>
      <c r="I7158" t="s">
        <v>24</v>
      </c>
      <c r="J7158" t="s">
        <v>108</v>
      </c>
      <c r="K7158" t="s">
        <v>39</v>
      </c>
      <c r="L7158" t="s">
        <v>51</v>
      </c>
      <c r="M7158" t="s">
        <v>109</v>
      </c>
      <c r="N7158">
        <v>83.25</v>
      </c>
      <c r="O7158">
        <v>3</v>
      </c>
      <c r="P7158">
        <v>0</v>
      </c>
      <c r="Q7158">
        <v>14.984999999999992</v>
      </c>
    </row>
    <row r="7159" spans="1:17" x14ac:dyDescent="0.3">
      <c r="A7159" t="s">
        <v>1122</v>
      </c>
      <c r="B7159" t="s">
        <v>2637</v>
      </c>
      <c r="C7159" t="s">
        <v>2638</v>
      </c>
      <c r="D7159" t="s">
        <v>20</v>
      </c>
      <c r="E7159" t="s">
        <v>21</v>
      </c>
      <c r="F7159" t="s">
        <v>5314</v>
      </c>
      <c r="G7159" t="s">
        <v>568</v>
      </c>
      <c r="H7159">
        <v>73505</v>
      </c>
      <c r="I7159" t="s">
        <v>93</v>
      </c>
      <c r="J7159" t="s">
        <v>5315</v>
      </c>
      <c r="K7159" t="s">
        <v>39</v>
      </c>
      <c r="L7159" t="s">
        <v>51</v>
      </c>
      <c r="M7159" t="s">
        <v>5316</v>
      </c>
      <c r="N7159">
        <v>333.09000000000003</v>
      </c>
      <c r="O7159">
        <v>3</v>
      </c>
      <c r="P7159">
        <v>0</v>
      </c>
      <c r="Q7159">
        <v>23.316299999999984</v>
      </c>
    </row>
    <row r="7160" spans="1:17" x14ac:dyDescent="0.3">
      <c r="A7160" t="s">
        <v>42</v>
      </c>
      <c r="B7160" t="s">
        <v>4007</v>
      </c>
      <c r="C7160" t="s">
        <v>4008</v>
      </c>
      <c r="D7160" t="s">
        <v>20</v>
      </c>
      <c r="E7160" t="s">
        <v>21</v>
      </c>
      <c r="F7160" t="s">
        <v>829</v>
      </c>
      <c r="G7160" t="s">
        <v>36</v>
      </c>
      <c r="H7160">
        <v>92105</v>
      </c>
      <c r="I7160" t="s">
        <v>37</v>
      </c>
      <c r="J7160" t="s">
        <v>5315</v>
      </c>
      <c r="K7160" t="s">
        <v>39</v>
      </c>
      <c r="L7160" t="s">
        <v>51</v>
      </c>
      <c r="M7160" t="s">
        <v>5316</v>
      </c>
      <c r="N7160">
        <v>777.21</v>
      </c>
      <c r="O7160">
        <v>7</v>
      </c>
      <c r="P7160">
        <v>0</v>
      </c>
      <c r="Q7160">
        <v>54.404699999999963</v>
      </c>
    </row>
    <row r="7161" spans="1:17" x14ac:dyDescent="0.3">
      <c r="A7161" t="s">
        <v>42</v>
      </c>
      <c r="B7161" t="s">
        <v>3165</v>
      </c>
      <c r="C7161" t="s">
        <v>3166</v>
      </c>
      <c r="D7161" t="s">
        <v>20</v>
      </c>
      <c r="E7161" t="s">
        <v>21</v>
      </c>
      <c r="F7161" t="s">
        <v>163</v>
      </c>
      <c r="G7161" t="s">
        <v>92</v>
      </c>
      <c r="H7161">
        <v>77041</v>
      </c>
      <c r="I7161" t="s">
        <v>93</v>
      </c>
      <c r="J7161" t="s">
        <v>5315</v>
      </c>
      <c r="K7161" t="s">
        <v>39</v>
      </c>
      <c r="L7161" t="s">
        <v>51</v>
      </c>
      <c r="M7161" t="s">
        <v>5316</v>
      </c>
      <c r="N7161">
        <v>177.64800000000002</v>
      </c>
      <c r="O7161">
        <v>2</v>
      </c>
      <c r="P7161">
        <v>0.2</v>
      </c>
      <c r="Q7161">
        <v>-28.867800000000017</v>
      </c>
    </row>
    <row r="7162" spans="1:17" x14ac:dyDescent="0.3">
      <c r="A7162" t="s">
        <v>42</v>
      </c>
      <c r="B7162" t="s">
        <v>4748</v>
      </c>
      <c r="C7162" t="s">
        <v>4749</v>
      </c>
      <c r="D7162" t="s">
        <v>90</v>
      </c>
      <c r="E7162" t="s">
        <v>21</v>
      </c>
      <c r="F7162" t="s">
        <v>1868</v>
      </c>
      <c r="G7162" t="s">
        <v>436</v>
      </c>
      <c r="H7162">
        <v>44105</v>
      </c>
      <c r="I7162" t="s">
        <v>131</v>
      </c>
      <c r="J7162" t="s">
        <v>5458</v>
      </c>
      <c r="K7162" t="s">
        <v>39</v>
      </c>
      <c r="L7162" t="s">
        <v>51</v>
      </c>
      <c r="M7162" t="s">
        <v>5459</v>
      </c>
      <c r="N7162">
        <v>222.32000000000005</v>
      </c>
      <c r="O7162">
        <v>7</v>
      </c>
      <c r="P7162">
        <v>0.2</v>
      </c>
      <c r="Q7162">
        <v>25.010999999999967</v>
      </c>
    </row>
    <row r="7163" spans="1:17" x14ac:dyDescent="0.3">
      <c r="A7163" t="s">
        <v>42</v>
      </c>
      <c r="B7163" t="s">
        <v>4607</v>
      </c>
      <c r="C7163" t="s">
        <v>4608</v>
      </c>
      <c r="D7163" t="s">
        <v>90</v>
      </c>
      <c r="E7163" t="s">
        <v>21</v>
      </c>
      <c r="F7163" t="s">
        <v>2976</v>
      </c>
      <c r="G7163" t="s">
        <v>1217</v>
      </c>
      <c r="H7163">
        <v>2908</v>
      </c>
      <c r="I7163" t="s">
        <v>131</v>
      </c>
      <c r="J7163" t="s">
        <v>5458</v>
      </c>
      <c r="K7163" t="s">
        <v>39</v>
      </c>
      <c r="L7163" t="s">
        <v>51</v>
      </c>
      <c r="M7163" t="s">
        <v>5459</v>
      </c>
      <c r="N7163">
        <v>119.10000000000001</v>
      </c>
      <c r="O7163">
        <v>3</v>
      </c>
      <c r="P7163">
        <v>0</v>
      </c>
      <c r="Q7163">
        <v>34.538999999999994</v>
      </c>
    </row>
    <row r="7164" spans="1:17" x14ac:dyDescent="0.3">
      <c r="A7164" t="s">
        <v>42</v>
      </c>
      <c r="B7164" t="s">
        <v>1366</v>
      </c>
      <c r="C7164" t="s">
        <v>1367</v>
      </c>
      <c r="D7164" t="s">
        <v>34</v>
      </c>
      <c r="E7164" t="s">
        <v>21</v>
      </c>
      <c r="F7164" t="s">
        <v>700</v>
      </c>
      <c r="G7164" t="s">
        <v>436</v>
      </c>
      <c r="H7164">
        <v>44312</v>
      </c>
      <c r="I7164" t="s">
        <v>131</v>
      </c>
      <c r="J7164" t="s">
        <v>1368</v>
      </c>
      <c r="K7164" t="s">
        <v>39</v>
      </c>
      <c r="L7164" t="s">
        <v>51</v>
      </c>
      <c r="M7164" t="s">
        <v>1369</v>
      </c>
      <c r="N7164">
        <v>665.40800000000002</v>
      </c>
      <c r="O7164">
        <v>2</v>
      </c>
      <c r="P7164">
        <v>0.2</v>
      </c>
      <c r="Q7164">
        <v>66.540799999999962</v>
      </c>
    </row>
    <row r="7165" spans="1:17" x14ac:dyDescent="0.3">
      <c r="A7165" t="s">
        <v>166</v>
      </c>
      <c r="B7165" t="s">
        <v>692</v>
      </c>
      <c r="C7165" t="s">
        <v>693</v>
      </c>
      <c r="D7165" t="s">
        <v>34</v>
      </c>
      <c r="E7165" t="s">
        <v>21</v>
      </c>
      <c r="F7165" t="s">
        <v>84</v>
      </c>
      <c r="G7165" t="s">
        <v>85</v>
      </c>
      <c r="H7165">
        <v>98115</v>
      </c>
      <c r="I7165" t="s">
        <v>37</v>
      </c>
      <c r="J7165" t="s">
        <v>1368</v>
      </c>
      <c r="K7165" t="s">
        <v>39</v>
      </c>
      <c r="L7165" t="s">
        <v>51</v>
      </c>
      <c r="M7165" t="s">
        <v>1369</v>
      </c>
      <c r="N7165">
        <v>1247.6399999999999</v>
      </c>
      <c r="O7165">
        <v>3</v>
      </c>
      <c r="P7165">
        <v>0</v>
      </c>
      <c r="Q7165">
        <v>349.33919999999995</v>
      </c>
    </row>
    <row r="7166" spans="1:17" x14ac:dyDescent="0.3">
      <c r="A7166" t="s">
        <v>166</v>
      </c>
      <c r="B7166" t="s">
        <v>421</v>
      </c>
      <c r="C7166" t="s">
        <v>422</v>
      </c>
      <c r="D7166" t="s">
        <v>34</v>
      </c>
      <c r="E7166" t="s">
        <v>21</v>
      </c>
      <c r="F7166" t="s">
        <v>129</v>
      </c>
      <c r="G7166" t="s">
        <v>130</v>
      </c>
      <c r="H7166">
        <v>19120</v>
      </c>
      <c r="I7166" t="s">
        <v>131</v>
      </c>
      <c r="J7166" t="s">
        <v>1368</v>
      </c>
      <c r="K7166" t="s">
        <v>39</v>
      </c>
      <c r="L7166" t="s">
        <v>51</v>
      </c>
      <c r="M7166" t="s">
        <v>1369</v>
      </c>
      <c r="N7166">
        <v>332.70400000000001</v>
      </c>
      <c r="O7166">
        <v>1</v>
      </c>
      <c r="P7166">
        <v>0.2</v>
      </c>
      <c r="Q7166">
        <v>33.270399999999981</v>
      </c>
    </row>
    <row r="7167" spans="1:17" x14ac:dyDescent="0.3">
      <c r="A7167" t="s">
        <v>42</v>
      </c>
      <c r="B7167" t="s">
        <v>3361</v>
      </c>
      <c r="C7167" t="s">
        <v>3362</v>
      </c>
      <c r="D7167" t="s">
        <v>90</v>
      </c>
      <c r="E7167" t="s">
        <v>21</v>
      </c>
      <c r="F7167" t="s">
        <v>2976</v>
      </c>
      <c r="G7167" t="s">
        <v>1217</v>
      </c>
      <c r="H7167">
        <v>2908</v>
      </c>
      <c r="I7167" t="s">
        <v>131</v>
      </c>
      <c r="J7167" t="s">
        <v>1368</v>
      </c>
      <c r="K7167" t="s">
        <v>39</v>
      </c>
      <c r="L7167" t="s">
        <v>51</v>
      </c>
      <c r="M7167" t="s">
        <v>1369</v>
      </c>
      <c r="N7167">
        <v>2079.4</v>
      </c>
      <c r="O7167">
        <v>5</v>
      </c>
      <c r="P7167">
        <v>0</v>
      </c>
      <c r="Q7167">
        <v>582.23199999999997</v>
      </c>
    </row>
    <row r="7168" spans="1:17" x14ac:dyDescent="0.3">
      <c r="A7168" t="s">
        <v>17</v>
      </c>
      <c r="B7168" t="s">
        <v>739</v>
      </c>
      <c r="C7168" t="s">
        <v>740</v>
      </c>
      <c r="D7168" t="s">
        <v>34</v>
      </c>
      <c r="E7168" t="s">
        <v>21</v>
      </c>
      <c r="F7168" t="s">
        <v>235</v>
      </c>
      <c r="G7168" t="s">
        <v>236</v>
      </c>
      <c r="H7168">
        <v>10011</v>
      </c>
      <c r="I7168" t="s">
        <v>131</v>
      </c>
      <c r="J7168" t="s">
        <v>1368</v>
      </c>
      <c r="K7168" t="s">
        <v>39</v>
      </c>
      <c r="L7168" t="s">
        <v>51</v>
      </c>
      <c r="M7168" t="s">
        <v>1369</v>
      </c>
      <c r="N7168">
        <v>1247.6399999999999</v>
      </c>
      <c r="O7168">
        <v>3</v>
      </c>
      <c r="P7168">
        <v>0</v>
      </c>
      <c r="Q7168">
        <v>349.33919999999995</v>
      </c>
    </row>
    <row r="7169" spans="1:17" x14ac:dyDescent="0.3">
      <c r="A7169" t="s">
        <v>42</v>
      </c>
      <c r="B7169" t="s">
        <v>2521</v>
      </c>
      <c r="C7169" t="s">
        <v>2522</v>
      </c>
      <c r="D7169" t="s">
        <v>20</v>
      </c>
      <c r="E7169" t="s">
        <v>21</v>
      </c>
      <c r="F7169" t="s">
        <v>290</v>
      </c>
      <c r="G7169" t="s">
        <v>1292</v>
      </c>
      <c r="H7169">
        <v>39212</v>
      </c>
      <c r="I7169" t="s">
        <v>24</v>
      </c>
      <c r="J7169" t="s">
        <v>4988</v>
      </c>
      <c r="K7169" t="s">
        <v>39</v>
      </c>
      <c r="L7169" t="s">
        <v>51</v>
      </c>
      <c r="M7169" t="s">
        <v>4989</v>
      </c>
      <c r="N7169">
        <v>7.89</v>
      </c>
      <c r="O7169">
        <v>1</v>
      </c>
      <c r="P7169">
        <v>0</v>
      </c>
      <c r="Q7169">
        <v>0.31559999999999899</v>
      </c>
    </row>
    <row r="7170" spans="1:17" x14ac:dyDescent="0.3">
      <c r="A7170" t="s">
        <v>42</v>
      </c>
      <c r="B7170" t="s">
        <v>1466</v>
      </c>
      <c r="C7170" t="s">
        <v>1467</v>
      </c>
      <c r="D7170" t="s">
        <v>20</v>
      </c>
      <c r="E7170" t="s">
        <v>21</v>
      </c>
      <c r="F7170" t="s">
        <v>112</v>
      </c>
      <c r="G7170" t="s">
        <v>36</v>
      </c>
      <c r="H7170">
        <v>94122</v>
      </c>
      <c r="I7170" t="s">
        <v>37</v>
      </c>
      <c r="J7170" t="s">
        <v>4988</v>
      </c>
      <c r="K7170" t="s">
        <v>39</v>
      </c>
      <c r="L7170" t="s">
        <v>51</v>
      </c>
      <c r="M7170" t="s">
        <v>4989</v>
      </c>
      <c r="N7170">
        <v>15.78</v>
      </c>
      <c r="O7170">
        <v>2</v>
      </c>
      <c r="P7170">
        <v>0</v>
      </c>
      <c r="Q7170">
        <v>0.63119999999999798</v>
      </c>
    </row>
    <row r="7171" spans="1:17" x14ac:dyDescent="0.3">
      <c r="A7171" t="s">
        <v>42</v>
      </c>
      <c r="B7171" t="s">
        <v>3165</v>
      </c>
      <c r="C7171" t="s">
        <v>3166</v>
      </c>
      <c r="D7171" t="s">
        <v>20</v>
      </c>
      <c r="E7171" t="s">
        <v>21</v>
      </c>
      <c r="F7171" t="s">
        <v>476</v>
      </c>
      <c r="G7171" t="s">
        <v>275</v>
      </c>
      <c r="H7171">
        <v>85023</v>
      </c>
      <c r="I7171" t="s">
        <v>37</v>
      </c>
      <c r="J7171" t="s">
        <v>4988</v>
      </c>
      <c r="K7171" t="s">
        <v>39</v>
      </c>
      <c r="L7171" t="s">
        <v>51</v>
      </c>
      <c r="M7171" t="s">
        <v>4989</v>
      </c>
      <c r="N7171">
        <v>12.624000000000001</v>
      </c>
      <c r="O7171">
        <v>2</v>
      </c>
      <c r="P7171">
        <v>0.2</v>
      </c>
      <c r="Q7171">
        <v>-2.5248000000000022</v>
      </c>
    </row>
    <row r="7172" spans="1:17" x14ac:dyDescent="0.3">
      <c r="A7172" t="s">
        <v>42</v>
      </c>
      <c r="B7172" t="s">
        <v>3784</v>
      </c>
      <c r="C7172" t="s">
        <v>3785</v>
      </c>
      <c r="D7172" t="s">
        <v>20</v>
      </c>
      <c r="E7172" t="s">
        <v>21</v>
      </c>
      <c r="F7172" t="s">
        <v>3239</v>
      </c>
      <c r="G7172" t="s">
        <v>92</v>
      </c>
      <c r="H7172">
        <v>75061</v>
      </c>
      <c r="I7172" t="s">
        <v>93</v>
      </c>
      <c r="J7172" t="s">
        <v>4988</v>
      </c>
      <c r="K7172" t="s">
        <v>39</v>
      </c>
      <c r="L7172" t="s">
        <v>51</v>
      </c>
      <c r="M7172" t="s">
        <v>4989</v>
      </c>
      <c r="N7172">
        <v>18.936</v>
      </c>
      <c r="O7172">
        <v>3</v>
      </c>
      <c r="P7172">
        <v>0.2</v>
      </c>
      <c r="Q7172">
        <v>-3.787200000000003</v>
      </c>
    </row>
    <row r="7173" spans="1:17" x14ac:dyDescent="0.3">
      <c r="A7173" t="s">
        <v>42</v>
      </c>
      <c r="B7173" t="s">
        <v>5447</v>
      </c>
      <c r="C7173" t="s">
        <v>5448</v>
      </c>
      <c r="D7173" t="s">
        <v>20</v>
      </c>
      <c r="E7173" t="s">
        <v>21</v>
      </c>
      <c r="F7173" t="s">
        <v>983</v>
      </c>
      <c r="G7173" t="s">
        <v>92</v>
      </c>
      <c r="H7173">
        <v>76017</v>
      </c>
      <c r="I7173" t="s">
        <v>93</v>
      </c>
      <c r="J7173" t="s">
        <v>4988</v>
      </c>
      <c r="K7173" t="s">
        <v>39</v>
      </c>
      <c r="L7173" t="s">
        <v>51</v>
      </c>
      <c r="M7173" t="s">
        <v>4989</v>
      </c>
      <c r="N7173">
        <v>12.624000000000001</v>
      </c>
      <c r="O7173">
        <v>2</v>
      </c>
      <c r="P7173">
        <v>0.2</v>
      </c>
      <c r="Q7173">
        <v>-2.5248000000000022</v>
      </c>
    </row>
    <row r="7174" spans="1:17" x14ac:dyDescent="0.3">
      <c r="A7174" t="s">
        <v>42</v>
      </c>
      <c r="B7174" t="s">
        <v>1712</v>
      </c>
      <c r="C7174" t="s">
        <v>1713</v>
      </c>
      <c r="D7174" t="s">
        <v>20</v>
      </c>
      <c r="E7174" t="s">
        <v>21</v>
      </c>
      <c r="F7174" t="s">
        <v>35</v>
      </c>
      <c r="G7174" t="s">
        <v>36</v>
      </c>
      <c r="H7174">
        <v>90036</v>
      </c>
      <c r="I7174" t="s">
        <v>37</v>
      </c>
      <c r="J7174" t="s">
        <v>4988</v>
      </c>
      <c r="K7174" t="s">
        <v>39</v>
      </c>
      <c r="L7174" t="s">
        <v>51</v>
      </c>
      <c r="M7174" t="s">
        <v>4989</v>
      </c>
      <c r="N7174">
        <v>23.669999999999998</v>
      </c>
      <c r="O7174">
        <v>3</v>
      </c>
      <c r="P7174">
        <v>0</v>
      </c>
      <c r="Q7174">
        <v>0.94679999999999698</v>
      </c>
    </row>
    <row r="7175" spans="1:17" x14ac:dyDescent="0.3">
      <c r="A7175" t="s">
        <v>42</v>
      </c>
      <c r="B7175" t="s">
        <v>1647</v>
      </c>
      <c r="C7175" t="s">
        <v>1648</v>
      </c>
      <c r="D7175" t="s">
        <v>20</v>
      </c>
      <c r="E7175" t="s">
        <v>21</v>
      </c>
      <c r="F7175" t="s">
        <v>3342</v>
      </c>
      <c r="G7175" t="s">
        <v>275</v>
      </c>
      <c r="H7175">
        <v>85281</v>
      </c>
      <c r="I7175" t="s">
        <v>37</v>
      </c>
      <c r="J7175" t="s">
        <v>3343</v>
      </c>
      <c r="K7175" t="s">
        <v>39</v>
      </c>
      <c r="L7175" t="s">
        <v>51</v>
      </c>
      <c r="M7175" t="s">
        <v>3344</v>
      </c>
      <c r="N7175">
        <v>10.744</v>
      </c>
      <c r="O7175">
        <v>1</v>
      </c>
      <c r="P7175">
        <v>0.2</v>
      </c>
      <c r="Q7175">
        <v>0.80579999999999963</v>
      </c>
    </row>
    <row r="7176" spans="1:17" x14ac:dyDescent="0.3">
      <c r="A7176" t="s">
        <v>17</v>
      </c>
      <c r="B7176" t="s">
        <v>4105</v>
      </c>
      <c r="C7176" t="s">
        <v>4106</v>
      </c>
      <c r="D7176" t="s">
        <v>20</v>
      </c>
      <c r="E7176" t="s">
        <v>21</v>
      </c>
      <c r="F7176" t="s">
        <v>235</v>
      </c>
      <c r="G7176" t="s">
        <v>236</v>
      </c>
      <c r="H7176">
        <v>10011</v>
      </c>
      <c r="I7176" t="s">
        <v>131</v>
      </c>
      <c r="J7176" t="s">
        <v>3343</v>
      </c>
      <c r="K7176" t="s">
        <v>39</v>
      </c>
      <c r="L7176" t="s">
        <v>51</v>
      </c>
      <c r="M7176" t="s">
        <v>3344</v>
      </c>
      <c r="N7176">
        <v>107.44</v>
      </c>
      <c r="O7176">
        <v>8</v>
      </c>
      <c r="P7176">
        <v>0</v>
      </c>
      <c r="Q7176">
        <v>27.934399999999997</v>
      </c>
    </row>
    <row r="7177" spans="1:17" x14ac:dyDescent="0.3">
      <c r="A7177" t="s">
        <v>1122</v>
      </c>
      <c r="B7177" t="s">
        <v>4279</v>
      </c>
      <c r="C7177" t="s">
        <v>4280</v>
      </c>
      <c r="D7177" t="s">
        <v>34</v>
      </c>
      <c r="E7177" t="s">
        <v>21</v>
      </c>
      <c r="F7177" t="s">
        <v>536</v>
      </c>
      <c r="G7177" t="s">
        <v>1084</v>
      </c>
      <c r="H7177">
        <v>2038</v>
      </c>
      <c r="I7177" t="s">
        <v>131</v>
      </c>
      <c r="J7177" t="s">
        <v>3343</v>
      </c>
      <c r="K7177" t="s">
        <v>39</v>
      </c>
      <c r="L7177" t="s">
        <v>51</v>
      </c>
      <c r="M7177" t="s">
        <v>3344</v>
      </c>
      <c r="N7177">
        <v>40.29</v>
      </c>
      <c r="O7177">
        <v>3</v>
      </c>
      <c r="P7177">
        <v>0</v>
      </c>
      <c r="Q7177">
        <v>10.475399999999999</v>
      </c>
    </row>
    <row r="7178" spans="1:17" x14ac:dyDescent="0.3">
      <c r="A7178" t="s">
        <v>42</v>
      </c>
      <c r="B7178" t="s">
        <v>1539</v>
      </c>
      <c r="C7178" t="s">
        <v>1540</v>
      </c>
      <c r="D7178" t="s">
        <v>34</v>
      </c>
      <c r="E7178" t="s">
        <v>21</v>
      </c>
      <c r="F7178" t="s">
        <v>269</v>
      </c>
      <c r="G7178" t="s">
        <v>187</v>
      </c>
      <c r="H7178">
        <v>60610</v>
      </c>
      <c r="I7178" t="s">
        <v>93</v>
      </c>
      <c r="J7178" t="s">
        <v>3343</v>
      </c>
      <c r="K7178" t="s">
        <v>39</v>
      </c>
      <c r="L7178" t="s">
        <v>51</v>
      </c>
      <c r="M7178" t="s">
        <v>3344</v>
      </c>
      <c r="N7178">
        <v>21.488</v>
      </c>
      <c r="O7178">
        <v>2</v>
      </c>
      <c r="P7178">
        <v>0.2</v>
      </c>
      <c r="Q7178">
        <v>1.6115999999999993</v>
      </c>
    </row>
    <row r="7179" spans="1:17" x14ac:dyDescent="0.3">
      <c r="A7179" t="s">
        <v>42</v>
      </c>
      <c r="B7179" t="s">
        <v>715</v>
      </c>
      <c r="C7179" t="s">
        <v>716</v>
      </c>
      <c r="D7179" t="s">
        <v>34</v>
      </c>
      <c r="E7179" t="s">
        <v>21</v>
      </c>
      <c r="F7179" t="s">
        <v>163</v>
      </c>
      <c r="G7179" t="s">
        <v>92</v>
      </c>
      <c r="H7179">
        <v>77070</v>
      </c>
      <c r="I7179" t="s">
        <v>93</v>
      </c>
      <c r="J7179" t="s">
        <v>3343</v>
      </c>
      <c r="K7179" t="s">
        <v>39</v>
      </c>
      <c r="L7179" t="s">
        <v>51</v>
      </c>
      <c r="M7179" t="s">
        <v>3344</v>
      </c>
      <c r="N7179">
        <v>32.231999999999999</v>
      </c>
      <c r="O7179">
        <v>3</v>
      </c>
      <c r="P7179">
        <v>0.2</v>
      </c>
      <c r="Q7179">
        <v>2.4173999999999989</v>
      </c>
    </row>
    <row r="7180" spans="1:17" x14ac:dyDescent="0.3">
      <c r="A7180" t="s">
        <v>42</v>
      </c>
      <c r="B7180" t="s">
        <v>3520</v>
      </c>
      <c r="C7180" t="s">
        <v>3521</v>
      </c>
      <c r="D7180" t="s">
        <v>20</v>
      </c>
      <c r="E7180" t="s">
        <v>21</v>
      </c>
      <c r="F7180" t="s">
        <v>3249</v>
      </c>
      <c r="G7180" t="s">
        <v>275</v>
      </c>
      <c r="H7180">
        <v>85301</v>
      </c>
      <c r="I7180" t="s">
        <v>37</v>
      </c>
      <c r="J7180" t="s">
        <v>3343</v>
      </c>
      <c r="K7180" t="s">
        <v>39</v>
      </c>
      <c r="L7180" t="s">
        <v>51</v>
      </c>
      <c r="M7180" t="s">
        <v>3344</v>
      </c>
      <c r="N7180">
        <v>10.744</v>
      </c>
      <c r="O7180">
        <v>1</v>
      </c>
      <c r="P7180">
        <v>0.2</v>
      </c>
      <c r="Q7180">
        <v>0.80579999999999963</v>
      </c>
    </row>
    <row r="7181" spans="1:17" x14ac:dyDescent="0.3">
      <c r="A7181" t="s">
        <v>166</v>
      </c>
      <c r="B7181" t="s">
        <v>4942</v>
      </c>
      <c r="C7181" t="s">
        <v>4943</v>
      </c>
      <c r="D7181" t="s">
        <v>90</v>
      </c>
      <c r="E7181" t="s">
        <v>21</v>
      </c>
      <c r="F7181" t="s">
        <v>769</v>
      </c>
      <c r="G7181" t="s">
        <v>210</v>
      </c>
      <c r="H7181">
        <v>48234</v>
      </c>
      <c r="I7181" t="s">
        <v>93</v>
      </c>
      <c r="J7181" t="s">
        <v>3343</v>
      </c>
      <c r="K7181" t="s">
        <v>39</v>
      </c>
      <c r="L7181" t="s">
        <v>51</v>
      </c>
      <c r="M7181" t="s">
        <v>3344</v>
      </c>
      <c r="N7181">
        <v>53.72</v>
      </c>
      <c r="O7181">
        <v>4</v>
      </c>
      <c r="P7181">
        <v>0</v>
      </c>
      <c r="Q7181">
        <v>13.967199999999998</v>
      </c>
    </row>
    <row r="7182" spans="1:17" x14ac:dyDescent="0.3">
      <c r="A7182" t="s">
        <v>17</v>
      </c>
      <c r="B7182" t="s">
        <v>372</v>
      </c>
      <c r="C7182" t="s">
        <v>373</v>
      </c>
      <c r="D7182" t="s">
        <v>90</v>
      </c>
      <c r="E7182" t="s">
        <v>21</v>
      </c>
      <c r="F7182" t="s">
        <v>235</v>
      </c>
      <c r="G7182" t="s">
        <v>236</v>
      </c>
      <c r="H7182">
        <v>10011</v>
      </c>
      <c r="I7182" t="s">
        <v>131</v>
      </c>
      <c r="J7182" t="s">
        <v>3465</v>
      </c>
      <c r="K7182" t="s">
        <v>39</v>
      </c>
      <c r="L7182" t="s">
        <v>51</v>
      </c>
      <c r="M7182" t="s">
        <v>3466</v>
      </c>
      <c r="N7182">
        <v>59.48</v>
      </c>
      <c r="O7182">
        <v>2</v>
      </c>
      <c r="P7182">
        <v>0</v>
      </c>
      <c r="Q7182">
        <v>8.9220000000000041</v>
      </c>
    </row>
    <row r="7183" spans="1:17" x14ac:dyDescent="0.3">
      <c r="A7183" t="s">
        <v>166</v>
      </c>
      <c r="B7183" t="s">
        <v>2942</v>
      </c>
      <c r="C7183" t="s">
        <v>2943</v>
      </c>
      <c r="D7183" t="s">
        <v>20</v>
      </c>
      <c r="E7183" t="s">
        <v>21</v>
      </c>
      <c r="F7183" t="s">
        <v>983</v>
      </c>
      <c r="G7183" t="s">
        <v>92</v>
      </c>
      <c r="H7183">
        <v>76017</v>
      </c>
      <c r="I7183" t="s">
        <v>93</v>
      </c>
      <c r="J7183" t="s">
        <v>3465</v>
      </c>
      <c r="K7183" t="s">
        <v>39</v>
      </c>
      <c r="L7183" t="s">
        <v>51</v>
      </c>
      <c r="M7183" t="s">
        <v>3466</v>
      </c>
      <c r="N7183">
        <v>47.584000000000003</v>
      </c>
      <c r="O7183">
        <v>2</v>
      </c>
      <c r="P7183">
        <v>0.2</v>
      </c>
      <c r="Q7183">
        <v>-2.9739999999999966</v>
      </c>
    </row>
    <row r="7184" spans="1:17" x14ac:dyDescent="0.3">
      <c r="A7184" t="s">
        <v>42</v>
      </c>
      <c r="B7184" t="s">
        <v>2639</v>
      </c>
      <c r="C7184" t="s">
        <v>2640</v>
      </c>
      <c r="D7184" t="s">
        <v>20</v>
      </c>
      <c r="E7184" t="s">
        <v>21</v>
      </c>
      <c r="F7184" t="s">
        <v>129</v>
      </c>
      <c r="G7184" t="s">
        <v>130</v>
      </c>
      <c r="H7184">
        <v>19143</v>
      </c>
      <c r="I7184" t="s">
        <v>131</v>
      </c>
      <c r="J7184" t="s">
        <v>3465</v>
      </c>
      <c r="K7184" t="s">
        <v>39</v>
      </c>
      <c r="L7184" t="s">
        <v>51</v>
      </c>
      <c r="M7184" t="s">
        <v>3466</v>
      </c>
      <c r="N7184">
        <v>71.376000000000005</v>
      </c>
      <c r="O7184">
        <v>3</v>
      </c>
      <c r="P7184">
        <v>0.2</v>
      </c>
      <c r="Q7184">
        <v>-4.460999999999995</v>
      </c>
    </row>
    <row r="7185" spans="1:17" x14ac:dyDescent="0.3">
      <c r="A7185" t="s">
        <v>166</v>
      </c>
      <c r="B7185" t="s">
        <v>1470</v>
      </c>
      <c r="C7185" t="s">
        <v>1471</v>
      </c>
      <c r="D7185" t="s">
        <v>20</v>
      </c>
      <c r="E7185" t="s">
        <v>21</v>
      </c>
      <c r="F7185" t="s">
        <v>112</v>
      </c>
      <c r="G7185" t="s">
        <v>36</v>
      </c>
      <c r="H7185">
        <v>94110</v>
      </c>
      <c r="I7185" t="s">
        <v>37</v>
      </c>
      <c r="J7185" t="s">
        <v>3465</v>
      </c>
      <c r="K7185" t="s">
        <v>39</v>
      </c>
      <c r="L7185" t="s">
        <v>51</v>
      </c>
      <c r="M7185" t="s">
        <v>3466</v>
      </c>
      <c r="N7185">
        <v>29.74</v>
      </c>
      <c r="O7185">
        <v>1</v>
      </c>
      <c r="P7185">
        <v>0</v>
      </c>
      <c r="Q7185">
        <v>4.4610000000000021</v>
      </c>
    </row>
    <row r="7186" spans="1:17" x14ac:dyDescent="0.3">
      <c r="A7186" t="s">
        <v>42</v>
      </c>
      <c r="B7186" t="s">
        <v>3350</v>
      </c>
      <c r="C7186" t="s">
        <v>3351</v>
      </c>
      <c r="D7186" t="s">
        <v>34</v>
      </c>
      <c r="E7186" t="s">
        <v>21</v>
      </c>
      <c r="F7186" t="s">
        <v>3352</v>
      </c>
      <c r="G7186" t="s">
        <v>689</v>
      </c>
      <c r="H7186">
        <v>8302</v>
      </c>
      <c r="I7186" t="s">
        <v>131</v>
      </c>
      <c r="J7186" t="s">
        <v>3353</v>
      </c>
      <c r="K7186" t="s">
        <v>39</v>
      </c>
      <c r="L7186" t="s">
        <v>51</v>
      </c>
      <c r="M7186" t="s">
        <v>3354</v>
      </c>
      <c r="N7186">
        <v>40.74</v>
      </c>
      <c r="O7186">
        <v>3</v>
      </c>
      <c r="P7186">
        <v>0</v>
      </c>
      <c r="Q7186">
        <v>0.4073999999999991</v>
      </c>
    </row>
    <row r="7187" spans="1:17" x14ac:dyDescent="0.3">
      <c r="A7187" t="s">
        <v>17</v>
      </c>
      <c r="B7187" t="s">
        <v>1788</v>
      </c>
      <c r="C7187" t="s">
        <v>1789</v>
      </c>
      <c r="D7187" t="s">
        <v>20</v>
      </c>
      <c r="E7187" t="s">
        <v>21</v>
      </c>
      <c r="F7187" t="s">
        <v>235</v>
      </c>
      <c r="G7187" t="s">
        <v>236</v>
      </c>
      <c r="H7187">
        <v>10024</v>
      </c>
      <c r="I7187" t="s">
        <v>131</v>
      </c>
      <c r="J7187" t="s">
        <v>3353</v>
      </c>
      <c r="K7187" t="s">
        <v>39</v>
      </c>
      <c r="L7187" t="s">
        <v>51</v>
      </c>
      <c r="M7187" t="s">
        <v>3354</v>
      </c>
      <c r="N7187">
        <v>40.74</v>
      </c>
      <c r="O7187">
        <v>3</v>
      </c>
      <c r="P7187">
        <v>0</v>
      </c>
      <c r="Q7187">
        <v>0.4073999999999991</v>
      </c>
    </row>
    <row r="7188" spans="1:17" x14ac:dyDescent="0.3">
      <c r="A7188" t="s">
        <v>42</v>
      </c>
      <c r="B7188" t="s">
        <v>1860</v>
      </c>
      <c r="C7188" t="s">
        <v>1861</v>
      </c>
      <c r="D7188" t="s">
        <v>34</v>
      </c>
      <c r="E7188" t="s">
        <v>21</v>
      </c>
      <c r="F7188" t="s">
        <v>35</v>
      </c>
      <c r="G7188" t="s">
        <v>36</v>
      </c>
      <c r="H7188">
        <v>90032</v>
      </c>
      <c r="I7188" t="s">
        <v>37</v>
      </c>
      <c r="J7188" t="s">
        <v>3353</v>
      </c>
      <c r="K7188" t="s">
        <v>39</v>
      </c>
      <c r="L7188" t="s">
        <v>51</v>
      </c>
      <c r="M7188" t="s">
        <v>3354</v>
      </c>
      <c r="N7188">
        <v>54.32</v>
      </c>
      <c r="O7188">
        <v>4</v>
      </c>
      <c r="P7188">
        <v>0</v>
      </c>
      <c r="Q7188">
        <v>0.54319999999999879</v>
      </c>
    </row>
    <row r="7189" spans="1:17" x14ac:dyDescent="0.3">
      <c r="A7189" t="s">
        <v>42</v>
      </c>
      <c r="B7189" t="s">
        <v>2073</v>
      </c>
      <c r="C7189" t="s">
        <v>2074</v>
      </c>
      <c r="D7189" t="s">
        <v>34</v>
      </c>
      <c r="E7189" t="s">
        <v>21</v>
      </c>
      <c r="F7189" t="s">
        <v>282</v>
      </c>
      <c r="G7189" t="s">
        <v>283</v>
      </c>
      <c r="H7189">
        <v>22153</v>
      </c>
      <c r="I7189" t="s">
        <v>24</v>
      </c>
      <c r="J7189" t="s">
        <v>3353</v>
      </c>
      <c r="K7189" t="s">
        <v>39</v>
      </c>
      <c r="L7189" t="s">
        <v>51</v>
      </c>
      <c r="M7189" t="s">
        <v>3354</v>
      </c>
      <c r="N7189">
        <v>67.900000000000006</v>
      </c>
      <c r="O7189">
        <v>5</v>
      </c>
      <c r="P7189">
        <v>0</v>
      </c>
      <c r="Q7189">
        <v>0.67899999999999849</v>
      </c>
    </row>
    <row r="7190" spans="1:17" x14ac:dyDescent="0.3">
      <c r="A7190" t="s">
        <v>42</v>
      </c>
      <c r="B7190" t="s">
        <v>104</v>
      </c>
      <c r="C7190" t="s">
        <v>105</v>
      </c>
      <c r="D7190" t="s">
        <v>20</v>
      </c>
      <c r="E7190" t="s">
        <v>21</v>
      </c>
      <c r="F7190" t="s">
        <v>2152</v>
      </c>
      <c r="G7190" t="s">
        <v>122</v>
      </c>
      <c r="H7190">
        <v>68104</v>
      </c>
      <c r="I7190" t="s">
        <v>93</v>
      </c>
      <c r="J7190" t="s">
        <v>3353</v>
      </c>
      <c r="K7190" t="s">
        <v>39</v>
      </c>
      <c r="L7190" t="s">
        <v>51</v>
      </c>
      <c r="M7190" t="s">
        <v>3354</v>
      </c>
      <c r="N7190">
        <v>40.74</v>
      </c>
      <c r="O7190">
        <v>3</v>
      </c>
      <c r="P7190">
        <v>0</v>
      </c>
      <c r="Q7190">
        <v>0.4073999999999991</v>
      </c>
    </row>
    <row r="7191" spans="1:17" x14ac:dyDescent="0.3">
      <c r="A7191" t="s">
        <v>42</v>
      </c>
      <c r="B7191" t="s">
        <v>4264</v>
      </c>
      <c r="C7191" t="s">
        <v>4265</v>
      </c>
      <c r="D7191" t="s">
        <v>20</v>
      </c>
      <c r="E7191" t="s">
        <v>21</v>
      </c>
      <c r="F7191" t="s">
        <v>269</v>
      </c>
      <c r="G7191" t="s">
        <v>187</v>
      </c>
      <c r="H7191">
        <v>60623</v>
      </c>
      <c r="I7191" t="s">
        <v>93</v>
      </c>
      <c r="J7191" t="s">
        <v>3353</v>
      </c>
      <c r="K7191" t="s">
        <v>39</v>
      </c>
      <c r="L7191" t="s">
        <v>51</v>
      </c>
      <c r="M7191" t="s">
        <v>3354</v>
      </c>
      <c r="N7191">
        <v>32.591999999999999</v>
      </c>
      <c r="O7191">
        <v>3</v>
      </c>
      <c r="P7191">
        <v>0.2</v>
      </c>
      <c r="Q7191">
        <v>-7.7406000000000006</v>
      </c>
    </row>
    <row r="7192" spans="1:17" x14ac:dyDescent="0.3">
      <c r="A7192" t="s">
        <v>17</v>
      </c>
      <c r="B7192" t="s">
        <v>2585</v>
      </c>
      <c r="C7192" t="s">
        <v>2586</v>
      </c>
      <c r="D7192" t="s">
        <v>90</v>
      </c>
      <c r="E7192" t="s">
        <v>21</v>
      </c>
      <c r="F7192" t="s">
        <v>84</v>
      </c>
      <c r="G7192" t="s">
        <v>85</v>
      </c>
      <c r="H7192">
        <v>98103</v>
      </c>
      <c r="I7192" t="s">
        <v>37</v>
      </c>
      <c r="J7192" t="s">
        <v>3353</v>
      </c>
      <c r="K7192" t="s">
        <v>39</v>
      </c>
      <c r="L7192" t="s">
        <v>51</v>
      </c>
      <c r="M7192" t="s">
        <v>3354</v>
      </c>
      <c r="N7192">
        <v>40.74</v>
      </c>
      <c r="O7192">
        <v>3</v>
      </c>
      <c r="P7192">
        <v>0</v>
      </c>
      <c r="Q7192">
        <v>0.4073999999999991</v>
      </c>
    </row>
    <row r="7193" spans="1:17" x14ac:dyDescent="0.3">
      <c r="A7193" t="s">
        <v>17</v>
      </c>
      <c r="B7193" t="s">
        <v>2396</v>
      </c>
      <c r="C7193" t="s">
        <v>2397</v>
      </c>
      <c r="D7193" t="s">
        <v>20</v>
      </c>
      <c r="E7193" t="s">
        <v>21</v>
      </c>
      <c r="F7193" t="s">
        <v>3735</v>
      </c>
      <c r="G7193" t="s">
        <v>224</v>
      </c>
      <c r="H7193">
        <v>46614</v>
      </c>
      <c r="I7193" t="s">
        <v>93</v>
      </c>
      <c r="J7193" t="s">
        <v>3736</v>
      </c>
      <c r="K7193" t="s">
        <v>39</v>
      </c>
      <c r="L7193" t="s">
        <v>51</v>
      </c>
      <c r="M7193" t="s">
        <v>3737</v>
      </c>
      <c r="N7193">
        <v>34.76</v>
      </c>
      <c r="O7193">
        <v>1</v>
      </c>
      <c r="P7193">
        <v>0</v>
      </c>
      <c r="Q7193">
        <v>9.732800000000001</v>
      </c>
    </row>
    <row r="7194" spans="1:17" x14ac:dyDescent="0.3">
      <c r="A7194" t="s">
        <v>17</v>
      </c>
      <c r="B7194" t="s">
        <v>4999</v>
      </c>
      <c r="C7194" t="s">
        <v>5000</v>
      </c>
      <c r="D7194" t="s">
        <v>34</v>
      </c>
      <c r="E7194" t="s">
        <v>21</v>
      </c>
      <c r="F7194" t="s">
        <v>35</v>
      </c>
      <c r="G7194" t="s">
        <v>36</v>
      </c>
      <c r="H7194">
        <v>90004</v>
      </c>
      <c r="I7194" t="s">
        <v>37</v>
      </c>
      <c r="J7194" t="s">
        <v>3736</v>
      </c>
      <c r="K7194" t="s">
        <v>39</v>
      </c>
      <c r="L7194" t="s">
        <v>51</v>
      </c>
      <c r="M7194" t="s">
        <v>3737</v>
      </c>
      <c r="N7194">
        <v>69.52</v>
      </c>
      <c r="O7194">
        <v>2</v>
      </c>
      <c r="P7194">
        <v>0</v>
      </c>
      <c r="Q7194">
        <v>19.465600000000002</v>
      </c>
    </row>
    <row r="7195" spans="1:17" x14ac:dyDescent="0.3">
      <c r="A7195" t="s">
        <v>42</v>
      </c>
      <c r="B7195" t="s">
        <v>4932</v>
      </c>
      <c r="C7195" t="s">
        <v>4933</v>
      </c>
      <c r="D7195" t="s">
        <v>34</v>
      </c>
      <c r="E7195" t="s">
        <v>21</v>
      </c>
      <c r="F7195" t="s">
        <v>1273</v>
      </c>
      <c r="G7195" t="s">
        <v>23</v>
      </c>
      <c r="H7195">
        <v>40475</v>
      </c>
      <c r="I7195" t="s">
        <v>24</v>
      </c>
      <c r="J7195" t="s">
        <v>3736</v>
      </c>
      <c r="K7195" t="s">
        <v>39</v>
      </c>
      <c r="L7195" t="s">
        <v>51</v>
      </c>
      <c r="M7195" t="s">
        <v>3737</v>
      </c>
      <c r="N7195">
        <v>69.52</v>
      </c>
      <c r="O7195">
        <v>2</v>
      </c>
      <c r="P7195">
        <v>0</v>
      </c>
      <c r="Q7195">
        <v>19.465600000000002</v>
      </c>
    </row>
    <row r="7196" spans="1:17" x14ac:dyDescent="0.3">
      <c r="A7196" t="s">
        <v>42</v>
      </c>
      <c r="B7196" t="s">
        <v>1816</v>
      </c>
      <c r="C7196" t="s">
        <v>1817</v>
      </c>
      <c r="D7196" t="s">
        <v>20</v>
      </c>
      <c r="E7196" t="s">
        <v>21</v>
      </c>
      <c r="F7196" t="s">
        <v>35</v>
      </c>
      <c r="G7196" t="s">
        <v>36</v>
      </c>
      <c r="H7196">
        <v>90045</v>
      </c>
      <c r="I7196" t="s">
        <v>37</v>
      </c>
      <c r="J7196" t="s">
        <v>3736</v>
      </c>
      <c r="K7196" t="s">
        <v>39</v>
      </c>
      <c r="L7196" t="s">
        <v>51</v>
      </c>
      <c r="M7196" t="s">
        <v>3737</v>
      </c>
      <c r="N7196">
        <v>139.04</v>
      </c>
      <c r="O7196">
        <v>4</v>
      </c>
      <c r="P7196">
        <v>0</v>
      </c>
      <c r="Q7196">
        <v>38.931200000000004</v>
      </c>
    </row>
    <row r="7197" spans="1:17" x14ac:dyDescent="0.3">
      <c r="A7197" t="s">
        <v>42</v>
      </c>
      <c r="B7197" t="s">
        <v>4758</v>
      </c>
      <c r="C7197" t="s">
        <v>4759</v>
      </c>
      <c r="D7197" t="s">
        <v>90</v>
      </c>
      <c r="E7197" t="s">
        <v>21</v>
      </c>
      <c r="F7197" t="s">
        <v>712</v>
      </c>
      <c r="G7197" t="s">
        <v>92</v>
      </c>
      <c r="H7197">
        <v>75217</v>
      </c>
      <c r="I7197" t="s">
        <v>93</v>
      </c>
      <c r="J7197" t="s">
        <v>3736</v>
      </c>
      <c r="K7197" t="s">
        <v>39</v>
      </c>
      <c r="L7197" t="s">
        <v>51</v>
      </c>
      <c r="M7197" t="s">
        <v>3737</v>
      </c>
      <c r="N7197">
        <v>55.616</v>
      </c>
      <c r="O7197">
        <v>2</v>
      </c>
      <c r="P7197">
        <v>0.2</v>
      </c>
      <c r="Q7197">
        <v>5.5616000000000021</v>
      </c>
    </row>
    <row r="7198" spans="1:17" x14ac:dyDescent="0.3">
      <c r="A7198" t="s">
        <v>17</v>
      </c>
      <c r="B7198" t="s">
        <v>4275</v>
      </c>
      <c r="C7198" t="s">
        <v>4276</v>
      </c>
      <c r="D7198" t="s">
        <v>20</v>
      </c>
      <c r="E7198" t="s">
        <v>21</v>
      </c>
      <c r="F7198" t="s">
        <v>4565</v>
      </c>
      <c r="G7198" t="s">
        <v>36</v>
      </c>
      <c r="H7198">
        <v>95687</v>
      </c>
      <c r="I7198" t="s">
        <v>37</v>
      </c>
      <c r="J7198" t="s">
        <v>4566</v>
      </c>
      <c r="K7198" t="s">
        <v>39</v>
      </c>
      <c r="L7198" t="s">
        <v>51</v>
      </c>
      <c r="M7198" t="s">
        <v>4567</v>
      </c>
      <c r="N7198">
        <v>423.28</v>
      </c>
      <c r="O7198">
        <v>11</v>
      </c>
      <c r="P7198">
        <v>0</v>
      </c>
      <c r="Q7198">
        <v>110.05279999999999</v>
      </c>
    </row>
    <row r="7199" spans="1:17" x14ac:dyDescent="0.3">
      <c r="A7199" t="s">
        <v>42</v>
      </c>
      <c r="B7199" t="s">
        <v>2496</v>
      </c>
      <c r="C7199" t="s">
        <v>2497</v>
      </c>
      <c r="D7199" t="s">
        <v>90</v>
      </c>
      <c r="E7199" t="s">
        <v>21</v>
      </c>
      <c r="F7199" t="s">
        <v>329</v>
      </c>
      <c r="G7199" t="s">
        <v>78</v>
      </c>
      <c r="H7199">
        <v>27707</v>
      </c>
      <c r="I7199" t="s">
        <v>24</v>
      </c>
      <c r="J7199" t="s">
        <v>4566</v>
      </c>
      <c r="K7199" t="s">
        <v>39</v>
      </c>
      <c r="L7199" t="s">
        <v>51</v>
      </c>
      <c r="M7199" t="s">
        <v>4567</v>
      </c>
      <c r="N7199">
        <v>61.567999999999998</v>
      </c>
      <c r="O7199">
        <v>2</v>
      </c>
      <c r="P7199">
        <v>0.2</v>
      </c>
      <c r="Q7199">
        <v>4.6175999999999995</v>
      </c>
    </row>
    <row r="7200" spans="1:17" x14ac:dyDescent="0.3">
      <c r="A7200" t="s">
        <v>42</v>
      </c>
      <c r="B7200" t="s">
        <v>3884</v>
      </c>
      <c r="C7200" t="s">
        <v>3885</v>
      </c>
      <c r="D7200" t="s">
        <v>20</v>
      </c>
      <c r="E7200" t="s">
        <v>21</v>
      </c>
      <c r="F7200" t="s">
        <v>269</v>
      </c>
      <c r="G7200" t="s">
        <v>187</v>
      </c>
      <c r="H7200">
        <v>60610</v>
      </c>
      <c r="I7200" t="s">
        <v>93</v>
      </c>
      <c r="J7200" t="s">
        <v>4566</v>
      </c>
      <c r="K7200" t="s">
        <v>39</v>
      </c>
      <c r="L7200" t="s">
        <v>51</v>
      </c>
      <c r="M7200" t="s">
        <v>4567</v>
      </c>
      <c r="N7200">
        <v>61.567999999999998</v>
      </c>
      <c r="O7200">
        <v>2</v>
      </c>
      <c r="P7200">
        <v>0.2</v>
      </c>
      <c r="Q7200">
        <v>4.6175999999999995</v>
      </c>
    </row>
    <row r="7201" spans="1:17" x14ac:dyDescent="0.3">
      <c r="A7201" t="s">
        <v>166</v>
      </c>
      <c r="B7201" t="s">
        <v>5071</v>
      </c>
      <c r="C7201" t="s">
        <v>5072</v>
      </c>
      <c r="D7201" t="s">
        <v>20</v>
      </c>
      <c r="E7201" t="s">
        <v>21</v>
      </c>
      <c r="F7201" t="s">
        <v>5653</v>
      </c>
      <c r="G7201" t="s">
        <v>36</v>
      </c>
      <c r="H7201">
        <v>93454</v>
      </c>
      <c r="I7201" t="s">
        <v>37</v>
      </c>
      <c r="J7201" t="s">
        <v>4566</v>
      </c>
      <c r="K7201" t="s">
        <v>39</v>
      </c>
      <c r="L7201" t="s">
        <v>51</v>
      </c>
      <c r="M7201" t="s">
        <v>4567</v>
      </c>
      <c r="N7201">
        <v>115.44</v>
      </c>
      <c r="O7201">
        <v>3</v>
      </c>
      <c r="P7201">
        <v>0</v>
      </c>
      <c r="Q7201">
        <v>30.014399999999998</v>
      </c>
    </row>
    <row r="7202" spans="1:17" x14ac:dyDescent="0.3">
      <c r="A7202" t="s">
        <v>42</v>
      </c>
      <c r="B7202" t="s">
        <v>2484</v>
      </c>
      <c r="C7202" t="s">
        <v>2485</v>
      </c>
      <c r="D7202" t="s">
        <v>90</v>
      </c>
      <c r="E7202" t="s">
        <v>21</v>
      </c>
      <c r="F7202" t="s">
        <v>84</v>
      </c>
      <c r="G7202" t="s">
        <v>85</v>
      </c>
      <c r="H7202">
        <v>98103</v>
      </c>
      <c r="I7202" t="s">
        <v>37</v>
      </c>
      <c r="J7202" t="s">
        <v>4566</v>
      </c>
      <c r="K7202" t="s">
        <v>39</v>
      </c>
      <c r="L7202" t="s">
        <v>51</v>
      </c>
      <c r="M7202" t="s">
        <v>4567</v>
      </c>
      <c r="N7202">
        <v>269.35999999999996</v>
      </c>
      <c r="O7202">
        <v>7</v>
      </c>
      <c r="P7202">
        <v>0</v>
      </c>
      <c r="Q7202">
        <v>70.033599999999993</v>
      </c>
    </row>
    <row r="7203" spans="1:17" x14ac:dyDescent="0.3">
      <c r="A7203" t="s">
        <v>17</v>
      </c>
      <c r="B7203" t="s">
        <v>3039</v>
      </c>
      <c r="C7203" t="s">
        <v>3040</v>
      </c>
      <c r="D7203" t="s">
        <v>34</v>
      </c>
      <c r="E7203" t="s">
        <v>21</v>
      </c>
      <c r="F7203" t="s">
        <v>5707</v>
      </c>
      <c r="G7203" t="s">
        <v>46</v>
      </c>
      <c r="H7203">
        <v>33445</v>
      </c>
      <c r="I7203" t="s">
        <v>24</v>
      </c>
      <c r="J7203" t="s">
        <v>4566</v>
      </c>
      <c r="K7203" t="s">
        <v>39</v>
      </c>
      <c r="L7203" t="s">
        <v>51</v>
      </c>
      <c r="M7203" t="s">
        <v>4567</v>
      </c>
      <c r="N7203">
        <v>184.70400000000001</v>
      </c>
      <c r="O7203">
        <v>6</v>
      </c>
      <c r="P7203">
        <v>0.2</v>
      </c>
      <c r="Q7203">
        <v>13.852799999999995</v>
      </c>
    </row>
    <row r="7204" spans="1:17" x14ac:dyDescent="0.3">
      <c r="A7204" t="s">
        <v>42</v>
      </c>
      <c r="B7204" t="s">
        <v>1858</v>
      </c>
      <c r="C7204" t="s">
        <v>1859</v>
      </c>
      <c r="D7204" t="s">
        <v>34</v>
      </c>
      <c r="E7204" t="s">
        <v>21</v>
      </c>
      <c r="F7204" t="s">
        <v>269</v>
      </c>
      <c r="G7204" t="s">
        <v>187</v>
      </c>
      <c r="H7204">
        <v>60623</v>
      </c>
      <c r="I7204" t="s">
        <v>93</v>
      </c>
      <c r="J7204" t="s">
        <v>2946</v>
      </c>
      <c r="K7204" t="s">
        <v>39</v>
      </c>
      <c r="L7204" t="s">
        <v>51</v>
      </c>
      <c r="M7204" t="s">
        <v>2947</v>
      </c>
      <c r="N7204">
        <v>102.33600000000001</v>
      </c>
      <c r="O7204">
        <v>4</v>
      </c>
      <c r="P7204">
        <v>0.2</v>
      </c>
      <c r="Q7204">
        <v>-12.792000000000002</v>
      </c>
    </row>
    <row r="7205" spans="1:17" x14ac:dyDescent="0.3">
      <c r="A7205" t="s">
        <v>1122</v>
      </c>
      <c r="B7205" t="s">
        <v>2942</v>
      </c>
      <c r="C7205" t="s">
        <v>2943</v>
      </c>
      <c r="D7205" t="s">
        <v>20</v>
      </c>
      <c r="E7205" t="s">
        <v>21</v>
      </c>
      <c r="F7205" t="s">
        <v>163</v>
      </c>
      <c r="G7205" t="s">
        <v>92</v>
      </c>
      <c r="H7205">
        <v>77036</v>
      </c>
      <c r="I7205" t="s">
        <v>93</v>
      </c>
      <c r="J7205" t="s">
        <v>2946</v>
      </c>
      <c r="K7205" t="s">
        <v>39</v>
      </c>
      <c r="L7205" t="s">
        <v>51</v>
      </c>
      <c r="M7205" t="s">
        <v>2947</v>
      </c>
      <c r="N7205">
        <v>281.42400000000004</v>
      </c>
      <c r="O7205">
        <v>11</v>
      </c>
      <c r="P7205">
        <v>0.2</v>
      </c>
      <c r="Q7205">
        <v>-35.178000000000004</v>
      </c>
    </row>
    <row r="7206" spans="1:17" x14ac:dyDescent="0.3">
      <c r="A7206" t="s">
        <v>166</v>
      </c>
      <c r="B7206" t="s">
        <v>3514</v>
      </c>
      <c r="C7206" t="s">
        <v>3515</v>
      </c>
      <c r="D7206" t="s">
        <v>20</v>
      </c>
      <c r="E7206" t="s">
        <v>21</v>
      </c>
      <c r="F7206" t="s">
        <v>84</v>
      </c>
      <c r="G7206" t="s">
        <v>85</v>
      </c>
      <c r="H7206">
        <v>98105</v>
      </c>
      <c r="I7206" t="s">
        <v>37</v>
      </c>
      <c r="J7206" t="s">
        <v>2946</v>
      </c>
      <c r="K7206" t="s">
        <v>39</v>
      </c>
      <c r="L7206" t="s">
        <v>51</v>
      </c>
      <c r="M7206" t="s">
        <v>2947</v>
      </c>
      <c r="N7206">
        <v>95.94</v>
      </c>
      <c r="O7206">
        <v>3</v>
      </c>
      <c r="P7206">
        <v>0</v>
      </c>
      <c r="Q7206">
        <v>9.5940000000000012</v>
      </c>
    </row>
    <row r="7207" spans="1:17" x14ac:dyDescent="0.3">
      <c r="A7207" t="s">
        <v>17</v>
      </c>
      <c r="B7207" t="s">
        <v>1065</v>
      </c>
      <c r="C7207" t="s">
        <v>1066</v>
      </c>
      <c r="D7207" t="s">
        <v>34</v>
      </c>
      <c r="E7207" t="s">
        <v>21</v>
      </c>
      <c r="F7207" t="s">
        <v>163</v>
      </c>
      <c r="G7207" t="s">
        <v>92</v>
      </c>
      <c r="H7207">
        <v>77041</v>
      </c>
      <c r="I7207" t="s">
        <v>93</v>
      </c>
      <c r="J7207" t="s">
        <v>2946</v>
      </c>
      <c r="K7207" t="s">
        <v>39</v>
      </c>
      <c r="L7207" t="s">
        <v>51</v>
      </c>
      <c r="M7207" t="s">
        <v>2947</v>
      </c>
      <c r="N7207">
        <v>127.92000000000002</v>
      </c>
      <c r="O7207">
        <v>5</v>
      </c>
      <c r="P7207">
        <v>0.2</v>
      </c>
      <c r="Q7207">
        <v>-15.990000000000002</v>
      </c>
    </row>
    <row r="7208" spans="1:17" x14ac:dyDescent="0.3">
      <c r="A7208" t="s">
        <v>17</v>
      </c>
      <c r="B7208" t="s">
        <v>3290</v>
      </c>
      <c r="C7208" t="s">
        <v>3291</v>
      </c>
      <c r="D7208" t="s">
        <v>20</v>
      </c>
      <c r="E7208" t="s">
        <v>21</v>
      </c>
      <c r="F7208" t="s">
        <v>2192</v>
      </c>
      <c r="G7208" t="s">
        <v>337</v>
      </c>
      <c r="H7208">
        <v>29501</v>
      </c>
      <c r="I7208" t="s">
        <v>24</v>
      </c>
      <c r="J7208" t="s">
        <v>2946</v>
      </c>
      <c r="K7208" t="s">
        <v>39</v>
      </c>
      <c r="L7208" t="s">
        <v>51</v>
      </c>
      <c r="M7208" t="s">
        <v>2947</v>
      </c>
      <c r="N7208">
        <v>191.88</v>
      </c>
      <c r="O7208">
        <v>6</v>
      </c>
      <c r="P7208">
        <v>0</v>
      </c>
      <c r="Q7208">
        <v>19.188000000000002</v>
      </c>
    </row>
    <row r="7209" spans="1:17" x14ac:dyDescent="0.3">
      <c r="A7209" t="s">
        <v>17</v>
      </c>
      <c r="B7209" t="s">
        <v>3612</v>
      </c>
      <c r="C7209" t="s">
        <v>3613</v>
      </c>
      <c r="D7209" t="s">
        <v>20</v>
      </c>
      <c r="E7209" t="s">
        <v>21</v>
      </c>
      <c r="F7209" t="s">
        <v>1280</v>
      </c>
      <c r="G7209" t="s">
        <v>23</v>
      </c>
      <c r="H7209">
        <v>40214</v>
      </c>
      <c r="I7209" t="s">
        <v>24</v>
      </c>
      <c r="J7209" t="s">
        <v>2946</v>
      </c>
      <c r="K7209" t="s">
        <v>39</v>
      </c>
      <c r="L7209" t="s">
        <v>51</v>
      </c>
      <c r="M7209" t="s">
        <v>2947</v>
      </c>
      <c r="N7209">
        <v>95.94</v>
      </c>
      <c r="O7209">
        <v>3</v>
      </c>
      <c r="P7209">
        <v>0</v>
      </c>
      <c r="Q7209">
        <v>9.5940000000000012</v>
      </c>
    </row>
    <row r="7210" spans="1:17" x14ac:dyDescent="0.3">
      <c r="A7210" t="s">
        <v>42</v>
      </c>
      <c r="B7210" t="s">
        <v>4504</v>
      </c>
      <c r="C7210" t="s">
        <v>4505</v>
      </c>
      <c r="D7210" t="s">
        <v>20</v>
      </c>
      <c r="E7210" t="s">
        <v>21</v>
      </c>
      <c r="F7210" t="s">
        <v>129</v>
      </c>
      <c r="G7210" t="s">
        <v>130</v>
      </c>
      <c r="H7210">
        <v>19140</v>
      </c>
      <c r="I7210" t="s">
        <v>131</v>
      </c>
      <c r="J7210" t="s">
        <v>2946</v>
      </c>
      <c r="K7210" t="s">
        <v>39</v>
      </c>
      <c r="L7210" t="s">
        <v>51</v>
      </c>
      <c r="M7210" t="s">
        <v>2947</v>
      </c>
      <c r="N7210">
        <v>76.75200000000001</v>
      </c>
      <c r="O7210">
        <v>3</v>
      </c>
      <c r="P7210">
        <v>0.2</v>
      </c>
      <c r="Q7210">
        <v>-9.5940000000000012</v>
      </c>
    </row>
    <row r="7211" spans="1:17" x14ac:dyDescent="0.3">
      <c r="A7211" t="s">
        <v>42</v>
      </c>
      <c r="B7211" t="s">
        <v>4697</v>
      </c>
      <c r="C7211" t="s">
        <v>4698</v>
      </c>
      <c r="D7211" t="s">
        <v>20</v>
      </c>
      <c r="E7211" t="s">
        <v>21</v>
      </c>
      <c r="F7211" t="s">
        <v>336</v>
      </c>
      <c r="G7211" t="s">
        <v>337</v>
      </c>
      <c r="H7211">
        <v>29203</v>
      </c>
      <c r="I7211" t="s">
        <v>24</v>
      </c>
      <c r="J7211" t="s">
        <v>2946</v>
      </c>
      <c r="K7211" t="s">
        <v>39</v>
      </c>
      <c r="L7211" t="s">
        <v>51</v>
      </c>
      <c r="M7211" t="s">
        <v>2947</v>
      </c>
      <c r="N7211">
        <v>63.96</v>
      </c>
      <c r="O7211">
        <v>2</v>
      </c>
      <c r="P7211">
        <v>0</v>
      </c>
      <c r="Q7211">
        <v>6.3960000000000008</v>
      </c>
    </row>
    <row r="7212" spans="1:17" x14ac:dyDescent="0.3">
      <c r="A7212" t="s">
        <v>42</v>
      </c>
      <c r="B7212" t="s">
        <v>3759</v>
      </c>
      <c r="C7212" t="s">
        <v>3760</v>
      </c>
      <c r="D7212" t="s">
        <v>34</v>
      </c>
      <c r="E7212" t="s">
        <v>21</v>
      </c>
      <c r="F7212" t="s">
        <v>4095</v>
      </c>
      <c r="G7212" t="s">
        <v>436</v>
      </c>
      <c r="H7212">
        <v>43302</v>
      </c>
      <c r="I7212" t="s">
        <v>131</v>
      </c>
      <c r="J7212" t="s">
        <v>2946</v>
      </c>
      <c r="K7212" t="s">
        <v>39</v>
      </c>
      <c r="L7212" t="s">
        <v>51</v>
      </c>
      <c r="M7212" t="s">
        <v>2947</v>
      </c>
      <c r="N7212">
        <v>51.168000000000006</v>
      </c>
      <c r="O7212">
        <v>2</v>
      </c>
      <c r="P7212">
        <v>0.2</v>
      </c>
      <c r="Q7212">
        <v>-6.3960000000000008</v>
      </c>
    </row>
    <row r="7213" spans="1:17" x14ac:dyDescent="0.3">
      <c r="A7213" t="s">
        <v>42</v>
      </c>
      <c r="B7213" t="s">
        <v>3156</v>
      </c>
      <c r="C7213" t="s">
        <v>3157</v>
      </c>
      <c r="D7213" t="s">
        <v>90</v>
      </c>
      <c r="E7213" t="s">
        <v>21</v>
      </c>
      <c r="F7213" t="s">
        <v>274</v>
      </c>
      <c r="G7213" t="s">
        <v>275</v>
      </c>
      <c r="H7213">
        <v>85234</v>
      </c>
      <c r="I7213" t="s">
        <v>37</v>
      </c>
      <c r="J7213" t="s">
        <v>2946</v>
      </c>
      <c r="K7213" t="s">
        <v>39</v>
      </c>
      <c r="L7213" t="s">
        <v>51</v>
      </c>
      <c r="M7213" t="s">
        <v>2947</v>
      </c>
      <c r="N7213">
        <v>51.168000000000006</v>
      </c>
      <c r="O7213">
        <v>2</v>
      </c>
      <c r="P7213">
        <v>0.2</v>
      </c>
      <c r="Q7213">
        <v>-6.3960000000000008</v>
      </c>
    </row>
    <row r="7214" spans="1:17" x14ac:dyDescent="0.3">
      <c r="A7214" t="s">
        <v>42</v>
      </c>
      <c r="B7214" t="s">
        <v>144</v>
      </c>
      <c r="C7214" t="s">
        <v>145</v>
      </c>
      <c r="D7214" t="s">
        <v>20</v>
      </c>
      <c r="E7214" t="s">
        <v>21</v>
      </c>
      <c r="F7214" t="s">
        <v>235</v>
      </c>
      <c r="G7214" t="s">
        <v>236</v>
      </c>
      <c r="H7214">
        <v>10009</v>
      </c>
      <c r="I7214" t="s">
        <v>131</v>
      </c>
      <c r="J7214" t="s">
        <v>2946</v>
      </c>
      <c r="K7214" t="s">
        <v>39</v>
      </c>
      <c r="L7214" t="s">
        <v>51</v>
      </c>
      <c r="M7214" t="s">
        <v>2947</v>
      </c>
      <c r="N7214">
        <v>191.88</v>
      </c>
      <c r="O7214">
        <v>6</v>
      </c>
      <c r="P7214">
        <v>0</v>
      </c>
      <c r="Q7214">
        <v>19.188000000000002</v>
      </c>
    </row>
    <row r="7215" spans="1:17" x14ac:dyDescent="0.3">
      <c r="A7215" t="s">
        <v>42</v>
      </c>
      <c r="B7215" t="s">
        <v>1782</v>
      </c>
      <c r="C7215" t="s">
        <v>1783</v>
      </c>
      <c r="D7215" t="s">
        <v>20</v>
      </c>
      <c r="E7215" t="s">
        <v>21</v>
      </c>
      <c r="F7215" t="s">
        <v>451</v>
      </c>
      <c r="G7215" t="s">
        <v>654</v>
      </c>
      <c r="H7215">
        <v>6010</v>
      </c>
      <c r="I7215" t="s">
        <v>131</v>
      </c>
      <c r="J7215" t="s">
        <v>2946</v>
      </c>
      <c r="K7215" t="s">
        <v>39</v>
      </c>
      <c r="L7215" t="s">
        <v>51</v>
      </c>
      <c r="M7215" t="s">
        <v>2947</v>
      </c>
      <c r="N7215">
        <v>95.94</v>
      </c>
      <c r="O7215">
        <v>3</v>
      </c>
      <c r="P7215">
        <v>0</v>
      </c>
      <c r="Q7215">
        <v>9.5940000000000012</v>
      </c>
    </row>
    <row r="7216" spans="1:17" x14ac:dyDescent="0.3">
      <c r="A7216" t="s">
        <v>17</v>
      </c>
      <c r="B7216" t="s">
        <v>1816</v>
      </c>
      <c r="C7216" t="s">
        <v>1817</v>
      </c>
      <c r="D7216" t="s">
        <v>20</v>
      </c>
      <c r="E7216" t="s">
        <v>21</v>
      </c>
      <c r="F7216" t="s">
        <v>1818</v>
      </c>
      <c r="G7216" t="s">
        <v>36</v>
      </c>
      <c r="H7216">
        <v>92691</v>
      </c>
      <c r="I7216" t="s">
        <v>37</v>
      </c>
      <c r="J7216" t="s">
        <v>1819</v>
      </c>
      <c r="K7216" t="s">
        <v>39</v>
      </c>
      <c r="L7216" t="s">
        <v>51</v>
      </c>
      <c r="M7216" t="s">
        <v>1820</v>
      </c>
      <c r="N7216">
        <v>330.4</v>
      </c>
      <c r="O7216">
        <v>2</v>
      </c>
      <c r="P7216">
        <v>0</v>
      </c>
      <c r="Q7216">
        <v>85.903999999999996</v>
      </c>
    </row>
    <row r="7217" spans="1:17" x14ac:dyDescent="0.3">
      <c r="A7217" t="s">
        <v>42</v>
      </c>
      <c r="B7217" t="s">
        <v>2905</v>
      </c>
      <c r="C7217" t="s">
        <v>2906</v>
      </c>
      <c r="D7217" t="s">
        <v>20</v>
      </c>
      <c r="E7217" t="s">
        <v>21</v>
      </c>
      <c r="F7217" t="s">
        <v>3726</v>
      </c>
      <c r="G7217" t="s">
        <v>436</v>
      </c>
      <c r="H7217">
        <v>43402</v>
      </c>
      <c r="I7217" t="s">
        <v>131</v>
      </c>
      <c r="J7217" t="s">
        <v>1819</v>
      </c>
      <c r="K7217" t="s">
        <v>39</v>
      </c>
      <c r="L7217" t="s">
        <v>51</v>
      </c>
      <c r="M7217" t="s">
        <v>1820</v>
      </c>
      <c r="N7217">
        <v>264.32</v>
      </c>
      <c r="O7217">
        <v>2</v>
      </c>
      <c r="P7217">
        <v>0.2</v>
      </c>
      <c r="Q7217">
        <v>19.823999999999998</v>
      </c>
    </row>
    <row r="7218" spans="1:17" x14ac:dyDescent="0.3">
      <c r="A7218" t="s">
        <v>17</v>
      </c>
      <c r="B7218" t="s">
        <v>207</v>
      </c>
      <c r="C7218" t="s">
        <v>208</v>
      </c>
      <c r="D7218" t="s">
        <v>20</v>
      </c>
      <c r="E7218" t="s">
        <v>21</v>
      </c>
      <c r="F7218" t="s">
        <v>35</v>
      </c>
      <c r="G7218" t="s">
        <v>36</v>
      </c>
      <c r="H7218">
        <v>90036</v>
      </c>
      <c r="I7218" t="s">
        <v>37</v>
      </c>
      <c r="J7218" t="s">
        <v>1819</v>
      </c>
      <c r="K7218" t="s">
        <v>39</v>
      </c>
      <c r="L7218" t="s">
        <v>51</v>
      </c>
      <c r="M7218" t="s">
        <v>1820</v>
      </c>
      <c r="N7218">
        <v>330.4</v>
      </c>
      <c r="O7218">
        <v>2</v>
      </c>
      <c r="P7218">
        <v>0</v>
      </c>
      <c r="Q7218">
        <v>85.903999999999996</v>
      </c>
    </row>
    <row r="7219" spans="1:17" x14ac:dyDescent="0.3">
      <c r="A7219" t="s">
        <v>42</v>
      </c>
      <c r="B7219" t="s">
        <v>3632</v>
      </c>
      <c r="C7219" t="s">
        <v>3633</v>
      </c>
      <c r="D7219" t="s">
        <v>20</v>
      </c>
      <c r="E7219" t="s">
        <v>21</v>
      </c>
      <c r="F7219" t="s">
        <v>235</v>
      </c>
      <c r="G7219" t="s">
        <v>236</v>
      </c>
      <c r="H7219">
        <v>10011</v>
      </c>
      <c r="I7219" t="s">
        <v>131</v>
      </c>
      <c r="J7219" t="s">
        <v>1819</v>
      </c>
      <c r="K7219" t="s">
        <v>39</v>
      </c>
      <c r="L7219" t="s">
        <v>51</v>
      </c>
      <c r="M7219" t="s">
        <v>1820</v>
      </c>
      <c r="N7219">
        <v>991.19999999999993</v>
      </c>
      <c r="O7219">
        <v>6</v>
      </c>
      <c r="P7219">
        <v>0</v>
      </c>
      <c r="Q7219">
        <v>257.71199999999999</v>
      </c>
    </row>
    <row r="7220" spans="1:17" x14ac:dyDescent="0.3">
      <c r="A7220" t="s">
        <v>42</v>
      </c>
      <c r="B7220" t="s">
        <v>2905</v>
      </c>
      <c r="C7220" t="s">
        <v>2906</v>
      </c>
      <c r="D7220" t="s">
        <v>20</v>
      </c>
      <c r="E7220" t="s">
        <v>21</v>
      </c>
      <c r="F7220" t="s">
        <v>269</v>
      </c>
      <c r="G7220" t="s">
        <v>187</v>
      </c>
      <c r="H7220">
        <v>60623</v>
      </c>
      <c r="I7220" t="s">
        <v>93</v>
      </c>
      <c r="J7220" t="s">
        <v>1819</v>
      </c>
      <c r="K7220" t="s">
        <v>39</v>
      </c>
      <c r="L7220" t="s">
        <v>51</v>
      </c>
      <c r="M7220" t="s">
        <v>1820</v>
      </c>
      <c r="N7220">
        <v>132.16</v>
      </c>
      <c r="O7220">
        <v>1</v>
      </c>
      <c r="P7220">
        <v>0.2</v>
      </c>
      <c r="Q7220">
        <v>9.911999999999999</v>
      </c>
    </row>
    <row r="7221" spans="1:17" x14ac:dyDescent="0.3">
      <c r="A7221" t="s">
        <v>166</v>
      </c>
      <c r="B7221" t="s">
        <v>3528</v>
      </c>
      <c r="C7221" t="s">
        <v>3529</v>
      </c>
      <c r="D7221" t="s">
        <v>20</v>
      </c>
      <c r="E7221" t="s">
        <v>21</v>
      </c>
      <c r="F7221" t="s">
        <v>712</v>
      </c>
      <c r="G7221" t="s">
        <v>92</v>
      </c>
      <c r="H7221">
        <v>75220</v>
      </c>
      <c r="I7221" t="s">
        <v>93</v>
      </c>
      <c r="J7221" t="s">
        <v>1819</v>
      </c>
      <c r="K7221" t="s">
        <v>39</v>
      </c>
      <c r="L7221" t="s">
        <v>51</v>
      </c>
      <c r="M7221" t="s">
        <v>1820</v>
      </c>
      <c r="N7221">
        <v>264.32</v>
      </c>
      <c r="O7221">
        <v>2</v>
      </c>
      <c r="P7221">
        <v>0.2</v>
      </c>
      <c r="Q7221">
        <v>19.823999999999998</v>
      </c>
    </row>
    <row r="7222" spans="1:17" x14ac:dyDescent="0.3">
      <c r="A7222" t="s">
        <v>166</v>
      </c>
      <c r="B7222" t="s">
        <v>4125</v>
      </c>
      <c r="C7222" t="s">
        <v>4126</v>
      </c>
      <c r="D7222" t="s">
        <v>20</v>
      </c>
      <c r="E7222" t="s">
        <v>21</v>
      </c>
      <c r="F7222" t="s">
        <v>1280</v>
      </c>
      <c r="G7222" t="s">
        <v>23</v>
      </c>
      <c r="H7222">
        <v>40214</v>
      </c>
      <c r="I7222" t="s">
        <v>24</v>
      </c>
      <c r="J7222" t="s">
        <v>1819</v>
      </c>
      <c r="K7222" t="s">
        <v>39</v>
      </c>
      <c r="L7222" t="s">
        <v>51</v>
      </c>
      <c r="M7222" t="s">
        <v>1820</v>
      </c>
      <c r="N7222">
        <v>826</v>
      </c>
      <c r="O7222">
        <v>5</v>
      </c>
      <c r="P7222">
        <v>0</v>
      </c>
      <c r="Q7222">
        <v>214.76</v>
      </c>
    </row>
    <row r="7223" spans="1:17" x14ac:dyDescent="0.3">
      <c r="A7223" t="s">
        <v>166</v>
      </c>
      <c r="B7223" t="s">
        <v>242</v>
      </c>
      <c r="C7223" t="s">
        <v>243</v>
      </c>
      <c r="D7223" t="s">
        <v>20</v>
      </c>
      <c r="E7223" t="s">
        <v>21</v>
      </c>
      <c r="F7223" t="s">
        <v>244</v>
      </c>
      <c r="G7223" t="s">
        <v>236</v>
      </c>
      <c r="H7223">
        <v>12180</v>
      </c>
      <c r="I7223" t="s">
        <v>131</v>
      </c>
      <c r="J7223" t="s">
        <v>245</v>
      </c>
      <c r="K7223" t="s">
        <v>39</v>
      </c>
      <c r="L7223" t="s">
        <v>51</v>
      </c>
      <c r="M7223" t="s">
        <v>246</v>
      </c>
      <c r="N7223">
        <v>208.56</v>
      </c>
      <c r="O7223">
        <v>6</v>
      </c>
      <c r="P7223">
        <v>0</v>
      </c>
      <c r="Q7223">
        <v>52.139999999999986</v>
      </c>
    </row>
    <row r="7224" spans="1:17" x14ac:dyDescent="0.3">
      <c r="A7224" t="s">
        <v>17</v>
      </c>
      <c r="B7224" t="s">
        <v>1182</v>
      </c>
      <c r="C7224" t="s">
        <v>1183</v>
      </c>
      <c r="D7224" t="s">
        <v>34</v>
      </c>
      <c r="E7224" t="s">
        <v>21</v>
      </c>
      <c r="F7224" t="s">
        <v>269</v>
      </c>
      <c r="G7224" t="s">
        <v>187</v>
      </c>
      <c r="H7224">
        <v>60653</v>
      </c>
      <c r="I7224" t="s">
        <v>93</v>
      </c>
      <c r="J7224" t="s">
        <v>245</v>
      </c>
      <c r="K7224" t="s">
        <v>39</v>
      </c>
      <c r="L7224" t="s">
        <v>51</v>
      </c>
      <c r="M7224" t="s">
        <v>246</v>
      </c>
      <c r="N7224">
        <v>250.27199999999999</v>
      </c>
      <c r="O7224">
        <v>9</v>
      </c>
      <c r="P7224">
        <v>0.2</v>
      </c>
      <c r="Q7224">
        <v>15.641999999999982</v>
      </c>
    </row>
    <row r="7225" spans="1:17" x14ac:dyDescent="0.3">
      <c r="A7225" t="s">
        <v>42</v>
      </c>
      <c r="B7225" t="s">
        <v>2439</v>
      </c>
      <c r="C7225" t="s">
        <v>2440</v>
      </c>
      <c r="D7225" t="s">
        <v>20</v>
      </c>
      <c r="E7225" t="s">
        <v>21</v>
      </c>
      <c r="F7225" t="s">
        <v>290</v>
      </c>
      <c r="G7225" t="s">
        <v>1292</v>
      </c>
      <c r="H7225">
        <v>39212</v>
      </c>
      <c r="I7225" t="s">
        <v>24</v>
      </c>
      <c r="J7225" t="s">
        <v>245</v>
      </c>
      <c r="K7225" t="s">
        <v>39</v>
      </c>
      <c r="L7225" t="s">
        <v>51</v>
      </c>
      <c r="M7225" t="s">
        <v>246</v>
      </c>
      <c r="N7225">
        <v>173.79999999999998</v>
      </c>
      <c r="O7225">
        <v>5</v>
      </c>
      <c r="P7225">
        <v>0</v>
      </c>
      <c r="Q7225">
        <v>43.449999999999989</v>
      </c>
    </row>
    <row r="7226" spans="1:17" x14ac:dyDescent="0.3">
      <c r="A7226" t="s">
        <v>42</v>
      </c>
      <c r="B7226" t="s">
        <v>3544</v>
      </c>
      <c r="C7226" t="s">
        <v>3545</v>
      </c>
      <c r="D7226" t="s">
        <v>20</v>
      </c>
      <c r="E7226" t="s">
        <v>21</v>
      </c>
      <c r="F7226" t="s">
        <v>112</v>
      </c>
      <c r="G7226" t="s">
        <v>36</v>
      </c>
      <c r="H7226">
        <v>94110</v>
      </c>
      <c r="I7226" t="s">
        <v>37</v>
      </c>
      <c r="J7226" t="s">
        <v>245</v>
      </c>
      <c r="K7226" t="s">
        <v>39</v>
      </c>
      <c r="L7226" t="s">
        <v>51</v>
      </c>
      <c r="M7226" t="s">
        <v>246</v>
      </c>
      <c r="N7226">
        <v>104.28</v>
      </c>
      <c r="O7226">
        <v>3</v>
      </c>
      <c r="P7226">
        <v>0</v>
      </c>
      <c r="Q7226">
        <v>26.069999999999993</v>
      </c>
    </row>
    <row r="7227" spans="1:17" x14ac:dyDescent="0.3">
      <c r="A7227" t="s">
        <v>17</v>
      </c>
      <c r="B7227" t="s">
        <v>4093</v>
      </c>
      <c r="C7227" t="s">
        <v>4094</v>
      </c>
      <c r="D7227" t="s">
        <v>20</v>
      </c>
      <c r="E7227" t="s">
        <v>21</v>
      </c>
      <c r="F7227" t="s">
        <v>84</v>
      </c>
      <c r="G7227" t="s">
        <v>85</v>
      </c>
      <c r="H7227">
        <v>98105</v>
      </c>
      <c r="I7227" t="s">
        <v>37</v>
      </c>
      <c r="J7227" t="s">
        <v>245</v>
      </c>
      <c r="K7227" t="s">
        <v>39</v>
      </c>
      <c r="L7227" t="s">
        <v>51</v>
      </c>
      <c r="M7227" t="s">
        <v>246</v>
      </c>
      <c r="N7227">
        <v>69.52</v>
      </c>
      <c r="O7227">
        <v>2</v>
      </c>
      <c r="P7227">
        <v>0</v>
      </c>
      <c r="Q7227">
        <v>17.379999999999995</v>
      </c>
    </row>
    <row r="7228" spans="1:17" x14ac:dyDescent="0.3">
      <c r="A7228" t="s">
        <v>166</v>
      </c>
      <c r="B7228" t="s">
        <v>1750</v>
      </c>
      <c r="C7228" t="s">
        <v>1751</v>
      </c>
      <c r="D7228" t="s">
        <v>20</v>
      </c>
      <c r="E7228" t="s">
        <v>21</v>
      </c>
      <c r="F7228" t="s">
        <v>2976</v>
      </c>
      <c r="G7228" t="s">
        <v>1217</v>
      </c>
      <c r="H7228">
        <v>2908</v>
      </c>
      <c r="I7228" t="s">
        <v>131</v>
      </c>
      <c r="J7228" t="s">
        <v>245</v>
      </c>
      <c r="K7228" t="s">
        <v>39</v>
      </c>
      <c r="L7228" t="s">
        <v>51</v>
      </c>
      <c r="M7228" t="s">
        <v>246</v>
      </c>
      <c r="N7228">
        <v>69.52</v>
      </c>
      <c r="O7228">
        <v>2</v>
      </c>
      <c r="P7228">
        <v>0</v>
      </c>
      <c r="Q7228">
        <v>17.379999999999995</v>
      </c>
    </row>
    <row r="7229" spans="1:17" x14ac:dyDescent="0.3">
      <c r="A7229" t="s">
        <v>166</v>
      </c>
      <c r="B7229" t="s">
        <v>4863</v>
      </c>
      <c r="C7229" t="s">
        <v>4864</v>
      </c>
      <c r="D7229" t="s">
        <v>90</v>
      </c>
      <c r="E7229" t="s">
        <v>21</v>
      </c>
      <c r="F7229" t="s">
        <v>84</v>
      </c>
      <c r="G7229" t="s">
        <v>85</v>
      </c>
      <c r="H7229">
        <v>98105</v>
      </c>
      <c r="I7229" t="s">
        <v>37</v>
      </c>
      <c r="J7229" t="s">
        <v>245</v>
      </c>
      <c r="K7229" t="s">
        <v>39</v>
      </c>
      <c r="L7229" t="s">
        <v>51</v>
      </c>
      <c r="M7229" t="s">
        <v>246</v>
      </c>
      <c r="N7229">
        <v>104.28</v>
      </c>
      <c r="O7229">
        <v>3</v>
      </c>
      <c r="P7229">
        <v>0</v>
      </c>
      <c r="Q7229">
        <v>26.069999999999993</v>
      </c>
    </row>
    <row r="7230" spans="1:17" x14ac:dyDescent="0.3">
      <c r="A7230" t="s">
        <v>166</v>
      </c>
      <c r="B7230" t="s">
        <v>303</v>
      </c>
      <c r="C7230" t="s">
        <v>304</v>
      </c>
      <c r="D7230" t="s">
        <v>34</v>
      </c>
      <c r="E7230" t="s">
        <v>21</v>
      </c>
      <c r="F7230" t="s">
        <v>163</v>
      </c>
      <c r="G7230" t="s">
        <v>92</v>
      </c>
      <c r="H7230">
        <v>77041</v>
      </c>
      <c r="I7230" t="s">
        <v>93</v>
      </c>
      <c r="J7230" t="s">
        <v>309</v>
      </c>
      <c r="K7230" t="s">
        <v>39</v>
      </c>
      <c r="L7230" t="s">
        <v>51</v>
      </c>
      <c r="M7230" t="s">
        <v>310</v>
      </c>
      <c r="N7230">
        <v>27.240000000000002</v>
      </c>
      <c r="O7230">
        <v>3</v>
      </c>
      <c r="P7230">
        <v>0.2</v>
      </c>
      <c r="Q7230">
        <v>2.724000000000002</v>
      </c>
    </row>
    <row r="7231" spans="1:17" x14ac:dyDescent="0.3">
      <c r="A7231" t="s">
        <v>17</v>
      </c>
      <c r="B7231" t="s">
        <v>4758</v>
      </c>
      <c r="C7231" t="s">
        <v>4759</v>
      </c>
      <c r="D7231" t="s">
        <v>90</v>
      </c>
      <c r="E7231" t="s">
        <v>21</v>
      </c>
      <c r="F7231" t="s">
        <v>4284</v>
      </c>
      <c r="G7231" t="s">
        <v>584</v>
      </c>
      <c r="H7231">
        <v>87105</v>
      </c>
      <c r="I7231" t="s">
        <v>37</v>
      </c>
      <c r="J7231" t="s">
        <v>309</v>
      </c>
      <c r="K7231" t="s">
        <v>39</v>
      </c>
      <c r="L7231" t="s">
        <v>51</v>
      </c>
      <c r="M7231" t="s">
        <v>310</v>
      </c>
      <c r="N7231">
        <v>90.8</v>
      </c>
      <c r="O7231">
        <v>8</v>
      </c>
      <c r="P7231">
        <v>0</v>
      </c>
      <c r="Q7231">
        <v>25.424000000000007</v>
      </c>
    </row>
    <row r="7232" spans="1:17" x14ac:dyDescent="0.3">
      <c r="A7232" t="s">
        <v>166</v>
      </c>
      <c r="B7232" t="s">
        <v>18</v>
      </c>
      <c r="C7232" t="s">
        <v>19</v>
      </c>
      <c r="D7232" t="s">
        <v>20</v>
      </c>
      <c r="E7232" t="s">
        <v>21</v>
      </c>
      <c r="F7232" t="s">
        <v>163</v>
      </c>
      <c r="G7232" t="s">
        <v>92</v>
      </c>
      <c r="H7232">
        <v>77070</v>
      </c>
      <c r="I7232" t="s">
        <v>93</v>
      </c>
      <c r="J7232" t="s">
        <v>309</v>
      </c>
      <c r="K7232" t="s">
        <v>39</v>
      </c>
      <c r="L7232" t="s">
        <v>51</v>
      </c>
      <c r="M7232" t="s">
        <v>310</v>
      </c>
      <c r="N7232">
        <v>18.16</v>
      </c>
      <c r="O7232">
        <v>2</v>
      </c>
      <c r="P7232">
        <v>0.2</v>
      </c>
      <c r="Q7232">
        <v>1.8160000000000016</v>
      </c>
    </row>
    <row r="7233" spans="1:17" x14ac:dyDescent="0.3">
      <c r="A7233" t="s">
        <v>17</v>
      </c>
      <c r="B7233" t="s">
        <v>1056</v>
      </c>
      <c r="C7233" t="s">
        <v>1057</v>
      </c>
      <c r="D7233" t="s">
        <v>20</v>
      </c>
      <c r="E7233" t="s">
        <v>21</v>
      </c>
      <c r="F7233" t="s">
        <v>112</v>
      </c>
      <c r="G7233" t="s">
        <v>36</v>
      </c>
      <c r="H7233">
        <v>94110</v>
      </c>
      <c r="I7233" t="s">
        <v>37</v>
      </c>
      <c r="J7233" t="s">
        <v>309</v>
      </c>
      <c r="K7233" t="s">
        <v>39</v>
      </c>
      <c r="L7233" t="s">
        <v>51</v>
      </c>
      <c r="M7233" t="s">
        <v>310</v>
      </c>
      <c r="N7233">
        <v>34.049999999999997</v>
      </c>
      <c r="O7233">
        <v>3</v>
      </c>
      <c r="P7233">
        <v>0</v>
      </c>
      <c r="Q7233">
        <v>9.5340000000000025</v>
      </c>
    </row>
    <row r="7234" spans="1:17" x14ac:dyDescent="0.3">
      <c r="A7234" t="s">
        <v>42</v>
      </c>
      <c r="B7234" t="s">
        <v>1971</v>
      </c>
      <c r="C7234" t="s">
        <v>1972</v>
      </c>
      <c r="D7234" t="s">
        <v>20</v>
      </c>
      <c r="E7234" t="s">
        <v>21</v>
      </c>
      <c r="F7234" t="s">
        <v>235</v>
      </c>
      <c r="G7234" t="s">
        <v>236</v>
      </c>
      <c r="H7234">
        <v>10035</v>
      </c>
      <c r="I7234" t="s">
        <v>131</v>
      </c>
      <c r="J7234" t="s">
        <v>309</v>
      </c>
      <c r="K7234" t="s">
        <v>39</v>
      </c>
      <c r="L7234" t="s">
        <v>51</v>
      </c>
      <c r="M7234" t="s">
        <v>310</v>
      </c>
      <c r="N7234">
        <v>45.4</v>
      </c>
      <c r="O7234">
        <v>4</v>
      </c>
      <c r="P7234">
        <v>0</v>
      </c>
      <c r="Q7234">
        <v>12.712000000000003</v>
      </c>
    </row>
    <row r="7235" spans="1:17" x14ac:dyDescent="0.3">
      <c r="A7235" t="s">
        <v>42</v>
      </c>
      <c r="B7235" t="s">
        <v>393</v>
      </c>
      <c r="C7235" t="s">
        <v>394</v>
      </c>
      <c r="D7235" t="s">
        <v>20</v>
      </c>
      <c r="E7235" t="s">
        <v>21</v>
      </c>
      <c r="F7235" t="s">
        <v>874</v>
      </c>
      <c r="G7235" t="s">
        <v>689</v>
      </c>
      <c r="H7235">
        <v>7960</v>
      </c>
      <c r="I7235" t="s">
        <v>131</v>
      </c>
      <c r="J7235" t="s">
        <v>309</v>
      </c>
      <c r="K7235" t="s">
        <v>39</v>
      </c>
      <c r="L7235" t="s">
        <v>51</v>
      </c>
      <c r="M7235" t="s">
        <v>310</v>
      </c>
      <c r="N7235">
        <v>34.049999999999997</v>
      </c>
      <c r="O7235">
        <v>3</v>
      </c>
      <c r="P7235">
        <v>0</v>
      </c>
      <c r="Q7235">
        <v>9.5340000000000025</v>
      </c>
    </row>
    <row r="7236" spans="1:17" x14ac:dyDescent="0.3">
      <c r="A7236" t="s">
        <v>42</v>
      </c>
      <c r="B7236" t="s">
        <v>4646</v>
      </c>
      <c r="C7236" t="s">
        <v>4647</v>
      </c>
      <c r="D7236" t="s">
        <v>20</v>
      </c>
      <c r="E7236" t="s">
        <v>21</v>
      </c>
      <c r="F7236" t="s">
        <v>712</v>
      </c>
      <c r="G7236" t="s">
        <v>92</v>
      </c>
      <c r="H7236">
        <v>75220</v>
      </c>
      <c r="I7236" t="s">
        <v>93</v>
      </c>
      <c r="J7236" t="s">
        <v>309</v>
      </c>
      <c r="K7236" t="s">
        <v>39</v>
      </c>
      <c r="L7236" t="s">
        <v>51</v>
      </c>
      <c r="M7236" t="s">
        <v>310</v>
      </c>
      <c r="N7236">
        <v>18.16</v>
      </c>
      <c r="O7236">
        <v>2</v>
      </c>
      <c r="P7236">
        <v>0.2</v>
      </c>
      <c r="Q7236">
        <v>1.8160000000000016</v>
      </c>
    </row>
    <row r="7237" spans="1:17" x14ac:dyDescent="0.3">
      <c r="A7237" t="s">
        <v>166</v>
      </c>
      <c r="B7237" t="s">
        <v>4502</v>
      </c>
      <c r="C7237" t="s">
        <v>4503</v>
      </c>
      <c r="D7237" t="s">
        <v>20</v>
      </c>
      <c r="E7237" t="s">
        <v>21</v>
      </c>
      <c r="F7237" t="s">
        <v>3359</v>
      </c>
      <c r="G7237" t="s">
        <v>1084</v>
      </c>
      <c r="H7237">
        <v>2149</v>
      </c>
      <c r="I7237" t="s">
        <v>131</v>
      </c>
      <c r="J7237" t="s">
        <v>309</v>
      </c>
      <c r="K7237" t="s">
        <v>39</v>
      </c>
      <c r="L7237" t="s">
        <v>51</v>
      </c>
      <c r="M7237" t="s">
        <v>310</v>
      </c>
      <c r="N7237">
        <v>79.45</v>
      </c>
      <c r="O7237">
        <v>7</v>
      </c>
      <c r="P7237">
        <v>0</v>
      </c>
      <c r="Q7237">
        <v>22.246000000000006</v>
      </c>
    </row>
    <row r="7238" spans="1:17" x14ac:dyDescent="0.3">
      <c r="A7238" t="s">
        <v>42</v>
      </c>
      <c r="B7238" t="s">
        <v>1309</v>
      </c>
      <c r="C7238" t="s">
        <v>1310</v>
      </c>
      <c r="D7238" t="s">
        <v>90</v>
      </c>
      <c r="E7238" t="s">
        <v>21</v>
      </c>
      <c r="F7238" t="s">
        <v>1311</v>
      </c>
      <c r="G7238" t="s">
        <v>78</v>
      </c>
      <c r="H7238">
        <v>28052</v>
      </c>
      <c r="I7238" t="s">
        <v>24</v>
      </c>
      <c r="J7238" t="s">
        <v>1314</v>
      </c>
      <c r="K7238" t="s">
        <v>39</v>
      </c>
      <c r="L7238" t="s">
        <v>51</v>
      </c>
      <c r="M7238" t="s">
        <v>1315</v>
      </c>
      <c r="N7238">
        <v>4.7679999999999998</v>
      </c>
      <c r="O7238">
        <v>2</v>
      </c>
      <c r="P7238">
        <v>0.2</v>
      </c>
      <c r="Q7238">
        <v>-0.7748000000000006</v>
      </c>
    </row>
    <row r="7239" spans="1:17" x14ac:dyDescent="0.3">
      <c r="A7239" t="s">
        <v>42</v>
      </c>
      <c r="B7239" t="s">
        <v>2974</v>
      </c>
      <c r="C7239" t="s">
        <v>2975</v>
      </c>
      <c r="D7239" t="s">
        <v>20</v>
      </c>
      <c r="E7239" t="s">
        <v>21</v>
      </c>
      <c r="F7239" t="s">
        <v>2976</v>
      </c>
      <c r="G7239" t="s">
        <v>1217</v>
      </c>
      <c r="H7239">
        <v>2908</v>
      </c>
      <c r="I7239" t="s">
        <v>131</v>
      </c>
      <c r="J7239" t="s">
        <v>1314</v>
      </c>
      <c r="K7239" t="s">
        <v>39</v>
      </c>
      <c r="L7239" t="s">
        <v>51</v>
      </c>
      <c r="M7239" t="s">
        <v>1315</v>
      </c>
      <c r="N7239">
        <v>14.9</v>
      </c>
      <c r="O7239">
        <v>5</v>
      </c>
      <c r="P7239">
        <v>0</v>
      </c>
      <c r="Q7239">
        <v>1.0429999999999984</v>
      </c>
    </row>
    <row r="7240" spans="1:17" x14ac:dyDescent="0.3">
      <c r="A7240" t="s">
        <v>17</v>
      </c>
      <c r="B7240" t="s">
        <v>823</v>
      </c>
      <c r="C7240" t="s">
        <v>824</v>
      </c>
      <c r="D7240" t="s">
        <v>20</v>
      </c>
      <c r="E7240" t="s">
        <v>21</v>
      </c>
      <c r="F7240" t="s">
        <v>2677</v>
      </c>
      <c r="G7240" t="s">
        <v>36</v>
      </c>
      <c r="H7240">
        <v>94601</v>
      </c>
      <c r="I7240" t="s">
        <v>37</v>
      </c>
      <c r="J7240" t="s">
        <v>1314</v>
      </c>
      <c r="K7240" t="s">
        <v>39</v>
      </c>
      <c r="L7240" t="s">
        <v>51</v>
      </c>
      <c r="M7240" t="s">
        <v>1315</v>
      </c>
      <c r="N7240">
        <v>8.94</v>
      </c>
      <c r="O7240">
        <v>3</v>
      </c>
      <c r="P7240">
        <v>0</v>
      </c>
      <c r="Q7240">
        <v>0.62579999999999902</v>
      </c>
    </row>
    <row r="7241" spans="1:17" x14ac:dyDescent="0.3">
      <c r="A7241" t="s">
        <v>42</v>
      </c>
      <c r="B7241" t="s">
        <v>5110</v>
      </c>
      <c r="C7241" t="s">
        <v>5111</v>
      </c>
      <c r="D7241" t="s">
        <v>20</v>
      </c>
      <c r="E7241" t="s">
        <v>21</v>
      </c>
      <c r="F7241" t="s">
        <v>235</v>
      </c>
      <c r="G7241" t="s">
        <v>236</v>
      </c>
      <c r="H7241">
        <v>10035</v>
      </c>
      <c r="I7241" t="s">
        <v>131</v>
      </c>
      <c r="J7241" t="s">
        <v>1314</v>
      </c>
      <c r="K7241" t="s">
        <v>39</v>
      </c>
      <c r="L7241" t="s">
        <v>51</v>
      </c>
      <c r="M7241" t="s">
        <v>1315</v>
      </c>
      <c r="N7241">
        <v>14.9</v>
      </c>
      <c r="O7241">
        <v>5</v>
      </c>
      <c r="P7241">
        <v>0</v>
      </c>
      <c r="Q7241">
        <v>1.0429999999999984</v>
      </c>
    </row>
    <row r="7242" spans="1:17" x14ac:dyDescent="0.3">
      <c r="A7242" t="s">
        <v>42</v>
      </c>
      <c r="B7242" t="s">
        <v>3897</v>
      </c>
      <c r="C7242" t="s">
        <v>3898</v>
      </c>
      <c r="D7242" t="s">
        <v>20</v>
      </c>
      <c r="E7242" t="s">
        <v>21</v>
      </c>
      <c r="F7242" t="s">
        <v>2038</v>
      </c>
      <c r="G7242" t="s">
        <v>210</v>
      </c>
      <c r="H7242">
        <v>48183</v>
      </c>
      <c r="I7242" t="s">
        <v>93</v>
      </c>
      <c r="J7242" t="s">
        <v>1314</v>
      </c>
      <c r="K7242" t="s">
        <v>39</v>
      </c>
      <c r="L7242" t="s">
        <v>51</v>
      </c>
      <c r="M7242" t="s">
        <v>1315</v>
      </c>
      <c r="N7242">
        <v>20.86</v>
      </c>
      <c r="O7242">
        <v>7</v>
      </c>
      <c r="P7242">
        <v>0</v>
      </c>
      <c r="Q7242">
        <v>1.4601999999999977</v>
      </c>
    </row>
    <row r="7243" spans="1:17" x14ac:dyDescent="0.3">
      <c r="A7243" t="s">
        <v>1122</v>
      </c>
      <c r="B7243" t="s">
        <v>4811</v>
      </c>
      <c r="C7243" t="s">
        <v>4812</v>
      </c>
      <c r="D7243" t="s">
        <v>20</v>
      </c>
      <c r="E7243" t="s">
        <v>21</v>
      </c>
      <c r="F7243" t="s">
        <v>1320</v>
      </c>
      <c r="G7243" t="s">
        <v>46</v>
      </c>
      <c r="H7243">
        <v>32216</v>
      </c>
      <c r="I7243" t="s">
        <v>24</v>
      </c>
      <c r="J7243" t="s">
        <v>1314</v>
      </c>
      <c r="K7243" t="s">
        <v>39</v>
      </c>
      <c r="L7243" t="s">
        <v>51</v>
      </c>
      <c r="M7243" t="s">
        <v>1315</v>
      </c>
      <c r="N7243">
        <v>4.7679999999999998</v>
      </c>
      <c r="O7243">
        <v>2</v>
      </c>
      <c r="P7243">
        <v>0.2</v>
      </c>
      <c r="Q7243">
        <v>-0.7748000000000006</v>
      </c>
    </row>
    <row r="7244" spans="1:17" x14ac:dyDescent="0.3">
      <c r="A7244" t="s">
        <v>42</v>
      </c>
      <c r="B7244" t="s">
        <v>4142</v>
      </c>
      <c r="C7244" t="s">
        <v>4143</v>
      </c>
      <c r="D7244" t="s">
        <v>20</v>
      </c>
      <c r="E7244" t="s">
        <v>21</v>
      </c>
      <c r="F7244" t="s">
        <v>84</v>
      </c>
      <c r="G7244" t="s">
        <v>85</v>
      </c>
      <c r="H7244">
        <v>98115</v>
      </c>
      <c r="I7244" t="s">
        <v>37</v>
      </c>
      <c r="J7244" t="s">
        <v>5612</v>
      </c>
      <c r="K7244" t="s">
        <v>39</v>
      </c>
      <c r="L7244" t="s">
        <v>51</v>
      </c>
      <c r="M7244" t="s">
        <v>5613</v>
      </c>
      <c r="N7244">
        <v>83.699999999999989</v>
      </c>
      <c r="O7244">
        <v>5</v>
      </c>
      <c r="P7244">
        <v>0</v>
      </c>
      <c r="Q7244">
        <v>3.3479999999999954</v>
      </c>
    </row>
    <row r="7245" spans="1:17" x14ac:dyDescent="0.3">
      <c r="A7245" t="s">
        <v>42</v>
      </c>
      <c r="B7245" t="s">
        <v>3682</v>
      </c>
      <c r="C7245" t="s">
        <v>3683</v>
      </c>
      <c r="D7245" t="s">
        <v>20</v>
      </c>
      <c r="E7245" t="s">
        <v>21</v>
      </c>
      <c r="F7245" t="s">
        <v>112</v>
      </c>
      <c r="G7245" t="s">
        <v>36</v>
      </c>
      <c r="H7245">
        <v>94122</v>
      </c>
      <c r="I7245" t="s">
        <v>37</v>
      </c>
      <c r="J7245" t="s">
        <v>5612</v>
      </c>
      <c r="K7245" t="s">
        <v>39</v>
      </c>
      <c r="L7245" t="s">
        <v>51</v>
      </c>
      <c r="M7245" t="s">
        <v>5613</v>
      </c>
      <c r="N7245">
        <v>150.66</v>
      </c>
      <c r="O7245">
        <v>9</v>
      </c>
      <c r="P7245">
        <v>0</v>
      </c>
      <c r="Q7245">
        <v>6.0263999999999918</v>
      </c>
    </row>
    <row r="7246" spans="1:17" x14ac:dyDescent="0.3">
      <c r="A7246" t="s">
        <v>1122</v>
      </c>
      <c r="B7246" t="s">
        <v>4019</v>
      </c>
      <c r="C7246" t="s">
        <v>4020</v>
      </c>
      <c r="D7246" t="s">
        <v>20</v>
      </c>
      <c r="E7246" t="s">
        <v>21</v>
      </c>
      <c r="F7246" t="s">
        <v>1622</v>
      </c>
      <c r="G7246" t="s">
        <v>36</v>
      </c>
      <c r="H7246">
        <v>92804</v>
      </c>
      <c r="I7246" t="s">
        <v>37</v>
      </c>
      <c r="J7246" t="s">
        <v>5612</v>
      </c>
      <c r="K7246" t="s">
        <v>39</v>
      </c>
      <c r="L7246" t="s">
        <v>51</v>
      </c>
      <c r="M7246" t="s">
        <v>5613</v>
      </c>
      <c r="N7246">
        <v>50.22</v>
      </c>
      <c r="O7246">
        <v>3</v>
      </c>
      <c r="P7246">
        <v>0</v>
      </c>
      <c r="Q7246">
        <v>2.0087999999999973</v>
      </c>
    </row>
    <row r="7247" spans="1:17" x14ac:dyDescent="0.3">
      <c r="A7247" t="s">
        <v>42</v>
      </c>
      <c r="B7247" t="s">
        <v>3724</v>
      </c>
      <c r="C7247" t="s">
        <v>3725</v>
      </c>
      <c r="D7247" t="s">
        <v>34</v>
      </c>
      <c r="E7247" t="s">
        <v>21</v>
      </c>
      <c r="F7247" t="s">
        <v>4907</v>
      </c>
      <c r="G7247" t="s">
        <v>1084</v>
      </c>
      <c r="H7247">
        <v>2151</v>
      </c>
      <c r="I7247" t="s">
        <v>131</v>
      </c>
      <c r="J7247" t="s">
        <v>5612</v>
      </c>
      <c r="K7247" t="s">
        <v>39</v>
      </c>
      <c r="L7247" t="s">
        <v>51</v>
      </c>
      <c r="M7247" t="s">
        <v>5613</v>
      </c>
      <c r="N7247">
        <v>66.959999999999994</v>
      </c>
      <c r="O7247">
        <v>4</v>
      </c>
      <c r="P7247">
        <v>0</v>
      </c>
      <c r="Q7247">
        <v>2.6783999999999963</v>
      </c>
    </row>
    <row r="7248" spans="1:17" x14ac:dyDescent="0.3">
      <c r="A7248" t="s">
        <v>166</v>
      </c>
      <c r="B7248" t="s">
        <v>4863</v>
      </c>
      <c r="C7248" t="s">
        <v>4864</v>
      </c>
      <c r="D7248" t="s">
        <v>90</v>
      </c>
      <c r="E7248" t="s">
        <v>21</v>
      </c>
      <c r="F7248" t="s">
        <v>84</v>
      </c>
      <c r="G7248" t="s">
        <v>85</v>
      </c>
      <c r="H7248">
        <v>98105</v>
      </c>
      <c r="I7248" t="s">
        <v>37</v>
      </c>
      <c r="J7248" t="s">
        <v>5612</v>
      </c>
      <c r="K7248" t="s">
        <v>39</v>
      </c>
      <c r="L7248" t="s">
        <v>51</v>
      </c>
      <c r="M7248" t="s">
        <v>5613</v>
      </c>
      <c r="N7248">
        <v>66.959999999999994</v>
      </c>
      <c r="O7248">
        <v>4</v>
      </c>
      <c r="P7248">
        <v>0</v>
      </c>
      <c r="Q7248">
        <v>2.6783999999999963</v>
      </c>
    </row>
    <row r="7249" spans="1:17" x14ac:dyDescent="0.3">
      <c r="A7249" t="s">
        <v>17</v>
      </c>
      <c r="B7249" t="s">
        <v>3929</v>
      </c>
      <c r="C7249" t="s">
        <v>3930</v>
      </c>
      <c r="D7249" t="s">
        <v>34</v>
      </c>
      <c r="E7249" t="s">
        <v>21</v>
      </c>
      <c r="F7249" t="s">
        <v>5853</v>
      </c>
      <c r="G7249" t="s">
        <v>92</v>
      </c>
      <c r="H7249">
        <v>78666</v>
      </c>
      <c r="I7249" t="s">
        <v>93</v>
      </c>
      <c r="J7249" t="s">
        <v>5612</v>
      </c>
      <c r="K7249" t="s">
        <v>39</v>
      </c>
      <c r="L7249" t="s">
        <v>51</v>
      </c>
      <c r="M7249" t="s">
        <v>5613</v>
      </c>
      <c r="N7249">
        <v>66.959999999999994</v>
      </c>
      <c r="O7249">
        <v>5</v>
      </c>
      <c r="P7249">
        <v>0.2</v>
      </c>
      <c r="Q7249">
        <v>-13.392000000000003</v>
      </c>
    </row>
    <row r="7250" spans="1:17" x14ac:dyDescent="0.3">
      <c r="A7250" t="s">
        <v>42</v>
      </c>
      <c r="B7250" t="s">
        <v>3987</v>
      </c>
      <c r="C7250" t="s">
        <v>3988</v>
      </c>
      <c r="D7250" t="s">
        <v>20</v>
      </c>
      <c r="E7250" t="s">
        <v>21</v>
      </c>
      <c r="F7250" t="s">
        <v>235</v>
      </c>
      <c r="G7250" t="s">
        <v>236</v>
      </c>
      <c r="H7250">
        <v>10011</v>
      </c>
      <c r="I7250" t="s">
        <v>131</v>
      </c>
      <c r="J7250" t="s">
        <v>5612</v>
      </c>
      <c r="K7250" t="s">
        <v>39</v>
      </c>
      <c r="L7250" t="s">
        <v>51</v>
      </c>
      <c r="M7250" t="s">
        <v>5613</v>
      </c>
      <c r="N7250">
        <v>33.479999999999997</v>
      </c>
      <c r="O7250">
        <v>2</v>
      </c>
      <c r="P7250">
        <v>0</v>
      </c>
      <c r="Q7250">
        <v>1.3391999999999982</v>
      </c>
    </row>
    <row r="7251" spans="1:17" x14ac:dyDescent="0.3">
      <c r="A7251" t="s">
        <v>42</v>
      </c>
      <c r="B7251" t="s">
        <v>724</v>
      </c>
      <c r="C7251" t="s">
        <v>725</v>
      </c>
      <c r="D7251" t="s">
        <v>20</v>
      </c>
      <c r="E7251" t="s">
        <v>21</v>
      </c>
      <c r="F7251" t="s">
        <v>726</v>
      </c>
      <c r="G7251" t="s">
        <v>210</v>
      </c>
      <c r="H7251">
        <v>48601</v>
      </c>
      <c r="I7251" t="s">
        <v>93</v>
      </c>
      <c r="J7251" t="s">
        <v>727</v>
      </c>
      <c r="K7251" t="s">
        <v>39</v>
      </c>
      <c r="L7251" t="s">
        <v>51</v>
      </c>
      <c r="M7251" t="s">
        <v>728</v>
      </c>
      <c r="N7251">
        <v>83.92</v>
      </c>
      <c r="O7251">
        <v>4</v>
      </c>
      <c r="P7251">
        <v>0</v>
      </c>
      <c r="Q7251">
        <v>5.8743999999999943</v>
      </c>
    </row>
    <row r="7252" spans="1:17" x14ac:dyDescent="0.3">
      <c r="A7252" t="s">
        <v>42</v>
      </c>
      <c r="B7252" t="s">
        <v>137</v>
      </c>
      <c r="C7252" t="s">
        <v>138</v>
      </c>
      <c r="D7252" t="s">
        <v>20</v>
      </c>
      <c r="E7252" t="s">
        <v>21</v>
      </c>
      <c r="F7252" t="s">
        <v>163</v>
      </c>
      <c r="G7252" t="s">
        <v>92</v>
      </c>
      <c r="H7252">
        <v>77041</v>
      </c>
      <c r="I7252" t="s">
        <v>93</v>
      </c>
      <c r="J7252" t="s">
        <v>727</v>
      </c>
      <c r="K7252" t="s">
        <v>39</v>
      </c>
      <c r="L7252" t="s">
        <v>51</v>
      </c>
      <c r="M7252" t="s">
        <v>728</v>
      </c>
      <c r="N7252">
        <v>100.70400000000001</v>
      </c>
      <c r="O7252">
        <v>6</v>
      </c>
      <c r="P7252">
        <v>0.2</v>
      </c>
      <c r="Q7252">
        <v>-16.36440000000001</v>
      </c>
    </row>
    <row r="7253" spans="1:17" x14ac:dyDescent="0.3">
      <c r="A7253" t="s">
        <v>166</v>
      </c>
      <c r="B7253" t="s">
        <v>1914</v>
      </c>
      <c r="C7253" t="s">
        <v>1915</v>
      </c>
      <c r="D7253" t="s">
        <v>20</v>
      </c>
      <c r="E7253" t="s">
        <v>21</v>
      </c>
      <c r="F7253" t="s">
        <v>235</v>
      </c>
      <c r="G7253" t="s">
        <v>236</v>
      </c>
      <c r="H7253">
        <v>10024</v>
      </c>
      <c r="I7253" t="s">
        <v>131</v>
      </c>
      <c r="J7253" t="s">
        <v>727</v>
      </c>
      <c r="K7253" t="s">
        <v>39</v>
      </c>
      <c r="L7253" t="s">
        <v>51</v>
      </c>
      <c r="M7253" t="s">
        <v>728</v>
      </c>
      <c r="N7253">
        <v>41.96</v>
      </c>
      <c r="O7253">
        <v>2</v>
      </c>
      <c r="P7253">
        <v>0</v>
      </c>
      <c r="Q7253">
        <v>2.9371999999999971</v>
      </c>
    </row>
    <row r="7254" spans="1:17" x14ac:dyDescent="0.3">
      <c r="A7254" t="s">
        <v>17</v>
      </c>
      <c r="B7254" t="s">
        <v>1171</v>
      </c>
      <c r="C7254" t="s">
        <v>1172</v>
      </c>
      <c r="D7254" t="s">
        <v>34</v>
      </c>
      <c r="E7254" t="s">
        <v>21</v>
      </c>
      <c r="F7254" t="s">
        <v>35</v>
      </c>
      <c r="G7254" t="s">
        <v>36</v>
      </c>
      <c r="H7254">
        <v>90004</v>
      </c>
      <c r="I7254" t="s">
        <v>37</v>
      </c>
      <c r="J7254" t="s">
        <v>727</v>
      </c>
      <c r="K7254" t="s">
        <v>39</v>
      </c>
      <c r="L7254" t="s">
        <v>51</v>
      </c>
      <c r="M7254" t="s">
        <v>728</v>
      </c>
      <c r="N7254">
        <v>41.96</v>
      </c>
      <c r="O7254">
        <v>2</v>
      </c>
      <c r="P7254">
        <v>0</v>
      </c>
      <c r="Q7254">
        <v>2.9371999999999971</v>
      </c>
    </row>
    <row r="7255" spans="1:17" x14ac:dyDescent="0.3">
      <c r="A7255" t="s">
        <v>42</v>
      </c>
      <c r="B7255" t="s">
        <v>3869</v>
      </c>
      <c r="C7255" t="s">
        <v>3870</v>
      </c>
      <c r="D7255" t="s">
        <v>20</v>
      </c>
      <c r="E7255" t="s">
        <v>21</v>
      </c>
      <c r="F7255" t="s">
        <v>129</v>
      </c>
      <c r="G7255" t="s">
        <v>130</v>
      </c>
      <c r="H7255">
        <v>19120</v>
      </c>
      <c r="I7255" t="s">
        <v>131</v>
      </c>
      <c r="J7255" t="s">
        <v>727</v>
      </c>
      <c r="K7255" t="s">
        <v>39</v>
      </c>
      <c r="L7255" t="s">
        <v>51</v>
      </c>
      <c r="M7255" t="s">
        <v>728</v>
      </c>
      <c r="N7255">
        <v>83.920000000000016</v>
      </c>
      <c r="O7255">
        <v>5</v>
      </c>
      <c r="P7255">
        <v>0.2</v>
      </c>
      <c r="Q7255">
        <v>-13.637000000000011</v>
      </c>
    </row>
    <row r="7256" spans="1:17" x14ac:dyDescent="0.3">
      <c r="A7256" t="s">
        <v>42</v>
      </c>
      <c r="B7256" t="s">
        <v>3897</v>
      </c>
      <c r="C7256" t="s">
        <v>3898</v>
      </c>
      <c r="D7256" t="s">
        <v>20</v>
      </c>
      <c r="E7256" t="s">
        <v>21</v>
      </c>
      <c r="F7256" t="s">
        <v>315</v>
      </c>
      <c r="G7256" t="s">
        <v>187</v>
      </c>
      <c r="H7256">
        <v>62521</v>
      </c>
      <c r="I7256" t="s">
        <v>93</v>
      </c>
      <c r="J7256" t="s">
        <v>727</v>
      </c>
      <c r="K7256" t="s">
        <v>39</v>
      </c>
      <c r="L7256" t="s">
        <v>51</v>
      </c>
      <c r="M7256" t="s">
        <v>728</v>
      </c>
      <c r="N7256">
        <v>50.352000000000004</v>
      </c>
      <c r="O7256">
        <v>3</v>
      </c>
      <c r="P7256">
        <v>0.2</v>
      </c>
      <c r="Q7256">
        <v>-8.1822000000000052</v>
      </c>
    </row>
    <row r="7257" spans="1:17" x14ac:dyDescent="0.3">
      <c r="A7257" t="s">
        <v>166</v>
      </c>
      <c r="B7257" t="s">
        <v>3068</v>
      </c>
      <c r="C7257" t="s">
        <v>3069</v>
      </c>
      <c r="D7257" t="s">
        <v>34</v>
      </c>
      <c r="E7257" t="s">
        <v>21</v>
      </c>
      <c r="F7257" t="s">
        <v>983</v>
      </c>
      <c r="G7257" t="s">
        <v>283</v>
      </c>
      <c r="H7257">
        <v>22204</v>
      </c>
      <c r="I7257" t="s">
        <v>24</v>
      </c>
      <c r="J7257" t="s">
        <v>3087</v>
      </c>
      <c r="K7257" t="s">
        <v>39</v>
      </c>
      <c r="L7257" t="s">
        <v>51</v>
      </c>
      <c r="M7257" t="s">
        <v>3088</v>
      </c>
      <c r="N7257">
        <v>31.4</v>
      </c>
      <c r="O7257">
        <v>2</v>
      </c>
      <c r="P7257">
        <v>0</v>
      </c>
      <c r="Q7257">
        <v>7.8500000000000014</v>
      </c>
    </row>
    <row r="7258" spans="1:17" x14ac:dyDescent="0.3">
      <c r="A7258" t="s">
        <v>1122</v>
      </c>
      <c r="B7258" t="s">
        <v>425</v>
      </c>
      <c r="C7258" t="s">
        <v>426</v>
      </c>
      <c r="D7258" t="s">
        <v>20</v>
      </c>
      <c r="E7258" t="s">
        <v>21</v>
      </c>
      <c r="F7258" t="s">
        <v>1868</v>
      </c>
      <c r="G7258" t="s">
        <v>436</v>
      </c>
      <c r="H7258">
        <v>44105</v>
      </c>
      <c r="I7258" t="s">
        <v>131</v>
      </c>
      <c r="J7258" t="s">
        <v>3087</v>
      </c>
      <c r="K7258" t="s">
        <v>39</v>
      </c>
      <c r="L7258" t="s">
        <v>51</v>
      </c>
      <c r="M7258" t="s">
        <v>3088</v>
      </c>
      <c r="N7258">
        <v>25.12</v>
      </c>
      <c r="O7258">
        <v>2</v>
      </c>
      <c r="P7258">
        <v>0.2</v>
      </c>
      <c r="Q7258">
        <v>1.5700000000000012</v>
      </c>
    </row>
    <row r="7259" spans="1:17" x14ac:dyDescent="0.3">
      <c r="A7259" t="s">
        <v>42</v>
      </c>
      <c r="B7259" t="s">
        <v>581</v>
      </c>
      <c r="C7259" t="s">
        <v>582</v>
      </c>
      <c r="D7259" t="s">
        <v>20</v>
      </c>
      <c r="E7259" t="s">
        <v>21</v>
      </c>
      <c r="F7259" t="s">
        <v>368</v>
      </c>
      <c r="G7259" t="s">
        <v>369</v>
      </c>
      <c r="H7259">
        <v>97206</v>
      </c>
      <c r="I7259" t="s">
        <v>37</v>
      </c>
      <c r="J7259" t="s">
        <v>3087</v>
      </c>
      <c r="K7259" t="s">
        <v>39</v>
      </c>
      <c r="L7259" t="s">
        <v>51</v>
      </c>
      <c r="M7259" t="s">
        <v>3088</v>
      </c>
      <c r="N7259">
        <v>37.68</v>
      </c>
      <c r="O7259">
        <v>3</v>
      </c>
      <c r="P7259">
        <v>0.2</v>
      </c>
      <c r="Q7259">
        <v>2.3550000000000022</v>
      </c>
    </row>
    <row r="7260" spans="1:17" x14ac:dyDescent="0.3">
      <c r="A7260" t="s">
        <v>17</v>
      </c>
      <c r="B7260" t="s">
        <v>3784</v>
      </c>
      <c r="C7260" t="s">
        <v>3785</v>
      </c>
      <c r="D7260" t="s">
        <v>20</v>
      </c>
      <c r="E7260" t="s">
        <v>21</v>
      </c>
      <c r="F7260" t="s">
        <v>282</v>
      </c>
      <c r="G7260" t="s">
        <v>523</v>
      </c>
      <c r="H7260">
        <v>65807</v>
      </c>
      <c r="I7260" t="s">
        <v>93</v>
      </c>
      <c r="J7260" t="s">
        <v>3087</v>
      </c>
      <c r="K7260" t="s">
        <v>39</v>
      </c>
      <c r="L7260" t="s">
        <v>51</v>
      </c>
      <c r="M7260" t="s">
        <v>3088</v>
      </c>
      <c r="N7260">
        <v>94.199999999999989</v>
      </c>
      <c r="O7260">
        <v>6</v>
      </c>
      <c r="P7260">
        <v>0</v>
      </c>
      <c r="Q7260">
        <v>23.550000000000004</v>
      </c>
    </row>
    <row r="7261" spans="1:17" x14ac:dyDescent="0.3">
      <c r="A7261" t="s">
        <v>1122</v>
      </c>
      <c r="B7261" t="s">
        <v>4125</v>
      </c>
      <c r="C7261" t="s">
        <v>4126</v>
      </c>
      <c r="D7261" t="s">
        <v>20</v>
      </c>
      <c r="E7261" t="s">
        <v>21</v>
      </c>
      <c r="F7261" t="s">
        <v>112</v>
      </c>
      <c r="G7261" t="s">
        <v>36</v>
      </c>
      <c r="H7261">
        <v>94109</v>
      </c>
      <c r="I7261" t="s">
        <v>37</v>
      </c>
      <c r="J7261" t="s">
        <v>3087</v>
      </c>
      <c r="K7261" t="s">
        <v>39</v>
      </c>
      <c r="L7261" t="s">
        <v>51</v>
      </c>
      <c r="M7261" t="s">
        <v>3088</v>
      </c>
      <c r="N7261">
        <v>62.8</v>
      </c>
      <c r="O7261">
        <v>4</v>
      </c>
      <c r="P7261">
        <v>0</v>
      </c>
      <c r="Q7261">
        <v>15.700000000000003</v>
      </c>
    </row>
    <row r="7262" spans="1:17" x14ac:dyDescent="0.3">
      <c r="A7262" t="s">
        <v>166</v>
      </c>
      <c r="B7262" t="s">
        <v>1036</v>
      </c>
      <c r="C7262" t="s">
        <v>1037</v>
      </c>
      <c r="D7262" t="s">
        <v>20</v>
      </c>
      <c r="E7262" t="s">
        <v>21</v>
      </c>
      <c r="F7262" t="s">
        <v>129</v>
      </c>
      <c r="G7262" t="s">
        <v>130</v>
      </c>
      <c r="H7262">
        <v>19143</v>
      </c>
      <c r="I7262" t="s">
        <v>131</v>
      </c>
      <c r="J7262" t="s">
        <v>1040</v>
      </c>
      <c r="K7262" t="s">
        <v>39</v>
      </c>
      <c r="L7262" t="s">
        <v>51</v>
      </c>
      <c r="M7262" t="s">
        <v>1041</v>
      </c>
      <c r="N7262">
        <v>54.224000000000004</v>
      </c>
      <c r="O7262">
        <v>2</v>
      </c>
      <c r="P7262">
        <v>0.2</v>
      </c>
      <c r="Q7262">
        <v>3.3889999999999993</v>
      </c>
    </row>
    <row r="7263" spans="1:17" x14ac:dyDescent="0.3">
      <c r="A7263" t="s">
        <v>42</v>
      </c>
      <c r="B7263" t="s">
        <v>3408</v>
      </c>
      <c r="C7263" t="s">
        <v>3409</v>
      </c>
      <c r="D7263" t="s">
        <v>20</v>
      </c>
      <c r="E7263" t="s">
        <v>21</v>
      </c>
      <c r="F7263" t="s">
        <v>35</v>
      </c>
      <c r="G7263" t="s">
        <v>36</v>
      </c>
      <c r="H7263">
        <v>90049</v>
      </c>
      <c r="I7263" t="s">
        <v>37</v>
      </c>
      <c r="J7263" t="s">
        <v>1040</v>
      </c>
      <c r="K7263" t="s">
        <v>39</v>
      </c>
      <c r="L7263" t="s">
        <v>51</v>
      </c>
      <c r="M7263" t="s">
        <v>1041</v>
      </c>
      <c r="N7263">
        <v>305.01</v>
      </c>
      <c r="O7263">
        <v>9</v>
      </c>
      <c r="P7263">
        <v>0</v>
      </c>
      <c r="Q7263">
        <v>76.252499999999998</v>
      </c>
    </row>
    <row r="7264" spans="1:17" x14ac:dyDescent="0.3">
      <c r="A7264" t="s">
        <v>42</v>
      </c>
      <c r="B7264" t="s">
        <v>1842</v>
      </c>
      <c r="C7264" t="s">
        <v>1843</v>
      </c>
      <c r="D7264" t="s">
        <v>90</v>
      </c>
      <c r="E7264" t="s">
        <v>21</v>
      </c>
      <c r="F7264" t="s">
        <v>471</v>
      </c>
      <c r="G7264" t="s">
        <v>224</v>
      </c>
      <c r="H7264">
        <v>47401</v>
      </c>
      <c r="I7264" t="s">
        <v>93</v>
      </c>
      <c r="J7264" t="s">
        <v>1040</v>
      </c>
      <c r="K7264" t="s">
        <v>39</v>
      </c>
      <c r="L7264" t="s">
        <v>51</v>
      </c>
      <c r="M7264" t="s">
        <v>1041</v>
      </c>
      <c r="N7264">
        <v>169.45</v>
      </c>
      <c r="O7264">
        <v>5</v>
      </c>
      <c r="P7264">
        <v>0</v>
      </c>
      <c r="Q7264">
        <v>42.362499999999997</v>
      </c>
    </row>
    <row r="7265" spans="1:17" x14ac:dyDescent="0.3">
      <c r="A7265" t="s">
        <v>17</v>
      </c>
      <c r="B7265" t="s">
        <v>512</v>
      </c>
      <c r="C7265" t="s">
        <v>513</v>
      </c>
      <c r="D7265" t="s">
        <v>34</v>
      </c>
      <c r="E7265" t="s">
        <v>21</v>
      </c>
      <c r="F7265" t="s">
        <v>112</v>
      </c>
      <c r="G7265" t="s">
        <v>36</v>
      </c>
      <c r="H7265">
        <v>94109</v>
      </c>
      <c r="I7265" t="s">
        <v>37</v>
      </c>
      <c r="J7265" t="s">
        <v>1040</v>
      </c>
      <c r="K7265" t="s">
        <v>39</v>
      </c>
      <c r="L7265" t="s">
        <v>51</v>
      </c>
      <c r="M7265" t="s">
        <v>1041</v>
      </c>
      <c r="N7265">
        <v>67.78</v>
      </c>
      <c r="O7265">
        <v>2</v>
      </c>
      <c r="P7265">
        <v>0</v>
      </c>
      <c r="Q7265">
        <v>16.945</v>
      </c>
    </row>
    <row r="7266" spans="1:17" x14ac:dyDescent="0.3">
      <c r="A7266" t="s">
        <v>166</v>
      </c>
      <c r="B7266" t="s">
        <v>454</v>
      </c>
      <c r="C7266" t="s">
        <v>455</v>
      </c>
      <c r="D7266" t="s">
        <v>20</v>
      </c>
      <c r="E7266" t="s">
        <v>21</v>
      </c>
      <c r="F7266" t="s">
        <v>112</v>
      </c>
      <c r="G7266" t="s">
        <v>36</v>
      </c>
      <c r="H7266">
        <v>94122</v>
      </c>
      <c r="I7266" t="s">
        <v>37</v>
      </c>
      <c r="J7266" t="s">
        <v>1040</v>
      </c>
      <c r="K7266" t="s">
        <v>39</v>
      </c>
      <c r="L7266" t="s">
        <v>51</v>
      </c>
      <c r="M7266" t="s">
        <v>1041</v>
      </c>
      <c r="N7266">
        <v>305.01</v>
      </c>
      <c r="O7266">
        <v>9</v>
      </c>
      <c r="P7266">
        <v>0</v>
      </c>
      <c r="Q7266">
        <v>76.252499999999998</v>
      </c>
    </row>
    <row r="7267" spans="1:17" x14ac:dyDescent="0.3">
      <c r="A7267" t="s">
        <v>42</v>
      </c>
      <c r="B7267" t="s">
        <v>2375</v>
      </c>
      <c r="C7267" t="s">
        <v>2376</v>
      </c>
      <c r="D7267" t="s">
        <v>20</v>
      </c>
      <c r="E7267" t="s">
        <v>21</v>
      </c>
      <c r="F7267" t="s">
        <v>552</v>
      </c>
      <c r="G7267" t="s">
        <v>36</v>
      </c>
      <c r="H7267">
        <v>95123</v>
      </c>
      <c r="I7267" t="s">
        <v>37</v>
      </c>
      <c r="J7267" t="s">
        <v>1040</v>
      </c>
      <c r="K7267" t="s">
        <v>39</v>
      </c>
      <c r="L7267" t="s">
        <v>51</v>
      </c>
      <c r="M7267" t="s">
        <v>1041</v>
      </c>
      <c r="N7267">
        <v>169.45</v>
      </c>
      <c r="O7267">
        <v>5</v>
      </c>
      <c r="P7267">
        <v>0</v>
      </c>
      <c r="Q7267">
        <v>42.362499999999997</v>
      </c>
    </row>
    <row r="7268" spans="1:17" x14ac:dyDescent="0.3">
      <c r="A7268" t="s">
        <v>1122</v>
      </c>
      <c r="B7268" t="s">
        <v>5145</v>
      </c>
      <c r="C7268" t="s">
        <v>5146</v>
      </c>
      <c r="D7268" t="s">
        <v>20</v>
      </c>
      <c r="E7268" t="s">
        <v>21</v>
      </c>
      <c r="F7268" t="s">
        <v>435</v>
      </c>
      <c r="G7268" t="s">
        <v>436</v>
      </c>
      <c r="H7268">
        <v>43229</v>
      </c>
      <c r="I7268" t="s">
        <v>131</v>
      </c>
      <c r="J7268" t="s">
        <v>1040</v>
      </c>
      <c r="K7268" t="s">
        <v>39</v>
      </c>
      <c r="L7268" t="s">
        <v>51</v>
      </c>
      <c r="M7268" t="s">
        <v>1041</v>
      </c>
      <c r="N7268">
        <v>54.224000000000004</v>
      </c>
      <c r="O7268">
        <v>2</v>
      </c>
      <c r="P7268">
        <v>0.2</v>
      </c>
      <c r="Q7268">
        <v>3.3889999999999993</v>
      </c>
    </row>
    <row r="7269" spans="1:17" x14ac:dyDescent="0.3">
      <c r="A7269" t="s">
        <v>166</v>
      </c>
      <c r="B7269" t="s">
        <v>591</v>
      </c>
      <c r="C7269" t="s">
        <v>592</v>
      </c>
      <c r="D7269" t="s">
        <v>20</v>
      </c>
      <c r="E7269" t="s">
        <v>21</v>
      </c>
      <c r="F7269" t="s">
        <v>235</v>
      </c>
      <c r="G7269" t="s">
        <v>236</v>
      </c>
      <c r="H7269">
        <v>10024</v>
      </c>
      <c r="I7269" t="s">
        <v>131</v>
      </c>
      <c r="J7269" t="s">
        <v>2872</v>
      </c>
      <c r="K7269" t="s">
        <v>39</v>
      </c>
      <c r="L7269" t="s">
        <v>51</v>
      </c>
      <c r="M7269" t="s">
        <v>2873</v>
      </c>
      <c r="N7269">
        <v>193.86</v>
      </c>
      <c r="O7269">
        <v>2</v>
      </c>
      <c r="P7269">
        <v>0</v>
      </c>
      <c r="Q7269">
        <v>11.631599999999992</v>
      </c>
    </row>
    <row r="7270" spans="1:17" x14ac:dyDescent="0.3">
      <c r="A7270" t="s">
        <v>42</v>
      </c>
      <c r="B7270" t="s">
        <v>1056</v>
      </c>
      <c r="C7270" t="s">
        <v>1057</v>
      </c>
      <c r="D7270" t="s">
        <v>20</v>
      </c>
      <c r="E7270" t="s">
        <v>21</v>
      </c>
      <c r="F7270" t="s">
        <v>409</v>
      </c>
      <c r="G7270" t="s">
        <v>78</v>
      </c>
      <c r="H7270">
        <v>28205</v>
      </c>
      <c r="I7270" t="s">
        <v>24</v>
      </c>
      <c r="J7270" t="s">
        <v>2872</v>
      </c>
      <c r="K7270" t="s">
        <v>39</v>
      </c>
      <c r="L7270" t="s">
        <v>51</v>
      </c>
      <c r="M7270" t="s">
        <v>2873</v>
      </c>
      <c r="N7270">
        <v>387.72</v>
      </c>
      <c r="O7270">
        <v>5</v>
      </c>
      <c r="P7270">
        <v>0.2</v>
      </c>
      <c r="Q7270">
        <v>-67.851000000000028</v>
      </c>
    </row>
    <row r="7271" spans="1:17" x14ac:dyDescent="0.3">
      <c r="A7271" t="s">
        <v>42</v>
      </c>
      <c r="B7271" t="s">
        <v>1427</v>
      </c>
      <c r="C7271" t="s">
        <v>1428</v>
      </c>
      <c r="D7271" t="s">
        <v>34</v>
      </c>
      <c r="E7271" t="s">
        <v>21</v>
      </c>
      <c r="F7271" t="s">
        <v>235</v>
      </c>
      <c r="G7271" t="s">
        <v>236</v>
      </c>
      <c r="H7271">
        <v>10024</v>
      </c>
      <c r="I7271" t="s">
        <v>131</v>
      </c>
      <c r="J7271" t="s">
        <v>1431</v>
      </c>
      <c r="K7271" t="s">
        <v>39</v>
      </c>
      <c r="L7271" t="s">
        <v>51</v>
      </c>
      <c r="M7271" t="s">
        <v>1432</v>
      </c>
      <c r="N7271">
        <v>704.25</v>
      </c>
      <c r="O7271">
        <v>5</v>
      </c>
      <c r="P7271">
        <v>0</v>
      </c>
      <c r="Q7271">
        <v>84.51</v>
      </c>
    </row>
    <row r="7272" spans="1:17" x14ac:dyDescent="0.3">
      <c r="A7272" t="s">
        <v>42</v>
      </c>
      <c r="B7272" t="s">
        <v>2275</v>
      </c>
      <c r="C7272" t="s">
        <v>2276</v>
      </c>
      <c r="D7272" t="s">
        <v>34</v>
      </c>
      <c r="E7272" t="s">
        <v>21</v>
      </c>
      <c r="F7272" t="s">
        <v>705</v>
      </c>
      <c r="G7272" t="s">
        <v>400</v>
      </c>
      <c r="H7272">
        <v>80219</v>
      </c>
      <c r="I7272" t="s">
        <v>37</v>
      </c>
      <c r="J7272" t="s">
        <v>1431</v>
      </c>
      <c r="K7272" t="s">
        <v>39</v>
      </c>
      <c r="L7272" t="s">
        <v>51</v>
      </c>
      <c r="M7272" t="s">
        <v>1432</v>
      </c>
      <c r="N7272">
        <v>338.04</v>
      </c>
      <c r="O7272">
        <v>3</v>
      </c>
      <c r="P7272">
        <v>0.2</v>
      </c>
      <c r="Q7272">
        <v>-33.804000000000002</v>
      </c>
    </row>
    <row r="7273" spans="1:17" x14ac:dyDescent="0.3">
      <c r="A7273" t="s">
        <v>42</v>
      </c>
      <c r="B7273" t="s">
        <v>823</v>
      </c>
      <c r="C7273" t="s">
        <v>824</v>
      </c>
      <c r="D7273" t="s">
        <v>20</v>
      </c>
      <c r="E7273" t="s">
        <v>21</v>
      </c>
      <c r="F7273" t="s">
        <v>712</v>
      </c>
      <c r="G7273" t="s">
        <v>92</v>
      </c>
      <c r="H7273">
        <v>75081</v>
      </c>
      <c r="I7273" t="s">
        <v>93</v>
      </c>
      <c r="J7273" t="s">
        <v>1431</v>
      </c>
      <c r="K7273" t="s">
        <v>39</v>
      </c>
      <c r="L7273" t="s">
        <v>51</v>
      </c>
      <c r="M7273" t="s">
        <v>1432</v>
      </c>
      <c r="N7273">
        <v>338.04</v>
      </c>
      <c r="O7273">
        <v>3</v>
      </c>
      <c r="P7273">
        <v>0.2</v>
      </c>
      <c r="Q7273">
        <v>-33.804000000000002</v>
      </c>
    </row>
    <row r="7274" spans="1:17" x14ac:dyDescent="0.3">
      <c r="A7274" t="s">
        <v>1122</v>
      </c>
      <c r="B7274" t="s">
        <v>1232</v>
      </c>
      <c r="C7274" t="s">
        <v>1233</v>
      </c>
      <c r="D7274" t="s">
        <v>20</v>
      </c>
      <c r="E7274" t="s">
        <v>21</v>
      </c>
      <c r="F7274" t="s">
        <v>235</v>
      </c>
      <c r="G7274" t="s">
        <v>236</v>
      </c>
      <c r="H7274">
        <v>10011</v>
      </c>
      <c r="I7274" t="s">
        <v>131</v>
      </c>
      <c r="J7274" t="s">
        <v>1431</v>
      </c>
      <c r="K7274" t="s">
        <v>39</v>
      </c>
      <c r="L7274" t="s">
        <v>51</v>
      </c>
      <c r="M7274" t="s">
        <v>1432</v>
      </c>
      <c r="N7274">
        <v>563.4</v>
      </c>
      <c r="O7274">
        <v>4</v>
      </c>
      <c r="P7274">
        <v>0</v>
      </c>
      <c r="Q7274">
        <v>67.608000000000004</v>
      </c>
    </row>
    <row r="7275" spans="1:17" x14ac:dyDescent="0.3">
      <c r="A7275" t="s">
        <v>42</v>
      </c>
      <c r="B7275" t="s">
        <v>4701</v>
      </c>
      <c r="C7275" t="s">
        <v>4702</v>
      </c>
      <c r="D7275" t="s">
        <v>90</v>
      </c>
      <c r="E7275" t="s">
        <v>21</v>
      </c>
      <c r="F7275" t="s">
        <v>435</v>
      </c>
      <c r="G7275" t="s">
        <v>1107</v>
      </c>
      <c r="H7275">
        <v>31907</v>
      </c>
      <c r="I7275" t="s">
        <v>24</v>
      </c>
      <c r="J7275" t="s">
        <v>1431</v>
      </c>
      <c r="K7275" t="s">
        <v>39</v>
      </c>
      <c r="L7275" t="s">
        <v>51</v>
      </c>
      <c r="M7275" t="s">
        <v>1432</v>
      </c>
      <c r="N7275">
        <v>1267.6499999999999</v>
      </c>
      <c r="O7275">
        <v>9</v>
      </c>
      <c r="P7275">
        <v>0</v>
      </c>
      <c r="Q7275">
        <v>152.11799999999999</v>
      </c>
    </row>
    <row r="7276" spans="1:17" x14ac:dyDescent="0.3">
      <c r="A7276" t="s">
        <v>42</v>
      </c>
      <c r="B7276" t="s">
        <v>2269</v>
      </c>
      <c r="C7276" t="s">
        <v>2270</v>
      </c>
      <c r="D7276" t="s">
        <v>34</v>
      </c>
      <c r="E7276" t="s">
        <v>21</v>
      </c>
      <c r="F7276" t="s">
        <v>5674</v>
      </c>
      <c r="G7276" t="s">
        <v>1084</v>
      </c>
      <c r="H7276">
        <v>1915</v>
      </c>
      <c r="I7276" t="s">
        <v>131</v>
      </c>
      <c r="J7276" t="s">
        <v>1431</v>
      </c>
      <c r="K7276" t="s">
        <v>39</v>
      </c>
      <c r="L7276" t="s">
        <v>51</v>
      </c>
      <c r="M7276" t="s">
        <v>1432</v>
      </c>
      <c r="N7276">
        <v>704.25</v>
      </c>
      <c r="O7276">
        <v>5</v>
      </c>
      <c r="P7276">
        <v>0</v>
      </c>
      <c r="Q7276">
        <v>84.51</v>
      </c>
    </row>
    <row r="7277" spans="1:17" x14ac:dyDescent="0.3">
      <c r="A7277" t="s">
        <v>42</v>
      </c>
      <c r="B7277" t="s">
        <v>5621</v>
      </c>
      <c r="C7277" t="s">
        <v>5622</v>
      </c>
      <c r="D7277" t="s">
        <v>34</v>
      </c>
      <c r="E7277" t="s">
        <v>21</v>
      </c>
      <c r="F7277" t="s">
        <v>1826</v>
      </c>
      <c r="G7277" t="s">
        <v>689</v>
      </c>
      <c r="H7277">
        <v>7060</v>
      </c>
      <c r="I7277" t="s">
        <v>131</v>
      </c>
      <c r="J7277" t="s">
        <v>1431</v>
      </c>
      <c r="K7277" t="s">
        <v>39</v>
      </c>
      <c r="L7277" t="s">
        <v>51</v>
      </c>
      <c r="M7277" t="s">
        <v>1432</v>
      </c>
      <c r="N7277">
        <v>563.4</v>
      </c>
      <c r="O7277">
        <v>4</v>
      </c>
      <c r="P7277">
        <v>0</v>
      </c>
      <c r="Q7277">
        <v>67.608000000000004</v>
      </c>
    </row>
    <row r="7278" spans="1:17" x14ac:dyDescent="0.3">
      <c r="A7278" t="s">
        <v>42</v>
      </c>
      <c r="B7278" t="s">
        <v>1533</v>
      </c>
      <c r="C7278" t="s">
        <v>1534</v>
      </c>
      <c r="D7278" t="s">
        <v>20</v>
      </c>
      <c r="E7278" t="s">
        <v>21</v>
      </c>
      <c r="F7278" t="s">
        <v>163</v>
      </c>
      <c r="G7278" t="s">
        <v>92</v>
      </c>
      <c r="H7278">
        <v>77041</v>
      </c>
      <c r="I7278" t="s">
        <v>93</v>
      </c>
      <c r="J7278" t="s">
        <v>1535</v>
      </c>
      <c r="K7278" t="s">
        <v>39</v>
      </c>
      <c r="L7278" t="s">
        <v>51</v>
      </c>
      <c r="M7278" t="s">
        <v>1536</v>
      </c>
      <c r="N7278">
        <v>129.56800000000001</v>
      </c>
      <c r="O7278">
        <v>2</v>
      </c>
      <c r="P7278">
        <v>0.2</v>
      </c>
      <c r="Q7278">
        <v>-25.91360000000001</v>
      </c>
    </row>
    <row r="7279" spans="1:17" x14ac:dyDescent="0.3">
      <c r="A7279" t="s">
        <v>42</v>
      </c>
      <c r="B7279" t="s">
        <v>2009</v>
      </c>
      <c r="C7279" t="s">
        <v>2010</v>
      </c>
      <c r="D7279" t="s">
        <v>90</v>
      </c>
      <c r="E7279" t="s">
        <v>21</v>
      </c>
      <c r="F7279" t="s">
        <v>84</v>
      </c>
      <c r="G7279" t="s">
        <v>85</v>
      </c>
      <c r="H7279">
        <v>98115</v>
      </c>
      <c r="I7279" t="s">
        <v>37</v>
      </c>
      <c r="J7279" t="s">
        <v>1535</v>
      </c>
      <c r="K7279" t="s">
        <v>39</v>
      </c>
      <c r="L7279" t="s">
        <v>51</v>
      </c>
      <c r="M7279" t="s">
        <v>1536</v>
      </c>
      <c r="N7279">
        <v>242.94</v>
      </c>
      <c r="O7279">
        <v>3</v>
      </c>
      <c r="P7279">
        <v>0</v>
      </c>
      <c r="Q7279">
        <v>9.7175999999999902</v>
      </c>
    </row>
    <row r="7280" spans="1:17" x14ac:dyDescent="0.3">
      <c r="A7280" t="s">
        <v>42</v>
      </c>
      <c r="B7280" t="s">
        <v>1618</v>
      </c>
      <c r="C7280" t="s">
        <v>1619</v>
      </c>
      <c r="D7280" t="s">
        <v>20</v>
      </c>
      <c r="E7280" t="s">
        <v>21</v>
      </c>
      <c r="F7280" t="s">
        <v>235</v>
      </c>
      <c r="G7280" t="s">
        <v>236</v>
      </c>
      <c r="H7280">
        <v>10035</v>
      </c>
      <c r="I7280" t="s">
        <v>131</v>
      </c>
      <c r="J7280" t="s">
        <v>1535</v>
      </c>
      <c r="K7280" t="s">
        <v>39</v>
      </c>
      <c r="L7280" t="s">
        <v>51</v>
      </c>
      <c r="M7280" t="s">
        <v>1536</v>
      </c>
      <c r="N7280">
        <v>242.94</v>
      </c>
      <c r="O7280">
        <v>3</v>
      </c>
      <c r="P7280">
        <v>0</v>
      </c>
      <c r="Q7280">
        <v>9.7175999999999902</v>
      </c>
    </row>
    <row r="7281" spans="1:17" x14ac:dyDescent="0.3">
      <c r="A7281" t="s">
        <v>166</v>
      </c>
      <c r="B7281" t="s">
        <v>2414</v>
      </c>
      <c r="C7281" t="s">
        <v>2415</v>
      </c>
      <c r="D7281" t="s">
        <v>34</v>
      </c>
      <c r="E7281" t="s">
        <v>21</v>
      </c>
      <c r="F7281" t="s">
        <v>129</v>
      </c>
      <c r="G7281" t="s">
        <v>130</v>
      </c>
      <c r="H7281">
        <v>19120</v>
      </c>
      <c r="I7281" t="s">
        <v>131</v>
      </c>
      <c r="J7281" t="s">
        <v>1535</v>
      </c>
      <c r="K7281" t="s">
        <v>39</v>
      </c>
      <c r="L7281" t="s">
        <v>51</v>
      </c>
      <c r="M7281" t="s">
        <v>1536</v>
      </c>
      <c r="N7281">
        <v>64.784000000000006</v>
      </c>
      <c r="O7281">
        <v>1</v>
      </c>
      <c r="P7281">
        <v>0.2</v>
      </c>
      <c r="Q7281">
        <v>-12.956800000000005</v>
      </c>
    </row>
    <row r="7282" spans="1:17" x14ac:dyDescent="0.3">
      <c r="A7282" t="s">
        <v>17</v>
      </c>
      <c r="B7282" t="s">
        <v>3667</v>
      </c>
      <c r="C7282" t="s">
        <v>3668</v>
      </c>
      <c r="D7282" t="s">
        <v>20</v>
      </c>
      <c r="E7282" t="s">
        <v>21</v>
      </c>
      <c r="F7282" t="s">
        <v>1476</v>
      </c>
      <c r="G7282" t="s">
        <v>78</v>
      </c>
      <c r="H7282">
        <v>28314</v>
      </c>
      <c r="I7282" t="s">
        <v>24</v>
      </c>
      <c r="J7282" t="s">
        <v>1535</v>
      </c>
      <c r="K7282" t="s">
        <v>39</v>
      </c>
      <c r="L7282" t="s">
        <v>51</v>
      </c>
      <c r="M7282" t="s">
        <v>1536</v>
      </c>
      <c r="N7282">
        <v>259.13600000000002</v>
      </c>
      <c r="O7282">
        <v>4</v>
      </c>
      <c r="P7282">
        <v>0.2</v>
      </c>
      <c r="Q7282">
        <v>-51.827200000000019</v>
      </c>
    </row>
    <row r="7283" spans="1:17" x14ac:dyDescent="0.3">
      <c r="A7283" t="s">
        <v>42</v>
      </c>
      <c r="B7283" t="s">
        <v>1373</v>
      </c>
      <c r="C7283" t="s">
        <v>1374</v>
      </c>
      <c r="D7283" t="s">
        <v>20</v>
      </c>
      <c r="E7283" t="s">
        <v>21</v>
      </c>
      <c r="F7283" t="s">
        <v>359</v>
      </c>
      <c r="G7283" t="s">
        <v>202</v>
      </c>
      <c r="H7283">
        <v>55407</v>
      </c>
      <c r="I7283" t="s">
        <v>93</v>
      </c>
      <c r="J7283" t="s">
        <v>1535</v>
      </c>
      <c r="K7283" t="s">
        <v>39</v>
      </c>
      <c r="L7283" t="s">
        <v>51</v>
      </c>
      <c r="M7283" t="s">
        <v>1536</v>
      </c>
      <c r="N7283">
        <v>404.90000000000003</v>
      </c>
      <c r="O7283">
        <v>5</v>
      </c>
      <c r="P7283">
        <v>0</v>
      </c>
      <c r="Q7283">
        <v>16.195999999999984</v>
      </c>
    </row>
    <row r="7284" spans="1:17" x14ac:dyDescent="0.3">
      <c r="A7284" t="s">
        <v>42</v>
      </c>
      <c r="B7284" t="s">
        <v>2644</v>
      </c>
      <c r="C7284" t="s">
        <v>2645</v>
      </c>
      <c r="D7284" t="s">
        <v>90</v>
      </c>
      <c r="E7284" t="s">
        <v>21</v>
      </c>
      <c r="F7284" t="s">
        <v>4405</v>
      </c>
      <c r="G7284" t="s">
        <v>296</v>
      </c>
      <c r="H7284">
        <v>37211</v>
      </c>
      <c r="I7284" t="s">
        <v>24</v>
      </c>
      <c r="J7284" t="s">
        <v>1535</v>
      </c>
      <c r="K7284" t="s">
        <v>39</v>
      </c>
      <c r="L7284" t="s">
        <v>51</v>
      </c>
      <c r="M7284" t="s">
        <v>1536</v>
      </c>
      <c r="N7284">
        <v>64.784000000000006</v>
      </c>
      <c r="O7284">
        <v>1</v>
      </c>
      <c r="P7284">
        <v>0.2</v>
      </c>
      <c r="Q7284">
        <v>-12.956800000000005</v>
      </c>
    </row>
    <row r="7285" spans="1:17" x14ac:dyDescent="0.3">
      <c r="A7285" t="s">
        <v>42</v>
      </c>
      <c r="B7285" t="s">
        <v>767</v>
      </c>
      <c r="C7285" t="s">
        <v>768</v>
      </c>
      <c r="D7285" t="s">
        <v>34</v>
      </c>
      <c r="E7285" t="s">
        <v>21</v>
      </c>
      <c r="F7285" t="s">
        <v>112</v>
      </c>
      <c r="G7285" t="s">
        <v>36</v>
      </c>
      <c r="H7285">
        <v>94122</v>
      </c>
      <c r="I7285" t="s">
        <v>37</v>
      </c>
      <c r="J7285" t="s">
        <v>1535</v>
      </c>
      <c r="K7285" t="s">
        <v>39</v>
      </c>
      <c r="L7285" t="s">
        <v>51</v>
      </c>
      <c r="M7285" t="s">
        <v>1536</v>
      </c>
      <c r="N7285">
        <v>80.98</v>
      </c>
      <c r="O7285">
        <v>1</v>
      </c>
      <c r="P7285">
        <v>0</v>
      </c>
      <c r="Q7285">
        <v>3.2391999999999967</v>
      </c>
    </row>
    <row r="7286" spans="1:17" x14ac:dyDescent="0.3">
      <c r="A7286" t="s">
        <v>42</v>
      </c>
      <c r="B7286" t="s">
        <v>3495</v>
      </c>
      <c r="C7286" t="s">
        <v>3496</v>
      </c>
      <c r="D7286" t="s">
        <v>34</v>
      </c>
      <c r="E7286" t="s">
        <v>21</v>
      </c>
      <c r="F7286" t="s">
        <v>112</v>
      </c>
      <c r="G7286" t="s">
        <v>36</v>
      </c>
      <c r="H7286">
        <v>94122</v>
      </c>
      <c r="I7286" t="s">
        <v>37</v>
      </c>
      <c r="J7286" t="s">
        <v>1535</v>
      </c>
      <c r="K7286" t="s">
        <v>39</v>
      </c>
      <c r="L7286" t="s">
        <v>51</v>
      </c>
      <c r="M7286" t="s">
        <v>1536</v>
      </c>
      <c r="N7286">
        <v>242.94</v>
      </c>
      <c r="O7286">
        <v>3</v>
      </c>
      <c r="P7286">
        <v>0</v>
      </c>
      <c r="Q7286">
        <v>9.7175999999999902</v>
      </c>
    </row>
    <row r="7287" spans="1:17" x14ac:dyDescent="0.3">
      <c r="A7287" t="s">
        <v>42</v>
      </c>
      <c r="B7287" t="s">
        <v>4462</v>
      </c>
      <c r="C7287" t="s">
        <v>4463</v>
      </c>
      <c r="D7287" t="s">
        <v>20</v>
      </c>
      <c r="E7287" t="s">
        <v>21</v>
      </c>
      <c r="F7287" t="s">
        <v>5379</v>
      </c>
      <c r="G7287" t="s">
        <v>107</v>
      </c>
      <c r="H7287">
        <v>84321</v>
      </c>
      <c r="I7287" t="s">
        <v>37</v>
      </c>
      <c r="J7287" t="s">
        <v>1535</v>
      </c>
      <c r="K7287" t="s">
        <v>39</v>
      </c>
      <c r="L7287" t="s">
        <v>51</v>
      </c>
      <c r="M7287" t="s">
        <v>1536</v>
      </c>
      <c r="N7287">
        <v>80.98</v>
      </c>
      <c r="O7287">
        <v>1</v>
      </c>
      <c r="P7287">
        <v>0</v>
      </c>
      <c r="Q7287">
        <v>3.2391999999999967</v>
      </c>
    </row>
    <row r="7288" spans="1:17" x14ac:dyDescent="0.3">
      <c r="A7288" t="s">
        <v>42</v>
      </c>
      <c r="B7288" t="s">
        <v>3479</v>
      </c>
      <c r="C7288" t="s">
        <v>3480</v>
      </c>
      <c r="D7288" t="s">
        <v>20</v>
      </c>
      <c r="E7288" t="s">
        <v>21</v>
      </c>
      <c r="F7288" t="s">
        <v>5421</v>
      </c>
      <c r="G7288" t="s">
        <v>85</v>
      </c>
      <c r="H7288">
        <v>99301</v>
      </c>
      <c r="I7288" t="s">
        <v>37</v>
      </c>
      <c r="J7288" t="s">
        <v>1535</v>
      </c>
      <c r="K7288" t="s">
        <v>39</v>
      </c>
      <c r="L7288" t="s">
        <v>51</v>
      </c>
      <c r="M7288" t="s">
        <v>1536</v>
      </c>
      <c r="N7288">
        <v>485.88</v>
      </c>
      <c r="O7288">
        <v>6</v>
      </c>
      <c r="P7288">
        <v>0</v>
      </c>
      <c r="Q7288">
        <v>19.43519999999998</v>
      </c>
    </row>
    <row r="7289" spans="1:17" x14ac:dyDescent="0.3">
      <c r="A7289" t="s">
        <v>42</v>
      </c>
      <c r="B7289" t="s">
        <v>679</v>
      </c>
      <c r="C7289" t="s">
        <v>680</v>
      </c>
      <c r="D7289" t="s">
        <v>20</v>
      </c>
      <c r="E7289" t="s">
        <v>21</v>
      </c>
      <c r="F7289" t="s">
        <v>35</v>
      </c>
      <c r="G7289" t="s">
        <v>36</v>
      </c>
      <c r="H7289">
        <v>90049</v>
      </c>
      <c r="I7289" t="s">
        <v>37</v>
      </c>
      <c r="J7289" t="s">
        <v>1535</v>
      </c>
      <c r="K7289" t="s">
        <v>39</v>
      </c>
      <c r="L7289" t="s">
        <v>51</v>
      </c>
      <c r="M7289" t="s">
        <v>1536</v>
      </c>
      <c r="N7289">
        <v>728.82</v>
      </c>
      <c r="O7289">
        <v>9</v>
      </c>
      <c r="P7289">
        <v>0</v>
      </c>
      <c r="Q7289">
        <v>29.152799999999971</v>
      </c>
    </row>
    <row r="7290" spans="1:17" x14ac:dyDescent="0.3">
      <c r="A7290" t="s">
        <v>42</v>
      </c>
      <c r="B7290" t="s">
        <v>43</v>
      </c>
      <c r="C7290" t="s">
        <v>44</v>
      </c>
      <c r="D7290" t="s">
        <v>20</v>
      </c>
      <c r="E7290" t="s">
        <v>21</v>
      </c>
      <c r="F7290" t="s">
        <v>45</v>
      </c>
      <c r="G7290" t="s">
        <v>46</v>
      </c>
      <c r="H7290">
        <v>33311</v>
      </c>
      <c r="I7290" t="s">
        <v>24</v>
      </c>
      <c r="J7290" t="s">
        <v>50</v>
      </c>
      <c r="K7290" t="s">
        <v>39</v>
      </c>
      <c r="L7290" t="s">
        <v>51</v>
      </c>
      <c r="M7290" t="s">
        <v>52</v>
      </c>
      <c r="N7290">
        <v>22.368000000000002</v>
      </c>
      <c r="O7290">
        <v>2</v>
      </c>
      <c r="P7290">
        <v>0.2</v>
      </c>
      <c r="Q7290">
        <v>2.5163999999999991</v>
      </c>
    </row>
    <row r="7291" spans="1:17" x14ac:dyDescent="0.3">
      <c r="A7291" t="s">
        <v>166</v>
      </c>
      <c r="B7291" t="s">
        <v>587</v>
      </c>
      <c r="C7291" t="s">
        <v>588</v>
      </c>
      <c r="D7291" t="s">
        <v>20</v>
      </c>
      <c r="E7291" t="s">
        <v>21</v>
      </c>
      <c r="F7291" t="s">
        <v>2105</v>
      </c>
      <c r="G7291" t="s">
        <v>436</v>
      </c>
      <c r="H7291">
        <v>43130</v>
      </c>
      <c r="I7291" t="s">
        <v>131</v>
      </c>
      <c r="J7291" t="s">
        <v>50</v>
      </c>
      <c r="K7291" t="s">
        <v>39</v>
      </c>
      <c r="L7291" t="s">
        <v>51</v>
      </c>
      <c r="M7291" t="s">
        <v>52</v>
      </c>
      <c r="N7291">
        <v>55.92</v>
      </c>
      <c r="O7291">
        <v>5</v>
      </c>
      <c r="P7291">
        <v>0.2</v>
      </c>
      <c r="Q7291">
        <v>6.2910000000000004</v>
      </c>
    </row>
    <row r="7292" spans="1:17" x14ac:dyDescent="0.3">
      <c r="A7292" t="s">
        <v>42</v>
      </c>
      <c r="B7292" t="s">
        <v>1269</v>
      </c>
      <c r="C7292" t="s">
        <v>1270</v>
      </c>
      <c r="D7292" t="s">
        <v>20</v>
      </c>
      <c r="E7292" t="s">
        <v>21</v>
      </c>
      <c r="F7292" t="s">
        <v>476</v>
      </c>
      <c r="G7292" t="s">
        <v>275</v>
      </c>
      <c r="H7292">
        <v>85023</v>
      </c>
      <c r="I7292" t="s">
        <v>37</v>
      </c>
      <c r="J7292" t="s">
        <v>50</v>
      </c>
      <c r="K7292" t="s">
        <v>39</v>
      </c>
      <c r="L7292" t="s">
        <v>51</v>
      </c>
      <c r="M7292" t="s">
        <v>52</v>
      </c>
      <c r="N7292">
        <v>55.92</v>
      </c>
      <c r="O7292">
        <v>5</v>
      </c>
      <c r="P7292">
        <v>0.2</v>
      </c>
      <c r="Q7292">
        <v>6.2910000000000004</v>
      </c>
    </row>
    <row r="7293" spans="1:17" x14ac:dyDescent="0.3">
      <c r="A7293" t="s">
        <v>42</v>
      </c>
      <c r="B7293" t="s">
        <v>1433</v>
      </c>
      <c r="C7293" t="s">
        <v>1434</v>
      </c>
      <c r="D7293" t="s">
        <v>20</v>
      </c>
      <c r="E7293" t="s">
        <v>21</v>
      </c>
      <c r="F7293" t="s">
        <v>209</v>
      </c>
      <c r="G7293" t="s">
        <v>210</v>
      </c>
      <c r="H7293">
        <v>48185</v>
      </c>
      <c r="I7293" t="s">
        <v>93</v>
      </c>
      <c r="J7293" t="s">
        <v>50</v>
      </c>
      <c r="K7293" t="s">
        <v>39</v>
      </c>
      <c r="L7293" t="s">
        <v>51</v>
      </c>
      <c r="M7293" t="s">
        <v>52</v>
      </c>
      <c r="N7293">
        <v>13.98</v>
      </c>
      <c r="O7293">
        <v>1</v>
      </c>
      <c r="P7293">
        <v>0</v>
      </c>
      <c r="Q7293">
        <v>4.0541999999999998</v>
      </c>
    </row>
    <row r="7294" spans="1:17" x14ac:dyDescent="0.3">
      <c r="A7294" t="s">
        <v>17</v>
      </c>
      <c r="B7294" t="s">
        <v>3058</v>
      </c>
      <c r="C7294" t="s">
        <v>3059</v>
      </c>
      <c r="D7294" t="s">
        <v>20</v>
      </c>
      <c r="E7294" t="s">
        <v>21</v>
      </c>
      <c r="F7294" t="s">
        <v>1023</v>
      </c>
      <c r="G7294" t="s">
        <v>36</v>
      </c>
      <c r="H7294">
        <v>90805</v>
      </c>
      <c r="I7294" t="s">
        <v>37</v>
      </c>
      <c r="J7294" t="s">
        <v>50</v>
      </c>
      <c r="K7294" t="s">
        <v>39</v>
      </c>
      <c r="L7294" t="s">
        <v>51</v>
      </c>
      <c r="M7294" t="s">
        <v>52</v>
      </c>
      <c r="N7294">
        <v>153.78</v>
      </c>
      <c r="O7294">
        <v>11</v>
      </c>
      <c r="P7294">
        <v>0</v>
      </c>
      <c r="Q7294">
        <v>44.596199999999996</v>
      </c>
    </row>
    <row r="7295" spans="1:17" x14ac:dyDescent="0.3">
      <c r="A7295" t="s">
        <v>166</v>
      </c>
      <c r="B7295" t="s">
        <v>454</v>
      </c>
      <c r="C7295" t="s">
        <v>455</v>
      </c>
      <c r="D7295" t="s">
        <v>20</v>
      </c>
      <c r="E7295" t="s">
        <v>21</v>
      </c>
      <c r="F7295" t="s">
        <v>456</v>
      </c>
      <c r="G7295" t="s">
        <v>216</v>
      </c>
      <c r="H7295">
        <v>19805</v>
      </c>
      <c r="I7295" t="s">
        <v>131</v>
      </c>
      <c r="J7295" t="s">
        <v>459</v>
      </c>
      <c r="K7295" t="s">
        <v>39</v>
      </c>
      <c r="L7295" t="s">
        <v>51</v>
      </c>
      <c r="M7295" t="s">
        <v>460</v>
      </c>
      <c r="N7295">
        <v>226.56</v>
      </c>
      <c r="O7295">
        <v>6</v>
      </c>
      <c r="P7295">
        <v>0</v>
      </c>
      <c r="Q7295">
        <v>63.436800000000005</v>
      </c>
    </row>
    <row r="7296" spans="1:17" x14ac:dyDescent="0.3">
      <c r="A7296" t="s">
        <v>42</v>
      </c>
      <c r="B7296" t="s">
        <v>3659</v>
      </c>
      <c r="C7296" t="s">
        <v>3660</v>
      </c>
      <c r="D7296" t="s">
        <v>34</v>
      </c>
      <c r="E7296" t="s">
        <v>21</v>
      </c>
      <c r="F7296" t="s">
        <v>163</v>
      </c>
      <c r="G7296" t="s">
        <v>92</v>
      </c>
      <c r="H7296">
        <v>77041</v>
      </c>
      <c r="I7296" t="s">
        <v>93</v>
      </c>
      <c r="J7296" t="s">
        <v>459</v>
      </c>
      <c r="K7296" t="s">
        <v>39</v>
      </c>
      <c r="L7296" t="s">
        <v>51</v>
      </c>
      <c r="M7296" t="s">
        <v>460</v>
      </c>
      <c r="N7296">
        <v>60.415999999999997</v>
      </c>
      <c r="O7296">
        <v>2</v>
      </c>
      <c r="P7296">
        <v>0.2</v>
      </c>
      <c r="Q7296">
        <v>6.0416000000000025</v>
      </c>
    </row>
    <row r="7297" spans="1:17" x14ac:dyDescent="0.3">
      <c r="A7297" t="s">
        <v>42</v>
      </c>
      <c r="B7297" t="s">
        <v>5456</v>
      </c>
      <c r="C7297" t="s">
        <v>5457</v>
      </c>
      <c r="D7297" t="s">
        <v>34</v>
      </c>
      <c r="E7297" t="s">
        <v>21</v>
      </c>
      <c r="F7297" t="s">
        <v>112</v>
      </c>
      <c r="G7297" t="s">
        <v>36</v>
      </c>
      <c r="H7297">
        <v>94109</v>
      </c>
      <c r="I7297" t="s">
        <v>37</v>
      </c>
      <c r="J7297" t="s">
        <v>459</v>
      </c>
      <c r="K7297" t="s">
        <v>39</v>
      </c>
      <c r="L7297" t="s">
        <v>51</v>
      </c>
      <c r="M7297" t="s">
        <v>460</v>
      </c>
      <c r="N7297">
        <v>226.56</v>
      </c>
      <c r="O7297">
        <v>6</v>
      </c>
      <c r="P7297">
        <v>0</v>
      </c>
      <c r="Q7297">
        <v>63.436800000000005</v>
      </c>
    </row>
    <row r="7298" spans="1:17" x14ac:dyDescent="0.3">
      <c r="A7298" t="s">
        <v>17</v>
      </c>
      <c r="B7298" t="s">
        <v>2332</v>
      </c>
      <c r="C7298" t="s">
        <v>2333</v>
      </c>
      <c r="D7298" t="s">
        <v>20</v>
      </c>
      <c r="E7298" t="s">
        <v>21</v>
      </c>
      <c r="F7298" t="s">
        <v>269</v>
      </c>
      <c r="G7298" t="s">
        <v>187</v>
      </c>
      <c r="H7298">
        <v>60653</v>
      </c>
      <c r="I7298" t="s">
        <v>93</v>
      </c>
      <c r="J7298" t="s">
        <v>459</v>
      </c>
      <c r="K7298" t="s">
        <v>39</v>
      </c>
      <c r="L7298" t="s">
        <v>51</v>
      </c>
      <c r="M7298" t="s">
        <v>460</v>
      </c>
      <c r="N7298">
        <v>60.415999999999997</v>
      </c>
      <c r="O7298">
        <v>2</v>
      </c>
      <c r="P7298">
        <v>0.2</v>
      </c>
      <c r="Q7298">
        <v>6.0416000000000025</v>
      </c>
    </row>
    <row r="7299" spans="1:17" x14ac:dyDescent="0.3">
      <c r="A7299" t="s">
        <v>1122</v>
      </c>
      <c r="B7299" t="s">
        <v>1740</v>
      </c>
      <c r="C7299" t="s">
        <v>1741</v>
      </c>
      <c r="D7299" t="s">
        <v>34</v>
      </c>
      <c r="E7299" t="s">
        <v>21</v>
      </c>
      <c r="F7299" t="s">
        <v>2167</v>
      </c>
      <c r="G7299" t="s">
        <v>101</v>
      </c>
      <c r="H7299">
        <v>53209</v>
      </c>
      <c r="I7299" t="s">
        <v>93</v>
      </c>
      <c r="J7299" t="s">
        <v>459</v>
      </c>
      <c r="K7299" t="s">
        <v>39</v>
      </c>
      <c r="L7299" t="s">
        <v>51</v>
      </c>
      <c r="M7299" t="s">
        <v>460</v>
      </c>
      <c r="N7299">
        <v>37.76</v>
      </c>
      <c r="O7299">
        <v>1</v>
      </c>
      <c r="P7299">
        <v>0</v>
      </c>
      <c r="Q7299">
        <v>10.572800000000001</v>
      </c>
    </row>
    <row r="7300" spans="1:17" x14ac:dyDescent="0.3">
      <c r="A7300" t="s">
        <v>17</v>
      </c>
      <c r="B7300" t="s">
        <v>1214</v>
      </c>
      <c r="C7300" t="s">
        <v>1215</v>
      </c>
      <c r="D7300" t="s">
        <v>34</v>
      </c>
      <c r="E7300" t="s">
        <v>21</v>
      </c>
      <c r="F7300" t="s">
        <v>1216</v>
      </c>
      <c r="G7300" t="s">
        <v>1217</v>
      </c>
      <c r="H7300">
        <v>2886</v>
      </c>
      <c r="I7300" t="s">
        <v>131</v>
      </c>
      <c r="J7300" t="s">
        <v>1218</v>
      </c>
      <c r="K7300" t="s">
        <v>39</v>
      </c>
      <c r="L7300" t="s">
        <v>51</v>
      </c>
      <c r="M7300" t="s">
        <v>1219</v>
      </c>
      <c r="N7300">
        <v>49.96</v>
      </c>
      <c r="O7300">
        <v>2</v>
      </c>
      <c r="P7300">
        <v>0</v>
      </c>
      <c r="Q7300">
        <v>9.4923999999999964</v>
      </c>
    </row>
    <row r="7301" spans="1:17" x14ac:dyDescent="0.3">
      <c r="A7301" t="s">
        <v>42</v>
      </c>
      <c r="B7301" t="s">
        <v>3179</v>
      </c>
      <c r="C7301" t="s">
        <v>3180</v>
      </c>
      <c r="D7301" t="s">
        <v>34</v>
      </c>
      <c r="E7301" t="s">
        <v>21</v>
      </c>
      <c r="F7301" t="s">
        <v>1575</v>
      </c>
      <c r="G7301" t="s">
        <v>275</v>
      </c>
      <c r="H7301">
        <v>85204</v>
      </c>
      <c r="I7301" t="s">
        <v>37</v>
      </c>
      <c r="J7301" t="s">
        <v>1218</v>
      </c>
      <c r="K7301" t="s">
        <v>39</v>
      </c>
      <c r="L7301" t="s">
        <v>51</v>
      </c>
      <c r="M7301" t="s">
        <v>1219</v>
      </c>
      <c r="N7301">
        <v>119.90400000000001</v>
      </c>
      <c r="O7301">
        <v>6</v>
      </c>
      <c r="P7301">
        <v>0.2</v>
      </c>
      <c r="Q7301">
        <v>-1.4988000000000135</v>
      </c>
    </row>
    <row r="7302" spans="1:17" x14ac:dyDescent="0.3">
      <c r="A7302" t="s">
        <v>42</v>
      </c>
      <c r="B7302" t="s">
        <v>425</v>
      </c>
      <c r="C7302" t="s">
        <v>426</v>
      </c>
      <c r="D7302" t="s">
        <v>20</v>
      </c>
      <c r="E7302" t="s">
        <v>21</v>
      </c>
      <c r="F7302" t="s">
        <v>35</v>
      </c>
      <c r="G7302" t="s">
        <v>36</v>
      </c>
      <c r="H7302">
        <v>90049</v>
      </c>
      <c r="I7302" t="s">
        <v>37</v>
      </c>
      <c r="J7302" t="s">
        <v>1218</v>
      </c>
      <c r="K7302" t="s">
        <v>39</v>
      </c>
      <c r="L7302" t="s">
        <v>51</v>
      </c>
      <c r="M7302" t="s">
        <v>1219</v>
      </c>
      <c r="N7302">
        <v>74.94</v>
      </c>
      <c r="O7302">
        <v>3</v>
      </c>
      <c r="P7302">
        <v>0</v>
      </c>
      <c r="Q7302">
        <v>14.238599999999995</v>
      </c>
    </row>
    <row r="7303" spans="1:17" x14ac:dyDescent="0.3">
      <c r="A7303" t="s">
        <v>42</v>
      </c>
      <c r="B7303" t="s">
        <v>1171</v>
      </c>
      <c r="C7303" t="s">
        <v>1172</v>
      </c>
      <c r="D7303" t="s">
        <v>34</v>
      </c>
      <c r="E7303" t="s">
        <v>21</v>
      </c>
      <c r="F7303" t="s">
        <v>295</v>
      </c>
      <c r="G7303" t="s">
        <v>296</v>
      </c>
      <c r="H7303">
        <v>38109</v>
      </c>
      <c r="I7303" t="s">
        <v>24</v>
      </c>
      <c r="J7303" t="s">
        <v>1218</v>
      </c>
      <c r="K7303" t="s">
        <v>39</v>
      </c>
      <c r="L7303" t="s">
        <v>51</v>
      </c>
      <c r="M7303" t="s">
        <v>1219</v>
      </c>
      <c r="N7303">
        <v>99.920000000000016</v>
      </c>
      <c r="O7303">
        <v>5</v>
      </c>
      <c r="P7303">
        <v>0.2</v>
      </c>
      <c r="Q7303">
        <v>-1.249000000000013</v>
      </c>
    </row>
    <row r="7304" spans="1:17" x14ac:dyDescent="0.3">
      <c r="A7304" t="s">
        <v>42</v>
      </c>
      <c r="B7304" t="s">
        <v>901</v>
      </c>
      <c r="C7304" t="s">
        <v>902</v>
      </c>
      <c r="D7304" t="s">
        <v>34</v>
      </c>
      <c r="E7304" t="s">
        <v>21</v>
      </c>
      <c r="F7304" t="s">
        <v>129</v>
      </c>
      <c r="G7304" t="s">
        <v>130</v>
      </c>
      <c r="H7304">
        <v>19140</v>
      </c>
      <c r="I7304" t="s">
        <v>131</v>
      </c>
      <c r="J7304" t="s">
        <v>907</v>
      </c>
      <c r="K7304" t="s">
        <v>39</v>
      </c>
      <c r="L7304" t="s">
        <v>51</v>
      </c>
      <c r="M7304" t="s">
        <v>908</v>
      </c>
      <c r="N7304">
        <v>59.712000000000003</v>
      </c>
      <c r="O7304">
        <v>6</v>
      </c>
      <c r="P7304">
        <v>0.2</v>
      </c>
      <c r="Q7304">
        <v>5.9711999999999996</v>
      </c>
    </row>
    <row r="7305" spans="1:17" x14ac:dyDescent="0.3">
      <c r="A7305" t="s">
        <v>42</v>
      </c>
      <c r="B7305" t="s">
        <v>3350</v>
      </c>
      <c r="C7305" t="s">
        <v>3351</v>
      </c>
      <c r="D7305" t="s">
        <v>34</v>
      </c>
      <c r="E7305" t="s">
        <v>21</v>
      </c>
      <c r="F7305" t="s">
        <v>583</v>
      </c>
      <c r="G7305" t="s">
        <v>584</v>
      </c>
      <c r="H7305">
        <v>88220</v>
      </c>
      <c r="I7305" t="s">
        <v>37</v>
      </c>
      <c r="J7305" t="s">
        <v>907</v>
      </c>
      <c r="K7305" t="s">
        <v>39</v>
      </c>
      <c r="L7305" t="s">
        <v>51</v>
      </c>
      <c r="M7305" t="s">
        <v>908</v>
      </c>
      <c r="N7305">
        <v>37.32</v>
      </c>
      <c r="O7305">
        <v>3</v>
      </c>
      <c r="P7305">
        <v>0</v>
      </c>
      <c r="Q7305">
        <v>10.4496</v>
      </c>
    </row>
    <row r="7306" spans="1:17" x14ac:dyDescent="0.3">
      <c r="A7306" t="s">
        <v>42</v>
      </c>
      <c r="B7306" t="s">
        <v>2236</v>
      </c>
      <c r="C7306" t="s">
        <v>2237</v>
      </c>
      <c r="D7306" t="s">
        <v>34</v>
      </c>
      <c r="E7306" t="s">
        <v>21</v>
      </c>
      <c r="F7306" t="s">
        <v>235</v>
      </c>
      <c r="G7306" t="s">
        <v>236</v>
      </c>
      <c r="H7306">
        <v>10011</v>
      </c>
      <c r="I7306" t="s">
        <v>131</v>
      </c>
      <c r="J7306" t="s">
        <v>907</v>
      </c>
      <c r="K7306" t="s">
        <v>39</v>
      </c>
      <c r="L7306" t="s">
        <v>51</v>
      </c>
      <c r="M7306" t="s">
        <v>908</v>
      </c>
      <c r="N7306">
        <v>24.88</v>
      </c>
      <c r="O7306">
        <v>2</v>
      </c>
      <c r="P7306">
        <v>0</v>
      </c>
      <c r="Q7306">
        <v>6.9664000000000001</v>
      </c>
    </row>
    <row r="7307" spans="1:17" x14ac:dyDescent="0.3">
      <c r="A7307" t="s">
        <v>42</v>
      </c>
      <c r="B7307" t="s">
        <v>1036</v>
      </c>
      <c r="C7307" t="s">
        <v>1037</v>
      </c>
      <c r="D7307" t="s">
        <v>20</v>
      </c>
      <c r="E7307" t="s">
        <v>21</v>
      </c>
      <c r="F7307" t="s">
        <v>112</v>
      </c>
      <c r="G7307" t="s">
        <v>36</v>
      </c>
      <c r="H7307">
        <v>94109</v>
      </c>
      <c r="I7307" t="s">
        <v>37</v>
      </c>
      <c r="J7307" t="s">
        <v>907</v>
      </c>
      <c r="K7307" t="s">
        <v>39</v>
      </c>
      <c r="L7307" t="s">
        <v>51</v>
      </c>
      <c r="M7307" t="s">
        <v>908</v>
      </c>
      <c r="N7307">
        <v>37.32</v>
      </c>
      <c r="O7307">
        <v>3</v>
      </c>
      <c r="P7307">
        <v>0</v>
      </c>
      <c r="Q7307">
        <v>10.4496</v>
      </c>
    </row>
    <row r="7308" spans="1:17" x14ac:dyDescent="0.3">
      <c r="A7308" t="s">
        <v>42</v>
      </c>
      <c r="B7308" t="s">
        <v>4678</v>
      </c>
      <c r="C7308" t="s">
        <v>4679</v>
      </c>
      <c r="D7308" t="s">
        <v>90</v>
      </c>
      <c r="E7308" t="s">
        <v>21</v>
      </c>
      <c r="F7308" t="s">
        <v>5170</v>
      </c>
      <c r="G7308" t="s">
        <v>101</v>
      </c>
      <c r="H7308">
        <v>54880</v>
      </c>
      <c r="I7308" t="s">
        <v>93</v>
      </c>
      <c r="J7308" t="s">
        <v>907</v>
      </c>
      <c r="K7308" t="s">
        <v>39</v>
      </c>
      <c r="L7308" t="s">
        <v>51</v>
      </c>
      <c r="M7308" t="s">
        <v>908</v>
      </c>
      <c r="N7308">
        <v>49.76</v>
      </c>
      <c r="O7308">
        <v>4</v>
      </c>
      <c r="P7308">
        <v>0</v>
      </c>
      <c r="Q7308">
        <v>13.9328</v>
      </c>
    </row>
    <row r="7309" spans="1:17" x14ac:dyDescent="0.3">
      <c r="A7309" t="s">
        <v>42</v>
      </c>
      <c r="B7309" t="s">
        <v>3524</v>
      </c>
      <c r="C7309" t="s">
        <v>3525</v>
      </c>
      <c r="D7309" t="s">
        <v>20</v>
      </c>
      <c r="E7309" t="s">
        <v>21</v>
      </c>
      <c r="F7309" t="s">
        <v>1523</v>
      </c>
      <c r="G7309" t="s">
        <v>1524</v>
      </c>
      <c r="H7309">
        <v>59405</v>
      </c>
      <c r="I7309" t="s">
        <v>37</v>
      </c>
      <c r="J7309" t="s">
        <v>907</v>
      </c>
      <c r="K7309" t="s">
        <v>39</v>
      </c>
      <c r="L7309" t="s">
        <v>51</v>
      </c>
      <c r="M7309" t="s">
        <v>908</v>
      </c>
      <c r="N7309">
        <v>87.08</v>
      </c>
      <c r="O7309">
        <v>7</v>
      </c>
      <c r="P7309">
        <v>0</v>
      </c>
      <c r="Q7309">
        <v>24.382400000000001</v>
      </c>
    </row>
    <row r="7310" spans="1:17" x14ac:dyDescent="0.3">
      <c r="A7310" t="s">
        <v>17</v>
      </c>
      <c r="B7310" t="s">
        <v>2974</v>
      </c>
      <c r="C7310" t="s">
        <v>2975</v>
      </c>
      <c r="D7310" t="s">
        <v>20</v>
      </c>
      <c r="E7310" t="s">
        <v>21</v>
      </c>
      <c r="F7310" t="s">
        <v>5200</v>
      </c>
      <c r="G7310" t="s">
        <v>46</v>
      </c>
      <c r="H7310">
        <v>33021</v>
      </c>
      <c r="I7310" t="s">
        <v>24</v>
      </c>
      <c r="J7310" t="s">
        <v>907</v>
      </c>
      <c r="K7310" t="s">
        <v>39</v>
      </c>
      <c r="L7310" t="s">
        <v>51</v>
      </c>
      <c r="M7310" t="s">
        <v>908</v>
      </c>
      <c r="N7310">
        <v>9.952</v>
      </c>
      <c r="O7310">
        <v>1</v>
      </c>
      <c r="P7310">
        <v>0.2</v>
      </c>
      <c r="Q7310">
        <v>0.99520000000000008</v>
      </c>
    </row>
    <row r="7311" spans="1:17" x14ac:dyDescent="0.3">
      <c r="A7311" t="s">
        <v>42</v>
      </c>
      <c r="B7311" t="s">
        <v>4414</v>
      </c>
      <c r="C7311" t="s">
        <v>4415</v>
      </c>
      <c r="D7311" t="s">
        <v>20</v>
      </c>
      <c r="E7311" t="s">
        <v>21</v>
      </c>
      <c r="F7311" t="s">
        <v>476</v>
      </c>
      <c r="G7311" t="s">
        <v>275</v>
      </c>
      <c r="H7311">
        <v>85023</v>
      </c>
      <c r="I7311" t="s">
        <v>37</v>
      </c>
      <c r="J7311" t="s">
        <v>907</v>
      </c>
      <c r="K7311" t="s">
        <v>39</v>
      </c>
      <c r="L7311" t="s">
        <v>51</v>
      </c>
      <c r="M7311" t="s">
        <v>908</v>
      </c>
      <c r="N7311">
        <v>39.808</v>
      </c>
      <c r="O7311">
        <v>4</v>
      </c>
      <c r="P7311">
        <v>0.2</v>
      </c>
      <c r="Q7311">
        <v>3.9808000000000003</v>
      </c>
    </row>
    <row r="7312" spans="1:17" x14ac:dyDescent="0.3">
      <c r="A7312" t="s">
        <v>42</v>
      </c>
      <c r="B7312" t="s">
        <v>3425</v>
      </c>
      <c r="C7312" t="s">
        <v>3426</v>
      </c>
      <c r="D7312" t="s">
        <v>34</v>
      </c>
      <c r="E7312" t="s">
        <v>21</v>
      </c>
      <c r="F7312" t="s">
        <v>3635</v>
      </c>
      <c r="G7312" t="s">
        <v>2316</v>
      </c>
      <c r="H7312">
        <v>21215</v>
      </c>
      <c r="I7312" t="s">
        <v>131</v>
      </c>
      <c r="J7312" t="s">
        <v>3638</v>
      </c>
      <c r="K7312" t="s">
        <v>39</v>
      </c>
      <c r="L7312" t="s">
        <v>51</v>
      </c>
      <c r="M7312" t="s">
        <v>3639</v>
      </c>
      <c r="N7312">
        <v>497.61</v>
      </c>
      <c r="O7312">
        <v>9</v>
      </c>
      <c r="P7312">
        <v>0</v>
      </c>
      <c r="Q7312">
        <v>129.37860000000001</v>
      </c>
    </row>
    <row r="7313" spans="1:17" x14ac:dyDescent="0.3">
      <c r="A7313" t="s">
        <v>1122</v>
      </c>
      <c r="B7313" t="s">
        <v>1120</v>
      </c>
      <c r="C7313" t="s">
        <v>1121</v>
      </c>
      <c r="D7313" t="s">
        <v>20</v>
      </c>
      <c r="E7313" t="s">
        <v>21</v>
      </c>
      <c r="F7313" t="s">
        <v>342</v>
      </c>
      <c r="G7313" t="s">
        <v>202</v>
      </c>
      <c r="H7313">
        <v>55901</v>
      </c>
      <c r="I7313" t="s">
        <v>93</v>
      </c>
      <c r="J7313" t="s">
        <v>3638</v>
      </c>
      <c r="K7313" t="s">
        <v>39</v>
      </c>
      <c r="L7313" t="s">
        <v>51</v>
      </c>
      <c r="M7313" t="s">
        <v>3639</v>
      </c>
      <c r="N7313">
        <v>221.16</v>
      </c>
      <c r="O7313">
        <v>4</v>
      </c>
      <c r="P7313">
        <v>0</v>
      </c>
      <c r="Q7313">
        <v>57.501599999999996</v>
      </c>
    </row>
    <row r="7314" spans="1:17" x14ac:dyDescent="0.3">
      <c r="A7314" t="s">
        <v>42</v>
      </c>
      <c r="B7314" t="s">
        <v>4140</v>
      </c>
      <c r="C7314" t="s">
        <v>4141</v>
      </c>
      <c r="D7314" t="s">
        <v>20</v>
      </c>
      <c r="E7314" t="s">
        <v>21</v>
      </c>
      <c r="F7314" t="s">
        <v>5917</v>
      </c>
      <c r="G7314" t="s">
        <v>202</v>
      </c>
      <c r="H7314">
        <v>55433</v>
      </c>
      <c r="I7314" t="s">
        <v>93</v>
      </c>
      <c r="J7314" t="s">
        <v>3638</v>
      </c>
      <c r="K7314" t="s">
        <v>39</v>
      </c>
      <c r="L7314" t="s">
        <v>51</v>
      </c>
      <c r="M7314" t="s">
        <v>3639</v>
      </c>
      <c r="N7314">
        <v>221.16</v>
      </c>
      <c r="O7314">
        <v>4</v>
      </c>
      <c r="P7314">
        <v>0</v>
      </c>
      <c r="Q7314">
        <v>57.501599999999996</v>
      </c>
    </row>
    <row r="7315" spans="1:17" x14ac:dyDescent="0.3">
      <c r="A7315" t="s">
        <v>166</v>
      </c>
      <c r="B7315" t="s">
        <v>4752</v>
      </c>
      <c r="C7315" t="s">
        <v>4753</v>
      </c>
      <c r="D7315" t="s">
        <v>20</v>
      </c>
      <c r="E7315" t="s">
        <v>21</v>
      </c>
      <c r="F7315" t="s">
        <v>315</v>
      </c>
      <c r="G7315" t="s">
        <v>187</v>
      </c>
      <c r="H7315">
        <v>62521</v>
      </c>
      <c r="I7315" t="s">
        <v>93</v>
      </c>
      <c r="J7315" t="s">
        <v>3638</v>
      </c>
      <c r="K7315" t="s">
        <v>39</v>
      </c>
      <c r="L7315" t="s">
        <v>51</v>
      </c>
      <c r="M7315" t="s">
        <v>3639</v>
      </c>
      <c r="N7315">
        <v>132.696</v>
      </c>
      <c r="O7315">
        <v>3</v>
      </c>
      <c r="P7315">
        <v>0.2</v>
      </c>
      <c r="Q7315">
        <v>9.9521999999999977</v>
      </c>
    </row>
    <row r="7316" spans="1:17" x14ac:dyDescent="0.3">
      <c r="A7316" t="s">
        <v>42</v>
      </c>
      <c r="B7316" t="s">
        <v>2623</v>
      </c>
      <c r="C7316" t="s">
        <v>2624</v>
      </c>
      <c r="D7316" t="s">
        <v>90</v>
      </c>
      <c r="E7316" t="s">
        <v>21</v>
      </c>
      <c r="F7316" t="s">
        <v>290</v>
      </c>
      <c r="G7316" t="s">
        <v>210</v>
      </c>
      <c r="H7316">
        <v>49201</v>
      </c>
      <c r="I7316" t="s">
        <v>93</v>
      </c>
      <c r="J7316" t="s">
        <v>5346</v>
      </c>
      <c r="K7316" t="s">
        <v>39</v>
      </c>
      <c r="L7316" t="s">
        <v>51</v>
      </c>
      <c r="M7316" t="s">
        <v>5347</v>
      </c>
      <c r="N7316">
        <v>26.86</v>
      </c>
      <c r="O7316">
        <v>2</v>
      </c>
      <c r="P7316">
        <v>0</v>
      </c>
      <c r="Q7316">
        <v>6.7149999999999999</v>
      </c>
    </row>
    <row r="7317" spans="1:17" x14ac:dyDescent="0.3">
      <c r="A7317" t="s">
        <v>166</v>
      </c>
      <c r="B7317" t="s">
        <v>1224</v>
      </c>
      <c r="C7317" t="s">
        <v>1225</v>
      </c>
      <c r="D7317" t="s">
        <v>20</v>
      </c>
      <c r="E7317" t="s">
        <v>21</v>
      </c>
      <c r="F7317" t="s">
        <v>435</v>
      </c>
      <c r="G7317" t="s">
        <v>1107</v>
      </c>
      <c r="H7317">
        <v>31907</v>
      </c>
      <c r="I7317" t="s">
        <v>24</v>
      </c>
      <c r="J7317" t="s">
        <v>5346</v>
      </c>
      <c r="K7317" t="s">
        <v>39</v>
      </c>
      <c r="L7317" t="s">
        <v>51</v>
      </c>
      <c r="M7317" t="s">
        <v>5347</v>
      </c>
      <c r="N7317">
        <v>40.29</v>
      </c>
      <c r="O7317">
        <v>3</v>
      </c>
      <c r="P7317">
        <v>0</v>
      </c>
      <c r="Q7317">
        <v>10.0725</v>
      </c>
    </row>
    <row r="7318" spans="1:17" x14ac:dyDescent="0.3">
      <c r="A7318" t="s">
        <v>1122</v>
      </c>
      <c r="B7318" t="s">
        <v>3247</v>
      </c>
      <c r="C7318" t="s">
        <v>3248</v>
      </c>
      <c r="D7318" t="s">
        <v>34</v>
      </c>
      <c r="E7318" t="s">
        <v>21</v>
      </c>
      <c r="F7318" t="s">
        <v>235</v>
      </c>
      <c r="G7318" t="s">
        <v>236</v>
      </c>
      <c r="H7318">
        <v>10024</v>
      </c>
      <c r="I7318" t="s">
        <v>131</v>
      </c>
      <c r="J7318" t="s">
        <v>5346</v>
      </c>
      <c r="K7318" t="s">
        <v>39</v>
      </c>
      <c r="L7318" t="s">
        <v>51</v>
      </c>
      <c r="M7318" t="s">
        <v>5347</v>
      </c>
      <c r="N7318">
        <v>67.150000000000006</v>
      </c>
      <c r="O7318">
        <v>5</v>
      </c>
      <c r="P7318">
        <v>0</v>
      </c>
      <c r="Q7318">
        <v>16.787500000000001</v>
      </c>
    </row>
    <row r="7319" spans="1:17" x14ac:dyDescent="0.3">
      <c r="A7319" t="s">
        <v>17</v>
      </c>
      <c r="B7319" t="s">
        <v>327</v>
      </c>
      <c r="C7319" t="s">
        <v>328</v>
      </c>
      <c r="D7319" t="s">
        <v>34</v>
      </c>
      <c r="E7319" t="s">
        <v>21</v>
      </c>
      <c r="F7319" t="s">
        <v>359</v>
      </c>
      <c r="G7319" t="s">
        <v>202</v>
      </c>
      <c r="H7319">
        <v>55407</v>
      </c>
      <c r="I7319" t="s">
        <v>93</v>
      </c>
      <c r="J7319" t="s">
        <v>5346</v>
      </c>
      <c r="K7319" t="s">
        <v>39</v>
      </c>
      <c r="L7319" t="s">
        <v>51</v>
      </c>
      <c r="M7319" t="s">
        <v>5347</v>
      </c>
      <c r="N7319">
        <v>67.150000000000006</v>
      </c>
      <c r="O7319">
        <v>5</v>
      </c>
      <c r="P7319">
        <v>0</v>
      </c>
      <c r="Q7319">
        <v>16.787500000000001</v>
      </c>
    </row>
    <row r="7320" spans="1:17" x14ac:dyDescent="0.3">
      <c r="A7320" t="s">
        <v>42</v>
      </c>
      <c r="B7320" t="s">
        <v>1283</v>
      </c>
      <c r="C7320" t="s">
        <v>1284</v>
      </c>
      <c r="D7320" t="s">
        <v>34</v>
      </c>
      <c r="E7320" t="s">
        <v>21</v>
      </c>
      <c r="F7320" t="s">
        <v>1285</v>
      </c>
      <c r="G7320" t="s">
        <v>1084</v>
      </c>
      <c r="H7320">
        <v>1841</v>
      </c>
      <c r="I7320" t="s">
        <v>131</v>
      </c>
      <c r="J7320" t="s">
        <v>1288</v>
      </c>
      <c r="K7320" t="s">
        <v>39</v>
      </c>
      <c r="L7320" t="s">
        <v>51</v>
      </c>
      <c r="M7320" t="s">
        <v>1289</v>
      </c>
      <c r="N7320">
        <v>32.700000000000003</v>
      </c>
      <c r="O7320">
        <v>3</v>
      </c>
      <c r="P7320">
        <v>0</v>
      </c>
      <c r="Q7320">
        <v>8.5019999999999989</v>
      </c>
    </row>
    <row r="7321" spans="1:17" x14ac:dyDescent="0.3">
      <c r="A7321" t="s">
        <v>42</v>
      </c>
      <c r="B7321" t="s">
        <v>2576</v>
      </c>
      <c r="C7321" t="s">
        <v>2577</v>
      </c>
      <c r="D7321" t="s">
        <v>20</v>
      </c>
      <c r="E7321" t="s">
        <v>21</v>
      </c>
      <c r="F7321" t="s">
        <v>4586</v>
      </c>
      <c r="G7321" t="s">
        <v>101</v>
      </c>
      <c r="H7321">
        <v>53186</v>
      </c>
      <c r="I7321" t="s">
        <v>93</v>
      </c>
      <c r="J7321" t="s">
        <v>1288</v>
      </c>
      <c r="K7321" t="s">
        <v>39</v>
      </c>
      <c r="L7321" t="s">
        <v>51</v>
      </c>
      <c r="M7321" t="s">
        <v>1289</v>
      </c>
      <c r="N7321">
        <v>54.5</v>
      </c>
      <c r="O7321">
        <v>5</v>
      </c>
      <c r="P7321">
        <v>0</v>
      </c>
      <c r="Q7321">
        <v>14.169999999999998</v>
      </c>
    </row>
    <row r="7322" spans="1:17" x14ac:dyDescent="0.3">
      <c r="A7322" t="s">
        <v>166</v>
      </c>
      <c r="B7322" t="s">
        <v>1539</v>
      </c>
      <c r="C7322" t="s">
        <v>1540</v>
      </c>
      <c r="D7322" t="s">
        <v>34</v>
      </c>
      <c r="E7322" t="s">
        <v>21</v>
      </c>
      <c r="F7322" t="s">
        <v>1549</v>
      </c>
      <c r="G7322" t="s">
        <v>46</v>
      </c>
      <c r="H7322">
        <v>33801</v>
      </c>
      <c r="I7322" t="s">
        <v>24</v>
      </c>
      <c r="J7322" t="s">
        <v>1288</v>
      </c>
      <c r="K7322" t="s">
        <v>39</v>
      </c>
      <c r="L7322" t="s">
        <v>51</v>
      </c>
      <c r="M7322" t="s">
        <v>1289</v>
      </c>
      <c r="N7322">
        <v>26.160000000000004</v>
      </c>
      <c r="O7322">
        <v>3</v>
      </c>
      <c r="P7322">
        <v>0.2</v>
      </c>
      <c r="Q7322">
        <v>1.961999999999998</v>
      </c>
    </row>
    <row r="7323" spans="1:17" x14ac:dyDescent="0.3">
      <c r="A7323" t="s">
        <v>17</v>
      </c>
      <c r="B7323" t="s">
        <v>3413</v>
      </c>
      <c r="C7323" t="s">
        <v>3414</v>
      </c>
      <c r="D7323" t="s">
        <v>90</v>
      </c>
      <c r="E7323" t="s">
        <v>21</v>
      </c>
      <c r="F7323" t="s">
        <v>163</v>
      </c>
      <c r="G7323" t="s">
        <v>92</v>
      </c>
      <c r="H7323">
        <v>77095</v>
      </c>
      <c r="I7323" t="s">
        <v>93</v>
      </c>
      <c r="J7323" t="s">
        <v>1288</v>
      </c>
      <c r="K7323" t="s">
        <v>39</v>
      </c>
      <c r="L7323" t="s">
        <v>51</v>
      </c>
      <c r="M7323" t="s">
        <v>1289</v>
      </c>
      <c r="N7323">
        <v>8.7200000000000006</v>
      </c>
      <c r="O7323">
        <v>1</v>
      </c>
      <c r="P7323">
        <v>0.2</v>
      </c>
      <c r="Q7323">
        <v>0.65399999999999947</v>
      </c>
    </row>
    <row r="7324" spans="1:17" x14ac:dyDescent="0.3">
      <c r="A7324" t="s">
        <v>17</v>
      </c>
      <c r="B7324" t="s">
        <v>242</v>
      </c>
      <c r="C7324" t="s">
        <v>243</v>
      </c>
      <c r="D7324" t="s">
        <v>20</v>
      </c>
      <c r="E7324" t="s">
        <v>21</v>
      </c>
      <c r="F7324" t="s">
        <v>3719</v>
      </c>
      <c r="G7324" t="s">
        <v>654</v>
      </c>
      <c r="H7324">
        <v>6450</v>
      </c>
      <c r="I7324" t="s">
        <v>131</v>
      </c>
      <c r="J7324" t="s">
        <v>1288</v>
      </c>
      <c r="K7324" t="s">
        <v>39</v>
      </c>
      <c r="L7324" t="s">
        <v>51</v>
      </c>
      <c r="M7324" t="s">
        <v>1289</v>
      </c>
      <c r="N7324">
        <v>10.9</v>
      </c>
      <c r="O7324">
        <v>1</v>
      </c>
      <c r="P7324">
        <v>0</v>
      </c>
      <c r="Q7324">
        <v>2.8339999999999996</v>
      </c>
    </row>
    <row r="7325" spans="1:17" x14ac:dyDescent="0.3">
      <c r="A7325" t="s">
        <v>42</v>
      </c>
      <c r="B7325" t="s">
        <v>2025</v>
      </c>
      <c r="C7325" t="s">
        <v>2026</v>
      </c>
      <c r="D7325" t="s">
        <v>20</v>
      </c>
      <c r="E7325" t="s">
        <v>21</v>
      </c>
      <c r="F7325" t="s">
        <v>1234</v>
      </c>
      <c r="G7325" t="s">
        <v>46</v>
      </c>
      <c r="H7325">
        <v>33180</v>
      </c>
      <c r="I7325" t="s">
        <v>24</v>
      </c>
      <c r="J7325" t="s">
        <v>1288</v>
      </c>
      <c r="K7325" t="s">
        <v>39</v>
      </c>
      <c r="L7325" t="s">
        <v>51</v>
      </c>
      <c r="M7325" t="s">
        <v>1289</v>
      </c>
      <c r="N7325">
        <v>17.440000000000001</v>
      </c>
      <c r="O7325">
        <v>2</v>
      </c>
      <c r="P7325">
        <v>0.2</v>
      </c>
      <c r="Q7325">
        <v>1.3079999999999989</v>
      </c>
    </row>
    <row r="7326" spans="1:17" x14ac:dyDescent="0.3">
      <c r="A7326" t="s">
        <v>42</v>
      </c>
      <c r="B7326" t="s">
        <v>4828</v>
      </c>
      <c r="C7326" t="s">
        <v>4829</v>
      </c>
      <c r="D7326" t="s">
        <v>20</v>
      </c>
      <c r="E7326" t="s">
        <v>21</v>
      </c>
      <c r="F7326" t="s">
        <v>290</v>
      </c>
      <c r="G7326" t="s">
        <v>296</v>
      </c>
      <c r="H7326">
        <v>38301</v>
      </c>
      <c r="I7326" t="s">
        <v>24</v>
      </c>
      <c r="J7326" t="s">
        <v>1288</v>
      </c>
      <c r="K7326" t="s">
        <v>39</v>
      </c>
      <c r="L7326" t="s">
        <v>51</v>
      </c>
      <c r="M7326" t="s">
        <v>1289</v>
      </c>
      <c r="N7326">
        <v>26.160000000000004</v>
      </c>
      <c r="O7326">
        <v>3</v>
      </c>
      <c r="P7326">
        <v>0.2</v>
      </c>
      <c r="Q7326">
        <v>1.961999999999998</v>
      </c>
    </row>
    <row r="7327" spans="1:17" x14ac:dyDescent="0.3">
      <c r="A7327" t="s">
        <v>17</v>
      </c>
      <c r="B7327" t="s">
        <v>1224</v>
      </c>
      <c r="C7327" t="s">
        <v>1225</v>
      </c>
      <c r="D7327" t="s">
        <v>20</v>
      </c>
      <c r="E7327" t="s">
        <v>21</v>
      </c>
      <c r="F7327" t="s">
        <v>163</v>
      </c>
      <c r="G7327" t="s">
        <v>92</v>
      </c>
      <c r="H7327">
        <v>77036</v>
      </c>
      <c r="I7327" t="s">
        <v>93</v>
      </c>
      <c r="J7327" t="s">
        <v>1228</v>
      </c>
      <c r="K7327" t="s">
        <v>39</v>
      </c>
      <c r="L7327" t="s">
        <v>51</v>
      </c>
      <c r="M7327" t="s">
        <v>1229</v>
      </c>
      <c r="N7327">
        <v>131.136</v>
      </c>
      <c r="O7327">
        <v>4</v>
      </c>
      <c r="P7327">
        <v>0.2</v>
      </c>
      <c r="Q7327">
        <v>-32.783999999999999</v>
      </c>
    </row>
    <row r="7328" spans="1:17" x14ac:dyDescent="0.3">
      <c r="A7328" t="s">
        <v>166</v>
      </c>
      <c r="B7328" t="s">
        <v>692</v>
      </c>
      <c r="C7328" t="s">
        <v>693</v>
      </c>
      <c r="D7328" t="s">
        <v>34</v>
      </c>
      <c r="E7328" t="s">
        <v>21</v>
      </c>
      <c r="F7328" t="s">
        <v>4069</v>
      </c>
      <c r="G7328" t="s">
        <v>296</v>
      </c>
      <c r="H7328">
        <v>37918</v>
      </c>
      <c r="I7328" t="s">
        <v>24</v>
      </c>
      <c r="J7328" t="s">
        <v>1228</v>
      </c>
      <c r="K7328" t="s">
        <v>39</v>
      </c>
      <c r="L7328" t="s">
        <v>51</v>
      </c>
      <c r="M7328" t="s">
        <v>1229</v>
      </c>
      <c r="N7328">
        <v>98.352000000000004</v>
      </c>
      <c r="O7328">
        <v>3</v>
      </c>
      <c r="P7328">
        <v>0.2</v>
      </c>
      <c r="Q7328">
        <v>-24.588000000000001</v>
      </c>
    </row>
    <row r="7329" spans="1:17" x14ac:dyDescent="0.3">
      <c r="A7329" t="s">
        <v>42</v>
      </c>
      <c r="B7329" t="s">
        <v>5723</v>
      </c>
      <c r="C7329" t="s">
        <v>5724</v>
      </c>
      <c r="D7329" t="s">
        <v>34</v>
      </c>
      <c r="E7329" t="s">
        <v>21</v>
      </c>
      <c r="F7329" t="s">
        <v>976</v>
      </c>
      <c r="G7329" t="s">
        <v>689</v>
      </c>
      <c r="H7329">
        <v>8701</v>
      </c>
      <c r="I7329" t="s">
        <v>131</v>
      </c>
      <c r="J7329" t="s">
        <v>1228</v>
      </c>
      <c r="K7329" t="s">
        <v>39</v>
      </c>
      <c r="L7329" t="s">
        <v>51</v>
      </c>
      <c r="M7329" t="s">
        <v>1229</v>
      </c>
      <c r="N7329">
        <v>81.96</v>
      </c>
      <c r="O7329">
        <v>2</v>
      </c>
      <c r="P7329">
        <v>0</v>
      </c>
      <c r="Q7329">
        <v>0</v>
      </c>
    </row>
    <row r="7330" spans="1:17" x14ac:dyDescent="0.3">
      <c r="A7330" t="s">
        <v>42</v>
      </c>
      <c r="B7330" t="s">
        <v>3953</v>
      </c>
      <c r="C7330" t="s">
        <v>3954</v>
      </c>
      <c r="D7330" t="s">
        <v>20</v>
      </c>
      <c r="E7330" t="s">
        <v>21</v>
      </c>
      <c r="F7330" t="s">
        <v>84</v>
      </c>
      <c r="G7330" t="s">
        <v>85</v>
      </c>
      <c r="H7330">
        <v>98103</v>
      </c>
      <c r="I7330" t="s">
        <v>37</v>
      </c>
      <c r="J7330" t="s">
        <v>1228</v>
      </c>
      <c r="K7330" t="s">
        <v>39</v>
      </c>
      <c r="L7330" t="s">
        <v>51</v>
      </c>
      <c r="M7330" t="s">
        <v>1229</v>
      </c>
      <c r="N7330">
        <v>81.96</v>
      </c>
      <c r="O7330">
        <v>2</v>
      </c>
      <c r="P7330">
        <v>0</v>
      </c>
      <c r="Q7330">
        <v>0</v>
      </c>
    </row>
    <row r="7331" spans="1:17" x14ac:dyDescent="0.3">
      <c r="A7331" t="s">
        <v>42</v>
      </c>
      <c r="B7331" t="s">
        <v>5789</v>
      </c>
      <c r="C7331" t="s">
        <v>5790</v>
      </c>
      <c r="D7331" t="s">
        <v>34</v>
      </c>
      <c r="E7331" t="s">
        <v>21</v>
      </c>
      <c r="F7331" t="s">
        <v>84</v>
      </c>
      <c r="G7331" t="s">
        <v>85</v>
      </c>
      <c r="H7331">
        <v>98103</v>
      </c>
      <c r="I7331" t="s">
        <v>37</v>
      </c>
      <c r="J7331" t="s">
        <v>1228</v>
      </c>
      <c r="K7331" t="s">
        <v>39</v>
      </c>
      <c r="L7331" t="s">
        <v>51</v>
      </c>
      <c r="M7331" t="s">
        <v>1229</v>
      </c>
      <c r="N7331">
        <v>204.89999999999998</v>
      </c>
      <c r="O7331">
        <v>5</v>
      </c>
      <c r="P7331">
        <v>0</v>
      </c>
      <c r="Q7331">
        <v>0</v>
      </c>
    </row>
    <row r="7332" spans="1:17" x14ac:dyDescent="0.3">
      <c r="A7332" t="s">
        <v>1122</v>
      </c>
      <c r="B7332" t="s">
        <v>3908</v>
      </c>
      <c r="C7332" t="s">
        <v>3909</v>
      </c>
      <c r="D7332" t="s">
        <v>20</v>
      </c>
      <c r="E7332" t="s">
        <v>21</v>
      </c>
      <c r="F7332" t="s">
        <v>163</v>
      </c>
      <c r="G7332" t="s">
        <v>92</v>
      </c>
      <c r="H7332">
        <v>77041</v>
      </c>
      <c r="I7332" t="s">
        <v>93</v>
      </c>
      <c r="J7332" t="s">
        <v>3910</v>
      </c>
      <c r="K7332" t="s">
        <v>39</v>
      </c>
      <c r="L7332" t="s">
        <v>51</v>
      </c>
      <c r="M7332" t="s">
        <v>3911</v>
      </c>
      <c r="N7332">
        <v>46.344000000000001</v>
      </c>
      <c r="O7332">
        <v>3</v>
      </c>
      <c r="P7332">
        <v>0.2</v>
      </c>
      <c r="Q7332">
        <v>4.6344000000000012</v>
      </c>
    </row>
    <row r="7333" spans="1:17" x14ac:dyDescent="0.3">
      <c r="A7333" t="s">
        <v>17</v>
      </c>
      <c r="B7333" t="s">
        <v>3951</v>
      </c>
      <c r="C7333" t="s">
        <v>3952</v>
      </c>
      <c r="D7333" t="s">
        <v>34</v>
      </c>
      <c r="E7333" t="s">
        <v>21</v>
      </c>
      <c r="F7333" t="s">
        <v>163</v>
      </c>
      <c r="G7333" t="s">
        <v>92</v>
      </c>
      <c r="H7333">
        <v>77041</v>
      </c>
      <c r="I7333" t="s">
        <v>93</v>
      </c>
      <c r="J7333" t="s">
        <v>3910</v>
      </c>
      <c r="K7333" t="s">
        <v>39</v>
      </c>
      <c r="L7333" t="s">
        <v>51</v>
      </c>
      <c r="M7333" t="s">
        <v>3911</v>
      </c>
      <c r="N7333">
        <v>61.792000000000002</v>
      </c>
      <c r="O7333">
        <v>4</v>
      </c>
      <c r="P7333">
        <v>0.2</v>
      </c>
      <c r="Q7333">
        <v>6.1792000000000016</v>
      </c>
    </row>
    <row r="7334" spans="1:17" x14ac:dyDescent="0.3">
      <c r="A7334" t="s">
        <v>17</v>
      </c>
      <c r="B7334" t="s">
        <v>332</v>
      </c>
      <c r="C7334" t="s">
        <v>333</v>
      </c>
      <c r="D7334" t="s">
        <v>90</v>
      </c>
      <c r="E7334" t="s">
        <v>21</v>
      </c>
      <c r="F7334" t="s">
        <v>35</v>
      </c>
      <c r="G7334" t="s">
        <v>36</v>
      </c>
      <c r="H7334">
        <v>90045</v>
      </c>
      <c r="I7334" t="s">
        <v>37</v>
      </c>
      <c r="J7334" t="s">
        <v>3910</v>
      </c>
      <c r="K7334" t="s">
        <v>39</v>
      </c>
      <c r="L7334" t="s">
        <v>51</v>
      </c>
      <c r="M7334" t="s">
        <v>3911</v>
      </c>
      <c r="N7334">
        <v>270.33999999999997</v>
      </c>
      <c r="O7334">
        <v>14</v>
      </c>
      <c r="P7334">
        <v>0</v>
      </c>
      <c r="Q7334">
        <v>75.6952</v>
      </c>
    </row>
    <row r="7335" spans="1:17" x14ac:dyDescent="0.3">
      <c r="A7335" t="s">
        <v>42</v>
      </c>
      <c r="B7335" t="s">
        <v>1517</v>
      </c>
      <c r="C7335" t="s">
        <v>1518</v>
      </c>
      <c r="D7335" t="s">
        <v>20</v>
      </c>
      <c r="E7335" t="s">
        <v>21</v>
      </c>
      <c r="F7335" t="s">
        <v>84</v>
      </c>
      <c r="G7335" t="s">
        <v>85</v>
      </c>
      <c r="H7335">
        <v>98103</v>
      </c>
      <c r="I7335" t="s">
        <v>37</v>
      </c>
      <c r="J7335" t="s">
        <v>3910</v>
      </c>
      <c r="K7335" t="s">
        <v>39</v>
      </c>
      <c r="L7335" t="s">
        <v>51</v>
      </c>
      <c r="M7335" t="s">
        <v>3911</v>
      </c>
      <c r="N7335">
        <v>57.929999999999993</v>
      </c>
      <c r="O7335">
        <v>3</v>
      </c>
      <c r="P7335">
        <v>0</v>
      </c>
      <c r="Q7335">
        <v>16.220400000000001</v>
      </c>
    </row>
    <row r="7336" spans="1:17" x14ac:dyDescent="0.3">
      <c r="A7336" t="s">
        <v>42</v>
      </c>
      <c r="B7336" t="s">
        <v>5088</v>
      </c>
      <c r="C7336" t="s">
        <v>5089</v>
      </c>
      <c r="D7336" t="s">
        <v>34</v>
      </c>
      <c r="E7336" t="s">
        <v>21</v>
      </c>
      <c r="F7336" t="s">
        <v>712</v>
      </c>
      <c r="G7336" t="s">
        <v>92</v>
      </c>
      <c r="H7336">
        <v>75220</v>
      </c>
      <c r="I7336" t="s">
        <v>93</v>
      </c>
      <c r="J7336" t="s">
        <v>3910</v>
      </c>
      <c r="K7336" t="s">
        <v>39</v>
      </c>
      <c r="L7336" t="s">
        <v>51</v>
      </c>
      <c r="M7336" t="s">
        <v>3911</v>
      </c>
      <c r="N7336">
        <v>61.792000000000002</v>
      </c>
      <c r="O7336">
        <v>4</v>
      </c>
      <c r="P7336">
        <v>0.2</v>
      </c>
      <c r="Q7336">
        <v>6.1792000000000016</v>
      </c>
    </row>
    <row r="7337" spans="1:17" x14ac:dyDescent="0.3">
      <c r="A7337" t="s">
        <v>17</v>
      </c>
      <c r="B7337" t="s">
        <v>1740</v>
      </c>
      <c r="C7337" t="s">
        <v>1741</v>
      </c>
      <c r="D7337" t="s">
        <v>34</v>
      </c>
      <c r="E7337" t="s">
        <v>21</v>
      </c>
      <c r="F7337" t="s">
        <v>129</v>
      </c>
      <c r="G7337" t="s">
        <v>130</v>
      </c>
      <c r="H7337">
        <v>19143</v>
      </c>
      <c r="I7337" t="s">
        <v>131</v>
      </c>
      <c r="J7337" t="s">
        <v>3910</v>
      </c>
      <c r="K7337" t="s">
        <v>39</v>
      </c>
      <c r="L7337" t="s">
        <v>51</v>
      </c>
      <c r="M7337" t="s">
        <v>3911</v>
      </c>
      <c r="N7337">
        <v>77.240000000000009</v>
      </c>
      <c r="O7337">
        <v>5</v>
      </c>
      <c r="P7337">
        <v>0.2</v>
      </c>
      <c r="Q7337">
        <v>7.7240000000000002</v>
      </c>
    </row>
    <row r="7338" spans="1:17" x14ac:dyDescent="0.3">
      <c r="A7338" t="s">
        <v>42</v>
      </c>
      <c r="B7338" t="s">
        <v>4572</v>
      </c>
      <c r="C7338" t="s">
        <v>4573</v>
      </c>
      <c r="D7338" t="s">
        <v>90</v>
      </c>
      <c r="E7338" t="s">
        <v>21</v>
      </c>
      <c r="F7338" t="s">
        <v>5384</v>
      </c>
      <c r="G7338" t="s">
        <v>654</v>
      </c>
      <c r="H7338">
        <v>6708</v>
      </c>
      <c r="I7338" t="s">
        <v>131</v>
      </c>
      <c r="J7338" t="s">
        <v>3910</v>
      </c>
      <c r="K7338" t="s">
        <v>39</v>
      </c>
      <c r="L7338" t="s">
        <v>51</v>
      </c>
      <c r="M7338" t="s">
        <v>3911</v>
      </c>
      <c r="N7338">
        <v>38.619999999999997</v>
      </c>
      <c r="O7338">
        <v>2</v>
      </c>
      <c r="P7338">
        <v>0</v>
      </c>
      <c r="Q7338">
        <v>10.813600000000001</v>
      </c>
    </row>
    <row r="7339" spans="1:17" x14ac:dyDescent="0.3">
      <c r="A7339" t="s">
        <v>42</v>
      </c>
      <c r="B7339" t="s">
        <v>591</v>
      </c>
      <c r="C7339" t="s">
        <v>592</v>
      </c>
      <c r="D7339" t="s">
        <v>20</v>
      </c>
      <c r="E7339" t="s">
        <v>21</v>
      </c>
      <c r="F7339" t="s">
        <v>593</v>
      </c>
      <c r="G7339" t="s">
        <v>92</v>
      </c>
      <c r="H7339">
        <v>78207</v>
      </c>
      <c r="I7339" t="s">
        <v>93</v>
      </c>
      <c r="J7339" t="s">
        <v>599</v>
      </c>
      <c r="K7339" t="s">
        <v>39</v>
      </c>
      <c r="L7339" t="s">
        <v>51</v>
      </c>
      <c r="M7339" t="s">
        <v>600</v>
      </c>
      <c r="N7339">
        <v>275.928</v>
      </c>
      <c r="O7339">
        <v>3</v>
      </c>
      <c r="P7339">
        <v>0.2</v>
      </c>
      <c r="Q7339">
        <v>-58.634699999999995</v>
      </c>
    </row>
    <row r="7340" spans="1:17" x14ac:dyDescent="0.3">
      <c r="A7340" t="s">
        <v>42</v>
      </c>
      <c r="B7340" t="s">
        <v>5213</v>
      </c>
      <c r="C7340" t="s">
        <v>5214</v>
      </c>
      <c r="D7340" t="s">
        <v>90</v>
      </c>
      <c r="E7340" t="s">
        <v>21</v>
      </c>
      <c r="F7340" t="s">
        <v>235</v>
      </c>
      <c r="G7340" t="s">
        <v>236</v>
      </c>
      <c r="H7340">
        <v>10035</v>
      </c>
      <c r="I7340" t="s">
        <v>131</v>
      </c>
      <c r="J7340" t="s">
        <v>599</v>
      </c>
      <c r="K7340" t="s">
        <v>39</v>
      </c>
      <c r="L7340" t="s">
        <v>51</v>
      </c>
      <c r="M7340" t="s">
        <v>600</v>
      </c>
      <c r="N7340">
        <v>344.90999999999997</v>
      </c>
      <c r="O7340">
        <v>3</v>
      </c>
      <c r="P7340">
        <v>0</v>
      </c>
      <c r="Q7340">
        <v>10.347300000000004</v>
      </c>
    </row>
    <row r="7341" spans="1:17" x14ac:dyDescent="0.3">
      <c r="A7341" t="s">
        <v>42</v>
      </c>
      <c r="B7341" t="s">
        <v>573</v>
      </c>
      <c r="C7341" t="s">
        <v>574</v>
      </c>
      <c r="D7341" t="s">
        <v>20</v>
      </c>
      <c r="E7341" t="s">
        <v>21</v>
      </c>
      <c r="F7341" t="s">
        <v>84</v>
      </c>
      <c r="G7341" t="s">
        <v>85</v>
      </c>
      <c r="H7341">
        <v>98103</v>
      </c>
      <c r="I7341" t="s">
        <v>37</v>
      </c>
      <c r="J7341" t="s">
        <v>599</v>
      </c>
      <c r="K7341" t="s">
        <v>39</v>
      </c>
      <c r="L7341" t="s">
        <v>51</v>
      </c>
      <c r="M7341" t="s">
        <v>600</v>
      </c>
      <c r="N7341">
        <v>344.90999999999997</v>
      </c>
      <c r="O7341">
        <v>3</v>
      </c>
      <c r="P7341">
        <v>0</v>
      </c>
      <c r="Q7341">
        <v>10.347300000000004</v>
      </c>
    </row>
    <row r="7342" spans="1:17" x14ac:dyDescent="0.3">
      <c r="A7342" t="s">
        <v>42</v>
      </c>
      <c r="B7342" t="s">
        <v>1192</v>
      </c>
      <c r="C7342" t="s">
        <v>1193</v>
      </c>
      <c r="D7342" t="s">
        <v>20</v>
      </c>
      <c r="E7342" t="s">
        <v>21</v>
      </c>
      <c r="F7342" t="s">
        <v>769</v>
      </c>
      <c r="G7342" t="s">
        <v>210</v>
      </c>
      <c r="H7342">
        <v>48234</v>
      </c>
      <c r="I7342" t="s">
        <v>93</v>
      </c>
      <c r="J7342" t="s">
        <v>599</v>
      </c>
      <c r="K7342" t="s">
        <v>39</v>
      </c>
      <c r="L7342" t="s">
        <v>51</v>
      </c>
      <c r="M7342" t="s">
        <v>600</v>
      </c>
      <c r="N7342">
        <v>229.94</v>
      </c>
      <c r="O7342">
        <v>2</v>
      </c>
      <c r="P7342">
        <v>0</v>
      </c>
      <c r="Q7342">
        <v>6.8982000000000028</v>
      </c>
    </row>
    <row r="7343" spans="1:17" x14ac:dyDescent="0.3">
      <c r="A7343" t="s">
        <v>42</v>
      </c>
      <c r="B7343" t="s">
        <v>257</v>
      </c>
      <c r="C7343" t="s">
        <v>258</v>
      </c>
      <c r="D7343" t="s">
        <v>20</v>
      </c>
      <c r="E7343" t="s">
        <v>21</v>
      </c>
      <c r="F7343" t="s">
        <v>235</v>
      </c>
      <c r="G7343" t="s">
        <v>236</v>
      </c>
      <c r="H7343">
        <v>10035</v>
      </c>
      <c r="I7343" t="s">
        <v>131</v>
      </c>
      <c r="J7343" t="s">
        <v>599</v>
      </c>
      <c r="K7343" t="s">
        <v>39</v>
      </c>
      <c r="L7343" t="s">
        <v>51</v>
      </c>
      <c r="M7343" t="s">
        <v>600</v>
      </c>
      <c r="N7343">
        <v>459.88</v>
      </c>
      <c r="O7343">
        <v>4</v>
      </c>
      <c r="P7343">
        <v>0</v>
      </c>
      <c r="Q7343">
        <v>13.796400000000006</v>
      </c>
    </row>
    <row r="7344" spans="1:17" x14ac:dyDescent="0.3">
      <c r="A7344" t="s">
        <v>42</v>
      </c>
      <c r="B7344" t="s">
        <v>5250</v>
      </c>
      <c r="C7344" t="s">
        <v>5251</v>
      </c>
      <c r="D7344" t="s">
        <v>34</v>
      </c>
      <c r="E7344" t="s">
        <v>21</v>
      </c>
      <c r="F7344" t="s">
        <v>435</v>
      </c>
      <c r="G7344" t="s">
        <v>1107</v>
      </c>
      <c r="H7344">
        <v>31907</v>
      </c>
      <c r="I7344" t="s">
        <v>24</v>
      </c>
      <c r="J7344" t="s">
        <v>599</v>
      </c>
      <c r="K7344" t="s">
        <v>39</v>
      </c>
      <c r="L7344" t="s">
        <v>51</v>
      </c>
      <c r="M7344" t="s">
        <v>600</v>
      </c>
      <c r="N7344">
        <v>344.90999999999997</v>
      </c>
      <c r="O7344">
        <v>3</v>
      </c>
      <c r="P7344">
        <v>0</v>
      </c>
      <c r="Q7344">
        <v>10.347300000000004</v>
      </c>
    </row>
    <row r="7345" spans="1:17" x14ac:dyDescent="0.3">
      <c r="A7345" t="s">
        <v>166</v>
      </c>
      <c r="B7345" t="s">
        <v>1812</v>
      </c>
      <c r="C7345" t="s">
        <v>1813</v>
      </c>
      <c r="D7345" t="s">
        <v>34</v>
      </c>
      <c r="E7345" t="s">
        <v>21</v>
      </c>
      <c r="F7345" t="s">
        <v>35</v>
      </c>
      <c r="G7345" t="s">
        <v>36</v>
      </c>
      <c r="H7345">
        <v>90008</v>
      </c>
      <c r="I7345" t="s">
        <v>37</v>
      </c>
      <c r="J7345" t="s">
        <v>599</v>
      </c>
      <c r="K7345" t="s">
        <v>39</v>
      </c>
      <c r="L7345" t="s">
        <v>51</v>
      </c>
      <c r="M7345" t="s">
        <v>600</v>
      </c>
      <c r="N7345">
        <v>344.90999999999997</v>
      </c>
      <c r="O7345">
        <v>3</v>
      </c>
      <c r="P7345">
        <v>0</v>
      </c>
      <c r="Q7345">
        <v>10.347300000000004</v>
      </c>
    </row>
    <row r="7346" spans="1:17" x14ac:dyDescent="0.3">
      <c r="A7346" t="s">
        <v>17</v>
      </c>
      <c r="B7346" t="s">
        <v>581</v>
      </c>
      <c r="C7346" t="s">
        <v>582</v>
      </c>
      <c r="D7346" t="s">
        <v>20</v>
      </c>
      <c r="E7346" t="s">
        <v>21</v>
      </c>
      <c r="F7346" t="s">
        <v>4946</v>
      </c>
      <c r="G7346" t="s">
        <v>210</v>
      </c>
      <c r="H7346">
        <v>48127</v>
      </c>
      <c r="I7346" t="s">
        <v>93</v>
      </c>
      <c r="J7346" t="s">
        <v>599</v>
      </c>
      <c r="K7346" t="s">
        <v>39</v>
      </c>
      <c r="L7346" t="s">
        <v>51</v>
      </c>
      <c r="M7346" t="s">
        <v>600</v>
      </c>
      <c r="N7346">
        <v>689.81999999999994</v>
      </c>
      <c r="O7346">
        <v>6</v>
      </c>
      <c r="P7346">
        <v>0</v>
      </c>
      <c r="Q7346">
        <v>20.694600000000008</v>
      </c>
    </row>
    <row r="7347" spans="1:17" x14ac:dyDescent="0.3">
      <c r="A7347" t="s">
        <v>42</v>
      </c>
      <c r="B7347" t="s">
        <v>4346</v>
      </c>
      <c r="C7347" t="s">
        <v>4347</v>
      </c>
      <c r="D7347" t="s">
        <v>20</v>
      </c>
      <c r="E7347" t="s">
        <v>21</v>
      </c>
      <c r="F7347" t="s">
        <v>1700</v>
      </c>
      <c r="G7347" t="s">
        <v>369</v>
      </c>
      <c r="H7347">
        <v>97301</v>
      </c>
      <c r="I7347" t="s">
        <v>37</v>
      </c>
      <c r="J7347" t="s">
        <v>5026</v>
      </c>
      <c r="K7347" t="s">
        <v>39</v>
      </c>
      <c r="L7347" t="s">
        <v>51</v>
      </c>
      <c r="M7347" t="s">
        <v>5027</v>
      </c>
      <c r="N7347">
        <v>39.072000000000003</v>
      </c>
      <c r="O7347">
        <v>3</v>
      </c>
      <c r="P7347">
        <v>0.2</v>
      </c>
      <c r="Q7347">
        <v>2.9304000000000023</v>
      </c>
    </row>
    <row r="7348" spans="1:17" x14ac:dyDescent="0.3">
      <c r="A7348" t="s">
        <v>166</v>
      </c>
      <c r="B7348" t="s">
        <v>1427</v>
      </c>
      <c r="C7348" t="s">
        <v>1428</v>
      </c>
      <c r="D7348" t="s">
        <v>34</v>
      </c>
      <c r="E7348" t="s">
        <v>21</v>
      </c>
      <c r="F7348" t="s">
        <v>315</v>
      </c>
      <c r="G7348" t="s">
        <v>187</v>
      </c>
      <c r="H7348">
        <v>62521</v>
      </c>
      <c r="I7348" t="s">
        <v>93</v>
      </c>
      <c r="J7348" t="s">
        <v>5026</v>
      </c>
      <c r="K7348" t="s">
        <v>39</v>
      </c>
      <c r="L7348" t="s">
        <v>51</v>
      </c>
      <c r="M7348" t="s">
        <v>5027</v>
      </c>
      <c r="N7348">
        <v>52.096000000000004</v>
      </c>
      <c r="O7348">
        <v>4</v>
      </c>
      <c r="P7348">
        <v>0.2</v>
      </c>
      <c r="Q7348">
        <v>3.9072000000000031</v>
      </c>
    </row>
    <row r="7349" spans="1:17" x14ac:dyDescent="0.3">
      <c r="A7349" t="s">
        <v>17</v>
      </c>
      <c r="B7349" t="s">
        <v>5269</v>
      </c>
      <c r="C7349" t="s">
        <v>5270</v>
      </c>
      <c r="D7349" t="s">
        <v>20</v>
      </c>
      <c r="E7349" t="s">
        <v>21</v>
      </c>
      <c r="F7349" t="s">
        <v>3481</v>
      </c>
      <c r="G7349" t="s">
        <v>224</v>
      </c>
      <c r="H7349">
        <v>47905</v>
      </c>
      <c r="I7349" t="s">
        <v>93</v>
      </c>
      <c r="J7349" t="s">
        <v>5026</v>
      </c>
      <c r="K7349" t="s">
        <v>39</v>
      </c>
      <c r="L7349" t="s">
        <v>51</v>
      </c>
      <c r="M7349" t="s">
        <v>5027</v>
      </c>
      <c r="N7349">
        <v>81.400000000000006</v>
      </c>
      <c r="O7349">
        <v>5</v>
      </c>
      <c r="P7349">
        <v>0</v>
      </c>
      <c r="Q7349">
        <v>21.164000000000005</v>
      </c>
    </row>
    <row r="7350" spans="1:17" x14ac:dyDescent="0.3">
      <c r="A7350" t="s">
        <v>17</v>
      </c>
      <c r="B7350" t="s">
        <v>2219</v>
      </c>
      <c r="C7350" t="s">
        <v>2220</v>
      </c>
      <c r="D7350" t="s">
        <v>34</v>
      </c>
      <c r="E7350" t="s">
        <v>21</v>
      </c>
      <c r="F7350" t="s">
        <v>235</v>
      </c>
      <c r="G7350" t="s">
        <v>236</v>
      </c>
      <c r="H7350">
        <v>10024</v>
      </c>
      <c r="I7350" t="s">
        <v>131</v>
      </c>
      <c r="J7350" t="s">
        <v>5026</v>
      </c>
      <c r="K7350" t="s">
        <v>39</v>
      </c>
      <c r="L7350" t="s">
        <v>51</v>
      </c>
      <c r="M7350" t="s">
        <v>5027</v>
      </c>
      <c r="N7350">
        <v>65.12</v>
      </c>
      <c r="O7350">
        <v>4</v>
      </c>
      <c r="P7350">
        <v>0</v>
      </c>
      <c r="Q7350">
        <v>16.931200000000004</v>
      </c>
    </row>
    <row r="7351" spans="1:17" x14ac:dyDescent="0.3">
      <c r="A7351" t="s">
        <v>42</v>
      </c>
      <c r="B7351" t="s">
        <v>2241</v>
      </c>
      <c r="C7351" t="s">
        <v>2242</v>
      </c>
      <c r="D7351" t="s">
        <v>34</v>
      </c>
      <c r="E7351" t="s">
        <v>21</v>
      </c>
      <c r="F7351" t="s">
        <v>4717</v>
      </c>
      <c r="G7351" t="s">
        <v>101</v>
      </c>
      <c r="H7351">
        <v>54703</v>
      </c>
      <c r="I7351" t="s">
        <v>93</v>
      </c>
      <c r="J7351" t="s">
        <v>5026</v>
      </c>
      <c r="K7351" t="s">
        <v>39</v>
      </c>
      <c r="L7351" t="s">
        <v>51</v>
      </c>
      <c r="M7351" t="s">
        <v>5027</v>
      </c>
      <c r="N7351">
        <v>32.56</v>
      </c>
      <c r="O7351">
        <v>2</v>
      </c>
      <c r="P7351">
        <v>0</v>
      </c>
      <c r="Q7351">
        <v>8.465600000000002</v>
      </c>
    </row>
    <row r="7352" spans="1:17" x14ac:dyDescent="0.3">
      <c r="A7352" t="s">
        <v>42</v>
      </c>
      <c r="B7352" t="s">
        <v>199</v>
      </c>
      <c r="C7352" t="s">
        <v>200</v>
      </c>
      <c r="D7352" t="s">
        <v>34</v>
      </c>
      <c r="E7352" t="s">
        <v>21</v>
      </c>
      <c r="F7352" t="s">
        <v>3342</v>
      </c>
      <c r="G7352" t="s">
        <v>275</v>
      </c>
      <c r="H7352">
        <v>85281</v>
      </c>
      <c r="I7352" t="s">
        <v>37</v>
      </c>
      <c r="J7352" t="s">
        <v>5037</v>
      </c>
      <c r="K7352" t="s">
        <v>39</v>
      </c>
      <c r="L7352" t="s">
        <v>51</v>
      </c>
      <c r="M7352" t="s">
        <v>5038</v>
      </c>
      <c r="N7352">
        <v>79.400000000000006</v>
      </c>
      <c r="O7352">
        <v>5</v>
      </c>
      <c r="P7352">
        <v>0.2</v>
      </c>
      <c r="Q7352">
        <v>5.9550000000000054</v>
      </c>
    </row>
    <row r="7353" spans="1:17" x14ac:dyDescent="0.3">
      <c r="A7353" t="s">
        <v>166</v>
      </c>
      <c r="B7353" t="s">
        <v>2460</v>
      </c>
      <c r="C7353" t="s">
        <v>2461</v>
      </c>
      <c r="D7353" t="s">
        <v>90</v>
      </c>
      <c r="E7353" t="s">
        <v>21</v>
      </c>
      <c r="F7353" t="s">
        <v>235</v>
      </c>
      <c r="G7353" t="s">
        <v>236</v>
      </c>
      <c r="H7353">
        <v>10011</v>
      </c>
      <c r="I7353" t="s">
        <v>131</v>
      </c>
      <c r="J7353" t="s">
        <v>2468</v>
      </c>
      <c r="K7353" t="s">
        <v>39</v>
      </c>
      <c r="L7353" t="s">
        <v>51</v>
      </c>
      <c r="M7353" t="s">
        <v>2469</v>
      </c>
      <c r="N7353">
        <v>501.81000000000006</v>
      </c>
      <c r="O7353">
        <v>3</v>
      </c>
      <c r="P7353">
        <v>0</v>
      </c>
      <c r="Q7353">
        <v>0</v>
      </c>
    </row>
    <row r="7354" spans="1:17" x14ac:dyDescent="0.3">
      <c r="A7354" t="s">
        <v>42</v>
      </c>
      <c r="B7354" t="s">
        <v>3486</v>
      </c>
      <c r="C7354" t="s">
        <v>3487</v>
      </c>
      <c r="D7354" t="s">
        <v>20</v>
      </c>
      <c r="E7354" t="s">
        <v>21</v>
      </c>
      <c r="F7354" t="s">
        <v>3488</v>
      </c>
      <c r="G7354" t="s">
        <v>369</v>
      </c>
      <c r="H7354">
        <v>97224</v>
      </c>
      <c r="I7354" t="s">
        <v>37</v>
      </c>
      <c r="J7354" t="s">
        <v>2468</v>
      </c>
      <c r="K7354" t="s">
        <v>39</v>
      </c>
      <c r="L7354" t="s">
        <v>51</v>
      </c>
      <c r="M7354" t="s">
        <v>2469</v>
      </c>
      <c r="N7354">
        <v>669.08</v>
      </c>
      <c r="O7354">
        <v>5</v>
      </c>
      <c r="P7354">
        <v>0.2</v>
      </c>
      <c r="Q7354">
        <v>-167.27</v>
      </c>
    </row>
    <row r="7355" spans="1:17" x14ac:dyDescent="0.3">
      <c r="A7355" t="s">
        <v>166</v>
      </c>
      <c r="B7355" t="s">
        <v>1688</v>
      </c>
      <c r="C7355" t="s">
        <v>1689</v>
      </c>
      <c r="D7355" t="s">
        <v>20</v>
      </c>
      <c r="E7355" t="s">
        <v>21</v>
      </c>
      <c r="F7355" t="s">
        <v>359</v>
      </c>
      <c r="G7355" t="s">
        <v>202</v>
      </c>
      <c r="H7355">
        <v>55407</v>
      </c>
      <c r="I7355" t="s">
        <v>93</v>
      </c>
      <c r="J7355" t="s">
        <v>2468</v>
      </c>
      <c r="K7355" t="s">
        <v>39</v>
      </c>
      <c r="L7355" t="s">
        <v>51</v>
      </c>
      <c r="M7355" t="s">
        <v>2469</v>
      </c>
      <c r="N7355">
        <v>501.81000000000006</v>
      </c>
      <c r="O7355">
        <v>3</v>
      </c>
      <c r="P7355">
        <v>0</v>
      </c>
      <c r="Q7355">
        <v>0</v>
      </c>
    </row>
    <row r="7356" spans="1:17" x14ac:dyDescent="0.3">
      <c r="A7356" t="s">
        <v>42</v>
      </c>
      <c r="B7356" t="s">
        <v>864</v>
      </c>
      <c r="C7356" t="s">
        <v>865</v>
      </c>
      <c r="D7356" t="s">
        <v>20</v>
      </c>
      <c r="E7356" t="s">
        <v>21</v>
      </c>
      <c r="F7356" t="s">
        <v>84</v>
      </c>
      <c r="G7356" t="s">
        <v>85</v>
      </c>
      <c r="H7356">
        <v>98105</v>
      </c>
      <c r="I7356" t="s">
        <v>37</v>
      </c>
      <c r="J7356" t="s">
        <v>2468</v>
      </c>
      <c r="K7356" t="s">
        <v>39</v>
      </c>
      <c r="L7356" t="s">
        <v>51</v>
      </c>
      <c r="M7356" t="s">
        <v>2469</v>
      </c>
      <c r="N7356">
        <v>1003.6200000000001</v>
      </c>
      <c r="O7356">
        <v>6</v>
      </c>
      <c r="P7356">
        <v>0</v>
      </c>
      <c r="Q7356">
        <v>0</v>
      </c>
    </row>
    <row r="7357" spans="1:17" x14ac:dyDescent="0.3">
      <c r="A7357" t="s">
        <v>17</v>
      </c>
      <c r="B7357" t="s">
        <v>3111</v>
      </c>
      <c r="C7357" t="s">
        <v>3112</v>
      </c>
      <c r="D7357" t="s">
        <v>90</v>
      </c>
      <c r="E7357" t="s">
        <v>21</v>
      </c>
      <c r="F7357" t="s">
        <v>1295</v>
      </c>
      <c r="G7357" t="s">
        <v>210</v>
      </c>
      <c r="H7357">
        <v>48187</v>
      </c>
      <c r="I7357" t="s">
        <v>93</v>
      </c>
      <c r="J7357" t="s">
        <v>2468</v>
      </c>
      <c r="K7357" t="s">
        <v>39</v>
      </c>
      <c r="L7357" t="s">
        <v>51</v>
      </c>
      <c r="M7357" t="s">
        <v>2469</v>
      </c>
      <c r="N7357">
        <v>501.81000000000006</v>
      </c>
      <c r="O7357">
        <v>3</v>
      </c>
      <c r="P7357">
        <v>0</v>
      </c>
      <c r="Q7357">
        <v>0</v>
      </c>
    </row>
    <row r="7358" spans="1:17" x14ac:dyDescent="0.3">
      <c r="A7358" t="s">
        <v>42</v>
      </c>
      <c r="B7358" t="s">
        <v>3089</v>
      </c>
      <c r="C7358" t="s">
        <v>3090</v>
      </c>
      <c r="D7358" t="s">
        <v>20</v>
      </c>
      <c r="E7358" t="s">
        <v>21</v>
      </c>
      <c r="F7358" t="s">
        <v>368</v>
      </c>
      <c r="G7358" t="s">
        <v>369</v>
      </c>
      <c r="H7358">
        <v>97206</v>
      </c>
      <c r="I7358" t="s">
        <v>37</v>
      </c>
      <c r="J7358" t="s">
        <v>4617</v>
      </c>
      <c r="K7358" t="s">
        <v>39</v>
      </c>
      <c r="L7358" t="s">
        <v>51</v>
      </c>
      <c r="M7358" t="s">
        <v>4618</v>
      </c>
      <c r="N7358">
        <v>443.92</v>
      </c>
      <c r="O7358">
        <v>5</v>
      </c>
      <c r="P7358">
        <v>0.2</v>
      </c>
      <c r="Q7358">
        <v>-94.33299999999997</v>
      </c>
    </row>
    <row r="7359" spans="1:17" x14ac:dyDescent="0.3">
      <c r="A7359" t="s">
        <v>42</v>
      </c>
      <c r="B7359" t="s">
        <v>4044</v>
      </c>
      <c r="C7359" t="s">
        <v>4045</v>
      </c>
      <c r="D7359" t="s">
        <v>90</v>
      </c>
      <c r="E7359" t="s">
        <v>21</v>
      </c>
      <c r="F7359" t="s">
        <v>3558</v>
      </c>
      <c r="G7359" t="s">
        <v>224</v>
      </c>
      <c r="H7359">
        <v>46203</v>
      </c>
      <c r="I7359" t="s">
        <v>93</v>
      </c>
      <c r="J7359" t="s">
        <v>4617</v>
      </c>
      <c r="K7359" t="s">
        <v>39</v>
      </c>
      <c r="L7359" t="s">
        <v>51</v>
      </c>
      <c r="M7359" t="s">
        <v>4618</v>
      </c>
      <c r="N7359">
        <v>443.92</v>
      </c>
      <c r="O7359">
        <v>4</v>
      </c>
      <c r="P7359">
        <v>0</v>
      </c>
      <c r="Q7359">
        <v>13.317600000000027</v>
      </c>
    </row>
    <row r="7360" spans="1:17" x14ac:dyDescent="0.3">
      <c r="A7360" t="s">
        <v>42</v>
      </c>
      <c r="B7360" t="s">
        <v>2334</v>
      </c>
      <c r="C7360" t="s">
        <v>2335</v>
      </c>
      <c r="D7360" t="s">
        <v>34</v>
      </c>
      <c r="E7360" t="s">
        <v>21</v>
      </c>
      <c r="F7360" t="s">
        <v>531</v>
      </c>
      <c r="G7360" t="s">
        <v>436</v>
      </c>
      <c r="H7360">
        <v>43055</v>
      </c>
      <c r="I7360" t="s">
        <v>131</v>
      </c>
      <c r="J7360" t="s">
        <v>4617</v>
      </c>
      <c r="K7360" t="s">
        <v>39</v>
      </c>
      <c r="L7360" t="s">
        <v>51</v>
      </c>
      <c r="M7360" t="s">
        <v>4618</v>
      </c>
      <c r="N7360">
        <v>177.56800000000001</v>
      </c>
      <c r="O7360">
        <v>2</v>
      </c>
      <c r="P7360">
        <v>0.2</v>
      </c>
      <c r="Q7360">
        <v>-37.733199999999989</v>
      </c>
    </row>
    <row r="7361" spans="1:17" x14ac:dyDescent="0.3">
      <c r="A7361" t="s">
        <v>42</v>
      </c>
      <c r="B7361" t="s">
        <v>2134</v>
      </c>
      <c r="C7361" t="s">
        <v>2135</v>
      </c>
      <c r="D7361" t="s">
        <v>34</v>
      </c>
      <c r="E7361" t="s">
        <v>21</v>
      </c>
      <c r="F7361" t="s">
        <v>3675</v>
      </c>
      <c r="G7361" t="s">
        <v>568</v>
      </c>
      <c r="H7361">
        <v>74133</v>
      </c>
      <c r="I7361" t="s">
        <v>93</v>
      </c>
      <c r="J7361" t="s">
        <v>4617</v>
      </c>
      <c r="K7361" t="s">
        <v>39</v>
      </c>
      <c r="L7361" t="s">
        <v>51</v>
      </c>
      <c r="M7361" t="s">
        <v>4618</v>
      </c>
      <c r="N7361">
        <v>332.94</v>
      </c>
      <c r="O7361">
        <v>3</v>
      </c>
      <c r="P7361">
        <v>0</v>
      </c>
      <c r="Q7361">
        <v>9.9882000000000204</v>
      </c>
    </row>
    <row r="7362" spans="1:17" x14ac:dyDescent="0.3">
      <c r="A7362" t="s">
        <v>17</v>
      </c>
      <c r="B7362" t="s">
        <v>397</v>
      </c>
      <c r="C7362" t="s">
        <v>398</v>
      </c>
      <c r="D7362" t="s">
        <v>20</v>
      </c>
      <c r="E7362" t="s">
        <v>21</v>
      </c>
      <c r="F7362" t="s">
        <v>1273</v>
      </c>
      <c r="G7362" t="s">
        <v>283</v>
      </c>
      <c r="H7362">
        <v>23223</v>
      </c>
      <c r="I7362" t="s">
        <v>24</v>
      </c>
      <c r="J7362" t="s">
        <v>4617</v>
      </c>
      <c r="K7362" t="s">
        <v>39</v>
      </c>
      <c r="L7362" t="s">
        <v>51</v>
      </c>
      <c r="M7362" t="s">
        <v>4618</v>
      </c>
      <c r="N7362">
        <v>332.94</v>
      </c>
      <c r="O7362">
        <v>3</v>
      </c>
      <c r="P7362">
        <v>0</v>
      </c>
      <c r="Q7362">
        <v>9.9882000000000204</v>
      </c>
    </row>
    <row r="7363" spans="1:17" x14ac:dyDescent="0.3">
      <c r="A7363" t="s">
        <v>42</v>
      </c>
      <c r="B7363" t="s">
        <v>1474</v>
      </c>
      <c r="C7363" t="s">
        <v>1475</v>
      </c>
      <c r="D7363" t="s">
        <v>20</v>
      </c>
      <c r="E7363" t="s">
        <v>21</v>
      </c>
      <c r="F7363" t="s">
        <v>1622</v>
      </c>
      <c r="G7363" t="s">
        <v>36</v>
      </c>
      <c r="H7363">
        <v>92804</v>
      </c>
      <c r="I7363" t="s">
        <v>37</v>
      </c>
      <c r="J7363" t="s">
        <v>4617</v>
      </c>
      <c r="K7363" t="s">
        <v>39</v>
      </c>
      <c r="L7363" t="s">
        <v>51</v>
      </c>
      <c r="M7363" t="s">
        <v>4618</v>
      </c>
      <c r="N7363">
        <v>998.82</v>
      </c>
      <c r="O7363">
        <v>9</v>
      </c>
      <c r="P7363">
        <v>0</v>
      </c>
      <c r="Q7363">
        <v>29.964600000000061</v>
      </c>
    </row>
    <row r="7364" spans="1:17" x14ac:dyDescent="0.3">
      <c r="A7364" t="s">
        <v>42</v>
      </c>
      <c r="B7364" t="s">
        <v>2279</v>
      </c>
      <c r="C7364" t="s">
        <v>2280</v>
      </c>
      <c r="D7364" t="s">
        <v>34</v>
      </c>
      <c r="E7364" t="s">
        <v>21</v>
      </c>
      <c r="F7364" t="s">
        <v>3919</v>
      </c>
      <c r="G7364" t="s">
        <v>1084</v>
      </c>
      <c r="H7364">
        <v>1453</v>
      </c>
      <c r="I7364" t="s">
        <v>131</v>
      </c>
      <c r="J7364" t="s">
        <v>3920</v>
      </c>
      <c r="K7364" t="s">
        <v>39</v>
      </c>
      <c r="L7364" t="s">
        <v>51</v>
      </c>
      <c r="M7364" t="s">
        <v>3921</v>
      </c>
      <c r="N7364">
        <v>104.9</v>
      </c>
      <c r="O7364">
        <v>5</v>
      </c>
      <c r="P7364">
        <v>0</v>
      </c>
      <c r="Q7364">
        <v>25.175999999999998</v>
      </c>
    </row>
    <row r="7365" spans="1:17" x14ac:dyDescent="0.3">
      <c r="A7365" t="s">
        <v>166</v>
      </c>
      <c r="B7365" t="s">
        <v>931</v>
      </c>
      <c r="C7365" t="s">
        <v>932</v>
      </c>
      <c r="D7365" t="s">
        <v>90</v>
      </c>
      <c r="E7365" t="s">
        <v>21</v>
      </c>
      <c r="F7365" t="s">
        <v>163</v>
      </c>
      <c r="G7365" t="s">
        <v>92</v>
      </c>
      <c r="H7365">
        <v>77070</v>
      </c>
      <c r="I7365" t="s">
        <v>93</v>
      </c>
      <c r="J7365" t="s">
        <v>3920</v>
      </c>
      <c r="K7365" t="s">
        <v>39</v>
      </c>
      <c r="L7365" t="s">
        <v>51</v>
      </c>
      <c r="M7365" t="s">
        <v>3921</v>
      </c>
      <c r="N7365">
        <v>151.05600000000001</v>
      </c>
      <c r="O7365">
        <v>9</v>
      </c>
      <c r="P7365">
        <v>0.2</v>
      </c>
      <c r="Q7365">
        <v>7.5527999999999977</v>
      </c>
    </row>
    <row r="7366" spans="1:17" x14ac:dyDescent="0.3">
      <c r="A7366" t="s">
        <v>166</v>
      </c>
      <c r="B7366" t="s">
        <v>2826</v>
      </c>
      <c r="C7366" t="s">
        <v>2827</v>
      </c>
      <c r="D7366" t="s">
        <v>34</v>
      </c>
      <c r="E7366" t="s">
        <v>21</v>
      </c>
      <c r="F7366" t="s">
        <v>129</v>
      </c>
      <c r="G7366" t="s">
        <v>130</v>
      </c>
      <c r="H7366">
        <v>19140</v>
      </c>
      <c r="I7366" t="s">
        <v>131</v>
      </c>
      <c r="J7366" t="s">
        <v>3920</v>
      </c>
      <c r="K7366" t="s">
        <v>39</v>
      </c>
      <c r="L7366" t="s">
        <v>51</v>
      </c>
      <c r="M7366" t="s">
        <v>3921</v>
      </c>
      <c r="N7366">
        <v>33.568000000000005</v>
      </c>
      <c r="O7366">
        <v>2</v>
      </c>
      <c r="P7366">
        <v>0.2</v>
      </c>
      <c r="Q7366">
        <v>1.6783999999999981</v>
      </c>
    </row>
    <row r="7367" spans="1:17" x14ac:dyDescent="0.3">
      <c r="A7367" t="s">
        <v>1122</v>
      </c>
      <c r="B7367" t="s">
        <v>698</v>
      </c>
      <c r="C7367" t="s">
        <v>699</v>
      </c>
      <c r="D7367" t="s">
        <v>20</v>
      </c>
      <c r="E7367" t="s">
        <v>21</v>
      </c>
      <c r="F7367" t="s">
        <v>435</v>
      </c>
      <c r="G7367" t="s">
        <v>436</v>
      </c>
      <c r="H7367">
        <v>43229</v>
      </c>
      <c r="I7367" t="s">
        <v>131</v>
      </c>
      <c r="J7367" t="s">
        <v>3920</v>
      </c>
      <c r="K7367" t="s">
        <v>39</v>
      </c>
      <c r="L7367" t="s">
        <v>51</v>
      </c>
      <c r="M7367" t="s">
        <v>3921</v>
      </c>
      <c r="N7367">
        <v>33.568000000000005</v>
      </c>
      <c r="O7367">
        <v>2</v>
      </c>
      <c r="P7367">
        <v>0.2</v>
      </c>
      <c r="Q7367">
        <v>1.6783999999999981</v>
      </c>
    </row>
    <row r="7368" spans="1:17" x14ac:dyDescent="0.3">
      <c r="A7368" t="s">
        <v>166</v>
      </c>
      <c r="B7368" t="s">
        <v>4922</v>
      </c>
      <c r="C7368" t="s">
        <v>4923</v>
      </c>
      <c r="D7368" t="s">
        <v>34</v>
      </c>
      <c r="E7368" t="s">
        <v>21</v>
      </c>
      <c r="F7368" t="s">
        <v>235</v>
      </c>
      <c r="G7368" t="s">
        <v>236</v>
      </c>
      <c r="H7368">
        <v>10035</v>
      </c>
      <c r="I7368" t="s">
        <v>131</v>
      </c>
      <c r="J7368" t="s">
        <v>3920</v>
      </c>
      <c r="K7368" t="s">
        <v>39</v>
      </c>
      <c r="L7368" t="s">
        <v>51</v>
      </c>
      <c r="M7368" t="s">
        <v>3921</v>
      </c>
      <c r="N7368">
        <v>83.92</v>
      </c>
      <c r="O7368">
        <v>4</v>
      </c>
      <c r="P7368">
        <v>0</v>
      </c>
      <c r="Q7368">
        <v>20.140799999999999</v>
      </c>
    </row>
    <row r="7369" spans="1:17" x14ac:dyDescent="0.3">
      <c r="A7369" t="s">
        <v>166</v>
      </c>
      <c r="B7369" t="s">
        <v>832</v>
      </c>
      <c r="C7369" t="s">
        <v>833</v>
      </c>
      <c r="D7369" t="s">
        <v>20</v>
      </c>
      <c r="E7369" t="s">
        <v>21</v>
      </c>
      <c r="F7369" t="s">
        <v>235</v>
      </c>
      <c r="G7369" t="s">
        <v>236</v>
      </c>
      <c r="H7369">
        <v>10024</v>
      </c>
      <c r="I7369" t="s">
        <v>131</v>
      </c>
      <c r="J7369" t="s">
        <v>834</v>
      </c>
      <c r="K7369" t="s">
        <v>39</v>
      </c>
      <c r="L7369" t="s">
        <v>51</v>
      </c>
      <c r="M7369" t="s">
        <v>835</v>
      </c>
      <c r="N7369">
        <v>80.58</v>
      </c>
      <c r="O7369">
        <v>6</v>
      </c>
      <c r="P7369">
        <v>0</v>
      </c>
      <c r="Q7369">
        <v>22.562400000000004</v>
      </c>
    </row>
    <row r="7370" spans="1:17" x14ac:dyDescent="0.3">
      <c r="A7370" t="s">
        <v>42</v>
      </c>
      <c r="B7370" t="s">
        <v>1500</v>
      </c>
      <c r="C7370" t="s">
        <v>1501</v>
      </c>
      <c r="D7370" t="s">
        <v>20</v>
      </c>
      <c r="E7370" t="s">
        <v>21</v>
      </c>
      <c r="F7370" t="s">
        <v>1502</v>
      </c>
      <c r="G7370" t="s">
        <v>1107</v>
      </c>
      <c r="H7370">
        <v>30318</v>
      </c>
      <c r="I7370" t="s">
        <v>24</v>
      </c>
      <c r="J7370" t="s">
        <v>834</v>
      </c>
      <c r="K7370" t="s">
        <v>39</v>
      </c>
      <c r="L7370" t="s">
        <v>51</v>
      </c>
      <c r="M7370" t="s">
        <v>1507</v>
      </c>
      <c r="N7370">
        <v>46.74</v>
      </c>
      <c r="O7370">
        <v>3</v>
      </c>
      <c r="P7370">
        <v>0</v>
      </c>
      <c r="Q7370">
        <v>11.684999999999999</v>
      </c>
    </row>
    <row r="7371" spans="1:17" x14ac:dyDescent="0.3">
      <c r="A7371" t="s">
        <v>1122</v>
      </c>
      <c r="B7371" t="s">
        <v>3095</v>
      </c>
      <c r="C7371" t="s">
        <v>3096</v>
      </c>
      <c r="D7371" t="s">
        <v>20</v>
      </c>
      <c r="E7371" t="s">
        <v>21</v>
      </c>
      <c r="F7371" t="s">
        <v>3249</v>
      </c>
      <c r="G7371" t="s">
        <v>275</v>
      </c>
      <c r="H7371">
        <v>85301</v>
      </c>
      <c r="I7371" t="s">
        <v>37</v>
      </c>
      <c r="J7371" t="s">
        <v>834</v>
      </c>
      <c r="K7371" t="s">
        <v>39</v>
      </c>
      <c r="L7371" t="s">
        <v>51</v>
      </c>
      <c r="M7371" t="s">
        <v>835</v>
      </c>
      <c r="N7371">
        <v>42.975999999999999</v>
      </c>
      <c r="O7371">
        <v>4</v>
      </c>
      <c r="P7371">
        <v>0.2</v>
      </c>
      <c r="Q7371">
        <v>4.2976000000000028</v>
      </c>
    </row>
    <row r="7372" spans="1:17" x14ac:dyDescent="0.3">
      <c r="A7372" t="s">
        <v>17</v>
      </c>
      <c r="B7372" t="s">
        <v>800</v>
      </c>
      <c r="C7372" t="s">
        <v>801</v>
      </c>
      <c r="D7372" t="s">
        <v>20</v>
      </c>
      <c r="E7372" t="s">
        <v>21</v>
      </c>
      <c r="F7372" t="s">
        <v>112</v>
      </c>
      <c r="G7372" t="s">
        <v>36</v>
      </c>
      <c r="H7372">
        <v>94122</v>
      </c>
      <c r="I7372" t="s">
        <v>37</v>
      </c>
      <c r="J7372" t="s">
        <v>834</v>
      </c>
      <c r="K7372" t="s">
        <v>39</v>
      </c>
      <c r="L7372" t="s">
        <v>51</v>
      </c>
      <c r="M7372" t="s">
        <v>835</v>
      </c>
      <c r="N7372">
        <v>53.72</v>
      </c>
      <c r="O7372">
        <v>4</v>
      </c>
      <c r="P7372">
        <v>0</v>
      </c>
      <c r="Q7372">
        <v>15.041600000000003</v>
      </c>
    </row>
    <row r="7373" spans="1:17" x14ac:dyDescent="0.3">
      <c r="A7373" t="s">
        <v>42</v>
      </c>
      <c r="B7373" t="s">
        <v>1427</v>
      </c>
      <c r="C7373" t="s">
        <v>1428</v>
      </c>
      <c r="D7373" t="s">
        <v>34</v>
      </c>
      <c r="E7373" t="s">
        <v>21</v>
      </c>
      <c r="F7373" t="s">
        <v>712</v>
      </c>
      <c r="G7373" t="s">
        <v>92</v>
      </c>
      <c r="H7373">
        <v>75217</v>
      </c>
      <c r="I7373" t="s">
        <v>93</v>
      </c>
      <c r="J7373" t="s">
        <v>834</v>
      </c>
      <c r="K7373" t="s">
        <v>39</v>
      </c>
      <c r="L7373" t="s">
        <v>51</v>
      </c>
      <c r="M7373" t="s">
        <v>835</v>
      </c>
      <c r="N7373">
        <v>107.44</v>
      </c>
      <c r="O7373">
        <v>10</v>
      </c>
      <c r="P7373">
        <v>0.2</v>
      </c>
      <c r="Q7373">
        <v>10.744000000000007</v>
      </c>
    </row>
    <row r="7374" spans="1:17" x14ac:dyDescent="0.3">
      <c r="A7374" t="s">
        <v>166</v>
      </c>
      <c r="B7374" t="s">
        <v>1910</v>
      </c>
      <c r="C7374" t="s">
        <v>1911</v>
      </c>
      <c r="D7374" t="s">
        <v>20</v>
      </c>
      <c r="E7374" t="s">
        <v>21</v>
      </c>
      <c r="F7374" t="s">
        <v>129</v>
      </c>
      <c r="G7374" t="s">
        <v>130</v>
      </c>
      <c r="H7374">
        <v>19120</v>
      </c>
      <c r="I7374" t="s">
        <v>131</v>
      </c>
      <c r="J7374" t="s">
        <v>834</v>
      </c>
      <c r="K7374" t="s">
        <v>39</v>
      </c>
      <c r="L7374" t="s">
        <v>51</v>
      </c>
      <c r="M7374" t="s">
        <v>1507</v>
      </c>
      <c r="N7374">
        <v>37.392000000000003</v>
      </c>
      <c r="O7374">
        <v>3</v>
      </c>
      <c r="P7374">
        <v>0.2</v>
      </c>
      <c r="Q7374">
        <v>2.336999999999998</v>
      </c>
    </row>
    <row r="7375" spans="1:17" x14ac:dyDescent="0.3">
      <c r="A7375" t="s">
        <v>42</v>
      </c>
      <c r="B7375" t="s">
        <v>1612</v>
      </c>
      <c r="C7375" t="s">
        <v>1613</v>
      </c>
      <c r="D7375" t="s">
        <v>20</v>
      </c>
      <c r="E7375" t="s">
        <v>21</v>
      </c>
      <c r="F7375" t="s">
        <v>84</v>
      </c>
      <c r="G7375" t="s">
        <v>85</v>
      </c>
      <c r="H7375">
        <v>98103</v>
      </c>
      <c r="I7375" t="s">
        <v>37</v>
      </c>
      <c r="J7375" t="s">
        <v>834</v>
      </c>
      <c r="K7375" t="s">
        <v>39</v>
      </c>
      <c r="L7375" t="s">
        <v>51</v>
      </c>
      <c r="M7375" t="s">
        <v>1507</v>
      </c>
      <c r="N7375">
        <v>15.58</v>
      </c>
      <c r="O7375">
        <v>1</v>
      </c>
      <c r="P7375">
        <v>0</v>
      </c>
      <c r="Q7375">
        <v>3.8949999999999996</v>
      </c>
    </row>
    <row r="7376" spans="1:17" x14ac:dyDescent="0.3">
      <c r="A7376" t="s">
        <v>42</v>
      </c>
      <c r="B7376" t="s">
        <v>5156</v>
      </c>
      <c r="C7376" t="s">
        <v>5157</v>
      </c>
      <c r="D7376" t="s">
        <v>20</v>
      </c>
      <c r="E7376" t="s">
        <v>21</v>
      </c>
      <c r="F7376" t="s">
        <v>84</v>
      </c>
      <c r="G7376" t="s">
        <v>85</v>
      </c>
      <c r="H7376">
        <v>98103</v>
      </c>
      <c r="I7376" t="s">
        <v>37</v>
      </c>
      <c r="J7376" t="s">
        <v>834</v>
      </c>
      <c r="K7376" t="s">
        <v>39</v>
      </c>
      <c r="L7376" t="s">
        <v>51</v>
      </c>
      <c r="M7376" t="s">
        <v>1507</v>
      </c>
      <c r="N7376">
        <v>46.74</v>
      </c>
      <c r="O7376">
        <v>3</v>
      </c>
      <c r="P7376">
        <v>0</v>
      </c>
      <c r="Q7376">
        <v>11.684999999999999</v>
      </c>
    </row>
    <row r="7377" spans="1:17" x14ac:dyDescent="0.3">
      <c r="A7377" t="s">
        <v>42</v>
      </c>
      <c r="B7377" t="s">
        <v>3391</v>
      </c>
      <c r="C7377" t="s">
        <v>3392</v>
      </c>
      <c r="D7377" t="s">
        <v>20</v>
      </c>
      <c r="E7377" t="s">
        <v>21</v>
      </c>
      <c r="F7377" t="s">
        <v>342</v>
      </c>
      <c r="G7377" t="s">
        <v>202</v>
      </c>
      <c r="H7377">
        <v>55901</v>
      </c>
      <c r="I7377" t="s">
        <v>93</v>
      </c>
      <c r="J7377" t="s">
        <v>834</v>
      </c>
      <c r="K7377" t="s">
        <v>39</v>
      </c>
      <c r="L7377" t="s">
        <v>51</v>
      </c>
      <c r="M7377" t="s">
        <v>1507</v>
      </c>
      <c r="N7377">
        <v>31.16</v>
      </c>
      <c r="O7377">
        <v>2</v>
      </c>
      <c r="P7377">
        <v>0</v>
      </c>
      <c r="Q7377">
        <v>7.7899999999999991</v>
      </c>
    </row>
    <row r="7378" spans="1:17" x14ac:dyDescent="0.3">
      <c r="A7378" t="s">
        <v>42</v>
      </c>
      <c r="B7378" t="s">
        <v>1769</v>
      </c>
      <c r="C7378" t="s">
        <v>1770</v>
      </c>
      <c r="D7378" t="s">
        <v>34</v>
      </c>
      <c r="E7378" t="s">
        <v>21</v>
      </c>
      <c r="F7378" t="s">
        <v>1771</v>
      </c>
      <c r="G7378" t="s">
        <v>210</v>
      </c>
      <c r="H7378">
        <v>48126</v>
      </c>
      <c r="I7378" t="s">
        <v>93</v>
      </c>
      <c r="J7378" t="s">
        <v>1776</v>
      </c>
      <c r="K7378" t="s">
        <v>39</v>
      </c>
      <c r="L7378" t="s">
        <v>51</v>
      </c>
      <c r="M7378" t="s">
        <v>1777</v>
      </c>
      <c r="N7378">
        <v>523.48</v>
      </c>
      <c r="O7378">
        <v>4</v>
      </c>
      <c r="P7378">
        <v>0</v>
      </c>
      <c r="Q7378">
        <v>130.87</v>
      </c>
    </row>
    <row r="7379" spans="1:17" x14ac:dyDescent="0.3">
      <c r="A7379" t="s">
        <v>17</v>
      </c>
      <c r="B7379" t="s">
        <v>967</v>
      </c>
      <c r="C7379" t="s">
        <v>968</v>
      </c>
      <c r="D7379" t="s">
        <v>34</v>
      </c>
      <c r="E7379" t="s">
        <v>21</v>
      </c>
      <c r="F7379" t="s">
        <v>3120</v>
      </c>
      <c r="G7379" t="s">
        <v>107</v>
      </c>
      <c r="H7379">
        <v>84604</v>
      </c>
      <c r="I7379" t="s">
        <v>37</v>
      </c>
      <c r="J7379" t="s">
        <v>1776</v>
      </c>
      <c r="K7379" t="s">
        <v>39</v>
      </c>
      <c r="L7379" t="s">
        <v>51</v>
      </c>
      <c r="M7379" t="s">
        <v>1777</v>
      </c>
      <c r="N7379">
        <v>261.74</v>
      </c>
      <c r="O7379">
        <v>2</v>
      </c>
      <c r="P7379">
        <v>0</v>
      </c>
      <c r="Q7379">
        <v>65.435000000000002</v>
      </c>
    </row>
    <row r="7380" spans="1:17" x14ac:dyDescent="0.3">
      <c r="A7380" t="s">
        <v>42</v>
      </c>
      <c r="B7380" t="s">
        <v>3026</v>
      </c>
      <c r="C7380" t="s">
        <v>3027</v>
      </c>
      <c r="D7380" t="s">
        <v>20</v>
      </c>
      <c r="E7380" t="s">
        <v>21</v>
      </c>
      <c r="F7380" t="s">
        <v>4873</v>
      </c>
      <c r="G7380" t="s">
        <v>36</v>
      </c>
      <c r="H7380">
        <v>93277</v>
      </c>
      <c r="I7380" t="s">
        <v>37</v>
      </c>
      <c r="J7380" t="s">
        <v>1776</v>
      </c>
      <c r="K7380" t="s">
        <v>39</v>
      </c>
      <c r="L7380" t="s">
        <v>51</v>
      </c>
      <c r="M7380" t="s">
        <v>1777</v>
      </c>
      <c r="N7380">
        <v>261.74</v>
      </c>
      <c r="O7380">
        <v>2</v>
      </c>
      <c r="P7380">
        <v>0</v>
      </c>
      <c r="Q7380">
        <v>65.435000000000002</v>
      </c>
    </row>
    <row r="7381" spans="1:17" x14ac:dyDescent="0.3">
      <c r="A7381" t="s">
        <v>42</v>
      </c>
      <c r="B7381" t="s">
        <v>1906</v>
      </c>
      <c r="C7381" t="s">
        <v>1907</v>
      </c>
      <c r="D7381" t="s">
        <v>20</v>
      </c>
      <c r="E7381" t="s">
        <v>21</v>
      </c>
      <c r="F7381" t="s">
        <v>712</v>
      </c>
      <c r="G7381" t="s">
        <v>92</v>
      </c>
      <c r="H7381">
        <v>75220</v>
      </c>
      <c r="I7381" t="s">
        <v>93</v>
      </c>
      <c r="J7381" t="s">
        <v>1776</v>
      </c>
      <c r="K7381" t="s">
        <v>39</v>
      </c>
      <c r="L7381" t="s">
        <v>51</v>
      </c>
      <c r="M7381" t="s">
        <v>1777</v>
      </c>
      <c r="N7381">
        <v>314.08800000000002</v>
      </c>
      <c r="O7381">
        <v>3</v>
      </c>
      <c r="P7381">
        <v>0.2</v>
      </c>
      <c r="Q7381">
        <v>19.630499999999998</v>
      </c>
    </row>
    <row r="7382" spans="1:17" x14ac:dyDescent="0.3">
      <c r="A7382" t="s">
        <v>17</v>
      </c>
      <c r="B7382" t="s">
        <v>1404</v>
      </c>
      <c r="C7382" t="s">
        <v>1405</v>
      </c>
      <c r="D7382" t="s">
        <v>34</v>
      </c>
      <c r="E7382" t="s">
        <v>21</v>
      </c>
      <c r="F7382" t="s">
        <v>3249</v>
      </c>
      <c r="G7382" t="s">
        <v>275</v>
      </c>
      <c r="H7382">
        <v>85301</v>
      </c>
      <c r="I7382" t="s">
        <v>37</v>
      </c>
      <c r="J7382" t="s">
        <v>1776</v>
      </c>
      <c r="K7382" t="s">
        <v>39</v>
      </c>
      <c r="L7382" t="s">
        <v>51</v>
      </c>
      <c r="M7382" t="s">
        <v>1777</v>
      </c>
      <c r="N7382">
        <v>104.69600000000001</v>
      </c>
      <c r="O7382">
        <v>1</v>
      </c>
      <c r="P7382">
        <v>0.2</v>
      </c>
      <c r="Q7382">
        <v>6.5434999999999981</v>
      </c>
    </row>
    <row r="7383" spans="1:17" x14ac:dyDescent="0.3">
      <c r="A7383" t="s">
        <v>42</v>
      </c>
      <c r="B7383" t="s">
        <v>1105</v>
      </c>
      <c r="C7383" t="s">
        <v>1106</v>
      </c>
      <c r="D7383" t="s">
        <v>34</v>
      </c>
      <c r="E7383" t="s">
        <v>21</v>
      </c>
      <c r="F7383" t="s">
        <v>593</v>
      </c>
      <c r="G7383" t="s">
        <v>92</v>
      </c>
      <c r="H7383">
        <v>78207</v>
      </c>
      <c r="I7383" t="s">
        <v>93</v>
      </c>
      <c r="J7383" t="s">
        <v>3364</v>
      </c>
      <c r="K7383" t="s">
        <v>39</v>
      </c>
      <c r="L7383" t="s">
        <v>51</v>
      </c>
      <c r="M7383" t="s">
        <v>3365</v>
      </c>
      <c r="N7383">
        <v>27.056000000000001</v>
      </c>
      <c r="O7383">
        <v>2</v>
      </c>
      <c r="P7383">
        <v>0.2</v>
      </c>
      <c r="Q7383">
        <v>2.3673999999999991</v>
      </c>
    </row>
    <row r="7384" spans="1:17" x14ac:dyDescent="0.3">
      <c r="A7384" t="s">
        <v>42</v>
      </c>
      <c r="B7384" t="s">
        <v>1318</v>
      </c>
      <c r="C7384" t="s">
        <v>1319</v>
      </c>
      <c r="D7384" t="s">
        <v>20</v>
      </c>
      <c r="E7384" t="s">
        <v>21</v>
      </c>
      <c r="F7384" t="s">
        <v>4320</v>
      </c>
      <c r="G7384" t="s">
        <v>283</v>
      </c>
      <c r="H7384">
        <v>23602</v>
      </c>
      <c r="I7384" t="s">
        <v>24</v>
      </c>
      <c r="J7384" t="s">
        <v>3364</v>
      </c>
      <c r="K7384" t="s">
        <v>39</v>
      </c>
      <c r="L7384" t="s">
        <v>51</v>
      </c>
      <c r="M7384" t="s">
        <v>3365</v>
      </c>
      <c r="N7384">
        <v>16.91</v>
      </c>
      <c r="O7384">
        <v>1</v>
      </c>
      <c r="P7384">
        <v>0</v>
      </c>
      <c r="Q7384">
        <v>4.5656999999999996</v>
      </c>
    </row>
    <row r="7385" spans="1:17" x14ac:dyDescent="0.3">
      <c r="A7385" t="s">
        <v>17</v>
      </c>
      <c r="B7385" t="s">
        <v>2826</v>
      </c>
      <c r="C7385" t="s">
        <v>2827</v>
      </c>
      <c r="D7385" t="s">
        <v>34</v>
      </c>
      <c r="E7385" t="s">
        <v>21</v>
      </c>
      <c r="F7385" t="s">
        <v>235</v>
      </c>
      <c r="G7385" t="s">
        <v>236</v>
      </c>
      <c r="H7385">
        <v>10009</v>
      </c>
      <c r="I7385" t="s">
        <v>131</v>
      </c>
      <c r="J7385" t="s">
        <v>3364</v>
      </c>
      <c r="K7385" t="s">
        <v>39</v>
      </c>
      <c r="L7385" t="s">
        <v>51</v>
      </c>
      <c r="M7385" t="s">
        <v>3365</v>
      </c>
      <c r="N7385">
        <v>33.82</v>
      </c>
      <c r="O7385">
        <v>2</v>
      </c>
      <c r="P7385">
        <v>0</v>
      </c>
      <c r="Q7385">
        <v>9.1313999999999993</v>
      </c>
    </row>
    <row r="7386" spans="1:17" x14ac:dyDescent="0.3">
      <c r="A7386" t="s">
        <v>166</v>
      </c>
      <c r="B7386" t="s">
        <v>1533</v>
      </c>
      <c r="C7386" t="s">
        <v>1534</v>
      </c>
      <c r="D7386" t="s">
        <v>20</v>
      </c>
      <c r="E7386" t="s">
        <v>21</v>
      </c>
      <c r="F7386" t="s">
        <v>1320</v>
      </c>
      <c r="G7386" t="s">
        <v>78</v>
      </c>
      <c r="H7386">
        <v>28540</v>
      </c>
      <c r="I7386" t="s">
        <v>24</v>
      </c>
      <c r="J7386" t="s">
        <v>3364</v>
      </c>
      <c r="K7386" t="s">
        <v>39</v>
      </c>
      <c r="L7386" t="s">
        <v>51</v>
      </c>
      <c r="M7386" t="s">
        <v>3365</v>
      </c>
      <c r="N7386">
        <v>67.64</v>
      </c>
      <c r="O7386">
        <v>5</v>
      </c>
      <c r="P7386">
        <v>0.2</v>
      </c>
      <c r="Q7386">
        <v>5.9184999999999981</v>
      </c>
    </row>
    <row r="7387" spans="1:17" x14ac:dyDescent="0.3">
      <c r="A7387" t="s">
        <v>166</v>
      </c>
      <c r="B7387" t="s">
        <v>4572</v>
      </c>
      <c r="C7387" t="s">
        <v>4573</v>
      </c>
      <c r="D7387" t="s">
        <v>90</v>
      </c>
      <c r="E7387" t="s">
        <v>21</v>
      </c>
      <c r="F7387" t="s">
        <v>4806</v>
      </c>
      <c r="G7387" t="s">
        <v>202</v>
      </c>
      <c r="H7387">
        <v>55369</v>
      </c>
      <c r="I7387" t="s">
        <v>93</v>
      </c>
      <c r="J7387" t="s">
        <v>3364</v>
      </c>
      <c r="K7387" t="s">
        <v>39</v>
      </c>
      <c r="L7387" t="s">
        <v>51</v>
      </c>
      <c r="M7387" t="s">
        <v>3365</v>
      </c>
      <c r="N7387">
        <v>84.55</v>
      </c>
      <c r="O7387">
        <v>5</v>
      </c>
      <c r="P7387">
        <v>0</v>
      </c>
      <c r="Q7387">
        <v>22.828499999999998</v>
      </c>
    </row>
    <row r="7388" spans="1:17" x14ac:dyDescent="0.3">
      <c r="A7388" t="s">
        <v>17</v>
      </c>
      <c r="B7388" t="s">
        <v>1409</v>
      </c>
      <c r="C7388" t="s">
        <v>1410</v>
      </c>
      <c r="D7388" t="s">
        <v>20</v>
      </c>
      <c r="E7388" t="s">
        <v>21</v>
      </c>
      <c r="F7388" t="s">
        <v>112</v>
      </c>
      <c r="G7388" t="s">
        <v>36</v>
      </c>
      <c r="H7388">
        <v>94110</v>
      </c>
      <c r="I7388" t="s">
        <v>37</v>
      </c>
      <c r="J7388" t="s">
        <v>1417</v>
      </c>
      <c r="K7388" t="s">
        <v>39</v>
      </c>
      <c r="L7388" t="s">
        <v>51</v>
      </c>
      <c r="M7388" t="s">
        <v>1418</v>
      </c>
      <c r="N7388">
        <v>92.52</v>
      </c>
      <c r="O7388">
        <v>6</v>
      </c>
      <c r="P7388">
        <v>0</v>
      </c>
      <c r="Q7388">
        <v>24.980400000000007</v>
      </c>
    </row>
    <row r="7389" spans="1:17" x14ac:dyDescent="0.3">
      <c r="A7389" t="s">
        <v>42</v>
      </c>
      <c r="B7389" t="s">
        <v>1449</v>
      </c>
      <c r="C7389" t="s">
        <v>1450</v>
      </c>
      <c r="D7389" t="s">
        <v>20</v>
      </c>
      <c r="E7389" t="s">
        <v>21</v>
      </c>
      <c r="F7389" t="s">
        <v>1273</v>
      </c>
      <c r="G7389" t="s">
        <v>283</v>
      </c>
      <c r="H7389">
        <v>23223</v>
      </c>
      <c r="I7389" t="s">
        <v>24</v>
      </c>
      <c r="J7389" t="s">
        <v>1417</v>
      </c>
      <c r="K7389" t="s">
        <v>39</v>
      </c>
      <c r="L7389" t="s">
        <v>51</v>
      </c>
      <c r="M7389" t="s">
        <v>1418</v>
      </c>
      <c r="N7389">
        <v>15.42</v>
      </c>
      <c r="O7389">
        <v>1</v>
      </c>
      <c r="P7389">
        <v>0</v>
      </c>
      <c r="Q7389">
        <v>4.1634000000000011</v>
      </c>
    </row>
    <row r="7390" spans="1:17" x14ac:dyDescent="0.3">
      <c r="A7390" t="s">
        <v>42</v>
      </c>
      <c r="B7390" t="s">
        <v>445</v>
      </c>
      <c r="C7390" t="s">
        <v>446</v>
      </c>
      <c r="D7390" t="s">
        <v>20</v>
      </c>
      <c r="E7390" t="s">
        <v>21</v>
      </c>
      <c r="F7390" t="s">
        <v>282</v>
      </c>
      <c r="G7390" t="s">
        <v>283</v>
      </c>
      <c r="H7390">
        <v>22153</v>
      </c>
      <c r="I7390" t="s">
        <v>24</v>
      </c>
      <c r="J7390" t="s">
        <v>1417</v>
      </c>
      <c r="K7390" t="s">
        <v>39</v>
      </c>
      <c r="L7390" t="s">
        <v>51</v>
      </c>
      <c r="M7390" t="s">
        <v>1418</v>
      </c>
      <c r="N7390">
        <v>30.84</v>
      </c>
      <c r="O7390">
        <v>2</v>
      </c>
      <c r="P7390">
        <v>0</v>
      </c>
      <c r="Q7390">
        <v>8.3268000000000022</v>
      </c>
    </row>
    <row r="7391" spans="1:17" x14ac:dyDescent="0.3">
      <c r="A7391" t="s">
        <v>1122</v>
      </c>
      <c r="B7391" t="s">
        <v>1755</v>
      </c>
      <c r="C7391" t="s">
        <v>1756</v>
      </c>
      <c r="D7391" t="s">
        <v>34</v>
      </c>
      <c r="E7391" t="s">
        <v>21</v>
      </c>
      <c r="F7391" t="s">
        <v>2840</v>
      </c>
      <c r="G7391" t="s">
        <v>46</v>
      </c>
      <c r="H7391">
        <v>33065</v>
      </c>
      <c r="I7391" t="s">
        <v>24</v>
      </c>
      <c r="J7391" t="s">
        <v>1417</v>
      </c>
      <c r="K7391" t="s">
        <v>39</v>
      </c>
      <c r="L7391" t="s">
        <v>51</v>
      </c>
      <c r="M7391" t="s">
        <v>1418</v>
      </c>
      <c r="N7391">
        <v>24.672000000000001</v>
      </c>
      <c r="O7391">
        <v>2</v>
      </c>
      <c r="P7391">
        <v>0.2</v>
      </c>
      <c r="Q7391">
        <v>2.1588000000000021</v>
      </c>
    </row>
    <row r="7392" spans="1:17" x14ac:dyDescent="0.3">
      <c r="A7392" t="s">
        <v>42</v>
      </c>
      <c r="B7392" t="s">
        <v>3035</v>
      </c>
      <c r="C7392" t="s">
        <v>3036</v>
      </c>
      <c r="D7392" t="s">
        <v>34</v>
      </c>
      <c r="E7392" t="s">
        <v>21</v>
      </c>
      <c r="F7392" t="s">
        <v>1285</v>
      </c>
      <c r="G7392" t="s">
        <v>1084</v>
      </c>
      <c r="H7392">
        <v>1841</v>
      </c>
      <c r="I7392" t="s">
        <v>131</v>
      </c>
      <c r="J7392" t="s">
        <v>1417</v>
      </c>
      <c r="K7392" t="s">
        <v>39</v>
      </c>
      <c r="L7392" t="s">
        <v>51</v>
      </c>
      <c r="M7392" t="s">
        <v>1418</v>
      </c>
      <c r="N7392">
        <v>46.26</v>
      </c>
      <c r="O7392">
        <v>3</v>
      </c>
      <c r="P7392">
        <v>0</v>
      </c>
      <c r="Q7392">
        <v>12.490200000000003</v>
      </c>
    </row>
    <row r="7393" spans="1:17" x14ac:dyDescent="0.3">
      <c r="A7393" t="s">
        <v>42</v>
      </c>
      <c r="B7393" t="s">
        <v>3247</v>
      </c>
      <c r="C7393" t="s">
        <v>3248</v>
      </c>
      <c r="D7393" t="s">
        <v>34</v>
      </c>
      <c r="E7393" t="s">
        <v>21</v>
      </c>
      <c r="F7393" t="s">
        <v>3901</v>
      </c>
      <c r="G7393" t="s">
        <v>283</v>
      </c>
      <c r="H7393">
        <v>23320</v>
      </c>
      <c r="I7393" t="s">
        <v>24</v>
      </c>
      <c r="J7393" t="s">
        <v>1417</v>
      </c>
      <c r="K7393" t="s">
        <v>39</v>
      </c>
      <c r="L7393" t="s">
        <v>51</v>
      </c>
      <c r="M7393" t="s">
        <v>1418</v>
      </c>
      <c r="N7393">
        <v>61.68</v>
      </c>
      <c r="O7393">
        <v>4</v>
      </c>
      <c r="P7393">
        <v>0</v>
      </c>
      <c r="Q7393">
        <v>16.653600000000004</v>
      </c>
    </row>
    <row r="7394" spans="1:17" x14ac:dyDescent="0.3">
      <c r="A7394" t="s">
        <v>42</v>
      </c>
      <c r="B7394" t="s">
        <v>2140</v>
      </c>
      <c r="C7394" t="s">
        <v>2141</v>
      </c>
      <c r="D7394" t="s">
        <v>34</v>
      </c>
      <c r="E7394" t="s">
        <v>21</v>
      </c>
      <c r="F7394" t="s">
        <v>84</v>
      </c>
      <c r="G7394" t="s">
        <v>85</v>
      </c>
      <c r="H7394">
        <v>98115</v>
      </c>
      <c r="I7394" t="s">
        <v>37</v>
      </c>
      <c r="J7394" t="s">
        <v>1417</v>
      </c>
      <c r="K7394" t="s">
        <v>39</v>
      </c>
      <c r="L7394" t="s">
        <v>51</v>
      </c>
      <c r="M7394" t="s">
        <v>1418</v>
      </c>
      <c r="N7394">
        <v>92.52</v>
      </c>
      <c r="O7394">
        <v>6</v>
      </c>
      <c r="P7394">
        <v>0</v>
      </c>
      <c r="Q7394">
        <v>24.980400000000007</v>
      </c>
    </row>
    <row r="7395" spans="1:17" x14ac:dyDescent="0.3">
      <c r="A7395" t="s">
        <v>166</v>
      </c>
      <c r="B7395" t="s">
        <v>5531</v>
      </c>
      <c r="C7395" t="s">
        <v>5532</v>
      </c>
      <c r="D7395" t="s">
        <v>90</v>
      </c>
      <c r="E7395" t="s">
        <v>21</v>
      </c>
      <c r="F7395" t="s">
        <v>1991</v>
      </c>
      <c r="G7395" t="s">
        <v>46</v>
      </c>
      <c r="H7395">
        <v>33012</v>
      </c>
      <c r="I7395" t="s">
        <v>24</v>
      </c>
      <c r="J7395" t="s">
        <v>1417</v>
      </c>
      <c r="K7395" t="s">
        <v>39</v>
      </c>
      <c r="L7395" t="s">
        <v>51</v>
      </c>
      <c r="M7395" t="s">
        <v>1418</v>
      </c>
      <c r="N7395">
        <v>61.68</v>
      </c>
      <c r="O7395">
        <v>5</v>
      </c>
      <c r="P7395">
        <v>0.2</v>
      </c>
      <c r="Q7395">
        <v>5.3970000000000073</v>
      </c>
    </row>
    <row r="7396" spans="1:17" x14ac:dyDescent="0.3">
      <c r="A7396" t="s">
        <v>1122</v>
      </c>
      <c r="B7396" t="s">
        <v>1740</v>
      </c>
      <c r="C7396" t="s">
        <v>1741</v>
      </c>
      <c r="D7396" t="s">
        <v>34</v>
      </c>
      <c r="E7396" t="s">
        <v>21</v>
      </c>
      <c r="F7396" t="s">
        <v>2167</v>
      </c>
      <c r="G7396" t="s">
        <v>101</v>
      </c>
      <c r="H7396">
        <v>53209</v>
      </c>
      <c r="I7396" t="s">
        <v>93</v>
      </c>
      <c r="J7396" t="s">
        <v>1417</v>
      </c>
      <c r="K7396" t="s">
        <v>39</v>
      </c>
      <c r="L7396" t="s">
        <v>51</v>
      </c>
      <c r="M7396" t="s">
        <v>1418</v>
      </c>
      <c r="N7396">
        <v>92.52</v>
      </c>
      <c r="O7396">
        <v>6</v>
      </c>
      <c r="P7396">
        <v>0</v>
      </c>
      <c r="Q7396">
        <v>24.980400000000007</v>
      </c>
    </row>
    <row r="7397" spans="1:17" x14ac:dyDescent="0.3">
      <c r="A7397" t="s">
        <v>42</v>
      </c>
      <c r="B7397" t="s">
        <v>1573</v>
      </c>
      <c r="C7397" t="s">
        <v>1574</v>
      </c>
      <c r="D7397" t="s">
        <v>20</v>
      </c>
      <c r="E7397" t="s">
        <v>21</v>
      </c>
      <c r="F7397" t="s">
        <v>1575</v>
      </c>
      <c r="G7397" t="s">
        <v>275</v>
      </c>
      <c r="H7397">
        <v>85204</v>
      </c>
      <c r="I7397" t="s">
        <v>37</v>
      </c>
      <c r="J7397" t="s">
        <v>1576</v>
      </c>
      <c r="K7397" t="s">
        <v>39</v>
      </c>
      <c r="L7397" t="s">
        <v>51</v>
      </c>
      <c r="M7397" t="s">
        <v>1577</v>
      </c>
      <c r="N7397">
        <v>16.768000000000001</v>
      </c>
      <c r="O7397">
        <v>2</v>
      </c>
      <c r="P7397">
        <v>0.2</v>
      </c>
      <c r="Q7397">
        <v>1.4672000000000001</v>
      </c>
    </row>
    <row r="7398" spans="1:17" x14ac:dyDescent="0.3">
      <c r="A7398" t="s">
        <v>17</v>
      </c>
      <c r="B7398" t="s">
        <v>2660</v>
      </c>
      <c r="C7398" t="s">
        <v>2661</v>
      </c>
      <c r="D7398" t="s">
        <v>20</v>
      </c>
      <c r="E7398" t="s">
        <v>21</v>
      </c>
      <c r="F7398" t="s">
        <v>84</v>
      </c>
      <c r="G7398" t="s">
        <v>85</v>
      </c>
      <c r="H7398">
        <v>98105</v>
      </c>
      <c r="I7398" t="s">
        <v>37</v>
      </c>
      <c r="J7398" t="s">
        <v>1576</v>
      </c>
      <c r="K7398" t="s">
        <v>39</v>
      </c>
      <c r="L7398" t="s">
        <v>51</v>
      </c>
      <c r="M7398" t="s">
        <v>1577</v>
      </c>
      <c r="N7398">
        <v>31.44</v>
      </c>
      <c r="O7398">
        <v>3</v>
      </c>
      <c r="P7398">
        <v>0</v>
      </c>
      <c r="Q7398">
        <v>8.4888000000000012</v>
      </c>
    </row>
    <row r="7399" spans="1:17" x14ac:dyDescent="0.3">
      <c r="A7399" t="s">
        <v>17</v>
      </c>
      <c r="B7399" t="s">
        <v>3528</v>
      </c>
      <c r="C7399" t="s">
        <v>3529</v>
      </c>
      <c r="D7399" t="s">
        <v>20</v>
      </c>
      <c r="E7399" t="s">
        <v>21</v>
      </c>
      <c r="F7399" t="s">
        <v>712</v>
      </c>
      <c r="G7399" t="s">
        <v>92</v>
      </c>
      <c r="H7399">
        <v>75217</v>
      </c>
      <c r="I7399" t="s">
        <v>93</v>
      </c>
      <c r="J7399" t="s">
        <v>1576</v>
      </c>
      <c r="K7399" t="s">
        <v>39</v>
      </c>
      <c r="L7399" t="s">
        <v>51</v>
      </c>
      <c r="M7399" t="s">
        <v>1577</v>
      </c>
      <c r="N7399">
        <v>41.92</v>
      </c>
      <c r="O7399">
        <v>5</v>
      </c>
      <c r="P7399">
        <v>0.2</v>
      </c>
      <c r="Q7399">
        <v>3.6679999999999993</v>
      </c>
    </row>
    <row r="7400" spans="1:17" x14ac:dyDescent="0.3">
      <c r="A7400" t="s">
        <v>42</v>
      </c>
      <c r="B7400" t="s">
        <v>795</v>
      </c>
      <c r="C7400" t="s">
        <v>796</v>
      </c>
      <c r="D7400" t="s">
        <v>34</v>
      </c>
      <c r="E7400" t="s">
        <v>21</v>
      </c>
      <c r="F7400" t="s">
        <v>112</v>
      </c>
      <c r="G7400" t="s">
        <v>36</v>
      </c>
      <c r="H7400">
        <v>94122</v>
      </c>
      <c r="I7400" t="s">
        <v>37</v>
      </c>
      <c r="J7400" t="s">
        <v>1576</v>
      </c>
      <c r="K7400" t="s">
        <v>39</v>
      </c>
      <c r="L7400" t="s">
        <v>51</v>
      </c>
      <c r="M7400" t="s">
        <v>1577</v>
      </c>
      <c r="N7400">
        <v>31.44</v>
      </c>
      <c r="O7400">
        <v>3</v>
      </c>
      <c r="P7400">
        <v>0</v>
      </c>
      <c r="Q7400">
        <v>8.4888000000000012</v>
      </c>
    </row>
    <row r="7401" spans="1:17" x14ac:dyDescent="0.3">
      <c r="A7401" t="s">
        <v>1122</v>
      </c>
      <c r="B7401" t="s">
        <v>1940</v>
      </c>
      <c r="C7401" t="s">
        <v>1941</v>
      </c>
      <c r="D7401" t="s">
        <v>20</v>
      </c>
      <c r="E7401" t="s">
        <v>21</v>
      </c>
      <c r="F7401" t="s">
        <v>112</v>
      </c>
      <c r="G7401" t="s">
        <v>36</v>
      </c>
      <c r="H7401">
        <v>94122</v>
      </c>
      <c r="I7401" t="s">
        <v>37</v>
      </c>
      <c r="J7401" t="s">
        <v>1576</v>
      </c>
      <c r="K7401" t="s">
        <v>39</v>
      </c>
      <c r="L7401" t="s">
        <v>51</v>
      </c>
      <c r="M7401" t="s">
        <v>1577</v>
      </c>
      <c r="N7401">
        <v>31.44</v>
      </c>
      <c r="O7401">
        <v>3</v>
      </c>
      <c r="P7401">
        <v>0</v>
      </c>
      <c r="Q7401">
        <v>8.4888000000000012</v>
      </c>
    </row>
    <row r="7402" spans="1:17" x14ac:dyDescent="0.3">
      <c r="A7402" t="s">
        <v>42</v>
      </c>
      <c r="B7402" t="s">
        <v>2447</v>
      </c>
      <c r="C7402" t="s">
        <v>2448</v>
      </c>
      <c r="D7402" t="s">
        <v>20</v>
      </c>
      <c r="E7402" t="s">
        <v>21</v>
      </c>
      <c r="F7402" t="s">
        <v>201</v>
      </c>
      <c r="G7402" t="s">
        <v>202</v>
      </c>
      <c r="H7402">
        <v>55122</v>
      </c>
      <c r="I7402" t="s">
        <v>93</v>
      </c>
      <c r="J7402" t="s">
        <v>1576</v>
      </c>
      <c r="K7402" t="s">
        <v>39</v>
      </c>
      <c r="L7402" t="s">
        <v>51</v>
      </c>
      <c r="M7402" t="s">
        <v>1577</v>
      </c>
      <c r="N7402">
        <v>52.400000000000006</v>
      </c>
      <c r="O7402">
        <v>5</v>
      </c>
      <c r="P7402">
        <v>0</v>
      </c>
      <c r="Q7402">
        <v>14.148</v>
      </c>
    </row>
    <row r="7403" spans="1:17" x14ac:dyDescent="0.3">
      <c r="A7403" t="s">
        <v>42</v>
      </c>
      <c r="B7403" t="s">
        <v>4828</v>
      </c>
      <c r="C7403" t="s">
        <v>4829</v>
      </c>
      <c r="D7403" t="s">
        <v>20</v>
      </c>
      <c r="E7403" t="s">
        <v>21</v>
      </c>
      <c r="F7403" t="s">
        <v>2105</v>
      </c>
      <c r="G7403" t="s">
        <v>436</v>
      </c>
      <c r="H7403">
        <v>43130</v>
      </c>
      <c r="I7403" t="s">
        <v>131</v>
      </c>
      <c r="J7403" t="s">
        <v>1576</v>
      </c>
      <c r="K7403" t="s">
        <v>39</v>
      </c>
      <c r="L7403" t="s">
        <v>51</v>
      </c>
      <c r="M7403" t="s">
        <v>1577</v>
      </c>
      <c r="N7403">
        <v>16.768000000000001</v>
      </c>
      <c r="O7403">
        <v>2</v>
      </c>
      <c r="P7403">
        <v>0.2</v>
      </c>
      <c r="Q7403">
        <v>1.4672000000000001</v>
      </c>
    </row>
    <row r="7404" spans="1:17" x14ac:dyDescent="0.3">
      <c r="A7404" t="s">
        <v>42</v>
      </c>
      <c r="B7404" t="s">
        <v>1590</v>
      </c>
      <c r="C7404" t="s">
        <v>1591</v>
      </c>
      <c r="D7404" t="s">
        <v>20</v>
      </c>
      <c r="E7404" t="s">
        <v>21</v>
      </c>
      <c r="F7404" t="s">
        <v>112</v>
      </c>
      <c r="G7404" t="s">
        <v>36</v>
      </c>
      <c r="H7404">
        <v>94122</v>
      </c>
      <c r="I7404" t="s">
        <v>37</v>
      </c>
      <c r="J7404" t="s">
        <v>1576</v>
      </c>
      <c r="K7404" t="s">
        <v>39</v>
      </c>
      <c r="L7404" t="s">
        <v>51</v>
      </c>
      <c r="M7404" t="s">
        <v>1577</v>
      </c>
      <c r="N7404">
        <v>10.48</v>
      </c>
      <c r="O7404">
        <v>1</v>
      </c>
      <c r="P7404">
        <v>0</v>
      </c>
      <c r="Q7404">
        <v>2.8296000000000001</v>
      </c>
    </row>
    <row r="7405" spans="1:17" x14ac:dyDescent="0.3">
      <c r="A7405" t="s">
        <v>42</v>
      </c>
      <c r="B7405" t="s">
        <v>1539</v>
      </c>
      <c r="C7405" t="s">
        <v>1540</v>
      </c>
      <c r="D7405" t="s">
        <v>34</v>
      </c>
      <c r="E7405" t="s">
        <v>21</v>
      </c>
      <c r="F7405" t="s">
        <v>129</v>
      </c>
      <c r="G7405" t="s">
        <v>130</v>
      </c>
      <c r="H7405">
        <v>19143</v>
      </c>
      <c r="I7405" t="s">
        <v>131</v>
      </c>
      <c r="J7405" t="s">
        <v>1576</v>
      </c>
      <c r="K7405" t="s">
        <v>39</v>
      </c>
      <c r="L7405" t="s">
        <v>51</v>
      </c>
      <c r="M7405" t="s">
        <v>1577</v>
      </c>
      <c r="N7405">
        <v>8.3840000000000003</v>
      </c>
      <c r="O7405">
        <v>1</v>
      </c>
      <c r="P7405">
        <v>0.2</v>
      </c>
      <c r="Q7405">
        <v>0.73360000000000003</v>
      </c>
    </row>
    <row r="7406" spans="1:17" x14ac:dyDescent="0.3">
      <c r="A7406" t="s">
        <v>1122</v>
      </c>
      <c r="B7406" t="s">
        <v>4140</v>
      </c>
      <c r="C7406" t="s">
        <v>4141</v>
      </c>
      <c r="D7406" t="s">
        <v>20</v>
      </c>
      <c r="E7406" t="s">
        <v>21</v>
      </c>
      <c r="F7406" t="s">
        <v>84</v>
      </c>
      <c r="G7406" t="s">
        <v>85</v>
      </c>
      <c r="H7406">
        <v>98103</v>
      </c>
      <c r="I7406" t="s">
        <v>37</v>
      </c>
      <c r="J7406" t="s">
        <v>1576</v>
      </c>
      <c r="K7406" t="s">
        <v>39</v>
      </c>
      <c r="L7406" t="s">
        <v>51</v>
      </c>
      <c r="M7406" t="s">
        <v>1577</v>
      </c>
      <c r="N7406">
        <v>31.44</v>
      </c>
      <c r="O7406">
        <v>3</v>
      </c>
      <c r="P7406">
        <v>0</v>
      </c>
      <c r="Q7406">
        <v>8.4888000000000012</v>
      </c>
    </row>
    <row r="7407" spans="1:17" x14ac:dyDescent="0.3">
      <c r="A7407" t="s">
        <v>42</v>
      </c>
      <c r="B7407" t="s">
        <v>1940</v>
      </c>
      <c r="C7407" t="s">
        <v>1941</v>
      </c>
      <c r="D7407" t="s">
        <v>20</v>
      </c>
      <c r="E7407" t="s">
        <v>21</v>
      </c>
      <c r="F7407" t="s">
        <v>1455</v>
      </c>
      <c r="G7407" t="s">
        <v>316</v>
      </c>
      <c r="H7407">
        <v>35810</v>
      </c>
      <c r="I7407" t="s">
        <v>24</v>
      </c>
      <c r="J7407" t="s">
        <v>1576</v>
      </c>
      <c r="K7407" t="s">
        <v>39</v>
      </c>
      <c r="L7407" t="s">
        <v>51</v>
      </c>
      <c r="M7407" t="s">
        <v>1577</v>
      </c>
      <c r="N7407">
        <v>73.36</v>
      </c>
      <c r="O7407">
        <v>7</v>
      </c>
      <c r="P7407">
        <v>0</v>
      </c>
      <c r="Q7407">
        <v>19.807200000000002</v>
      </c>
    </row>
    <row r="7408" spans="1:17" x14ac:dyDescent="0.3">
      <c r="A7408" t="s">
        <v>42</v>
      </c>
      <c r="B7408" t="s">
        <v>661</v>
      </c>
      <c r="C7408" t="s">
        <v>662</v>
      </c>
      <c r="D7408" t="s">
        <v>34</v>
      </c>
      <c r="E7408" t="s">
        <v>21</v>
      </c>
      <c r="F7408" t="s">
        <v>663</v>
      </c>
      <c r="G7408" t="s">
        <v>92</v>
      </c>
      <c r="H7408">
        <v>75051</v>
      </c>
      <c r="I7408" t="s">
        <v>93</v>
      </c>
      <c r="J7408" t="s">
        <v>664</v>
      </c>
      <c r="K7408" t="s">
        <v>39</v>
      </c>
      <c r="L7408" t="s">
        <v>51</v>
      </c>
      <c r="M7408" t="s">
        <v>665</v>
      </c>
      <c r="N7408">
        <v>37.224000000000004</v>
      </c>
      <c r="O7408">
        <v>3</v>
      </c>
      <c r="P7408">
        <v>0.2</v>
      </c>
      <c r="Q7408">
        <v>3.7224000000000004</v>
      </c>
    </row>
    <row r="7409" spans="1:17" x14ac:dyDescent="0.3">
      <c r="A7409" t="s">
        <v>42</v>
      </c>
      <c r="B7409" t="s">
        <v>750</v>
      </c>
      <c r="C7409" t="s">
        <v>751</v>
      </c>
      <c r="D7409" t="s">
        <v>20</v>
      </c>
      <c r="E7409" t="s">
        <v>21</v>
      </c>
      <c r="F7409" t="s">
        <v>35</v>
      </c>
      <c r="G7409" t="s">
        <v>36</v>
      </c>
      <c r="H7409">
        <v>90032</v>
      </c>
      <c r="I7409" t="s">
        <v>37</v>
      </c>
      <c r="J7409" t="s">
        <v>664</v>
      </c>
      <c r="K7409" t="s">
        <v>39</v>
      </c>
      <c r="L7409" t="s">
        <v>51</v>
      </c>
      <c r="M7409" t="s">
        <v>665</v>
      </c>
      <c r="N7409">
        <v>93.06</v>
      </c>
      <c r="O7409">
        <v>6</v>
      </c>
      <c r="P7409">
        <v>0</v>
      </c>
      <c r="Q7409">
        <v>26.056800000000003</v>
      </c>
    </row>
    <row r="7410" spans="1:17" x14ac:dyDescent="0.3">
      <c r="A7410" t="s">
        <v>1122</v>
      </c>
      <c r="B7410" t="s">
        <v>1239</v>
      </c>
      <c r="C7410" t="s">
        <v>1240</v>
      </c>
      <c r="D7410" t="s">
        <v>20</v>
      </c>
      <c r="E7410" t="s">
        <v>21</v>
      </c>
      <c r="F7410" t="s">
        <v>593</v>
      </c>
      <c r="G7410" t="s">
        <v>92</v>
      </c>
      <c r="H7410">
        <v>78207</v>
      </c>
      <c r="I7410" t="s">
        <v>93</v>
      </c>
      <c r="J7410" t="s">
        <v>664</v>
      </c>
      <c r="K7410" t="s">
        <v>39</v>
      </c>
      <c r="L7410" t="s">
        <v>51</v>
      </c>
      <c r="M7410" t="s">
        <v>665</v>
      </c>
      <c r="N7410">
        <v>49.632000000000005</v>
      </c>
      <c r="O7410">
        <v>4</v>
      </c>
      <c r="P7410">
        <v>0.2</v>
      </c>
      <c r="Q7410">
        <v>4.9632000000000005</v>
      </c>
    </row>
    <row r="7411" spans="1:17" x14ac:dyDescent="0.3">
      <c r="A7411" t="s">
        <v>17</v>
      </c>
      <c r="B7411" t="s">
        <v>1769</v>
      </c>
      <c r="C7411" t="s">
        <v>1770</v>
      </c>
      <c r="D7411" t="s">
        <v>34</v>
      </c>
      <c r="E7411" t="s">
        <v>21</v>
      </c>
      <c r="F7411" t="s">
        <v>456</v>
      </c>
      <c r="G7411" t="s">
        <v>216</v>
      </c>
      <c r="H7411">
        <v>19805</v>
      </c>
      <c r="I7411" t="s">
        <v>131</v>
      </c>
      <c r="J7411" t="s">
        <v>664</v>
      </c>
      <c r="K7411" t="s">
        <v>39</v>
      </c>
      <c r="L7411" t="s">
        <v>51</v>
      </c>
      <c r="M7411" t="s">
        <v>665</v>
      </c>
      <c r="N7411">
        <v>77.55</v>
      </c>
      <c r="O7411">
        <v>5</v>
      </c>
      <c r="P7411">
        <v>0</v>
      </c>
      <c r="Q7411">
        <v>21.714000000000002</v>
      </c>
    </row>
    <row r="7412" spans="1:17" x14ac:dyDescent="0.3">
      <c r="A7412" t="s">
        <v>42</v>
      </c>
      <c r="B7412" t="s">
        <v>4540</v>
      </c>
      <c r="C7412" t="s">
        <v>4541</v>
      </c>
      <c r="D7412" t="s">
        <v>90</v>
      </c>
      <c r="E7412" t="s">
        <v>21</v>
      </c>
      <c r="F7412" t="s">
        <v>84</v>
      </c>
      <c r="G7412" t="s">
        <v>85</v>
      </c>
      <c r="H7412">
        <v>98115</v>
      </c>
      <c r="I7412" t="s">
        <v>37</v>
      </c>
      <c r="J7412" t="s">
        <v>664</v>
      </c>
      <c r="K7412" t="s">
        <v>39</v>
      </c>
      <c r="L7412" t="s">
        <v>51</v>
      </c>
      <c r="M7412" t="s">
        <v>665</v>
      </c>
      <c r="N7412">
        <v>46.53</v>
      </c>
      <c r="O7412">
        <v>3</v>
      </c>
      <c r="P7412">
        <v>0</v>
      </c>
      <c r="Q7412">
        <v>13.028400000000001</v>
      </c>
    </row>
    <row r="7413" spans="1:17" x14ac:dyDescent="0.3">
      <c r="A7413" t="s">
        <v>17</v>
      </c>
      <c r="B7413" t="s">
        <v>5408</v>
      </c>
      <c r="C7413" t="s">
        <v>5409</v>
      </c>
      <c r="D7413" t="s">
        <v>34</v>
      </c>
      <c r="E7413" t="s">
        <v>21</v>
      </c>
      <c r="F7413" t="s">
        <v>4070</v>
      </c>
      <c r="G7413" t="s">
        <v>1477</v>
      </c>
      <c r="H7413">
        <v>72209</v>
      </c>
      <c r="I7413" t="s">
        <v>24</v>
      </c>
      <c r="J7413" t="s">
        <v>664</v>
      </c>
      <c r="K7413" t="s">
        <v>39</v>
      </c>
      <c r="L7413" t="s">
        <v>51</v>
      </c>
      <c r="M7413" t="s">
        <v>665</v>
      </c>
      <c r="N7413">
        <v>62.04</v>
      </c>
      <c r="O7413">
        <v>4</v>
      </c>
      <c r="P7413">
        <v>0</v>
      </c>
      <c r="Q7413">
        <v>17.371200000000002</v>
      </c>
    </row>
    <row r="7414" spans="1:17" x14ac:dyDescent="0.3">
      <c r="A7414" t="s">
        <v>17</v>
      </c>
      <c r="B7414" t="s">
        <v>3917</v>
      </c>
      <c r="C7414" t="s">
        <v>3918</v>
      </c>
      <c r="D7414" t="s">
        <v>90</v>
      </c>
      <c r="E7414" t="s">
        <v>21</v>
      </c>
      <c r="F7414" t="s">
        <v>112</v>
      </c>
      <c r="G7414" t="s">
        <v>36</v>
      </c>
      <c r="H7414">
        <v>94110</v>
      </c>
      <c r="I7414" t="s">
        <v>37</v>
      </c>
      <c r="J7414" t="s">
        <v>664</v>
      </c>
      <c r="K7414" t="s">
        <v>39</v>
      </c>
      <c r="L7414" t="s">
        <v>51</v>
      </c>
      <c r="M7414" t="s">
        <v>665</v>
      </c>
      <c r="N7414">
        <v>15.51</v>
      </c>
      <c r="O7414">
        <v>1</v>
      </c>
      <c r="P7414">
        <v>0</v>
      </c>
      <c r="Q7414">
        <v>4.3428000000000004</v>
      </c>
    </row>
    <row r="7415" spans="1:17" x14ac:dyDescent="0.3">
      <c r="A7415" t="s">
        <v>42</v>
      </c>
      <c r="B7415" t="s">
        <v>4023</v>
      </c>
      <c r="C7415" t="s">
        <v>4024</v>
      </c>
      <c r="D7415" t="s">
        <v>20</v>
      </c>
      <c r="E7415" t="s">
        <v>21</v>
      </c>
      <c r="F7415" t="s">
        <v>1125</v>
      </c>
      <c r="G7415" t="s">
        <v>654</v>
      </c>
      <c r="H7415">
        <v>6040</v>
      </c>
      <c r="I7415" t="s">
        <v>131</v>
      </c>
      <c r="J7415" t="s">
        <v>664</v>
      </c>
      <c r="K7415" t="s">
        <v>39</v>
      </c>
      <c r="L7415" t="s">
        <v>51</v>
      </c>
      <c r="M7415" t="s">
        <v>665</v>
      </c>
      <c r="N7415">
        <v>77.55</v>
      </c>
      <c r="O7415">
        <v>5</v>
      </c>
      <c r="P7415">
        <v>0</v>
      </c>
      <c r="Q7415">
        <v>21.714000000000002</v>
      </c>
    </row>
    <row r="7416" spans="1:17" x14ac:dyDescent="0.3">
      <c r="A7416" t="s">
        <v>1122</v>
      </c>
      <c r="B7416" t="s">
        <v>425</v>
      </c>
      <c r="C7416" t="s">
        <v>426</v>
      </c>
      <c r="D7416" t="s">
        <v>20</v>
      </c>
      <c r="E7416" t="s">
        <v>21</v>
      </c>
      <c r="F7416" t="s">
        <v>336</v>
      </c>
      <c r="G7416" t="s">
        <v>337</v>
      </c>
      <c r="H7416">
        <v>29203</v>
      </c>
      <c r="I7416" t="s">
        <v>24</v>
      </c>
      <c r="J7416" t="s">
        <v>3393</v>
      </c>
      <c r="K7416" t="s">
        <v>39</v>
      </c>
      <c r="L7416" t="s">
        <v>51</v>
      </c>
      <c r="M7416" t="s">
        <v>3394</v>
      </c>
      <c r="N7416">
        <v>354.90000000000003</v>
      </c>
      <c r="O7416">
        <v>5</v>
      </c>
      <c r="P7416">
        <v>0</v>
      </c>
      <c r="Q7416">
        <v>17.744999999999962</v>
      </c>
    </row>
    <row r="7417" spans="1:17" x14ac:dyDescent="0.3">
      <c r="A7417" t="s">
        <v>42</v>
      </c>
      <c r="B7417" t="s">
        <v>2054</v>
      </c>
      <c r="C7417" t="s">
        <v>2055</v>
      </c>
      <c r="D7417" t="s">
        <v>34</v>
      </c>
      <c r="E7417" t="s">
        <v>21</v>
      </c>
      <c r="F7417" t="s">
        <v>1320</v>
      </c>
      <c r="G7417" t="s">
        <v>46</v>
      </c>
      <c r="H7417">
        <v>32216</v>
      </c>
      <c r="I7417" t="s">
        <v>24</v>
      </c>
      <c r="J7417" t="s">
        <v>3393</v>
      </c>
      <c r="K7417" t="s">
        <v>39</v>
      </c>
      <c r="L7417" t="s">
        <v>51</v>
      </c>
      <c r="M7417" t="s">
        <v>3394</v>
      </c>
      <c r="N7417">
        <v>113.56800000000001</v>
      </c>
      <c r="O7417">
        <v>2</v>
      </c>
      <c r="P7417">
        <v>0.2</v>
      </c>
      <c r="Q7417">
        <v>-21.294000000000018</v>
      </c>
    </row>
    <row r="7418" spans="1:17" x14ac:dyDescent="0.3">
      <c r="A7418" t="s">
        <v>17</v>
      </c>
      <c r="B7418" t="s">
        <v>838</v>
      </c>
      <c r="C7418" t="s">
        <v>839</v>
      </c>
      <c r="D7418" t="s">
        <v>34</v>
      </c>
      <c r="E7418" t="s">
        <v>21</v>
      </c>
      <c r="F7418" t="s">
        <v>896</v>
      </c>
      <c r="G7418" t="s">
        <v>36</v>
      </c>
      <c r="H7418">
        <v>90301</v>
      </c>
      <c r="I7418" t="s">
        <v>37</v>
      </c>
      <c r="J7418" t="s">
        <v>3393</v>
      </c>
      <c r="K7418" t="s">
        <v>39</v>
      </c>
      <c r="L7418" t="s">
        <v>51</v>
      </c>
      <c r="M7418" t="s">
        <v>3394</v>
      </c>
      <c r="N7418">
        <v>354.90000000000003</v>
      </c>
      <c r="O7418">
        <v>5</v>
      </c>
      <c r="P7418">
        <v>0</v>
      </c>
      <c r="Q7418">
        <v>17.744999999999962</v>
      </c>
    </row>
    <row r="7419" spans="1:17" x14ac:dyDescent="0.3">
      <c r="A7419" t="s">
        <v>42</v>
      </c>
      <c r="B7419" t="s">
        <v>5135</v>
      </c>
      <c r="C7419" t="s">
        <v>5136</v>
      </c>
      <c r="D7419" t="s">
        <v>20</v>
      </c>
      <c r="E7419" t="s">
        <v>21</v>
      </c>
      <c r="F7419" t="s">
        <v>129</v>
      </c>
      <c r="G7419" t="s">
        <v>130</v>
      </c>
      <c r="H7419">
        <v>19134</v>
      </c>
      <c r="I7419" t="s">
        <v>131</v>
      </c>
      <c r="J7419" t="s">
        <v>3393</v>
      </c>
      <c r="K7419" t="s">
        <v>39</v>
      </c>
      <c r="L7419" t="s">
        <v>51</v>
      </c>
      <c r="M7419" t="s">
        <v>3394</v>
      </c>
      <c r="N7419">
        <v>227.13600000000002</v>
      </c>
      <c r="O7419">
        <v>4</v>
      </c>
      <c r="P7419">
        <v>0.2</v>
      </c>
      <c r="Q7419">
        <v>-42.588000000000036</v>
      </c>
    </row>
    <row r="7420" spans="1:17" x14ac:dyDescent="0.3">
      <c r="A7420" t="s">
        <v>42</v>
      </c>
      <c r="B7420" t="s">
        <v>4490</v>
      </c>
      <c r="C7420" t="s">
        <v>4491</v>
      </c>
      <c r="D7420" t="s">
        <v>90</v>
      </c>
      <c r="E7420" t="s">
        <v>21</v>
      </c>
      <c r="F7420" t="s">
        <v>399</v>
      </c>
      <c r="G7420" t="s">
        <v>400</v>
      </c>
      <c r="H7420">
        <v>80013</v>
      </c>
      <c r="I7420" t="s">
        <v>37</v>
      </c>
      <c r="J7420" t="s">
        <v>3393</v>
      </c>
      <c r="K7420" t="s">
        <v>39</v>
      </c>
      <c r="L7420" t="s">
        <v>51</v>
      </c>
      <c r="M7420" t="s">
        <v>3394</v>
      </c>
      <c r="N7420">
        <v>511.05600000000004</v>
      </c>
      <c r="O7420">
        <v>9</v>
      </c>
      <c r="P7420">
        <v>0.2</v>
      </c>
      <c r="Q7420">
        <v>-95.823000000000079</v>
      </c>
    </row>
    <row r="7421" spans="1:17" x14ac:dyDescent="0.3">
      <c r="A7421" t="s">
        <v>42</v>
      </c>
      <c r="B7421" t="s">
        <v>4470</v>
      </c>
      <c r="C7421" t="s">
        <v>4471</v>
      </c>
      <c r="D7421" t="s">
        <v>20</v>
      </c>
      <c r="E7421" t="s">
        <v>21</v>
      </c>
      <c r="F7421" t="s">
        <v>35</v>
      </c>
      <c r="G7421" t="s">
        <v>36</v>
      </c>
      <c r="H7421">
        <v>90032</v>
      </c>
      <c r="I7421" t="s">
        <v>37</v>
      </c>
      <c r="J7421" t="s">
        <v>3393</v>
      </c>
      <c r="K7421" t="s">
        <v>39</v>
      </c>
      <c r="L7421" t="s">
        <v>51</v>
      </c>
      <c r="M7421" t="s">
        <v>3394</v>
      </c>
      <c r="N7421">
        <v>354.90000000000003</v>
      </c>
      <c r="O7421">
        <v>5</v>
      </c>
      <c r="P7421">
        <v>0</v>
      </c>
      <c r="Q7421">
        <v>17.744999999999962</v>
      </c>
    </row>
    <row r="7422" spans="1:17" x14ac:dyDescent="0.3">
      <c r="A7422" t="s">
        <v>42</v>
      </c>
      <c r="B7422" t="s">
        <v>703</v>
      </c>
      <c r="C7422" t="s">
        <v>704</v>
      </c>
      <c r="D7422" t="s">
        <v>20</v>
      </c>
      <c r="E7422" t="s">
        <v>21</v>
      </c>
      <c r="F7422" t="s">
        <v>769</v>
      </c>
      <c r="G7422" t="s">
        <v>210</v>
      </c>
      <c r="H7422">
        <v>48227</v>
      </c>
      <c r="I7422" t="s">
        <v>93</v>
      </c>
      <c r="J7422" t="s">
        <v>3393</v>
      </c>
      <c r="K7422" t="s">
        <v>39</v>
      </c>
      <c r="L7422" t="s">
        <v>51</v>
      </c>
      <c r="M7422" t="s">
        <v>3394</v>
      </c>
      <c r="N7422">
        <v>496.86</v>
      </c>
      <c r="O7422">
        <v>7</v>
      </c>
      <c r="P7422">
        <v>0</v>
      </c>
      <c r="Q7422">
        <v>24.842999999999947</v>
      </c>
    </row>
    <row r="7423" spans="1:17" x14ac:dyDescent="0.3">
      <c r="A7423" t="s">
        <v>166</v>
      </c>
      <c r="B7423" t="s">
        <v>366</v>
      </c>
      <c r="C7423" t="s">
        <v>367</v>
      </c>
      <c r="D7423" t="s">
        <v>90</v>
      </c>
      <c r="E7423" t="s">
        <v>21</v>
      </c>
      <c r="F7423" t="s">
        <v>235</v>
      </c>
      <c r="G7423" t="s">
        <v>236</v>
      </c>
      <c r="H7423">
        <v>10035</v>
      </c>
      <c r="I7423" t="s">
        <v>131</v>
      </c>
      <c r="J7423" t="s">
        <v>3393</v>
      </c>
      <c r="K7423" t="s">
        <v>39</v>
      </c>
      <c r="L7423" t="s">
        <v>51</v>
      </c>
      <c r="M7423" t="s">
        <v>3394</v>
      </c>
      <c r="N7423">
        <v>70.98</v>
      </c>
      <c r="O7423">
        <v>1</v>
      </c>
      <c r="P7423">
        <v>0</v>
      </c>
      <c r="Q7423">
        <v>3.5489999999999924</v>
      </c>
    </row>
    <row r="7424" spans="1:17" x14ac:dyDescent="0.3">
      <c r="A7424" t="s">
        <v>42</v>
      </c>
      <c r="B7424" t="s">
        <v>686</v>
      </c>
      <c r="C7424" t="s">
        <v>687</v>
      </c>
      <c r="D7424" t="s">
        <v>90</v>
      </c>
      <c r="E7424" t="s">
        <v>21</v>
      </c>
      <c r="F7424" t="s">
        <v>688</v>
      </c>
      <c r="G7424" t="s">
        <v>689</v>
      </c>
      <c r="H7424">
        <v>7090</v>
      </c>
      <c r="I7424" t="s">
        <v>131</v>
      </c>
      <c r="J7424" t="s">
        <v>690</v>
      </c>
      <c r="K7424" t="s">
        <v>39</v>
      </c>
      <c r="L7424" t="s">
        <v>51</v>
      </c>
      <c r="M7424" t="s">
        <v>691</v>
      </c>
      <c r="N7424">
        <v>46.26</v>
      </c>
      <c r="O7424">
        <v>3</v>
      </c>
      <c r="P7424">
        <v>0</v>
      </c>
      <c r="Q7424">
        <v>12.0276</v>
      </c>
    </row>
    <row r="7425" spans="1:17" x14ac:dyDescent="0.3">
      <c r="A7425" t="s">
        <v>166</v>
      </c>
      <c r="B7425" t="s">
        <v>591</v>
      </c>
      <c r="C7425" t="s">
        <v>592</v>
      </c>
      <c r="D7425" t="s">
        <v>20</v>
      </c>
      <c r="E7425" t="s">
        <v>21</v>
      </c>
      <c r="F7425" t="s">
        <v>235</v>
      </c>
      <c r="G7425" t="s">
        <v>236</v>
      </c>
      <c r="H7425">
        <v>10024</v>
      </c>
      <c r="I7425" t="s">
        <v>131</v>
      </c>
      <c r="J7425" t="s">
        <v>2870</v>
      </c>
      <c r="K7425" t="s">
        <v>39</v>
      </c>
      <c r="L7425" t="s">
        <v>51</v>
      </c>
      <c r="M7425" t="s">
        <v>2871</v>
      </c>
      <c r="N7425">
        <v>182.94</v>
      </c>
      <c r="O7425">
        <v>3</v>
      </c>
      <c r="P7425">
        <v>0</v>
      </c>
      <c r="Q7425">
        <v>3.6587999999999994</v>
      </c>
    </row>
    <row r="7426" spans="1:17" x14ac:dyDescent="0.3">
      <c r="A7426" t="s">
        <v>42</v>
      </c>
      <c r="B7426" t="s">
        <v>915</v>
      </c>
      <c r="C7426" t="s">
        <v>916</v>
      </c>
      <c r="D7426" t="s">
        <v>20</v>
      </c>
      <c r="E7426" t="s">
        <v>21</v>
      </c>
      <c r="F7426" t="s">
        <v>295</v>
      </c>
      <c r="G7426" t="s">
        <v>296</v>
      </c>
      <c r="H7426">
        <v>38109</v>
      </c>
      <c r="I7426" t="s">
        <v>24</v>
      </c>
      <c r="J7426" t="s">
        <v>2870</v>
      </c>
      <c r="K7426" t="s">
        <v>39</v>
      </c>
      <c r="L7426" t="s">
        <v>51</v>
      </c>
      <c r="M7426" t="s">
        <v>2871</v>
      </c>
      <c r="N7426">
        <v>243.92</v>
      </c>
      <c r="O7426">
        <v>5</v>
      </c>
      <c r="P7426">
        <v>0.2</v>
      </c>
      <c r="Q7426">
        <v>-54.881999999999998</v>
      </c>
    </row>
    <row r="7427" spans="1:17" x14ac:dyDescent="0.3">
      <c r="A7427" t="s">
        <v>42</v>
      </c>
      <c r="B7427" t="s">
        <v>4007</v>
      </c>
      <c r="C7427" t="s">
        <v>4008</v>
      </c>
      <c r="D7427" t="s">
        <v>20</v>
      </c>
      <c r="E7427" t="s">
        <v>21</v>
      </c>
      <c r="F7427" t="s">
        <v>829</v>
      </c>
      <c r="G7427" t="s">
        <v>36</v>
      </c>
      <c r="H7427">
        <v>92105</v>
      </c>
      <c r="I7427" t="s">
        <v>37</v>
      </c>
      <c r="J7427" t="s">
        <v>2870</v>
      </c>
      <c r="K7427" t="s">
        <v>39</v>
      </c>
      <c r="L7427" t="s">
        <v>51</v>
      </c>
      <c r="M7427" t="s">
        <v>2871</v>
      </c>
      <c r="N7427">
        <v>304.89999999999998</v>
      </c>
      <c r="O7427">
        <v>5</v>
      </c>
      <c r="P7427">
        <v>0</v>
      </c>
      <c r="Q7427">
        <v>6.097999999999999</v>
      </c>
    </row>
    <row r="7428" spans="1:17" x14ac:dyDescent="0.3">
      <c r="A7428" t="s">
        <v>166</v>
      </c>
      <c r="B7428" t="s">
        <v>2516</v>
      </c>
      <c r="C7428" t="s">
        <v>2517</v>
      </c>
      <c r="D7428" t="s">
        <v>20</v>
      </c>
      <c r="E7428" t="s">
        <v>21</v>
      </c>
      <c r="F7428" t="s">
        <v>5708</v>
      </c>
      <c r="G7428" t="s">
        <v>400</v>
      </c>
      <c r="H7428">
        <v>80022</v>
      </c>
      <c r="I7428" t="s">
        <v>37</v>
      </c>
      <c r="J7428" t="s">
        <v>2870</v>
      </c>
      <c r="K7428" t="s">
        <v>39</v>
      </c>
      <c r="L7428" t="s">
        <v>51</v>
      </c>
      <c r="M7428" t="s">
        <v>2871</v>
      </c>
      <c r="N7428">
        <v>146.352</v>
      </c>
      <c r="O7428">
        <v>3</v>
      </c>
      <c r="P7428">
        <v>0.2</v>
      </c>
      <c r="Q7428">
        <v>-32.929200000000002</v>
      </c>
    </row>
    <row r="7429" spans="1:17" x14ac:dyDescent="0.3">
      <c r="A7429" t="s">
        <v>42</v>
      </c>
      <c r="B7429" t="s">
        <v>4196</v>
      </c>
      <c r="C7429" t="s">
        <v>4197</v>
      </c>
      <c r="D7429" t="s">
        <v>34</v>
      </c>
      <c r="E7429" t="s">
        <v>21</v>
      </c>
      <c r="F7429" t="s">
        <v>269</v>
      </c>
      <c r="G7429" t="s">
        <v>187</v>
      </c>
      <c r="H7429">
        <v>60653</v>
      </c>
      <c r="I7429" t="s">
        <v>93</v>
      </c>
      <c r="J7429" t="s">
        <v>2870</v>
      </c>
      <c r="K7429" t="s">
        <v>39</v>
      </c>
      <c r="L7429" t="s">
        <v>51</v>
      </c>
      <c r="M7429" t="s">
        <v>2871</v>
      </c>
      <c r="N7429">
        <v>195.136</v>
      </c>
      <c r="O7429">
        <v>4</v>
      </c>
      <c r="P7429">
        <v>0.2</v>
      </c>
      <c r="Q7429">
        <v>-43.9056</v>
      </c>
    </row>
    <row r="7430" spans="1:17" x14ac:dyDescent="0.3">
      <c r="A7430" t="s">
        <v>17</v>
      </c>
      <c r="B7430" t="s">
        <v>1351</v>
      </c>
      <c r="C7430" t="s">
        <v>1352</v>
      </c>
      <c r="D7430" t="s">
        <v>20</v>
      </c>
      <c r="E7430" t="s">
        <v>21</v>
      </c>
      <c r="F7430" t="s">
        <v>1353</v>
      </c>
      <c r="G7430" t="s">
        <v>236</v>
      </c>
      <c r="H7430">
        <v>13021</v>
      </c>
      <c r="I7430" t="s">
        <v>131</v>
      </c>
      <c r="J7430" t="s">
        <v>1356</v>
      </c>
      <c r="K7430" t="s">
        <v>39</v>
      </c>
      <c r="L7430" t="s">
        <v>51</v>
      </c>
      <c r="M7430" t="s">
        <v>1357</v>
      </c>
      <c r="N7430">
        <v>161.94</v>
      </c>
      <c r="O7430">
        <v>3</v>
      </c>
      <c r="P7430">
        <v>0</v>
      </c>
      <c r="Q7430">
        <v>9.716399999999993</v>
      </c>
    </row>
    <row r="7431" spans="1:17" x14ac:dyDescent="0.3">
      <c r="A7431" t="s">
        <v>166</v>
      </c>
      <c r="B7431" t="s">
        <v>860</v>
      </c>
      <c r="C7431" t="s">
        <v>861</v>
      </c>
      <c r="D7431" t="s">
        <v>20</v>
      </c>
      <c r="E7431" t="s">
        <v>21</v>
      </c>
      <c r="F7431" t="s">
        <v>528</v>
      </c>
      <c r="G7431" t="s">
        <v>36</v>
      </c>
      <c r="H7431">
        <v>91104</v>
      </c>
      <c r="I7431" t="s">
        <v>37</v>
      </c>
      <c r="J7431" t="s">
        <v>1356</v>
      </c>
      <c r="K7431" t="s">
        <v>39</v>
      </c>
      <c r="L7431" t="s">
        <v>51</v>
      </c>
      <c r="M7431" t="s">
        <v>1357</v>
      </c>
      <c r="N7431">
        <v>161.94</v>
      </c>
      <c r="O7431">
        <v>3</v>
      </c>
      <c r="P7431">
        <v>0</v>
      </c>
      <c r="Q7431">
        <v>9.716399999999993</v>
      </c>
    </row>
    <row r="7432" spans="1:17" x14ac:dyDescent="0.3">
      <c r="A7432" t="s">
        <v>166</v>
      </c>
      <c r="B7432" t="s">
        <v>1688</v>
      </c>
      <c r="C7432" t="s">
        <v>1689</v>
      </c>
      <c r="D7432" t="s">
        <v>20</v>
      </c>
      <c r="E7432" t="s">
        <v>21</v>
      </c>
      <c r="F7432" t="s">
        <v>359</v>
      </c>
      <c r="G7432" t="s">
        <v>202</v>
      </c>
      <c r="H7432">
        <v>55407</v>
      </c>
      <c r="I7432" t="s">
        <v>93</v>
      </c>
      <c r="J7432" t="s">
        <v>1356</v>
      </c>
      <c r="K7432" t="s">
        <v>39</v>
      </c>
      <c r="L7432" t="s">
        <v>51</v>
      </c>
      <c r="M7432" t="s">
        <v>1357</v>
      </c>
      <c r="N7432">
        <v>161.94</v>
      </c>
      <c r="O7432">
        <v>3</v>
      </c>
      <c r="P7432">
        <v>0</v>
      </c>
      <c r="Q7432">
        <v>9.716399999999993</v>
      </c>
    </row>
    <row r="7433" spans="1:17" x14ac:dyDescent="0.3">
      <c r="A7433" t="s">
        <v>17</v>
      </c>
      <c r="B7433" t="s">
        <v>3646</v>
      </c>
      <c r="C7433" t="s">
        <v>3647</v>
      </c>
      <c r="D7433" t="s">
        <v>34</v>
      </c>
      <c r="E7433" t="s">
        <v>21</v>
      </c>
      <c r="F7433" t="s">
        <v>77</v>
      </c>
      <c r="G7433" t="s">
        <v>2287</v>
      </c>
      <c r="H7433">
        <v>3301</v>
      </c>
      <c r="I7433" t="s">
        <v>131</v>
      </c>
      <c r="J7433" t="s">
        <v>1356</v>
      </c>
      <c r="K7433" t="s">
        <v>39</v>
      </c>
      <c r="L7433" t="s">
        <v>51</v>
      </c>
      <c r="M7433" t="s">
        <v>1357</v>
      </c>
      <c r="N7433">
        <v>269.89999999999998</v>
      </c>
      <c r="O7433">
        <v>5</v>
      </c>
      <c r="P7433">
        <v>0</v>
      </c>
      <c r="Q7433">
        <v>16.193999999999988</v>
      </c>
    </row>
    <row r="7434" spans="1:17" x14ac:dyDescent="0.3">
      <c r="A7434" t="s">
        <v>166</v>
      </c>
      <c r="B7434" t="s">
        <v>1740</v>
      </c>
      <c r="C7434" t="s">
        <v>1741</v>
      </c>
      <c r="D7434" t="s">
        <v>34</v>
      </c>
      <c r="E7434" t="s">
        <v>21</v>
      </c>
      <c r="F7434" t="s">
        <v>129</v>
      </c>
      <c r="G7434" t="s">
        <v>130</v>
      </c>
      <c r="H7434">
        <v>19134</v>
      </c>
      <c r="I7434" t="s">
        <v>131</v>
      </c>
      <c r="J7434" t="s">
        <v>1356</v>
      </c>
      <c r="K7434" t="s">
        <v>39</v>
      </c>
      <c r="L7434" t="s">
        <v>51</v>
      </c>
      <c r="M7434" t="s">
        <v>1357</v>
      </c>
      <c r="N7434">
        <v>172.73599999999999</v>
      </c>
      <c r="O7434">
        <v>4</v>
      </c>
      <c r="P7434">
        <v>0.2</v>
      </c>
      <c r="Q7434">
        <v>-30.228800000000007</v>
      </c>
    </row>
    <row r="7435" spans="1:17" x14ac:dyDescent="0.3">
      <c r="A7435" t="s">
        <v>42</v>
      </c>
      <c r="B7435" t="s">
        <v>4318</v>
      </c>
      <c r="C7435" t="s">
        <v>4319</v>
      </c>
      <c r="D7435" t="s">
        <v>20</v>
      </c>
      <c r="E7435" t="s">
        <v>21</v>
      </c>
      <c r="F7435" t="s">
        <v>3410</v>
      </c>
      <c r="G7435" t="s">
        <v>92</v>
      </c>
      <c r="H7435">
        <v>79907</v>
      </c>
      <c r="I7435" t="s">
        <v>93</v>
      </c>
      <c r="J7435" t="s">
        <v>1356</v>
      </c>
      <c r="K7435" t="s">
        <v>39</v>
      </c>
      <c r="L7435" t="s">
        <v>51</v>
      </c>
      <c r="M7435" t="s">
        <v>1357</v>
      </c>
      <c r="N7435">
        <v>129.55199999999999</v>
      </c>
      <c r="O7435">
        <v>3</v>
      </c>
      <c r="P7435">
        <v>0.2</v>
      </c>
      <c r="Q7435">
        <v>-22.671600000000005</v>
      </c>
    </row>
    <row r="7436" spans="1:17" x14ac:dyDescent="0.3">
      <c r="A7436" t="s">
        <v>42</v>
      </c>
      <c r="B7436" t="s">
        <v>3659</v>
      </c>
      <c r="C7436" t="s">
        <v>3660</v>
      </c>
      <c r="D7436" t="s">
        <v>34</v>
      </c>
      <c r="E7436" t="s">
        <v>21</v>
      </c>
      <c r="F7436" t="s">
        <v>5712</v>
      </c>
      <c r="G7436" t="s">
        <v>78</v>
      </c>
      <c r="H7436">
        <v>27893</v>
      </c>
      <c r="I7436" t="s">
        <v>24</v>
      </c>
      <c r="J7436" t="s">
        <v>1356</v>
      </c>
      <c r="K7436" t="s">
        <v>39</v>
      </c>
      <c r="L7436" t="s">
        <v>51</v>
      </c>
      <c r="M7436" t="s">
        <v>1357</v>
      </c>
      <c r="N7436">
        <v>129.55199999999999</v>
      </c>
      <c r="O7436">
        <v>3</v>
      </c>
      <c r="P7436">
        <v>0.2</v>
      </c>
      <c r="Q7436">
        <v>-22.671600000000005</v>
      </c>
    </row>
    <row r="7437" spans="1:17" x14ac:dyDescent="0.3">
      <c r="A7437" t="s">
        <v>1122</v>
      </c>
      <c r="B7437" t="s">
        <v>1712</v>
      </c>
      <c r="C7437" t="s">
        <v>1713</v>
      </c>
      <c r="D7437" t="s">
        <v>20</v>
      </c>
      <c r="E7437" t="s">
        <v>21</v>
      </c>
      <c r="F7437" t="s">
        <v>2743</v>
      </c>
      <c r="G7437" t="s">
        <v>46</v>
      </c>
      <c r="H7437">
        <v>33030</v>
      </c>
      <c r="I7437" t="s">
        <v>24</v>
      </c>
      <c r="J7437" t="s">
        <v>2744</v>
      </c>
      <c r="K7437" t="s">
        <v>39</v>
      </c>
      <c r="L7437" t="s">
        <v>51</v>
      </c>
      <c r="M7437" t="s">
        <v>2745</v>
      </c>
      <c r="N7437">
        <v>85.224000000000004</v>
      </c>
      <c r="O7437">
        <v>3</v>
      </c>
      <c r="P7437">
        <v>0.2</v>
      </c>
      <c r="Q7437">
        <v>7.4571000000000041</v>
      </c>
    </row>
    <row r="7438" spans="1:17" x14ac:dyDescent="0.3">
      <c r="A7438" t="s">
        <v>42</v>
      </c>
      <c r="B7438" t="s">
        <v>1910</v>
      </c>
      <c r="C7438" t="s">
        <v>1911</v>
      </c>
      <c r="D7438" t="s">
        <v>20</v>
      </c>
      <c r="E7438" t="s">
        <v>21</v>
      </c>
      <c r="F7438" t="s">
        <v>235</v>
      </c>
      <c r="G7438" t="s">
        <v>236</v>
      </c>
      <c r="H7438">
        <v>10024</v>
      </c>
      <c r="I7438" t="s">
        <v>131</v>
      </c>
      <c r="J7438" t="s">
        <v>2744</v>
      </c>
      <c r="K7438" t="s">
        <v>39</v>
      </c>
      <c r="L7438" t="s">
        <v>51</v>
      </c>
      <c r="M7438" t="s">
        <v>2745</v>
      </c>
      <c r="N7438">
        <v>248.57</v>
      </c>
      <c r="O7438">
        <v>7</v>
      </c>
      <c r="P7438">
        <v>0</v>
      </c>
      <c r="Q7438">
        <v>67.113900000000015</v>
      </c>
    </row>
    <row r="7439" spans="1:17" x14ac:dyDescent="0.3">
      <c r="A7439" t="s">
        <v>42</v>
      </c>
      <c r="B7439" t="s">
        <v>1139</v>
      </c>
      <c r="C7439" t="s">
        <v>1140</v>
      </c>
      <c r="D7439" t="s">
        <v>20</v>
      </c>
      <c r="E7439" t="s">
        <v>21</v>
      </c>
      <c r="F7439" t="s">
        <v>1273</v>
      </c>
      <c r="G7439" t="s">
        <v>283</v>
      </c>
      <c r="H7439">
        <v>23223</v>
      </c>
      <c r="I7439" t="s">
        <v>24</v>
      </c>
      <c r="J7439" t="s">
        <v>2744</v>
      </c>
      <c r="K7439" t="s">
        <v>39</v>
      </c>
      <c r="L7439" t="s">
        <v>51</v>
      </c>
      <c r="M7439" t="s">
        <v>2745</v>
      </c>
      <c r="N7439">
        <v>177.54999999999998</v>
      </c>
      <c r="O7439">
        <v>5</v>
      </c>
      <c r="P7439">
        <v>0</v>
      </c>
      <c r="Q7439">
        <v>47.938500000000005</v>
      </c>
    </row>
    <row r="7440" spans="1:17" x14ac:dyDescent="0.3">
      <c r="A7440" t="s">
        <v>42</v>
      </c>
      <c r="B7440" t="s">
        <v>1854</v>
      </c>
      <c r="C7440" t="s">
        <v>1855</v>
      </c>
      <c r="D7440" t="s">
        <v>90</v>
      </c>
      <c r="E7440" t="s">
        <v>21</v>
      </c>
      <c r="F7440" t="s">
        <v>342</v>
      </c>
      <c r="G7440" t="s">
        <v>236</v>
      </c>
      <c r="H7440">
        <v>14609</v>
      </c>
      <c r="I7440" t="s">
        <v>131</v>
      </c>
      <c r="J7440" t="s">
        <v>2744</v>
      </c>
      <c r="K7440" t="s">
        <v>39</v>
      </c>
      <c r="L7440" t="s">
        <v>51</v>
      </c>
      <c r="M7440" t="s">
        <v>2745</v>
      </c>
      <c r="N7440">
        <v>142.04</v>
      </c>
      <c r="O7440">
        <v>4</v>
      </c>
      <c r="P7440">
        <v>0</v>
      </c>
      <c r="Q7440">
        <v>38.350800000000007</v>
      </c>
    </row>
    <row r="7441" spans="1:17" x14ac:dyDescent="0.3">
      <c r="A7441" t="s">
        <v>42</v>
      </c>
      <c r="B7441" t="s">
        <v>559</v>
      </c>
      <c r="C7441" t="s">
        <v>560</v>
      </c>
      <c r="D7441" t="s">
        <v>90</v>
      </c>
      <c r="E7441" t="s">
        <v>21</v>
      </c>
      <c r="F7441" t="s">
        <v>129</v>
      </c>
      <c r="G7441" t="s">
        <v>130</v>
      </c>
      <c r="H7441">
        <v>19140</v>
      </c>
      <c r="I7441" t="s">
        <v>131</v>
      </c>
      <c r="J7441" t="s">
        <v>2744</v>
      </c>
      <c r="K7441" t="s">
        <v>39</v>
      </c>
      <c r="L7441" t="s">
        <v>51</v>
      </c>
      <c r="M7441" t="s">
        <v>2745</v>
      </c>
      <c r="N7441">
        <v>284.08000000000004</v>
      </c>
      <c r="O7441">
        <v>10</v>
      </c>
      <c r="P7441">
        <v>0.2</v>
      </c>
      <c r="Q7441">
        <v>24.856999999999999</v>
      </c>
    </row>
    <row r="7442" spans="1:17" x14ac:dyDescent="0.3">
      <c r="A7442" t="s">
        <v>42</v>
      </c>
      <c r="B7442" t="s">
        <v>1728</v>
      </c>
      <c r="C7442" t="s">
        <v>1729</v>
      </c>
      <c r="D7442" t="s">
        <v>20</v>
      </c>
      <c r="E7442" t="s">
        <v>21</v>
      </c>
      <c r="F7442" t="s">
        <v>786</v>
      </c>
      <c r="G7442" t="s">
        <v>46</v>
      </c>
      <c r="H7442">
        <v>33614</v>
      </c>
      <c r="I7442" t="s">
        <v>24</v>
      </c>
      <c r="J7442" t="s">
        <v>1730</v>
      </c>
      <c r="K7442" t="s">
        <v>39</v>
      </c>
      <c r="L7442" t="s">
        <v>51</v>
      </c>
      <c r="M7442" t="s">
        <v>1731</v>
      </c>
      <c r="N7442">
        <v>142.77600000000001</v>
      </c>
      <c r="O7442">
        <v>1</v>
      </c>
      <c r="P7442">
        <v>0.2</v>
      </c>
      <c r="Q7442">
        <v>17.84699999999998</v>
      </c>
    </row>
    <row r="7443" spans="1:17" x14ac:dyDescent="0.3">
      <c r="A7443" t="s">
        <v>42</v>
      </c>
      <c r="B7443" t="s">
        <v>679</v>
      </c>
      <c r="C7443" t="s">
        <v>680</v>
      </c>
      <c r="D7443" t="s">
        <v>20</v>
      </c>
      <c r="E7443" t="s">
        <v>21</v>
      </c>
      <c r="F7443" t="s">
        <v>983</v>
      </c>
      <c r="G7443" t="s">
        <v>92</v>
      </c>
      <c r="H7443">
        <v>76017</v>
      </c>
      <c r="I7443" t="s">
        <v>93</v>
      </c>
      <c r="J7443" t="s">
        <v>1730</v>
      </c>
      <c r="K7443" t="s">
        <v>39</v>
      </c>
      <c r="L7443" t="s">
        <v>51</v>
      </c>
      <c r="M7443" t="s">
        <v>1731</v>
      </c>
      <c r="N7443">
        <v>999.43200000000002</v>
      </c>
      <c r="O7443">
        <v>7</v>
      </c>
      <c r="P7443">
        <v>0.2</v>
      </c>
      <c r="Q7443">
        <v>124.92899999999986</v>
      </c>
    </row>
    <row r="7444" spans="1:17" x14ac:dyDescent="0.3">
      <c r="A7444" t="s">
        <v>42</v>
      </c>
      <c r="B7444" t="s">
        <v>3024</v>
      </c>
      <c r="C7444" t="s">
        <v>3025</v>
      </c>
      <c r="D7444" t="s">
        <v>20</v>
      </c>
      <c r="E7444" t="s">
        <v>21</v>
      </c>
      <c r="F7444" t="s">
        <v>879</v>
      </c>
      <c r="G7444" t="s">
        <v>436</v>
      </c>
      <c r="H7444">
        <v>45231</v>
      </c>
      <c r="I7444" t="s">
        <v>131</v>
      </c>
      <c r="J7444" t="s">
        <v>1730</v>
      </c>
      <c r="K7444" t="s">
        <v>39</v>
      </c>
      <c r="L7444" t="s">
        <v>51</v>
      </c>
      <c r="M7444" t="s">
        <v>1731</v>
      </c>
      <c r="N7444">
        <v>285.55200000000002</v>
      </c>
      <c r="O7444">
        <v>2</v>
      </c>
      <c r="P7444">
        <v>0.2</v>
      </c>
      <c r="Q7444">
        <v>35.69399999999996</v>
      </c>
    </row>
    <row r="7445" spans="1:17" x14ac:dyDescent="0.3">
      <c r="A7445" t="s">
        <v>166</v>
      </c>
      <c r="B7445" t="s">
        <v>3917</v>
      </c>
      <c r="C7445" t="s">
        <v>3918</v>
      </c>
      <c r="D7445" t="s">
        <v>90</v>
      </c>
      <c r="E7445" t="s">
        <v>21</v>
      </c>
      <c r="F7445" t="s">
        <v>2976</v>
      </c>
      <c r="G7445" t="s">
        <v>1217</v>
      </c>
      <c r="H7445">
        <v>2908</v>
      </c>
      <c r="I7445" t="s">
        <v>131</v>
      </c>
      <c r="J7445" t="s">
        <v>1730</v>
      </c>
      <c r="K7445" t="s">
        <v>39</v>
      </c>
      <c r="L7445" t="s">
        <v>51</v>
      </c>
      <c r="M7445" t="s">
        <v>1731</v>
      </c>
      <c r="N7445">
        <v>1606.23</v>
      </c>
      <c r="O7445">
        <v>9</v>
      </c>
      <c r="P7445">
        <v>0</v>
      </c>
      <c r="Q7445">
        <v>481.86899999999986</v>
      </c>
    </row>
    <row r="7446" spans="1:17" x14ac:dyDescent="0.3">
      <c r="A7446" t="s">
        <v>42</v>
      </c>
      <c r="B7446" t="s">
        <v>4504</v>
      </c>
      <c r="C7446" t="s">
        <v>4505</v>
      </c>
      <c r="D7446" t="s">
        <v>20</v>
      </c>
      <c r="E7446" t="s">
        <v>21</v>
      </c>
      <c r="F7446" t="s">
        <v>2727</v>
      </c>
      <c r="G7446" t="s">
        <v>1107</v>
      </c>
      <c r="H7446">
        <v>30076</v>
      </c>
      <c r="I7446" t="s">
        <v>24</v>
      </c>
      <c r="J7446" t="s">
        <v>1730</v>
      </c>
      <c r="K7446" t="s">
        <v>39</v>
      </c>
      <c r="L7446" t="s">
        <v>51</v>
      </c>
      <c r="M7446" t="s">
        <v>1731</v>
      </c>
      <c r="N7446">
        <v>356.94</v>
      </c>
      <c r="O7446">
        <v>2</v>
      </c>
      <c r="P7446">
        <v>0</v>
      </c>
      <c r="Q7446">
        <v>107.08199999999997</v>
      </c>
    </row>
    <row r="7447" spans="1:17" x14ac:dyDescent="0.3">
      <c r="A7447" t="s">
        <v>42</v>
      </c>
      <c r="B7447" t="s">
        <v>3281</v>
      </c>
      <c r="C7447" t="s">
        <v>3282</v>
      </c>
      <c r="D7447" t="s">
        <v>20</v>
      </c>
      <c r="E7447" t="s">
        <v>21</v>
      </c>
      <c r="F7447" t="s">
        <v>342</v>
      </c>
      <c r="G7447" t="s">
        <v>236</v>
      </c>
      <c r="H7447">
        <v>14609</v>
      </c>
      <c r="I7447" t="s">
        <v>131</v>
      </c>
      <c r="J7447" t="s">
        <v>1730</v>
      </c>
      <c r="K7447" t="s">
        <v>39</v>
      </c>
      <c r="L7447" t="s">
        <v>51</v>
      </c>
      <c r="M7447" t="s">
        <v>1731</v>
      </c>
      <c r="N7447">
        <v>535.41</v>
      </c>
      <c r="O7447">
        <v>3</v>
      </c>
      <c r="P7447">
        <v>0</v>
      </c>
      <c r="Q7447">
        <v>160.62299999999993</v>
      </c>
    </row>
    <row r="7448" spans="1:17" x14ac:dyDescent="0.3">
      <c r="A7448" t="s">
        <v>42</v>
      </c>
      <c r="B7448" t="s">
        <v>4959</v>
      </c>
      <c r="C7448" t="s">
        <v>4960</v>
      </c>
      <c r="D7448" t="s">
        <v>20</v>
      </c>
      <c r="E7448" t="s">
        <v>21</v>
      </c>
      <c r="F7448" t="s">
        <v>4183</v>
      </c>
      <c r="G7448" t="s">
        <v>210</v>
      </c>
      <c r="H7448">
        <v>48640</v>
      </c>
      <c r="I7448" t="s">
        <v>93</v>
      </c>
      <c r="J7448" t="s">
        <v>1730</v>
      </c>
      <c r="K7448" t="s">
        <v>39</v>
      </c>
      <c r="L7448" t="s">
        <v>51</v>
      </c>
      <c r="M7448" t="s">
        <v>1731</v>
      </c>
      <c r="N7448">
        <v>535.41</v>
      </c>
      <c r="O7448">
        <v>3</v>
      </c>
      <c r="P7448">
        <v>0</v>
      </c>
      <c r="Q7448">
        <v>160.62299999999993</v>
      </c>
    </row>
    <row r="7449" spans="1:17" x14ac:dyDescent="0.3">
      <c r="A7449" t="s">
        <v>42</v>
      </c>
      <c r="B7449" t="s">
        <v>4223</v>
      </c>
      <c r="C7449" t="s">
        <v>4224</v>
      </c>
      <c r="D7449" t="s">
        <v>34</v>
      </c>
      <c r="E7449" t="s">
        <v>21</v>
      </c>
      <c r="F7449" t="s">
        <v>235</v>
      </c>
      <c r="G7449" t="s">
        <v>236</v>
      </c>
      <c r="H7449">
        <v>10009</v>
      </c>
      <c r="I7449" t="s">
        <v>131</v>
      </c>
      <c r="J7449" t="s">
        <v>1730</v>
      </c>
      <c r="K7449" t="s">
        <v>39</v>
      </c>
      <c r="L7449" t="s">
        <v>51</v>
      </c>
      <c r="M7449" t="s">
        <v>1731</v>
      </c>
      <c r="N7449">
        <v>713.88</v>
      </c>
      <c r="O7449">
        <v>4</v>
      </c>
      <c r="P7449">
        <v>0</v>
      </c>
      <c r="Q7449">
        <v>214.16399999999993</v>
      </c>
    </row>
    <row r="7450" spans="1:17" x14ac:dyDescent="0.3">
      <c r="A7450" t="s">
        <v>42</v>
      </c>
      <c r="B7450" t="s">
        <v>679</v>
      </c>
      <c r="C7450" t="s">
        <v>680</v>
      </c>
      <c r="D7450" t="s">
        <v>20</v>
      </c>
      <c r="E7450" t="s">
        <v>21</v>
      </c>
      <c r="F7450" t="s">
        <v>35</v>
      </c>
      <c r="G7450" t="s">
        <v>36</v>
      </c>
      <c r="H7450">
        <v>90049</v>
      </c>
      <c r="I7450" t="s">
        <v>37</v>
      </c>
      <c r="J7450" t="s">
        <v>1730</v>
      </c>
      <c r="K7450" t="s">
        <v>39</v>
      </c>
      <c r="L7450" t="s">
        <v>51</v>
      </c>
      <c r="M7450" t="s">
        <v>1731</v>
      </c>
      <c r="N7450">
        <v>892.35</v>
      </c>
      <c r="O7450">
        <v>5</v>
      </c>
      <c r="P7450">
        <v>0</v>
      </c>
      <c r="Q7450">
        <v>267.70499999999993</v>
      </c>
    </row>
    <row r="7451" spans="1:17" x14ac:dyDescent="0.3">
      <c r="A7451" t="s">
        <v>166</v>
      </c>
      <c r="B7451" t="s">
        <v>510</v>
      </c>
      <c r="C7451" t="s">
        <v>511</v>
      </c>
      <c r="D7451" t="s">
        <v>34</v>
      </c>
      <c r="E7451" t="s">
        <v>21</v>
      </c>
      <c r="F7451" t="s">
        <v>2409</v>
      </c>
      <c r="G7451" t="s">
        <v>36</v>
      </c>
      <c r="H7451">
        <v>92503</v>
      </c>
      <c r="I7451" t="s">
        <v>37</v>
      </c>
      <c r="J7451" t="s">
        <v>1730</v>
      </c>
      <c r="K7451" t="s">
        <v>39</v>
      </c>
      <c r="L7451" t="s">
        <v>51</v>
      </c>
      <c r="M7451" t="s">
        <v>1731</v>
      </c>
      <c r="N7451">
        <v>535.41</v>
      </c>
      <c r="O7451">
        <v>3</v>
      </c>
      <c r="P7451">
        <v>0</v>
      </c>
      <c r="Q7451">
        <v>160.62299999999993</v>
      </c>
    </row>
    <row r="7452" spans="1:17" x14ac:dyDescent="0.3">
      <c r="A7452" t="s">
        <v>42</v>
      </c>
      <c r="B7452" t="s">
        <v>997</v>
      </c>
      <c r="C7452" t="s">
        <v>998</v>
      </c>
      <c r="D7452" t="s">
        <v>34</v>
      </c>
      <c r="E7452" t="s">
        <v>21</v>
      </c>
      <c r="F7452" t="s">
        <v>4405</v>
      </c>
      <c r="G7452" t="s">
        <v>296</v>
      </c>
      <c r="H7452">
        <v>37211</v>
      </c>
      <c r="I7452" t="s">
        <v>24</v>
      </c>
      <c r="J7452" t="s">
        <v>1730</v>
      </c>
      <c r="K7452" t="s">
        <v>39</v>
      </c>
      <c r="L7452" t="s">
        <v>51</v>
      </c>
      <c r="M7452" t="s">
        <v>1731</v>
      </c>
      <c r="N7452">
        <v>142.77600000000001</v>
      </c>
      <c r="O7452">
        <v>1</v>
      </c>
      <c r="P7452">
        <v>0.2</v>
      </c>
      <c r="Q7452">
        <v>17.84699999999998</v>
      </c>
    </row>
    <row r="7453" spans="1:17" x14ac:dyDescent="0.3">
      <c r="A7453" t="s">
        <v>42</v>
      </c>
      <c r="B7453" t="s">
        <v>3650</v>
      </c>
      <c r="C7453" t="s">
        <v>3651</v>
      </c>
      <c r="D7453" t="s">
        <v>34</v>
      </c>
      <c r="E7453" t="s">
        <v>21</v>
      </c>
      <c r="F7453" t="s">
        <v>5507</v>
      </c>
      <c r="G7453" t="s">
        <v>202</v>
      </c>
      <c r="H7453">
        <v>55125</v>
      </c>
      <c r="I7453" t="s">
        <v>93</v>
      </c>
      <c r="J7453" t="s">
        <v>1730</v>
      </c>
      <c r="K7453" t="s">
        <v>39</v>
      </c>
      <c r="L7453" t="s">
        <v>51</v>
      </c>
      <c r="M7453" t="s">
        <v>1731</v>
      </c>
      <c r="N7453">
        <v>535.41</v>
      </c>
      <c r="O7453">
        <v>3</v>
      </c>
      <c r="P7453">
        <v>0</v>
      </c>
      <c r="Q7453">
        <v>160.62299999999993</v>
      </c>
    </row>
    <row r="7454" spans="1:17" x14ac:dyDescent="0.3">
      <c r="A7454" t="s">
        <v>42</v>
      </c>
      <c r="B7454" t="s">
        <v>421</v>
      </c>
      <c r="C7454" t="s">
        <v>422</v>
      </c>
      <c r="D7454" t="s">
        <v>34</v>
      </c>
      <c r="E7454" t="s">
        <v>21</v>
      </c>
      <c r="F7454" t="s">
        <v>1078</v>
      </c>
      <c r="G7454" t="s">
        <v>92</v>
      </c>
      <c r="H7454">
        <v>78745</v>
      </c>
      <c r="I7454" t="s">
        <v>93</v>
      </c>
      <c r="J7454" t="s">
        <v>1730</v>
      </c>
      <c r="K7454" t="s">
        <v>39</v>
      </c>
      <c r="L7454" t="s">
        <v>51</v>
      </c>
      <c r="M7454" t="s">
        <v>1731</v>
      </c>
      <c r="N7454">
        <v>856.65600000000006</v>
      </c>
      <c r="O7454">
        <v>6</v>
      </c>
      <c r="P7454">
        <v>0.2</v>
      </c>
      <c r="Q7454">
        <v>107.08199999999985</v>
      </c>
    </row>
    <row r="7455" spans="1:17" x14ac:dyDescent="0.3">
      <c r="A7455" t="s">
        <v>42</v>
      </c>
      <c r="B7455" t="s">
        <v>1048</v>
      </c>
      <c r="C7455" t="s">
        <v>1049</v>
      </c>
      <c r="D7455" t="s">
        <v>20</v>
      </c>
      <c r="E7455" t="s">
        <v>21</v>
      </c>
      <c r="F7455" t="s">
        <v>84</v>
      </c>
      <c r="G7455" t="s">
        <v>85</v>
      </c>
      <c r="H7455">
        <v>98105</v>
      </c>
      <c r="I7455" t="s">
        <v>37</v>
      </c>
      <c r="J7455" t="s">
        <v>2421</v>
      </c>
      <c r="K7455" t="s">
        <v>39</v>
      </c>
      <c r="L7455" t="s">
        <v>51</v>
      </c>
      <c r="M7455" t="s">
        <v>2422</v>
      </c>
      <c r="N7455">
        <v>540.56999999999994</v>
      </c>
      <c r="O7455">
        <v>3</v>
      </c>
      <c r="P7455">
        <v>0</v>
      </c>
      <c r="Q7455">
        <v>140.54820000000001</v>
      </c>
    </row>
    <row r="7456" spans="1:17" x14ac:dyDescent="0.3">
      <c r="A7456" t="s">
        <v>42</v>
      </c>
      <c r="B7456" t="s">
        <v>3688</v>
      </c>
      <c r="C7456" t="s">
        <v>3689</v>
      </c>
      <c r="D7456" t="s">
        <v>20</v>
      </c>
      <c r="E7456" t="s">
        <v>21</v>
      </c>
      <c r="F7456" t="s">
        <v>531</v>
      </c>
      <c r="G7456" t="s">
        <v>216</v>
      </c>
      <c r="H7456">
        <v>19711</v>
      </c>
      <c r="I7456" t="s">
        <v>131</v>
      </c>
      <c r="J7456" t="s">
        <v>2421</v>
      </c>
      <c r="K7456" t="s">
        <v>39</v>
      </c>
      <c r="L7456" t="s">
        <v>51</v>
      </c>
      <c r="M7456" t="s">
        <v>2422</v>
      </c>
      <c r="N7456">
        <v>360.38</v>
      </c>
      <c r="O7456">
        <v>2</v>
      </c>
      <c r="P7456">
        <v>0</v>
      </c>
      <c r="Q7456">
        <v>93.698800000000006</v>
      </c>
    </row>
    <row r="7457" spans="1:17" x14ac:dyDescent="0.3">
      <c r="A7457" t="s">
        <v>17</v>
      </c>
      <c r="B7457" t="s">
        <v>3318</v>
      </c>
      <c r="C7457" t="s">
        <v>3319</v>
      </c>
      <c r="D7457" t="s">
        <v>20</v>
      </c>
      <c r="E7457" t="s">
        <v>21</v>
      </c>
      <c r="F7457" t="s">
        <v>35</v>
      </c>
      <c r="G7457" t="s">
        <v>36</v>
      </c>
      <c r="H7457">
        <v>90036</v>
      </c>
      <c r="I7457" t="s">
        <v>37</v>
      </c>
      <c r="J7457" t="s">
        <v>2421</v>
      </c>
      <c r="K7457" t="s">
        <v>39</v>
      </c>
      <c r="L7457" t="s">
        <v>51</v>
      </c>
      <c r="M7457" t="s">
        <v>2422</v>
      </c>
      <c r="N7457">
        <v>720.76</v>
      </c>
      <c r="O7457">
        <v>4</v>
      </c>
      <c r="P7457">
        <v>0</v>
      </c>
      <c r="Q7457">
        <v>187.39760000000001</v>
      </c>
    </row>
    <row r="7458" spans="1:17" x14ac:dyDescent="0.3">
      <c r="A7458" t="s">
        <v>166</v>
      </c>
      <c r="B7458" t="s">
        <v>3749</v>
      </c>
      <c r="C7458" t="s">
        <v>3750</v>
      </c>
      <c r="D7458" t="s">
        <v>34</v>
      </c>
      <c r="E7458" t="s">
        <v>21</v>
      </c>
      <c r="F7458" t="s">
        <v>712</v>
      </c>
      <c r="G7458" t="s">
        <v>92</v>
      </c>
      <c r="H7458">
        <v>75217</v>
      </c>
      <c r="I7458" t="s">
        <v>93</v>
      </c>
      <c r="J7458" t="s">
        <v>2421</v>
      </c>
      <c r="K7458" t="s">
        <v>39</v>
      </c>
      <c r="L7458" t="s">
        <v>51</v>
      </c>
      <c r="M7458" t="s">
        <v>2422</v>
      </c>
      <c r="N7458">
        <v>720.7600000000001</v>
      </c>
      <c r="O7458">
        <v>5</v>
      </c>
      <c r="P7458">
        <v>0.2</v>
      </c>
      <c r="Q7458">
        <v>54.056999999999988</v>
      </c>
    </row>
    <row r="7459" spans="1:17" x14ac:dyDescent="0.3">
      <c r="A7459" t="s">
        <v>42</v>
      </c>
      <c r="B7459" t="s">
        <v>4496</v>
      </c>
      <c r="C7459" t="s">
        <v>4497</v>
      </c>
      <c r="D7459" t="s">
        <v>34</v>
      </c>
      <c r="E7459" t="s">
        <v>21</v>
      </c>
      <c r="F7459" t="s">
        <v>4874</v>
      </c>
      <c r="G7459" t="s">
        <v>3664</v>
      </c>
      <c r="H7459">
        <v>66212</v>
      </c>
      <c r="I7459" t="s">
        <v>93</v>
      </c>
      <c r="J7459" t="s">
        <v>2421</v>
      </c>
      <c r="K7459" t="s">
        <v>39</v>
      </c>
      <c r="L7459" t="s">
        <v>51</v>
      </c>
      <c r="M7459" t="s">
        <v>2422</v>
      </c>
      <c r="N7459">
        <v>360.38</v>
      </c>
      <c r="O7459">
        <v>2</v>
      </c>
      <c r="P7459">
        <v>0</v>
      </c>
      <c r="Q7459">
        <v>93.698800000000006</v>
      </c>
    </row>
    <row r="7460" spans="1:17" x14ac:dyDescent="0.3">
      <c r="A7460" t="s">
        <v>42</v>
      </c>
      <c r="B7460" t="s">
        <v>3167</v>
      </c>
      <c r="C7460" t="s">
        <v>3168</v>
      </c>
      <c r="D7460" t="s">
        <v>20</v>
      </c>
      <c r="E7460" t="s">
        <v>21</v>
      </c>
      <c r="F7460" t="s">
        <v>552</v>
      </c>
      <c r="G7460" t="s">
        <v>36</v>
      </c>
      <c r="H7460">
        <v>95123</v>
      </c>
      <c r="I7460" t="s">
        <v>37</v>
      </c>
      <c r="J7460" t="s">
        <v>2421</v>
      </c>
      <c r="K7460" t="s">
        <v>39</v>
      </c>
      <c r="L7460" t="s">
        <v>51</v>
      </c>
      <c r="M7460" t="s">
        <v>2422</v>
      </c>
      <c r="N7460">
        <v>360.38</v>
      </c>
      <c r="O7460">
        <v>2</v>
      </c>
      <c r="P7460">
        <v>0</v>
      </c>
      <c r="Q7460">
        <v>93.698800000000006</v>
      </c>
    </row>
    <row r="7461" spans="1:17" x14ac:dyDescent="0.3">
      <c r="A7461" t="s">
        <v>166</v>
      </c>
      <c r="B7461" t="s">
        <v>1962</v>
      </c>
      <c r="C7461" t="s">
        <v>1963</v>
      </c>
      <c r="D7461" t="s">
        <v>34</v>
      </c>
      <c r="E7461" t="s">
        <v>21</v>
      </c>
      <c r="F7461" t="s">
        <v>35</v>
      </c>
      <c r="G7461" t="s">
        <v>36</v>
      </c>
      <c r="H7461">
        <v>90008</v>
      </c>
      <c r="I7461" t="s">
        <v>37</v>
      </c>
      <c r="J7461" t="s">
        <v>2421</v>
      </c>
      <c r="K7461" t="s">
        <v>39</v>
      </c>
      <c r="L7461" t="s">
        <v>51</v>
      </c>
      <c r="M7461" t="s">
        <v>2422</v>
      </c>
      <c r="N7461">
        <v>1261.33</v>
      </c>
      <c r="O7461">
        <v>7</v>
      </c>
      <c r="P7461">
        <v>0</v>
      </c>
      <c r="Q7461">
        <v>327.94580000000002</v>
      </c>
    </row>
    <row r="7462" spans="1:17" x14ac:dyDescent="0.3">
      <c r="A7462" t="s">
        <v>42</v>
      </c>
      <c r="B7462" t="s">
        <v>4007</v>
      </c>
      <c r="C7462" t="s">
        <v>4008</v>
      </c>
      <c r="D7462" t="s">
        <v>20</v>
      </c>
      <c r="E7462" t="s">
        <v>21</v>
      </c>
      <c r="F7462" t="s">
        <v>269</v>
      </c>
      <c r="G7462" t="s">
        <v>187</v>
      </c>
      <c r="H7462">
        <v>60623</v>
      </c>
      <c r="I7462" t="s">
        <v>93</v>
      </c>
      <c r="J7462" t="s">
        <v>2421</v>
      </c>
      <c r="K7462" t="s">
        <v>39</v>
      </c>
      <c r="L7462" t="s">
        <v>51</v>
      </c>
      <c r="M7462" t="s">
        <v>2422</v>
      </c>
      <c r="N7462">
        <v>1297.3680000000002</v>
      </c>
      <c r="O7462">
        <v>9</v>
      </c>
      <c r="P7462">
        <v>0.2</v>
      </c>
      <c r="Q7462">
        <v>97.302599999999984</v>
      </c>
    </row>
    <row r="7463" spans="1:17" x14ac:dyDescent="0.3">
      <c r="A7463" t="s">
        <v>42</v>
      </c>
      <c r="B7463" t="s">
        <v>3179</v>
      </c>
      <c r="C7463" t="s">
        <v>3180</v>
      </c>
      <c r="D7463" t="s">
        <v>34</v>
      </c>
      <c r="E7463" t="s">
        <v>21</v>
      </c>
      <c r="F7463" t="s">
        <v>866</v>
      </c>
      <c r="G7463" t="s">
        <v>36</v>
      </c>
      <c r="H7463">
        <v>94513</v>
      </c>
      <c r="I7463" t="s">
        <v>37</v>
      </c>
      <c r="J7463" t="s">
        <v>2421</v>
      </c>
      <c r="K7463" t="s">
        <v>39</v>
      </c>
      <c r="L7463" t="s">
        <v>51</v>
      </c>
      <c r="M7463" t="s">
        <v>2422</v>
      </c>
      <c r="N7463">
        <v>540.56999999999994</v>
      </c>
      <c r="O7463">
        <v>3</v>
      </c>
      <c r="P7463">
        <v>0</v>
      </c>
      <c r="Q7463">
        <v>140.54820000000001</v>
      </c>
    </row>
    <row r="7464" spans="1:17" x14ac:dyDescent="0.3">
      <c r="A7464" t="s">
        <v>42</v>
      </c>
      <c r="B7464" t="s">
        <v>5821</v>
      </c>
      <c r="C7464" t="s">
        <v>5822</v>
      </c>
      <c r="D7464" t="s">
        <v>90</v>
      </c>
      <c r="E7464" t="s">
        <v>21</v>
      </c>
      <c r="F7464" t="s">
        <v>786</v>
      </c>
      <c r="G7464" t="s">
        <v>46</v>
      </c>
      <c r="H7464">
        <v>33614</v>
      </c>
      <c r="I7464" t="s">
        <v>24</v>
      </c>
      <c r="J7464" t="s">
        <v>2421</v>
      </c>
      <c r="K7464" t="s">
        <v>39</v>
      </c>
      <c r="L7464" t="s">
        <v>51</v>
      </c>
      <c r="M7464" t="s">
        <v>2422</v>
      </c>
      <c r="N7464">
        <v>432.45600000000002</v>
      </c>
      <c r="O7464">
        <v>3</v>
      </c>
      <c r="P7464">
        <v>0.2</v>
      </c>
      <c r="Q7464">
        <v>32.434200000000004</v>
      </c>
    </row>
    <row r="7465" spans="1:17" x14ac:dyDescent="0.3">
      <c r="A7465" t="s">
        <v>42</v>
      </c>
      <c r="B7465" t="s">
        <v>3845</v>
      </c>
      <c r="C7465" t="s">
        <v>3846</v>
      </c>
      <c r="D7465" t="s">
        <v>20</v>
      </c>
      <c r="E7465" t="s">
        <v>21</v>
      </c>
      <c r="F7465" t="s">
        <v>3847</v>
      </c>
      <c r="G7465" t="s">
        <v>400</v>
      </c>
      <c r="H7465">
        <v>80020</v>
      </c>
      <c r="I7465" t="s">
        <v>37</v>
      </c>
      <c r="J7465" t="s">
        <v>3850</v>
      </c>
      <c r="K7465" t="s">
        <v>39</v>
      </c>
      <c r="L7465" t="s">
        <v>51</v>
      </c>
      <c r="M7465" t="s">
        <v>3851</v>
      </c>
      <c r="N7465">
        <v>33.488000000000007</v>
      </c>
      <c r="O7465">
        <v>7</v>
      </c>
      <c r="P7465">
        <v>0.2</v>
      </c>
      <c r="Q7465">
        <v>-1.2558000000000051</v>
      </c>
    </row>
    <row r="7466" spans="1:17" x14ac:dyDescent="0.3">
      <c r="A7466" t="s">
        <v>42</v>
      </c>
      <c r="B7466" t="s">
        <v>4123</v>
      </c>
      <c r="C7466" t="s">
        <v>4124</v>
      </c>
      <c r="D7466" t="s">
        <v>90</v>
      </c>
      <c r="E7466" t="s">
        <v>21</v>
      </c>
      <c r="F7466" t="s">
        <v>35</v>
      </c>
      <c r="G7466" t="s">
        <v>36</v>
      </c>
      <c r="H7466">
        <v>90004</v>
      </c>
      <c r="I7466" t="s">
        <v>37</v>
      </c>
      <c r="J7466" t="s">
        <v>3850</v>
      </c>
      <c r="K7466" t="s">
        <v>39</v>
      </c>
      <c r="L7466" t="s">
        <v>51</v>
      </c>
      <c r="M7466" t="s">
        <v>3851</v>
      </c>
      <c r="N7466">
        <v>5.98</v>
      </c>
      <c r="O7466">
        <v>1</v>
      </c>
      <c r="P7466">
        <v>0</v>
      </c>
      <c r="Q7466">
        <v>1.0165999999999995</v>
      </c>
    </row>
    <row r="7467" spans="1:17" x14ac:dyDescent="0.3">
      <c r="A7467" t="s">
        <v>42</v>
      </c>
      <c r="B7467" t="s">
        <v>719</v>
      </c>
      <c r="C7467" t="s">
        <v>720</v>
      </c>
      <c r="D7467" t="s">
        <v>20</v>
      </c>
      <c r="E7467" t="s">
        <v>21</v>
      </c>
      <c r="F7467" t="s">
        <v>531</v>
      </c>
      <c r="G7467" t="s">
        <v>216</v>
      </c>
      <c r="H7467">
        <v>19711</v>
      </c>
      <c r="I7467" t="s">
        <v>131</v>
      </c>
      <c r="J7467" t="s">
        <v>3850</v>
      </c>
      <c r="K7467" t="s">
        <v>39</v>
      </c>
      <c r="L7467" t="s">
        <v>51</v>
      </c>
      <c r="M7467" t="s">
        <v>3851</v>
      </c>
      <c r="N7467">
        <v>29.900000000000002</v>
      </c>
      <c r="O7467">
        <v>5</v>
      </c>
      <c r="P7467">
        <v>0</v>
      </c>
      <c r="Q7467">
        <v>5.0829999999999975</v>
      </c>
    </row>
    <row r="7468" spans="1:17" x14ac:dyDescent="0.3">
      <c r="A7468" t="s">
        <v>42</v>
      </c>
      <c r="B7468" t="s">
        <v>4572</v>
      </c>
      <c r="C7468" t="s">
        <v>4573</v>
      </c>
      <c r="D7468" t="s">
        <v>90</v>
      </c>
      <c r="E7468" t="s">
        <v>21</v>
      </c>
      <c r="F7468" t="s">
        <v>235</v>
      </c>
      <c r="G7468" t="s">
        <v>236</v>
      </c>
      <c r="H7468">
        <v>10035</v>
      </c>
      <c r="I7468" t="s">
        <v>131</v>
      </c>
      <c r="J7468" t="s">
        <v>3850</v>
      </c>
      <c r="K7468" t="s">
        <v>39</v>
      </c>
      <c r="L7468" t="s">
        <v>51</v>
      </c>
      <c r="M7468" t="s">
        <v>3851</v>
      </c>
      <c r="N7468">
        <v>17.940000000000001</v>
      </c>
      <c r="O7468">
        <v>3</v>
      </c>
      <c r="P7468">
        <v>0</v>
      </c>
      <c r="Q7468">
        <v>3.0497999999999985</v>
      </c>
    </row>
    <row r="7469" spans="1:17" x14ac:dyDescent="0.3">
      <c r="A7469" t="s">
        <v>42</v>
      </c>
      <c r="B7469" t="s">
        <v>4934</v>
      </c>
      <c r="C7469" t="s">
        <v>4935</v>
      </c>
      <c r="D7469" t="s">
        <v>34</v>
      </c>
      <c r="E7469" t="s">
        <v>21</v>
      </c>
      <c r="F7469" t="s">
        <v>712</v>
      </c>
      <c r="G7469" t="s">
        <v>92</v>
      </c>
      <c r="H7469">
        <v>75220</v>
      </c>
      <c r="I7469" t="s">
        <v>93</v>
      </c>
      <c r="J7469" t="s">
        <v>3850</v>
      </c>
      <c r="K7469" t="s">
        <v>39</v>
      </c>
      <c r="L7469" t="s">
        <v>51</v>
      </c>
      <c r="M7469" t="s">
        <v>3851</v>
      </c>
      <c r="N7469">
        <v>33.488000000000007</v>
      </c>
      <c r="O7469">
        <v>7</v>
      </c>
      <c r="P7469">
        <v>0.2</v>
      </c>
      <c r="Q7469">
        <v>-1.2558000000000051</v>
      </c>
    </row>
    <row r="7470" spans="1:17" x14ac:dyDescent="0.3">
      <c r="A7470" t="s">
        <v>42</v>
      </c>
      <c r="B7470" t="s">
        <v>4809</v>
      </c>
      <c r="C7470" t="s">
        <v>4810</v>
      </c>
      <c r="D7470" t="s">
        <v>90</v>
      </c>
      <c r="E7470" t="s">
        <v>21</v>
      </c>
      <c r="F7470" t="s">
        <v>35</v>
      </c>
      <c r="G7470" t="s">
        <v>36</v>
      </c>
      <c r="H7470">
        <v>90049</v>
      </c>
      <c r="I7470" t="s">
        <v>37</v>
      </c>
      <c r="J7470" t="s">
        <v>3850</v>
      </c>
      <c r="K7470" t="s">
        <v>39</v>
      </c>
      <c r="L7470" t="s">
        <v>51</v>
      </c>
      <c r="M7470" t="s">
        <v>3851</v>
      </c>
      <c r="N7470">
        <v>23.92</v>
      </c>
      <c r="O7470">
        <v>4</v>
      </c>
      <c r="P7470">
        <v>0</v>
      </c>
      <c r="Q7470">
        <v>4.066399999999998</v>
      </c>
    </row>
    <row r="7471" spans="1:17" x14ac:dyDescent="0.3">
      <c r="A7471" t="s">
        <v>42</v>
      </c>
      <c r="B7471" t="s">
        <v>3408</v>
      </c>
      <c r="C7471" t="s">
        <v>3409</v>
      </c>
      <c r="D7471" t="s">
        <v>20</v>
      </c>
      <c r="E7471" t="s">
        <v>21</v>
      </c>
      <c r="F7471" t="s">
        <v>235</v>
      </c>
      <c r="G7471" t="s">
        <v>236</v>
      </c>
      <c r="H7471">
        <v>10024</v>
      </c>
      <c r="I7471" t="s">
        <v>131</v>
      </c>
      <c r="J7471" t="s">
        <v>3850</v>
      </c>
      <c r="K7471" t="s">
        <v>39</v>
      </c>
      <c r="L7471" t="s">
        <v>51</v>
      </c>
      <c r="M7471" t="s">
        <v>3851</v>
      </c>
      <c r="N7471">
        <v>17.940000000000001</v>
      </c>
      <c r="O7471">
        <v>3</v>
      </c>
      <c r="P7471">
        <v>0</v>
      </c>
      <c r="Q7471">
        <v>3.0497999999999985</v>
      </c>
    </row>
    <row r="7472" spans="1:17" x14ac:dyDescent="0.3">
      <c r="A7472" t="s">
        <v>42</v>
      </c>
      <c r="B7472" t="s">
        <v>1612</v>
      </c>
      <c r="C7472" t="s">
        <v>1613</v>
      </c>
      <c r="D7472" t="s">
        <v>20</v>
      </c>
      <c r="E7472" t="s">
        <v>21</v>
      </c>
      <c r="F7472" t="s">
        <v>35</v>
      </c>
      <c r="G7472" t="s">
        <v>36</v>
      </c>
      <c r="H7472">
        <v>90004</v>
      </c>
      <c r="I7472" t="s">
        <v>37</v>
      </c>
      <c r="J7472" t="s">
        <v>3850</v>
      </c>
      <c r="K7472" t="s">
        <v>39</v>
      </c>
      <c r="L7472" t="s">
        <v>51</v>
      </c>
      <c r="M7472" t="s">
        <v>3851</v>
      </c>
      <c r="N7472">
        <v>17.940000000000001</v>
      </c>
      <c r="O7472">
        <v>3</v>
      </c>
      <c r="P7472">
        <v>0</v>
      </c>
      <c r="Q7472">
        <v>3.0497999999999985</v>
      </c>
    </row>
    <row r="7473" spans="1:17" x14ac:dyDescent="0.3">
      <c r="A7473" t="s">
        <v>42</v>
      </c>
      <c r="B7473" t="s">
        <v>679</v>
      </c>
      <c r="C7473" t="s">
        <v>680</v>
      </c>
      <c r="D7473" t="s">
        <v>20</v>
      </c>
      <c r="E7473" t="s">
        <v>21</v>
      </c>
      <c r="F7473" t="s">
        <v>983</v>
      </c>
      <c r="G7473" t="s">
        <v>92</v>
      </c>
      <c r="H7473">
        <v>76017</v>
      </c>
      <c r="I7473" t="s">
        <v>93</v>
      </c>
      <c r="J7473" t="s">
        <v>1856</v>
      </c>
      <c r="K7473" t="s">
        <v>39</v>
      </c>
      <c r="L7473" t="s">
        <v>51</v>
      </c>
      <c r="M7473" t="s">
        <v>1857</v>
      </c>
      <c r="N7473">
        <v>724.08</v>
      </c>
      <c r="O7473">
        <v>14</v>
      </c>
      <c r="P7473">
        <v>0.2</v>
      </c>
      <c r="Q7473">
        <v>-135.7650000000001</v>
      </c>
    </row>
    <row r="7474" spans="1:17" x14ac:dyDescent="0.3">
      <c r="A7474" t="s">
        <v>1122</v>
      </c>
      <c r="B7474" t="s">
        <v>3205</v>
      </c>
      <c r="C7474" t="s">
        <v>3206</v>
      </c>
      <c r="D7474" t="s">
        <v>20</v>
      </c>
      <c r="E7474" t="s">
        <v>21</v>
      </c>
      <c r="F7474" t="s">
        <v>112</v>
      </c>
      <c r="G7474" t="s">
        <v>36</v>
      </c>
      <c r="H7474">
        <v>94109</v>
      </c>
      <c r="I7474" t="s">
        <v>37</v>
      </c>
      <c r="J7474" t="s">
        <v>1856</v>
      </c>
      <c r="K7474" t="s">
        <v>39</v>
      </c>
      <c r="L7474" t="s">
        <v>51</v>
      </c>
      <c r="M7474" t="s">
        <v>1857</v>
      </c>
      <c r="N7474">
        <v>129.30000000000001</v>
      </c>
      <c r="O7474">
        <v>2</v>
      </c>
      <c r="P7474">
        <v>0</v>
      </c>
      <c r="Q7474">
        <v>6.4649999999999892</v>
      </c>
    </row>
    <row r="7475" spans="1:17" x14ac:dyDescent="0.3">
      <c r="A7475" t="s">
        <v>42</v>
      </c>
      <c r="B7475" t="s">
        <v>4922</v>
      </c>
      <c r="C7475" t="s">
        <v>4923</v>
      </c>
      <c r="D7475" t="s">
        <v>34</v>
      </c>
      <c r="E7475" t="s">
        <v>21</v>
      </c>
      <c r="F7475" t="s">
        <v>1273</v>
      </c>
      <c r="G7475" t="s">
        <v>23</v>
      </c>
      <c r="H7475">
        <v>40475</v>
      </c>
      <c r="I7475" t="s">
        <v>24</v>
      </c>
      <c r="J7475" t="s">
        <v>1856</v>
      </c>
      <c r="K7475" t="s">
        <v>39</v>
      </c>
      <c r="L7475" t="s">
        <v>51</v>
      </c>
      <c r="M7475" t="s">
        <v>1857</v>
      </c>
      <c r="N7475">
        <v>193.95000000000002</v>
      </c>
      <c r="O7475">
        <v>3</v>
      </c>
      <c r="P7475">
        <v>0</v>
      </c>
      <c r="Q7475">
        <v>9.6974999999999838</v>
      </c>
    </row>
    <row r="7476" spans="1:17" x14ac:dyDescent="0.3">
      <c r="A7476" t="s">
        <v>17</v>
      </c>
      <c r="B7476" t="s">
        <v>4494</v>
      </c>
      <c r="C7476" t="s">
        <v>4495</v>
      </c>
      <c r="D7476" t="s">
        <v>90</v>
      </c>
      <c r="E7476" t="s">
        <v>21</v>
      </c>
      <c r="F7476" t="s">
        <v>5356</v>
      </c>
      <c r="G7476" t="s">
        <v>36</v>
      </c>
      <c r="H7476">
        <v>94526</v>
      </c>
      <c r="I7476" t="s">
        <v>37</v>
      </c>
      <c r="J7476" t="s">
        <v>1856</v>
      </c>
      <c r="K7476" t="s">
        <v>39</v>
      </c>
      <c r="L7476" t="s">
        <v>51</v>
      </c>
      <c r="M7476" t="s">
        <v>1857</v>
      </c>
      <c r="N7476">
        <v>452.55000000000007</v>
      </c>
      <c r="O7476">
        <v>7</v>
      </c>
      <c r="P7476">
        <v>0</v>
      </c>
      <c r="Q7476">
        <v>22.627499999999962</v>
      </c>
    </row>
    <row r="7477" spans="1:17" x14ac:dyDescent="0.3">
      <c r="A7477" t="s">
        <v>42</v>
      </c>
      <c r="B7477" t="s">
        <v>2759</v>
      </c>
      <c r="C7477" t="s">
        <v>2760</v>
      </c>
      <c r="D7477" t="s">
        <v>20</v>
      </c>
      <c r="E7477" t="s">
        <v>21</v>
      </c>
      <c r="F7477" t="s">
        <v>4669</v>
      </c>
      <c r="G7477" t="s">
        <v>202</v>
      </c>
      <c r="H7477">
        <v>55124</v>
      </c>
      <c r="I7477" t="s">
        <v>93</v>
      </c>
      <c r="J7477" t="s">
        <v>1856</v>
      </c>
      <c r="K7477" t="s">
        <v>39</v>
      </c>
      <c r="L7477" t="s">
        <v>51</v>
      </c>
      <c r="M7477" t="s">
        <v>1857</v>
      </c>
      <c r="N7477">
        <v>129.30000000000001</v>
      </c>
      <c r="O7477">
        <v>2</v>
      </c>
      <c r="P7477">
        <v>0</v>
      </c>
      <c r="Q7477">
        <v>6.4649999999999892</v>
      </c>
    </row>
    <row r="7478" spans="1:17" x14ac:dyDescent="0.3">
      <c r="A7478" t="s">
        <v>42</v>
      </c>
      <c r="B7478" t="s">
        <v>3281</v>
      </c>
      <c r="C7478" t="s">
        <v>3282</v>
      </c>
      <c r="D7478" t="s">
        <v>20</v>
      </c>
      <c r="E7478" t="s">
        <v>21</v>
      </c>
      <c r="F7478" t="s">
        <v>112</v>
      </c>
      <c r="G7478" t="s">
        <v>36</v>
      </c>
      <c r="H7478">
        <v>94109</v>
      </c>
      <c r="I7478" t="s">
        <v>37</v>
      </c>
      <c r="J7478" t="s">
        <v>1856</v>
      </c>
      <c r="K7478" t="s">
        <v>39</v>
      </c>
      <c r="L7478" t="s">
        <v>51</v>
      </c>
      <c r="M7478" t="s">
        <v>1857</v>
      </c>
      <c r="N7478">
        <v>193.95000000000002</v>
      </c>
      <c r="O7478">
        <v>3</v>
      </c>
      <c r="P7478">
        <v>0</v>
      </c>
      <c r="Q7478">
        <v>9.6974999999999838</v>
      </c>
    </row>
    <row r="7479" spans="1:17" x14ac:dyDescent="0.3">
      <c r="A7479" t="s">
        <v>42</v>
      </c>
      <c r="B7479" t="s">
        <v>351</v>
      </c>
      <c r="C7479" t="s">
        <v>352</v>
      </c>
      <c r="D7479" t="s">
        <v>34</v>
      </c>
      <c r="E7479" t="s">
        <v>21</v>
      </c>
      <c r="F7479" t="s">
        <v>235</v>
      </c>
      <c r="G7479" t="s">
        <v>236</v>
      </c>
      <c r="H7479">
        <v>10035</v>
      </c>
      <c r="I7479" t="s">
        <v>131</v>
      </c>
      <c r="J7479" t="s">
        <v>1856</v>
      </c>
      <c r="K7479" t="s">
        <v>39</v>
      </c>
      <c r="L7479" t="s">
        <v>51</v>
      </c>
      <c r="M7479" t="s">
        <v>1857</v>
      </c>
      <c r="N7479">
        <v>129.30000000000001</v>
      </c>
      <c r="O7479">
        <v>2</v>
      </c>
      <c r="P7479">
        <v>0</v>
      </c>
      <c r="Q7479">
        <v>6.4649999999999892</v>
      </c>
    </row>
    <row r="7480" spans="1:17" x14ac:dyDescent="0.3">
      <c r="A7480" t="s">
        <v>42</v>
      </c>
      <c r="B7480" t="s">
        <v>724</v>
      </c>
      <c r="C7480" t="s">
        <v>725</v>
      </c>
      <c r="D7480" t="s">
        <v>20</v>
      </c>
      <c r="E7480" t="s">
        <v>21</v>
      </c>
      <c r="F7480" t="s">
        <v>726</v>
      </c>
      <c r="G7480" t="s">
        <v>210</v>
      </c>
      <c r="H7480">
        <v>48601</v>
      </c>
      <c r="I7480" t="s">
        <v>93</v>
      </c>
      <c r="J7480" t="s">
        <v>733</v>
      </c>
      <c r="K7480" t="s">
        <v>39</v>
      </c>
      <c r="L7480" t="s">
        <v>51</v>
      </c>
      <c r="M7480" t="s">
        <v>734</v>
      </c>
      <c r="N7480">
        <v>91.99</v>
      </c>
      <c r="O7480">
        <v>1</v>
      </c>
      <c r="P7480">
        <v>0</v>
      </c>
      <c r="Q7480">
        <v>3.6795999999999935</v>
      </c>
    </row>
    <row r="7481" spans="1:17" x14ac:dyDescent="0.3">
      <c r="A7481" t="s">
        <v>42</v>
      </c>
      <c r="B7481" t="s">
        <v>1858</v>
      </c>
      <c r="C7481" t="s">
        <v>1859</v>
      </c>
      <c r="D7481" t="s">
        <v>34</v>
      </c>
      <c r="E7481" t="s">
        <v>21</v>
      </c>
      <c r="F7481" t="s">
        <v>235</v>
      </c>
      <c r="G7481" t="s">
        <v>236</v>
      </c>
      <c r="H7481">
        <v>10011</v>
      </c>
      <c r="I7481" t="s">
        <v>131</v>
      </c>
      <c r="J7481" t="s">
        <v>733</v>
      </c>
      <c r="K7481" t="s">
        <v>39</v>
      </c>
      <c r="L7481" t="s">
        <v>51</v>
      </c>
      <c r="M7481" t="s">
        <v>734</v>
      </c>
      <c r="N7481">
        <v>459.95</v>
      </c>
      <c r="O7481">
        <v>5</v>
      </c>
      <c r="P7481">
        <v>0</v>
      </c>
      <c r="Q7481">
        <v>18.397999999999968</v>
      </c>
    </row>
    <row r="7482" spans="1:17" x14ac:dyDescent="0.3">
      <c r="A7482" t="s">
        <v>1122</v>
      </c>
      <c r="B7482" t="s">
        <v>2942</v>
      </c>
      <c r="C7482" t="s">
        <v>2943</v>
      </c>
      <c r="D7482" t="s">
        <v>20</v>
      </c>
      <c r="E7482" t="s">
        <v>21</v>
      </c>
      <c r="F7482" t="s">
        <v>163</v>
      </c>
      <c r="G7482" t="s">
        <v>92</v>
      </c>
      <c r="H7482">
        <v>77036</v>
      </c>
      <c r="I7482" t="s">
        <v>93</v>
      </c>
      <c r="J7482" t="s">
        <v>733</v>
      </c>
      <c r="K7482" t="s">
        <v>39</v>
      </c>
      <c r="L7482" t="s">
        <v>51</v>
      </c>
      <c r="M7482" t="s">
        <v>734</v>
      </c>
      <c r="N7482">
        <v>220.77600000000001</v>
      </c>
      <c r="O7482">
        <v>3</v>
      </c>
      <c r="P7482">
        <v>0.2</v>
      </c>
      <c r="Q7482">
        <v>-44.155200000000022</v>
      </c>
    </row>
    <row r="7483" spans="1:17" x14ac:dyDescent="0.3">
      <c r="A7483" t="s">
        <v>17</v>
      </c>
      <c r="B7483" t="s">
        <v>967</v>
      </c>
      <c r="C7483" t="s">
        <v>968</v>
      </c>
      <c r="D7483" t="s">
        <v>34</v>
      </c>
      <c r="E7483" t="s">
        <v>21</v>
      </c>
      <c r="F7483" t="s">
        <v>1570</v>
      </c>
      <c r="G7483" t="s">
        <v>316</v>
      </c>
      <c r="H7483">
        <v>36116</v>
      </c>
      <c r="I7483" t="s">
        <v>24</v>
      </c>
      <c r="J7483" t="s">
        <v>733</v>
      </c>
      <c r="K7483" t="s">
        <v>39</v>
      </c>
      <c r="L7483" t="s">
        <v>51</v>
      </c>
      <c r="M7483" t="s">
        <v>734</v>
      </c>
      <c r="N7483">
        <v>275.96999999999997</v>
      </c>
      <c r="O7483">
        <v>3</v>
      </c>
      <c r="P7483">
        <v>0</v>
      </c>
      <c r="Q7483">
        <v>11.038799999999981</v>
      </c>
    </row>
    <row r="7484" spans="1:17" x14ac:dyDescent="0.3">
      <c r="A7484" t="s">
        <v>42</v>
      </c>
      <c r="B7484" t="s">
        <v>4713</v>
      </c>
      <c r="C7484" t="s">
        <v>4714</v>
      </c>
      <c r="D7484" t="s">
        <v>90</v>
      </c>
      <c r="E7484" t="s">
        <v>21</v>
      </c>
      <c r="F7484" t="s">
        <v>45</v>
      </c>
      <c r="G7484" t="s">
        <v>46</v>
      </c>
      <c r="H7484">
        <v>33311</v>
      </c>
      <c r="I7484" t="s">
        <v>24</v>
      </c>
      <c r="J7484" t="s">
        <v>733</v>
      </c>
      <c r="K7484" t="s">
        <v>39</v>
      </c>
      <c r="L7484" t="s">
        <v>51</v>
      </c>
      <c r="M7484" t="s">
        <v>734</v>
      </c>
      <c r="N7484">
        <v>147.184</v>
      </c>
      <c r="O7484">
        <v>2</v>
      </c>
      <c r="P7484">
        <v>0.2</v>
      </c>
      <c r="Q7484">
        <v>-29.436800000000012</v>
      </c>
    </row>
    <row r="7485" spans="1:17" x14ac:dyDescent="0.3">
      <c r="A7485" t="s">
        <v>166</v>
      </c>
      <c r="B7485" t="s">
        <v>2009</v>
      </c>
      <c r="C7485" t="s">
        <v>2010</v>
      </c>
      <c r="D7485" t="s">
        <v>90</v>
      </c>
      <c r="E7485" t="s">
        <v>21</v>
      </c>
      <c r="F7485" t="s">
        <v>399</v>
      </c>
      <c r="G7485" t="s">
        <v>400</v>
      </c>
      <c r="H7485">
        <v>80013</v>
      </c>
      <c r="I7485" t="s">
        <v>37</v>
      </c>
      <c r="J7485" t="s">
        <v>733</v>
      </c>
      <c r="K7485" t="s">
        <v>39</v>
      </c>
      <c r="L7485" t="s">
        <v>51</v>
      </c>
      <c r="M7485" t="s">
        <v>734</v>
      </c>
      <c r="N7485">
        <v>147.184</v>
      </c>
      <c r="O7485">
        <v>2</v>
      </c>
      <c r="P7485">
        <v>0.2</v>
      </c>
      <c r="Q7485">
        <v>-29.436800000000012</v>
      </c>
    </row>
    <row r="7486" spans="1:17" x14ac:dyDescent="0.3">
      <c r="A7486" t="s">
        <v>17</v>
      </c>
      <c r="B7486" t="s">
        <v>5408</v>
      </c>
      <c r="C7486" t="s">
        <v>5409</v>
      </c>
      <c r="D7486" t="s">
        <v>34</v>
      </c>
      <c r="E7486" t="s">
        <v>21</v>
      </c>
      <c r="F7486" t="s">
        <v>4070</v>
      </c>
      <c r="G7486" t="s">
        <v>1477</v>
      </c>
      <c r="H7486">
        <v>72209</v>
      </c>
      <c r="I7486" t="s">
        <v>24</v>
      </c>
      <c r="J7486" t="s">
        <v>733</v>
      </c>
      <c r="K7486" t="s">
        <v>39</v>
      </c>
      <c r="L7486" t="s">
        <v>51</v>
      </c>
      <c r="M7486" t="s">
        <v>734</v>
      </c>
      <c r="N7486">
        <v>367.96</v>
      </c>
      <c r="O7486">
        <v>4</v>
      </c>
      <c r="P7486">
        <v>0</v>
      </c>
      <c r="Q7486">
        <v>14.718399999999974</v>
      </c>
    </row>
    <row r="7487" spans="1:17" x14ac:dyDescent="0.3">
      <c r="A7487" t="s">
        <v>42</v>
      </c>
      <c r="B7487" t="s">
        <v>3852</v>
      </c>
      <c r="C7487" t="s">
        <v>3853</v>
      </c>
      <c r="D7487" t="s">
        <v>34</v>
      </c>
      <c r="E7487" t="s">
        <v>21</v>
      </c>
      <c r="F7487" t="s">
        <v>129</v>
      </c>
      <c r="G7487" t="s">
        <v>130</v>
      </c>
      <c r="H7487">
        <v>19143</v>
      </c>
      <c r="I7487" t="s">
        <v>131</v>
      </c>
      <c r="J7487" t="s">
        <v>733</v>
      </c>
      <c r="K7487" t="s">
        <v>39</v>
      </c>
      <c r="L7487" t="s">
        <v>51</v>
      </c>
      <c r="M7487" t="s">
        <v>734</v>
      </c>
      <c r="N7487">
        <v>147.184</v>
      </c>
      <c r="O7487">
        <v>2</v>
      </c>
      <c r="P7487">
        <v>0.2</v>
      </c>
      <c r="Q7487">
        <v>-29.436800000000012</v>
      </c>
    </row>
    <row r="7488" spans="1:17" x14ac:dyDescent="0.3">
      <c r="A7488" t="s">
        <v>17</v>
      </c>
      <c r="B7488" t="s">
        <v>407</v>
      </c>
      <c r="C7488" t="s">
        <v>408</v>
      </c>
      <c r="D7488" t="s">
        <v>20</v>
      </c>
      <c r="E7488" t="s">
        <v>21</v>
      </c>
      <c r="F7488" t="s">
        <v>1476</v>
      </c>
      <c r="G7488" t="s">
        <v>78</v>
      </c>
      <c r="H7488">
        <v>28314</v>
      </c>
      <c r="I7488" t="s">
        <v>24</v>
      </c>
      <c r="J7488" t="s">
        <v>733</v>
      </c>
      <c r="K7488" t="s">
        <v>39</v>
      </c>
      <c r="L7488" t="s">
        <v>51</v>
      </c>
      <c r="M7488" t="s">
        <v>734</v>
      </c>
      <c r="N7488">
        <v>147.184</v>
      </c>
      <c r="O7488">
        <v>2</v>
      </c>
      <c r="P7488">
        <v>0.2</v>
      </c>
      <c r="Q7488">
        <v>-29.436800000000012</v>
      </c>
    </row>
    <row r="7489" spans="1:17" x14ac:dyDescent="0.3">
      <c r="A7489" t="s">
        <v>42</v>
      </c>
      <c r="B7489" t="s">
        <v>5577</v>
      </c>
      <c r="C7489" t="s">
        <v>5578</v>
      </c>
      <c r="D7489" t="s">
        <v>20</v>
      </c>
      <c r="E7489" t="s">
        <v>21</v>
      </c>
      <c r="F7489" t="s">
        <v>4405</v>
      </c>
      <c r="G7489" t="s">
        <v>296</v>
      </c>
      <c r="H7489">
        <v>37211</v>
      </c>
      <c r="I7489" t="s">
        <v>24</v>
      </c>
      <c r="J7489" t="s">
        <v>733</v>
      </c>
      <c r="K7489" t="s">
        <v>39</v>
      </c>
      <c r="L7489" t="s">
        <v>51</v>
      </c>
      <c r="M7489" t="s">
        <v>734</v>
      </c>
      <c r="N7489">
        <v>294.36799999999999</v>
      </c>
      <c r="O7489">
        <v>4</v>
      </c>
      <c r="P7489">
        <v>0.2</v>
      </c>
      <c r="Q7489">
        <v>-58.873600000000025</v>
      </c>
    </row>
    <row r="7490" spans="1:17" x14ac:dyDescent="0.3">
      <c r="A7490" t="s">
        <v>42</v>
      </c>
      <c r="B7490" t="s">
        <v>2536</v>
      </c>
      <c r="C7490" t="s">
        <v>2537</v>
      </c>
      <c r="D7490" t="s">
        <v>34</v>
      </c>
      <c r="E7490" t="s">
        <v>21</v>
      </c>
      <c r="F7490" t="s">
        <v>235</v>
      </c>
      <c r="G7490" t="s">
        <v>236</v>
      </c>
      <c r="H7490">
        <v>10011</v>
      </c>
      <c r="I7490" t="s">
        <v>131</v>
      </c>
      <c r="J7490" t="s">
        <v>2542</v>
      </c>
      <c r="K7490" t="s">
        <v>39</v>
      </c>
      <c r="L7490" t="s">
        <v>51</v>
      </c>
      <c r="M7490" t="s">
        <v>2543</v>
      </c>
      <c r="N7490">
        <v>601.65</v>
      </c>
      <c r="O7490">
        <v>5</v>
      </c>
      <c r="P7490">
        <v>0</v>
      </c>
      <c r="Q7490">
        <v>156.42899999999997</v>
      </c>
    </row>
    <row r="7491" spans="1:17" x14ac:dyDescent="0.3">
      <c r="A7491" t="s">
        <v>42</v>
      </c>
      <c r="B7491" t="s">
        <v>4570</v>
      </c>
      <c r="C7491" t="s">
        <v>4571</v>
      </c>
      <c r="D7491" t="s">
        <v>90</v>
      </c>
      <c r="E7491" t="s">
        <v>21</v>
      </c>
      <c r="F7491" t="s">
        <v>435</v>
      </c>
      <c r="G7491" t="s">
        <v>1107</v>
      </c>
      <c r="H7491">
        <v>31907</v>
      </c>
      <c r="I7491" t="s">
        <v>24</v>
      </c>
      <c r="J7491" t="s">
        <v>2542</v>
      </c>
      <c r="K7491" t="s">
        <v>39</v>
      </c>
      <c r="L7491" t="s">
        <v>51</v>
      </c>
      <c r="M7491" t="s">
        <v>2543</v>
      </c>
      <c r="N7491">
        <v>481.32</v>
      </c>
      <c r="O7491">
        <v>4</v>
      </c>
      <c r="P7491">
        <v>0</v>
      </c>
      <c r="Q7491">
        <v>125.14319999999998</v>
      </c>
    </row>
    <row r="7492" spans="1:17" x14ac:dyDescent="0.3">
      <c r="A7492" t="s">
        <v>17</v>
      </c>
      <c r="B7492" t="s">
        <v>617</v>
      </c>
      <c r="C7492" t="s">
        <v>618</v>
      </c>
      <c r="D7492" t="s">
        <v>34</v>
      </c>
      <c r="E7492" t="s">
        <v>21</v>
      </c>
      <c r="F7492" t="s">
        <v>235</v>
      </c>
      <c r="G7492" t="s">
        <v>236</v>
      </c>
      <c r="H7492">
        <v>10009</v>
      </c>
      <c r="I7492" t="s">
        <v>131</v>
      </c>
      <c r="J7492" t="s">
        <v>2542</v>
      </c>
      <c r="K7492" t="s">
        <v>39</v>
      </c>
      <c r="L7492" t="s">
        <v>51</v>
      </c>
      <c r="M7492" t="s">
        <v>2543</v>
      </c>
      <c r="N7492">
        <v>120.33</v>
      </c>
      <c r="O7492">
        <v>1</v>
      </c>
      <c r="P7492">
        <v>0</v>
      </c>
      <c r="Q7492">
        <v>31.285799999999995</v>
      </c>
    </row>
    <row r="7493" spans="1:17" x14ac:dyDescent="0.3">
      <c r="A7493" t="s">
        <v>42</v>
      </c>
      <c r="B7493" t="s">
        <v>657</v>
      </c>
      <c r="C7493" t="s">
        <v>658</v>
      </c>
      <c r="D7493" t="s">
        <v>90</v>
      </c>
      <c r="E7493" t="s">
        <v>21</v>
      </c>
      <c r="F7493" t="s">
        <v>1273</v>
      </c>
      <c r="G7493" t="s">
        <v>23</v>
      </c>
      <c r="H7493">
        <v>40475</v>
      </c>
      <c r="I7493" t="s">
        <v>24</v>
      </c>
      <c r="J7493" t="s">
        <v>2542</v>
      </c>
      <c r="K7493" t="s">
        <v>39</v>
      </c>
      <c r="L7493" t="s">
        <v>51</v>
      </c>
      <c r="M7493" t="s">
        <v>2543</v>
      </c>
      <c r="N7493">
        <v>1443.96</v>
      </c>
      <c r="O7493">
        <v>12</v>
      </c>
      <c r="P7493">
        <v>0</v>
      </c>
      <c r="Q7493">
        <v>375.42959999999994</v>
      </c>
    </row>
    <row r="7494" spans="1:17" x14ac:dyDescent="0.3">
      <c r="A7494" t="s">
        <v>42</v>
      </c>
      <c r="B7494" t="s">
        <v>877</v>
      </c>
      <c r="C7494" t="s">
        <v>878</v>
      </c>
      <c r="D7494" t="s">
        <v>34</v>
      </c>
      <c r="E7494" t="s">
        <v>21</v>
      </c>
      <c r="F7494" t="s">
        <v>1622</v>
      </c>
      <c r="G7494" t="s">
        <v>36</v>
      </c>
      <c r="H7494">
        <v>92804</v>
      </c>
      <c r="I7494" t="s">
        <v>37</v>
      </c>
      <c r="J7494" t="s">
        <v>2542</v>
      </c>
      <c r="K7494" t="s">
        <v>39</v>
      </c>
      <c r="L7494" t="s">
        <v>51</v>
      </c>
      <c r="M7494" t="s">
        <v>2543</v>
      </c>
      <c r="N7494">
        <v>481.32</v>
      </c>
      <c r="O7494">
        <v>4</v>
      </c>
      <c r="P7494">
        <v>0</v>
      </c>
      <c r="Q7494">
        <v>125.14319999999998</v>
      </c>
    </row>
    <row r="7495" spans="1:17" x14ac:dyDescent="0.3">
      <c r="A7495" t="s">
        <v>1122</v>
      </c>
      <c r="B7495" t="s">
        <v>4570</v>
      </c>
      <c r="C7495" t="s">
        <v>4571</v>
      </c>
      <c r="D7495" t="s">
        <v>90</v>
      </c>
      <c r="E7495" t="s">
        <v>21</v>
      </c>
      <c r="F7495" t="s">
        <v>35</v>
      </c>
      <c r="G7495" t="s">
        <v>36</v>
      </c>
      <c r="H7495">
        <v>90032</v>
      </c>
      <c r="I7495" t="s">
        <v>37</v>
      </c>
      <c r="J7495" t="s">
        <v>2542</v>
      </c>
      <c r="K7495" t="s">
        <v>39</v>
      </c>
      <c r="L7495" t="s">
        <v>51</v>
      </c>
      <c r="M7495" t="s">
        <v>2543</v>
      </c>
      <c r="N7495">
        <v>481.32</v>
      </c>
      <c r="O7495">
        <v>4</v>
      </c>
      <c r="P7495">
        <v>0</v>
      </c>
      <c r="Q7495">
        <v>125.14319999999998</v>
      </c>
    </row>
    <row r="7496" spans="1:17" x14ac:dyDescent="0.3">
      <c r="A7496" t="s">
        <v>42</v>
      </c>
      <c r="B7496" t="s">
        <v>869</v>
      </c>
      <c r="C7496" t="s">
        <v>870</v>
      </c>
      <c r="D7496" t="s">
        <v>34</v>
      </c>
      <c r="E7496" t="s">
        <v>21</v>
      </c>
      <c r="F7496" t="s">
        <v>1903</v>
      </c>
      <c r="G7496" t="s">
        <v>4111</v>
      </c>
      <c r="H7496" t="s">
        <v>4112</v>
      </c>
      <c r="I7496" t="s">
        <v>131</v>
      </c>
      <c r="J7496" t="s">
        <v>2542</v>
      </c>
      <c r="K7496" t="s">
        <v>39</v>
      </c>
      <c r="L7496" t="s">
        <v>51</v>
      </c>
      <c r="M7496" t="s">
        <v>2543</v>
      </c>
      <c r="N7496">
        <v>1564.29</v>
      </c>
      <c r="O7496">
        <v>13</v>
      </c>
      <c r="P7496">
        <v>0</v>
      </c>
      <c r="Q7496">
        <v>406.71539999999993</v>
      </c>
    </row>
    <row r="7497" spans="1:17" x14ac:dyDescent="0.3">
      <c r="A7497" t="s">
        <v>42</v>
      </c>
      <c r="B7497" t="s">
        <v>4959</v>
      </c>
      <c r="C7497" t="s">
        <v>4960</v>
      </c>
      <c r="D7497" t="s">
        <v>20</v>
      </c>
      <c r="E7497" t="s">
        <v>21</v>
      </c>
      <c r="F7497" t="s">
        <v>129</v>
      </c>
      <c r="G7497" t="s">
        <v>130</v>
      </c>
      <c r="H7497">
        <v>19140</v>
      </c>
      <c r="I7497" t="s">
        <v>131</v>
      </c>
      <c r="J7497" t="s">
        <v>2542</v>
      </c>
      <c r="K7497" t="s">
        <v>39</v>
      </c>
      <c r="L7497" t="s">
        <v>51</v>
      </c>
      <c r="M7497" t="s">
        <v>2543</v>
      </c>
      <c r="N7497">
        <v>577.58400000000006</v>
      </c>
      <c r="O7497">
        <v>6</v>
      </c>
      <c r="P7497">
        <v>0.2</v>
      </c>
      <c r="Q7497">
        <v>43.318799999999953</v>
      </c>
    </row>
    <row r="7498" spans="1:17" x14ac:dyDescent="0.3">
      <c r="A7498" t="s">
        <v>42</v>
      </c>
      <c r="B7498" t="s">
        <v>2370</v>
      </c>
      <c r="C7498" t="s">
        <v>2371</v>
      </c>
      <c r="D7498" t="s">
        <v>34</v>
      </c>
      <c r="E7498" t="s">
        <v>21</v>
      </c>
      <c r="F7498" t="s">
        <v>712</v>
      </c>
      <c r="G7498" t="s">
        <v>92</v>
      </c>
      <c r="H7498">
        <v>75220</v>
      </c>
      <c r="I7498" t="s">
        <v>93</v>
      </c>
      <c r="J7498" t="s">
        <v>2372</v>
      </c>
      <c r="K7498" t="s">
        <v>39</v>
      </c>
      <c r="L7498" t="s">
        <v>51</v>
      </c>
      <c r="M7498" t="s">
        <v>2373</v>
      </c>
      <c r="N7498">
        <v>12.991999999999999</v>
      </c>
      <c r="O7498">
        <v>1</v>
      </c>
      <c r="P7498">
        <v>0.2</v>
      </c>
      <c r="Q7498">
        <v>-0.81199999999999983</v>
      </c>
    </row>
    <row r="7499" spans="1:17" x14ac:dyDescent="0.3">
      <c r="A7499" t="s">
        <v>17</v>
      </c>
      <c r="B7499" t="s">
        <v>3321</v>
      </c>
      <c r="C7499" t="s">
        <v>3322</v>
      </c>
      <c r="D7499" t="s">
        <v>20</v>
      </c>
      <c r="E7499" t="s">
        <v>21</v>
      </c>
      <c r="F7499" t="s">
        <v>2374</v>
      </c>
      <c r="G7499" t="s">
        <v>283</v>
      </c>
      <c r="H7499">
        <v>22304</v>
      </c>
      <c r="I7499" t="s">
        <v>24</v>
      </c>
      <c r="J7499" t="s">
        <v>2372</v>
      </c>
      <c r="K7499" t="s">
        <v>39</v>
      </c>
      <c r="L7499" t="s">
        <v>51</v>
      </c>
      <c r="M7499" t="s">
        <v>2373</v>
      </c>
      <c r="N7499">
        <v>81.199999999999989</v>
      </c>
      <c r="O7499">
        <v>5</v>
      </c>
      <c r="P7499">
        <v>0</v>
      </c>
      <c r="Q7499">
        <v>12.18</v>
      </c>
    </row>
    <row r="7500" spans="1:17" x14ac:dyDescent="0.3">
      <c r="A7500" t="s">
        <v>17</v>
      </c>
      <c r="B7500" t="s">
        <v>2229</v>
      </c>
      <c r="C7500" t="s">
        <v>2230</v>
      </c>
      <c r="D7500" t="s">
        <v>20</v>
      </c>
      <c r="E7500" t="s">
        <v>21</v>
      </c>
      <c r="F7500" t="s">
        <v>2393</v>
      </c>
      <c r="G7500" t="s">
        <v>436</v>
      </c>
      <c r="H7500">
        <v>43615</v>
      </c>
      <c r="I7500" t="s">
        <v>131</v>
      </c>
      <c r="J7500" t="s">
        <v>2372</v>
      </c>
      <c r="K7500" t="s">
        <v>39</v>
      </c>
      <c r="L7500" t="s">
        <v>51</v>
      </c>
      <c r="M7500" t="s">
        <v>2373</v>
      </c>
      <c r="N7500">
        <v>38.975999999999999</v>
      </c>
      <c r="O7500">
        <v>3</v>
      </c>
      <c r="P7500">
        <v>0.2</v>
      </c>
      <c r="Q7500">
        <v>-2.4359999999999999</v>
      </c>
    </row>
    <row r="7501" spans="1:17" x14ac:dyDescent="0.3">
      <c r="A7501" t="s">
        <v>42</v>
      </c>
      <c r="B7501" t="s">
        <v>4140</v>
      </c>
      <c r="C7501" t="s">
        <v>4141</v>
      </c>
      <c r="D7501" t="s">
        <v>20</v>
      </c>
      <c r="E7501" t="s">
        <v>21</v>
      </c>
      <c r="F7501" t="s">
        <v>129</v>
      </c>
      <c r="G7501" t="s">
        <v>130</v>
      </c>
      <c r="H7501">
        <v>19140</v>
      </c>
      <c r="I7501" t="s">
        <v>131</v>
      </c>
      <c r="J7501" t="s">
        <v>2372</v>
      </c>
      <c r="K7501" t="s">
        <v>39</v>
      </c>
      <c r="L7501" t="s">
        <v>51</v>
      </c>
      <c r="M7501" t="s">
        <v>2373</v>
      </c>
      <c r="N7501">
        <v>38.975999999999999</v>
      </c>
      <c r="O7501">
        <v>3</v>
      </c>
      <c r="P7501">
        <v>0.2</v>
      </c>
      <c r="Q7501">
        <v>-2.4359999999999999</v>
      </c>
    </row>
    <row r="7502" spans="1:17" x14ac:dyDescent="0.3">
      <c r="A7502" t="s">
        <v>1122</v>
      </c>
      <c r="B7502" t="s">
        <v>2594</v>
      </c>
      <c r="C7502" t="s">
        <v>2595</v>
      </c>
      <c r="D7502" t="s">
        <v>34</v>
      </c>
      <c r="E7502" t="s">
        <v>21</v>
      </c>
      <c r="F7502" t="s">
        <v>435</v>
      </c>
      <c r="G7502" t="s">
        <v>436</v>
      </c>
      <c r="H7502">
        <v>43229</v>
      </c>
      <c r="I7502" t="s">
        <v>131</v>
      </c>
      <c r="J7502" t="s">
        <v>2372</v>
      </c>
      <c r="K7502" t="s">
        <v>39</v>
      </c>
      <c r="L7502" t="s">
        <v>51</v>
      </c>
      <c r="M7502" t="s">
        <v>2373</v>
      </c>
      <c r="N7502">
        <v>64.959999999999994</v>
      </c>
      <c r="O7502">
        <v>5</v>
      </c>
      <c r="P7502">
        <v>0.2</v>
      </c>
      <c r="Q7502">
        <v>-4.0599999999999987</v>
      </c>
    </row>
    <row r="7503" spans="1:17" x14ac:dyDescent="0.3">
      <c r="A7503" t="s">
        <v>42</v>
      </c>
      <c r="B7503" t="s">
        <v>981</v>
      </c>
      <c r="C7503" t="s">
        <v>982</v>
      </c>
      <c r="D7503" t="s">
        <v>20</v>
      </c>
      <c r="E7503" t="s">
        <v>21</v>
      </c>
      <c r="F7503" t="s">
        <v>1320</v>
      </c>
      <c r="G7503" t="s">
        <v>78</v>
      </c>
      <c r="H7503">
        <v>28540</v>
      </c>
      <c r="I7503" t="s">
        <v>24</v>
      </c>
      <c r="J7503" t="s">
        <v>2372</v>
      </c>
      <c r="K7503" t="s">
        <v>39</v>
      </c>
      <c r="L7503" t="s">
        <v>51</v>
      </c>
      <c r="M7503" t="s">
        <v>2373</v>
      </c>
      <c r="N7503">
        <v>25.983999999999998</v>
      </c>
      <c r="O7503">
        <v>2</v>
      </c>
      <c r="P7503">
        <v>0.2</v>
      </c>
      <c r="Q7503">
        <v>-1.6239999999999997</v>
      </c>
    </row>
    <row r="7504" spans="1:17" x14ac:dyDescent="0.3">
      <c r="A7504" t="s">
        <v>42</v>
      </c>
      <c r="B7504" t="s">
        <v>3956</v>
      </c>
      <c r="C7504" t="s">
        <v>3957</v>
      </c>
      <c r="D7504" t="s">
        <v>34</v>
      </c>
      <c r="E7504" t="s">
        <v>21</v>
      </c>
      <c r="F7504" t="s">
        <v>3481</v>
      </c>
      <c r="G7504" t="s">
        <v>224</v>
      </c>
      <c r="H7504">
        <v>47905</v>
      </c>
      <c r="I7504" t="s">
        <v>93</v>
      </c>
      <c r="J7504" t="s">
        <v>2372</v>
      </c>
      <c r="K7504" t="s">
        <v>39</v>
      </c>
      <c r="L7504" t="s">
        <v>51</v>
      </c>
      <c r="M7504" t="s">
        <v>2373</v>
      </c>
      <c r="N7504">
        <v>32.479999999999997</v>
      </c>
      <c r="O7504">
        <v>2</v>
      </c>
      <c r="P7504">
        <v>0</v>
      </c>
      <c r="Q7504">
        <v>4.8719999999999999</v>
      </c>
    </row>
    <row r="7505" spans="1:17" x14ac:dyDescent="0.3">
      <c r="A7505" t="s">
        <v>42</v>
      </c>
      <c r="B7505" t="s">
        <v>5269</v>
      </c>
      <c r="C7505" t="s">
        <v>5270</v>
      </c>
      <c r="D7505" t="s">
        <v>20</v>
      </c>
      <c r="E7505" t="s">
        <v>21</v>
      </c>
      <c r="F7505" t="s">
        <v>5811</v>
      </c>
      <c r="G7505" t="s">
        <v>36</v>
      </c>
      <c r="H7505">
        <v>95037</v>
      </c>
      <c r="I7505" t="s">
        <v>37</v>
      </c>
      <c r="J7505" t="s">
        <v>2372</v>
      </c>
      <c r="K7505" t="s">
        <v>39</v>
      </c>
      <c r="L7505" t="s">
        <v>51</v>
      </c>
      <c r="M7505" t="s">
        <v>2373</v>
      </c>
      <c r="N7505">
        <v>48.72</v>
      </c>
      <c r="O7505">
        <v>3</v>
      </c>
      <c r="P7505">
        <v>0</v>
      </c>
      <c r="Q7505">
        <v>7.3079999999999998</v>
      </c>
    </row>
    <row r="7506" spans="1:17" x14ac:dyDescent="0.3">
      <c r="A7506" t="s">
        <v>166</v>
      </c>
      <c r="B7506" t="s">
        <v>1351</v>
      </c>
      <c r="C7506" t="s">
        <v>1352</v>
      </c>
      <c r="D7506" t="s">
        <v>20</v>
      </c>
      <c r="E7506" t="s">
        <v>21</v>
      </c>
      <c r="F7506" t="s">
        <v>84</v>
      </c>
      <c r="G7506" t="s">
        <v>85</v>
      </c>
      <c r="H7506">
        <v>98115</v>
      </c>
      <c r="I7506" t="s">
        <v>37</v>
      </c>
      <c r="J7506" t="s">
        <v>2372</v>
      </c>
      <c r="K7506" t="s">
        <v>39</v>
      </c>
      <c r="L7506" t="s">
        <v>51</v>
      </c>
      <c r="M7506" t="s">
        <v>2373</v>
      </c>
      <c r="N7506">
        <v>32.479999999999997</v>
      </c>
      <c r="O7506">
        <v>2</v>
      </c>
      <c r="P7506">
        <v>0</v>
      </c>
      <c r="Q7506">
        <v>4.8719999999999999</v>
      </c>
    </row>
    <row r="7507" spans="1:17" x14ac:dyDescent="0.3">
      <c r="A7507" t="s">
        <v>42</v>
      </c>
      <c r="B7507" t="s">
        <v>4023</v>
      </c>
      <c r="C7507" t="s">
        <v>4024</v>
      </c>
      <c r="D7507" t="s">
        <v>20</v>
      </c>
      <c r="E7507" t="s">
        <v>21</v>
      </c>
      <c r="F7507" t="s">
        <v>1125</v>
      </c>
      <c r="G7507" t="s">
        <v>654</v>
      </c>
      <c r="H7507">
        <v>6040</v>
      </c>
      <c r="I7507" t="s">
        <v>131</v>
      </c>
      <c r="J7507" t="s">
        <v>2372</v>
      </c>
      <c r="K7507" t="s">
        <v>39</v>
      </c>
      <c r="L7507" t="s">
        <v>51</v>
      </c>
      <c r="M7507" t="s">
        <v>2373</v>
      </c>
      <c r="N7507">
        <v>16.239999999999998</v>
      </c>
      <c r="O7507">
        <v>1</v>
      </c>
      <c r="P7507">
        <v>0</v>
      </c>
      <c r="Q7507">
        <v>2.4359999999999999</v>
      </c>
    </row>
    <row r="7508" spans="1:17" x14ac:dyDescent="0.3">
      <c r="A7508" t="s">
        <v>17</v>
      </c>
      <c r="B7508" t="s">
        <v>2062</v>
      </c>
      <c r="C7508" t="s">
        <v>2063</v>
      </c>
      <c r="D7508" t="s">
        <v>34</v>
      </c>
      <c r="E7508" t="s">
        <v>21</v>
      </c>
      <c r="F7508" t="s">
        <v>235</v>
      </c>
      <c r="G7508" t="s">
        <v>236</v>
      </c>
      <c r="H7508">
        <v>10024</v>
      </c>
      <c r="I7508" t="s">
        <v>131</v>
      </c>
      <c r="J7508" t="s">
        <v>2372</v>
      </c>
      <c r="K7508" t="s">
        <v>39</v>
      </c>
      <c r="L7508" t="s">
        <v>51</v>
      </c>
      <c r="M7508" t="s">
        <v>2373</v>
      </c>
      <c r="N7508">
        <v>64.959999999999994</v>
      </c>
      <c r="O7508">
        <v>4</v>
      </c>
      <c r="P7508">
        <v>0</v>
      </c>
      <c r="Q7508">
        <v>9.7439999999999998</v>
      </c>
    </row>
    <row r="7509" spans="1:17" x14ac:dyDescent="0.3">
      <c r="A7509" t="s">
        <v>17</v>
      </c>
      <c r="B7509" t="s">
        <v>1224</v>
      </c>
      <c r="C7509" t="s">
        <v>1225</v>
      </c>
      <c r="D7509" t="s">
        <v>20</v>
      </c>
      <c r="E7509" t="s">
        <v>21</v>
      </c>
      <c r="F7509" t="s">
        <v>163</v>
      </c>
      <c r="G7509" t="s">
        <v>92</v>
      </c>
      <c r="H7509">
        <v>77036</v>
      </c>
      <c r="I7509" t="s">
        <v>93</v>
      </c>
      <c r="J7509" t="s">
        <v>1226</v>
      </c>
      <c r="K7509" t="s">
        <v>39</v>
      </c>
      <c r="L7509" t="s">
        <v>51</v>
      </c>
      <c r="M7509" t="s">
        <v>1227</v>
      </c>
      <c r="N7509">
        <v>35.952000000000005</v>
      </c>
      <c r="O7509">
        <v>3</v>
      </c>
      <c r="P7509">
        <v>0.2</v>
      </c>
      <c r="Q7509">
        <v>3.5951999999999984</v>
      </c>
    </row>
    <row r="7510" spans="1:17" x14ac:dyDescent="0.3">
      <c r="A7510" t="s">
        <v>42</v>
      </c>
      <c r="B7510" t="s">
        <v>4091</v>
      </c>
      <c r="C7510" t="s">
        <v>4092</v>
      </c>
      <c r="D7510" t="s">
        <v>34</v>
      </c>
      <c r="E7510" t="s">
        <v>21</v>
      </c>
      <c r="F7510" t="s">
        <v>112</v>
      </c>
      <c r="G7510" t="s">
        <v>36</v>
      </c>
      <c r="H7510">
        <v>94110</v>
      </c>
      <c r="I7510" t="s">
        <v>37</v>
      </c>
      <c r="J7510" t="s">
        <v>1226</v>
      </c>
      <c r="K7510" t="s">
        <v>39</v>
      </c>
      <c r="L7510" t="s">
        <v>51</v>
      </c>
      <c r="M7510" t="s">
        <v>1227</v>
      </c>
      <c r="N7510">
        <v>14.98</v>
      </c>
      <c r="O7510">
        <v>1</v>
      </c>
      <c r="P7510">
        <v>0</v>
      </c>
      <c r="Q7510">
        <v>4.1943999999999999</v>
      </c>
    </row>
    <row r="7511" spans="1:17" x14ac:dyDescent="0.3">
      <c r="A7511" t="s">
        <v>1122</v>
      </c>
      <c r="B7511" t="s">
        <v>4848</v>
      </c>
      <c r="C7511" t="s">
        <v>4849</v>
      </c>
      <c r="D7511" t="s">
        <v>20</v>
      </c>
      <c r="E7511" t="s">
        <v>21</v>
      </c>
      <c r="F7511" t="s">
        <v>235</v>
      </c>
      <c r="G7511" t="s">
        <v>236</v>
      </c>
      <c r="H7511">
        <v>10024</v>
      </c>
      <c r="I7511" t="s">
        <v>131</v>
      </c>
      <c r="J7511" t="s">
        <v>1226</v>
      </c>
      <c r="K7511" t="s">
        <v>39</v>
      </c>
      <c r="L7511" t="s">
        <v>51</v>
      </c>
      <c r="M7511" t="s">
        <v>1227</v>
      </c>
      <c r="N7511">
        <v>44.94</v>
      </c>
      <c r="O7511">
        <v>3</v>
      </c>
      <c r="P7511">
        <v>0</v>
      </c>
      <c r="Q7511">
        <v>12.5832</v>
      </c>
    </row>
    <row r="7512" spans="1:17" x14ac:dyDescent="0.3">
      <c r="A7512" t="s">
        <v>17</v>
      </c>
      <c r="B7512" t="s">
        <v>3659</v>
      </c>
      <c r="C7512" t="s">
        <v>3660</v>
      </c>
      <c r="D7512" t="s">
        <v>34</v>
      </c>
      <c r="E7512" t="s">
        <v>21</v>
      </c>
      <c r="F7512" t="s">
        <v>22</v>
      </c>
      <c r="G7512" t="s">
        <v>23</v>
      </c>
      <c r="H7512">
        <v>42420</v>
      </c>
      <c r="I7512" t="s">
        <v>24</v>
      </c>
      <c r="J7512" t="s">
        <v>1226</v>
      </c>
      <c r="K7512" t="s">
        <v>39</v>
      </c>
      <c r="L7512" t="s">
        <v>51</v>
      </c>
      <c r="M7512" t="s">
        <v>1227</v>
      </c>
      <c r="N7512">
        <v>59.92</v>
      </c>
      <c r="O7512">
        <v>4</v>
      </c>
      <c r="P7512">
        <v>0</v>
      </c>
      <c r="Q7512">
        <v>16.7776</v>
      </c>
    </row>
    <row r="7513" spans="1:17" x14ac:dyDescent="0.3">
      <c r="A7513" t="s">
        <v>42</v>
      </c>
      <c r="B7513" t="s">
        <v>1718</v>
      </c>
      <c r="C7513" t="s">
        <v>1719</v>
      </c>
      <c r="D7513" t="s">
        <v>20</v>
      </c>
      <c r="E7513" t="s">
        <v>21</v>
      </c>
      <c r="F7513" t="s">
        <v>5484</v>
      </c>
      <c r="G7513" t="s">
        <v>92</v>
      </c>
      <c r="H7513">
        <v>76706</v>
      </c>
      <c r="I7513" t="s">
        <v>93</v>
      </c>
      <c r="J7513" t="s">
        <v>1226</v>
      </c>
      <c r="K7513" t="s">
        <v>39</v>
      </c>
      <c r="L7513" t="s">
        <v>51</v>
      </c>
      <c r="M7513" t="s">
        <v>1227</v>
      </c>
      <c r="N7513">
        <v>23.968000000000004</v>
      </c>
      <c r="O7513">
        <v>2</v>
      </c>
      <c r="P7513">
        <v>0.2</v>
      </c>
      <c r="Q7513">
        <v>2.3967999999999989</v>
      </c>
    </row>
    <row r="7514" spans="1:17" x14ac:dyDescent="0.3">
      <c r="A7514" t="s">
        <v>166</v>
      </c>
      <c r="B7514" t="s">
        <v>550</v>
      </c>
      <c r="C7514" t="s">
        <v>551</v>
      </c>
      <c r="D7514" t="s">
        <v>34</v>
      </c>
      <c r="E7514" t="s">
        <v>21</v>
      </c>
      <c r="F7514" t="s">
        <v>552</v>
      </c>
      <c r="G7514" t="s">
        <v>36</v>
      </c>
      <c r="H7514">
        <v>95123</v>
      </c>
      <c r="I7514" t="s">
        <v>37</v>
      </c>
      <c r="J7514" t="s">
        <v>557</v>
      </c>
      <c r="K7514" t="s">
        <v>39</v>
      </c>
      <c r="L7514" t="s">
        <v>51</v>
      </c>
      <c r="M7514" t="s">
        <v>558</v>
      </c>
      <c r="N7514">
        <v>80.88</v>
      </c>
      <c r="O7514">
        <v>6</v>
      </c>
      <c r="P7514">
        <v>0</v>
      </c>
      <c r="Q7514">
        <v>21.028799999999997</v>
      </c>
    </row>
    <row r="7515" spans="1:17" x14ac:dyDescent="0.3">
      <c r="A7515" t="s">
        <v>42</v>
      </c>
      <c r="B7515" t="s">
        <v>838</v>
      </c>
      <c r="C7515" t="s">
        <v>839</v>
      </c>
      <c r="D7515" t="s">
        <v>34</v>
      </c>
      <c r="E7515" t="s">
        <v>21</v>
      </c>
      <c r="F7515" t="s">
        <v>269</v>
      </c>
      <c r="G7515" t="s">
        <v>187</v>
      </c>
      <c r="H7515">
        <v>60623</v>
      </c>
      <c r="I7515" t="s">
        <v>93</v>
      </c>
      <c r="J7515" t="s">
        <v>557</v>
      </c>
      <c r="K7515" t="s">
        <v>39</v>
      </c>
      <c r="L7515" t="s">
        <v>51</v>
      </c>
      <c r="M7515" t="s">
        <v>558</v>
      </c>
      <c r="N7515">
        <v>53.92</v>
      </c>
      <c r="O7515">
        <v>5</v>
      </c>
      <c r="P7515">
        <v>0.2</v>
      </c>
      <c r="Q7515">
        <v>4.0439999999999969</v>
      </c>
    </row>
    <row r="7516" spans="1:17" x14ac:dyDescent="0.3">
      <c r="A7516" t="s">
        <v>166</v>
      </c>
      <c r="B7516" t="s">
        <v>2784</v>
      </c>
      <c r="C7516" t="s">
        <v>2785</v>
      </c>
      <c r="D7516" t="s">
        <v>20</v>
      </c>
      <c r="E7516" t="s">
        <v>21</v>
      </c>
      <c r="F7516" t="s">
        <v>112</v>
      </c>
      <c r="G7516" t="s">
        <v>36</v>
      </c>
      <c r="H7516">
        <v>94109</v>
      </c>
      <c r="I7516" t="s">
        <v>37</v>
      </c>
      <c r="J7516" t="s">
        <v>557</v>
      </c>
      <c r="K7516" t="s">
        <v>39</v>
      </c>
      <c r="L7516" t="s">
        <v>51</v>
      </c>
      <c r="M7516" t="s">
        <v>558</v>
      </c>
      <c r="N7516">
        <v>26.96</v>
      </c>
      <c r="O7516">
        <v>2</v>
      </c>
      <c r="P7516">
        <v>0</v>
      </c>
      <c r="Q7516">
        <v>7.0095999999999989</v>
      </c>
    </row>
    <row r="7517" spans="1:17" x14ac:dyDescent="0.3">
      <c r="A7517" t="s">
        <v>166</v>
      </c>
      <c r="B7517" t="s">
        <v>4861</v>
      </c>
      <c r="C7517" t="s">
        <v>4862</v>
      </c>
      <c r="D7517" t="s">
        <v>20</v>
      </c>
      <c r="E7517" t="s">
        <v>21</v>
      </c>
      <c r="F7517" t="s">
        <v>163</v>
      </c>
      <c r="G7517" t="s">
        <v>92</v>
      </c>
      <c r="H7517">
        <v>77070</v>
      </c>
      <c r="I7517" t="s">
        <v>93</v>
      </c>
      <c r="J7517" t="s">
        <v>557</v>
      </c>
      <c r="K7517" t="s">
        <v>39</v>
      </c>
      <c r="L7517" t="s">
        <v>51</v>
      </c>
      <c r="M7517" t="s">
        <v>558</v>
      </c>
      <c r="N7517">
        <v>10.784000000000001</v>
      </c>
      <c r="O7517">
        <v>1</v>
      </c>
      <c r="P7517">
        <v>0.2</v>
      </c>
      <c r="Q7517">
        <v>0.8087999999999993</v>
      </c>
    </row>
    <row r="7518" spans="1:17" x14ac:dyDescent="0.3">
      <c r="A7518" t="s">
        <v>166</v>
      </c>
      <c r="B7518" t="s">
        <v>698</v>
      </c>
      <c r="C7518" t="s">
        <v>699</v>
      </c>
      <c r="D7518" t="s">
        <v>20</v>
      </c>
      <c r="E7518" t="s">
        <v>21</v>
      </c>
      <c r="F7518" t="s">
        <v>235</v>
      </c>
      <c r="G7518" t="s">
        <v>236</v>
      </c>
      <c r="H7518">
        <v>10009</v>
      </c>
      <c r="I7518" t="s">
        <v>131</v>
      </c>
      <c r="J7518" t="s">
        <v>557</v>
      </c>
      <c r="K7518" t="s">
        <v>39</v>
      </c>
      <c r="L7518" t="s">
        <v>51</v>
      </c>
      <c r="M7518" t="s">
        <v>558</v>
      </c>
      <c r="N7518">
        <v>40.44</v>
      </c>
      <c r="O7518">
        <v>3</v>
      </c>
      <c r="P7518">
        <v>0</v>
      </c>
      <c r="Q7518">
        <v>10.514399999999998</v>
      </c>
    </row>
    <row r="7519" spans="1:17" x14ac:dyDescent="0.3">
      <c r="A7519" t="s">
        <v>42</v>
      </c>
      <c r="B7519" t="s">
        <v>3114</v>
      </c>
      <c r="C7519" t="s">
        <v>3115</v>
      </c>
      <c r="D7519" t="s">
        <v>90</v>
      </c>
      <c r="E7519" t="s">
        <v>21</v>
      </c>
      <c r="F7519" t="s">
        <v>77</v>
      </c>
      <c r="G7519" t="s">
        <v>2287</v>
      </c>
      <c r="H7519">
        <v>3301</v>
      </c>
      <c r="I7519" t="s">
        <v>131</v>
      </c>
      <c r="J7519" t="s">
        <v>557</v>
      </c>
      <c r="K7519" t="s">
        <v>39</v>
      </c>
      <c r="L7519" t="s">
        <v>51</v>
      </c>
      <c r="M7519" t="s">
        <v>558</v>
      </c>
      <c r="N7519">
        <v>67.400000000000006</v>
      </c>
      <c r="O7519">
        <v>5</v>
      </c>
      <c r="P7519">
        <v>0</v>
      </c>
      <c r="Q7519">
        <v>17.523999999999997</v>
      </c>
    </row>
    <row r="7520" spans="1:17" x14ac:dyDescent="0.3">
      <c r="A7520" t="s">
        <v>42</v>
      </c>
      <c r="B7520" t="s">
        <v>5269</v>
      </c>
      <c r="C7520" t="s">
        <v>5270</v>
      </c>
      <c r="D7520" t="s">
        <v>20</v>
      </c>
      <c r="E7520" t="s">
        <v>21</v>
      </c>
      <c r="F7520" t="s">
        <v>269</v>
      </c>
      <c r="G7520" t="s">
        <v>187</v>
      </c>
      <c r="H7520">
        <v>60610</v>
      </c>
      <c r="I7520" t="s">
        <v>93</v>
      </c>
      <c r="J7520" t="s">
        <v>557</v>
      </c>
      <c r="K7520" t="s">
        <v>39</v>
      </c>
      <c r="L7520" t="s">
        <v>51</v>
      </c>
      <c r="M7520" t="s">
        <v>558</v>
      </c>
      <c r="N7520">
        <v>21.568000000000001</v>
      </c>
      <c r="O7520">
        <v>2</v>
      </c>
      <c r="P7520">
        <v>0.2</v>
      </c>
      <c r="Q7520">
        <v>1.6175999999999986</v>
      </c>
    </row>
    <row r="7521" spans="1:17" x14ac:dyDescent="0.3">
      <c r="A7521" t="s">
        <v>166</v>
      </c>
      <c r="B7521" t="s">
        <v>767</v>
      </c>
      <c r="C7521" t="s">
        <v>768</v>
      </c>
      <c r="D7521" t="s">
        <v>34</v>
      </c>
      <c r="E7521" t="s">
        <v>21</v>
      </c>
      <c r="F7521" t="s">
        <v>829</v>
      </c>
      <c r="G7521" t="s">
        <v>36</v>
      </c>
      <c r="H7521">
        <v>92037</v>
      </c>
      <c r="I7521" t="s">
        <v>37</v>
      </c>
      <c r="J7521" t="s">
        <v>557</v>
      </c>
      <c r="K7521" t="s">
        <v>39</v>
      </c>
      <c r="L7521" t="s">
        <v>51</v>
      </c>
      <c r="M7521" t="s">
        <v>558</v>
      </c>
      <c r="N7521">
        <v>134.80000000000001</v>
      </c>
      <c r="O7521">
        <v>10</v>
      </c>
      <c r="P7521">
        <v>0</v>
      </c>
      <c r="Q7521">
        <v>35.047999999999995</v>
      </c>
    </row>
    <row r="7522" spans="1:17" x14ac:dyDescent="0.3">
      <c r="A7522" t="s">
        <v>42</v>
      </c>
      <c r="B7522" t="s">
        <v>2553</v>
      </c>
      <c r="C7522" t="s">
        <v>2554</v>
      </c>
      <c r="D7522" t="s">
        <v>90</v>
      </c>
      <c r="E7522" t="s">
        <v>21</v>
      </c>
      <c r="F7522" t="s">
        <v>1273</v>
      </c>
      <c r="G7522" t="s">
        <v>224</v>
      </c>
      <c r="H7522">
        <v>47374</v>
      </c>
      <c r="I7522" t="s">
        <v>93</v>
      </c>
      <c r="J7522" t="s">
        <v>557</v>
      </c>
      <c r="K7522" t="s">
        <v>39</v>
      </c>
      <c r="L7522" t="s">
        <v>51</v>
      </c>
      <c r="M7522" t="s">
        <v>558</v>
      </c>
      <c r="N7522">
        <v>67.400000000000006</v>
      </c>
      <c r="O7522">
        <v>5</v>
      </c>
      <c r="P7522">
        <v>0</v>
      </c>
      <c r="Q7522">
        <v>17.523999999999997</v>
      </c>
    </row>
    <row r="7523" spans="1:17" x14ac:dyDescent="0.3">
      <c r="A7523" t="s">
        <v>17</v>
      </c>
      <c r="B7523" t="s">
        <v>4275</v>
      </c>
      <c r="C7523" t="s">
        <v>4276</v>
      </c>
      <c r="D7523" t="s">
        <v>20</v>
      </c>
      <c r="E7523" t="s">
        <v>21</v>
      </c>
      <c r="F7523" t="s">
        <v>4095</v>
      </c>
      <c r="G7523" t="s">
        <v>428</v>
      </c>
      <c r="H7523">
        <v>52302</v>
      </c>
      <c r="I7523" t="s">
        <v>93</v>
      </c>
      <c r="J7523" t="s">
        <v>557</v>
      </c>
      <c r="K7523" t="s">
        <v>39</v>
      </c>
      <c r="L7523" t="s">
        <v>51</v>
      </c>
      <c r="M7523" t="s">
        <v>558</v>
      </c>
      <c r="N7523">
        <v>13.48</v>
      </c>
      <c r="O7523">
        <v>1</v>
      </c>
      <c r="P7523">
        <v>0</v>
      </c>
      <c r="Q7523">
        <v>3.5047999999999995</v>
      </c>
    </row>
    <row r="7524" spans="1:17" x14ac:dyDescent="0.3">
      <c r="A7524" t="s">
        <v>42</v>
      </c>
      <c r="B7524" t="s">
        <v>1728</v>
      </c>
      <c r="C7524" t="s">
        <v>1729</v>
      </c>
      <c r="D7524" t="s">
        <v>20</v>
      </c>
      <c r="E7524" t="s">
        <v>21</v>
      </c>
      <c r="F7524" t="s">
        <v>129</v>
      </c>
      <c r="G7524" t="s">
        <v>130</v>
      </c>
      <c r="H7524">
        <v>19120</v>
      </c>
      <c r="I7524" t="s">
        <v>131</v>
      </c>
      <c r="J7524" t="s">
        <v>5925</v>
      </c>
      <c r="K7524" t="s">
        <v>39</v>
      </c>
      <c r="L7524" t="s">
        <v>51</v>
      </c>
      <c r="M7524" t="s">
        <v>5926</v>
      </c>
      <c r="N7524">
        <v>36.744</v>
      </c>
      <c r="O7524">
        <v>3</v>
      </c>
      <c r="P7524">
        <v>0.2</v>
      </c>
      <c r="Q7524">
        <v>3.6744000000000039</v>
      </c>
    </row>
    <row r="7525" spans="1:17" x14ac:dyDescent="0.3">
      <c r="A7525" t="s">
        <v>17</v>
      </c>
      <c r="B7525" t="s">
        <v>207</v>
      </c>
      <c r="C7525" t="s">
        <v>208</v>
      </c>
      <c r="D7525" t="s">
        <v>20</v>
      </c>
      <c r="E7525" t="s">
        <v>21</v>
      </c>
      <c r="F7525" t="s">
        <v>209</v>
      </c>
      <c r="G7525" t="s">
        <v>210</v>
      </c>
      <c r="H7525">
        <v>48185</v>
      </c>
      <c r="I7525" t="s">
        <v>93</v>
      </c>
      <c r="J7525" t="s">
        <v>211</v>
      </c>
      <c r="K7525" t="s">
        <v>39</v>
      </c>
      <c r="L7525" t="s">
        <v>51</v>
      </c>
      <c r="M7525" t="s">
        <v>212</v>
      </c>
      <c r="N7525">
        <v>211.96</v>
      </c>
      <c r="O7525">
        <v>4</v>
      </c>
      <c r="P7525">
        <v>0</v>
      </c>
      <c r="Q7525">
        <v>8.4783999999999935</v>
      </c>
    </row>
    <row r="7526" spans="1:17" x14ac:dyDescent="0.3">
      <c r="A7526" t="s">
        <v>42</v>
      </c>
      <c r="B7526" t="s">
        <v>1120</v>
      </c>
      <c r="C7526" t="s">
        <v>1121</v>
      </c>
      <c r="D7526" t="s">
        <v>20</v>
      </c>
      <c r="E7526" t="s">
        <v>21</v>
      </c>
      <c r="F7526" t="s">
        <v>112</v>
      </c>
      <c r="G7526" t="s">
        <v>36</v>
      </c>
      <c r="H7526">
        <v>94109</v>
      </c>
      <c r="I7526" t="s">
        <v>37</v>
      </c>
      <c r="J7526" t="s">
        <v>211</v>
      </c>
      <c r="K7526" t="s">
        <v>39</v>
      </c>
      <c r="L7526" t="s">
        <v>51</v>
      </c>
      <c r="M7526" t="s">
        <v>212</v>
      </c>
      <c r="N7526">
        <v>211.96</v>
      </c>
      <c r="O7526">
        <v>4</v>
      </c>
      <c r="P7526">
        <v>0</v>
      </c>
      <c r="Q7526">
        <v>8.4783999999999935</v>
      </c>
    </row>
    <row r="7527" spans="1:17" x14ac:dyDescent="0.3">
      <c r="A7527" t="s">
        <v>42</v>
      </c>
      <c r="B7527" t="s">
        <v>2627</v>
      </c>
      <c r="C7527" t="s">
        <v>2628</v>
      </c>
      <c r="D7527" t="s">
        <v>34</v>
      </c>
      <c r="E7527" t="s">
        <v>21</v>
      </c>
      <c r="F7527" t="s">
        <v>4031</v>
      </c>
      <c r="G7527" t="s">
        <v>130</v>
      </c>
      <c r="H7527">
        <v>17403</v>
      </c>
      <c r="I7527" t="s">
        <v>131</v>
      </c>
      <c r="J7527" t="s">
        <v>211</v>
      </c>
      <c r="K7527" t="s">
        <v>39</v>
      </c>
      <c r="L7527" t="s">
        <v>51</v>
      </c>
      <c r="M7527" t="s">
        <v>212</v>
      </c>
      <c r="N7527">
        <v>254.35200000000003</v>
      </c>
      <c r="O7527">
        <v>6</v>
      </c>
      <c r="P7527">
        <v>0.2</v>
      </c>
      <c r="Q7527">
        <v>-50.870400000000018</v>
      </c>
    </row>
    <row r="7528" spans="1:17" x14ac:dyDescent="0.3">
      <c r="A7528" t="s">
        <v>42</v>
      </c>
      <c r="B7528" t="s">
        <v>4932</v>
      </c>
      <c r="C7528" t="s">
        <v>4933</v>
      </c>
      <c r="D7528" t="s">
        <v>34</v>
      </c>
      <c r="E7528" t="s">
        <v>21</v>
      </c>
      <c r="F7528" t="s">
        <v>129</v>
      </c>
      <c r="G7528" t="s">
        <v>130</v>
      </c>
      <c r="H7528">
        <v>19140</v>
      </c>
      <c r="I7528" t="s">
        <v>131</v>
      </c>
      <c r="J7528" t="s">
        <v>211</v>
      </c>
      <c r="K7528" t="s">
        <v>39</v>
      </c>
      <c r="L7528" t="s">
        <v>51</v>
      </c>
      <c r="M7528" t="s">
        <v>212</v>
      </c>
      <c r="N7528">
        <v>84.784000000000006</v>
      </c>
      <c r="O7528">
        <v>2</v>
      </c>
      <c r="P7528">
        <v>0.2</v>
      </c>
      <c r="Q7528">
        <v>-16.956800000000005</v>
      </c>
    </row>
    <row r="7529" spans="1:17" x14ac:dyDescent="0.3">
      <c r="A7529" t="s">
        <v>42</v>
      </c>
      <c r="B7529" t="s">
        <v>4275</v>
      </c>
      <c r="C7529" t="s">
        <v>4276</v>
      </c>
      <c r="D7529" t="s">
        <v>20</v>
      </c>
      <c r="E7529" t="s">
        <v>21</v>
      </c>
      <c r="F7529" t="s">
        <v>1353</v>
      </c>
      <c r="G7529" t="s">
        <v>236</v>
      </c>
      <c r="H7529">
        <v>13021</v>
      </c>
      <c r="I7529" t="s">
        <v>131</v>
      </c>
      <c r="J7529" t="s">
        <v>211</v>
      </c>
      <c r="K7529" t="s">
        <v>39</v>
      </c>
      <c r="L7529" t="s">
        <v>51</v>
      </c>
      <c r="M7529" t="s">
        <v>212</v>
      </c>
      <c r="N7529">
        <v>105.98</v>
      </c>
      <c r="O7529">
        <v>2</v>
      </c>
      <c r="P7529">
        <v>0</v>
      </c>
      <c r="Q7529">
        <v>4.2391999999999967</v>
      </c>
    </row>
    <row r="7530" spans="1:17" x14ac:dyDescent="0.3">
      <c r="A7530" t="s">
        <v>42</v>
      </c>
      <c r="B7530" t="s">
        <v>3165</v>
      </c>
      <c r="C7530" t="s">
        <v>3166</v>
      </c>
      <c r="D7530" t="s">
        <v>20</v>
      </c>
      <c r="E7530" t="s">
        <v>21</v>
      </c>
      <c r="F7530" t="s">
        <v>163</v>
      </c>
      <c r="G7530" t="s">
        <v>92</v>
      </c>
      <c r="H7530">
        <v>77041</v>
      </c>
      <c r="I7530" t="s">
        <v>93</v>
      </c>
      <c r="J7530" t="s">
        <v>211</v>
      </c>
      <c r="K7530" t="s">
        <v>39</v>
      </c>
      <c r="L7530" t="s">
        <v>51</v>
      </c>
      <c r="M7530" t="s">
        <v>212</v>
      </c>
      <c r="N7530">
        <v>84.784000000000006</v>
      </c>
      <c r="O7530">
        <v>2</v>
      </c>
      <c r="P7530">
        <v>0.2</v>
      </c>
      <c r="Q7530">
        <v>-16.956800000000005</v>
      </c>
    </row>
    <row r="7531" spans="1:17" x14ac:dyDescent="0.3">
      <c r="A7531" t="s">
        <v>17</v>
      </c>
      <c r="B7531" t="s">
        <v>1182</v>
      </c>
      <c r="C7531" t="s">
        <v>1183</v>
      </c>
      <c r="D7531" t="s">
        <v>34</v>
      </c>
      <c r="E7531" t="s">
        <v>21</v>
      </c>
      <c r="F7531" t="s">
        <v>1622</v>
      </c>
      <c r="G7531" t="s">
        <v>36</v>
      </c>
      <c r="H7531">
        <v>92804</v>
      </c>
      <c r="I7531" t="s">
        <v>37</v>
      </c>
      <c r="J7531" t="s">
        <v>1623</v>
      </c>
      <c r="K7531" t="s">
        <v>39</v>
      </c>
      <c r="L7531" t="s">
        <v>51</v>
      </c>
      <c r="M7531" t="s">
        <v>1624</v>
      </c>
      <c r="N7531">
        <v>1295.78</v>
      </c>
      <c r="O7531">
        <v>2</v>
      </c>
      <c r="P7531">
        <v>0</v>
      </c>
      <c r="Q7531">
        <v>310.98720000000003</v>
      </c>
    </row>
    <row r="7532" spans="1:17" x14ac:dyDescent="0.3">
      <c r="A7532" t="s">
        <v>166</v>
      </c>
      <c r="B7532" t="s">
        <v>3646</v>
      </c>
      <c r="C7532" t="s">
        <v>3647</v>
      </c>
      <c r="D7532" t="s">
        <v>34</v>
      </c>
      <c r="E7532" t="s">
        <v>21</v>
      </c>
      <c r="F7532" t="s">
        <v>1549</v>
      </c>
      <c r="G7532" t="s">
        <v>46</v>
      </c>
      <c r="H7532">
        <v>33801</v>
      </c>
      <c r="I7532" t="s">
        <v>24</v>
      </c>
      <c r="J7532" t="s">
        <v>1623</v>
      </c>
      <c r="K7532" t="s">
        <v>39</v>
      </c>
      <c r="L7532" t="s">
        <v>51</v>
      </c>
      <c r="M7532" t="s">
        <v>1624</v>
      </c>
      <c r="N7532">
        <v>1036.624</v>
      </c>
      <c r="O7532">
        <v>2</v>
      </c>
      <c r="P7532">
        <v>0.2</v>
      </c>
      <c r="Q7532">
        <v>51.831200000000024</v>
      </c>
    </row>
    <row r="7533" spans="1:17" x14ac:dyDescent="0.3">
      <c r="A7533" t="s">
        <v>42</v>
      </c>
      <c r="B7533" t="s">
        <v>4044</v>
      </c>
      <c r="C7533" t="s">
        <v>4045</v>
      </c>
      <c r="D7533" t="s">
        <v>90</v>
      </c>
      <c r="E7533" t="s">
        <v>21</v>
      </c>
      <c r="F7533" t="s">
        <v>1826</v>
      </c>
      <c r="G7533" t="s">
        <v>689</v>
      </c>
      <c r="H7533">
        <v>7060</v>
      </c>
      <c r="I7533" t="s">
        <v>131</v>
      </c>
      <c r="J7533" t="s">
        <v>1623</v>
      </c>
      <c r="K7533" t="s">
        <v>39</v>
      </c>
      <c r="L7533" t="s">
        <v>51</v>
      </c>
      <c r="M7533" t="s">
        <v>1624</v>
      </c>
      <c r="N7533">
        <v>2591.56</v>
      </c>
      <c r="O7533">
        <v>4</v>
      </c>
      <c r="P7533">
        <v>0</v>
      </c>
      <c r="Q7533">
        <v>621.97440000000006</v>
      </c>
    </row>
    <row r="7534" spans="1:17" x14ac:dyDescent="0.3">
      <c r="A7534" t="s">
        <v>42</v>
      </c>
      <c r="B7534" t="s">
        <v>2433</v>
      </c>
      <c r="C7534" t="s">
        <v>2434</v>
      </c>
      <c r="D7534" t="s">
        <v>20</v>
      </c>
      <c r="E7534" t="s">
        <v>21</v>
      </c>
      <c r="F7534" t="s">
        <v>269</v>
      </c>
      <c r="G7534" t="s">
        <v>187</v>
      </c>
      <c r="H7534">
        <v>60623</v>
      </c>
      <c r="I7534" t="s">
        <v>93</v>
      </c>
      <c r="J7534" t="s">
        <v>1623</v>
      </c>
      <c r="K7534" t="s">
        <v>39</v>
      </c>
      <c r="L7534" t="s">
        <v>51</v>
      </c>
      <c r="M7534" t="s">
        <v>1624</v>
      </c>
      <c r="N7534">
        <v>1036.624</v>
      </c>
      <c r="O7534">
        <v>2</v>
      </c>
      <c r="P7534">
        <v>0.2</v>
      </c>
      <c r="Q7534">
        <v>51.831200000000024</v>
      </c>
    </row>
    <row r="7535" spans="1:17" x14ac:dyDescent="0.3">
      <c r="A7535" t="s">
        <v>42</v>
      </c>
      <c r="B7535" t="s">
        <v>5548</v>
      </c>
      <c r="C7535" t="s">
        <v>5549</v>
      </c>
      <c r="D7535" t="s">
        <v>34</v>
      </c>
      <c r="E7535" t="s">
        <v>21</v>
      </c>
      <c r="F7535" t="s">
        <v>163</v>
      </c>
      <c r="G7535" t="s">
        <v>92</v>
      </c>
      <c r="H7535">
        <v>77070</v>
      </c>
      <c r="I7535" t="s">
        <v>93</v>
      </c>
      <c r="J7535" t="s">
        <v>1623</v>
      </c>
      <c r="K7535" t="s">
        <v>39</v>
      </c>
      <c r="L7535" t="s">
        <v>51</v>
      </c>
      <c r="M7535" t="s">
        <v>1624</v>
      </c>
      <c r="N7535">
        <v>1554.9360000000001</v>
      </c>
      <c r="O7535">
        <v>3</v>
      </c>
      <c r="P7535">
        <v>0.2</v>
      </c>
      <c r="Q7535">
        <v>77.746800000000007</v>
      </c>
    </row>
    <row r="7536" spans="1:17" x14ac:dyDescent="0.3">
      <c r="A7536" t="s">
        <v>42</v>
      </c>
      <c r="B7536" t="s">
        <v>1460</v>
      </c>
      <c r="C7536" t="s">
        <v>1461</v>
      </c>
      <c r="D7536" t="s">
        <v>20</v>
      </c>
      <c r="E7536" t="s">
        <v>21</v>
      </c>
      <c r="F7536" t="s">
        <v>342</v>
      </c>
      <c r="G7536" t="s">
        <v>236</v>
      </c>
      <c r="H7536">
        <v>14609</v>
      </c>
      <c r="I7536" t="s">
        <v>131</v>
      </c>
      <c r="J7536" t="s">
        <v>1462</v>
      </c>
      <c r="K7536" t="s">
        <v>39</v>
      </c>
      <c r="L7536" t="s">
        <v>51</v>
      </c>
      <c r="M7536" t="s">
        <v>1463</v>
      </c>
      <c r="N7536">
        <v>449.15</v>
      </c>
      <c r="O7536">
        <v>5</v>
      </c>
      <c r="P7536">
        <v>0</v>
      </c>
      <c r="Q7536">
        <v>8.9829999999999899</v>
      </c>
    </row>
    <row r="7537" spans="1:17" x14ac:dyDescent="0.3">
      <c r="A7537" t="s">
        <v>42</v>
      </c>
      <c r="B7537" t="s">
        <v>1597</v>
      </c>
      <c r="C7537" t="s">
        <v>1598</v>
      </c>
      <c r="D7537" t="s">
        <v>20</v>
      </c>
      <c r="E7537" t="s">
        <v>21</v>
      </c>
      <c r="F7537" t="s">
        <v>282</v>
      </c>
      <c r="G7537" t="s">
        <v>436</v>
      </c>
      <c r="H7537">
        <v>45503</v>
      </c>
      <c r="I7537" t="s">
        <v>131</v>
      </c>
      <c r="J7537" t="s">
        <v>1462</v>
      </c>
      <c r="K7537" t="s">
        <v>39</v>
      </c>
      <c r="L7537" t="s">
        <v>51</v>
      </c>
      <c r="M7537" t="s">
        <v>1463</v>
      </c>
      <c r="N7537">
        <v>646.77600000000007</v>
      </c>
      <c r="O7537">
        <v>9</v>
      </c>
      <c r="P7537">
        <v>0.2</v>
      </c>
      <c r="Q7537">
        <v>-145.52460000000002</v>
      </c>
    </row>
    <row r="7538" spans="1:17" x14ac:dyDescent="0.3">
      <c r="A7538" t="s">
        <v>1122</v>
      </c>
      <c r="B7538" t="s">
        <v>1404</v>
      </c>
      <c r="C7538" t="s">
        <v>1405</v>
      </c>
      <c r="D7538" t="s">
        <v>34</v>
      </c>
      <c r="E7538" t="s">
        <v>21</v>
      </c>
      <c r="F7538" t="s">
        <v>829</v>
      </c>
      <c r="G7538" t="s">
        <v>36</v>
      </c>
      <c r="H7538">
        <v>92105</v>
      </c>
      <c r="I7538" t="s">
        <v>37</v>
      </c>
      <c r="J7538" t="s">
        <v>1462</v>
      </c>
      <c r="K7538" t="s">
        <v>39</v>
      </c>
      <c r="L7538" t="s">
        <v>51</v>
      </c>
      <c r="M7538" t="s">
        <v>1463</v>
      </c>
      <c r="N7538">
        <v>359.32</v>
      </c>
      <c r="O7538">
        <v>4</v>
      </c>
      <c r="P7538">
        <v>0</v>
      </c>
      <c r="Q7538">
        <v>7.1863999999999919</v>
      </c>
    </row>
    <row r="7539" spans="1:17" x14ac:dyDescent="0.3">
      <c r="A7539" t="s">
        <v>166</v>
      </c>
      <c r="B7539" t="s">
        <v>4186</v>
      </c>
      <c r="C7539" t="s">
        <v>4187</v>
      </c>
      <c r="D7539" t="s">
        <v>90</v>
      </c>
      <c r="E7539" t="s">
        <v>21</v>
      </c>
      <c r="F7539" t="s">
        <v>1205</v>
      </c>
      <c r="G7539" t="s">
        <v>275</v>
      </c>
      <c r="H7539">
        <v>85345</v>
      </c>
      <c r="I7539" t="s">
        <v>37</v>
      </c>
      <c r="J7539" t="s">
        <v>1462</v>
      </c>
      <c r="K7539" t="s">
        <v>39</v>
      </c>
      <c r="L7539" t="s">
        <v>51</v>
      </c>
      <c r="M7539" t="s">
        <v>1463</v>
      </c>
      <c r="N7539">
        <v>215.59200000000001</v>
      </c>
      <c r="O7539">
        <v>3</v>
      </c>
      <c r="P7539">
        <v>0.2</v>
      </c>
      <c r="Q7539">
        <v>-48.508200000000009</v>
      </c>
    </row>
    <row r="7540" spans="1:17" x14ac:dyDescent="0.3">
      <c r="A7540" t="s">
        <v>42</v>
      </c>
      <c r="B7540" t="s">
        <v>856</v>
      </c>
      <c r="C7540" t="s">
        <v>857</v>
      </c>
      <c r="D7540" t="s">
        <v>34</v>
      </c>
      <c r="E7540" t="s">
        <v>21</v>
      </c>
      <c r="F7540" t="s">
        <v>2192</v>
      </c>
      <c r="G7540" t="s">
        <v>337</v>
      </c>
      <c r="H7540">
        <v>29501</v>
      </c>
      <c r="I7540" t="s">
        <v>24</v>
      </c>
      <c r="J7540" t="s">
        <v>1462</v>
      </c>
      <c r="K7540" t="s">
        <v>39</v>
      </c>
      <c r="L7540" t="s">
        <v>51</v>
      </c>
      <c r="M7540" t="s">
        <v>1463</v>
      </c>
      <c r="N7540">
        <v>628.80999999999995</v>
      </c>
      <c r="O7540">
        <v>7</v>
      </c>
      <c r="P7540">
        <v>0</v>
      </c>
      <c r="Q7540">
        <v>12.576199999999986</v>
      </c>
    </row>
    <row r="7541" spans="1:17" x14ac:dyDescent="0.3">
      <c r="A7541" t="s">
        <v>17</v>
      </c>
      <c r="B7541" t="s">
        <v>1500</v>
      </c>
      <c r="C7541" t="s">
        <v>1501</v>
      </c>
      <c r="D7541" t="s">
        <v>20</v>
      </c>
      <c r="E7541" t="s">
        <v>21</v>
      </c>
      <c r="F7541" t="s">
        <v>4313</v>
      </c>
      <c r="G7541" t="s">
        <v>337</v>
      </c>
      <c r="H7541">
        <v>29406</v>
      </c>
      <c r="I7541" t="s">
        <v>24</v>
      </c>
      <c r="J7541" t="s">
        <v>1462</v>
      </c>
      <c r="K7541" t="s">
        <v>39</v>
      </c>
      <c r="L7541" t="s">
        <v>51</v>
      </c>
      <c r="M7541" t="s">
        <v>1463</v>
      </c>
      <c r="N7541">
        <v>269.49</v>
      </c>
      <c r="O7541">
        <v>3</v>
      </c>
      <c r="P7541">
        <v>0</v>
      </c>
      <c r="Q7541">
        <v>5.3897999999999939</v>
      </c>
    </row>
    <row r="7542" spans="1:17" x14ac:dyDescent="0.3">
      <c r="A7542" t="s">
        <v>42</v>
      </c>
      <c r="B7542" t="s">
        <v>4623</v>
      </c>
      <c r="C7542" t="s">
        <v>4624</v>
      </c>
      <c r="D7542" t="s">
        <v>20</v>
      </c>
      <c r="E7542" t="s">
        <v>21</v>
      </c>
      <c r="F7542" t="s">
        <v>1455</v>
      </c>
      <c r="G7542" t="s">
        <v>92</v>
      </c>
      <c r="H7542">
        <v>77340</v>
      </c>
      <c r="I7542" t="s">
        <v>93</v>
      </c>
      <c r="J7542" t="s">
        <v>1462</v>
      </c>
      <c r="K7542" t="s">
        <v>39</v>
      </c>
      <c r="L7542" t="s">
        <v>51</v>
      </c>
      <c r="M7542" t="s">
        <v>1463</v>
      </c>
      <c r="N7542">
        <v>143.72800000000001</v>
      </c>
      <c r="O7542">
        <v>2</v>
      </c>
      <c r="P7542">
        <v>0.2</v>
      </c>
      <c r="Q7542">
        <v>-32.338800000000006</v>
      </c>
    </row>
    <row r="7543" spans="1:17" x14ac:dyDescent="0.3">
      <c r="A7543" t="s">
        <v>17</v>
      </c>
      <c r="B7543" t="s">
        <v>4452</v>
      </c>
      <c r="C7543" t="s">
        <v>4453</v>
      </c>
      <c r="D7543" t="s">
        <v>34</v>
      </c>
      <c r="E7543" t="s">
        <v>21</v>
      </c>
      <c r="F7543" t="s">
        <v>35</v>
      </c>
      <c r="G7543" t="s">
        <v>36</v>
      </c>
      <c r="H7543">
        <v>90032</v>
      </c>
      <c r="I7543" t="s">
        <v>37</v>
      </c>
      <c r="J7543" t="s">
        <v>1462</v>
      </c>
      <c r="K7543" t="s">
        <v>39</v>
      </c>
      <c r="L7543" t="s">
        <v>51</v>
      </c>
      <c r="M7543" t="s">
        <v>1463</v>
      </c>
      <c r="N7543">
        <v>449.15</v>
      </c>
      <c r="O7543">
        <v>5</v>
      </c>
      <c r="P7543">
        <v>0</v>
      </c>
      <c r="Q7543">
        <v>8.9829999999999899</v>
      </c>
    </row>
    <row r="7544" spans="1:17" x14ac:dyDescent="0.3">
      <c r="A7544" t="s">
        <v>42</v>
      </c>
      <c r="B7544" t="s">
        <v>1208</v>
      </c>
      <c r="C7544" t="s">
        <v>1209</v>
      </c>
      <c r="D7544" t="s">
        <v>90</v>
      </c>
      <c r="E7544" t="s">
        <v>21</v>
      </c>
      <c r="F7544" t="s">
        <v>235</v>
      </c>
      <c r="G7544" t="s">
        <v>236</v>
      </c>
      <c r="H7544">
        <v>10011</v>
      </c>
      <c r="I7544" t="s">
        <v>131</v>
      </c>
      <c r="J7544" t="s">
        <v>1462</v>
      </c>
      <c r="K7544" t="s">
        <v>39</v>
      </c>
      <c r="L7544" t="s">
        <v>51</v>
      </c>
      <c r="M7544" t="s">
        <v>1463</v>
      </c>
      <c r="N7544">
        <v>269.49</v>
      </c>
      <c r="O7544">
        <v>3</v>
      </c>
      <c r="P7544">
        <v>0</v>
      </c>
      <c r="Q7544">
        <v>5.3897999999999939</v>
      </c>
    </row>
    <row r="7545" spans="1:17" x14ac:dyDescent="0.3">
      <c r="A7545" t="s">
        <v>42</v>
      </c>
      <c r="B7545" t="s">
        <v>884</v>
      </c>
      <c r="C7545" t="s">
        <v>885</v>
      </c>
      <c r="D7545" t="s">
        <v>34</v>
      </c>
      <c r="E7545" t="s">
        <v>21</v>
      </c>
      <c r="F7545" t="s">
        <v>282</v>
      </c>
      <c r="G7545" t="s">
        <v>369</v>
      </c>
      <c r="H7545">
        <v>97477</v>
      </c>
      <c r="I7545" t="s">
        <v>37</v>
      </c>
      <c r="J7545" t="s">
        <v>1462</v>
      </c>
      <c r="K7545" t="s">
        <v>39</v>
      </c>
      <c r="L7545" t="s">
        <v>51</v>
      </c>
      <c r="M7545" t="s">
        <v>1463</v>
      </c>
      <c r="N7545">
        <v>718.6400000000001</v>
      </c>
      <c r="O7545">
        <v>10</v>
      </c>
      <c r="P7545">
        <v>0.2</v>
      </c>
      <c r="Q7545">
        <v>-161.69400000000005</v>
      </c>
    </row>
    <row r="7546" spans="1:17" x14ac:dyDescent="0.3">
      <c r="A7546" t="s">
        <v>42</v>
      </c>
      <c r="B7546" t="s">
        <v>267</v>
      </c>
      <c r="C7546" t="s">
        <v>268</v>
      </c>
      <c r="D7546" t="s">
        <v>90</v>
      </c>
      <c r="E7546" t="s">
        <v>21</v>
      </c>
      <c r="F7546" t="s">
        <v>84</v>
      </c>
      <c r="G7546" t="s">
        <v>85</v>
      </c>
      <c r="H7546">
        <v>98105</v>
      </c>
      <c r="I7546" t="s">
        <v>37</v>
      </c>
      <c r="J7546" t="s">
        <v>1462</v>
      </c>
      <c r="K7546" t="s">
        <v>39</v>
      </c>
      <c r="L7546" t="s">
        <v>51</v>
      </c>
      <c r="M7546" t="s">
        <v>1463</v>
      </c>
      <c r="N7546">
        <v>359.32</v>
      </c>
      <c r="O7546">
        <v>4</v>
      </c>
      <c r="P7546">
        <v>0</v>
      </c>
      <c r="Q7546">
        <v>7.1863999999999919</v>
      </c>
    </row>
    <row r="7547" spans="1:17" x14ac:dyDescent="0.3">
      <c r="A7547" t="s">
        <v>17</v>
      </c>
      <c r="B7547" t="s">
        <v>869</v>
      </c>
      <c r="C7547" t="s">
        <v>870</v>
      </c>
      <c r="D7547" t="s">
        <v>34</v>
      </c>
      <c r="E7547" t="s">
        <v>21</v>
      </c>
      <c r="F7547" t="s">
        <v>531</v>
      </c>
      <c r="G7547" t="s">
        <v>216</v>
      </c>
      <c r="H7547">
        <v>19711</v>
      </c>
      <c r="I7547" t="s">
        <v>131</v>
      </c>
      <c r="J7547" t="s">
        <v>4342</v>
      </c>
      <c r="K7547" t="s">
        <v>39</v>
      </c>
      <c r="L7547" t="s">
        <v>51</v>
      </c>
      <c r="M7547" t="s">
        <v>4343</v>
      </c>
      <c r="N7547">
        <v>85.52</v>
      </c>
      <c r="O7547">
        <v>2</v>
      </c>
      <c r="P7547">
        <v>0</v>
      </c>
      <c r="Q7547">
        <v>22.235199999999999</v>
      </c>
    </row>
    <row r="7548" spans="1:17" x14ac:dyDescent="0.3">
      <c r="A7548" t="s">
        <v>42</v>
      </c>
      <c r="B7548" t="s">
        <v>1533</v>
      </c>
      <c r="C7548" t="s">
        <v>1534</v>
      </c>
      <c r="D7548" t="s">
        <v>20</v>
      </c>
      <c r="E7548" t="s">
        <v>21</v>
      </c>
      <c r="F7548" t="s">
        <v>769</v>
      </c>
      <c r="G7548" t="s">
        <v>210</v>
      </c>
      <c r="H7548">
        <v>48234</v>
      </c>
      <c r="I7548" t="s">
        <v>93</v>
      </c>
      <c r="J7548" t="s">
        <v>4342</v>
      </c>
      <c r="K7548" t="s">
        <v>39</v>
      </c>
      <c r="L7548" t="s">
        <v>51</v>
      </c>
      <c r="M7548" t="s">
        <v>4343</v>
      </c>
      <c r="N7548">
        <v>85.52</v>
      </c>
      <c r="O7548">
        <v>2</v>
      </c>
      <c r="P7548">
        <v>0</v>
      </c>
      <c r="Q7548">
        <v>22.235199999999999</v>
      </c>
    </row>
    <row r="7549" spans="1:17" x14ac:dyDescent="0.3">
      <c r="A7549" t="s">
        <v>42</v>
      </c>
      <c r="B7549" t="s">
        <v>4625</v>
      </c>
      <c r="C7549" t="s">
        <v>4626</v>
      </c>
      <c r="D7549" t="s">
        <v>34</v>
      </c>
      <c r="E7549" t="s">
        <v>21</v>
      </c>
      <c r="F7549" t="s">
        <v>112</v>
      </c>
      <c r="G7549" t="s">
        <v>36</v>
      </c>
      <c r="H7549">
        <v>94109</v>
      </c>
      <c r="I7549" t="s">
        <v>37</v>
      </c>
      <c r="J7549" t="s">
        <v>4342</v>
      </c>
      <c r="K7549" t="s">
        <v>39</v>
      </c>
      <c r="L7549" t="s">
        <v>51</v>
      </c>
      <c r="M7549" t="s">
        <v>4343</v>
      </c>
      <c r="N7549">
        <v>42.76</v>
      </c>
      <c r="O7549">
        <v>1</v>
      </c>
      <c r="P7549">
        <v>0</v>
      </c>
      <c r="Q7549">
        <v>11.117599999999999</v>
      </c>
    </row>
    <row r="7550" spans="1:17" x14ac:dyDescent="0.3">
      <c r="A7550" t="s">
        <v>166</v>
      </c>
      <c r="B7550" t="s">
        <v>5621</v>
      </c>
      <c r="C7550" t="s">
        <v>5622</v>
      </c>
      <c r="D7550" t="s">
        <v>34</v>
      </c>
      <c r="E7550" t="s">
        <v>21</v>
      </c>
      <c r="F7550" t="s">
        <v>5226</v>
      </c>
      <c r="G7550" t="s">
        <v>1217</v>
      </c>
      <c r="H7550">
        <v>2920</v>
      </c>
      <c r="I7550" t="s">
        <v>131</v>
      </c>
      <c r="J7550" t="s">
        <v>4342</v>
      </c>
      <c r="K7550" t="s">
        <v>39</v>
      </c>
      <c r="L7550" t="s">
        <v>51</v>
      </c>
      <c r="M7550" t="s">
        <v>4343</v>
      </c>
      <c r="N7550">
        <v>42.76</v>
      </c>
      <c r="O7550">
        <v>1</v>
      </c>
      <c r="P7550">
        <v>0</v>
      </c>
      <c r="Q7550">
        <v>11.117599999999999</v>
      </c>
    </row>
    <row r="7551" spans="1:17" x14ac:dyDescent="0.3">
      <c r="A7551" t="s">
        <v>42</v>
      </c>
      <c r="B7551" t="s">
        <v>3524</v>
      </c>
      <c r="C7551" t="s">
        <v>3525</v>
      </c>
      <c r="D7551" t="s">
        <v>20</v>
      </c>
      <c r="E7551" t="s">
        <v>21</v>
      </c>
      <c r="F7551" t="s">
        <v>269</v>
      </c>
      <c r="G7551" t="s">
        <v>187</v>
      </c>
      <c r="H7551">
        <v>60623</v>
      </c>
      <c r="I7551" t="s">
        <v>93</v>
      </c>
      <c r="J7551" t="s">
        <v>4342</v>
      </c>
      <c r="K7551" t="s">
        <v>39</v>
      </c>
      <c r="L7551" t="s">
        <v>51</v>
      </c>
      <c r="M7551" t="s">
        <v>4343</v>
      </c>
      <c r="N7551">
        <v>102.624</v>
      </c>
      <c r="O7551">
        <v>3</v>
      </c>
      <c r="P7551">
        <v>0.2</v>
      </c>
      <c r="Q7551">
        <v>7.6968000000000032</v>
      </c>
    </row>
    <row r="7552" spans="1:17" x14ac:dyDescent="0.3">
      <c r="A7552" t="s">
        <v>42</v>
      </c>
      <c r="B7552" t="s">
        <v>1816</v>
      </c>
      <c r="C7552" t="s">
        <v>1817</v>
      </c>
      <c r="D7552" t="s">
        <v>20</v>
      </c>
      <c r="E7552" t="s">
        <v>21</v>
      </c>
      <c r="F7552" t="s">
        <v>435</v>
      </c>
      <c r="G7552" t="s">
        <v>436</v>
      </c>
      <c r="H7552">
        <v>43229</v>
      </c>
      <c r="I7552" t="s">
        <v>131</v>
      </c>
      <c r="J7552" t="s">
        <v>4342</v>
      </c>
      <c r="K7552" t="s">
        <v>39</v>
      </c>
      <c r="L7552" t="s">
        <v>51</v>
      </c>
      <c r="M7552" t="s">
        <v>4343</v>
      </c>
      <c r="N7552">
        <v>239.45599999999999</v>
      </c>
      <c r="O7552">
        <v>7</v>
      </c>
      <c r="P7552">
        <v>0.2</v>
      </c>
      <c r="Q7552">
        <v>17.959200000000003</v>
      </c>
    </row>
    <row r="7553" spans="1:17" x14ac:dyDescent="0.3">
      <c r="A7553" t="s">
        <v>1122</v>
      </c>
      <c r="B7553" t="s">
        <v>2642</v>
      </c>
      <c r="C7553" t="s">
        <v>2643</v>
      </c>
      <c r="D7553" t="s">
        <v>90</v>
      </c>
      <c r="E7553" t="s">
        <v>21</v>
      </c>
      <c r="F7553" t="s">
        <v>496</v>
      </c>
      <c r="G7553" t="s">
        <v>210</v>
      </c>
      <c r="H7553">
        <v>48066</v>
      </c>
      <c r="I7553" t="s">
        <v>93</v>
      </c>
      <c r="J7553" t="s">
        <v>4342</v>
      </c>
      <c r="K7553" t="s">
        <v>39</v>
      </c>
      <c r="L7553" t="s">
        <v>51</v>
      </c>
      <c r="M7553" t="s">
        <v>4343</v>
      </c>
      <c r="N7553">
        <v>171.04</v>
      </c>
      <c r="O7553">
        <v>4</v>
      </c>
      <c r="P7553">
        <v>0</v>
      </c>
      <c r="Q7553">
        <v>44.470399999999998</v>
      </c>
    </row>
    <row r="7554" spans="1:17" x14ac:dyDescent="0.3">
      <c r="A7554" t="s">
        <v>42</v>
      </c>
      <c r="B7554" t="s">
        <v>2931</v>
      </c>
      <c r="C7554" t="s">
        <v>2932</v>
      </c>
      <c r="D7554" t="s">
        <v>34</v>
      </c>
      <c r="E7554" t="s">
        <v>21</v>
      </c>
      <c r="F7554" t="s">
        <v>653</v>
      </c>
      <c r="G7554" t="s">
        <v>654</v>
      </c>
      <c r="H7554">
        <v>6824</v>
      </c>
      <c r="I7554" t="s">
        <v>131</v>
      </c>
      <c r="J7554" t="s">
        <v>4342</v>
      </c>
      <c r="K7554" t="s">
        <v>39</v>
      </c>
      <c r="L7554" t="s">
        <v>51</v>
      </c>
      <c r="M7554" t="s">
        <v>4343</v>
      </c>
      <c r="N7554">
        <v>470.35999999999996</v>
      </c>
      <c r="O7554">
        <v>11</v>
      </c>
      <c r="P7554">
        <v>0</v>
      </c>
      <c r="Q7554">
        <v>122.2936</v>
      </c>
    </row>
    <row r="7555" spans="1:17" x14ac:dyDescent="0.3">
      <c r="A7555" t="s">
        <v>42</v>
      </c>
      <c r="B7555" t="s">
        <v>4093</v>
      </c>
      <c r="C7555" t="s">
        <v>4094</v>
      </c>
      <c r="D7555" t="s">
        <v>20</v>
      </c>
      <c r="E7555" t="s">
        <v>21</v>
      </c>
      <c r="F7555" t="s">
        <v>209</v>
      </c>
      <c r="G7555" t="s">
        <v>210</v>
      </c>
      <c r="H7555">
        <v>48185</v>
      </c>
      <c r="I7555" t="s">
        <v>93</v>
      </c>
      <c r="J7555" t="s">
        <v>5303</v>
      </c>
      <c r="K7555" t="s">
        <v>39</v>
      </c>
      <c r="L7555" t="s">
        <v>51</v>
      </c>
      <c r="M7555" t="s">
        <v>5304</v>
      </c>
      <c r="N7555">
        <v>965.84999999999991</v>
      </c>
      <c r="O7555">
        <v>5</v>
      </c>
      <c r="P7555">
        <v>0</v>
      </c>
      <c r="Q7555">
        <v>135.21900000000002</v>
      </c>
    </row>
    <row r="7556" spans="1:17" x14ac:dyDescent="0.3">
      <c r="A7556" t="s">
        <v>42</v>
      </c>
      <c r="B7556" t="s">
        <v>4087</v>
      </c>
      <c r="C7556" t="s">
        <v>4088</v>
      </c>
      <c r="D7556" t="s">
        <v>34</v>
      </c>
      <c r="E7556" t="s">
        <v>21</v>
      </c>
      <c r="F7556" t="s">
        <v>91</v>
      </c>
      <c r="G7556" t="s">
        <v>92</v>
      </c>
      <c r="H7556">
        <v>76106</v>
      </c>
      <c r="I7556" t="s">
        <v>93</v>
      </c>
      <c r="J7556" t="s">
        <v>5303</v>
      </c>
      <c r="K7556" t="s">
        <v>39</v>
      </c>
      <c r="L7556" t="s">
        <v>51</v>
      </c>
      <c r="M7556" t="s">
        <v>5304</v>
      </c>
      <c r="N7556">
        <v>772.68000000000006</v>
      </c>
      <c r="O7556">
        <v>5</v>
      </c>
      <c r="P7556">
        <v>0.2</v>
      </c>
      <c r="Q7556">
        <v>-57.950999999999993</v>
      </c>
    </row>
    <row r="7557" spans="1:17" x14ac:dyDescent="0.3">
      <c r="A7557" t="s">
        <v>42</v>
      </c>
      <c r="B7557" t="s">
        <v>2144</v>
      </c>
      <c r="C7557" t="s">
        <v>2145</v>
      </c>
      <c r="D7557" t="s">
        <v>20</v>
      </c>
      <c r="E7557" t="s">
        <v>21</v>
      </c>
      <c r="F7557" t="s">
        <v>35</v>
      </c>
      <c r="G7557" t="s">
        <v>36</v>
      </c>
      <c r="H7557">
        <v>90049</v>
      </c>
      <c r="I7557" t="s">
        <v>37</v>
      </c>
      <c r="J7557" t="s">
        <v>5303</v>
      </c>
      <c r="K7557" t="s">
        <v>39</v>
      </c>
      <c r="L7557" t="s">
        <v>51</v>
      </c>
      <c r="M7557" t="s">
        <v>5304</v>
      </c>
      <c r="N7557">
        <v>772.68</v>
      </c>
      <c r="O7557">
        <v>4</v>
      </c>
      <c r="P7557">
        <v>0</v>
      </c>
      <c r="Q7557">
        <v>108.17520000000002</v>
      </c>
    </row>
    <row r="7558" spans="1:17" x14ac:dyDescent="0.3">
      <c r="A7558" t="s">
        <v>42</v>
      </c>
      <c r="B7558" t="s">
        <v>1755</v>
      </c>
      <c r="C7558" t="s">
        <v>1756</v>
      </c>
      <c r="D7558" t="s">
        <v>34</v>
      </c>
      <c r="E7558" t="s">
        <v>21</v>
      </c>
      <c r="F7558" t="s">
        <v>653</v>
      </c>
      <c r="G7558" t="s">
        <v>654</v>
      </c>
      <c r="H7558">
        <v>6824</v>
      </c>
      <c r="I7558" t="s">
        <v>131</v>
      </c>
      <c r="J7558" t="s">
        <v>5303</v>
      </c>
      <c r="K7558" t="s">
        <v>39</v>
      </c>
      <c r="L7558" t="s">
        <v>51</v>
      </c>
      <c r="M7558" t="s">
        <v>5304</v>
      </c>
      <c r="N7558">
        <v>579.51</v>
      </c>
      <c r="O7558">
        <v>3</v>
      </c>
      <c r="P7558">
        <v>0</v>
      </c>
      <c r="Q7558">
        <v>81.131400000000014</v>
      </c>
    </row>
    <row r="7559" spans="1:17" x14ac:dyDescent="0.3">
      <c r="A7559" t="s">
        <v>42</v>
      </c>
      <c r="B7559" t="s">
        <v>3682</v>
      </c>
      <c r="C7559" t="s">
        <v>3683</v>
      </c>
      <c r="D7559" t="s">
        <v>20</v>
      </c>
      <c r="E7559" t="s">
        <v>21</v>
      </c>
      <c r="F7559" t="s">
        <v>112</v>
      </c>
      <c r="G7559" t="s">
        <v>36</v>
      </c>
      <c r="H7559">
        <v>94122</v>
      </c>
      <c r="I7559" t="s">
        <v>37</v>
      </c>
      <c r="J7559" t="s">
        <v>5303</v>
      </c>
      <c r="K7559" t="s">
        <v>39</v>
      </c>
      <c r="L7559" t="s">
        <v>51</v>
      </c>
      <c r="M7559" t="s">
        <v>5304</v>
      </c>
      <c r="N7559">
        <v>579.51</v>
      </c>
      <c r="O7559">
        <v>3</v>
      </c>
      <c r="P7559">
        <v>0</v>
      </c>
      <c r="Q7559">
        <v>81.131400000000014</v>
      </c>
    </row>
    <row r="7560" spans="1:17" x14ac:dyDescent="0.3">
      <c r="A7560" t="s">
        <v>17</v>
      </c>
      <c r="B7560" t="s">
        <v>5514</v>
      </c>
      <c r="C7560" t="s">
        <v>5515</v>
      </c>
      <c r="D7560" t="s">
        <v>34</v>
      </c>
      <c r="E7560" t="s">
        <v>21</v>
      </c>
      <c r="F7560" t="s">
        <v>235</v>
      </c>
      <c r="G7560" t="s">
        <v>236</v>
      </c>
      <c r="H7560">
        <v>10035</v>
      </c>
      <c r="I7560" t="s">
        <v>131</v>
      </c>
      <c r="J7560" t="s">
        <v>5303</v>
      </c>
      <c r="K7560" t="s">
        <v>39</v>
      </c>
      <c r="L7560" t="s">
        <v>51</v>
      </c>
      <c r="M7560" t="s">
        <v>5304</v>
      </c>
      <c r="N7560">
        <v>772.68</v>
      </c>
      <c r="O7560">
        <v>4</v>
      </c>
      <c r="P7560">
        <v>0</v>
      </c>
      <c r="Q7560">
        <v>108.17520000000002</v>
      </c>
    </row>
    <row r="7561" spans="1:17" x14ac:dyDescent="0.3">
      <c r="A7561" t="s">
        <v>166</v>
      </c>
      <c r="B7561" t="s">
        <v>5709</v>
      </c>
      <c r="C7561" t="s">
        <v>5710</v>
      </c>
      <c r="D7561" t="s">
        <v>34</v>
      </c>
      <c r="E7561" t="s">
        <v>21</v>
      </c>
      <c r="F7561" t="s">
        <v>3558</v>
      </c>
      <c r="G7561" t="s">
        <v>224</v>
      </c>
      <c r="H7561">
        <v>46203</v>
      </c>
      <c r="I7561" t="s">
        <v>93</v>
      </c>
      <c r="J7561" t="s">
        <v>5303</v>
      </c>
      <c r="K7561" t="s">
        <v>39</v>
      </c>
      <c r="L7561" t="s">
        <v>51</v>
      </c>
      <c r="M7561" t="s">
        <v>5304</v>
      </c>
      <c r="N7561">
        <v>386.34</v>
      </c>
      <c r="O7561">
        <v>2</v>
      </c>
      <c r="P7561">
        <v>0</v>
      </c>
      <c r="Q7561">
        <v>54.087600000000009</v>
      </c>
    </row>
    <row r="7562" spans="1:17" x14ac:dyDescent="0.3">
      <c r="A7562" t="s">
        <v>17</v>
      </c>
      <c r="B7562" t="s">
        <v>1788</v>
      </c>
      <c r="C7562" t="s">
        <v>1789</v>
      </c>
      <c r="D7562" t="s">
        <v>20</v>
      </c>
      <c r="E7562" t="s">
        <v>21</v>
      </c>
      <c r="F7562" t="s">
        <v>399</v>
      </c>
      <c r="G7562" t="s">
        <v>400</v>
      </c>
      <c r="H7562">
        <v>80013</v>
      </c>
      <c r="I7562" t="s">
        <v>37</v>
      </c>
      <c r="J7562" t="s">
        <v>1790</v>
      </c>
      <c r="K7562" t="s">
        <v>39</v>
      </c>
      <c r="L7562" t="s">
        <v>51</v>
      </c>
      <c r="M7562" t="s">
        <v>1791</v>
      </c>
      <c r="N7562">
        <v>243.38400000000001</v>
      </c>
      <c r="O7562">
        <v>3</v>
      </c>
      <c r="P7562">
        <v>0.2</v>
      </c>
      <c r="Q7562">
        <v>-51.719100000000012</v>
      </c>
    </row>
    <row r="7563" spans="1:17" x14ac:dyDescent="0.3">
      <c r="A7563" t="s">
        <v>42</v>
      </c>
      <c r="B7563" t="s">
        <v>449</v>
      </c>
      <c r="C7563" t="s">
        <v>450</v>
      </c>
      <c r="D7563" t="s">
        <v>34</v>
      </c>
      <c r="E7563" t="s">
        <v>21</v>
      </c>
      <c r="F7563" t="s">
        <v>35</v>
      </c>
      <c r="G7563" t="s">
        <v>36</v>
      </c>
      <c r="H7563">
        <v>90049</v>
      </c>
      <c r="I7563" t="s">
        <v>37</v>
      </c>
      <c r="J7563" t="s">
        <v>1790</v>
      </c>
      <c r="K7563" t="s">
        <v>39</v>
      </c>
      <c r="L7563" t="s">
        <v>51</v>
      </c>
      <c r="M7563" t="s">
        <v>1791</v>
      </c>
      <c r="N7563">
        <v>405.64</v>
      </c>
      <c r="O7563">
        <v>4</v>
      </c>
      <c r="P7563">
        <v>0</v>
      </c>
      <c r="Q7563">
        <v>12.169199999999989</v>
      </c>
    </row>
    <row r="7564" spans="1:17" x14ac:dyDescent="0.3">
      <c r="A7564" t="s">
        <v>42</v>
      </c>
      <c r="B7564" t="s">
        <v>2439</v>
      </c>
      <c r="C7564" t="s">
        <v>2440</v>
      </c>
      <c r="D7564" t="s">
        <v>20</v>
      </c>
      <c r="E7564" t="s">
        <v>21</v>
      </c>
      <c r="F7564" t="s">
        <v>829</v>
      </c>
      <c r="G7564" t="s">
        <v>36</v>
      </c>
      <c r="H7564">
        <v>92105</v>
      </c>
      <c r="I7564" t="s">
        <v>37</v>
      </c>
      <c r="J7564" t="s">
        <v>1790</v>
      </c>
      <c r="K7564" t="s">
        <v>39</v>
      </c>
      <c r="L7564" t="s">
        <v>51</v>
      </c>
      <c r="M7564" t="s">
        <v>1791</v>
      </c>
      <c r="N7564">
        <v>811.28</v>
      </c>
      <c r="O7564">
        <v>8</v>
      </c>
      <c r="P7564">
        <v>0</v>
      </c>
      <c r="Q7564">
        <v>24.338399999999979</v>
      </c>
    </row>
    <row r="7565" spans="1:17" x14ac:dyDescent="0.3">
      <c r="A7565" t="s">
        <v>42</v>
      </c>
      <c r="B7565" t="s">
        <v>1921</v>
      </c>
      <c r="C7565" t="s">
        <v>1922</v>
      </c>
      <c r="D7565" t="s">
        <v>20</v>
      </c>
      <c r="E7565" t="s">
        <v>21</v>
      </c>
      <c r="F7565" t="s">
        <v>35</v>
      </c>
      <c r="G7565" t="s">
        <v>36</v>
      </c>
      <c r="H7565">
        <v>90045</v>
      </c>
      <c r="I7565" t="s">
        <v>37</v>
      </c>
      <c r="J7565" t="s">
        <v>1790</v>
      </c>
      <c r="K7565" t="s">
        <v>39</v>
      </c>
      <c r="L7565" t="s">
        <v>51</v>
      </c>
      <c r="M7565" t="s">
        <v>1791</v>
      </c>
      <c r="N7565">
        <v>304.23</v>
      </c>
      <c r="O7565">
        <v>3</v>
      </c>
      <c r="P7565">
        <v>0</v>
      </c>
      <c r="Q7565">
        <v>9.126899999999992</v>
      </c>
    </row>
    <row r="7566" spans="1:17" x14ac:dyDescent="0.3">
      <c r="A7566" t="s">
        <v>1122</v>
      </c>
      <c r="B7566" t="s">
        <v>425</v>
      </c>
      <c r="C7566" t="s">
        <v>426</v>
      </c>
      <c r="D7566" t="s">
        <v>20</v>
      </c>
      <c r="E7566" t="s">
        <v>21</v>
      </c>
      <c r="F7566" t="s">
        <v>1868</v>
      </c>
      <c r="G7566" t="s">
        <v>436</v>
      </c>
      <c r="H7566">
        <v>44105</v>
      </c>
      <c r="I7566" t="s">
        <v>131</v>
      </c>
      <c r="J7566" t="s">
        <v>3484</v>
      </c>
      <c r="K7566" t="s">
        <v>39</v>
      </c>
      <c r="L7566" t="s">
        <v>51</v>
      </c>
      <c r="M7566" t="s">
        <v>3485</v>
      </c>
      <c r="N7566">
        <v>1006.056</v>
      </c>
      <c r="O7566">
        <v>3</v>
      </c>
      <c r="P7566">
        <v>0.2</v>
      </c>
      <c r="Q7566">
        <v>88.029900000000055</v>
      </c>
    </row>
    <row r="7567" spans="1:17" x14ac:dyDescent="0.3">
      <c r="A7567" t="s">
        <v>42</v>
      </c>
      <c r="B7567" t="s">
        <v>2045</v>
      </c>
      <c r="C7567" t="s">
        <v>2046</v>
      </c>
      <c r="D7567" t="s">
        <v>34</v>
      </c>
      <c r="E7567" t="s">
        <v>21</v>
      </c>
      <c r="F7567" t="s">
        <v>531</v>
      </c>
      <c r="G7567" t="s">
        <v>216</v>
      </c>
      <c r="H7567">
        <v>19711</v>
      </c>
      <c r="I7567" t="s">
        <v>131</v>
      </c>
      <c r="J7567" t="s">
        <v>3484</v>
      </c>
      <c r="K7567" t="s">
        <v>39</v>
      </c>
      <c r="L7567" t="s">
        <v>51</v>
      </c>
      <c r="M7567" t="s">
        <v>3485</v>
      </c>
      <c r="N7567">
        <v>2934.33</v>
      </c>
      <c r="O7567">
        <v>7</v>
      </c>
      <c r="P7567">
        <v>0</v>
      </c>
      <c r="Q7567">
        <v>792.26910000000021</v>
      </c>
    </row>
    <row r="7568" spans="1:17" x14ac:dyDescent="0.3">
      <c r="A7568" t="s">
        <v>42</v>
      </c>
      <c r="B7568" t="s">
        <v>931</v>
      </c>
      <c r="C7568" t="s">
        <v>932</v>
      </c>
      <c r="D7568" t="s">
        <v>90</v>
      </c>
      <c r="E7568" t="s">
        <v>21</v>
      </c>
      <c r="F7568" t="s">
        <v>282</v>
      </c>
      <c r="G7568" t="s">
        <v>523</v>
      </c>
      <c r="H7568">
        <v>65807</v>
      </c>
      <c r="I7568" t="s">
        <v>93</v>
      </c>
      <c r="J7568" t="s">
        <v>3484</v>
      </c>
      <c r="K7568" t="s">
        <v>39</v>
      </c>
      <c r="L7568" t="s">
        <v>51</v>
      </c>
      <c r="M7568" t="s">
        <v>3485</v>
      </c>
      <c r="N7568">
        <v>838.38</v>
      </c>
      <c r="O7568">
        <v>2</v>
      </c>
      <c r="P7568">
        <v>0</v>
      </c>
      <c r="Q7568">
        <v>226.36260000000004</v>
      </c>
    </row>
    <row r="7569" spans="1:17" x14ac:dyDescent="0.3">
      <c r="A7569" t="s">
        <v>42</v>
      </c>
      <c r="B7569" t="s">
        <v>1208</v>
      </c>
      <c r="C7569" t="s">
        <v>1209</v>
      </c>
      <c r="D7569" t="s">
        <v>90</v>
      </c>
      <c r="E7569" t="s">
        <v>21</v>
      </c>
      <c r="F7569" t="s">
        <v>235</v>
      </c>
      <c r="G7569" t="s">
        <v>236</v>
      </c>
      <c r="H7569">
        <v>10011</v>
      </c>
      <c r="I7569" t="s">
        <v>131</v>
      </c>
      <c r="J7569" t="s">
        <v>5567</v>
      </c>
      <c r="K7569" t="s">
        <v>39</v>
      </c>
      <c r="L7569" t="s">
        <v>51</v>
      </c>
      <c r="M7569" t="s">
        <v>5568</v>
      </c>
      <c r="N7569">
        <v>83.56</v>
      </c>
      <c r="O7569">
        <v>4</v>
      </c>
      <c r="P7569">
        <v>0</v>
      </c>
      <c r="Q7569">
        <v>1.6711999999999989</v>
      </c>
    </row>
    <row r="7570" spans="1:17" x14ac:dyDescent="0.3">
      <c r="A7570" t="s">
        <v>1122</v>
      </c>
      <c r="B7570" t="s">
        <v>2051</v>
      </c>
      <c r="C7570" t="s">
        <v>2052</v>
      </c>
      <c r="D7570" t="s">
        <v>20</v>
      </c>
      <c r="E7570" t="s">
        <v>21</v>
      </c>
      <c r="F7570" t="s">
        <v>5017</v>
      </c>
      <c r="G7570" t="s">
        <v>46</v>
      </c>
      <c r="H7570">
        <v>33317</v>
      </c>
      <c r="I7570" t="s">
        <v>24</v>
      </c>
      <c r="J7570" t="s">
        <v>5567</v>
      </c>
      <c r="K7570" t="s">
        <v>39</v>
      </c>
      <c r="L7570" t="s">
        <v>51</v>
      </c>
      <c r="M7570" t="s">
        <v>5568</v>
      </c>
      <c r="N7570">
        <v>150.40799999999999</v>
      </c>
      <c r="O7570">
        <v>9</v>
      </c>
      <c r="P7570">
        <v>0.2</v>
      </c>
      <c r="Q7570">
        <v>-33.841799999999999</v>
      </c>
    </row>
    <row r="7571" spans="1:17" x14ac:dyDescent="0.3">
      <c r="A7571" t="s">
        <v>42</v>
      </c>
      <c r="B7571" t="s">
        <v>1095</v>
      </c>
      <c r="C7571" t="s">
        <v>1096</v>
      </c>
      <c r="D7571" t="s">
        <v>20</v>
      </c>
      <c r="E7571" t="s">
        <v>21</v>
      </c>
      <c r="F7571" t="s">
        <v>163</v>
      </c>
      <c r="G7571" t="s">
        <v>92</v>
      </c>
      <c r="H7571">
        <v>77070</v>
      </c>
      <c r="I7571" t="s">
        <v>93</v>
      </c>
      <c r="J7571" t="s">
        <v>5567</v>
      </c>
      <c r="K7571" t="s">
        <v>39</v>
      </c>
      <c r="L7571" t="s">
        <v>51</v>
      </c>
      <c r="M7571" t="s">
        <v>5568</v>
      </c>
      <c r="N7571">
        <v>50.135999999999996</v>
      </c>
      <c r="O7571">
        <v>3</v>
      </c>
      <c r="P7571">
        <v>0.2</v>
      </c>
      <c r="Q7571">
        <v>-11.2806</v>
      </c>
    </row>
    <row r="7572" spans="1:17" x14ac:dyDescent="0.3">
      <c r="A7572" t="s">
        <v>42</v>
      </c>
      <c r="B7572" t="s">
        <v>1132</v>
      </c>
      <c r="C7572" t="s">
        <v>1133</v>
      </c>
      <c r="D7572" t="s">
        <v>20</v>
      </c>
      <c r="E7572" t="s">
        <v>21</v>
      </c>
      <c r="F7572" t="s">
        <v>1134</v>
      </c>
      <c r="G7572" t="s">
        <v>92</v>
      </c>
      <c r="H7572">
        <v>78550</v>
      </c>
      <c r="I7572" t="s">
        <v>93</v>
      </c>
      <c r="J7572" t="s">
        <v>1137</v>
      </c>
      <c r="K7572" t="s">
        <v>39</v>
      </c>
      <c r="L7572" t="s">
        <v>51</v>
      </c>
      <c r="M7572" t="s">
        <v>1138</v>
      </c>
      <c r="N7572">
        <v>53.424000000000007</v>
      </c>
      <c r="O7572">
        <v>3</v>
      </c>
      <c r="P7572">
        <v>0.2</v>
      </c>
      <c r="Q7572">
        <v>4.6746000000000016</v>
      </c>
    </row>
    <row r="7573" spans="1:17" x14ac:dyDescent="0.3">
      <c r="A7573" t="s">
        <v>166</v>
      </c>
      <c r="B7573" t="s">
        <v>2325</v>
      </c>
      <c r="C7573" t="s">
        <v>2326</v>
      </c>
      <c r="D7573" t="s">
        <v>34</v>
      </c>
      <c r="E7573" t="s">
        <v>21</v>
      </c>
      <c r="F7573" t="s">
        <v>112</v>
      </c>
      <c r="G7573" t="s">
        <v>36</v>
      </c>
      <c r="H7573">
        <v>94122</v>
      </c>
      <c r="I7573" t="s">
        <v>37</v>
      </c>
      <c r="J7573" t="s">
        <v>1137</v>
      </c>
      <c r="K7573" t="s">
        <v>39</v>
      </c>
      <c r="L7573" t="s">
        <v>51</v>
      </c>
      <c r="M7573" t="s">
        <v>1138</v>
      </c>
      <c r="N7573">
        <v>155.82000000000002</v>
      </c>
      <c r="O7573">
        <v>7</v>
      </c>
      <c r="P7573">
        <v>0</v>
      </c>
      <c r="Q7573">
        <v>42.071400000000011</v>
      </c>
    </row>
    <row r="7574" spans="1:17" x14ac:dyDescent="0.3">
      <c r="A7574" t="s">
        <v>17</v>
      </c>
      <c r="B7574" t="s">
        <v>433</v>
      </c>
      <c r="C7574" t="s">
        <v>434</v>
      </c>
      <c r="D7574" t="s">
        <v>20</v>
      </c>
      <c r="E7574" t="s">
        <v>21</v>
      </c>
      <c r="F7574" t="s">
        <v>282</v>
      </c>
      <c r="G7574" t="s">
        <v>369</v>
      </c>
      <c r="H7574">
        <v>97477</v>
      </c>
      <c r="I7574" t="s">
        <v>37</v>
      </c>
      <c r="J7574" t="s">
        <v>1137</v>
      </c>
      <c r="K7574" t="s">
        <v>39</v>
      </c>
      <c r="L7574" t="s">
        <v>51</v>
      </c>
      <c r="M7574" t="s">
        <v>1138</v>
      </c>
      <c r="N7574">
        <v>53.424000000000007</v>
      </c>
      <c r="O7574">
        <v>3</v>
      </c>
      <c r="P7574">
        <v>0.2</v>
      </c>
      <c r="Q7574">
        <v>4.6746000000000016</v>
      </c>
    </row>
    <row r="7575" spans="1:17" x14ac:dyDescent="0.3">
      <c r="A7575" t="s">
        <v>42</v>
      </c>
      <c r="B7575" t="s">
        <v>1318</v>
      </c>
      <c r="C7575" t="s">
        <v>1319</v>
      </c>
      <c r="D7575" t="s">
        <v>20</v>
      </c>
      <c r="E7575" t="s">
        <v>21</v>
      </c>
      <c r="F7575" t="s">
        <v>112</v>
      </c>
      <c r="G7575" t="s">
        <v>36</v>
      </c>
      <c r="H7575">
        <v>94122</v>
      </c>
      <c r="I7575" t="s">
        <v>37</v>
      </c>
      <c r="J7575" t="s">
        <v>3275</v>
      </c>
      <c r="K7575" t="s">
        <v>39</v>
      </c>
      <c r="L7575" t="s">
        <v>51</v>
      </c>
      <c r="M7575" t="s">
        <v>3276</v>
      </c>
      <c r="N7575">
        <v>33.869999999999997</v>
      </c>
      <c r="O7575">
        <v>3</v>
      </c>
      <c r="P7575">
        <v>0</v>
      </c>
      <c r="Q7575">
        <v>8.8061999999999987</v>
      </c>
    </row>
    <row r="7576" spans="1:17" x14ac:dyDescent="0.3">
      <c r="A7576" t="s">
        <v>42</v>
      </c>
      <c r="B7576" t="s">
        <v>856</v>
      </c>
      <c r="C7576" t="s">
        <v>857</v>
      </c>
      <c r="D7576" t="s">
        <v>34</v>
      </c>
      <c r="E7576" t="s">
        <v>21</v>
      </c>
      <c r="F7576" t="s">
        <v>2192</v>
      </c>
      <c r="G7576" t="s">
        <v>337</v>
      </c>
      <c r="H7576">
        <v>29501</v>
      </c>
      <c r="I7576" t="s">
        <v>24</v>
      </c>
      <c r="J7576" t="s">
        <v>3275</v>
      </c>
      <c r="K7576" t="s">
        <v>39</v>
      </c>
      <c r="L7576" t="s">
        <v>51</v>
      </c>
      <c r="M7576" t="s">
        <v>3276</v>
      </c>
      <c r="N7576">
        <v>56.449999999999996</v>
      </c>
      <c r="O7576">
        <v>5</v>
      </c>
      <c r="P7576">
        <v>0</v>
      </c>
      <c r="Q7576">
        <v>14.676999999999998</v>
      </c>
    </row>
    <row r="7577" spans="1:17" x14ac:dyDescent="0.3">
      <c r="A7577" t="s">
        <v>17</v>
      </c>
      <c r="B7577" t="s">
        <v>2329</v>
      </c>
      <c r="C7577" t="s">
        <v>2330</v>
      </c>
      <c r="D7577" t="s">
        <v>20</v>
      </c>
      <c r="E7577" t="s">
        <v>21</v>
      </c>
      <c r="F7577" t="s">
        <v>342</v>
      </c>
      <c r="G7577" t="s">
        <v>236</v>
      </c>
      <c r="H7577">
        <v>14609</v>
      </c>
      <c r="I7577" t="s">
        <v>131</v>
      </c>
      <c r="J7577" t="s">
        <v>3275</v>
      </c>
      <c r="K7577" t="s">
        <v>39</v>
      </c>
      <c r="L7577" t="s">
        <v>51</v>
      </c>
      <c r="M7577" t="s">
        <v>3276</v>
      </c>
      <c r="N7577">
        <v>22.58</v>
      </c>
      <c r="O7577">
        <v>2</v>
      </c>
      <c r="P7577">
        <v>0</v>
      </c>
      <c r="Q7577">
        <v>5.8707999999999991</v>
      </c>
    </row>
    <row r="7578" spans="1:17" x14ac:dyDescent="0.3">
      <c r="A7578" t="s">
        <v>166</v>
      </c>
      <c r="B7578" t="s">
        <v>2236</v>
      </c>
      <c r="C7578" t="s">
        <v>2237</v>
      </c>
      <c r="D7578" t="s">
        <v>34</v>
      </c>
      <c r="E7578" t="s">
        <v>21</v>
      </c>
      <c r="F7578" t="s">
        <v>983</v>
      </c>
      <c r="G7578" t="s">
        <v>283</v>
      </c>
      <c r="H7578">
        <v>22204</v>
      </c>
      <c r="I7578" t="s">
        <v>24</v>
      </c>
      <c r="J7578" t="s">
        <v>3275</v>
      </c>
      <c r="K7578" t="s">
        <v>39</v>
      </c>
      <c r="L7578" t="s">
        <v>51</v>
      </c>
      <c r="M7578" t="s">
        <v>3276</v>
      </c>
      <c r="N7578">
        <v>56.449999999999996</v>
      </c>
      <c r="O7578">
        <v>5</v>
      </c>
      <c r="P7578">
        <v>0</v>
      </c>
      <c r="Q7578">
        <v>14.676999999999998</v>
      </c>
    </row>
    <row r="7579" spans="1:17" x14ac:dyDescent="0.3">
      <c r="A7579" t="s">
        <v>1122</v>
      </c>
      <c r="B7579" t="s">
        <v>2516</v>
      </c>
      <c r="C7579" t="s">
        <v>2517</v>
      </c>
      <c r="D7579" t="s">
        <v>20</v>
      </c>
      <c r="E7579" t="s">
        <v>21</v>
      </c>
      <c r="F7579" t="s">
        <v>712</v>
      </c>
      <c r="G7579" t="s">
        <v>92</v>
      </c>
      <c r="H7579">
        <v>75217</v>
      </c>
      <c r="I7579" t="s">
        <v>93</v>
      </c>
      <c r="J7579" t="s">
        <v>3275</v>
      </c>
      <c r="K7579" t="s">
        <v>39</v>
      </c>
      <c r="L7579" t="s">
        <v>51</v>
      </c>
      <c r="M7579" t="s">
        <v>3276</v>
      </c>
      <c r="N7579">
        <v>54.192</v>
      </c>
      <c r="O7579">
        <v>6</v>
      </c>
      <c r="P7579">
        <v>0.2</v>
      </c>
      <c r="Q7579">
        <v>4.0643999999999973</v>
      </c>
    </row>
    <row r="7580" spans="1:17" x14ac:dyDescent="0.3">
      <c r="A7580" t="s">
        <v>42</v>
      </c>
      <c r="B7580" t="s">
        <v>2334</v>
      </c>
      <c r="C7580" t="s">
        <v>2335</v>
      </c>
      <c r="D7580" t="s">
        <v>34</v>
      </c>
      <c r="E7580" t="s">
        <v>21</v>
      </c>
      <c r="F7580" t="s">
        <v>531</v>
      </c>
      <c r="G7580" t="s">
        <v>436</v>
      </c>
      <c r="H7580">
        <v>43055</v>
      </c>
      <c r="I7580" t="s">
        <v>131</v>
      </c>
      <c r="J7580" t="s">
        <v>3275</v>
      </c>
      <c r="K7580" t="s">
        <v>39</v>
      </c>
      <c r="L7580" t="s">
        <v>51</v>
      </c>
      <c r="M7580" t="s">
        <v>3276</v>
      </c>
      <c r="N7580">
        <v>27.096</v>
      </c>
      <c r="O7580">
        <v>3</v>
      </c>
      <c r="P7580">
        <v>0.2</v>
      </c>
      <c r="Q7580">
        <v>2.0321999999999987</v>
      </c>
    </row>
    <row r="7581" spans="1:17" x14ac:dyDescent="0.3">
      <c r="A7581" t="s">
        <v>42</v>
      </c>
      <c r="B7581" t="s">
        <v>5205</v>
      </c>
      <c r="C7581" t="s">
        <v>5206</v>
      </c>
      <c r="D7581" t="s">
        <v>20</v>
      </c>
      <c r="E7581" t="s">
        <v>21</v>
      </c>
      <c r="F7581" t="s">
        <v>235</v>
      </c>
      <c r="G7581" t="s">
        <v>236</v>
      </c>
      <c r="H7581">
        <v>10035</v>
      </c>
      <c r="I7581" t="s">
        <v>131</v>
      </c>
      <c r="J7581" t="s">
        <v>3275</v>
      </c>
      <c r="K7581" t="s">
        <v>39</v>
      </c>
      <c r="L7581" t="s">
        <v>51</v>
      </c>
      <c r="M7581" t="s">
        <v>3276</v>
      </c>
      <c r="N7581">
        <v>22.58</v>
      </c>
      <c r="O7581">
        <v>2</v>
      </c>
      <c r="P7581">
        <v>0</v>
      </c>
      <c r="Q7581">
        <v>5.8707999999999991</v>
      </c>
    </row>
    <row r="7582" spans="1:17" x14ac:dyDescent="0.3">
      <c r="A7582" t="s">
        <v>42</v>
      </c>
      <c r="B7582" t="s">
        <v>2332</v>
      </c>
      <c r="C7582" t="s">
        <v>2333</v>
      </c>
      <c r="D7582" t="s">
        <v>20</v>
      </c>
      <c r="E7582" t="s">
        <v>21</v>
      </c>
      <c r="F7582" t="s">
        <v>5420</v>
      </c>
      <c r="G7582" t="s">
        <v>101</v>
      </c>
      <c r="H7582">
        <v>54401</v>
      </c>
      <c r="I7582" t="s">
        <v>93</v>
      </c>
      <c r="J7582" t="s">
        <v>3275</v>
      </c>
      <c r="K7582" t="s">
        <v>39</v>
      </c>
      <c r="L7582" t="s">
        <v>51</v>
      </c>
      <c r="M7582" t="s">
        <v>3276</v>
      </c>
      <c r="N7582">
        <v>22.58</v>
      </c>
      <c r="O7582">
        <v>2</v>
      </c>
      <c r="P7582">
        <v>0</v>
      </c>
      <c r="Q7582">
        <v>5.8707999999999991</v>
      </c>
    </row>
    <row r="7583" spans="1:17" x14ac:dyDescent="0.3">
      <c r="A7583" t="s">
        <v>166</v>
      </c>
      <c r="B7583" t="s">
        <v>1866</v>
      </c>
      <c r="C7583" t="s">
        <v>1867</v>
      </c>
      <c r="D7583" t="s">
        <v>20</v>
      </c>
      <c r="E7583" t="s">
        <v>21</v>
      </c>
      <c r="F7583" t="s">
        <v>235</v>
      </c>
      <c r="G7583" t="s">
        <v>236</v>
      </c>
      <c r="H7583">
        <v>10035</v>
      </c>
      <c r="I7583" t="s">
        <v>131</v>
      </c>
      <c r="J7583" t="s">
        <v>3275</v>
      </c>
      <c r="K7583" t="s">
        <v>39</v>
      </c>
      <c r="L7583" t="s">
        <v>51</v>
      </c>
      <c r="M7583" t="s">
        <v>3276</v>
      </c>
      <c r="N7583">
        <v>22.58</v>
      </c>
      <c r="O7583">
        <v>2</v>
      </c>
      <c r="P7583">
        <v>0</v>
      </c>
      <c r="Q7583">
        <v>5.8707999999999991</v>
      </c>
    </row>
    <row r="7584" spans="1:17" x14ac:dyDescent="0.3">
      <c r="A7584" t="s">
        <v>17</v>
      </c>
      <c r="B7584" t="s">
        <v>814</v>
      </c>
      <c r="C7584" t="s">
        <v>815</v>
      </c>
      <c r="D7584" t="s">
        <v>90</v>
      </c>
      <c r="E7584" t="s">
        <v>21</v>
      </c>
      <c r="F7584" t="s">
        <v>816</v>
      </c>
      <c r="G7584" t="s">
        <v>202</v>
      </c>
      <c r="H7584">
        <v>55044</v>
      </c>
      <c r="I7584" t="s">
        <v>93</v>
      </c>
      <c r="J7584" t="s">
        <v>817</v>
      </c>
      <c r="K7584" t="s">
        <v>39</v>
      </c>
      <c r="L7584" t="s">
        <v>51</v>
      </c>
      <c r="M7584" t="s">
        <v>818</v>
      </c>
      <c r="N7584">
        <v>166.72</v>
      </c>
      <c r="O7584">
        <v>2</v>
      </c>
      <c r="P7584">
        <v>0</v>
      </c>
      <c r="Q7584">
        <v>41.680000000000007</v>
      </c>
    </row>
    <row r="7585" spans="1:17" x14ac:dyDescent="0.3">
      <c r="A7585" t="s">
        <v>42</v>
      </c>
      <c r="B7585" t="s">
        <v>1157</v>
      </c>
      <c r="C7585" t="s">
        <v>1158</v>
      </c>
      <c r="D7585" t="s">
        <v>20</v>
      </c>
      <c r="E7585" t="s">
        <v>21</v>
      </c>
      <c r="F7585" t="s">
        <v>712</v>
      </c>
      <c r="G7585" t="s">
        <v>92</v>
      </c>
      <c r="H7585">
        <v>75220</v>
      </c>
      <c r="I7585" t="s">
        <v>93</v>
      </c>
      <c r="J7585" t="s">
        <v>817</v>
      </c>
      <c r="K7585" t="s">
        <v>39</v>
      </c>
      <c r="L7585" t="s">
        <v>51</v>
      </c>
      <c r="M7585" t="s">
        <v>818</v>
      </c>
      <c r="N7585">
        <v>200.06400000000002</v>
      </c>
      <c r="O7585">
        <v>3</v>
      </c>
      <c r="P7585">
        <v>0.2</v>
      </c>
      <c r="Q7585">
        <v>12.504000000000005</v>
      </c>
    </row>
    <row r="7586" spans="1:17" x14ac:dyDescent="0.3">
      <c r="A7586" t="s">
        <v>42</v>
      </c>
      <c r="B7586" t="s">
        <v>2954</v>
      </c>
      <c r="C7586" t="s">
        <v>2955</v>
      </c>
      <c r="D7586" t="s">
        <v>20</v>
      </c>
      <c r="E7586" t="s">
        <v>21</v>
      </c>
      <c r="F7586" t="s">
        <v>235</v>
      </c>
      <c r="G7586" t="s">
        <v>236</v>
      </c>
      <c r="H7586">
        <v>10011</v>
      </c>
      <c r="I7586" t="s">
        <v>131</v>
      </c>
      <c r="J7586" t="s">
        <v>817</v>
      </c>
      <c r="K7586" t="s">
        <v>39</v>
      </c>
      <c r="L7586" t="s">
        <v>51</v>
      </c>
      <c r="M7586" t="s">
        <v>818</v>
      </c>
      <c r="N7586">
        <v>83.36</v>
      </c>
      <c r="O7586">
        <v>1</v>
      </c>
      <c r="P7586">
        <v>0</v>
      </c>
      <c r="Q7586">
        <v>20.840000000000003</v>
      </c>
    </row>
    <row r="7587" spans="1:17" x14ac:dyDescent="0.3">
      <c r="A7587" t="s">
        <v>1122</v>
      </c>
      <c r="B7587" t="s">
        <v>4773</v>
      </c>
      <c r="C7587" t="s">
        <v>4774</v>
      </c>
      <c r="D7587" t="s">
        <v>34</v>
      </c>
      <c r="E7587" t="s">
        <v>21</v>
      </c>
      <c r="F7587" t="s">
        <v>531</v>
      </c>
      <c r="G7587" t="s">
        <v>436</v>
      </c>
      <c r="H7587">
        <v>43055</v>
      </c>
      <c r="I7587" t="s">
        <v>131</v>
      </c>
      <c r="J7587" t="s">
        <v>817</v>
      </c>
      <c r="K7587" t="s">
        <v>39</v>
      </c>
      <c r="L7587" t="s">
        <v>51</v>
      </c>
      <c r="M7587" t="s">
        <v>818</v>
      </c>
      <c r="N7587">
        <v>66.688000000000002</v>
      </c>
      <c r="O7587">
        <v>1</v>
      </c>
      <c r="P7587">
        <v>0.2</v>
      </c>
      <c r="Q7587">
        <v>4.1680000000000028</v>
      </c>
    </row>
    <row r="7588" spans="1:17" x14ac:dyDescent="0.3">
      <c r="A7588" t="s">
        <v>42</v>
      </c>
      <c r="B7588" t="s">
        <v>1782</v>
      </c>
      <c r="C7588" t="s">
        <v>1783</v>
      </c>
      <c r="D7588" t="s">
        <v>20</v>
      </c>
      <c r="E7588" t="s">
        <v>21</v>
      </c>
      <c r="F7588" t="s">
        <v>235</v>
      </c>
      <c r="G7588" t="s">
        <v>236</v>
      </c>
      <c r="H7588">
        <v>10009</v>
      </c>
      <c r="I7588" t="s">
        <v>131</v>
      </c>
      <c r="J7588" t="s">
        <v>817</v>
      </c>
      <c r="K7588" t="s">
        <v>39</v>
      </c>
      <c r="L7588" t="s">
        <v>51</v>
      </c>
      <c r="M7588" t="s">
        <v>818</v>
      </c>
      <c r="N7588">
        <v>166.72</v>
      </c>
      <c r="O7588">
        <v>2</v>
      </c>
      <c r="P7588">
        <v>0</v>
      </c>
      <c r="Q7588">
        <v>41.680000000000007</v>
      </c>
    </row>
    <row r="7589" spans="1:17" x14ac:dyDescent="0.3">
      <c r="A7589" t="s">
        <v>17</v>
      </c>
      <c r="B7589" t="s">
        <v>776</v>
      </c>
      <c r="C7589" t="s">
        <v>777</v>
      </c>
      <c r="D7589" t="s">
        <v>20</v>
      </c>
      <c r="E7589" t="s">
        <v>21</v>
      </c>
      <c r="F7589" t="s">
        <v>3123</v>
      </c>
      <c r="G7589" t="s">
        <v>107</v>
      </c>
      <c r="H7589">
        <v>84062</v>
      </c>
      <c r="I7589" t="s">
        <v>37</v>
      </c>
      <c r="J7589" t="s">
        <v>3132</v>
      </c>
      <c r="K7589" t="s">
        <v>39</v>
      </c>
      <c r="L7589" t="s">
        <v>51</v>
      </c>
      <c r="M7589" t="s">
        <v>3133</v>
      </c>
      <c r="N7589">
        <v>158.9</v>
      </c>
      <c r="O7589">
        <v>5</v>
      </c>
      <c r="P7589">
        <v>0</v>
      </c>
      <c r="Q7589">
        <v>7.9449999999999932</v>
      </c>
    </row>
    <row r="7590" spans="1:17" x14ac:dyDescent="0.3">
      <c r="A7590" t="s">
        <v>42</v>
      </c>
      <c r="B7590" t="s">
        <v>3929</v>
      </c>
      <c r="C7590" t="s">
        <v>3930</v>
      </c>
      <c r="D7590" t="s">
        <v>34</v>
      </c>
      <c r="E7590" t="s">
        <v>21</v>
      </c>
      <c r="F7590" t="s">
        <v>4288</v>
      </c>
      <c r="G7590" t="s">
        <v>36</v>
      </c>
      <c r="H7590">
        <v>92236</v>
      </c>
      <c r="I7590" t="s">
        <v>37</v>
      </c>
      <c r="J7590" t="s">
        <v>3132</v>
      </c>
      <c r="K7590" t="s">
        <v>39</v>
      </c>
      <c r="L7590" t="s">
        <v>51</v>
      </c>
      <c r="M7590" t="s">
        <v>3133</v>
      </c>
      <c r="N7590">
        <v>63.56</v>
      </c>
      <c r="O7590">
        <v>2</v>
      </c>
      <c r="P7590">
        <v>0</v>
      </c>
      <c r="Q7590">
        <v>3.1779999999999973</v>
      </c>
    </row>
    <row r="7591" spans="1:17" x14ac:dyDescent="0.3">
      <c r="A7591" t="s">
        <v>17</v>
      </c>
      <c r="B7591" t="s">
        <v>385</v>
      </c>
      <c r="C7591" t="s">
        <v>386</v>
      </c>
      <c r="D7591" t="s">
        <v>90</v>
      </c>
      <c r="E7591" t="s">
        <v>21</v>
      </c>
      <c r="F7591" t="s">
        <v>35</v>
      </c>
      <c r="G7591" t="s">
        <v>36</v>
      </c>
      <c r="H7591">
        <v>90036</v>
      </c>
      <c r="I7591" t="s">
        <v>37</v>
      </c>
      <c r="J7591" t="s">
        <v>3132</v>
      </c>
      <c r="K7591" t="s">
        <v>39</v>
      </c>
      <c r="L7591" t="s">
        <v>51</v>
      </c>
      <c r="M7591" t="s">
        <v>3133</v>
      </c>
      <c r="N7591">
        <v>158.9</v>
      </c>
      <c r="O7591">
        <v>5</v>
      </c>
      <c r="P7591">
        <v>0</v>
      </c>
      <c r="Q7591">
        <v>7.9449999999999932</v>
      </c>
    </row>
    <row r="7592" spans="1:17" x14ac:dyDescent="0.3">
      <c r="A7592" t="s">
        <v>42</v>
      </c>
      <c r="B7592" t="s">
        <v>2256</v>
      </c>
      <c r="C7592" t="s">
        <v>2257</v>
      </c>
      <c r="D7592" t="s">
        <v>90</v>
      </c>
      <c r="E7592" t="s">
        <v>21</v>
      </c>
      <c r="F7592" t="s">
        <v>536</v>
      </c>
      <c r="G7592" t="s">
        <v>296</v>
      </c>
      <c r="H7592">
        <v>37064</v>
      </c>
      <c r="I7592" t="s">
        <v>24</v>
      </c>
      <c r="J7592" t="s">
        <v>3132</v>
      </c>
      <c r="K7592" t="s">
        <v>39</v>
      </c>
      <c r="L7592" t="s">
        <v>51</v>
      </c>
      <c r="M7592" t="s">
        <v>3133</v>
      </c>
      <c r="N7592">
        <v>25.424000000000003</v>
      </c>
      <c r="O7592">
        <v>1</v>
      </c>
      <c r="P7592">
        <v>0.2</v>
      </c>
      <c r="Q7592">
        <v>-4.7670000000000021</v>
      </c>
    </row>
    <row r="7593" spans="1:17" x14ac:dyDescent="0.3">
      <c r="A7593" t="s">
        <v>42</v>
      </c>
      <c r="B7593" t="s">
        <v>2275</v>
      </c>
      <c r="C7593" t="s">
        <v>2276</v>
      </c>
      <c r="D7593" t="s">
        <v>34</v>
      </c>
      <c r="E7593" t="s">
        <v>21</v>
      </c>
      <c r="F7593" t="s">
        <v>705</v>
      </c>
      <c r="G7593" t="s">
        <v>400</v>
      </c>
      <c r="H7593">
        <v>80219</v>
      </c>
      <c r="I7593" t="s">
        <v>37</v>
      </c>
      <c r="J7593" t="s">
        <v>2847</v>
      </c>
      <c r="K7593" t="s">
        <v>39</v>
      </c>
      <c r="L7593" t="s">
        <v>51</v>
      </c>
      <c r="M7593" t="s">
        <v>2848</v>
      </c>
      <c r="N7593">
        <v>593.5680000000001</v>
      </c>
      <c r="O7593">
        <v>2</v>
      </c>
      <c r="P7593">
        <v>0.2</v>
      </c>
      <c r="Q7593">
        <v>0</v>
      </c>
    </row>
    <row r="7594" spans="1:17" x14ac:dyDescent="0.3">
      <c r="A7594" t="s">
        <v>1122</v>
      </c>
      <c r="B7594" t="s">
        <v>4863</v>
      </c>
      <c r="C7594" t="s">
        <v>4864</v>
      </c>
      <c r="D7594" t="s">
        <v>90</v>
      </c>
      <c r="E7594" t="s">
        <v>21</v>
      </c>
      <c r="F7594" t="s">
        <v>5678</v>
      </c>
      <c r="G7594" t="s">
        <v>36</v>
      </c>
      <c r="H7594">
        <v>93030</v>
      </c>
      <c r="I7594" t="s">
        <v>37</v>
      </c>
      <c r="J7594" t="s">
        <v>2847</v>
      </c>
      <c r="K7594" t="s">
        <v>39</v>
      </c>
      <c r="L7594" t="s">
        <v>51</v>
      </c>
      <c r="M7594" t="s">
        <v>2848</v>
      </c>
      <c r="N7594">
        <v>1112.94</v>
      </c>
      <c r="O7594">
        <v>3</v>
      </c>
      <c r="P7594">
        <v>0</v>
      </c>
      <c r="Q7594">
        <v>222.58799999999991</v>
      </c>
    </row>
    <row r="7595" spans="1:17" x14ac:dyDescent="0.3">
      <c r="A7595" t="s">
        <v>42</v>
      </c>
      <c r="B7595" t="s">
        <v>3089</v>
      </c>
      <c r="C7595" t="s">
        <v>3090</v>
      </c>
      <c r="D7595" t="s">
        <v>20</v>
      </c>
      <c r="E7595" t="s">
        <v>21</v>
      </c>
      <c r="F7595" t="s">
        <v>163</v>
      </c>
      <c r="G7595" t="s">
        <v>92</v>
      </c>
      <c r="H7595">
        <v>77095</v>
      </c>
      <c r="I7595" t="s">
        <v>93</v>
      </c>
      <c r="J7595" t="s">
        <v>4846</v>
      </c>
      <c r="K7595" t="s">
        <v>39</v>
      </c>
      <c r="L7595" t="s">
        <v>51</v>
      </c>
      <c r="M7595" t="s">
        <v>4847</v>
      </c>
      <c r="N7595">
        <v>32.544000000000004</v>
      </c>
      <c r="O7595">
        <v>2</v>
      </c>
      <c r="P7595">
        <v>0.2</v>
      </c>
      <c r="Q7595">
        <v>-7.7292000000000041</v>
      </c>
    </row>
    <row r="7596" spans="1:17" x14ac:dyDescent="0.3">
      <c r="A7596" t="s">
        <v>42</v>
      </c>
      <c r="B7596" t="s">
        <v>2865</v>
      </c>
      <c r="C7596" t="s">
        <v>2866</v>
      </c>
      <c r="D7596" t="s">
        <v>90</v>
      </c>
      <c r="E7596" t="s">
        <v>21</v>
      </c>
      <c r="F7596" t="s">
        <v>35</v>
      </c>
      <c r="G7596" t="s">
        <v>36</v>
      </c>
      <c r="H7596">
        <v>90045</v>
      </c>
      <c r="I7596" t="s">
        <v>37</v>
      </c>
      <c r="J7596" t="s">
        <v>4846</v>
      </c>
      <c r="K7596" t="s">
        <v>39</v>
      </c>
      <c r="L7596" t="s">
        <v>51</v>
      </c>
      <c r="M7596" t="s">
        <v>4847</v>
      </c>
      <c r="N7596">
        <v>20.34</v>
      </c>
      <c r="O7596">
        <v>1</v>
      </c>
      <c r="P7596">
        <v>0</v>
      </c>
      <c r="Q7596">
        <v>0.20339999999999847</v>
      </c>
    </row>
    <row r="7597" spans="1:17" x14ac:dyDescent="0.3">
      <c r="A7597" t="s">
        <v>42</v>
      </c>
      <c r="B7597" t="s">
        <v>800</v>
      </c>
      <c r="C7597" t="s">
        <v>801</v>
      </c>
      <c r="D7597" t="s">
        <v>20</v>
      </c>
      <c r="E7597" t="s">
        <v>21</v>
      </c>
      <c r="F7597" t="s">
        <v>163</v>
      </c>
      <c r="G7597" t="s">
        <v>92</v>
      </c>
      <c r="H7597">
        <v>77095</v>
      </c>
      <c r="I7597" t="s">
        <v>93</v>
      </c>
      <c r="J7597" t="s">
        <v>4846</v>
      </c>
      <c r="K7597" t="s">
        <v>39</v>
      </c>
      <c r="L7597" t="s">
        <v>51</v>
      </c>
      <c r="M7597" t="s">
        <v>4847</v>
      </c>
      <c r="N7597">
        <v>48.816000000000003</v>
      </c>
      <c r="O7597">
        <v>3</v>
      </c>
      <c r="P7597">
        <v>0.2</v>
      </c>
      <c r="Q7597">
        <v>-11.593800000000005</v>
      </c>
    </row>
    <row r="7598" spans="1:17" x14ac:dyDescent="0.3">
      <c r="A7598" t="s">
        <v>42</v>
      </c>
      <c r="B7598" t="s">
        <v>997</v>
      </c>
      <c r="C7598" t="s">
        <v>998</v>
      </c>
      <c r="D7598" t="s">
        <v>34</v>
      </c>
      <c r="E7598" t="s">
        <v>21</v>
      </c>
      <c r="F7598" t="s">
        <v>2118</v>
      </c>
      <c r="G7598" t="s">
        <v>78</v>
      </c>
      <c r="H7598">
        <v>28806</v>
      </c>
      <c r="I7598" t="s">
        <v>24</v>
      </c>
      <c r="J7598" t="s">
        <v>4846</v>
      </c>
      <c r="K7598" t="s">
        <v>39</v>
      </c>
      <c r="L7598" t="s">
        <v>51</v>
      </c>
      <c r="M7598" t="s">
        <v>4847</v>
      </c>
      <c r="N7598">
        <v>16.272000000000002</v>
      </c>
      <c r="O7598">
        <v>1</v>
      </c>
      <c r="P7598">
        <v>0.2</v>
      </c>
      <c r="Q7598">
        <v>-3.864600000000002</v>
      </c>
    </row>
    <row r="7599" spans="1:17" x14ac:dyDescent="0.3">
      <c r="A7599" t="s">
        <v>42</v>
      </c>
      <c r="B7599" t="s">
        <v>2062</v>
      </c>
      <c r="C7599" t="s">
        <v>2063</v>
      </c>
      <c r="D7599" t="s">
        <v>34</v>
      </c>
      <c r="E7599" t="s">
        <v>21</v>
      </c>
      <c r="F7599" t="s">
        <v>829</v>
      </c>
      <c r="G7599" t="s">
        <v>36</v>
      </c>
      <c r="H7599">
        <v>92105</v>
      </c>
      <c r="I7599" t="s">
        <v>37</v>
      </c>
      <c r="J7599" t="s">
        <v>4846</v>
      </c>
      <c r="K7599" t="s">
        <v>39</v>
      </c>
      <c r="L7599" t="s">
        <v>51</v>
      </c>
      <c r="M7599" t="s">
        <v>4847</v>
      </c>
      <c r="N7599">
        <v>40.68</v>
      </c>
      <c r="O7599">
        <v>2</v>
      </c>
      <c r="P7599">
        <v>0</v>
      </c>
      <c r="Q7599">
        <v>0.40679999999999694</v>
      </c>
    </row>
    <row r="7600" spans="1:17" x14ac:dyDescent="0.3">
      <c r="A7600" t="s">
        <v>42</v>
      </c>
      <c r="B7600" t="s">
        <v>767</v>
      </c>
      <c r="C7600" t="s">
        <v>768</v>
      </c>
      <c r="D7600" t="s">
        <v>34</v>
      </c>
      <c r="E7600" t="s">
        <v>21</v>
      </c>
      <c r="F7600" t="s">
        <v>129</v>
      </c>
      <c r="G7600" t="s">
        <v>130</v>
      </c>
      <c r="H7600">
        <v>19140</v>
      </c>
      <c r="I7600" t="s">
        <v>131</v>
      </c>
      <c r="J7600" t="s">
        <v>4846</v>
      </c>
      <c r="K7600" t="s">
        <v>39</v>
      </c>
      <c r="L7600" t="s">
        <v>51</v>
      </c>
      <c r="M7600" t="s">
        <v>4847</v>
      </c>
      <c r="N7600">
        <v>32.544000000000004</v>
      </c>
      <c r="O7600">
        <v>2</v>
      </c>
      <c r="P7600">
        <v>0.2</v>
      </c>
      <c r="Q7600">
        <v>-7.7292000000000041</v>
      </c>
    </row>
    <row r="7601" spans="1:17" x14ac:dyDescent="0.3">
      <c r="A7601" t="s">
        <v>17</v>
      </c>
      <c r="B7601" t="s">
        <v>3058</v>
      </c>
      <c r="C7601" t="s">
        <v>3059</v>
      </c>
      <c r="D7601" t="s">
        <v>20</v>
      </c>
      <c r="E7601" t="s">
        <v>21</v>
      </c>
      <c r="F7601" t="s">
        <v>1023</v>
      </c>
      <c r="G7601" t="s">
        <v>36</v>
      </c>
      <c r="H7601">
        <v>90805</v>
      </c>
      <c r="I7601" t="s">
        <v>37</v>
      </c>
      <c r="J7601" t="s">
        <v>4846</v>
      </c>
      <c r="K7601" t="s">
        <v>39</v>
      </c>
      <c r="L7601" t="s">
        <v>51</v>
      </c>
      <c r="M7601" t="s">
        <v>4847</v>
      </c>
      <c r="N7601">
        <v>61.019999999999996</v>
      </c>
      <c r="O7601">
        <v>3</v>
      </c>
      <c r="P7601">
        <v>0</v>
      </c>
      <c r="Q7601">
        <v>0.61019999999999541</v>
      </c>
    </row>
    <row r="7602" spans="1:17" x14ac:dyDescent="0.3">
      <c r="A7602" t="s">
        <v>17</v>
      </c>
      <c r="B7602" t="s">
        <v>351</v>
      </c>
      <c r="C7602" t="s">
        <v>352</v>
      </c>
      <c r="D7602" t="s">
        <v>34</v>
      </c>
      <c r="E7602" t="s">
        <v>21</v>
      </c>
      <c r="F7602" t="s">
        <v>5185</v>
      </c>
      <c r="G7602" t="s">
        <v>46</v>
      </c>
      <c r="H7602">
        <v>33023</v>
      </c>
      <c r="I7602" t="s">
        <v>24</v>
      </c>
      <c r="J7602" t="s">
        <v>4846</v>
      </c>
      <c r="K7602" t="s">
        <v>39</v>
      </c>
      <c r="L7602" t="s">
        <v>51</v>
      </c>
      <c r="M7602" t="s">
        <v>4847</v>
      </c>
      <c r="N7602">
        <v>81.360000000000014</v>
      </c>
      <c r="O7602">
        <v>5</v>
      </c>
      <c r="P7602">
        <v>0.2</v>
      </c>
      <c r="Q7602">
        <v>-19.323000000000011</v>
      </c>
    </row>
    <row r="7603" spans="1:17" x14ac:dyDescent="0.3">
      <c r="A7603" t="s">
        <v>42</v>
      </c>
      <c r="B7603" t="s">
        <v>2375</v>
      </c>
      <c r="C7603" t="s">
        <v>2376</v>
      </c>
      <c r="D7603" t="s">
        <v>20</v>
      </c>
      <c r="E7603" t="s">
        <v>21</v>
      </c>
      <c r="F7603" t="s">
        <v>552</v>
      </c>
      <c r="G7603" t="s">
        <v>36</v>
      </c>
      <c r="H7603">
        <v>95123</v>
      </c>
      <c r="I7603" t="s">
        <v>37</v>
      </c>
      <c r="J7603" t="s">
        <v>4846</v>
      </c>
      <c r="K7603" t="s">
        <v>39</v>
      </c>
      <c r="L7603" t="s">
        <v>51</v>
      </c>
      <c r="M7603" t="s">
        <v>4847</v>
      </c>
      <c r="N7603">
        <v>40.68</v>
      </c>
      <c r="O7603">
        <v>2</v>
      </c>
      <c r="P7603">
        <v>0</v>
      </c>
      <c r="Q7603">
        <v>0.40679999999999694</v>
      </c>
    </row>
    <row r="7604" spans="1:17" x14ac:dyDescent="0.3">
      <c r="A7604" t="s">
        <v>42</v>
      </c>
      <c r="B7604" t="s">
        <v>2826</v>
      </c>
      <c r="C7604" t="s">
        <v>2827</v>
      </c>
      <c r="D7604" t="s">
        <v>34</v>
      </c>
      <c r="E7604" t="s">
        <v>21</v>
      </c>
      <c r="F7604" t="s">
        <v>84</v>
      </c>
      <c r="G7604" t="s">
        <v>85</v>
      </c>
      <c r="H7604">
        <v>98103</v>
      </c>
      <c r="I7604" t="s">
        <v>37</v>
      </c>
      <c r="J7604" t="s">
        <v>2830</v>
      </c>
      <c r="K7604" t="s">
        <v>39</v>
      </c>
      <c r="L7604" t="s">
        <v>51</v>
      </c>
      <c r="M7604" t="s">
        <v>2831</v>
      </c>
      <c r="N7604">
        <v>485.88</v>
      </c>
      <c r="O7604">
        <v>6</v>
      </c>
      <c r="P7604">
        <v>0</v>
      </c>
      <c r="Q7604">
        <v>9.7176000000000329</v>
      </c>
    </row>
    <row r="7605" spans="1:17" x14ac:dyDescent="0.3">
      <c r="A7605" t="s">
        <v>1122</v>
      </c>
      <c r="B7605" t="s">
        <v>3136</v>
      </c>
      <c r="C7605" t="s">
        <v>3137</v>
      </c>
      <c r="D7605" t="s">
        <v>90</v>
      </c>
      <c r="E7605" t="s">
        <v>21</v>
      </c>
      <c r="F7605" t="s">
        <v>3138</v>
      </c>
      <c r="G7605" t="s">
        <v>1107</v>
      </c>
      <c r="H7605">
        <v>30080</v>
      </c>
      <c r="I7605" t="s">
        <v>24</v>
      </c>
      <c r="J7605" t="s">
        <v>2830</v>
      </c>
      <c r="K7605" t="s">
        <v>39</v>
      </c>
      <c r="L7605" t="s">
        <v>51</v>
      </c>
      <c r="M7605" t="s">
        <v>2831</v>
      </c>
      <c r="N7605">
        <v>80.98</v>
      </c>
      <c r="O7605">
        <v>1</v>
      </c>
      <c r="P7605">
        <v>0</v>
      </c>
      <c r="Q7605">
        <v>1.6196000000000055</v>
      </c>
    </row>
    <row r="7606" spans="1:17" x14ac:dyDescent="0.3">
      <c r="A7606" t="s">
        <v>42</v>
      </c>
      <c r="B7606" t="s">
        <v>856</v>
      </c>
      <c r="C7606" t="s">
        <v>857</v>
      </c>
      <c r="D7606" t="s">
        <v>34</v>
      </c>
      <c r="E7606" t="s">
        <v>21</v>
      </c>
      <c r="F7606" t="s">
        <v>129</v>
      </c>
      <c r="G7606" t="s">
        <v>130</v>
      </c>
      <c r="H7606">
        <v>19134</v>
      </c>
      <c r="I7606" t="s">
        <v>131</v>
      </c>
      <c r="J7606" t="s">
        <v>2830</v>
      </c>
      <c r="K7606" t="s">
        <v>39</v>
      </c>
      <c r="L7606" t="s">
        <v>51</v>
      </c>
      <c r="M7606" t="s">
        <v>2831</v>
      </c>
      <c r="N7606">
        <v>64.784000000000006</v>
      </c>
      <c r="O7606">
        <v>1</v>
      </c>
      <c r="P7606">
        <v>0.2</v>
      </c>
      <c r="Q7606">
        <v>-14.576399999999996</v>
      </c>
    </row>
    <row r="7607" spans="1:17" x14ac:dyDescent="0.3">
      <c r="A7607" t="s">
        <v>42</v>
      </c>
      <c r="B7607" t="s">
        <v>75</v>
      </c>
      <c r="C7607" t="s">
        <v>76</v>
      </c>
      <c r="D7607" t="s">
        <v>20</v>
      </c>
      <c r="E7607" t="s">
        <v>21</v>
      </c>
      <c r="F7607" t="s">
        <v>282</v>
      </c>
      <c r="G7607" t="s">
        <v>523</v>
      </c>
      <c r="H7607">
        <v>65807</v>
      </c>
      <c r="I7607" t="s">
        <v>93</v>
      </c>
      <c r="J7607" t="s">
        <v>2830</v>
      </c>
      <c r="K7607" t="s">
        <v>39</v>
      </c>
      <c r="L7607" t="s">
        <v>51</v>
      </c>
      <c r="M7607" t="s">
        <v>2831</v>
      </c>
      <c r="N7607">
        <v>242.94</v>
      </c>
      <c r="O7607">
        <v>3</v>
      </c>
      <c r="P7607">
        <v>0</v>
      </c>
      <c r="Q7607">
        <v>4.8588000000000164</v>
      </c>
    </row>
    <row r="7608" spans="1:17" x14ac:dyDescent="0.3">
      <c r="A7608" t="s">
        <v>42</v>
      </c>
      <c r="B7608" t="s">
        <v>4993</v>
      </c>
      <c r="C7608" t="s">
        <v>4994</v>
      </c>
      <c r="D7608" t="s">
        <v>20</v>
      </c>
      <c r="E7608" t="s">
        <v>21</v>
      </c>
      <c r="F7608" t="s">
        <v>1078</v>
      </c>
      <c r="G7608" t="s">
        <v>92</v>
      </c>
      <c r="H7608">
        <v>78745</v>
      </c>
      <c r="I7608" t="s">
        <v>93</v>
      </c>
      <c r="J7608" t="s">
        <v>2830</v>
      </c>
      <c r="K7608" t="s">
        <v>39</v>
      </c>
      <c r="L7608" t="s">
        <v>51</v>
      </c>
      <c r="M7608" t="s">
        <v>2831</v>
      </c>
      <c r="N7608">
        <v>259.13600000000002</v>
      </c>
      <c r="O7608">
        <v>4</v>
      </c>
      <c r="P7608">
        <v>0.2</v>
      </c>
      <c r="Q7608">
        <v>-58.305599999999984</v>
      </c>
    </row>
    <row r="7609" spans="1:17" x14ac:dyDescent="0.3">
      <c r="A7609" t="s">
        <v>166</v>
      </c>
      <c r="B7609" t="s">
        <v>5447</v>
      </c>
      <c r="C7609" t="s">
        <v>5448</v>
      </c>
      <c r="D7609" t="s">
        <v>20</v>
      </c>
      <c r="E7609" t="s">
        <v>21</v>
      </c>
      <c r="F7609" t="s">
        <v>84</v>
      </c>
      <c r="G7609" t="s">
        <v>85</v>
      </c>
      <c r="H7609">
        <v>98103</v>
      </c>
      <c r="I7609" t="s">
        <v>37</v>
      </c>
      <c r="J7609" t="s">
        <v>2830</v>
      </c>
      <c r="K7609" t="s">
        <v>39</v>
      </c>
      <c r="L7609" t="s">
        <v>51</v>
      </c>
      <c r="M7609" t="s">
        <v>2831</v>
      </c>
      <c r="N7609">
        <v>242.94</v>
      </c>
      <c r="O7609">
        <v>3</v>
      </c>
      <c r="P7609">
        <v>0</v>
      </c>
      <c r="Q7609">
        <v>4.8588000000000164</v>
      </c>
    </row>
    <row r="7610" spans="1:17" x14ac:dyDescent="0.3">
      <c r="A7610" t="s">
        <v>42</v>
      </c>
      <c r="B7610" t="s">
        <v>5408</v>
      </c>
      <c r="C7610" t="s">
        <v>5409</v>
      </c>
      <c r="D7610" t="s">
        <v>34</v>
      </c>
      <c r="E7610" t="s">
        <v>21</v>
      </c>
      <c r="F7610" t="s">
        <v>163</v>
      </c>
      <c r="G7610" t="s">
        <v>92</v>
      </c>
      <c r="H7610">
        <v>77095</v>
      </c>
      <c r="I7610" t="s">
        <v>93</v>
      </c>
      <c r="J7610" t="s">
        <v>2830</v>
      </c>
      <c r="K7610" t="s">
        <v>39</v>
      </c>
      <c r="L7610" t="s">
        <v>51</v>
      </c>
      <c r="M7610" t="s">
        <v>2831</v>
      </c>
      <c r="N7610">
        <v>64.784000000000006</v>
      </c>
      <c r="O7610">
        <v>1</v>
      </c>
      <c r="P7610">
        <v>0.2</v>
      </c>
      <c r="Q7610">
        <v>-14.576399999999996</v>
      </c>
    </row>
    <row r="7611" spans="1:17" x14ac:dyDescent="0.3">
      <c r="A7611" t="s">
        <v>42</v>
      </c>
      <c r="B7611" t="s">
        <v>3013</v>
      </c>
      <c r="C7611" t="s">
        <v>3014</v>
      </c>
      <c r="D7611" t="s">
        <v>34</v>
      </c>
      <c r="E7611" t="s">
        <v>21</v>
      </c>
      <c r="F7611" t="s">
        <v>2105</v>
      </c>
      <c r="G7611" t="s">
        <v>436</v>
      </c>
      <c r="H7611">
        <v>43130</v>
      </c>
      <c r="I7611" t="s">
        <v>131</v>
      </c>
      <c r="J7611" t="s">
        <v>2830</v>
      </c>
      <c r="K7611" t="s">
        <v>39</v>
      </c>
      <c r="L7611" t="s">
        <v>51</v>
      </c>
      <c r="M7611" t="s">
        <v>2831</v>
      </c>
      <c r="N7611">
        <v>194.35200000000003</v>
      </c>
      <c r="O7611">
        <v>3</v>
      </c>
      <c r="P7611">
        <v>0.2</v>
      </c>
      <c r="Q7611">
        <v>-43.729199999999992</v>
      </c>
    </row>
    <row r="7612" spans="1:17" x14ac:dyDescent="0.3">
      <c r="A7612" t="s">
        <v>17</v>
      </c>
      <c r="B7612" t="s">
        <v>832</v>
      </c>
      <c r="C7612" t="s">
        <v>833</v>
      </c>
      <c r="D7612" t="s">
        <v>20</v>
      </c>
      <c r="E7612" t="s">
        <v>21</v>
      </c>
      <c r="F7612" t="s">
        <v>235</v>
      </c>
      <c r="G7612" t="s">
        <v>236</v>
      </c>
      <c r="H7612">
        <v>10035</v>
      </c>
      <c r="I7612" t="s">
        <v>131</v>
      </c>
      <c r="J7612" t="s">
        <v>2802</v>
      </c>
      <c r="K7612" t="s">
        <v>39</v>
      </c>
      <c r="L7612" t="s">
        <v>51</v>
      </c>
      <c r="M7612" t="s">
        <v>2803</v>
      </c>
      <c r="N7612">
        <v>31.92</v>
      </c>
      <c r="O7612">
        <v>4</v>
      </c>
      <c r="P7612">
        <v>0</v>
      </c>
      <c r="Q7612">
        <v>8.299199999999999</v>
      </c>
    </row>
    <row r="7613" spans="1:17" x14ac:dyDescent="0.3">
      <c r="A7613" t="s">
        <v>166</v>
      </c>
      <c r="B7613" t="s">
        <v>1985</v>
      </c>
      <c r="C7613" t="s">
        <v>1986</v>
      </c>
      <c r="D7613" t="s">
        <v>90</v>
      </c>
      <c r="E7613" t="s">
        <v>21</v>
      </c>
      <c r="F7613" t="s">
        <v>235</v>
      </c>
      <c r="G7613" t="s">
        <v>236</v>
      </c>
      <c r="H7613">
        <v>10024</v>
      </c>
      <c r="I7613" t="s">
        <v>131</v>
      </c>
      <c r="J7613" t="s">
        <v>2802</v>
      </c>
      <c r="K7613" t="s">
        <v>39</v>
      </c>
      <c r="L7613" t="s">
        <v>51</v>
      </c>
      <c r="M7613" t="s">
        <v>2803</v>
      </c>
      <c r="N7613">
        <v>63.84</v>
      </c>
      <c r="O7613">
        <v>8</v>
      </c>
      <c r="P7613">
        <v>0</v>
      </c>
      <c r="Q7613">
        <v>16.598399999999998</v>
      </c>
    </row>
    <row r="7614" spans="1:17" x14ac:dyDescent="0.3">
      <c r="A7614" t="s">
        <v>166</v>
      </c>
      <c r="B7614" t="s">
        <v>526</v>
      </c>
      <c r="C7614" t="s">
        <v>527</v>
      </c>
      <c r="D7614" t="s">
        <v>20</v>
      </c>
      <c r="E7614" t="s">
        <v>21</v>
      </c>
      <c r="F7614" t="s">
        <v>528</v>
      </c>
      <c r="G7614" t="s">
        <v>36</v>
      </c>
      <c r="H7614">
        <v>91104</v>
      </c>
      <c r="I7614" t="s">
        <v>37</v>
      </c>
      <c r="J7614" t="s">
        <v>2802</v>
      </c>
      <c r="K7614" t="s">
        <v>39</v>
      </c>
      <c r="L7614" t="s">
        <v>51</v>
      </c>
      <c r="M7614" t="s">
        <v>2803</v>
      </c>
      <c r="N7614">
        <v>31.92</v>
      </c>
      <c r="O7614">
        <v>4</v>
      </c>
      <c r="P7614">
        <v>0</v>
      </c>
      <c r="Q7614">
        <v>8.299199999999999</v>
      </c>
    </row>
    <row r="7615" spans="1:17" x14ac:dyDescent="0.3">
      <c r="A7615" t="s">
        <v>166</v>
      </c>
      <c r="B7615" t="s">
        <v>4360</v>
      </c>
      <c r="C7615" t="s">
        <v>4361</v>
      </c>
      <c r="D7615" t="s">
        <v>34</v>
      </c>
      <c r="E7615" t="s">
        <v>21</v>
      </c>
      <c r="F7615" t="s">
        <v>5482</v>
      </c>
      <c r="G7615" t="s">
        <v>1524</v>
      </c>
      <c r="H7615">
        <v>59601</v>
      </c>
      <c r="I7615" t="s">
        <v>37</v>
      </c>
      <c r="J7615" t="s">
        <v>2802</v>
      </c>
      <c r="K7615" t="s">
        <v>39</v>
      </c>
      <c r="L7615" t="s">
        <v>51</v>
      </c>
      <c r="M7615" t="s">
        <v>2803</v>
      </c>
      <c r="N7615">
        <v>39.900000000000006</v>
      </c>
      <c r="O7615">
        <v>5</v>
      </c>
      <c r="P7615">
        <v>0</v>
      </c>
      <c r="Q7615">
        <v>10.373999999999999</v>
      </c>
    </row>
    <row r="7616" spans="1:17" x14ac:dyDescent="0.3">
      <c r="A7616" t="s">
        <v>42</v>
      </c>
      <c r="B7616" t="s">
        <v>3612</v>
      </c>
      <c r="C7616" t="s">
        <v>3613</v>
      </c>
      <c r="D7616" t="s">
        <v>20</v>
      </c>
      <c r="E7616" t="s">
        <v>21</v>
      </c>
      <c r="F7616" t="s">
        <v>129</v>
      </c>
      <c r="G7616" t="s">
        <v>130</v>
      </c>
      <c r="H7616">
        <v>19120</v>
      </c>
      <c r="I7616" t="s">
        <v>131</v>
      </c>
      <c r="J7616" t="s">
        <v>2802</v>
      </c>
      <c r="K7616" t="s">
        <v>39</v>
      </c>
      <c r="L7616" t="s">
        <v>51</v>
      </c>
      <c r="M7616" t="s">
        <v>2803</v>
      </c>
      <c r="N7616">
        <v>44.688000000000002</v>
      </c>
      <c r="O7616">
        <v>7</v>
      </c>
      <c r="P7616">
        <v>0.2</v>
      </c>
      <c r="Q7616">
        <v>3.3515999999999977</v>
      </c>
    </row>
    <row r="7617" spans="1:17" x14ac:dyDescent="0.3">
      <c r="A7617" t="s">
        <v>1122</v>
      </c>
      <c r="B7617" t="s">
        <v>3852</v>
      </c>
      <c r="C7617" t="s">
        <v>3853</v>
      </c>
      <c r="D7617" t="s">
        <v>34</v>
      </c>
      <c r="E7617" t="s">
        <v>21</v>
      </c>
      <c r="F7617" t="s">
        <v>5741</v>
      </c>
      <c r="G7617" t="s">
        <v>92</v>
      </c>
      <c r="H7617">
        <v>77705</v>
      </c>
      <c r="I7617" t="s">
        <v>93</v>
      </c>
      <c r="J7617" t="s">
        <v>2802</v>
      </c>
      <c r="K7617" t="s">
        <v>39</v>
      </c>
      <c r="L7617" t="s">
        <v>51</v>
      </c>
      <c r="M7617" t="s">
        <v>2803</v>
      </c>
      <c r="N7617">
        <v>12.768000000000001</v>
      </c>
      <c r="O7617">
        <v>2</v>
      </c>
      <c r="P7617">
        <v>0.2</v>
      </c>
      <c r="Q7617">
        <v>0.95759999999999934</v>
      </c>
    </row>
    <row r="7618" spans="1:17" x14ac:dyDescent="0.3">
      <c r="A7618" t="s">
        <v>42</v>
      </c>
      <c r="B7618" t="s">
        <v>321</v>
      </c>
      <c r="C7618" t="s">
        <v>322</v>
      </c>
      <c r="D7618" t="s">
        <v>20</v>
      </c>
      <c r="E7618" t="s">
        <v>21</v>
      </c>
      <c r="F7618" t="s">
        <v>112</v>
      </c>
      <c r="G7618" t="s">
        <v>36</v>
      </c>
      <c r="H7618">
        <v>94122</v>
      </c>
      <c r="I7618" t="s">
        <v>37</v>
      </c>
      <c r="J7618" t="s">
        <v>325</v>
      </c>
      <c r="K7618" t="s">
        <v>39</v>
      </c>
      <c r="L7618" t="s">
        <v>51</v>
      </c>
      <c r="M7618" t="s">
        <v>326</v>
      </c>
      <c r="N7618">
        <v>21.39</v>
      </c>
      <c r="O7618">
        <v>1</v>
      </c>
      <c r="P7618">
        <v>0</v>
      </c>
      <c r="Q7618">
        <v>6.2030999999999992</v>
      </c>
    </row>
    <row r="7619" spans="1:17" x14ac:dyDescent="0.3">
      <c r="A7619" t="s">
        <v>166</v>
      </c>
      <c r="B7619" t="s">
        <v>4186</v>
      </c>
      <c r="C7619" t="s">
        <v>4187</v>
      </c>
      <c r="D7619" t="s">
        <v>90</v>
      </c>
      <c r="E7619" t="s">
        <v>21</v>
      </c>
      <c r="F7619" t="s">
        <v>1205</v>
      </c>
      <c r="G7619" t="s">
        <v>275</v>
      </c>
      <c r="H7619">
        <v>85345</v>
      </c>
      <c r="I7619" t="s">
        <v>37</v>
      </c>
      <c r="J7619" t="s">
        <v>325</v>
      </c>
      <c r="K7619" t="s">
        <v>39</v>
      </c>
      <c r="L7619" t="s">
        <v>51</v>
      </c>
      <c r="M7619" t="s">
        <v>326</v>
      </c>
      <c r="N7619">
        <v>68.448000000000008</v>
      </c>
      <c r="O7619">
        <v>4</v>
      </c>
      <c r="P7619">
        <v>0.2</v>
      </c>
      <c r="Q7619">
        <v>7.7003999999999948</v>
      </c>
    </row>
    <row r="7620" spans="1:17" x14ac:dyDescent="0.3">
      <c r="A7620" t="s">
        <v>42</v>
      </c>
      <c r="B7620" t="s">
        <v>2460</v>
      </c>
      <c r="C7620" t="s">
        <v>2461</v>
      </c>
      <c r="D7620" t="s">
        <v>90</v>
      </c>
      <c r="E7620" t="s">
        <v>21</v>
      </c>
      <c r="F7620" t="s">
        <v>829</v>
      </c>
      <c r="G7620" t="s">
        <v>36</v>
      </c>
      <c r="H7620">
        <v>92037</v>
      </c>
      <c r="I7620" t="s">
        <v>37</v>
      </c>
      <c r="J7620" t="s">
        <v>325</v>
      </c>
      <c r="K7620" t="s">
        <v>39</v>
      </c>
      <c r="L7620" t="s">
        <v>51</v>
      </c>
      <c r="M7620" t="s">
        <v>326</v>
      </c>
      <c r="N7620">
        <v>64.17</v>
      </c>
      <c r="O7620">
        <v>3</v>
      </c>
      <c r="P7620">
        <v>0</v>
      </c>
      <c r="Q7620">
        <v>18.609299999999998</v>
      </c>
    </row>
    <row r="7621" spans="1:17" x14ac:dyDescent="0.3">
      <c r="A7621" t="s">
        <v>166</v>
      </c>
      <c r="B7621" t="s">
        <v>421</v>
      </c>
      <c r="C7621" t="s">
        <v>422</v>
      </c>
      <c r="D7621" t="s">
        <v>34</v>
      </c>
      <c r="E7621" t="s">
        <v>21</v>
      </c>
      <c r="F7621" t="s">
        <v>129</v>
      </c>
      <c r="G7621" t="s">
        <v>130</v>
      </c>
      <c r="H7621">
        <v>19120</v>
      </c>
      <c r="I7621" t="s">
        <v>131</v>
      </c>
      <c r="J7621" t="s">
        <v>325</v>
      </c>
      <c r="K7621" t="s">
        <v>39</v>
      </c>
      <c r="L7621" t="s">
        <v>51</v>
      </c>
      <c r="M7621" t="s">
        <v>326</v>
      </c>
      <c r="N7621">
        <v>51.336000000000006</v>
      </c>
      <c r="O7621">
        <v>3</v>
      </c>
      <c r="P7621">
        <v>0.2</v>
      </c>
      <c r="Q7621">
        <v>5.7752999999999961</v>
      </c>
    </row>
    <row r="7622" spans="1:17" x14ac:dyDescent="0.3">
      <c r="A7622" t="s">
        <v>17</v>
      </c>
      <c r="B7622" t="s">
        <v>2165</v>
      </c>
      <c r="C7622" t="s">
        <v>2166</v>
      </c>
      <c r="D7622" t="s">
        <v>34</v>
      </c>
      <c r="E7622" t="s">
        <v>21</v>
      </c>
      <c r="F7622" t="s">
        <v>3767</v>
      </c>
      <c r="G7622" t="s">
        <v>85</v>
      </c>
      <c r="H7622">
        <v>99207</v>
      </c>
      <c r="I7622" t="s">
        <v>37</v>
      </c>
      <c r="J7622" t="s">
        <v>325</v>
      </c>
      <c r="K7622" t="s">
        <v>39</v>
      </c>
      <c r="L7622" t="s">
        <v>51</v>
      </c>
      <c r="M7622" t="s">
        <v>326</v>
      </c>
      <c r="N7622">
        <v>149.73000000000002</v>
      </c>
      <c r="O7622">
        <v>7</v>
      </c>
      <c r="P7622">
        <v>0</v>
      </c>
      <c r="Q7622">
        <v>43.421699999999994</v>
      </c>
    </row>
    <row r="7623" spans="1:17" x14ac:dyDescent="0.3">
      <c r="A7623" t="s">
        <v>166</v>
      </c>
      <c r="B7623" t="s">
        <v>3111</v>
      </c>
      <c r="C7623" t="s">
        <v>3112</v>
      </c>
      <c r="D7623" t="s">
        <v>90</v>
      </c>
      <c r="E7623" t="s">
        <v>21</v>
      </c>
      <c r="F7623" t="s">
        <v>235</v>
      </c>
      <c r="G7623" t="s">
        <v>236</v>
      </c>
      <c r="H7623">
        <v>10035</v>
      </c>
      <c r="I7623" t="s">
        <v>131</v>
      </c>
      <c r="J7623" t="s">
        <v>325</v>
      </c>
      <c r="K7623" t="s">
        <v>39</v>
      </c>
      <c r="L7623" t="s">
        <v>51</v>
      </c>
      <c r="M7623" t="s">
        <v>326</v>
      </c>
      <c r="N7623">
        <v>128.34</v>
      </c>
      <c r="O7623">
        <v>6</v>
      </c>
      <c r="P7623">
        <v>0</v>
      </c>
      <c r="Q7623">
        <v>37.218599999999995</v>
      </c>
    </row>
    <row r="7624" spans="1:17" x14ac:dyDescent="0.3">
      <c r="A7624" t="s">
        <v>1122</v>
      </c>
      <c r="B7624" t="s">
        <v>1123</v>
      </c>
      <c r="C7624" t="s">
        <v>1124</v>
      </c>
      <c r="D7624" t="s">
        <v>34</v>
      </c>
      <c r="E7624" t="s">
        <v>21</v>
      </c>
      <c r="F7624" t="s">
        <v>1125</v>
      </c>
      <c r="G7624" t="s">
        <v>654</v>
      </c>
      <c r="H7624">
        <v>6040</v>
      </c>
      <c r="I7624" t="s">
        <v>131</v>
      </c>
      <c r="J7624" t="s">
        <v>1130</v>
      </c>
      <c r="K7624" t="s">
        <v>39</v>
      </c>
      <c r="L7624" t="s">
        <v>51</v>
      </c>
      <c r="M7624" t="s">
        <v>1131</v>
      </c>
      <c r="N7624">
        <v>104.79</v>
      </c>
      <c r="O7624">
        <v>7</v>
      </c>
      <c r="P7624">
        <v>0</v>
      </c>
      <c r="Q7624">
        <v>29.341200000000008</v>
      </c>
    </row>
    <row r="7625" spans="1:17" x14ac:dyDescent="0.3">
      <c r="A7625" t="s">
        <v>42</v>
      </c>
      <c r="B7625" t="s">
        <v>3413</v>
      </c>
      <c r="C7625" t="s">
        <v>3414</v>
      </c>
      <c r="D7625" t="s">
        <v>90</v>
      </c>
      <c r="E7625" t="s">
        <v>21</v>
      </c>
      <c r="F7625" t="s">
        <v>399</v>
      </c>
      <c r="G7625" t="s">
        <v>187</v>
      </c>
      <c r="H7625">
        <v>60505</v>
      </c>
      <c r="I7625" t="s">
        <v>93</v>
      </c>
      <c r="J7625" t="s">
        <v>1130</v>
      </c>
      <c r="K7625" t="s">
        <v>39</v>
      </c>
      <c r="L7625" t="s">
        <v>51</v>
      </c>
      <c r="M7625" t="s">
        <v>1131</v>
      </c>
      <c r="N7625">
        <v>23.952000000000002</v>
      </c>
      <c r="O7625">
        <v>2</v>
      </c>
      <c r="P7625">
        <v>0.2</v>
      </c>
      <c r="Q7625">
        <v>2.3952000000000018</v>
      </c>
    </row>
    <row r="7626" spans="1:17" x14ac:dyDescent="0.3">
      <c r="A7626" t="s">
        <v>42</v>
      </c>
      <c r="B7626" t="s">
        <v>3436</v>
      </c>
      <c r="C7626" t="s">
        <v>3437</v>
      </c>
      <c r="D7626" t="s">
        <v>90</v>
      </c>
      <c r="E7626" t="s">
        <v>21</v>
      </c>
      <c r="F7626" t="s">
        <v>112</v>
      </c>
      <c r="G7626" t="s">
        <v>36</v>
      </c>
      <c r="H7626">
        <v>94110</v>
      </c>
      <c r="I7626" t="s">
        <v>37</v>
      </c>
      <c r="J7626" t="s">
        <v>1130</v>
      </c>
      <c r="K7626" t="s">
        <v>39</v>
      </c>
      <c r="L7626" t="s">
        <v>51</v>
      </c>
      <c r="M7626" t="s">
        <v>1131</v>
      </c>
      <c r="N7626">
        <v>14.97</v>
      </c>
      <c r="O7626">
        <v>1</v>
      </c>
      <c r="P7626">
        <v>0</v>
      </c>
      <c r="Q7626">
        <v>4.1916000000000011</v>
      </c>
    </row>
    <row r="7627" spans="1:17" x14ac:dyDescent="0.3">
      <c r="A7627" t="s">
        <v>1122</v>
      </c>
      <c r="B7627" t="s">
        <v>119</v>
      </c>
      <c r="C7627" t="s">
        <v>120</v>
      </c>
      <c r="D7627" t="s">
        <v>34</v>
      </c>
      <c r="E7627" t="s">
        <v>21</v>
      </c>
      <c r="F7627" t="s">
        <v>2688</v>
      </c>
      <c r="G7627" t="s">
        <v>2316</v>
      </c>
      <c r="H7627">
        <v>20735</v>
      </c>
      <c r="I7627" t="s">
        <v>131</v>
      </c>
      <c r="J7627" t="s">
        <v>1130</v>
      </c>
      <c r="K7627" t="s">
        <v>39</v>
      </c>
      <c r="L7627" t="s">
        <v>51</v>
      </c>
      <c r="M7627" t="s">
        <v>1131</v>
      </c>
      <c r="N7627">
        <v>89.820000000000007</v>
      </c>
      <c r="O7627">
        <v>6</v>
      </c>
      <c r="P7627">
        <v>0</v>
      </c>
      <c r="Q7627">
        <v>25.149600000000007</v>
      </c>
    </row>
    <row r="7628" spans="1:17" x14ac:dyDescent="0.3">
      <c r="A7628" t="s">
        <v>42</v>
      </c>
      <c r="B7628" t="s">
        <v>161</v>
      </c>
      <c r="C7628" t="s">
        <v>162</v>
      </c>
      <c r="D7628" t="s">
        <v>90</v>
      </c>
      <c r="E7628" t="s">
        <v>21</v>
      </c>
      <c r="F7628" t="s">
        <v>5817</v>
      </c>
      <c r="G7628" t="s">
        <v>101</v>
      </c>
      <c r="H7628">
        <v>53081</v>
      </c>
      <c r="I7628" t="s">
        <v>93</v>
      </c>
      <c r="J7628" t="s">
        <v>1130</v>
      </c>
      <c r="K7628" t="s">
        <v>39</v>
      </c>
      <c r="L7628" t="s">
        <v>51</v>
      </c>
      <c r="M7628" t="s">
        <v>1131</v>
      </c>
      <c r="N7628">
        <v>14.97</v>
      </c>
      <c r="O7628">
        <v>1</v>
      </c>
      <c r="P7628">
        <v>0</v>
      </c>
      <c r="Q7628">
        <v>4.1916000000000011</v>
      </c>
    </row>
    <row r="7629" spans="1:17" x14ac:dyDescent="0.3">
      <c r="A7629" t="s">
        <v>42</v>
      </c>
      <c r="B7629" t="s">
        <v>5571</v>
      </c>
      <c r="C7629" t="s">
        <v>5572</v>
      </c>
      <c r="D7629" t="s">
        <v>20</v>
      </c>
      <c r="E7629" t="s">
        <v>21</v>
      </c>
      <c r="F7629" t="s">
        <v>35</v>
      </c>
      <c r="G7629" t="s">
        <v>36</v>
      </c>
      <c r="H7629">
        <v>90045</v>
      </c>
      <c r="I7629" t="s">
        <v>37</v>
      </c>
      <c r="J7629" t="s">
        <v>1130</v>
      </c>
      <c r="K7629" t="s">
        <v>39</v>
      </c>
      <c r="L7629" t="s">
        <v>51</v>
      </c>
      <c r="M7629" t="s">
        <v>1131</v>
      </c>
      <c r="N7629">
        <v>104.79</v>
      </c>
      <c r="O7629">
        <v>7</v>
      </c>
      <c r="P7629">
        <v>0</v>
      </c>
      <c r="Q7629">
        <v>29.341200000000008</v>
      </c>
    </row>
    <row r="7630" spans="1:17" x14ac:dyDescent="0.3">
      <c r="A7630" t="s">
        <v>17</v>
      </c>
      <c r="B7630" t="s">
        <v>1914</v>
      </c>
      <c r="C7630" t="s">
        <v>1915</v>
      </c>
      <c r="D7630" t="s">
        <v>20</v>
      </c>
      <c r="E7630" t="s">
        <v>21</v>
      </c>
      <c r="F7630" t="s">
        <v>1916</v>
      </c>
      <c r="G7630" t="s">
        <v>283</v>
      </c>
      <c r="H7630">
        <v>22980</v>
      </c>
      <c r="I7630" t="s">
        <v>24</v>
      </c>
      <c r="J7630" t="s">
        <v>1919</v>
      </c>
      <c r="K7630" t="s">
        <v>39</v>
      </c>
      <c r="L7630" t="s">
        <v>51</v>
      </c>
      <c r="M7630" t="s">
        <v>1920</v>
      </c>
      <c r="N7630">
        <v>36.839999999999996</v>
      </c>
      <c r="O7630">
        <v>3</v>
      </c>
      <c r="P7630">
        <v>0</v>
      </c>
      <c r="Q7630">
        <v>10.315199999999999</v>
      </c>
    </row>
    <row r="7631" spans="1:17" x14ac:dyDescent="0.3">
      <c r="A7631" t="s">
        <v>42</v>
      </c>
      <c r="B7631" t="s">
        <v>2051</v>
      </c>
      <c r="C7631" t="s">
        <v>2052</v>
      </c>
      <c r="D7631" t="s">
        <v>20</v>
      </c>
      <c r="E7631" t="s">
        <v>21</v>
      </c>
      <c r="F7631" t="s">
        <v>2053</v>
      </c>
      <c r="G7631" t="s">
        <v>202</v>
      </c>
      <c r="H7631">
        <v>55016</v>
      </c>
      <c r="I7631" t="s">
        <v>93</v>
      </c>
      <c r="J7631" t="s">
        <v>1919</v>
      </c>
      <c r="K7631" t="s">
        <v>39</v>
      </c>
      <c r="L7631" t="s">
        <v>51</v>
      </c>
      <c r="M7631" t="s">
        <v>1920</v>
      </c>
      <c r="N7631">
        <v>24.56</v>
      </c>
      <c r="O7631">
        <v>2</v>
      </c>
      <c r="P7631">
        <v>0</v>
      </c>
      <c r="Q7631">
        <v>6.8767999999999994</v>
      </c>
    </row>
    <row r="7632" spans="1:17" x14ac:dyDescent="0.3">
      <c r="A7632" t="s">
        <v>42</v>
      </c>
      <c r="B7632" t="s">
        <v>860</v>
      </c>
      <c r="C7632" t="s">
        <v>861</v>
      </c>
      <c r="D7632" t="s">
        <v>20</v>
      </c>
      <c r="E7632" t="s">
        <v>21</v>
      </c>
      <c r="F7632" t="s">
        <v>2374</v>
      </c>
      <c r="G7632" t="s">
        <v>283</v>
      </c>
      <c r="H7632">
        <v>22304</v>
      </c>
      <c r="I7632" t="s">
        <v>24</v>
      </c>
      <c r="J7632" t="s">
        <v>1919</v>
      </c>
      <c r="K7632" t="s">
        <v>39</v>
      </c>
      <c r="L7632" t="s">
        <v>51</v>
      </c>
      <c r="M7632" t="s">
        <v>1920</v>
      </c>
      <c r="N7632">
        <v>24.56</v>
      </c>
      <c r="O7632">
        <v>2</v>
      </c>
      <c r="P7632">
        <v>0</v>
      </c>
      <c r="Q7632">
        <v>6.8767999999999994</v>
      </c>
    </row>
    <row r="7633" spans="1:17" x14ac:dyDescent="0.3">
      <c r="A7633" t="s">
        <v>166</v>
      </c>
      <c r="B7633" t="s">
        <v>4848</v>
      </c>
      <c r="C7633" t="s">
        <v>4849</v>
      </c>
      <c r="D7633" t="s">
        <v>20</v>
      </c>
      <c r="E7633" t="s">
        <v>21</v>
      </c>
      <c r="F7633" t="s">
        <v>129</v>
      </c>
      <c r="G7633" t="s">
        <v>130</v>
      </c>
      <c r="H7633">
        <v>19143</v>
      </c>
      <c r="I7633" t="s">
        <v>131</v>
      </c>
      <c r="J7633" t="s">
        <v>1919</v>
      </c>
      <c r="K7633" t="s">
        <v>39</v>
      </c>
      <c r="L7633" t="s">
        <v>51</v>
      </c>
      <c r="M7633" t="s">
        <v>1920</v>
      </c>
      <c r="N7633">
        <v>39.295999999999999</v>
      </c>
      <c r="O7633">
        <v>4</v>
      </c>
      <c r="P7633">
        <v>0.2</v>
      </c>
      <c r="Q7633">
        <v>3.9295999999999989</v>
      </c>
    </row>
    <row r="7634" spans="1:17" x14ac:dyDescent="0.3">
      <c r="A7634" t="s">
        <v>42</v>
      </c>
      <c r="B7634" t="s">
        <v>4697</v>
      </c>
      <c r="C7634" t="s">
        <v>4698</v>
      </c>
      <c r="D7634" t="s">
        <v>20</v>
      </c>
      <c r="E7634" t="s">
        <v>21</v>
      </c>
      <c r="F7634" t="s">
        <v>336</v>
      </c>
      <c r="G7634" t="s">
        <v>337</v>
      </c>
      <c r="H7634">
        <v>29203</v>
      </c>
      <c r="I7634" t="s">
        <v>24</v>
      </c>
      <c r="J7634" t="s">
        <v>1919</v>
      </c>
      <c r="K7634" t="s">
        <v>39</v>
      </c>
      <c r="L7634" t="s">
        <v>51</v>
      </c>
      <c r="M7634" t="s">
        <v>1920</v>
      </c>
      <c r="N7634">
        <v>85.96</v>
      </c>
      <c r="O7634">
        <v>7</v>
      </c>
      <c r="P7634">
        <v>0</v>
      </c>
      <c r="Q7634">
        <v>24.068799999999996</v>
      </c>
    </row>
    <row r="7635" spans="1:17" x14ac:dyDescent="0.3">
      <c r="A7635" t="s">
        <v>42</v>
      </c>
      <c r="B7635" t="s">
        <v>3111</v>
      </c>
      <c r="C7635" t="s">
        <v>3112</v>
      </c>
      <c r="D7635" t="s">
        <v>90</v>
      </c>
      <c r="E7635" t="s">
        <v>21</v>
      </c>
      <c r="F7635" t="s">
        <v>435</v>
      </c>
      <c r="G7635" t="s">
        <v>224</v>
      </c>
      <c r="H7635">
        <v>47201</v>
      </c>
      <c r="I7635" t="s">
        <v>93</v>
      </c>
      <c r="J7635" t="s">
        <v>1919</v>
      </c>
      <c r="K7635" t="s">
        <v>39</v>
      </c>
      <c r="L7635" t="s">
        <v>51</v>
      </c>
      <c r="M7635" t="s">
        <v>1920</v>
      </c>
      <c r="N7635">
        <v>24.56</v>
      </c>
      <c r="O7635">
        <v>2</v>
      </c>
      <c r="P7635">
        <v>0</v>
      </c>
      <c r="Q7635">
        <v>6.8767999999999994</v>
      </c>
    </row>
    <row r="7636" spans="1:17" x14ac:dyDescent="0.3">
      <c r="A7636" t="s">
        <v>42</v>
      </c>
      <c r="B7636" t="s">
        <v>767</v>
      </c>
      <c r="C7636" t="s">
        <v>768</v>
      </c>
      <c r="D7636" t="s">
        <v>34</v>
      </c>
      <c r="E7636" t="s">
        <v>21</v>
      </c>
      <c r="F7636" t="s">
        <v>769</v>
      </c>
      <c r="G7636" t="s">
        <v>210</v>
      </c>
      <c r="H7636">
        <v>48227</v>
      </c>
      <c r="I7636" t="s">
        <v>93</v>
      </c>
      <c r="J7636" t="s">
        <v>774</v>
      </c>
      <c r="K7636" t="s">
        <v>39</v>
      </c>
      <c r="L7636" t="s">
        <v>51</v>
      </c>
      <c r="M7636" t="s">
        <v>775</v>
      </c>
      <c r="N7636">
        <v>21.98</v>
      </c>
      <c r="O7636">
        <v>1</v>
      </c>
      <c r="P7636">
        <v>0</v>
      </c>
      <c r="Q7636">
        <v>0.21979999999999933</v>
      </c>
    </row>
    <row r="7637" spans="1:17" x14ac:dyDescent="0.3">
      <c r="A7637" t="s">
        <v>42</v>
      </c>
      <c r="B7637" t="s">
        <v>2248</v>
      </c>
      <c r="C7637" t="s">
        <v>2249</v>
      </c>
      <c r="D7637" t="s">
        <v>20</v>
      </c>
      <c r="E7637" t="s">
        <v>21</v>
      </c>
      <c r="F7637" t="s">
        <v>269</v>
      </c>
      <c r="G7637" t="s">
        <v>187</v>
      </c>
      <c r="H7637">
        <v>60610</v>
      </c>
      <c r="I7637" t="s">
        <v>93</v>
      </c>
      <c r="J7637" t="s">
        <v>774</v>
      </c>
      <c r="K7637" t="s">
        <v>39</v>
      </c>
      <c r="L7637" t="s">
        <v>51</v>
      </c>
      <c r="M7637" t="s">
        <v>775</v>
      </c>
      <c r="N7637">
        <v>35.167999999999999</v>
      </c>
      <c r="O7637">
        <v>2</v>
      </c>
      <c r="P7637">
        <v>0.2</v>
      </c>
      <c r="Q7637">
        <v>-8.3524000000000012</v>
      </c>
    </row>
    <row r="7638" spans="1:17" x14ac:dyDescent="0.3">
      <c r="A7638" t="s">
        <v>42</v>
      </c>
      <c r="B7638" t="s">
        <v>3897</v>
      </c>
      <c r="C7638" t="s">
        <v>3898</v>
      </c>
      <c r="D7638" t="s">
        <v>20</v>
      </c>
      <c r="E7638" t="s">
        <v>21</v>
      </c>
      <c r="F7638" t="s">
        <v>5351</v>
      </c>
      <c r="G7638" t="s">
        <v>1292</v>
      </c>
      <c r="H7638">
        <v>39401</v>
      </c>
      <c r="I7638" t="s">
        <v>24</v>
      </c>
      <c r="J7638" t="s">
        <v>774</v>
      </c>
      <c r="K7638" t="s">
        <v>39</v>
      </c>
      <c r="L7638" t="s">
        <v>51</v>
      </c>
      <c r="M7638" t="s">
        <v>775</v>
      </c>
      <c r="N7638">
        <v>87.92</v>
      </c>
      <c r="O7638">
        <v>4</v>
      </c>
      <c r="P7638">
        <v>0</v>
      </c>
      <c r="Q7638">
        <v>0.87919999999999732</v>
      </c>
    </row>
    <row r="7639" spans="1:17" x14ac:dyDescent="0.3">
      <c r="A7639" t="s">
        <v>42</v>
      </c>
      <c r="B7639" t="s">
        <v>2506</v>
      </c>
      <c r="C7639" t="s">
        <v>2507</v>
      </c>
      <c r="D7639" t="s">
        <v>20</v>
      </c>
      <c r="E7639" t="s">
        <v>21</v>
      </c>
      <c r="F7639" t="s">
        <v>35</v>
      </c>
      <c r="G7639" t="s">
        <v>36</v>
      </c>
      <c r="H7639">
        <v>90004</v>
      </c>
      <c r="I7639" t="s">
        <v>37</v>
      </c>
      <c r="J7639" t="s">
        <v>774</v>
      </c>
      <c r="K7639" t="s">
        <v>39</v>
      </c>
      <c r="L7639" t="s">
        <v>51</v>
      </c>
      <c r="M7639" t="s">
        <v>775</v>
      </c>
      <c r="N7639">
        <v>87.92</v>
      </c>
      <c r="O7639">
        <v>4</v>
      </c>
      <c r="P7639">
        <v>0</v>
      </c>
      <c r="Q7639">
        <v>0.87919999999999732</v>
      </c>
    </row>
    <row r="7640" spans="1:17" x14ac:dyDescent="0.3">
      <c r="A7640" t="s">
        <v>42</v>
      </c>
      <c r="B7640" t="s">
        <v>1568</v>
      </c>
      <c r="C7640" t="s">
        <v>1569</v>
      </c>
      <c r="D7640" t="s">
        <v>20</v>
      </c>
      <c r="E7640" t="s">
        <v>21</v>
      </c>
      <c r="F7640" t="s">
        <v>269</v>
      </c>
      <c r="G7640" t="s">
        <v>187</v>
      </c>
      <c r="H7640">
        <v>60623</v>
      </c>
      <c r="I7640" t="s">
        <v>93</v>
      </c>
      <c r="J7640" t="s">
        <v>774</v>
      </c>
      <c r="K7640" t="s">
        <v>39</v>
      </c>
      <c r="L7640" t="s">
        <v>51</v>
      </c>
      <c r="M7640" t="s">
        <v>775</v>
      </c>
      <c r="N7640">
        <v>35.167999999999999</v>
      </c>
      <c r="O7640">
        <v>2</v>
      </c>
      <c r="P7640">
        <v>0.2</v>
      </c>
      <c r="Q7640">
        <v>-8.3524000000000012</v>
      </c>
    </row>
    <row r="7641" spans="1:17" x14ac:dyDescent="0.3">
      <c r="A7641" t="s">
        <v>17</v>
      </c>
      <c r="B7641" t="s">
        <v>2936</v>
      </c>
      <c r="C7641" t="s">
        <v>2937</v>
      </c>
      <c r="D7641" t="s">
        <v>20</v>
      </c>
      <c r="E7641" t="s">
        <v>21</v>
      </c>
      <c r="F7641" t="s">
        <v>35</v>
      </c>
      <c r="G7641" t="s">
        <v>36</v>
      </c>
      <c r="H7641">
        <v>90032</v>
      </c>
      <c r="I7641" t="s">
        <v>37</v>
      </c>
      <c r="J7641" t="s">
        <v>774</v>
      </c>
      <c r="K7641" t="s">
        <v>39</v>
      </c>
      <c r="L7641" t="s">
        <v>51</v>
      </c>
      <c r="M7641" t="s">
        <v>775</v>
      </c>
      <c r="N7641">
        <v>87.92</v>
      </c>
      <c r="O7641">
        <v>4</v>
      </c>
      <c r="P7641">
        <v>0</v>
      </c>
      <c r="Q7641">
        <v>0.87919999999999732</v>
      </c>
    </row>
    <row r="7642" spans="1:17" x14ac:dyDescent="0.3">
      <c r="A7642" t="s">
        <v>1122</v>
      </c>
      <c r="B7642" t="s">
        <v>657</v>
      </c>
      <c r="C7642" t="s">
        <v>658</v>
      </c>
      <c r="D7642" t="s">
        <v>90</v>
      </c>
      <c r="E7642" t="s">
        <v>21</v>
      </c>
      <c r="F7642" t="s">
        <v>5890</v>
      </c>
      <c r="G7642" t="s">
        <v>92</v>
      </c>
      <c r="H7642">
        <v>77803</v>
      </c>
      <c r="I7642" t="s">
        <v>93</v>
      </c>
      <c r="J7642" t="s">
        <v>774</v>
      </c>
      <c r="K7642" t="s">
        <v>39</v>
      </c>
      <c r="L7642" t="s">
        <v>51</v>
      </c>
      <c r="M7642" t="s">
        <v>775</v>
      </c>
      <c r="N7642">
        <v>52.751999999999995</v>
      </c>
      <c r="O7642">
        <v>3</v>
      </c>
      <c r="P7642">
        <v>0.2</v>
      </c>
      <c r="Q7642">
        <v>-12.528600000000001</v>
      </c>
    </row>
    <row r="7643" spans="1:17" x14ac:dyDescent="0.3">
      <c r="A7643" t="s">
        <v>42</v>
      </c>
      <c r="B7643" t="s">
        <v>2646</v>
      </c>
      <c r="C7643" t="s">
        <v>2647</v>
      </c>
      <c r="D7643" t="s">
        <v>20</v>
      </c>
      <c r="E7643" t="s">
        <v>21</v>
      </c>
      <c r="F7643" t="s">
        <v>3249</v>
      </c>
      <c r="G7643" t="s">
        <v>275</v>
      </c>
      <c r="H7643">
        <v>85301</v>
      </c>
      <c r="I7643" t="s">
        <v>37</v>
      </c>
      <c r="J7643" t="s">
        <v>774</v>
      </c>
      <c r="K7643" t="s">
        <v>39</v>
      </c>
      <c r="L7643" t="s">
        <v>51</v>
      </c>
      <c r="M7643" t="s">
        <v>775</v>
      </c>
      <c r="N7643">
        <v>35.167999999999999</v>
      </c>
      <c r="O7643">
        <v>2</v>
      </c>
      <c r="P7643">
        <v>0.2</v>
      </c>
      <c r="Q7643">
        <v>-8.3524000000000012</v>
      </c>
    </row>
    <row r="7644" spans="1:17" x14ac:dyDescent="0.3">
      <c r="A7644" t="s">
        <v>42</v>
      </c>
      <c r="B7644" t="s">
        <v>1629</v>
      </c>
      <c r="C7644" t="s">
        <v>1630</v>
      </c>
      <c r="D7644" t="s">
        <v>20</v>
      </c>
      <c r="E7644" t="s">
        <v>21</v>
      </c>
      <c r="F7644" t="s">
        <v>829</v>
      </c>
      <c r="G7644" t="s">
        <v>36</v>
      </c>
      <c r="H7644">
        <v>92105</v>
      </c>
      <c r="I7644" t="s">
        <v>37</v>
      </c>
      <c r="J7644" t="s">
        <v>2312</v>
      </c>
      <c r="K7644" t="s">
        <v>39</v>
      </c>
      <c r="L7644" t="s">
        <v>51</v>
      </c>
      <c r="M7644" t="s">
        <v>2313</v>
      </c>
      <c r="N7644">
        <v>83.76</v>
      </c>
      <c r="O7644">
        <v>12</v>
      </c>
      <c r="P7644">
        <v>0</v>
      </c>
      <c r="Q7644">
        <v>1.6751999999999967</v>
      </c>
    </row>
    <row r="7645" spans="1:17" x14ac:dyDescent="0.3">
      <c r="A7645" t="s">
        <v>42</v>
      </c>
      <c r="B7645" t="s">
        <v>3408</v>
      </c>
      <c r="C7645" t="s">
        <v>3409</v>
      </c>
      <c r="D7645" t="s">
        <v>20</v>
      </c>
      <c r="E7645" t="s">
        <v>21</v>
      </c>
      <c r="F7645" t="s">
        <v>129</v>
      </c>
      <c r="G7645" t="s">
        <v>130</v>
      </c>
      <c r="H7645">
        <v>19140</v>
      </c>
      <c r="I7645" t="s">
        <v>131</v>
      </c>
      <c r="J7645" t="s">
        <v>2312</v>
      </c>
      <c r="K7645" t="s">
        <v>39</v>
      </c>
      <c r="L7645" t="s">
        <v>51</v>
      </c>
      <c r="M7645" t="s">
        <v>2313</v>
      </c>
      <c r="N7645">
        <v>11.168000000000001</v>
      </c>
      <c r="O7645">
        <v>2</v>
      </c>
      <c r="P7645">
        <v>0.2</v>
      </c>
      <c r="Q7645">
        <v>-2.5128000000000008</v>
      </c>
    </row>
    <row r="7646" spans="1:17" x14ac:dyDescent="0.3">
      <c r="A7646" t="s">
        <v>1122</v>
      </c>
      <c r="B7646" t="s">
        <v>3479</v>
      </c>
      <c r="C7646" t="s">
        <v>3480</v>
      </c>
      <c r="D7646" t="s">
        <v>20</v>
      </c>
      <c r="E7646" t="s">
        <v>21</v>
      </c>
      <c r="F7646" t="s">
        <v>235</v>
      </c>
      <c r="G7646" t="s">
        <v>236</v>
      </c>
      <c r="H7646">
        <v>10011</v>
      </c>
      <c r="I7646" t="s">
        <v>131</v>
      </c>
      <c r="J7646" t="s">
        <v>2312</v>
      </c>
      <c r="K7646" t="s">
        <v>39</v>
      </c>
      <c r="L7646" t="s">
        <v>51</v>
      </c>
      <c r="M7646" t="s">
        <v>2313</v>
      </c>
      <c r="N7646">
        <v>13.96</v>
      </c>
      <c r="O7646">
        <v>2</v>
      </c>
      <c r="P7646">
        <v>0</v>
      </c>
      <c r="Q7646">
        <v>0.27919999999999945</v>
      </c>
    </row>
    <row r="7647" spans="1:17" x14ac:dyDescent="0.3">
      <c r="A7647" t="s">
        <v>42</v>
      </c>
      <c r="B7647" t="s">
        <v>1940</v>
      </c>
      <c r="C7647" t="s">
        <v>1941</v>
      </c>
      <c r="D7647" t="s">
        <v>20</v>
      </c>
      <c r="E7647" t="s">
        <v>21</v>
      </c>
      <c r="F7647" t="s">
        <v>2907</v>
      </c>
      <c r="G7647" t="s">
        <v>36</v>
      </c>
      <c r="H7647">
        <v>93727</v>
      </c>
      <c r="I7647" t="s">
        <v>37</v>
      </c>
      <c r="J7647" t="s">
        <v>2312</v>
      </c>
      <c r="K7647" t="s">
        <v>39</v>
      </c>
      <c r="L7647" t="s">
        <v>51</v>
      </c>
      <c r="M7647" t="s">
        <v>2313</v>
      </c>
      <c r="N7647">
        <v>48.86</v>
      </c>
      <c r="O7647">
        <v>7</v>
      </c>
      <c r="P7647">
        <v>0</v>
      </c>
      <c r="Q7647">
        <v>0.97719999999999807</v>
      </c>
    </row>
    <row r="7648" spans="1:17" x14ac:dyDescent="0.3">
      <c r="A7648" t="s">
        <v>166</v>
      </c>
      <c r="B7648" t="s">
        <v>5173</v>
      </c>
      <c r="C7648" t="s">
        <v>5174</v>
      </c>
      <c r="D7648" t="s">
        <v>20</v>
      </c>
      <c r="E7648" t="s">
        <v>21</v>
      </c>
      <c r="F7648" t="s">
        <v>112</v>
      </c>
      <c r="G7648" t="s">
        <v>36</v>
      </c>
      <c r="H7648">
        <v>94109</v>
      </c>
      <c r="I7648" t="s">
        <v>37</v>
      </c>
      <c r="J7648" t="s">
        <v>2312</v>
      </c>
      <c r="K7648" t="s">
        <v>39</v>
      </c>
      <c r="L7648" t="s">
        <v>51</v>
      </c>
      <c r="M7648" t="s">
        <v>2313</v>
      </c>
      <c r="N7648">
        <v>27.92</v>
      </c>
      <c r="O7648">
        <v>4</v>
      </c>
      <c r="P7648">
        <v>0</v>
      </c>
      <c r="Q7648">
        <v>0.5583999999999989</v>
      </c>
    </row>
    <row r="7649" spans="1:17" x14ac:dyDescent="0.3">
      <c r="A7649" t="s">
        <v>166</v>
      </c>
      <c r="B7649" t="s">
        <v>3389</v>
      </c>
      <c r="C7649" t="s">
        <v>3390</v>
      </c>
      <c r="D7649" t="s">
        <v>20</v>
      </c>
      <c r="E7649" t="s">
        <v>21</v>
      </c>
      <c r="F7649" t="s">
        <v>2192</v>
      </c>
      <c r="G7649" t="s">
        <v>337</v>
      </c>
      <c r="H7649">
        <v>29501</v>
      </c>
      <c r="I7649" t="s">
        <v>24</v>
      </c>
      <c r="J7649" t="s">
        <v>2312</v>
      </c>
      <c r="K7649" t="s">
        <v>39</v>
      </c>
      <c r="L7649" t="s">
        <v>51</v>
      </c>
      <c r="M7649" t="s">
        <v>2313</v>
      </c>
      <c r="N7649">
        <v>27.92</v>
      </c>
      <c r="O7649">
        <v>4</v>
      </c>
      <c r="P7649">
        <v>0</v>
      </c>
      <c r="Q7649">
        <v>0.5583999999999989</v>
      </c>
    </row>
    <row r="7650" spans="1:17" x14ac:dyDescent="0.3">
      <c r="A7650" t="s">
        <v>166</v>
      </c>
      <c r="B7650" t="s">
        <v>2707</v>
      </c>
      <c r="C7650" t="s">
        <v>2708</v>
      </c>
      <c r="D7650" t="s">
        <v>20</v>
      </c>
      <c r="E7650" t="s">
        <v>21</v>
      </c>
      <c r="F7650" t="s">
        <v>5468</v>
      </c>
      <c r="G7650" t="s">
        <v>36</v>
      </c>
      <c r="H7650">
        <v>92553</v>
      </c>
      <c r="I7650" t="s">
        <v>37</v>
      </c>
      <c r="J7650" t="s">
        <v>2312</v>
      </c>
      <c r="K7650" t="s">
        <v>39</v>
      </c>
      <c r="L7650" t="s">
        <v>51</v>
      </c>
      <c r="M7650" t="s">
        <v>2313</v>
      </c>
      <c r="N7650">
        <v>41.88</v>
      </c>
      <c r="O7650">
        <v>6</v>
      </c>
      <c r="P7650">
        <v>0</v>
      </c>
      <c r="Q7650">
        <v>0.83759999999999835</v>
      </c>
    </row>
    <row r="7651" spans="1:17" x14ac:dyDescent="0.3">
      <c r="A7651" t="s">
        <v>42</v>
      </c>
      <c r="B7651" t="s">
        <v>2308</v>
      </c>
      <c r="C7651" t="s">
        <v>2309</v>
      </c>
      <c r="D7651" t="s">
        <v>34</v>
      </c>
      <c r="E7651" t="s">
        <v>21</v>
      </c>
      <c r="F7651" t="s">
        <v>435</v>
      </c>
      <c r="G7651" t="s">
        <v>436</v>
      </c>
      <c r="H7651">
        <v>43229</v>
      </c>
      <c r="I7651" t="s">
        <v>131</v>
      </c>
      <c r="J7651" t="s">
        <v>2312</v>
      </c>
      <c r="K7651" t="s">
        <v>39</v>
      </c>
      <c r="L7651" t="s">
        <v>51</v>
      </c>
      <c r="M7651" t="s">
        <v>2313</v>
      </c>
      <c r="N7651">
        <v>44.672000000000004</v>
      </c>
      <c r="O7651">
        <v>8</v>
      </c>
      <c r="P7651">
        <v>0.2</v>
      </c>
      <c r="Q7651">
        <v>-10.051200000000003</v>
      </c>
    </row>
    <row r="7652" spans="1:17" x14ac:dyDescent="0.3">
      <c r="A7652" t="s">
        <v>42</v>
      </c>
      <c r="B7652" t="s">
        <v>3703</v>
      </c>
      <c r="C7652" t="s">
        <v>3704</v>
      </c>
      <c r="D7652" t="s">
        <v>90</v>
      </c>
      <c r="E7652" t="s">
        <v>21</v>
      </c>
      <c r="F7652" t="s">
        <v>129</v>
      </c>
      <c r="G7652" t="s">
        <v>130</v>
      </c>
      <c r="H7652">
        <v>19143</v>
      </c>
      <c r="I7652" t="s">
        <v>131</v>
      </c>
      <c r="J7652" t="s">
        <v>3757</v>
      </c>
      <c r="K7652" t="s">
        <v>39</v>
      </c>
      <c r="L7652" t="s">
        <v>51</v>
      </c>
      <c r="M7652" t="s">
        <v>3758</v>
      </c>
      <c r="N7652">
        <v>78.256</v>
      </c>
      <c r="O7652">
        <v>2</v>
      </c>
      <c r="P7652">
        <v>0.2</v>
      </c>
      <c r="Q7652">
        <v>-17.607599999999998</v>
      </c>
    </row>
    <row r="7653" spans="1:17" x14ac:dyDescent="0.3">
      <c r="A7653" t="s">
        <v>17</v>
      </c>
      <c r="B7653" t="s">
        <v>1688</v>
      </c>
      <c r="C7653" t="s">
        <v>1689</v>
      </c>
      <c r="D7653" t="s">
        <v>20</v>
      </c>
      <c r="E7653" t="s">
        <v>21</v>
      </c>
      <c r="F7653" t="s">
        <v>2002</v>
      </c>
      <c r="G7653" t="s">
        <v>236</v>
      </c>
      <c r="H7653">
        <v>11572</v>
      </c>
      <c r="I7653" t="s">
        <v>131</v>
      </c>
      <c r="J7653" t="s">
        <v>3757</v>
      </c>
      <c r="K7653" t="s">
        <v>39</v>
      </c>
      <c r="L7653" t="s">
        <v>51</v>
      </c>
      <c r="M7653" t="s">
        <v>3758</v>
      </c>
      <c r="N7653">
        <v>244.54999999999998</v>
      </c>
      <c r="O7653">
        <v>5</v>
      </c>
      <c r="P7653">
        <v>0</v>
      </c>
      <c r="Q7653">
        <v>4.8910000000000053</v>
      </c>
    </row>
    <row r="7654" spans="1:17" x14ac:dyDescent="0.3">
      <c r="A7654" t="s">
        <v>42</v>
      </c>
      <c r="B7654" t="s">
        <v>4884</v>
      </c>
      <c r="C7654" t="s">
        <v>4885</v>
      </c>
      <c r="D7654" t="s">
        <v>20</v>
      </c>
      <c r="E7654" t="s">
        <v>21</v>
      </c>
      <c r="F7654" t="s">
        <v>1489</v>
      </c>
      <c r="G7654" t="s">
        <v>400</v>
      </c>
      <c r="H7654">
        <v>80134</v>
      </c>
      <c r="I7654" t="s">
        <v>37</v>
      </c>
      <c r="J7654" t="s">
        <v>3757</v>
      </c>
      <c r="K7654" t="s">
        <v>39</v>
      </c>
      <c r="L7654" t="s">
        <v>51</v>
      </c>
      <c r="M7654" t="s">
        <v>3758</v>
      </c>
      <c r="N7654">
        <v>78.256</v>
      </c>
      <c r="O7654">
        <v>2</v>
      </c>
      <c r="P7654">
        <v>0.2</v>
      </c>
      <c r="Q7654">
        <v>-17.607599999999998</v>
      </c>
    </row>
    <row r="7655" spans="1:17" x14ac:dyDescent="0.3">
      <c r="A7655" t="s">
        <v>42</v>
      </c>
      <c r="B7655" t="s">
        <v>3058</v>
      </c>
      <c r="C7655" t="s">
        <v>3059</v>
      </c>
      <c r="D7655" t="s">
        <v>20</v>
      </c>
      <c r="E7655" t="s">
        <v>21</v>
      </c>
      <c r="F7655" t="s">
        <v>1125</v>
      </c>
      <c r="G7655" t="s">
        <v>654</v>
      </c>
      <c r="H7655">
        <v>6040</v>
      </c>
      <c r="I7655" t="s">
        <v>131</v>
      </c>
      <c r="J7655" t="s">
        <v>3757</v>
      </c>
      <c r="K7655" t="s">
        <v>39</v>
      </c>
      <c r="L7655" t="s">
        <v>51</v>
      </c>
      <c r="M7655" t="s">
        <v>3758</v>
      </c>
      <c r="N7655">
        <v>195.64</v>
      </c>
      <c r="O7655">
        <v>4</v>
      </c>
      <c r="P7655">
        <v>0</v>
      </c>
      <c r="Q7655">
        <v>3.9128000000000043</v>
      </c>
    </row>
    <row r="7656" spans="1:17" x14ac:dyDescent="0.3">
      <c r="A7656" t="s">
        <v>166</v>
      </c>
      <c r="B7656" t="s">
        <v>3809</v>
      </c>
      <c r="C7656" t="s">
        <v>3810</v>
      </c>
      <c r="D7656" t="s">
        <v>20</v>
      </c>
      <c r="E7656" t="s">
        <v>21</v>
      </c>
      <c r="F7656" t="s">
        <v>2105</v>
      </c>
      <c r="G7656" t="s">
        <v>436</v>
      </c>
      <c r="H7656">
        <v>43130</v>
      </c>
      <c r="I7656" t="s">
        <v>131</v>
      </c>
      <c r="J7656" t="s">
        <v>3757</v>
      </c>
      <c r="K7656" t="s">
        <v>39</v>
      </c>
      <c r="L7656" t="s">
        <v>51</v>
      </c>
      <c r="M7656" t="s">
        <v>3758</v>
      </c>
      <c r="N7656">
        <v>156.512</v>
      </c>
      <c r="O7656">
        <v>4</v>
      </c>
      <c r="P7656">
        <v>0.2</v>
      </c>
      <c r="Q7656">
        <v>-35.215199999999996</v>
      </c>
    </row>
    <row r="7657" spans="1:17" x14ac:dyDescent="0.3">
      <c r="A7657" t="s">
        <v>17</v>
      </c>
      <c r="B7657" t="s">
        <v>543</v>
      </c>
      <c r="C7657" t="s">
        <v>544</v>
      </c>
      <c r="D7657" t="s">
        <v>90</v>
      </c>
      <c r="E7657" t="s">
        <v>21</v>
      </c>
      <c r="F7657" t="s">
        <v>84</v>
      </c>
      <c r="G7657" t="s">
        <v>85</v>
      </c>
      <c r="H7657">
        <v>98105</v>
      </c>
      <c r="I7657" t="s">
        <v>37</v>
      </c>
      <c r="J7657" t="s">
        <v>3757</v>
      </c>
      <c r="K7657" t="s">
        <v>39</v>
      </c>
      <c r="L7657" t="s">
        <v>51</v>
      </c>
      <c r="M7657" t="s">
        <v>3758</v>
      </c>
      <c r="N7657">
        <v>146.72999999999999</v>
      </c>
      <c r="O7657">
        <v>3</v>
      </c>
      <c r="P7657">
        <v>0</v>
      </c>
      <c r="Q7657">
        <v>2.9346000000000032</v>
      </c>
    </row>
    <row r="7658" spans="1:17" x14ac:dyDescent="0.3">
      <c r="A7658" t="s">
        <v>166</v>
      </c>
      <c r="B7658" t="s">
        <v>5192</v>
      </c>
      <c r="C7658" t="s">
        <v>5193</v>
      </c>
      <c r="D7658" t="s">
        <v>20</v>
      </c>
      <c r="E7658" t="s">
        <v>21</v>
      </c>
      <c r="F7658" t="s">
        <v>295</v>
      </c>
      <c r="G7658" t="s">
        <v>296</v>
      </c>
      <c r="H7658">
        <v>38109</v>
      </c>
      <c r="I7658" t="s">
        <v>24</v>
      </c>
      <c r="J7658" t="s">
        <v>3757</v>
      </c>
      <c r="K7658" t="s">
        <v>39</v>
      </c>
      <c r="L7658" t="s">
        <v>51</v>
      </c>
      <c r="M7658" t="s">
        <v>3758</v>
      </c>
      <c r="N7658">
        <v>39.128</v>
      </c>
      <c r="O7658">
        <v>1</v>
      </c>
      <c r="P7658">
        <v>0.2</v>
      </c>
      <c r="Q7658">
        <v>-8.803799999999999</v>
      </c>
    </row>
    <row r="7659" spans="1:17" x14ac:dyDescent="0.3">
      <c r="A7659" t="s">
        <v>166</v>
      </c>
      <c r="B7659" t="s">
        <v>4383</v>
      </c>
      <c r="C7659" t="s">
        <v>4384</v>
      </c>
      <c r="D7659" t="s">
        <v>34</v>
      </c>
      <c r="E7659" t="s">
        <v>21</v>
      </c>
      <c r="F7659" t="s">
        <v>3543</v>
      </c>
      <c r="G7659" t="s">
        <v>283</v>
      </c>
      <c r="H7659">
        <v>23434</v>
      </c>
      <c r="I7659" t="s">
        <v>24</v>
      </c>
      <c r="J7659" t="s">
        <v>3757</v>
      </c>
      <c r="K7659" t="s">
        <v>39</v>
      </c>
      <c r="L7659" t="s">
        <v>51</v>
      </c>
      <c r="M7659" t="s">
        <v>3758</v>
      </c>
      <c r="N7659">
        <v>146.72999999999999</v>
      </c>
      <c r="O7659">
        <v>3</v>
      </c>
      <c r="P7659">
        <v>0</v>
      </c>
      <c r="Q7659">
        <v>2.9346000000000032</v>
      </c>
    </row>
    <row r="7660" spans="1:17" x14ac:dyDescent="0.3">
      <c r="A7660" t="s">
        <v>166</v>
      </c>
      <c r="B7660" t="s">
        <v>5911</v>
      </c>
      <c r="C7660" t="s">
        <v>5912</v>
      </c>
      <c r="D7660" t="s">
        <v>20</v>
      </c>
      <c r="E7660" t="s">
        <v>21</v>
      </c>
      <c r="F7660" t="s">
        <v>531</v>
      </c>
      <c r="G7660" t="s">
        <v>436</v>
      </c>
      <c r="H7660">
        <v>43055</v>
      </c>
      <c r="I7660" t="s">
        <v>131</v>
      </c>
      <c r="J7660" t="s">
        <v>3757</v>
      </c>
      <c r="K7660" t="s">
        <v>39</v>
      </c>
      <c r="L7660" t="s">
        <v>51</v>
      </c>
      <c r="M7660" t="s">
        <v>3758</v>
      </c>
      <c r="N7660">
        <v>195.64</v>
      </c>
      <c r="O7660">
        <v>5</v>
      </c>
      <c r="P7660">
        <v>0.2</v>
      </c>
      <c r="Q7660">
        <v>-44.018999999999991</v>
      </c>
    </row>
    <row r="7661" spans="1:17" x14ac:dyDescent="0.3">
      <c r="A7661" t="s">
        <v>42</v>
      </c>
      <c r="B7661" t="s">
        <v>676</v>
      </c>
      <c r="C7661" t="s">
        <v>677</v>
      </c>
      <c r="D7661" t="s">
        <v>34</v>
      </c>
      <c r="E7661" t="s">
        <v>21</v>
      </c>
      <c r="F7661" t="s">
        <v>3829</v>
      </c>
      <c r="G7661" t="s">
        <v>130</v>
      </c>
      <c r="H7661">
        <v>19601</v>
      </c>
      <c r="I7661" t="s">
        <v>131</v>
      </c>
      <c r="J7661" t="s">
        <v>3830</v>
      </c>
      <c r="K7661" t="s">
        <v>39</v>
      </c>
      <c r="L7661" t="s">
        <v>51</v>
      </c>
      <c r="M7661" t="s">
        <v>2255</v>
      </c>
      <c r="N7661">
        <v>15.008000000000003</v>
      </c>
      <c r="O7661">
        <v>2</v>
      </c>
      <c r="P7661">
        <v>0.2</v>
      </c>
      <c r="Q7661">
        <v>1.5007999999999999</v>
      </c>
    </row>
    <row r="7662" spans="1:17" x14ac:dyDescent="0.3">
      <c r="A7662" t="s">
        <v>42</v>
      </c>
      <c r="B7662" t="s">
        <v>3290</v>
      </c>
      <c r="C7662" t="s">
        <v>3291</v>
      </c>
      <c r="D7662" t="s">
        <v>20</v>
      </c>
      <c r="E7662" t="s">
        <v>21</v>
      </c>
      <c r="F7662" t="s">
        <v>3497</v>
      </c>
      <c r="G7662" t="s">
        <v>187</v>
      </c>
      <c r="H7662">
        <v>60076</v>
      </c>
      <c r="I7662" t="s">
        <v>93</v>
      </c>
      <c r="J7662" t="s">
        <v>3830</v>
      </c>
      <c r="K7662" t="s">
        <v>39</v>
      </c>
      <c r="L7662" t="s">
        <v>51</v>
      </c>
      <c r="M7662" t="s">
        <v>2255</v>
      </c>
      <c r="N7662">
        <v>30.016000000000005</v>
      </c>
      <c r="O7662">
        <v>4</v>
      </c>
      <c r="P7662">
        <v>0.2</v>
      </c>
      <c r="Q7662">
        <v>3.0015999999999998</v>
      </c>
    </row>
    <row r="7663" spans="1:17" x14ac:dyDescent="0.3">
      <c r="A7663" t="s">
        <v>42</v>
      </c>
      <c r="B7663" t="s">
        <v>931</v>
      </c>
      <c r="C7663" t="s">
        <v>932</v>
      </c>
      <c r="D7663" t="s">
        <v>90</v>
      </c>
      <c r="E7663" t="s">
        <v>21</v>
      </c>
      <c r="F7663" t="s">
        <v>2393</v>
      </c>
      <c r="G7663" t="s">
        <v>436</v>
      </c>
      <c r="H7663">
        <v>43615</v>
      </c>
      <c r="I7663" t="s">
        <v>131</v>
      </c>
      <c r="J7663" t="s">
        <v>3830</v>
      </c>
      <c r="K7663" t="s">
        <v>39</v>
      </c>
      <c r="L7663" t="s">
        <v>51</v>
      </c>
      <c r="M7663" t="s">
        <v>2255</v>
      </c>
      <c r="N7663">
        <v>37.52000000000001</v>
      </c>
      <c r="O7663">
        <v>5</v>
      </c>
      <c r="P7663">
        <v>0.2</v>
      </c>
      <c r="Q7663">
        <v>3.7519999999999989</v>
      </c>
    </row>
    <row r="7664" spans="1:17" x14ac:dyDescent="0.3">
      <c r="A7664" t="s">
        <v>42</v>
      </c>
      <c r="B7664" t="s">
        <v>3385</v>
      </c>
      <c r="C7664" t="s">
        <v>3386</v>
      </c>
      <c r="D7664" t="s">
        <v>34</v>
      </c>
      <c r="E7664" t="s">
        <v>21</v>
      </c>
      <c r="F7664" t="s">
        <v>235</v>
      </c>
      <c r="G7664" t="s">
        <v>236</v>
      </c>
      <c r="H7664">
        <v>10011</v>
      </c>
      <c r="I7664" t="s">
        <v>131</v>
      </c>
      <c r="J7664" t="s">
        <v>3830</v>
      </c>
      <c r="K7664" t="s">
        <v>39</v>
      </c>
      <c r="L7664" t="s">
        <v>51</v>
      </c>
      <c r="M7664" t="s">
        <v>2255</v>
      </c>
      <c r="N7664">
        <v>28.14</v>
      </c>
      <c r="O7664">
        <v>3</v>
      </c>
      <c r="P7664">
        <v>0</v>
      </c>
      <c r="Q7664">
        <v>7.8792000000000009</v>
      </c>
    </row>
    <row r="7665" spans="1:17" x14ac:dyDescent="0.3">
      <c r="A7665" t="s">
        <v>17</v>
      </c>
      <c r="B7665" t="s">
        <v>4076</v>
      </c>
      <c r="C7665" t="s">
        <v>4077</v>
      </c>
      <c r="D7665" t="s">
        <v>90</v>
      </c>
      <c r="E7665" t="s">
        <v>21</v>
      </c>
      <c r="F7665" t="s">
        <v>163</v>
      </c>
      <c r="G7665" t="s">
        <v>92</v>
      </c>
      <c r="H7665">
        <v>77070</v>
      </c>
      <c r="I7665" t="s">
        <v>93</v>
      </c>
      <c r="J7665" t="s">
        <v>3830</v>
      </c>
      <c r="K7665" t="s">
        <v>39</v>
      </c>
      <c r="L7665" t="s">
        <v>51</v>
      </c>
      <c r="M7665" t="s">
        <v>2255</v>
      </c>
      <c r="N7665">
        <v>67.536000000000016</v>
      </c>
      <c r="O7665">
        <v>9</v>
      </c>
      <c r="P7665">
        <v>0.2</v>
      </c>
      <c r="Q7665">
        <v>6.7535999999999987</v>
      </c>
    </row>
    <row r="7666" spans="1:17" x14ac:dyDescent="0.3">
      <c r="A7666" t="s">
        <v>42</v>
      </c>
      <c r="B7666" t="s">
        <v>1009</v>
      </c>
      <c r="C7666" t="s">
        <v>1010</v>
      </c>
      <c r="D7666" t="s">
        <v>34</v>
      </c>
      <c r="E7666" t="s">
        <v>21</v>
      </c>
      <c r="F7666" t="s">
        <v>1033</v>
      </c>
      <c r="G7666" t="s">
        <v>296</v>
      </c>
      <c r="H7666">
        <v>37130</v>
      </c>
      <c r="I7666" t="s">
        <v>24</v>
      </c>
      <c r="J7666" t="s">
        <v>3830</v>
      </c>
      <c r="K7666" t="s">
        <v>39</v>
      </c>
      <c r="L7666" t="s">
        <v>51</v>
      </c>
      <c r="M7666" t="s">
        <v>2255</v>
      </c>
      <c r="N7666">
        <v>22.512000000000004</v>
      </c>
      <c r="O7666">
        <v>3</v>
      </c>
      <c r="P7666">
        <v>0.2</v>
      </c>
      <c r="Q7666">
        <v>2.2511999999999999</v>
      </c>
    </row>
    <row r="7667" spans="1:17" x14ac:dyDescent="0.3">
      <c r="A7667" t="s">
        <v>42</v>
      </c>
      <c r="B7667" t="s">
        <v>2553</v>
      </c>
      <c r="C7667" t="s">
        <v>2554</v>
      </c>
      <c r="D7667" t="s">
        <v>90</v>
      </c>
      <c r="E7667" t="s">
        <v>21</v>
      </c>
      <c r="F7667" t="s">
        <v>1273</v>
      </c>
      <c r="G7667" t="s">
        <v>224</v>
      </c>
      <c r="H7667">
        <v>47374</v>
      </c>
      <c r="I7667" t="s">
        <v>93</v>
      </c>
      <c r="J7667" t="s">
        <v>3830</v>
      </c>
      <c r="K7667" t="s">
        <v>39</v>
      </c>
      <c r="L7667" t="s">
        <v>51</v>
      </c>
      <c r="M7667" t="s">
        <v>2255</v>
      </c>
      <c r="N7667">
        <v>18.760000000000002</v>
      </c>
      <c r="O7667">
        <v>2</v>
      </c>
      <c r="P7667">
        <v>0</v>
      </c>
      <c r="Q7667">
        <v>5.2528000000000006</v>
      </c>
    </row>
    <row r="7668" spans="1:17" x14ac:dyDescent="0.3">
      <c r="A7668" t="s">
        <v>42</v>
      </c>
      <c r="B7668" t="s">
        <v>3053</v>
      </c>
      <c r="C7668" t="s">
        <v>3054</v>
      </c>
      <c r="D7668" t="s">
        <v>20</v>
      </c>
      <c r="E7668" t="s">
        <v>21</v>
      </c>
      <c r="F7668" t="s">
        <v>3055</v>
      </c>
      <c r="G7668" t="s">
        <v>654</v>
      </c>
      <c r="H7668">
        <v>6457</v>
      </c>
      <c r="I7668" t="s">
        <v>131</v>
      </c>
      <c r="J7668" t="s">
        <v>3056</v>
      </c>
      <c r="K7668" t="s">
        <v>39</v>
      </c>
      <c r="L7668" t="s">
        <v>51</v>
      </c>
      <c r="M7668" t="s">
        <v>3057</v>
      </c>
      <c r="N7668">
        <v>552.55999999999995</v>
      </c>
      <c r="O7668">
        <v>4</v>
      </c>
      <c r="P7668">
        <v>0</v>
      </c>
      <c r="Q7668">
        <v>0</v>
      </c>
    </row>
    <row r="7669" spans="1:17" x14ac:dyDescent="0.3">
      <c r="A7669" t="s">
        <v>166</v>
      </c>
      <c r="B7669" t="s">
        <v>4352</v>
      </c>
      <c r="C7669" t="s">
        <v>4353</v>
      </c>
      <c r="D7669" t="s">
        <v>20</v>
      </c>
      <c r="E7669" t="s">
        <v>21</v>
      </c>
      <c r="F7669" t="s">
        <v>700</v>
      </c>
      <c r="G7669" t="s">
        <v>436</v>
      </c>
      <c r="H7669">
        <v>44312</v>
      </c>
      <c r="I7669" t="s">
        <v>131</v>
      </c>
      <c r="J7669" t="s">
        <v>3056</v>
      </c>
      <c r="K7669" t="s">
        <v>39</v>
      </c>
      <c r="L7669" t="s">
        <v>51</v>
      </c>
      <c r="M7669" t="s">
        <v>3057</v>
      </c>
      <c r="N7669">
        <v>221.024</v>
      </c>
      <c r="O7669">
        <v>2</v>
      </c>
      <c r="P7669">
        <v>0.2</v>
      </c>
      <c r="Q7669">
        <v>-55.256</v>
      </c>
    </row>
    <row r="7670" spans="1:17" x14ac:dyDescent="0.3">
      <c r="A7670" t="s">
        <v>42</v>
      </c>
      <c r="B7670" t="s">
        <v>3423</v>
      </c>
      <c r="C7670" t="s">
        <v>3424</v>
      </c>
      <c r="D7670" t="s">
        <v>34</v>
      </c>
      <c r="E7670" t="s">
        <v>21</v>
      </c>
      <c r="F7670" t="s">
        <v>269</v>
      </c>
      <c r="G7670" t="s">
        <v>187</v>
      </c>
      <c r="H7670">
        <v>60653</v>
      </c>
      <c r="I7670" t="s">
        <v>93</v>
      </c>
      <c r="J7670" t="s">
        <v>3056</v>
      </c>
      <c r="K7670" t="s">
        <v>39</v>
      </c>
      <c r="L7670" t="s">
        <v>51</v>
      </c>
      <c r="M7670" t="s">
        <v>3057</v>
      </c>
      <c r="N7670">
        <v>331.536</v>
      </c>
      <c r="O7670">
        <v>3</v>
      </c>
      <c r="P7670">
        <v>0.2</v>
      </c>
      <c r="Q7670">
        <v>-82.884</v>
      </c>
    </row>
    <row r="7671" spans="1:17" x14ac:dyDescent="0.3">
      <c r="A7671" t="s">
        <v>42</v>
      </c>
      <c r="B7671" t="s">
        <v>1698</v>
      </c>
      <c r="C7671" t="s">
        <v>1699</v>
      </c>
      <c r="D7671" t="s">
        <v>20</v>
      </c>
      <c r="E7671" t="s">
        <v>21</v>
      </c>
      <c r="F7671" t="s">
        <v>399</v>
      </c>
      <c r="G7671" t="s">
        <v>187</v>
      </c>
      <c r="H7671">
        <v>60505</v>
      </c>
      <c r="I7671" t="s">
        <v>93</v>
      </c>
      <c r="J7671" t="s">
        <v>3056</v>
      </c>
      <c r="K7671" t="s">
        <v>39</v>
      </c>
      <c r="L7671" t="s">
        <v>51</v>
      </c>
      <c r="M7671" t="s">
        <v>3057</v>
      </c>
      <c r="N7671">
        <v>221.024</v>
      </c>
      <c r="O7671">
        <v>2</v>
      </c>
      <c r="P7671">
        <v>0.2</v>
      </c>
      <c r="Q7671">
        <v>-55.256</v>
      </c>
    </row>
    <row r="7672" spans="1:17" x14ac:dyDescent="0.3">
      <c r="A7672" t="s">
        <v>17</v>
      </c>
      <c r="B7672" t="s">
        <v>313</v>
      </c>
      <c r="C7672" t="s">
        <v>314</v>
      </c>
      <c r="D7672" t="s">
        <v>34</v>
      </c>
      <c r="E7672" t="s">
        <v>21</v>
      </c>
      <c r="F7672" t="s">
        <v>129</v>
      </c>
      <c r="G7672" t="s">
        <v>130</v>
      </c>
      <c r="H7672">
        <v>19134</v>
      </c>
      <c r="I7672" t="s">
        <v>131</v>
      </c>
      <c r="J7672" t="s">
        <v>3056</v>
      </c>
      <c r="K7672" t="s">
        <v>39</v>
      </c>
      <c r="L7672" t="s">
        <v>51</v>
      </c>
      <c r="M7672" t="s">
        <v>3057</v>
      </c>
      <c r="N7672">
        <v>552.55999999999995</v>
      </c>
      <c r="O7672">
        <v>5</v>
      </c>
      <c r="P7672">
        <v>0.2</v>
      </c>
      <c r="Q7672">
        <v>-138.13999999999999</v>
      </c>
    </row>
    <row r="7673" spans="1:17" x14ac:dyDescent="0.3">
      <c r="A7673" t="s">
        <v>42</v>
      </c>
      <c r="B7673" t="s">
        <v>4884</v>
      </c>
      <c r="C7673" t="s">
        <v>4885</v>
      </c>
      <c r="D7673" t="s">
        <v>20</v>
      </c>
      <c r="E7673" t="s">
        <v>21</v>
      </c>
      <c r="F7673" t="s">
        <v>1868</v>
      </c>
      <c r="G7673" t="s">
        <v>436</v>
      </c>
      <c r="H7673">
        <v>44105</v>
      </c>
      <c r="I7673" t="s">
        <v>131</v>
      </c>
      <c r="J7673" t="s">
        <v>3056</v>
      </c>
      <c r="K7673" t="s">
        <v>39</v>
      </c>
      <c r="L7673" t="s">
        <v>51</v>
      </c>
      <c r="M7673" t="s">
        <v>3057</v>
      </c>
      <c r="N7673">
        <v>331.536</v>
      </c>
      <c r="O7673">
        <v>3</v>
      </c>
      <c r="P7673">
        <v>0.2</v>
      </c>
      <c r="Q7673">
        <v>-82.884</v>
      </c>
    </row>
    <row r="7674" spans="1:17" x14ac:dyDescent="0.3">
      <c r="A7674" t="s">
        <v>17</v>
      </c>
      <c r="B7674" t="s">
        <v>894</v>
      </c>
      <c r="C7674" t="s">
        <v>895</v>
      </c>
      <c r="D7674" t="s">
        <v>34</v>
      </c>
      <c r="E7674" t="s">
        <v>21</v>
      </c>
      <c r="F7674" t="s">
        <v>35</v>
      </c>
      <c r="G7674" t="s">
        <v>36</v>
      </c>
      <c r="H7674">
        <v>90036</v>
      </c>
      <c r="I7674" t="s">
        <v>37</v>
      </c>
      <c r="J7674" t="s">
        <v>3056</v>
      </c>
      <c r="K7674" t="s">
        <v>39</v>
      </c>
      <c r="L7674" t="s">
        <v>51</v>
      </c>
      <c r="M7674" t="s">
        <v>3057</v>
      </c>
      <c r="N7674">
        <v>276.27999999999997</v>
      </c>
      <c r="O7674">
        <v>2</v>
      </c>
      <c r="P7674">
        <v>0</v>
      </c>
      <c r="Q7674">
        <v>0</v>
      </c>
    </row>
    <row r="7675" spans="1:17" x14ac:dyDescent="0.3">
      <c r="A7675" t="s">
        <v>42</v>
      </c>
      <c r="B7675" t="s">
        <v>4087</v>
      </c>
      <c r="C7675" t="s">
        <v>4088</v>
      </c>
      <c r="D7675" t="s">
        <v>34</v>
      </c>
      <c r="E7675" t="s">
        <v>21</v>
      </c>
      <c r="F7675" t="s">
        <v>22</v>
      </c>
      <c r="G7675" t="s">
        <v>23</v>
      </c>
      <c r="H7675">
        <v>42420</v>
      </c>
      <c r="I7675" t="s">
        <v>24</v>
      </c>
      <c r="J7675" t="s">
        <v>3056</v>
      </c>
      <c r="K7675" t="s">
        <v>39</v>
      </c>
      <c r="L7675" t="s">
        <v>51</v>
      </c>
      <c r="M7675" t="s">
        <v>3057</v>
      </c>
      <c r="N7675">
        <v>828.83999999999992</v>
      </c>
      <c r="O7675">
        <v>6</v>
      </c>
      <c r="P7675">
        <v>0</v>
      </c>
      <c r="Q7675">
        <v>0</v>
      </c>
    </row>
    <row r="7676" spans="1:17" x14ac:dyDescent="0.3">
      <c r="A7676" t="s">
        <v>42</v>
      </c>
      <c r="B7676" t="s">
        <v>4146</v>
      </c>
      <c r="C7676" t="s">
        <v>4147</v>
      </c>
      <c r="D7676" t="s">
        <v>90</v>
      </c>
      <c r="E7676" t="s">
        <v>21</v>
      </c>
      <c r="F7676" t="s">
        <v>3331</v>
      </c>
      <c r="G7676" t="s">
        <v>130</v>
      </c>
      <c r="H7676">
        <v>18103</v>
      </c>
      <c r="I7676" t="s">
        <v>131</v>
      </c>
      <c r="J7676" t="s">
        <v>3056</v>
      </c>
      <c r="K7676" t="s">
        <v>39</v>
      </c>
      <c r="L7676" t="s">
        <v>51</v>
      </c>
      <c r="M7676" t="s">
        <v>3057</v>
      </c>
      <c r="N7676">
        <v>663.072</v>
      </c>
      <c r="O7676">
        <v>6</v>
      </c>
      <c r="P7676">
        <v>0.2</v>
      </c>
      <c r="Q7676">
        <v>-165.768</v>
      </c>
    </row>
    <row r="7677" spans="1:17" x14ac:dyDescent="0.3">
      <c r="A7677" t="s">
        <v>17</v>
      </c>
      <c r="B7677" t="s">
        <v>4093</v>
      </c>
      <c r="C7677" t="s">
        <v>4094</v>
      </c>
      <c r="D7677" t="s">
        <v>20</v>
      </c>
      <c r="E7677" t="s">
        <v>21</v>
      </c>
      <c r="F7677" t="s">
        <v>2105</v>
      </c>
      <c r="G7677" t="s">
        <v>130</v>
      </c>
      <c r="H7677">
        <v>17602</v>
      </c>
      <c r="I7677" t="s">
        <v>131</v>
      </c>
      <c r="J7677" t="s">
        <v>3056</v>
      </c>
      <c r="K7677" t="s">
        <v>39</v>
      </c>
      <c r="L7677" t="s">
        <v>51</v>
      </c>
      <c r="M7677" t="s">
        <v>3057</v>
      </c>
      <c r="N7677">
        <v>221.024</v>
      </c>
      <c r="O7677">
        <v>2</v>
      </c>
      <c r="P7677">
        <v>0.2</v>
      </c>
      <c r="Q7677">
        <v>-55.256</v>
      </c>
    </row>
    <row r="7678" spans="1:17" x14ac:dyDescent="0.3">
      <c r="A7678" t="s">
        <v>42</v>
      </c>
      <c r="B7678" t="s">
        <v>1895</v>
      </c>
      <c r="C7678" t="s">
        <v>1896</v>
      </c>
      <c r="D7678" t="s">
        <v>20</v>
      </c>
      <c r="E7678" t="s">
        <v>21</v>
      </c>
      <c r="F7678" t="s">
        <v>235</v>
      </c>
      <c r="G7678" t="s">
        <v>236</v>
      </c>
      <c r="H7678">
        <v>10024</v>
      </c>
      <c r="I7678" t="s">
        <v>131</v>
      </c>
      <c r="J7678" t="s">
        <v>1899</v>
      </c>
      <c r="K7678" t="s">
        <v>39</v>
      </c>
      <c r="L7678" t="s">
        <v>51</v>
      </c>
      <c r="M7678" t="s">
        <v>1900</v>
      </c>
      <c r="N7678">
        <v>64.959999999999994</v>
      </c>
      <c r="O7678">
        <v>2</v>
      </c>
      <c r="P7678">
        <v>0</v>
      </c>
      <c r="Q7678">
        <v>2.598399999999998</v>
      </c>
    </row>
    <row r="7679" spans="1:17" x14ac:dyDescent="0.3">
      <c r="A7679" t="s">
        <v>42</v>
      </c>
      <c r="B7679" t="s">
        <v>710</v>
      </c>
      <c r="C7679" t="s">
        <v>711</v>
      </c>
      <c r="D7679" t="s">
        <v>20</v>
      </c>
      <c r="E7679" t="s">
        <v>21</v>
      </c>
      <c r="F7679" t="s">
        <v>35</v>
      </c>
      <c r="G7679" t="s">
        <v>36</v>
      </c>
      <c r="H7679">
        <v>90032</v>
      </c>
      <c r="I7679" t="s">
        <v>37</v>
      </c>
      <c r="J7679" t="s">
        <v>1899</v>
      </c>
      <c r="K7679" t="s">
        <v>39</v>
      </c>
      <c r="L7679" t="s">
        <v>51</v>
      </c>
      <c r="M7679" t="s">
        <v>1900</v>
      </c>
      <c r="N7679">
        <v>64.959999999999994</v>
      </c>
      <c r="O7679">
        <v>2</v>
      </c>
      <c r="P7679">
        <v>0</v>
      </c>
      <c r="Q7679">
        <v>2.598399999999998</v>
      </c>
    </row>
    <row r="7680" spans="1:17" x14ac:dyDescent="0.3">
      <c r="A7680" t="s">
        <v>42</v>
      </c>
      <c r="B7680" t="s">
        <v>481</v>
      </c>
      <c r="C7680" t="s">
        <v>482</v>
      </c>
      <c r="D7680" t="s">
        <v>90</v>
      </c>
      <c r="E7680" t="s">
        <v>21</v>
      </c>
      <c r="F7680" t="s">
        <v>712</v>
      </c>
      <c r="G7680" t="s">
        <v>92</v>
      </c>
      <c r="H7680">
        <v>75081</v>
      </c>
      <c r="I7680" t="s">
        <v>93</v>
      </c>
      <c r="J7680" t="s">
        <v>1899</v>
      </c>
      <c r="K7680" t="s">
        <v>39</v>
      </c>
      <c r="L7680" t="s">
        <v>51</v>
      </c>
      <c r="M7680" t="s">
        <v>1900</v>
      </c>
      <c r="N7680">
        <v>77.951999999999998</v>
      </c>
      <c r="O7680">
        <v>3</v>
      </c>
      <c r="P7680">
        <v>0.2</v>
      </c>
      <c r="Q7680">
        <v>-15.590400000000002</v>
      </c>
    </row>
    <row r="7681" spans="1:17" x14ac:dyDescent="0.3">
      <c r="A7681" t="s">
        <v>1122</v>
      </c>
      <c r="B7681" t="s">
        <v>3998</v>
      </c>
      <c r="C7681" t="s">
        <v>3999</v>
      </c>
      <c r="D7681" t="s">
        <v>20</v>
      </c>
      <c r="E7681" t="s">
        <v>21</v>
      </c>
      <c r="F7681" t="s">
        <v>282</v>
      </c>
      <c r="G7681" t="s">
        <v>436</v>
      </c>
      <c r="H7681">
        <v>45503</v>
      </c>
      <c r="I7681" t="s">
        <v>131</v>
      </c>
      <c r="J7681" t="s">
        <v>1899</v>
      </c>
      <c r="K7681" t="s">
        <v>39</v>
      </c>
      <c r="L7681" t="s">
        <v>51</v>
      </c>
      <c r="M7681" t="s">
        <v>1900</v>
      </c>
      <c r="N7681">
        <v>25.983999999999998</v>
      </c>
      <c r="O7681">
        <v>1</v>
      </c>
      <c r="P7681">
        <v>0.2</v>
      </c>
      <c r="Q7681">
        <v>-5.1968000000000005</v>
      </c>
    </row>
    <row r="7682" spans="1:17" x14ac:dyDescent="0.3">
      <c r="A7682" t="s">
        <v>42</v>
      </c>
      <c r="B7682" t="s">
        <v>5173</v>
      </c>
      <c r="C7682" t="s">
        <v>5174</v>
      </c>
      <c r="D7682" t="s">
        <v>20</v>
      </c>
      <c r="E7682" t="s">
        <v>21</v>
      </c>
      <c r="F7682" t="s">
        <v>5469</v>
      </c>
      <c r="G7682" t="s">
        <v>23</v>
      </c>
      <c r="H7682">
        <v>40324</v>
      </c>
      <c r="I7682" t="s">
        <v>24</v>
      </c>
      <c r="J7682" t="s">
        <v>1899</v>
      </c>
      <c r="K7682" t="s">
        <v>39</v>
      </c>
      <c r="L7682" t="s">
        <v>51</v>
      </c>
      <c r="M7682" t="s">
        <v>1900</v>
      </c>
      <c r="N7682">
        <v>129.91999999999999</v>
      </c>
      <c r="O7682">
        <v>4</v>
      </c>
      <c r="P7682">
        <v>0</v>
      </c>
      <c r="Q7682">
        <v>5.1967999999999961</v>
      </c>
    </row>
    <row r="7683" spans="1:17" x14ac:dyDescent="0.3">
      <c r="A7683" t="s">
        <v>42</v>
      </c>
      <c r="B7683" t="s">
        <v>4984</v>
      </c>
      <c r="C7683" t="s">
        <v>4985</v>
      </c>
      <c r="D7683" t="s">
        <v>34</v>
      </c>
      <c r="E7683" t="s">
        <v>21</v>
      </c>
      <c r="F7683" t="s">
        <v>129</v>
      </c>
      <c r="G7683" t="s">
        <v>130</v>
      </c>
      <c r="H7683">
        <v>19140</v>
      </c>
      <c r="I7683" t="s">
        <v>131</v>
      </c>
      <c r="J7683" t="s">
        <v>1899</v>
      </c>
      <c r="K7683" t="s">
        <v>39</v>
      </c>
      <c r="L7683" t="s">
        <v>51</v>
      </c>
      <c r="M7683" t="s">
        <v>1900</v>
      </c>
      <c r="N7683">
        <v>51.967999999999996</v>
      </c>
      <c r="O7683">
        <v>2</v>
      </c>
      <c r="P7683">
        <v>0.2</v>
      </c>
      <c r="Q7683">
        <v>-10.393600000000001</v>
      </c>
    </row>
    <row r="7684" spans="1:17" x14ac:dyDescent="0.3">
      <c r="A7684" t="s">
        <v>17</v>
      </c>
      <c r="B7684" t="s">
        <v>2231</v>
      </c>
      <c r="C7684" t="s">
        <v>2232</v>
      </c>
      <c r="D7684" t="s">
        <v>20</v>
      </c>
      <c r="E7684" t="s">
        <v>21</v>
      </c>
      <c r="F7684" t="s">
        <v>336</v>
      </c>
      <c r="G7684" t="s">
        <v>523</v>
      </c>
      <c r="H7684">
        <v>65203</v>
      </c>
      <c r="I7684" t="s">
        <v>93</v>
      </c>
      <c r="J7684" t="s">
        <v>1899</v>
      </c>
      <c r="K7684" t="s">
        <v>39</v>
      </c>
      <c r="L7684" t="s">
        <v>51</v>
      </c>
      <c r="M7684" t="s">
        <v>1900</v>
      </c>
      <c r="N7684">
        <v>64.959999999999994</v>
      </c>
      <c r="O7684">
        <v>2</v>
      </c>
      <c r="P7684">
        <v>0</v>
      </c>
      <c r="Q7684">
        <v>2.598399999999998</v>
      </c>
    </row>
    <row r="7685" spans="1:17" x14ac:dyDescent="0.3">
      <c r="A7685" t="s">
        <v>42</v>
      </c>
      <c r="B7685" t="s">
        <v>332</v>
      </c>
      <c r="C7685" t="s">
        <v>333</v>
      </c>
      <c r="D7685" t="s">
        <v>90</v>
      </c>
      <c r="E7685" t="s">
        <v>21</v>
      </c>
      <c r="F7685" t="s">
        <v>84</v>
      </c>
      <c r="G7685" t="s">
        <v>85</v>
      </c>
      <c r="H7685">
        <v>98115</v>
      </c>
      <c r="I7685" t="s">
        <v>37</v>
      </c>
      <c r="J7685" t="s">
        <v>4654</v>
      </c>
      <c r="K7685" t="s">
        <v>39</v>
      </c>
      <c r="L7685" t="s">
        <v>51</v>
      </c>
      <c r="M7685" t="s">
        <v>4655</v>
      </c>
      <c r="N7685">
        <v>310.12</v>
      </c>
      <c r="O7685">
        <v>2</v>
      </c>
      <c r="P7685">
        <v>0</v>
      </c>
      <c r="Q7685">
        <v>80.631200000000007</v>
      </c>
    </row>
    <row r="7686" spans="1:17" x14ac:dyDescent="0.3">
      <c r="A7686" t="s">
        <v>17</v>
      </c>
      <c r="B7686" t="s">
        <v>3476</v>
      </c>
      <c r="C7686" t="s">
        <v>3477</v>
      </c>
      <c r="D7686" t="s">
        <v>20</v>
      </c>
      <c r="E7686" t="s">
        <v>21</v>
      </c>
      <c r="F7686" t="s">
        <v>235</v>
      </c>
      <c r="G7686" t="s">
        <v>236</v>
      </c>
      <c r="H7686">
        <v>10024</v>
      </c>
      <c r="I7686" t="s">
        <v>131</v>
      </c>
      <c r="J7686" t="s">
        <v>4654</v>
      </c>
      <c r="K7686" t="s">
        <v>39</v>
      </c>
      <c r="L7686" t="s">
        <v>51</v>
      </c>
      <c r="M7686" t="s">
        <v>4655</v>
      </c>
      <c r="N7686">
        <v>465.18</v>
      </c>
      <c r="O7686">
        <v>3</v>
      </c>
      <c r="P7686">
        <v>0</v>
      </c>
      <c r="Q7686">
        <v>120.94680000000001</v>
      </c>
    </row>
    <row r="7687" spans="1:17" x14ac:dyDescent="0.3">
      <c r="A7687" t="s">
        <v>42</v>
      </c>
      <c r="B7687" t="s">
        <v>510</v>
      </c>
      <c r="C7687" t="s">
        <v>511</v>
      </c>
      <c r="D7687" t="s">
        <v>34</v>
      </c>
      <c r="E7687" t="s">
        <v>21</v>
      </c>
      <c r="F7687" t="s">
        <v>35</v>
      </c>
      <c r="G7687" t="s">
        <v>36</v>
      </c>
      <c r="H7687">
        <v>90045</v>
      </c>
      <c r="I7687" t="s">
        <v>37</v>
      </c>
      <c r="J7687" t="s">
        <v>4654</v>
      </c>
      <c r="K7687" t="s">
        <v>39</v>
      </c>
      <c r="L7687" t="s">
        <v>51</v>
      </c>
      <c r="M7687" t="s">
        <v>4655</v>
      </c>
      <c r="N7687">
        <v>1085.42</v>
      </c>
      <c r="O7687">
        <v>7</v>
      </c>
      <c r="P7687">
        <v>0</v>
      </c>
      <c r="Q7687">
        <v>282.20920000000001</v>
      </c>
    </row>
    <row r="7688" spans="1:17" x14ac:dyDescent="0.3">
      <c r="A7688" t="s">
        <v>42</v>
      </c>
      <c r="B7688" t="s">
        <v>3146</v>
      </c>
      <c r="C7688" t="s">
        <v>3147</v>
      </c>
      <c r="D7688" t="s">
        <v>34</v>
      </c>
      <c r="E7688" t="s">
        <v>21</v>
      </c>
      <c r="F7688" t="s">
        <v>531</v>
      </c>
      <c r="G7688" t="s">
        <v>216</v>
      </c>
      <c r="H7688">
        <v>19711</v>
      </c>
      <c r="I7688" t="s">
        <v>131</v>
      </c>
      <c r="J7688" t="s">
        <v>4654</v>
      </c>
      <c r="K7688" t="s">
        <v>39</v>
      </c>
      <c r="L7688" t="s">
        <v>51</v>
      </c>
      <c r="M7688" t="s">
        <v>4655</v>
      </c>
      <c r="N7688">
        <v>465.18</v>
      </c>
      <c r="O7688">
        <v>3</v>
      </c>
      <c r="P7688">
        <v>0</v>
      </c>
      <c r="Q7688">
        <v>120.94680000000001</v>
      </c>
    </row>
    <row r="7689" spans="1:17" x14ac:dyDescent="0.3">
      <c r="A7689" t="s">
        <v>17</v>
      </c>
      <c r="B7689" t="s">
        <v>3045</v>
      </c>
      <c r="C7689" t="s">
        <v>3046</v>
      </c>
      <c r="D7689" t="s">
        <v>20</v>
      </c>
      <c r="E7689" t="s">
        <v>21</v>
      </c>
      <c r="F7689" t="s">
        <v>235</v>
      </c>
      <c r="G7689" t="s">
        <v>236</v>
      </c>
      <c r="H7689">
        <v>10011</v>
      </c>
      <c r="I7689" t="s">
        <v>131</v>
      </c>
      <c r="J7689" t="s">
        <v>4654</v>
      </c>
      <c r="K7689" t="s">
        <v>39</v>
      </c>
      <c r="L7689" t="s">
        <v>51</v>
      </c>
      <c r="M7689" t="s">
        <v>4655</v>
      </c>
      <c r="N7689">
        <v>1395.54</v>
      </c>
      <c r="O7689">
        <v>9</v>
      </c>
      <c r="P7689">
        <v>0</v>
      </c>
      <c r="Q7689">
        <v>362.84040000000005</v>
      </c>
    </row>
    <row r="7690" spans="1:17" x14ac:dyDescent="0.3">
      <c r="A7690" t="s">
        <v>42</v>
      </c>
      <c r="B7690" t="s">
        <v>3708</v>
      </c>
      <c r="C7690" t="s">
        <v>3709</v>
      </c>
      <c r="D7690" t="s">
        <v>34</v>
      </c>
      <c r="E7690" t="s">
        <v>21</v>
      </c>
      <c r="F7690" t="s">
        <v>1964</v>
      </c>
      <c r="G7690" t="s">
        <v>236</v>
      </c>
      <c r="H7690">
        <v>10550</v>
      </c>
      <c r="I7690" t="s">
        <v>131</v>
      </c>
      <c r="J7690" t="s">
        <v>4654</v>
      </c>
      <c r="K7690" t="s">
        <v>39</v>
      </c>
      <c r="L7690" t="s">
        <v>51</v>
      </c>
      <c r="M7690" t="s">
        <v>4655</v>
      </c>
      <c r="N7690">
        <v>1085.42</v>
      </c>
      <c r="O7690">
        <v>7</v>
      </c>
      <c r="P7690">
        <v>0</v>
      </c>
      <c r="Q7690">
        <v>282.20920000000001</v>
      </c>
    </row>
    <row r="7691" spans="1:17" x14ac:dyDescent="0.3">
      <c r="A7691" t="s">
        <v>17</v>
      </c>
      <c r="B7691" t="s">
        <v>5636</v>
      </c>
      <c r="C7691" t="s">
        <v>5637</v>
      </c>
      <c r="D7691" t="s">
        <v>20</v>
      </c>
      <c r="E7691" t="s">
        <v>21</v>
      </c>
      <c r="F7691" t="s">
        <v>3410</v>
      </c>
      <c r="G7691" t="s">
        <v>92</v>
      </c>
      <c r="H7691">
        <v>79907</v>
      </c>
      <c r="I7691" t="s">
        <v>93</v>
      </c>
      <c r="J7691" t="s">
        <v>4654</v>
      </c>
      <c r="K7691" t="s">
        <v>39</v>
      </c>
      <c r="L7691" t="s">
        <v>51</v>
      </c>
      <c r="M7691" t="s">
        <v>4655</v>
      </c>
      <c r="N7691">
        <v>372.14400000000001</v>
      </c>
      <c r="O7691">
        <v>3</v>
      </c>
      <c r="P7691">
        <v>0.2</v>
      </c>
      <c r="Q7691">
        <v>27.910800000000009</v>
      </c>
    </row>
    <row r="7692" spans="1:17" x14ac:dyDescent="0.3">
      <c r="A7692" t="s">
        <v>42</v>
      </c>
      <c r="B7692" t="s">
        <v>4388</v>
      </c>
      <c r="C7692" t="s">
        <v>4389</v>
      </c>
      <c r="D7692" t="s">
        <v>34</v>
      </c>
      <c r="E7692" t="s">
        <v>21</v>
      </c>
      <c r="F7692" t="s">
        <v>35</v>
      </c>
      <c r="G7692" t="s">
        <v>36</v>
      </c>
      <c r="H7692">
        <v>90032</v>
      </c>
      <c r="I7692" t="s">
        <v>37</v>
      </c>
      <c r="J7692" t="s">
        <v>4654</v>
      </c>
      <c r="K7692" t="s">
        <v>39</v>
      </c>
      <c r="L7692" t="s">
        <v>51</v>
      </c>
      <c r="M7692" t="s">
        <v>4655</v>
      </c>
      <c r="N7692">
        <v>310.12</v>
      </c>
      <c r="O7692">
        <v>2</v>
      </c>
      <c r="P7692">
        <v>0</v>
      </c>
      <c r="Q7692">
        <v>80.631200000000007</v>
      </c>
    </row>
    <row r="7693" spans="1:17" x14ac:dyDescent="0.3">
      <c r="A7693" t="s">
        <v>17</v>
      </c>
      <c r="B7693" t="s">
        <v>2931</v>
      </c>
      <c r="C7693" t="s">
        <v>2932</v>
      </c>
      <c r="D7693" t="s">
        <v>34</v>
      </c>
      <c r="E7693" t="s">
        <v>21</v>
      </c>
      <c r="F7693" t="s">
        <v>235</v>
      </c>
      <c r="G7693" t="s">
        <v>236</v>
      </c>
      <c r="H7693">
        <v>10009</v>
      </c>
      <c r="I7693" t="s">
        <v>131</v>
      </c>
      <c r="J7693" t="s">
        <v>4654</v>
      </c>
      <c r="K7693" t="s">
        <v>39</v>
      </c>
      <c r="L7693" t="s">
        <v>51</v>
      </c>
      <c r="M7693" t="s">
        <v>4655</v>
      </c>
      <c r="N7693">
        <v>1085.42</v>
      </c>
      <c r="O7693">
        <v>7</v>
      </c>
      <c r="P7693">
        <v>0</v>
      </c>
      <c r="Q7693">
        <v>282.20920000000001</v>
      </c>
    </row>
    <row r="7694" spans="1:17" x14ac:dyDescent="0.3">
      <c r="A7694" t="s">
        <v>17</v>
      </c>
      <c r="B7694" t="s">
        <v>1409</v>
      </c>
      <c r="C7694" t="s">
        <v>1410</v>
      </c>
      <c r="D7694" t="s">
        <v>20</v>
      </c>
      <c r="E7694" t="s">
        <v>21</v>
      </c>
      <c r="F7694" t="s">
        <v>112</v>
      </c>
      <c r="G7694" t="s">
        <v>36</v>
      </c>
      <c r="H7694">
        <v>94110</v>
      </c>
      <c r="I7694" t="s">
        <v>37</v>
      </c>
      <c r="J7694" t="s">
        <v>1411</v>
      </c>
      <c r="K7694" t="s">
        <v>39</v>
      </c>
      <c r="L7694" t="s">
        <v>51</v>
      </c>
      <c r="M7694" t="s">
        <v>1412</v>
      </c>
      <c r="N7694">
        <v>340.92</v>
      </c>
      <c r="O7694">
        <v>3</v>
      </c>
      <c r="P7694">
        <v>0</v>
      </c>
      <c r="Q7694">
        <v>3.4091999999999842</v>
      </c>
    </row>
    <row r="7695" spans="1:17" x14ac:dyDescent="0.3">
      <c r="A7695" t="s">
        <v>42</v>
      </c>
      <c r="B7695" t="s">
        <v>2019</v>
      </c>
      <c r="C7695" t="s">
        <v>2020</v>
      </c>
      <c r="D7695" t="s">
        <v>90</v>
      </c>
      <c r="E7695" t="s">
        <v>21</v>
      </c>
      <c r="F7695" t="s">
        <v>186</v>
      </c>
      <c r="G7695" t="s">
        <v>187</v>
      </c>
      <c r="H7695">
        <v>60540</v>
      </c>
      <c r="I7695" t="s">
        <v>93</v>
      </c>
      <c r="J7695" t="s">
        <v>1411</v>
      </c>
      <c r="K7695" t="s">
        <v>39</v>
      </c>
      <c r="L7695" t="s">
        <v>51</v>
      </c>
      <c r="M7695" t="s">
        <v>1412</v>
      </c>
      <c r="N7695">
        <v>272.73599999999999</v>
      </c>
      <c r="O7695">
        <v>3</v>
      </c>
      <c r="P7695">
        <v>0.2</v>
      </c>
      <c r="Q7695">
        <v>-64.774800000000013</v>
      </c>
    </row>
    <row r="7696" spans="1:17" x14ac:dyDescent="0.3">
      <c r="A7696" t="s">
        <v>42</v>
      </c>
      <c r="B7696" t="s">
        <v>3179</v>
      </c>
      <c r="C7696" t="s">
        <v>3180</v>
      </c>
      <c r="D7696" t="s">
        <v>34</v>
      </c>
      <c r="E7696" t="s">
        <v>21</v>
      </c>
      <c r="F7696" t="s">
        <v>1575</v>
      </c>
      <c r="G7696" t="s">
        <v>275</v>
      </c>
      <c r="H7696">
        <v>85204</v>
      </c>
      <c r="I7696" t="s">
        <v>37</v>
      </c>
      <c r="J7696" t="s">
        <v>1411</v>
      </c>
      <c r="K7696" t="s">
        <v>39</v>
      </c>
      <c r="L7696" t="s">
        <v>51</v>
      </c>
      <c r="M7696" t="s">
        <v>1412</v>
      </c>
      <c r="N7696">
        <v>363.64800000000002</v>
      </c>
      <c r="O7696">
        <v>4</v>
      </c>
      <c r="P7696">
        <v>0.2</v>
      </c>
      <c r="Q7696">
        <v>-86.366400000000027</v>
      </c>
    </row>
    <row r="7697" spans="1:17" x14ac:dyDescent="0.3">
      <c r="A7697" t="s">
        <v>166</v>
      </c>
      <c r="B7697" t="s">
        <v>3802</v>
      </c>
      <c r="C7697" t="s">
        <v>3803</v>
      </c>
      <c r="D7697" t="s">
        <v>34</v>
      </c>
      <c r="E7697" t="s">
        <v>21</v>
      </c>
      <c r="F7697" t="s">
        <v>3558</v>
      </c>
      <c r="G7697" t="s">
        <v>224</v>
      </c>
      <c r="H7697">
        <v>46203</v>
      </c>
      <c r="I7697" t="s">
        <v>93</v>
      </c>
      <c r="J7697" t="s">
        <v>1411</v>
      </c>
      <c r="K7697" t="s">
        <v>39</v>
      </c>
      <c r="L7697" t="s">
        <v>51</v>
      </c>
      <c r="M7697" t="s">
        <v>1412</v>
      </c>
      <c r="N7697">
        <v>909.12</v>
      </c>
      <c r="O7697">
        <v>8</v>
      </c>
      <c r="P7697">
        <v>0</v>
      </c>
      <c r="Q7697">
        <v>9.091199999999958</v>
      </c>
    </row>
    <row r="7698" spans="1:17" x14ac:dyDescent="0.3">
      <c r="A7698" t="s">
        <v>42</v>
      </c>
      <c r="B7698" t="s">
        <v>2919</v>
      </c>
      <c r="C7698" t="s">
        <v>2920</v>
      </c>
      <c r="D7698" t="s">
        <v>90</v>
      </c>
      <c r="E7698" t="s">
        <v>21</v>
      </c>
      <c r="F7698" t="s">
        <v>4720</v>
      </c>
      <c r="G7698" t="s">
        <v>92</v>
      </c>
      <c r="H7698">
        <v>78577</v>
      </c>
      <c r="I7698" t="s">
        <v>93</v>
      </c>
      <c r="J7698" t="s">
        <v>1411</v>
      </c>
      <c r="K7698" t="s">
        <v>39</v>
      </c>
      <c r="L7698" t="s">
        <v>51</v>
      </c>
      <c r="M7698" t="s">
        <v>1412</v>
      </c>
      <c r="N7698">
        <v>727.29600000000005</v>
      </c>
      <c r="O7698">
        <v>8</v>
      </c>
      <c r="P7698">
        <v>0.2</v>
      </c>
      <c r="Q7698">
        <v>-172.73280000000005</v>
      </c>
    </row>
    <row r="7699" spans="1:17" x14ac:dyDescent="0.3">
      <c r="A7699" t="s">
        <v>42</v>
      </c>
      <c r="B7699" t="s">
        <v>3823</v>
      </c>
      <c r="C7699" t="s">
        <v>3824</v>
      </c>
      <c r="D7699" t="s">
        <v>34</v>
      </c>
      <c r="E7699" t="s">
        <v>21</v>
      </c>
      <c r="F7699" t="s">
        <v>84</v>
      </c>
      <c r="G7699" t="s">
        <v>85</v>
      </c>
      <c r="H7699">
        <v>98103</v>
      </c>
      <c r="I7699" t="s">
        <v>37</v>
      </c>
      <c r="J7699" t="s">
        <v>1411</v>
      </c>
      <c r="K7699" t="s">
        <v>39</v>
      </c>
      <c r="L7699" t="s">
        <v>51</v>
      </c>
      <c r="M7699" t="s">
        <v>1412</v>
      </c>
      <c r="N7699">
        <v>227.28</v>
      </c>
      <c r="O7699">
        <v>2</v>
      </c>
      <c r="P7699">
        <v>0</v>
      </c>
      <c r="Q7699">
        <v>2.2727999999999895</v>
      </c>
    </row>
    <row r="7700" spans="1:17" x14ac:dyDescent="0.3">
      <c r="A7700" t="s">
        <v>166</v>
      </c>
      <c r="B7700" t="s">
        <v>4922</v>
      </c>
      <c r="C7700" t="s">
        <v>4923</v>
      </c>
      <c r="D7700" t="s">
        <v>34</v>
      </c>
      <c r="E7700" t="s">
        <v>21</v>
      </c>
      <c r="F7700" t="s">
        <v>653</v>
      </c>
      <c r="G7700" t="s">
        <v>36</v>
      </c>
      <c r="H7700">
        <v>94533</v>
      </c>
      <c r="I7700" t="s">
        <v>37</v>
      </c>
      <c r="J7700" t="s">
        <v>1411</v>
      </c>
      <c r="K7700" t="s">
        <v>39</v>
      </c>
      <c r="L7700" t="s">
        <v>51</v>
      </c>
      <c r="M7700" t="s">
        <v>1412</v>
      </c>
      <c r="N7700">
        <v>795.48</v>
      </c>
      <c r="O7700">
        <v>7</v>
      </c>
      <c r="P7700">
        <v>0</v>
      </c>
      <c r="Q7700">
        <v>7.9547999999999632</v>
      </c>
    </row>
    <row r="7701" spans="1:17" x14ac:dyDescent="0.3">
      <c r="A7701" t="s">
        <v>17</v>
      </c>
      <c r="B7701" t="s">
        <v>4119</v>
      </c>
      <c r="C7701" t="s">
        <v>4120</v>
      </c>
      <c r="D7701" t="s">
        <v>20</v>
      </c>
      <c r="E7701" t="s">
        <v>21</v>
      </c>
      <c r="F7701" t="s">
        <v>1575</v>
      </c>
      <c r="G7701" t="s">
        <v>275</v>
      </c>
      <c r="H7701">
        <v>85204</v>
      </c>
      <c r="I7701" t="s">
        <v>37</v>
      </c>
      <c r="J7701" t="s">
        <v>1411</v>
      </c>
      <c r="K7701" t="s">
        <v>39</v>
      </c>
      <c r="L7701" t="s">
        <v>51</v>
      </c>
      <c r="M7701" t="s">
        <v>1412</v>
      </c>
      <c r="N7701">
        <v>272.73599999999999</v>
      </c>
      <c r="O7701">
        <v>3</v>
      </c>
      <c r="P7701">
        <v>0.2</v>
      </c>
      <c r="Q7701">
        <v>-64.774800000000013</v>
      </c>
    </row>
    <row r="7702" spans="1:17" x14ac:dyDescent="0.3">
      <c r="A7702" t="s">
        <v>42</v>
      </c>
      <c r="B7702" t="s">
        <v>407</v>
      </c>
      <c r="C7702" t="s">
        <v>408</v>
      </c>
      <c r="D7702" t="s">
        <v>20</v>
      </c>
      <c r="E7702" t="s">
        <v>21</v>
      </c>
      <c r="F7702" t="s">
        <v>1455</v>
      </c>
      <c r="G7702" t="s">
        <v>92</v>
      </c>
      <c r="H7702">
        <v>77340</v>
      </c>
      <c r="I7702" t="s">
        <v>93</v>
      </c>
      <c r="J7702" t="s">
        <v>1411</v>
      </c>
      <c r="K7702" t="s">
        <v>39</v>
      </c>
      <c r="L7702" t="s">
        <v>51</v>
      </c>
      <c r="M7702" t="s">
        <v>1412</v>
      </c>
      <c r="N7702">
        <v>454.56000000000006</v>
      </c>
      <c r="O7702">
        <v>5</v>
      </c>
      <c r="P7702">
        <v>0.2</v>
      </c>
      <c r="Q7702">
        <v>-107.95800000000004</v>
      </c>
    </row>
    <row r="7703" spans="1:17" x14ac:dyDescent="0.3">
      <c r="A7703" t="s">
        <v>42</v>
      </c>
      <c r="B7703" t="s">
        <v>1680</v>
      </c>
      <c r="C7703" t="s">
        <v>1681</v>
      </c>
      <c r="D7703" t="s">
        <v>20</v>
      </c>
      <c r="E7703" t="s">
        <v>21</v>
      </c>
      <c r="F7703" t="s">
        <v>35</v>
      </c>
      <c r="G7703" t="s">
        <v>36</v>
      </c>
      <c r="H7703">
        <v>90045</v>
      </c>
      <c r="I7703" t="s">
        <v>37</v>
      </c>
      <c r="J7703" t="s">
        <v>1411</v>
      </c>
      <c r="K7703" t="s">
        <v>39</v>
      </c>
      <c r="L7703" t="s">
        <v>51</v>
      </c>
      <c r="M7703" t="s">
        <v>1412</v>
      </c>
      <c r="N7703">
        <v>340.92</v>
      </c>
      <c r="O7703">
        <v>3</v>
      </c>
      <c r="P7703">
        <v>0</v>
      </c>
      <c r="Q7703">
        <v>3.4091999999999842</v>
      </c>
    </row>
    <row r="7704" spans="1:17" x14ac:dyDescent="0.3">
      <c r="A7704" t="s">
        <v>42</v>
      </c>
      <c r="B7704" t="s">
        <v>510</v>
      </c>
      <c r="C7704" t="s">
        <v>511</v>
      </c>
      <c r="D7704" t="s">
        <v>34</v>
      </c>
      <c r="E7704" t="s">
        <v>21</v>
      </c>
      <c r="F7704" t="s">
        <v>954</v>
      </c>
      <c r="G7704" t="s">
        <v>689</v>
      </c>
      <c r="H7704">
        <v>7109</v>
      </c>
      <c r="I7704" t="s">
        <v>131</v>
      </c>
      <c r="J7704" t="s">
        <v>957</v>
      </c>
      <c r="K7704" t="s">
        <v>39</v>
      </c>
      <c r="L7704" t="s">
        <v>51</v>
      </c>
      <c r="M7704" t="s">
        <v>958</v>
      </c>
      <c r="N7704">
        <v>1082.48</v>
      </c>
      <c r="O7704">
        <v>8</v>
      </c>
      <c r="P7704">
        <v>0</v>
      </c>
      <c r="Q7704">
        <v>10.824800000000096</v>
      </c>
    </row>
    <row r="7705" spans="1:17" x14ac:dyDescent="0.3">
      <c r="A7705" t="s">
        <v>17</v>
      </c>
      <c r="B7705" t="s">
        <v>2557</v>
      </c>
      <c r="C7705" t="s">
        <v>2558</v>
      </c>
      <c r="D7705" t="s">
        <v>90</v>
      </c>
      <c r="E7705" t="s">
        <v>21</v>
      </c>
      <c r="F7705" t="s">
        <v>35</v>
      </c>
      <c r="G7705" t="s">
        <v>36</v>
      </c>
      <c r="H7705">
        <v>90004</v>
      </c>
      <c r="I7705" t="s">
        <v>37</v>
      </c>
      <c r="J7705" t="s">
        <v>957</v>
      </c>
      <c r="K7705" t="s">
        <v>39</v>
      </c>
      <c r="L7705" t="s">
        <v>51</v>
      </c>
      <c r="M7705" t="s">
        <v>958</v>
      </c>
      <c r="N7705">
        <v>947.17000000000007</v>
      </c>
      <c r="O7705">
        <v>7</v>
      </c>
      <c r="P7705">
        <v>0</v>
      </c>
      <c r="Q7705">
        <v>9.4717000000000837</v>
      </c>
    </row>
    <row r="7706" spans="1:17" x14ac:dyDescent="0.3">
      <c r="A7706" t="s">
        <v>17</v>
      </c>
      <c r="B7706" t="s">
        <v>1182</v>
      </c>
      <c r="C7706" t="s">
        <v>1183</v>
      </c>
      <c r="D7706" t="s">
        <v>34</v>
      </c>
      <c r="E7706" t="s">
        <v>21</v>
      </c>
      <c r="F7706" t="s">
        <v>112</v>
      </c>
      <c r="G7706" t="s">
        <v>36</v>
      </c>
      <c r="H7706">
        <v>94109</v>
      </c>
      <c r="I7706" t="s">
        <v>37</v>
      </c>
      <c r="J7706" t="s">
        <v>957</v>
      </c>
      <c r="K7706" t="s">
        <v>39</v>
      </c>
      <c r="L7706" t="s">
        <v>51</v>
      </c>
      <c r="M7706" t="s">
        <v>958</v>
      </c>
      <c r="N7706">
        <v>676.55</v>
      </c>
      <c r="O7706">
        <v>5</v>
      </c>
      <c r="P7706">
        <v>0</v>
      </c>
      <c r="Q7706">
        <v>6.7655000000000598</v>
      </c>
    </row>
    <row r="7707" spans="1:17" x14ac:dyDescent="0.3">
      <c r="A7707" t="s">
        <v>42</v>
      </c>
      <c r="B7707" t="s">
        <v>692</v>
      </c>
      <c r="C7707" t="s">
        <v>693</v>
      </c>
      <c r="D7707" t="s">
        <v>34</v>
      </c>
      <c r="E7707" t="s">
        <v>21</v>
      </c>
      <c r="F7707" t="s">
        <v>35</v>
      </c>
      <c r="G7707" t="s">
        <v>36</v>
      </c>
      <c r="H7707">
        <v>90008</v>
      </c>
      <c r="I7707" t="s">
        <v>37</v>
      </c>
      <c r="J7707" t="s">
        <v>957</v>
      </c>
      <c r="K7707" t="s">
        <v>39</v>
      </c>
      <c r="L7707" t="s">
        <v>51</v>
      </c>
      <c r="M7707" t="s">
        <v>958</v>
      </c>
      <c r="N7707">
        <v>270.62</v>
      </c>
      <c r="O7707">
        <v>2</v>
      </c>
      <c r="P7707">
        <v>0</v>
      </c>
      <c r="Q7707">
        <v>2.7062000000000239</v>
      </c>
    </row>
    <row r="7708" spans="1:17" x14ac:dyDescent="0.3">
      <c r="A7708" t="s">
        <v>42</v>
      </c>
      <c r="B7708" t="s">
        <v>5596</v>
      </c>
      <c r="C7708" t="s">
        <v>5597</v>
      </c>
      <c r="D7708" t="s">
        <v>20</v>
      </c>
      <c r="E7708" t="s">
        <v>21</v>
      </c>
      <c r="F7708" t="s">
        <v>129</v>
      </c>
      <c r="G7708" t="s">
        <v>130</v>
      </c>
      <c r="H7708">
        <v>19120</v>
      </c>
      <c r="I7708" t="s">
        <v>131</v>
      </c>
      <c r="J7708" t="s">
        <v>957</v>
      </c>
      <c r="K7708" t="s">
        <v>39</v>
      </c>
      <c r="L7708" t="s">
        <v>51</v>
      </c>
      <c r="M7708" t="s">
        <v>958</v>
      </c>
      <c r="N7708">
        <v>324.74400000000003</v>
      </c>
      <c r="O7708">
        <v>3</v>
      </c>
      <c r="P7708">
        <v>0.2</v>
      </c>
      <c r="Q7708">
        <v>-77.126699999999971</v>
      </c>
    </row>
    <row r="7709" spans="1:17" x14ac:dyDescent="0.3">
      <c r="A7709" t="s">
        <v>42</v>
      </c>
      <c r="B7709" t="s">
        <v>5173</v>
      </c>
      <c r="C7709" t="s">
        <v>5174</v>
      </c>
      <c r="D7709" t="s">
        <v>20</v>
      </c>
      <c r="E7709" t="s">
        <v>21</v>
      </c>
      <c r="F7709" t="s">
        <v>3881</v>
      </c>
      <c r="G7709" t="s">
        <v>568</v>
      </c>
      <c r="H7709">
        <v>73120</v>
      </c>
      <c r="I7709" t="s">
        <v>93</v>
      </c>
      <c r="J7709" t="s">
        <v>957</v>
      </c>
      <c r="K7709" t="s">
        <v>39</v>
      </c>
      <c r="L7709" t="s">
        <v>51</v>
      </c>
      <c r="M7709" t="s">
        <v>958</v>
      </c>
      <c r="N7709">
        <v>541.24</v>
      </c>
      <c r="O7709">
        <v>4</v>
      </c>
      <c r="P7709">
        <v>0</v>
      </c>
      <c r="Q7709">
        <v>5.4124000000000478</v>
      </c>
    </row>
    <row r="7710" spans="1:17" x14ac:dyDescent="0.3">
      <c r="A7710" t="s">
        <v>42</v>
      </c>
      <c r="B7710" t="s">
        <v>512</v>
      </c>
      <c r="C7710" t="s">
        <v>513</v>
      </c>
      <c r="D7710" t="s">
        <v>34</v>
      </c>
      <c r="E7710" t="s">
        <v>21</v>
      </c>
      <c r="F7710" t="s">
        <v>84</v>
      </c>
      <c r="G7710" t="s">
        <v>85</v>
      </c>
      <c r="H7710">
        <v>98105</v>
      </c>
      <c r="I7710" t="s">
        <v>37</v>
      </c>
      <c r="J7710" t="s">
        <v>957</v>
      </c>
      <c r="K7710" t="s">
        <v>39</v>
      </c>
      <c r="L7710" t="s">
        <v>51</v>
      </c>
      <c r="M7710" t="s">
        <v>958</v>
      </c>
      <c r="N7710">
        <v>541.24</v>
      </c>
      <c r="O7710">
        <v>4</v>
      </c>
      <c r="P7710">
        <v>0</v>
      </c>
      <c r="Q7710">
        <v>5.4124000000000478</v>
      </c>
    </row>
    <row r="7711" spans="1:17" x14ac:dyDescent="0.3">
      <c r="A7711" t="s">
        <v>17</v>
      </c>
      <c r="B7711" t="s">
        <v>844</v>
      </c>
      <c r="C7711" t="s">
        <v>845</v>
      </c>
      <c r="D7711" t="s">
        <v>20</v>
      </c>
      <c r="E7711" t="s">
        <v>21</v>
      </c>
      <c r="F7711" t="s">
        <v>235</v>
      </c>
      <c r="G7711" t="s">
        <v>236</v>
      </c>
      <c r="H7711">
        <v>10009</v>
      </c>
      <c r="I7711" t="s">
        <v>131</v>
      </c>
      <c r="J7711" t="s">
        <v>848</v>
      </c>
      <c r="K7711" t="s">
        <v>39</v>
      </c>
      <c r="L7711" t="s">
        <v>51</v>
      </c>
      <c r="M7711" t="s">
        <v>849</v>
      </c>
      <c r="N7711">
        <v>221.54999999999998</v>
      </c>
      <c r="O7711">
        <v>3</v>
      </c>
      <c r="P7711">
        <v>0</v>
      </c>
      <c r="Q7711">
        <v>6.6465000000000174</v>
      </c>
    </row>
    <row r="7712" spans="1:17" x14ac:dyDescent="0.3">
      <c r="A7712" t="s">
        <v>166</v>
      </c>
      <c r="B7712" t="s">
        <v>1722</v>
      </c>
      <c r="C7712" t="s">
        <v>1723</v>
      </c>
      <c r="D7712" t="s">
        <v>20</v>
      </c>
      <c r="E7712" t="s">
        <v>21</v>
      </c>
      <c r="F7712" t="s">
        <v>712</v>
      </c>
      <c r="G7712" t="s">
        <v>92</v>
      </c>
      <c r="H7712">
        <v>75081</v>
      </c>
      <c r="I7712" t="s">
        <v>93</v>
      </c>
      <c r="J7712" t="s">
        <v>848</v>
      </c>
      <c r="K7712" t="s">
        <v>39</v>
      </c>
      <c r="L7712" t="s">
        <v>51</v>
      </c>
      <c r="M7712" t="s">
        <v>849</v>
      </c>
      <c r="N7712">
        <v>118.16</v>
      </c>
      <c r="O7712">
        <v>2</v>
      </c>
      <c r="P7712">
        <v>0.2</v>
      </c>
      <c r="Q7712">
        <v>-25.108999999999988</v>
      </c>
    </row>
    <row r="7713" spans="1:17" x14ac:dyDescent="0.3">
      <c r="A7713" t="s">
        <v>42</v>
      </c>
      <c r="B7713" t="s">
        <v>2865</v>
      </c>
      <c r="C7713" t="s">
        <v>2866</v>
      </c>
      <c r="D7713" t="s">
        <v>90</v>
      </c>
      <c r="E7713" t="s">
        <v>21</v>
      </c>
      <c r="F7713" t="s">
        <v>1285</v>
      </c>
      <c r="G7713" t="s">
        <v>1084</v>
      </c>
      <c r="H7713">
        <v>1841</v>
      </c>
      <c r="I7713" t="s">
        <v>131</v>
      </c>
      <c r="J7713" t="s">
        <v>848</v>
      </c>
      <c r="K7713" t="s">
        <v>39</v>
      </c>
      <c r="L7713" t="s">
        <v>51</v>
      </c>
      <c r="M7713" t="s">
        <v>849</v>
      </c>
      <c r="N7713">
        <v>73.849999999999994</v>
      </c>
      <c r="O7713">
        <v>1</v>
      </c>
      <c r="P7713">
        <v>0</v>
      </c>
      <c r="Q7713">
        <v>2.2155000000000058</v>
      </c>
    </row>
    <row r="7714" spans="1:17" x14ac:dyDescent="0.3">
      <c r="A7714" t="s">
        <v>17</v>
      </c>
      <c r="B7714" t="s">
        <v>357</v>
      </c>
      <c r="C7714" t="s">
        <v>358</v>
      </c>
      <c r="D7714" t="s">
        <v>20</v>
      </c>
      <c r="E7714" t="s">
        <v>21</v>
      </c>
      <c r="F7714" t="s">
        <v>1868</v>
      </c>
      <c r="G7714" t="s">
        <v>436</v>
      </c>
      <c r="H7714">
        <v>44105</v>
      </c>
      <c r="I7714" t="s">
        <v>131</v>
      </c>
      <c r="J7714" t="s">
        <v>848</v>
      </c>
      <c r="K7714" t="s">
        <v>39</v>
      </c>
      <c r="L7714" t="s">
        <v>51</v>
      </c>
      <c r="M7714" t="s">
        <v>849</v>
      </c>
      <c r="N7714">
        <v>118.16</v>
      </c>
      <c r="O7714">
        <v>2</v>
      </c>
      <c r="P7714">
        <v>0.2</v>
      </c>
      <c r="Q7714">
        <v>-25.108999999999988</v>
      </c>
    </row>
    <row r="7715" spans="1:17" x14ac:dyDescent="0.3">
      <c r="A7715" t="s">
        <v>17</v>
      </c>
      <c r="B7715" t="s">
        <v>474</v>
      </c>
      <c r="C7715" t="s">
        <v>475</v>
      </c>
      <c r="D7715" t="s">
        <v>20</v>
      </c>
      <c r="E7715" t="s">
        <v>21</v>
      </c>
      <c r="F7715" t="s">
        <v>282</v>
      </c>
      <c r="G7715" t="s">
        <v>436</v>
      </c>
      <c r="H7715">
        <v>45503</v>
      </c>
      <c r="I7715" t="s">
        <v>131</v>
      </c>
      <c r="J7715" t="s">
        <v>848</v>
      </c>
      <c r="K7715" t="s">
        <v>39</v>
      </c>
      <c r="L7715" t="s">
        <v>51</v>
      </c>
      <c r="M7715" t="s">
        <v>849</v>
      </c>
      <c r="N7715">
        <v>295.39999999999998</v>
      </c>
      <c r="O7715">
        <v>5</v>
      </c>
      <c r="P7715">
        <v>0.2</v>
      </c>
      <c r="Q7715">
        <v>-62.772499999999965</v>
      </c>
    </row>
    <row r="7716" spans="1:17" x14ac:dyDescent="0.3">
      <c r="A7716" t="s">
        <v>42</v>
      </c>
      <c r="B7716" t="s">
        <v>4607</v>
      </c>
      <c r="C7716" t="s">
        <v>4608</v>
      </c>
      <c r="D7716" t="s">
        <v>90</v>
      </c>
      <c r="E7716" t="s">
        <v>21</v>
      </c>
      <c r="F7716" t="s">
        <v>269</v>
      </c>
      <c r="G7716" t="s">
        <v>187</v>
      </c>
      <c r="H7716">
        <v>60610</v>
      </c>
      <c r="I7716" t="s">
        <v>93</v>
      </c>
      <c r="J7716" t="s">
        <v>4825</v>
      </c>
      <c r="K7716" t="s">
        <v>39</v>
      </c>
      <c r="L7716" t="s">
        <v>51</v>
      </c>
      <c r="M7716" t="s">
        <v>4826</v>
      </c>
      <c r="N7716">
        <v>12.672000000000001</v>
      </c>
      <c r="O7716">
        <v>3</v>
      </c>
      <c r="P7716">
        <v>0.2</v>
      </c>
      <c r="Q7716">
        <v>-3.1680000000000001</v>
      </c>
    </row>
    <row r="7717" spans="1:17" x14ac:dyDescent="0.3">
      <c r="A7717" t="s">
        <v>42</v>
      </c>
      <c r="B7717" t="s">
        <v>4809</v>
      </c>
      <c r="C7717" t="s">
        <v>4810</v>
      </c>
      <c r="D7717" t="s">
        <v>90</v>
      </c>
      <c r="E7717" t="s">
        <v>21</v>
      </c>
      <c r="F7717" t="s">
        <v>112</v>
      </c>
      <c r="G7717" t="s">
        <v>36</v>
      </c>
      <c r="H7717">
        <v>94122</v>
      </c>
      <c r="I7717" t="s">
        <v>37</v>
      </c>
      <c r="J7717" t="s">
        <v>4825</v>
      </c>
      <c r="K7717" t="s">
        <v>39</v>
      </c>
      <c r="L7717" t="s">
        <v>51</v>
      </c>
      <c r="M7717" t="s">
        <v>4826</v>
      </c>
      <c r="N7717">
        <v>26.400000000000002</v>
      </c>
      <c r="O7717">
        <v>5</v>
      </c>
      <c r="P7717">
        <v>0</v>
      </c>
      <c r="Q7717">
        <v>0</v>
      </c>
    </row>
    <row r="7718" spans="1:17" x14ac:dyDescent="0.3">
      <c r="A7718" t="s">
        <v>42</v>
      </c>
      <c r="B7718" t="s">
        <v>852</v>
      </c>
      <c r="C7718" t="s">
        <v>853</v>
      </c>
      <c r="D7718" t="s">
        <v>34</v>
      </c>
      <c r="E7718" t="s">
        <v>21</v>
      </c>
      <c r="F7718" t="s">
        <v>84</v>
      </c>
      <c r="G7718" t="s">
        <v>85</v>
      </c>
      <c r="H7718">
        <v>98105</v>
      </c>
      <c r="I7718" t="s">
        <v>37</v>
      </c>
      <c r="J7718" t="s">
        <v>4825</v>
      </c>
      <c r="K7718" t="s">
        <v>39</v>
      </c>
      <c r="L7718" t="s">
        <v>51</v>
      </c>
      <c r="M7718" t="s">
        <v>4826</v>
      </c>
      <c r="N7718">
        <v>15.84</v>
      </c>
      <c r="O7718">
        <v>3</v>
      </c>
      <c r="P7718">
        <v>0</v>
      </c>
      <c r="Q7718">
        <v>0</v>
      </c>
    </row>
    <row r="7719" spans="1:17" x14ac:dyDescent="0.3">
      <c r="A7719" t="s">
        <v>17</v>
      </c>
      <c r="B7719" t="s">
        <v>2073</v>
      </c>
      <c r="C7719" t="s">
        <v>2074</v>
      </c>
      <c r="D7719" t="s">
        <v>34</v>
      </c>
      <c r="E7719" t="s">
        <v>21</v>
      </c>
      <c r="F7719" t="s">
        <v>4669</v>
      </c>
      <c r="G7719" t="s">
        <v>36</v>
      </c>
      <c r="H7719">
        <v>92307</v>
      </c>
      <c r="I7719" t="s">
        <v>37</v>
      </c>
      <c r="J7719" t="s">
        <v>4825</v>
      </c>
      <c r="K7719" t="s">
        <v>39</v>
      </c>
      <c r="L7719" t="s">
        <v>51</v>
      </c>
      <c r="M7719" t="s">
        <v>4826</v>
      </c>
      <c r="N7719">
        <v>10.56</v>
      </c>
      <c r="O7719">
        <v>2</v>
      </c>
      <c r="P7719">
        <v>0</v>
      </c>
      <c r="Q7719">
        <v>0</v>
      </c>
    </row>
    <row r="7720" spans="1:17" x14ac:dyDescent="0.3">
      <c r="A7720" t="s">
        <v>42</v>
      </c>
      <c r="B7720" t="s">
        <v>3784</v>
      </c>
      <c r="C7720" t="s">
        <v>3785</v>
      </c>
      <c r="D7720" t="s">
        <v>20</v>
      </c>
      <c r="E7720" t="s">
        <v>21</v>
      </c>
      <c r="F7720" t="s">
        <v>3239</v>
      </c>
      <c r="G7720" t="s">
        <v>92</v>
      </c>
      <c r="H7720">
        <v>75061</v>
      </c>
      <c r="I7720" t="s">
        <v>93</v>
      </c>
      <c r="J7720" t="s">
        <v>4825</v>
      </c>
      <c r="K7720" t="s">
        <v>39</v>
      </c>
      <c r="L7720" t="s">
        <v>51</v>
      </c>
      <c r="M7720" t="s">
        <v>4826</v>
      </c>
      <c r="N7720">
        <v>12.672000000000001</v>
      </c>
      <c r="O7720">
        <v>3</v>
      </c>
      <c r="P7720">
        <v>0.2</v>
      </c>
      <c r="Q7720">
        <v>-3.1680000000000001</v>
      </c>
    </row>
    <row r="7721" spans="1:17" x14ac:dyDescent="0.3">
      <c r="A7721" t="s">
        <v>42</v>
      </c>
      <c r="B7721" t="s">
        <v>474</v>
      </c>
      <c r="C7721" t="s">
        <v>475</v>
      </c>
      <c r="D7721" t="s">
        <v>20</v>
      </c>
      <c r="E7721" t="s">
        <v>21</v>
      </c>
      <c r="F7721" t="s">
        <v>476</v>
      </c>
      <c r="G7721" t="s">
        <v>275</v>
      </c>
      <c r="H7721">
        <v>85023</v>
      </c>
      <c r="I7721" t="s">
        <v>37</v>
      </c>
      <c r="J7721" t="s">
        <v>479</v>
      </c>
      <c r="K7721" t="s">
        <v>39</v>
      </c>
      <c r="L7721" t="s">
        <v>51</v>
      </c>
      <c r="M7721" t="s">
        <v>480</v>
      </c>
      <c r="N7721">
        <v>243.99200000000002</v>
      </c>
      <c r="O7721">
        <v>7</v>
      </c>
      <c r="P7721">
        <v>0.2</v>
      </c>
      <c r="Q7721">
        <v>30.498999999999981</v>
      </c>
    </row>
    <row r="7722" spans="1:17" x14ac:dyDescent="0.3">
      <c r="A7722" t="s">
        <v>42</v>
      </c>
      <c r="B7722" t="s">
        <v>1013</v>
      </c>
      <c r="C7722" t="s">
        <v>1014</v>
      </c>
      <c r="D7722" t="s">
        <v>90</v>
      </c>
      <c r="E7722" t="s">
        <v>21</v>
      </c>
      <c r="F7722" t="s">
        <v>235</v>
      </c>
      <c r="G7722" t="s">
        <v>236</v>
      </c>
      <c r="H7722">
        <v>10024</v>
      </c>
      <c r="I7722" t="s">
        <v>131</v>
      </c>
      <c r="J7722" t="s">
        <v>479</v>
      </c>
      <c r="K7722" t="s">
        <v>39</v>
      </c>
      <c r="L7722" t="s">
        <v>51</v>
      </c>
      <c r="M7722" t="s">
        <v>480</v>
      </c>
      <c r="N7722">
        <v>43.57</v>
      </c>
      <c r="O7722">
        <v>1</v>
      </c>
      <c r="P7722">
        <v>0</v>
      </c>
      <c r="Q7722">
        <v>13.070999999999998</v>
      </c>
    </row>
    <row r="7723" spans="1:17" x14ac:dyDescent="0.3">
      <c r="A7723" t="s">
        <v>42</v>
      </c>
      <c r="B7723" t="s">
        <v>1680</v>
      </c>
      <c r="C7723" t="s">
        <v>1681</v>
      </c>
      <c r="D7723" t="s">
        <v>20</v>
      </c>
      <c r="E7723" t="s">
        <v>21</v>
      </c>
      <c r="F7723" t="s">
        <v>269</v>
      </c>
      <c r="G7723" t="s">
        <v>187</v>
      </c>
      <c r="H7723">
        <v>60610</v>
      </c>
      <c r="I7723" t="s">
        <v>93</v>
      </c>
      <c r="J7723" t="s">
        <v>479</v>
      </c>
      <c r="K7723" t="s">
        <v>39</v>
      </c>
      <c r="L7723" t="s">
        <v>51</v>
      </c>
      <c r="M7723" t="s">
        <v>480</v>
      </c>
      <c r="N7723">
        <v>69.712000000000003</v>
      </c>
      <c r="O7723">
        <v>2</v>
      </c>
      <c r="P7723">
        <v>0.2</v>
      </c>
      <c r="Q7723">
        <v>8.7139999999999951</v>
      </c>
    </row>
    <row r="7724" spans="1:17" x14ac:dyDescent="0.3">
      <c r="A7724" t="s">
        <v>42</v>
      </c>
      <c r="B7724" t="s">
        <v>3209</v>
      </c>
      <c r="C7724" t="s">
        <v>3210</v>
      </c>
      <c r="D7724" t="s">
        <v>34</v>
      </c>
      <c r="E7724" t="s">
        <v>21</v>
      </c>
      <c r="F7724" t="s">
        <v>399</v>
      </c>
      <c r="G7724" t="s">
        <v>400</v>
      </c>
      <c r="H7724">
        <v>80013</v>
      </c>
      <c r="I7724" t="s">
        <v>37</v>
      </c>
      <c r="J7724" t="s">
        <v>479</v>
      </c>
      <c r="K7724" t="s">
        <v>39</v>
      </c>
      <c r="L7724" t="s">
        <v>51</v>
      </c>
      <c r="M7724" t="s">
        <v>480</v>
      </c>
      <c r="N7724">
        <v>139.42400000000001</v>
      </c>
      <c r="O7724">
        <v>4</v>
      </c>
      <c r="P7724">
        <v>0.2</v>
      </c>
      <c r="Q7724">
        <v>17.42799999999999</v>
      </c>
    </row>
    <row r="7725" spans="1:17" x14ac:dyDescent="0.3">
      <c r="A7725" t="s">
        <v>42</v>
      </c>
      <c r="B7725" t="s">
        <v>1910</v>
      </c>
      <c r="C7725" t="s">
        <v>1911</v>
      </c>
      <c r="D7725" t="s">
        <v>20</v>
      </c>
      <c r="E7725" t="s">
        <v>21</v>
      </c>
      <c r="F7725" t="s">
        <v>35</v>
      </c>
      <c r="G7725" t="s">
        <v>36</v>
      </c>
      <c r="H7725">
        <v>90004</v>
      </c>
      <c r="I7725" t="s">
        <v>37</v>
      </c>
      <c r="J7725" t="s">
        <v>479</v>
      </c>
      <c r="K7725" t="s">
        <v>39</v>
      </c>
      <c r="L7725" t="s">
        <v>51</v>
      </c>
      <c r="M7725" t="s">
        <v>480</v>
      </c>
      <c r="N7725">
        <v>217.85</v>
      </c>
      <c r="O7725">
        <v>5</v>
      </c>
      <c r="P7725">
        <v>0</v>
      </c>
      <c r="Q7725">
        <v>65.35499999999999</v>
      </c>
    </row>
    <row r="7726" spans="1:17" x14ac:dyDescent="0.3">
      <c r="A7726" t="s">
        <v>166</v>
      </c>
      <c r="B7726" t="s">
        <v>4019</v>
      </c>
      <c r="C7726" t="s">
        <v>4020</v>
      </c>
      <c r="D7726" t="s">
        <v>20</v>
      </c>
      <c r="E7726" t="s">
        <v>21</v>
      </c>
      <c r="F7726" t="s">
        <v>35</v>
      </c>
      <c r="G7726" t="s">
        <v>36</v>
      </c>
      <c r="H7726">
        <v>90049</v>
      </c>
      <c r="I7726" t="s">
        <v>37</v>
      </c>
      <c r="J7726" t="s">
        <v>479</v>
      </c>
      <c r="K7726" t="s">
        <v>39</v>
      </c>
      <c r="L7726" t="s">
        <v>51</v>
      </c>
      <c r="M7726" t="s">
        <v>480</v>
      </c>
      <c r="N7726">
        <v>130.71</v>
      </c>
      <c r="O7726">
        <v>3</v>
      </c>
      <c r="P7726">
        <v>0</v>
      </c>
      <c r="Q7726">
        <v>39.212999999999994</v>
      </c>
    </row>
    <row r="7727" spans="1:17" x14ac:dyDescent="0.3">
      <c r="A7727" t="s">
        <v>166</v>
      </c>
      <c r="B7727" t="s">
        <v>864</v>
      </c>
      <c r="C7727" t="s">
        <v>865</v>
      </c>
      <c r="D7727" t="s">
        <v>20</v>
      </c>
      <c r="E7727" t="s">
        <v>21</v>
      </c>
      <c r="F7727" t="s">
        <v>1280</v>
      </c>
      <c r="G7727" t="s">
        <v>23</v>
      </c>
      <c r="H7727">
        <v>40214</v>
      </c>
      <c r="I7727" t="s">
        <v>24</v>
      </c>
      <c r="J7727" t="s">
        <v>479</v>
      </c>
      <c r="K7727" t="s">
        <v>39</v>
      </c>
      <c r="L7727" t="s">
        <v>51</v>
      </c>
      <c r="M7727" t="s">
        <v>480</v>
      </c>
      <c r="N7727">
        <v>348.56</v>
      </c>
      <c r="O7727">
        <v>8</v>
      </c>
      <c r="P7727">
        <v>0</v>
      </c>
      <c r="Q7727">
        <v>104.56799999999998</v>
      </c>
    </row>
    <row r="7728" spans="1:17" x14ac:dyDescent="0.3">
      <c r="A7728" t="s">
        <v>17</v>
      </c>
      <c r="B7728" t="s">
        <v>98</v>
      </c>
      <c r="C7728" t="s">
        <v>99</v>
      </c>
      <c r="D7728" t="s">
        <v>20</v>
      </c>
      <c r="E7728" t="s">
        <v>21</v>
      </c>
      <c r="F7728" t="s">
        <v>769</v>
      </c>
      <c r="G7728" t="s">
        <v>210</v>
      </c>
      <c r="H7728">
        <v>48227</v>
      </c>
      <c r="I7728" t="s">
        <v>93</v>
      </c>
      <c r="J7728" t="s">
        <v>1339</v>
      </c>
      <c r="K7728" t="s">
        <v>39</v>
      </c>
      <c r="L7728" t="s">
        <v>51</v>
      </c>
      <c r="M7728" t="s">
        <v>1340</v>
      </c>
      <c r="N7728">
        <v>70.949999999999989</v>
      </c>
      <c r="O7728">
        <v>3</v>
      </c>
      <c r="P7728">
        <v>0</v>
      </c>
      <c r="Q7728">
        <v>20.575499999999998</v>
      </c>
    </row>
    <row r="7729" spans="1:17" x14ac:dyDescent="0.3">
      <c r="A7729" t="s">
        <v>17</v>
      </c>
      <c r="B7729" t="s">
        <v>1157</v>
      </c>
      <c r="C7729" t="s">
        <v>1158</v>
      </c>
      <c r="D7729" t="s">
        <v>20</v>
      </c>
      <c r="E7729" t="s">
        <v>21</v>
      </c>
      <c r="F7729" t="s">
        <v>435</v>
      </c>
      <c r="G7729" t="s">
        <v>1107</v>
      </c>
      <c r="H7729">
        <v>31907</v>
      </c>
      <c r="I7729" t="s">
        <v>24</v>
      </c>
      <c r="J7729" t="s">
        <v>1339</v>
      </c>
      <c r="K7729" t="s">
        <v>39</v>
      </c>
      <c r="L7729" t="s">
        <v>51</v>
      </c>
      <c r="M7729" t="s">
        <v>1340</v>
      </c>
      <c r="N7729">
        <v>118.25</v>
      </c>
      <c r="O7729">
        <v>5</v>
      </c>
      <c r="P7729">
        <v>0</v>
      </c>
      <c r="Q7729">
        <v>34.292499999999997</v>
      </c>
    </row>
    <row r="7730" spans="1:17" x14ac:dyDescent="0.3">
      <c r="A7730" t="s">
        <v>42</v>
      </c>
      <c r="B7730" t="s">
        <v>5110</v>
      </c>
      <c r="C7730" t="s">
        <v>5111</v>
      </c>
      <c r="D7730" t="s">
        <v>20</v>
      </c>
      <c r="E7730" t="s">
        <v>21</v>
      </c>
      <c r="F7730" t="s">
        <v>235</v>
      </c>
      <c r="G7730" t="s">
        <v>236</v>
      </c>
      <c r="H7730">
        <v>10035</v>
      </c>
      <c r="I7730" t="s">
        <v>131</v>
      </c>
      <c r="J7730" t="s">
        <v>1339</v>
      </c>
      <c r="K7730" t="s">
        <v>39</v>
      </c>
      <c r="L7730" t="s">
        <v>51</v>
      </c>
      <c r="M7730" t="s">
        <v>1340</v>
      </c>
      <c r="N7730">
        <v>94.6</v>
      </c>
      <c r="O7730">
        <v>4</v>
      </c>
      <c r="P7730">
        <v>0</v>
      </c>
      <c r="Q7730">
        <v>27.433999999999997</v>
      </c>
    </row>
    <row r="7731" spans="1:17" x14ac:dyDescent="0.3">
      <c r="A7731" t="s">
        <v>166</v>
      </c>
      <c r="B7731" t="s">
        <v>1404</v>
      </c>
      <c r="C7731" t="s">
        <v>1405</v>
      </c>
      <c r="D7731" t="s">
        <v>34</v>
      </c>
      <c r="E7731" t="s">
        <v>21</v>
      </c>
      <c r="F7731" t="s">
        <v>235</v>
      </c>
      <c r="G7731" t="s">
        <v>236</v>
      </c>
      <c r="H7731">
        <v>10035</v>
      </c>
      <c r="I7731" t="s">
        <v>131</v>
      </c>
      <c r="J7731" t="s">
        <v>1339</v>
      </c>
      <c r="K7731" t="s">
        <v>39</v>
      </c>
      <c r="L7731" t="s">
        <v>51</v>
      </c>
      <c r="M7731" t="s">
        <v>1340</v>
      </c>
      <c r="N7731">
        <v>70.949999999999989</v>
      </c>
      <c r="O7731">
        <v>3</v>
      </c>
      <c r="P7731">
        <v>0</v>
      </c>
      <c r="Q7731">
        <v>20.575499999999998</v>
      </c>
    </row>
    <row r="7732" spans="1:17" x14ac:dyDescent="0.3">
      <c r="A7732" t="s">
        <v>17</v>
      </c>
      <c r="B7732" t="s">
        <v>1914</v>
      </c>
      <c r="C7732" t="s">
        <v>1915</v>
      </c>
      <c r="D7732" t="s">
        <v>20</v>
      </c>
      <c r="E7732" t="s">
        <v>21</v>
      </c>
      <c r="F7732" t="s">
        <v>112</v>
      </c>
      <c r="G7732" t="s">
        <v>36</v>
      </c>
      <c r="H7732">
        <v>94122</v>
      </c>
      <c r="I7732" t="s">
        <v>37</v>
      </c>
      <c r="J7732" t="s">
        <v>1339</v>
      </c>
      <c r="K7732" t="s">
        <v>39</v>
      </c>
      <c r="L7732" t="s">
        <v>51</v>
      </c>
      <c r="M7732" t="s">
        <v>1340</v>
      </c>
      <c r="N7732">
        <v>236.5</v>
      </c>
      <c r="O7732">
        <v>10</v>
      </c>
      <c r="P7732">
        <v>0</v>
      </c>
      <c r="Q7732">
        <v>68.584999999999994</v>
      </c>
    </row>
    <row r="7733" spans="1:17" x14ac:dyDescent="0.3">
      <c r="A7733" t="s">
        <v>42</v>
      </c>
      <c r="B7733" t="s">
        <v>4184</v>
      </c>
      <c r="C7733" t="s">
        <v>4185</v>
      </c>
      <c r="D7733" t="s">
        <v>20</v>
      </c>
      <c r="E7733" t="s">
        <v>21</v>
      </c>
      <c r="F7733" t="s">
        <v>4284</v>
      </c>
      <c r="G7733" t="s">
        <v>584</v>
      </c>
      <c r="H7733">
        <v>87105</v>
      </c>
      <c r="I7733" t="s">
        <v>37</v>
      </c>
      <c r="J7733" t="s">
        <v>1339</v>
      </c>
      <c r="K7733" t="s">
        <v>39</v>
      </c>
      <c r="L7733" t="s">
        <v>51</v>
      </c>
      <c r="M7733" t="s">
        <v>1340</v>
      </c>
      <c r="N7733">
        <v>118.25</v>
      </c>
      <c r="O7733">
        <v>5</v>
      </c>
      <c r="P7733">
        <v>0</v>
      </c>
      <c r="Q7733">
        <v>34.292499999999997</v>
      </c>
    </row>
    <row r="7734" spans="1:17" x14ac:dyDescent="0.3">
      <c r="A7734" t="s">
        <v>42</v>
      </c>
      <c r="B7734" t="s">
        <v>609</v>
      </c>
      <c r="C7734" t="s">
        <v>610</v>
      </c>
      <c r="D7734" t="s">
        <v>20</v>
      </c>
      <c r="E7734" t="s">
        <v>21</v>
      </c>
      <c r="F7734" t="s">
        <v>84</v>
      </c>
      <c r="G7734" t="s">
        <v>85</v>
      </c>
      <c r="H7734">
        <v>98105</v>
      </c>
      <c r="I7734" t="s">
        <v>37</v>
      </c>
      <c r="J7734" t="s">
        <v>4156</v>
      </c>
      <c r="K7734" t="s">
        <v>39</v>
      </c>
      <c r="L7734" t="s">
        <v>51</v>
      </c>
      <c r="M7734" t="s">
        <v>4157</v>
      </c>
      <c r="N7734">
        <v>199.74</v>
      </c>
      <c r="O7734">
        <v>6</v>
      </c>
      <c r="P7734">
        <v>0</v>
      </c>
      <c r="Q7734">
        <v>47.937599999999996</v>
      </c>
    </row>
    <row r="7735" spans="1:17" x14ac:dyDescent="0.3">
      <c r="A7735" t="s">
        <v>17</v>
      </c>
      <c r="B7735" t="s">
        <v>3195</v>
      </c>
      <c r="C7735" t="s">
        <v>3196</v>
      </c>
      <c r="D7735" t="s">
        <v>20</v>
      </c>
      <c r="E7735" t="s">
        <v>21</v>
      </c>
      <c r="F7735" t="s">
        <v>4284</v>
      </c>
      <c r="G7735" t="s">
        <v>584</v>
      </c>
      <c r="H7735">
        <v>87105</v>
      </c>
      <c r="I7735" t="s">
        <v>37</v>
      </c>
      <c r="J7735" t="s">
        <v>4156</v>
      </c>
      <c r="K7735" t="s">
        <v>39</v>
      </c>
      <c r="L7735" t="s">
        <v>51</v>
      </c>
      <c r="M7735" t="s">
        <v>4157</v>
      </c>
      <c r="N7735">
        <v>33.29</v>
      </c>
      <c r="O7735">
        <v>1</v>
      </c>
      <c r="P7735">
        <v>0</v>
      </c>
      <c r="Q7735">
        <v>7.9895999999999994</v>
      </c>
    </row>
    <row r="7736" spans="1:17" x14ac:dyDescent="0.3">
      <c r="A7736" t="s">
        <v>42</v>
      </c>
      <c r="B7736" t="s">
        <v>4809</v>
      </c>
      <c r="C7736" t="s">
        <v>4810</v>
      </c>
      <c r="D7736" t="s">
        <v>90</v>
      </c>
      <c r="E7736" t="s">
        <v>21</v>
      </c>
      <c r="F7736" t="s">
        <v>3931</v>
      </c>
      <c r="G7736" t="s">
        <v>689</v>
      </c>
      <c r="H7736">
        <v>8861</v>
      </c>
      <c r="I7736" t="s">
        <v>131</v>
      </c>
      <c r="J7736" t="s">
        <v>4156</v>
      </c>
      <c r="K7736" t="s">
        <v>39</v>
      </c>
      <c r="L7736" t="s">
        <v>51</v>
      </c>
      <c r="M7736" t="s">
        <v>4157</v>
      </c>
      <c r="N7736">
        <v>166.45</v>
      </c>
      <c r="O7736">
        <v>5</v>
      </c>
      <c r="P7736">
        <v>0</v>
      </c>
      <c r="Q7736">
        <v>39.947999999999993</v>
      </c>
    </row>
    <row r="7737" spans="1:17" x14ac:dyDescent="0.3">
      <c r="A7737" t="s">
        <v>42</v>
      </c>
      <c r="B7737" t="s">
        <v>3247</v>
      </c>
      <c r="C7737" t="s">
        <v>3248</v>
      </c>
      <c r="D7737" t="s">
        <v>34</v>
      </c>
      <c r="E7737" t="s">
        <v>21</v>
      </c>
      <c r="F7737" t="s">
        <v>35</v>
      </c>
      <c r="G7737" t="s">
        <v>36</v>
      </c>
      <c r="H7737">
        <v>90036</v>
      </c>
      <c r="I7737" t="s">
        <v>37</v>
      </c>
      <c r="J7737" t="s">
        <v>4156</v>
      </c>
      <c r="K7737" t="s">
        <v>39</v>
      </c>
      <c r="L7737" t="s">
        <v>51</v>
      </c>
      <c r="M7737" t="s">
        <v>4157</v>
      </c>
      <c r="N7737">
        <v>99.87</v>
      </c>
      <c r="O7737">
        <v>3</v>
      </c>
      <c r="P7737">
        <v>0</v>
      </c>
      <c r="Q7737">
        <v>23.968799999999998</v>
      </c>
    </row>
    <row r="7738" spans="1:17" x14ac:dyDescent="0.3">
      <c r="A7738" t="s">
        <v>42</v>
      </c>
      <c r="B7738" t="s">
        <v>1433</v>
      </c>
      <c r="C7738" t="s">
        <v>1434</v>
      </c>
      <c r="D7738" t="s">
        <v>20</v>
      </c>
      <c r="E7738" t="s">
        <v>21</v>
      </c>
      <c r="F7738" t="s">
        <v>209</v>
      </c>
      <c r="G7738" t="s">
        <v>210</v>
      </c>
      <c r="H7738">
        <v>48185</v>
      </c>
      <c r="I7738" t="s">
        <v>93</v>
      </c>
      <c r="J7738" t="s">
        <v>4156</v>
      </c>
      <c r="K7738" t="s">
        <v>39</v>
      </c>
      <c r="L7738" t="s">
        <v>51</v>
      </c>
      <c r="M7738" t="s">
        <v>4157</v>
      </c>
      <c r="N7738">
        <v>66.58</v>
      </c>
      <c r="O7738">
        <v>2</v>
      </c>
      <c r="P7738">
        <v>0</v>
      </c>
      <c r="Q7738">
        <v>15.979199999999999</v>
      </c>
    </row>
    <row r="7739" spans="1:17" x14ac:dyDescent="0.3">
      <c r="A7739" t="s">
        <v>42</v>
      </c>
      <c r="B7739" t="s">
        <v>2165</v>
      </c>
      <c r="C7739" t="s">
        <v>2166</v>
      </c>
      <c r="D7739" t="s">
        <v>34</v>
      </c>
      <c r="E7739" t="s">
        <v>21</v>
      </c>
      <c r="F7739" t="s">
        <v>235</v>
      </c>
      <c r="G7739" t="s">
        <v>236</v>
      </c>
      <c r="H7739">
        <v>10024</v>
      </c>
      <c r="I7739" t="s">
        <v>131</v>
      </c>
      <c r="J7739" t="s">
        <v>4156</v>
      </c>
      <c r="K7739" t="s">
        <v>39</v>
      </c>
      <c r="L7739" t="s">
        <v>51</v>
      </c>
      <c r="M7739" t="s">
        <v>4157</v>
      </c>
      <c r="N7739">
        <v>99.87</v>
      </c>
      <c r="O7739">
        <v>3</v>
      </c>
      <c r="P7739">
        <v>0</v>
      </c>
      <c r="Q7739">
        <v>23.968799999999998</v>
      </c>
    </row>
    <row r="7740" spans="1:17" x14ac:dyDescent="0.3">
      <c r="A7740" t="s">
        <v>166</v>
      </c>
      <c r="B7740" t="s">
        <v>2936</v>
      </c>
      <c r="C7740" t="s">
        <v>2937</v>
      </c>
      <c r="D7740" t="s">
        <v>20</v>
      </c>
      <c r="E7740" t="s">
        <v>21</v>
      </c>
      <c r="F7740" t="s">
        <v>84</v>
      </c>
      <c r="G7740" t="s">
        <v>85</v>
      </c>
      <c r="H7740">
        <v>98103</v>
      </c>
      <c r="I7740" t="s">
        <v>37</v>
      </c>
      <c r="J7740" t="s">
        <v>4156</v>
      </c>
      <c r="K7740" t="s">
        <v>39</v>
      </c>
      <c r="L7740" t="s">
        <v>51</v>
      </c>
      <c r="M7740" t="s">
        <v>4157</v>
      </c>
      <c r="N7740">
        <v>33.29</v>
      </c>
      <c r="O7740">
        <v>1</v>
      </c>
      <c r="P7740">
        <v>0</v>
      </c>
      <c r="Q7740">
        <v>7.9895999999999994</v>
      </c>
    </row>
    <row r="7741" spans="1:17" x14ac:dyDescent="0.3">
      <c r="A7741" t="s">
        <v>17</v>
      </c>
      <c r="B7741" t="s">
        <v>4568</v>
      </c>
      <c r="C7741" t="s">
        <v>4569</v>
      </c>
      <c r="D7741" t="s">
        <v>20</v>
      </c>
      <c r="E7741" t="s">
        <v>21</v>
      </c>
      <c r="F7741" t="s">
        <v>35</v>
      </c>
      <c r="G7741" t="s">
        <v>36</v>
      </c>
      <c r="H7741">
        <v>90004</v>
      </c>
      <c r="I7741" t="s">
        <v>37</v>
      </c>
      <c r="J7741" t="s">
        <v>4156</v>
      </c>
      <c r="K7741" t="s">
        <v>39</v>
      </c>
      <c r="L7741" t="s">
        <v>51</v>
      </c>
      <c r="M7741" t="s">
        <v>4157</v>
      </c>
      <c r="N7741">
        <v>99.87</v>
      </c>
      <c r="O7741">
        <v>3</v>
      </c>
      <c r="P7741">
        <v>0</v>
      </c>
      <c r="Q7741">
        <v>23.968799999999998</v>
      </c>
    </row>
    <row r="7742" spans="1:17" x14ac:dyDescent="0.3">
      <c r="A7742" t="s">
        <v>1122</v>
      </c>
      <c r="B7742" t="s">
        <v>2881</v>
      </c>
      <c r="C7742" t="s">
        <v>2882</v>
      </c>
      <c r="D7742" t="s">
        <v>34</v>
      </c>
      <c r="E7742" t="s">
        <v>21</v>
      </c>
      <c r="F7742" t="s">
        <v>5783</v>
      </c>
      <c r="G7742" t="s">
        <v>3664</v>
      </c>
      <c r="H7742">
        <v>67846</v>
      </c>
      <c r="I7742" t="s">
        <v>93</v>
      </c>
      <c r="J7742" t="s">
        <v>4156</v>
      </c>
      <c r="K7742" t="s">
        <v>39</v>
      </c>
      <c r="L7742" t="s">
        <v>51</v>
      </c>
      <c r="M7742" t="s">
        <v>4157</v>
      </c>
      <c r="N7742">
        <v>33.29</v>
      </c>
      <c r="O7742">
        <v>1</v>
      </c>
      <c r="P7742">
        <v>0</v>
      </c>
      <c r="Q7742">
        <v>7.9895999999999994</v>
      </c>
    </row>
    <row r="7743" spans="1:17" x14ac:dyDescent="0.3">
      <c r="A7743" t="s">
        <v>17</v>
      </c>
      <c r="B7743" t="s">
        <v>1048</v>
      </c>
      <c r="C7743" t="s">
        <v>1049</v>
      </c>
      <c r="D7743" t="s">
        <v>20</v>
      </c>
      <c r="E7743" t="s">
        <v>21</v>
      </c>
      <c r="F7743" t="s">
        <v>163</v>
      </c>
      <c r="G7743" t="s">
        <v>92</v>
      </c>
      <c r="H7743">
        <v>77095</v>
      </c>
      <c r="I7743" t="s">
        <v>93</v>
      </c>
      <c r="J7743" t="s">
        <v>4156</v>
      </c>
      <c r="K7743" t="s">
        <v>39</v>
      </c>
      <c r="L7743" t="s">
        <v>51</v>
      </c>
      <c r="M7743" t="s">
        <v>4157</v>
      </c>
      <c r="N7743">
        <v>26.632000000000001</v>
      </c>
      <c r="O7743">
        <v>1</v>
      </c>
      <c r="P7743">
        <v>0.2</v>
      </c>
      <c r="Q7743">
        <v>1.331599999999999</v>
      </c>
    </row>
    <row r="7744" spans="1:17" x14ac:dyDescent="0.3">
      <c r="A7744" t="s">
        <v>17</v>
      </c>
      <c r="B7744" t="s">
        <v>884</v>
      </c>
      <c r="C7744" t="s">
        <v>885</v>
      </c>
      <c r="D7744" t="s">
        <v>34</v>
      </c>
      <c r="E7744" t="s">
        <v>21</v>
      </c>
      <c r="F7744" t="s">
        <v>112</v>
      </c>
      <c r="G7744" t="s">
        <v>36</v>
      </c>
      <c r="H7744">
        <v>94110</v>
      </c>
      <c r="I7744" t="s">
        <v>37</v>
      </c>
      <c r="J7744" t="s">
        <v>886</v>
      </c>
      <c r="K7744" t="s">
        <v>39</v>
      </c>
      <c r="L7744" t="s">
        <v>51</v>
      </c>
      <c r="M7744" t="s">
        <v>887</v>
      </c>
      <c r="N7744">
        <v>725.84</v>
      </c>
      <c r="O7744">
        <v>4</v>
      </c>
      <c r="P7744">
        <v>0</v>
      </c>
      <c r="Q7744">
        <v>210.4935999999999</v>
      </c>
    </row>
    <row r="7745" spans="1:17" x14ac:dyDescent="0.3">
      <c r="A7745" t="s">
        <v>42</v>
      </c>
      <c r="B7745" t="s">
        <v>280</v>
      </c>
      <c r="C7745" t="s">
        <v>281</v>
      </c>
      <c r="D7745" t="s">
        <v>20</v>
      </c>
      <c r="E7745" t="s">
        <v>21</v>
      </c>
      <c r="F7745" t="s">
        <v>2669</v>
      </c>
      <c r="G7745" t="s">
        <v>236</v>
      </c>
      <c r="H7745">
        <v>10701</v>
      </c>
      <c r="I7745" t="s">
        <v>131</v>
      </c>
      <c r="J7745" t="s">
        <v>886</v>
      </c>
      <c r="K7745" t="s">
        <v>39</v>
      </c>
      <c r="L7745" t="s">
        <v>51</v>
      </c>
      <c r="M7745" t="s">
        <v>887</v>
      </c>
      <c r="N7745">
        <v>362.92</v>
      </c>
      <c r="O7745">
        <v>2</v>
      </c>
      <c r="P7745">
        <v>0</v>
      </c>
      <c r="Q7745">
        <v>105.24679999999995</v>
      </c>
    </row>
    <row r="7746" spans="1:17" x14ac:dyDescent="0.3">
      <c r="A7746" t="s">
        <v>42</v>
      </c>
      <c r="B7746" t="s">
        <v>4607</v>
      </c>
      <c r="C7746" t="s">
        <v>4608</v>
      </c>
      <c r="D7746" t="s">
        <v>90</v>
      </c>
      <c r="E7746" t="s">
        <v>21</v>
      </c>
      <c r="F7746" t="s">
        <v>536</v>
      </c>
      <c r="G7746" t="s">
        <v>1084</v>
      </c>
      <c r="H7746">
        <v>2038</v>
      </c>
      <c r="I7746" t="s">
        <v>131</v>
      </c>
      <c r="J7746" t="s">
        <v>886</v>
      </c>
      <c r="K7746" t="s">
        <v>39</v>
      </c>
      <c r="L7746" t="s">
        <v>51</v>
      </c>
      <c r="M7746" t="s">
        <v>887</v>
      </c>
      <c r="N7746">
        <v>1088.76</v>
      </c>
      <c r="O7746">
        <v>6</v>
      </c>
      <c r="P7746">
        <v>0</v>
      </c>
      <c r="Q7746">
        <v>315.74039999999985</v>
      </c>
    </row>
    <row r="7747" spans="1:17" x14ac:dyDescent="0.3">
      <c r="A7747" t="s">
        <v>17</v>
      </c>
      <c r="B7747" t="s">
        <v>2213</v>
      </c>
      <c r="C7747" t="s">
        <v>2214</v>
      </c>
      <c r="D7747" t="s">
        <v>34</v>
      </c>
      <c r="E7747" t="s">
        <v>21</v>
      </c>
      <c r="F7747" t="s">
        <v>336</v>
      </c>
      <c r="G7747" t="s">
        <v>2316</v>
      </c>
      <c r="H7747">
        <v>21044</v>
      </c>
      <c r="I7747" t="s">
        <v>131</v>
      </c>
      <c r="J7747" t="s">
        <v>886</v>
      </c>
      <c r="K7747" t="s">
        <v>39</v>
      </c>
      <c r="L7747" t="s">
        <v>51</v>
      </c>
      <c r="M7747" t="s">
        <v>887</v>
      </c>
      <c r="N7747">
        <v>1633.14</v>
      </c>
      <c r="O7747">
        <v>9</v>
      </c>
      <c r="P7747">
        <v>0</v>
      </c>
      <c r="Q7747">
        <v>473.61059999999975</v>
      </c>
    </row>
    <row r="7748" spans="1:17" x14ac:dyDescent="0.3">
      <c r="A7748" t="s">
        <v>17</v>
      </c>
      <c r="B7748" t="s">
        <v>2213</v>
      </c>
      <c r="C7748" t="s">
        <v>2214</v>
      </c>
      <c r="D7748" t="s">
        <v>34</v>
      </c>
      <c r="E7748" t="s">
        <v>21</v>
      </c>
      <c r="F7748" t="s">
        <v>336</v>
      </c>
      <c r="G7748" t="s">
        <v>2316</v>
      </c>
      <c r="H7748">
        <v>21044</v>
      </c>
      <c r="I7748" t="s">
        <v>131</v>
      </c>
      <c r="J7748" t="s">
        <v>886</v>
      </c>
      <c r="K7748" t="s">
        <v>39</v>
      </c>
      <c r="L7748" t="s">
        <v>51</v>
      </c>
      <c r="M7748" t="s">
        <v>887</v>
      </c>
      <c r="N7748">
        <v>544.38</v>
      </c>
      <c r="O7748">
        <v>3</v>
      </c>
      <c r="P7748">
        <v>0</v>
      </c>
      <c r="Q7748">
        <v>157.87019999999993</v>
      </c>
    </row>
    <row r="7749" spans="1:17" x14ac:dyDescent="0.3">
      <c r="A7749" t="s">
        <v>42</v>
      </c>
      <c r="B7749" t="s">
        <v>4572</v>
      </c>
      <c r="C7749" t="s">
        <v>4573</v>
      </c>
      <c r="D7749" t="s">
        <v>90</v>
      </c>
      <c r="E7749" t="s">
        <v>21</v>
      </c>
      <c r="F7749" t="s">
        <v>409</v>
      </c>
      <c r="G7749" t="s">
        <v>78</v>
      </c>
      <c r="H7749">
        <v>28205</v>
      </c>
      <c r="I7749" t="s">
        <v>24</v>
      </c>
      <c r="J7749" t="s">
        <v>886</v>
      </c>
      <c r="K7749" t="s">
        <v>39</v>
      </c>
      <c r="L7749" t="s">
        <v>51</v>
      </c>
      <c r="M7749" t="s">
        <v>887</v>
      </c>
      <c r="N7749">
        <v>580.67200000000003</v>
      </c>
      <c r="O7749">
        <v>4</v>
      </c>
      <c r="P7749">
        <v>0.2</v>
      </c>
      <c r="Q7749">
        <v>65.325599999999895</v>
      </c>
    </row>
    <row r="7750" spans="1:17" x14ac:dyDescent="0.3">
      <c r="A7750" t="s">
        <v>42</v>
      </c>
      <c r="B7750" t="s">
        <v>4063</v>
      </c>
      <c r="C7750" t="s">
        <v>4064</v>
      </c>
      <c r="D7750" t="s">
        <v>20</v>
      </c>
      <c r="E7750" t="s">
        <v>21</v>
      </c>
      <c r="F7750" t="s">
        <v>4951</v>
      </c>
      <c r="G7750" t="s">
        <v>187</v>
      </c>
      <c r="H7750">
        <v>60188</v>
      </c>
      <c r="I7750" t="s">
        <v>93</v>
      </c>
      <c r="J7750" t="s">
        <v>886</v>
      </c>
      <c r="K7750" t="s">
        <v>39</v>
      </c>
      <c r="L7750" t="s">
        <v>51</v>
      </c>
      <c r="M7750" t="s">
        <v>887</v>
      </c>
      <c r="N7750">
        <v>435.50400000000002</v>
      </c>
      <c r="O7750">
        <v>3</v>
      </c>
      <c r="P7750">
        <v>0.2</v>
      </c>
      <c r="Q7750">
        <v>48.994199999999921</v>
      </c>
    </row>
    <row r="7751" spans="1:17" x14ac:dyDescent="0.3">
      <c r="A7751" t="s">
        <v>42</v>
      </c>
      <c r="B7751" t="s">
        <v>4697</v>
      </c>
      <c r="C7751" t="s">
        <v>4698</v>
      </c>
      <c r="D7751" t="s">
        <v>20</v>
      </c>
      <c r="E7751" t="s">
        <v>21</v>
      </c>
      <c r="F7751" t="s">
        <v>983</v>
      </c>
      <c r="G7751" t="s">
        <v>283</v>
      </c>
      <c r="H7751">
        <v>22204</v>
      </c>
      <c r="I7751" t="s">
        <v>24</v>
      </c>
      <c r="J7751" t="s">
        <v>886</v>
      </c>
      <c r="K7751" t="s">
        <v>39</v>
      </c>
      <c r="L7751" t="s">
        <v>51</v>
      </c>
      <c r="M7751" t="s">
        <v>887</v>
      </c>
      <c r="N7751">
        <v>544.38</v>
      </c>
      <c r="O7751">
        <v>3</v>
      </c>
      <c r="P7751">
        <v>0</v>
      </c>
      <c r="Q7751">
        <v>157.87019999999993</v>
      </c>
    </row>
    <row r="7752" spans="1:17" x14ac:dyDescent="0.3">
      <c r="A7752" t="s">
        <v>17</v>
      </c>
      <c r="B7752" t="s">
        <v>454</v>
      </c>
      <c r="C7752" t="s">
        <v>455</v>
      </c>
      <c r="D7752" t="s">
        <v>20</v>
      </c>
      <c r="E7752" t="s">
        <v>21</v>
      </c>
      <c r="F7752" t="s">
        <v>35</v>
      </c>
      <c r="G7752" t="s">
        <v>36</v>
      </c>
      <c r="H7752">
        <v>90045</v>
      </c>
      <c r="I7752" t="s">
        <v>37</v>
      </c>
      <c r="J7752" t="s">
        <v>886</v>
      </c>
      <c r="K7752" t="s">
        <v>39</v>
      </c>
      <c r="L7752" t="s">
        <v>51</v>
      </c>
      <c r="M7752" t="s">
        <v>887</v>
      </c>
      <c r="N7752">
        <v>725.84</v>
      </c>
      <c r="O7752">
        <v>4</v>
      </c>
      <c r="P7752">
        <v>0</v>
      </c>
      <c r="Q7752">
        <v>210.4935999999999</v>
      </c>
    </row>
    <row r="7753" spans="1:17" x14ac:dyDescent="0.3">
      <c r="A7753" t="s">
        <v>42</v>
      </c>
      <c r="B7753" t="s">
        <v>981</v>
      </c>
      <c r="C7753" t="s">
        <v>982</v>
      </c>
      <c r="D7753" t="s">
        <v>20</v>
      </c>
      <c r="E7753" t="s">
        <v>21</v>
      </c>
      <c r="F7753" t="s">
        <v>112</v>
      </c>
      <c r="G7753" t="s">
        <v>36</v>
      </c>
      <c r="H7753">
        <v>94122</v>
      </c>
      <c r="I7753" t="s">
        <v>37</v>
      </c>
      <c r="J7753" t="s">
        <v>886</v>
      </c>
      <c r="K7753" t="s">
        <v>39</v>
      </c>
      <c r="L7753" t="s">
        <v>51</v>
      </c>
      <c r="M7753" t="s">
        <v>887</v>
      </c>
      <c r="N7753">
        <v>362.92</v>
      </c>
      <c r="O7753">
        <v>2</v>
      </c>
      <c r="P7753">
        <v>0</v>
      </c>
      <c r="Q7753">
        <v>105.24679999999995</v>
      </c>
    </row>
    <row r="7754" spans="1:17" x14ac:dyDescent="0.3">
      <c r="A7754" t="s">
        <v>17</v>
      </c>
      <c r="B7754" t="s">
        <v>2650</v>
      </c>
      <c r="C7754" t="s">
        <v>2651</v>
      </c>
      <c r="D7754" t="s">
        <v>20</v>
      </c>
      <c r="E7754" t="s">
        <v>21</v>
      </c>
      <c r="F7754" t="s">
        <v>3726</v>
      </c>
      <c r="G7754" t="s">
        <v>436</v>
      </c>
      <c r="H7754">
        <v>43402</v>
      </c>
      <c r="I7754" t="s">
        <v>131</v>
      </c>
      <c r="J7754" t="s">
        <v>886</v>
      </c>
      <c r="K7754" t="s">
        <v>39</v>
      </c>
      <c r="L7754" t="s">
        <v>51</v>
      </c>
      <c r="M7754" t="s">
        <v>887</v>
      </c>
      <c r="N7754">
        <v>435.50400000000002</v>
      </c>
      <c r="O7754">
        <v>3</v>
      </c>
      <c r="P7754">
        <v>0.2</v>
      </c>
      <c r="Q7754">
        <v>48.994199999999921</v>
      </c>
    </row>
    <row r="7755" spans="1:17" x14ac:dyDescent="0.3">
      <c r="A7755" t="s">
        <v>1122</v>
      </c>
      <c r="B7755" t="s">
        <v>4944</v>
      </c>
      <c r="C7755" t="s">
        <v>4945</v>
      </c>
      <c r="D7755" t="s">
        <v>20</v>
      </c>
      <c r="E7755" t="s">
        <v>21</v>
      </c>
      <c r="F7755" t="s">
        <v>269</v>
      </c>
      <c r="G7755" t="s">
        <v>187</v>
      </c>
      <c r="H7755">
        <v>60623</v>
      </c>
      <c r="I7755" t="s">
        <v>93</v>
      </c>
      <c r="J7755" t="s">
        <v>886</v>
      </c>
      <c r="K7755" t="s">
        <v>39</v>
      </c>
      <c r="L7755" t="s">
        <v>51</v>
      </c>
      <c r="M7755" t="s">
        <v>887</v>
      </c>
      <c r="N7755">
        <v>290.33600000000001</v>
      </c>
      <c r="O7755">
        <v>2</v>
      </c>
      <c r="P7755">
        <v>0.2</v>
      </c>
      <c r="Q7755">
        <v>32.662799999999947</v>
      </c>
    </row>
    <row r="7756" spans="1:17" x14ac:dyDescent="0.3">
      <c r="A7756" t="s">
        <v>42</v>
      </c>
      <c r="B7756" t="s">
        <v>2248</v>
      </c>
      <c r="C7756" t="s">
        <v>2249</v>
      </c>
      <c r="D7756" t="s">
        <v>20</v>
      </c>
      <c r="E7756" t="s">
        <v>21</v>
      </c>
      <c r="F7756" t="s">
        <v>235</v>
      </c>
      <c r="G7756" t="s">
        <v>236</v>
      </c>
      <c r="H7756">
        <v>10035</v>
      </c>
      <c r="I7756" t="s">
        <v>131</v>
      </c>
      <c r="J7756" t="s">
        <v>2254</v>
      </c>
      <c r="K7756" t="s">
        <v>39</v>
      </c>
      <c r="L7756" t="s">
        <v>51</v>
      </c>
      <c r="M7756" t="s">
        <v>2255</v>
      </c>
      <c r="N7756">
        <v>21.36</v>
      </c>
      <c r="O7756">
        <v>2</v>
      </c>
      <c r="P7756">
        <v>0</v>
      </c>
      <c r="Q7756">
        <v>5.7672000000000008</v>
      </c>
    </row>
    <row r="7757" spans="1:17" x14ac:dyDescent="0.3">
      <c r="A7757" t="s">
        <v>42</v>
      </c>
      <c r="B7757" t="s">
        <v>4462</v>
      </c>
      <c r="C7757" t="s">
        <v>4463</v>
      </c>
      <c r="D7757" t="s">
        <v>20</v>
      </c>
      <c r="E7757" t="s">
        <v>21</v>
      </c>
      <c r="F7757" t="s">
        <v>5379</v>
      </c>
      <c r="G7757" t="s">
        <v>107</v>
      </c>
      <c r="H7757">
        <v>84321</v>
      </c>
      <c r="I7757" t="s">
        <v>37</v>
      </c>
      <c r="J7757" t="s">
        <v>2254</v>
      </c>
      <c r="K7757" t="s">
        <v>39</v>
      </c>
      <c r="L7757" t="s">
        <v>51</v>
      </c>
      <c r="M7757" t="s">
        <v>2255</v>
      </c>
      <c r="N7757">
        <v>21.36</v>
      </c>
      <c r="O7757">
        <v>2</v>
      </c>
      <c r="P7757">
        <v>0</v>
      </c>
      <c r="Q7757">
        <v>5.7672000000000008</v>
      </c>
    </row>
    <row r="7758" spans="1:17" x14ac:dyDescent="0.3">
      <c r="A7758" t="s">
        <v>17</v>
      </c>
      <c r="B7758" t="s">
        <v>1944</v>
      </c>
      <c r="C7758" t="s">
        <v>1945</v>
      </c>
      <c r="D7758" t="s">
        <v>34</v>
      </c>
      <c r="E7758" t="s">
        <v>21</v>
      </c>
      <c r="F7758" t="s">
        <v>866</v>
      </c>
      <c r="G7758" t="s">
        <v>36</v>
      </c>
      <c r="H7758">
        <v>94513</v>
      </c>
      <c r="I7758" t="s">
        <v>37</v>
      </c>
      <c r="J7758" t="s">
        <v>2254</v>
      </c>
      <c r="K7758" t="s">
        <v>39</v>
      </c>
      <c r="L7758" t="s">
        <v>51</v>
      </c>
      <c r="M7758" t="s">
        <v>2255</v>
      </c>
      <c r="N7758">
        <v>10.68</v>
      </c>
      <c r="O7758">
        <v>1</v>
      </c>
      <c r="P7758">
        <v>0</v>
      </c>
      <c r="Q7758">
        <v>2.8836000000000004</v>
      </c>
    </row>
    <row r="7759" spans="1:17" x14ac:dyDescent="0.3">
      <c r="A7759" t="s">
        <v>42</v>
      </c>
      <c r="B7759" t="s">
        <v>194</v>
      </c>
      <c r="C7759" t="s">
        <v>195</v>
      </c>
      <c r="D7759" t="s">
        <v>34</v>
      </c>
      <c r="E7759" t="s">
        <v>21</v>
      </c>
      <c r="F7759" t="s">
        <v>196</v>
      </c>
      <c r="G7759" t="s">
        <v>46</v>
      </c>
      <c r="H7759">
        <v>32935</v>
      </c>
      <c r="I7759" t="s">
        <v>24</v>
      </c>
      <c r="J7759" t="s">
        <v>197</v>
      </c>
      <c r="K7759" t="s">
        <v>39</v>
      </c>
      <c r="L7759" t="s">
        <v>51</v>
      </c>
      <c r="M7759" t="s">
        <v>198</v>
      </c>
      <c r="N7759">
        <v>95.616</v>
      </c>
      <c r="O7759">
        <v>2</v>
      </c>
      <c r="P7759">
        <v>0.2</v>
      </c>
      <c r="Q7759">
        <v>9.5616000000000092</v>
      </c>
    </row>
    <row r="7760" spans="1:17" x14ac:dyDescent="0.3">
      <c r="A7760" t="s">
        <v>42</v>
      </c>
      <c r="B7760" t="s">
        <v>2857</v>
      </c>
      <c r="C7760" t="s">
        <v>2858</v>
      </c>
      <c r="D7760" t="s">
        <v>34</v>
      </c>
      <c r="E7760" t="s">
        <v>21</v>
      </c>
      <c r="F7760" t="s">
        <v>235</v>
      </c>
      <c r="G7760" t="s">
        <v>236</v>
      </c>
      <c r="H7760">
        <v>10011</v>
      </c>
      <c r="I7760" t="s">
        <v>131</v>
      </c>
      <c r="J7760" t="s">
        <v>197</v>
      </c>
      <c r="K7760" t="s">
        <v>39</v>
      </c>
      <c r="L7760" t="s">
        <v>51</v>
      </c>
      <c r="M7760" t="s">
        <v>198</v>
      </c>
      <c r="N7760">
        <v>478.08</v>
      </c>
      <c r="O7760">
        <v>8</v>
      </c>
      <c r="P7760">
        <v>0</v>
      </c>
      <c r="Q7760">
        <v>133.86240000000004</v>
      </c>
    </row>
    <row r="7761" spans="1:17" x14ac:dyDescent="0.3">
      <c r="A7761" t="s">
        <v>42</v>
      </c>
      <c r="B7761" t="s">
        <v>3230</v>
      </c>
      <c r="C7761" t="s">
        <v>3231</v>
      </c>
      <c r="D7761" t="s">
        <v>90</v>
      </c>
      <c r="E7761" t="s">
        <v>21</v>
      </c>
      <c r="F7761" t="s">
        <v>435</v>
      </c>
      <c r="G7761" t="s">
        <v>1107</v>
      </c>
      <c r="H7761">
        <v>31907</v>
      </c>
      <c r="I7761" t="s">
        <v>24</v>
      </c>
      <c r="J7761" t="s">
        <v>197</v>
      </c>
      <c r="K7761" t="s">
        <v>39</v>
      </c>
      <c r="L7761" t="s">
        <v>51</v>
      </c>
      <c r="M7761" t="s">
        <v>198</v>
      </c>
      <c r="N7761">
        <v>59.76</v>
      </c>
      <c r="O7761">
        <v>1</v>
      </c>
      <c r="P7761">
        <v>0</v>
      </c>
      <c r="Q7761">
        <v>16.732800000000005</v>
      </c>
    </row>
    <row r="7762" spans="1:17" x14ac:dyDescent="0.3">
      <c r="A7762" t="s">
        <v>1122</v>
      </c>
      <c r="B7762" t="s">
        <v>901</v>
      </c>
      <c r="C7762" t="s">
        <v>902</v>
      </c>
      <c r="D7762" t="s">
        <v>34</v>
      </c>
      <c r="E7762" t="s">
        <v>21</v>
      </c>
      <c r="F7762" t="s">
        <v>769</v>
      </c>
      <c r="G7762" t="s">
        <v>210</v>
      </c>
      <c r="H7762">
        <v>48234</v>
      </c>
      <c r="I7762" t="s">
        <v>93</v>
      </c>
      <c r="J7762" t="s">
        <v>197</v>
      </c>
      <c r="K7762" t="s">
        <v>39</v>
      </c>
      <c r="L7762" t="s">
        <v>51</v>
      </c>
      <c r="M7762" t="s">
        <v>198</v>
      </c>
      <c r="N7762">
        <v>418.32</v>
      </c>
      <c r="O7762">
        <v>7</v>
      </c>
      <c r="P7762">
        <v>0</v>
      </c>
      <c r="Q7762">
        <v>117.12960000000004</v>
      </c>
    </row>
    <row r="7763" spans="1:17" x14ac:dyDescent="0.3">
      <c r="A7763" t="s">
        <v>166</v>
      </c>
      <c r="B7763" t="s">
        <v>563</v>
      </c>
      <c r="C7763" t="s">
        <v>564</v>
      </c>
      <c r="D7763" t="s">
        <v>20</v>
      </c>
      <c r="E7763" t="s">
        <v>21</v>
      </c>
      <c r="F7763" t="s">
        <v>1083</v>
      </c>
      <c r="G7763" t="s">
        <v>1084</v>
      </c>
      <c r="H7763">
        <v>1852</v>
      </c>
      <c r="I7763" t="s">
        <v>131</v>
      </c>
      <c r="J7763" t="s">
        <v>1316</v>
      </c>
      <c r="K7763" t="s">
        <v>39</v>
      </c>
      <c r="L7763" t="s">
        <v>51</v>
      </c>
      <c r="M7763" t="s">
        <v>1317</v>
      </c>
      <c r="N7763">
        <v>714.30000000000007</v>
      </c>
      <c r="O7763">
        <v>5</v>
      </c>
      <c r="P7763">
        <v>0</v>
      </c>
      <c r="Q7763">
        <v>207.14699999999993</v>
      </c>
    </row>
    <row r="7764" spans="1:17" x14ac:dyDescent="0.3">
      <c r="A7764" t="s">
        <v>42</v>
      </c>
      <c r="B7764" t="s">
        <v>327</v>
      </c>
      <c r="C7764" t="s">
        <v>328</v>
      </c>
      <c r="D7764" t="s">
        <v>34</v>
      </c>
      <c r="E7764" t="s">
        <v>21</v>
      </c>
      <c r="F7764" t="s">
        <v>35</v>
      </c>
      <c r="G7764" t="s">
        <v>36</v>
      </c>
      <c r="H7764">
        <v>90045</v>
      </c>
      <c r="I7764" t="s">
        <v>37</v>
      </c>
      <c r="J7764" t="s">
        <v>1316</v>
      </c>
      <c r="K7764" t="s">
        <v>39</v>
      </c>
      <c r="L7764" t="s">
        <v>51</v>
      </c>
      <c r="M7764" t="s">
        <v>1317</v>
      </c>
      <c r="N7764">
        <v>142.86000000000001</v>
      </c>
      <c r="O7764">
        <v>1</v>
      </c>
      <c r="P7764">
        <v>0</v>
      </c>
      <c r="Q7764">
        <v>41.429399999999987</v>
      </c>
    </row>
    <row r="7765" spans="1:17" x14ac:dyDescent="0.3">
      <c r="A7765" t="s">
        <v>42</v>
      </c>
      <c r="B7765" t="s">
        <v>3146</v>
      </c>
      <c r="C7765" t="s">
        <v>3147</v>
      </c>
      <c r="D7765" t="s">
        <v>34</v>
      </c>
      <c r="E7765" t="s">
        <v>21</v>
      </c>
      <c r="F7765" t="s">
        <v>2677</v>
      </c>
      <c r="G7765" t="s">
        <v>36</v>
      </c>
      <c r="H7765">
        <v>94601</v>
      </c>
      <c r="I7765" t="s">
        <v>37</v>
      </c>
      <c r="J7765" t="s">
        <v>1316</v>
      </c>
      <c r="K7765" t="s">
        <v>39</v>
      </c>
      <c r="L7765" t="s">
        <v>51</v>
      </c>
      <c r="M7765" t="s">
        <v>1317</v>
      </c>
      <c r="N7765">
        <v>1000.0200000000001</v>
      </c>
      <c r="O7765">
        <v>7</v>
      </c>
      <c r="P7765">
        <v>0</v>
      </c>
      <c r="Q7765">
        <v>290.00579999999991</v>
      </c>
    </row>
    <row r="7766" spans="1:17" x14ac:dyDescent="0.3">
      <c r="A7766" t="s">
        <v>42</v>
      </c>
      <c r="B7766" t="s">
        <v>1318</v>
      </c>
      <c r="C7766" t="s">
        <v>1319</v>
      </c>
      <c r="D7766" t="s">
        <v>20</v>
      </c>
      <c r="E7766" t="s">
        <v>21</v>
      </c>
      <c r="F7766" t="s">
        <v>4320</v>
      </c>
      <c r="G7766" t="s">
        <v>283</v>
      </c>
      <c r="H7766">
        <v>23602</v>
      </c>
      <c r="I7766" t="s">
        <v>24</v>
      </c>
      <c r="J7766" t="s">
        <v>1316</v>
      </c>
      <c r="K7766" t="s">
        <v>39</v>
      </c>
      <c r="L7766" t="s">
        <v>51</v>
      </c>
      <c r="M7766" t="s">
        <v>1317</v>
      </c>
      <c r="N7766">
        <v>571.44000000000005</v>
      </c>
      <c r="O7766">
        <v>4</v>
      </c>
      <c r="P7766">
        <v>0</v>
      </c>
      <c r="Q7766">
        <v>165.71759999999995</v>
      </c>
    </row>
    <row r="7767" spans="1:17" x14ac:dyDescent="0.3">
      <c r="A7767" t="s">
        <v>42</v>
      </c>
      <c r="B7767" t="s">
        <v>3156</v>
      </c>
      <c r="C7767" t="s">
        <v>3157</v>
      </c>
      <c r="D7767" t="s">
        <v>90</v>
      </c>
      <c r="E7767" t="s">
        <v>21</v>
      </c>
      <c r="F7767" t="s">
        <v>712</v>
      </c>
      <c r="G7767" t="s">
        <v>92</v>
      </c>
      <c r="H7767">
        <v>75217</v>
      </c>
      <c r="I7767" t="s">
        <v>93</v>
      </c>
      <c r="J7767" t="s">
        <v>1316</v>
      </c>
      <c r="K7767" t="s">
        <v>39</v>
      </c>
      <c r="L7767" t="s">
        <v>51</v>
      </c>
      <c r="M7767" t="s">
        <v>1317</v>
      </c>
      <c r="N7767">
        <v>342.86400000000003</v>
      </c>
      <c r="O7767">
        <v>3</v>
      </c>
      <c r="P7767">
        <v>0.2</v>
      </c>
      <c r="Q7767">
        <v>38.572199999999953</v>
      </c>
    </row>
    <row r="7768" spans="1:17" x14ac:dyDescent="0.3">
      <c r="A7768" t="s">
        <v>17</v>
      </c>
      <c r="B7768" t="s">
        <v>1989</v>
      </c>
      <c r="C7768" t="s">
        <v>1990</v>
      </c>
      <c r="D7768" t="s">
        <v>34</v>
      </c>
      <c r="E7768" t="s">
        <v>21</v>
      </c>
      <c r="F7768" t="s">
        <v>1273</v>
      </c>
      <c r="G7768" t="s">
        <v>224</v>
      </c>
      <c r="H7768">
        <v>47374</v>
      </c>
      <c r="I7768" t="s">
        <v>93</v>
      </c>
      <c r="J7768" t="s">
        <v>1316</v>
      </c>
      <c r="K7768" t="s">
        <v>39</v>
      </c>
      <c r="L7768" t="s">
        <v>51</v>
      </c>
      <c r="M7768" t="s">
        <v>1317</v>
      </c>
      <c r="N7768">
        <v>714.30000000000007</v>
      </c>
      <c r="O7768">
        <v>5</v>
      </c>
      <c r="P7768">
        <v>0</v>
      </c>
      <c r="Q7768">
        <v>207.14699999999993</v>
      </c>
    </row>
    <row r="7769" spans="1:17" x14ac:dyDescent="0.3">
      <c r="A7769" t="s">
        <v>42</v>
      </c>
      <c r="B7769" t="s">
        <v>3146</v>
      </c>
      <c r="C7769" t="s">
        <v>3147</v>
      </c>
      <c r="D7769" t="s">
        <v>34</v>
      </c>
      <c r="E7769" t="s">
        <v>21</v>
      </c>
      <c r="F7769" t="s">
        <v>84</v>
      </c>
      <c r="G7769" t="s">
        <v>85</v>
      </c>
      <c r="H7769">
        <v>98103</v>
      </c>
      <c r="I7769" t="s">
        <v>37</v>
      </c>
      <c r="J7769" t="s">
        <v>1316</v>
      </c>
      <c r="K7769" t="s">
        <v>39</v>
      </c>
      <c r="L7769" t="s">
        <v>51</v>
      </c>
      <c r="M7769" t="s">
        <v>1317</v>
      </c>
      <c r="N7769">
        <v>1000.0200000000001</v>
      </c>
      <c r="O7769">
        <v>7</v>
      </c>
      <c r="P7769">
        <v>0</v>
      </c>
      <c r="Q7769">
        <v>290.00579999999991</v>
      </c>
    </row>
    <row r="7770" spans="1:17" x14ac:dyDescent="0.3">
      <c r="A7770" t="s">
        <v>42</v>
      </c>
      <c r="B7770" t="s">
        <v>3495</v>
      </c>
      <c r="C7770" t="s">
        <v>3496</v>
      </c>
      <c r="D7770" t="s">
        <v>34</v>
      </c>
      <c r="E7770" t="s">
        <v>21</v>
      </c>
      <c r="F7770" t="s">
        <v>705</v>
      </c>
      <c r="G7770" t="s">
        <v>400</v>
      </c>
      <c r="H7770">
        <v>80219</v>
      </c>
      <c r="I7770" t="s">
        <v>37</v>
      </c>
      <c r="J7770" t="s">
        <v>1316</v>
      </c>
      <c r="K7770" t="s">
        <v>39</v>
      </c>
      <c r="L7770" t="s">
        <v>51</v>
      </c>
      <c r="M7770" t="s">
        <v>1317</v>
      </c>
      <c r="N7770">
        <v>114.28800000000001</v>
      </c>
      <c r="O7770">
        <v>1</v>
      </c>
      <c r="P7770">
        <v>0.2</v>
      </c>
      <c r="Q7770">
        <v>12.857399999999984</v>
      </c>
    </row>
    <row r="7771" spans="1:17" x14ac:dyDescent="0.3">
      <c r="A7771" t="s">
        <v>42</v>
      </c>
      <c r="B7771" t="s">
        <v>1655</v>
      </c>
      <c r="C7771" t="s">
        <v>1656</v>
      </c>
      <c r="D7771" t="s">
        <v>34</v>
      </c>
      <c r="E7771" t="s">
        <v>21</v>
      </c>
      <c r="F7771" t="s">
        <v>235</v>
      </c>
      <c r="G7771" t="s">
        <v>236</v>
      </c>
      <c r="H7771">
        <v>10035</v>
      </c>
      <c r="I7771" t="s">
        <v>131</v>
      </c>
      <c r="J7771" t="s">
        <v>3345</v>
      </c>
      <c r="K7771" t="s">
        <v>39</v>
      </c>
      <c r="L7771" t="s">
        <v>51</v>
      </c>
      <c r="M7771" t="s">
        <v>3346</v>
      </c>
      <c r="N7771">
        <v>212.88</v>
      </c>
      <c r="O7771">
        <v>6</v>
      </c>
      <c r="P7771">
        <v>0</v>
      </c>
      <c r="Q7771">
        <v>0</v>
      </c>
    </row>
    <row r="7772" spans="1:17" x14ac:dyDescent="0.3">
      <c r="A7772" t="s">
        <v>42</v>
      </c>
      <c r="B7772" t="s">
        <v>2521</v>
      </c>
      <c r="C7772" t="s">
        <v>2522</v>
      </c>
      <c r="D7772" t="s">
        <v>20</v>
      </c>
      <c r="E7772" t="s">
        <v>21</v>
      </c>
      <c r="F7772" t="s">
        <v>235</v>
      </c>
      <c r="G7772" t="s">
        <v>236</v>
      </c>
      <c r="H7772">
        <v>10009</v>
      </c>
      <c r="I7772" t="s">
        <v>131</v>
      </c>
      <c r="J7772" t="s">
        <v>3345</v>
      </c>
      <c r="K7772" t="s">
        <v>39</v>
      </c>
      <c r="L7772" t="s">
        <v>51</v>
      </c>
      <c r="M7772" t="s">
        <v>3346</v>
      </c>
      <c r="N7772">
        <v>35.479999999999997</v>
      </c>
      <c r="O7772">
        <v>1</v>
      </c>
      <c r="P7772">
        <v>0</v>
      </c>
      <c r="Q7772">
        <v>0</v>
      </c>
    </row>
    <row r="7773" spans="1:17" x14ac:dyDescent="0.3">
      <c r="A7773" t="s">
        <v>42</v>
      </c>
      <c r="B7773" t="s">
        <v>1157</v>
      </c>
      <c r="C7773" t="s">
        <v>1158</v>
      </c>
      <c r="D7773" t="s">
        <v>20</v>
      </c>
      <c r="E7773" t="s">
        <v>21</v>
      </c>
      <c r="F7773" t="s">
        <v>163</v>
      </c>
      <c r="G7773" t="s">
        <v>92</v>
      </c>
      <c r="H7773">
        <v>77095</v>
      </c>
      <c r="I7773" t="s">
        <v>93</v>
      </c>
      <c r="J7773" t="s">
        <v>1161</v>
      </c>
      <c r="K7773" t="s">
        <v>39</v>
      </c>
      <c r="L7773" t="s">
        <v>51</v>
      </c>
      <c r="M7773" t="s">
        <v>1162</v>
      </c>
      <c r="N7773">
        <v>23.832000000000001</v>
      </c>
      <c r="O7773">
        <v>3</v>
      </c>
      <c r="P7773">
        <v>0.2</v>
      </c>
      <c r="Q7773">
        <v>2.6810999999999954</v>
      </c>
    </row>
    <row r="7774" spans="1:17" x14ac:dyDescent="0.3">
      <c r="A7774" t="s">
        <v>166</v>
      </c>
      <c r="B7774" t="s">
        <v>1232</v>
      </c>
      <c r="C7774" t="s">
        <v>1233</v>
      </c>
      <c r="D7774" t="s">
        <v>20</v>
      </c>
      <c r="E7774" t="s">
        <v>21</v>
      </c>
      <c r="F7774" t="s">
        <v>896</v>
      </c>
      <c r="G7774" t="s">
        <v>36</v>
      </c>
      <c r="H7774">
        <v>90301</v>
      </c>
      <c r="I7774" t="s">
        <v>37</v>
      </c>
      <c r="J7774" t="s">
        <v>1161</v>
      </c>
      <c r="K7774" t="s">
        <v>39</v>
      </c>
      <c r="L7774" t="s">
        <v>51</v>
      </c>
      <c r="M7774" t="s">
        <v>1162</v>
      </c>
      <c r="N7774">
        <v>29.79</v>
      </c>
      <c r="O7774">
        <v>3</v>
      </c>
      <c r="P7774">
        <v>0</v>
      </c>
      <c r="Q7774">
        <v>8.6390999999999956</v>
      </c>
    </row>
    <row r="7775" spans="1:17" x14ac:dyDescent="0.3">
      <c r="A7775" t="s">
        <v>42</v>
      </c>
      <c r="B7775" t="s">
        <v>385</v>
      </c>
      <c r="C7775" t="s">
        <v>386</v>
      </c>
      <c r="D7775" t="s">
        <v>90</v>
      </c>
      <c r="E7775" t="s">
        <v>21</v>
      </c>
      <c r="F7775" t="s">
        <v>3675</v>
      </c>
      <c r="G7775" t="s">
        <v>568</v>
      </c>
      <c r="H7775">
        <v>74133</v>
      </c>
      <c r="I7775" t="s">
        <v>93</v>
      </c>
      <c r="J7775" t="s">
        <v>1161</v>
      </c>
      <c r="K7775" t="s">
        <v>39</v>
      </c>
      <c r="L7775" t="s">
        <v>51</v>
      </c>
      <c r="M7775" t="s">
        <v>1162</v>
      </c>
      <c r="N7775">
        <v>19.86</v>
      </c>
      <c r="O7775">
        <v>2</v>
      </c>
      <c r="P7775">
        <v>0</v>
      </c>
      <c r="Q7775">
        <v>5.7593999999999976</v>
      </c>
    </row>
    <row r="7776" spans="1:17" x14ac:dyDescent="0.3">
      <c r="A7776" t="s">
        <v>42</v>
      </c>
      <c r="B7776" t="s">
        <v>1021</v>
      </c>
      <c r="C7776" t="s">
        <v>1022</v>
      </c>
      <c r="D7776" t="s">
        <v>34</v>
      </c>
      <c r="E7776" t="s">
        <v>21</v>
      </c>
      <c r="F7776" t="s">
        <v>4637</v>
      </c>
      <c r="G7776" t="s">
        <v>46</v>
      </c>
      <c r="H7776">
        <v>32839</v>
      </c>
      <c r="I7776" t="s">
        <v>24</v>
      </c>
      <c r="J7776" t="s">
        <v>1161</v>
      </c>
      <c r="K7776" t="s">
        <v>39</v>
      </c>
      <c r="L7776" t="s">
        <v>51</v>
      </c>
      <c r="M7776" t="s">
        <v>1162</v>
      </c>
      <c r="N7776">
        <v>39.72</v>
      </c>
      <c r="O7776">
        <v>5</v>
      </c>
      <c r="P7776">
        <v>0.2</v>
      </c>
      <c r="Q7776">
        <v>4.4684999999999953</v>
      </c>
    </row>
    <row r="7777" spans="1:17" x14ac:dyDescent="0.3">
      <c r="A7777" t="s">
        <v>17</v>
      </c>
      <c r="B7777" t="s">
        <v>347</v>
      </c>
      <c r="C7777" t="s">
        <v>348</v>
      </c>
      <c r="D7777" t="s">
        <v>90</v>
      </c>
      <c r="E7777" t="s">
        <v>21</v>
      </c>
      <c r="F7777" t="s">
        <v>163</v>
      </c>
      <c r="G7777" t="s">
        <v>92</v>
      </c>
      <c r="H7777">
        <v>77095</v>
      </c>
      <c r="I7777" t="s">
        <v>93</v>
      </c>
      <c r="J7777" t="s">
        <v>349</v>
      </c>
      <c r="K7777" t="s">
        <v>39</v>
      </c>
      <c r="L7777" t="s">
        <v>51</v>
      </c>
      <c r="M7777" t="s">
        <v>350</v>
      </c>
      <c r="N7777">
        <v>158.36800000000002</v>
      </c>
      <c r="O7777">
        <v>7</v>
      </c>
      <c r="P7777">
        <v>0.2</v>
      </c>
      <c r="Q7777">
        <v>13.857199999999999</v>
      </c>
    </row>
    <row r="7778" spans="1:17" x14ac:dyDescent="0.3">
      <c r="A7778" t="s">
        <v>166</v>
      </c>
      <c r="B7778" t="s">
        <v>3514</v>
      </c>
      <c r="C7778" t="s">
        <v>3515</v>
      </c>
      <c r="D7778" t="s">
        <v>20</v>
      </c>
      <c r="E7778" t="s">
        <v>21</v>
      </c>
      <c r="F7778" t="s">
        <v>84</v>
      </c>
      <c r="G7778" t="s">
        <v>85</v>
      </c>
      <c r="H7778">
        <v>98105</v>
      </c>
      <c r="I7778" t="s">
        <v>37</v>
      </c>
      <c r="J7778" t="s">
        <v>349</v>
      </c>
      <c r="K7778" t="s">
        <v>39</v>
      </c>
      <c r="L7778" t="s">
        <v>51</v>
      </c>
      <c r="M7778" t="s">
        <v>350</v>
      </c>
      <c r="N7778">
        <v>169.68</v>
      </c>
      <c r="O7778">
        <v>6</v>
      </c>
      <c r="P7778">
        <v>0</v>
      </c>
      <c r="Q7778">
        <v>45.813600000000001</v>
      </c>
    </row>
    <row r="7779" spans="1:17" x14ac:dyDescent="0.3">
      <c r="A7779" t="s">
        <v>17</v>
      </c>
      <c r="B7779" t="s">
        <v>2396</v>
      </c>
      <c r="C7779" t="s">
        <v>2397</v>
      </c>
      <c r="D7779" t="s">
        <v>20</v>
      </c>
      <c r="E7779" t="s">
        <v>21</v>
      </c>
      <c r="F7779" t="s">
        <v>3735</v>
      </c>
      <c r="G7779" t="s">
        <v>224</v>
      </c>
      <c r="H7779">
        <v>46614</v>
      </c>
      <c r="I7779" t="s">
        <v>93</v>
      </c>
      <c r="J7779" t="s">
        <v>349</v>
      </c>
      <c r="K7779" t="s">
        <v>39</v>
      </c>
      <c r="L7779" t="s">
        <v>51</v>
      </c>
      <c r="M7779" t="s">
        <v>350</v>
      </c>
      <c r="N7779">
        <v>141.4</v>
      </c>
      <c r="O7779">
        <v>5</v>
      </c>
      <c r="P7779">
        <v>0</v>
      </c>
      <c r="Q7779">
        <v>38.177999999999997</v>
      </c>
    </row>
    <row r="7780" spans="1:17" x14ac:dyDescent="0.3">
      <c r="A7780" t="s">
        <v>42</v>
      </c>
      <c r="B7780" t="s">
        <v>4123</v>
      </c>
      <c r="C7780" t="s">
        <v>4124</v>
      </c>
      <c r="D7780" t="s">
        <v>90</v>
      </c>
      <c r="E7780" t="s">
        <v>21</v>
      </c>
      <c r="F7780" t="s">
        <v>528</v>
      </c>
      <c r="G7780" t="s">
        <v>36</v>
      </c>
      <c r="H7780">
        <v>91104</v>
      </c>
      <c r="I7780" t="s">
        <v>37</v>
      </c>
      <c r="J7780" t="s">
        <v>349</v>
      </c>
      <c r="K7780" t="s">
        <v>39</v>
      </c>
      <c r="L7780" t="s">
        <v>51</v>
      </c>
      <c r="M7780" t="s">
        <v>350</v>
      </c>
      <c r="N7780">
        <v>56.56</v>
      </c>
      <c r="O7780">
        <v>2</v>
      </c>
      <c r="P7780">
        <v>0</v>
      </c>
      <c r="Q7780">
        <v>15.2712</v>
      </c>
    </row>
    <row r="7781" spans="1:17" x14ac:dyDescent="0.3">
      <c r="A7781" t="s">
        <v>166</v>
      </c>
      <c r="B7781" t="s">
        <v>3292</v>
      </c>
      <c r="C7781" t="s">
        <v>3293</v>
      </c>
      <c r="D7781" t="s">
        <v>34</v>
      </c>
      <c r="E7781" t="s">
        <v>21</v>
      </c>
      <c r="F7781" t="s">
        <v>35</v>
      </c>
      <c r="G7781" t="s">
        <v>36</v>
      </c>
      <c r="H7781">
        <v>90049</v>
      </c>
      <c r="I7781" t="s">
        <v>37</v>
      </c>
      <c r="J7781" t="s">
        <v>349</v>
      </c>
      <c r="K7781" t="s">
        <v>39</v>
      </c>
      <c r="L7781" t="s">
        <v>51</v>
      </c>
      <c r="M7781" t="s">
        <v>350</v>
      </c>
      <c r="N7781">
        <v>141.4</v>
      </c>
      <c r="O7781">
        <v>5</v>
      </c>
      <c r="P7781">
        <v>0</v>
      </c>
      <c r="Q7781">
        <v>38.177999999999997</v>
      </c>
    </row>
    <row r="7782" spans="1:17" x14ac:dyDescent="0.3">
      <c r="A7782" t="s">
        <v>42</v>
      </c>
      <c r="B7782" t="s">
        <v>3724</v>
      </c>
      <c r="C7782" t="s">
        <v>3725</v>
      </c>
      <c r="D7782" t="s">
        <v>34</v>
      </c>
      <c r="E7782" t="s">
        <v>21</v>
      </c>
      <c r="F7782" t="s">
        <v>3072</v>
      </c>
      <c r="G7782" t="s">
        <v>187</v>
      </c>
      <c r="H7782">
        <v>61032</v>
      </c>
      <c r="I7782" t="s">
        <v>93</v>
      </c>
      <c r="J7782" t="s">
        <v>349</v>
      </c>
      <c r="K7782" t="s">
        <v>39</v>
      </c>
      <c r="L7782" t="s">
        <v>51</v>
      </c>
      <c r="M7782" t="s">
        <v>350</v>
      </c>
      <c r="N7782">
        <v>45.248000000000005</v>
      </c>
      <c r="O7782">
        <v>2</v>
      </c>
      <c r="P7782">
        <v>0.2</v>
      </c>
      <c r="Q7782">
        <v>3.9591999999999992</v>
      </c>
    </row>
    <row r="7783" spans="1:17" x14ac:dyDescent="0.3">
      <c r="A7783" t="s">
        <v>17</v>
      </c>
      <c r="B7783" t="s">
        <v>82</v>
      </c>
      <c r="C7783" t="s">
        <v>83</v>
      </c>
      <c r="D7783" t="s">
        <v>20</v>
      </c>
      <c r="E7783" t="s">
        <v>21</v>
      </c>
      <c r="F7783" t="s">
        <v>829</v>
      </c>
      <c r="G7783" t="s">
        <v>36</v>
      </c>
      <c r="H7783">
        <v>92105</v>
      </c>
      <c r="I7783" t="s">
        <v>37</v>
      </c>
      <c r="J7783" t="s">
        <v>349</v>
      </c>
      <c r="K7783" t="s">
        <v>39</v>
      </c>
      <c r="L7783" t="s">
        <v>51</v>
      </c>
      <c r="M7783" t="s">
        <v>350</v>
      </c>
      <c r="N7783">
        <v>84.84</v>
      </c>
      <c r="O7783">
        <v>3</v>
      </c>
      <c r="P7783">
        <v>0</v>
      </c>
      <c r="Q7783">
        <v>22.9068</v>
      </c>
    </row>
    <row r="7784" spans="1:17" x14ac:dyDescent="0.3">
      <c r="A7784" t="s">
        <v>166</v>
      </c>
      <c r="B7784" t="s">
        <v>4779</v>
      </c>
      <c r="C7784" t="s">
        <v>4780</v>
      </c>
      <c r="D7784" t="s">
        <v>20</v>
      </c>
      <c r="E7784" t="s">
        <v>21</v>
      </c>
      <c r="F7784" t="s">
        <v>112</v>
      </c>
      <c r="G7784" t="s">
        <v>36</v>
      </c>
      <c r="H7784">
        <v>94110</v>
      </c>
      <c r="I7784" t="s">
        <v>37</v>
      </c>
      <c r="J7784" t="s">
        <v>349</v>
      </c>
      <c r="K7784" t="s">
        <v>39</v>
      </c>
      <c r="L7784" t="s">
        <v>51</v>
      </c>
      <c r="M7784" t="s">
        <v>350</v>
      </c>
      <c r="N7784">
        <v>56.56</v>
      </c>
      <c r="O7784">
        <v>2</v>
      </c>
      <c r="P7784">
        <v>0</v>
      </c>
      <c r="Q7784">
        <v>15.2712</v>
      </c>
    </row>
    <row r="7785" spans="1:17" x14ac:dyDescent="0.3">
      <c r="A7785" t="s">
        <v>17</v>
      </c>
      <c r="B7785" t="s">
        <v>380</v>
      </c>
      <c r="C7785" t="s">
        <v>381</v>
      </c>
      <c r="D7785" t="s">
        <v>34</v>
      </c>
      <c r="E7785" t="s">
        <v>21</v>
      </c>
      <c r="F7785" t="s">
        <v>409</v>
      </c>
      <c r="G7785" t="s">
        <v>78</v>
      </c>
      <c r="H7785">
        <v>28205</v>
      </c>
      <c r="I7785" t="s">
        <v>24</v>
      </c>
      <c r="J7785" t="s">
        <v>349</v>
      </c>
      <c r="K7785" t="s">
        <v>39</v>
      </c>
      <c r="L7785" t="s">
        <v>51</v>
      </c>
      <c r="M7785" t="s">
        <v>350</v>
      </c>
      <c r="N7785">
        <v>45.248000000000005</v>
      </c>
      <c r="O7785">
        <v>2</v>
      </c>
      <c r="P7785">
        <v>0.2</v>
      </c>
      <c r="Q7785">
        <v>3.9591999999999992</v>
      </c>
    </row>
    <row r="7786" spans="1:17" x14ac:dyDescent="0.3">
      <c r="A7786" t="s">
        <v>17</v>
      </c>
      <c r="B7786" t="s">
        <v>635</v>
      </c>
      <c r="C7786" t="s">
        <v>636</v>
      </c>
      <c r="D7786" t="s">
        <v>34</v>
      </c>
      <c r="E7786" t="s">
        <v>21</v>
      </c>
      <c r="F7786" t="s">
        <v>315</v>
      </c>
      <c r="G7786" t="s">
        <v>187</v>
      </c>
      <c r="H7786">
        <v>62521</v>
      </c>
      <c r="I7786" t="s">
        <v>93</v>
      </c>
      <c r="J7786" t="s">
        <v>637</v>
      </c>
      <c r="K7786" t="s">
        <v>39</v>
      </c>
      <c r="L7786" t="s">
        <v>51</v>
      </c>
      <c r="M7786" t="s">
        <v>638</v>
      </c>
      <c r="N7786">
        <v>24.816000000000003</v>
      </c>
      <c r="O7786">
        <v>2</v>
      </c>
      <c r="P7786">
        <v>0.2</v>
      </c>
      <c r="Q7786">
        <v>1.8612000000000002</v>
      </c>
    </row>
    <row r="7787" spans="1:17" x14ac:dyDescent="0.3">
      <c r="A7787" t="s">
        <v>17</v>
      </c>
      <c r="B7787" t="s">
        <v>4105</v>
      </c>
      <c r="C7787" t="s">
        <v>4106</v>
      </c>
      <c r="D7787" t="s">
        <v>20</v>
      </c>
      <c r="E7787" t="s">
        <v>21</v>
      </c>
      <c r="F7787" t="s">
        <v>235</v>
      </c>
      <c r="G7787" t="s">
        <v>236</v>
      </c>
      <c r="H7787">
        <v>10011</v>
      </c>
      <c r="I7787" t="s">
        <v>131</v>
      </c>
      <c r="J7787" t="s">
        <v>637</v>
      </c>
      <c r="K7787" t="s">
        <v>39</v>
      </c>
      <c r="L7787" t="s">
        <v>51</v>
      </c>
      <c r="M7787" t="s">
        <v>638</v>
      </c>
      <c r="N7787">
        <v>46.53</v>
      </c>
      <c r="O7787">
        <v>3</v>
      </c>
      <c r="P7787">
        <v>0</v>
      </c>
      <c r="Q7787">
        <v>12.097800000000001</v>
      </c>
    </row>
    <row r="7788" spans="1:17" x14ac:dyDescent="0.3">
      <c r="A7788" t="s">
        <v>166</v>
      </c>
      <c r="B7788" t="s">
        <v>1427</v>
      </c>
      <c r="C7788" t="s">
        <v>1428</v>
      </c>
      <c r="D7788" t="s">
        <v>34</v>
      </c>
      <c r="E7788" t="s">
        <v>21</v>
      </c>
      <c r="F7788" t="s">
        <v>315</v>
      </c>
      <c r="G7788" t="s">
        <v>187</v>
      </c>
      <c r="H7788">
        <v>62521</v>
      </c>
      <c r="I7788" t="s">
        <v>93</v>
      </c>
      <c r="J7788" t="s">
        <v>637</v>
      </c>
      <c r="K7788" t="s">
        <v>39</v>
      </c>
      <c r="L7788" t="s">
        <v>51</v>
      </c>
      <c r="M7788" t="s">
        <v>638</v>
      </c>
      <c r="N7788">
        <v>49.632000000000005</v>
      </c>
      <c r="O7788">
        <v>4</v>
      </c>
      <c r="P7788">
        <v>0.2</v>
      </c>
      <c r="Q7788">
        <v>3.7224000000000004</v>
      </c>
    </row>
    <row r="7789" spans="1:17" x14ac:dyDescent="0.3">
      <c r="A7789" t="s">
        <v>42</v>
      </c>
      <c r="B7789" t="s">
        <v>2236</v>
      </c>
      <c r="C7789" t="s">
        <v>2237</v>
      </c>
      <c r="D7789" t="s">
        <v>34</v>
      </c>
      <c r="E7789" t="s">
        <v>21</v>
      </c>
      <c r="F7789" t="s">
        <v>235</v>
      </c>
      <c r="G7789" t="s">
        <v>236</v>
      </c>
      <c r="H7789">
        <v>10011</v>
      </c>
      <c r="I7789" t="s">
        <v>131</v>
      </c>
      <c r="J7789" t="s">
        <v>637</v>
      </c>
      <c r="K7789" t="s">
        <v>39</v>
      </c>
      <c r="L7789" t="s">
        <v>51</v>
      </c>
      <c r="M7789" t="s">
        <v>638</v>
      </c>
      <c r="N7789">
        <v>77.55</v>
      </c>
      <c r="O7789">
        <v>5</v>
      </c>
      <c r="P7789">
        <v>0</v>
      </c>
      <c r="Q7789">
        <v>20.163000000000004</v>
      </c>
    </row>
    <row r="7790" spans="1:17" x14ac:dyDescent="0.3">
      <c r="A7790" t="s">
        <v>166</v>
      </c>
      <c r="B7790" t="s">
        <v>3111</v>
      </c>
      <c r="C7790" t="s">
        <v>3112</v>
      </c>
      <c r="D7790" t="s">
        <v>90</v>
      </c>
      <c r="E7790" t="s">
        <v>21</v>
      </c>
      <c r="F7790" t="s">
        <v>112</v>
      </c>
      <c r="G7790" t="s">
        <v>36</v>
      </c>
      <c r="H7790">
        <v>94122</v>
      </c>
      <c r="I7790" t="s">
        <v>37</v>
      </c>
      <c r="J7790" t="s">
        <v>637</v>
      </c>
      <c r="K7790" t="s">
        <v>39</v>
      </c>
      <c r="L7790" t="s">
        <v>51</v>
      </c>
      <c r="M7790" t="s">
        <v>638</v>
      </c>
      <c r="N7790">
        <v>46.53</v>
      </c>
      <c r="O7790">
        <v>3</v>
      </c>
      <c r="P7790">
        <v>0</v>
      </c>
      <c r="Q7790">
        <v>12.097800000000001</v>
      </c>
    </row>
    <row r="7791" spans="1:17" x14ac:dyDescent="0.3">
      <c r="A7791" t="s">
        <v>42</v>
      </c>
      <c r="B7791" t="s">
        <v>1816</v>
      </c>
      <c r="C7791" t="s">
        <v>1817</v>
      </c>
      <c r="D7791" t="s">
        <v>20</v>
      </c>
      <c r="E7791" t="s">
        <v>21</v>
      </c>
      <c r="F7791" t="s">
        <v>435</v>
      </c>
      <c r="G7791" t="s">
        <v>436</v>
      </c>
      <c r="H7791">
        <v>43229</v>
      </c>
      <c r="I7791" t="s">
        <v>131</v>
      </c>
      <c r="J7791" t="s">
        <v>637</v>
      </c>
      <c r="K7791" t="s">
        <v>39</v>
      </c>
      <c r="L7791" t="s">
        <v>51</v>
      </c>
      <c r="M7791" t="s">
        <v>638</v>
      </c>
      <c r="N7791">
        <v>62.040000000000006</v>
      </c>
      <c r="O7791">
        <v>5</v>
      </c>
      <c r="P7791">
        <v>0.2</v>
      </c>
      <c r="Q7791">
        <v>4.6530000000000022</v>
      </c>
    </row>
    <row r="7792" spans="1:17" x14ac:dyDescent="0.3">
      <c r="A7792" t="s">
        <v>17</v>
      </c>
      <c r="B7792" t="s">
        <v>4186</v>
      </c>
      <c r="C7792" t="s">
        <v>4187</v>
      </c>
      <c r="D7792" t="s">
        <v>90</v>
      </c>
      <c r="E7792" t="s">
        <v>21</v>
      </c>
      <c r="F7792" t="s">
        <v>244</v>
      </c>
      <c r="G7792" t="s">
        <v>236</v>
      </c>
      <c r="H7792">
        <v>12180</v>
      </c>
      <c r="I7792" t="s">
        <v>131</v>
      </c>
      <c r="J7792" t="s">
        <v>637</v>
      </c>
      <c r="K7792" t="s">
        <v>39</v>
      </c>
      <c r="L7792" t="s">
        <v>51</v>
      </c>
      <c r="M7792" t="s">
        <v>638</v>
      </c>
      <c r="N7792">
        <v>31.02</v>
      </c>
      <c r="O7792">
        <v>2</v>
      </c>
      <c r="P7792">
        <v>0</v>
      </c>
      <c r="Q7792">
        <v>8.0652000000000008</v>
      </c>
    </row>
    <row r="7793" spans="1:17" x14ac:dyDescent="0.3">
      <c r="A7793" t="s">
        <v>42</v>
      </c>
      <c r="B7793" t="s">
        <v>4076</v>
      </c>
      <c r="C7793" t="s">
        <v>4077</v>
      </c>
      <c r="D7793" t="s">
        <v>90</v>
      </c>
      <c r="E7793" t="s">
        <v>21</v>
      </c>
      <c r="F7793" t="s">
        <v>3881</v>
      </c>
      <c r="G7793" t="s">
        <v>568</v>
      </c>
      <c r="H7793">
        <v>73120</v>
      </c>
      <c r="I7793" t="s">
        <v>93</v>
      </c>
      <c r="J7793" t="s">
        <v>4370</v>
      </c>
      <c r="K7793" t="s">
        <v>39</v>
      </c>
      <c r="L7793" t="s">
        <v>51</v>
      </c>
      <c r="M7793" t="s">
        <v>4371</v>
      </c>
      <c r="N7793">
        <v>1117.92</v>
      </c>
      <c r="O7793">
        <v>4</v>
      </c>
      <c r="P7793">
        <v>0</v>
      </c>
      <c r="Q7793">
        <v>55.895999999999958</v>
      </c>
    </row>
    <row r="7794" spans="1:17" x14ac:dyDescent="0.3">
      <c r="A7794" t="s">
        <v>17</v>
      </c>
      <c r="B7794" t="s">
        <v>3347</v>
      </c>
      <c r="C7794" t="s">
        <v>3348</v>
      </c>
      <c r="D7794" t="s">
        <v>90</v>
      </c>
      <c r="E7794" t="s">
        <v>21</v>
      </c>
      <c r="F7794" t="s">
        <v>235</v>
      </c>
      <c r="G7794" t="s">
        <v>236</v>
      </c>
      <c r="H7794">
        <v>10009</v>
      </c>
      <c r="I7794" t="s">
        <v>131</v>
      </c>
      <c r="J7794" t="s">
        <v>4370</v>
      </c>
      <c r="K7794" t="s">
        <v>39</v>
      </c>
      <c r="L7794" t="s">
        <v>51</v>
      </c>
      <c r="M7794" t="s">
        <v>4371</v>
      </c>
      <c r="N7794">
        <v>1117.92</v>
      </c>
      <c r="O7794">
        <v>4</v>
      </c>
      <c r="P7794">
        <v>0</v>
      </c>
      <c r="Q7794">
        <v>55.895999999999958</v>
      </c>
    </row>
    <row r="7795" spans="1:17" x14ac:dyDescent="0.3">
      <c r="A7795" t="s">
        <v>42</v>
      </c>
      <c r="B7795" t="s">
        <v>3823</v>
      </c>
      <c r="C7795" t="s">
        <v>3824</v>
      </c>
      <c r="D7795" t="s">
        <v>34</v>
      </c>
      <c r="E7795" t="s">
        <v>21</v>
      </c>
      <c r="F7795" t="s">
        <v>84</v>
      </c>
      <c r="G7795" t="s">
        <v>85</v>
      </c>
      <c r="H7795">
        <v>98103</v>
      </c>
      <c r="I7795" t="s">
        <v>37</v>
      </c>
      <c r="J7795" t="s">
        <v>4370</v>
      </c>
      <c r="K7795" t="s">
        <v>39</v>
      </c>
      <c r="L7795" t="s">
        <v>51</v>
      </c>
      <c r="M7795" t="s">
        <v>4371</v>
      </c>
      <c r="N7795">
        <v>1117.92</v>
      </c>
      <c r="O7795">
        <v>4</v>
      </c>
      <c r="P7795">
        <v>0</v>
      </c>
      <c r="Q7795">
        <v>55.895999999999958</v>
      </c>
    </row>
    <row r="7796" spans="1:17" x14ac:dyDescent="0.3">
      <c r="A7796" t="s">
        <v>42</v>
      </c>
      <c r="B7796" t="s">
        <v>4492</v>
      </c>
      <c r="C7796" t="s">
        <v>4493</v>
      </c>
      <c r="D7796" t="s">
        <v>20</v>
      </c>
      <c r="E7796" t="s">
        <v>21</v>
      </c>
      <c r="F7796" t="s">
        <v>35</v>
      </c>
      <c r="G7796" t="s">
        <v>36</v>
      </c>
      <c r="H7796">
        <v>90032</v>
      </c>
      <c r="I7796" t="s">
        <v>37</v>
      </c>
      <c r="J7796" t="s">
        <v>4370</v>
      </c>
      <c r="K7796" t="s">
        <v>39</v>
      </c>
      <c r="L7796" t="s">
        <v>51</v>
      </c>
      <c r="M7796" t="s">
        <v>4371</v>
      </c>
      <c r="N7796">
        <v>1117.92</v>
      </c>
      <c r="O7796">
        <v>4</v>
      </c>
      <c r="P7796">
        <v>0</v>
      </c>
      <c r="Q7796">
        <v>55.895999999999958</v>
      </c>
    </row>
    <row r="7797" spans="1:17" x14ac:dyDescent="0.3">
      <c r="A7797" t="s">
        <v>42</v>
      </c>
      <c r="B7797" t="s">
        <v>5636</v>
      </c>
      <c r="C7797" t="s">
        <v>5637</v>
      </c>
      <c r="D7797" t="s">
        <v>20</v>
      </c>
      <c r="E7797" t="s">
        <v>21</v>
      </c>
      <c r="F7797" t="s">
        <v>163</v>
      </c>
      <c r="G7797" t="s">
        <v>92</v>
      </c>
      <c r="H7797">
        <v>77070</v>
      </c>
      <c r="I7797" t="s">
        <v>93</v>
      </c>
      <c r="J7797" t="s">
        <v>4370</v>
      </c>
      <c r="K7797" t="s">
        <v>39</v>
      </c>
      <c r="L7797" t="s">
        <v>51</v>
      </c>
      <c r="M7797" t="s">
        <v>4371</v>
      </c>
      <c r="N7797">
        <v>670.75200000000007</v>
      </c>
      <c r="O7797">
        <v>3</v>
      </c>
      <c r="P7797">
        <v>0.2</v>
      </c>
      <c r="Q7797">
        <v>-125.76600000000005</v>
      </c>
    </row>
    <row r="7798" spans="1:17" x14ac:dyDescent="0.3">
      <c r="A7798" t="s">
        <v>42</v>
      </c>
      <c r="B7798" t="s">
        <v>3430</v>
      </c>
      <c r="C7798" t="s">
        <v>3431</v>
      </c>
      <c r="D7798" t="s">
        <v>20</v>
      </c>
      <c r="E7798" t="s">
        <v>21</v>
      </c>
      <c r="F7798" t="s">
        <v>1023</v>
      </c>
      <c r="G7798" t="s">
        <v>236</v>
      </c>
      <c r="H7798">
        <v>11561</v>
      </c>
      <c r="I7798" t="s">
        <v>131</v>
      </c>
      <c r="J7798" t="s">
        <v>4370</v>
      </c>
      <c r="K7798" t="s">
        <v>39</v>
      </c>
      <c r="L7798" t="s">
        <v>51</v>
      </c>
      <c r="M7798" t="s">
        <v>4371</v>
      </c>
      <c r="N7798">
        <v>1676.88</v>
      </c>
      <c r="O7798">
        <v>6</v>
      </c>
      <c r="P7798">
        <v>0</v>
      </c>
      <c r="Q7798">
        <v>83.843999999999937</v>
      </c>
    </row>
    <row r="7799" spans="1:17" x14ac:dyDescent="0.3">
      <c r="A7799" t="s">
        <v>42</v>
      </c>
      <c r="B7799" t="s">
        <v>190</v>
      </c>
      <c r="C7799" t="s">
        <v>191</v>
      </c>
      <c r="D7799" t="s">
        <v>34</v>
      </c>
      <c r="E7799" t="s">
        <v>21</v>
      </c>
      <c r="F7799" t="s">
        <v>35</v>
      </c>
      <c r="G7799" t="s">
        <v>36</v>
      </c>
      <c r="H7799">
        <v>90049</v>
      </c>
      <c r="I7799" t="s">
        <v>37</v>
      </c>
      <c r="J7799" t="s">
        <v>192</v>
      </c>
      <c r="K7799" t="s">
        <v>39</v>
      </c>
      <c r="L7799" t="s">
        <v>51</v>
      </c>
      <c r="M7799" t="s">
        <v>193</v>
      </c>
      <c r="N7799">
        <v>77.88</v>
      </c>
      <c r="O7799">
        <v>2</v>
      </c>
      <c r="P7799">
        <v>0</v>
      </c>
      <c r="Q7799">
        <v>3.8939999999999912</v>
      </c>
    </row>
    <row r="7800" spans="1:17" x14ac:dyDescent="0.3">
      <c r="A7800" t="s">
        <v>42</v>
      </c>
      <c r="B7800" t="s">
        <v>1396</v>
      </c>
      <c r="C7800" t="s">
        <v>1397</v>
      </c>
      <c r="D7800" t="s">
        <v>90</v>
      </c>
      <c r="E7800" t="s">
        <v>21</v>
      </c>
      <c r="F7800" t="s">
        <v>129</v>
      </c>
      <c r="G7800" t="s">
        <v>130</v>
      </c>
      <c r="H7800">
        <v>19134</v>
      </c>
      <c r="I7800" t="s">
        <v>131</v>
      </c>
      <c r="J7800" t="s">
        <v>192</v>
      </c>
      <c r="K7800" t="s">
        <v>39</v>
      </c>
      <c r="L7800" t="s">
        <v>51</v>
      </c>
      <c r="M7800" t="s">
        <v>193</v>
      </c>
      <c r="N7800">
        <v>124.608</v>
      </c>
      <c r="O7800">
        <v>4</v>
      </c>
      <c r="P7800">
        <v>0.2</v>
      </c>
      <c r="Q7800">
        <v>-23.364000000000019</v>
      </c>
    </row>
    <row r="7801" spans="1:17" x14ac:dyDescent="0.3">
      <c r="A7801" t="s">
        <v>1122</v>
      </c>
      <c r="B7801" t="s">
        <v>3391</v>
      </c>
      <c r="C7801" t="s">
        <v>3392</v>
      </c>
      <c r="D7801" t="s">
        <v>20</v>
      </c>
      <c r="E7801" t="s">
        <v>21</v>
      </c>
      <c r="F7801" t="s">
        <v>35</v>
      </c>
      <c r="G7801" t="s">
        <v>36</v>
      </c>
      <c r="H7801">
        <v>90004</v>
      </c>
      <c r="I7801" t="s">
        <v>37</v>
      </c>
      <c r="J7801" t="s">
        <v>192</v>
      </c>
      <c r="K7801" t="s">
        <v>39</v>
      </c>
      <c r="L7801" t="s">
        <v>51</v>
      </c>
      <c r="M7801" t="s">
        <v>193</v>
      </c>
      <c r="N7801">
        <v>77.88</v>
      </c>
      <c r="O7801">
        <v>2</v>
      </c>
      <c r="P7801">
        <v>0</v>
      </c>
      <c r="Q7801">
        <v>3.8939999999999912</v>
      </c>
    </row>
    <row r="7802" spans="1:17" x14ac:dyDescent="0.3">
      <c r="A7802" t="s">
        <v>42</v>
      </c>
      <c r="B7802" t="s">
        <v>3823</v>
      </c>
      <c r="C7802" t="s">
        <v>3824</v>
      </c>
      <c r="D7802" t="s">
        <v>34</v>
      </c>
      <c r="E7802" t="s">
        <v>21</v>
      </c>
      <c r="F7802" t="s">
        <v>129</v>
      </c>
      <c r="G7802" t="s">
        <v>130</v>
      </c>
      <c r="H7802">
        <v>19134</v>
      </c>
      <c r="I7802" t="s">
        <v>131</v>
      </c>
      <c r="J7802" t="s">
        <v>192</v>
      </c>
      <c r="K7802" t="s">
        <v>39</v>
      </c>
      <c r="L7802" t="s">
        <v>51</v>
      </c>
      <c r="M7802" t="s">
        <v>193</v>
      </c>
      <c r="N7802">
        <v>186.91200000000001</v>
      </c>
      <c r="O7802">
        <v>6</v>
      </c>
      <c r="P7802">
        <v>0.2</v>
      </c>
      <c r="Q7802">
        <v>-35.046000000000028</v>
      </c>
    </row>
    <row r="7803" spans="1:17" x14ac:dyDescent="0.3">
      <c r="A7803" t="s">
        <v>42</v>
      </c>
      <c r="B7803" t="s">
        <v>4811</v>
      </c>
      <c r="C7803" t="s">
        <v>4812</v>
      </c>
      <c r="D7803" t="s">
        <v>20</v>
      </c>
      <c r="E7803" t="s">
        <v>21</v>
      </c>
      <c r="F7803" t="s">
        <v>593</v>
      </c>
      <c r="G7803" t="s">
        <v>92</v>
      </c>
      <c r="H7803">
        <v>78207</v>
      </c>
      <c r="I7803" t="s">
        <v>93</v>
      </c>
      <c r="J7803" t="s">
        <v>192</v>
      </c>
      <c r="K7803" t="s">
        <v>39</v>
      </c>
      <c r="L7803" t="s">
        <v>51</v>
      </c>
      <c r="M7803" t="s">
        <v>193</v>
      </c>
      <c r="N7803">
        <v>93.456000000000003</v>
      </c>
      <c r="O7803">
        <v>3</v>
      </c>
      <c r="P7803">
        <v>0.2</v>
      </c>
      <c r="Q7803">
        <v>-17.523000000000014</v>
      </c>
    </row>
    <row r="7804" spans="1:17" x14ac:dyDescent="0.3">
      <c r="A7804" t="s">
        <v>42</v>
      </c>
      <c r="B7804" t="s">
        <v>2746</v>
      </c>
      <c r="C7804" t="s">
        <v>2747</v>
      </c>
      <c r="D7804" t="s">
        <v>34</v>
      </c>
      <c r="E7804" t="s">
        <v>21</v>
      </c>
      <c r="F7804" t="s">
        <v>4320</v>
      </c>
      <c r="G7804" t="s">
        <v>283</v>
      </c>
      <c r="H7804">
        <v>23602</v>
      </c>
      <c r="I7804" t="s">
        <v>24</v>
      </c>
      <c r="J7804" t="s">
        <v>192</v>
      </c>
      <c r="K7804" t="s">
        <v>39</v>
      </c>
      <c r="L7804" t="s">
        <v>51</v>
      </c>
      <c r="M7804" t="s">
        <v>193</v>
      </c>
      <c r="N7804">
        <v>194.7</v>
      </c>
      <c r="O7804">
        <v>5</v>
      </c>
      <c r="P7804">
        <v>0</v>
      </c>
      <c r="Q7804">
        <v>9.7349999999999781</v>
      </c>
    </row>
    <row r="7805" spans="1:17" x14ac:dyDescent="0.3">
      <c r="A7805" t="s">
        <v>166</v>
      </c>
      <c r="B7805" t="s">
        <v>3902</v>
      </c>
      <c r="C7805" t="s">
        <v>3903</v>
      </c>
      <c r="D7805" t="s">
        <v>20</v>
      </c>
      <c r="E7805" t="s">
        <v>21</v>
      </c>
      <c r="F7805" t="s">
        <v>342</v>
      </c>
      <c r="G7805" t="s">
        <v>236</v>
      </c>
      <c r="H7805">
        <v>14609</v>
      </c>
      <c r="I7805" t="s">
        <v>131</v>
      </c>
      <c r="J7805" t="s">
        <v>192</v>
      </c>
      <c r="K7805" t="s">
        <v>39</v>
      </c>
      <c r="L7805" t="s">
        <v>51</v>
      </c>
      <c r="M7805" t="s">
        <v>193</v>
      </c>
      <c r="N7805">
        <v>116.82</v>
      </c>
      <c r="O7805">
        <v>3</v>
      </c>
      <c r="P7805">
        <v>0</v>
      </c>
      <c r="Q7805">
        <v>5.8409999999999869</v>
      </c>
    </row>
    <row r="7806" spans="1:17" x14ac:dyDescent="0.3">
      <c r="A7806" t="s">
        <v>17</v>
      </c>
      <c r="B7806" t="s">
        <v>2979</v>
      </c>
      <c r="C7806" t="s">
        <v>2980</v>
      </c>
      <c r="D7806" t="s">
        <v>34</v>
      </c>
      <c r="E7806" t="s">
        <v>21</v>
      </c>
      <c r="F7806" t="s">
        <v>163</v>
      </c>
      <c r="G7806" t="s">
        <v>92</v>
      </c>
      <c r="H7806">
        <v>77041</v>
      </c>
      <c r="I7806" t="s">
        <v>93</v>
      </c>
      <c r="J7806" t="s">
        <v>5575</v>
      </c>
      <c r="K7806" t="s">
        <v>39</v>
      </c>
      <c r="L7806" t="s">
        <v>51</v>
      </c>
      <c r="M7806" t="s">
        <v>5576</v>
      </c>
      <c r="N7806">
        <v>14.16</v>
      </c>
      <c r="O7806">
        <v>1</v>
      </c>
      <c r="P7806">
        <v>0.2</v>
      </c>
      <c r="Q7806">
        <v>1.0620000000000003</v>
      </c>
    </row>
    <row r="7807" spans="1:17" x14ac:dyDescent="0.3">
      <c r="A7807" t="s">
        <v>42</v>
      </c>
      <c r="B7807" t="s">
        <v>1573</v>
      </c>
      <c r="C7807" t="s">
        <v>1574</v>
      </c>
      <c r="D7807" t="s">
        <v>20</v>
      </c>
      <c r="E7807" t="s">
        <v>21</v>
      </c>
      <c r="F7807" t="s">
        <v>5650</v>
      </c>
      <c r="G7807" t="s">
        <v>296</v>
      </c>
      <c r="H7807">
        <v>37087</v>
      </c>
      <c r="I7807" t="s">
        <v>24</v>
      </c>
      <c r="J7807" t="s">
        <v>5575</v>
      </c>
      <c r="K7807" t="s">
        <v>39</v>
      </c>
      <c r="L7807" t="s">
        <v>51</v>
      </c>
      <c r="M7807" t="s">
        <v>5576</v>
      </c>
      <c r="N7807">
        <v>84.960000000000008</v>
      </c>
      <c r="O7807">
        <v>6</v>
      </c>
      <c r="P7807">
        <v>0.2</v>
      </c>
      <c r="Q7807">
        <v>6.3719999999999999</v>
      </c>
    </row>
    <row r="7808" spans="1:17" x14ac:dyDescent="0.3">
      <c r="A7808" t="s">
        <v>1122</v>
      </c>
      <c r="B7808" t="s">
        <v>520</v>
      </c>
      <c r="C7808" t="s">
        <v>521</v>
      </c>
      <c r="D7808" t="s">
        <v>20</v>
      </c>
      <c r="E7808" t="s">
        <v>21</v>
      </c>
      <c r="F7808" t="s">
        <v>678</v>
      </c>
      <c r="G7808" t="s">
        <v>36</v>
      </c>
      <c r="H7808">
        <v>92374</v>
      </c>
      <c r="I7808" t="s">
        <v>37</v>
      </c>
      <c r="J7808" t="s">
        <v>3994</v>
      </c>
      <c r="K7808" t="s">
        <v>39</v>
      </c>
      <c r="L7808" t="s">
        <v>51</v>
      </c>
      <c r="M7808" t="s">
        <v>3995</v>
      </c>
      <c r="N7808">
        <v>46.84</v>
      </c>
      <c r="O7808">
        <v>2</v>
      </c>
      <c r="P7808">
        <v>0</v>
      </c>
      <c r="Q7808">
        <v>12.646799999999999</v>
      </c>
    </row>
    <row r="7809" spans="1:17" x14ac:dyDescent="0.3">
      <c r="A7809" t="s">
        <v>166</v>
      </c>
      <c r="B7809" t="s">
        <v>5207</v>
      </c>
      <c r="C7809" t="s">
        <v>5208</v>
      </c>
      <c r="D7809" t="s">
        <v>34</v>
      </c>
      <c r="E7809" t="s">
        <v>21</v>
      </c>
      <c r="F7809" t="s">
        <v>399</v>
      </c>
      <c r="G7809" t="s">
        <v>400</v>
      </c>
      <c r="H7809">
        <v>80013</v>
      </c>
      <c r="I7809" t="s">
        <v>37</v>
      </c>
      <c r="J7809" t="s">
        <v>3994</v>
      </c>
      <c r="K7809" t="s">
        <v>39</v>
      </c>
      <c r="L7809" t="s">
        <v>51</v>
      </c>
      <c r="M7809" t="s">
        <v>3995</v>
      </c>
      <c r="N7809">
        <v>168.624</v>
      </c>
      <c r="O7809">
        <v>9</v>
      </c>
      <c r="P7809">
        <v>0.2</v>
      </c>
      <c r="Q7809">
        <v>14.754599999999996</v>
      </c>
    </row>
    <row r="7810" spans="1:17" x14ac:dyDescent="0.3">
      <c r="A7810" t="s">
        <v>42</v>
      </c>
      <c r="B7810" t="s">
        <v>4752</v>
      </c>
      <c r="C7810" t="s">
        <v>4753</v>
      </c>
      <c r="D7810" t="s">
        <v>20</v>
      </c>
      <c r="E7810" t="s">
        <v>21</v>
      </c>
      <c r="F7810" t="s">
        <v>2677</v>
      </c>
      <c r="G7810" t="s">
        <v>36</v>
      </c>
      <c r="H7810">
        <v>94601</v>
      </c>
      <c r="I7810" t="s">
        <v>37</v>
      </c>
      <c r="J7810" t="s">
        <v>3994</v>
      </c>
      <c r="K7810" t="s">
        <v>39</v>
      </c>
      <c r="L7810" t="s">
        <v>51</v>
      </c>
      <c r="M7810" t="s">
        <v>3995</v>
      </c>
      <c r="N7810">
        <v>70.260000000000005</v>
      </c>
      <c r="O7810">
        <v>3</v>
      </c>
      <c r="P7810">
        <v>0</v>
      </c>
      <c r="Q7810">
        <v>18.970199999999998</v>
      </c>
    </row>
    <row r="7811" spans="1:17" x14ac:dyDescent="0.3">
      <c r="A7811" t="s">
        <v>17</v>
      </c>
      <c r="B7811" t="s">
        <v>581</v>
      </c>
      <c r="C7811" t="s">
        <v>582</v>
      </c>
      <c r="D7811" t="s">
        <v>20</v>
      </c>
      <c r="E7811" t="s">
        <v>21</v>
      </c>
      <c r="F7811" t="s">
        <v>112</v>
      </c>
      <c r="G7811" t="s">
        <v>36</v>
      </c>
      <c r="H7811">
        <v>94109</v>
      </c>
      <c r="I7811" t="s">
        <v>37</v>
      </c>
      <c r="J7811" t="s">
        <v>3994</v>
      </c>
      <c r="K7811" t="s">
        <v>39</v>
      </c>
      <c r="L7811" t="s">
        <v>51</v>
      </c>
      <c r="M7811" t="s">
        <v>3995</v>
      </c>
      <c r="N7811">
        <v>93.68</v>
      </c>
      <c r="O7811">
        <v>4</v>
      </c>
      <c r="P7811">
        <v>0</v>
      </c>
      <c r="Q7811">
        <v>25.293599999999998</v>
      </c>
    </row>
    <row r="7812" spans="1:17" x14ac:dyDescent="0.3">
      <c r="A7812" t="s">
        <v>42</v>
      </c>
      <c r="B7812" t="s">
        <v>1002</v>
      </c>
      <c r="C7812" t="s">
        <v>1003</v>
      </c>
      <c r="D7812" t="s">
        <v>34</v>
      </c>
      <c r="E7812" t="s">
        <v>21</v>
      </c>
      <c r="F7812" t="s">
        <v>235</v>
      </c>
      <c r="G7812" t="s">
        <v>236</v>
      </c>
      <c r="H7812">
        <v>10011</v>
      </c>
      <c r="I7812" t="s">
        <v>131</v>
      </c>
      <c r="J7812" t="s">
        <v>3994</v>
      </c>
      <c r="K7812" t="s">
        <v>39</v>
      </c>
      <c r="L7812" t="s">
        <v>51</v>
      </c>
      <c r="M7812" t="s">
        <v>3995</v>
      </c>
      <c r="N7812">
        <v>70.260000000000005</v>
      </c>
      <c r="O7812">
        <v>3</v>
      </c>
      <c r="P7812">
        <v>0</v>
      </c>
      <c r="Q7812">
        <v>18.970199999999998</v>
      </c>
    </row>
    <row r="7813" spans="1:17" x14ac:dyDescent="0.3">
      <c r="A7813" t="s">
        <v>17</v>
      </c>
      <c r="B7813" t="s">
        <v>313</v>
      </c>
      <c r="C7813" t="s">
        <v>314</v>
      </c>
      <c r="D7813" t="s">
        <v>34</v>
      </c>
      <c r="E7813" t="s">
        <v>21</v>
      </c>
      <c r="F7813" t="s">
        <v>129</v>
      </c>
      <c r="G7813" t="s">
        <v>130</v>
      </c>
      <c r="H7813">
        <v>19134</v>
      </c>
      <c r="I7813" t="s">
        <v>131</v>
      </c>
      <c r="J7813" t="s">
        <v>5784</v>
      </c>
      <c r="K7813" t="s">
        <v>39</v>
      </c>
      <c r="L7813" t="s">
        <v>51</v>
      </c>
      <c r="M7813" t="s">
        <v>5785</v>
      </c>
      <c r="N7813">
        <v>126.08</v>
      </c>
      <c r="O7813">
        <v>2</v>
      </c>
      <c r="P7813">
        <v>0.2</v>
      </c>
      <c r="Q7813">
        <v>-28.367999999999984</v>
      </c>
    </row>
    <row r="7814" spans="1:17" x14ac:dyDescent="0.3">
      <c r="A7814" t="s">
        <v>17</v>
      </c>
      <c r="B7814" t="s">
        <v>5514</v>
      </c>
      <c r="C7814" t="s">
        <v>5515</v>
      </c>
      <c r="D7814" t="s">
        <v>34</v>
      </c>
      <c r="E7814" t="s">
        <v>21</v>
      </c>
      <c r="F7814" t="s">
        <v>235</v>
      </c>
      <c r="G7814" t="s">
        <v>236</v>
      </c>
      <c r="H7814">
        <v>10035</v>
      </c>
      <c r="I7814" t="s">
        <v>131</v>
      </c>
      <c r="J7814" t="s">
        <v>5784</v>
      </c>
      <c r="K7814" t="s">
        <v>39</v>
      </c>
      <c r="L7814" t="s">
        <v>51</v>
      </c>
      <c r="M7814" t="s">
        <v>5785</v>
      </c>
      <c r="N7814">
        <v>78.8</v>
      </c>
      <c r="O7814">
        <v>1</v>
      </c>
      <c r="P7814">
        <v>0</v>
      </c>
      <c r="Q7814">
        <v>1.5760000000000076</v>
      </c>
    </row>
    <row r="7815" spans="1:17" x14ac:dyDescent="0.3">
      <c r="A7815" t="s">
        <v>166</v>
      </c>
      <c r="B7815" t="s">
        <v>4686</v>
      </c>
      <c r="C7815" t="s">
        <v>4687</v>
      </c>
      <c r="D7815" t="s">
        <v>90</v>
      </c>
      <c r="E7815" t="s">
        <v>21</v>
      </c>
      <c r="F7815" t="s">
        <v>1273</v>
      </c>
      <c r="G7815" t="s">
        <v>283</v>
      </c>
      <c r="H7815">
        <v>23223</v>
      </c>
      <c r="I7815" t="s">
        <v>24</v>
      </c>
      <c r="J7815" t="s">
        <v>5784</v>
      </c>
      <c r="K7815" t="s">
        <v>39</v>
      </c>
      <c r="L7815" t="s">
        <v>51</v>
      </c>
      <c r="M7815" t="s">
        <v>5785</v>
      </c>
      <c r="N7815">
        <v>315.2</v>
      </c>
      <c r="O7815">
        <v>4</v>
      </c>
      <c r="P7815">
        <v>0</v>
      </c>
      <c r="Q7815">
        <v>6.3040000000000305</v>
      </c>
    </row>
    <row r="7816" spans="1:17" x14ac:dyDescent="0.3">
      <c r="A7816" t="s">
        <v>166</v>
      </c>
      <c r="B7816" t="s">
        <v>332</v>
      </c>
      <c r="C7816" t="s">
        <v>333</v>
      </c>
      <c r="D7816" t="s">
        <v>90</v>
      </c>
      <c r="E7816" t="s">
        <v>21</v>
      </c>
      <c r="F7816" t="s">
        <v>269</v>
      </c>
      <c r="G7816" t="s">
        <v>187</v>
      </c>
      <c r="H7816">
        <v>60623</v>
      </c>
      <c r="I7816" t="s">
        <v>93</v>
      </c>
      <c r="J7816" t="s">
        <v>334</v>
      </c>
      <c r="K7816" t="s">
        <v>39</v>
      </c>
      <c r="L7816" t="s">
        <v>51</v>
      </c>
      <c r="M7816" t="s">
        <v>335</v>
      </c>
      <c r="N7816">
        <v>230.376</v>
      </c>
      <c r="O7816">
        <v>3</v>
      </c>
      <c r="P7816">
        <v>0.2</v>
      </c>
      <c r="Q7816">
        <v>-48.954900000000002</v>
      </c>
    </row>
    <row r="7817" spans="1:17" x14ac:dyDescent="0.3">
      <c r="A7817" t="s">
        <v>42</v>
      </c>
      <c r="B7817" t="s">
        <v>526</v>
      </c>
      <c r="C7817" t="s">
        <v>527</v>
      </c>
      <c r="D7817" t="s">
        <v>20</v>
      </c>
      <c r="E7817" t="s">
        <v>21</v>
      </c>
      <c r="F7817" t="s">
        <v>528</v>
      </c>
      <c r="G7817" t="s">
        <v>36</v>
      </c>
      <c r="H7817">
        <v>91104</v>
      </c>
      <c r="I7817" t="s">
        <v>37</v>
      </c>
      <c r="J7817" t="s">
        <v>334</v>
      </c>
      <c r="K7817" t="s">
        <v>39</v>
      </c>
      <c r="L7817" t="s">
        <v>51</v>
      </c>
      <c r="M7817" t="s">
        <v>335</v>
      </c>
      <c r="N7817">
        <v>671.93</v>
      </c>
      <c r="O7817">
        <v>7</v>
      </c>
      <c r="P7817">
        <v>0</v>
      </c>
      <c r="Q7817">
        <v>20.157899999999998</v>
      </c>
    </row>
    <row r="7818" spans="1:17" x14ac:dyDescent="0.3">
      <c r="A7818" t="s">
        <v>42</v>
      </c>
      <c r="B7818" t="s">
        <v>4291</v>
      </c>
      <c r="C7818" t="s">
        <v>4292</v>
      </c>
      <c r="D7818" t="s">
        <v>90</v>
      </c>
      <c r="E7818" t="s">
        <v>21</v>
      </c>
      <c r="F7818" t="s">
        <v>4293</v>
      </c>
      <c r="G7818" t="s">
        <v>187</v>
      </c>
      <c r="H7818">
        <v>60126</v>
      </c>
      <c r="I7818" t="s">
        <v>93</v>
      </c>
      <c r="J7818" t="s">
        <v>334</v>
      </c>
      <c r="K7818" t="s">
        <v>39</v>
      </c>
      <c r="L7818" t="s">
        <v>51</v>
      </c>
      <c r="M7818" t="s">
        <v>335</v>
      </c>
      <c r="N7818">
        <v>230.376</v>
      </c>
      <c r="O7818">
        <v>3</v>
      </c>
      <c r="P7818">
        <v>0.2</v>
      </c>
      <c r="Q7818">
        <v>-48.954900000000002</v>
      </c>
    </row>
    <row r="7819" spans="1:17" x14ac:dyDescent="0.3">
      <c r="A7819" t="s">
        <v>42</v>
      </c>
      <c r="B7819" t="s">
        <v>2646</v>
      </c>
      <c r="C7819" t="s">
        <v>2647</v>
      </c>
      <c r="D7819" t="s">
        <v>20</v>
      </c>
      <c r="E7819" t="s">
        <v>21</v>
      </c>
      <c r="F7819" t="s">
        <v>712</v>
      </c>
      <c r="G7819" t="s">
        <v>92</v>
      </c>
      <c r="H7819">
        <v>75220</v>
      </c>
      <c r="I7819" t="s">
        <v>93</v>
      </c>
      <c r="J7819" t="s">
        <v>334</v>
      </c>
      <c r="K7819" t="s">
        <v>39</v>
      </c>
      <c r="L7819" t="s">
        <v>51</v>
      </c>
      <c r="M7819" t="s">
        <v>335</v>
      </c>
      <c r="N7819">
        <v>153.584</v>
      </c>
      <c r="O7819">
        <v>2</v>
      </c>
      <c r="P7819">
        <v>0.2</v>
      </c>
      <c r="Q7819">
        <v>-32.636600000000001</v>
      </c>
    </row>
    <row r="7820" spans="1:17" x14ac:dyDescent="0.3">
      <c r="A7820" t="s">
        <v>42</v>
      </c>
      <c r="B7820" t="s">
        <v>1680</v>
      </c>
      <c r="C7820" t="s">
        <v>1681</v>
      </c>
      <c r="D7820" t="s">
        <v>20</v>
      </c>
      <c r="E7820" t="s">
        <v>21</v>
      </c>
      <c r="F7820" t="s">
        <v>129</v>
      </c>
      <c r="G7820" t="s">
        <v>130</v>
      </c>
      <c r="H7820">
        <v>19140</v>
      </c>
      <c r="I7820" t="s">
        <v>131</v>
      </c>
      <c r="J7820" t="s">
        <v>334</v>
      </c>
      <c r="K7820" t="s">
        <v>39</v>
      </c>
      <c r="L7820" t="s">
        <v>51</v>
      </c>
      <c r="M7820" t="s">
        <v>335</v>
      </c>
      <c r="N7820">
        <v>76.792000000000002</v>
      </c>
      <c r="O7820">
        <v>1</v>
      </c>
      <c r="P7820">
        <v>0.2</v>
      </c>
      <c r="Q7820">
        <v>-16.318300000000001</v>
      </c>
    </row>
    <row r="7821" spans="1:17" x14ac:dyDescent="0.3">
      <c r="A7821" t="s">
        <v>42</v>
      </c>
      <c r="B7821" t="s">
        <v>4049</v>
      </c>
      <c r="C7821" t="s">
        <v>4050</v>
      </c>
      <c r="D7821" t="s">
        <v>20</v>
      </c>
      <c r="E7821" t="s">
        <v>21</v>
      </c>
      <c r="F7821" t="s">
        <v>269</v>
      </c>
      <c r="G7821" t="s">
        <v>187</v>
      </c>
      <c r="H7821">
        <v>60610</v>
      </c>
      <c r="I7821" t="s">
        <v>93</v>
      </c>
      <c r="J7821" t="s">
        <v>4107</v>
      </c>
      <c r="K7821" t="s">
        <v>39</v>
      </c>
      <c r="L7821" t="s">
        <v>51</v>
      </c>
      <c r="M7821" t="s">
        <v>4108</v>
      </c>
      <c r="N7821">
        <v>228.92</v>
      </c>
      <c r="O7821">
        <v>5</v>
      </c>
      <c r="P7821">
        <v>0.2</v>
      </c>
      <c r="Q7821">
        <v>14.307499999999997</v>
      </c>
    </row>
    <row r="7822" spans="1:17" x14ac:dyDescent="0.3">
      <c r="A7822" t="s">
        <v>166</v>
      </c>
      <c r="B7822" t="s">
        <v>1712</v>
      </c>
      <c r="C7822" t="s">
        <v>1713</v>
      </c>
      <c r="D7822" t="s">
        <v>20</v>
      </c>
      <c r="E7822" t="s">
        <v>21</v>
      </c>
      <c r="F7822" t="s">
        <v>35</v>
      </c>
      <c r="G7822" t="s">
        <v>36</v>
      </c>
      <c r="H7822">
        <v>90045</v>
      </c>
      <c r="I7822" t="s">
        <v>37</v>
      </c>
      <c r="J7822" t="s">
        <v>4107</v>
      </c>
      <c r="K7822" t="s">
        <v>39</v>
      </c>
      <c r="L7822" t="s">
        <v>51</v>
      </c>
      <c r="M7822" t="s">
        <v>4108</v>
      </c>
      <c r="N7822">
        <v>114.46</v>
      </c>
      <c r="O7822">
        <v>2</v>
      </c>
      <c r="P7822">
        <v>0</v>
      </c>
      <c r="Q7822">
        <v>28.614999999999995</v>
      </c>
    </row>
    <row r="7823" spans="1:17" x14ac:dyDescent="0.3">
      <c r="A7823" t="s">
        <v>42</v>
      </c>
      <c r="B7823" t="s">
        <v>5065</v>
      </c>
      <c r="C7823" t="s">
        <v>5066</v>
      </c>
      <c r="D7823" t="s">
        <v>20</v>
      </c>
      <c r="E7823" t="s">
        <v>21</v>
      </c>
      <c r="F7823" t="s">
        <v>829</v>
      </c>
      <c r="G7823" t="s">
        <v>36</v>
      </c>
      <c r="H7823">
        <v>92037</v>
      </c>
      <c r="I7823" t="s">
        <v>37</v>
      </c>
      <c r="J7823" t="s">
        <v>4107</v>
      </c>
      <c r="K7823" t="s">
        <v>39</v>
      </c>
      <c r="L7823" t="s">
        <v>51</v>
      </c>
      <c r="M7823" t="s">
        <v>4108</v>
      </c>
      <c r="N7823">
        <v>57.23</v>
      </c>
      <c r="O7823">
        <v>1</v>
      </c>
      <c r="P7823">
        <v>0</v>
      </c>
      <c r="Q7823">
        <v>14.307499999999997</v>
      </c>
    </row>
    <row r="7824" spans="1:17" x14ac:dyDescent="0.3">
      <c r="A7824" t="s">
        <v>42</v>
      </c>
      <c r="B7824" t="s">
        <v>5373</v>
      </c>
      <c r="C7824" t="s">
        <v>5374</v>
      </c>
      <c r="D7824" t="s">
        <v>90</v>
      </c>
      <c r="E7824" t="s">
        <v>21</v>
      </c>
      <c r="F7824" t="s">
        <v>5384</v>
      </c>
      <c r="G7824" t="s">
        <v>654</v>
      </c>
      <c r="H7824">
        <v>6708</v>
      </c>
      <c r="I7824" t="s">
        <v>131</v>
      </c>
      <c r="J7824" t="s">
        <v>4107</v>
      </c>
      <c r="K7824" t="s">
        <v>39</v>
      </c>
      <c r="L7824" t="s">
        <v>51</v>
      </c>
      <c r="M7824" t="s">
        <v>4108</v>
      </c>
      <c r="N7824">
        <v>286.14999999999998</v>
      </c>
      <c r="O7824">
        <v>5</v>
      </c>
      <c r="P7824">
        <v>0</v>
      </c>
      <c r="Q7824">
        <v>71.537499999999994</v>
      </c>
    </row>
    <row r="7825" spans="1:17" x14ac:dyDescent="0.3">
      <c r="A7825" t="s">
        <v>42</v>
      </c>
      <c r="B7825" t="s">
        <v>3731</v>
      </c>
      <c r="C7825" t="s">
        <v>3732</v>
      </c>
      <c r="D7825" t="s">
        <v>20</v>
      </c>
      <c r="E7825" t="s">
        <v>21</v>
      </c>
      <c r="F7825" t="s">
        <v>163</v>
      </c>
      <c r="G7825" t="s">
        <v>92</v>
      </c>
      <c r="H7825">
        <v>77036</v>
      </c>
      <c r="I7825" t="s">
        <v>93</v>
      </c>
      <c r="J7825" t="s">
        <v>4107</v>
      </c>
      <c r="K7825" t="s">
        <v>39</v>
      </c>
      <c r="L7825" t="s">
        <v>51</v>
      </c>
      <c r="M7825" t="s">
        <v>4108</v>
      </c>
      <c r="N7825">
        <v>137.352</v>
      </c>
      <c r="O7825">
        <v>3</v>
      </c>
      <c r="P7825">
        <v>0.2</v>
      </c>
      <c r="Q7825">
        <v>8.5844999999999914</v>
      </c>
    </row>
    <row r="7826" spans="1:17" x14ac:dyDescent="0.3">
      <c r="A7826" t="s">
        <v>42</v>
      </c>
      <c r="B7826" t="s">
        <v>3156</v>
      </c>
      <c r="C7826" t="s">
        <v>3157</v>
      </c>
      <c r="D7826" t="s">
        <v>90</v>
      </c>
      <c r="E7826" t="s">
        <v>21</v>
      </c>
      <c r="F7826" t="s">
        <v>163</v>
      </c>
      <c r="G7826" t="s">
        <v>92</v>
      </c>
      <c r="H7826">
        <v>77070</v>
      </c>
      <c r="I7826" t="s">
        <v>93</v>
      </c>
      <c r="J7826" t="s">
        <v>4107</v>
      </c>
      <c r="K7826" t="s">
        <v>39</v>
      </c>
      <c r="L7826" t="s">
        <v>51</v>
      </c>
      <c r="M7826" t="s">
        <v>4108</v>
      </c>
      <c r="N7826">
        <v>228.92</v>
      </c>
      <c r="O7826">
        <v>5</v>
      </c>
      <c r="P7826">
        <v>0.2</v>
      </c>
      <c r="Q7826">
        <v>14.307499999999997</v>
      </c>
    </row>
    <row r="7827" spans="1:17" x14ac:dyDescent="0.3">
      <c r="A7827" t="s">
        <v>17</v>
      </c>
      <c r="B7827" t="s">
        <v>1309</v>
      </c>
      <c r="C7827" t="s">
        <v>1310</v>
      </c>
      <c r="D7827" t="s">
        <v>90</v>
      </c>
      <c r="E7827" t="s">
        <v>21</v>
      </c>
      <c r="F7827" t="s">
        <v>409</v>
      </c>
      <c r="G7827" t="s">
        <v>78</v>
      </c>
      <c r="H7827">
        <v>28205</v>
      </c>
      <c r="I7827" t="s">
        <v>24</v>
      </c>
      <c r="J7827" t="s">
        <v>2925</v>
      </c>
      <c r="K7827" t="s">
        <v>39</v>
      </c>
      <c r="L7827" t="s">
        <v>51</v>
      </c>
      <c r="M7827" t="s">
        <v>2926</v>
      </c>
      <c r="N7827">
        <v>540.048</v>
      </c>
      <c r="O7827">
        <v>3</v>
      </c>
      <c r="P7827">
        <v>0.2</v>
      </c>
      <c r="Q7827">
        <v>-47.254199999999997</v>
      </c>
    </row>
    <row r="7828" spans="1:17" x14ac:dyDescent="0.3">
      <c r="A7828" t="s">
        <v>42</v>
      </c>
      <c r="B7828" t="s">
        <v>1188</v>
      </c>
      <c r="C7828" t="s">
        <v>1189</v>
      </c>
      <c r="D7828" t="s">
        <v>20</v>
      </c>
      <c r="E7828" t="s">
        <v>21</v>
      </c>
      <c r="F7828" t="s">
        <v>1078</v>
      </c>
      <c r="G7828" t="s">
        <v>92</v>
      </c>
      <c r="H7828">
        <v>78745</v>
      </c>
      <c r="I7828" t="s">
        <v>93</v>
      </c>
      <c r="J7828" t="s">
        <v>2925</v>
      </c>
      <c r="K7828" t="s">
        <v>39</v>
      </c>
      <c r="L7828" t="s">
        <v>51</v>
      </c>
      <c r="M7828" t="s">
        <v>2926</v>
      </c>
      <c r="N7828">
        <v>540.048</v>
      </c>
      <c r="O7828">
        <v>3</v>
      </c>
      <c r="P7828">
        <v>0.2</v>
      </c>
      <c r="Q7828">
        <v>-47.254199999999997</v>
      </c>
    </row>
    <row r="7829" spans="1:17" x14ac:dyDescent="0.3">
      <c r="A7829" t="s">
        <v>42</v>
      </c>
      <c r="B7829" t="s">
        <v>3912</v>
      </c>
      <c r="C7829" t="s">
        <v>3913</v>
      </c>
      <c r="D7829" t="s">
        <v>20</v>
      </c>
      <c r="E7829" t="s">
        <v>21</v>
      </c>
      <c r="F7829" t="s">
        <v>1353</v>
      </c>
      <c r="G7829" t="s">
        <v>316</v>
      </c>
      <c r="H7829">
        <v>36830</v>
      </c>
      <c r="I7829" t="s">
        <v>24</v>
      </c>
      <c r="J7829" t="s">
        <v>2925</v>
      </c>
      <c r="K7829" t="s">
        <v>39</v>
      </c>
      <c r="L7829" t="s">
        <v>51</v>
      </c>
      <c r="M7829" t="s">
        <v>2926</v>
      </c>
      <c r="N7829">
        <v>900.08</v>
      </c>
      <c r="O7829">
        <v>4</v>
      </c>
      <c r="P7829">
        <v>0</v>
      </c>
      <c r="Q7829">
        <v>117.0104</v>
      </c>
    </row>
    <row r="7830" spans="1:17" x14ac:dyDescent="0.3">
      <c r="A7830" t="s">
        <v>17</v>
      </c>
      <c r="B7830" t="s">
        <v>3134</v>
      </c>
      <c r="C7830" t="s">
        <v>3135</v>
      </c>
      <c r="D7830" t="s">
        <v>90</v>
      </c>
      <c r="E7830" t="s">
        <v>21</v>
      </c>
      <c r="F7830" t="s">
        <v>235</v>
      </c>
      <c r="G7830" t="s">
        <v>236</v>
      </c>
      <c r="H7830">
        <v>10009</v>
      </c>
      <c r="I7830" t="s">
        <v>131</v>
      </c>
      <c r="J7830" t="s">
        <v>2925</v>
      </c>
      <c r="K7830" t="s">
        <v>39</v>
      </c>
      <c r="L7830" t="s">
        <v>51</v>
      </c>
      <c r="M7830" t="s">
        <v>2926</v>
      </c>
      <c r="N7830">
        <v>900.08</v>
      </c>
      <c r="O7830">
        <v>4</v>
      </c>
      <c r="P7830">
        <v>0</v>
      </c>
      <c r="Q7830">
        <v>117.0104</v>
      </c>
    </row>
    <row r="7831" spans="1:17" x14ac:dyDescent="0.3">
      <c r="A7831" t="s">
        <v>17</v>
      </c>
      <c r="B7831" t="s">
        <v>3049</v>
      </c>
      <c r="C7831" t="s">
        <v>3050</v>
      </c>
      <c r="D7831" t="s">
        <v>20</v>
      </c>
      <c r="E7831" t="s">
        <v>21</v>
      </c>
      <c r="F7831" t="s">
        <v>295</v>
      </c>
      <c r="G7831" t="s">
        <v>296</v>
      </c>
      <c r="H7831">
        <v>38109</v>
      </c>
      <c r="I7831" t="s">
        <v>24</v>
      </c>
      <c r="J7831" t="s">
        <v>2925</v>
      </c>
      <c r="K7831" t="s">
        <v>39</v>
      </c>
      <c r="L7831" t="s">
        <v>51</v>
      </c>
      <c r="M7831" t="s">
        <v>2926</v>
      </c>
      <c r="N7831">
        <v>720.06400000000008</v>
      </c>
      <c r="O7831">
        <v>4</v>
      </c>
      <c r="P7831">
        <v>0.2</v>
      </c>
      <c r="Q7831">
        <v>-63.005600000000015</v>
      </c>
    </row>
    <row r="7832" spans="1:17" x14ac:dyDescent="0.3">
      <c r="A7832" t="s">
        <v>42</v>
      </c>
      <c r="B7832" t="s">
        <v>2699</v>
      </c>
      <c r="C7832" t="s">
        <v>2700</v>
      </c>
      <c r="D7832" t="s">
        <v>90</v>
      </c>
      <c r="E7832" t="s">
        <v>21</v>
      </c>
      <c r="F7832" t="s">
        <v>35</v>
      </c>
      <c r="G7832" t="s">
        <v>36</v>
      </c>
      <c r="H7832">
        <v>90036</v>
      </c>
      <c r="I7832" t="s">
        <v>37</v>
      </c>
      <c r="J7832" t="s">
        <v>2925</v>
      </c>
      <c r="K7832" t="s">
        <v>39</v>
      </c>
      <c r="L7832" t="s">
        <v>51</v>
      </c>
      <c r="M7832" t="s">
        <v>2926</v>
      </c>
      <c r="N7832">
        <v>1575.14</v>
      </c>
      <c r="O7832">
        <v>7</v>
      </c>
      <c r="P7832">
        <v>0</v>
      </c>
      <c r="Q7832">
        <v>204.76820000000001</v>
      </c>
    </row>
    <row r="7833" spans="1:17" x14ac:dyDescent="0.3">
      <c r="A7833" t="s">
        <v>42</v>
      </c>
      <c r="B7833" t="s">
        <v>3408</v>
      </c>
      <c r="C7833" t="s">
        <v>3409</v>
      </c>
      <c r="D7833" t="s">
        <v>20</v>
      </c>
      <c r="E7833" t="s">
        <v>21</v>
      </c>
      <c r="F7833" t="s">
        <v>471</v>
      </c>
      <c r="G7833" t="s">
        <v>187</v>
      </c>
      <c r="H7833">
        <v>61701</v>
      </c>
      <c r="I7833" t="s">
        <v>93</v>
      </c>
      <c r="J7833" t="s">
        <v>2925</v>
      </c>
      <c r="K7833" t="s">
        <v>39</v>
      </c>
      <c r="L7833" t="s">
        <v>51</v>
      </c>
      <c r="M7833" t="s">
        <v>2926</v>
      </c>
      <c r="N7833">
        <v>180.01600000000002</v>
      </c>
      <c r="O7833">
        <v>1</v>
      </c>
      <c r="P7833">
        <v>0.2</v>
      </c>
      <c r="Q7833">
        <v>-15.751400000000004</v>
      </c>
    </row>
    <row r="7834" spans="1:17" x14ac:dyDescent="0.3">
      <c r="A7834" t="s">
        <v>166</v>
      </c>
      <c r="B7834" t="s">
        <v>2532</v>
      </c>
      <c r="C7834" t="s">
        <v>2533</v>
      </c>
      <c r="D7834" t="s">
        <v>20</v>
      </c>
      <c r="E7834" t="s">
        <v>21</v>
      </c>
      <c r="F7834" t="s">
        <v>1502</v>
      </c>
      <c r="G7834" t="s">
        <v>1107</v>
      </c>
      <c r="H7834">
        <v>30318</v>
      </c>
      <c r="I7834" t="s">
        <v>24</v>
      </c>
      <c r="J7834" t="s">
        <v>2925</v>
      </c>
      <c r="K7834" t="s">
        <v>39</v>
      </c>
      <c r="L7834" t="s">
        <v>51</v>
      </c>
      <c r="M7834" t="s">
        <v>2926</v>
      </c>
      <c r="N7834">
        <v>1350.1200000000001</v>
      </c>
      <c r="O7834">
        <v>6</v>
      </c>
      <c r="P7834">
        <v>0</v>
      </c>
      <c r="Q7834">
        <v>175.51560000000001</v>
      </c>
    </row>
    <row r="7835" spans="1:17" x14ac:dyDescent="0.3">
      <c r="A7835" t="s">
        <v>42</v>
      </c>
      <c r="B7835" t="s">
        <v>1243</v>
      </c>
      <c r="C7835" t="s">
        <v>1244</v>
      </c>
      <c r="D7835" t="s">
        <v>20</v>
      </c>
      <c r="E7835" t="s">
        <v>21</v>
      </c>
      <c r="F7835" t="s">
        <v>983</v>
      </c>
      <c r="G7835" t="s">
        <v>283</v>
      </c>
      <c r="H7835">
        <v>22204</v>
      </c>
      <c r="I7835" t="s">
        <v>24</v>
      </c>
      <c r="J7835" t="s">
        <v>2925</v>
      </c>
      <c r="K7835" t="s">
        <v>39</v>
      </c>
      <c r="L7835" t="s">
        <v>51</v>
      </c>
      <c r="M7835" t="s">
        <v>2926</v>
      </c>
      <c r="N7835">
        <v>450.04</v>
      </c>
      <c r="O7835">
        <v>2</v>
      </c>
      <c r="P7835">
        <v>0</v>
      </c>
      <c r="Q7835">
        <v>58.505200000000002</v>
      </c>
    </row>
    <row r="7836" spans="1:17" x14ac:dyDescent="0.3">
      <c r="A7836" t="s">
        <v>42</v>
      </c>
      <c r="B7836" t="s">
        <v>2256</v>
      </c>
      <c r="C7836" t="s">
        <v>2257</v>
      </c>
      <c r="D7836" t="s">
        <v>90</v>
      </c>
      <c r="E7836" t="s">
        <v>21</v>
      </c>
      <c r="F7836" t="s">
        <v>536</v>
      </c>
      <c r="G7836" t="s">
        <v>296</v>
      </c>
      <c r="H7836">
        <v>37064</v>
      </c>
      <c r="I7836" t="s">
        <v>24</v>
      </c>
      <c r="J7836" t="s">
        <v>2925</v>
      </c>
      <c r="K7836" t="s">
        <v>39</v>
      </c>
      <c r="L7836" t="s">
        <v>51</v>
      </c>
      <c r="M7836" t="s">
        <v>2926</v>
      </c>
      <c r="N7836">
        <v>720.06400000000008</v>
      </c>
      <c r="O7836">
        <v>4</v>
      </c>
      <c r="P7836">
        <v>0.2</v>
      </c>
      <c r="Q7836">
        <v>-63.005600000000015</v>
      </c>
    </row>
    <row r="7837" spans="1:17" x14ac:dyDescent="0.3">
      <c r="A7837" t="s">
        <v>42</v>
      </c>
      <c r="B7837" t="s">
        <v>1694</v>
      </c>
      <c r="C7837" t="s">
        <v>1695</v>
      </c>
      <c r="D7837" t="s">
        <v>20</v>
      </c>
      <c r="E7837" t="s">
        <v>21</v>
      </c>
      <c r="F7837" t="s">
        <v>435</v>
      </c>
      <c r="G7837" t="s">
        <v>1107</v>
      </c>
      <c r="H7837">
        <v>31907</v>
      </c>
      <c r="I7837" t="s">
        <v>24</v>
      </c>
      <c r="J7837" t="s">
        <v>2925</v>
      </c>
      <c r="K7837" t="s">
        <v>39</v>
      </c>
      <c r="L7837" t="s">
        <v>51</v>
      </c>
      <c r="M7837" t="s">
        <v>2926</v>
      </c>
      <c r="N7837">
        <v>675.06000000000006</v>
      </c>
      <c r="O7837">
        <v>3</v>
      </c>
      <c r="P7837">
        <v>0</v>
      </c>
      <c r="Q7837">
        <v>87.757800000000003</v>
      </c>
    </row>
    <row r="7838" spans="1:17" x14ac:dyDescent="0.3">
      <c r="A7838" t="s">
        <v>42</v>
      </c>
      <c r="B7838" t="s">
        <v>1474</v>
      </c>
      <c r="C7838" t="s">
        <v>1475</v>
      </c>
      <c r="D7838" t="s">
        <v>20</v>
      </c>
      <c r="E7838" t="s">
        <v>21</v>
      </c>
      <c r="F7838" t="s">
        <v>129</v>
      </c>
      <c r="G7838" t="s">
        <v>130</v>
      </c>
      <c r="H7838">
        <v>19143</v>
      </c>
      <c r="I7838" t="s">
        <v>131</v>
      </c>
      <c r="J7838" t="s">
        <v>2925</v>
      </c>
      <c r="K7838" t="s">
        <v>39</v>
      </c>
      <c r="L7838" t="s">
        <v>51</v>
      </c>
      <c r="M7838" t="s">
        <v>2926</v>
      </c>
      <c r="N7838">
        <v>1080.096</v>
      </c>
      <c r="O7838">
        <v>6</v>
      </c>
      <c r="P7838">
        <v>0.2</v>
      </c>
      <c r="Q7838">
        <v>-94.508399999999995</v>
      </c>
    </row>
    <row r="7839" spans="1:17" x14ac:dyDescent="0.3">
      <c r="A7839" t="s">
        <v>17</v>
      </c>
      <c r="B7839" t="s">
        <v>469</v>
      </c>
      <c r="C7839" t="s">
        <v>470</v>
      </c>
      <c r="D7839" t="s">
        <v>20</v>
      </c>
      <c r="E7839" t="s">
        <v>21</v>
      </c>
      <c r="F7839" t="s">
        <v>2529</v>
      </c>
      <c r="G7839" t="s">
        <v>85</v>
      </c>
      <c r="H7839">
        <v>98502</v>
      </c>
      <c r="I7839" t="s">
        <v>37</v>
      </c>
      <c r="J7839" t="s">
        <v>2530</v>
      </c>
      <c r="K7839" t="s">
        <v>39</v>
      </c>
      <c r="L7839" t="s">
        <v>51</v>
      </c>
      <c r="M7839" t="s">
        <v>2531</v>
      </c>
      <c r="N7839">
        <v>14.03</v>
      </c>
      <c r="O7839">
        <v>1</v>
      </c>
      <c r="P7839">
        <v>0</v>
      </c>
      <c r="Q7839">
        <v>4.068699999999998</v>
      </c>
    </row>
    <row r="7840" spans="1:17" x14ac:dyDescent="0.3">
      <c r="A7840" t="s">
        <v>42</v>
      </c>
      <c r="B7840" t="s">
        <v>3682</v>
      </c>
      <c r="C7840" t="s">
        <v>3683</v>
      </c>
      <c r="D7840" t="s">
        <v>20</v>
      </c>
      <c r="E7840" t="s">
        <v>21</v>
      </c>
      <c r="F7840" t="s">
        <v>2688</v>
      </c>
      <c r="G7840" t="s">
        <v>2316</v>
      </c>
      <c r="H7840">
        <v>20735</v>
      </c>
      <c r="I7840" t="s">
        <v>131</v>
      </c>
      <c r="J7840" t="s">
        <v>2530</v>
      </c>
      <c r="K7840" t="s">
        <v>39</v>
      </c>
      <c r="L7840" t="s">
        <v>51</v>
      </c>
      <c r="M7840" t="s">
        <v>2531</v>
      </c>
      <c r="N7840">
        <v>98.21</v>
      </c>
      <c r="O7840">
        <v>7</v>
      </c>
      <c r="P7840">
        <v>0</v>
      </c>
      <c r="Q7840">
        <v>28.480899999999984</v>
      </c>
    </row>
    <row r="7841" spans="1:17" x14ac:dyDescent="0.3">
      <c r="A7841" t="s">
        <v>42</v>
      </c>
      <c r="B7841" t="s">
        <v>1816</v>
      </c>
      <c r="C7841" t="s">
        <v>1817</v>
      </c>
      <c r="D7841" t="s">
        <v>20</v>
      </c>
      <c r="E7841" t="s">
        <v>21</v>
      </c>
      <c r="F7841" t="s">
        <v>409</v>
      </c>
      <c r="G7841" t="s">
        <v>78</v>
      </c>
      <c r="H7841">
        <v>28205</v>
      </c>
      <c r="I7841" t="s">
        <v>24</v>
      </c>
      <c r="J7841" t="s">
        <v>2530</v>
      </c>
      <c r="K7841" t="s">
        <v>39</v>
      </c>
      <c r="L7841" t="s">
        <v>51</v>
      </c>
      <c r="M7841" t="s">
        <v>2531</v>
      </c>
      <c r="N7841">
        <v>67.343999999999994</v>
      </c>
      <c r="O7841">
        <v>6</v>
      </c>
      <c r="P7841">
        <v>0.2</v>
      </c>
      <c r="Q7841">
        <v>7.5761999999999894</v>
      </c>
    </row>
    <row r="7842" spans="1:17" x14ac:dyDescent="0.3">
      <c r="A7842" t="s">
        <v>42</v>
      </c>
      <c r="B7842" t="s">
        <v>2646</v>
      </c>
      <c r="C7842" t="s">
        <v>2647</v>
      </c>
      <c r="D7842" t="s">
        <v>20</v>
      </c>
      <c r="E7842" t="s">
        <v>21</v>
      </c>
      <c r="F7842" t="s">
        <v>4237</v>
      </c>
      <c r="G7842" t="s">
        <v>36</v>
      </c>
      <c r="H7842">
        <v>95823</v>
      </c>
      <c r="I7842" t="s">
        <v>37</v>
      </c>
      <c r="J7842" t="s">
        <v>2530</v>
      </c>
      <c r="K7842" t="s">
        <v>39</v>
      </c>
      <c r="L7842" t="s">
        <v>51</v>
      </c>
      <c r="M7842" t="s">
        <v>2531</v>
      </c>
      <c r="N7842">
        <v>14.03</v>
      </c>
      <c r="O7842">
        <v>1</v>
      </c>
      <c r="P7842">
        <v>0</v>
      </c>
      <c r="Q7842">
        <v>4.068699999999998</v>
      </c>
    </row>
    <row r="7843" spans="1:17" x14ac:dyDescent="0.3">
      <c r="A7843" t="s">
        <v>42</v>
      </c>
      <c r="B7843" t="s">
        <v>3708</v>
      </c>
      <c r="C7843" t="s">
        <v>3709</v>
      </c>
      <c r="D7843" t="s">
        <v>34</v>
      </c>
      <c r="E7843" t="s">
        <v>21</v>
      </c>
      <c r="F7843" t="s">
        <v>1320</v>
      </c>
      <c r="G7843" t="s">
        <v>46</v>
      </c>
      <c r="H7843">
        <v>32216</v>
      </c>
      <c r="I7843" t="s">
        <v>24</v>
      </c>
      <c r="J7843" t="s">
        <v>5330</v>
      </c>
      <c r="K7843" t="s">
        <v>39</v>
      </c>
      <c r="L7843" t="s">
        <v>51</v>
      </c>
      <c r="M7843" t="s">
        <v>5331</v>
      </c>
      <c r="N7843">
        <v>1347.5200000000002</v>
      </c>
      <c r="O7843">
        <v>8</v>
      </c>
      <c r="P7843">
        <v>0.2</v>
      </c>
      <c r="Q7843">
        <v>84.219999999999857</v>
      </c>
    </row>
    <row r="7844" spans="1:17" x14ac:dyDescent="0.3">
      <c r="A7844" t="s">
        <v>17</v>
      </c>
      <c r="B7844" t="s">
        <v>4011</v>
      </c>
      <c r="C7844" t="s">
        <v>4012</v>
      </c>
      <c r="D7844" t="s">
        <v>34</v>
      </c>
      <c r="E7844" t="s">
        <v>21</v>
      </c>
      <c r="F7844" t="s">
        <v>5410</v>
      </c>
      <c r="G7844" t="s">
        <v>1107</v>
      </c>
      <c r="H7844">
        <v>30062</v>
      </c>
      <c r="I7844" t="s">
        <v>24</v>
      </c>
      <c r="J7844" t="s">
        <v>5330</v>
      </c>
      <c r="K7844" t="s">
        <v>39</v>
      </c>
      <c r="L7844" t="s">
        <v>51</v>
      </c>
      <c r="M7844" t="s">
        <v>5331</v>
      </c>
      <c r="N7844">
        <v>1263.3000000000002</v>
      </c>
      <c r="O7844">
        <v>6</v>
      </c>
      <c r="P7844">
        <v>0</v>
      </c>
      <c r="Q7844">
        <v>315.82499999999993</v>
      </c>
    </row>
    <row r="7845" spans="1:17" x14ac:dyDescent="0.3">
      <c r="A7845" t="s">
        <v>17</v>
      </c>
      <c r="B7845" t="s">
        <v>481</v>
      </c>
      <c r="C7845" t="s">
        <v>482</v>
      </c>
      <c r="D7845" t="s">
        <v>90</v>
      </c>
      <c r="E7845" t="s">
        <v>21</v>
      </c>
      <c r="F7845" t="s">
        <v>269</v>
      </c>
      <c r="G7845" t="s">
        <v>187</v>
      </c>
      <c r="H7845">
        <v>60653</v>
      </c>
      <c r="I7845" t="s">
        <v>93</v>
      </c>
      <c r="J7845" t="s">
        <v>5330</v>
      </c>
      <c r="K7845" t="s">
        <v>39</v>
      </c>
      <c r="L7845" t="s">
        <v>51</v>
      </c>
      <c r="M7845" t="s">
        <v>5331</v>
      </c>
      <c r="N7845">
        <v>505.32000000000005</v>
      </c>
      <c r="O7845">
        <v>3</v>
      </c>
      <c r="P7845">
        <v>0.2</v>
      </c>
      <c r="Q7845">
        <v>31.582499999999953</v>
      </c>
    </row>
    <row r="7846" spans="1:17" x14ac:dyDescent="0.3">
      <c r="A7846" t="s">
        <v>42</v>
      </c>
      <c r="B7846" t="s">
        <v>2900</v>
      </c>
      <c r="C7846" t="s">
        <v>2901</v>
      </c>
      <c r="D7846" t="s">
        <v>20</v>
      </c>
      <c r="E7846" t="s">
        <v>21</v>
      </c>
      <c r="F7846" t="s">
        <v>2162</v>
      </c>
      <c r="G7846" t="s">
        <v>36</v>
      </c>
      <c r="H7846">
        <v>92704</v>
      </c>
      <c r="I7846" t="s">
        <v>37</v>
      </c>
      <c r="J7846" t="s">
        <v>5330</v>
      </c>
      <c r="K7846" t="s">
        <v>39</v>
      </c>
      <c r="L7846" t="s">
        <v>51</v>
      </c>
      <c r="M7846" t="s">
        <v>5331</v>
      </c>
      <c r="N7846">
        <v>421.1</v>
      </c>
      <c r="O7846">
        <v>2</v>
      </c>
      <c r="P7846">
        <v>0</v>
      </c>
      <c r="Q7846">
        <v>105.27499999999998</v>
      </c>
    </row>
    <row r="7847" spans="1:17" x14ac:dyDescent="0.3">
      <c r="A7847" t="s">
        <v>42</v>
      </c>
      <c r="B7847" t="s">
        <v>2357</v>
      </c>
      <c r="C7847" t="s">
        <v>2358</v>
      </c>
      <c r="D7847" t="s">
        <v>90</v>
      </c>
      <c r="E7847" t="s">
        <v>21</v>
      </c>
      <c r="F7847" t="s">
        <v>290</v>
      </c>
      <c r="G7847" t="s">
        <v>210</v>
      </c>
      <c r="H7847">
        <v>49201</v>
      </c>
      <c r="I7847" t="s">
        <v>93</v>
      </c>
      <c r="J7847" t="s">
        <v>2363</v>
      </c>
      <c r="K7847" t="s">
        <v>39</v>
      </c>
      <c r="L7847" t="s">
        <v>51</v>
      </c>
      <c r="M7847" t="s">
        <v>2364</v>
      </c>
      <c r="N7847">
        <v>352.38</v>
      </c>
      <c r="O7847">
        <v>2</v>
      </c>
      <c r="P7847">
        <v>0</v>
      </c>
      <c r="Q7847">
        <v>81.047399999999982</v>
      </c>
    </row>
    <row r="7848" spans="1:17" x14ac:dyDescent="0.3">
      <c r="A7848" t="s">
        <v>166</v>
      </c>
      <c r="B7848" t="s">
        <v>3646</v>
      </c>
      <c r="C7848" t="s">
        <v>3647</v>
      </c>
      <c r="D7848" t="s">
        <v>34</v>
      </c>
      <c r="E7848" t="s">
        <v>21</v>
      </c>
      <c r="F7848" t="s">
        <v>1549</v>
      </c>
      <c r="G7848" t="s">
        <v>46</v>
      </c>
      <c r="H7848">
        <v>33801</v>
      </c>
      <c r="I7848" t="s">
        <v>24</v>
      </c>
      <c r="J7848" t="s">
        <v>2363</v>
      </c>
      <c r="K7848" t="s">
        <v>39</v>
      </c>
      <c r="L7848" t="s">
        <v>51</v>
      </c>
      <c r="M7848" t="s">
        <v>2364</v>
      </c>
      <c r="N7848">
        <v>563.80799999999999</v>
      </c>
      <c r="O7848">
        <v>4</v>
      </c>
      <c r="P7848">
        <v>0.2</v>
      </c>
      <c r="Q7848">
        <v>21.142799999999966</v>
      </c>
    </row>
    <row r="7849" spans="1:17" x14ac:dyDescent="0.3">
      <c r="A7849" t="s">
        <v>42</v>
      </c>
      <c r="B7849" t="s">
        <v>3667</v>
      </c>
      <c r="C7849" t="s">
        <v>3668</v>
      </c>
      <c r="D7849" t="s">
        <v>20</v>
      </c>
      <c r="E7849" t="s">
        <v>21</v>
      </c>
      <c r="F7849" t="s">
        <v>129</v>
      </c>
      <c r="G7849" t="s">
        <v>130</v>
      </c>
      <c r="H7849">
        <v>19120</v>
      </c>
      <c r="I7849" t="s">
        <v>131</v>
      </c>
      <c r="J7849" t="s">
        <v>2363</v>
      </c>
      <c r="K7849" t="s">
        <v>39</v>
      </c>
      <c r="L7849" t="s">
        <v>51</v>
      </c>
      <c r="M7849" t="s">
        <v>2364</v>
      </c>
      <c r="N7849">
        <v>281.904</v>
      </c>
      <c r="O7849">
        <v>2</v>
      </c>
      <c r="P7849">
        <v>0.2</v>
      </c>
      <c r="Q7849">
        <v>10.571399999999983</v>
      </c>
    </row>
    <row r="7850" spans="1:17" x14ac:dyDescent="0.3">
      <c r="A7850" t="s">
        <v>42</v>
      </c>
      <c r="B7850" t="s">
        <v>5121</v>
      </c>
      <c r="C7850" t="s">
        <v>5122</v>
      </c>
      <c r="D7850" t="s">
        <v>90</v>
      </c>
      <c r="E7850" t="s">
        <v>21</v>
      </c>
      <c r="F7850" t="s">
        <v>129</v>
      </c>
      <c r="G7850" t="s">
        <v>130</v>
      </c>
      <c r="H7850">
        <v>19143</v>
      </c>
      <c r="I7850" t="s">
        <v>131</v>
      </c>
      <c r="J7850" t="s">
        <v>2363</v>
      </c>
      <c r="K7850" t="s">
        <v>39</v>
      </c>
      <c r="L7850" t="s">
        <v>51</v>
      </c>
      <c r="M7850" t="s">
        <v>2364</v>
      </c>
      <c r="N7850">
        <v>563.80799999999999</v>
      </c>
      <c r="O7850">
        <v>4</v>
      </c>
      <c r="P7850">
        <v>0.2</v>
      </c>
      <c r="Q7850">
        <v>21.142799999999966</v>
      </c>
    </row>
    <row r="7851" spans="1:17" x14ac:dyDescent="0.3">
      <c r="A7851" t="s">
        <v>17</v>
      </c>
      <c r="B7851" t="s">
        <v>2759</v>
      </c>
      <c r="C7851" t="s">
        <v>2760</v>
      </c>
      <c r="D7851" t="s">
        <v>20</v>
      </c>
      <c r="E7851" t="s">
        <v>21</v>
      </c>
      <c r="F7851" t="s">
        <v>5283</v>
      </c>
      <c r="G7851" t="s">
        <v>5284</v>
      </c>
      <c r="H7851">
        <v>58103</v>
      </c>
      <c r="I7851" t="s">
        <v>93</v>
      </c>
      <c r="J7851" t="s">
        <v>2363</v>
      </c>
      <c r="K7851" t="s">
        <v>39</v>
      </c>
      <c r="L7851" t="s">
        <v>51</v>
      </c>
      <c r="M7851" t="s">
        <v>2364</v>
      </c>
      <c r="N7851">
        <v>704.76</v>
      </c>
      <c r="O7851">
        <v>4</v>
      </c>
      <c r="P7851">
        <v>0</v>
      </c>
      <c r="Q7851">
        <v>162.09479999999996</v>
      </c>
    </row>
    <row r="7852" spans="1:17" x14ac:dyDescent="0.3">
      <c r="A7852" t="s">
        <v>17</v>
      </c>
      <c r="B7852" t="s">
        <v>1056</v>
      </c>
      <c r="C7852" t="s">
        <v>1057</v>
      </c>
      <c r="D7852" t="s">
        <v>20</v>
      </c>
      <c r="E7852" t="s">
        <v>21</v>
      </c>
      <c r="F7852" t="s">
        <v>112</v>
      </c>
      <c r="G7852" t="s">
        <v>36</v>
      </c>
      <c r="H7852">
        <v>94110</v>
      </c>
      <c r="I7852" t="s">
        <v>37</v>
      </c>
      <c r="J7852" t="s">
        <v>2363</v>
      </c>
      <c r="K7852" t="s">
        <v>39</v>
      </c>
      <c r="L7852" t="s">
        <v>51</v>
      </c>
      <c r="M7852" t="s">
        <v>2364</v>
      </c>
      <c r="N7852">
        <v>352.38</v>
      </c>
      <c r="O7852">
        <v>2</v>
      </c>
      <c r="P7852">
        <v>0</v>
      </c>
      <c r="Q7852">
        <v>81.047399999999982</v>
      </c>
    </row>
    <row r="7853" spans="1:17" x14ac:dyDescent="0.3">
      <c r="A7853" t="s">
        <v>166</v>
      </c>
      <c r="B7853" t="s">
        <v>5065</v>
      </c>
      <c r="C7853" t="s">
        <v>5066</v>
      </c>
      <c r="D7853" t="s">
        <v>20</v>
      </c>
      <c r="E7853" t="s">
        <v>21</v>
      </c>
      <c r="F7853" t="s">
        <v>129</v>
      </c>
      <c r="G7853" t="s">
        <v>130</v>
      </c>
      <c r="H7853">
        <v>19143</v>
      </c>
      <c r="I7853" t="s">
        <v>131</v>
      </c>
      <c r="J7853" t="s">
        <v>2363</v>
      </c>
      <c r="K7853" t="s">
        <v>39</v>
      </c>
      <c r="L7853" t="s">
        <v>51</v>
      </c>
      <c r="M7853" t="s">
        <v>2364</v>
      </c>
      <c r="N7853">
        <v>422.85599999999999</v>
      </c>
      <c r="O7853">
        <v>3</v>
      </c>
      <c r="P7853">
        <v>0.2</v>
      </c>
      <c r="Q7853">
        <v>15.857099999999974</v>
      </c>
    </row>
    <row r="7854" spans="1:17" x14ac:dyDescent="0.3">
      <c r="A7854" t="s">
        <v>42</v>
      </c>
      <c r="B7854" t="s">
        <v>4561</v>
      </c>
      <c r="C7854" t="s">
        <v>4562</v>
      </c>
      <c r="D7854" t="s">
        <v>20</v>
      </c>
      <c r="E7854" t="s">
        <v>21</v>
      </c>
      <c r="F7854" t="s">
        <v>409</v>
      </c>
      <c r="G7854" t="s">
        <v>78</v>
      </c>
      <c r="H7854">
        <v>28205</v>
      </c>
      <c r="I7854" t="s">
        <v>24</v>
      </c>
      <c r="J7854" t="s">
        <v>2363</v>
      </c>
      <c r="K7854" t="s">
        <v>39</v>
      </c>
      <c r="L7854" t="s">
        <v>51</v>
      </c>
      <c r="M7854" t="s">
        <v>2364</v>
      </c>
      <c r="N7854">
        <v>704.76</v>
      </c>
      <c r="O7854">
        <v>5</v>
      </c>
      <c r="P7854">
        <v>0.2</v>
      </c>
      <c r="Q7854">
        <v>26.428499999999957</v>
      </c>
    </row>
    <row r="7855" spans="1:17" x14ac:dyDescent="0.3">
      <c r="A7855" t="s">
        <v>42</v>
      </c>
      <c r="B7855" t="s">
        <v>3165</v>
      </c>
      <c r="C7855" t="s">
        <v>3166</v>
      </c>
      <c r="D7855" t="s">
        <v>20</v>
      </c>
      <c r="E7855" t="s">
        <v>21</v>
      </c>
      <c r="F7855" t="s">
        <v>235</v>
      </c>
      <c r="G7855" t="s">
        <v>236</v>
      </c>
      <c r="H7855">
        <v>10011</v>
      </c>
      <c r="I7855" t="s">
        <v>131</v>
      </c>
      <c r="J7855" t="s">
        <v>5579</v>
      </c>
      <c r="K7855" t="s">
        <v>39</v>
      </c>
      <c r="L7855" t="s">
        <v>51</v>
      </c>
      <c r="M7855" t="s">
        <v>5580</v>
      </c>
      <c r="N7855">
        <v>117.96</v>
      </c>
      <c r="O7855">
        <v>2</v>
      </c>
      <c r="P7855">
        <v>0</v>
      </c>
      <c r="Q7855">
        <v>5.8979999999999961</v>
      </c>
    </row>
    <row r="7856" spans="1:17" x14ac:dyDescent="0.3">
      <c r="A7856" t="s">
        <v>17</v>
      </c>
      <c r="B7856" t="s">
        <v>3024</v>
      </c>
      <c r="C7856" t="s">
        <v>3025</v>
      </c>
      <c r="D7856" t="s">
        <v>20</v>
      </c>
      <c r="E7856" t="s">
        <v>21</v>
      </c>
      <c r="F7856" t="s">
        <v>84</v>
      </c>
      <c r="G7856" t="s">
        <v>85</v>
      </c>
      <c r="H7856">
        <v>98103</v>
      </c>
      <c r="I7856" t="s">
        <v>37</v>
      </c>
      <c r="J7856" t="s">
        <v>5579</v>
      </c>
      <c r="K7856" t="s">
        <v>39</v>
      </c>
      <c r="L7856" t="s">
        <v>51</v>
      </c>
      <c r="M7856" t="s">
        <v>5580</v>
      </c>
      <c r="N7856">
        <v>353.88</v>
      </c>
      <c r="O7856">
        <v>6</v>
      </c>
      <c r="P7856">
        <v>0</v>
      </c>
      <c r="Q7856">
        <v>17.693999999999988</v>
      </c>
    </row>
    <row r="7857" spans="1:17" x14ac:dyDescent="0.3">
      <c r="A7857" t="s">
        <v>42</v>
      </c>
      <c r="B7857" t="s">
        <v>3571</v>
      </c>
      <c r="C7857" t="s">
        <v>3572</v>
      </c>
      <c r="D7857" t="s">
        <v>20</v>
      </c>
      <c r="E7857" t="s">
        <v>21</v>
      </c>
      <c r="F7857" t="s">
        <v>4095</v>
      </c>
      <c r="G7857" t="s">
        <v>436</v>
      </c>
      <c r="H7857">
        <v>43302</v>
      </c>
      <c r="I7857" t="s">
        <v>131</v>
      </c>
      <c r="J7857" t="s">
        <v>5579</v>
      </c>
      <c r="K7857" t="s">
        <v>39</v>
      </c>
      <c r="L7857" t="s">
        <v>51</v>
      </c>
      <c r="M7857" t="s">
        <v>5580</v>
      </c>
      <c r="N7857">
        <v>141.55199999999999</v>
      </c>
      <c r="O7857">
        <v>3</v>
      </c>
      <c r="P7857">
        <v>0.2</v>
      </c>
      <c r="Q7857">
        <v>-26.541000000000004</v>
      </c>
    </row>
    <row r="7858" spans="1:17" x14ac:dyDescent="0.3">
      <c r="A7858" t="s">
        <v>42</v>
      </c>
      <c r="B7858" t="s">
        <v>2308</v>
      </c>
      <c r="C7858" t="s">
        <v>2309</v>
      </c>
      <c r="D7858" t="s">
        <v>34</v>
      </c>
      <c r="E7858" t="s">
        <v>21</v>
      </c>
      <c r="F7858" t="s">
        <v>269</v>
      </c>
      <c r="G7858" t="s">
        <v>187</v>
      </c>
      <c r="H7858">
        <v>60653</v>
      </c>
      <c r="I7858" t="s">
        <v>93</v>
      </c>
      <c r="J7858" t="s">
        <v>5579</v>
      </c>
      <c r="K7858" t="s">
        <v>39</v>
      </c>
      <c r="L7858" t="s">
        <v>51</v>
      </c>
      <c r="M7858" t="s">
        <v>5580</v>
      </c>
      <c r="N7858">
        <v>235.92</v>
      </c>
      <c r="O7858">
        <v>5</v>
      </c>
      <c r="P7858">
        <v>0.2</v>
      </c>
      <c r="Q7858">
        <v>-44.235000000000007</v>
      </c>
    </row>
    <row r="7859" spans="1:17" x14ac:dyDescent="0.3">
      <c r="A7859" t="s">
        <v>42</v>
      </c>
      <c r="B7859" t="s">
        <v>449</v>
      </c>
      <c r="C7859" t="s">
        <v>450</v>
      </c>
      <c r="D7859" t="s">
        <v>34</v>
      </c>
      <c r="E7859" t="s">
        <v>21</v>
      </c>
      <c r="F7859" t="s">
        <v>35</v>
      </c>
      <c r="G7859" t="s">
        <v>36</v>
      </c>
      <c r="H7859">
        <v>90049</v>
      </c>
      <c r="I7859" t="s">
        <v>37</v>
      </c>
      <c r="J7859" t="s">
        <v>3939</v>
      </c>
      <c r="K7859" t="s">
        <v>39</v>
      </c>
      <c r="L7859" t="s">
        <v>51</v>
      </c>
      <c r="M7859" t="s">
        <v>3940</v>
      </c>
      <c r="N7859">
        <v>80.3</v>
      </c>
      <c r="O7859">
        <v>5</v>
      </c>
      <c r="P7859">
        <v>0</v>
      </c>
      <c r="Q7859">
        <v>20.877999999999997</v>
      </c>
    </row>
    <row r="7860" spans="1:17" x14ac:dyDescent="0.3">
      <c r="A7860" t="s">
        <v>166</v>
      </c>
      <c r="B7860" t="s">
        <v>3845</v>
      </c>
      <c r="C7860" t="s">
        <v>3846</v>
      </c>
      <c r="D7860" t="s">
        <v>20</v>
      </c>
      <c r="E7860" t="s">
        <v>21</v>
      </c>
      <c r="F7860" t="s">
        <v>1868</v>
      </c>
      <c r="G7860" t="s">
        <v>436</v>
      </c>
      <c r="H7860">
        <v>44105</v>
      </c>
      <c r="I7860" t="s">
        <v>131</v>
      </c>
      <c r="J7860" t="s">
        <v>3939</v>
      </c>
      <c r="K7860" t="s">
        <v>39</v>
      </c>
      <c r="L7860" t="s">
        <v>51</v>
      </c>
      <c r="M7860" t="s">
        <v>3940</v>
      </c>
      <c r="N7860">
        <v>25.695999999999998</v>
      </c>
      <c r="O7860">
        <v>2</v>
      </c>
      <c r="P7860">
        <v>0.2</v>
      </c>
      <c r="Q7860">
        <v>1.9271999999999991</v>
      </c>
    </row>
    <row r="7861" spans="1:17" x14ac:dyDescent="0.3">
      <c r="A7861" t="s">
        <v>17</v>
      </c>
      <c r="B7861" t="s">
        <v>3207</v>
      </c>
      <c r="C7861" t="s">
        <v>3208</v>
      </c>
      <c r="D7861" t="s">
        <v>34</v>
      </c>
      <c r="E7861" t="s">
        <v>21</v>
      </c>
      <c r="F7861" t="s">
        <v>3363</v>
      </c>
      <c r="G7861" t="s">
        <v>236</v>
      </c>
      <c r="H7861">
        <v>13601</v>
      </c>
      <c r="I7861" t="s">
        <v>131</v>
      </c>
      <c r="J7861" t="s">
        <v>3939</v>
      </c>
      <c r="K7861" t="s">
        <v>39</v>
      </c>
      <c r="L7861" t="s">
        <v>51</v>
      </c>
      <c r="M7861" t="s">
        <v>3940</v>
      </c>
      <c r="N7861">
        <v>96.359999999999985</v>
      </c>
      <c r="O7861">
        <v>6</v>
      </c>
      <c r="P7861">
        <v>0</v>
      </c>
      <c r="Q7861">
        <v>25.053599999999996</v>
      </c>
    </row>
    <row r="7862" spans="1:17" x14ac:dyDescent="0.3">
      <c r="A7862" t="s">
        <v>17</v>
      </c>
      <c r="B7862" t="s">
        <v>3831</v>
      </c>
      <c r="C7862" t="s">
        <v>3832</v>
      </c>
      <c r="D7862" t="s">
        <v>34</v>
      </c>
      <c r="E7862" t="s">
        <v>21</v>
      </c>
      <c r="F7862" t="s">
        <v>84</v>
      </c>
      <c r="G7862" t="s">
        <v>85</v>
      </c>
      <c r="H7862">
        <v>98105</v>
      </c>
      <c r="I7862" t="s">
        <v>37</v>
      </c>
      <c r="J7862" t="s">
        <v>3939</v>
      </c>
      <c r="K7862" t="s">
        <v>39</v>
      </c>
      <c r="L7862" t="s">
        <v>51</v>
      </c>
      <c r="M7862" t="s">
        <v>3940</v>
      </c>
      <c r="N7862">
        <v>16.059999999999999</v>
      </c>
      <c r="O7862">
        <v>1</v>
      </c>
      <c r="P7862">
        <v>0</v>
      </c>
      <c r="Q7862">
        <v>4.1755999999999993</v>
      </c>
    </row>
    <row r="7863" spans="1:17" x14ac:dyDescent="0.3">
      <c r="A7863" t="s">
        <v>42</v>
      </c>
      <c r="B7863" t="s">
        <v>293</v>
      </c>
      <c r="C7863" t="s">
        <v>294</v>
      </c>
      <c r="D7863" t="s">
        <v>20</v>
      </c>
      <c r="E7863" t="s">
        <v>21</v>
      </c>
      <c r="F7863" t="s">
        <v>295</v>
      </c>
      <c r="G7863" t="s">
        <v>296</v>
      </c>
      <c r="H7863">
        <v>38109</v>
      </c>
      <c r="I7863" t="s">
        <v>24</v>
      </c>
      <c r="J7863" t="s">
        <v>301</v>
      </c>
      <c r="K7863" t="s">
        <v>39</v>
      </c>
      <c r="L7863" t="s">
        <v>51</v>
      </c>
      <c r="M7863" t="s">
        <v>302</v>
      </c>
      <c r="N7863">
        <v>72.784000000000006</v>
      </c>
      <c r="O7863">
        <v>1</v>
      </c>
      <c r="P7863">
        <v>0.2</v>
      </c>
      <c r="Q7863">
        <v>-18.196000000000002</v>
      </c>
    </row>
    <row r="7864" spans="1:17" x14ac:dyDescent="0.3">
      <c r="A7864" t="s">
        <v>17</v>
      </c>
      <c r="B7864" t="s">
        <v>832</v>
      </c>
      <c r="C7864" t="s">
        <v>833</v>
      </c>
      <c r="D7864" t="s">
        <v>20</v>
      </c>
      <c r="E7864" t="s">
        <v>21</v>
      </c>
      <c r="F7864" t="s">
        <v>235</v>
      </c>
      <c r="G7864" t="s">
        <v>236</v>
      </c>
      <c r="H7864">
        <v>10035</v>
      </c>
      <c r="I7864" t="s">
        <v>131</v>
      </c>
      <c r="J7864" t="s">
        <v>301</v>
      </c>
      <c r="K7864" t="s">
        <v>39</v>
      </c>
      <c r="L7864" t="s">
        <v>51</v>
      </c>
      <c r="M7864" t="s">
        <v>302</v>
      </c>
      <c r="N7864">
        <v>272.94</v>
      </c>
      <c r="O7864">
        <v>3</v>
      </c>
      <c r="P7864">
        <v>0</v>
      </c>
      <c r="Q7864">
        <v>0</v>
      </c>
    </row>
    <row r="7865" spans="1:17" x14ac:dyDescent="0.3">
      <c r="A7865" t="s">
        <v>42</v>
      </c>
      <c r="B7865" t="s">
        <v>1517</v>
      </c>
      <c r="C7865" t="s">
        <v>1518</v>
      </c>
      <c r="D7865" t="s">
        <v>20</v>
      </c>
      <c r="E7865" t="s">
        <v>21</v>
      </c>
      <c r="F7865" t="s">
        <v>235</v>
      </c>
      <c r="G7865" t="s">
        <v>236</v>
      </c>
      <c r="H7865">
        <v>10011</v>
      </c>
      <c r="I7865" t="s">
        <v>131</v>
      </c>
      <c r="J7865" t="s">
        <v>301</v>
      </c>
      <c r="K7865" t="s">
        <v>39</v>
      </c>
      <c r="L7865" t="s">
        <v>51</v>
      </c>
      <c r="M7865" t="s">
        <v>302</v>
      </c>
      <c r="N7865">
        <v>454.90000000000003</v>
      </c>
      <c r="O7865">
        <v>5</v>
      </c>
      <c r="P7865">
        <v>0</v>
      </c>
      <c r="Q7865">
        <v>0</v>
      </c>
    </row>
    <row r="7866" spans="1:17" x14ac:dyDescent="0.3">
      <c r="A7866" t="s">
        <v>42</v>
      </c>
      <c r="B7866" t="s">
        <v>4959</v>
      </c>
      <c r="C7866" t="s">
        <v>4960</v>
      </c>
      <c r="D7866" t="s">
        <v>20</v>
      </c>
      <c r="E7866" t="s">
        <v>21</v>
      </c>
      <c r="F7866" t="s">
        <v>3540</v>
      </c>
      <c r="G7866" t="s">
        <v>92</v>
      </c>
      <c r="H7866">
        <v>75023</v>
      </c>
      <c r="I7866" t="s">
        <v>93</v>
      </c>
      <c r="J7866" t="s">
        <v>301</v>
      </c>
      <c r="K7866" t="s">
        <v>39</v>
      </c>
      <c r="L7866" t="s">
        <v>51</v>
      </c>
      <c r="M7866" t="s">
        <v>302</v>
      </c>
      <c r="N7866">
        <v>509.48800000000006</v>
      </c>
      <c r="O7866">
        <v>7</v>
      </c>
      <c r="P7866">
        <v>0.2</v>
      </c>
      <c r="Q7866">
        <v>-127.37200000000001</v>
      </c>
    </row>
    <row r="7867" spans="1:17" x14ac:dyDescent="0.3">
      <c r="A7867" t="s">
        <v>42</v>
      </c>
      <c r="B7867" t="s">
        <v>1305</v>
      </c>
      <c r="C7867" t="s">
        <v>1306</v>
      </c>
      <c r="D7867" t="s">
        <v>34</v>
      </c>
      <c r="E7867" t="s">
        <v>21</v>
      </c>
      <c r="F7867" t="s">
        <v>2688</v>
      </c>
      <c r="G7867" t="s">
        <v>2316</v>
      </c>
      <c r="H7867">
        <v>20735</v>
      </c>
      <c r="I7867" t="s">
        <v>131</v>
      </c>
      <c r="J7867" t="s">
        <v>301</v>
      </c>
      <c r="K7867" t="s">
        <v>39</v>
      </c>
      <c r="L7867" t="s">
        <v>51</v>
      </c>
      <c r="M7867" t="s">
        <v>302</v>
      </c>
      <c r="N7867">
        <v>636.86</v>
      </c>
      <c r="O7867">
        <v>7</v>
      </c>
      <c r="P7867">
        <v>0</v>
      </c>
      <c r="Q7867">
        <v>0</v>
      </c>
    </row>
    <row r="7868" spans="1:17" x14ac:dyDescent="0.3">
      <c r="A7868" t="s">
        <v>42</v>
      </c>
      <c r="B7868" t="s">
        <v>1584</v>
      </c>
      <c r="C7868" t="s">
        <v>1585</v>
      </c>
      <c r="D7868" t="s">
        <v>20</v>
      </c>
      <c r="E7868" t="s">
        <v>21</v>
      </c>
      <c r="F7868" t="s">
        <v>5662</v>
      </c>
      <c r="G7868" t="s">
        <v>296</v>
      </c>
      <c r="H7868">
        <v>37075</v>
      </c>
      <c r="I7868" t="s">
        <v>24</v>
      </c>
      <c r="J7868" t="s">
        <v>301</v>
      </c>
      <c r="K7868" t="s">
        <v>39</v>
      </c>
      <c r="L7868" t="s">
        <v>51</v>
      </c>
      <c r="M7868" t="s">
        <v>302</v>
      </c>
      <c r="N7868">
        <v>218.35200000000003</v>
      </c>
      <c r="O7868">
        <v>3</v>
      </c>
      <c r="P7868">
        <v>0.2</v>
      </c>
      <c r="Q7868">
        <v>-54.588000000000008</v>
      </c>
    </row>
    <row r="7869" spans="1:17" x14ac:dyDescent="0.3">
      <c r="A7869" t="s">
        <v>42</v>
      </c>
      <c r="B7869" t="s">
        <v>1175</v>
      </c>
      <c r="C7869" t="s">
        <v>1176</v>
      </c>
      <c r="D7869" t="s">
        <v>20</v>
      </c>
      <c r="E7869" t="s">
        <v>21</v>
      </c>
      <c r="F7869" t="s">
        <v>235</v>
      </c>
      <c r="G7869" t="s">
        <v>236</v>
      </c>
      <c r="H7869">
        <v>10035</v>
      </c>
      <c r="I7869" t="s">
        <v>131</v>
      </c>
      <c r="J7869" t="s">
        <v>301</v>
      </c>
      <c r="K7869" t="s">
        <v>39</v>
      </c>
      <c r="L7869" t="s">
        <v>51</v>
      </c>
      <c r="M7869" t="s">
        <v>302</v>
      </c>
      <c r="N7869">
        <v>272.94</v>
      </c>
      <c r="O7869">
        <v>3</v>
      </c>
      <c r="P7869">
        <v>0</v>
      </c>
      <c r="Q7869">
        <v>0</v>
      </c>
    </row>
    <row r="7870" spans="1:17" x14ac:dyDescent="0.3">
      <c r="A7870" t="s">
        <v>42</v>
      </c>
      <c r="B7870" t="s">
        <v>4034</v>
      </c>
      <c r="C7870" t="s">
        <v>4035</v>
      </c>
      <c r="D7870" t="s">
        <v>20</v>
      </c>
      <c r="E7870" t="s">
        <v>21</v>
      </c>
      <c r="F7870" t="s">
        <v>269</v>
      </c>
      <c r="G7870" t="s">
        <v>187</v>
      </c>
      <c r="H7870">
        <v>60610</v>
      </c>
      <c r="I7870" t="s">
        <v>93</v>
      </c>
      <c r="J7870" t="s">
        <v>301</v>
      </c>
      <c r="K7870" t="s">
        <v>39</v>
      </c>
      <c r="L7870" t="s">
        <v>51</v>
      </c>
      <c r="M7870" t="s">
        <v>302</v>
      </c>
      <c r="N7870">
        <v>72.784000000000006</v>
      </c>
      <c r="O7870">
        <v>1</v>
      </c>
      <c r="P7870">
        <v>0.2</v>
      </c>
      <c r="Q7870">
        <v>-18.196000000000002</v>
      </c>
    </row>
    <row r="7871" spans="1:17" x14ac:dyDescent="0.3">
      <c r="A7871" t="s">
        <v>42</v>
      </c>
      <c r="B7871" t="s">
        <v>877</v>
      </c>
      <c r="C7871" t="s">
        <v>878</v>
      </c>
      <c r="D7871" t="s">
        <v>34</v>
      </c>
      <c r="E7871" t="s">
        <v>21</v>
      </c>
      <c r="F7871" t="s">
        <v>879</v>
      </c>
      <c r="G7871" t="s">
        <v>436</v>
      </c>
      <c r="H7871">
        <v>45231</v>
      </c>
      <c r="I7871" t="s">
        <v>131</v>
      </c>
      <c r="J7871" t="s">
        <v>880</v>
      </c>
      <c r="K7871" t="s">
        <v>39</v>
      </c>
      <c r="L7871" t="s">
        <v>51</v>
      </c>
      <c r="M7871" t="s">
        <v>881</v>
      </c>
      <c r="N7871">
        <v>37.207999999999998</v>
      </c>
      <c r="O7871">
        <v>1</v>
      </c>
      <c r="P7871">
        <v>0.2</v>
      </c>
      <c r="Q7871">
        <v>-7.4416000000000011</v>
      </c>
    </row>
    <row r="7872" spans="1:17" x14ac:dyDescent="0.3">
      <c r="A7872" t="s">
        <v>17</v>
      </c>
      <c r="B7872" t="s">
        <v>686</v>
      </c>
      <c r="C7872" t="s">
        <v>687</v>
      </c>
      <c r="D7872" t="s">
        <v>90</v>
      </c>
      <c r="E7872" t="s">
        <v>21</v>
      </c>
      <c r="F7872" t="s">
        <v>84</v>
      </c>
      <c r="G7872" t="s">
        <v>85</v>
      </c>
      <c r="H7872">
        <v>98105</v>
      </c>
      <c r="I7872" t="s">
        <v>37</v>
      </c>
      <c r="J7872" t="s">
        <v>880</v>
      </c>
      <c r="K7872" t="s">
        <v>39</v>
      </c>
      <c r="L7872" t="s">
        <v>51</v>
      </c>
      <c r="M7872" t="s">
        <v>881</v>
      </c>
      <c r="N7872">
        <v>46.51</v>
      </c>
      <c r="O7872">
        <v>1</v>
      </c>
      <c r="P7872">
        <v>0</v>
      </c>
      <c r="Q7872">
        <v>1.8603999999999985</v>
      </c>
    </row>
    <row r="7873" spans="1:17" x14ac:dyDescent="0.3">
      <c r="A7873" t="s">
        <v>42</v>
      </c>
      <c r="B7873" t="s">
        <v>3134</v>
      </c>
      <c r="C7873" t="s">
        <v>3135</v>
      </c>
      <c r="D7873" t="s">
        <v>90</v>
      </c>
      <c r="E7873" t="s">
        <v>21</v>
      </c>
      <c r="F7873" t="s">
        <v>1078</v>
      </c>
      <c r="G7873" t="s">
        <v>92</v>
      </c>
      <c r="H7873">
        <v>78745</v>
      </c>
      <c r="I7873" t="s">
        <v>93</v>
      </c>
      <c r="J7873" t="s">
        <v>880</v>
      </c>
      <c r="K7873" t="s">
        <v>39</v>
      </c>
      <c r="L7873" t="s">
        <v>51</v>
      </c>
      <c r="M7873" t="s">
        <v>881</v>
      </c>
      <c r="N7873">
        <v>74.415999999999997</v>
      </c>
      <c r="O7873">
        <v>2</v>
      </c>
      <c r="P7873">
        <v>0.2</v>
      </c>
      <c r="Q7873">
        <v>-14.883200000000002</v>
      </c>
    </row>
    <row r="7874" spans="1:17" x14ac:dyDescent="0.3">
      <c r="A7874" t="s">
        <v>42</v>
      </c>
      <c r="B7874" t="s">
        <v>119</v>
      </c>
      <c r="C7874" t="s">
        <v>120</v>
      </c>
      <c r="D7874" t="s">
        <v>34</v>
      </c>
      <c r="E7874" t="s">
        <v>21</v>
      </c>
      <c r="F7874" t="s">
        <v>3481</v>
      </c>
      <c r="G7874" t="s">
        <v>644</v>
      </c>
      <c r="H7874">
        <v>70506</v>
      </c>
      <c r="I7874" t="s">
        <v>24</v>
      </c>
      <c r="J7874" t="s">
        <v>880</v>
      </c>
      <c r="K7874" t="s">
        <v>39</v>
      </c>
      <c r="L7874" t="s">
        <v>51</v>
      </c>
      <c r="M7874" t="s">
        <v>881</v>
      </c>
      <c r="N7874">
        <v>232.54999999999998</v>
      </c>
      <c r="O7874">
        <v>5</v>
      </c>
      <c r="P7874">
        <v>0</v>
      </c>
      <c r="Q7874">
        <v>9.3019999999999925</v>
      </c>
    </row>
    <row r="7875" spans="1:17" x14ac:dyDescent="0.3">
      <c r="A7875" t="s">
        <v>42</v>
      </c>
      <c r="B7875" t="s">
        <v>617</v>
      </c>
      <c r="C7875" t="s">
        <v>618</v>
      </c>
      <c r="D7875" t="s">
        <v>34</v>
      </c>
      <c r="E7875" t="s">
        <v>21</v>
      </c>
      <c r="F7875" t="s">
        <v>35</v>
      </c>
      <c r="G7875" t="s">
        <v>36</v>
      </c>
      <c r="H7875">
        <v>90049</v>
      </c>
      <c r="I7875" t="s">
        <v>37</v>
      </c>
      <c r="J7875" t="s">
        <v>880</v>
      </c>
      <c r="K7875" t="s">
        <v>39</v>
      </c>
      <c r="L7875" t="s">
        <v>51</v>
      </c>
      <c r="M7875" t="s">
        <v>881</v>
      </c>
      <c r="N7875">
        <v>93.02</v>
      </c>
      <c r="O7875">
        <v>2</v>
      </c>
      <c r="P7875">
        <v>0</v>
      </c>
      <c r="Q7875">
        <v>3.720799999999997</v>
      </c>
    </row>
    <row r="7876" spans="1:17" x14ac:dyDescent="0.3">
      <c r="A7876" t="s">
        <v>42</v>
      </c>
      <c r="B7876" t="s">
        <v>98</v>
      </c>
      <c r="C7876" t="s">
        <v>99</v>
      </c>
      <c r="D7876" t="s">
        <v>20</v>
      </c>
      <c r="E7876" t="s">
        <v>21</v>
      </c>
      <c r="F7876" t="s">
        <v>100</v>
      </c>
      <c r="G7876" t="s">
        <v>101</v>
      </c>
      <c r="H7876">
        <v>53711</v>
      </c>
      <c r="I7876" t="s">
        <v>93</v>
      </c>
      <c r="J7876" t="s">
        <v>102</v>
      </c>
      <c r="K7876" t="s">
        <v>39</v>
      </c>
      <c r="L7876" t="s">
        <v>51</v>
      </c>
      <c r="M7876" t="s">
        <v>103</v>
      </c>
      <c r="N7876">
        <v>665.88</v>
      </c>
      <c r="O7876">
        <v>6</v>
      </c>
      <c r="P7876">
        <v>0</v>
      </c>
      <c r="Q7876">
        <v>13.317599999999999</v>
      </c>
    </row>
    <row r="7877" spans="1:17" x14ac:dyDescent="0.3">
      <c r="A7877" t="s">
        <v>42</v>
      </c>
      <c r="B7877" t="s">
        <v>4789</v>
      </c>
      <c r="C7877" t="s">
        <v>4790</v>
      </c>
      <c r="D7877" t="s">
        <v>20</v>
      </c>
      <c r="E7877" t="s">
        <v>21</v>
      </c>
      <c r="F7877" t="s">
        <v>552</v>
      </c>
      <c r="G7877" t="s">
        <v>36</v>
      </c>
      <c r="H7877">
        <v>95123</v>
      </c>
      <c r="I7877" t="s">
        <v>37</v>
      </c>
      <c r="J7877" t="s">
        <v>102</v>
      </c>
      <c r="K7877" t="s">
        <v>39</v>
      </c>
      <c r="L7877" t="s">
        <v>51</v>
      </c>
      <c r="M7877" t="s">
        <v>103</v>
      </c>
      <c r="N7877">
        <v>332.94</v>
      </c>
      <c r="O7877">
        <v>3</v>
      </c>
      <c r="P7877">
        <v>0</v>
      </c>
      <c r="Q7877">
        <v>6.6587999999999994</v>
      </c>
    </row>
    <row r="7878" spans="1:17" x14ac:dyDescent="0.3">
      <c r="A7878" t="s">
        <v>166</v>
      </c>
      <c r="B7878" t="s">
        <v>3391</v>
      </c>
      <c r="C7878" t="s">
        <v>3392</v>
      </c>
      <c r="D7878" t="s">
        <v>20</v>
      </c>
      <c r="E7878" t="s">
        <v>21</v>
      </c>
      <c r="F7878" t="s">
        <v>829</v>
      </c>
      <c r="G7878" t="s">
        <v>36</v>
      </c>
      <c r="H7878">
        <v>92105</v>
      </c>
      <c r="I7878" t="s">
        <v>37</v>
      </c>
      <c r="J7878" t="s">
        <v>102</v>
      </c>
      <c r="K7878" t="s">
        <v>39</v>
      </c>
      <c r="L7878" t="s">
        <v>51</v>
      </c>
      <c r="M7878" t="s">
        <v>103</v>
      </c>
      <c r="N7878">
        <v>443.92</v>
      </c>
      <c r="O7878">
        <v>4</v>
      </c>
      <c r="P7878">
        <v>0</v>
      </c>
      <c r="Q7878">
        <v>8.8783999999999992</v>
      </c>
    </row>
    <row r="7879" spans="1:17" x14ac:dyDescent="0.3">
      <c r="A7879" t="s">
        <v>42</v>
      </c>
      <c r="B7879" t="s">
        <v>4697</v>
      </c>
      <c r="C7879" t="s">
        <v>4698</v>
      </c>
      <c r="D7879" t="s">
        <v>20</v>
      </c>
      <c r="E7879" t="s">
        <v>21</v>
      </c>
      <c r="F7879" t="s">
        <v>336</v>
      </c>
      <c r="G7879" t="s">
        <v>337</v>
      </c>
      <c r="H7879">
        <v>29203</v>
      </c>
      <c r="I7879" t="s">
        <v>24</v>
      </c>
      <c r="J7879" t="s">
        <v>102</v>
      </c>
      <c r="K7879" t="s">
        <v>39</v>
      </c>
      <c r="L7879" t="s">
        <v>51</v>
      </c>
      <c r="M7879" t="s">
        <v>103</v>
      </c>
      <c r="N7879">
        <v>887.84</v>
      </c>
      <c r="O7879">
        <v>8</v>
      </c>
      <c r="P7879">
        <v>0</v>
      </c>
      <c r="Q7879">
        <v>17.756799999999998</v>
      </c>
    </row>
    <row r="7880" spans="1:17" x14ac:dyDescent="0.3">
      <c r="A7880" t="s">
        <v>42</v>
      </c>
      <c r="B7880" t="s">
        <v>3146</v>
      </c>
      <c r="C7880" t="s">
        <v>3147</v>
      </c>
      <c r="D7880" t="s">
        <v>34</v>
      </c>
      <c r="E7880" t="s">
        <v>21</v>
      </c>
      <c r="F7880" t="s">
        <v>35</v>
      </c>
      <c r="G7880" t="s">
        <v>36</v>
      </c>
      <c r="H7880">
        <v>90036</v>
      </c>
      <c r="I7880" t="s">
        <v>37</v>
      </c>
      <c r="J7880" t="s">
        <v>102</v>
      </c>
      <c r="K7880" t="s">
        <v>39</v>
      </c>
      <c r="L7880" t="s">
        <v>51</v>
      </c>
      <c r="M7880" t="s">
        <v>103</v>
      </c>
      <c r="N7880">
        <v>221.96</v>
      </c>
      <c r="O7880">
        <v>2</v>
      </c>
      <c r="P7880">
        <v>0</v>
      </c>
      <c r="Q7880">
        <v>4.4391999999999996</v>
      </c>
    </row>
    <row r="7881" spans="1:17" x14ac:dyDescent="0.3">
      <c r="A7881" t="s">
        <v>42</v>
      </c>
      <c r="B7881" t="s">
        <v>2506</v>
      </c>
      <c r="C7881" t="s">
        <v>2507</v>
      </c>
      <c r="D7881" t="s">
        <v>20</v>
      </c>
      <c r="E7881" t="s">
        <v>21</v>
      </c>
      <c r="F7881" t="s">
        <v>22</v>
      </c>
      <c r="G7881" t="s">
        <v>23</v>
      </c>
      <c r="H7881">
        <v>42420</v>
      </c>
      <c r="I7881" t="s">
        <v>24</v>
      </c>
      <c r="J7881" t="s">
        <v>2510</v>
      </c>
      <c r="K7881" t="s">
        <v>39</v>
      </c>
      <c r="L7881" t="s">
        <v>51</v>
      </c>
      <c r="M7881" t="s">
        <v>2511</v>
      </c>
      <c r="N7881">
        <v>36.630000000000003</v>
      </c>
      <c r="O7881">
        <v>3</v>
      </c>
      <c r="P7881">
        <v>0</v>
      </c>
      <c r="Q7881">
        <v>9.8901000000000039</v>
      </c>
    </row>
    <row r="7882" spans="1:17" x14ac:dyDescent="0.3">
      <c r="A7882" t="s">
        <v>42</v>
      </c>
      <c r="B7882" t="s">
        <v>2236</v>
      </c>
      <c r="C7882" t="s">
        <v>2237</v>
      </c>
      <c r="D7882" t="s">
        <v>34</v>
      </c>
      <c r="E7882" t="s">
        <v>21</v>
      </c>
      <c r="F7882" t="s">
        <v>235</v>
      </c>
      <c r="G7882" t="s">
        <v>236</v>
      </c>
      <c r="H7882">
        <v>10011</v>
      </c>
      <c r="I7882" t="s">
        <v>131</v>
      </c>
      <c r="J7882" t="s">
        <v>2510</v>
      </c>
      <c r="K7882" t="s">
        <v>39</v>
      </c>
      <c r="L7882" t="s">
        <v>51</v>
      </c>
      <c r="M7882" t="s">
        <v>2511</v>
      </c>
      <c r="N7882">
        <v>36.630000000000003</v>
      </c>
      <c r="O7882">
        <v>3</v>
      </c>
      <c r="P7882">
        <v>0</v>
      </c>
      <c r="Q7882">
        <v>9.8901000000000039</v>
      </c>
    </row>
    <row r="7883" spans="1:17" x14ac:dyDescent="0.3">
      <c r="A7883" t="s">
        <v>42</v>
      </c>
      <c r="B7883" t="s">
        <v>2332</v>
      </c>
      <c r="C7883" t="s">
        <v>2333</v>
      </c>
      <c r="D7883" t="s">
        <v>20</v>
      </c>
      <c r="E7883" t="s">
        <v>21</v>
      </c>
      <c r="F7883" t="s">
        <v>5420</v>
      </c>
      <c r="G7883" t="s">
        <v>101</v>
      </c>
      <c r="H7883">
        <v>54401</v>
      </c>
      <c r="I7883" t="s">
        <v>93</v>
      </c>
      <c r="J7883" t="s">
        <v>2510</v>
      </c>
      <c r="K7883" t="s">
        <v>39</v>
      </c>
      <c r="L7883" t="s">
        <v>51</v>
      </c>
      <c r="M7883" t="s">
        <v>2511</v>
      </c>
      <c r="N7883">
        <v>36.630000000000003</v>
      </c>
      <c r="O7883">
        <v>3</v>
      </c>
      <c r="P7883">
        <v>0</v>
      </c>
      <c r="Q7883">
        <v>9.8901000000000039</v>
      </c>
    </row>
    <row r="7884" spans="1:17" x14ac:dyDescent="0.3">
      <c r="A7884" t="s">
        <v>17</v>
      </c>
      <c r="B7884" t="s">
        <v>4300</v>
      </c>
      <c r="C7884" t="s">
        <v>4301</v>
      </c>
      <c r="D7884" t="s">
        <v>20</v>
      </c>
      <c r="E7884" t="s">
        <v>21</v>
      </c>
      <c r="F7884" t="s">
        <v>235</v>
      </c>
      <c r="G7884" t="s">
        <v>236</v>
      </c>
      <c r="H7884">
        <v>10024</v>
      </c>
      <c r="I7884" t="s">
        <v>131</v>
      </c>
      <c r="J7884" t="s">
        <v>2510</v>
      </c>
      <c r="K7884" t="s">
        <v>39</v>
      </c>
      <c r="L7884" t="s">
        <v>51</v>
      </c>
      <c r="M7884" t="s">
        <v>2511</v>
      </c>
      <c r="N7884">
        <v>36.630000000000003</v>
      </c>
      <c r="O7884">
        <v>3</v>
      </c>
      <c r="P7884">
        <v>0</v>
      </c>
      <c r="Q7884">
        <v>9.8901000000000039</v>
      </c>
    </row>
    <row r="7885" spans="1:17" x14ac:dyDescent="0.3">
      <c r="A7885" t="s">
        <v>42</v>
      </c>
      <c r="B7885" t="s">
        <v>233</v>
      </c>
      <c r="C7885" t="s">
        <v>234</v>
      </c>
      <c r="D7885" t="s">
        <v>34</v>
      </c>
      <c r="E7885" t="s">
        <v>21</v>
      </c>
      <c r="F7885" t="s">
        <v>35</v>
      </c>
      <c r="G7885" t="s">
        <v>36</v>
      </c>
      <c r="H7885">
        <v>90036</v>
      </c>
      <c r="I7885" t="s">
        <v>37</v>
      </c>
      <c r="J7885" t="s">
        <v>2510</v>
      </c>
      <c r="K7885" t="s">
        <v>39</v>
      </c>
      <c r="L7885" t="s">
        <v>51</v>
      </c>
      <c r="M7885" t="s">
        <v>2511</v>
      </c>
      <c r="N7885">
        <v>48.84</v>
      </c>
      <c r="O7885">
        <v>4</v>
      </c>
      <c r="P7885">
        <v>0</v>
      </c>
      <c r="Q7885">
        <v>13.186800000000005</v>
      </c>
    </row>
    <row r="7886" spans="1:17" x14ac:dyDescent="0.3">
      <c r="A7886" t="s">
        <v>17</v>
      </c>
      <c r="B7886" t="s">
        <v>2097</v>
      </c>
      <c r="C7886" t="s">
        <v>2098</v>
      </c>
      <c r="D7886" t="s">
        <v>20</v>
      </c>
      <c r="E7886" t="s">
        <v>21</v>
      </c>
      <c r="F7886" t="s">
        <v>1700</v>
      </c>
      <c r="G7886" t="s">
        <v>369</v>
      </c>
      <c r="H7886">
        <v>97301</v>
      </c>
      <c r="I7886" t="s">
        <v>37</v>
      </c>
      <c r="J7886" t="s">
        <v>2510</v>
      </c>
      <c r="K7886" t="s">
        <v>39</v>
      </c>
      <c r="L7886" t="s">
        <v>51</v>
      </c>
      <c r="M7886" t="s">
        <v>2511</v>
      </c>
      <c r="N7886">
        <v>29.304000000000002</v>
      </c>
      <c r="O7886">
        <v>3</v>
      </c>
      <c r="P7886">
        <v>0.2</v>
      </c>
      <c r="Q7886">
        <v>2.5641000000000034</v>
      </c>
    </row>
    <row r="7887" spans="1:17" x14ac:dyDescent="0.3">
      <c r="A7887" t="s">
        <v>166</v>
      </c>
      <c r="B7887" t="s">
        <v>2691</v>
      </c>
      <c r="C7887" t="s">
        <v>2692</v>
      </c>
      <c r="D7887" t="s">
        <v>90</v>
      </c>
      <c r="E7887" t="s">
        <v>21</v>
      </c>
      <c r="F7887" t="s">
        <v>2777</v>
      </c>
      <c r="G7887" t="s">
        <v>283</v>
      </c>
      <c r="H7887">
        <v>22801</v>
      </c>
      <c r="I7887" t="s">
        <v>24</v>
      </c>
      <c r="J7887" t="s">
        <v>2778</v>
      </c>
      <c r="K7887" t="s">
        <v>39</v>
      </c>
      <c r="L7887" t="s">
        <v>51</v>
      </c>
      <c r="M7887" t="s">
        <v>2779</v>
      </c>
      <c r="N7887">
        <v>122.48</v>
      </c>
      <c r="O7887">
        <v>2</v>
      </c>
      <c r="P7887">
        <v>0</v>
      </c>
      <c r="Q7887">
        <v>0</v>
      </c>
    </row>
    <row r="7888" spans="1:17" x14ac:dyDescent="0.3">
      <c r="A7888" t="s">
        <v>17</v>
      </c>
      <c r="B7888" t="s">
        <v>449</v>
      </c>
      <c r="C7888" t="s">
        <v>450</v>
      </c>
      <c r="D7888" t="s">
        <v>34</v>
      </c>
      <c r="E7888" t="s">
        <v>21</v>
      </c>
      <c r="F7888" t="s">
        <v>269</v>
      </c>
      <c r="G7888" t="s">
        <v>187</v>
      </c>
      <c r="H7888">
        <v>60623</v>
      </c>
      <c r="I7888" t="s">
        <v>93</v>
      </c>
      <c r="J7888" t="s">
        <v>2778</v>
      </c>
      <c r="K7888" t="s">
        <v>39</v>
      </c>
      <c r="L7888" t="s">
        <v>51</v>
      </c>
      <c r="M7888" t="s">
        <v>2779</v>
      </c>
      <c r="N7888">
        <v>97.984000000000009</v>
      </c>
      <c r="O7888">
        <v>2</v>
      </c>
      <c r="P7888">
        <v>0.2</v>
      </c>
      <c r="Q7888">
        <v>-24.496000000000002</v>
      </c>
    </row>
    <row r="7889" spans="1:17" x14ac:dyDescent="0.3">
      <c r="A7889" t="s">
        <v>42</v>
      </c>
      <c r="B7889" t="s">
        <v>1597</v>
      </c>
      <c r="C7889" t="s">
        <v>1598</v>
      </c>
      <c r="D7889" t="s">
        <v>20</v>
      </c>
      <c r="E7889" t="s">
        <v>21</v>
      </c>
      <c r="F7889" t="s">
        <v>4164</v>
      </c>
      <c r="G7889" t="s">
        <v>1292</v>
      </c>
      <c r="H7889">
        <v>38671</v>
      </c>
      <c r="I7889" t="s">
        <v>24</v>
      </c>
      <c r="J7889" t="s">
        <v>2778</v>
      </c>
      <c r="K7889" t="s">
        <v>39</v>
      </c>
      <c r="L7889" t="s">
        <v>51</v>
      </c>
      <c r="M7889" t="s">
        <v>2779</v>
      </c>
      <c r="N7889">
        <v>306.2</v>
      </c>
      <c r="O7889">
        <v>5</v>
      </c>
      <c r="P7889">
        <v>0</v>
      </c>
      <c r="Q7889">
        <v>0</v>
      </c>
    </row>
    <row r="7890" spans="1:17" x14ac:dyDescent="0.3">
      <c r="A7890" t="s">
        <v>42</v>
      </c>
      <c r="B7890" t="s">
        <v>1300</v>
      </c>
      <c r="C7890" t="s">
        <v>1301</v>
      </c>
      <c r="D7890" t="s">
        <v>90</v>
      </c>
      <c r="E7890" t="s">
        <v>21</v>
      </c>
      <c r="F7890" t="s">
        <v>2374</v>
      </c>
      <c r="G7890" t="s">
        <v>283</v>
      </c>
      <c r="H7890">
        <v>22304</v>
      </c>
      <c r="I7890" t="s">
        <v>24</v>
      </c>
      <c r="J7890" t="s">
        <v>2778</v>
      </c>
      <c r="K7890" t="s">
        <v>39</v>
      </c>
      <c r="L7890" t="s">
        <v>51</v>
      </c>
      <c r="M7890" t="s">
        <v>2779</v>
      </c>
      <c r="N7890">
        <v>489.92</v>
      </c>
      <c r="O7890">
        <v>8</v>
      </c>
      <c r="P7890">
        <v>0</v>
      </c>
      <c r="Q7890">
        <v>0</v>
      </c>
    </row>
    <row r="7891" spans="1:17" x14ac:dyDescent="0.3">
      <c r="A7891" t="s">
        <v>17</v>
      </c>
      <c r="B7891" t="s">
        <v>510</v>
      </c>
      <c r="C7891" t="s">
        <v>511</v>
      </c>
      <c r="D7891" t="s">
        <v>34</v>
      </c>
      <c r="E7891" t="s">
        <v>21</v>
      </c>
      <c r="F7891" t="s">
        <v>235</v>
      </c>
      <c r="G7891" t="s">
        <v>236</v>
      </c>
      <c r="H7891">
        <v>10024</v>
      </c>
      <c r="I7891" t="s">
        <v>131</v>
      </c>
      <c r="J7891" t="s">
        <v>2778</v>
      </c>
      <c r="K7891" t="s">
        <v>39</v>
      </c>
      <c r="L7891" t="s">
        <v>51</v>
      </c>
      <c r="M7891" t="s">
        <v>2779</v>
      </c>
      <c r="N7891">
        <v>428.68</v>
      </c>
      <c r="O7891">
        <v>7</v>
      </c>
      <c r="P7891">
        <v>0</v>
      </c>
      <c r="Q7891">
        <v>0</v>
      </c>
    </row>
    <row r="7892" spans="1:17" x14ac:dyDescent="0.3">
      <c r="A7892" t="s">
        <v>42</v>
      </c>
      <c r="B7892" t="s">
        <v>2691</v>
      </c>
      <c r="C7892" t="s">
        <v>2692</v>
      </c>
      <c r="D7892" t="s">
        <v>90</v>
      </c>
      <c r="E7892" t="s">
        <v>21</v>
      </c>
      <c r="F7892" t="s">
        <v>409</v>
      </c>
      <c r="G7892" t="s">
        <v>78</v>
      </c>
      <c r="H7892">
        <v>28205</v>
      </c>
      <c r="I7892" t="s">
        <v>24</v>
      </c>
      <c r="J7892" t="s">
        <v>2693</v>
      </c>
      <c r="K7892" t="s">
        <v>39</v>
      </c>
      <c r="L7892" t="s">
        <v>51</v>
      </c>
      <c r="M7892" t="s">
        <v>2694</v>
      </c>
      <c r="N7892">
        <v>348.20799999999997</v>
      </c>
      <c r="O7892">
        <v>7</v>
      </c>
      <c r="P7892">
        <v>0.2</v>
      </c>
      <c r="Q7892">
        <v>30.468200000000024</v>
      </c>
    </row>
    <row r="7893" spans="1:17" x14ac:dyDescent="0.3">
      <c r="A7893" t="s">
        <v>42</v>
      </c>
      <c r="B7893" t="s">
        <v>1957</v>
      </c>
      <c r="C7893" t="s">
        <v>1958</v>
      </c>
      <c r="D7893" t="s">
        <v>20</v>
      </c>
      <c r="E7893" t="s">
        <v>21</v>
      </c>
      <c r="F7893" t="s">
        <v>35</v>
      </c>
      <c r="G7893" t="s">
        <v>36</v>
      </c>
      <c r="H7893">
        <v>90045</v>
      </c>
      <c r="I7893" t="s">
        <v>37</v>
      </c>
      <c r="J7893" t="s">
        <v>2693</v>
      </c>
      <c r="K7893" t="s">
        <v>39</v>
      </c>
      <c r="L7893" t="s">
        <v>51</v>
      </c>
      <c r="M7893" t="s">
        <v>2694</v>
      </c>
      <c r="N7893">
        <v>62.18</v>
      </c>
      <c r="O7893">
        <v>1</v>
      </c>
      <c r="P7893">
        <v>0</v>
      </c>
      <c r="Q7893">
        <v>16.788600000000002</v>
      </c>
    </row>
    <row r="7894" spans="1:17" x14ac:dyDescent="0.3">
      <c r="A7894" t="s">
        <v>166</v>
      </c>
      <c r="B7894" t="s">
        <v>739</v>
      </c>
      <c r="C7894" t="s">
        <v>740</v>
      </c>
      <c r="D7894" t="s">
        <v>34</v>
      </c>
      <c r="E7894" t="s">
        <v>21</v>
      </c>
      <c r="F7894" t="s">
        <v>112</v>
      </c>
      <c r="G7894" t="s">
        <v>36</v>
      </c>
      <c r="H7894">
        <v>94122</v>
      </c>
      <c r="I7894" t="s">
        <v>37</v>
      </c>
      <c r="J7894" t="s">
        <v>2693</v>
      </c>
      <c r="K7894" t="s">
        <v>39</v>
      </c>
      <c r="L7894" t="s">
        <v>51</v>
      </c>
      <c r="M7894" t="s">
        <v>2694</v>
      </c>
      <c r="N7894">
        <v>559.62</v>
      </c>
      <c r="O7894">
        <v>9</v>
      </c>
      <c r="P7894">
        <v>0</v>
      </c>
      <c r="Q7894">
        <v>151.09740000000002</v>
      </c>
    </row>
    <row r="7895" spans="1:17" x14ac:dyDescent="0.3">
      <c r="A7895" t="s">
        <v>42</v>
      </c>
      <c r="B7895" t="s">
        <v>2375</v>
      </c>
      <c r="C7895" t="s">
        <v>2376</v>
      </c>
      <c r="D7895" t="s">
        <v>20</v>
      </c>
      <c r="E7895" t="s">
        <v>21</v>
      </c>
      <c r="F7895" t="s">
        <v>1480</v>
      </c>
      <c r="G7895" t="s">
        <v>36</v>
      </c>
      <c r="H7895">
        <v>92627</v>
      </c>
      <c r="I7895" t="s">
        <v>37</v>
      </c>
      <c r="J7895" t="s">
        <v>2693</v>
      </c>
      <c r="K7895" t="s">
        <v>39</v>
      </c>
      <c r="L7895" t="s">
        <v>51</v>
      </c>
      <c r="M7895" t="s">
        <v>2694</v>
      </c>
      <c r="N7895">
        <v>124.36</v>
      </c>
      <c r="O7895">
        <v>2</v>
      </c>
      <c r="P7895">
        <v>0</v>
      </c>
      <c r="Q7895">
        <v>33.577200000000005</v>
      </c>
    </row>
    <row r="7896" spans="1:17" x14ac:dyDescent="0.3">
      <c r="A7896" t="s">
        <v>42</v>
      </c>
      <c r="B7896" t="s">
        <v>3041</v>
      </c>
      <c r="C7896" t="s">
        <v>3042</v>
      </c>
      <c r="D7896" t="s">
        <v>90</v>
      </c>
      <c r="E7896" t="s">
        <v>21</v>
      </c>
      <c r="F7896" t="s">
        <v>399</v>
      </c>
      <c r="G7896" t="s">
        <v>187</v>
      </c>
      <c r="H7896">
        <v>60505</v>
      </c>
      <c r="I7896" t="s">
        <v>93</v>
      </c>
      <c r="J7896" t="s">
        <v>2693</v>
      </c>
      <c r="K7896" t="s">
        <v>39</v>
      </c>
      <c r="L7896" t="s">
        <v>51</v>
      </c>
      <c r="M7896" t="s">
        <v>2694</v>
      </c>
      <c r="N7896">
        <v>298.464</v>
      </c>
      <c r="O7896">
        <v>6</v>
      </c>
      <c r="P7896">
        <v>0.2</v>
      </c>
      <c r="Q7896">
        <v>26.115600000000015</v>
      </c>
    </row>
    <row r="7897" spans="1:17" x14ac:dyDescent="0.3">
      <c r="A7897" t="s">
        <v>1122</v>
      </c>
      <c r="B7897" t="s">
        <v>4773</v>
      </c>
      <c r="C7897" t="s">
        <v>4774</v>
      </c>
      <c r="D7897" t="s">
        <v>34</v>
      </c>
      <c r="E7897" t="s">
        <v>21</v>
      </c>
      <c r="F7897" t="s">
        <v>531</v>
      </c>
      <c r="G7897" t="s">
        <v>436</v>
      </c>
      <c r="H7897">
        <v>43055</v>
      </c>
      <c r="I7897" t="s">
        <v>131</v>
      </c>
      <c r="J7897" t="s">
        <v>2693</v>
      </c>
      <c r="K7897" t="s">
        <v>39</v>
      </c>
      <c r="L7897" t="s">
        <v>51</v>
      </c>
      <c r="M7897" t="s">
        <v>2694</v>
      </c>
      <c r="N7897">
        <v>99.488</v>
      </c>
      <c r="O7897">
        <v>2</v>
      </c>
      <c r="P7897">
        <v>0.2</v>
      </c>
      <c r="Q7897">
        <v>8.7052000000000049</v>
      </c>
    </row>
    <row r="7898" spans="1:17" x14ac:dyDescent="0.3">
      <c r="A7898" t="s">
        <v>17</v>
      </c>
      <c r="B7898" t="s">
        <v>577</v>
      </c>
      <c r="C7898" t="s">
        <v>578</v>
      </c>
      <c r="D7898" t="s">
        <v>20</v>
      </c>
      <c r="E7898" t="s">
        <v>21</v>
      </c>
      <c r="F7898" t="s">
        <v>112</v>
      </c>
      <c r="G7898" t="s">
        <v>36</v>
      </c>
      <c r="H7898">
        <v>94109</v>
      </c>
      <c r="I7898" t="s">
        <v>37</v>
      </c>
      <c r="J7898" t="s">
        <v>2693</v>
      </c>
      <c r="K7898" t="s">
        <v>39</v>
      </c>
      <c r="L7898" t="s">
        <v>51</v>
      </c>
      <c r="M7898" t="s">
        <v>2694</v>
      </c>
      <c r="N7898">
        <v>186.54</v>
      </c>
      <c r="O7898">
        <v>3</v>
      </c>
      <c r="P7898">
        <v>0</v>
      </c>
      <c r="Q7898">
        <v>50.365800000000007</v>
      </c>
    </row>
    <row r="7899" spans="1:17" x14ac:dyDescent="0.3">
      <c r="A7899" t="s">
        <v>42</v>
      </c>
      <c r="B7899" t="s">
        <v>104</v>
      </c>
      <c r="C7899" t="s">
        <v>105</v>
      </c>
      <c r="D7899" t="s">
        <v>20</v>
      </c>
      <c r="E7899" t="s">
        <v>21</v>
      </c>
      <c r="F7899" t="s">
        <v>2152</v>
      </c>
      <c r="G7899" t="s">
        <v>122</v>
      </c>
      <c r="H7899">
        <v>68104</v>
      </c>
      <c r="I7899" t="s">
        <v>93</v>
      </c>
      <c r="J7899" t="s">
        <v>2693</v>
      </c>
      <c r="K7899" t="s">
        <v>39</v>
      </c>
      <c r="L7899" t="s">
        <v>51</v>
      </c>
      <c r="M7899" t="s">
        <v>2694</v>
      </c>
      <c r="N7899">
        <v>373.08</v>
      </c>
      <c r="O7899">
        <v>6</v>
      </c>
      <c r="P7899">
        <v>0</v>
      </c>
      <c r="Q7899">
        <v>100.73160000000001</v>
      </c>
    </row>
    <row r="7900" spans="1:17" x14ac:dyDescent="0.3">
      <c r="A7900" t="s">
        <v>42</v>
      </c>
      <c r="B7900" t="s">
        <v>4300</v>
      </c>
      <c r="C7900" t="s">
        <v>4301</v>
      </c>
      <c r="D7900" t="s">
        <v>20</v>
      </c>
      <c r="E7900" t="s">
        <v>21</v>
      </c>
      <c r="F7900" t="s">
        <v>829</v>
      </c>
      <c r="G7900" t="s">
        <v>36</v>
      </c>
      <c r="H7900">
        <v>92037</v>
      </c>
      <c r="I7900" t="s">
        <v>37</v>
      </c>
      <c r="J7900" t="s">
        <v>2693</v>
      </c>
      <c r="K7900" t="s">
        <v>39</v>
      </c>
      <c r="L7900" t="s">
        <v>51</v>
      </c>
      <c r="M7900" t="s">
        <v>2694</v>
      </c>
      <c r="N7900">
        <v>186.54</v>
      </c>
      <c r="O7900">
        <v>3</v>
      </c>
      <c r="P7900">
        <v>0</v>
      </c>
      <c r="Q7900">
        <v>50.365800000000007</v>
      </c>
    </row>
    <row r="7901" spans="1:17" x14ac:dyDescent="0.3">
      <c r="A7901" t="s">
        <v>17</v>
      </c>
      <c r="B7901" t="s">
        <v>4188</v>
      </c>
      <c r="C7901" t="s">
        <v>4189</v>
      </c>
      <c r="D7901" t="s">
        <v>34</v>
      </c>
      <c r="E7901" t="s">
        <v>21</v>
      </c>
      <c r="F7901" t="s">
        <v>3866</v>
      </c>
      <c r="G7901" t="s">
        <v>689</v>
      </c>
      <c r="H7901">
        <v>7501</v>
      </c>
      <c r="I7901" t="s">
        <v>131</v>
      </c>
      <c r="J7901" t="s">
        <v>2693</v>
      </c>
      <c r="K7901" t="s">
        <v>39</v>
      </c>
      <c r="L7901" t="s">
        <v>51</v>
      </c>
      <c r="M7901" t="s">
        <v>2694</v>
      </c>
      <c r="N7901">
        <v>62.18</v>
      </c>
      <c r="O7901">
        <v>1</v>
      </c>
      <c r="P7901">
        <v>0</v>
      </c>
      <c r="Q7901">
        <v>16.788600000000002</v>
      </c>
    </row>
    <row r="7902" spans="1:17" x14ac:dyDescent="0.3">
      <c r="A7902" t="s">
        <v>42</v>
      </c>
      <c r="B7902" t="s">
        <v>465</v>
      </c>
      <c r="C7902" t="s">
        <v>466</v>
      </c>
      <c r="D7902" t="s">
        <v>90</v>
      </c>
      <c r="E7902" t="s">
        <v>21</v>
      </c>
      <c r="F7902" t="s">
        <v>1523</v>
      </c>
      <c r="G7902" t="s">
        <v>1524</v>
      </c>
      <c r="H7902">
        <v>59405</v>
      </c>
      <c r="I7902" t="s">
        <v>37</v>
      </c>
      <c r="J7902" t="s">
        <v>1531</v>
      </c>
      <c r="K7902" t="s">
        <v>39</v>
      </c>
      <c r="L7902" t="s">
        <v>51</v>
      </c>
      <c r="M7902" t="s">
        <v>1532</v>
      </c>
      <c r="N7902">
        <v>1126.02</v>
      </c>
      <c r="O7902">
        <v>3</v>
      </c>
      <c r="P7902">
        <v>0</v>
      </c>
      <c r="Q7902">
        <v>56.300999999999988</v>
      </c>
    </row>
    <row r="7903" spans="1:17" x14ac:dyDescent="0.3">
      <c r="A7903" t="s">
        <v>17</v>
      </c>
      <c r="B7903" t="s">
        <v>2723</v>
      </c>
      <c r="C7903" t="s">
        <v>2724</v>
      </c>
      <c r="D7903" t="s">
        <v>34</v>
      </c>
      <c r="E7903" t="s">
        <v>21</v>
      </c>
      <c r="F7903" t="s">
        <v>129</v>
      </c>
      <c r="G7903" t="s">
        <v>130</v>
      </c>
      <c r="H7903">
        <v>19120</v>
      </c>
      <c r="I7903" t="s">
        <v>131</v>
      </c>
      <c r="J7903" t="s">
        <v>1531</v>
      </c>
      <c r="K7903" t="s">
        <v>39</v>
      </c>
      <c r="L7903" t="s">
        <v>51</v>
      </c>
      <c r="M7903" t="s">
        <v>1532</v>
      </c>
      <c r="N7903">
        <v>1801.6320000000001</v>
      </c>
      <c r="O7903">
        <v>6</v>
      </c>
      <c r="P7903">
        <v>0.2</v>
      </c>
      <c r="Q7903">
        <v>-337.80600000000004</v>
      </c>
    </row>
    <row r="7904" spans="1:17" x14ac:dyDescent="0.3">
      <c r="A7904" t="s">
        <v>42</v>
      </c>
      <c r="B7904" t="s">
        <v>800</v>
      </c>
      <c r="C7904" t="s">
        <v>801</v>
      </c>
      <c r="D7904" t="s">
        <v>20</v>
      </c>
      <c r="E7904" t="s">
        <v>21</v>
      </c>
      <c r="F7904" t="s">
        <v>235</v>
      </c>
      <c r="G7904" t="s">
        <v>236</v>
      </c>
      <c r="H7904">
        <v>10035</v>
      </c>
      <c r="I7904" t="s">
        <v>131</v>
      </c>
      <c r="J7904" t="s">
        <v>1531</v>
      </c>
      <c r="K7904" t="s">
        <v>39</v>
      </c>
      <c r="L7904" t="s">
        <v>51</v>
      </c>
      <c r="M7904" t="s">
        <v>1532</v>
      </c>
      <c r="N7904">
        <v>375.34</v>
      </c>
      <c r="O7904">
        <v>1</v>
      </c>
      <c r="P7904">
        <v>0</v>
      </c>
      <c r="Q7904">
        <v>18.766999999999996</v>
      </c>
    </row>
    <row r="7905" spans="1:17" x14ac:dyDescent="0.3">
      <c r="A7905" t="s">
        <v>42</v>
      </c>
      <c r="B7905" t="s">
        <v>2931</v>
      </c>
      <c r="C7905" t="s">
        <v>2932</v>
      </c>
      <c r="D7905" t="s">
        <v>34</v>
      </c>
      <c r="E7905" t="s">
        <v>21</v>
      </c>
      <c r="F7905" t="s">
        <v>129</v>
      </c>
      <c r="G7905" t="s">
        <v>130</v>
      </c>
      <c r="H7905">
        <v>19134</v>
      </c>
      <c r="I7905" t="s">
        <v>131</v>
      </c>
      <c r="J7905" t="s">
        <v>1531</v>
      </c>
      <c r="K7905" t="s">
        <v>39</v>
      </c>
      <c r="L7905" t="s">
        <v>51</v>
      </c>
      <c r="M7905" t="s">
        <v>1532</v>
      </c>
      <c r="N7905">
        <v>1801.6320000000001</v>
      </c>
      <c r="O7905">
        <v>6</v>
      </c>
      <c r="P7905">
        <v>0.2</v>
      </c>
      <c r="Q7905">
        <v>-337.80600000000004</v>
      </c>
    </row>
    <row r="7906" spans="1:17" x14ac:dyDescent="0.3">
      <c r="A7906" t="s">
        <v>17</v>
      </c>
      <c r="B7906" t="s">
        <v>4011</v>
      </c>
      <c r="C7906" t="s">
        <v>4012</v>
      </c>
      <c r="D7906" t="s">
        <v>34</v>
      </c>
      <c r="E7906" t="s">
        <v>21</v>
      </c>
      <c r="F7906" t="s">
        <v>5410</v>
      </c>
      <c r="G7906" t="s">
        <v>1107</v>
      </c>
      <c r="H7906">
        <v>30062</v>
      </c>
      <c r="I7906" t="s">
        <v>24</v>
      </c>
      <c r="J7906" t="s">
        <v>1531</v>
      </c>
      <c r="K7906" t="s">
        <v>39</v>
      </c>
      <c r="L7906" t="s">
        <v>51</v>
      </c>
      <c r="M7906" t="s">
        <v>1532</v>
      </c>
      <c r="N7906">
        <v>1126.02</v>
      </c>
      <c r="O7906">
        <v>3</v>
      </c>
      <c r="P7906">
        <v>0</v>
      </c>
      <c r="Q7906">
        <v>56.300999999999988</v>
      </c>
    </row>
    <row r="7907" spans="1:17" x14ac:dyDescent="0.3">
      <c r="A7907" t="s">
        <v>42</v>
      </c>
      <c r="B7907" t="s">
        <v>3026</v>
      </c>
      <c r="C7907" t="s">
        <v>3027</v>
      </c>
      <c r="D7907" t="s">
        <v>20</v>
      </c>
      <c r="E7907" t="s">
        <v>21</v>
      </c>
      <c r="F7907" t="s">
        <v>3481</v>
      </c>
      <c r="G7907" t="s">
        <v>224</v>
      </c>
      <c r="H7907">
        <v>47905</v>
      </c>
      <c r="I7907" t="s">
        <v>93</v>
      </c>
      <c r="J7907" t="s">
        <v>1531</v>
      </c>
      <c r="K7907" t="s">
        <v>39</v>
      </c>
      <c r="L7907" t="s">
        <v>51</v>
      </c>
      <c r="M7907" t="s">
        <v>1532</v>
      </c>
      <c r="N7907">
        <v>375.34</v>
      </c>
      <c r="O7907">
        <v>1</v>
      </c>
      <c r="P7907">
        <v>0</v>
      </c>
      <c r="Q7907">
        <v>18.766999999999996</v>
      </c>
    </row>
    <row r="7908" spans="1:17" x14ac:dyDescent="0.3">
      <c r="A7908" t="s">
        <v>42</v>
      </c>
      <c r="B7908" t="s">
        <v>3298</v>
      </c>
      <c r="C7908" t="s">
        <v>3299</v>
      </c>
      <c r="D7908" t="s">
        <v>20</v>
      </c>
      <c r="E7908" t="s">
        <v>21</v>
      </c>
      <c r="F7908" t="s">
        <v>1320</v>
      </c>
      <c r="G7908" t="s">
        <v>46</v>
      </c>
      <c r="H7908">
        <v>32216</v>
      </c>
      <c r="I7908" t="s">
        <v>24</v>
      </c>
      <c r="J7908" t="s">
        <v>1531</v>
      </c>
      <c r="K7908" t="s">
        <v>39</v>
      </c>
      <c r="L7908" t="s">
        <v>51</v>
      </c>
      <c r="M7908" t="s">
        <v>1532</v>
      </c>
      <c r="N7908">
        <v>1801.6320000000001</v>
      </c>
      <c r="O7908">
        <v>6</v>
      </c>
      <c r="P7908">
        <v>0.2</v>
      </c>
      <c r="Q7908">
        <v>-337.80600000000004</v>
      </c>
    </row>
    <row r="7909" spans="1:17" x14ac:dyDescent="0.3">
      <c r="A7909" t="s">
        <v>1122</v>
      </c>
      <c r="B7909" t="s">
        <v>2045</v>
      </c>
      <c r="C7909" t="s">
        <v>2046</v>
      </c>
      <c r="D7909" t="s">
        <v>34</v>
      </c>
      <c r="E7909" t="s">
        <v>21</v>
      </c>
      <c r="F7909" t="s">
        <v>121</v>
      </c>
      <c r="G7909" t="s">
        <v>122</v>
      </c>
      <c r="H7909">
        <v>68025</v>
      </c>
      <c r="I7909" t="s">
        <v>93</v>
      </c>
      <c r="J7909" t="s">
        <v>1531</v>
      </c>
      <c r="K7909" t="s">
        <v>39</v>
      </c>
      <c r="L7909" t="s">
        <v>51</v>
      </c>
      <c r="M7909" t="s">
        <v>1532</v>
      </c>
      <c r="N7909">
        <v>750.68</v>
      </c>
      <c r="O7909">
        <v>2</v>
      </c>
      <c r="P7909">
        <v>0</v>
      </c>
      <c r="Q7909">
        <v>37.533999999999992</v>
      </c>
    </row>
    <row r="7910" spans="1:17" x14ac:dyDescent="0.3">
      <c r="A7910" t="s">
        <v>42</v>
      </c>
      <c r="B7910" t="s">
        <v>465</v>
      </c>
      <c r="C7910" t="s">
        <v>466</v>
      </c>
      <c r="D7910" t="s">
        <v>90</v>
      </c>
      <c r="E7910" t="s">
        <v>21</v>
      </c>
      <c r="F7910" t="s">
        <v>1523</v>
      </c>
      <c r="G7910" t="s">
        <v>1524</v>
      </c>
      <c r="H7910">
        <v>59405</v>
      </c>
      <c r="I7910" t="s">
        <v>37</v>
      </c>
      <c r="J7910" t="s">
        <v>1527</v>
      </c>
      <c r="K7910" t="s">
        <v>39</v>
      </c>
      <c r="L7910" t="s">
        <v>51</v>
      </c>
      <c r="M7910" t="s">
        <v>1528</v>
      </c>
      <c r="N7910">
        <v>51.449999999999996</v>
      </c>
      <c r="O7910">
        <v>3</v>
      </c>
      <c r="P7910">
        <v>0</v>
      </c>
      <c r="Q7910">
        <v>13.891499999999999</v>
      </c>
    </row>
    <row r="7911" spans="1:17" x14ac:dyDescent="0.3">
      <c r="A7911" t="s">
        <v>42</v>
      </c>
      <c r="B7911" t="s">
        <v>1895</v>
      </c>
      <c r="C7911" t="s">
        <v>1896</v>
      </c>
      <c r="D7911" t="s">
        <v>20</v>
      </c>
      <c r="E7911" t="s">
        <v>21</v>
      </c>
      <c r="F7911" t="s">
        <v>235</v>
      </c>
      <c r="G7911" t="s">
        <v>236</v>
      </c>
      <c r="H7911">
        <v>10024</v>
      </c>
      <c r="I7911" t="s">
        <v>131</v>
      </c>
      <c r="J7911" t="s">
        <v>1527</v>
      </c>
      <c r="K7911" t="s">
        <v>39</v>
      </c>
      <c r="L7911" t="s">
        <v>51</v>
      </c>
      <c r="M7911" t="s">
        <v>1528</v>
      </c>
      <c r="N7911">
        <v>68.599999999999994</v>
      </c>
      <c r="O7911">
        <v>4</v>
      </c>
      <c r="P7911">
        <v>0</v>
      </c>
      <c r="Q7911">
        <v>18.521999999999998</v>
      </c>
    </row>
    <row r="7912" spans="1:17" x14ac:dyDescent="0.3">
      <c r="A7912" t="s">
        <v>42</v>
      </c>
      <c r="B7912" t="s">
        <v>3047</v>
      </c>
      <c r="C7912" t="s">
        <v>3048</v>
      </c>
      <c r="D7912" t="s">
        <v>90</v>
      </c>
      <c r="E7912" t="s">
        <v>21</v>
      </c>
      <c r="F7912" t="s">
        <v>2233</v>
      </c>
      <c r="G7912" t="s">
        <v>436</v>
      </c>
      <c r="H7912">
        <v>44052</v>
      </c>
      <c r="I7912" t="s">
        <v>131</v>
      </c>
      <c r="J7912" t="s">
        <v>1527</v>
      </c>
      <c r="K7912" t="s">
        <v>39</v>
      </c>
      <c r="L7912" t="s">
        <v>51</v>
      </c>
      <c r="M7912" t="s">
        <v>1528</v>
      </c>
      <c r="N7912">
        <v>27.439999999999998</v>
      </c>
      <c r="O7912">
        <v>2</v>
      </c>
      <c r="P7912">
        <v>0.2</v>
      </c>
      <c r="Q7912">
        <v>2.4009999999999998</v>
      </c>
    </row>
    <row r="7913" spans="1:17" x14ac:dyDescent="0.3">
      <c r="A7913" t="s">
        <v>166</v>
      </c>
      <c r="B7913" t="s">
        <v>3039</v>
      </c>
      <c r="C7913" t="s">
        <v>3040</v>
      </c>
      <c r="D7913" t="s">
        <v>34</v>
      </c>
      <c r="E7913" t="s">
        <v>21</v>
      </c>
      <c r="F7913" t="s">
        <v>1150</v>
      </c>
      <c r="G7913" t="s">
        <v>187</v>
      </c>
      <c r="H7913">
        <v>62301</v>
      </c>
      <c r="I7913" t="s">
        <v>93</v>
      </c>
      <c r="J7913" t="s">
        <v>1527</v>
      </c>
      <c r="K7913" t="s">
        <v>39</v>
      </c>
      <c r="L7913" t="s">
        <v>51</v>
      </c>
      <c r="M7913" t="s">
        <v>1528</v>
      </c>
      <c r="N7913">
        <v>27.439999999999998</v>
      </c>
      <c r="O7913">
        <v>2</v>
      </c>
      <c r="P7913">
        <v>0.2</v>
      </c>
      <c r="Q7913">
        <v>2.4009999999999998</v>
      </c>
    </row>
    <row r="7914" spans="1:17" x14ac:dyDescent="0.3">
      <c r="A7914" t="s">
        <v>42</v>
      </c>
      <c r="B7914" t="s">
        <v>4063</v>
      </c>
      <c r="C7914" t="s">
        <v>4064</v>
      </c>
      <c r="D7914" t="s">
        <v>20</v>
      </c>
      <c r="E7914" t="s">
        <v>21</v>
      </c>
      <c r="F7914" t="s">
        <v>4951</v>
      </c>
      <c r="G7914" t="s">
        <v>187</v>
      </c>
      <c r="H7914">
        <v>60188</v>
      </c>
      <c r="I7914" t="s">
        <v>93</v>
      </c>
      <c r="J7914" t="s">
        <v>1527</v>
      </c>
      <c r="K7914" t="s">
        <v>39</v>
      </c>
      <c r="L7914" t="s">
        <v>51</v>
      </c>
      <c r="M7914" t="s">
        <v>1528</v>
      </c>
      <c r="N7914">
        <v>68.599999999999994</v>
      </c>
      <c r="O7914">
        <v>5</v>
      </c>
      <c r="P7914">
        <v>0.2</v>
      </c>
      <c r="Q7914">
        <v>6.0024999999999977</v>
      </c>
    </row>
    <row r="7915" spans="1:17" x14ac:dyDescent="0.3">
      <c r="A7915" t="s">
        <v>42</v>
      </c>
      <c r="B7915" t="s">
        <v>4993</v>
      </c>
      <c r="C7915" t="s">
        <v>4994</v>
      </c>
      <c r="D7915" t="s">
        <v>20</v>
      </c>
      <c r="E7915" t="s">
        <v>21</v>
      </c>
      <c r="F7915" t="s">
        <v>1078</v>
      </c>
      <c r="G7915" t="s">
        <v>92</v>
      </c>
      <c r="H7915">
        <v>78745</v>
      </c>
      <c r="I7915" t="s">
        <v>93</v>
      </c>
      <c r="J7915" t="s">
        <v>1527</v>
      </c>
      <c r="K7915" t="s">
        <v>39</v>
      </c>
      <c r="L7915" t="s">
        <v>51</v>
      </c>
      <c r="M7915" t="s">
        <v>1528</v>
      </c>
      <c r="N7915">
        <v>13.719999999999999</v>
      </c>
      <c r="O7915">
        <v>1</v>
      </c>
      <c r="P7915">
        <v>0.2</v>
      </c>
      <c r="Q7915">
        <v>1.2004999999999999</v>
      </c>
    </row>
    <row r="7916" spans="1:17" x14ac:dyDescent="0.3">
      <c r="A7916" t="s">
        <v>42</v>
      </c>
      <c r="B7916" t="s">
        <v>884</v>
      </c>
      <c r="C7916" t="s">
        <v>885</v>
      </c>
      <c r="D7916" t="s">
        <v>34</v>
      </c>
      <c r="E7916" t="s">
        <v>21</v>
      </c>
      <c r="F7916" t="s">
        <v>5155</v>
      </c>
      <c r="G7916" t="s">
        <v>1217</v>
      </c>
      <c r="H7916">
        <v>2895</v>
      </c>
      <c r="I7916" t="s">
        <v>131</v>
      </c>
      <c r="J7916" t="s">
        <v>1527</v>
      </c>
      <c r="K7916" t="s">
        <v>39</v>
      </c>
      <c r="L7916" t="s">
        <v>51</v>
      </c>
      <c r="M7916" t="s">
        <v>1528</v>
      </c>
      <c r="N7916">
        <v>51.449999999999996</v>
      </c>
      <c r="O7916">
        <v>3</v>
      </c>
      <c r="P7916">
        <v>0</v>
      </c>
      <c r="Q7916">
        <v>13.891499999999999</v>
      </c>
    </row>
    <row r="7917" spans="1:17" x14ac:dyDescent="0.3">
      <c r="A7917" t="s">
        <v>1122</v>
      </c>
      <c r="B7917" t="s">
        <v>2259</v>
      </c>
      <c r="C7917" t="s">
        <v>2260</v>
      </c>
      <c r="D7917" t="s">
        <v>20</v>
      </c>
      <c r="E7917" t="s">
        <v>21</v>
      </c>
      <c r="F7917" t="s">
        <v>678</v>
      </c>
      <c r="G7917" t="s">
        <v>36</v>
      </c>
      <c r="H7917">
        <v>92374</v>
      </c>
      <c r="I7917" t="s">
        <v>37</v>
      </c>
      <c r="J7917" t="s">
        <v>1527</v>
      </c>
      <c r="K7917" t="s">
        <v>39</v>
      </c>
      <c r="L7917" t="s">
        <v>51</v>
      </c>
      <c r="M7917" t="s">
        <v>1528</v>
      </c>
      <c r="N7917">
        <v>51.449999999999996</v>
      </c>
      <c r="O7917">
        <v>3</v>
      </c>
      <c r="P7917">
        <v>0</v>
      </c>
      <c r="Q7917">
        <v>13.891499999999999</v>
      </c>
    </row>
    <row r="7918" spans="1:17" x14ac:dyDescent="0.3">
      <c r="A7918" t="s">
        <v>42</v>
      </c>
      <c r="B7918" t="s">
        <v>98</v>
      </c>
      <c r="C7918" t="s">
        <v>99</v>
      </c>
      <c r="D7918" t="s">
        <v>20</v>
      </c>
      <c r="E7918" t="s">
        <v>21</v>
      </c>
      <c r="F7918" t="s">
        <v>235</v>
      </c>
      <c r="G7918" t="s">
        <v>236</v>
      </c>
      <c r="H7918">
        <v>10011</v>
      </c>
      <c r="I7918" t="s">
        <v>131</v>
      </c>
      <c r="J7918" t="s">
        <v>1527</v>
      </c>
      <c r="K7918" t="s">
        <v>39</v>
      </c>
      <c r="L7918" t="s">
        <v>51</v>
      </c>
      <c r="M7918" t="s">
        <v>1528</v>
      </c>
      <c r="N7918">
        <v>17.149999999999999</v>
      </c>
      <c r="O7918">
        <v>1</v>
      </c>
      <c r="P7918">
        <v>0</v>
      </c>
      <c r="Q7918">
        <v>4.6304999999999996</v>
      </c>
    </row>
    <row r="7919" spans="1:17" x14ac:dyDescent="0.3">
      <c r="A7919" t="s">
        <v>42</v>
      </c>
      <c r="B7919" t="s">
        <v>3568</v>
      </c>
      <c r="C7919" t="s">
        <v>3569</v>
      </c>
      <c r="D7919" t="s">
        <v>90</v>
      </c>
      <c r="E7919" t="s">
        <v>21</v>
      </c>
      <c r="F7919" t="s">
        <v>5468</v>
      </c>
      <c r="G7919" t="s">
        <v>36</v>
      </c>
      <c r="H7919">
        <v>92553</v>
      </c>
      <c r="I7919" t="s">
        <v>37</v>
      </c>
      <c r="J7919" t="s">
        <v>1527</v>
      </c>
      <c r="K7919" t="s">
        <v>39</v>
      </c>
      <c r="L7919" t="s">
        <v>51</v>
      </c>
      <c r="M7919" t="s">
        <v>1528</v>
      </c>
      <c r="N7919">
        <v>51.449999999999996</v>
      </c>
      <c r="O7919">
        <v>3</v>
      </c>
      <c r="P7919">
        <v>0</v>
      </c>
      <c r="Q7919">
        <v>13.891499999999999</v>
      </c>
    </row>
    <row r="7920" spans="1:17" x14ac:dyDescent="0.3">
      <c r="A7920" t="s">
        <v>166</v>
      </c>
      <c r="B7920" t="s">
        <v>2000</v>
      </c>
      <c r="C7920" t="s">
        <v>2001</v>
      </c>
      <c r="D7920" t="s">
        <v>20</v>
      </c>
      <c r="E7920" t="s">
        <v>21</v>
      </c>
      <c r="F7920" t="s">
        <v>2002</v>
      </c>
      <c r="G7920" t="s">
        <v>236</v>
      </c>
      <c r="H7920">
        <v>11572</v>
      </c>
      <c r="I7920" t="s">
        <v>131</v>
      </c>
      <c r="J7920" t="s">
        <v>2007</v>
      </c>
      <c r="K7920" t="s">
        <v>39</v>
      </c>
      <c r="L7920" t="s">
        <v>51</v>
      </c>
      <c r="M7920" t="s">
        <v>2008</v>
      </c>
      <c r="N7920">
        <v>33.630000000000003</v>
      </c>
      <c r="O7920">
        <v>3</v>
      </c>
      <c r="P7920">
        <v>0</v>
      </c>
      <c r="Q7920">
        <v>10.088999999999999</v>
      </c>
    </row>
    <row r="7921" spans="1:17" x14ac:dyDescent="0.3">
      <c r="A7921" t="s">
        <v>17</v>
      </c>
      <c r="B7921" t="s">
        <v>2851</v>
      </c>
      <c r="C7921" t="s">
        <v>2852</v>
      </c>
      <c r="D7921" t="s">
        <v>34</v>
      </c>
      <c r="E7921" t="s">
        <v>21</v>
      </c>
      <c r="F7921" t="s">
        <v>235</v>
      </c>
      <c r="G7921" t="s">
        <v>236</v>
      </c>
      <c r="H7921">
        <v>10009</v>
      </c>
      <c r="I7921" t="s">
        <v>131</v>
      </c>
      <c r="J7921" t="s">
        <v>2007</v>
      </c>
      <c r="K7921" t="s">
        <v>39</v>
      </c>
      <c r="L7921" t="s">
        <v>51</v>
      </c>
      <c r="M7921" t="s">
        <v>2008</v>
      </c>
      <c r="N7921">
        <v>11.21</v>
      </c>
      <c r="O7921">
        <v>1</v>
      </c>
      <c r="P7921">
        <v>0</v>
      </c>
      <c r="Q7921">
        <v>3.3629999999999995</v>
      </c>
    </row>
    <row r="7922" spans="1:17" x14ac:dyDescent="0.3">
      <c r="A7922" t="s">
        <v>17</v>
      </c>
      <c r="B7922" t="s">
        <v>1188</v>
      </c>
      <c r="C7922" t="s">
        <v>1189</v>
      </c>
      <c r="D7922" t="s">
        <v>20</v>
      </c>
      <c r="E7922" t="s">
        <v>21</v>
      </c>
      <c r="F7922" t="s">
        <v>35</v>
      </c>
      <c r="G7922" t="s">
        <v>36</v>
      </c>
      <c r="H7922">
        <v>90008</v>
      </c>
      <c r="I7922" t="s">
        <v>37</v>
      </c>
      <c r="J7922" t="s">
        <v>2007</v>
      </c>
      <c r="K7922" t="s">
        <v>39</v>
      </c>
      <c r="L7922" t="s">
        <v>51</v>
      </c>
      <c r="M7922" t="s">
        <v>2008</v>
      </c>
      <c r="N7922">
        <v>33.630000000000003</v>
      </c>
      <c r="O7922">
        <v>3</v>
      </c>
      <c r="P7922">
        <v>0</v>
      </c>
      <c r="Q7922">
        <v>10.088999999999999</v>
      </c>
    </row>
    <row r="7923" spans="1:17" x14ac:dyDescent="0.3">
      <c r="A7923" t="s">
        <v>17</v>
      </c>
      <c r="B7923" t="s">
        <v>1971</v>
      </c>
      <c r="C7923" t="s">
        <v>1972</v>
      </c>
      <c r="D7923" t="s">
        <v>20</v>
      </c>
      <c r="E7923" t="s">
        <v>21</v>
      </c>
      <c r="F7923" t="s">
        <v>163</v>
      </c>
      <c r="G7923" t="s">
        <v>92</v>
      </c>
      <c r="H7923">
        <v>77070</v>
      </c>
      <c r="I7923" t="s">
        <v>93</v>
      </c>
      <c r="J7923" t="s">
        <v>2007</v>
      </c>
      <c r="K7923" t="s">
        <v>39</v>
      </c>
      <c r="L7923" t="s">
        <v>51</v>
      </c>
      <c r="M7923" t="s">
        <v>2008</v>
      </c>
      <c r="N7923">
        <v>44.840000000000011</v>
      </c>
      <c r="O7923">
        <v>5</v>
      </c>
      <c r="P7923">
        <v>0.2</v>
      </c>
      <c r="Q7923">
        <v>5.6049999999999951</v>
      </c>
    </row>
    <row r="7924" spans="1:17" x14ac:dyDescent="0.3">
      <c r="A7924" t="s">
        <v>42</v>
      </c>
      <c r="B7924" t="s">
        <v>1437</v>
      </c>
      <c r="C7924" t="s">
        <v>1438</v>
      </c>
      <c r="D7924" t="s">
        <v>20</v>
      </c>
      <c r="E7924" t="s">
        <v>21</v>
      </c>
      <c r="F7924" t="s">
        <v>235</v>
      </c>
      <c r="G7924" t="s">
        <v>236</v>
      </c>
      <c r="H7924">
        <v>10009</v>
      </c>
      <c r="I7924" t="s">
        <v>131</v>
      </c>
      <c r="J7924" t="s">
        <v>2007</v>
      </c>
      <c r="K7924" t="s">
        <v>39</v>
      </c>
      <c r="L7924" t="s">
        <v>51</v>
      </c>
      <c r="M7924" t="s">
        <v>2008</v>
      </c>
      <c r="N7924">
        <v>11.21</v>
      </c>
      <c r="O7924">
        <v>1</v>
      </c>
      <c r="P7924">
        <v>0</v>
      </c>
      <c r="Q7924">
        <v>3.3629999999999995</v>
      </c>
    </row>
    <row r="7925" spans="1:17" x14ac:dyDescent="0.3">
      <c r="A7925" t="s">
        <v>166</v>
      </c>
      <c r="B7925" t="s">
        <v>3550</v>
      </c>
      <c r="C7925" t="s">
        <v>3551</v>
      </c>
      <c r="D7925" t="s">
        <v>20</v>
      </c>
      <c r="E7925" t="s">
        <v>21</v>
      </c>
      <c r="F7925" t="s">
        <v>5838</v>
      </c>
      <c r="G7925" t="s">
        <v>1084</v>
      </c>
      <c r="H7925">
        <v>1810</v>
      </c>
      <c r="I7925" t="s">
        <v>131</v>
      </c>
      <c r="J7925" t="s">
        <v>2007</v>
      </c>
      <c r="K7925" t="s">
        <v>39</v>
      </c>
      <c r="L7925" t="s">
        <v>51</v>
      </c>
      <c r="M7925" t="s">
        <v>2008</v>
      </c>
      <c r="N7925">
        <v>11.21</v>
      </c>
      <c r="O7925">
        <v>1</v>
      </c>
      <c r="P7925">
        <v>0</v>
      </c>
      <c r="Q7925">
        <v>3.3629999999999995</v>
      </c>
    </row>
    <row r="7926" spans="1:17" x14ac:dyDescent="0.3">
      <c r="A7926" t="s">
        <v>42</v>
      </c>
      <c r="B7926" t="s">
        <v>838</v>
      </c>
      <c r="C7926" t="s">
        <v>839</v>
      </c>
      <c r="D7926" t="s">
        <v>34</v>
      </c>
      <c r="E7926" t="s">
        <v>21</v>
      </c>
      <c r="F7926" t="s">
        <v>269</v>
      </c>
      <c r="G7926" t="s">
        <v>187</v>
      </c>
      <c r="H7926">
        <v>60623</v>
      </c>
      <c r="I7926" t="s">
        <v>93</v>
      </c>
      <c r="J7926" t="s">
        <v>840</v>
      </c>
      <c r="K7926" t="s">
        <v>39</v>
      </c>
      <c r="L7926" t="s">
        <v>51</v>
      </c>
      <c r="M7926" t="s">
        <v>841</v>
      </c>
      <c r="N7926">
        <v>82.367999999999995</v>
      </c>
      <c r="O7926">
        <v>2</v>
      </c>
      <c r="P7926">
        <v>0.2</v>
      </c>
      <c r="Q7926">
        <v>-19.562399999999997</v>
      </c>
    </row>
    <row r="7927" spans="1:17" x14ac:dyDescent="0.3">
      <c r="A7927" t="s">
        <v>1122</v>
      </c>
      <c r="B7927" t="s">
        <v>3136</v>
      </c>
      <c r="C7927" t="s">
        <v>3137</v>
      </c>
      <c r="D7927" t="s">
        <v>90</v>
      </c>
      <c r="E7927" t="s">
        <v>21</v>
      </c>
      <c r="F7927" t="s">
        <v>3138</v>
      </c>
      <c r="G7927" t="s">
        <v>1107</v>
      </c>
      <c r="H7927">
        <v>30080</v>
      </c>
      <c r="I7927" t="s">
        <v>24</v>
      </c>
      <c r="J7927" t="s">
        <v>840</v>
      </c>
      <c r="K7927" t="s">
        <v>39</v>
      </c>
      <c r="L7927" t="s">
        <v>51</v>
      </c>
      <c r="M7927" t="s">
        <v>841</v>
      </c>
      <c r="N7927">
        <v>154.44</v>
      </c>
      <c r="O7927">
        <v>3</v>
      </c>
      <c r="P7927">
        <v>0</v>
      </c>
      <c r="Q7927">
        <v>1.5444000000000031</v>
      </c>
    </row>
    <row r="7928" spans="1:17" x14ac:dyDescent="0.3">
      <c r="A7928" t="s">
        <v>166</v>
      </c>
      <c r="B7928" t="s">
        <v>1300</v>
      </c>
      <c r="C7928" t="s">
        <v>1301</v>
      </c>
      <c r="D7928" t="s">
        <v>90</v>
      </c>
      <c r="E7928" t="s">
        <v>21</v>
      </c>
      <c r="F7928" t="s">
        <v>269</v>
      </c>
      <c r="G7928" t="s">
        <v>187</v>
      </c>
      <c r="H7928">
        <v>60653</v>
      </c>
      <c r="I7928" t="s">
        <v>93</v>
      </c>
      <c r="J7928" t="s">
        <v>840</v>
      </c>
      <c r="K7928" t="s">
        <v>39</v>
      </c>
      <c r="L7928" t="s">
        <v>51</v>
      </c>
      <c r="M7928" t="s">
        <v>841</v>
      </c>
      <c r="N7928">
        <v>164.73599999999999</v>
      </c>
      <c r="O7928">
        <v>4</v>
      </c>
      <c r="P7928">
        <v>0.2</v>
      </c>
      <c r="Q7928">
        <v>-39.124799999999993</v>
      </c>
    </row>
    <row r="7929" spans="1:17" x14ac:dyDescent="0.3">
      <c r="A7929" t="s">
        <v>42</v>
      </c>
      <c r="B7929" t="s">
        <v>3327</v>
      </c>
      <c r="C7929" t="s">
        <v>3328</v>
      </c>
      <c r="D7929" t="s">
        <v>20</v>
      </c>
      <c r="E7929" t="s">
        <v>21</v>
      </c>
      <c r="F7929" t="s">
        <v>1141</v>
      </c>
      <c r="G7929" t="s">
        <v>275</v>
      </c>
      <c r="H7929">
        <v>85705</v>
      </c>
      <c r="I7929" t="s">
        <v>37</v>
      </c>
      <c r="J7929" t="s">
        <v>840</v>
      </c>
      <c r="K7929" t="s">
        <v>39</v>
      </c>
      <c r="L7929" t="s">
        <v>51</v>
      </c>
      <c r="M7929" t="s">
        <v>841</v>
      </c>
      <c r="N7929">
        <v>247.10399999999998</v>
      </c>
      <c r="O7929">
        <v>6</v>
      </c>
      <c r="P7929">
        <v>0.2</v>
      </c>
      <c r="Q7929">
        <v>-58.68719999999999</v>
      </c>
    </row>
    <row r="7930" spans="1:17" x14ac:dyDescent="0.3">
      <c r="A7930" t="s">
        <v>17</v>
      </c>
      <c r="B7930" t="s">
        <v>3357</v>
      </c>
      <c r="C7930" t="s">
        <v>3358</v>
      </c>
      <c r="D7930" t="s">
        <v>20</v>
      </c>
      <c r="E7930" t="s">
        <v>21</v>
      </c>
      <c r="F7930" t="s">
        <v>269</v>
      </c>
      <c r="G7930" t="s">
        <v>187</v>
      </c>
      <c r="H7930">
        <v>60623</v>
      </c>
      <c r="I7930" t="s">
        <v>93</v>
      </c>
      <c r="J7930" t="s">
        <v>840</v>
      </c>
      <c r="K7930" t="s">
        <v>39</v>
      </c>
      <c r="L7930" t="s">
        <v>51</v>
      </c>
      <c r="M7930" t="s">
        <v>841</v>
      </c>
      <c r="N7930">
        <v>123.55199999999999</v>
      </c>
      <c r="O7930">
        <v>3</v>
      </c>
      <c r="P7930">
        <v>0.2</v>
      </c>
      <c r="Q7930">
        <v>-29.343599999999995</v>
      </c>
    </row>
    <row r="7931" spans="1:17" x14ac:dyDescent="0.3">
      <c r="A7931" t="s">
        <v>42</v>
      </c>
      <c r="B7931" t="s">
        <v>293</v>
      </c>
      <c r="C7931" t="s">
        <v>294</v>
      </c>
      <c r="D7931" t="s">
        <v>20</v>
      </c>
      <c r="E7931" t="s">
        <v>21</v>
      </c>
      <c r="F7931" t="s">
        <v>552</v>
      </c>
      <c r="G7931" t="s">
        <v>36</v>
      </c>
      <c r="H7931">
        <v>95123</v>
      </c>
      <c r="I7931" t="s">
        <v>37</v>
      </c>
      <c r="J7931" t="s">
        <v>840</v>
      </c>
      <c r="K7931" t="s">
        <v>39</v>
      </c>
      <c r="L7931" t="s">
        <v>51</v>
      </c>
      <c r="M7931" t="s">
        <v>841</v>
      </c>
      <c r="N7931">
        <v>205.92</v>
      </c>
      <c r="O7931">
        <v>4</v>
      </c>
      <c r="P7931">
        <v>0</v>
      </c>
      <c r="Q7931">
        <v>2.0592000000000041</v>
      </c>
    </row>
    <row r="7932" spans="1:17" x14ac:dyDescent="0.3">
      <c r="A7932" t="s">
        <v>42</v>
      </c>
      <c r="B7932" t="s">
        <v>293</v>
      </c>
      <c r="C7932" t="s">
        <v>294</v>
      </c>
      <c r="D7932" t="s">
        <v>20</v>
      </c>
      <c r="E7932" t="s">
        <v>21</v>
      </c>
      <c r="F7932" t="s">
        <v>829</v>
      </c>
      <c r="G7932" t="s">
        <v>36</v>
      </c>
      <c r="H7932">
        <v>92037</v>
      </c>
      <c r="I7932" t="s">
        <v>37</v>
      </c>
      <c r="J7932" t="s">
        <v>840</v>
      </c>
      <c r="K7932" t="s">
        <v>39</v>
      </c>
      <c r="L7932" t="s">
        <v>51</v>
      </c>
      <c r="M7932" t="s">
        <v>841</v>
      </c>
      <c r="N7932">
        <v>154.44</v>
      </c>
      <c r="O7932">
        <v>3</v>
      </c>
      <c r="P7932">
        <v>0</v>
      </c>
      <c r="Q7932">
        <v>1.5444000000000031</v>
      </c>
    </row>
    <row r="7933" spans="1:17" x14ac:dyDescent="0.3">
      <c r="A7933" t="s">
        <v>42</v>
      </c>
      <c r="B7933" t="s">
        <v>3593</v>
      </c>
      <c r="C7933" t="s">
        <v>3594</v>
      </c>
      <c r="D7933" t="s">
        <v>34</v>
      </c>
      <c r="E7933" t="s">
        <v>21</v>
      </c>
      <c r="F7933" t="s">
        <v>129</v>
      </c>
      <c r="G7933" t="s">
        <v>130</v>
      </c>
      <c r="H7933">
        <v>19140</v>
      </c>
      <c r="I7933" t="s">
        <v>131</v>
      </c>
      <c r="J7933" t="s">
        <v>840</v>
      </c>
      <c r="K7933" t="s">
        <v>39</v>
      </c>
      <c r="L7933" t="s">
        <v>51</v>
      </c>
      <c r="M7933" t="s">
        <v>841</v>
      </c>
      <c r="N7933">
        <v>82.367999999999995</v>
      </c>
      <c r="O7933">
        <v>2</v>
      </c>
      <c r="P7933">
        <v>0.2</v>
      </c>
      <c r="Q7933">
        <v>-19.562399999999997</v>
      </c>
    </row>
    <row r="7934" spans="1:17" x14ac:dyDescent="0.3">
      <c r="A7934" t="s">
        <v>42</v>
      </c>
      <c r="B7934" t="s">
        <v>5110</v>
      </c>
      <c r="C7934" t="s">
        <v>5111</v>
      </c>
      <c r="D7934" t="s">
        <v>20</v>
      </c>
      <c r="E7934" t="s">
        <v>21</v>
      </c>
      <c r="F7934" t="s">
        <v>274</v>
      </c>
      <c r="G7934" t="s">
        <v>275</v>
      </c>
      <c r="H7934">
        <v>85234</v>
      </c>
      <c r="I7934" t="s">
        <v>37</v>
      </c>
      <c r="J7934" t="s">
        <v>840</v>
      </c>
      <c r="K7934" t="s">
        <v>39</v>
      </c>
      <c r="L7934" t="s">
        <v>51</v>
      </c>
      <c r="M7934" t="s">
        <v>841</v>
      </c>
      <c r="N7934">
        <v>82.367999999999995</v>
      </c>
      <c r="O7934">
        <v>2</v>
      </c>
      <c r="P7934">
        <v>0.2</v>
      </c>
      <c r="Q7934">
        <v>-19.562399999999997</v>
      </c>
    </row>
    <row r="7935" spans="1:17" x14ac:dyDescent="0.3">
      <c r="A7935" t="s">
        <v>17</v>
      </c>
      <c r="B7935" t="s">
        <v>3321</v>
      </c>
      <c r="C7935" t="s">
        <v>3322</v>
      </c>
      <c r="D7935" t="s">
        <v>20</v>
      </c>
      <c r="E7935" t="s">
        <v>21</v>
      </c>
      <c r="F7935" t="s">
        <v>84</v>
      </c>
      <c r="G7935" t="s">
        <v>85</v>
      </c>
      <c r="H7935">
        <v>98103</v>
      </c>
      <c r="I7935" t="s">
        <v>37</v>
      </c>
      <c r="J7935" t="s">
        <v>840</v>
      </c>
      <c r="K7935" t="s">
        <v>39</v>
      </c>
      <c r="L7935" t="s">
        <v>51</v>
      </c>
      <c r="M7935" t="s">
        <v>841</v>
      </c>
      <c r="N7935">
        <v>102.96</v>
      </c>
      <c r="O7935">
        <v>2</v>
      </c>
      <c r="P7935">
        <v>0</v>
      </c>
      <c r="Q7935">
        <v>1.0296000000000021</v>
      </c>
    </row>
    <row r="7936" spans="1:17" x14ac:dyDescent="0.3">
      <c r="A7936" t="s">
        <v>42</v>
      </c>
      <c r="B7936" t="s">
        <v>3323</v>
      </c>
      <c r="C7936" t="s">
        <v>3324</v>
      </c>
      <c r="D7936" t="s">
        <v>90</v>
      </c>
      <c r="E7936" t="s">
        <v>21</v>
      </c>
      <c r="F7936" t="s">
        <v>129</v>
      </c>
      <c r="G7936" t="s">
        <v>130</v>
      </c>
      <c r="H7936">
        <v>19140</v>
      </c>
      <c r="I7936" t="s">
        <v>131</v>
      </c>
      <c r="J7936" t="s">
        <v>4578</v>
      </c>
      <c r="K7936" t="s">
        <v>39</v>
      </c>
      <c r="L7936" t="s">
        <v>51</v>
      </c>
      <c r="M7936" t="s">
        <v>4579</v>
      </c>
      <c r="N7936">
        <v>8.9280000000000008</v>
      </c>
      <c r="O7936">
        <v>2</v>
      </c>
      <c r="P7936">
        <v>0.2</v>
      </c>
      <c r="Q7936">
        <v>0.66959999999999997</v>
      </c>
    </row>
    <row r="7937" spans="1:17" x14ac:dyDescent="0.3">
      <c r="A7937" t="s">
        <v>42</v>
      </c>
      <c r="B7937" t="s">
        <v>5217</v>
      </c>
      <c r="C7937" t="s">
        <v>5218</v>
      </c>
      <c r="D7937" t="s">
        <v>34</v>
      </c>
      <c r="E7937" t="s">
        <v>21</v>
      </c>
      <c r="F7937" t="s">
        <v>5219</v>
      </c>
      <c r="G7937" t="s">
        <v>92</v>
      </c>
      <c r="H7937">
        <v>78501</v>
      </c>
      <c r="I7937" t="s">
        <v>93</v>
      </c>
      <c r="J7937" t="s">
        <v>4578</v>
      </c>
      <c r="K7937" t="s">
        <v>39</v>
      </c>
      <c r="L7937" t="s">
        <v>51</v>
      </c>
      <c r="M7937" t="s">
        <v>4579</v>
      </c>
      <c r="N7937">
        <v>8.9280000000000008</v>
      </c>
      <c r="O7937">
        <v>2</v>
      </c>
      <c r="P7937">
        <v>0.2</v>
      </c>
      <c r="Q7937">
        <v>0.66959999999999997</v>
      </c>
    </row>
    <row r="7938" spans="1:17" x14ac:dyDescent="0.3">
      <c r="A7938" t="s">
        <v>166</v>
      </c>
      <c r="B7938" t="s">
        <v>2160</v>
      </c>
      <c r="C7938" t="s">
        <v>2161</v>
      </c>
      <c r="D7938" t="s">
        <v>20</v>
      </c>
      <c r="E7938" t="s">
        <v>21</v>
      </c>
      <c r="F7938" t="s">
        <v>1234</v>
      </c>
      <c r="G7938" t="s">
        <v>46</v>
      </c>
      <c r="H7938">
        <v>33180</v>
      </c>
      <c r="I7938" t="s">
        <v>24</v>
      </c>
      <c r="J7938" t="s">
        <v>4578</v>
      </c>
      <c r="K7938" t="s">
        <v>39</v>
      </c>
      <c r="L7938" t="s">
        <v>51</v>
      </c>
      <c r="M7938" t="s">
        <v>4579</v>
      </c>
      <c r="N7938">
        <v>4.4640000000000004</v>
      </c>
      <c r="O7938">
        <v>1</v>
      </c>
      <c r="P7938">
        <v>0.2</v>
      </c>
      <c r="Q7938">
        <v>0.33479999999999999</v>
      </c>
    </row>
    <row r="7939" spans="1:17" x14ac:dyDescent="0.3">
      <c r="A7939" t="s">
        <v>166</v>
      </c>
      <c r="B7939" t="s">
        <v>1568</v>
      </c>
      <c r="C7939" t="s">
        <v>1569</v>
      </c>
      <c r="D7939" t="s">
        <v>20</v>
      </c>
      <c r="E7939" t="s">
        <v>21</v>
      </c>
      <c r="F7939" t="s">
        <v>129</v>
      </c>
      <c r="G7939" t="s">
        <v>130</v>
      </c>
      <c r="H7939">
        <v>19120</v>
      </c>
      <c r="I7939" t="s">
        <v>131</v>
      </c>
      <c r="J7939" t="s">
        <v>4578</v>
      </c>
      <c r="K7939" t="s">
        <v>39</v>
      </c>
      <c r="L7939" t="s">
        <v>51</v>
      </c>
      <c r="M7939" t="s">
        <v>4579</v>
      </c>
      <c r="N7939">
        <v>13.392000000000001</v>
      </c>
      <c r="O7939">
        <v>3</v>
      </c>
      <c r="P7939">
        <v>0.2</v>
      </c>
      <c r="Q7939">
        <v>1.0044</v>
      </c>
    </row>
    <row r="7940" spans="1:17" x14ac:dyDescent="0.3">
      <c r="A7940" t="s">
        <v>42</v>
      </c>
      <c r="B7940" t="s">
        <v>2832</v>
      </c>
      <c r="C7940" t="s">
        <v>2833</v>
      </c>
      <c r="D7940" t="s">
        <v>90</v>
      </c>
      <c r="E7940" t="s">
        <v>21</v>
      </c>
      <c r="F7940" t="s">
        <v>235</v>
      </c>
      <c r="G7940" t="s">
        <v>236</v>
      </c>
      <c r="H7940">
        <v>10024</v>
      </c>
      <c r="I7940" t="s">
        <v>131</v>
      </c>
      <c r="J7940" t="s">
        <v>5699</v>
      </c>
      <c r="K7940" t="s">
        <v>39</v>
      </c>
      <c r="L7940" t="s">
        <v>51</v>
      </c>
      <c r="M7940" t="s">
        <v>5700</v>
      </c>
      <c r="N7940">
        <v>216.4</v>
      </c>
      <c r="O7940">
        <v>4</v>
      </c>
      <c r="P7940">
        <v>0</v>
      </c>
      <c r="Q7940">
        <v>56.26400000000001</v>
      </c>
    </row>
    <row r="7941" spans="1:17" x14ac:dyDescent="0.3">
      <c r="A7941" t="s">
        <v>42</v>
      </c>
      <c r="B7941" t="s">
        <v>5529</v>
      </c>
      <c r="C7941" t="s">
        <v>5530</v>
      </c>
      <c r="D7941" t="s">
        <v>90</v>
      </c>
      <c r="E7941" t="s">
        <v>21</v>
      </c>
      <c r="F7941" t="s">
        <v>129</v>
      </c>
      <c r="G7941" t="s">
        <v>130</v>
      </c>
      <c r="H7941">
        <v>19140</v>
      </c>
      <c r="I7941" t="s">
        <v>131</v>
      </c>
      <c r="J7941" t="s">
        <v>5699</v>
      </c>
      <c r="K7941" t="s">
        <v>39</v>
      </c>
      <c r="L7941" t="s">
        <v>51</v>
      </c>
      <c r="M7941" t="s">
        <v>5700</v>
      </c>
      <c r="N7941">
        <v>43.28</v>
      </c>
      <c r="O7941">
        <v>1</v>
      </c>
      <c r="P7941">
        <v>0.2</v>
      </c>
      <c r="Q7941">
        <v>3.2460000000000022</v>
      </c>
    </row>
    <row r="7942" spans="1:17" x14ac:dyDescent="0.3">
      <c r="A7942" t="s">
        <v>42</v>
      </c>
      <c r="B7942" t="s">
        <v>3298</v>
      </c>
      <c r="C7942" t="s">
        <v>3299</v>
      </c>
      <c r="D7942" t="s">
        <v>20</v>
      </c>
      <c r="E7942" t="s">
        <v>21</v>
      </c>
      <c r="F7942" t="s">
        <v>3300</v>
      </c>
      <c r="G7942" t="s">
        <v>92</v>
      </c>
      <c r="H7942">
        <v>75019</v>
      </c>
      <c r="I7942" t="s">
        <v>93</v>
      </c>
      <c r="J7942" t="s">
        <v>3301</v>
      </c>
      <c r="K7942" t="s">
        <v>39</v>
      </c>
      <c r="L7942" t="s">
        <v>51</v>
      </c>
      <c r="M7942" t="s">
        <v>3302</v>
      </c>
      <c r="N7942">
        <v>16.784000000000002</v>
      </c>
      <c r="O7942">
        <v>1</v>
      </c>
      <c r="P7942">
        <v>0.2</v>
      </c>
      <c r="Q7942">
        <v>-0.20980000000000043</v>
      </c>
    </row>
    <row r="7943" spans="1:17" x14ac:dyDescent="0.3">
      <c r="A7943" t="s">
        <v>166</v>
      </c>
      <c r="B7943" t="s">
        <v>4912</v>
      </c>
      <c r="C7943" t="s">
        <v>4913</v>
      </c>
      <c r="D7943" t="s">
        <v>34</v>
      </c>
      <c r="E7943" t="s">
        <v>21</v>
      </c>
      <c r="F7943" t="s">
        <v>4914</v>
      </c>
      <c r="G7943" t="s">
        <v>92</v>
      </c>
      <c r="H7943">
        <v>77301</v>
      </c>
      <c r="I7943" t="s">
        <v>93</v>
      </c>
      <c r="J7943" t="s">
        <v>3301</v>
      </c>
      <c r="K7943" t="s">
        <v>39</v>
      </c>
      <c r="L7943" t="s">
        <v>51</v>
      </c>
      <c r="M7943" t="s">
        <v>4915</v>
      </c>
      <c r="N7943">
        <v>111.67200000000001</v>
      </c>
      <c r="O7943">
        <v>9</v>
      </c>
      <c r="P7943">
        <v>0.2</v>
      </c>
      <c r="Q7943">
        <v>6.9794999999999909</v>
      </c>
    </row>
    <row r="7944" spans="1:17" x14ac:dyDescent="0.3">
      <c r="A7944" t="s">
        <v>42</v>
      </c>
      <c r="B7944" t="s">
        <v>1305</v>
      </c>
      <c r="C7944" t="s">
        <v>1306</v>
      </c>
      <c r="D7944" t="s">
        <v>34</v>
      </c>
      <c r="E7944" t="s">
        <v>21</v>
      </c>
      <c r="F7944" t="s">
        <v>2688</v>
      </c>
      <c r="G7944" t="s">
        <v>2316</v>
      </c>
      <c r="H7944">
        <v>20735</v>
      </c>
      <c r="I7944" t="s">
        <v>131</v>
      </c>
      <c r="J7944" t="s">
        <v>3301</v>
      </c>
      <c r="K7944" t="s">
        <v>39</v>
      </c>
      <c r="L7944" t="s">
        <v>51</v>
      </c>
      <c r="M7944" t="s">
        <v>3302</v>
      </c>
      <c r="N7944">
        <v>41.96</v>
      </c>
      <c r="O7944">
        <v>2</v>
      </c>
      <c r="P7944">
        <v>0</v>
      </c>
      <c r="Q7944">
        <v>7.9724000000000004</v>
      </c>
    </row>
    <row r="7945" spans="1:17" x14ac:dyDescent="0.3">
      <c r="A7945" t="s">
        <v>42</v>
      </c>
      <c r="B7945" t="s">
        <v>4546</v>
      </c>
      <c r="C7945" t="s">
        <v>4547</v>
      </c>
      <c r="D7945" t="s">
        <v>20</v>
      </c>
      <c r="E7945" t="s">
        <v>21</v>
      </c>
      <c r="F7945" t="s">
        <v>269</v>
      </c>
      <c r="G7945" t="s">
        <v>187</v>
      </c>
      <c r="H7945">
        <v>60623</v>
      </c>
      <c r="I7945" t="s">
        <v>93</v>
      </c>
      <c r="J7945" t="s">
        <v>3301</v>
      </c>
      <c r="K7945" t="s">
        <v>39</v>
      </c>
      <c r="L7945" t="s">
        <v>51</v>
      </c>
      <c r="M7945" t="s">
        <v>4915</v>
      </c>
      <c r="N7945">
        <v>24.816000000000003</v>
      </c>
      <c r="O7945">
        <v>2</v>
      </c>
      <c r="P7945">
        <v>0.2</v>
      </c>
      <c r="Q7945">
        <v>1.5509999999999984</v>
      </c>
    </row>
    <row r="7946" spans="1:17" x14ac:dyDescent="0.3">
      <c r="A7946" t="s">
        <v>42</v>
      </c>
      <c r="B7946" t="s">
        <v>4729</v>
      </c>
      <c r="C7946" t="s">
        <v>4730</v>
      </c>
      <c r="D7946" t="s">
        <v>34</v>
      </c>
      <c r="E7946" t="s">
        <v>21</v>
      </c>
      <c r="F7946" t="s">
        <v>1575</v>
      </c>
      <c r="G7946" t="s">
        <v>275</v>
      </c>
      <c r="H7946">
        <v>85204</v>
      </c>
      <c r="I7946" t="s">
        <v>37</v>
      </c>
      <c r="J7946" t="s">
        <v>3301</v>
      </c>
      <c r="K7946" t="s">
        <v>39</v>
      </c>
      <c r="L7946" t="s">
        <v>51</v>
      </c>
      <c r="M7946" t="s">
        <v>3302</v>
      </c>
      <c r="N7946">
        <v>100.70400000000001</v>
      </c>
      <c r="O7946">
        <v>6</v>
      </c>
      <c r="P7946">
        <v>0.2</v>
      </c>
      <c r="Q7946">
        <v>-1.2588000000000008</v>
      </c>
    </row>
    <row r="7947" spans="1:17" x14ac:dyDescent="0.3">
      <c r="A7947" t="s">
        <v>42</v>
      </c>
      <c r="B7947" t="s">
        <v>4959</v>
      </c>
      <c r="C7947" t="s">
        <v>4960</v>
      </c>
      <c r="D7947" t="s">
        <v>20</v>
      </c>
      <c r="E7947" t="s">
        <v>21</v>
      </c>
      <c r="F7947" t="s">
        <v>4183</v>
      </c>
      <c r="G7947" t="s">
        <v>210</v>
      </c>
      <c r="H7947">
        <v>48640</v>
      </c>
      <c r="I7947" t="s">
        <v>93</v>
      </c>
      <c r="J7947" t="s">
        <v>3301</v>
      </c>
      <c r="K7947" t="s">
        <v>39</v>
      </c>
      <c r="L7947" t="s">
        <v>51</v>
      </c>
      <c r="M7947" t="s">
        <v>3302</v>
      </c>
      <c r="N7947">
        <v>62.94</v>
      </c>
      <c r="O7947">
        <v>3</v>
      </c>
      <c r="P7947">
        <v>0</v>
      </c>
      <c r="Q7947">
        <v>11.958600000000001</v>
      </c>
    </row>
    <row r="7948" spans="1:17" x14ac:dyDescent="0.3">
      <c r="A7948" t="s">
        <v>1122</v>
      </c>
      <c r="B7948" t="s">
        <v>4854</v>
      </c>
      <c r="C7948" t="s">
        <v>4855</v>
      </c>
      <c r="D7948" t="s">
        <v>20</v>
      </c>
      <c r="E7948" t="s">
        <v>21</v>
      </c>
      <c r="F7948" t="s">
        <v>336</v>
      </c>
      <c r="G7948" t="s">
        <v>296</v>
      </c>
      <c r="H7948">
        <v>38401</v>
      </c>
      <c r="I7948" t="s">
        <v>24</v>
      </c>
      <c r="J7948" t="s">
        <v>3301</v>
      </c>
      <c r="K7948" t="s">
        <v>39</v>
      </c>
      <c r="L7948" t="s">
        <v>51</v>
      </c>
      <c r="M7948" t="s">
        <v>3302</v>
      </c>
      <c r="N7948">
        <v>67.13600000000001</v>
      </c>
      <c r="O7948">
        <v>4</v>
      </c>
      <c r="P7948">
        <v>0.2</v>
      </c>
      <c r="Q7948">
        <v>-0.83920000000000172</v>
      </c>
    </row>
    <row r="7949" spans="1:17" x14ac:dyDescent="0.3">
      <c r="A7949" t="s">
        <v>166</v>
      </c>
      <c r="B7949" t="s">
        <v>4196</v>
      </c>
      <c r="C7949" t="s">
        <v>4197</v>
      </c>
      <c r="D7949" t="s">
        <v>34</v>
      </c>
      <c r="E7949" t="s">
        <v>21</v>
      </c>
      <c r="F7949" t="s">
        <v>35</v>
      </c>
      <c r="G7949" t="s">
        <v>36</v>
      </c>
      <c r="H7949">
        <v>90045</v>
      </c>
      <c r="I7949" t="s">
        <v>37</v>
      </c>
      <c r="J7949" t="s">
        <v>3301</v>
      </c>
      <c r="K7949" t="s">
        <v>39</v>
      </c>
      <c r="L7949" t="s">
        <v>51</v>
      </c>
      <c r="M7949" t="s">
        <v>4915</v>
      </c>
      <c r="N7949">
        <v>15.51</v>
      </c>
      <c r="O7949">
        <v>1</v>
      </c>
      <c r="P7949">
        <v>0</v>
      </c>
      <c r="Q7949">
        <v>3.8774999999999995</v>
      </c>
    </row>
    <row r="7950" spans="1:17" x14ac:dyDescent="0.3">
      <c r="A7950" t="s">
        <v>17</v>
      </c>
      <c r="B7950" t="s">
        <v>3731</v>
      </c>
      <c r="C7950" t="s">
        <v>3732</v>
      </c>
      <c r="D7950" t="s">
        <v>20</v>
      </c>
      <c r="E7950" t="s">
        <v>21</v>
      </c>
      <c r="F7950" t="s">
        <v>290</v>
      </c>
      <c r="G7950" t="s">
        <v>296</v>
      </c>
      <c r="H7950">
        <v>38301</v>
      </c>
      <c r="I7950" t="s">
        <v>24</v>
      </c>
      <c r="J7950" t="s">
        <v>3301</v>
      </c>
      <c r="K7950" t="s">
        <v>39</v>
      </c>
      <c r="L7950" t="s">
        <v>51</v>
      </c>
      <c r="M7950" t="s">
        <v>4915</v>
      </c>
      <c r="N7950">
        <v>111.67200000000001</v>
      </c>
      <c r="O7950">
        <v>9</v>
      </c>
      <c r="P7950">
        <v>0.2</v>
      </c>
      <c r="Q7950">
        <v>6.9794999999999909</v>
      </c>
    </row>
    <row r="7951" spans="1:17" x14ac:dyDescent="0.3">
      <c r="A7951" t="s">
        <v>42</v>
      </c>
      <c r="B7951" t="s">
        <v>4044</v>
      </c>
      <c r="C7951" t="s">
        <v>4045</v>
      </c>
      <c r="D7951" t="s">
        <v>90</v>
      </c>
      <c r="E7951" t="s">
        <v>21</v>
      </c>
      <c r="F7951" t="s">
        <v>5296</v>
      </c>
      <c r="G7951" t="s">
        <v>1107</v>
      </c>
      <c r="H7951">
        <v>30328</v>
      </c>
      <c r="I7951" t="s">
        <v>24</v>
      </c>
      <c r="J7951" t="s">
        <v>3301</v>
      </c>
      <c r="K7951" t="s">
        <v>39</v>
      </c>
      <c r="L7951" t="s">
        <v>51</v>
      </c>
      <c r="M7951" t="s">
        <v>4915</v>
      </c>
      <c r="N7951">
        <v>15.51</v>
      </c>
      <c r="O7951">
        <v>1</v>
      </c>
      <c r="P7951">
        <v>0</v>
      </c>
      <c r="Q7951">
        <v>3.8774999999999995</v>
      </c>
    </row>
    <row r="7952" spans="1:17" x14ac:dyDescent="0.3">
      <c r="A7952" t="s">
        <v>17</v>
      </c>
      <c r="B7952" t="s">
        <v>844</v>
      </c>
      <c r="C7952" t="s">
        <v>845</v>
      </c>
      <c r="D7952" t="s">
        <v>20</v>
      </c>
      <c r="E7952" t="s">
        <v>21</v>
      </c>
      <c r="F7952" t="s">
        <v>786</v>
      </c>
      <c r="G7952" t="s">
        <v>46</v>
      </c>
      <c r="H7952">
        <v>33614</v>
      </c>
      <c r="I7952" t="s">
        <v>24</v>
      </c>
      <c r="J7952" t="s">
        <v>3301</v>
      </c>
      <c r="K7952" t="s">
        <v>39</v>
      </c>
      <c r="L7952" t="s">
        <v>51</v>
      </c>
      <c r="M7952" t="s">
        <v>3302</v>
      </c>
      <c r="N7952">
        <v>83.920000000000016</v>
      </c>
      <c r="O7952">
        <v>5</v>
      </c>
      <c r="P7952">
        <v>0.2</v>
      </c>
      <c r="Q7952">
        <v>-1.049000000000003</v>
      </c>
    </row>
    <row r="7953" spans="1:17" x14ac:dyDescent="0.3">
      <c r="A7953" t="s">
        <v>42</v>
      </c>
      <c r="B7953" t="s">
        <v>1552</v>
      </c>
      <c r="C7953" t="s">
        <v>1553</v>
      </c>
      <c r="D7953" t="s">
        <v>20</v>
      </c>
      <c r="E7953" t="s">
        <v>21</v>
      </c>
      <c r="F7953" t="s">
        <v>129</v>
      </c>
      <c r="G7953" t="s">
        <v>130</v>
      </c>
      <c r="H7953">
        <v>19134</v>
      </c>
      <c r="I7953" t="s">
        <v>131</v>
      </c>
      <c r="J7953" t="s">
        <v>1554</v>
      </c>
      <c r="K7953" t="s">
        <v>39</v>
      </c>
      <c r="L7953" t="s">
        <v>51</v>
      </c>
      <c r="M7953" t="s">
        <v>1555</v>
      </c>
      <c r="N7953">
        <v>36.336000000000006</v>
      </c>
      <c r="O7953">
        <v>3</v>
      </c>
      <c r="P7953">
        <v>0.2</v>
      </c>
      <c r="Q7953">
        <v>-7.2672000000000043</v>
      </c>
    </row>
    <row r="7954" spans="1:17" x14ac:dyDescent="0.3">
      <c r="A7954" t="s">
        <v>166</v>
      </c>
      <c r="B7954" t="s">
        <v>1977</v>
      </c>
      <c r="C7954" t="s">
        <v>1978</v>
      </c>
      <c r="D7954" t="s">
        <v>90</v>
      </c>
      <c r="E7954" t="s">
        <v>21</v>
      </c>
      <c r="F7954" t="s">
        <v>1273</v>
      </c>
      <c r="G7954" t="s">
        <v>23</v>
      </c>
      <c r="H7954">
        <v>40475</v>
      </c>
      <c r="I7954" t="s">
        <v>24</v>
      </c>
      <c r="J7954" t="s">
        <v>1554</v>
      </c>
      <c r="K7954" t="s">
        <v>39</v>
      </c>
      <c r="L7954" t="s">
        <v>51</v>
      </c>
      <c r="M7954" t="s">
        <v>1555</v>
      </c>
      <c r="N7954">
        <v>105.98</v>
      </c>
      <c r="O7954">
        <v>7</v>
      </c>
      <c r="P7954">
        <v>0</v>
      </c>
      <c r="Q7954">
        <v>4.2391999999999932</v>
      </c>
    </row>
    <row r="7955" spans="1:17" x14ac:dyDescent="0.3">
      <c r="A7955" t="s">
        <v>42</v>
      </c>
      <c r="B7955" t="s">
        <v>1517</v>
      </c>
      <c r="C7955" t="s">
        <v>1518</v>
      </c>
      <c r="D7955" t="s">
        <v>20</v>
      </c>
      <c r="E7955" t="s">
        <v>21</v>
      </c>
      <c r="F7955" t="s">
        <v>84</v>
      </c>
      <c r="G7955" t="s">
        <v>85</v>
      </c>
      <c r="H7955">
        <v>98103</v>
      </c>
      <c r="I7955" t="s">
        <v>37</v>
      </c>
      <c r="J7955" t="s">
        <v>1554</v>
      </c>
      <c r="K7955" t="s">
        <v>39</v>
      </c>
      <c r="L7955" t="s">
        <v>51</v>
      </c>
      <c r="M7955" t="s">
        <v>1555</v>
      </c>
      <c r="N7955">
        <v>30.28</v>
      </c>
      <c r="O7955">
        <v>2</v>
      </c>
      <c r="P7955">
        <v>0</v>
      </c>
      <c r="Q7955">
        <v>1.2111999999999981</v>
      </c>
    </row>
    <row r="7956" spans="1:17" x14ac:dyDescent="0.3">
      <c r="A7956" t="s">
        <v>17</v>
      </c>
      <c r="B7956" t="s">
        <v>1816</v>
      </c>
      <c r="C7956" t="s">
        <v>1817</v>
      </c>
      <c r="D7956" t="s">
        <v>20</v>
      </c>
      <c r="E7956" t="s">
        <v>21</v>
      </c>
      <c r="F7956" t="s">
        <v>1273</v>
      </c>
      <c r="G7956" t="s">
        <v>23</v>
      </c>
      <c r="H7956">
        <v>40475</v>
      </c>
      <c r="I7956" t="s">
        <v>24</v>
      </c>
      <c r="J7956" t="s">
        <v>1554</v>
      </c>
      <c r="K7956" t="s">
        <v>39</v>
      </c>
      <c r="L7956" t="s">
        <v>51</v>
      </c>
      <c r="M7956" t="s">
        <v>1555</v>
      </c>
      <c r="N7956">
        <v>15.14</v>
      </c>
      <c r="O7956">
        <v>1</v>
      </c>
      <c r="P7956">
        <v>0</v>
      </c>
      <c r="Q7956">
        <v>0.60559999999999903</v>
      </c>
    </row>
    <row r="7957" spans="1:17" x14ac:dyDescent="0.3">
      <c r="A7957" t="s">
        <v>42</v>
      </c>
      <c r="B7957" t="s">
        <v>4884</v>
      </c>
      <c r="C7957" t="s">
        <v>4885</v>
      </c>
      <c r="D7957" t="s">
        <v>20</v>
      </c>
      <c r="E7957" t="s">
        <v>21</v>
      </c>
      <c r="F7957" t="s">
        <v>1868</v>
      </c>
      <c r="G7957" t="s">
        <v>436</v>
      </c>
      <c r="H7957">
        <v>44105</v>
      </c>
      <c r="I7957" t="s">
        <v>131</v>
      </c>
      <c r="J7957" t="s">
        <v>1554</v>
      </c>
      <c r="K7957" t="s">
        <v>39</v>
      </c>
      <c r="L7957" t="s">
        <v>51</v>
      </c>
      <c r="M7957" t="s">
        <v>1555</v>
      </c>
      <c r="N7957">
        <v>24.224000000000004</v>
      </c>
      <c r="O7957">
        <v>2</v>
      </c>
      <c r="P7957">
        <v>0.2</v>
      </c>
      <c r="Q7957">
        <v>-4.8448000000000029</v>
      </c>
    </row>
    <row r="7958" spans="1:17" x14ac:dyDescent="0.3">
      <c r="A7958" t="s">
        <v>42</v>
      </c>
      <c r="B7958" t="s">
        <v>1778</v>
      </c>
      <c r="C7958" t="s">
        <v>1779</v>
      </c>
      <c r="D7958" t="s">
        <v>90</v>
      </c>
      <c r="E7958" t="s">
        <v>21</v>
      </c>
      <c r="F7958" t="s">
        <v>3767</v>
      </c>
      <c r="G7958" t="s">
        <v>85</v>
      </c>
      <c r="H7958">
        <v>99207</v>
      </c>
      <c r="I7958" t="s">
        <v>37</v>
      </c>
      <c r="J7958" t="s">
        <v>1554</v>
      </c>
      <c r="K7958" t="s">
        <v>39</v>
      </c>
      <c r="L7958" t="s">
        <v>51</v>
      </c>
      <c r="M7958" t="s">
        <v>1555</v>
      </c>
      <c r="N7958">
        <v>136.26</v>
      </c>
      <c r="O7958">
        <v>9</v>
      </c>
      <c r="P7958">
        <v>0</v>
      </c>
      <c r="Q7958">
        <v>5.4503999999999913</v>
      </c>
    </row>
    <row r="7959" spans="1:17" x14ac:dyDescent="0.3">
      <c r="A7959" t="s">
        <v>17</v>
      </c>
      <c r="B7959" t="s">
        <v>800</v>
      </c>
      <c r="C7959" t="s">
        <v>801</v>
      </c>
      <c r="D7959" t="s">
        <v>20</v>
      </c>
      <c r="E7959" t="s">
        <v>21</v>
      </c>
      <c r="F7959" t="s">
        <v>112</v>
      </c>
      <c r="G7959" t="s">
        <v>36</v>
      </c>
      <c r="H7959">
        <v>94122</v>
      </c>
      <c r="I7959" t="s">
        <v>37</v>
      </c>
      <c r="J7959" t="s">
        <v>4364</v>
      </c>
      <c r="K7959" t="s">
        <v>39</v>
      </c>
      <c r="L7959" t="s">
        <v>508</v>
      </c>
      <c r="M7959" t="s">
        <v>4365</v>
      </c>
      <c r="N7959">
        <v>8187.65</v>
      </c>
      <c r="O7959">
        <v>5</v>
      </c>
      <c r="P7959">
        <v>0</v>
      </c>
      <c r="Q7959">
        <v>327.50599999999963</v>
      </c>
    </row>
    <row r="7960" spans="1:17" x14ac:dyDescent="0.3">
      <c r="A7960" t="s">
        <v>42</v>
      </c>
      <c r="B7960" t="s">
        <v>2784</v>
      </c>
      <c r="C7960" t="s">
        <v>2785</v>
      </c>
      <c r="D7960" t="s">
        <v>20</v>
      </c>
      <c r="E7960" t="s">
        <v>21</v>
      </c>
      <c r="F7960" t="s">
        <v>2438</v>
      </c>
      <c r="G7960" t="s">
        <v>92</v>
      </c>
      <c r="H7960">
        <v>78664</v>
      </c>
      <c r="I7960" t="s">
        <v>93</v>
      </c>
      <c r="J7960" t="s">
        <v>4364</v>
      </c>
      <c r="K7960" t="s">
        <v>39</v>
      </c>
      <c r="L7960" t="s">
        <v>508</v>
      </c>
      <c r="M7960" t="s">
        <v>4365</v>
      </c>
      <c r="N7960">
        <v>3930.0720000000001</v>
      </c>
      <c r="O7960">
        <v>3</v>
      </c>
      <c r="P7960">
        <v>0.2</v>
      </c>
      <c r="Q7960">
        <v>-786.01440000000025</v>
      </c>
    </row>
    <row r="7961" spans="1:17" x14ac:dyDescent="0.3">
      <c r="A7961" t="s">
        <v>17</v>
      </c>
      <c r="B7961" t="s">
        <v>3823</v>
      </c>
      <c r="C7961" t="s">
        <v>3824</v>
      </c>
      <c r="D7961" t="s">
        <v>34</v>
      </c>
      <c r="E7961" t="s">
        <v>21</v>
      </c>
      <c r="F7961" t="s">
        <v>112</v>
      </c>
      <c r="G7961" t="s">
        <v>36</v>
      </c>
      <c r="H7961">
        <v>94109</v>
      </c>
      <c r="I7961" t="s">
        <v>37</v>
      </c>
      <c r="J7961" t="s">
        <v>4364</v>
      </c>
      <c r="K7961" t="s">
        <v>39</v>
      </c>
      <c r="L7961" t="s">
        <v>508</v>
      </c>
      <c r="M7961" t="s">
        <v>4365</v>
      </c>
      <c r="N7961">
        <v>4912.59</v>
      </c>
      <c r="O7961">
        <v>3</v>
      </c>
      <c r="P7961">
        <v>0</v>
      </c>
      <c r="Q7961">
        <v>196.50359999999978</v>
      </c>
    </row>
    <row r="7962" spans="1:17" x14ac:dyDescent="0.3">
      <c r="A7962" t="s">
        <v>166</v>
      </c>
      <c r="B7962" t="s">
        <v>3385</v>
      </c>
      <c r="C7962" t="s">
        <v>3386</v>
      </c>
      <c r="D7962" t="s">
        <v>34</v>
      </c>
      <c r="E7962" t="s">
        <v>21</v>
      </c>
      <c r="F7962" t="s">
        <v>4551</v>
      </c>
      <c r="G7962" t="s">
        <v>316</v>
      </c>
      <c r="H7962">
        <v>35244</v>
      </c>
      <c r="I7962" t="s">
        <v>24</v>
      </c>
      <c r="J7962" t="s">
        <v>4552</v>
      </c>
      <c r="K7962" t="s">
        <v>39</v>
      </c>
      <c r="L7962" t="s">
        <v>508</v>
      </c>
      <c r="M7962" t="s">
        <v>4553</v>
      </c>
      <c r="N7962">
        <v>477.24</v>
      </c>
      <c r="O7962">
        <v>4</v>
      </c>
      <c r="P7962">
        <v>0</v>
      </c>
      <c r="Q7962">
        <v>9.5448000000000093</v>
      </c>
    </row>
    <row r="7963" spans="1:17" x14ac:dyDescent="0.3">
      <c r="A7963" t="s">
        <v>42</v>
      </c>
      <c r="B7963" t="s">
        <v>5135</v>
      </c>
      <c r="C7963" t="s">
        <v>5136</v>
      </c>
      <c r="D7963" t="s">
        <v>20</v>
      </c>
      <c r="E7963" t="s">
        <v>21</v>
      </c>
      <c r="F7963" t="s">
        <v>2878</v>
      </c>
      <c r="G7963" t="s">
        <v>236</v>
      </c>
      <c r="H7963">
        <v>14215</v>
      </c>
      <c r="I7963" t="s">
        <v>131</v>
      </c>
      <c r="J7963" t="s">
        <v>4552</v>
      </c>
      <c r="K7963" t="s">
        <v>39</v>
      </c>
      <c r="L7963" t="s">
        <v>508</v>
      </c>
      <c r="M7963" t="s">
        <v>4553</v>
      </c>
      <c r="N7963">
        <v>835.17000000000007</v>
      </c>
      <c r="O7963">
        <v>7</v>
      </c>
      <c r="P7963">
        <v>0</v>
      </c>
      <c r="Q7963">
        <v>16.703400000000016</v>
      </c>
    </row>
    <row r="7964" spans="1:17" x14ac:dyDescent="0.3">
      <c r="A7964" t="s">
        <v>42</v>
      </c>
      <c r="B7964" t="s">
        <v>3281</v>
      </c>
      <c r="C7964" t="s">
        <v>3282</v>
      </c>
      <c r="D7964" t="s">
        <v>20</v>
      </c>
      <c r="E7964" t="s">
        <v>21</v>
      </c>
      <c r="F7964" t="s">
        <v>2105</v>
      </c>
      <c r="G7964" t="s">
        <v>130</v>
      </c>
      <c r="H7964">
        <v>17602</v>
      </c>
      <c r="I7964" t="s">
        <v>131</v>
      </c>
      <c r="J7964" t="s">
        <v>4552</v>
      </c>
      <c r="K7964" t="s">
        <v>39</v>
      </c>
      <c r="L7964" t="s">
        <v>508</v>
      </c>
      <c r="M7964" t="s">
        <v>4553</v>
      </c>
      <c r="N7964">
        <v>286.34400000000005</v>
      </c>
      <c r="O7964">
        <v>3</v>
      </c>
      <c r="P7964">
        <v>0.2</v>
      </c>
      <c r="Q7964">
        <v>-64.427400000000006</v>
      </c>
    </row>
    <row r="7965" spans="1:17" x14ac:dyDescent="0.3">
      <c r="A7965" t="s">
        <v>42</v>
      </c>
      <c r="B7965" t="s">
        <v>4454</v>
      </c>
      <c r="C7965" t="s">
        <v>4455</v>
      </c>
      <c r="D7965" t="s">
        <v>90</v>
      </c>
      <c r="E7965" t="s">
        <v>21</v>
      </c>
      <c r="F7965" t="s">
        <v>3663</v>
      </c>
      <c r="G7965" t="s">
        <v>3664</v>
      </c>
      <c r="H7965">
        <v>66062</v>
      </c>
      <c r="I7965" t="s">
        <v>93</v>
      </c>
      <c r="J7965" t="s">
        <v>4552</v>
      </c>
      <c r="K7965" t="s">
        <v>39</v>
      </c>
      <c r="L7965" t="s">
        <v>508</v>
      </c>
      <c r="M7965" t="s">
        <v>4553</v>
      </c>
      <c r="N7965">
        <v>357.93</v>
      </c>
      <c r="O7965">
        <v>3</v>
      </c>
      <c r="P7965">
        <v>0</v>
      </c>
      <c r="Q7965">
        <v>7.158600000000007</v>
      </c>
    </row>
    <row r="7966" spans="1:17" x14ac:dyDescent="0.3">
      <c r="A7966" t="s">
        <v>42</v>
      </c>
      <c r="B7966" t="s">
        <v>3486</v>
      </c>
      <c r="C7966" t="s">
        <v>3487</v>
      </c>
      <c r="D7966" t="s">
        <v>20</v>
      </c>
      <c r="E7966" t="s">
        <v>21</v>
      </c>
      <c r="F7966" t="s">
        <v>235</v>
      </c>
      <c r="G7966" t="s">
        <v>236</v>
      </c>
      <c r="H7966">
        <v>10024</v>
      </c>
      <c r="I7966" t="s">
        <v>131</v>
      </c>
      <c r="J7966" t="s">
        <v>4552</v>
      </c>
      <c r="K7966" t="s">
        <v>39</v>
      </c>
      <c r="L7966" t="s">
        <v>508</v>
      </c>
      <c r="M7966" t="s">
        <v>4553</v>
      </c>
      <c r="N7966">
        <v>357.93</v>
      </c>
      <c r="O7966">
        <v>3</v>
      </c>
      <c r="P7966">
        <v>0</v>
      </c>
      <c r="Q7966">
        <v>7.158600000000007</v>
      </c>
    </row>
    <row r="7967" spans="1:17" x14ac:dyDescent="0.3">
      <c r="A7967" t="s">
        <v>42</v>
      </c>
      <c r="B7967" t="s">
        <v>5151</v>
      </c>
      <c r="C7967" t="s">
        <v>5152</v>
      </c>
      <c r="D7967" t="s">
        <v>34</v>
      </c>
      <c r="E7967" t="s">
        <v>21</v>
      </c>
      <c r="F7967" t="s">
        <v>112</v>
      </c>
      <c r="G7967" t="s">
        <v>36</v>
      </c>
      <c r="H7967">
        <v>94122</v>
      </c>
      <c r="I7967" t="s">
        <v>37</v>
      </c>
      <c r="J7967" t="s">
        <v>4552</v>
      </c>
      <c r="K7967" t="s">
        <v>39</v>
      </c>
      <c r="L7967" t="s">
        <v>508</v>
      </c>
      <c r="M7967" t="s">
        <v>4553</v>
      </c>
      <c r="N7967">
        <v>238.62</v>
      </c>
      <c r="O7967">
        <v>2</v>
      </c>
      <c r="P7967">
        <v>0</v>
      </c>
      <c r="Q7967">
        <v>4.7724000000000046</v>
      </c>
    </row>
    <row r="7968" spans="1:17" x14ac:dyDescent="0.3">
      <c r="A7968" t="s">
        <v>166</v>
      </c>
      <c r="B7968" t="s">
        <v>2383</v>
      </c>
      <c r="C7968" t="s">
        <v>2384</v>
      </c>
      <c r="D7968" t="s">
        <v>34</v>
      </c>
      <c r="E7968" t="s">
        <v>21</v>
      </c>
      <c r="F7968" t="s">
        <v>1929</v>
      </c>
      <c r="G7968" t="s">
        <v>130</v>
      </c>
      <c r="H7968">
        <v>19013</v>
      </c>
      <c r="I7968" t="s">
        <v>131</v>
      </c>
      <c r="J7968" t="s">
        <v>4552</v>
      </c>
      <c r="K7968" t="s">
        <v>39</v>
      </c>
      <c r="L7968" t="s">
        <v>508</v>
      </c>
      <c r="M7968" t="s">
        <v>4553</v>
      </c>
      <c r="N7968">
        <v>190.89600000000002</v>
      </c>
      <c r="O7968">
        <v>2</v>
      </c>
      <c r="P7968">
        <v>0.2</v>
      </c>
      <c r="Q7968">
        <v>-42.951599999999999</v>
      </c>
    </row>
    <row r="7969" spans="1:17" x14ac:dyDescent="0.3">
      <c r="A7969" t="s">
        <v>42</v>
      </c>
      <c r="B7969" t="s">
        <v>3457</v>
      </c>
      <c r="C7969" t="s">
        <v>3458</v>
      </c>
      <c r="D7969" t="s">
        <v>34</v>
      </c>
      <c r="E7969" t="s">
        <v>21</v>
      </c>
      <c r="F7969" t="s">
        <v>84</v>
      </c>
      <c r="G7969" t="s">
        <v>85</v>
      </c>
      <c r="H7969">
        <v>98103</v>
      </c>
      <c r="I7969" t="s">
        <v>37</v>
      </c>
      <c r="J7969" t="s">
        <v>4552</v>
      </c>
      <c r="K7969" t="s">
        <v>39</v>
      </c>
      <c r="L7969" t="s">
        <v>508</v>
      </c>
      <c r="M7969" t="s">
        <v>4553</v>
      </c>
      <c r="N7969">
        <v>238.62</v>
      </c>
      <c r="O7969">
        <v>2</v>
      </c>
      <c r="P7969">
        <v>0</v>
      </c>
      <c r="Q7969">
        <v>4.7724000000000046</v>
      </c>
    </row>
    <row r="7970" spans="1:17" x14ac:dyDescent="0.3">
      <c r="A7970" t="s">
        <v>42</v>
      </c>
      <c r="B7970" t="s">
        <v>1618</v>
      </c>
      <c r="C7970" t="s">
        <v>1619</v>
      </c>
      <c r="D7970" t="s">
        <v>20</v>
      </c>
      <c r="E7970" t="s">
        <v>21</v>
      </c>
      <c r="F7970" t="s">
        <v>816</v>
      </c>
      <c r="G7970" t="s">
        <v>202</v>
      </c>
      <c r="H7970">
        <v>55044</v>
      </c>
      <c r="I7970" t="s">
        <v>93</v>
      </c>
      <c r="J7970" t="s">
        <v>2188</v>
      </c>
      <c r="K7970" t="s">
        <v>39</v>
      </c>
      <c r="L7970" t="s">
        <v>508</v>
      </c>
      <c r="M7970" t="s">
        <v>2189</v>
      </c>
      <c r="N7970">
        <v>37.24</v>
      </c>
      <c r="O7970">
        <v>4</v>
      </c>
      <c r="P7970">
        <v>0</v>
      </c>
      <c r="Q7970">
        <v>10.799599999999998</v>
      </c>
    </row>
    <row r="7971" spans="1:17" x14ac:dyDescent="0.3">
      <c r="A7971" t="s">
        <v>42</v>
      </c>
      <c r="B7971" t="s">
        <v>1087</v>
      </c>
      <c r="C7971" t="s">
        <v>1088</v>
      </c>
      <c r="D7971" t="s">
        <v>90</v>
      </c>
      <c r="E7971" t="s">
        <v>21</v>
      </c>
      <c r="F7971" t="s">
        <v>77</v>
      </c>
      <c r="G7971" t="s">
        <v>2287</v>
      </c>
      <c r="H7971">
        <v>3301</v>
      </c>
      <c r="I7971" t="s">
        <v>131</v>
      </c>
      <c r="J7971" t="s">
        <v>2188</v>
      </c>
      <c r="K7971" t="s">
        <v>39</v>
      </c>
      <c r="L7971" t="s">
        <v>508</v>
      </c>
      <c r="M7971" t="s">
        <v>2189</v>
      </c>
      <c r="N7971">
        <v>27.93</v>
      </c>
      <c r="O7971">
        <v>3</v>
      </c>
      <c r="P7971">
        <v>0</v>
      </c>
      <c r="Q7971">
        <v>8.0996999999999986</v>
      </c>
    </row>
    <row r="7972" spans="1:17" x14ac:dyDescent="0.3">
      <c r="A7972" t="s">
        <v>42</v>
      </c>
      <c r="B7972" t="s">
        <v>3267</v>
      </c>
      <c r="C7972" t="s">
        <v>3268</v>
      </c>
      <c r="D7972" t="s">
        <v>20</v>
      </c>
      <c r="E7972" t="s">
        <v>21</v>
      </c>
      <c r="F7972" t="s">
        <v>3269</v>
      </c>
      <c r="G7972" t="s">
        <v>78</v>
      </c>
      <c r="H7972">
        <v>27360</v>
      </c>
      <c r="I7972" t="s">
        <v>24</v>
      </c>
      <c r="J7972" t="s">
        <v>2188</v>
      </c>
      <c r="K7972" t="s">
        <v>39</v>
      </c>
      <c r="L7972" t="s">
        <v>508</v>
      </c>
      <c r="M7972" t="s">
        <v>2189</v>
      </c>
      <c r="N7972">
        <v>52.136000000000003</v>
      </c>
      <c r="O7972">
        <v>7</v>
      </c>
      <c r="P7972">
        <v>0.2</v>
      </c>
      <c r="Q7972">
        <v>5.865299999999996</v>
      </c>
    </row>
    <row r="7973" spans="1:17" x14ac:dyDescent="0.3">
      <c r="A7973" t="s">
        <v>17</v>
      </c>
      <c r="B7973" t="s">
        <v>1300</v>
      </c>
      <c r="C7973" t="s">
        <v>1301</v>
      </c>
      <c r="D7973" t="s">
        <v>90</v>
      </c>
      <c r="E7973" t="s">
        <v>21</v>
      </c>
      <c r="F7973" t="s">
        <v>4643</v>
      </c>
      <c r="G7973" t="s">
        <v>689</v>
      </c>
      <c r="H7973">
        <v>7050</v>
      </c>
      <c r="I7973" t="s">
        <v>131</v>
      </c>
      <c r="J7973" t="s">
        <v>2188</v>
      </c>
      <c r="K7973" t="s">
        <v>39</v>
      </c>
      <c r="L7973" t="s">
        <v>508</v>
      </c>
      <c r="M7973" t="s">
        <v>2189</v>
      </c>
      <c r="N7973">
        <v>27.93</v>
      </c>
      <c r="O7973">
        <v>3</v>
      </c>
      <c r="P7973">
        <v>0</v>
      </c>
      <c r="Q7973">
        <v>8.0996999999999986</v>
      </c>
    </row>
    <row r="7974" spans="1:17" x14ac:dyDescent="0.3">
      <c r="A7974" t="s">
        <v>166</v>
      </c>
      <c r="B7974" t="s">
        <v>1139</v>
      </c>
      <c r="C7974" t="s">
        <v>1140</v>
      </c>
      <c r="D7974" t="s">
        <v>20</v>
      </c>
      <c r="E7974" t="s">
        <v>21</v>
      </c>
      <c r="F7974" t="s">
        <v>5384</v>
      </c>
      <c r="G7974" t="s">
        <v>654</v>
      </c>
      <c r="H7974">
        <v>6708</v>
      </c>
      <c r="I7974" t="s">
        <v>131</v>
      </c>
      <c r="J7974" t="s">
        <v>2188</v>
      </c>
      <c r="K7974" t="s">
        <v>39</v>
      </c>
      <c r="L7974" t="s">
        <v>508</v>
      </c>
      <c r="M7974" t="s">
        <v>2189</v>
      </c>
      <c r="N7974">
        <v>65.17</v>
      </c>
      <c r="O7974">
        <v>7</v>
      </c>
      <c r="P7974">
        <v>0</v>
      </c>
      <c r="Q7974">
        <v>18.899299999999997</v>
      </c>
    </row>
    <row r="7975" spans="1:17" x14ac:dyDescent="0.3">
      <c r="A7975" t="s">
        <v>42</v>
      </c>
      <c r="B7975" t="s">
        <v>2725</v>
      </c>
      <c r="C7975" t="s">
        <v>2726</v>
      </c>
      <c r="D7975" t="s">
        <v>20</v>
      </c>
      <c r="E7975" t="s">
        <v>21</v>
      </c>
      <c r="F7975" t="s">
        <v>84</v>
      </c>
      <c r="G7975" t="s">
        <v>85</v>
      </c>
      <c r="H7975">
        <v>98115</v>
      </c>
      <c r="I7975" t="s">
        <v>37</v>
      </c>
      <c r="J7975" t="s">
        <v>2188</v>
      </c>
      <c r="K7975" t="s">
        <v>39</v>
      </c>
      <c r="L7975" t="s">
        <v>508</v>
      </c>
      <c r="M7975" t="s">
        <v>2189</v>
      </c>
      <c r="N7975">
        <v>27.93</v>
      </c>
      <c r="O7975">
        <v>3</v>
      </c>
      <c r="P7975">
        <v>0</v>
      </c>
      <c r="Q7975">
        <v>8.0996999999999986</v>
      </c>
    </row>
    <row r="7976" spans="1:17" x14ac:dyDescent="0.3">
      <c r="A7976" t="s">
        <v>42</v>
      </c>
      <c r="B7976" t="s">
        <v>719</v>
      </c>
      <c r="C7976" t="s">
        <v>720</v>
      </c>
      <c r="D7976" t="s">
        <v>20</v>
      </c>
      <c r="E7976" t="s">
        <v>21</v>
      </c>
      <c r="F7976" t="s">
        <v>269</v>
      </c>
      <c r="G7976" t="s">
        <v>187</v>
      </c>
      <c r="H7976">
        <v>60653</v>
      </c>
      <c r="I7976" t="s">
        <v>93</v>
      </c>
      <c r="J7976" t="s">
        <v>2188</v>
      </c>
      <c r="K7976" t="s">
        <v>39</v>
      </c>
      <c r="L7976" t="s">
        <v>508</v>
      </c>
      <c r="M7976" t="s">
        <v>2189</v>
      </c>
      <c r="N7976">
        <v>22.344000000000001</v>
      </c>
      <c r="O7976">
        <v>3</v>
      </c>
      <c r="P7976">
        <v>0.2</v>
      </c>
      <c r="Q7976">
        <v>2.5136999999999983</v>
      </c>
    </row>
    <row r="7977" spans="1:17" x14ac:dyDescent="0.3">
      <c r="A7977" t="s">
        <v>17</v>
      </c>
      <c r="B7977" t="s">
        <v>3378</v>
      </c>
      <c r="C7977" t="s">
        <v>3379</v>
      </c>
      <c r="D7977" t="s">
        <v>20</v>
      </c>
      <c r="E7977" t="s">
        <v>21</v>
      </c>
      <c r="F7977" t="s">
        <v>2669</v>
      </c>
      <c r="G7977" t="s">
        <v>236</v>
      </c>
      <c r="H7977">
        <v>10701</v>
      </c>
      <c r="I7977" t="s">
        <v>131</v>
      </c>
      <c r="J7977" t="s">
        <v>2188</v>
      </c>
      <c r="K7977" t="s">
        <v>39</v>
      </c>
      <c r="L7977" t="s">
        <v>508</v>
      </c>
      <c r="M7977" t="s">
        <v>2189</v>
      </c>
      <c r="N7977">
        <v>18.62</v>
      </c>
      <c r="O7977">
        <v>2</v>
      </c>
      <c r="P7977">
        <v>0</v>
      </c>
      <c r="Q7977">
        <v>5.399799999999999</v>
      </c>
    </row>
    <row r="7978" spans="1:17" x14ac:dyDescent="0.3">
      <c r="A7978" t="s">
        <v>42</v>
      </c>
      <c r="B7978" t="s">
        <v>4346</v>
      </c>
      <c r="C7978" t="s">
        <v>4347</v>
      </c>
      <c r="D7978" t="s">
        <v>20</v>
      </c>
      <c r="E7978" t="s">
        <v>21</v>
      </c>
      <c r="F7978" t="s">
        <v>1700</v>
      </c>
      <c r="G7978" t="s">
        <v>369</v>
      </c>
      <c r="H7978">
        <v>97301</v>
      </c>
      <c r="I7978" t="s">
        <v>37</v>
      </c>
      <c r="J7978" t="s">
        <v>5022</v>
      </c>
      <c r="K7978" t="s">
        <v>39</v>
      </c>
      <c r="L7978" t="s">
        <v>508</v>
      </c>
      <c r="M7978" t="s">
        <v>5023</v>
      </c>
      <c r="N7978">
        <v>13.88</v>
      </c>
      <c r="O7978">
        <v>5</v>
      </c>
      <c r="P7978">
        <v>0.2</v>
      </c>
      <c r="Q7978">
        <v>-2.6025000000000014</v>
      </c>
    </row>
    <row r="7979" spans="1:17" x14ac:dyDescent="0.3">
      <c r="A7979" t="s">
        <v>42</v>
      </c>
      <c r="B7979" t="s">
        <v>4999</v>
      </c>
      <c r="C7979" t="s">
        <v>5000</v>
      </c>
      <c r="D7979" t="s">
        <v>34</v>
      </c>
      <c r="E7979" t="s">
        <v>21</v>
      </c>
      <c r="F7979" t="s">
        <v>163</v>
      </c>
      <c r="G7979" t="s">
        <v>92</v>
      </c>
      <c r="H7979">
        <v>77036</v>
      </c>
      <c r="I7979" t="s">
        <v>93</v>
      </c>
      <c r="J7979" t="s">
        <v>5022</v>
      </c>
      <c r="K7979" t="s">
        <v>39</v>
      </c>
      <c r="L7979" t="s">
        <v>508</v>
      </c>
      <c r="M7979" t="s">
        <v>5023</v>
      </c>
      <c r="N7979">
        <v>16.656000000000002</v>
      </c>
      <c r="O7979">
        <v>6</v>
      </c>
      <c r="P7979">
        <v>0.2</v>
      </c>
      <c r="Q7979">
        <v>-3.123000000000002</v>
      </c>
    </row>
    <row r="7980" spans="1:17" x14ac:dyDescent="0.3">
      <c r="A7980" t="s">
        <v>42</v>
      </c>
      <c r="B7980" t="s">
        <v>3603</v>
      </c>
      <c r="C7980" t="s">
        <v>3604</v>
      </c>
      <c r="D7980" t="s">
        <v>90</v>
      </c>
      <c r="E7980" t="s">
        <v>21</v>
      </c>
      <c r="F7980" t="s">
        <v>163</v>
      </c>
      <c r="G7980" t="s">
        <v>92</v>
      </c>
      <c r="H7980">
        <v>77095</v>
      </c>
      <c r="I7980" t="s">
        <v>93</v>
      </c>
      <c r="J7980" t="s">
        <v>5022</v>
      </c>
      <c r="K7980" t="s">
        <v>39</v>
      </c>
      <c r="L7980" t="s">
        <v>508</v>
      </c>
      <c r="M7980" t="s">
        <v>5023</v>
      </c>
      <c r="N7980">
        <v>5.5520000000000005</v>
      </c>
      <c r="O7980">
        <v>2</v>
      </c>
      <c r="P7980">
        <v>0.2</v>
      </c>
      <c r="Q7980">
        <v>-1.0410000000000006</v>
      </c>
    </row>
    <row r="7981" spans="1:17" x14ac:dyDescent="0.3">
      <c r="A7981" t="s">
        <v>42</v>
      </c>
      <c r="B7981" t="s">
        <v>5094</v>
      </c>
      <c r="C7981" t="s">
        <v>5095</v>
      </c>
      <c r="D7981" t="s">
        <v>90</v>
      </c>
      <c r="E7981" t="s">
        <v>21</v>
      </c>
      <c r="F7981" t="s">
        <v>1234</v>
      </c>
      <c r="G7981" t="s">
        <v>46</v>
      </c>
      <c r="H7981">
        <v>33180</v>
      </c>
      <c r="I7981" t="s">
        <v>24</v>
      </c>
      <c r="J7981" t="s">
        <v>5022</v>
      </c>
      <c r="K7981" t="s">
        <v>39</v>
      </c>
      <c r="L7981" t="s">
        <v>508</v>
      </c>
      <c r="M7981" t="s">
        <v>5023</v>
      </c>
      <c r="N7981">
        <v>5.5520000000000005</v>
      </c>
      <c r="O7981">
        <v>2</v>
      </c>
      <c r="P7981">
        <v>0.2</v>
      </c>
      <c r="Q7981">
        <v>-1.0410000000000006</v>
      </c>
    </row>
    <row r="7982" spans="1:17" x14ac:dyDescent="0.3">
      <c r="A7982" t="s">
        <v>17</v>
      </c>
      <c r="B7982" t="s">
        <v>924</v>
      </c>
      <c r="C7982" t="s">
        <v>925</v>
      </c>
      <c r="D7982" t="s">
        <v>34</v>
      </c>
      <c r="E7982" t="s">
        <v>21</v>
      </c>
      <c r="F7982" t="s">
        <v>926</v>
      </c>
      <c r="G7982" t="s">
        <v>46</v>
      </c>
      <c r="H7982">
        <v>33319</v>
      </c>
      <c r="I7982" t="s">
        <v>24</v>
      </c>
      <c r="J7982" t="s">
        <v>929</v>
      </c>
      <c r="K7982" t="s">
        <v>39</v>
      </c>
      <c r="L7982" t="s">
        <v>508</v>
      </c>
      <c r="M7982" t="s">
        <v>930</v>
      </c>
      <c r="N7982">
        <v>961.48000000000013</v>
      </c>
      <c r="O7982">
        <v>5</v>
      </c>
      <c r="P7982">
        <v>0.2</v>
      </c>
      <c r="Q7982">
        <v>-204.31449999999995</v>
      </c>
    </row>
    <row r="7983" spans="1:17" x14ac:dyDescent="0.3">
      <c r="A7983" t="s">
        <v>166</v>
      </c>
      <c r="B7983" t="s">
        <v>3292</v>
      </c>
      <c r="C7983" t="s">
        <v>3293</v>
      </c>
      <c r="D7983" t="s">
        <v>34</v>
      </c>
      <c r="E7983" t="s">
        <v>21</v>
      </c>
      <c r="F7983" t="s">
        <v>35</v>
      </c>
      <c r="G7983" t="s">
        <v>36</v>
      </c>
      <c r="H7983">
        <v>90049</v>
      </c>
      <c r="I7983" t="s">
        <v>37</v>
      </c>
      <c r="J7983" t="s">
        <v>929</v>
      </c>
      <c r="K7983" t="s">
        <v>39</v>
      </c>
      <c r="L7983" t="s">
        <v>508</v>
      </c>
      <c r="M7983" t="s">
        <v>930</v>
      </c>
      <c r="N7983">
        <v>480.74</v>
      </c>
      <c r="O7983">
        <v>2</v>
      </c>
      <c r="P7983">
        <v>0</v>
      </c>
      <c r="Q7983">
        <v>14.422200000000032</v>
      </c>
    </row>
    <row r="7984" spans="1:17" x14ac:dyDescent="0.3">
      <c r="A7984" t="s">
        <v>17</v>
      </c>
      <c r="B7984" t="s">
        <v>1837</v>
      </c>
      <c r="C7984" t="s">
        <v>1838</v>
      </c>
      <c r="D7984" t="s">
        <v>34</v>
      </c>
      <c r="E7984" t="s">
        <v>21</v>
      </c>
      <c r="F7984" t="s">
        <v>435</v>
      </c>
      <c r="G7984" t="s">
        <v>436</v>
      </c>
      <c r="H7984">
        <v>43229</v>
      </c>
      <c r="I7984" t="s">
        <v>131</v>
      </c>
      <c r="J7984" t="s">
        <v>929</v>
      </c>
      <c r="K7984" t="s">
        <v>39</v>
      </c>
      <c r="L7984" t="s">
        <v>508</v>
      </c>
      <c r="M7984" t="s">
        <v>930</v>
      </c>
      <c r="N7984">
        <v>384.59200000000004</v>
      </c>
      <c r="O7984">
        <v>2</v>
      </c>
      <c r="P7984">
        <v>0.2</v>
      </c>
      <c r="Q7984">
        <v>-81.725799999999978</v>
      </c>
    </row>
    <row r="7985" spans="1:17" x14ac:dyDescent="0.3">
      <c r="A7985" t="s">
        <v>166</v>
      </c>
      <c r="B7985" t="s">
        <v>2009</v>
      </c>
      <c r="C7985" t="s">
        <v>2010</v>
      </c>
      <c r="D7985" t="s">
        <v>90</v>
      </c>
      <c r="E7985" t="s">
        <v>21</v>
      </c>
      <c r="F7985" t="s">
        <v>235</v>
      </c>
      <c r="G7985" t="s">
        <v>236</v>
      </c>
      <c r="H7985">
        <v>10009</v>
      </c>
      <c r="I7985" t="s">
        <v>131</v>
      </c>
      <c r="J7985" t="s">
        <v>929</v>
      </c>
      <c r="K7985" t="s">
        <v>39</v>
      </c>
      <c r="L7985" t="s">
        <v>508</v>
      </c>
      <c r="M7985" t="s">
        <v>930</v>
      </c>
      <c r="N7985">
        <v>240.37</v>
      </c>
      <c r="O7985">
        <v>1</v>
      </c>
      <c r="P7985">
        <v>0</v>
      </c>
      <c r="Q7985">
        <v>7.2111000000000161</v>
      </c>
    </row>
    <row r="7986" spans="1:17" x14ac:dyDescent="0.3">
      <c r="A7986" t="s">
        <v>42</v>
      </c>
      <c r="B7986" t="s">
        <v>2987</v>
      </c>
      <c r="C7986" t="s">
        <v>2988</v>
      </c>
      <c r="D7986" t="s">
        <v>20</v>
      </c>
      <c r="E7986" t="s">
        <v>21</v>
      </c>
      <c r="F7986" t="s">
        <v>129</v>
      </c>
      <c r="G7986" t="s">
        <v>130</v>
      </c>
      <c r="H7986">
        <v>19140</v>
      </c>
      <c r="I7986" t="s">
        <v>131</v>
      </c>
      <c r="J7986" t="s">
        <v>929</v>
      </c>
      <c r="K7986" t="s">
        <v>39</v>
      </c>
      <c r="L7986" t="s">
        <v>508</v>
      </c>
      <c r="M7986" t="s">
        <v>930</v>
      </c>
      <c r="N7986">
        <v>769.18400000000008</v>
      </c>
      <c r="O7986">
        <v>4</v>
      </c>
      <c r="P7986">
        <v>0.2</v>
      </c>
      <c r="Q7986">
        <v>-163.45159999999996</v>
      </c>
    </row>
    <row r="7987" spans="1:17" x14ac:dyDescent="0.3">
      <c r="A7987" t="s">
        <v>42</v>
      </c>
      <c r="B7987" t="s">
        <v>1533</v>
      </c>
      <c r="C7987" t="s">
        <v>1534</v>
      </c>
      <c r="D7987" t="s">
        <v>20</v>
      </c>
      <c r="E7987" t="s">
        <v>21</v>
      </c>
      <c r="F7987" t="s">
        <v>3866</v>
      </c>
      <c r="G7987" t="s">
        <v>689</v>
      </c>
      <c r="H7987">
        <v>7501</v>
      </c>
      <c r="I7987" t="s">
        <v>131</v>
      </c>
      <c r="J7987" t="s">
        <v>3867</v>
      </c>
      <c r="K7987" t="s">
        <v>39</v>
      </c>
      <c r="L7987" t="s">
        <v>508</v>
      </c>
      <c r="M7987" t="s">
        <v>3868</v>
      </c>
      <c r="N7987">
        <v>69.5</v>
      </c>
      <c r="O7987">
        <v>5</v>
      </c>
      <c r="P7987">
        <v>0</v>
      </c>
      <c r="Q7987">
        <v>20.154999999999994</v>
      </c>
    </row>
    <row r="7988" spans="1:17" x14ac:dyDescent="0.3">
      <c r="A7988" t="s">
        <v>1122</v>
      </c>
      <c r="B7988" t="s">
        <v>1854</v>
      </c>
      <c r="C7988" t="s">
        <v>1855</v>
      </c>
      <c r="D7988" t="s">
        <v>90</v>
      </c>
      <c r="E7988" t="s">
        <v>21</v>
      </c>
      <c r="F7988" t="s">
        <v>4320</v>
      </c>
      <c r="G7988" t="s">
        <v>283</v>
      </c>
      <c r="H7988">
        <v>23602</v>
      </c>
      <c r="I7988" t="s">
        <v>24</v>
      </c>
      <c r="J7988" t="s">
        <v>3867</v>
      </c>
      <c r="K7988" t="s">
        <v>39</v>
      </c>
      <c r="L7988" t="s">
        <v>508</v>
      </c>
      <c r="M7988" t="s">
        <v>3868</v>
      </c>
      <c r="N7988">
        <v>69.5</v>
      </c>
      <c r="O7988">
        <v>5</v>
      </c>
      <c r="P7988">
        <v>0</v>
      </c>
      <c r="Q7988">
        <v>20.154999999999994</v>
      </c>
    </row>
    <row r="7989" spans="1:17" x14ac:dyDescent="0.3">
      <c r="A7989" t="s">
        <v>42</v>
      </c>
      <c r="B7989" t="s">
        <v>5205</v>
      </c>
      <c r="C7989" t="s">
        <v>5206</v>
      </c>
      <c r="D7989" t="s">
        <v>20</v>
      </c>
      <c r="E7989" t="s">
        <v>21</v>
      </c>
      <c r="F7989" t="s">
        <v>5638</v>
      </c>
      <c r="G7989" t="s">
        <v>296</v>
      </c>
      <c r="H7989">
        <v>38134</v>
      </c>
      <c r="I7989" t="s">
        <v>24</v>
      </c>
      <c r="J7989" t="s">
        <v>3867</v>
      </c>
      <c r="K7989" t="s">
        <v>39</v>
      </c>
      <c r="L7989" t="s">
        <v>508</v>
      </c>
      <c r="M7989" t="s">
        <v>3868</v>
      </c>
      <c r="N7989">
        <v>88.960000000000008</v>
      </c>
      <c r="O7989">
        <v>8</v>
      </c>
      <c r="P7989">
        <v>0.2</v>
      </c>
      <c r="Q7989">
        <v>10.007999999999988</v>
      </c>
    </row>
    <row r="7990" spans="1:17" x14ac:dyDescent="0.3">
      <c r="A7990" t="s">
        <v>166</v>
      </c>
      <c r="B7990" t="s">
        <v>2646</v>
      </c>
      <c r="C7990" t="s">
        <v>2647</v>
      </c>
      <c r="D7990" t="s">
        <v>20</v>
      </c>
      <c r="E7990" t="s">
        <v>21</v>
      </c>
      <c r="F7990" t="s">
        <v>129</v>
      </c>
      <c r="G7990" t="s">
        <v>130</v>
      </c>
      <c r="H7990">
        <v>19143</v>
      </c>
      <c r="I7990" t="s">
        <v>131</v>
      </c>
      <c r="J7990" t="s">
        <v>3867</v>
      </c>
      <c r="K7990" t="s">
        <v>39</v>
      </c>
      <c r="L7990" t="s">
        <v>508</v>
      </c>
      <c r="M7990" t="s">
        <v>3868</v>
      </c>
      <c r="N7990">
        <v>55.600000000000009</v>
      </c>
      <c r="O7990">
        <v>5</v>
      </c>
      <c r="P7990">
        <v>0.2</v>
      </c>
      <c r="Q7990">
        <v>6.2549999999999919</v>
      </c>
    </row>
    <row r="7991" spans="1:17" x14ac:dyDescent="0.3">
      <c r="A7991" t="s">
        <v>42</v>
      </c>
      <c r="B7991" t="s">
        <v>5621</v>
      </c>
      <c r="C7991" t="s">
        <v>5622</v>
      </c>
      <c r="D7991" t="s">
        <v>34</v>
      </c>
      <c r="E7991" t="s">
        <v>21</v>
      </c>
      <c r="F7991" t="s">
        <v>269</v>
      </c>
      <c r="G7991" t="s">
        <v>187</v>
      </c>
      <c r="H7991">
        <v>60623</v>
      </c>
      <c r="I7991" t="s">
        <v>93</v>
      </c>
      <c r="J7991" t="s">
        <v>3867</v>
      </c>
      <c r="K7991" t="s">
        <v>39</v>
      </c>
      <c r="L7991" t="s">
        <v>508</v>
      </c>
      <c r="M7991" t="s">
        <v>3868</v>
      </c>
      <c r="N7991">
        <v>22.240000000000002</v>
      </c>
      <c r="O7991">
        <v>2</v>
      </c>
      <c r="P7991">
        <v>0.2</v>
      </c>
      <c r="Q7991">
        <v>2.5019999999999971</v>
      </c>
    </row>
    <row r="7992" spans="1:17" x14ac:dyDescent="0.3">
      <c r="A7992" t="s">
        <v>42</v>
      </c>
      <c r="B7992" t="s">
        <v>2116</v>
      </c>
      <c r="C7992" t="s">
        <v>2117</v>
      </c>
      <c r="D7992" t="s">
        <v>20</v>
      </c>
      <c r="E7992" t="s">
        <v>21</v>
      </c>
      <c r="F7992" t="s">
        <v>5923</v>
      </c>
      <c r="G7992" t="s">
        <v>36</v>
      </c>
      <c r="H7992">
        <v>95240</v>
      </c>
      <c r="I7992" t="s">
        <v>37</v>
      </c>
      <c r="J7992" t="s">
        <v>3867</v>
      </c>
      <c r="K7992" t="s">
        <v>39</v>
      </c>
      <c r="L7992" t="s">
        <v>508</v>
      </c>
      <c r="M7992" t="s">
        <v>3868</v>
      </c>
      <c r="N7992">
        <v>97.3</v>
      </c>
      <c r="O7992">
        <v>7</v>
      </c>
      <c r="P7992">
        <v>0</v>
      </c>
      <c r="Q7992">
        <v>28.216999999999992</v>
      </c>
    </row>
    <row r="7993" spans="1:17" x14ac:dyDescent="0.3">
      <c r="A7993" t="s">
        <v>42</v>
      </c>
      <c r="B7993" t="s">
        <v>1688</v>
      </c>
      <c r="C7993" t="s">
        <v>1689</v>
      </c>
      <c r="D7993" t="s">
        <v>20</v>
      </c>
      <c r="E7993" t="s">
        <v>21</v>
      </c>
      <c r="F7993" t="s">
        <v>1023</v>
      </c>
      <c r="G7993" t="s">
        <v>236</v>
      </c>
      <c r="H7993">
        <v>11561</v>
      </c>
      <c r="I7993" t="s">
        <v>131</v>
      </c>
      <c r="J7993" t="s">
        <v>3867</v>
      </c>
      <c r="K7993" t="s">
        <v>39</v>
      </c>
      <c r="L7993" t="s">
        <v>508</v>
      </c>
      <c r="M7993" t="s">
        <v>3868</v>
      </c>
      <c r="N7993">
        <v>55.6</v>
      </c>
      <c r="O7993">
        <v>4</v>
      </c>
      <c r="P7993">
        <v>0</v>
      </c>
      <c r="Q7993">
        <v>16.123999999999995</v>
      </c>
    </row>
    <row r="7994" spans="1:17" x14ac:dyDescent="0.3">
      <c r="A7994" t="s">
        <v>1122</v>
      </c>
      <c r="B7994" t="s">
        <v>1940</v>
      </c>
      <c r="C7994" t="s">
        <v>1941</v>
      </c>
      <c r="D7994" t="s">
        <v>20</v>
      </c>
      <c r="E7994" t="s">
        <v>21</v>
      </c>
      <c r="F7994" t="s">
        <v>112</v>
      </c>
      <c r="G7994" t="s">
        <v>36</v>
      </c>
      <c r="H7994">
        <v>94122</v>
      </c>
      <c r="I7994" t="s">
        <v>37</v>
      </c>
      <c r="J7994" t="s">
        <v>4638</v>
      </c>
      <c r="K7994" t="s">
        <v>39</v>
      </c>
      <c r="L7994" t="s">
        <v>508</v>
      </c>
      <c r="M7994" t="s">
        <v>1129</v>
      </c>
      <c r="N7994">
        <v>31.92</v>
      </c>
      <c r="O7994">
        <v>4</v>
      </c>
      <c r="P7994">
        <v>0</v>
      </c>
      <c r="Q7994">
        <v>9.2567999999999984</v>
      </c>
    </row>
    <row r="7995" spans="1:17" x14ac:dyDescent="0.3">
      <c r="A7995" t="s">
        <v>42</v>
      </c>
      <c r="B7995" t="s">
        <v>5071</v>
      </c>
      <c r="C7995" t="s">
        <v>5072</v>
      </c>
      <c r="D7995" t="s">
        <v>20</v>
      </c>
      <c r="E7995" t="s">
        <v>21</v>
      </c>
      <c r="F7995" t="s">
        <v>1320</v>
      </c>
      <c r="G7995" t="s">
        <v>78</v>
      </c>
      <c r="H7995">
        <v>28540</v>
      </c>
      <c r="I7995" t="s">
        <v>24</v>
      </c>
      <c r="J7995" t="s">
        <v>4638</v>
      </c>
      <c r="K7995" t="s">
        <v>39</v>
      </c>
      <c r="L7995" t="s">
        <v>508</v>
      </c>
      <c r="M7995" t="s">
        <v>1129</v>
      </c>
      <c r="N7995">
        <v>12.768000000000001</v>
      </c>
      <c r="O7995">
        <v>2</v>
      </c>
      <c r="P7995">
        <v>0.2</v>
      </c>
      <c r="Q7995">
        <v>1.436399999999999</v>
      </c>
    </row>
    <row r="7996" spans="1:17" x14ac:dyDescent="0.3">
      <c r="A7996" t="s">
        <v>42</v>
      </c>
      <c r="B7996" t="s">
        <v>1651</v>
      </c>
      <c r="C7996" t="s">
        <v>1652</v>
      </c>
      <c r="D7996" t="s">
        <v>20</v>
      </c>
      <c r="E7996" t="s">
        <v>21</v>
      </c>
      <c r="F7996" t="s">
        <v>235</v>
      </c>
      <c r="G7996" t="s">
        <v>236</v>
      </c>
      <c r="H7996">
        <v>10009</v>
      </c>
      <c r="I7996" t="s">
        <v>131</v>
      </c>
      <c r="J7996" t="s">
        <v>4638</v>
      </c>
      <c r="K7996" t="s">
        <v>39</v>
      </c>
      <c r="L7996" t="s">
        <v>508</v>
      </c>
      <c r="M7996" t="s">
        <v>1129</v>
      </c>
      <c r="N7996">
        <v>63.84</v>
      </c>
      <c r="O7996">
        <v>8</v>
      </c>
      <c r="P7996">
        <v>0</v>
      </c>
      <c r="Q7996">
        <v>18.513599999999997</v>
      </c>
    </row>
    <row r="7997" spans="1:17" x14ac:dyDescent="0.3">
      <c r="A7997" t="s">
        <v>42</v>
      </c>
      <c r="B7997" t="s">
        <v>2231</v>
      </c>
      <c r="C7997" t="s">
        <v>2232</v>
      </c>
      <c r="D7997" t="s">
        <v>20</v>
      </c>
      <c r="E7997" t="s">
        <v>21</v>
      </c>
      <c r="F7997" t="s">
        <v>712</v>
      </c>
      <c r="G7997" t="s">
        <v>92</v>
      </c>
      <c r="H7997">
        <v>75081</v>
      </c>
      <c r="I7997" t="s">
        <v>93</v>
      </c>
      <c r="J7997" t="s">
        <v>4638</v>
      </c>
      <c r="K7997" t="s">
        <v>39</v>
      </c>
      <c r="L7997" t="s">
        <v>508</v>
      </c>
      <c r="M7997" t="s">
        <v>1129</v>
      </c>
      <c r="N7997">
        <v>44.688000000000002</v>
      </c>
      <c r="O7997">
        <v>7</v>
      </c>
      <c r="P7997">
        <v>0.2</v>
      </c>
      <c r="Q7997">
        <v>5.0273999999999965</v>
      </c>
    </row>
    <row r="7998" spans="1:17" x14ac:dyDescent="0.3">
      <c r="A7998" t="s">
        <v>42</v>
      </c>
      <c r="B7998" t="s">
        <v>3917</v>
      </c>
      <c r="C7998" t="s">
        <v>3918</v>
      </c>
      <c r="D7998" t="s">
        <v>90</v>
      </c>
      <c r="E7998" t="s">
        <v>21</v>
      </c>
      <c r="F7998" t="s">
        <v>3120</v>
      </c>
      <c r="G7998" t="s">
        <v>107</v>
      </c>
      <c r="H7998">
        <v>84604</v>
      </c>
      <c r="I7998" t="s">
        <v>37</v>
      </c>
      <c r="J7998" t="s">
        <v>4115</v>
      </c>
      <c r="K7998" t="s">
        <v>39</v>
      </c>
      <c r="L7998" t="s">
        <v>508</v>
      </c>
      <c r="M7998" t="s">
        <v>4116</v>
      </c>
      <c r="N7998">
        <v>44.400000000000006</v>
      </c>
      <c r="O7998">
        <v>5</v>
      </c>
      <c r="P7998">
        <v>0</v>
      </c>
      <c r="Q7998">
        <v>12.432000000000002</v>
      </c>
    </row>
    <row r="7999" spans="1:17" x14ac:dyDescent="0.3">
      <c r="A7999" t="s">
        <v>42</v>
      </c>
      <c r="B7999" t="s">
        <v>2140</v>
      </c>
      <c r="C7999" t="s">
        <v>2141</v>
      </c>
      <c r="D7999" t="s">
        <v>34</v>
      </c>
      <c r="E7999" t="s">
        <v>21</v>
      </c>
      <c r="F7999" t="s">
        <v>35</v>
      </c>
      <c r="G7999" t="s">
        <v>36</v>
      </c>
      <c r="H7999">
        <v>90004</v>
      </c>
      <c r="I7999" t="s">
        <v>37</v>
      </c>
      <c r="J7999" t="s">
        <v>4115</v>
      </c>
      <c r="K7999" t="s">
        <v>39</v>
      </c>
      <c r="L7999" t="s">
        <v>508</v>
      </c>
      <c r="M7999" t="s">
        <v>4116</v>
      </c>
      <c r="N7999">
        <v>17.760000000000002</v>
      </c>
      <c r="O7999">
        <v>2</v>
      </c>
      <c r="P7999">
        <v>0</v>
      </c>
      <c r="Q7999">
        <v>4.9728000000000012</v>
      </c>
    </row>
    <row r="8000" spans="1:17" x14ac:dyDescent="0.3">
      <c r="A8000" t="s">
        <v>42</v>
      </c>
      <c r="B8000" t="s">
        <v>2594</v>
      </c>
      <c r="C8000" t="s">
        <v>2595</v>
      </c>
      <c r="D8000" t="s">
        <v>34</v>
      </c>
      <c r="E8000" t="s">
        <v>21</v>
      </c>
      <c r="F8000" t="s">
        <v>235</v>
      </c>
      <c r="G8000" t="s">
        <v>236</v>
      </c>
      <c r="H8000">
        <v>10009</v>
      </c>
      <c r="I8000" t="s">
        <v>131</v>
      </c>
      <c r="J8000" t="s">
        <v>4115</v>
      </c>
      <c r="K8000" t="s">
        <v>39</v>
      </c>
      <c r="L8000" t="s">
        <v>508</v>
      </c>
      <c r="M8000" t="s">
        <v>4116</v>
      </c>
      <c r="N8000">
        <v>35.520000000000003</v>
      </c>
      <c r="O8000">
        <v>4</v>
      </c>
      <c r="P8000">
        <v>0</v>
      </c>
      <c r="Q8000">
        <v>9.9456000000000024</v>
      </c>
    </row>
    <row r="8001" spans="1:17" x14ac:dyDescent="0.3">
      <c r="A8001" t="s">
        <v>17</v>
      </c>
      <c r="B8001" t="s">
        <v>3378</v>
      </c>
      <c r="C8001" t="s">
        <v>3379</v>
      </c>
      <c r="D8001" t="s">
        <v>20</v>
      </c>
      <c r="E8001" t="s">
        <v>21</v>
      </c>
      <c r="F8001" t="s">
        <v>3440</v>
      </c>
      <c r="G8001" t="s">
        <v>92</v>
      </c>
      <c r="H8001">
        <v>75007</v>
      </c>
      <c r="I8001" t="s">
        <v>93</v>
      </c>
      <c r="J8001" t="s">
        <v>3443</v>
      </c>
      <c r="K8001" t="s">
        <v>39</v>
      </c>
      <c r="L8001" t="s">
        <v>508</v>
      </c>
      <c r="M8001" t="s">
        <v>3444</v>
      </c>
      <c r="N8001">
        <v>6.6720000000000006</v>
      </c>
      <c r="O8001">
        <v>1</v>
      </c>
      <c r="P8001">
        <v>0.2</v>
      </c>
      <c r="Q8001">
        <v>0.50039999999999996</v>
      </c>
    </row>
    <row r="8002" spans="1:17" x14ac:dyDescent="0.3">
      <c r="A8002" t="s">
        <v>42</v>
      </c>
      <c r="B8002" t="s">
        <v>2248</v>
      </c>
      <c r="C8002" t="s">
        <v>2249</v>
      </c>
      <c r="D8002" t="s">
        <v>20</v>
      </c>
      <c r="E8002" t="s">
        <v>21</v>
      </c>
      <c r="F8002" t="s">
        <v>3916</v>
      </c>
      <c r="G8002" t="s">
        <v>36</v>
      </c>
      <c r="H8002">
        <v>92404</v>
      </c>
      <c r="I8002" t="s">
        <v>37</v>
      </c>
      <c r="J8002" t="s">
        <v>3443</v>
      </c>
      <c r="K8002" t="s">
        <v>39</v>
      </c>
      <c r="L8002" t="s">
        <v>508</v>
      </c>
      <c r="M8002" t="s">
        <v>3444</v>
      </c>
      <c r="N8002">
        <v>33.36</v>
      </c>
      <c r="O8002">
        <v>4</v>
      </c>
      <c r="P8002">
        <v>0</v>
      </c>
      <c r="Q8002">
        <v>8.6736000000000004</v>
      </c>
    </row>
    <row r="8003" spans="1:17" x14ac:dyDescent="0.3">
      <c r="A8003" t="s">
        <v>42</v>
      </c>
      <c r="B8003" t="s">
        <v>3047</v>
      </c>
      <c r="C8003" t="s">
        <v>3048</v>
      </c>
      <c r="D8003" t="s">
        <v>90</v>
      </c>
      <c r="E8003" t="s">
        <v>21</v>
      </c>
      <c r="F8003" t="s">
        <v>583</v>
      </c>
      <c r="G8003" t="s">
        <v>584</v>
      </c>
      <c r="H8003">
        <v>88220</v>
      </c>
      <c r="I8003" t="s">
        <v>37</v>
      </c>
      <c r="J8003" t="s">
        <v>3443</v>
      </c>
      <c r="K8003" t="s">
        <v>39</v>
      </c>
      <c r="L8003" t="s">
        <v>508</v>
      </c>
      <c r="M8003" t="s">
        <v>3444</v>
      </c>
      <c r="N8003">
        <v>16.68</v>
      </c>
      <c r="O8003">
        <v>2</v>
      </c>
      <c r="P8003">
        <v>0</v>
      </c>
      <c r="Q8003">
        <v>4.3368000000000002</v>
      </c>
    </row>
    <row r="8004" spans="1:17" x14ac:dyDescent="0.3">
      <c r="A8004" t="s">
        <v>42</v>
      </c>
      <c r="B8004" t="s">
        <v>4504</v>
      </c>
      <c r="C8004" t="s">
        <v>4505</v>
      </c>
      <c r="D8004" t="s">
        <v>20</v>
      </c>
      <c r="E8004" t="s">
        <v>21</v>
      </c>
      <c r="F8004" t="s">
        <v>3635</v>
      </c>
      <c r="G8004" t="s">
        <v>2316</v>
      </c>
      <c r="H8004">
        <v>21215</v>
      </c>
      <c r="I8004" t="s">
        <v>131</v>
      </c>
      <c r="J8004" t="s">
        <v>3443</v>
      </c>
      <c r="K8004" t="s">
        <v>39</v>
      </c>
      <c r="L8004" t="s">
        <v>508</v>
      </c>
      <c r="M8004" t="s">
        <v>3444</v>
      </c>
      <c r="N8004">
        <v>25.02</v>
      </c>
      <c r="O8004">
        <v>3</v>
      </c>
      <c r="P8004">
        <v>0</v>
      </c>
      <c r="Q8004">
        <v>6.5052000000000003</v>
      </c>
    </row>
    <row r="8005" spans="1:17" x14ac:dyDescent="0.3">
      <c r="A8005" t="s">
        <v>42</v>
      </c>
      <c r="B8005" t="s">
        <v>1722</v>
      </c>
      <c r="C8005" t="s">
        <v>1723</v>
      </c>
      <c r="D8005" t="s">
        <v>20</v>
      </c>
      <c r="E8005" t="s">
        <v>21</v>
      </c>
      <c r="F8005" t="s">
        <v>5219</v>
      </c>
      <c r="G8005" t="s">
        <v>92</v>
      </c>
      <c r="H8005">
        <v>78501</v>
      </c>
      <c r="I8005" t="s">
        <v>93</v>
      </c>
      <c r="J8005" t="s">
        <v>3443</v>
      </c>
      <c r="K8005" t="s">
        <v>39</v>
      </c>
      <c r="L8005" t="s">
        <v>508</v>
      </c>
      <c r="M8005" t="s">
        <v>3444</v>
      </c>
      <c r="N8005">
        <v>13.344000000000001</v>
      </c>
      <c r="O8005">
        <v>2</v>
      </c>
      <c r="P8005">
        <v>0.2</v>
      </c>
      <c r="Q8005">
        <v>1.0007999999999999</v>
      </c>
    </row>
    <row r="8006" spans="1:17" x14ac:dyDescent="0.3">
      <c r="A8006" t="s">
        <v>17</v>
      </c>
      <c r="B8006" t="s">
        <v>1829</v>
      </c>
      <c r="C8006" t="s">
        <v>1830</v>
      </c>
      <c r="D8006" t="s">
        <v>90</v>
      </c>
      <c r="E8006" t="s">
        <v>21</v>
      </c>
      <c r="F8006" t="s">
        <v>112</v>
      </c>
      <c r="G8006" t="s">
        <v>36</v>
      </c>
      <c r="H8006">
        <v>94109</v>
      </c>
      <c r="I8006" t="s">
        <v>37</v>
      </c>
      <c r="J8006" t="s">
        <v>5400</v>
      </c>
      <c r="K8006" t="s">
        <v>39</v>
      </c>
      <c r="L8006" t="s">
        <v>508</v>
      </c>
      <c r="M8006" t="s">
        <v>5401</v>
      </c>
      <c r="N8006">
        <v>6.24</v>
      </c>
      <c r="O8006">
        <v>3</v>
      </c>
      <c r="P8006">
        <v>0</v>
      </c>
      <c r="Q8006">
        <v>1.8719999999999997</v>
      </c>
    </row>
    <row r="8007" spans="1:17" x14ac:dyDescent="0.3">
      <c r="A8007" t="s">
        <v>42</v>
      </c>
      <c r="B8007" t="s">
        <v>1264</v>
      </c>
      <c r="C8007" t="s">
        <v>1265</v>
      </c>
      <c r="D8007" t="s">
        <v>20</v>
      </c>
      <c r="E8007" t="s">
        <v>21</v>
      </c>
      <c r="F8007" t="s">
        <v>1320</v>
      </c>
      <c r="G8007" t="s">
        <v>46</v>
      </c>
      <c r="H8007">
        <v>32216</v>
      </c>
      <c r="I8007" t="s">
        <v>24</v>
      </c>
      <c r="J8007" t="s">
        <v>5400</v>
      </c>
      <c r="K8007" t="s">
        <v>39</v>
      </c>
      <c r="L8007" t="s">
        <v>508</v>
      </c>
      <c r="M8007" t="s">
        <v>5401</v>
      </c>
      <c r="N8007">
        <v>3.3280000000000003</v>
      </c>
      <c r="O8007">
        <v>2</v>
      </c>
      <c r="P8007">
        <v>0.2</v>
      </c>
      <c r="Q8007">
        <v>0.4159999999999997</v>
      </c>
    </row>
    <row r="8008" spans="1:17" x14ac:dyDescent="0.3">
      <c r="A8008" t="s">
        <v>42</v>
      </c>
      <c r="B8008" t="s">
        <v>494</v>
      </c>
      <c r="C8008" t="s">
        <v>495</v>
      </c>
      <c r="D8008" t="s">
        <v>20</v>
      </c>
      <c r="E8008" t="s">
        <v>21</v>
      </c>
      <c r="F8008" t="s">
        <v>496</v>
      </c>
      <c r="G8008" t="s">
        <v>36</v>
      </c>
      <c r="H8008">
        <v>95661</v>
      </c>
      <c r="I8008" t="s">
        <v>37</v>
      </c>
      <c r="J8008" t="s">
        <v>507</v>
      </c>
      <c r="K8008" t="s">
        <v>39</v>
      </c>
      <c r="L8008" t="s">
        <v>508</v>
      </c>
      <c r="M8008" t="s">
        <v>509</v>
      </c>
      <c r="N8008">
        <v>65.88</v>
      </c>
      <c r="O8008">
        <v>6</v>
      </c>
      <c r="P8008">
        <v>0</v>
      </c>
      <c r="Q8008">
        <v>18.446400000000004</v>
      </c>
    </row>
    <row r="8009" spans="1:17" x14ac:dyDescent="0.3">
      <c r="A8009" t="s">
        <v>42</v>
      </c>
      <c r="B8009" t="s">
        <v>469</v>
      </c>
      <c r="C8009" t="s">
        <v>470</v>
      </c>
      <c r="D8009" t="s">
        <v>20</v>
      </c>
      <c r="E8009" t="s">
        <v>21</v>
      </c>
      <c r="F8009" t="s">
        <v>829</v>
      </c>
      <c r="G8009" t="s">
        <v>36</v>
      </c>
      <c r="H8009">
        <v>92105</v>
      </c>
      <c r="I8009" t="s">
        <v>37</v>
      </c>
      <c r="J8009" t="s">
        <v>507</v>
      </c>
      <c r="K8009" t="s">
        <v>39</v>
      </c>
      <c r="L8009" t="s">
        <v>508</v>
      </c>
      <c r="M8009" t="s">
        <v>509</v>
      </c>
      <c r="N8009">
        <v>32.94</v>
      </c>
      <c r="O8009">
        <v>3</v>
      </c>
      <c r="P8009">
        <v>0</v>
      </c>
      <c r="Q8009">
        <v>9.2232000000000021</v>
      </c>
    </row>
    <row r="8010" spans="1:17" x14ac:dyDescent="0.3">
      <c r="A8010" t="s">
        <v>1122</v>
      </c>
      <c r="B8010" t="s">
        <v>3823</v>
      </c>
      <c r="C8010" t="s">
        <v>3824</v>
      </c>
      <c r="D8010" t="s">
        <v>34</v>
      </c>
      <c r="E8010" t="s">
        <v>21</v>
      </c>
      <c r="F8010" t="s">
        <v>235</v>
      </c>
      <c r="G8010" t="s">
        <v>236</v>
      </c>
      <c r="H8010">
        <v>10035</v>
      </c>
      <c r="I8010" t="s">
        <v>131</v>
      </c>
      <c r="J8010" t="s">
        <v>507</v>
      </c>
      <c r="K8010" t="s">
        <v>39</v>
      </c>
      <c r="L8010" t="s">
        <v>508</v>
      </c>
      <c r="M8010" t="s">
        <v>509</v>
      </c>
      <c r="N8010">
        <v>54.900000000000006</v>
      </c>
      <c r="O8010">
        <v>5</v>
      </c>
      <c r="P8010">
        <v>0</v>
      </c>
      <c r="Q8010">
        <v>15.372000000000003</v>
      </c>
    </row>
    <row r="8011" spans="1:17" x14ac:dyDescent="0.3">
      <c r="A8011" t="s">
        <v>166</v>
      </c>
      <c r="B8011" t="s">
        <v>1081</v>
      </c>
      <c r="C8011" t="s">
        <v>1082</v>
      </c>
      <c r="D8011" t="s">
        <v>20</v>
      </c>
      <c r="E8011" t="s">
        <v>21</v>
      </c>
      <c r="F8011" t="s">
        <v>235</v>
      </c>
      <c r="G8011" t="s">
        <v>236</v>
      </c>
      <c r="H8011">
        <v>10011</v>
      </c>
      <c r="I8011" t="s">
        <v>131</v>
      </c>
      <c r="J8011" t="s">
        <v>507</v>
      </c>
      <c r="K8011" t="s">
        <v>39</v>
      </c>
      <c r="L8011" t="s">
        <v>508</v>
      </c>
      <c r="M8011" t="s">
        <v>509</v>
      </c>
      <c r="N8011">
        <v>54.900000000000006</v>
      </c>
      <c r="O8011">
        <v>5</v>
      </c>
      <c r="P8011">
        <v>0</v>
      </c>
      <c r="Q8011">
        <v>15.372000000000003</v>
      </c>
    </row>
    <row r="8012" spans="1:17" x14ac:dyDescent="0.3">
      <c r="A8012" t="s">
        <v>42</v>
      </c>
      <c r="B8012" t="s">
        <v>2134</v>
      </c>
      <c r="C8012" t="s">
        <v>2135</v>
      </c>
      <c r="D8012" t="s">
        <v>34</v>
      </c>
      <c r="E8012" t="s">
        <v>21</v>
      </c>
      <c r="F8012" t="s">
        <v>3675</v>
      </c>
      <c r="G8012" t="s">
        <v>568</v>
      </c>
      <c r="H8012">
        <v>74133</v>
      </c>
      <c r="I8012" t="s">
        <v>93</v>
      </c>
      <c r="J8012" t="s">
        <v>507</v>
      </c>
      <c r="K8012" t="s">
        <v>39</v>
      </c>
      <c r="L8012" t="s">
        <v>508</v>
      </c>
      <c r="M8012" t="s">
        <v>509</v>
      </c>
      <c r="N8012">
        <v>21.96</v>
      </c>
      <c r="O8012">
        <v>2</v>
      </c>
      <c r="P8012">
        <v>0</v>
      </c>
      <c r="Q8012">
        <v>6.1488000000000014</v>
      </c>
    </row>
    <row r="8013" spans="1:17" x14ac:dyDescent="0.3">
      <c r="A8013" t="s">
        <v>42</v>
      </c>
      <c r="B8013" t="s">
        <v>257</v>
      </c>
      <c r="C8013" t="s">
        <v>258</v>
      </c>
      <c r="D8013" t="s">
        <v>20</v>
      </c>
      <c r="E8013" t="s">
        <v>21</v>
      </c>
      <c r="F8013" t="s">
        <v>235</v>
      </c>
      <c r="G8013" t="s">
        <v>236</v>
      </c>
      <c r="H8013">
        <v>10035</v>
      </c>
      <c r="I8013" t="s">
        <v>131</v>
      </c>
      <c r="J8013" t="s">
        <v>507</v>
      </c>
      <c r="K8013" t="s">
        <v>39</v>
      </c>
      <c r="L8013" t="s">
        <v>508</v>
      </c>
      <c r="M8013" t="s">
        <v>509</v>
      </c>
      <c r="N8013">
        <v>54.900000000000006</v>
      </c>
      <c r="O8013">
        <v>5</v>
      </c>
      <c r="P8013">
        <v>0</v>
      </c>
      <c r="Q8013">
        <v>15.372000000000003</v>
      </c>
    </row>
    <row r="8014" spans="1:17" x14ac:dyDescent="0.3">
      <c r="A8014" t="s">
        <v>42</v>
      </c>
      <c r="B8014" t="s">
        <v>2248</v>
      </c>
      <c r="C8014" t="s">
        <v>2249</v>
      </c>
      <c r="D8014" t="s">
        <v>20</v>
      </c>
      <c r="E8014" t="s">
        <v>21</v>
      </c>
      <c r="F8014" t="s">
        <v>2162</v>
      </c>
      <c r="G8014" t="s">
        <v>36</v>
      </c>
      <c r="H8014">
        <v>92704</v>
      </c>
      <c r="I8014" t="s">
        <v>37</v>
      </c>
      <c r="J8014" t="s">
        <v>507</v>
      </c>
      <c r="K8014" t="s">
        <v>39</v>
      </c>
      <c r="L8014" t="s">
        <v>508</v>
      </c>
      <c r="M8014" t="s">
        <v>509</v>
      </c>
      <c r="N8014">
        <v>21.96</v>
      </c>
      <c r="O8014">
        <v>2</v>
      </c>
      <c r="P8014">
        <v>0</v>
      </c>
      <c r="Q8014">
        <v>6.1488000000000014</v>
      </c>
    </row>
    <row r="8015" spans="1:17" x14ac:dyDescent="0.3">
      <c r="A8015" t="s">
        <v>1122</v>
      </c>
      <c r="B8015" t="s">
        <v>1123</v>
      </c>
      <c r="C8015" t="s">
        <v>1124</v>
      </c>
      <c r="D8015" t="s">
        <v>34</v>
      </c>
      <c r="E8015" t="s">
        <v>21</v>
      </c>
      <c r="F8015" t="s">
        <v>1125</v>
      </c>
      <c r="G8015" t="s">
        <v>654</v>
      </c>
      <c r="H8015">
        <v>6040</v>
      </c>
      <c r="I8015" t="s">
        <v>131</v>
      </c>
      <c r="J8015" t="s">
        <v>1128</v>
      </c>
      <c r="K8015" t="s">
        <v>39</v>
      </c>
      <c r="L8015" t="s">
        <v>508</v>
      </c>
      <c r="M8015" t="s">
        <v>1129</v>
      </c>
      <c r="N8015">
        <v>7.36</v>
      </c>
      <c r="O8015">
        <v>2</v>
      </c>
      <c r="P8015">
        <v>0</v>
      </c>
      <c r="Q8015">
        <v>0.14719999999999978</v>
      </c>
    </row>
    <row r="8016" spans="1:17" x14ac:dyDescent="0.3">
      <c r="A8016" t="s">
        <v>42</v>
      </c>
      <c r="B8016" t="s">
        <v>2259</v>
      </c>
      <c r="C8016" t="s">
        <v>2260</v>
      </c>
      <c r="D8016" t="s">
        <v>20</v>
      </c>
      <c r="E8016" t="s">
        <v>21</v>
      </c>
      <c r="F8016" t="s">
        <v>112</v>
      </c>
      <c r="G8016" t="s">
        <v>36</v>
      </c>
      <c r="H8016">
        <v>94122</v>
      </c>
      <c r="I8016" t="s">
        <v>37</v>
      </c>
      <c r="J8016" t="s">
        <v>1128</v>
      </c>
      <c r="K8016" t="s">
        <v>39</v>
      </c>
      <c r="L8016" t="s">
        <v>508</v>
      </c>
      <c r="M8016" t="s">
        <v>1129</v>
      </c>
      <c r="N8016">
        <v>7.36</v>
      </c>
      <c r="O8016">
        <v>2</v>
      </c>
      <c r="P8016">
        <v>0</v>
      </c>
      <c r="Q8016">
        <v>0.14719999999999978</v>
      </c>
    </row>
    <row r="8017" spans="1:17" x14ac:dyDescent="0.3">
      <c r="A8017" t="s">
        <v>17</v>
      </c>
      <c r="B8017" t="s">
        <v>2229</v>
      </c>
      <c r="C8017" t="s">
        <v>2230</v>
      </c>
      <c r="D8017" t="s">
        <v>20</v>
      </c>
      <c r="E8017" t="s">
        <v>21</v>
      </c>
      <c r="F8017" t="s">
        <v>2393</v>
      </c>
      <c r="G8017" t="s">
        <v>436</v>
      </c>
      <c r="H8017">
        <v>43615</v>
      </c>
      <c r="I8017" t="s">
        <v>131</v>
      </c>
      <c r="J8017" t="s">
        <v>1128</v>
      </c>
      <c r="K8017" t="s">
        <v>39</v>
      </c>
      <c r="L8017" t="s">
        <v>508</v>
      </c>
      <c r="M8017" t="s">
        <v>1129</v>
      </c>
      <c r="N8017">
        <v>14.720000000000002</v>
      </c>
      <c r="O8017">
        <v>5</v>
      </c>
      <c r="P8017">
        <v>0.2</v>
      </c>
      <c r="Q8017">
        <v>-3.3120000000000012</v>
      </c>
    </row>
    <row r="8018" spans="1:17" x14ac:dyDescent="0.3">
      <c r="A8018" t="s">
        <v>42</v>
      </c>
      <c r="B8018" t="s">
        <v>4034</v>
      </c>
      <c r="C8018" t="s">
        <v>4035</v>
      </c>
      <c r="D8018" t="s">
        <v>20</v>
      </c>
      <c r="E8018" t="s">
        <v>21</v>
      </c>
      <c r="F8018" t="s">
        <v>2743</v>
      </c>
      <c r="G8018" t="s">
        <v>46</v>
      </c>
      <c r="H8018">
        <v>33030</v>
      </c>
      <c r="I8018" t="s">
        <v>24</v>
      </c>
      <c r="J8018" t="s">
        <v>1128</v>
      </c>
      <c r="K8018" t="s">
        <v>39</v>
      </c>
      <c r="L8018" t="s">
        <v>508</v>
      </c>
      <c r="M8018" t="s">
        <v>1129</v>
      </c>
      <c r="N8018">
        <v>2.9440000000000004</v>
      </c>
      <c r="O8018">
        <v>1</v>
      </c>
      <c r="P8018">
        <v>0.2</v>
      </c>
      <c r="Q8018">
        <v>-0.66240000000000021</v>
      </c>
    </row>
    <row r="8019" spans="1:17" x14ac:dyDescent="0.3">
      <c r="A8019" t="s">
        <v>42</v>
      </c>
      <c r="B8019" t="s">
        <v>43</v>
      </c>
      <c r="C8019" t="s">
        <v>44</v>
      </c>
      <c r="D8019" t="s">
        <v>20</v>
      </c>
      <c r="E8019" t="s">
        <v>21</v>
      </c>
      <c r="F8019" t="s">
        <v>336</v>
      </c>
      <c r="G8019" t="s">
        <v>296</v>
      </c>
      <c r="H8019">
        <v>38401</v>
      </c>
      <c r="I8019" t="s">
        <v>24</v>
      </c>
      <c r="J8019" t="s">
        <v>1128</v>
      </c>
      <c r="K8019" t="s">
        <v>39</v>
      </c>
      <c r="L8019" t="s">
        <v>508</v>
      </c>
      <c r="M8019" t="s">
        <v>1129</v>
      </c>
      <c r="N8019">
        <v>8.8320000000000007</v>
      </c>
      <c r="O8019">
        <v>3</v>
      </c>
      <c r="P8019">
        <v>0.2</v>
      </c>
      <c r="Q8019">
        <v>-1.9872000000000005</v>
      </c>
    </row>
    <row r="8020" spans="1:17" x14ac:dyDescent="0.3">
      <c r="A8020" t="s">
        <v>1122</v>
      </c>
      <c r="B8020" t="s">
        <v>5094</v>
      </c>
      <c r="C8020" t="s">
        <v>5095</v>
      </c>
      <c r="D8020" t="s">
        <v>90</v>
      </c>
      <c r="E8020" t="s">
        <v>21</v>
      </c>
      <c r="F8020" t="s">
        <v>112</v>
      </c>
      <c r="G8020" t="s">
        <v>36</v>
      </c>
      <c r="H8020">
        <v>94122</v>
      </c>
      <c r="I8020" t="s">
        <v>37</v>
      </c>
      <c r="J8020" t="s">
        <v>1128</v>
      </c>
      <c r="K8020" t="s">
        <v>39</v>
      </c>
      <c r="L8020" t="s">
        <v>508</v>
      </c>
      <c r="M8020" t="s">
        <v>1129</v>
      </c>
      <c r="N8020">
        <v>7.36</v>
      </c>
      <c r="O8020">
        <v>2</v>
      </c>
      <c r="P8020">
        <v>0</v>
      </c>
      <c r="Q8020">
        <v>0.14719999999999978</v>
      </c>
    </row>
    <row r="8021" spans="1:17" x14ac:dyDescent="0.3">
      <c r="A8021" t="s">
        <v>42</v>
      </c>
      <c r="B8021" t="s">
        <v>5577</v>
      </c>
      <c r="C8021" t="s">
        <v>5578</v>
      </c>
      <c r="D8021" t="s">
        <v>20</v>
      </c>
      <c r="E8021" t="s">
        <v>21</v>
      </c>
      <c r="F8021" t="s">
        <v>1078</v>
      </c>
      <c r="G8021" t="s">
        <v>92</v>
      </c>
      <c r="H8021">
        <v>78745</v>
      </c>
      <c r="I8021" t="s">
        <v>93</v>
      </c>
      <c r="J8021" t="s">
        <v>1128</v>
      </c>
      <c r="K8021" t="s">
        <v>39</v>
      </c>
      <c r="L8021" t="s">
        <v>508</v>
      </c>
      <c r="M8021" t="s">
        <v>1129</v>
      </c>
      <c r="N8021">
        <v>5.8880000000000008</v>
      </c>
      <c r="O8021">
        <v>2</v>
      </c>
      <c r="P8021">
        <v>0.2</v>
      </c>
      <c r="Q8021">
        <v>-1.3248000000000004</v>
      </c>
    </row>
    <row r="8022" spans="1:17" x14ac:dyDescent="0.3">
      <c r="A8022" t="s">
        <v>166</v>
      </c>
      <c r="B8022" t="s">
        <v>280</v>
      </c>
      <c r="C8022" t="s">
        <v>281</v>
      </c>
      <c r="D8022" t="s">
        <v>20</v>
      </c>
      <c r="E8022" t="s">
        <v>21</v>
      </c>
      <c r="F8022" t="s">
        <v>35</v>
      </c>
      <c r="G8022" t="s">
        <v>36</v>
      </c>
      <c r="H8022">
        <v>90032</v>
      </c>
      <c r="I8022" t="s">
        <v>37</v>
      </c>
      <c r="J8022" t="s">
        <v>1128</v>
      </c>
      <c r="K8022" t="s">
        <v>39</v>
      </c>
      <c r="L8022" t="s">
        <v>508</v>
      </c>
      <c r="M8022" t="s">
        <v>1129</v>
      </c>
      <c r="N8022">
        <v>25.76</v>
      </c>
      <c r="O8022">
        <v>7</v>
      </c>
      <c r="P8022">
        <v>0</v>
      </c>
      <c r="Q8022">
        <v>0.51519999999999921</v>
      </c>
    </row>
    <row r="8023" spans="1:17" x14ac:dyDescent="0.3">
      <c r="A8023" t="s">
        <v>17</v>
      </c>
      <c r="B8023" t="s">
        <v>1674</v>
      </c>
      <c r="C8023" t="s">
        <v>1675</v>
      </c>
      <c r="D8023" t="s">
        <v>20</v>
      </c>
      <c r="E8023" t="s">
        <v>21</v>
      </c>
      <c r="F8023" t="s">
        <v>1023</v>
      </c>
      <c r="G8023" t="s">
        <v>36</v>
      </c>
      <c r="H8023">
        <v>90805</v>
      </c>
      <c r="I8023" t="s">
        <v>37</v>
      </c>
      <c r="J8023" t="s">
        <v>1678</v>
      </c>
      <c r="K8023" t="s">
        <v>39</v>
      </c>
      <c r="L8023" t="s">
        <v>508</v>
      </c>
      <c r="M8023" t="s">
        <v>1679</v>
      </c>
      <c r="N8023">
        <v>7.3</v>
      </c>
      <c r="O8023">
        <v>2</v>
      </c>
      <c r="P8023">
        <v>0</v>
      </c>
      <c r="Q8023">
        <v>2.1899999999999995</v>
      </c>
    </row>
    <row r="8024" spans="1:17" x14ac:dyDescent="0.3">
      <c r="A8024" t="s">
        <v>42</v>
      </c>
      <c r="B8024" t="s">
        <v>1722</v>
      </c>
      <c r="C8024" t="s">
        <v>1723</v>
      </c>
      <c r="D8024" t="s">
        <v>20</v>
      </c>
      <c r="E8024" t="s">
        <v>21</v>
      </c>
      <c r="F8024" t="s">
        <v>129</v>
      </c>
      <c r="G8024" t="s">
        <v>130</v>
      </c>
      <c r="H8024">
        <v>19120</v>
      </c>
      <c r="I8024" t="s">
        <v>131</v>
      </c>
      <c r="J8024" t="s">
        <v>1678</v>
      </c>
      <c r="K8024" t="s">
        <v>39</v>
      </c>
      <c r="L8024" t="s">
        <v>508</v>
      </c>
      <c r="M8024" t="s">
        <v>1679</v>
      </c>
      <c r="N8024">
        <v>5.84</v>
      </c>
      <c r="O8024">
        <v>2</v>
      </c>
      <c r="P8024">
        <v>0.2</v>
      </c>
      <c r="Q8024">
        <v>0.72999999999999954</v>
      </c>
    </row>
    <row r="8025" spans="1:17" x14ac:dyDescent="0.3">
      <c r="A8025" t="s">
        <v>42</v>
      </c>
      <c r="B8025" t="s">
        <v>4742</v>
      </c>
      <c r="C8025" t="s">
        <v>4743</v>
      </c>
      <c r="D8025" t="s">
        <v>90</v>
      </c>
      <c r="E8025" t="s">
        <v>21</v>
      </c>
      <c r="F8025" t="s">
        <v>399</v>
      </c>
      <c r="G8025" t="s">
        <v>400</v>
      </c>
      <c r="H8025">
        <v>80013</v>
      </c>
      <c r="I8025" t="s">
        <v>37</v>
      </c>
      <c r="J8025" t="s">
        <v>1678</v>
      </c>
      <c r="K8025" t="s">
        <v>39</v>
      </c>
      <c r="L8025" t="s">
        <v>508</v>
      </c>
      <c r="M8025" t="s">
        <v>1679</v>
      </c>
      <c r="N8025">
        <v>5.84</v>
      </c>
      <c r="O8025">
        <v>2</v>
      </c>
      <c r="P8025">
        <v>0.2</v>
      </c>
      <c r="Q8025">
        <v>0.72999999999999954</v>
      </c>
    </row>
    <row r="8026" spans="1:17" x14ac:dyDescent="0.3">
      <c r="A8026" t="s">
        <v>17</v>
      </c>
      <c r="B8026" t="s">
        <v>1910</v>
      </c>
      <c r="C8026" t="s">
        <v>1911</v>
      </c>
      <c r="D8026" t="s">
        <v>20</v>
      </c>
      <c r="E8026" t="s">
        <v>21</v>
      </c>
      <c r="F8026" t="s">
        <v>163</v>
      </c>
      <c r="G8026" t="s">
        <v>92</v>
      </c>
      <c r="H8026">
        <v>77070</v>
      </c>
      <c r="I8026" t="s">
        <v>93</v>
      </c>
      <c r="J8026" t="s">
        <v>1678</v>
      </c>
      <c r="K8026" t="s">
        <v>39</v>
      </c>
      <c r="L8026" t="s">
        <v>508</v>
      </c>
      <c r="M8026" t="s">
        <v>1679</v>
      </c>
      <c r="N8026">
        <v>2.92</v>
      </c>
      <c r="O8026">
        <v>1</v>
      </c>
      <c r="P8026">
        <v>0.2</v>
      </c>
      <c r="Q8026">
        <v>0.36499999999999977</v>
      </c>
    </row>
    <row r="8027" spans="1:17" x14ac:dyDescent="0.3">
      <c r="A8027" t="s">
        <v>42</v>
      </c>
      <c r="B8027" t="s">
        <v>3659</v>
      </c>
      <c r="C8027" t="s">
        <v>3660</v>
      </c>
      <c r="D8027" t="s">
        <v>34</v>
      </c>
      <c r="E8027" t="s">
        <v>21</v>
      </c>
      <c r="F8027" t="s">
        <v>235</v>
      </c>
      <c r="G8027" t="s">
        <v>236</v>
      </c>
      <c r="H8027">
        <v>10035</v>
      </c>
      <c r="I8027" t="s">
        <v>131</v>
      </c>
      <c r="J8027" t="s">
        <v>1678</v>
      </c>
      <c r="K8027" t="s">
        <v>39</v>
      </c>
      <c r="L8027" t="s">
        <v>508</v>
      </c>
      <c r="M8027" t="s">
        <v>1679</v>
      </c>
      <c r="N8027">
        <v>10.95</v>
      </c>
      <c r="O8027">
        <v>3</v>
      </c>
      <c r="P8027">
        <v>0</v>
      </c>
      <c r="Q8027">
        <v>3.2849999999999993</v>
      </c>
    </row>
    <row r="8028" spans="1:17" x14ac:dyDescent="0.3">
      <c r="A8028" t="s">
        <v>42</v>
      </c>
      <c r="B8028" t="s">
        <v>2182</v>
      </c>
      <c r="C8028" t="s">
        <v>2183</v>
      </c>
      <c r="D8028" t="s">
        <v>20</v>
      </c>
      <c r="E8028" t="s">
        <v>21</v>
      </c>
      <c r="F8028" t="s">
        <v>235</v>
      </c>
      <c r="G8028" t="s">
        <v>236</v>
      </c>
      <c r="H8028">
        <v>10011</v>
      </c>
      <c r="I8028" t="s">
        <v>131</v>
      </c>
      <c r="J8028" t="s">
        <v>1678</v>
      </c>
      <c r="K8028" t="s">
        <v>39</v>
      </c>
      <c r="L8028" t="s">
        <v>508</v>
      </c>
      <c r="M8028" t="s">
        <v>1679</v>
      </c>
      <c r="N8028">
        <v>10.95</v>
      </c>
      <c r="O8028">
        <v>3</v>
      </c>
      <c r="P8028">
        <v>0</v>
      </c>
      <c r="Q8028">
        <v>3.2849999999999993</v>
      </c>
    </row>
    <row r="8029" spans="1:17" x14ac:dyDescent="0.3">
      <c r="A8029" t="s">
        <v>1122</v>
      </c>
      <c r="B8029" t="s">
        <v>1866</v>
      </c>
      <c r="C8029" t="s">
        <v>1867</v>
      </c>
      <c r="D8029" t="s">
        <v>20</v>
      </c>
      <c r="E8029" t="s">
        <v>21</v>
      </c>
      <c r="F8029" t="s">
        <v>84</v>
      </c>
      <c r="G8029" t="s">
        <v>85</v>
      </c>
      <c r="H8029">
        <v>98103</v>
      </c>
      <c r="I8029" t="s">
        <v>37</v>
      </c>
      <c r="J8029" t="s">
        <v>1678</v>
      </c>
      <c r="K8029" t="s">
        <v>39</v>
      </c>
      <c r="L8029" t="s">
        <v>508</v>
      </c>
      <c r="M8029" t="s">
        <v>1679</v>
      </c>
      <c r="N8029">
        <v>7.3</v>
      </c>
      <c r="O8029">
        <v>2</v>
      </c>
      <c r="P8029">
        <v>0</v>
      </c>
      <c r="Q8029">
        <v>2.1899999999999995</v>
      </c>
    </row>
    <row r="8030" spans="1:17" x14ac:dyDescent="0.3">
      <c r="A8030" t="s">
        <v>17</v>
      </c>
      <c r="B8030" t="s">
        <v>4223</v>
      </c>
      <c r="C8030" t="s">
        <v>4224</v>
      </c>
      <c r="D8030" t="s">
        <v>34</v>
      </c>
      <c r="E8030" t="s">
        <v>21</v>
      </c>
      <c r="F8030" t="s">
        <v>112</v>
      </c>
      <c r="G8030" t="s">
        <v>36</v>
      </c>
      <c r="H8030">
        <v>94110</v>
      </c>
      <c r="I8030" t="s">
        <v>37</v>
      </c>
      <c r="J8030" t="s">
        <v>1678</v>
      </c>
      <c r="K8030" t="s">
        <v>39</v>
      </c>
      <c r="L8030" t="s">
        <v>508</v>
      </c>
      <c r="M8030" t="s">
        <v>1679</v>
      </c>
      <c r="N8030">
        <v>10.95</v>
      </c>
      <c r="O8030">
        <v>3</v>
      </c>
      <c r="P8030">
        <v>0</v>
      </c>
      <c r="Q8030">
        <v>3.2849999999999993</v>
      </c>
    </row>
    <row r="8031" spans="1:17" x14ac:dyDescent="0.3">
      <c r="A8031" t="s">
        <v>17</v>
      </c>
      <c r="B8031" t="s">
        <v>559</v>
      </c>
      <c r="C8031" t="s">
        <v>560</v>
      </c>
      <c r="D8031" t="s">
        <v>90</v>
      </c>
      <c r="E8031" t="s">
        <v>21</v>
      </c>
      <c r="F8031" t="s">
        <v>112</v>
      </c>
      <c r="G8031" t="s">
        <v>36</v>
      </c>
      <c r="H8031">
        <v>94110</v>
      </c>
      <c r="I8031" t="s">
        <v>37</v>
      </c>
      <c r="J8031" t="s">
        <v>1678</v>
      </c>
      <c r="K8031" t="s">
        <v>39</v>
      </c>
      <c r="L8031" t="s">
        <v>508</v>
      </c>
      <c r="M8031" t="s">
        <v>1679</v>
      </c>
      <c r="N8031">
        <v>7.3</v>
      </c>
      <c r="O8031">
        <v>2</v>
      </c>
      <c r="P8031">
        <v>0</v>
      </c>
      <c r="Q8031">
        <v>2.1899999999999995</v>
      </c>
    </row>
    <row r="8032" spans="1:17" x14ac:dyDescent="0.3">
      <c r="A8032" t="s">
        <v>42</v>
      </c>
      <c r="B8032" t="s">
        <v>4198</v>
      </c>
      <c r="C8032" t="s">
        <v>4199</v>
      </c>
      <c r="D8032" t="s">
        <v>90</v>
      </c>
      <c r="E8032" t="s">
        <v>21</v>
      </c>
      <c r="F8032" t="s">
        <v>1302</v>
      </c>
      <c r="G8032" t="s">
        <v>236</v>
      </c>
      <c r="H8032">
        <v>10801</v>
      </c>
      <c r="I8032" t="s">
        <v>131</v>
      </c>
      <c r="J8032" t="s">
        <v>1678</v>
      </c>
      <c r="K8032" t="s">
        <v>39</v>
      </c>
      <c r="L8032" t="s">
        <v>508</v>
      </c>
      <c r="M8032" t="s">
        <v>1679</v>
      </c>
      <c r="N8032">
        <v>7.3</v>
      </c>
      <c r="O8032">
        <v>2</v>
      </c>
      <c r="P8032">
        <v>0</v>
      </c>
      <c r="Q8032">
        <v>2.1899999999999995</v>
      </c>
    </row>
    <row r="8033" spans="1:17" x14ac:dyDescent="0.3">
      <c r="A8033" t="s">
        <v>42</v>
      </c>
      <c r="B8033" t="s">
        <v>1901</v>
      </c>
      <c r="C8033" t="s">
        <v>1902</v>
      </c>
      <c r="D8033" t="s">
        <v>34</v>
      </c>
      <c r="E8033" t="s">
        <v>21</v>
      </c>
      <c r="F8033" t="s">
        <v>1023</v>
      </c>
      <c r="G8033" t="s">
        <v>236</v>
      </c>
      <c r="H8033">
        <v>11561</v>
      </c>
      <c r="I8033" t="s">
        <v>131</v>
      </c>
      <c r="J8033" t="s">
        <v>4027</v>
      </c>
      <c r="K8033" t="s">
        <v>39</v>
      </c>
      <c r="L8033" t="s">
        <v>508</v>
      </c>
      <c r="M8033" t="s">
        <v>4028</v>
      </c>
      <c r="N8033">
        <v>17.14</v>
      </c>
      <c r="O8033">
        <v>2</v>
      </c>
      <c r="P8033">
        <v>0</v>
      </c>
      <c r="Q8033">
        <v>4.4564000000000004</v>
      </c>
    </row>
    <row r="8034" spans="1:17" x14ac:dyDescent="0.3">
      <c r="A8034" t="s">
        <v>42</v>
      </c>
      <c r="B8034" t="s">
        <v>2097</v>
      </c>
      <c r="C8034" t="s">
        <v>2098</v>
      </c>
      <c r="D8034" t="s">
        <v>20</v>
      </c>
      <c r="E8034" t="s">
        <v>21</v>
      </c>
      <c r="F8034" t="s">
        <v>435</v>
      </c>
      <c r="G8034" t="s">
        <v>436</v>
      </c>
      <c r="H8034">
        <v>43229</v>
      </c>
      <c r="I8034" t="s">
        <v>131</v>
      </c>
      <c r="J8034" t="s">
        <v>4027</v>
      </c>
      <c r="K8034" t="s">
        <v>39</v>
      </c>
      <c r="L8034" t="s">
        <v>508</v>
      </c>
      <c r="M8034" t="s">
        <v>4028</v>
      </c>
      <c r="N8034">
        <v>13.712000000000002</v>
      </c>
      <c r="O8034">
        <v>2</v>
      </c>
      <c r="P8034">
        <v>0.2</v>
      </c>
      <c r="Q8034">
        <v>1.0284</v>
      </c>
    </row>
    <row r="8035" spans="1:17" x14ac:dyDescent="0.3">
      <c r="A8035" t="s">
        <v>17</v>
      </c>
      <c r="B8035" t="s">
        <v>2236</v>
      </c>
      <c r="C8035" t="s">
        <v>2237</v>
      </c>
      <c r="D8035" t="s">
        <v>34</v>
      </c>
      <c r="E8035" t="s">
        <v>21</v>
      </c>
      <c r="F8035" t="s">
        <v>1023</v>
      </c>
      <c r="G8035" t="s">
        <v>236</v>
      </c>
      <c r="H8035">
        <v>11561</v>
      </c>
      <c r="I8035" t="s">
        <v>131</v>
      </c>
      <c r="J8035" t="s">
        <v>4027</v>
      </c>
      <c r="K8035" t="s">
        <v>39</v>
      </c>
      <c r="L8035" t="s">
        <v>508</v>
      </c>
      <c r="M8035" t="s">
        <v>4028</v>
      </c>
      <c r="N8035">
        <v>25.71</v>
      </c>
      <c r="O8035">
        <v>3</v>
      </c>
      <c r="P8035">
        <v>0</v>
      </c>
      <c r="Q8035">
        <v>6.6846000000000005</v>
      </c>
    </row>
    <row r="8036" spans="1:17" x14ac:dyDescent="0.3">
      <c r="A8036" t="s">
        <v>17</v>
      </c>
      <c r="B8036" t="s">
        <v>2370</v>
      </c>
      <c r="C8036" t="s">
        <v>2371</v>
      </c>
      <c r="D8036" t="s">
        <v>34</v>
      </c>
      <c r="E8036" t="s">
        <v>21</v>
      </c>
      <c r="F8036" t="s">
        <v>269</v>
      </c>
      <c r="G8036" t="s">
        <v>187</v>
      </c>
      <c r="H8036">
        <v>60610</v>
      </c>
      <c r="I8036" t="s">
        <v>93</v>
      </c>
      <c r="J8036" t="s">
        <v>4027</v>
      </c>
      <c r="K8036" t="s">
        <v>39</v>
      </c>
      <c r="L8036" t="s">
        <v>508</v>
      </c>
      <c r="M8036" t="s">
        <v>4028</v>
      </c>
      <c r="N8036">
        <v>20.568000000000001</v>
      </c>
      <c r="O8036">
        <v>3</v>
      </c>
      <c r="P8036">
        <v>0.2</v>
      </c>
      <c r="Q8036">
        <v>1.5426000000000002</v>
      </c>
    </row>
    <row r="8037" spans="1:17" x14ac:dyDescent="0.3">
      <c r="A8037" t="s">
        <v>42</v>
      </c>
      <c r="B8037" t="s">
        <v>2525</v>
      </c>
      <c r="C8037" t="s">
        <v>2526</v>
      </c>
      <c r="D8037" t="s">
        <v>20</v>
      </c>
      <c r="E8037" t="s">
        <v>21</v>
      </c>
      <c r="F8037" t="s">
        <v>112</v>
      </c>
      <c r="G8037" t="s">
        <v>36</v>
      </c>
      <c r="H8037">
        <v>94109</v>
      </c>
      <c r="I8037" t="s">
        <v>37</v>
      </c>
      <c r="J8037" t="s">
        <v>4027</v>
      </c>
      <c r="K8037" t="s">
        <v>39</v>
      </c>
      <c r="L8037" t="s">
        <v>508</v>
      </c>
      <c r="M8037" t="s">
        <v>4028</v>
      </c>
      <c r="N8037">
        <v>8.57</v>
      </c>
      <c r="O8037">
        <v>1</v>
      </c>
      <c r="P8037">
        <v>0</v>
      </c>
      <c r="Q8037">
        <v>2.2282000000000002</v>
      </c>
    </row>
    <row r="8038" spans="1:17" x14ac:dyDescent="0.3">
      <c r="A8038" t="s">
        <v>42</v>
      </c>
      <c r="B8038" t="s">
        <v>2865</v>
      </c>
      <c r="C8038" t="s">
        <v>2866</v>
      </c>
      <c r="D8038" t="s">
        <v>90</v>
      </c>
      <c r="E8038" t="s">
        <v>21</v>
      </c>
      <c r="F8038" t="s">
        <v>1285</v>
      </c>
      <c r="G8038" t="s">
        <v>1084</v>
      </c>
      <c r="H8038">
        <v>1841</v>
      </c>
      <c r="I8038" t="s">
        <v>131</v>
      </c>
      <c r="J8038" t="s">
        <v>4027</v>
      </c>
      <c r="K8038" t="s">
        <v>39</v>
      </c>
      <c r="L8038" t="s">
        <v>508</v>
      </c>
      <c r="M8038" t="s">
        <v>4028</v>
      </c>
      <c r="N8038">
        <v>25.71</v>
      </c>
      <c r="O8038">
        <v>3</v>
      </c>
      <c r="P8038">
        <v>0</v>
      </c>
      <c r="Q8038">
        <v>6.6846000000000005</v>
      </c>
    </row>
    <row r="8039" spans="1:17" x14ac:dyDescent="0.3">
      <c r="A8039" t="s">
        <v>42</v>
      </c>
      <c r="B8039" t="s">
        <v>1269</v>
      </c>
      <c r="C8039" t="s">
        <v>1270</v>
      </c>
      <c r="D8039" t="s">
        <v>20</v>
      </c>
      <c r="E8039" t="s">
        <v>21</v>
      </c>
      <c r="F8039" t="s">
        <v>5402</v>
      </c>
      <c r="G8039" t="s">
        <v>275</v>
      </c>
      <c r="H8039">
        <v>85323</v>
      </c>
      <c r="I8039" t="s">
        <v>37</v>
      </c>
      <c r="J8039" t="s">
        <v>4027</v>
      </c>
      <c r="K8039" t="s">
        <v>39</v>
      </c>
      <c r="L8039" t="s">
        <v>508</v>
      </c>
      <c r="M8039" t="s">
        <v>4028</v>
      </c>
      <c r="N8039">
        <v>47.992000000000004</v>
      </c>
      <c r="O8039">
        <v>7</v>
      </c>
      <c r="P8039">
        <v>0.2</v>
      </c>
      <c r="Q8039">
        <v>3.5993999999999993</v>
      </c>
    </row>
    <row r="8040" spans="1:17" x14ac:dyDescent="0.3">
      <c r="A8040" t="s">
        <v>17</v>
      </c>
      <c r="B8040" t="s">
        <v>1182</v>
      </c>
      <c r="C8040" t="s">
        <v>1183</v>
      </c>
      <c r="D8040" t="s">
        <v>34</v>
      </c>
      <c r="E8040" t="s">
        <v>21</v>
      </c>
      <c r="F8040" t="s">
        <v>269</v>
      </c>
      <c r="G8040" t="s">
        <v>187</v>
      </c>
      <c r="H8040">
        <v>60653</v>
      </c>
      <c r="I8040" t="s">
        <v>93</v>
      </c>
      <c r="J8040" t="s">
        <v>1611</v>
      </c>
      <c r="K8040" t="s">
        <v>39</v>
      </c>
      <c r="L8040" t="s">
        <v>508</v>
      </c>
      <c r="M8040" t="s">
        <v>1129</v>
      </c>
      <c r="N8040">
        <v>8.7200000000000006</v>
      </c>
      <c r="O8040">
        <v>5</v>
      </c>
      <c r="P8040">
        <v>0.2</v>
      </c>
      <c r="Q8040">
        <v>-1.7440000000000015</v>
      </c>
    </row>
    <row r="8041" spans="1:17" x14ac:dyDescent="0.3">
      <c r="A8041" t="s">
        <v>17</v>
      </c>
      <c r="B8041" t="s">
        <v>2639</v>
      </c>
      <c r="C8041" t="s">
        <v>2640</v>
      </c>
      <c r="D8041" t="s">
        <v>20</v>
      </c>
      <c r="E8041" t="s">
        <v>21</v>
      </c>
      <c r="F8041" t="s">
        <v>2641</v>
      </c>
      <c r="G8041" t="s">
        <v>92</v>
      </c>
      <c r="H8041">
        <v>78521</v>
      </c>
      <c r="I8041" t="s">
        <v>93</v>
      </c>
      <c r="J8041" t="s">
        <v>1611</v>
      </c>
      <c r="K8041" t="s">
        <v>39</v>
      </c>
      <c r="L8041" t="s">
        <v>508</v>
      </c>
      <c r="M8041" t="s">
        <v>1129</v>
      </c>
      <c r="N8041">
        <v>1.7440000000000002</v>
      </c>
      <c r="O8041">
        <v>1</v>
      </c>
      <c r="P8041">
        <v>0.2</v>
      </c>
      <c r="Q8041">
        <v>-0.34880000000000033</v>
      </c>
    </row>
    <row r="8042" spans="1:17" x14ac:dyDescent="0.3">
      <c r="A8042" t="s">
        <v>42</v>
      </c>
      <c r="B8042" t="s">
        <v>313</v>
      </c>
      <c r="C8042" t="s">
        <v>314</v>
      </c>
      <c r="D8042" t="s">
        <v>34</v>
      </c>
      <c r="E8042" t="s">
        <v>21</v>
      </c>
      <c r="F8042" t="s">
        <v>712</v>
      </c>
      <c r="G8042" t="s">
        <v>92</v>
      </c>
      <c r="H8042">
        <v>75081</v>
      </c>
      <c r="I8042" t="s">
        <v>93</v>
      </c>
      <c r="J8042" t="s">
        <v>1611</v>
      </c>
      <c r="K8042" t="s">
        <v>39</v>
      </c>
      <c r="L8042" t="s">
        <v>508</v>
      </c>
      <c r="M8042" t="s">
        <v>1129</v>
      </c>
      <c r="N8042">
        <v>6.9760000000000009</v>
      </c>
      <c r="O8042">
        <v>4</v>
      </c>
      <c r="P8042">
        <v>0.2</v>
      </c>
      <c r="Q8042">
        <v>-1.3952000000000013</v>
      </c>
    </row>
    <row r="8043" spans="1:17" x14ac:dyDescent="0.3">
      <c r="A8043" t="s">
        <v>166</v>
      </c>
      <c r="B8043" t="s">
        <v>2942</v>
      </c>
      <c r="C8043" t="s">
        <v>2943</v>
      </c>
      <c r="D8043" t="s">
        <v>20</v>
      </c>
      <c r="E8043" t="s">
        <v>21</v>
      </c>
      <c r="F8043" t="s">
        <v>496</v>
      </c>
      <c r="G8043" t="s">
        <v>210</v>
      </c>
      <c r="H8043">
        <v>48066</v>
      </c>
      <c r="I8043" t="s">
        <v>93</v>
      </c>
      <c r="J8043" t="s">
        <v>1611</v>
      </c>
      <c r="K8043" t="s">
        <v>39</v>
      </c>
      <c r="L8043" t="s">
        <v>508</v>
      </c>
      <c r="M8043" t="s">
        <v>1129</v>
      </c>
      <c r="N8043">
        <v>4.3600000000000003</v>
      </c>
      <c r="O8043">
        <v>2</v>
      </c>
      <c r="P8043">
        <v>0</v>
      </c>
      <c r="Q8043">
        <v>0.17439999999999944</v>
      </c>
    </row>
    <row r="8044" spans="1:17" x14ac:dyDescent="0.3">
      <c r="A8044" t="s">
        <v>42</v>
      </c>
      <c r="B8044" t="s">
        <v>4146</v>
      </c>
      <c r="C8044" t="s">
        <v>4147</v>
      </c>
      <c r="D8044" t="s">
        <v>90</v>
      </c>
      <c r="E8044" t="s">
        <v>21</v>
      </c>
      <c r="F8044" t="s">
        <v>3331</v>
      </c>
      <c r="G8044" t="s">
        <v>130</v>
      </c>
      <c r="H8044">
        <v>18103</v>
      </c>
      <c r="I8044" t="s">
        <v>131</v>
      </c>
      <c r="J8044" t="s">
        <v>1611</v>
      </c>
      <c r="K8044" t="s">
        <v>39</v>
      </c>
      <c r="L8044" t="s">
        <v>508</v>
      </c>
      <c r="M8044" t="s">
        <v>1129</v>
      </c>
      <c r="N8044">
        <v>3.4880000000000004</v>
      </c>
      <c r="O8044">
        <v>2</v>
      </c>
      <c r="P8044">
        <v>0.2</v>
      </c>
      <c r="Q8044">
        <v>-0.69760000000000066</v>
      </c>
    </row>
    <row r="8045" spans="1:17" x14ac:dyDescent="0.3">
      <c r="A8045" t="s">
        <v>166</v>
      </c>
      <c r="B8045" t="s">
        <v>257</v>
      </c>
      <c r="C8045" t="s">
        <v>258</v>
      </c>
      <c r="D8045" t="s">
        <v>20</v>
      </c>
      <c r="E8045" t="s">
        <v>21</v>
      </c>
      <c r="F8045" t="s">
        <v>1083</v>
      </c>
      <c r="G8045" t="s">
        <v>1084</v>
      </c>
      <c r="H8045">
        <v>1852</v>
      </c>
      <c r="I8045" t="s">
        <v>131</v>
      </c>
      <c r="J8045" t="s">
        <v>1611</v>
      </c>
      <c r="K8045" t="s">
        <v>39</v>
      </c>
      <c r="L8045" t="s">
        <v>508</v>
      </c>
      <c r="M8045" t="s">
        <v>1129</v>
      </c>
      <c r="N8045">
        <v>4.3600000000000003</v>
      </c>
      <c r="O8045">
        <v>2</v>
      </c>
      <c r="P8045">
        <v>0</v>
      </c>
      <c r="Q8045">
        <v>0.17439999999999944</v>
      </c>
    </row>
    <row r="8046" spans="1:17" x14ac:dyDescent="0.3">
      <c r="A8046" t="s">
        <v>17</v>
      </c>
      <c r="B8046" t="s">
        <v>293</v>
      </c>
      <c r="C8046" t="s">
        <v>294</v>
      </c>
      <c r="D8046" t="s">
        <v>20</v>
      </c>
      <c r="E8046" t="s">
        <v>21</v>
      </c>
      <c r="F8046" t="s">
        <v>531</v>
      </c>
      <c r="G8046" t="s">
        <v>436</v>
      </c>
      <c r="H8046">
        <v>43055</v>
      </c>
      <c r="I8046" t="s">
        <v>131</v>
      </c>
      <c r="J8046" t="s">
        <v>629</v>
      </c>
      <c r="K8046" t="s">
        <v>39</v>
      </c>
      <c r="L8046" t="s">
        <v>508</v>
      </c>
      <c r="M8046" t="s">
        <v>630</v>
      </c>
      <c r="N8046">
        <v>15.88</v>
      </c>
      <c r="O8046">
        <v>5</v>
      </c>
      <c r="P8046">
        <v>0.2</v>
      </c>
      <c r="Q8046">
        <v>-3.771500000000001</v>
      </c>
    </row>
    <row r="8047" spans="1:17" x14ac:dyDescent="0.3">
      <c r="A8047" t="s">
        <v>42</v>
      </c>
      <c r="B8047" t="s">
        <v>3281</v>
      </c>
      <c r="C8047" t="s">
        <v>3282</v>
      </c>
      <c r="D8047" t="s">
        <v>20</v>
      </c>
      <c r="E8047" t="s">
        <v>21</v>
      </c>
      <c r="F8047" t="s">
        <v>84</v>
      </c>
      <c r="G8047" t="s">
        <v>85</v>
      </c>
      <c r="H8047">
        <v>98105</v>
      </c>
      <c r="I8047" t="s">
        <v>37</v>
      </c>
      <c r="J8047" t="s">
        <v>629</v>
      </c>
      <c r="K8047" t="s">
        <v>39</v>
      </c>
      <c r="L8047" t="s">
        <v>508</v>
      </c>
      <c r="M8047" t="s">
        <v>630</v>
      </c>
      <c r="N8047">
        <v>15.88</v>
      </c>
      <c r="O8047">
        <v>4</v>
      </c>
      <c r="P8047">
        <v>0</v>
      </c>
      <c r="Q8047">
        <v>0.15879999999999939</v>
      </c>
    </row>
    <row r="8048" spans="1:17" x14ac:dyDescent="0.3">
      <c r="A8048" t="s">
        <v>42</v>
      </c>
      <c r="B8048" t="s">
        <v>1750</v>
      </c>
      <c r="C8048" t="s">
        <v>1751</v>
      </c>
      <c r="D8048" t="s">
        <v>20</v>
      </c>
      <c r="E8048" t="s">
        <v>21</v>
      </c>
      <c r="F8048" t="s">
        <v>829</v>
      </c>
      <c r="G8048" t="s">
        <v>36</v>
      </c>
      <c r="H8048">
        <v>92024</v>
      </c>
      <c r="I8048" t="s">
        <v>37</v>
      </c>
      <c r="J8048" t="s">
        <v>629</v>
      </c>
      <c r="K8048" t="s">
        <v>39</v>
      </c>
      <c r="L8048" t="s">
        <v>508</v>
      </c>
      <c r="M8048" t="s">
        <v>630</v>
      </c>
      <c r="N8048">
        <v>11.91</v>
      </c>
      <c r="O8048">
        <v>3</v>
      </c>
      <c r="P8048">
        <v>0</v>
      </c>
      <c r="Q8048">
        <v>0.11909999999999954</v>
      </c>
    </row>
    <row r="8049" spans="1:17" x14ac:dyDescent="0.3">
      <c r="A8049" t="s">
        <v>166</v>
      </c>
      <c r="B8049" t="s">
        <v>3292</v>
      </c>
      <c r="C8049" t="s">
        <v>3293</v>
      </c>
      <c r="D8049" t="s">
        <v>34</v>
      </c>
      <c r="E8049" t="s">
        <v>21</v>
      </c>
      <c r="F8049" t="s">
        <v>35</v>
      </c>
      <c r="G8049" t="s">
        <v>36</v>
      </c>
      <c r="H8049">
        <v>90049</v>
      </c>
      <c r="I8049" t="s">
        <v>37</v>
      </c>
      <c r="J8049" t="s">
        <v>5090</v>
      </c>
      <c r="K8049" t="s">
        <v>39</v>
      </c>
      <c r="L8049" t="s">
        <v>508</v>
      </c>
      <c r="M8049" t="s">
        <v>5091</v>
      </c>
      <c r="N8049">
        <v>6.28</v>
      </c>
      <c r="O8049">
        <v>2</v>
      </c>
      <c r="P8049">
        <v>0</v>
      </c>
      <c r="Q8049">
        <v>6.2800000000000189E-2</v>
      </c>
    </row>
    <row r="8050" spans="1:17" x14ac:dyDescent="0.3">
      <c r="A8050" t="s">
        <v>17</v>
      </c>
      <c r="B8050" t="s">
        <v>5207</v>
      </c>
      <c r="C8050" t="s">
        <v>5208</v>
      </c>
      <c r="D8050" t="s">
        <v>34</v>
      </c>
      <c r="E8050" t="s">
        <v>21</v>
      </c>
      <c r="F8050" t="s">
        <v>5677</v>
      </c>
      <c r="G8050" t="s">
        <v>369</v>
      </c>
      <c r="H8050">
        <v>97405</v>
      </c>
      <c r="I8050" t="s">
        <v>37</v>
      </c>
      <c r="J8050" t="s">
        <v>5090</v>
      </c>
      <c r="K8050" t="s">
        <v>39</v>
      </c>
      <c r="L8050" t="s">
        <v>508</v>
      </c>
      <c r="M8050" t="s">
        <v>5091</v>
      </c>
      <c r="N8050">
        <v>17.584000000000003</v>
      </c>
      <c r="O8050">
        <v>7</v>
      </c>
      <c r="P8050">
        <v>0.2</v>
      </c>
      <c r="Q8050">
        <v>-4.1761999999999997</v>
      </c>
    </row>
    <row r="8051" spans="1:17" x14ac:dyDescent="0.3">
      <c r="A8051" t="s">
        <v>166</v>
      </c>
      <c r="B8051" t="s">
        <v>2219</v>
      </c>
      <c r="C8051" t="s">
        <v>2220</v>
      </c>
      <c r="D8051" t="s">
        <v>34</v>
      </c>
      <c r="E8051" t="s">
        <v>21</v>
      </c>
      <c r="F8051" t="s">
        <v>35</v>
      </c>
      <c r="G8051" t="s">
        <v>36</v>
      </c>
      <c r="H8051">
        <v>90036</v>
      </c>
      <c r="I8051" t="s">
        <v>37</v>
      </c>
      <c r="J8051" t="s">
        <v>2225</v>
      </c>
      <c r="K8051" t="s">
        <v>39</v>
      </c>
      <c r="L8051" t="s">
        <v>508</v>
      </c>
      <c r="M8051" t="s">
        <v>2226</v>
      </c>
      <c r="N8051">
        <v>11.36</v>
      </c>
      <c r="O8051">
        <v>2</v>
      </c>
      <c r="P8051">
        <v>0</v>
      </c>
      <c r="Q8051">
        <v>3.2943999999999996</v>
      </c>
    </row>
    <row r="8052" spans="1:17" x14ac:dyDescent="0.3">
      <c r="A8052" t="s">
        <v>17</v>
      </c>
      <c r="B8052" t="s">
        <v>838</v>
      </c>
      <c r="C8052" t="s">
        <v>839</v>
      </c>
      <c r="D8052" t="s">
        <v>34</v>
      </c>
      <c r="E8052" t="s">
        <v>21</v>
      </c>
      <c r="F8052" t="s">
        <v>896</v>
      </c>
      <c r="G8052" t="s">
        <v>36</v>
      </c>
      <c r="H8052">
        <v>90301</v>
      </c>
      <c r="I8052" t="s">
        <v>37</v>
      </c>
      <c r="J8052" t="s">
        <v>2225</v>
      </c>
      <c r="K8052" t="s">
        <v>39</v>
      </c>
      <c r="L8052" t="s">
        <v>508</v>
      </c>
      <c r="M8052" t="s">
        <v>2226</v>
      </c>
      <c r="N8052">
        <v>28.4</v>
      </c>
      <c r="O8052">
        <v>5</v>
      </c>
      <c r="P8052">
        <v>0</v>
      </c>
      <c r="Q8052">
        <v>8.2359999999999989</v>
      </c>
    </row>
    <row r="8053" spans="1:17" x14ac:dyDescent="0.3">
      <c r="A8053" t="s">
        <v>42</v>
      </c>
      <c r="B8053" t="s">
        <v>4252</v>
      </c>
      <c r="C8053" t="s">
        <v>4253</v>
      </c>
      <c r="D8053" t="s">
        <v>20</v>
      </c>
      <c r="E8053" t="s">
        <v>21</v>
      </c>
      <c r="F8053" t="s">
        <v>235</v>
      </c>
      <c r="G8053" t="s">
        <v>236</v>
      </c>
      <c r="H8053">
        <v>10011</v>
      </c>
      <c r="I8053" t="s">
        <v>131</v>
      </c>
      <c r="J8053" t="s">
        <v>2225</v>
      </c>
      <c r="K8053" t="s">
        <v>39</v>
      </c>
      <c r="L8053" t="s">
        <v>508</v>
      </c>
      <c r="M8053" t="s">
        <v>2226</v>
      </c>
      <c r="N8053">
        <v>22.72</v>
      </c>
      <c r="O8053">
        <v>4</v>
      </c>
      <c r="P8053">
        <v>0</v>
      </c>
      <c r="Q8053">
        <v>6.5887999999999991</v>
      </c>
    </row>
    <row r="8054" spans="1:17" x14ac:dyDescent="0.3">
      <c r="A8054" t="s">
        <v>42</v>
      </c>
      <c r="B8054" t="s">
        <v>4223</v>
      </c>
      <c r="C8054" t="s">
        <v>4224</v>
      </c>
      <c r="D8054" t="s">
        <v>34</v>
      </c>
      <c r="E8054" t="s">
        <v>21</v>
      </c>
      <c r="F8054" t="s">
        <v>235</v>
      </c>
      <c r="G8054" t="s">
        <v>236</v>
      </c>
      <c r="H8054">
        <v>10009</v>
      </c>
      <c r="I8054" t="s">
        <v>131</v>
      </c>
      <c r="J8054" t="s">
        <v>2225</v>
      </c>
      <c r="K8054" t="s">
        <v>39</v>
      </c>
      <c r="L8054" t="s">
        <v>508</v>
      </c>
      <c r="M8054" t="s">
        <v>2226</v>
      </c>
      <c r="N8054">
        <v>28.4</v>
      </c>
      <c r="O8054">
        <v>5</v>
      </c>
      <c r="P8054">
        <v>0</v>
      </c>
      <c r="Q8054">
        <v>8.2359999999999989</v>
      </c>
    </row>
    <row r="8055" spans="1:17" x14ac:dyDescent="0.3">
      <c r="A8055" t="s">
        <v>17</v>
      </c>
      <c r="B8055" t="s">
        <v>4629</v>
      </c>
      <c r="C8055" t="s">
        <v>4630</v>
      </c>
      <c r="D8055" t="s">
        <v>90</v>
      </c>
      <c r="E8055" t="s">
        <v>21</v>
      </c>
      <c r="F8055" t="s">
        <v>35</v>
      </c>
      <c r="G8055" t="s">
        <v>36</v>
      </c>
      <c r="H8055">
        <v>90045</v>
      </c>
      <c r="I8055" t="s">
        <v>37</v>
      </c>
      <c r="J8055" t="s">
        <v>5011</v>
      </c>
      <c r="K8055" t="s">
        <v>39</v>
      </c>
      <c r="L8055" t="s">
        <v>508</v>
      </c>
      <c r="M8055" t="s">
        <v>5012</v>
      </c>
      <c r="N8055">
        <v>15.52</v>
      </c>
      <c r="O8055">
        <v>4</v>
      </c>
      <c r="P8055">
        <v>0</v>
      </c>
      <c r="Q8055">
        <v>4.5007999999999981</v>
      </c>
    </row>
    <row r="8056" spans="1:17" x14ac:dyDescent="0.3">
      <c r="A8056" t="s">
        <v>166</v>
      </c>
      <c r="B8056" t="s">
        <v>4597</v>
      </c>
      <c r="C8056" t="s">
        <v>4598</v>
      </c>
      <c r="D8056" t="s">
        <v>20</v>
      </c>
      <c r="E8056" t="s">
        <v>21</v>
      </c>
      <c r="F8056" t="s">
        <v>77</v>
      </c>
      <c r="G8056" t="s">
        <v>78</v>
      </c>
      <c r="H8056">
        <v>28027</v>
      </c>
      <c r="I8056" t="s">
        <v>24</v>
      </c>
      <c r="J8056" t="s">
        <v>5011</v>
      </c>
      <c r="K8056" t="s">
        <v>39</v>
      </c>
      <c r="L8056" t="s">
        <v>508</v>
      </c>
      <c r="M8056" t="s">
        <v>5012</v>
      </c>
      <c r="N8056">
        <v>3.1040000000000001</v>
      </c>
      <c r="O8056">
        <v>1</v>
      </c>
      <c r="P8056">
        <v>0.2</v>
      </c>
      <c r="Q8056">
        <v>0.34919999999999951</v>
      </c>
    </row>
    <row r="8057" spans="1:17" x14ac:dyDescent="0.3">
      <c r="A8057" t="s">
        <v>42</v>
      </c>
      <c r="B8057" t="s">
        <v>1866</v>
      </c>
      <c r="C8057" t="s">
        <v>1867</v>
      </c>
      <c r="D8057" t="s">
        <v>20</v>
      </c>
      <c r="E8057" t="s">
        <v>21</v>
      </c>
      <c r="F8057" t="s">
        <v>653</v>
      </c>
      <c r="G8057" t="s">
        <v>654</v>
      </c>
      <c r="H8057">
        <v>6824</v>
      </c>
      <c r="I8057" t="s">
        <v>131</v>
      </c>
      <c r="J8057" t="s">
        <v>5011</v>
      </c>
      <c r="K8057" t="s">
        <v>39</v>
      </c>
      <c r="L8057" t="s">
        <v>508</v>
      </c>
      <c r="M8057" t="s">
        <v>5012</v>
      </c>
      <c r="N8057">
        <v>11.64</v>
      </c>
      <c r="O8057">
        <v>3</v>
      </c>
      <c r="P8057">
        <v>0</v>
      </c>
      <c r="Q8057">
        <v>3.3755999999999986</v>
      </c>
    </row>
    <row r="8058" spans="1:17" x14ac:dyDescent="0.3">
      <c r="A8058" t="s">
        <v>42</v>
      </c>
      <c r="B8058" t="s">
        <v>3114</v>
      </c>
      <c r="C8058" t="s">
        <v>3115</v>
      </c>
      <c r="D8058" t="s">
        <v>90</v>
      </c>
      <c r="E8058" t="s">
        <v>21</v>
      </c>
      <c r="F8058" t="s">
        <v>1700</v>
      </c>
      <c r="G8058" t="s">
        <v>369</v>
      </c>
      <c r="H8058">
        <v>97301</v>
      </c>
      <c r="I8058" t="s">
        <v>37</v>
      </c>
      <c r="J8058" t="s">
        <v>5011</v>
      </c>
      <c r="K8058" t="s">
        <v>39</v>
      </c>
      <c r="L8058" t="s">
        <v>508</v>
      </c>
      <c r="M8058" t="s">
        <v>5012</v>
      </c>
      <c r="N8058">
        <v>6.2080000000000002</v>
      </c>
      <c r="O8058">
        <v>2</v>
      </c>
      <c r="P8058">
        <v>0.2</v>
      </c>
      <c r="Q8058">
        <v>0.69839999999999902</v>
      </c>
    </row>
    <row r="8059" spans="1:17" x14ac:dyDescent="0.3">
      <c r="A8059" t="s">
        <v>42</v>
      </c>
      <c r="B8059" t="s">
        <v>257</v>
      </c>
      <c r="C8059" t="s">
        <v>258</v>
      </c>
      <c r="D8059" t="s">
        <v>20</v>
      </c>
      <c r="E8059" t="s">
        <v>21</v>
      </c>
      <c r="F8059" t="s">
        <v>235</v>
      </c>
      <c r="G8059" t="s">
        <v>236</v>
      </c>
      <c r="H8059">
        <v>10035</v>
      </c>
      <c r="I8059" t="s">
        <v>131</v>
      </c>
      <c r="J8059" t="s">
        <v>5011</v>
      </c>
      <c r="K8059" t="s">
        <v>39</v>
      </c>
      <c r="L8059" t="s">
        <v>508</v>
      </c>
      <c r="M8059" t="s">
        <v>5012</v>
      </c>
      <c r="N8059">
        <v>7.76</v>
      </c>
      <c r="O8059">
        <v>2</v>
      </c>
      <c r="P8059">
        <v>0</v>
      </c>
      <c r="Q8059">
        <v>2.2503999999999991</v>
      </c>
    </row>
    <row r="8060" spans="1:17" x14ac:dyDescent="0.3">
      <c r="A8060" t="s">
        <v>42</v>
      </c>
      <c r="B8060" t="s">
        <v>2248</v>
      </c>
      <c r="C8060" t="s">
        <v>2249</v>
      </c>
      <c r="D8060" t="s">
        <v>20</v>
      </c>
      <c r="E8060" t="s">
        <v>21</v>
      </c>
      <c r="F8060" t="s">
        <v>235</v>
      </c>
      <c r="G8060" t="s">
        <v>236</v>
      </c>
      <c r="H8060">
        <v>10035</v>
      </c>
      <c r="I8060" t="s">
        <v>131</v>
      </c>
      <c r="J8060" t="s">
        <v>2252</v>
      </c>
      <c r="K8060" t="s">
        <v>39</v>
      </c>
      <c r="L8060" t="s">
        <v>508</v>
      </c>
      <c r="M8060" t="s">
        <v>2253</v>
      </c>
      <c r="N8060">
        <v>102.30000000000001</v>
      </c>
      <c r="O8060">
        <v>10</v>
      </c>
      <c r="P8060">
        <v>0</v>
      </c>
      <c r="Q8060">
        <v>26.598000000000006</v>
      </c>
    </row>
    <row r="8061" spans="1:17" x14ac:dyDescent="0.3">
      <c r="A8061" t="s">
        <v>17</v>
      </c>
      <c r="B8061" t="s">
        <v>2436</v>
      </c>
      <c r="C8061" t="s">
        <v>2437</v>
      </c>
      <c r="D8061" t="s">
        <v>20</v>
      </c>
      <c r="E8061" t="s">
        <v>21</v>
      </c>
      <c r="F8061" t="s">
        <v>269</v>
      </c>
      <c r="G8061" t="s">
        <v>187</v>
      </c>
      <c r="H8061">
        <v>60610</v>
      </c>
      <c r="I8061" t="s">
        <v>93</v>
      </c>
      <c r="J8061" t="s">
        <v>2252</v>
      </c>
      <c r="K8061" t="s">
        <v>39</v>
      </c>
      <c r="L8061" t="s">
        <v>508</v>
      </c>
      <c r="M8061" t="s">
        <v>2253</v>
      </c>
      <c r="N8061">
        <v>40.92</v>
      </c>
      <c r="O8061">
        <v>5</v>
      </c>
      <c r="P8061">
        <v>0.2</v>
      </c>
      <c r="Q8061">
        <v>3.0690000000000026</v>
      </c>
    </row>
    <row r="8062" spans="1:17" x14ac:dyDescent="0.3">
      <c r="A8062" t="s">
        <v>166</v>
      </c>
      <c r="B8062" t="s">
        <v>5464</v>
      </c>
      <c r="C8062" t="s">
        <v>5465</v>
      </c>
      <c r="D8062" t="s">
        <v>20</v>
      </c>
      <c r="E8062" t="s">
        <v>21</v>
      </c>
      <c r="F8062" t="s">
        <v>35</v>
      </c>
      <c r="G8062" t="s">
        <v>36</v>
      </c>
      <c r="H8062">
        <v>90008</v>
      </c>
      <c r="I8062" t="s">
        <v>37</v>
      </c>
      <c r="J8062" t="s">
        <v>2252</v>
      </c>
      <c r="K8062" t="s">
        <v>39</v>
      </c>
      <c r="L8062" t="s">
        <v>508</v>
      </c>
      <c r="M8062" t="s">
        <v>2253</v>
      </c>
      <c r="N8062">
        <v>20.46</v>
      </c>
      <c r="O8062">
        <v>2</v>
      </c>
      <c r="P8062">
        <v>0</v>
      </c>
      <c r="Q8062">
        <v>5.3196000000000012</v>
      </c>
    </row>
    <row r="8063" spans="1:17" x14ac:dyDescent="0.3">
      <c r="A8063" t="s">
        <v>166</v>
      </c>
      <c r="B8063" t="s">
        <v>838</v>
      </c>
      <c r="C8063" t="s">
        <v>839</v>
      </c>
      <c r="D8063" t="s">
        <v>34</v>
      </c>
      <c r="E8063" t="s">
        <v>21</v>
      </c>
      <c r="F8063" t="s">
        <v>5592</v>
      </c>
      <c r="G8063" t="s">
        <v>654</v>
      </c>
      <c r="H8063">
        <v>6460</v>
      </c>
      <c r="I8063" t="s">
        <v>131</v>
      </c>
      <c r="J8063" t="s">
        <v>2252</v>
      </c>
      <c r="K8063" t="s">
        <v>39</v>
      </c>
      <c r="L8063" t="s">
        <v>508</v>
      </c>
      <c r="M8063" t="s">
        <v>2253</v>
      </c>
      <c r="N8063">
        <v>30.69</v>
      </c>
      <c r="O8063">
        <v>3</v>
      </c>
      <c r="P8063">
        <v>0</v>
      </c>
      <c r="Q8063">
        <v>7.9794000000000018</v>
      </c>
    </row>
    <row r="8064" spans="1:17" x14ac:dyDescent="0.3">
      <c r="A8064" t="s">
        <v>42</v>
      </c>
      <c r="B8064" t="s">
        <v>303</v>
      </c>
      <c r="C8064" t="s">
        <v>304</v>
      </c>
      <c r="D8064" t="s">
        <v>34</v>
      </c>
      <c r="E8064" t="s">
        <v>21</v>
      </c>
      <c r="F8064" t="s">
        <v>84</v>
      </c>
      <c r="G8064" t="s">
        <v>85</v>
      </c>
      <c r="H8064">
        <v>98105</v>
      </c>
      <c r="I8064" t="s">
        <v>37</v>
      </c>
      <c r="J8064" t="s">
        <v>2252</v>
      </c>
      <c r="K8064" t="s">
        <v>39</v>
      </c>
      <c r="L8064" t="s">
        <v>508</v>
      </c>
      <c r="M8064" t="s">
        <v>2253</v>
      </c>
      <c r="N8064">
        <v>61.38</v>
      </c>
      <c r="O8064">
        <v>6</v>
      </c>
      <c r="P8064">
        <v>0</v>
      </c>
      <c r="Q8064">
        <v>15.958800000000004</v>
      </c>
    </row>
    <row r="8065" spans="1:17" x14ac:dyDescent="0.3">
      <c r="A8065" t="s">
        <v>42</v>
      </c>
      <c r="B8065" t="s">
        <v>1474</v>
      </c>
      <c r="C8065" t="s">
        <v>1475</v>
      </c>
      <c r="D8065" t="s">
        <v>20</v>
      </c>
      <c r="E8065" t="s">
        <v>21</v>
      </c>
      <c r="F8065" t="s">
        <v>1622</v>
      </c>
      <c r="G8065" t="s">
        <v>36</v>
      </c>
      <c r="H8065">
        <v>92804</v>
      </c>
      <c r="I8065" t="s">
        <v>37</v>
      </c>
      <c r="J8065" t="s">
        <v>2252</v>
      </c>
      <c r="K8065" t="s">
        <v>39</v>
      </c>
      <c r="L8065" t="s">
        <v>508</v>
      </c>
      <c r="M8065" t="s">
        <v>2253</v>
      </c>
      <c r="N8065">
        <v>51.150000000000006</v>
      </c>
      <c r="O8065">
        <v>5</v>
      </c>
      <c r="P8065">
        <v>0</v>
      </c>
      <c r="Q8065">
        <v>13.299000000000003</v>
      </c>
    </row>
    <row r="8066" spans="1:17" x14ac:dyDescent="0.3">
      <c r="A8066" t="s">
        <v>42</v>
      </c>
      <c r="B8066" t="s">
        <v>2646</v>
      </c>
      <c r="C8066" t="s">
        <v>2647</v>
      </c>
      <c r="D8066" t="s">
        <v>20</v>
      </c>
      <c r="E8066" t="s">
        <v>21</v>
      </c>
      <c r="F8066" t="s">
        <v>712</v>
      </c>
      <c r="G8066" t="s">
        <v>92</v>
      </c>
      <c r="H8066">
        <v>75220</v>
      </c>
      <c r="I8066" t="s">
        <v>93</v>
      </c>
      <c r="J8066" t="s">
        <v>4338</v>
      </c>
      <c r="K8066" t="s">
        <v>39</v>
      </c>
      <c r="L8066" t="s">
        <v>508</v>
      </c>
      <c r="M8066" t="s">
        <v>4339</v>
      </c>
      <c r="N8066">
        <v>11.184000000000001</v>
      </c>
      <c r="O8066">
        <v>1</v>
      </c>
      <c r="P8066">
        <v>0.2</v>
      </c>
      <c r="Q8066">
        <v>0.83879999999999999</v>
      </c>
    </row>
    <row r="8067" spans="1:17" x14ac:dyDescent="0.3">
      <c r="A8067" t="s">
        <v>42</v>
      </c>
      <c r="B8067" t="s">
        <v>877</v>
      </c>
      <c r="C8067" t="s">
        <v>878</v>
      </c>
      <c r="D8067" t="s">
        <v>34</v>
      </c>
      <c r="E8067" t="s">
        <v>21</v>
      </c>
      <c r="F8067" t="s">
        <v>1622</v>
      </c>
      <c r="G8067" t="s">
        <v>36</v>
      </c>
      <c r="H8067">
        <v>92804</v>
      </c>
      <c r="I8067" t="s">
        <v>37</v>
      </c>
      <c r="J8067" t="s">
        <v>4338</v>
      </c>
      <c r="K8067" t="s">
        <v>39</v>
      </c>
      <c r="L8067" t="s">
        <v>508</v>
      </c>
      <c r="M8067" t="s">
        <v>4339</v>
      </c>
      <c r="N8067">
        <v>13.98</v>
      </c>
      <c r="O8067">
        <v>1</v>
      </c>
      <c r="P8067">
        <v>0</v>
      </c>
      <c r="Q8067">
        <v>3.6348000000000003</v>
      </c>
    </row>
    <row r="8068" spans="1:17" x14ac:dyDescent="0.3">
      <c r="A8068" t="s">
        <v>42</v>
      </c>
      <c r="B8068" t="s">
        <v>2646</v>
      </c>
      <c r="C8068" t="s">
        <v>2647</v>
      </c>
      <c r="D8068" t="s">
        <v>20</v>
      </c>
      <c r="E8068" t="s">
        <v>21</v>
      </c>
      <c r="F8068" t="s">
        <v>4237</v>
      </c>
      <c r="G8068" t="s">
        <v>36</v>
      </c>
      <c r="H8068">
        <v>95823</v>
      </c>
      <c r="I8068" t="s">
        <v>37</v>
      </c>
      <c r="J8068" t="s">
        <v>4338</v>
      </c>
      <c r="K8068" t="s">
        <v>39</v>
      </c>
      <c r="L8068" t="s">
        <v>508</v>
      </c>
      <c r="M8068" t="s">
        <v>4339</v>
      </c>
      <c r="N8068">
        <v>27.96</v>
      </c>
      <c r="O8068">
        <v>2</v>
      </c>
      <c r="P8068">
        <v>0</v>
      </c>
      <c r="Q8068">
        <v>7.2696000000000005</v>
      </c>
    </row>
    <row r="8069" spans="1:17" x14ac:dyDescent="0.3">
      <c r="A8069" t="s">
        <v>166</v>
      </c>
      <c r="B8069" t="s">
        <v>1148</v>
      </c>
      <c r="C8069" t="s">
        <v>1149</v>
      </c>
      <c r="D8069" t="s">
        <v>34</v>
      </c>
      <c r="E8069" t="s">
        <v>21</v>
      </c>
      <c r="F8069" t="s">
        <v>4424</v>
      </c>
      <c r="G8069" t="s">
        <v>92</v>
      </c>
      <c r="H8069">
        <v>76117</v>
      </c>
      <c r="I8069" t="s">
        <v>93</v>
      </c>
      <c r="J8069" t="s">
        <v>4338</v>
      </c>
      <c r="K8069" t="s">
        <v>39</v>
      </c>
      <c r="L8069" t="s">
        <v>508</v>
      </c>
      <c r="M8069" t="s">
        <v>4339</v>
      </c>
      <c r="N8069">
        <v>22.368000000000002</v>
      </c>
      <c r="O8069">
        <v>2</v>
      </c>
      <c r="P8069">
        <v>0.2</v>
      </c>
      <c r="Q8069">
        <v>1.6776</v>
      </c>
    </row>
    <row r="8070" spans="1:17" x14ac:dyDescent="0.3">
      <c r="A8070" t="s">
        <v>42</v>
      </c>
      <c r="B8070" t="s">
        <v>88</v>
      </c>
      <c r="C8070" t="s">
        <v>89</v>
      </c>
      <c r="D8070" t="s">
        <v>90</v>
      </c>
      <c r="E8070" t="s">
        <v>21</v>
      </c>
      <c r="F8070" t="s">
        <v>290</v>
      </c>
      <c r="G8070" t="s">
        <v>210</v>
      </c>
      <c r="H8070">
        <v>49201</v>
      </c>
      <c r="I8070" t="s">
        <v>93</v>
      </c>
      <c r="J8070" t="s">
        <v>1222</v>
      </c>
      <c r="K8070" t="s">
        <v>39</v>
      </c>
      <c r="L8070" t="s">
        <v>508</v>
      </c>
      <c r="M8070" t="s">
        <v>1223</v>
      </c>
      <c r="N8070">
        <v>70.12</v>
      </c>
      <c r="O8070">
        <v>4</v>
      </c>
      <c r="P8070">
        <v>0</v>
      </c>
      <c r="Q8070">
        <v>21.035999999999994</v>
      </c>
    </row>
    <row r="8071" spans="1:17" x14ac:dyDescent="0.3">
      <c r="A8071" t="s">
        <v>42</v>
      </c>
      <c r="B8071" t="s">
        <v>3626</v>
      </c>
      <c r="C8071" t="s">
        <v>3627</v>
      </c>
      <c r="D8071" t="s">
        <v>90</v>
      </c>
      <c r="E8071" t="s">
        <v>21</v>
      </c>
      <c r="F8071" t="s">
        <v>3543</v>
      </c>
      <c r="G8071" t="s">
        <v>283</v>
      </c>
      <c r="H8071">
        <v>23434</v>
      </c>
      <c r="I8071" t="s">
        <v>24</v>
      </c>
      <c r="J8071" t="s">
        <v>1222</v>
      </c>
      <c r="K8071" t="s">
        <v>39</v>
      </c>
      <c r="L8071" t="s">
        <v>508</v>
      </c>
      <c r="M8071" t="s">
        <v>1223</v>
      </c>
      <c r="N8071">
        <v>35.06</v>
      </c>
      <c r="O8071">
        <v>2</v>
      </c>
      <c r="P8071">
        <v>0</v>
      </c>
      <c r="Q8071">
        <v>10.517999999999997</v>
      </c>
    </row>
    <row r="8072" spans="1:17" x14ac:dyDescent="0.3">
      <c r="A8072" t="s">
        <v>42</v>
      </c>
      <c r="B8072" t="s">
        <v>651</v>
      </c>
      <c r="C8072" t="s">
        <v>652</v>
      </c>
      <c r="D8072" t="s">
        <v>20</v>
      </c>
      <c r="E8072" t="s">
        <v>21</v>
      </c>
      <c r="F8072" t="s">
        <v>235</v>
      </c>
      <c r="G8072" t="s">
        <v>236</v>
      </c>
      <c r="H8072">
        <v>10024</v>
      </c>
      <c r="I8072" t="s">
        <v>131</v>
      </c>
      <c r="J8072" t="s">
        <v>1222</v>
      </c>
      <c r="K8072" t="s">
        <v>39</v>
      </c>
      <c r="L8072" t="s">
        <v>508</v>
      </c>
      <c r="M8072" t="s">
        <v>1223</v>
      </c>
      <c r="N8072">
        <v>122.71000000000001</v>
      </c>
      <c r="O8072">
        <v>7</v>
      </c>
      <c r="P8072">
        <v>0</v>
      </c>
      <c r="Q8072">
        <v>36.812999999999988</v>
      </c>
    </row>
    <row r="8073" spans="1:17" x14ac:dyDescent="0.3">
      <c r="A8073" t="s">
        <v>166</v>
      </c>
      <c r="B8073" t="s">
        <v>1977</v>
      </c>
      <c r="C8073" t="s">
        <v>1978</v>
      </c>
      <c r="D8073" t="s">
        <v>90</v>
      </c>
      <c r="E8073" t="s">
        <v>21</v>
      </c>
      <c r="F8073" t="s">
        <v>1273</v>
      </c>
      <c r="G8073" t="s">
        <v>23</v>
      </c>
      <c r="H8073">
        <v>40475</v>
      </c>
      <c r="I8073" t="s">
        <v>24</v>
      </c>
      <c r="J8073" t="s">
        <v>1222</v>
      </c>
      <c r="K8073" t="s">
        <v>39</v>
      </c>
      <c r="L8073" t="s">
        <v>508</v>
      </c>
      <c r="M8073" t="s">
        <v>1223</v>
      </c>
      <c r="N8073">
        <v>35.06</v>
      </c>
      <c r="O8073">
        <v>2</v>
      </c>
      <c r="P8073">
        <v>0</v>
      </c>
      <c r="Q8073">
        <v>10.517999999999997</v>
      </c>
    </row>
    <row r="8074" spans="1:17" x14ac:dyDescent="0.3">
      <c r="A8074" t="s">
        <v>42</v>
      </c>
      <c r="B8074" t="s">
        <v>4967</v>
      </c>
      <c r="C8074" t="s">
        <v>4968</v>
      </c>
      <c r="D8074" t="s">
        <v>90</v>
      </c>
      <c r="E8074" t="s">
        <v>21</v>
      </c>
      <c r="F8074" t="s">
        <v>2933</v>
      </c>
      <c r="G8074" t="s">
        <v>78</v>
      </c>
      <c r="H8074">
        <v>27834</v>
      </c>
      <c r="I8074" t="s">
        <v>24</v>
      </c>
      <c r="J8074" t="s">
        <v>1222</v>
      </c>
      <c r="K8074" t="s">
        <v>39</v>
      </c>
      <c r="L8074" t="s">
        <v>508</v>
      </c>
      <c r="M8074" t="s">
        <v>1223</v>
      </c>
      <c r="N8074">
        <v>28.048000000000002</v>
      </c>
      <c r="O8074">
        <v>2</v>
      </c>
      <c r="P8074">
        <v>0.2</v>
      </c>
      <c r="Q8074">
        <v>3.5059999999999967</v>
      </c>
    </row>
    <row r="8075" spans="1:17" x14ac:dyDescent="0.3">
      <c r="A8075" t="s">
        <v>42</v>
      </c>
      <c r="B8075" t="s">
        <v>1036</v>
      </c>
      <c r="C8075" t="s">
        <v>1037</v>
      </c>
      <c r="D8075" t="s">
        <v>20</v>
      </c>
      <c r="E8075" t="s">
        <v>21</v>
      </c>
      <c r="F8075" t="s">
        <v>112</v>
      </c>
      <c r="G8075" t="s">
        <v>36</v>
      </c>
      <c r="H8075">
        <v>94109</v>
      </c>
      <c r="I8075" t="s">
        <v>37</v>
      </c>
      <c r="J8075" t="s">
        <v>1222</v>
      </c>
      <c r="K8075" t="s">
        <v>39</v>
      </c>
      <c r="L8075" t="s">
        <v>508</v>
      </c>
      <c r="M8075" t="s">
        <v>1223</v>
      </c>
      <c r="N8075">
        <v>35.06</v>
      </c>
      <c r="O8075">
        <v>2</v>
      </c>
      <c r="P8075">
        <v>0</v>
      </c>
      <c r="Q8075">
        <v>10.517999999999997</v>
      </c>
    </row>
    <row r="8076" spans="1:17" x14ac:dyDescent="0.3">
      <c r="A8076" t="s">
        <v>42</v>
      </c>
      <c r="B8076" t="s">
        <v>981</v>
      </c>
      <c r="C8076" t="s">
        <v>982</v>
      </c>
      <c r="D8076" t="s">
        <v>20</v>
      </c>
      <c r="E8076" t="s">
        <v>21</v>
      </c>
      <c r="F8076" t="s">
        <v>235</v>
      </c>
      <c r="G8076" t="s">
        <v>236</v>
      </c>
      <c r="H8076">
        <v>10011</v>
      </c>
      <c r="I8076" t="s">
        <v>131</v>
      </c>
      <c r="J8076" t="s">
        <v>1222</v>
      </c>
      <c r="K8076" t="s">
        <v>39</v>
      </c>
      <c r="L8076" t="s">
        <v>508</v>
      </c>
      <c r="M8076" t="s">
        <v>1223</v>
      </c>
      <c r="N8076">
        <v>70.12</v>
      </c>
      <c r="O8076">
        <v>4</v>
      </c>
      <c r="P8076">
        <v>0</v>
      </c>
      <c r="Q8076">
        <v>21.035999999999994</v>
      </c>
    </row>
    <row r="8077" spans="1:17" x14ac:dyDescent="0.3">
      <c r="A8077" t="s">
        <v>42</v>
      </c>
      <c r="B8077" t="s">
        <v>1989</v>
      </c>
      <c r="C8077" t="s">
        <v>1990</v>
      </c>
      <c r="D8077" t="s">
        <v>34</v>
      </c>
      <c r="E8077" t="s">
        <v>21</v>
      </c>
      <c r="F8077" t="s">
        <v>4039</v>
      </c>
      <c r="G8077" t="s">
        <v>523</v>
      </c>
      <c r="H8077">
        <v>63116</v>
      </c>
      <c r="I8077" t="s">
        <v>93</v>
      </c>
      <c r="J8077" t="s">
        <v>1222</v>
      </c>
      <c r="K8077" t="s">
        <v>39</v>
      </c>
      <c r="L8077" t="s">
        <v>508</v>
      </c>
      <c r="M8077" t="s">
        <v>1223</v>
      </c>
      <c r="N8077">
        <v>52.59</v>
      </c>
      <c r="O8077">
        <v>3</v>
      </c>
      <c r="P8077">
        <v>0</v>
      </c>
      <c r="Q8077">
        <v>15.776999999999996</v>
      </c>
    </row>
    <row r="8078" spans="1:17" x14ac:dyDescent="0.3">
      <c r="A8078" t="s">
        <v>42</v>
      </c>
      <c r="B8078" t="s">
        <v>1552</v>
      </c>
      <c r="C8078" t="s">
        <v>1553</v>
      </c>
      <c r="D8078" t="s">
        <v>20</v>
      </c>
      <c r="E8078" t="s">
        <v>21</v>
      </c>
      <c r="F8078" t="s">
        <v>129</v>
      </c>
      <c r="G8078" t="s">
        <v>130</v>
      </c>
      <c r="H8078">
        <v>19134</v>
      </c>
      <c r="I8078" t="s">
        <v>131</v>
      </c>
      <c r="J8078" t="s">
        <v>1556</v>
      </c>
      <c r="K8078" t="s">
        <v>39</v>
      </c>
      <c r="L8078" t="s">
        <v>508</v>
      </c>
      <c r="M8078" t="s">
        <v>1557</v>
      </c>
      <c r="N8078">
        <v>666.24800000000005</v>
      </c>
      <c r="O8078">
        <v>1</v>
      </c>
      <c r="P8078">
        <v>0.2</v>
      </c>
      <c r="Q8078">
        <v>-149.9058</v>
      </c>
    </row>
    <row r="8079" spans="1:17" x14ac:dyDescent="0.3">
      <c r="A8079" t="s">
        <v>17</v>
      </c>
      <c r="B8079" t="s">
        <v>2441</v>
      </c>
      <c r="C8079" t="s">
        <v>2442</v>
      </c>
      <c r="D8079" t="s">
        <v>20</v>
      </c>
      <c r="E8079" t="s">
        <v>21</v>
      </c>
      <c r="F8079" t="s">
        <v>129</v>
      </c>
      <c r="G8079" t="s">
        <v>130</v>
      </c>
      <c r="H8079">
        <v>19134</v>
      </c>
      <c r="I8079" t="s">
        <v>131</v>
      </c>
      <c r="J8079" t="s">
        <v>1556</v>
      </c>
      <c r="K8079" t="s">
        <v>39</v>
      </c>
      <c r="L8079" t="s">
        <v>508</v>
      </c>
      <c r="M8079" t="s">
        <v>1557</v>
      </c>
      <c r="N8079">
        <v>4663.7360000000008</v>
      </c>
      <c r="O8079">
        <v>7</v>
      </c>
      <c r="P8079">
        <v>0.2</v>
      </c>
      <c r="Q8079">
        <v>-1049.3406</v>
      </c>
    </row>
    <row r="8080" spans="1:17" x14ac:dyDescent="0.3">
      <c r="A8080" t="s">
        <v>17</v>
      </c>
      <c r="B8080" t="s">
        <v>4336</v>
      </c>
      <c r="C8080" t="s">
        <v>4337</v>
      </c>
      <c r="D8080" t="s">
        <v>34</v>
      </c>
      <c r="E8080" t="s">
        <v>21</v>
      </c>
      <c r="F8080" t="s">
        <v>2374</v>
      </c>
      <c r="G8080" t="s">
        <v>283</v>
      </c>
      <c r="H8080">
        <v>22304</v>
      </c>
      <c r="I8080" t="s">
        <v>24</v>
      </c>
      <c r="J8080" t="s">
        <v>1556</v>
      </c>
      <c r="K8080" t="s">
        <v>39</v>
      </c>
      <c r="L8080" t="s">
        <v>508</v>
      </c>
      <c r="M8080" t="s">
        <v>1557</v>
      </c>
      <c r="N8080">
        <v>4164.0499999999993</v>
      </c>
      <c r="O8080">
        <v>5</v>
      </c>
      <c r="P8080">
        <v>0</v>
      </c>
      <c r="Q8080">
        <v>83.281000000000063</v>
      </c>
    </row>
    <row r="8081" spans="1:17" x14ac:dyDescent="0.3">
      <c r="A8081" t="s">
        <v>166</v>
      </c>
      <c r="B8081" t="s">
        <v>3790</v>
      </c>
      <c r="C8081" t="s">
        <v>3791</v>
      </c>
      <c r="D8081" t="s">
        <v>20</v>
      </c>
      <c r="E8081" t="s">
        <v>21</v>
      </c>
      <c r="F8081" t="s">
        <v>3481</v>
      </c>
      <c r="G8081" t="s">
        <v>644</v>
      </c>
      <c r="H8081">
        <v>70506</v>
      </c>
      <c r="I8081" t="s">
        <v>24</v>
      </c>
      <c r="J8081" t="s">
        <v>1556</v>
      </c>
      <c r="K8081" t="s">
        <v>39</v>
      </c>
      <c r="L8081" t="s">
        <v>508</v>
      </c>
      <c r="M8081" t="s">
        <v>1557</v>
      </c>
      <c r="N8081">
        <v>1665.62</v>
      </c>
      <c r="O8081">
        <v>2</v>
      </c>
      <c r="P8081">
        <v>0</v>
      </c>
      <c r="Q8081">
        <v>33.312400000000025</v>
      </c>
    </row>
    <row r="8082" spans="1:17" x14ac:dyDescent="0.3">
      <c r="A8082" t="s">
        <v>42</v>
      </c>
      <c r="B8082" t="s">
        <v>2375</v>
      </c>
      <c r="C8082" t="s">
        <v>2376</v>
      </c>
      <c r="D8082" t="s">
        <v>20</v>
      </c>
      <c r="E8082" t="s">
        <v>21</v>
      </c>
      <c r="F8082" t="s">
        <v>705</v>
      </c>
      <c r="G8082" t="s">
        <v>400</v>
      </c>
      <c r="H8082">
        <v>80219</v>
      </c>
      <c r="I8082" t="s">
        <v>37</v>
      </c>
      <c r="J8082" t="s">
        <v>1556</v>
      </c>
      <c r="K8082" t="s">
        <v>39</v>
      </c>
      <c r="L8082" t="s">
        <v>508</v>
      </c>
      <c r="M8082" t="s">
        <v>1557</v>
      </c>
      <c r="N8082">
        <v>1332.4960000000001</v>
      </c>
      <c r="O8082">
        <v>2</v>
      </c>
      <c r="P8082">
        <v>0.2</v>
      </c>
      <c r="Q8082">
        <v>-299.8116</v>
      </c>
    </row>
    <row r="8083" spans="1:17" x14ac:dyDescent="0.3">
      <c r="A8083" t="s">
        <v>17</v>
      </c>
      <c r="B8083" t="s">
        <v>3039</v>
      </c>
      <c r="C8083" t="s">
        <v>3040</v>
      </c>
      <c r="D8083" t="s">
        <v>34</v>
      </c>
      <c r="E8083" t="s">
        <v>21</v>
      </c>
      <c r="F8083" t="s">
        <v>282</v>
      </c>
      <c r="G8083" t="s">
        <v>523</v>
      </c>
      <c r="H8083">
        <v>65807</v>
      </c>
      <c r="I8083" t="s">
        <v>93</v>
      </c>
      <c r="J8083" t="s">
        <v>1556</v>
      </c>
      <c r="K8083" t="s">
        <v>39</v>
      </c>
      <c r="L8083" t="s">
        <v>508</v>
      </c>
      <c r="M8083" t="s">
        <v>1557</v>
      </c>
      <c r="N8083">
        <v>4164.0499999999993</v>
      </c>
      <c r="O8083">
        <v>5</v>
      </c>
      <c r="P8083">
        <v>0</v>
      </c>
      <c r="Q8083">
        <v>83.281000000000063</v>
      </c>
    </row>
    <row r="8084" spans="1:17" x14ac:dyDescent="0.3">
      <c r="A8084" t="s">
        <v>42</v>
      </c>
      <c r="B8084" t="s">
        <v>1718</v>
      </c>
      <c r="C8084" t="s">
        <v>1719</v>
      </c>
      <c r="D8084" t="s">
        <v>20</v>
      </c>
      <c r="E8084" t="s">
        <v>21</v>
      </c>
      <c r="F8084" t="s">
        <v>435</v>
      </c>
      <c r="G8084" t="s">
        <v>1107</v>
      </c>
      <c r="H8084">
        <v>31907</v>
      </c>
      <c r="I8084" t="s">
        <v>24</v>
      </c>
      <c r="J8084" t="s">
        <v>5043</v>
      </c>
      <c r="K8084" t="s">
        <v>39</v>
      </c>
      <c r="L8084" t="s">
        <v>508</v>
      </c>
      <c r="M8084" t="s">
        <v>5044</v>
      </c>
      <c r="N8084">
        <v>5.04</v>
      </c>
      <c r="O8084">
        <v>2</v>
      </c>
      <c r="P8084">
        <v>0</v>
      </c>
      <c r="Q8084">
        <v>0.15120000000000022</v>
      </c>
    </row>
    <row r="8085" spans="1:17" x14ac:dyDescent="0.3">
      <c r="A8085" t="s">
        <v>42</v>
      </c>
      <c r="B8085" t="s">
        <v>1618</v>
      </c>
      <c r="C8085" t="s">
        <v>1619</v>
      </c>
      <c r="D8085" t="s">
        <v>20</v>
      </c>
      <c r="E8085" t="s">
        <v>21</v>
      </c>
      <c r="F8085" t="s">
        <v>235</v>
      </c>
      <c r="G8085" t="s">
        <v>236</v>
      </c>
      <c r="H8085">
        <v>10035</v>
      </c>
      <c r="I8085" t="s">
        <v>131</v>
      </c>
      <c r="J8085" t="s">
        <v>5043</v>
      </c>
      <c r="K8085" t="s">
        <v>39</v>
      </c>
      <c r="L8085" t="s">
        <v>508</v>
      </c>
      <c r="M8085" t="s">
        <v>5044</v>
      </c>
      <c r="N8085">
        <v>5.04</v>
      </c>
      <c r="O8085">
        <v>2</v>
      </c>
      <c r="P8085">
        <v>0</v>
      </c>
      <c r="Q8085">
        <v>0.15120000000000022</v>
      </c>
    </row>
    <row r="8086" spans="1:17" x14ac:dyDescent="0.3">
      <c r="A8086" t="s">
        <v>42</v>
      </c>
      <c r="B8086" t="s">
        <v>1386</v>
      </c>
      <c r="C8086" t="s">
        <v>1387</v>
      </c>
      <c r="D8086" t="s">
        <v>90</v>
      </c>
      <c r="E8086" t="s">
        <v>21</v>
      </c>
      <c r="F8086" t="s">
        <v>476</v>
      </c>
      <c r="G8086" t="s">
        <v>275</v>
      </c>
      <c r="H8086">
        <v>85023</v>
      </c>
      <c r="I8086" t="s">
        <v>37</v>
      </c>
      <c r="J8086" t="s">
        <v>1392</v>
      </c>
      <c r="K8086" t="s">
        <v>39</v>
      </c>
      <c r="L8086" t="s">
        <v>508</v>
      </c>
      <c r="M8086" t="s">
        <v>1393</v>
      </c>
      <c r="N8086">
        <v>185.376</v>
      </c>
      <c r="O8086">
        <v>2</v>
      </c>
      <c r="P8086">
        <v>0.2</v>
      </c>
      <c r="Q8086">
        <v>-34.758000000000017</v>
      </c>
    </row>
    <row r="8087" spans="1:17" x14ac:dyDescent="0.3">
      <c r="A8087" t="s">
        <v>42</v>
      </c>
      <c r="B8087" t="s">
        <v>3013</v>
      </c>
      <c r="C8087" t="s">
        <v>3014</v>
      </c>
      <c r="D8087" t="s">
        <v>34</v>
      </c>
      <c r="E8087" t="s">
        <v>21</v>
      </c>
      <c r="F8087" t="s">
        <v>35</v>
      </c>
      <c r="G8087" t="s">
        <v>36</v>
      </c>
      <c r="H8087">
        <v>90032</v>
      </c>
      <c r="I8087" t="s">
        <v>37</v>
      </c>
      <c r="J8087" t="s">
        <v>1392</v>
      </c>
      <c r="K8087" t="s">
        <v>39</v>
      </c>
      <c r="L8087" t="s">
        <v>508</v>
      </c>
      <c r="M8087" t="s">
        <v>1393</v>
      </c>
      <c r="N8087">
        <v>579.29999999999995</v>
      </c>
      <c r="O8087">
        <v>5</v>
      </c>
      <c r="P8087">
        <v>0</v>
      </c>
      <c r="Q8087">
        <v>28.964999999999961</v>
      </c>
    </row>
    <row r="8088" spans="1:17" x14ac:dyDescent="0.3">
      <c r="A8088" t="s">
        <v>17</v>
      </c>
      <c r="B8088" t="s">
        <v>4773</v>
      </c>
      <c r="C8088" t="s">
        <v>4774</v>
      </c>
      <c r="D8088" t="s">
        <v>34</v>
      </c>
      <c r="E8088" t="s">
        <v>21</v>
      </c>
      <c r="F8088" t="s">
        <v>2976</v>
      </c>
      <c r="G8088" t="s">
        <v>1217</v>
      </c>
      <c r="H8088">
        <v>2908</v>
      </c>
      <c r="I8088" t="s">
        <v>131</v>
      </c>
      <c r="J8088" t="s">
        <v>1392</v>
      </c>
      <c r="K8088" t="s">
        <v>39</v>
      </c>
      <c r="L8088" t="s">
        <v>508</v>
      </c>
      <c r="M8088" t="s">
        <v>1393</v>
      </c>
      <c r="N8088">
        <v>695.16</v>
      </c>
      <c r="O8088">
        <v>6</v>
      </c>
      <c r="P8088">
        <v>0</v>
      </c>
      <c r="Q8088">
        <v>34.757999999999953</v>
      </c>
    </row>
    <row r="8089" spans="1:17" x14ac:dyDescent="0.3">
      <c r="A8089" t="s">
        <v>17</v>
      </c>
      <c r="B8089" t="s">
        <v>676</v>
      </c>
      <c r="C8089" t="s">
        <v>677</v>
      </c>
      <c r="D8089" t="s">
        <v>34</v>
      </c>
      <c r="E8089" t="s">
        <v>21</v>
      </c>
      <c r="F8089" t="s">
        <v>235</v>
      </c>
      <c r="G8089" t="s">
        <v>236</v>
      </c>
      <c r="H8089">
        <v>10011</v>
      </c>
      <c r="I8089" t="s">
        <v>131</v>
      </c>
      <c r="J8089" t="s">
        <v>1392</v>
      </c>
      <c r="K8089" t="s">
        <v>39</v>
      </c>
      <c r="L8089" t="s">
        <v>508</v>
      </c>
      <c r="M8089" t="s">
        <v>1393</v>
      </c>
      <c r="N8089">
        <v>347.58</v>
      </c>
      <c r="O8089">
        <v>3</v>
      </c>
      <c r="P8089">
        <v>0</v>
      </c>
      <c r="Q8089">
        <v>17.378999999999976</v>
      </c>
    </row>
    <row r="8090" spans="1:17" x14ac:dyDescent="0.3">
      <c r="A8090" t="s">
        <v>42</v>
      </c>
      <c r="B8090" t="s">
        <v>3912</v>
      </c>
      <c r="C8090" t="s">
        <v>3913</v>
      </c>
      <c r="D8090" t="s">
        <v>20</v>
      </c>
      <c r="E8090" t="s">
        <v>21</v>
      </c>
      <c r="F8090" t="s">
        <v>1700</v>
      </c>
      <c r="G8090" t="s">
        <v>283</v>
      </c>
      <c r="H8090">
        <v>24153</v>
      </c>
      <c r="I8090" t="s">
        <v>24</v>
      </c>
      <c r="J8090" t="s">
        <v>1392</v>
      </c>
      <c r="K8090" t="s">
        <v>39</v>
      </c>
      <c r="L8090" t="s">
        <v>508</v>
      </c>
      <c r="M8090" t="s">
        <v>1393</v>
      </c>
      <c r="N8090">
        <v>231.72</v>
      </c>
      <c r="O8090">
        <v>2</v>
      </c>
      <c r="P8090">
        <v>0</v>
      </c>
      <c r="Q8090">
        <v>11.585999999999984</v>
      </c>
    </row>
    <row r="8091" spans="1:17" x14ac:dyDescent="0.3">
      <c r="A8091" t="s">
        <v>17</v>
      </c>
      <c r="B8091" t="s">
        <v>380</v>
      </c>
      <c r="C8091" t="s">
        <v>381</v>
      </c>
      <c r="D8091" t="s">
        <v>34</v>
      </c>
      <c r="E8091" t="s">
        <v>21</v>
      </c>
      <c r="F8091" t="s">
        <v>409</v>
      </c>
      <c r="G8091" t="s">
        <v>78</v>
      </c>
      <c r="H8091">
        <v>28205</v>
      </c>
      <c r="I8091" t="s">
        <v>24</v>
      </c>
      <c r="J8091" t="s">
        <v>1392</v>
      </c>
      <c r="K8091" t="s">
        <v>39</v>
      </c>
      <c r="L8091" t="s">
        <v>508</v>
      </c>
      <c r="M8091" t="s">
        <v>1393</v>
      </c>
      <c r="N8091">
        <v>185.376</v>
      </c>
      <c r="O8091">
        <v>2</v>
      </c>
      <c r="P8091">
        <v>0.2</v>
      </c>
      <c r="Q8091">
        <v>-34.758000000000017</v>
      </c>
    </row>
    <row r="8092" spans="1:17" x14ac:dyDescent="0.3">
      <c r="A8092" t="s">
        <v>1122</v>
      </c>
      <c r="B8092" t="s">
        <v>2383</v>
      </c>
      <c r="C8092" t="s">
        <v>2384</v>
      </c>
      <c r="D8092" t="s">
        <v>34</v>
      </c>
      <c r="E8092" t="s">
        <v>21</v>
      </c>
      <c r="F8092" t="s">
        <v>35</v>
      </c>
      <c r="G8092" t="s">
        <v>36</v>
      </c>
      <c r="H8092">
        <v>90036</v>
      </c>
      <c r="I8092" t="s">
        <v>37</v>
      </c>
      <c r="J8092" t="s">
        <v>1392</v>
      </c>
      <c r="K8092" t="s">
        <v>39</v>
      </c>
      <c r="L8092" t="s">
        <v>508</v>
      </c>
      <c r="M8092" t="s">
        <v>1393</v>
      </c>
      <c r="N8092">
        <v>231.72</v>
      </c>
      <c r="O8092">
        <v>2</v>
      </c>
      <c r="P8092">
        <v>0</v>
      </c>
      <c r="Q8092">
        <v>11.585999999999984</v>
      </c>
    </row>
    <row r="8093" spans="1:17" x14ac:dyDescent="0.3">
      <c r="A8093" t="s">
        <v>42</v>
      </c>
      <c r="B8093" t="s">
        <v>3922</v>
      </c>
      <c r="C8093" t="s">
        <v>3923</v>
      </c>
      <c r="D8093" t="s">
        <v>20</v>
      </c>
      <c r="E8093" t="s">
        <v>21</v>
      </c>
      <c r="F8093" t="s">
        <v>3239</v>
      </c>
      <c r="G8093" t="s">
        <v>92</v>
      </c>
      <c r="H8093">
        <v>75061</v>
      </c>
      <c r="I8093" t="s">
        <v>93</v>
      </c>
      <c r="J8093" t="s">
        <v>1392</v>
      </c>
      <c r="K8093" t="s">
        <v>39</v>
      </c>
      <c r="L8093" t="s">
        <v>508</v>
      </c>
      <c r="M8093" t="s">
        <v>1393</v>
      </c>
      <c r="N8093">
        <v>185.376</v>
      </c>
      <c r="O8093">
        <v>2</v>
      </c>
      <c r="P8093">
        <v>0.2</v>
      </c>
      <c r="Q8093">
        <v>-34.758000000000017</v>
      </c>
    </row>
    <row r="8094" spans="1:17" x14ac:dyDescent="0.3">
      <c r="A8094" t="s">
        <v>166</v>
      </c>
      <c r="B8094" t="s">
        <v>194</v>
      </c>
      <c r="C8094" t="s">
        <v>195</v>
      </c>
      <c r="D8094" t="s">
        <v>34</v>
      </c>
      <c r="E8094" t="s">
        <v>21</v>
      </c>
      <c r="F8094" t="s">
        <v>3342</v>
      </c>
      <c r="G8094" t="s">
        <v>275</v>
      </c>
      <c r="H8094">
        <v>85281</v>
      </c>
      <c r="I8094" t="s">
        <v>37</v>
      </c>
      <c r="J8094" t="s">
        <v>4844</v>
      </c>
      <c r="K8094" t="s">
        <v>39</v>
      </c>
      <c r="L8094" t="s">
        <v>508</v>
      </c>
      <c r="M8094" t="s">
        <v>4845</v>
      </c>
      <c r="N8094">
        <v>15.36</v>
      </c>
      <c r="O8094">
        <v>2</v>
      </c>
      <c r="P8094">
        <v>0.2</v>
      </c>
      <c r="Q8094">
        <v>-3.2639999999999993</v>
      </c>
    </row>
    <row r="8095" spans="1:17" x14ac:dyDescent="0.3">
      <c r="A8095" t="s">
        <v>42</v>
      </c>
      <c r="B8095" t="s">
        <v>2818</v>
      </c>
      <c r="C8095" t="s">
        <v>2819</v>
      </c>
      <c r="D8095" t="s">
        <v>90</v>
      </c>
      <c r="E8095" t="s">
        <v>21</v>
      </c>
      <c r="F8095" t="s">
        <v>163</v>
      </c>
      <c r="G8095" t="s">
        <v>92</v>
      </c>
      <c r="H8095">
        <v>77036</v>
      </c>
      <c r="I8095" t="s">
        <v>93</v>
      </c>
      <c r="J8095" t="s">
        <v>4844</v>
      </c>
      <c r="K8095" t="s">
        <v>39</v>
      </c>
      <c r="L8095" t="s">
        <v>508</v>
      </c>
      <c r="M8095" t="s">
        <v>4845</v>
      </c>
      <c r="N8095">
        <v>69.12</v>
      </c>
      <c r="O8095">
        <v>9</v>
      </c>
      <c r="P8095">
        <v>0.2</v>
      </c>
      <c r="Q8095">
        <v>-14.687999999999999</v>
      </c>
    </row>
    <row r="8096" spans="1:17" x14ac:dyDescent="0.3">
      <c r="A8096" t="s">
        <v>42</v>
      </c>
      <c r="B8096" t="s">
        <v>4934</v>
      </c>
      <c r="C8096" t="s">
        <v>4935</v>
      </c>
      <c r="D8096" t="s">
        <v>34</v>
      </c>
      <c r="E8096" t="s">
        <v>21</v>
      </c>
      <c r="F8096" t="s">
        <v>712</v>
      </c>
      <c r="G8096" t="s">
        <v>92</v>
      </c>
      <c r="H8096">
        <v>75220</v>
      </c>
      <c r="I8096" t="s">
        <v>93</v>
      </c>
      <c r="J8096" t="s">
        <v>4844</v>
      </c>
      <c r="K8096" t="s">
        <v>39</v>
      </c>
      <c r="L8096" t="s">
        <v>508</v>
      </c>
      <c r="M8096" t="s">
        <v>4845</v>
      </c>
      <c r="N8096">
        <v>23.04</v>
      </c>
      <c r="O8096">
        <v>3</v>
      </c>
      <c r="P8096">
        <v>0.2</v>
      </c>
      <c r="Q8096">
        <v>-4.895999999999999</v>
      </c>
    </row>
    <row r="8097" spans="1:17" x14ac:dyDescent="0.3">
      <c r="A8097" t="s">
        <v>17</v>
      </c>
      <c r="B8097" t="s">
        <v>2097</v>
      </c>
      <c r="C8097" t="s">
        <v>2098</v>
      </c>
      <c r="D8097" t="s">
        <v>20</v>
      </c>
      <c r="E8097" t="s">
        <v>21</v>
      </c>
      <c r="F8097" t="s">
        <v>84</v>
      </c>
      <c r="G8097" t="s">
        <v>85</v>
      </c>
      <c r="H8097">
        <v>98115</v>
      </c>
      <c r="I8097" t="s">
        <v>37</v>
      </c>
      <c r="J8097" t="s">
        <v>4844</v>
      </c>
      <c r="K8097" t="s">
        <v>39</v>
      </c>
      <c r="L8097" t="s">
        <v>508</v>
      </c>
      <c r="M8097" t="s">
        <v>4845</v>
      </c>
      <c r="N8097">
        <v>28.799999999999997</v>
      </c>
      <c r="O8097">
        <v>3</v>
      </c>
      <c r="P8097">
        <v>0</v>
      </c>
      <c r="Q8097">
        <v>0.86400000000000077</v>
      </c>
    </row>
    <row r="8098" spans="1:17" x14ac:dyDescent="0.3">
      <c r="A8098" t="s">
        <v>17</v>
      </c>
      <c r="B8098" t="s">
        <v>1409</v>
      </c>
      <c r="C8098" t="s">
        <v>1410</v>
      </c>
      <c r="D8098" t="s">
        <v>20</v>
      </c>
      <c r="E8098" t="s">
        <v>21</v>
      </c>
      <c r="F8098" t="s">
        <v>4987</v>
      </c>
      <c r="G8098" t="s">
        <v>46</v>
      </c>
      <c r="H8098">
        <v>33161</v>
      </c>
      <c r="I8098" t="s">
        <v>24</v>
      </c>
      <c r="J8098" t="s">
        <v>5873</v>
      </c>
      <c r="K8098" t="s">
        <v>39</v>
      </c>
      <c r="L8098" t="s">
        <v>508</v>
      </c>
      <c r="M8098" t="s">
        <v>5874</v>
      </c>
      <c r="N8098">
        <v>7.6320000000000014</v>
      </c>
      <c r="O8098">
        <v>3</v>
      </c>
      <c r="P8098">
        <v>0.2</v>
      </c>
      <c r="Q8098">
        <v>-1.8126000000000002</v>
      </c>
    </row>
    <row r="8099" spans="1:17" x14ac:dyDescent="0.3">
      <c r="A8099" t="s">
        <v>42</v>
      </c>
      <c r="B8099" t="s">
        <v>1239</v>
      </c>
      <c r="C8099" t="s">
        <v>1240</v>
      </c>
      <c r="D8099" t="s">
        <v>20</v>
      </c>
      <c r="E8099" t="s">
        <v>21</v>
      </c>
      <c r="F8099" t="s">
        <v>235</v>
      </c>
      <c r="G8099" t="s">
        <v>236</v>
      </c>
      <c r="H8099">
        <v>10035</v>
      </c>
      <c r="I8099" t="s">
        <v>131</v>
      </c>
      <c r="J8099" t="s">
        <v>5873</v>
      </c>
      <c r="K8099" t="s">
        <v>39</v>
      </c>
      <c r="L8099" t="s">
        <v>508</v>
      </c>
      <c r="M8099" t="s">
        <v>5874</v>
      </c>
      <c r="N8099">
        <v>6.36</v>
      </c>
      <c r="O8099">
        <v>2</v>
      </c>
      <c r="P8099">
        <v>0</v>
      </c>
      <c r="Q8099">
        <v>6.3600000000000101E-2</v>
      </c>
    </row>
    <row r="8100" spans="1:17" x14ac:dyDescent="0.3">
      <c r="A8100" t="s">
        <v>166</v>
      </c>
      <c r="B8100" t="s">
        <v>1718</v>
      </c>
      <c r="C8100" t="s">
        <v>1719</v>
      </c>
      <c r="D8100" t="s">
        <v>20</v>
      </c>
      <c r="E8100" t="s">
        <v>21</v>
      </c>
      <c r="F8100" t="s">
        <v>129</v>
      </c>
      <c r="G8100" t="s">
        <v>130</v>
      </c>
      <c r="H8100">
        <v>19134</v>
      </c>
      <c r="I8100" t="s">
        <v>131</v>
      </c>
      <c r="J8100" t="s">
        <v>1720</v>
      </c>
      <c r="K8100" t="s">
        <v>39</v>
      </c>
      <c r="L8100" t="s">
        <v>508</v>
      </c>
      <c r="M8100" t="s">
        <v>1721</v>
      </c>
      <c r="N8100">
        <v>11.632</v>
      </c>
      <c r="O8100">
        <v>2</v>
      </c>
      <c r="P8100">
        <v>0.2</v>
      </c>
      <c r="Q8100">
        <v>1.0178000000000007</v>
      </c>
    </row>
    <row r="8101" spans="1:17" x14ac:dyDescent="0.3">
      <c r="A8101" t="s">
        <v>17</v>
      </c>
      <c r="B8101" t="s">
        <v>82</v>
      </c>
      <c r="C8101" t="s">
        <v>83</v>
      </c>
      <c r="D8101" t="s">
        <v>20</v>
      </c>
      <c r="E8101" t="s">
        <v>21</v>
      </c>
      <c r="F8101" t="s">
        <v>2192</v>
      </c>
      <c r="G8101" t="s">
        <v>316</v>
      </c>
      <c r="H8101">
        <v>35630</v>
      </c>
      <c r="I8101" t="s">
        <v>24</v>
      </c>
      <c r="J8101" t="s">
        <v>1720</v>
      </c>
      <c r="K8101" t="s">
        <v>39</v>
      </c>
      <c r="L8101" t="s">
        <v>508</v>
      </c>
      <c r="M8101" t="s">
        <v>1721</v>
      </c>
      <c r="N8101">
        <v>7.27</v>
      </c>
      <c r="O8101">
        <v>1</v>
      </c>
      <c r="P8101">
        <v>0</v>
      </c>
      <c r="Q8101">
        <v>1.9629000000000003</v>
      </c>
    </row>
    <row r="8102" spans="1:17" x14ac:dyDescent="0.3">
      <c r="A8102" t="s">
        <v>42</v>
      </c>
      <c r="B8102" t="s">
        <v>2623</v>
      </c>
      <c r="C8102" t="s">
        <v>2624</v>
      </c>
      <c r="D8102" t="s">
        <v>90</v>
      </c>
      <c r="E8102" t="s">
        <v>21</v>
      </c>
      <c r="F8102" t="s">
        <v>2167</v>
      </c>
      <c r="G8102" t="s">
        <v>101</v>
      </c>
      <c r="H8102">
        <v>53209</v>
      </c>
      <c r="I8102" t="s">
        <v>93</v>
      </c>
      <c r="J8102" t="s">
        <v>1720</v>
      </c>
      <c r="K8102" t="s">
        <v>39</v>
      </c>
      <c r="L8102" t="s">
        <v>508</v>
      </c>
      <c r="M8102" t="s">
        <v>1721</v>
      </c>
      <c r="N8102">
        <v>21.81</v>
      </c>
      <c r="O8102">
        <v>3</v>
      </c>
      <c r="P8102">
        <v>0</v>
      </c>
      <c r="Q8102">
        <v>5.8887000000000009</v>
      </c>
    </row>
    <row r="8103" spans="1:17" x14ac:dyDescent="0.3">
      <c r="A8103" t="s">
        <v>42</v>
      </c>
      <c r="B8103" t="s">
        <v>454</v>
      </c>
      <c r="C8103" t="s">
        <v>455</v>
      </c>
      <c r="D8103" t="s">
        <v>20</v>
      </c>
      <c r="E8103" t="s">
        <v>21</v>
      </c>
      <c r="F8103" t="s">
        <v>163</v>
      </c>
      <c r="G8103" t="s">
        <v>92</v>
      </c>
      <c r="H8103">
        <v>77070</v>
      </c>
      <c r="I8103" t="s">
        <v>93</v>
      </c>
      <c r="J8103" t="s">
        <v>1720</v>
      </c>
      <c r="K8103" t="s">
        <v>39</v>
      </c>
      <c r="L8103" t="s">
        <v>508</v>
      </c>
      <c r="M8103" t="s">
        <v>1721</v>
      </c>
      <c r="N8103">
        <v>40.711999999999996</v>
      </c>
      <c r="O8103">
        <v>7</v>
      </c>
      <c r="P8103">
        <v>0.2</v>
      </c>
      <c r="Q8103">
        <v>3.5623000000000022</v>
      </c>
    </row>
    <row r="8104" spans="1:17" x14ac:dyDescent="0.3">
      <c r="A8104" t="s">
        <v>17</v>
      </c>
      <c r="B8104" t="s">
        <v>1860</v>
      </c>
      <c r="C8104" t="s">
        <v>1861</v>
      </c>
      <c r="D8104" t="s">
        <v>34</v>
      </c>
      <c r="E8104" t="s">
        <v>21</v>
      </c>
      <c r="F8104" t="s">
        <v>712</v>
      </c>
      <c r="G8104" t="s">
        <v>92</v>
      </c>
      <c r="H8104">
        <v>75081</v>
      </c>
      <c r="I8104" t="s">
        <v>93</v>
      </c>
      <c r="J8104" t="s">
        <v>1862</v>
      </c>
      <c r="K8104" t="s">
        <v>39</v>
      </c>
      <c r="L8104" t="s">
        <v>508</v>
      </c>
      <c r="M8104" t="s">
        <v>1863</v>
      </c>
      <c r="N8104">
        <v>23.76</v>
      </c>
      <c r="O8104">
        <v>3</v>
      </c>
      <c r="P8104">
        <v>0.2</v>
      </c>
      <c r="Q8104">
        <v>2.0789999999999997</v>
      </c>
    </row>
    <row r="8105" spans="1:17" x14ac:dyDescent="0.3">
      <c r="A8105" t="s">
        <v>1122</v>
      </c>
      <c r="B8105" t="s">
        <v>520</v>
      </c>
      <c r="C8105" t="s">
        <v>521</v>
      </c>
      <c r="D8105" t="s">
        <v>20</v>
      </c>
      <c r="E8105" t="s">
        <v>21</v>
      </c>
      <c r="F8105" t="s">
        <v>678</v>
      </c>
      <c r="G8105" t="s">
        <v>36</v>
      </c>
      <c r="H8105">
        <v>92374</v>
      </c>
      <c r="I8105" t="s">
        <v>37</v>
      </c>
      <c r="J8105" t="s">
        <v>1862</v>
      </c>
      <c r="K8105" t="s">
        <v>39</v>
      </c>
      <c r="L8105" t="s">
        <v>508</v>
      </c>
      <c r="M8105" t="s">
        <v>1863</v>
      </c>
      <c r="N8105">
        <v>29.700000000000003</v>
      </c>
      <c r="O8105">
        <v>3</v>
      </c>
      <c r="P8105">
        <v>0</v>
      </c>
      <c r="Q8105">
        <v>8.0190000000000001</v>
      </c>
    </row>
    <row r="8106" spans="1:17" x14ac:dyDescent="0.3">
      <c r="A8106" t="s">
        <v>1122</v>
      </c>
      <c r="B8106" t="s">
        <v>1081</v>
      </c>
      <c r="C8106" t="s">
        <v>1082</v>
      </c>
      <c r="D8106" t="s">
        <v>20</v>
      </c>
      <c r="E8106" t="s">
        <v>21</v>
      </c>
      <c r="F8106" t="s">
        <v>4772</v>
      </c>
      <c r="G8106" t="s">
        <v>187</v>
      </c>
      <c r="H8106">
        <v>60440</v>
      </c>
      <c r="I8106" t="s">
        <v>93</v>
      </c>
      <c r="J8106" t="s">
        <v>1862</v>
      </c>
      <c r="K8106" t="s">
        <v>39</v>
      </c>
      <c r="L8106" t="s">
        <v>508</v>
      </c>
      <c r="M8106" t="s">
        <v>1863</v>
      </c>
      <c r="N8106">
        <v>31.680000000000003</v>
      </c>
      <c r="O8106">
        <v>4</v>
      </c>
      <c r="P8106">
        <v>0.2</v>
      </c>
      <c r="Q8106">
        <v>2.7719999999999994</v>
      </c>
    </row>
    <row r="8107" spans="1:17" x14ac:dyDescent="0.3">
      <c r="A8107" t="s">
        <v>42</v>
      </c>
      <c r="B8107" t="s">
        <v>3013</v>
      </c>
      <c r="C8107" t="s">
        <v>3014</v>
      </c>
      <c r="D8107" t="s">
        <v>34</v>
      </c>
      <c r="E8107" t="s">
        <v>21</v>
      </c>
      <c r="F8107" t="s">
        <v>35</v>
      </c>
      <c r="G8107" t="s">
        <v>36</v>
      </c>
      <c r="H8107">
        <v>90004</v>
      </c>
      <c r="I8107" t="s">
        <v>37</v>
      </c>
      <c r="J8107" t="s">
        <v>1862</v>
      </c>
      <c r="K8107" t="s">
        <v>39</v>
      </c>
      <c r="L8107" t="s">
        <v>508</v>
      </c>
      <c r="M8107" t="s">
        <v>1863</v>
      </c>
      <c r="N8107">
        <v>29.700000000000003</v>
      </c>
      <c r="O8107">
        <v>3</v>
      </c>
      <c r="P8107">
        <v>0</v>
      </c>
      <c r="Q8107">
        <v>8.0190000000000001</v>
      </c>
    </row>
    <row r="8108" spans="1:17" x14ac:dyDescent="0.3">
      <c r="A8108" t="s">
        <v>42</v>
      </c>
      <c r="B8108" t="s">
        <v>3026</v>
      </c>
      <c r="C8108" t="s">
        <v>3027</v>
      </c>
      <c r="D8108" t="s">
        <v>20</v>
      </c>
      <c r="E8108" t="s">
        <v>21</v>
      </c>
      <c r="F8108" t="s">
        <v>399</v>
      </c>
      <c r="G8108" t="s">
        <v>187</v>
      </c>
      <c r="H8108">
        <v>60505</v>
      </c>
      <c r="I8108" t="s">
        <v>93</v>
      </c>
      <c r="J8108" t="s">
        <v>1862</v>
      </c>
      <c r="K8108" t="s">
        <v>39</v>
      </c>
      <c r="L8108" t="s">
        <v>508</v>
      </c>
      <c r="M8108" t="s">
        <v>1863</v>
      </c>
      <c r="N8108">
        <v>31.680000000000003</v>
      </c>
      <c r="O8108">
        <v>4</v>
      </c>
      <c r="P8108">
        <v>0.2</v>
      </c>
      <c r="Q8108">
        <v>2.7719999999999994</v>
      </c>
    </row>
    <row r="8109" spans="1:17" x14ac:dyDescent="0.3">
      <c r="A8109" t="s">
        <v>166</v>
      </c>
      <c r="B8109" t="s">
        <v>4942</v>
      </c>
      <c r="C8109" t="s">
        <v>4943</v>
      </c>
      <c r="D8109" t="s">
        <v>90</v>
      </c>
      <c r="E8109" t="s">
        <v>21</v>
      </c>
      <c r="F8109" t="s">
        <v>112</v>
      </c>
      <c r="G8109" t="s">
        <v>36</v>
      </c>
      <c r="H8109">
        <v>94122</v>
      </c>
      <c r="I8109" t="s">
        <v>37</v>
      </c>
      <c r="J8109" t="s">
        <v>1862</v>
      </c>
      <c r="K8109" t="s">
        <v>39</v>
      </c>
      <c r="L8109" t="s">
        <v>508</v>
      </c>
      <c r="M8109" t="s">
        <v>1863</v>
      </c>
      <c r="N8109">
        <v>49.5</v>
      </c>
      <c r="O8109">
        <v>5</v>
      </c>
      <c r="P8109">
        <v>0</v>
      </c>
      <c r="Q8109">
        <v>13.365</v>
      </c>
    </row>
    <row r="8110" spans="1:17" x14ac:dyDescent="0.3">
      <c r="A8110" t="s">
        <v>42</v>
      </c>
      <c r="B8110" t="s">
        <v>2025</v>
      </c>
      <c r="C8110" t="s">
        <v>2026</v>
      </c>
      <c r="D8110" t="s">
        <v>20</v>
      </c>
      <c r="E8110" t="s">
        <v>21</v>
      </c>
      <c r="F8110" t="s">
        <v>712</v>
      </c>
      <c r="G8110" t="s">
        <v>92</v>
      </c>
      <c r="H8110">
        <v>75220</v>
      </c>
      <c r="I8110" t="s">
        <v>93</v>
      </c>
      <c r="J8110" t="s">
        <v>2029</v>
      </c>
      <c r="K8110" t="s">
        <v>39</v>
      </c>
      <c r="L8110" t="s">
        <v>508</v>
      </c>
      <c r="M8110" t="s">
        <v>2030</v>
      </c>
      <c r="N8110">
        <v>55.167999999999999</v>
      </c>
      <c r="O8110">
        <v>4</v>
      </c>
      <c r="P8110">
        <v>0.2</v>
      </c>
      <c r="Q8110">
        <v>6.2063999999999897</v>
      </c>
    </row>
    <row r="8111" spans="1:17" x14ac:dyDescent="0.3">
      <c r="A8111" t="s">
        <v>42</v>
      </c>
      <c r="B8111" t="s">
        <v>795</v>
      </c>
      <c r="C8111" t="s">
        <v>796</v>
      </c>
      <c r="D8111" t="s">
        <v>34</v>
      </c>
      <c r="E8111" t="s">
        <v>21</v>
      </c>
      <c r="F8111" t="s">
        <v>786</v>
      </c>
      <c r="G8111" t="s">
        <v>46</v>
      </c>
      <c r="H8111">
        <v>33614</v>
      </c>
      <c r="I8111" t="s">
        <v>24</v>
      </c>
      <c r="J8111" t="s">
        <v>2029</v>
      </c>
      <c r="K8111" t="s">
        <v>39</v>
      </c>
      <c r="L8111" t="s">
        <v>508</v>
      </c>
      <c r="M8111" t="s">
        <v>2030</v>
      </c>
      <c r="N8111">
        <v>41.375999999999998</v>
      </c>
      <c r="O8111">
        <v>3</v>
      </c>
      <c r="P8111">
        <v>0.2</v>
      </c>
      <c r="Q8111">
        <v>4.6547999999999927</v>
      </c>
    </row>
    <row r="8112" spans="1:17" x14ac:dyDescent="0.3">
      <c r="A8112" t="s">
        <v>42</v>
      </c>
      <c r="B8112" t="s">
        <v>4198</v>
      </c>
      <c r="C8112" t="s">
        <v>4199</v>
      </c>
      <c r="D8112" t="s">
        <v>90</v>
      </c>
      <c r="E8112" t="s">
        <v>21</v>
      </c>
      <c r="F8112" t="s">
        <v>4285</v>
      </c>
      <c r="G8112" t="s">
        <v>1211</v>
      </c>
      <c r="H8112">
        <v>89431</v>
      </c>
      <c r="I8112" t="s">
        <v>37</v>
      </c>
      <c r="J8112" t="s">
        <v>2029</v>
      </c>
      <c r="K8112" t="s">
        <v>39</v>
      </c>
      <c r="L8112" t="s">
        <v>508</v>
      </c>
      <c r="M8112" t="s">
        <v>2030</v>
      </c>
      <c r="N8112">
        <v>86.199999999999989</v>
      </c>
      <c r="O8112">
        <v>5</v>
      </c>
      <c r="P8112">
        <v>0</v>
      </c>
      <c r="Q8112">
        <v>24.997999999999987</v>
      </c>
    </row>
    <row r="8113" spans="1:17" x14ac:dyDescent="0.3">
      <c r="A8113" t="s">
        <v>42</v>
      </c>
      <c r="B8113" t="s">
        <v>1214</v>
      </c>
      <c r="C8113" t="s">
        <v>1215</v>
      </c>
      <c r="D8113" t="s">
        <v>34</v>
      </c>
      <c r="E8113" t="s">
        <v>21</v>
      </c>
      <c r="F8113" t="s">
        <v>435</v>
      </c>
      <c r="G8113" t="s">
        <v>1107</v>
      </c>
      <c r="H8113">
        <v>31907</v>
      </c>
      <c r="I8113" t="s">
        <v>24</v>
      </c>
      <c r="J8113" t="s">
        <v>2029</v>
      </c>
      <c r="K8113" t="s">
        <v>39</v>
      </c>
      <c r="L8113" t="s">
        <v>508</v>
      </c>
      <c r="M8113" t="s">
        <v>2030</v>
      </c>
      <c r="N8113">
        <v>34.479999999999997</v>
      </c>
      <c r="O8113">
        <v>2</v>
      </c>
      <c r="P8113">
        <v>0</v>
      </c>
      <c r="Q8113">
        <v>9.9991999999999948</v>
      </c>
    </row>
    <row r="8114" spans="1:17" x14ac:dyDescent="0.3">
      <c r="A8114" t="s">
        <v>17</v>
      </c>
      <c r="B8114" t="s">
        <v>5456</v>
      </c>
      <c r="C8114" t="s">
        <v>5457</v>
      </c>
      <c r="D8114" t="s">
        <v>34</v>
      </c>
      <c r="E8114" t="s">
        <v>21</v>
      </c>
      <c r="F8114" t="s">
        <v>797</v>
      </c>
      <c r="G8114" t="s">
        <v>36</v>
      </c>
      <c r="H8114">
        <v>95051</v>
      </c>
      <c r="I8114" t="s">
        <v>37</v>
      </c>
      <c r="J8114" t="s">
        <v>5842</v>
      </c>
      <c r="K8114" t="s">
        <v>39</v>
      </c>
      <c r="L8114" t="s">
        <v>508</v>
      </c>
      <c r="M8114" t="s">
        <v>5843</v>
      </c>
      <c r="N8114">
        <v>27.36</v>
      </c>
      <c r="O8114">
        <v>4</v>
      </c>
      <c r="P8114">
        <v>0</v>
      </c>
      <c r="Q8114">
        <v>7.3872</v>
      </c>
    </row>
    <row r="8115" spans="1:17" x14ac:dyDescent="0.3">
      <c r="A8115" t="s">
        <v>42</v>
      </c>
      <c r="B8115" t="s">
        <v>1866</v>
      </c>
      <c r="C8115" t="s">
        <v>1867</v>
      </c>
      <c r="D8115" t="s">
        <v>20</v>
      </c>
      <c r="E8115" t="s">
        <v>21</v>
      </c>
      <c r="F8115" t="s">
        <v>5098</v>
      </c>
      <c r="G8115" t="s">
        <v>400</v>
      </c>
      <c r="H8115">
        <v>80229</v>
      </c>
      <c r="I8115" t="s">
        <v>37</v>
      </c>
      <c r="J8115" t="s">
        <v>5842</v>
      </c>
      <c r="K8115" t="s">
        <v>39</v>
      </c>
      <c r="L8115" t="s">
        <v>508</v>
      </c>
      <c r="M8115" t="s">
        <v>5843</v>
      </c>
      <c r="N8115">
        <v>10.944000000000001</v>
      </c>
      <c r="O8115">
        <v>2</v>
      </c>
      <c r="P8115">
        <v>0.2</v>
      </c>
      <c r="Q8115">
        <v>0.95759999999999978</v>
      </c>
    </row>
    <row r="8116" spans="1:17" x14ac:dyDescent="0.3">
      <c r="A8116" t="s">
        <v>42</v>
      </c>
      <c r="B8116" t="s">
        <v>4912</v>
      </c>
      <c r="C8116" t="s">
        <v>4913</v>
      </c>
      <c r="D8116" t="s">
        <v>34</v>
      </c>
      <c r="E8116" t="s">
        <v>21</v>
      </c>
      <c r="F8116" t="s">
        <v>235</v>
      </c>
      <c r="G8116" t="s">
        <v>236</v>
      </c>
      <c r="H8116">
        <v>10009</v>
      </c>
      <c r="I8116" t="s">
        <v>131</v>
      </c>
      <c r="J8116" t="s">
        <v>5842</v>
      </c>
      <c r="K8116" t="s">
        <v>39</v>
      </c>
      <c r="L8116" t="s">
        <v>508</v>
      </c>
      <c r="M8116" t="s">
        <v>5843</v>
      </c>
      <c r="N8116">
        <v>6.84</v>
      </c>
      <c r="O8116">
        <v>1</v>
      </c>
      <c r="P8116">
        <v>0</v>
      </c>
      <c r="Q8116">
        <v>1.8468</v>
      </c>
    </row>
    <row r="8117" spans="1:17" x14ac:dyDescent="0.3">
      <c r="A8117" t="s">
        <v>42</v>
      </c>
      <c r="B8117" t="s">
        <v>1684</v>
      </c>
      <c r="C8117" t="s">
        <v>1685</v>
      </c>
      <c r="D8117" t="s">
        <v>20</v>
      </c>
      <c r="E8117" t="s">
        <v>21</v>
      </c>
      <c r="F8117" t="s">
        <v>35</v>
      </c>
      <c r="G8117" t="s">
        <v>36</v>
      </c>
      <c r="H8117">
        <v>90004</v>
      </c>
      <c r="I8117" t="s">
        <v>37</v>
      </c>
      <c r="J8117" t="s">
        <v>1686</v>
      </c>
      <c r="K8117" t="s">
        <v>39</v>
      </c>
      <c r="L8117" t="s">
        <v>508</v>
      </c>
      <c r="M8117" t="s">
        <v>1687</v>
      </c>
      <c r="N8117">
        <v>51.52</v>
      </c>
      <c r="O8117">
        <v>4</v>
      </c>
      <c r="P8117">
        <v>0</v>
      </c>
      <c r="Q8117">
        <v>1.5456000000000003</v>
      </c>
    </row>
    <row r="8118" spans="1:17" x14ac:dyDescent="0.3">
      <c r="A8118" t="s">
        <v>42</v>
      </c>
      <c r="B8118" t="s">
        <v>2025</v>
      </c>
      <c r="C8118" t="s">
        <v>2026</v>
      </c>
      <c r="D8118" t="s">
        <v>20</v>
      </c>
      <c r="E8118" t="s">
        <v>21</v>
      </c>
      <c r="F8118" t="s">
        <v>712</v>
      </c>
      <c r="G8118" t="s">
        <v>92</v>
      </c>
      <c r="H8118">
        <v>75220</v>
      </c>
      <c r="I8118" t="s">
        <v>93</v>
      </c>
      <c r="J8118" t="s">
        <v>1686</v>
      </c>
      <c r="K8118" t="s">
        <v>39</v>
      </c>
      <c r="L8118" t="s">
        <v>508</v>
      </c>
      <c r="M8118" t="s">
        <v>1687</v>
      </c>
      <c r="N8118">
        <v>51.52000000000001</v>
      </c>
      <c r="O8118">
        <v>5</v>
      </c>
      <c r="P8118">
        <v>0.2</v>
      </c>
      <c r="Q8118">
        <v>-10.948000000000002</v>
      </c>
    </row>
    <row r="8119" spans="1:17" x14ac:dyDescent="0.3">
      <c r="A8119" t="s">
        <v>166</v>
      </c>
      <c r="B8119" t="s">
        <v>1300</v>
      </c>
      <c r="C8119" t="s">
        <v>1301</v>
      </c>
      <c r="D8119" t="s">
        <v>90</v>
      </c>
      <c r="E8119" t="s">
        <v>21</v>
      </c>
      <c r="F8119" t="s">
        <v>129</v>
      </c>
      <c r="G8119" t="s">
        <v>130</v>
      </c>
      <c r="H8119">
        <v>19143</v>
      </c>
      <c r="I8119" t="s">
        <v>131</v>
      </c>
      <c r="J8119" t="s">
        <v>1686</v>
      </c>
      <c r="K8119" t="s">
        <v>39</v>
      </c>
      <c r="L8119" t="s">
        <v>508</v>
      </c>
      <c r="M8119" t="s">
        <v>1687</v>
      </c>
      <c r="N8119">
        <v>10.304000000000002</v>
      </c>
      <c r="O8119">
        <v>1</v>
      </c>
      <c r="P8119">
        <v>0.2</v>
      </c>
      <c r="Q8119">
        <v>-2.1896000000000004</v>
      </c>
    </row>
    <row r="8120" spans="1:17" x14ac:dyDescent="0.3">
      <c r="A8120" t="s">
        <v>17</v>
      </c>
      <c r="B8120" t="s">
        <v>3395</v>
      </c>
      <c r="C8120" t="s">
        <v>3396</v>
      </c>
      <c r="D8120" t="s">
        <v>20</v>
      </c>
      <c r="E8120" t="s">
        <v>21</v>
      </c>
      <c r="F8120" t="s">
        <v>2406</v>
      </c>
      <c r="G8120" t="s">
        <v>584</v>
      </c>
      <c r="H8120">
        <v>87401</v>
      </c>
      <c r="I8120" t="s">
        <v>37</v>
      </c>
      <c r="J8120" t="s">
        <v>1686</v>
      </c>
      <c r="K8120" t="s">
        <v>39</v>
      </c>
      <c r="L8120" t="s">
        <v>508</v>
      </c>
      <c r="M8120" t="s">
        <v>1687</v>
      </c>
      <c r="N8120">
        <v>12.88</v>
      </c>
      <c r="O8120">
        <v>1</v>
      </c>
      <c r="P8120">
        <v>0</v>
      </c>
      <c r="Q8120">
        <v>0.38640000000000008</v>
      </c>
    </row>
    <row r="8121" spans="1:17" x14ac:dyDescent="0.3">
      <c r="A8121" t="s">
        <v>42</v>
      </c>
      <c r="B8121" t="s">
        <v>119</v>
      </c>
      <c r="C8121" t="s">
        <v>120</v>
      </c>
      <c r="D8121" t="s">
        <v>34</v>
      </c>
      <c r="E8121" t="s">
        <v>21</v>
      </c>
      <c r="F8121" t="s">
        <v>84</v>
      </c>
      <c r="G8121" t="s">
        <v>85</v>
      </c>
      <c r="H8121">
        <v>98103</v>
      </c>
      <c r="I8121" t="s">
        <v>37</v>
      </c>
      <c r="J8121" t="s">
        <v>1686</v>
      </c>
      <c r="K8121" t="s">
        <v>39</v>
      </c>
      <c r="L8121" t="s">
        <v>508</v>
      </c>
      <c r="M8121" t="s">
        <v>1687</v>
      </c>
      <c r="N8121">
        <v>64.400000000000006</v>
      </c>
      <c r="O8121">
        <v>5</v>
      </c>
      <c r="P8121">
        <v>0</v>
      </c>
      <c r="Q8121">
        <v>1.9320000000000004</v>
      </c>
    </row>
    <row r="8122" spans="1:17" x14ac:dyDescent="0.3">
      <c r="A8122" t="s">
        <v>166</v>
      </c>
      <c r="B8122" t="s">
        <v>1260</v>
      </c>
      <c r="C8122" t="s">
        <v>1261</v>
      </c>
      <c r="D8122" t="s">
        <v>34</v>
      </c>
      <c r="E8122" t="s">
        <v>21</v>
      </c>
      <c r="F8122" t="s">
        <v>1280</v>
      </c>
      <c r="G8122" t="s">
        <v>23</v>
      </c>
      <c r="H8122">
        <v>40214</v>
      </c>
      <c r="I8122" t="s">
        <v>24</v>
      </c>
      <c r="J8122" t="s">
        <v>1686</v>
      </c>
      <c r="K8122" t="s">
        <v>39</v>
      </c>
      <c r="L8122" t="s">
        <v>508</v>
      </c>
      <c r="M8122" t="s">
        <v>1687</v>
      </c>
      <c r="N8122">
        <v>25.76</v>
      </c>
      <c r="O8122">
        <v>2</v>
      </c>
      <c r="P8122">
        <v>0</v>
      </c>
      <c r="Q8122">
        <v>0.77280000000000015</v>
      </c>
    </row>
    <row r="8123" spans="1:17" x14ac:dyDescent="0.3">
      <c r="A8123" t="s">
        <v>42</v>
      </c>
      <c r="B8123" t="s">
        <v>2990</v>
      </c>
      <c r="C8123" t="s">
        <v>2991</v>
      </c>
      <c r="D8123" t="s">
        <v>34</v>
      </c>
      <c r="E8123" t="s">
        <v>21</v>
      </c>
      <c r="F8123" t="s">
        <v>3634</v>
      </c>
      <c r="G8123" t="s">
        <v>78</v>
      </c>
      <c r="H8123">
        <v>27405</v>
      </c>
      <c r="I8123" t="s">
        <v>24</v>
      </c>
      <c r="J8123" t="s">
        <v>1686</v>
      </c>
      <c r="K8123" t="s">
        <v>39</v>
      </c>
      <c r="L8123" t="s">
        <v>508</v>
      </c>
      <c r="M8123" t="s">
        <v>1687</v>
      </c>
      <c r="N8123">
        <v>20.608000000000004</v>
      </c>
      <c r="O8123">
        <v>2</v>
      </c>
      <c r="P8123">
        <v>0.2</v>
      </c>
      <c r="Q8123">
        <v>-4.3792000000000009</v>
      </c>
    </row>
    <row r="8124" spans="1:17" x14ac:dyDescent="0.3">
      <c r="A8124" t="s">
        <v>17</v>
      </c>
      <c r="B8124" t="s">
        <v>486</v>
      </c>
      <c r="C8124" t="s">
        <v>487</v>
      </c>
      <c r="D8124" t="s">
        <v>34</v>
      </c>
      <c r="E8124" t="s">
        <v>21</v>
      </c>
      <c r="F8124" t="s">
        <v>5623</v>
      </c>
      <c r="G8124" t="s">
        <v>23</v>
      </c>
      <c r="H8124">
        <v>42301</v>
      </c>
      <c r="I8124" t="s">
        <v>24</v>
      </c>
      <c r="J8124" t="s">
        <v>5626</v>
      </c>
      <c r="K8124" t="s">
        <v>39</v>
      </c>
      <c r="L8124" t="s">
        <v>508</v>
      </c>
      <c r="M8124" t="s">
        <v>5627</v>
      </c>
      <c r="N8124">
        <v>25.5</v>
      </c>
      <c r="O8124">
        <v>3</v>
      </c>
      <c r="P8124">
        <v>0</v>
      </c>
      <c r="Q8124">
        <v>6.63</v>
      </c>
    </row>
    <row r="8125" spans="1:17" x14ac:dyDescent="0.3">
      <c r="A8125" t="s">
        <v>17</v>
      </c>
      <c r="B8125" t="s">
        <v>1641</v>
      </c>
      <c r="C8125" t="s">
        <v>1642</v>
      </c>
      <c r="D8125" t="s">
        <v>20</v>
      </c>
      <c r="E8125" t="s">
        <v>21</v>
      </c>
      <c r="F8125" t="s">
        <v>3246</v>
      </c>
      <c r="G8125" t="s">
        <v>689</v>
      </c>
      <c r="H8125">
        <v>8360</v>
      </c>
      <c r="I8125" t="s">
        <v>131</v>
      </c>
      <c r="J8125" t="s">
        <v>5626</v>
      </c>
      <c r="K8125" t="s">
        <v>39</v>
      </c>
      <c r="L8125" t="s">
        <v>508</v>
      </c>
      <c r="M8125" t="s">
        <v>5627</v>
      </c>
      <c r="N8125">
        <v>17</v>
      </c>
      <c r="O8125">
        <v>2</v>
      </c>
      <c r="P8125">
        <v>0</v>
      </c>
      <c r="Q8125">
        <v>4.42</v>
      </c>
    </row>
    <row r="8126" spans="1:17" x14ac:dyDescent="0.3">
      <c r="A8126" t="s">
        <v>42</v>
      </c>
      <c r="B8126" t="s">
        <v>1957</v>
      </c>
      <c r="C8126" t="s">
        <v>1958</v>
      </c>
      <c r="D8126" t="s">
        <v>20</v>
      </c>
      <c r="E8126" t="s">
        <v>21</v>
      </c>
      <c r="F8126" t="s">
        <v>705</v>
      </c>
      <c r="G8126" t="s">
        <v>400</v>
      </c>
      <c r="H8126">
        <v>80219</v>
      </c>
      <c r="I8126" t="s">
        <v>37</v>
      </c>
      <c r="J8126" t="s">
        <v>5626</v>
      </c>
      <c r="K8126" t="s">
        <v>39</v>
      </c>
      <c r="L8126" t="s">
        <v>508</v>
      </c>
      <c r="M8126" t="s">
        <v>5627</v>
      </c>
      <c r="N8126">
        <v>6.8000000000000007</v>
      </c>
      <c r="O8126">
        <v>1</v>
      </c>
      <c r="P8126">
        <v>0.2</v>
      </c>
      <c r="Q8126">
        <v>0.50999999999999979</v>
      </c>
    </row>
    <row r="8127" spans="1:17" x14ac:dyDescent="0.3">
      <c r="A8127" t="s">
        <v>166</v>
      </c>
      <c r="B8127" t="s">
        <v>3884</v>
      </c>
      <c r="C8127" t="s">
        <v>3885</v>
      </c>
      <c r="D8127" t="s">
        <v>20</v>
      </c>
      <c r="E8127" t="s">
        <v>21</v>
      </c>
      <c r="F8127" t="s">
        <v>976</v>
      </c>
      <c r="G8127" t="s">
        <v>436</v>
      </c>
      <c r="H8127">
        <v>44107</v>
      </c>
      <c r="I8127" t="s">
        <v>131</v>
      </c>
      <c r="J8127" t="s">
        <v>5626</v>
      </c>
      <c r="K8127" t="s">
        <v>39</v>
      </c>
      <c r="L8127" t="s">
        <v>508</v>
      </c>
      <c r="M8127" t="s">
        <v>5627</v>
      </c>
      <c r="N8127">
        <v>27.200000000000003</v>
      </c>
      <c r="O8127">
        <v>4</v>
      </c>
      <c r="P8127">
        <v>0.2</v>
      </c>
      <c r="Q8127">
        <v>2.0399999999999991</v>
      </c>
    </row>
    <row r="8128" spans="1:17" x14ac:dyDescent="0.3">
      <c r="A8128" t="s">
        <v>17</v>
      </c>
      <c r="B8128" t="s">
        <v>1095</v>
      </c>
      <c r="C8128" t="s">
        <v>1096</v>
      </c>
      <c r="D8128" t="s">
        <v>20</v>
      </c>
      <c r="E8128" t="s">
        <v>21</v>
      </c>
      <c r="F8128" t="s">
        <v>5892</v>
      </c>
      <c r="G8128" t="s">
        <v>4191</v>
      </c>
      <c r="H8128">
        <v>57401</v>
      </c>
      <c r="I8128" t="s">
        <v>93</v>
      </c>
      <c r="J8128" t="s">
        <v>5626</v>
      </c>
      <c r="K8128" t="s">
        <v>39</v>
      </c>
      <c r="L8128" t="s">
        <v>508</v>
      </c>
      <c r="M8128" t="s">
        <v>5627</v>
      </c>
      <c r="N8128">
        <v>25.5</v>
      </c>
      <c r="O8128">
        <v>3</v>
      </c>
      <c r="P8128">
        <v>0</v>
      </c>
      <c r="Q8128">
        <v>6.63</v>
      </c>
    </row>
    <row r="8129" spans="1:17" x14ac:dyDescent="0.3">
      <c r="A8129" t="s">
        <v>42</v>
      </c>
      <c r="B8129" t="s">
        <v>1989</v>
      </c>
      <c r="C8129" t="s">
        <v>1990</v>
      </c>
      <c r="D8129" t="s">
        <v>34</v>
      </c>
      <c r="E8129" t="s">
        <v>21</v>
      </c>
      <c r="F8129" t="s">
        <v>1991</v>
      </c>
      <c r="G8129" t="s">
        <v>46</v>
      </c>
      <c r="H8129">
        <v>33012</v>
      </c>
      <c r="I8129" t="s">
        <v>24</v>
      </c>
      <c r="J8129" t="s">
        <v>1992</v>
      </c>
      <c r="K8129" t="s">
        <v>39</v>
      </c>
      <c r="L8129" t="s">
        <v>508</v>
      </c>
      <c r="M8129" t="s">
        <v>1993</v>
      </c>
      <c r="N8129">
        <v>45.584000000000003</v>
      </c>
      <c r="O8129">
        <v>7</v>
      </c>
      <c r="P8129">
        <v>0.2</v>
      </c>
      <c r="Q8129">
        <v>5.1281999999999996</v>
      </c>
    </row>
    <row r="8130" spans="1:17" x14ac:dyDescent="0.3">
      <c r="A8130" t="s">
        <v>42</v>
      </c>
      <c r="B8130" t="s">
        <v>5553</v>
      </c>
      <c r="C8130" t="s">
        <v>5554</v>
      </c>
      <c r="D8130" t="s">
        <v>20</v>
      </c>
      <c r="E8130" t="s">
        <v>21</v>
      </c>
      <c r="F8130" t="s">
        <v>282</v>
      </c>
      <c r="G8130" t="s">
        <v>369</v>
      </c>
      <c r="H8130">
        <v>97477</v>
      </c>
      <c r="I8130" t="s">
        <v>37</v>
      </c>
      <c r="J8130" t="s">
        <v>1992</v>
      </c>
      <c r="K8130" t="s">
        <v>39</v>
      </c>
      <c r="L8130" t="s">
        <v>508</v>
      </c>
      <c r="M8130" t="s">
        <v>1993</v>
      </c>
      <c r="N8130">
        <v>39.072000000000003</v>
      </c>
      <c r="O8130">
        <v>6</v>
      </c>
      <c r="P8130">
        <v>0.2</v>
      </c>
      <c r="Q8130">
        <v>4.3955999999999982</v>
      </c>
    </row>
    <row r="8131" spans="1:17" x14ac:dyDescent="0.3">
      <c r="A8131" t="s">
        <v>17</v>
      </c>
      <c r="B8131" t="s">
        <v>510</v>
      </c>
      <c r="C8131" t="s">
        <v>511</v>
      </c>
      <c r="D8131" t="s">
        <v>34</v>
      </c>
      <c r="E8131" t="s">
        <v>21</v>
      </c>
      <c r="F8131" t="s">
        <v>1273</v>
      </c>
      <c r="G8131" t="s">
        <v>283</v>
      </c>
      <c r="H8131">
        <v>23223</v>
      </c>
      <c r="I8131" t="s">
        <v>24</v>
      </c>
      <c r="J8131" t="s">
        <v>1992</v>
      </c>
      <c r="K8131" t="s">
        <v>39</v>
      </c>
      <c r="L8131" t="s">
        <v>508</v>
      </c>
      <c r="M8131" t="s">
        <v>1993</v>
      </c>
      <c r="N8131">
        <v>40.700000000000003</v>
      </c>
      <c r="O8131">
        <v>5</v>
      </c>
      <c r="P8131">
        <v>0</v>
      </c>
      <c r="Q8131">
        <v>11.802999999999999</v>
      </c>
    </row>
    <row r="8132" spans="1:17" x14ac:dyDescent="0.3">
      <c r="A8132" t="s">
        <v>42</v>
      </c>
      <c r="B8132" t="s">
        <v>4995</v>
      </c>
      <c r="C8132" t="s">
        <v>4996</v>
      </c>
      <c r="D8132" t="s">
        <v>34</v>
      </c>
      <c r="E8132" t="s">
        <v>21</v>
      </c>
      <c r="F8132" t="s">
        <v>112</v>
      </c>
      <c r="G8132" t="s">
        <v>36</v>
      </c>
      <c r="H8132">
        <v>94122</v>
      </c>
      <c r="I8132" t="s">
        <v>37</v>
      </c>
      <c r="J8132" t="s">
        <v>1992</v>
      </c>
      <c r="K8132" t="s">
        <v>39</v>
      </c>
      <c r="L8132" t="s">
        <v>508</v>
      </c>
      <c r="M8132" t="s">
        <v>1993</v>
      </c>
      <c r="N8132">
        <v>40.700000000000003</v>
      </c>
      <c r="O8132">
        <v>5</v>
      </c>
      <c r="P8132">
        <v>0</v>
      </c>
      <c r="Q8132">
        <v>11.802999999999999</v>
      </c>
    </row>
    <row r="8133" spans="1:17" x14ac:dyDescent="0.3">
      <c r="A8133" t="s">
        <v>17</v>
      </c>
      <c r="B8133" t="s">
        <v>4865</v>
      </c>
      <c r="C8133" t="s">
        <v>4866</v>
      </c>
      <c r="D8133" t="s">
        <v>34</v>
      </c>
      <c r="E8133" t="s">
        <v>21</v>
      </c>
      <c r="F8133" t="s">
        <v>84</v>
      </c>
      <c r="G8133" t="s">
        <v>85</v>
      </c>
      <c r="H8133">
        <v>98115</v>
      </c>
      <c r="I8133" t="s">
        <v>37</v>
      </c>
      <c r="J8133" t="s">
        <v>5489</v>
      </c>
      <c r="K8133" t="s">
        <v>39</v>
      </c>
      <c r="L8133" t="s">
        <v>508</v>
      </c>
      <c r="M8133" t="s">
        <v>5490</v>
      </c>
      <c r="N8133">
        <v>13.68</v>
      </c>
      <c r="O8133">
        <v>2</v>
      </c>
      <c r="P8133">
        <v>0</v>
      </c>
      <c r="Q8133">
        <v>3.6936</v>
      </c>
    </row>
    <row r="8134" spans="1:17" x14ac:dyDescent="0.3">
      <c r="A8134" t="s">
        <v>42</v>
      </c>
      <c r="B8134" t="s">
        <v>2890</v>
      </c>
      <c r="C8134" t="s">
        <v>2891</v>
      </c>
      <c r="D8134" t="s">
        <v>20</v>
      </c>
      <c r="E8134" t="s">
        <v>21</v>
      </c>
      <c r="F8134" t="s">
        <v>552</v>
      </c>
      <c r="G8134" t="s">
        <v>36</v>
      </c>
      <c r="H8134">
        <v>95123</v>
      </c>
      <c r="I8134" t="s">
        <v>37</v>
      </c>
      <c r="J8134" t="s">
        <v>5489</v>
      </c>
      <c r="K8134" t="s">
        <v>39</v>
      </c>
      <c r="L8134" t="s">
        <v>508</v>
      </c>
      <c r="M8134" t="s">
        <v>5490</v>
      </c>
      <c r="N8134">
        <v>41.04</v>
      </c>
      <c r="O8134">
        <v>6</v>
      </c>
      <c r="P8134">
        <v>0</v>
      </c>
      <c r="Q8134">
        <v>11.0808</v>
      </c>
    </row>
    <row r="8135" spans="1:17" x14ac:dyDescent="0.3">
      <c r="A8135" t="s">
        <v>166</v>
      </c>
      <c r="B8135" t="s">
        <v>1081</v>
      </c>
      <c r="C8135" t="s">
        <v>1082</v>
      </c>
      <c r="D8135" t="s">
        <v>20</v>
      </c>
      <c r="E8135" t="s">
        <v>21</v>
      </c>
      <c r="F8135" t="s">
        <v>2502</v>
      </c>
      <c r="G8135" t="s">
        <v>283</v>
      </c>
      <c r="H8135">
        <v>23464</v>
      </c>
      <c r="I8135" t="s">
        <v>24</v>
      </c>
      <c r="J8135" t="s">
        <v>5489</v>
      </c>
      <c r="K8135" t="s">
        <v>39</v>
      </c>
      <c r="L8135" t="s">
        <v>508</v>
      </c>
      <c r="M8135" t="s">
        <v>5490</v>
      </c>
      <c r="N8135">
        <v>34.200000000000003</v>
      </c>
      <c r="O8135">
        <v>5</v>
      </c>
      <c r="P8135">
        <v>0</v>
      </c>
      <c r="Q8135">
        <v>9.234</v>
      </c>
    </row>
    <row r="8136" spans="1:17" x14ac:dyDescent="0.3">
      <c r="A8136" t="s">
        <v>17</v>
      </c>
      <c r="B8136" t="s">
        <v>3281</v>
      </c>
      <c r="C8136" t="s">
        <v>3282</v>
      </c>
      <c r="D8136" t="s">
        <v>20</v>
      </c>
      <c r="E8136" t="s">
        <v>21</v>
      </c>
      <c r="F8136" t="s">
        <v>435</v>
      </c>
      <c r="G8136" t="s">
        <v>436</v>
      </c>
      <c r="H8136">
        <v>43229</v>
      </c>
      <c r="I8136" t="s">
        <v>131</v>
      </c>
      <c r="J8136" t="s">
        <v>4246</v>
      </c>
      <c r="K8136" t="s">
        <v>39</v>
      </c>
      <c r="L8136" t="s">
        <v>508</v>
      </c>
      <c r="M8136" t="s">
        <v>4247</v>
      </c>
      <c r="N8136">
        <v>9.1840000000000011</v>
      </c>
      <c r="O8136">
        <v>2</v>
      </c>
      <c r="P8136">
        <v>0.2</v>
      </c>
      <c r="Q8136">
        <v>1.1479999999999988</v>
      </c>
    </row>
    <row r="8137" spans="1:17" x14ac:dyDescent="0.3">
      <c r="A8137" t="s">
        <v>42</v>
      </c>
      <c r="B8137" t="s">
        <v>5456</v>
      </c>
      <c r="C8137" t="s">
        <v>5457</v>
      </c>
      <c r="D8137" t="s">
        <v>34</v>
      </c>
      <c r="E8137" t="s">
        <v>21</v>
      </c>
      <c r="F8137" t="s">
        <v>112</v>
      </c>
      <c r="G8137" t="s">
        <v>36</v>
      </c>
      <c r="H8137">
        <v>94109</v>
      </c>
      <c r="I8137" t="s">
        <v>37</v>
      </c>
      <c r="J8137" t="s">
        <v>4246</v>
      </c>
      <c r="K8137" t="s">
        <v>39</v>
      </c>
      <c r="L8137" t="s">
        <v>508</v>
      </c>
      <c r="M8137" t="s">
        <v>4247</v>
      </c>
      <c r="N8137">
        <v>17.22</v>
      </c>
      <c r="O8137">
        <v>3</v>
      </c>
      <c r="P8137">
        <v>0</v>
      </c>
      <c r="Q8137">
        <v>5.1659999999999986</v>
      </c>
    </row>
    <row r="8138" spans="1:17" x14ac:dyDescent="0.3">
      <c r="A8138" t="s">
        <v>42</v>
      </c>
      <c r="B8138" t="s">
        <v>1971</v>
      </c>
      <c r="C8138" t="s">
        <v>1972</v>
      </c>
      <c r="D8138" t="s">
        <v>20</v>
      </c>
      <c r="E8138" t="s">
        <v>21</v>
      </c>
      <c r="F8138" t="s">
        <v>129</v>
      </c>
      <c r="G8138" t="s">
        <v>130</v>
      </c>
      <c r="H8138">
        <v>19134</v>
      </c>
      <c r="I8138" t="s">
        <v>131</v>
      </c>
      <c r="J8138" t="s">
        <v>4246</v>
      </c>
      <c r="K8138" t="s">
        <v>39</v>
      </c>
      <c r="L8138" t="s">
        <v>508</v>
      </c>
      <c r="M8138" t="s">
        <v>4247</v>
      </c>
      <c r="N8138">
        <v>9.1840000000000011</v>
      </c>
      <c r="O8138">
        <v>2</v>
      </c>
      <c r="P8138">
        <v>0.2</v>
      </c>
      <c r="Q8138">
        <v>1.1479999999999988</v>
      </c>
    </row>
    <row r="8139" spans="1:17" x14ac:dyDescent="0.3">
      <c r="A8139" t="s">
        <v>42</v>
      </c>
      <c r="B8139" t="s">
        <v>4794</v>
      </c>
      <c r="C8139" t="s">
        <v>4795</v>
      </c>
      <c r="D8139" t="s">
        <v>34</v>
      </c>
      <c r="E8139" t="s">
        <v>21</v>
      </c>
      <c r="F8139" t="s">
        <v>3249</v>
      </c>
      <c r="G8139" t="s">
        <v>275</v>
      </c>
      <c r="H8139">
        <v>85301</v>
      </c>
      <c r="I8139" t="s">
        <v>37</v>
      </c>
      <c r="J8139" t="s">
        <v>5020</v>
      </c>
      <c r="K8139" t="s">
        <v>39</v>
      </c>
      <c r="L8139" t="s">
        <v>508</v>
      </c>
      <c r="M8139" t="s">
        <v>5021</v>
      </c>
      <c r="N8139">
        <v>33.799999999999997</v>
      </c>
      <c r="O8139">
        <v>5</v>
      </c>
      <c r="P8139">
        <v>0.2</v>
      </c>
      <c r="Q8139">
        <v>4.2249999999999979</v>
      </c>
    </row>
    <row r="8140" spans="1:17" x14ac:dyDescent="0.3">
      <c r="A8140" t="s">
        <v>42</v>
      </c>
      <c r="B8140" t="s">
        <v>2334</v>
      </c>
      <c r="C8140" t="s">
        <v>2335</v>
      </c>
      <c r="D8140" t="s">
        <v>34</v>
      </c>
      <c r="E8140" t="s">
        <v>21</v>
      </c>
      <c r="F8140" t="s">
        <v>35</v>
      </c>
      <c r="G8140" t="s">
        <v>36</v>
      </c>
      <c r="H8140">
        <v>90049</v>
      </c>
      <c r="I8140" t="s">
        <v>37</v>
      </c>
      <c r="J8140" t="s">
        <v>5020</v>
      </c>
      <c r="K8140" t="s">
        <v>39</v>
      </c>
      <c r="L8140" t="s">
        <v>508</v>
      </c>
      <c r="M8140" t="s">
        <v>5021</v>
      </c>
      <c r="N8140">
        <v>16.899999999999999</v>
      </c>
      <c r="O8140">
        <v>2</v>
      </c>
      <c r="P8140">
        <v>0</v>
      </c>
      <c r="Q8140">
        <v>5.0699999999999985</v>
      </c>
    </row>
    <row r="8141" spans="1:17" x14ac:dyDescent="0.3">
      <c r="A8141" t="s">
        <v>1122</v>
      </c>
      <c r="B8141" t="s">
        <v>2627</v>
      </c>
      <c r="C8141" t="s">
        <v>2628</v>
      </c>
      <c r="D8141" t="s">
        <v>34</v>
      </c>
      <c r="E8141" t="s">
        <v>21</v>
      </c>
      <c r="F8141" t="s">
        <v>112</v>
      </c>
      <c r="G8141" t="s">
        <v>36</v>
      </c>
      <c r="H8141">
        <v>94110</v>
      </c>
      <c r="I8141" t="s">
        <v>37</v>
      </c>
      <c r="J8141" t="s">
        <v>5020</v>
      </c>
      <c r="K8141" t="s">
        <v>39</v>
      </c>
      <c r="L8141" t="s">
        <v>508</v>
      </c>
      <c r="M8141" t="s">
        <v>5021</v>
      </c>
      <c r="N8141">
        <v>25.349999999999998</v>
      </c>
      <c r="O8141">
        <v>3</v>
      </c>
      <c r="P8141">
        <v>0</v>
      </c>
      <c r="Q8141">
        <v>7.6049999999999978</v>
      </c>
    </row>
    <row r="8142" spans="1:17" x14ac:dyDescent="0.3">
      <c r="A8142" t="s">
        <v>1122</v>
      </c>
      <c r="B8142" t="s">
        <v>2594</v>
      </c>
      <c r="C8142" t="s">
        <v>2595</v>
      </c>
      <c r="D8142" t="s">
        <v>34</v>
      </c>
      <c r="E8142" t="s">
        <v>21</v>
      </c>
      <c r="F8142" t="s">
        <v>435</v>
      </c>
      <c r="G8142" t="s">
        <v>436</v>
      </c>
      <c r="H8142">
        <v>43229</v>
      </c>
      <c r="I8142" t="s">
        <v>131</v>
      </c>
      <c r="J8142" t="s">
        <v>5020</v>
      </c>
      <c r="K8142" t="s">
        <v>39</v>
      </c>
      <c r="L8142" t="s">
        <v>508</v>
      </c>
      <c r="M8142" t="s">
        <v>5021</v>
      </c>
      <c r="N8142">
        <v>13.52</v>
      </c>
      <c r="O8142">
        <v>2</v>
      </c>
      <c r="P8142">
        <v>0.2</v>
      </c>
      <c r="Q8142">
        <v>1.6899999999999986</v>
      </c>
    </row>
    <row r="8143" spans="1:17" x14ac:dyDescent="0.3">
      <c r="A8143" t="s">
        <v>42</v>
      </c>
      <c r="B8143" t="s">
        <v>4291</v>
      </c>
      <c r="C8143" t="s">
        <v>4292</v>
      </c>
      <c r="D8143" t="s">
        <v>90</v>
      </c>
      <c r="E8143" t="s">
        <v>21</v>
      </c>
      <c r="F8143" t="s">
        <v>3375</v>
      </c>
      <c r="G8143" t="s">
        <v>85</v>
      </c>
      <c r="H8143">
        <v>98006</v>
      </c>
      <c r="I8143" t="s">
        <v>37</v>
      </c>
      <c r="J8143" t="s">
        <v>5020</v>
      </c>
      <c r="K8143" t="s">
        <v>39</v>
      </c>
      <c r="L8143" t="s">
        <v>508</v>
      </c>
      <c r="M8143" t="s">
        <v>5021</v>
      </c>
      <c r="N8143">
        <v>25.349999999999998</v>
      </c>
      <c r="O8143">
        <v>3</v>
      </c>
      <c r="P8143">
        <v>0</v>
      </c>
      <c r="Q8143">
        <v>7.6049999999999978</v>
      </c>
    </row>
    <row r="8144" spans="1:17" x14ac:dyDescent="0.3">
      <c r="A8144" t="s">
        <v>42</v>
      </c>
      <c r="B8144" t="s">
        <v>104</v>
      </c>
      <c r="C8144" t="s">
        <v>105</v>
      </c>
      <c r="D8144" t="s">
        <v>20</v>
      </c>
      <c r="E8144" t="s">
        <v>21</v>
      </c>
      <c r="F8144" t="s">
        <v>2152</v>
      </c>
      <c r="G8144" t="s">
        <v>122</v>
      </c>
      <c r="H8144">
        <v>68104</v>
      </c>
      <c r="I8144" t="s">
        <v>93</v>
      </c>
      <c r="J8144" t="s">
        <v>5020</v>
      </c>
      <c r="K8144" t="s">
        <v>39</v>
      </c>
      <c r="L8144" t="s">
        <v>508</v>
      </c>
      <c r="M8144" t="s">
        <v>5021</v>
      </c>
      <c r="N8144">
        <v>16.899999999999999</v>
      </c>
      <c r="O8144">
        <v>2</v>
      </c>
      <c r="P8144">
        <v>0</v>
      </c>
      <c r="Q8144">
        <v>5.0699999999999985</v>
      </c>
    </row>
    <row r="8145" spans="1:17" x14ac:dyDescent="0.3">
      <c r="A8145" t="s">
        <v>17</v>
      </c>
      <c r="B8145" t="s">
        <v>397</v>
      </c>
      <c r="C8145" t="s">
        <v>398</v>
      </c>
      <c r="D8145" t="s">
        <v>20</v>
      </c>
      <c r="E8145" t="s">
        <v>21</v>
      </c>
      <c r="F8145" t="s">
        <v>5098</v>
      </c>
      <c r="G8145" t="s">
        <v>400</v>
      </c>
      <c r="H8145">
        <v>80229</v>
      </c>
      <c r="I8145" t="s">
        <v>37</v>
      </c>
      <c r="J8145" t="s">
        <v>5020</v>
      </c>
      <c r="K8145" t="s">
        <v>39</v>
      </c>
      <c r="L8145" t="s">
        <v>508</v>
      </c>
      <c r="M8145" t="s">
        <v>5021</v>
      </c>
      <c r="N8145">
        <v>47.32</v>
      </c>
      <c r="O8145">
        <v>7</v>
      </c>
      <c r="P8145">
        <v>0.2</v>
      </c>
      <c r="Q8145">
        <v>5.9149999999999938</v>
      </c>
    </row>
    <row r="8146" spans="1:17" x14ac:dyDescent="0.3">
      <c r="A8146" t="s">
        <v>17</v>
      </c>
      <c r="B8146" t="s">
        <v>3770</v>
      </c>
      <c r="C8146" t="s">
        <v>3771</v>
      </c>
      <c r="D8146" t="s">
        <v>20</v>
      </c>
      <c r="E8146" t="s">
        <v>21</v>
      </c>
      <c r="F8146" t="s">
        <v>129</v>
      </c>
      <c r="G8146" t="s">
        <v>130</v>
      </c>
      <c r="H8146">
        <v>19143</v>
      </c>
      <c r="I8146" t="s">
        <v>131</v>
      </c>
      <c r="J8146" t="s">
        <v>5729</v>
      </c>
      <c r="K8146" t="s">
        <v>39</v>
      </c>
      <c r="L8146" t="s">
        <v>508</v>
      </c>
      <c r="M8146" t="s">
        <v>5730</v>
      </c>
      <c r="N8146">
        <v>37.752000000000002</v>
      </c>
      <c r="O8146">
        <v>3</v>
      </c>
      <c r="P8146">
        <v>0.2</v>
      </c>
      <c r="Q8146">
        <v>4.2470999999999943</v>
      </c>
    </row>
    <row r="8147" spans="1:17" x14ac:dyDescent="0.3">
      <c r="A8147" t="s">
        <v>17</v>
      </c>
      <c r="B8147" t="s">
        <v>3058</v>
      </c>
      <c r="C8147" t="s">
        <v>3059</v>
      </c>
      <c r="D8147" t="s">
        <v>20</v>
      </c>
      <c r="E8147" t="s">
        <v>21</v>
      </c>
      <c r="F8147" t="s">
        <v>1023</v>
      </c>
      <c r="G8147" t="s">
        <v>36</v>
      </c>
      <c r="H8147">
        <v>90805</v>
      </c>
      <c r="I8147" t="s">
        <v>37</v>
      </c>
      <c r="J8147" t="s">
        <v>5729</v>
      </c>
      <c r="K8147" t="s">
        <v>39</v>
      </c>
      <c r="L8147" t="s">
        <v>508</v>
      </c>
      <c r="M8147" t="s">
        <v>5730</v>
      </c>
      <c r="N8147">
        <v>110.11</v>
      </c>
      <c r="O8147">
        <v>7</v>
      </c>
      <c r="P8147">
        <v>0</v>
      </c>
      <c r="Q8147">
        <v>31.931899999999988</v>
      </c>
    </row>
    <row r="8148" spans="1:17" x14ac:dyDescent="0.3">
      <c r="A8148" t="s">
        <v>42</v>
      </c>
      <c r="B8148" t="s">
        <v>3650</v>
      </c>
      <c r="C8148" t="s">
        <v>3651</v>
      </c>
      <c r="D8148" t="s">
        <v>34</v>
      </c>
      <c r="E8148" t="s">
        <v>21</v>
      </c>
      <c r="F8148" t="s">
        <v>35</v>
      </c>
      <c r="G8148" t="s">
        <v>36</v>
      </c>
      <c r="H8148">
        <v>90032</v>
      </c>
      <c r="I8148" t="s">
        <v>37</v>
      </c>
      <c r="J8148" t="s">
        <v>5729</v>
      </c>
      <c r="K8148" t="s">
        <v>39</v>
      </c>
      <c r="L8148" t="s">
        <v>508</v>
      </c>
      <c r="M8148" t="s">
        <v>5730</v>
      </c>
      <c r="N8148">
        <v>47.19</v>
      </c>
      <c r="O8148">
        <v>3</v>
      </c>
      <c r="P8148">
        <v>0</v>
      </c>
      <c r="Q8148">
        <v>13.685099999999995</v>
      </c>
    </row>
    <row r="8149" spans="1:17" x14ac:dyDescent="0.3">
      <c r="A8149" t="s">
        <v>166</v>
      </c>
      <c r="B8149" t="s">
        <v>2414</v>
      </c>
      <c r="C8149" t="s">
        <v>2415</v>
      </c>
      <c r="D8149" t="s">
        <v>34</v>
      </c>
      <c r="E8149" t="s">
        <v>21</v>
      </c>
      <c r="F8149" t="s">
        <v>2958</v>
      </c>
      <c r="G8149" t="s">
        <v>1107</v>
      </c>
      <c r="H8149">
        <v>31204</v>
      </c>
      <c r="I8149" t="s">
        <v>24</v>
      </c>
      <c r="J8149" t="s">
        <v>2961</v>
      </c>
      <c r="K8149" t="s">
        <v>62</v>
      </c>
      <c r="L8149" t="s">
        <v>142</v>
      </c>
      <c r="M8149" t="s">
        <v>2962</v>
      </c>
      <c r="N8149">
        <v>83.88</v>
      </c>
      <c r="O8149">
        <v>4</v>
      </c>
      <c r="P8149">
        <v>0</v>
      </c>
      <c r="Q8149">
        <v>30.196799999999996</v>
      </c>
    </row>
    <row r="8150" spans="1:17" x14ac:dyDescent="0.3">
      <c r="A8150" t="s">
        <v>17</v>
      </c>
      <c r="B8150" t="s">
        <v>2036</v>
      </c>
      <c r="C8150" t="s">
        <v>2037</v>
      </c>
      <c r="D8150" t="s">
        <v>20</v>
      </c>
      <c r="E8150" t="s">
        <v>21</v>
      </c>
      <c r="F8150" t="s">
        <v>336</v>
      </c>
      <c r="G8150" t="s">
        <v>337</v>
      </c>
      <c r="H8150">
        <v>29203</v>
      </c>
      <c r="I8150" t="s">
        <v>24</v>
      </c>
      <c r="J8150" t="s">
        <v>2961</v>
      </c>
      <c r="K8150" t="s">
        <v>62</v>
      </c>
      <c r="L8150" t="s">
        <v>142</v>
      </c>
      <c r="M8150" t="s">
        <v>2962</v>
      </c>
      <c r="N8150">
        <v>62.91</v>
      </c>
      <c r="O8150">
        <v>3</v>
      </c>
      <c r="P8150">
        <v>0</v>
      </c>
      <c r="Q8150">
        <v>22.647599999999997</v>
      </c>
    </row>
    <row r="8151" spans="1:17" x14ac:dyDescent="0.3">
      <c r="A8151" t="s">
        <v>17</v>
      </c>
      <c r="B8151" t="s">
        <v>2851</v>
      </c>
      <c r="C8151" t="s">
        <v>2852</v>
      </c>
      <c r="D8151" t="s">
        <v>34</v>
      </c>
      <c r="E8151" t="s">
        <v>21</v>
      </c>
      <c r="F8151" t="s">
        <v>84</v>
      </c>
      <c r="G8151" t="s">
        <v>85</v>
      </c>
      <c r="H8151">
        <v>98115</v>
      </c>
      <c r="I8151" t="s">
        <v>37</v>
      </c>
      <c r="J8151" t="s">
        <v>2961</v>
      </c>
      <c r="K8151" t="s">
        <v>62</v>
      </c>
      <c r="L8151" t="s">
        <v>142</v>
      </c>
      <c r="M8151" t="s">
        <v>2962</v>
      </c>
      <c r="N8151">
        <v>41.94</v>
      </c>
      <c r="O8151">
        <v>2</v>
      </c>
      <c r="P8151">
        <v>0</v>
      </c>
      <c r="Q8151">
        <v>15.098399999999998</v>
      </c>
    </row>
    <row r="8152" spans="1:17" x14ac:dyDescent="0.3">
      <c r="A8152" t="s">
        <v>166</v>
      </c>
      <c r="B8152" t="s">
        <v>510</v>
      </c>
      <c r="C8152" t="s">
        <v>511</v>
      </c>
      <c r="D8152" t="s">
        <v>34</v>
      </c>
      <c r="E8152" t="s">
        <v>21</v>
      </c>
      <c r="F8152" t="s">
        <v>2409</v>
      </c>
      <c r="G8152" t="s">
        <v>36</v>
      </c>
      <c r="H8152">
        <v>92503</v>
      </c>
      <c r="I8152" t="s">
        <v>37</v>
      </c>
      <c r="J8152" t="s">
        <v>2961</v>
      </c>
      <c r="K8152" t="s">
        <v>62</v>
      </c>
      <c r="L8152" t="s">
        <v>142</v>
      </c>
      <c r="M8152" t="s">
        <v>2962</v>
      </c>
      <c r="N8152">
        <v>41.94</v>
      </c>
      <c r="O8152">
        <v>2</v>
      </c>
      <c r="P8152">
        <v>0</v>
      </c>
      <c r="Q8152">
        <v>15.098399999999998</v>
      </c>
    </row>
    <row r="8153" spans="1:17" x14ac:dyDescent="0.3">
      <c r="A8153" t="s">
        <v>166</v>
      </c>
      <c r="B8153" t="s">
        <v>2304</v>
      </c>
      <c r="C8153" t="s">
        <v>2305</v>
      </c>
      <c r="D8153" t="s">
        <v>20</v>
      </c>
      <c r="E8153" t="s">
        <v>21</v>
      </c>
      <c r="F8153" t="s">
        <v>4413</v>
      </c>
      <c r="G8153" t="s">
        <v>1107</v>
      </c>
      <c r="H8153">
        <v>30188</v>
      </c>
      <c r="I8153" t="s">
        <v>24</v>
      </c>
      <c r="J8153" t="s">
        <v>2961</v>
      </c>
      <c r="K8153" t="s">
        <v>62</v>
      </c>
      <c r="L8153" t="s">
        <v>142</v>
      </c>
      <c r="M8153" t="s">
        <v>2962</v>
      </c>
      <c r="N8153">
        <v>272.61</v>
      </c>
      <c r="O8153">
        <v>13</v>
      </c>
      <c r="P8153">
        <v>0</v>
      </c>
      <c r="Q8153">
        <v>98.139599999999987</v>
      </c>
    </row>
    <row r="8154" spans="1:17" x14ac:dyDescent="0.3">
      <c r="A8154" t="s">
        <v>17</v>
      </c>
      <c r="B8154" t="s">
        <v>2097</v>
      </c>
      <c r="C8154" t="s">
        <v>2098</v>
      </c>
      <c r="D8154" t="s">
        <v>20</v>
      </c>
      <c r="E8154" t="s">
        <v>21</v>
      </c>
      <c r="F8154" t="s">
        <v>435</v>
      </c>
      <c r="G8154" t="s">
        <v>436</v>
      </c>
      <c r="H8154">
        <v>43229</v>
      </c>
      <c r="I8154" t="s">
        <v>131</v>
      </c>
      <c r="J8154" t="s">
        <v>2101</v>
      </c>
      <c r="K8154" t="s">
        <v>62</v>
      </c>
      <c r="L8154" t="s">
        <v>142</v>
      </c>
      <c r="M8154" t="s">
        <v>2102</v>
      </c>
      <c r="N8154">
        <v>47.984000000000002</v>
      </c>
      <c r="O8154">
        <v>2</v>
      </c>
      <c r="P8154">
        <v>0.2</v>
      </c>
      <c r="Q8154">
        <v>0.59979999999999656</v>
      </c>
    </row>
    <row r="8155" spans="1:17" x14ac:dyDescent="0.3">
      <c r="A8155" t="s">
        <v>42</v>
      </c>
      <c r="B8155" t="s">
        <v>2241</v>
      </c>
      <c r="C8155" t="s">
        <v>2242</v>
      </c>
      <c r="D8155" t="s">
        <v>34</v>
      </c>
      <c r="E8155" t="s">
        <v>21</v>
      </c>
      <c r="F8155" t="s">
        <v>35</v>
      </c>
      <c r="G8155" t="s">
        <v>36</v>
      </c>
      <c r="H8155">
        <v>90032</v>
      </c>
      <c r="I8155" t="s">
        <v>37</v>
      </c>
      <c r="J8155" t="s">
        <v>2101</v>
      </c>
      <c r="K8155" t="s">
        <v>62</v>
      </c>
      <c r="L8155" t="s">
        <v>142</v>
      </c>
      <c r="M8155" t="s">
        <v>2102</v>
      </c>
      <c r="N8155">
        <v>149.94999999999999</v>
      </c>
      <c r="O8155">
        <v>5</v>
      </c>
      <c r="P8155">
        <v>0</v>
      </c>
      <c r="Q8155">
        <v>31.489499999999992</v>
      </c>
    </row>
    <row r="8156" spans="1:17" x14ac:dyDescent="0.3">
      <c r="A8156" t="s">
        <v>1122</v>
      </c>
      <c r="B8156" t="s">
        <v>4019</v>
      </c>
      <c r="C8156" t="s">
        <v>4020</v>
      </c>
      <c r="D8156" t="s">
        <v>20</v>
      </c>
      <c r="E8156" t="s">
        <v>21</v>
      </c>
      <c r="F8156" t="s">
        <v>1622</v>
      </c>
      <c r="G8156" t="s">
        <v>36</v>
      </c>
      <c r="H8156">
        <v>92804</v>
      </c>
      <c r="I8156" t="s">
        <v>37</v>
      </c>
      <c r="J8156" t="s">
        <v>2101</v>
      </c>
      <c r="K8156" t="s">
        <v>62</v>
      </c>
      <c r="L8156" t="s">
        <v>142</v>
      </c>
      <c r="M8156" t="s">
        <v>2102</v>
      </c>
      <c r="N8156">
        <v>119.96</v>
      </c>
      <c r="O8156">
        <v>4</v>
      </c>
      <c r="P8156">
        <v>0</v>
      </c>
      <c r="Q8156">
        <v>25.191599999999994</v>
      </c>
    </row>
    <row r="8157" spans="1:17" x14ac:dyDescent="0.3">
      <c r="A8157" t="s">
        <v>166</v>
      </c>
      <c r="B8157" t="s">
        <v>5415</v>
      </c>
      <c r="C8157" t="s">
        <v>5416</v>
      </c>
      <c r="D8157" t="s">
        <v>20</v>
      </c>
      <c r="E8157" t="s">
        <v>21</v>
      </c>
      <c r="F8157" t="s">
        <v>2502</v>
      </c>
      <c r="G8157" t="s">
        <v>283</v>
      </c>
      <c r="H8157">
        <v>23464</v>
      </c>
      <c r="I8157" t="s">
        <v>24</v>
      </c>
      <c r="J8157" t="s">
        <v>2101</v>
      </c>
      <c r="K8157" t="s">
        <v>62</v>
      </c>
      <c r="L8157" t="s">
        <v>142</v>
      </c>
      <c r="M8157" t="s">
        <v>2102</v>
      </c>
      <c r="N8157">
        <v>89.97</v>
      </c>
      <c r="O8157">
        <v>3</v>
      </c>
      <c r="P8157">
        <v>0</v>
      </c>
      <c r="Q8157">
        <v>18.893699999999995</v>
      </c>
    </row>
    <row r="8158" spans="1:17" x14ac:dyDescent="0.3">
      <c r="A8158" t="s">
        <v>17</v>
      </c>
      <c r="B8158" t="s">
        <v>2536</v>
      </c>
      <c r="C8158" t="s">
        <v>2537</v>
      </c>
      <c r="D8158" t="s">
        <v>34</v>
      </c>
      <c r="E8158" t="s">
        <v>21</v>
      </c>
      <c r="F8158" t="s">
        <v>4002</v>
      </c>
      <c r="G8158" t="s">
        <v>36</v>
      </c>
      <c r="H8158">
        <v>94086</v>
      </c>
      <c r="I8158" t="s">
        <v>37</v>
      </c>
      <c r="J8158" t="s">
        <v>2101</v>
      </c>
      <c r="K8158" t="s">
        <v>62</v>
      </c>
      <c r="L8158" t="s">
        <v>142</v>
      </c>
      <c r="M8158" t="s">
        <v>2102</v>
      </c>
      <c r="N8158">
        <v>149.94999999999999</v>
      </c>
      <c r="O8158">
        <v>5</v>
      </c>
      <c r="P8158">
        <v>0</v>
      </c>
      <c r="Q8158">
        <v>31.489499999999992</v>
      </c>
    </row>
    <row r="8159" spans="1:17" x14ac:dyDescent="0.3">
      <c r="A8159" t="s">
        <v>42</v>
      </c>
      <c r="B8159" t="s">
        <v>739</v>
      </c>
      <c r="C8159" t="s">
        <v>740</v>
      </c>
      <c r="D8159" t="s">
        <v>34</v>
      </c>
      <c r="E8159" t="s">
        <v>21</v>
      </c>
      <c r="F8159" t="s">
        <v>741</v>
      </c>
      <c r="G8159" t="s">
        <v>436</v>
      </c>
      <c r="H8159">
        <v>44256</v>
      </c>
      <c r="I8159" t="s">
        <v>131</v>
      </c>
      <c r="J8159" t="s">
        <v>748</v>
      </c>
      <c r="K8159" t="s">
        <v>62</v>
      </c>
      <c r="L8159" t="s">
        <v>142</v>
      </c>
      <c r="M8159" t="s">
        <v>749</v>
      </c>
      <c r="N8159">
        <v>89.584000000000003</v>
      </c>
      <c r="O8159">
        <v>2</v>
      </c>
      <c r="P8159">
        <v>0.2</v>
      </c>
      <c r="Q8159">
        <v>4.4792000000000058</v>
      </c>
    </row>
    <row r="8160" spans="1:17" x14ac:dyDescent="0.3">
      <c r="A8160" t="s">
        <v>42</v>
      </c>
      <c r="B8160" t="s">
        <v>2182</v>
      </c>
      <c r="C8160" t="s">
        <v>2183</v>
      </c>
      <c r="D8160" t="s">
        <v>20</v>
      </c>
      <c r="E8160" t="s">
        <v>21</v>
      </c>
      <c r="F8160" t="s">
        <v>112</v>
      </c>
      <c r="G8160" t="s">
        <v>36</v>
      </c>
      <c r="H8160">
        <v>94110</v>
      </c>
      <c r="I8160" t="s">
        <v>37</v>
      </c>
      <c r="J8160" t="s">
        <v>748</v>
      </c>
      <c r="K8160" t="s">
        <v>62</v>
      </c>
      <c r="L8160" t="s">
        <v>142</v>
      </c>
      <c r="M8160" t="s">
        <v>749</v>
      </c>
      <c r="N8160">
        <v>167.97</v>
      </c>
      <c r="O8160">
        <v>3</v>
      </c>
      <c r="P8160">
        <v>0</v>
      </c>
      <c r="Q8160">
        <v>40.31280000000001</v>
      </c>
    </row>
    <row r="8161" spans="1:17" x14ac:dyDescent="0.3">
      <c r="A8161" t="s">
        <v>42</v>
      </c>
      <c r="B8161" t="s">
        <v>3852</v>
      </c>
      <c r="C8161" t="s">
        <v>3853</v>
      </c>
      <c r="D8161" t="s">
        <v>34</v>
      </c>
      <c r="E8161" t="s">
        <v>21</v>
      </c>
      <c r="F8161" t="s">
        <v>235</v>
      </c>
      <c r="G8161" t="s">
        <v>236</v>
      </c>
      <c r="H8161">
        <v>10009</v>
      </c>
      <c r="I8161" t="s">
        <v>131</v>
      </c>
      <c r="J8161" t="s">
        <v>748</v>
      </c>
      <c r="K8161" t="s">
        <v>62</v>
      </c>
      <c r="L8161" t="s">
        <v>142</v>
      </c>
      <c r="M8161" t="s">
        <v>749</v>
      </c>
      <c r="N8161">
        <v>167.97</v>
      </c>
      <c r="O8161">
        <v>3</v>
      </c>
      <c r="P8161">
        <v>0</v>
      </c>
      <c r="Q8161">
        <v>40.31280000000001</v>
      </c>
    </row>
    <row r="8162" spans="1:17" x14ac:dyDescent="0.3">
      <c r="A8162" t="s">
        <v>42</v>
      </c>
      <c r="B8162" t="s">
        <v>1597</v>
      </c>
      <c r="C8162" t="s">
        <v>1598</v>
      </c>
      <c r="D8162" t="s">
        <v>20</v>
      </c>
      <c r="E8162" t="s">
        <v>21</v>
      </c>
      <c r="F8162" t="s">
        <v>4164</v>
      </c>
      <c r="G8162" t="s">
        <v>1292</v>
      </c>
      <c r="H8162">
        <v>38671</v>
      </c>
      <c r="I8162" t="s">
        <v>24</v>
      </c>
      <c r="J8162" t="s">
        <v>748</v>
      </c>
      <c r="K8162" t="s">
        <v>62</v>
      </c>
      <c r="L8162" t="s">
        <v>142</v>
      </c>
      <c r="M8162" t="s">
        <v>749</v>
      </c>
      <c r="N8162">
        <v>223.96</v>
      </c>
      <c r="O8162">
        <v>4</v>
      </c>
      <c r="P8162">
        <v>0</v>
      </c>
      <c r="Q8162">
        <v>53.750400000000013</v>
      </c>
    </row>
    <row r="8163" spans="1:17" x14ac:dyDescent="0.3">
      <c r="A8163" t="s">
        <v>17</v>
      </c>
      <c r="B8163" t="s">
        <v>767</v>
      </c>
      <c r="C8163" t="s">
        <v>768</v>
      </c>
      <c r="D8163" t="s">
        <v>34</v>
      </c>
      <c r="E8163" t="s">
        <v>21</v>
      </c>
      <c r="F8163" t="s">
        <v>163</v>
      </c>
      <c r="G8163" t="s">
        <v>92</v>
      </c>
      <c r="H8163">
        <v>77095</v>
      </c>
      <c r="I8163" t="s">
        <v>93</v>
      </c>
      <c r="J8163" t="s">
        <v>748</v>
      </c>
      <c r="K8163" t="s">
        <v>62</v>
      </c>
      <c r="L8163" t="s">
        <v>142</v>
      </c>
      <c r="M8163" t="s">
        <v>749</v>
      </c>
      <c r="N8163">
        <v>134.376</v>
      </c>
      <c r="O8163">
        <v>3</v>
      </c>
      <c r="P8163">
        <v>0.2</v>
      </c>
      <c r="Q8163">
        <v>6.7188000000000088</v>
      </c>
    </row>
    <row r="8164" spans="1:17" x14ac:dyDescent="0.3">
      <c r="A8164" t="s">
        <v>42</v>
      </c>
      <c r="B8164" t="s">
        <v>3165</v>
      </c>
      <c r="C8164" t="s">
        <v>3166</v>
      </c>
      <c r="D8164" t="s">
        <v>20</v>
      </c>
      <c r="E8164" t="s">
        <v>21</v>
      </c>
      <c r="F8164" t="s">
        <v>476</v>
      </c>
      <c r="G8164" t="s">
        <v>275</v>
      </c>
      <c r="H8164">
        <v>85023</v>
      </c>
      <c r="I8164" t="s">
        <v>37</v>
      </c>
      <c r="J8164" t="s">
        <v>748</v>
      </c>
      <c r="K8164" t="s">
        <v>62</v>
      </c>
      <c r="L8164" t="s">
        <v>142</v>
      </c>
      <c r="M8164" t="s">
        <v>749</v>
      </c>
      <c r="N8164">
        <v>89.584000000000003</v>
      </c>
      <c r="O8164">
        <v>2</v>
      </c>
      <c r="P8164">
        <v>0.2</v>
      </c>
      <c r="Q8164">
        <v>4.4792000000000058</v>
      </c>
    </row>
    <row r="8165" spans="1:17" x14ac:dyDescent="0.3">
      <c r="A8165" t="s">
        <v>42</v>
      </c>
      <c r="B8165" t="s">
        <v>3385</v>
      </c>
      <c r="C8165" t="s">
        <v>3386</v>
      </c>
      <c r="D8165" t="s">
        <v>34</v>
      </c>
      <c r="E8165" t="s">
        <v>21</v>
      </c>
      <c r="F8165" t="s">
        <v>983</v>
      </c>
      <c r="G8165" t="s">
        <v>283</v>
      </c>
      <c r="H8165">
        <v>22204</v>
      </c>
      <c r="I8165" t="s">
        <v>24</v>
      </c>
      <c r="J8165" t="s">
        <v>748</v>
      </c>
      <c r="K8165" t="s">
        <v>62</v>
      </c>
      <c r="L8165" t="s">
        <v>142</v>
      </c>
      <c r="M8165" t="s">
        <v>749</v>
      </c>
      <c r="N8165">
        <v>111.98</v>
      </c>
      <c r="O8165">
        <v>2</v>
      </c>
      <c r="P8165">
        <v>0</v>
      </c>
      <c r="Q8165">
        <v>26.875200000000007</v>
      </c>
    </row>
    <row r="8166" spans="1:17" x14ac:dyDescent="0.3">
      <c r="A8166" t="s">
        <v>42</v>
      </c>
      <c r="B8166" t="s">
        <v>3244</v>
      </c>
      <c r="C8166" t="s">
        <v>3245</v>
      </c>
      <c r="D8166" t="s">
        <v>20</v>
      </c>
      <c r="E8166" t="s">
        <v>21</v>
      </c>
      <c r="F8166" t="s">
        <v>282</v>
      </c>
      <c r="G8166" t="s">
        <v>523</v>
      </c>
      <c r="H8166">
        <v>65807</v>
      </c>
      <c r="I8166" t="s">
        <v>93</v>
      </c>
      <c r="J8166" t="s">
        <v>748</v>
      </c>
      <c r="K8166" t="s">
        <v>62</v>
      </c>
      <c r="L8166" t="s">
        <v>142</v>
      </c>
      <c r="M8166" t="s">
        <v>749</v>
      </c>
      <c r="N8166">
        <v>279.95</v>
      </c>
      <c r="O8166">
        <v>5</v>
      </c>
      <c r="P8166">
        <v>0</v>
      </c>
      <c r="Q8166">
        <v>67.188000000000017</v>
      </c>
    </row>
    <row r="8167" spans="1:17" x14ac:dyDescent="0.3">
      <c r="A8167" t="s">
        <v>1122</v>
      </c>
      <c r="B8167" t="s">
        <v>1782</v>
      </c>
      <c r="C8167" t="s">
        <v>1783</v>
      </c>
      <c r="D8167" t="s">
        <v>20</v>
      </c>
      <c r="E8167" t="s">
        <v>21</v>
      </c>
      <c r="F8167" t="s">
        <v>163</v>
      </c>
      <c r="G8167" t="s">
        <v>92</v>
      </c>
      <c r="H8167">
        <v>77041</v>
      </c>
      <c r="I8167" t="s">
        <v>93</v>
      </c>
      <c r="J8167" t="s">
        <v>748</v>
      </c>
      <c r="K8167" t="s">
        <v>62</v>
      </c>
      <c r="L8167" t="s">
        <v>142</v>
      </c>
      <c r="M8167" t="s">
        <v>749</v>
      </c>
      <c r="N8167">
        <v>223.96</v>
      </c>
      <c r="O8167">
        <v>5</v>
      </c>
      <c r="P8167">
        <v>0.2</v>
      </c>
      <c r="Q8167">
        <v>11.198000000000015</v>
      </c>
    </row>
    <row r="8168" spans="1:17" x14ac:dyDescent="0.3">
      <c r="A8168" t="s">
        <v>17</v>
      </c>
      <c r="B8168" t="s">
        <v>1224</v>
      </c>
      <c r="C8168" t="s">
        <v>1225</v>
      </c>
      <c r="D8168" t="s">
        <v>20</v>
      </c>
      <c r="E8168" t="s">
        <v>21</v>
      </c>
      <c r="F8168" t="s">
        <v>163</v>
      </c>
      <c r="G8168" t="s">
        <v>92</v>
      </c>
      <c r="H8168">
        <v>77036</v>
      </c>
      <c r="I8168" t="s">
        <v>93</v>
      </c>
      <c r="J8168" t="s">
        <v>1230</v>
      </c>
      <c r="K8168" t="s">
        <v>62</v>
      </c>
      <c r="L8168" t="s">
        <v>142</v>
      </c>
      <c r="M8168" t="s">
        <v>1231</v>
      </c>
      <c r="N8168">
        <v>57.584000000000003</v>
      </c>
      <c r="O8168">
        <v>2</v>
      </c>
      <c r="P8168">
        <v>0.2</v>
      </c>
      <c r="Q8168">
        <v>0.71979999999999933</v>
      </c>
    </row>
    <row r="8169" spans="1:17" x14ac:dyDescent="0.3">
      <c r="A8169" t="s">
        <v>42</v>
      </c>
      <c r="B8169" t="s">
        <v>1243</v>
      </c>
      <c r="C8169" t="s">
        <v>1244</v>
      </c>
      <c r="D8169" t="s">
        <v>20</v>
      </c>
      <c r="E8169" t="s">
        <v>21</v>
      </c>
      <c r="F8169" t="s">
        <v>112</v>
      </c>
      <c r="G8169" t="s">
        <v>36</v>
      </c>
      <c r="H8169">
        <v>94110</v>
      </c>
      <c r="I8169" t="s">
        <v>37</v>
      </c>
      <c r="J8169" t="s">
        <v>1230</v>
      </c>
      <c r="K8169" t="s">
        <v>62</v>
      </c>
      <c r="L8169" t="s">
        <v>142</v>
      </c>
      <c r="M8169" t="s">
        <v>1231</v>
      </c>
      <c r="N8169">
        <v>179.95000000000002</v>
      </c>
      <c r="O8169">
        <v>5</v>
      </c>
      <c r="P8169">
        <v>0</v>
      </c>
      <c r="Q8169">
        <v>37.789500000000004</v>
      </c>
    </row>
    <row r="8170" spans="1:17" x14ac:dyDescent="0.3">
      <c r="A8170" t="s">
        <v>42</v>
      </c>
      <c r="B8170" t="s">
        <v>4007</v>
      </c>
      <c r="C8170" t="s">
        <v>4008</v>
      </c>
      <c r="D8170" t="s">
        <v>20</v>
      </c>
      <c r="E8170" t="s">
        <v>21</v>
      </c>
      <c r="F8170" t="s">
        <v>129</v>
      </c>
      <c r="G8170" t="s">
        <v>130</v>
      </c>
      <c r="H8170">
        <v>19143</v>
      </c>
      <c r="I8170" t="s">
        <v>131</v>
      </c>
      <c r="J8170" t="s">
        <v>1230</v>
      </c>
      <c r="K8170" t="s">
        <v>62</v>
      </c>
      <c r="L8170" t="s">
        <v>142</v>
      </c>
      <c r="M8170" t="s">
        <v>1231</v>
      </c>
      <c r="N8170">
        <v>86.376000000000005</v>
      </c>
      <c r="O8170">
        <v>3</v>
      </c>
      <c r="P8170">
        <v>0.2</v>
      </c>
      <c r="Q8170">
        <v>1.079699999999999</v>
      </c>
    </row>
    <row r="8171" spans="1:17" x14ac:dyDescent="0.3">
      <c r="A8171" t="s">
        <v>42</v>
      </c>
      <c r="B8171" t="s">
        <v>4540</v>
      </c>
      <c r="C8171" t="s">
        <v>4541</v>
      </c>
      <c r="D8171" t="s">
        <v>90</v>
      </c>
      <c r="E8171" t="s">
        <v>21</v>
      </c>
      <c r="F8171" t="s">
        <v>435</v>
      </c>
      <c r="G8171" t="s">
        <v>1107</v>
      </c>
      <c r="H8171">
        <v>31907</v>
      </c>
      <c r="I8171" t="s">
        <v>24</v>
      </c>
      <c r="J8171" t="s">
        <v>1230</v>
      </c>
      <c r="K8171" t="s">
        <v>62</v>
      </c>
      <c r="L8171" t="s">
        <v>142</v>
      </c>
      <c r="M8171" t="s">
        <v>1231</v>
      </c>
      <c r="N8171">
        <v>71.98</v>
      </c>
      <c r="O8171">
        <v>2</v>
      </c>
      <c r="P8171">
        <v>0</v>
      </c>
      <c r="Q8171">
        <v>15.1158</v>
      </c>
    </row>
    <row r="8172" spans="1:17" x14ac:dyDescent="0.3">
      <c r="A8172" t="s">
        <v>42</v>
      </c>
      <c r="B8172" t="s">
        <v>174</v>
      </c>
      <c r="C8172" t="s">
        <v>175</v>
      </c>
      <c r="D8172" t="s">
        <v>90</v>
      </c>
      <c r="E8172" t="s">
        <v>21</v>
      </c>
      <c r="F8172" t="s">
        <v>35</v>
      </c>
      <c r="G8172" t="s">
        <v>36</v>
      </c>
      <c r="H8172">
        <v>90049</v>
      </c>
      <c r="I8172" t="s">
        <v>37</v>
      </c>
      <c r="J8172" t="s">
        <v>1230</v>
      </c>
      <c r="K8172" t="s">
        <v>62</v>
      </c>
      <c r="L8172" t="s">
        <v>142</v>
      </c>
      <c r="M8172" t="s">
        <v>1231</v>
      </c>
      <c r="N8172">
        <v>107.97</v>
      </c>
      <c r="O8172">
        <v>3</v>
      </c>
      <c r="P8172">
        <v>0</v>
      </c>
      <c r="Q8172">
        <v>22.6737</v>
      </c>
    </row>
    <row r="8173" spans="1:17" x14ac:dyDescent="0.3">
      <c r="A8173" t="s">
        <v>166</v>
      </c>
      <c r="B8173" t="s">
        <v>5517</v>
      </c>
      <c r="C8173" t="s">
        <v>5518</v>
      </c>
      <c r="D8173" t="s">
        <v>20</v>
      </c>
      <c r="E8173" t="s">
        <v>21</v>
      </c>
      <c r="F8173" t="s">
        <v>84</v>
      </c>
      <c r="G8173" t="s">
        <v>85</v>
      </c>
      <c r="H8173">
        <v>98103</v>
      </c>
      <c r="I8173" t="s">
        <v>37</v>
      </c>
      <c r="J8173" t="s">
        <v>1230</v>
      </c>
      <c r="K8173" t="s">
        <v>62</v>
      </c>
      <c r="L8173" t="s">
        <v>142</v>
      </c>
      <c r="M8173" t="s">
        <v>1231</v>
      </c>
      <c r="N8173">
        <v>71.98</v>
      </c>
      <c r="O8173">
        <v>2</v>
      </c>
      <c r="P8173">
        <v>0</v>
      </c>
      <c r="Q8173">
        <v>15.1158</v>
      </c>
    </row>
    <row r="8174" spans="1:17" x14ac:dyDescent="0.3">
      <c r="A8174" t="s">
        <v>1122</v>
      </c>
      <c r="B8174" t="s">
        <v>4492</v>
      </c>
      <c r="C8174" t="s">
        <v>4493</v>
      </c>
      <c r="D8174" t="s">
        <v>20</v>
      </c>
      <c r="E8174" t="s">
        <v>21</v>
      </c>
      <c r="F8174" t="s">
        <v>5632</v>
      </c>
      <c r="G8174" t="s">
        <v>644</v>
      </c>
      <c r="H8174">
        <v>70065</v>
      </c>
      <c r="I8174" t="s">
        <v>24</v>
      </c>
      <c r="J8174" t="s">
        <v>1230</v>
      </c>
      <c r="K8174" t="s">
        <v>62</v>
      </c>
      <c r="L8174" t="s">
        <v>142</v>
      </c>
      <c r="M8174" t="s">
        <v>1231</v>
      </c>
      <c r="N8174">
        <v>71.98</v>
      </c>
      <c r="O8174">
        <v>2</v>
      </c>
      <c r="P8174">
        <v>0</v>
      </c>
      <c r="Q8174">
        <v>15.1158</v>
      </c>
    </row>
    <row r="8175" spans="1:17" x14ac:dyDescent="0.3">
      <c r="A8175" t="s">
        <v>17</v>
      </c>
      <c r="B8175" t="s">
        <v>4264</v>
      </c>
      <c r="C8175" t="s">
        <v>4265</v>
      </c>
      <c r="D8175" t="s">
        <v>20</v>
      </c>
      <c r="E8175" t="s">
        <v>21</v>
      </c>
      <c r="F8175" t="s">
        <v>112</v>
      </c>
      <c r="G8175" t="s">
        <v>36</v>
      </c>
      <c r="H8175">
        <v>94109</v>
      </c>
      <c r="I8175" t="s">
        <v>37</v>
      </c>
      <c r="J8175" t="s">
        <v>1230</v>
      </c>
      <c r="K8175" t="s">
        <v>62</v>
      </c>
      <c r="L8175" t="s">
        <v>142</v>
      </c>
      <c r="M8175" t="s">
        <v>1231</v>
      </c>
      <c r="N8175">
        <v>107.97</v>
      </c>
      <c r="O8175">
        <v>3</v>
      </c>
      <c r="P8175">
        <v>0</v>
      </c>
      <c r="Q8175">
        <v>22.6737</v>
      </c>
    </row>
    <row r="8176" spans="1:17" x14ac:dyDescent="0.3">
      <c r="A8176" t="s">
        <v>42</v>
      </c>
      <c r="B8176" t="s">
        <v>715</v>
      </c>
      <c r="C8176" t="s">
        <v>716</v>
      </c>
      <c r="D8176" t="s">
        <v>34</v>
      </c>
      <c r="E8176" t="s">
        <v>21</v>
      </c>
      <c r="F8176" t="s">
        <v>163</v>
      </c>
      <c r="G8176" t="s">
        <v>92</v>
      </c>
      <c r="H8176">
        <v>77070</v>
      </c>
      <c r="I8176" t="s">
        <v>93</v>
      </c>
      <c r="J8176" t="s">
        <v>1230</v>
      </c>
      <c r="K8176" t="s">
        <v>62</v>
      </c>
      <c r="L8176" t="s">
        <v>142</v>
      </c>
      <c r="M8176" t="s">
        <v>1231</v>
      </c>
      <c r="N8176">
        <v>143.96</v>
      </c>
      <c r="O8176">
        <v>5</v>
      </c>
      <c r="P8176">
        <v>0.2</v>
      </c>
      <c r="Q8176">
        <v>1.7995000000000019</v>
      </c>
    </row>
    <row r="8177" spans="1:17" x14ac:dyDescent="0.3">
      <c r="A8177" t="s">
        <v>166</v>
      </c>
      <c r="B8177" t="s">
        <v>199</v>
      </c>
      <c r="C8177" t="s">
        <v>200</v>
      </c>
      <c r="D8177" t="s">
        <v>34</v>
      </c>
      <c r="E8177" t="s">
        <v>21</v>
      </c>
      <c r="F8177" t="s">
        <v>201</v>
      </c>
      <c r="G8177" t="s">
        <v>202</v>
      </c>
      <c r="H8177">
        <v>55122</v>
      </c>
      <c r="I8177" t="s">
        <v>93</v>
      </c>
      <c r="J8177" t="s">
        <v>203</v>
      </c>
      <c r="K8177" t="s">
        <v>62</v>
      </c>
      <c r="L8177" t="s">
        <v>142</v>
      </c>
      <c r="M8177" t="s">
        <v>204</v>
      </c>
      <c r="N8177">
        <v>45.98</v>
      </c>
      <c r="O8177">
        <v>2</v>
      </c>
      <c r="P8177">
        <v>0</v>
      </c>
      <c r="Q8177">
        <v>19.7714</v>
      </c>
    </row>
    <row r="8178" spans="1:17" x14ac:dyDescent="0.3">
      <c r="A8178" t="s">
        <v>42</v>
      </c>
      <c r="B8178" t="s">
        <v>1533</v>
      </c>
      <c r="C8178" t="s">
        <v>1534</v>
      </c>
      <c r="D8178" t="s">
        <v>20</v>
      </c>
      <c r="E8178" t="s">
        <v>21</v>
      </c>
      <c r="F8178" t="s">
        <v>163</v>
      </c>
      <c r="G8178" t="s">
        <v>92</v>
      </c>
      <c r="H8178">
        <v>77041</v>
      </c>
      <c r="I8178" t="s">
        <v>93</v>
      </c>
      <c r="J8178" t="s">
        <v>203</v>
      </c>
      <c r="K8178" t="s">
        <v>62</v>
      </c>
      <c r="L8178" t="s">
        <v>142</v>
      </c>
      <c r="M8178" t="s">
        <v>204</v>
      </c>
      <c r="N8178">
        <v>18.391999999999999</v>
      </c>
      <c r="O8178">
        <v>1</v>
      </c>
      <c r="P8178">
        <v>0.2</v>
      </c>
      <c r="Q8178">
        <v>5.2877000000000001</v>
      </c>
    </row>
    <row r="8179" spans="1:17" x14ac:dyDescent="0.3">
      <c r="A8179" t="s">
        <v>42</v>
      </c>
      <c r="B8179" t="s">
        <v>3378</v>
      </c>
      <c r="C8179" t="s">
        <v>3379</v>
      </c>
      <c r="D8179" t="s">
        <v>20</v>
      </c>
      <c r="E8179" t="s">
        <v>21</v>
      </c>
      <c r="F8179" t="s">
        <v>1023</v>
      </c>
      <c r="G8179" t="s">
        <v>236</v>
      </c>
      <c r="H8179">
        <v>11561</v>
      </c>
      <c r="I8179" t="s">
        <v>131</v>
      </c>
      <c r="J8179" t="s">
        <v>203</v>
      </c>
      <c r="K8179" t="s">
        <v>62</v>
      </c>
      <c r="L8179" t="s">
        <v>142</v>
      </c>
      <c r="M8179" t="s">
        <v>204</v>
      </c>
      <c r="N8179">
        <v>91.96</v>
      </c>
      <c r="O8179">
        <v>4</v>
      </c>
      <c r="P8179">
        <v>0</v>
      </c>
      <c r="Q8179">
        <v>39.5428</v>
      </c>
    </row>
    <row r="8180" spans="1:17" x14ac:dyDescent="0.3">
      <c r="A8180" t="s">
        <v>42</v>
      </c>
      <c r="B8180" t="s">
        <v>3047</v>
      </c>
      <c r="C8180" t="s">
        <v>3048</v>
      </c>
      <c r="D8180" t="s">
        <v>90</v>
      </c>
      <c r="E8180" t="s">
        <v>21</v>
      </c>
      <c r="F8180" t="s">
        <v>129</v>
      </c>
      <c r="G8180" t="s">
        <v>130</v>
      </c>
      <c r="H8180">
        <v>19134</v>
      </c>
      <c r="I8180" t="s">
        <v>131</v>
      </c>
      <c r="J8180" t="s">
        <v>203</v>
      </c>
      <c r="K8180" t="s">
        <v>62</v>
      </c>
      <c r="L8180" t="s">
        <v>142</v>
      </c>
      <c r="M8180" t="s">
        <v>204</v>
      </c>
      <c r="N8180">
        <v>36.783999999999999</v>
      </c>
      <c r="O8180">
        <v>2</v>
      </c>
      <c r="P8180">
        <v>0.2</v>
      </c>
      <c r="Q8180">
        <v>10.5754</v>
      </c>
    </row>
    <row r="8181" spans="1:17" x14ac:dyDescent="0.3">
      <c r="A8181" t="s">
        <v>42</v>
      </c>
      <c r="B8181" t="s">
        <v>2832</v>
      </c>
      <c r="C8181" t="s">
        <v>2833</v>
      </c>
      <c r="D8181" t="s">
        <v>90</v>
      </c>
      <c r="E8181" t="s">
        <v>21</v>
      </c>
      <c r="F8181" t="s">
        <v>1868</v>
      </c>
      <c r="G8181" t="s">
        <v>436</v>
      </c>
      <c r="H8181">
        <v>44105</v>
      </c>
      <c r="I8181" t="s">
        <v>131</v>
      </c>
      <c r="J8181" t="s">
        <v>203</v>
      </c>
      <c r="K8181" t="s">
        <v>62</v>
      </c>
      <c r="L8181" t="s">
        <v>142</v>
      </c>
      <c r="M8181" t="s">
        <v>204</v>
      </c>
      <c r="N8181">
        <v>55.176000000000002</v>
      </c>
      <c r="O8181">
        <v>3</v>
      </c>
      <c r="P8181">
        <v>0.2</v>
      </c>
      <c r="Q8181">
        <v>15.863099999999999</v>
      </c>
    </row>
    <row r="8182" spans="1:17" x14ac:dyDescent="0.3">
      <c r="A8182" t="s">
        <v>42</v>
      </c>
      <c r="B8182" t="s">
        <v>3205</v>
      </c>
      <c r="C8182" t="s">
        <v>3206</v>
      </c>
      <c r="D8182" t="s">
        <v>20</v>
      </c>
      <c r="E8182" t="s">
        <v>21</v>
      </c>
      <c r="F8182" t="s">
        <v>129</v>
      </c>
      <c r="G8182" t="s">
        <v>130</v>
      </c>
      <c r="H8182">
        <v>19120</v>
      </c>
      <c r="I8182" t="s">
        <v>131</v>
      </c>
      <c r="J8182" t="s">
        <v>5196</v>
      </c>
      <c r="K8182" t="s">
        <v>62</v>
      </c>
      <c r="L8182" t="s">
        <v>142</v>
      </c>
      <c r="M8182" t="s">
        <v>5197</v>
      </c>
      <c r="N8182">
        <v>19.040000000000003</v>
      </c>
      <c r="O8182">
        <v>4</v>
      </c>
      <c r="P8182">
        <v>0.2</v>
      </c>
      <c r="Q8182">
        <v>-1.4279999999999999</v>
      </c>
    </row>
    <row r="8183" spans="1:17" x14ac:dyDescent="0.3">
      <c r="A8183" t="s">
        <v>17</v>
      </c>
      <c r="B8183" t="s">
        <v>2370</v>
      </c>
      <c r="C8183" t="s">
        <v>2371</v>
      </c>
      <c r="D8183" t="s">
        <v>34</v>
      </c>
      <c r="E8183" t="s">
        <v>21</v>
      </c>
      <c r="F8183" t="s">
        <v>269</v>
      </c>
      <c r="G8183" t="s">
        <v>187</v>
      </c>
      <c r="H8183">
        <v>60610</v>
      </c>
      <c r="I8183" t="s">
        <v>93</v>
      </c>
      <c r="J8183" t="s">
        <v>5196</v>
      </c>
      <c r="K8183" t="s">
        <v>62</v>
      </c>
      <c r="L8183" t="s">
        <v>142</v>
      </c>
      <c r="M8183" t="s">
        <v>5197</v>
      </c>
      <c r="N8183">
        <v>19.040000000000003</v>
      </c>
      <c r="O8183">
        <v>4</v>
      </c>
      <c r="P8183">
        <v>0.2</v>
      </c>
      <c r="Q8183">
        <v>-1.4279999999999999</v>
      </c>
    </row>
    <row r="8184" spans="1:17" x14ac:dyDescent="0.3">
      <c r="A8184" t="s">
        <v>42</v>
      </c>
      <c r="B8184" t="s">
        <v>4188</v>
      </c>
      <c r="C8184" t="s">
        <v>4189</v>
      </c>
      <c r="D8184" t="s">
        <v>34</v>
      </c>
      <c r="E8184" t="s">
        <v>21</v>
      </c>
      <c r="F8184" t="s">
        <v>5296</v>
      </c>
      <c r="G8184" t="s">
        <v>1107</v>
      </c>
      <c r="H8184">
        <v>30328</v>
      </c>
      <c r="I8184" t="s">
        <v>24</v>
      </c>
      <c r="J8184" t="s">
        <v>5196</v>
      </c>
      <c r="K8184" t="s">
        <v>62</v>
      </c>
      <c r="L8184" t="s">
        <v>142</v>
      </c>
      <c r="M8184" t="s">
        <v>5197</v>
      </c>
      <c r="N8184">
        <v>5.95</v>
      </c>
      <c r="O8184">
        <v>1</v>
      </c>
      <c r="P8184">
        <v>0</v>
      </c>
      <c r="Q8184">
        <v>0.83300000000000018</v>
      </c>
    </row>
    <row r="8185" spans="1:17" x14ac:dyDescent="0.3">
      <c r="A8185" t="s">
        <v>17</v>
      </c>
      <c r="B8185" t="s">
        <v>844</v>
      </c>
      <c r="C8185" t="s">
        <v>845</v>
      </c>
      <c r="D8185" t="s">
        <v>20</v>
      </c>
      <c r="E8185" t="s">
        <v>21</v>
      </c>
      <c r="F8185" t="s">
        <v>235</v>
      </c>
      <c r="G8185" t="s">
        <v>236</v>
      </c>
      <c r="H8185">
        <v>10009</v>
      </c>
      <c r="I8185" t="s">
        <v>131</v>
      </c>
      <c r="J8185" t="s">
        <v>846</v>
      </c>
      <c r="K8185" t="s">
        <v>62</v>
      </c>
      <c r="L8185" t="s">
        <v>142</v>
      </c>
      <c r="M8185" t="s">
        <v>847</v>
      </c>
      <c r="N8185">
        <v>20.37</v>
      </c>
      <c r="O8185">
        <v>3</v>
      </c>
      <c r="P8185">
        <v>0</v>
      </c>
      <c r="Q8185">
        <v>6.9258000000000006</v>
      </c>
    </row>
    <row r="8186" spans="1:17" x14ac:dyDescent="0.3">
      <c r="A8186" t="s">
        <v>166</v>
      </c>
      <c r="B8186" t="s">
        <v>1087</v>
      </c>
      <c r="C8186" t="s">
        <v>1088</v>
      </c>
      <c r="D8186" t="s">
        <v>90</v>
      </c>
      <c r="E8186" t="s">
        <v>21</v>
      </c>
      <c r="F8186" t="s">
        <v>235</v>
      </c>
      <c r="G8186" t="s">
        <v>236</v>
      </c>
      <c r="H8186">
        <v>10009</v>
      </c>
      <c r="I8186" t="s">
        <v>131</v>
      </c>
      <c r="J8186" t="s">
        <v>846</v>
      </c>
      <c r="K8186" t="s">
        <v>62</v>
      </c>
      <c r="L8186" t="s">
        <v>142</v>
      </c>
      <c r="M8186" t="s">
        <v>847</v>
      </c>
      <c r="N8186">
        <v>6.79</v>
      </c>
      <c r="O8186">
        <v>1</v>
      </c>
      <c r="P8186">
        <v>0</v>
      </c>
      <c r="Q8186">
        <v>2.3086000000000002</v>
      </c>
    </row>
    <row r="8187" spans="1:17" x14ac:dyDescent="0.3">
      <c r="A8187" t="s">
        <v>42</v>
      </c>
      <c r="B8187" t="s">
        <v>2370</v>
      </c>
      <c r="C8187" t="s">
        <v>2371</v>
      </c>
      <c r="D8187" t="s">
        <v>34</v>
      </c>
      <c r="E8187" t="s">
        <v>21</v>
      </c>
      <c r="F8187" t="s">
        <v>336</v>
      </c>
      <c r="G8187" t="s">
        <v>523</v>
      </c>
      <c r="H8187">
        <v>65203</v>
      </c>
      <c r="I8187" t="s">
        <v>93</v>
      </c>
      <c r="J8187" t="s">
        <v>846</v>
      </c>
      <c r="K8187" t="s">
        <v>62</v>
      </c>
      <c r="L8187" t="s">
        <v>142</v>
      </c>
      <c r="M8187" t="s">
        <v>847</v>
      </c>
      <c r="N8187">
        <v>47.53</v>
      </c>
      <c r="O8187">
        <v>7</v>
      </c>
      <c r="P8187">
        <v>0</v>
      </c>
      <c r="Q8187">
        <v>16.160200000000003</v>
      </c>
    </row>
    <row r="8188" spans="1:17" x14ac:dyDescent="0.3">
      <c r="A8188" t="s">
        <v>42</v>
      </c>
      <c r="B8188" t="s">
        <v>4146</v>
      </c>
      <c r="C8188" t="s">
        <v>4147</v>
      </c>
      <c r="D8188" t="s">
        <v>90</v>
      </c>
      <c r="E8188" t="s">
        <v>21</v>
      </c>
      <c r="F8188" t="s">
        <v>3331</v>
      </c>
      <c r="G8188" t="s">
        <v>130</v>
      </c>
      <c r="H8188">
        <v>18103</v>
      </c>
      <c r="I8188" t="s">
        <v>131</v>
      </c>
      <c r="J8188" t="s">
        <v>846</v>
      </c>
      <c r="K8188" t="s">
        <v>62</v>
      </c>
      <c r="L8188" t="s">
        <v>142</v>
      </c>
      <c r="M8188" t="s">
        <v>847</v>
      </c>
      <c r="N8188">
        <v>21.728000000000002</v>
      </c>
      <c r="O8188">
        <v>4</v>
      </c>
      <c r="P8188">
        <v>0.2</v>
      </c>
      <c r="Q8188">
        <v>3.8024000000000004</v>
      </c>
    </row>
    <row r="8189" spans="1:17" x14ac:dyDescent="0.3">
      <c r="A8189" t="s">
        <v>17</v>
      </c>
      <c r="B8189" t="s">
        <v>1453</v>
      </c>
      <c r="C8189" t="s">
        <v>1454</v>
      </c>
      <c r="D8189" t="s">
        <v>90</v>
      </c>
      <c r="E8189" t="s">
        <v>21</v>
      </c>
      <c r="F8189" t="s">
        <v>1455</v>
      </c>
      <c r="G8189" t="s">
        <v>92</v>
      </c>
      <c r="H8189">
        <v>77340</v>
      </c>
      <c r="I8189" t="s">
        <v>93</v>
      </c>
      <c r="J8189" t="s">
        <v>1458</v>
      </c>
      <c r="K8189" t="s">
        <v>62</v>
      </c>
      <c r="L8189" t="s">
        <v>142</v>
      </c>
      <c r="M8189" t="s">
        <v>1459</v>
      </c>
      <c r="N8189">
        <v>63.984000000000009</v>
      </c>
      <c r="O8189">
        <v>2</v>
      </c>
      <c r="P8189">
        <v>0.2</v>
      </c>
      <c r="Q8189">
        <v>10.397399999999998</v>
      </c>
    </row>
    <row r="8190" spans="1:17" x14ac:dyDescent="0.3">
      <c r="A8190" t="s">
        <v>166</v>
      </c>
      <c r="B8190" t="s">
        <v>5517</v>
      </c>
      <c r="C8190" t="s">
        <v>5518</v>
      </c>
      <c r="D8190" t="s">
        <v>20</v>
      </c>
      <c r="E8190" t="s">
        <v>21</v>
      </c>
      <c r="F8190" t="s">
        <v>84</v>
      </c>
      <c r="G8190" t="s">
        <v>85</v>
      </c>
      <c r="H8190">
        <v>98103</v>
      </c>
      <c r="I8190" t="s">
        <v>37</v>
      </c>
      <c r="J8190" t="s">
        <v>1458</v>
      </c>
      <c r="K8190" t="s">
        <v>62</v>
      </c>
      <c r="L8190" t="s">
        <v>142</v>
      </c>
      <c r="M8190" t="s">
        <v>1459</v>
      </c>
      <c r="N8190">
        <v>79.98</v>
      </c>
      <c r="O8190">
        <v>2</v>
      </c>
      <c r="P8190">
        <v>0</v>
      </c>
      <c r="Q8190">
        <v>26.3934</v>
      </c>
    </row>
    <row r="8191" spans="1:17" x14ac:dyDescent="0.3">
      <c r="A8191" t="s">
        <v>42</v>
      </c>
      <c r="B8191" t="s">
        <v>1765</v>
      </c>
      <c r="C8191" t="s">
        <v>1766</v>
      </c>
      <c r="D8191" t="s">
        <v>20</v>
      </c>
      <c r="E8191" t="s">
        <v>21</v>
      </c>
      <c r="F8191" t="s">
        <v>4735</v>
      </c>
      <c r="G8191" t="s">
        <v>296</v>
      </c>
      <c r="H8191">
        <v>37421</v>
      </c>
      <c r="I8191" t="s">
        <v>24</v>
      </c>
      <c r="J8191" t="s">
        <v>1458</v>
      </c>
      <c r="K8191" t="s">
        <v>62</v>
      </c>
      <c r="L8191" t="s">
        <v>142</v>
      </c>
      <c r="M8191" t="s">
        <v>1459</v>
      </c>
      <c r="N8191">
        <v>95.976000000000013</v>
      </c>
      <c r="O8191">
        <v>3</v>
      </c>
      <c r="P8191">
        <v>0.2</v>
      </c>
      <c r="Q8191">
        <v>15.596099999999996</v>
      </c>
    </row>
    <row r="8192" spans="1:17" x14ac:dyDescent="0.3">
      <c r="A8192" t="s">
        <v>42</v>
      </c>
      <c r="B8192" t="s">
        <v>2134</v>
      </c>
      <c r="C8192" t="s">
        <v>2135</v>
      </c>
      <c r="D8192" t="s">
        <v>34</v>
      </c>
      <c r="E8192" t="s">
        <v>21</v>
      </c>
      <c r="F8192" t="s">
        <v>84</v>
      </c>
      <c r="G8192" t="s">
        <v>85</v>
      </c>
      <c r="H8192">
        <v>98115</v>
      </c>
      <c r="I8192" t="s">
        <v>37</v>
      </c>
      <c r="J8192" t="s">
        <v>4194</v>
      </c>
      <c r="K8192" t="s">
        <v>62</v>
      </c>
      <c r="L8192" t="s">
        <v>142</v>
      </c>
      <c r="M8192" t="s">
        <v>4195</v>
      </c>
      <c r="N8192">
        <v>265.93</v>
      </c>
      <c r="O8192">
        <v>7</v>
      </c>
      <c r="P8192">
        <v>0</v>
      </c>
      <c r="Q8192">
        <v>63.8232</v>
      </c>
    </row>
    <row r="8193" spans="1:17" x14ac:dyDescent="0.3">
      <c r="A8193" t="s">
        <v>166</v>
      </c>
      <c r="B8193" t="s">
        <v>347</v>
      </c>
      <c r="C8193" t="s">
        <v>348</v>
      </c>
      <c r="D8193" t="s">
        <v>90</v>
      </c>
      <c r="E8193" t="s">
        <v>21</v>
      </c>
      <c r="F8193" t="s">
        <v>536</v>
      </c>
      <c r="G8193" t="s">
        <v>1084</v>
      </c>
      <c r="H8193">
        <v>2038</v>
      </c>
      <c r="I8193" t="s">
        <v>131</v>
      </c>
      <c r="J8193" t="s">
        <v>4194</v>
      </c>
      <c r="K8193" t="s">
        <v>62</v>
      </c>
      <c r="L8193" t="s">
        <v>142</v>
      </c>
      <c r="M8193" t="s">
        <v>4195</v>
      </c>
      <c r="N8193">
        <v>113.97</v>
      </c>
      <c r="O8193">
        <v>3</v>
      </c>
      <c r="P8193">
        <v>0</v>
      </c>
      <c r="Q8193">
        <v>27.352799999999998</v>
      </c>
    </row>
    <row r="8194" spans="1:17" x14ac:dyDescent="0.3">
      <c r="A8194" t="s">
        <v>166</v>
      </c>
      <c r="B8194" t="s">
        <v>119</v>
      </c>
      <c r="C8194" t="s">
        <v>120</v>
      </c>
      <c r="D8194" t="s">
        <v>34</v>
      </c>
      <c r="E8194" t="s">
        <v>21</v>
      </c>
      <c r="F8194" t="s">
        <v>282</v>
      </c>
      <c r="G8194" t="s">
        <v>369</v>
      </c>
      <c r="H8194">
        <v>97477</v>
      </c>
      <c r="I8194" t="s">
        <v>37</v>
      </c>
      <c r="J8194" t="s">
        <v>4194</v>
      </c>
      <c r="K8194" t="s">
        <v>62</v>
      </c>
      <c r="L8194" t="s">
        <v>142</v>
      </c>
      <c r="M8194" t="s">
        <v>4195</v>
      </c>
      <c r="N8194">
        <v>91.176000000000016</v>
      </c>
      <c r="O8194">
        <v>3</v>
      </c>
      <c r="P8194">
        <v>0.2</v>
      </c>
      <c r="Q8194">
        <v>4.5587999999999944</v>
      </c>
    </row>
    <row r="8195" spans="1:17" x14ac:dyDescent="0.3">
      <c r="A8195" t="s">
        <v>17</v>
      </c>
      <c r="B8195" t="s">
        <v>510</v>
      </c>
      <c r="C8195" t="s">
        <v>511</v>
      </c>
      <c r="D8195" t="s">
        <v>34</v>
      </c>
      <c r="E8195" t="s">
        <v>21</v>
      </c>
      <c r="F8195" t="s">
        <v>336</v>
      </c>
      <c r="G8195" t="s">
        <v>337</v>
      </c>
      <c r="H8195">
        <v>29203</v>
      </c>
      <c r="I8195" t="s">
        <v>24</v>
      </c>
      <c r="J8195" t="s">
        <v>4194</v>
      </c>
      <c r="K8195" t="s">
        <v>62</v>
      </c>
      <c r="L8195" t="s">
        <v>142</v>
      </c>
      <c r="M8195" t="s">
        <v>4195</v>
      </c>
      <c r="N8195">
        <v>75.98</v>
      </c>
      <c r="O8195">
        <v>2</v>
      </c>
      <c r="P8195">
        <v>0</v>
      </c>
      <c r="Q8195">
        <v>18.235199999999999</v>
      </c>
    </row>
    <row r="8196" spans="1:17" x14ac:dyDescent="0.3">
      <c r="A8196" t="s">
        <v>17</v>
      </c>
      <c r="B8196" t="s">
        <v>2536</v>
      </c>
      <c r="C8196" t="s">
        <v>2537</v>
      </c>
      <c r="D8196" t="s">
        <v>34</v>
      </c>
      <c r="E8196" t="s">
        <v>21</v>
      </c>
      <c r="F8196" t="s">
        <v>4002</v>
      </c>
      <c r="G8196" t="s">
        <v>36</v>
      </c>
      <c r="H8196">
        <v>94086</v>
      </c>
      <c r="I8196" t="s">
        <v>37</v>
      </c>
      <c r="J8196" t="s">
        <v>4194</v>
      </c>
      <c r="K8196" t="s">
        <v>62</v>
      </c>
      <c r="L8196" t="s">
        <v>142</v>
      </c>
      <c r="M8196" t="s">
        <v>4195</v>
      </c>
      <c r="N8196">
        <v>189.95000000000002</v>
      </c>
      <c r="O8196">
        <v>5</v>
      </c>
      <c r="P8196">
        <v>0</v>
      </c>
      <c r="Q8196">
        <v>45.587999999999994</v>
      </c>
    </row>
    <row r="8197" spans="1:17" x14ac:dyDescent="0.3">
      <c r="A8197" t="s">
        <v>42</v>
      </c>
      <c r="B8197" t="s">
        <v>5848</v>
      </c>
      <c r="C8197" t="s">
        <v>5849</v>
      </c>
      <c r="D8197" t="s">
        <v>90</v>
      </c>
      <c r="E8197" t="s">
        <v>21</v>
      </c>
      <c r="F8197" t="s">
        <v>282</v>
      </c>
      <c r="G8197" t="s">
        <v>283</v>
      </c>
      <c r="H8197">
        <v>22153</v>
      </c>
      <c r="I8197" t="s">
        <v>24</v>
      </c>
      <c r="J8197" t="s">
        <v>4194</v>
      </c>
      <c r="K8197" t="s">
        <v>62</v>
      </c>
      <c r="L8197" t="s">
        <v>142</v>
      </c>
      <c r="M8197" t="s">
        <v>4195</v>
      </c>
      <c r="N8197">
        <v>151.96</v>
      </c>
      <c r="O8197">
        <v>4</v>
      </c>
      <c r="P8197">
        <v>0</v>
      </c>
      <c r="Q8197">
        <v>36.470399999999998</v>
      </c>
    </row>
    <row r="8198" spans="1:17" x14ac:dyDescent="0.3">
      <c r="A8198" t="s">
        <v>17</v>
      </c>
      <c r="B8198" t="s">
        <v>2826</v>
      </c>
      <c r="C8198" t="s">
        <v>2827</v>
      </c>
      <c r="D8198" t="s">
        <v>34</v>
      </c>
      <c r="E8198" t="s">
        <v>21</v>
      </c>
      <c r="F8198" t="s">
        <v>235</v>
      </c>
      <c r="G8198" t="s">
        <v>236</v>
      </c>
      <c r="H8198">
        <v>10009</v>
      </c>
      <c r="I8198" t="s">
        <v>131</v>
      </c>
      <c r="J8198" t="s">
        <v>4406</v>
      </c>
      <c r="K8198" t="s">
        <v>62</v>
      </c>
      <c r="L8198" t="s">
        <v>142</v>
      </c>
      <c r="M8198" t="s">
        <v>4407</v>
      </c>
      <c r="N8198">
        <v>15.02</v>
      </c>
      <c r="O8198">
        <v>1</v>
      </c>
      <c r="P8198">
        <v>0</v>
      </c>
      <c r="Q8198">
        <v>2.7035999999999998</v>
      </c>
    </row>
    <row r="8199" spans="1:17" x14ac:dyDescent="0.3">
      <c r="A8199" t="s">
        <v>42</v>
      </c>
      <c r="B8199" t="s">
        <v>53</v>
      </c>
      <c r="C8199" t="s">
        <v>54</v>
      </c>
      <c r="D8199" t="s">
        <v>20</v>
      </c>
      <c r="E8199" t="s">
        <v>21</v>
      </c>
      <c r="F8199" t="s">
        <v>129</v>
      </c>
      <c r="G8199" t="s">
        <v>130</v>
      </c>
      <c r="H8199">
        <v>19140</v>
      </c>
      <c r="I8199" t="s">
        <v>131</v>
      </c>
      <c r="J8199" t="s">
        <v>4406</v>
      </c>
      <c r="K8199" t="s">
        <v>62</v>
      </c>
      <c r="L8199" t="s">
        <v>142</v>
      </c>
      <c r="M8199" t="s">
        <v>4407</v>
      </c>
      <c r="N8199">
        <v>36.048000000000002</v>
      </c>
      <c r="O8199">
        <v>3</v>
      </c>
      <c r="P8199">
        <v>0.2</v>
      </c>
      <c r="Q8199">
        <v>-0.90120000000000111</v>
      </c>
    </row>
    <row r="8200" spans="1:17" x14ac:dyDescent="0.3">
      <c r="A8200" t="s">
        <v>42</v>
      </c>
      <c r="B8200" t="s">
        <v>1425</v>
      </c>
      <c r="C8200" t="s">
        <v>1426</v>
      </c>
      <c r="D8200" t="s">
        <v>20</v>
      </c>
      <c r="E8200" t="s">
        <v>21</v>
      </c>
      <c r="F8200" t="s">
        <v>163</v>
      </c>
      <c r="G8200" t="s">
        <v>92</v>
      </c>
      <c r="H8200">
        <v>77095</v>
      </c>
      <c r="I8200" t="s">
        <v>93</v>
      </c>
      <c r="J8200" t="s">
        <v>4406</v>
      </c>
      <c r="K8200" t="s">
        <v>62</v>
      </c>
      <c r="L8200" t="s">
        <v>142</v>
      </c>
      <c r="M8200" t="s">
        <v>4407</v>
      </c>
      <c r="N8200">
        <v>24.032</v>
      </c>
      <c r="O8200">
        <v>2</v>
      </c>
      <c r="P8200">
        <v>0.2</v>
      </c>
      <c r="Q8200">
        <v>-0.60080000000000044</v>
      </c>
    </row>
    <row r="8201" spans="1:17" x14ac:dyDescent="0.3">
      <c r="A8201" t="s">
        <v>166</v>
      </c>
      <c r="B8201" t="s">
        <v>1812</v>
      </c>
      <c r="C8201" t="s">
        <v>1813</v>
      </c>
      <c r="D8201" t="s">
        <v>34</v>
      </c>
      <c r="E8201" t="s">
        <v>21</v>
      </c>
      <c r="F8201" t="s">
        <v>531</v>
      </c>
      <c r="G8201" t="s">
        <v>216</v>
      </c>
      <c r="H8201">
        <v>19711</v>
      </c>
      <c r="I8201" t="s">
        <v>131</v>
      </c>
      <c r="J8201" t="s">
        <v>4756</v>
      </c>
      <c r="K8201" t="s">
        <v>62</v>
      </c>
      <c r="L8201" t="s">
        <v>142</v>
      </c>
      <c r="M8201" t="s">
        <v>4757</v>
      </c>
      <c r="N8201">
        <v>104.97</v>
      </c>
      <c r="O8201">
        <v>3</v>
      </c>
      <c r="P8201">
        <v>0</v>
      </c>
      <c r="Q8201">
        <v>7.3479000000000028</v>
      </c>
    </row>
    <row r="8202" spans="1:17" x14ac:dyDescent="0.3">
      <c r="A8202" t="s">
        <v>42</v>
      </c>
      <c r="B8202" t="s">
        <v>5156</v>
      </c>
      <c r="C8202" t="s">
        <v>5157</v>
      </c>
      <c r="D8202" t="s">
        <v>20</v>
      </c>
      <c r="E8202" t="s">
        <v>21</v>
      </c>
      <c r="F8202" t="s">
        <v>84</v>
      </c>
      <c r="G8202" t="s">
        <v>85</v>
      </c>
      <c r="H8202">
        <v>98103</v>
      </c>
      <c r="I8202" t="s">
        <v>37</v>
      </c>
      <c r="J8202" t="s">
        <v>4756</v>
      </c>
      <c r="K8202" t="s">
        <v>62</v>
      </c>
      <c r="L8202" t="s">
        <v>142</v>
      </c>
      <c r="M8202" t="s">
        <v>4757</v>
      </c>
      <c r="N8202">
        <v>174.95000000000002</v>
      </c>
      <c r="O8202">
        <v>5</v>
      </c>
      <c r="P8202">
        <v>0</v>
      </c>
      <c r="Q8202">
        <v>12.246500000000005</v>
      </c>
    </row>
    <row r="8203" spans="1:17" x14ac:dyDescent="0.3">
      <c r="A8203" t="s">
        <v>42</v>
      </c>
      <c r="B8203" t="s">
        <v>5709</v>
      </c>
      <c r="C8203" t="s">
        <v>5710</v>
      </c>
      <c r="D8203" t="s">
        <v>34</v>
      </c>
      <c r="E8203" t="s">
        <v>21</v>
      </c>
      <c r="F8203" t="s">
        <v>235</v>
      </c>
      <c r="G8203" t="s">
        <v>236</v>
      </c>
      <c r="H8203">
        <v>10035</v>
      </c>
      <c r="I8203" t="s">
        <v>131</v>
      </c>
      <c r="J8203" t="s">
        <v>4756</v>
      </c>
      <c r="K8203" t="s">
        <v>62</v>
      </c>
      <c r="L8203" t="s">
        <v>142</v>
      </c>
      <c r="M8203" t="s">
        <v>4757</v>
      </c>
      <c r="N8203">
        <v>139.96</v>
      </c>
      <c r="O8203">
        <v>4</v>
      </c>
      <c r="P8203">
        <v>0</v>
      </c>
      <c r="Q8203">
        <v>9.7972000000000037</v>
      </c>
    </row>
    <row r="8204" spans="1:17" x14ac:dyDescent="0.3">
      <c r="A8204" t="s">
        <v>42</v>
      </c>
      <c r="B8204" t="s">
        <v>1171</v>
      </c>
      <c r="C8204" t="s">
        <v>1172</v>
      </c>
      <c r="D8204" t="s">
        <v>34</v>
      </c>
      <c r="E8204" t="s">
        <v>21</v>
      </c>
      <c r="F8204" t="s">
        <v>2907</v>
      </c>
      <c r="G8204" t="s">
        <v>36</v>
      </c>
      <c r="H8204">
        <v>93727</v>
      </c>
      <c r="I8204" t="s">
        <v>37</v>
      </c>
      <c r="J8204" t="s">
        <v>4838</v>
      </c>
      <c r="K8204" t="s">
        <v>62</v>
      </c>
      <c r="L8204" t="s">
        <v>142</v>
      </c>
      <c r="M8204" t="s">
        <v>4839</v>
      </c>
      <c r="N8204">
        <v>349.95</v>
      </c>
      <c r="O8204">
        <v>5</v>
      </c>
      <c r="P8204">
        <v>0</v>
      </c>
      <c r="Q8204">
        <v>118.98299999999999</v>
      </c>
    </row>
    <row r="8205" spans="1:17" x14ac:dyDescent="0.3">
      <c r="A8205" t="s">
        <v>42</v>
      </c>
      <c r="B8205" t="s">
        <v>2116</v>
      </c>
      <c r="C8205" t="s">
        <v>2117</v>
      </c>
      <c r="D8205" t="s">
        <v>20</v>
      </c>
      <c r="E8205" t="s">
        <v>21</v>
      </c>
      <c r="F8205" t="s">
        <v>3225</v>
      </c>
      <c r="G8205" t="s">
        <v>316</v>
      </c>
      <c r="H8205">
        <v>36608</v>
      </c>
      <c r="I8205" t="s">
        <v>24</v>
      </c>
      <c r="J8205" t="s">
        <v>4838</v>
      </c>
      <c r="K8205" t="s">
        <v>62</v>
      </c>
      <c r="L8205" t="s">
        <v>142</v>
      </c>
      <c r="M8205" t="s">
        <v>4839</v>
      </c>
      <c r="N8205">
        <v>209.96999999999997</v>
      </c>
      <c r="O8205">
        <v>3</v>
      </c>
      <c r="P8205">
        <v>0</v>
      </c>
      <c r="Q8205">
        <v>71.389799999999994</v>
      </c>
    </row>
    <row r="8206" spans="1:17" x14ac:dyDescent="0.3">
      <c r="A8206" t="s">
        <v>42</v>
      </c>
      <c r="B8206" t="s">
        <v>1009</v>
      </c>
      <c r="C8206" t="s">
        <v>1010</v>
      </c>
      <c r="D8206" t="s">
        <v>34</v>
      </c>
      <c r="E8206" t="s">
        <v>21</v>
      </c>
      <c r="F8206" t="s">
        <v>35</v>
      </c>
      <c r="G8206" t="s">
        <v>36</v>
      </c>
      <c r="H8206">
        <v>90036</v>
      </c>
      <c r="I8206" t="s">
        <v>37</v>
      </c>
      <c r="J8206" t="s">
        <v>4838</v>
      </c>
      <c r="K8206" t="s">
        <v>62</v>
      </c>
      <c r="L8206" t="s">
        <v>142</v>
      </c>
      <c r="M8206" t="s">
        <v>4839</v>
      </c>
      <c r="N8206">
        <v>559.91999999999996</v>
      </c>
      <c r="O8206">
        <v>8</v>
      </c>
      <c r="P8206">
        <v>0</v>
      </c>
      <c r="Q8206">
        <v>190.37279999999998</v>
      </c>
    </row>
    <row r="8207" spans="1:17" x14ac:dyDescent="0.3">
      <c r="A8207" t="s">
        <v>42</v>
      </c>
      <c r="B8207" t="s">
        <v>550</v>
      </c>
      <c r="C8207" t="s">
        <v>551</v>
      </c>
      <c r="D8207" t="s">
        <v>34</v>
      </c>
      <c r="E8207" t="s">
        <v>21</v>
      </c>
      <c r="F8207" t="s">
        <v>700</v>
      </c>
      <c r="G8207" t="s">
        <v>436</v>
      </c>
      <c r="H8207">
        <v>44312</v>
      </c>
      <c r="I8207" t="s">
        <v>131</v>
      </c>
      <c r="J8207" t="s">
        <v>4838</v>
      </c>
      <c r="K8207" t="s">
        <v>62</v>
      </c>
      <c r="L8207" t="s">
        <v>142</v>
      </c>
      <c r="M8207" t="s">
        <v>4839</v>
      </c>
      <c r="N8207">
        <v>279.95999999999998</v>
      </c>
      <c r="O8207">
        <v>5</v>
      </c>
      <c r="P8207">
        <v>0.2</v>
      </c>
      <c r="Q8207">
        <v>48.992999999999995</v>
      </c>
    </row>
    <row r="8208" spans="1:17" x14ac:dyDescent="0.3">
      <c r="A8208" t="s">
        <v>42</v>
      </c>
      <c r="B8208" t="s">
        <v>347</v>
      </c>
      <c r="C8208" t="s">
        <v>348</v>
      </c>
      <c r="D8208" t="s">
        <v>90</v>
      </c>
      <c r="E8208" t="s">
        <v>21</v>
      </c>
      <c r="F8208" t="s">
        <v>269</v>
      </c>
      <c r="G8208" t="s">
        <v>187</v>
      </c>
      <c r="H8208">
        <v>60653</v>
      </c>
      <c r="I8208" t="s">
        <v>93</v>
      </c>
      <c r="J8208" t="s">
        <v>4888</v>
      </c>
      <c r="K8208" t="s">
        <v>62</v>
      </c>
      <c r="L8208" t="s">
        <v>142</v>
      </c>
      <c r="M8208" t="s">
        <v>4889</v>
      </c>
      <c r="N8208">
        <v>227.976</v>
      </c>
      <c r="O8208">
        <v>3</v>
      </c>
      <c r="P8208">
        <v>0.2</v>
      </c>
      <c r="Q8208">
        <v>28.496999999999957</v>
      </c>
    </row>
    <row r="8209" spans="1:17" x14ac:dyDescent="0.3">
      <c r="A8209" t="s">
        <v>42</v>
      </c>
      <c r="B8209" t="s">
        <v>2365</v>
      </c>
      <c r="C8209" t="s">
        <v>2366</v>
      </c>
      <c r="D8209" t="s">
        <v>90</v>
      </c>
      <c r="E8209" t="s">
        <v>21</v>
      </c>
      <c r="F8209" t="s">
        <v>5584</v>
      </c>
      <c r="G8209" t="s">
        <v>36</v>
      </c>
      <c r="H8209">
        <v>91941</v>
      </c>
      <c r="I8209" t="s">
        <v>37</v>
      </c>
      <c r="J8209" t="s">
        <v>4888</v>
      </c>
      <c r="K8209" t="s">
        <v>62</v>
      </c>
      <c r="L8209" t="s">
        <v>142</v>
      </c>
      <c r="M8209" t="s">
        <v>4889</v>
      </c>
      <c r="N8209">
        <v>284.96999999999997</v>
      </c>
      <c r="O8209">
        <v>3</v>
      </c>
      <c r="P8209">
        <v>0</v>
      </c>
      <c r="Q8209">
        <v>85.490999999999957</v>
      </c>
    </row>
    <row r="8210" spans="1:17" x14ac:dyDescent="0.3">
      <c r="A8210" t="s">
        <v>42</v>
      </c>
      <c r="B8210" t="s">
        <v>257</v>
      </c>
      <c r="C8210" t="s">
        <v>258</v>
      </c>
      <c r="D8210" t="s">
        <v>20</v>
      </c>
      <c r="E8210" t="s">
        <v>21</v>
      </c>
      <c r="F8210" t="s">
        <v>163</v>
      </c>
      <c r="G8210" t="s">
        <v>92</v>
      </c>
      <c r="H8210">
        <v>77095</v>
      </c>
      <c r="I8210" t="s">
        <v>93</v>
      </c>
      <c r="J8210" t="s">
        <v>4888</v>
      </c>
      <c r="K8210" t="s">
        <v>62</v>
      </c>
      <c r="L8210" t="s">
        <v>142</v>
      </c>
      <c r="M8210" t="s">
        <v>4889</v>
      </c>
      <c r="N8210">
        <v>227.976</v>
      </c>
      <c r="O8210">
        <v>3</v>
      </c>
      <c r="P8210">
        <v>0.2</v>
      </c>
      <c r="Q8210">
        <v>28.496999999999957</v>
      </c>
    </row>
    <row r="8211" spans="1:17" x14ac:dyDescent="0.3">
      <c r="A8211" t="s">
        <v>17</v>
      </c>
      <c r="B8211" t="s">
        <v>313</v>
      </c>
      <c r="C8211" t="s">
        <v>314</v>
      </c>
      <c r="D8211" t="s">
        <v>34</v>
      </c>
      <c r="E8211" t="s">
        <v>21</v>
      </c>
      <c r="F8211" t="s">
        <v>129</v>
      </c>
      <c r="G8211" t="s">
        <v>130</v>
      </c>
      <c r="H8211">
        <v>19134</v>
      </c>
      <c r="I8211" t="s">
        <v>131</v>
      </c>
      <c r="J8211" t="s">
        <v>4888</v>
      </c>
      <c r="K8211" t="s">
        <v>62</v>
      </c>
      <c r="L8211" t="s">
        <v>142</v>
      </c>
      <c r="M8211" t="s">
        <v>4889</v>
      </c>
      <c r="N8211">
        <v>379.96000000000004</v>
      </c>
      <c r="O8211">
        <v>5</v>
      </c>
      <c r="P8211">
        <v>0.2</v>
      </c>
      <c r="Q8211">
        <v>47.494999999999919</v>
      </c>
    </row>
    <row r="8212" spans="1:17" x14ac:dyDescent="0.3">
      <c r="A8212" t="s">
        <v>42</v>
      </c>
      <c r="B8212" t="s">
        <v>4540</v>
      </c>
      <c r="C8212" t="s">
        <v>4541</v>
      </c>
      <c r="D8212" t="s">
        <v>90</v>
      </c>
      <c r="E8212" t="s">
        <v>21</v>
      </c>
      <c r="F8212" t="s">
        <v>112</v>
      </c>
      <c r="G8212" t="s">
        <v>36</v>
      </c>
      <c r="H8212">
        <v>94110</v>
      </c>
      <c r="I8212" t="s">
        <v>37</v>
      </c>
      <c r="J8212" t="s">
        <v>4888</v>
      </c>
      <c r="K8212" t="s">
        <v>62</v>
      </c>
      <c r="L8212" t="s">
        <v>142</v>
      </c>
      <c r="M8212" t="s">
        <v>4889</v>
      </c>
      <c r="N8212">
        <v>94.99</v>
      </c>
      <c r="O8212">
        <v>1</v>
      </c>
      <c r="P8212">
        <v>0</v>
      </c>
      <c r="Q8212">
        <v>28.496999999999986</v>
      </c>
    </row>
    <row r="8213" spans="1:17" x14ac:dyDescent="0.3">
      <c r="A8213" t="s">
        <v>166</v>
      </c>
      <c r="B8213" t="s">
        <v>3060</v>
      </c>
      <c r="C8213" t="s">
        <v>3061</v>
      </c>
      <c r="D8213" t="s">
        <v>20</v>
      </c>
      <c r="E8213" t="s">
        <v>21</v>
      </c>
      <c r="F8213" t="s">
        <v>35</v>
      </c>
      <c r="G8213" t="s">
        <v>36</v>
      </c>
      <c r="H8213">
        <v>90008</v>
      </c>
      <c r="I8213" t="s">
        <v>37</v>
      </c>
      <c r="J8213" t="s">
        <v>4888</v>
      </c>
      <c r="K8213" t="s">
        <v>62</v>
      </c>
      <c r="L8213" t="s">
        <v>142</v>
      </c>
      <c r="M8213" t="s">
        <v>4889</v>
      </c>
      <c r="N8213">
        <v>474.95</v>
      </c>
      <c r="O8213">
        <v>5</v>
      </c>
      <c r="P8213">
        <v>0</v>
      </c>
      <c r="Q8213">
        <v>142.48499999999993</v>
      </c>
    </row>
    <row r="8214" spans="1:17" x14ac:dyDescent="0.3">
      <c r="A8214" t="s">
        <v>17</v>
      </c>
      <c r="B8214" t="s">
        <v>4184</v>
      </c>
      <c r="C8214" t="s">
        <v>4185</v>
      </c>
      <c r="D8214" t="s">
        <v>20</v>
      </c>
      <c r="E8214" t="s">
        <v>21</v>
      </c>
      <c r="F8214" t="s">
        <v>712</v>
      </c>
      <c r="G8214" t="s">
        <v>92</v>
      </c>
      <c r="H8214">
        <v>75217</v>
      </c>
      <c r="I8214" t="s">
        <v>93</v>
      </c>
      <c r="J8214" t="s">
        <v>5390</v>
      </c>
      <c r="K8214" t="s">
        <v>62</v>
      </c>
      <c r="L8214" t="s">
        <v>142</v>
      </c>
      <c r="M8214" t="s">
        <v>5391</v>
      </c>
      <c r="N8214">
        <v>15.576000000000001</v>
      </c>
      <c r="O8214">
        <v>3</v>
      </c>
      <c r="P8214">
        <v>0.2</v>
      </c>
      <c r="Q8214">
        <v>3.3098999999999998</v>
      </c>
    </row>
    <row r="8215" spans="1:17" x14ac:dyDescent="0.3">
      <c r="A8215" t="s">
        <v>42</v>
      </c>
      <c r="B8215" t="s">
        <v>4912</v>
      </c>
      <c r="C8215" t="s">
        <v>4913</v>
      </c>
      <c r="D8215" t="s">
        <v>34</v>
      </c>
      <c r="E8215" t="s">
        <v>21</v>
      </c>
      <c r="F8215" t="s">
        <v>2393</v>
      </c>
      <c r="G8215" t="s">
        <v>436</v>
      </c>
      <c r="H8215">
        <v>43615</v>
      </c>
      <c r="I8215" t="s">
        <v>131</v>
      </c>
      <c r="J8215" t="s">
        <v>5390</v>
      </c>
      <c r="K8215" t="s">
        <v>62</v>
      </c>
      <c r="L8215" t="s">
        <v>142</v>
      </c>
      <c r="M8215" t="s">
        <v>5391</v>
      </c>
      <c r="N8215">
        <v>10.384</v>
      </c>
      <c r="O8215">
        <v>2</v>
      </c>
      <c r="P8215">
        <v>0.2</v>
      </c>
      <c r="Q8215">
        <v>2.2065999999999999</v>
      </c>
    </row>
    <row r="8216" spans="1:17" x14ac:dyDescent="0.3">
      <c r="A8216" t="s">
        <v>166</v>
      </c>
      <c r="B8216" t="s">
        <v>3612</v>
      </c>
      <c r="C8216" t="s">
        <v>3613</v>
      </c>
      <c r="D8216" t="s">
        <v>20</v>
      </c>
      <c r="E8216" t="s">
        <v>21</v>
      </c>
      <c r="F8216" t="s">
        <v>84</v>
      </c>
      <c r="G8216" t="s">
        <v>85</v>
      </c>
      <c r="H8216">
        <v>98103</v>
      </c>
      <c r="I8216" t="s">
        <v>37</v>
      </c>
      <c r="J8216" t="s">
        <v>5041</v>
      </c>
      <c r="K8216" t="s">
        <v>62</v>
      </c>
      <c r="L8216" t="s">
        <v>142</v>
      </c>
      <c r="M8216" t="s">
        <v>5042</v>
      </c>
      <c r="N8216">
        <v>11.54</v>
      </c>
      <c r="O8216">
        <v>1</v>
      </c>
      <c r="P8216">
        <v>0</v>
      </c>
      <c r="Q8216">
        <v>3.4619999999999997</v>
      </c>
    </row>
    <row r="8217" spans="1:17" x14ac:dyDescent="0.3">
      <c r="A8217" t="s">
        <v>42</v>
      </c>
      <c r="B8217" t="s">
        <v>4198</v>
      </c>
      <c r="C8217" t="s">
        <v>4199</v>
      </c>
      <c r="D8217" t="s">
        <v>90</v>
      </c>
      <c r="E8217" t="s">
        <v>21</v>
      </c>
      <c r="F8217" t="s">
        <v>5219</v>
      </c>
      <c r="G8217" t="s">
        <v>92</v>
      </c>
      <c r="H8217">
        <v>78501</v>
      </c>
      <c r="I8217" t="s">
        <v>93</v>
      </c>
      <c r="J8217" t="s">
        <v>5041</v>
      </c>
      <c r="K8217" t="s">
        <v>62</v>
      </c>
      <c r="L8217" t="s">
        <v>142</v>
      </c>
      <c r="M8217" t="s">
        <v>5042</v>
      </c>
      <c r="N8217">
        <v>27.695999999999998</v>
      </c>
      <c r="O8217">
        <v>3</v>
      </c>
      <c r="P8217">
        <v>0.2</v>
      </c>
      <c r="Q8217">
        <v>3.4619999999999997</v>
      </c>
    </row>
    <row r="8218" spans="1:17" x14ac:dyDescent="0.3">
      <c r="A8218" t="s">
        <v>166</v>
      </c>
      <c r="B8218" t="s">
        <v>5049</v>
      </c>
      <c r="C8218" t="s">
        <v>5050</v>
      </c>
      <c r="D8218" t="s">
        <v>20</v>
      </c>
      <c r="E8218" t="s">
        <v>21</v>
      </c>
      <c r="F8218" t="s">
        <v>2457</v>
      </c>
      <c r="G8218" t="s">
        <v>46</v>
      </c>
      <c r="H8218">
        <v>33433</v>
      </c>
      <c r="I8218" t="s">
        <v>24</v>
      </c>
      <c r="J8218" t="s">
        <v>5041</v>
      </c>
      <c r="K8218" t="s">
        <v>62</v>
      </c>
      <c r="L8218" t="s">
        <v>142</v>
      </c>
      <c r="M8218" t="s">
        <v>5042</v>
      </c>
      <c r="N8218">
        <v>18.463999999999999</v>
      </c>
      <c r="O8218">
        <v>2</v>
      </c>
      <c r="P8218">
        <v>0.2</v>
      </c>
      <c r="Q8218">
        <v>2.3079999999999998</v>
      </c>
    </row>
    <row r="8219" spans="1:17" x14ac:dyDescent="0.3">
      <c r="A8219" t="s">
        <v>42</v>
      </c>
      <c r="B8219" t="s">
        <v>2097</v>
      </c>
      <c r="C8219" t="s">
        <v>2098</v>
      </c>
      <c r="D8219" t="s">
        <v>20</v>
      </c>
      <c r="E8219" t="s">
        <v>21</v>
      </c>
      <c r="F8219" t="s">
        <v>2777</v>
      </c>
      <c r="G8219" t="s">
        <v>283</v>
      </c>
      <c r="H8219">
        <v>22801</v>
      </c>
      <c r="I8219" t="s">
        <v>24</v>
      </c>
      <c r="J8219" t="s">
        <v>5041</v>
      </c>
      <c r="K8219" t="s">
        <v>62</v>
      </c>
      <c r="L8219" t="s">
        <v>142</v>
      </c>
      <c r="M8219" t="s">
        <v>5042</v>
      </c>
      <c r="N8219">
        <v>23.08</v>
      </c>
      <c r="O8219">
        <v>2</v>
      </c>
      <c r="P8219">
        <v>0</v>
      </c>
      <c r="Q8219">
        <v>6.9239999999999995</v>
      </c>
    </row>
    <row r="8220" spans="1:17" x14ac:dyDescent="0.3">
      <c r="A8220" t="s">
        <v>1122</v>
      </c>
      <c r="B8220" t="s">
        <v>2650</v>
      </c>
      <c r="C8220" t="s">
        <v>2651</v>
      </c>
      <c r="D8220" t="s">
        <v>20</v>
      </c>
      <c r="E8220" t="s">
        <v>21</v>
      </c>
      <c r="F8220" t="s">
        <v>91</v>
      </c>
      <c r="G8220" t="s">
        <v>92</v>
      </c>
      <c r="H8220">
        <v>76106</v>
      </c>
      <c r="I8220" t="s">
        <v>93</v>
      </c>
      <c r="J8220" t="s">
        <v>2952</v>
      </c>
      <c r="K8220" t="s">
        <v>62</v>
      </c>
      <c r="L8220" t="s">
        <v>142</v>
      </c>
      <c r="M8220" t="s">
        <v>2953</v>
      </c>
      <c r="N8220">
        <v>63.991999999999997</v>
      </c>
      <c r="O8220">
        <v>1</v>
      </c>
      <c r="P8220">
        <v>0.2</v>
      </c>
      <c r="Q8220">
        <v>-7.1990999999999961</v>
      </c>
    </row>
    <row r="8221" spans="1:17" x14ac:dyDescent="0.3">
      <c r="A8221" t="s">
        <v>17</v>
      </c>
      <c r="B8221" t="s">
        <v>3171</v>
      </c>
      <c r="C8221" t="s">
        <v>3172</v>
      </c>
      <c r="D8221" t="s">
        <v>90</v>
      </c>
      <c r="E8221" t="s">
        <v>21</v>
      </c>
      <c r="F8221" t="s">
        <v>1480</v>
      </c>
      <c r="G8221" t="s">
        <v>36</v>
      </c>
      <c r="H8221">
        <v>92627</v>
      </c>
      <c r="I8221" t="s">
        <v>37</v>
      </c>
      <c r="J8221" t="s">
        <v>2952</v>
      </c>
      <c r="K8221" t="s">
        <v>62</v>
      </c>
      <c r="L8221" t="s">
        <v>142</v>
      </c>
      <c r="M8221" t="s">
        <v>2953</v>
      </c>
      <c r="N8221">
        <v>239.96999999999997</v>
      </c>
      <c r="O8221">
        <v>3</v>
      </c>
      <c r="P8221">
        <v>0</v>
      </c>
      <c r="Q8221">
        <v>26.39670000000001</v>
      </c>
    </row>
    <row r="8222" spans="1:17" x14ac:dyDescent="0.3">
      <c r="A8222" t="s">
        <v>42</v>
      </c>
      <c r="B8222" t="s">
        <v>1487</v>
      </c>
      <c r="C8222" t="s">
        <v>1488</v>
      </c>
      <c r="D8222" t="s">
        <v>34</v>
      </c>
      <c r="E8222" t="s">
        <v>21</v>
      </c>
      <c r="F8222" t="s">
        <v>35</v>
      </c>
      <c r="G8222" t="s">
        <v>36</v>
      </c>
      <c r="H8222">
        <v>90045</v>
      </c>
      <c r="I8222" t="s">
        <v>37</v>
      </c>
      <c r="J8222" t="s">
        <v>2952</v>
      </c>
      <c r="K8222" t="s">
        <v>62</v>
      </c>
      <c r="L8222" t="s">
        <v>142</v>
      </c>
      <c r="M8222" t="s">
        <v>2953</v>
      </c>
      <c r="N8222">
        <v>479.93999999999994</v>
      </c>
      <c r="O8222">
        <v>6</v>
      </c>
      <c r="P8222">
        <v>0</v>
      </c>
      <c r="Q8222">
        <v>52.79340000000002</v>
      </c>
    </row>
    <row r="8223" spans="1:17" x14ac:dyDescent="0.3">
      <c r="A8223" t="s">
        <v>42</v>
      </c>
      <c r="B8223" t="s">
        <v>735</v>
      </c>
      <c r="C8223" t="s">
        <v>736</v>
      </c>
      <c r="D8223" t="s">
        <v>34</v>
      </c>
      <c r="E8223" t="s">
        <v>21</v>
      </c>
      <c r="F8223" t="s">
        <v>129</v>
      </c>
      <c r="G8223" t="s">
        <v>130</v>
      </c>
      <c r="H8223">
        <v>19134</v>
      </c>
      <c r="I8223" t="s">
        <v>131</v>
      </c>
      <c r="J8223" t="s">
        <v>2952</v>
      </c>
      <c r="K8223" t="s">
        <v>62</v>
      </c>
      <c r="L8223" t="s">
        <v>142</v>
      </c>
      <c r="M8223" t="s">
        <v>2953</v>
      </c>
      <c r="N8223">
        <v>255.96799999999999</v>
      </c>
      <c r="O8223">
        <v>4</v>
      </c>
      <c r="P8223">
        <v>0.2</v>
      </c>
      <c r="Q8223">
        <v>-28.796399999999984</v>
      </c>
    </row>
    <row r="8224" spans="1:17" x14ac:dyDescent="0.3">
      <c r="A8224" t="s">
        <v>166</v>
      </c>
      <c r="B8224" t="s">
        <v>2938</v>
      </c>
      <c r="C8224" t="s">
        <v>2939</v>
      </c>
      <c r="D8224" t="s">
        <v>20</v>
      </c>
      <c r="E8224" t="s">
        <v>21</v>
      </c>
      <c r="F8224" t="s">
        <v>35</v>
      </c>
      <c r="G8224" t="s">
        <v>36</v>
      </c>
      <c r="H8224">
        <v>90032</v>
      </c>
      <c r="I8224" t="s">
        <v>37</v>
      </c>
      <c r="J8224" t="s">
        <v>4332</v>
      </c>
      <c r="K8224" t="s">
        <v>62</v>
      </c>
      <c r="L8224" t="s">
        <v>142</v>
      </c>
      <c r="M8224" t="s">
        <v>4333</v>
      </c>
      <c r="N8224">
        <v>82.95</v>
      </c>
      <c r="O8224">
        <v>5</v>
      </c>
      <c r="P8224">
        <v>0</v>
      </c>
      <c r="Q8224">
        <v>29.032499999999999</v>
      </c>
    </row>
    <row r="8225" spans="1:17" x14ac:dyDescent="0.3">
      <c r="A8225" t="s">
        <v>42</v>
      </c>
      <c r="B8225" t="s">
        <v>3237</v>
      </c>
      <c r="C8225" t="s">
        <v>3238</v>
      </c>
      <c r="D8225" t="s">
        <v>34</v>
      </c>
      <c r="E8225" t="s">
        <v>21</v>
      </c>
      <c r="F8225" t="s">
        <v>435</v>
      </c>
      <c r="G8225" t="s">
        <v>1107</v>
      </c>
      <c r="H8225">
        <v>31907</v>
      </c>
      <c r="I8225" t="s">
        <v>24</v>
      </c>
      <c r="J8225" t="s">
        <v>4332</v>
      </c>
      <c r="K8225" t="s">
        <v>62</v>
      </c>
      <c r="L8225" t="s">
        <v>142</v>
      </c>
      <c r="M8225" t="s">
        <v>4333</v>
      </c>
      <c r="N8225">
        <v>66.36</v>
      </c>
      <c r="O8225">
        <v>4</v>
      </c>
      <c r="P8225">
        <v>0</v>
      </c>
      <c r="Q8225">
        <v>23.225999999999999</v>
      </c>
    </row>
    <row r="8226" spans="1:17" x14ac:dyDescent="0.3">
      <c r="A8226" t="s">
        <v>17</v>
      </c>
      <c r="B8226" t="s">
        <v>4865</v>
      </c>
      <c r="C8226" t="s">
        <v>4866</v>
      </c>
      <c r="D8226" t="s">
        <v>34</v>
      </c>
      <c r="E8226" t="s">
        <v>21</v>
      </c>
      <c r="F8226" t="s">
        <v>84</v>
      </c>
      <c r="G8226" t="s">
        <v>85</v>
      </c>
      <c r="H8226">
        <v>98115</v>
      </c>
      <c r="I8226" t="s">
        <v>37</v>
      </c>
      <c r="J8226" t="s">
        <v>4332</v>
      </c>
      <c r="K8226" t="s">
        <v>62</v>
      </c>
      <c r="L8226" t="s">
        <v>142</v>
      </c>
      <c r="M8226" t="s">
        <v>4333</v>
      </c>
      <c r="N8226">
        <v>33.18</v>
      </c>
      <c r="O8226">
        <v>2</v>
      </c>
      <c r="P8226">
        <v>0</v>
      </c>
      <c r="Q8226">
        <v>11.613</v>
      </c>
    </row>
    <row r="8227" spans="1:17" x14ac:dyDescent="0.3">
      <c r="A8227" t="s">
        <v>17</v>
      </c>
      <c r="B8227" t="s">
        <v>2375</v>
      </c>
      <c r="C8227" t="s">
        <v>2376</v>
      </c>
      <c r="D8227" t="s">
        <v>20</v>
      </c>
      <c r="E8227" t="s">
        <v>21</v>
      </c>
      <c r="F8227" t="s">
        <v>5678</v>
      </c>
      <c r="G8227" t="s">
        <v>36</v>
      </c>
      <c r="H8227">
        <v>93030</v>
      </c>
      <c r="I8227" t="s">
        <v>37</v>
      </c>
      <c r="J8227" t="s">
        <v>4332</v>
      </c>
      <c r="K8227" t="s">
        <v>62</v>
      </c>
      <c r="L8227" t="s">
        <v>142</v>
      </c>
      <c r="M8227" t="s">
        <v>4333</v>
      </c>
      <c r="N8227">
        <v>82.95</v>
      </c>
      <c r="O8227">
        <v>5</v>
      </c>
      <c r="P8227">
        <v>0</v>
      </c>
      <c r="Q8227">
        <v>29.032499999999999</v>
      </c>
    </row>
    <row r="8228" spans="1:17" x14ac:dyDescent="0.3">
      <c r="A8228" t="s">
        <v>42</v>
      </c>
      <c r="B8228" t="s">
        <v>3165</v>
      </c>
      <c r="C8228" t="s">
        <v>3166</v>
      </c>
      <c r="D8228" t="s">
        <v>20</v>
      </c>
      <c r="E8228" t="s">
        <v>21</v>
      </c>
      <c r="F8228" t="s">
        <v>471</v>
      </c>
      <c r="G8228" t="s">
        <v>187</v>
      </c>
      <c r="H8228">
        <v>61701</v>
      </c>
      <c r="I8228" t="s">
        <v>93</v>
      </c>
      <c r="J8228" t="s">
        <v>4332</v>
      </c>
      <c r="K8228" t="s">
        <v>62</v>
      </c>
      <c r="L8228" t="s">
        <v>142</v>
      </c>
      <c r="M8228" t="s">
        <v>4333</v>
      </c>
      <c r="N8228">
        <v>39.816000000000003</v>
      </c>
      <c r="O8228">
        <v>3</v>
      </c>
      <c r="P8228">
        <v>0.2</v>
      </c>
      <c r="Q8228">
        <v>7.4654999999999987</v>
      </c>
    </row>
    <row r="8229" spans="1:17" x14ac:dyDescent="0.3">
      <c r="A8229" t="s">
        <v>17</v>
      </c>
      <c r="B8229" t="s">
        <v>5795</v>
      </c>
      <c r="C8229" t="s">
        <v>5796</v>
      </c>
      <c r="D8229" t="s">
        <v>34</v>
      </c>
      <c r="E8229" t="s">
        <v>21</v>
      </c>
      <c r="F8229" t="s">
        <v>35</v>
      </c>
      <c r="G8229" t="s">
        <v>36</v>
      </c>
      <c r="H8229">
        <v>90032</v>
      </c>
      <c r="I8229" t="s">
        <v>37</v>
      </c>
      <c r="J8229" t="s">
        <v>4332</v>
      </c>
      <c r="K8229" t="s">
        <v>62</v>
      </c>
      <c r="L8229" t="s">
        <v>142</v>
      </c>
      <c r="M8229" t="s">
        <v>4333</v>
      </c>
      <c r="N8229">
        <v>16.59</v>
      </c>
      <c r="O8229">
        <v>1</v>
      </c>
      <c r="P8229">
        <v>0</v>
      </c>
      <c r="Q8229">
        <v>5.8064999999999998</v>
      </c>
    </row>
    <row r="8230" spans="1:17" x14ac:dyDescent="0.3">
      <c r="A8230" t="s">
        <v>42</v>
      </c>
      <c r="B8230" t="s">
        <v>2236</v>
      </c>
      <c r="C8230" t="s">
        <v>2237</v>
      </c>
      <c r="D8230" t="s">
        <v>34</v>
      </c>
      <c r="E8230" t="s">
        <v>21</v>
      </c>
      <c r="F8230" t="s">
        <v>2238</v>
      </c>
      <c r="G8230" t="s">
        <v>689</v>
      </c>
      <c r="H8230">
        <v>7036</v>
      </c>
      <c r="I8230" t="s">
        <v>131</v>
      </c>
      <c r="J8230" t="s">
        <v>2239</v>
      </c>
      <c r="K8230" t="s">
        <v>62</v>
      </c>
      <c r="L8230" t="s">
        <v>142</v>
      </c>
      <c r="M8230" t="s">
        <v>2240</v>
      </c>
      <c r="N8230">
        <v>115.36</v>
      </c>
      <c r="O8230">
        <v>7</v>
      </c>
      <c r="P8230">
        <v>0</v>
      </c>
      <c r="Q8230">
        <v>49.604800000000012</v>
      </c>
    </row>
    <row r="8231" spans="1:17" x14ac:dyDescent="0.3">
      <c r="A8231" t="s">
        <v>17</v>
      </c>
      <c r="B8231" t="s">
        <v>1994</v>
      </c>
      <c r="C8231" t="s">
        <v>1995</v>
      </c>
      <c r="D8231" t="s">
        <v>20</v>
      </c>
      <c r="E8231" t="s">
        <v>21</v>
      </c>
      <c r="F8231" t="s">
        <v>829</v>
      </c>
      <c r="G8231" t="s">
        <v>36</v>
      </c>
      <c r="H8231">
        <v>92105</v>
      </c>
      <c r="I8231" t="s">
        <v>37</v>
      </c>
      <c r="J8231" t="s">
        <v>2239</v>
      </c>
      <c r="K8231" t="s">
        <v>62</v>
      </c>
      <c r="L8231" t="s">
        <v>142</v>
      </c>
      <c r="M8231" t="s">
        <v>2240</v>
      </c>
      <c r="N8231">
        <v>148.32</v>
      </c>
      <c r="O8231">
        <v>9</v>
      </c>
      <c r="P8231">
        <v>0</v>
      </c>
      <c r="Q8231">
        <v>63.777600000000007</v>
      </c>
    </row>
    <row r="8232" spans="1:17" x14ac:dyDescent="0.3">
      <c r="A8232" t="s">
        <v>17</v>
      </c>
      <c r="B8232" t="s">
        <v>3593</v>
      </c>
      <c r="C8232" t="s">
        <v>3594</v>
      </c>
      <c r="D8232" t="s">
        <v>34</v>
      </c>
      <c r="E8232" t="s">
        <v>21</v>
      </c>
      <c r="F8232" t="s">
        <v>1273</v>
      </c>
      <c r="G8232" t="s">
        <v>23</v>
      </c>
      <c r="H8232">
        <v>40475</v>
      </c>
      <c r="I8232" t="s">
        <v>24</v>
      </c>
      <c r="J8232" t="s">
        <v>2239</v>
      </c>
      <c r="K8232" t="s">
        <v>62</v>
      </c>
      <c r="L8232" t="s">
        <v>142</v>
      </c>
      <c r="M8232" t="s">
        <v>2240</v>
      </c>
      <c r="N8232">
        <v>32.96</v>
      </c>
      <c r="O8232">
        <v>2</v>
      </c>
      <c r="P8232">
        <v>0</v>
      </c>
      <c r="Q8232">
        <v>14.172800000000002</v>
      </c>
    </row>
    <row r="8233" spans="1:17" x14ac:dyDescent="0.3">
      <c r="A8233" t="s">
        <v>42</v>
      </c>
      <c r="B8233" t="s">
        <v>376</v>
      </c>
      <c r="C8233" t="s">
        <v>377</v>
      </c>
      <c r="D8233" t="s">
        <v>20</v>
      </c>
      <c r="E8233" t="s">
        <v>21</v>
      </c>
      <c r="F8233" t="s">
        <v>269</v>
      </c>
      <c r="G8233" t="s">
        <v>187</v>
      </c>
      <c r="H8233">
        <v>60623</v>
      </c>
      <c r="I8233" t="s">
        <v>93</v>
      </c>
      <c r="J8233" t="s">
        <v>3583</v>
      </c>
      <c r="K8233" t="s">
        <v>62</v>
      </c>
      <c r="L8233" t="s">
        <v>142</v>
      </c>
      <c r="M8233" t="s">
        <v>3584</v>
      </c>
      <c r="N8233">
        <v>255.96799999999999</v>
      </c>
      <c r="O8233">
        <v>4</v>
      </c>
      <c r="P8233">
        <v>0.2</v>
      </c>
      <c r="Q8233">
        <v>51.193599999999996</v>
      </c>
    </row>
    <row r="8234" spans="1:17" x14ac:dyDescent="0.3">
      <c r="A8234" t="s">
        <v>42</v>
      </c>
      <c r="B8234" t="s">
        <v>1087</v>
      </c>
      <c r="C8234" t="s">
        <v>1088</v>
      </c>
      <c r="D8234" t="s">
        <v>90</v>
      </c>
      <c r="E8234" t="s">
        <v>21</v>
      </c>
      <c r="F8234" t="s">
        <v>35</v>
      </c>
      <c r="G8234" t="s">
        <v>36</v>
      </c>
      <c r="H8234">
        <v>90004</v>
      </c>
      <c r="I8234" t="s">
        <v>37</v>
      </c>
      <c r="J8234" t="s">
        <v>3583</v>
      </c>
      <c r="K8234" t="s">
        <v>62</v>
      </c>
      <c r="L8234" t="s">
        <v>142</v>
      </c>
      <c r="M8234" t="s">
        <v>3584</v>
      </c>
      <c r="N8234">
        <v>79.989999999999995</v>
      </c>
      <c r="O8234">
        <v>1</v>
      </c>
      <c r="P8234">
        <v>0</v>
      </c>
      <c r="Q8234">
        <v>28.796399999999998</v>
      </c>
    </row>
    <row r="8235" spans="1:17" x14ac:dyDescent="0.3">
      <c r="A8235" t="s">
        <v>166</v>
      </c>
      <c r="B8235" t="s">
        <v>1325</v>
      </c>
      <c r="C8235" t="s">
        <v>1326</v>
      </c>
      <c r="D8235" t="s">
        <v>90</v>
      </c>
      <c r="E8235" t="s">
        <v>21</v>
      </c>
      <c r="F8235" t="s">
        <v>3652</v>
      </c>
      <c r="G8235" t="s">
        <v>101</v>
      </c>
      <c r="H8235">
        <v>53142</v>
      </c>
      <c r="I8235" t="s">
        <v>93</v>
      </c>
      <c r="J8235" t="s">
        <v>3583</v>
      </c>
      <c r="K8235" t="s">
        <v>62</v>
      </c>
      <c r="L8235" t="s">
        <v>142</v>
      </c>
      <c r="M8235" t="s">
        <v>3584</v>
      </c>
      <c r="N8235">
        <v>399.95</v>
      </c>
      <c r="O8235">
        <v>5</v>
      </c>
      <c r="P8235">
        <v>0</v>
      </c>
      <c r="Q8235">
        <v>143.982</v>
      </c>
    </row>
    <row r="8236" spans="1:17" x14ac:dyDescent="0.3">
      <c r="A8236" t="s">
        <v>166</v>
      </c>
      <c r="B8236" t="s">
        <v>661</v>
      </c>
      <c r="C8236" t="s">
        <v>662</v>
      </c>
      <c r="D8236" t="s">
        <v>34</v>
      </c>
      <c r="E8236" t="s">
        <v>21</v>
      </c>
      <c r="F8236" t="s">
        <v>35</v>
      </c>
      <c r="G8236" t="s">
        <v>36</v>
      </c>
      <c r="H8236">
        <v>90008</v>
      </c>
      <c r="I8236" t="s">
        <v>37</v>
      </c>
      <c r="J8236" t="s">
        <v>3583</v>
      </c>
      <c r="K8236" t="s">
        <v>62</v>
      </c>
      <c r="L8236" t="s">
        <v>142</v>
      </c>
      <c r="M8236" t="s">
        <v>3584</v>
      </c>
      <c r="N8236">
        <v>239.96999999999997</v>
      </c>
      <c r="O8236">
        <v>3</v>
      </c>
      <c r="P8236">
        <v>0</v>
      </c>
      <c r="Q8236">
        <v>86.389199999999988</v>
      </c>
    </row>
    <row r="8237" spans="1:17" x14ac:dyDescent="0.3">
      <c r="A8237" t="s">
        <v>42</v>
      </c>
      <c r="B8237" t="s">
        <v>767</v>
      </c>
      <c r="C8237" t="s">
        <v>768</v>
      </c>
      <c r="D8237" t="s">
        <v>34</v>
      </c>
      <c r="E8237" t="s">
        <v>21</v>
      </c>
      <c r="F8237" t="s">
        <v>4354</v>
      </c>
      <c r="G8237" t="s">
        <v>236</v>
      </c>
      <c r="H8237">
        <v>14701</v>
      </c>
      <c r="I8237" t="s">
        <v>131</v>
      </c>
      <c r="J8237" t="s">
        <v>3583</v>
      </c>
      <c r="K8237" t="s">
        <v>62</v>
      </c>
      <c r="L8237" t="s">
        <v>142</v>
      </c>
      <c r="M8237" t="s">
        <v>3584</v>
      </c>
      <c r="N8237">
        <v>159.97999999999999</v>
      </c>
      <c r="O8237">
        <v>2</v>
      </c>
      <c r="P8237">
        <v>0</v>
      </c>
      <c r="Q8237">
        <v>57.592799999999997</v>
      </c>
    </row>
    <row r="8238" spans="1:17" x14ac:dyDescent="0.3">
      <c r="A8238" t="s">
        <v>42</v>
      </c>
      <c r="B8238" t="s">
        <v>3457</v>
      </c>
      <c r="C8238" t="s">
        <v>3458</v>
      </c>
      <c r="D8238" t="s">
        <v>34</v>
      </c>
      <c r="E8238" t="s">
        <v>21</v>
      </c>
      <c r="F8238" t="s">
        <v>84</v>
      </c>
      <c r="G8238" t="s">
        <v>85</v>
      </c>
      <c r="H8238">
        <v>98103</v>
      </c>
      <c r="I8238" t="s">
        <v>37</v>
      </c>
      <c r="J8238" t="s">
        <v>3583</v>
      </c>
      <c r="K8238" t="s">
        <v>62</v>
      </c>
      <c r="L8238" t="s">
        <v>142</v>
      </c>
      <c r="M8238" t="s">
        <v>3584</v>
      </c>
      <c r="N8238">
        <v>239.96999999999997</v>
      </c>
      <c r="O8238">
        <v>3</v>
      </c>
      <c r="P8238">
        <v>0</v>
      </c>
      <c r="Q8238">
        <v>86.389199999999988</v>
      </c>
    </row>
    <row r="8239" spans="1:17" x14ac:dyDescent="0.3">
      <c r="A8239" t="s">
        <v>42</v>
      </c>
      <c r="B8239" t="s">
        <v>5088</v>
      </c>
      <c r="C8239" t="s">
        <v>5089</v>
      </c>
      <c r="D8239" t="s">
        <v>34</v>
      </c>
      <c r="E8239" t="s">
        <v>21</v>
      </c>
      <c r="F8239" t="s">
        <v>35</v>
      </c>
      <c r="G8239" t="s">
        <v>36</v>
      </c>
      <c r="H8239">
        <v>90008</v>
      </c>
      <c r="I8239" t="s">
        <v>37</v>
      </c>
      <c r="J8239" t="s">
        <v>3583</v>
      </c>
      <c r="K8239" t="s">
        <v>62</v>
      </c>
      <c r="L8239" t="s">
        <v>142</v>
      </c>
      <c r="M8239" t="s">
        <v>3584</v>
      </c>
      <c r="N8239">
        <v>159.97999999999999</v>
      </c>
      <c r="O8239">
        <v>2</v>
      </c>
      <c r="P8239">
        <v>0</v>
      </c>
      <c r="Q8239">
        <v>57.592799999999997</v>
      </c>
    </row>
    <row r="8240" spans="1:17" x14ac:dyDescent="0.3">
      <c r="A8240" t="s">
        <v>42</v>
      </c>
      <c r="B8240" t="s">
        <v>2506</v>
      </c>
      <c r="C8240" t="s">
        <v>2507</v>
      </c>
      <c r="D8240" t="s">
        <v>20</v>
      </c>
      <c r="E8240" t="s">
        <v>21</v>
      </c>
      <c r="F8240" t="s">
        <v>5607</v>
      </c>
      <c r="G8240" t="s">
        <v>236</v>
      </c>
      <c r="H8240">
        <v>13501</v>
      </c>
      <c r="I8240" t="s">
        <v>131</v>
      </c>
      <c r="J8240" t="s">
        <v>3583</v>
      </c>
      <c r="K8240" t="s">
        <v>62</v>
      </c>
      <c r="L8240" t="s">
        <v>142</v>
      </c>
      <c r="M8240" t="s">
        <v>3584</v>
      </c>
      <c r="N8240">
        <v>79.989999999999995</v>
      </c>
      <c r="O8240">
        <v>1</v>
      </c>
      <c r="P8240">
        <v>0</v>
      </c>
      <c r="Q8240">
        <v>28.796399999999998</v>
      </c>
    </row>
    <row r="8241" spans="1:17" x14ac:dyDescent="0.3">
      <c r="A8241" t="s">
        <v>42</v>
      </c>
      <c r="B8241" t="s">
        <v>416</v>
      </c>
      <c r="C8241" t="s">
        <v>417</v>
      </c>
      <c r="D8241" t="s">
        <v>90</v>
      </c>
      <c r="E8241" t="s">
        <v>21</v>
      </c>
      <c r="F8241" t="s">
        <v>418</v>
      </c>
      <c r="G8241" t="s">
        <v>187</v>
      </c>
      <c r="H8241">
        <v>60462</v>
      </c>
      <c r="I8241" t="s">
        <v>93</v>
      </c>
      <c r="J8241" t="s">
        <v>419</v>
      </c>
      <c r="K8241" t="s">
        <v>62</v>
      </c>
      <c r="L8241" t="s">
        <v>142</v>
      </c>
      <c r="M8241" t="s">
        <v>420</v>
      </c>
      <c r="N8241">
        <v>339.96000000000004</v>
      </c>
      <c r="O8241">
        <v>5</v>
      </c>
      <c r="P8241">
        <v>0.2</v>
      </c>
      <c r="Q8241">
        <v>67.991999999999962</v>
      </c>
    </row>
    <row r="8242" spans="1:17" x14ac:dyDescent="0.3">
      <c r="A8242" t="s">
        <v>166</v>
      </c>
      <c r="B8242" t="s">
        <v>1718</v>
      </c>
      <c r="C8242" t="s">
        <v>1719</v>
      </c>
      <c r="D8242" t="s">
        <v>20</v>
      </c>
      <c r="E8242" t="s">
        <v>21</v>
      </c>
      <c r="F8242" t="s">
        <v>769</v>
      </c>
      <c r="G8242" t="s">
        <v>210</v>
      </c>
      <c r="H8242">
        <v>48227</v>
      </c>
      <c r="I8242" t="s">
        <v>93</v>
      </c>
      <c r="J8242" t="s">
        <v>419</v>
      </c>
      <c r="K8242" t="s">
        <v>62</v>
      </c>
      <c r="L8242" t="s">
        <v>142</v>
      </c>
      <c r="M8242" t="s">
        <v>420</v>
      </c>
      <c r="N8242">
        <v>84.99</v>
      </c>
      <c r="O8242">
        <v>1</v>
      </c>
      <c r="P8242">
        <v>0</v>
      </c>
      <c r="Q8242">
        <v>30.596399999999996</v>
      </c>
    </row>
    <row r="8243" spans="1:17" x14ac:dyDescent="0.3">
      <c r="A8243" t="s">
        <v>42</v>
      </c>
      <c r="B8243" t="s">
        <v>1031</v>
      </c>
      <c r="C8243" t="s">
        <v>1032</v>
      </c>
      <c r="D8243" t="s">
        <v>34</v>
      </c>
      <c r="E8243" t="s">
        <v>21</v>
      </c>
      <c r="F8243" t="s">
        <v>4070</v>
      </c>
      <c r="G8243" t="s">
        <v>1477</v>
      </c>
      <c r="H8243">
        <v>72209</v>
      </c>
      <c r="I8243" t="s">
        <v>24</v>
      </c>
      <c r="J8243" t="s">
        <v>419</v>
      </c>
      <c r="K8243" t="s">
        <v>62</v>
      </c>
      <c r="L8243" t="s">
        <v>142</v>
      </c>
      <c r="M8243" t="s">
        <v>420</v>
      </c>
      <c r="N8243">
        <v>339.96</v>
      </c>
      <c r="O8243">
        <v>4</v>
      </c>
      <c r="P8243">
        <v>0</v>
      </c>
      <c r="Q8243">
        <v>122.38559999999998</v>
      </c>
    </row>
    <row r="8244" spans="1:17" x14ac:dyDescent="0.3">
      <c r="A8244" t="s">
        <v>42</v>
      </c>
      <c r="B8244" t="s">
        <v>4572</v>
      </c>
      <c r="C8244" t="s">
        <v>4573</v>
      </c>
      <c r="D8244" t="s">
        <v>90</v>
      </c>
      <c r="E8244" t="s">
        <v>21</v>
      </c>
      <c r="F8244" t="s">
        <v>688</v>
      </c>
      <c r="G8244" t="s">
        <v>689</v>
      </c>
      <c r="H8244">
        <v>7090</v>
      </c>
      <c r="I8244" t="s">
        <v>131</v>
      </c>
      <c r="J8244" t="s">
        <v>419</v>
      </c>
      <c r="K8244" t="s">
        <v>62</v>
      </c>
      <c r="L8244" t="s">
        <v>142</v>
      </c>
      <c r="M8244" t="s">
        <v>420</v>
      </c>
      <c r="N8244">
        <v>254.96999999999997</v>
      </c>
      <c r="O8244">
        <v>3</v>
      </c>
      <c r="P8244">
        <v>0</v>
      </c>
      <c r="Q8244">
        <v>91.789199999999994</v>
      </c>
    </row>
    <row r="8245" spans="1:17" x14ac:dyDescent="0.3">
      <c r="A8245" t="s">
        <v>42</v>
      </c>
      <c r="B8245" t="s">
        <v>3831</v>
      </c>
      <c r="C8245" t="s">
        <v>3832</v>
      </c>
      <c r="D8245" t="s">
        <v>34</v>
      </c>
      <c r="E8245" t="s">
        <v>21</v>
      </c>
      <c r="F8245" t="s">
        <v>35</v>
      </c>
      <c r="G8245" t="s">
        <v>36</v>
      </c>
      <c r="H8245">
        <v>90004</v>
      </c>
      <c r="I8245" t="s">
        <v>37</v>
      </c>
      <c r="J8245" t="s">
        <v>419</v>
      </c>
      <c r="K8245" t="s">
        <v>62</v>
      </c>
      <c r="L8245" t="s">
        <v>142</v>
      </c>
      <c r="M8245" t="s">
        <v>420</v>
      </c>
      <c r="N8245">
        <v>254.96999999999997</v>
      </c>
      <c r="O8245">
        <v>3</v>
      </c>
      <c r="P8245">
        <v>0</v>
      </c>
      <c r="Q8245">
        <v>91.789199999999994</v>
      </c>
    </row>
    <row r="8246" spans="1:17" x14ac:dyDescent="0.3">
      <c r="A8246" t="s">
        <v>166</v>
      </c>
      <c r="B8246" t="s">
        <v>397</v>
      </c>
      <c r="C8246" t="s">
        <v>398</v>
      </c>
      <c r="D8246" t="s">
        <v>20</v>
      </c>
      <c r="E8246" t="s">
        <v>21</v>
      </c>
      <c r="F8246" t="s">
        <v>112</v>
      </c>
      <c r="G8246" t="s">
        <v>36</v>
      </c>
      <c r="H8246">
        <v>94109</v>
      </c>
      <c r="I8246" t="s">
        <v>37</v>
      </c>
      <c r="J8246" t="s">
        <v>419</v>
      </c>
      <c r="K8246" t="s">
        <v>62</v>
      </c>
      <c r="L8246" t="s">
        <v>142</v>
      </c>
      <c r="M8246" t="s">
        <v>420</v>
      </c>
      <c r="N8246">
        <v>339.96</v>
      </c>
      <c r="O8246">
        <v>4</v>
      </c>
      <c r="P8246">
        <v>0</v>
      </c>
      <c r="Q8246">
        <v>122.38559999999998</v>
      </c>
    </row>
    <row r="8247" spans="1:17" x14ac:dyDescent="0.3">
      <c r="A8247" t="s">
        <v>42</v>
      </c>
      <c r="B8247" t="s">
        <v>4865</v>
      </c>
      <c r="C8247" t="s">
        <v>4866</v>
      </c>
      <c r="D8247" t="s">
        <v>34</v>
      </c>
      <c r="E8247" t="s">
        <v>21</v>
      </c>
      <c r="F8247" t="s">
        <v>476</v>
      </c>
      <c r="G8247" t="s">
        <v>275</v>
      </c>
      <c r="H8247">
        <v>85023</v>
      </c>
      <c r="I8247" t="s">
        <v>37</v>
      </c>
      <c r="J8247" t="s">
        <v>419</v>
      </c>
      <c r="K8247" t="s">
        <v>62</v>
      </c>
      <c r="L8247" t="s">
        <v>142</v>
      </c>
      <c r="M8247" t="s">
        <v>420</v>
      </c>
      <c r="N8247">
        <v>271.96800000000002</v>
      </c>
      <c r="O8247">
        <v>4</v>
      </c>
      <c r="P8247">
        <v>0.2</v>
      </c>
      <c r="Q8247">
        <v>54.393599999999978</v>
      </c>
    </row>
    <row r="8248" spans="1:17" x14ac:dyDescent="0.3">
      <c r="A8248" t="s">
        <v>42</v>
      </c>
      <c r="B8248" t="s">
        <v>2097</v>
      </c>
      <c r="C8248" t="s">
        <v>2098</v>
      </c>
      <c r="D8248" t="s">
        <v>20</v>
      </c>
      <c r="E8248" t="s">
        <v>21</v>
      </c>
      <c r="F8248" t="s">
        <v>5593</v>
      </c>
      <c r="G8248" t="s">
        <v>187</v>
      </c>
      <c r="H8248">
        <v>60089</v>
      </c>
      <c r="I8248" t="s">
        <v>93</v>
      </c>
      <c r="J8248" t="s">
        <v>419</v>
      </c>
      <c r="K8248" t="s">
        <v>62</v>
      </c>
      <c r="L8248" t="s">
        <v>142</v>
      </c>
      <c r="M8248" t="s">
        <v>420</v>
      </c>
      <c r="N8248">
        <v>475.94400000000002</v>
      </c>
      <c r="O8248">
        <v>7</v>
      </c>
      <c r="P8248">
        <v>0.2</v>
      </c>
      <c r="Q8248">
        <v>95.188799999999972</v>
      </c>
    </row>
    <row r="8249" spans="1:17" x14ac:dyDescent="0.3">
      <c r="A8249" t="s">
        <v>42</v>
      </c>
      <c r="B8249" t="s">
        <v>2054</v>
      </c>
      <c r="C8249" t="s">
        <v>2055</v>
      </c>
      <c r="D8249" t="s">
        <v>34</v>
      </c>
      <c r="E8249" t="s">
        <v>21</v>
      </c>
      <c r="F8249" t="s">
        <v>84</v>
      </c>
      <c r="G8249" t="s">
        <v>85</v>
      </c>
      <c r="H8249">
        <v>98115</v>
      </c>
      <c r="I8249" t="s">
        <v>37</v>
      </c>
      <c r="J8249" t="s">
        <v>3279</v>
      </c>
      <c r="K8249" t="s">
        <v>62</v>
      </c>
      <c r="L8249" t="s">
        <v>142</v>
      </c>
      <c r="M8249" t="s">
        <v>3280</v>
      </c>
      <c r="N8249">
        <v>177</v>
      </c>
      <c r="O8249">
        <v>3</v>
      </c>
      <c r="P8249">
        <v>0</v>
      </c>
      <c r="Q8249">
        <v>30.089999999999982</v>
      </c>
    </row>
    <row r="8250" spans="1:17" x14ac:dyDescent="0.3">
      <c r="A8250" t="s">
        <v>42</v>
      </c>
      <c r="B8250" t="s">
        <v>3146</v>
      </c>
      <c r="C8250" t="s">
        <v>3147</v>
      </c>
      <c r="D8250" t="s">
        <v>34</v>
      </c>
      <c r="E8250" t="s">
        <v>21</v>
      </c>
      <c r="F8250" t="s">
        <v>35</v>
      </c>
      <c r="G8250" t="s">
        <v>36</v>
      </c>
      <c r="H8250">
        <v>90036</v>
      </c>
      <c r="I8250" t="s">
        <v>37</v>
      </c>
      <c r="J8250" t="s">
        <v>3279</v>
      </c>
      <c r="K8250" t="s">
        <v>62</v>
      </c>
      <c r="L8250" t="s">
        <v>142</v>
      </c>
      <c r="M8250" t="s">
        <v>3280</v>
      </c>
      <c r="N8250">
        <v>236</v>
      </c>
      <c r="O8250">
        <v>4</v>
      </c>
      <c r="P8250">
        <v>0</v>
      </c>
      <c r="Q8250">
        <v>40.119999999999976</v>
      </c>
    </row>
    <row r="8251" spans="1:17" x14ac:dyDescent="0.3">
      <c r="A8251" t="s">
        <v>1122</v>
      </c>
      <c r="B8251" t="s">
        <v>1866</v>
      </c>
      <c r="C8251" t="s">
        <v>1867</v>
      </c>
      <c r="D8251" t="s">
        <v>20</v>
      </c>
      <c r="E8251" t="s">
        <v>21</v>
      </c>
      <c r="F8251" t="s">
        <v>84</v>
      </c>
      <c r="G8251" t="s">
        <v>85</v>
      </c>
      <c r="H8251">
        <v>98103</v>
      </c>
      <c r="I8251" t="s">
        <v>37</v>
      </c>
      <c r="J8251" t="s">
        <v>3279</v>
      </c>
      <c r="K8251" t="s">
        <v>62</v>
      </c>
      <c r="L8251" t="s">
        <v>142</v>
      </c>
      <c r="M8251" t="s">
        <v>3280</v>
      </c>
      <c r="N8251">
        <v>118</v>
      </c>
      <c r="O8251">
        <v>2</v>
      </c>
      <c r="P8251">
        <v>0</v>
      </c>
      <c r="Q8251">
        <v>20.059999999999988</v>
      </c>
    </row>
    <row r="8252" spans="1:17" x14ac:dyDescent="0.3">
      <c r="A8252" t="s">
        <v>166</v>
      </c>
      <c r="B8252" t="s">
        <v>4502</v>
      </c>
      <c r="C8252" t="s">
        <v>4503</v>
      </c>
      <c r="D8252" t="s">
        <v>20</v>
      </c>
      <c r="E8252" t="s">
        <v>21</v>
      </c>
      <c r="F8252" t="s">
        <v>3359</v>
      </c>
      <c r="G8252" t="s">
        <v>1084</v>
      </c>
      <c r="H8252">
        <v>2149</v>
      </c>
      <c r="I8252" t="s">
        <v>131</v>
      </c>
      <c r="J8252" t="s">
        <v>3279</v>
      </c>
      <c r="K8252" t="s">
        <v>62</v>
      </c>
      <c r="L8252" t="s">
        <v>142</v>
      </c>
      <c r="M8252" t="s">
        <v>3280</v>
      </c>
      <c r="N8252">
        <v>177</v>
      </c>
      <c r="O8252">
        <v>3</v>
      </c>
      <c r="P8252">
        <v>0</v>
      </c>
      <c r="Q8252">
        <v>30.089999999999982</v>
      </c>
    </row>
    <row r="8253" spans="1:17" x14ac:dyDescent="0.3">
      <c r="A8253" t="s">
        <v>42</v>
      </c>
      <c r="B8253" t="s">
        <v>1013</v>
      </c>
      <c r="C8253" t="s">
        <v>1014</v>
      </c>
      <c r="D8253" t="s">
        <v>90</v>
      </c>
      <c r="E8253" t="s">
        <v>21</v>
      </c>
      <c r="F8253" t="s">
        <v>235</v>
      </c>
      <c r="G8253" t="s">
        <v>236</v>
      </c>
      <c r="H8253">
        <v>10024</v>
      </c>
      <c r="I8253" t="s">
        <v>131</v>
      </c>
      <c r="J8253" t="s">
        <v>1019</v>
      </c>
      <c r="K8253" t="s">
        <v>62</v>
      </c>
      <c r="L8253" t="s">
        <v>142</v>
      </c>
      <c r="M8253" t="s">
        <v>1020</v>
      </c>
      <c r="N8253">
        <v>360</v>
      </c>
      <c r="O8253">
        <v>4</v>
      </c>
      <c r="P8253">
        <v>0</v>
      </c>
      <c r="Q8253">
        <v>129.6</v>
      </c>
    </row>
    <row r="8254" spans="1:17" x14ac:dyDescent="0.3">
      <c r="A8254" t="s">
        <v>166</v>
      </c>
      <c r="B8254" t="s">
        <v>4742</v>
      </c>
      <c r="C8254" t="s">
        <v>4743</v>
      </c>
      <c r="D8254" t="s">
        <v>90</v>
      </c>
      <c r="E8254" t="s">
        <v>21</v>
      </c>
      <c r="F8254" t="s">
        <v>435</v>
      </c>
      <c r="G8254" t="s">
        <v>1107</v>
      </c>
      <c r="H8254">
        <v>31907</v>
      </c>
      <c r="I8254" t="s">
        <v>24</v>
      </c>
      <c r="J8254" t="s">
        <v>1019</v>
      </c>
      <c r="K8254" t="s">
        <v>62</v>
      </c>
      <c r="L8254" t="s">
        <v>142</v>
      </c>
      <c r="M8254" t="s">
        <v>1020</v>
      </c>
      <c r="N8254">
        <v>360</v>
      </c>
      <c r="O8254">
        <v>4</v>
      </c>
      <c r="P8254">
        <v>0</v>
      </c>
      <c r="Q8254">
        <v>129.6</v>
      </c>
    </row>
    <row r="8255" spans="1:17" x14ac:dyDescent="0.3">
      <c r="A8255" t="s">
        <v>42</v>
      </c>
      <c r="B8255" t="s">
        <v>4794</v>
      </c>
      <c r="C8255" t="s">
        <v>4795</v>
      </c>
      <c r="D8255" t="s">
        <v>34</v>
      </c>
      <c r="E8255" t="s">
        <v>21</v>
      </c>
      <c r="F8255" t="s">
        <v>976</v>
      </c>
      <c r="G8255" t="s">
        <v>689</v>
      </c>
      <c r="H8255">
        <v>8701</v>
      </c>
      <c r="I8255" t="s">
        <v>131</v>
      </c>
      <c r="J8255" t="s">
        <v>1019</v>
      </c>
      <c r="K8255" t="s">
        <v>62</v>
      </c>
      <c r="L8255" t="s">
        <v>142</v>
      </c>
      <c r="M8255" t="s">
        <v>1020</v>
      </c>
      <c r="N8255">
        <v>90</v>
      </c>
      <c r="O8255">
        <v>1</v>
      </c>
      <c r="P8255">
        <v>0</v>
      </c>
      <c r="Q8255">
        <v>32.4</v>
      </c>
    </row>
    <row r="8256" spans="1:17" x14ac:dyDescent="0.3">
      <c r="A8256" t="s">
        <v>42</v>
      </c>
      <c r="B8256" t="s">
        <v>641</v>
      </c>
      <c r="C8256" t="s">
        <v>642</v>
      </c>
      <c r="D8256" t="s">
        <v>90</v>
      </c>
      <c r="E8256" t="s">
        <v>21</v>
      </c>
      <c r="F8256" t="s">
        <v>35</v>
      </c>
      <c r="G8256" t="s">
        <v>36</v>
      </c>
      <c r="H8256">
        <v>90008</v>
      </c>
      <c r="I8256" t="s">
        <v>37</v>
      </c>
      <c r="J8256" t="s">
        <v>1019</v>
      </c>
      <c r="K8256" t="s">
        <v>62</v>
      </c>
      <c r="L8256" t="s">
        <v>142</v>
      </c>
      <c r="M8256" t="s">
        <v>1020</v>
      </c>
      <c r="N8256">
        <v>270</v>
      </c>
      <c r="O8256">
        <v>3</v>
      </c>
      <c r="P8256">
        <v>0</v>
      </c>
      <c r="Q8256">
        <v>97.199999999999989</v>
      </c>
    </row>
    <row r="8257" spans="1:17" x14ac:dyDescent="0.3">
      <c r="A8257" t="s">
        <v>42</v>
      </c>
      <c r="B8257" t="s">
        <v>3603</v>
      </c>
      <c r="C8257" t="s">
        <v>3604</v>
      </c>
      <c r="D8257" t="s">
        <v>90</v>
      </c>
      <c r="E8257" t="s">
        <v>21</v>
      </c>
      <c r="F8257" t="s">
        <v>112</v>
      </c>
      <c r="G8257" t="s">
        <v>36</v>
      </c>
      <c r="H8257">
        <v>94110</v>
      </c>
      <c r="I8257" t="s">
        <v>37</v>
      </c>
      <c r="J8257" t="s">
        <v>1019</v>
      </c>
      <c r="K8257" t="s">
        <v>62</v>
      </c>
      <c r="L8257" t="s">
        <v>142</v>
      </c>
      <c r="M8257" t="s">
        <v>1020</v>
      </c>
      <c r="N8257">
        <v>450</v>
      </c>
      <c r="O8257">
        <v>5</v>
      </c>
      <c r="P8257">
        <v>0</v>
      </c>
      <c r="Q8257">
        <v>162</v>
      </c>
    </row>
    <row r="8258" spans="1:17" x14ac:dyDescent="0.3">
      <c r="A8258" t="s">
        <v>42</v>
      </c>
      <c r="B8258" t="s">
        <v>4052</v>
      </c>
      <c r="C8258" t="s">
        <v>4053</v>
      </c>
      <c r="D8258" t="s">
        <v>20</v>
      </c>
      <c r="E8258" t="s">
        <v>21</v>
      </c>
      <c r="F8258" t="s">
        <v>435</v>
      </c>
      <c r="G8258" t="s">
        <v>436</v>
      </c>
      <c r="H8258">
        <v>43229</v>
      </c>
      <c r="I8258" t="s">
        <v>131</v>
      </c>
      <c r="J8258" t="s">
        <v>1019</v>
      </c>
      <c r="K8258" t="s">
        <v>62</v>
      </c>
      <c r="L8258" t="s">
        <v>142</v>
      </c>
      <c r="M8258" t="s">
        <v>1020</v>
      </c>
      <c r="N8258">
        <v>288</v>
      </c>
      <c r="O8258">
        <v>4</v>
      </c>
      <c r="P8258">
        <v>0.2</v>
      </c>
      <c r="Q8258">
        <v>57.599999999999994</v>
      </c>
    </row>
    <row r="8259" spans="1:17" x14ac:dyDescent="0.3">
      <c r="A8259" t="s">
        <v>42</v>
      </c>
      <c r="B8259" t="s">
        <v>4570</v>
      </c>
      <c r="C8259" t="s">
        <v>4571</v>
      </c>
      <c r="D8259" t="s">
        <v>90</v>
      </c>
      <c r="E8259" t="s">
        <v>21</v>
      </c>
      <c r="F8259" t="s">
        <v>129</v>
      </c>
      <c r="G8259" t="s">
        <v>130</v>
      </c>
      <c r="H8259">
        <v>19120</v>
      </c>
      <c r="I8259" t="s">
        <v>131</v>
      </c>
      <c r="J8259" t="s">
        <v>1019</v>
      </c>
      <c r="K8259" t="s">
        <v>62</v>
      </c>
      <c r="L8259" t="s">
        <v>142</v>
      </c>
      <c r="M8259" t="s">
        <v>1020</v>
      </c>
      <c r="N8259">
        <v>72</v>
      </c>
      <c r="O8259">
        <v>1</v>
      </c>
      <c r="P8259">
        <v>0.2</v>
      </c>
      <c r="Q8259">
        <v>14.399999999999999</v>
      </c>
    </row>
    <row r="8260" spans="1:17" x14ac:dyDescent="0.3">
      <c r="A8260" t="s">
        <v>42</v>
      </c>
      <c r="B8260" t="s">
        <v>3267</v>
      </c>
      <c r="C8260" t="s">
        <v>3268</v>
      </c>
      <c r="D8260" t="s">
        <v>20</v>
      </c>
      <c r="E8260" t="s">
        <v>21</v>
      </c>
      <c r="F8260" t="s">
        <v>2105</v>
      </c>
      <c r="G8260" t="s">
        <v>436</v>
      </c>
      <c r="H8260">
        <v>43130</v>
      </c>
      <c r="I8260" t="s">
        <v>131</v>
      </c>
      <c r="J8260" t="s">
        <v>5805</v>
      </c>
      <c r="K8260" t="s">
        <v>62</v>
      </c>
      <c r="L8260" t="s">
        <v>142</v>
      </c>
      <c r="M8260" t="s">
        <v>5806</v>
      </c>
      <c r="N8260">
        <v>59.975999999999999</v>
      </c>
      <c r="O8260">
        <v>3</v>
      </c>
      <c r="P8260">
        <v>0.2</v>
      </c>
      <c r="Q8260">
        <v>11.995199999999997</v>
      </c>
    </row>
    <row r="8261" spans="1:17" x14ac:dyDescent="0.3">
      <c r="A8261" t="s">
        <v>42</v>
      </c>
      <c r="B8261" t="s">
        <v>1425</v>
      </c>
      <c r="C8261" t="s">
        <v>1426</v>
      </c>
      <c r="D8261" t="s">
        <v>20</v>
      </c>
      <c r="E8261" t="s">
        <v>21</v>
      </c>
      <c r="F8261" t="s">
        <v>1302</v>
      </c>
      <c r="G8261" t="s">
        <v>236</v>
      </c>
      <c r="H8261">
        <v>10801</v>
      </c>
      <c r="I8261" t="s">
        <v>131</v>
      </c>
      <c r="J8261" t="s">
        <v>2317</v>
      </c>
      <c r="K8261" t="s">
        <v>62</v>
      </c>
      <c r="L8261" t="s">
        <v>142</v>
      </c>
      <c r="M8261" t="s">
        <v>2318</v>
      </c>
      <c r="N8261">
        <v>149.94999999999999</v>
      </c>
      <c r="O8261">
        <v>5</v>
      </c>
      <c r="P8261">
        <v>0</v>
      </c>
      <c r="Q8261">
        <v>14.994999999999994</v>
      </c>
    </row>
    <row r="8262" spans="1:17" x14ac:dyDescent="0.3">
      <c r="A8262" t="s">
        <v>17</v>
      </c>
      <c r="B8262" t="s">
        <v>4049</v>
      </c>
      <c r="C8262" t="s">
        <v>4050</v>
      </c>
      <c r="D8262" t="s">
        <v>20</v>
      </c>
      <c r="E8262" t="s">
        <v>21</v>
      </c>
      <c r="F8262" t="s">
        <v>3471</v>
      </c>
      <c r="G8262" t="s">
        <v>436</v>
      </c>
      <c r="H8262">
        <v>44240</v>
      </c>
      <c r="I8262" t="s">
        <v>131</v>
      </c>
      <c r="J8262" t="s">
        <v>2317</v>
      </c>
      <c r="K8262" t="s">
        <v>62</v>
      </c>
      <c r="L8262" t="s">
        <v>142</v>
      </c>
      <c r="M8262" t="s">
        <v>2318</v>
      </c>
      <c r="N8262">
        <v>71.975999999999999</v>
      </c>
      <c r="O8262">
        <v>3</v>
      </c>
      <c r="P8262">
        <v>0.2</v>
      </c>
      <c r="Q8262">
        <v>-8.9970000000000034</v>
      </c>
    </row>
    <row r="8263" spans="1:17" x14ac:dyDescent="0.3">
      <c r="A8263" t="s">
        <v>42</v>
      </c>
      <c r="B8263" t="s">
        <v>1597</v>
      </c>
      <c r="C8263" t="s">
        <v>1598</v>
      </c>
      <c r="D8263" t="s">
        <v>20</v>
      </c>
      <c r="E8263" t="s">
        <v>21</v>
      </c>
      <c r="F8263" t="s">
        <v>4476</v>
      </c>
      <c r="G8263" t="s">
        <v>1477</v>
      </c>
      <c r="H8263">
        <v>71901</v>
      </c>
      <c r="I8263" t="s">
        <v>24</v>
      </c>
      <c r="J8263" t="s">
        <v>2317</v>
      </c>
      <c r="K8263" t="s">
        <v>62</v>
      </c>
      <c r="L8263" t="s">
        <v>142</v>
      </c>
      <c r="M8263" t="s">
        <v>2318</v>
      </c>
      <c r="N8263">
        <v>29.99</v>
      </c>
      <c r="O8263">
        <v>1</v>
      </c>
      <c r="P8263">
        <v>0</v>
      </c>
      <c r="Q8263">
        <v>2.9989999999999988</v>
      </c>
    </row>
    <row r="8264" spans="1:17" x14ac:dyDescent="0.3">
      <c r="A8264" t="s">
        <v>42</v>
      </c>
      <c r="B8264" t="s">
        <v>679</v>
      </c>
      <c r="C8264" t="s">
        <v>680</v>
      </c>
      <c r="D8264" t="s">
        <v>20</v>
      </c>
      <c r="E8264" t="s">
        <v>21</v>
      </c>
      <c r="F8264" t="s">
        <v>315</v>
      </c>
      <c r="G8264" t="s">
        <v>316</v>
      </c>
      <c r="H8264">
        <v>35601</v>
      </c>
      <c r="I8264" t="s">
        <v>24</v>
      </c>
      <c r="J8264" t="s">
        <v>2317</v>
      </c>
      <c r="K8264" t="s">
        <v>62</v>
      </c>
      <c r="L8264" t="s">
        <v>142</v>
      </c>
      <c r="M8264" t="s">
        <v>2318</v>
      </c>
      <c r="N8264">
        <v>239.92</v>
      </c>
      <c r="O8264">
        <v>8</v>
      </c>
      <c r="P8264">
        <v>0</v>
      </c>
      <c r="Q8264">
        <v>23.99199999999999</v>
      </c>
    </row>
    <row r="8265" spans="1:17" x14ac:dyDescent="0.3">
      <c r="A8265" t="s">
        <v>42</v>
      </c>
      <c r="B8265" t="s">
        <v>1560</v>
      </c>
      <c r="C8265" t="s">
        <v>1561</v>
      </c>
      <c r="D8265" t="s">
        <v>34</v>
      </c>
      <c r="E8265" t="s">
        <v>21</v>
      </c>
      <c r="F8265" t="s">
        <v>4952</v>
      </c>
      <c r="G8265" t="s">
        <v>202</v>
      </c>
      <c r="H8265">
        <v>56301</v>
      </c>
      <c r="I8265" t="s">
        <v>93</v>
      </c>
      <c r="J8265" t="s">
        <v>4955</v>
      </c>
      <c r="K8265" t="s">
        <v>62</v>
      </c>
      <c r="L8265" t="s">
        <v>142</v>
      </c>
      <c r="M8265" t="s">
        <v>4956</v>
      </c>
      <c r="N8265">
        <v>655.90000000000009</v>
      </c>
      <c r="O8265">
        <v>5</v>
      </c>
      <c r="P8265">
        <v>0</v>
      </c>
      <c r="Q8265">
        <v>275.47800000000001</v>
      </c>
    </row>
    <row r="8266" spans="1:17" x14ac:dyDescent="0.3">
      <c r="A8266" t="s">
        <v>42</v>
      </c>
      <c r="B8266" t="s">
        <v>5065</v>
      </c>
      <c r="C8266" t="s">
        <v>5066</v>
      </c>
      <c r="D8266" t="s">
        <v>20</v>
      </c>
      <c r="E8266" t="s">
        <v>21</v>
      </c>
      <c r="F8266" t="s">
        <v>35</v>
      </c>
      <c r="G8266" t="s">
        <v>36</v>
      </c>
      <c r="H8266">
        <v>90008</v>
      </c>
      <c r="I8266" t="s">
        <v>37</v>
      </c>
      <c r="J8266" t="s">
        <v>4955</v>
      </c>
      <c r="K8266" t="s">
        <v>62</v>
      </c>
      <c r="L8266" t="s">
        <v>142</v>
      </c>
      <c r="M8266" t="s">
        <v>4956</v>
      </c>
      <c r="N8266">
        <v>1049.44</v>
      </c>
      <c r="O8266">
        <v>8</v>
      </c>
      <c r="P8266">
        <v>0</v>
      </c>
      <c r="Q8266">
        <v>440.76480000000004</v>
      </c>
    </row>
    <row r="8267" spans="1:17" x14ac:dyDescent="0.3">
      <c r="A8267" t="s">
        <v>17</v>
      </c>
      <c r="B8267" t="s">
        <v>4597</v>
      </c>
      <c r="C8267" t="s">
        <v>4598</v>
      </c>
      <c r="D8267" t="s">
        <v>20</v>
      </c>
      <c r="E8267" t="s">
        <v>21</v>
      </c>
      <c r="F8267" t="s">
        <v>1285</v>
      </c>
      <c r="G8267" t="s">
        <v>224</v>
      </c>
      <c r="H8267">
        <v>46226</v>
      </c>
      <c r="I8267" t="s">
        <v>93</v>
      </c>
      <c r="J8267" t="s">
        <v>4955</v>
      </c>
      <c r="K8267" t="s">
        <v>62</v>
      </c>
      <c r="L8267" t="s">
        <v>142</v>
      </c>
      <c r="M8267" t="s">
        <v>4956</v>
      </c>
      <c r="N8267">
        <v>393.54</v>
      </c>
      <c r="O8267">
        <v>3</v>
      </c>
      <c r="P8267">
        <v>0</v>
      </c>
      <c r="Q8267">
        <v>165.28680000000003</v>
      </c>
    </row>
    <row r="8268" spans="1:17" x14ac:dyDescent="0.3">
      <c r="A8268" t="s">
        <v>42</v>
      </c>
      <c r="B8268" t="s">
        <v>1466</v>
      </c>
      <c r="C8268" t="s">
        <v>1467</v>
      </c>
      <c r="D8268" t="s">
        <v>20</v>
      </c>
      <c r="E8268" t="s">
        <v>21</v>
      </c>
      <c r="F8268" t="s">
        <v>84</v>
      </c>
      <c r="G8268" t="s">
        <v>85</v>
      </c>
      <c r="H8268">
        <v>98115</v>
      </c>
      <c r="I8268" t="s">
        <v>37</v>
      </c>
      <c r="J8268" t="s">
        <v>1468</v>
      </c>
      <c r="K8268" t="s">
        <v>62</v>
      </c>
      <c r="L8268" t="s">
        <v>142</v>
      </c>
      <c r="M8268" t="s">
        <v>1469</v>
      </c>
      <c r="N8268">
        <v>93.98</v>
      </c>
      <c r="O8268">
        <v>2</v>
      </c>
      <c r="P8268">
        <v>0</v>
      </c>
      <c r="Q8268">
        <v>13.157200000000003</v>
      </c>
    </row>
    <row r="8269" spans="1:17" x14ac:dyDescent="0.3">
      <c r="A8269" t="s">
        <v>166</v>
      </c>
      <c r="B8269" t="s">
        <v>3984</v>
      </c>
      <c r="C8269" t="s">
        <v>3985</v>
      </c>
      <c r="D8269" t="s">
        <v>90</v>
      </c>
      <c r="E8269" t="s">
        <v>21</v>
      </c>
      <c r="F8269" t="s">
        <v>1700</v>
      </c>
      <c r="G8269" t="s">
        <v>369</v>
      </c>
      <c r="H8269">
        <v>97301</v>
      </c>
      <c r="I8269" t="s">
        <v>37</v>
      </c>
      <c r="J8269" t="s">
        <v>1468</v>
      </c>
      <c r="K8269" t="s">
        <v>62</v>
      </c>
      <c r="L8269" t="s">
        <v>142</v>
      </c>
      <c r="M8269" t="s">
        <v>1469</v>
      </c>
      <c r="N8269">
        <v>112.77600000000001</v>
      </c>
      <c r="O8269">
        <v>3</v>
      </c>
      <c r="P8269">
        <v>0.2</v>
      </c>
      <c r="Q8269">
        <v>-8.4581999999999979</v>
      </c>
    </row>
    <row r="8270" spans="1:17" x14ac:dyDescent="0.3">
      <c r="A8270" t="s">
        <v>42</v>
      </c>
      <c r="B8270" t="s">
        <v>4502</v>
      </c>
      <c r="C8270" t="s">
        <v>4503</v>
      </c>
      <c r="D8270" t="s">
        <v>20</v>
      </c>
      <c r="E8270" t="s">
        <v>21</v>
      </c>
      <c r="F8270" t="s">
        <v>3270</v>
      </c>
      <c r="G8270" t="s">
        <v>36</v>
      </c>
      <c r="H8270">
        <v>92683</v>
      </c>
      <c r="I8270" t="s">
        <v>37</v>
      </c>
      <c r="J8270" t="s">
        <v>1468</v>
      </c>
      <c r="K8270" t="s">
        <v>62</v>
      </c>
      <c r="L8270" t="s">
        <v>142</v>
      </c>
      <c r="M8270" t="s">
        <v>1469</v>
      </c>
      <c r="N8270">
        <v>140.97</v>
      </c>
      <c r="O8270">
        <v>3</v>
      </c>
      <c r="P8270">
        <v>0</v>
      </c>
      <c r="Q8270">
        <v>19.735800000000005</v>
      </c>
    </row>
    <row r="8271" spans="1:17" x14ac:dyDescent="0.3">
      <c r="A8271" t="s">
        <v>17</v>
      </c>
      <c r="B8271" t="s">
        <v>4093</v>
      </c>
      <c r="C8271" t="s">
        <v>4094</v>
      </c>
      <c r="D8271" t="s">
        <v>20</v>
      </c>
      <c r="E8271" t="s">
        <v>21</v>
      </c>
      <c r="F8271" t="s">
        <v>84</v>
      </c>
      <c r="G8271" t="s">
        <v>85</v>
      </c>
      <c r="H8271">
        <v>98115</v>
      </c>
      <c r="I8271" t="s">
        <v>37</v>
      </c>
      <c r="J8271" t="s">
        <v>1468</v>
      </c>
      <c r="K8271" t="s">
        <v>62</v>
      </c>
      <c r="L8271" t="s">
        <v>142</v>
      </c>
      <c r="M8271" t="s">
        <v>1469</v>
      </c>
      <c r="N8271">
        <v>234.95000000000002</v>
      </c>
      <c r="O8271">
        <v>5</v>
      </c>
      <c r="P8271">
        <v>0</v>
      </c>
      <c r="Q8271">
        <v>32.893000000000008</v>
      </c>
    </row>
    <row r="8272" spans="1:17" x14ac:dyDescent="0.3">
      <c r="A8272" t="s">
        <v>166</v>
      </c>
      <c r="B8272" t="s">
        <v>2699</v>
      </c>
      <c r="C8272" t="s">
        <v>2700</v>
      </c>
      <c r="D8272" t="s">
        <v>90</v>
      </c>
      <c r="E8272" t="s">
        <v>21</v>
      </c>
      <c r="F8272" t="s">
        <v>112</v>
      </c>
      <c r="G8272" t="s">
        <v>36</v>
      </c>
      <c r="H8272">
        <v>94122</v>
      </c>
      <c r="I8272" t="s">
        <v>37</v>
      </c>
      <c r="J8272" t="s">
        <v>2703</v>
      </c>
      <c r="K8272" t="s">
        <v>62</v>
      </c>
      <c r="L8272" t="s">
        <v>142</v>
      </c>
      <c r="M8272" t="s">
        <v>2704</v>
      </c>
      <c r="N8272">
        <v>29.29</v>
      </c>
      <c r="O8272">
        <v>1</v>
      </c>
      <c r="P8272">
        <v>0</v>
      </c>
      <c r="Q8272">
        <v>9.6656999999999975</v>
      </c>
    </row>
    <row r="8273" spans="1:17" x14ac:dyDescent="0.3">
      <c r="A8273" t="s">
        <v>166</v>
      </c>
      <c r="B8273" t="s">
        <v>3538</v>
      </c>
      <c r="C8273" t="s">
        <v>3539</v>
      </c>
      <c r="D8273" t="s">
        <v>34</v>
      </c>
      <c r="E8273" t="s">
        <v>21</v>
      </c>
      <c r="F8273" t="s">
        <v>3320</v>
      </c>
      <c r="G8273" t="s">
        <v>1211</v>
      </c>
      <c r="H8273">
        <v>89031</v>
      </c>
      <c r="I8273" t="s">
        <v>37</v>
      </c>
      <c r="J8273" t="s">
        <v>2703</v>
      </c>
      <c r="K8273" t="s">
        <v>62</v>
      </c>
      <c r="L8273" t="s">
        <v>142</v>
      </c>
      <c r="M8273" t="s">
        <v>2704</v>
      </c>
      <c r="N8273">
        <v>58.58</v>
      </c>
      <c r="O8273">
        <v>2</v>
      </c>
      <c r="P8273">
        <v>0</v>
      </c>
      <c r="Q8273">
        <v>19.331399999999995</v>
      </c>
    </row>
    <row r="8274" spans="1:17" x14ac:dyDescent="0.3">
      <c r="A8274" t="s">
        <v>42</v>
      </c>
      <c r="B8274" t="s">
        <v>3618</v>
      </c>
      <c r="C8274" t="s">
        <v>3619</v>
      </c>
      <c r="D8274" t="s">
        <v>20</v>
      </c>
      <c r="E8274" t="s">
        <v>21</v>
      </c>
      <c r="F8274" t="s">
        <v>163</v>
      </c>
      <c r="G8274" t="s">
        <v>92</v>
      </c>
      <c r="H8274">
        <v>77095</v>
      </c>
      <c r="I8274" t="s">
        <v>93</v>
      </c>
      <c r="J8274" t="s">
        <v>2703</v>
      </c>
      <c r="K8274" t="s">
        <v>62</v>
      </c>
      <c r="L8274" t="s">
        <v>142</v>
      </c>
      <c r="M8274" t="s">
        <v>2704</v>
      </c>
      <c r="N8274">
        <v>46.864000000000004</v>
      </c>
      <c r="O8274">
        <v>2</v>
      </c>
      <c r="P8274">
        <v>0.2</v>
      </c>
      <c r="Q8274">
        <v>7.615399999999994</v>
      </c>
    </row>
    <row r="8275" spans="1:17" x14ac:dyDescent="0.3">
      <c r="A8275" t="s">
        <v>42</v>
      </c>
      <c r="B8275" t="s">
        <v>2993</v>
      </c>
      <c r="C8275" t="s">
        <v>2994</v>
      </c>
      <c r="D8275" t="s">
        <v>34</v>
      </c>
      <c r="E8275" t="s">
        <v>21</v>
      </c>
      <c r="F8275" t="s">
        <v>1903</v>
      </c>
      <c r="G8275" t="s">
        <v>4111</v>
      </c>
      <c r="H8275" t="s">
        <v>4112</v>
      </c>
      <c r="I8275" t="s">
        <v>131</v>
      </c>
      <c r="J8275" t="s">
        <v>2703</v>
      </c>
      <c r="K8275" t="s">
        <v>62</v>
      </c>
      <c r="L8275" t="s">
        <v>142</v>
      </c>
      <c r="M8275" t="s">
        <v>2704</v>
      </c>
      <c r="N8275">
        <v>205.03</v>
      </c>
      <c r="O8275">
        <v>7</v>
      </c>
      <c r="P8275">
        <v>0</v>
      </c>
      <c r="Q8275">
        <v>67.659899999999979</v>
      </c>
    </row>
    <row r="8276" spans="1:17" x14ac:dyDescent="0.3">
      <c r="A8276" t="s">
        <v>17</v>
      </c>
      <c r="B8276" t="s">
        <v>1816</v>
      </c>
      <c r="C8276" t="s">
        <v>1817</v>
      </c>
      <c r="D8276" t="s">
        <v>20</v>
      </c>
      <c r="E8276" t="s">
        <v>21</v>
      </c>
      <c r="F8276" t="s">
        <v>1273</v>
      </c>
      <c r="G8276" t="s">
        <v>23</v>
      </c>
      <c r="H8276">
        <v>40475</v>
      </c>
      <c r="I8276" t="s">
        <v>24</v>
      </c>
      <c r="J8276" t="s">
        <v>2703</v>
      </c>
      <c r="K8276" t="s">
        <v>62</v>
      </c>
      <c r="L8276" t="s">
        <v>142</v>
      </c>
      <c r="M8276" t="s">
        <v>2704</v>
      </c>
      <c r="N8276">
        <v>146.44999999999999</v>
      </c>
      <c r="O8276">
        <v>5</v>
      </c>
      <c r="P8276">
        <v>0</v>
      </c>
      <c r="Q8276">
        <v>48.328499999999991</v>
      </c>
    </row>
    <row r="8277" spans="1:17" x14ac:dyDescent="0.3">
      <c r="A8277" t="s">
        <v>42</v>
      </c>
      <c r="B8277" t="s">
        <v>4828</v>
      </c>
      <c r="C8277" t="s">
        <v>4829</v>
      </c>
      <c r="D8277" t="s">
        <v>20</v>
      </c>
      <c r="E8277" t="s">
        <v>21</v>
      </c>
      <c r="F8277" t="s">
        <v>290</v>
      </c>
      <c r="G8277" t="s">
        <v>296</v>
      </c>
      <c r="H8277">
        <v>38301</v>
      </c>
      <c r="I8277" t="s">
        <v>24</v>
      </c>
      <c r="J8277" t="s">
        <v>2703</v>
      </c>
      <c r="K8277" t="s">
        <v>62</v>
      </c>
      <c r="L8277" t="s">
        <v>142</v>
      </c>
      <c r="M8277" t="s">
        <v>2704</v>
      </c>
      <c r="N8277">
        <v>46.864000000000004</v>
      </c>
      <c r="O8277">
        <v>2</v>
      </c>
      <c r="P8277">
        <v>0.2</v>
      </c>
      <c r="Q8277">
        <v>7.615399999999994</v>
      </c>
    </row>
    <row r="8278" spans="1:17" x14ac:dyDescent="0.3">
      <c r="A8278" t="s">
        <v>42</v>
      </c>
      <c r="B8278" t="s">
        <v>529</v>
      </c>
      <c r="C8278" t="s">
        <v>530</v>
      </c>
      <c r="D8278" t="s">
        <v>90</v>
      </c>
      <c r="E8278" t="s">
        <v>21</v>
      </c>
      <c r="F8278" t="s">
        <v>129</v>
      </c>
      <c r="G8278" t="s">
        <v>130</v>
      </c>
      <c r="H8278">
        <v>19143</v>
      </c>
      <c r="I8278" t="s">
        <v>131</v>
      </c>
      <c r="J8278" t="s">
        <v>5119</v>
      </c>
      <c r="K8278" t="s">
        <v>62</v>
      </c>
      <c r="L8278" t="s">
        <v>142</v>
      </c>
      <c r="M8278" t="s">
        <v>5120</v>
      </c>
      <c r="N8278">
        <v>47.984000000000002</v>
      </c>
      <c r="O8278">
        <v>2</v>
      </c>
      <c r="P8278">
        <v>0.2</v>
      </c>
      <c r="Q8278">
        <v>-1.199600000000002</v>
      </c>
    </row>
    <row r="8279" spans="1:17" x14ac:dyDescent="0.3">
      <c r="A8279" t="s">
        <v>42</v>
      </c>
      <c r="B8279" t="s">
        <v>4572</v>
      </c>
      <c r="C8279" t="s">
        <v>4573</v>
      </c>
      <c r="D8279" t="s">
        <v>90</v>
      </c>
      <c r="E8279" t="s">
        <v>21</v>
      </c>
      <c r="F8279" t="s">
        <v>5384</v>
      </c>
      <c r="G8279" t="s">
        <v>654</v>
      </c>
      <c r="H8279">
        <v>6708</v>
      </c>
      <c r="I8279" t="s">
        <v>131</v>
      </c>
      <c r="J8279" t="s">
        <v>5119</v>
      </c>
      <c r="K8279" t="s">
        <v>62</v>
      </c>
      <c r="L8279" t="s">
        <v>142</v>
      </c>
      <c r="M8279" t="s">
        <v>5120</v>
      </c>
      <c r="N8279">
        <v>59.98</v>
      </c>
      <c r="O8279">
        <v>2</v>
      </c>
      <c r="P8279">
        <v>0</v>
      </c>
      <c r="Q8279">
        <v>10.796399999999998</v>
      </c>
    </row>
    <row r="8280" spans="1:17" x14ac:dyDescent="0.3">
      <c r="A8280" t="s">
        <v>42</v>
      </c>
      <c r="B8280" t="s">
        <v>1153</v>
      </c>
      <c r="C8280" t="s">
        <v>1154</v>
      </c>
      <c r="D8280" t="s">
        <v>34</v>
      </c>
      <c r="E8280" t="s">
        <v>21</v>
      </c>
      <c r="F8280" t="s">
        <v>235</v>
      </c>
      <c r="G8280" t="s">
        <v>236</v>
      </c>
      <c r="H8280">
        <v>10035</v>
      </c>
      <c r="I8280" t="s">
        <v>131</v>
      </c>
      <c r="J8280" t="s">
        <v>1844</v>
      </c>
      <c r="K8280" t="s">
        <v>62</v>
      </c>
      <c r="L8280" t="s">
        <v>142</v>
      </c>
      <c r="M8280" t="s">
        <v>1845</v>
      </c>
      <c r="N8280">
        <v>103.12</v>
      </c>
      <c r="O8280">
        <v>8</v>
      </c>
      <c r="P8280">
        <v>0</v>
      </c>
      <c r="Q8280">
        <v>10.311999999999998</v>
      </c>
    </row>
    <row r="8281" spans="1:17" x14ac:dyDescent="0.3">
      <c r="A8281" t="s">
        <v>166</v>
      </c>
      <c r="B8281" t="s">
        <v>1698</v>
      </c>
      <c r="C8281" t="s">
        <v>1699</v>
      </c>
      <c r="D8281" t="s">
        <v>20</v>
      </c>
      <c r="E8281" t="s">
        <v>21</v>
      </c>
      <c r="F8281" t="s">
        <v>2155</v>
      </c>
      <c r="G8281" t="s">
        <v>85</v>
      </c>
      <c r="H8281">
        <v>98026</v>
      </c>
      <c r="I8281" t="s">
        <v>37</v>
      </c>
      <c r="J8281" t="s">
        <v>1844</v>
      </c>
      <c r="K8281" t="s">
        <v>62</v>
      </c>
      <c r="L8281" t="s">
        <v>142</v>
      </c>
      <c r="M8281" t="s">
        <v>1845</v>
      </c>
      <c r="N8281">
        <v>25.78</v>
      </c>
      <c r="O8281">
        <v>2</v>
      </c>
      <c r="P8281">
        <v>0</v>
      </c>
      <c r="Q8281">
        <v>2.5779999999999994</v>
      </c>
    </row>
    <row r="8282" spans="1:17" x14ac:dyDescent="0.3">
      <c r="A8282" t="s">
        <v>42</v>
      </c>
      <c r="B8282" t="s">
        <v>3256</v>
      </c>
      <c r="C8282" t="s">
        <v>3257</v>
      </c>
      <c r="D8282" t="s">
        <v>34</v>
      </c>
      <c r="E8282" t="s">
        <v>21</v>
      </c>
      <c r="F8282" t="s">
        <v>129</v>
      </c>
      <c r="G8282" t="s">
        <v>130</v>
      </c>
      <c r="H8282">
        <v>19120</v>
      </c>
      <c r="I8282" t="s">
        <v>131</v>
      </c>
      <c r="J8282" t="s">
        <v>1844</v>
      </c>
      <c r="K8282" t="s">
        <v>62</v>
      </c>
      <c r="L8282" t="s">
        <v>142</v>
      </c>
      <c r="M8282" t="s">
        <v>1845</v>
      </c>
      <c r="N8282">
        <v>10.312000000000001</v>
      </c>
      <c r="O8282">
        <v>1</v>
      </c>
      <c r="P8282">
        <v>0.2</v>
      </c>
      <c r="Q8282">
        <v>-1.2890000000000006</v>
      </c>
    </row>
    <row r="8283" spans="1:17" x14ac:dyDescent="0.3">
      <c r="A8283" t="s">
        <v>42</v>
      </c>
      <c r="B8283" t="s">
        <v>1474</v>
      </c>
      <c r="C8283" t="s">
        <v>1475</v>
      </c>
      <c r="D8283" t="s">
        <v>20</v>
      </c>
      <c r="E8283" t="s">
        <v>21</v>
      </c>
      <c r="F8283" t="s">
        <v>129</v>
      </c>
      <c r="G8283" t="s">
        <v>130</v>
      </c>
      <c r="H8283">
        <v>19143</v>
      </c>
      <c r="I8283" t="s">
        <v>131</v>
      </c>
      <c r="J8283" t="s">
        <v>1844</v>
      </c>
      <c r="K8283" t="s">
        <v>62</v>
      </c>
      <c r="L8283" t="s">
        <v>142</v>
      </c>
      <c r="M8283" t="s">
        <v>1845</v>
      </c>
      <c r="N8283">
        <v>51.56</v>
      </c>
      <c r="O8283">
        <v>5</v>
      </c>
      <c r="P8283">
        <v>0.2</v>
      </c>
      <c r="Q8283">
        <v>-6.4450000000000021</v>
      </c>
    </row>
    <row r="8284" spans="1:17" x14ac:dyDescent="0.3">
      <c r="A8284" t="s">
        <v>42</v>
      </c>
      <c r="B8284" t="s">
        <v>3284</v>
      </c>
      <c r="C8284" t="s">
        <v>3285</v>
      </c>
      <c r="D8284" t="s">
        <v>90</v>
      </c>
      <c r="E8284" t="s">
        <v>21</v>
      </c>
      <c r="F8284" t="s">
        <v>35</v>
      </c>
      <c r="G8284" t="s">
        <v>36</v>
      </c>
      <c r="H8284">
        <v>90008</v>
      </c>
      <c r="I8284" t="s">
        <v>37</v>
      </c>
      <c r="J8284" t="s">
        <v>3288</v>
      </c>
      <c r="K8284" t="s">
        <v>62</v>
      </c>
      <c r="L8284" t="s">
        <v>142</v>
      </c>
      <c r="M8284" t="s">
        <v>3289</v>
      </c>
      <c r="N8284">
        <v>89.97</v>
      </c>
      <c r="O8284">
        <v>3</v>
      </c>
      <c r="P8284">
        <v>0</v>
      </c>
      <c r="Q8284">
        <v>37.787400000000005</v>
      </c>
    </row>
    <row r="8285" spans="1:17" x14ac:dyDescent="0.3">
      <c r="A8285" t="s">
        <v>42</v>
      </c>
      <c r="B8285" t="s">
        <v>782</v>
      </c>
      <c r="C8285" t="s">
        <v>783</v>
      </c>
      <c r="D8285" t="s">
        <v>34</v>
      </c>
      <c r="E8285" t="s">
        <v>21</v>
      </c>
      <c r="F8285" t="s">
        <v>3440</v>
      </c>
      <c r="G8285" t="s">
        <v>92</v>
      </c>
      <c r="H8285">
        <v>75007</v>
      </c>
      <c r="I8285" t="s">
        <v>93</v>
      </c>
      <c r="J8285" t="s">
        <v>3288</v>
      </c>
      <c r="K8285" t="s">
        <v>62</v>
      </c>
      <c r="L8285" t="s">
        <v>142</v>
      </c>
      <c r="M8285" t="s">
        <v>3289</v>
      </c>
      <c r="N8285">
        <v>95.968000000000004</v>
      </c>
      <c r="O8285">
        <v>4</v>
      </c>
      <c r="P8285">
        <v>0.2</v>
      </c>
      <c r="Q8285">
        <v>26.391200000000001</v>
      </c>
    </row>
    <row r="8286" spans="1:17" x14ac:dyDescent="0.3">
      <c r="A8286" t="s">
        <v>42</v>
      </c>
      <c r="B8286" t="s">
        <v>3095</v>
      </c>
      <c r="C8286" t="s">
        <v>3096</v>
      </c>
      <c r="D8286" t="s">
        <v>20</v>
      </c>
      <c r="E8286" t="s">
        <v>21</v>
      </c>
      <c r="F8286" t="s">
        <v>3705</v>
      </c>
      <c r="G8286" t="s">
        <v>78</v>
      </c>
      <c r="H8286">
        <v>27604</v>
      </c>
      <c r="I8286" t="s">
        <v>24</v>
      </c>
      <c r="J8286" t="s">
        <v>3288</v>
      </c>
      <c r="K8286" t="s">
        <v>62</v>
      </c>
      <c r="L8286" t="s">
        <v>142</v>
      </c>
      <c r="M8286" t="s">
        <v>3289</v>
      </c>
      <c r="N8286">
        <v>47.984000000000002</v>
      </c>
      <c r="O8286">
        <v>2</v>
      </c>
      <c r="P8286">
        <v>0.2</v>
      </c>
      <c r="Q8286">
        <v>13.195600000000001</v>
      </c>
    </row>
    <row r="8287" spans="1:17" x14ac:dyDescent="0.3">
      <c r="A8287" t="s">
        <v>166</v>
      </c>
      <c r="B8287" t="s">
        <v>3784</v>
      </c>
      <c r="C8287" t="s">
        <v>3785</v>
      </c>
      <c r="D8287" t="s">
        <v>20</v>
      </c>
      <c r="E8287" t="s">
        <v>21</v>
      </c>
      <c r="F8287" t="s">
        <v>129</v>
      </c>
      <c r="G8287" t="s">
        <v>130</v>
      </c>
      <c r="H8287">
        <v>19143</v>
      </c>
      <c r="I8287" t="s">
        <v>131</v>
      </c>
      <c r="J8287" t="s">
        <v>3288</v>
      </c>
      <c r="K8287" t="s">
        <v>62</v>
      </c>
      <c r="L8287" t="s">
        <v>142</v>
      </c>
      <c r="M8287" t="s">
        <v>3289</v>
      </c>
      <c r="N8287">
        <v>71.975999999999999</v>
      </c>
      <c r="O8287">
        <v>3</v>
      </c>
      <c r="P8287">
        <v>0.2</v>
      </c>
      <c r="Q8287">
        <v>19.793400000000005</v>
      </c>
    </row>
    <row r="8288" spans="1:17" x14ac:dyDescent="0.3">
      <c r="A8288" t="s">
        <v>42</v>
      </c>
      <c r="B8288" t="s">
        <v>823</v>
      </c>
      <c r="C8288" t="s">
        <v>824</v>
      </c>
      <c r="D8288" t="s">
        <v>20</v>
      </c>
      <c r="E8288" t="s">
        <v>21</v>
      </c>
      <c r="F8288" t="s">
        <v>290</v>
      </c>
      <c r="G8288" t="s">
        <v>210</v>
      </c>
      <c r="H8288">
        <v>49201</v>
      </c>
      <c r="I8288" t="s">
        <v>93</v>
      </c>
      <c r="J8288" t="s">
        <v>3288</v>
      </c>
      <c r="K8288" t="s">
        <v>62</v>
      </c>
      <c r="L8288" t="s">
        <v>142</v>
      </c>
      <c r="M8288" t="s">
        <v>3289</v>
      </c>
      <c r="N8288">
        <v>59.98</v>
      </c>
      <c r="O8288">
        <v>2</v>
      </c>
      <c r="P8288">
        <v>0</v>
      </c>
      <c r="Q8288">
        <v>25.191600000000001</v>
      </c>
    </row>
    <row r="8289" spans="1:17" x14ac:dyDescent="0.3">
      <c r="A8289" t="s">
        <v>42</v>
      </c>
      <c r="B8289" t="s">
        <v>3423</v>
      </c>
      <c r="C8289" t="s">
        <v>3424</v>
      </c>
      <c r="D8289" t="s">
        <v>34</v>
      </c>
      <c r="E8289" t="s">
        <v>21</v>
      </c>
      <c r="F8289" t="s">
        <v>129</v>
      </c>
      <c r="G8289" t="s">
        <v>130</v>
      </c>
      <c r="H8289">
        <v>19140</v>
      </c>
      <c r="I8289" t="s">
        <v>131</v>
      </c>
      <c r="J8289" t="s">
        <v>3288</v>
      </c>
      <c r="K8289" t="s">
        <v>62</v>
      </c>
      <c r="L8289" t="s">
        <v>142</v>
      </c>
      <c r="M8289" t="s">
        <v>3289</v>
      </c>
      <c r="N8289">
        <v>47.984000000000002</v>
      </c>
      <c r="O8289">
        <v>2</v>
      </c>
      <c r="P8289">
        <v>0.2</v>
      </c>
      <c r="Q8289">
        <v>13.195600000000001</v>
      </c>
    </row>
    <row r="8290" spans="1:17" x14ac:dyDescent="0.3">
      <c r="A8290" t="s">
        <v>166</v>
      </c>
      <c r="B8290" t="s">
        <v>1750</v>
      </c>
      <c r="C8290" t="s">
        <v>1751</v>
      </c>
      <c r="D8290" t="s">
        <v>20</v>
      </c>
      <c r="E8290" t="s">
        <v>21</v>
      </c>
      <c r="F8290" t="s">
        <v>4070</v>
      </c>
      <c r="G8290" t="s">
        <v>1477</v>
      </c>
      <c r="H8290">
        <v>72209</v>
      </c>
      <c r="I8290" t="s">
        <v>24</v>
      </c>
      <c r="J8290" t="s">
        <v>3288</v>
      </c>
      <c r="K8290" t="s">
        <v>62</v>
      </c>
      <c r="L8290" t="s">
        <v>142</v>
      </c>
      <c r="M8290" t="s">
        <v>3289</v>
      </c>
      <c r="N8290">
        <v>179.94</v>
      </c>
      <c r="O8290">
        <v>6</v>
      </c>
      <c r="P8290">
        <v>0</v>
      </c>
      <c r="Q8290">
        <v>75.57480000000001</v>
      </c>
    </row>
    <row r="8291" spans="1:17" x14ac:dyDescent="0.3">
      <c r="A8291" t="s">
        <v>17</v>
      </c>
      <c r="B8291" t="s">
        <v>4186</v>
      </c>
      <c r="C8291" t="s">
        <v>4187</v>
      </c>
      <c r="D8291" t="s">
        <v>90</v>
      </c>
      <c r="E8291" t="s">
        <v>21</v>
      </c>
      <c r="F8291" t="s">
        <v>244</v>
      </c>
      <c r="G8291" t="s">
        <v>236</v>
      </c>
      <c r="H8291">
        <v>12180</v>
      </c>
      <c r="I8291" t="s">
        <v>131</v>
      </c>
      <c r="J8291" t="s">
        <v>3288</v>
      </c>
      <c r="K8291" t="s">
        <v>62</v>
      </c>
      <c r="L8291" t="s">
        <v>142</v>
      </c>
      <c r="M8291" t="s">
        <v>3289</v>
      </c>
      <c r="N8291">
        <v>89.97</v>
      </c>
      <c r="O8291">
        <v>3</v>
      </c>
      <c r="P8291">
        <v>0</v>
      </c>
      <c r="Q8291">
        <v>37.787400000000005</v>
      </c>
    </row>
    <row r="8292" spans="1:17" x14ac:dyDescent="0.3">
      <c r="A8292" t="s">
        <v>166</v>
      </c>
      <c r="B8292" t="s">
        <v>4318</v>
      </c>
      <c r="C8292" t="s">
        <v>4319</v>
      </c>
      <c r="D8292" t="s">
        <v>20</v>
      </c>
      <c r="E8292" t="s">
        <v>21</v>
      </c>
      <c r="F8292" t="s">
        <v>5225</v>
      </c>
      <c r="G8292" t="s">
        <v>4745</v>
      </c>
      <c r="H8292">
        <v>83704</v>
      </c>
      <c r="I8292" t="s">
        <v>37</v>
      </c>
      <c r="J8292" t="s">
        <v>3288</v>
      </c>
      <c r="K8292" t="s">
        <v>62</v>
      </c>
      <c r="L8292" t="s">
        <v>142</v>
      </c>
      <c r="M8292" t="s">
        <v>3289</v>
      </c>
      <c r="N8292">
        <v>89.97</v>
      </c>
      <c r="O8292">
        <v>3</v>
      </c>
      <c r="P8292">
        <v>0</v>
      </c>
      <c r="Q8292">
        <v>37.787400000000005</v>
      </c>
    </row>
    <row r="8293" spans="1:17" x14ac:dyDescent="0.3">
      <c r="A8293" t="s">
        <v>166</v>
      </c>
      <c r="B8293" t="s">
        <v>1718</v>
      </c>
      <c r="C8293" t="s">
        <v>1719</v>
      </c>
      <c r="D8293" t="s">
        <v>20</v>
      </c>
      <c r="E8293" t="s">
        <v>21</v>
      </c>
      <c r="F8293" t="s">
        <v>769</v>
      </c>
      <c r="G8293" t="s">
        <v>210</v>
      </c>
      <c r="H8293">
        <v>48227</v>
      </c>
      <c r="I8293" t="s">
        <v>93</v>
      </c>
      <c r="J8293" t="s">
        <v>3936</v>
      </c>
      <c r="K8293" t="s">
        <v>62</v>
      </c>
      <c r="L8293" t="s">
        <v>142</v>
      </c>
      <c r="M8293" t="s">
        <v>3937</v>
      </c>
      <c r="N8293">
        <v>199.95000000000002</v>
      </c>
      <c r="O8293">
        <v>5</v>
      </c>
      <c r="P8293">
        <v>0</v>
      </c>
      <c r="Q8293">
        <v>63.983999999999988</v>
      </c>
    </row>
    <row r="8294" spans="1:17" x14ac:dyDescent="0.3">
      <c r="A8294" t="s">
        <v>42</v>
      </c>
      <c r="B8294" t="s">
        <v>3156</v>
      </c>
      <c r="C8294" t="s">
        <v>3157</v>
      </c>
      <c r="D8294" t="s">
        <v>90</v>
      </c>
      <c r="E8294" t="s">
        <v>21</v>
      </c>
      <c r="F8294" t="s">
        <v>274</v>
      </c>
      <c r="G8294" t="s">
        <v>275</v>
      </c>
      <c r="H8294">
        <v>85234</v>
      </c>
      <c r="I8294" t="s">
        <v>37</v>
      </c>
      <c r="J8294" t="s">
        <v>3936</v>
      </c>
      <c r="K8294" t="s">
        <v>62</v>
      </c>
      <c r="L8294" t="s">
        <v>142</v>
      </c>
      <c r="M8294" t="s">
        <v>3937</v>
      </c>
      <c r="N8294">
        <v>31.992000000000004</v>
      </c>
      <c r="O8294">
        <v>1</v>
      </c>
      <c r="P8294">
        <v>0.2</v>
      </c>
      <c r="Q8294">
        <v>4.7987999999999964</v>
      </c>
    </row>
    <row r="8295" spans="1:17" x14ac:dyDescent="0.3">
      <c r="A8295" t="s">
        <v>42</v>
      </c>
      <c r="B8295" t="s">
        <v>1539</v>
      </c>
      <c r="C8295" t="s">
        <v>1540</v>
      </c>
      <c r="D8295" t="s">
        <v>34</v>
      </c>
      <c r="E8295" t="s">
        <v>21</v>
      </c>
      <c r="F8295" t="s">
        <v>35</v>
      </c>
      <c r="G8295" t="s">
        <v>36</v>
      </c>
      <c r="H8295">
        <v>90032</v>
      </c>
      <c r="I8295" t="s">
        <v>37</v>
      </c>
      <c r="J8295" t="s">
        <v>3936</v>
      </c>
      <c r="K8295" t="s">
        <v>62</v>
      </c>
      <c r="L8295" t="s">
        <v>142</v>
      </c>
      <c r="M8295" t="s">
        <v>3937</v>
      </c>
      <c r="N8295">
        <v>159.96</v>
      </c>
      <c r="O8295">
        <v>4</v>
      </c>
      <c r="P8295">
        <v>0</v>
      </c>
      <c r="Q8295">
        <v>51.18719999999999</v>
      </c>
    </row>
    <row r="8296" spans="1:17" x14ac:dyDescent="0.3">
      <c r="A8296" t="s">
        <v>17</v>
      </c>
      <c r="B8296" t="s">
        <v>5608</v>
      </c>
      <c r="C8296" t="s">
        <v>5609</v>
      </c>
      <c r="D8296" t="s">
        <v>20</v>
      </c>
      <c r="E8296" t="s">
        <v>21</v>
      </c>
      <c r="F8296" t="s">
        <v>5891</v>
      </c>
      <c r="G8296" t="s">
        <v>1477</v>
      </c>
      <c r="H8296">
        <v>71603</v>
      </c>
      <c r="I8296" t="s">
        <v>24</v>
      </c>
      <c r="J8296" t="s">
        <v>3936</v>
      </c>
      <c r="K8296" t="s">
        <v>62</v>
      </c>
      <c r="L8296" t="s">
        <v>142</v>
      </c>
      <c r="M8296" t="s">
        <v>3937</v>
      </c>
      <c r="N8296">
        <v>199.95000000000002</v>
      </c>
      <c r="O8296">
        <v>5</v>
      </c>
      <c r="P8296">
        <v>0</v>
      </c>
      <c r="Q8296">
        <v>63.983999999999988</v>
      </c>
    </row>
    <row r="8297" spans="1:17" x14ac:dyDescent="0.3">
      <c r="A8297" t="s">
        <v>17</v>
      </c>
      <c r="B8297" t="s">
        <v>1837</v>
      </c>
      <c r="C8297" t="s">
        <v>1838</v>
      </c>
      <c r="D8297" t="s">
        <v>34</v>
      </c>
      <c r="E8297" t="s">
        <v>21</v>
      </c>
      <c r="F8297" t="s">
        <v>1839</v>
      </c>
      <c r="G8297" t="s">
        <v>85</v>
      </c>
      <c r="H8297">
        <v>98661</v>
      </c>
      <c r="I8297" t="s">
        <v>37</v>
      </c>
      <c r="J8297" t="s">
        <v>1840</v>
      </c>
      <c r="K8297" t="s">
        <v>62</v>
      </c>
      <c r="L8297" t="s">
        <v>142</v>
      </c>
      <c r="M8297" t="s">
        <v>1841</v>
      </c>
      <c r="N8297">
        <v>316</v>
      </c>
      <c r="O8297">
        <v>4</v>
      </c>
      <c r="P8297">
        <v>0</v>
      </c>
      <c r="Q8297">
        <v>31.599999999999966</v>
      </c>
    </row>
    <row r="8298" spans="1:17" x14ac:dyDescent="0.3">
      <c r="A8298" t="s">
        <v>42</v>
      </c>
      <c r="B8298" t="s">
        <v>3408</v>
      </c>
      <c r="C8298" t="s">
        <v>3409</v>
      </c>
      <c r="D8298" t="s">
        <v>20</v>
      </c>
      <c r="E8298" t="s">
        <v>21</v>
      </c>
      <c r="F8298" t="s">
        <v>129</v>
      </c>
      <c r="G8298" t="s">
        <v>130</v>
      </c>
      <c r="H8298">
        <v>19140</v>
      </c>
      <c r="I8298" t="s">
        <v>131</v>
      </c>
      <c r="J8298" t="s">
        <v>1840</v>
      </c>
      <c r="K8298" t="s">
        <v>62</v>
      </c>
      <c r="L8298" t="s">
        <v>142</v>
      </c>
      <c r="M8298" t="s">
        <v>1841</v>
      </c>
      <c r="N8298">
        <v>442.40000000000003</v>
      </c>
      <c r="O8298">
        <v>7</v>
      </c>
      <c r="P8298">
        <v>0.2</v>
      </c>
      <c r="Q8298">
        <v>-55.300000000000068</v>
      </c>
    </row>
    <row r="8299" spans="1:17" x14ac:dyDescent="0.3">
      <c r="A8299" t="s">
        <v>42</v>
      </c>
      <c r="B8299" t="s">
        <v>2723</v>
      </c>
      <c r="C8299" t="s">
        <v>2724</v>
      </c>
      <c r="D8299" t="s">
        <v>34</v>
      </c>
      <c r="E8299" t="s">
        <v>21</v>
      </c>
      <c r="F8299" t="s">
        <v>435</v>
      </c>
      <c r="G8299" t="s">
        <v>1107</v>
      </c>
      <c r="H8299">
        <v>31907</v>
      </c>
      <c r="I8299" t="s">
        <v>24</v>
      </c>
      <c r="J8299" t="s">
        <v>1840</v>
      </c>
      <c r="K8299" t="s">
        <v>62</v>
      </c>
      <c r="L8299" t="s">
        <v>142</v>
      </c>
      <c r="M8299" t="s">
        <v>1841</v>
      </c>
      <c r="N8299">
        <v>316</v>
      </c>
      <c r="O8299">
        <v>4</v>
      </c>
      <c r="P8299">
        <v>0</v>
      </c>
      <c r="Q8299">
        <v>31.599999999999966</v>
      </c>
    </row>
    <row r="8300" spans="1:17" x14ac:dyDescent="0.3">
      <c r="A8300" t="s">
        <v>166</v>
      </c>
      <c r="B8300" t="s">
        <v>2656</v>
      </c>
      <c r="C8300" t="s">
        <v>2657</v>
      </c>
      <c r="D8300" t="s">
        <v>90</v>
      </c>
      <c r="E8300" t="s">
        <v>21</v>
      </c>
      <c r="F8300" t="s">
        <v>35</v>
      </c>
      <c r="G8300" t="s">
        <v>36</v>
      </c>
      <c r="H8300">
        <v>90049</v>
      </c>
      <c r="I8300" t="s">
        <v>37</v>
      </c>
      <c r="J8300" t="s">
        <v>1840</v>
      </c>
      <c r="K8300" t="s">
        <v>62</v>
      </c>
      <c r="L8300" t="s">
        <v>142</v>
      </c>
      <c r="M8300" t="s">
        <v>1841</v>
      </c>
      <c r="N8300">
        <v>395</v>
      </c>
      <c r="O8300">
        <v>5</v>
      </c>
      <c r="P8300">
        <v>0</v>
      </c>
      <c r="Q8300">
        <v>39.499999999999957</v>
      </c>
    </row>
    <row r="8301" spans="1:17" x14ac:dyDescent="0.3">
      <c r="A8301" t="s">
        <v>42</v>
      </c>
      <c r="B8301" t="s">
        <v>454</v>
      </c>
      <c r="C8301" t="s">
        <v>455</v>
      </c>
      <c r="D8301" t="s">
        <v>20</v>
      </c>
      <c r="E8301" t="s">
        <v>21</v>
      </c>
      <c r="F8301" t="s">
        <v>1205</v>
      </c>
      <c r="G8301" t="s">
        <v>275</v>
      </c>
      <c r="H8301">
        <v>85345</v>
      </c>
      <c r="I8301" t="s">
        <v>37</v>
      </c>
      <c r="J8301" t="s">
        <v>1840</v>
      </c>
      <c r="K8301" t="s">
        <v>62</v>
      </c>
      <c r="L8301" t="s">
        <v>142</v>
      </c>
      <c r="M8301" t="s">
        <v>1841</v>
      </c>
      <c r="N8301">
        <v>252.8</v>
      </c>
      <c r="O8301">
        <v>4</v>
      </c>
      <c r="P8301">
        <v>0.2</v>
      </c>
      <c r="Q8301">
        <v>-31.600000000000037</v>
      </c>
    </row>
    <row r="8302" spans="1:17" x14ac:dyDescent="0.3">
      <c r="A8302" t="s">
        <v>17</v>
      </c>
      <c r="B8302" t="s">
        <v>735</v>
      </c>
      <c r="C8302" t="s">
        <v>736</v>
      </c>
      <c r="D8302" t="s">
        <v>34</v>
      </c>
      <c r="E8302" t="s">
        <v>21</v>
      </c>
      <c r="F8302" t="s">
        <v>712</v>
      </c>
      <c r="G8302" t="s">
        <v>92</v>
      </c>
      <c r="H8302">
        <v>75220</v>
      </c>
      <c r="I8302" t="s">
        <v>93</v>
      </c>
      <c r="J8302" t="s">
        <v>737</v>
      </c>
      <c r="K8302" t="s">
        <v>62</v>
      </c>
      <c r="L8302" t="s">
        <v>142</v>
      </c>
      <c r="M8302" t="s">
        <v>738</v>
      </c>
      <c r="N8302">
        <v>20.8</v>
      </c>
      <c r="O8302">
        <v>2</v>
      </c>
      <c r="P8302">
        <v>0.2</v>
      </c>
      <c r="Q8302">
        <v>6.4999999999999991</v>
      </c>
    </row>
    <row r="8303" spans="1:17" x14ac:dyDescent="0.3">
      <c r="A8303" t="s">
        <v>42</v>
      </c>
      <c r="B8303" t="s">
        <v>1707</v>
      </c>
      <c r="C8303" t="s">
        <v>1708</v>
      </c>
      <c r="D8303" t="s">
        <v>20</v>
      </c>
      <c r="E8303" t="s">
        <v>21</v>
      </c>
      <c r="F8303" t="s">
        <v>1709</v>
      </c>
      <c r="G8303" t="s">
        <v>92</v>
      </c>
      <c r="H8303">
        <v>78041</v>
      </c>
      <c r="I8303" t="s">
        <v>93</v>
      </c>
      <c r="J8303" t="s">
        <v>737</v>
      </c>
      <c r="K8303" t="s">
        <v>62</v>
      </c>
      <c r="L8303" t="s">
        <v>142</v>
      </c>
      <c r="M8303" t="s">
        <v>738</v>
      </c>
      <c r="N8303">
        <v>31.200000000000003</v>
      </c>
      <c r="O8303">
        <v>3</v>
      </c>
      <c r="P8303">
        <v>0.2</v>
      </c>
      <c r="Q8303">
        <v>9.7499999999999964</v>
      </c>
    </row>
    <row r="8304" spans="1:17" x14ac:dyDescent="0.3">
      <c r="A8304" t="s">
        <v>17</v>
      </c>
      <c r="B8304" t="s">
        <v>449</v>
      </c>
      <c r="C8304" t="s">
        <v>450</v>
      </c>
      <c r="D8304" t="s">
        <v>34</v>
      </c>
      <c r="E8304" t="s">
        <v>21</v>
      </c>
      <c r="F8304" t="s">
        <v>269</v>
      </c>
      <c r="G8304" t="s">
        <v>187</v>
      </c>
      <c r="H8304">
        <v>60623</v>
      </c>
      <c r="I8304" t="s">
        <v>93</v>
      </c>
      <c r="J8304" t="s">
        <v>737</v>
      </c>
      <c r="K8304" t="s">
        <v>62</v>
      </c>
      <c r="L8304" t="s">
        <v>142</v>
      </c>
      <c r="M8304" t="s">
        <v>738</v>
      </c>
      <c r="N8304">
        <v>62.400000000000006</v>
      </c>
      <c r="O8304">
        <v>6</v>
      </c>
      <c r="P8304">
        <v>0.2</v>
      </c>
      <c r="Q8304">
        <v>19.499999999999993</v>
      </c>
    </row>
    <row r="8305" spans="1:17" x14ac:dyDescent="0.3">
      <c r="A8305" t="s">
        <v>17</v>
      </c>
      <c r="B8305" t="s">
        <v>2213</v>
      </c>
      <c r="C8305" t="s">
        <v>2214</v>
      </c>
      <c r="D8305" t="s">
        <v>34</v>
      </c>
      <c r="E8305" t="s">
        <v>21</v>
      </c>
      <c r="F8305" t="s">
        <v>235</v>
      </c>
      <c r="G8305" t="s">
        <v>236</v>
      </c>
      <c r="H8305">
        <v>10009</v>
      </c>
      <c r="I8305" t="s">
        <v>131</v>
      </c>
      <c r="J8305" t="s">
        <v>737</v>
      </c>
      <c r="K8305" t="s">
        <v>62</v>
      </c>
      <c r="L8305" t="s">
        <v>142</v>
      </c>
      <c r="M8305" t="s">
        <v>738</v>
      </c>
      <c r="N8305">
        <v>26</v>
      </c>
      <c r="O8305">
        <v>2</v>
      </c>
      <c r="P8305">
        <v>0</v>
      </c>
      <c r="Q8305">
        <v>11.7</v>
      </c>
    </row>
    <row r="8306" spans="1:17" x14ac:dyDescent="0.3">
      <c r="A8306" t="s">
        <v>1122</v>
      </c>
      <c r="B8306" t="s">
        <v>4678</v>
      </c>
      <c r="C8306" t="s">
        <v>4679</v>
      </c>
      <c r="D8306" t="s">
        <v>90</v>
      </c>
      <c r="E8306" t="s">
        <v>21</v>
      </c>
      <c r="F8306" t="s">
        <v>3249</v>
      </c>
      <c r="G8306" t="s">
        <v>275</v>
      </c>
      <c r="H8306">
        <v>85301</v>
      </c>
      <c r="I8306" t="s">
        <v>37</v>
      </c>
      <c r="J8306" t="s">
        <v>737</v>
      </c>
      <c r="K8306" t="s">
        <v>62</v>
      </c>
      <c r="L8306" t="s">
        <v>142</v>
      </c>
      <c r="M8306" t="s">
        <v>738</v>
      </c>
      <c r="N8306">
        <v>41.6</v>
      </c>
      <c r="O8306">
        <v>4</v>
      </c>
      <c r="P8306">
        <v>0.2</v>
      </c>
      <c r="Q8306">
        <v>12.999999999999998</v>
      </c>
    </row>
    <row r="8307" spans="1:17" x14ac:dyDescent="0.3">
      <c r="A8307" t="s">
        <v>42</v>
      </c>
      <c r="B8307" t="s">
        <v>4279</v>
      </c>
      <c r="C8307" t="s">
        <v>4280</v>
      </c>
      <c r="D8307" t="s">
        <v>34</v>
      </c>
      <c r="E8307" t="s">
        <v>21</v>
      </c>
      <c r="F8307" t="s">
        <v>235</v>
      </c>
      <c r="G8307" t="s">
        <v>236</v>
      </c>
      <c r="H8307">
        <v>10009</v>
      </c>
      <c r="I8307" t="s">
        <v>131</v>
      </c>
      <c r="J8307" t="s">
        <v>737</v>
      </c>
      <c r="K8307" t="s">
        <v>62</v>
      </c>
      <c r="L8307" t="s">
        <v>142</v>
      </c>
      <c r="M8307" t="s">
        <v>738</v>
      </c>
      <c r="N8307">
        <v>26</v>
      </c>
      <c r="O8307">
        <v>2</v>
      </c>
      <c r="P8307">
        <v>0</v>
      </c>
      <c r="Q8307">
        <v>11.7</v>
      </c>
    </row>
    <row r="8308" spans="1:17" x14ac:dyDescent="0.3">
      <c r="A8308" t="s">
        <v>42</v>
      </c>
      <c r="B8308" t="s">
        <v>53</v>
      </c>
      <c r="C8308" t="s">
        <v>54</v>
      </c>
      <c r="D8308" t="s">
        <v>20</v>
      </c>
      <c r="E8308" t="s">
        <v>21</v>
      </c>
      <c r="F8308" t="s">
        <v>5351</v>
      </c>
      <c r="G8308" t="s">
        <v>1292</v>
      </c>
      <c r="H8308">
        <v>39401</v>
      </c>
      <c r="I8308" t="s">
        <v>24</v>
      </c>
      <c r="J8308" t="s">
        <v>737</v>
      </c>
      <c r="K8308" t="s">
        <v>62</v>
      </c>
      <c r="L8308" t="s">
        <v>142</v>
      </c>
      <c r="M8308" t="s">
        <v>738</v>
      </c>
      <c r="N8308">
        <v>52</v>
      </c>
      <c r="O8308">
        <v>4</v>
      </c>
      <c r="P8308">
        <v>0</v>
      </c>
      <c r="Q8308">
        <v>23.4</v>
      </c>
    </row>
    <row r="8309" spans="1:17" x14ac:dyDescent="0.3">
      <c r="A8309" t="s">
        <v>42</v>
      </c>
      <c r="B8309" t="s">
        <v>2334</v>
      </c>
      <c r="C8309" t="s">
        <v>2335</v>
      </c>
      <c r="D8309" t="s">
        <v>34</v>
      </c>
      <c r="E8309" t="s">
        <v>21</v>
      </c>
      <c r="F8309" t="s">
        <v>35</v>
      </c>
      <c r="G8309" t="s">
        <v>36</v>
      </c>
      <c r="H8309">
        <v>90049</v>
      </c>
      <c r="I8309" t="s">
        <v>37</v>
      </c>
      <c r="J8309" t="s">
        <v>737</v>
      </c>
      <c r="K8309" t="s">
        <v>62</v>
      </c>
      <c r="L8309" t="s">
        <v>142</v>
      </c>
      <c r="M8309" t="s">
        <v>738</v>
      </c>
      <c r="N8309">
        <v>39</v>
      </c>
      <c r="O8309">
        <v>3</v>
      </c>
      <c r="P8309">
        <v>0</v>
      </c>
      <c r="Q8309">
        <v>17.549999999999997</v>
      </c>
    </row>
    <row r="8310" spans="1:17" x14ac:dyDescent="0.3">
      <c r="A8310" t="s">
        <v>17</v>
      </c>
      <c r="B8310" t="s">
        <v>1788</v>
      </c>
      <c r="C8310" t="s">
        <v>1789</v>
      </c>
      <c r="D8310" t="s">
        <v>20</v>
      </c>
      <c r="E8310" t="s">
        <v>21</v>
      </c>
      <c r="F8310" t="s">
        <v>399</v>
      </c>
      <c r="G8310" t="s">
        <v>400</v>
      </c>
      <c r="H8310">
        <v>80013</v>
      </c>
      <c r="I8310" t="s">
        <v>37</v>
      </c>
      <c r="J8310" t="s">
        <v>1792</v>
      </c>
      <c r="K8310" t="s">
        <v>62</v>
      </c>
      <c r="L8310" t="s">
        <v>142</v>
      </c>
      <c r="M8310" t="s">
        <v>1793</v>
      </c>
      <c r="N8310">
        <v>119.80000000000001</v>
      </c>
      <c r="O8310">
        <v>5</v>
      </c>
      <c r="P8310">
        <v>0.2</v>
      </c>
      <c r="Q8310">
        <v>29.950000000000003</v>
      </c>
    </row>
    <row r="8311" spans="1:17" x14ac:dyDescent="0.3">
      <c r="A8311" t="s">
        <v>42</v>
      </c>
      <c r="B8311" t="s">
        <v>2051</v>
      </c>
      <c r="C8311" t="s">
        <v>2052</v>
      </c>
      <c r="D8311" t="s">
        <v>20</v>
      </c>
      <c r="E8311" t="s">
        <v>21</v>
      </c>
      <c r="F8311" t="s">
        <v>2053</v>
      </c>
      <c r="G8311" t="s">
        <v>202</v>
      </c>
      <c r="H8311">
        <v>55016</v>
      </c>
      <c r="I8311" t="s">
        <v>93</v>
      </c>
      <c r="J8311" t="s">
        <v>1792</v>
      </c>
      <c r="K8311" t="s">
        <v>62</v>
      </c>
      <c r="L8311" t="s">
        <v>142</v>
      </c>
      <c r="M8311" t="s">
        <v>1793</v>
      </c>
      <c r="N8311">
        <v>119.8</v>
      </c>
      <c r="O8311">
        <v>4</v>
      </c>
      <c r="P8311">
        <v>0</v>
      </c>
      <c r="Q8311">
        <v>47.92</v>
      </c>
    </row>
    <row r="8312" spans="1:17" x14ac:dyDescent="0.3">
      <c r="A8312" t="s">
        <v>42</v>
      </c>
      <c r="B8312" t="s">
        <v>4169</v>
      </c>
      <c r="C8312" t="s">
        <v>4170</v>
      </c>
      <c r="D8312" t="s">
        <v>34</v>
      </c>
      <c r="E8312" t="s">
        <v>21</v>
      </c>
      <c r="F8312" t="s">
        <v>235</v>
      </c>
      <c r="G8312" t="s">
        <v>236</v>
      </c>
      <c r="H8312">
        <v>10035</v>
      </c>
      <c r="I8312" t="s">
        <v>131</v>
      </c>
      <c r="J8312" t="s">
        <v>1792</v>
      </c>
      <c r="K8312" t="s">
        <v>62</v>
      </c>
      <c r="L8312" t="s">
        <v>142</v>
      </c>
      <c r="M8312" t="s">
        <v>1793</v>
      </c>
      <c r="N8312">
        <v>59.9</v>
      </c>
      <c r="O8312">
        <v>2</v>
      </c>
      <c r="P8312">
        <v>0</v>
      </c>
      <c r="Q8312">
        <v>23.96</v>
      </c>
    </row>
    <row r="8313" spans="1:17" x14ac:dyDescent="0.3">
      <c r="A8313" t="s">
        <v>42</v>
      </c>
      <c r="B8313" t="s">
        <v>3256</v>
      </c>
      <c r="C8313" t="s">
        <v>3257</v>
      </c>
      <c r="D8313" t="s">
        <v>34</v>
      </c>
      <c r="E8313" t="s">
        <v>21</v>
      </c>
      <c r="F8313" t="s">
        <v>435</v>
      </c>
      <c r="G8313" t="s">
        <v>436</v>
      </c>
      <c r="H8313">
        <v>43229</v>
      </c>
      <c r="I8313" t="s">
        <v>131</v>
      </c>
      <c r="J8313" t="s">
        <v>1792</v>
      </c>
      <c r="K8313" t="s">
        <v>62</v>
      </c>
      <c r="L8313" t="s">
        <v>142</v>
      </c>
      <c r="M8313" t="s">
        <v>1793</v>
      </c>
      <c r="N8313">
        <v>119.80000000000001</v>
      </c>
      <c r="O8313">
        <v>5</v>
      </c>
      <c r="P8313">
        <v>0.2</v>
      </c>
      <c r="Q8313">
        <v>29.950000000000003</v>
      </c>
    </row>
    <row r="8314" spans="1:17" x14ac:dyDescent="0.3">
      <c r="A8314" t="s">
        <v>17</v>
      </c>
      <c r="B8314" t="s">
        <v>3039</v>
      </c>
      <c r="C8314" t="s">
        <v>3040</v>
      </c>
      <c r="D8314" t="s">
        <v>34</v>
      </c>
      <c r="E8314" t="s">
        <v>21</v>
      </c>
      <c r="F8314" t="s">
        <v>5707</v>
      </c>
      <c r="G8314" t="s">
        <v>46</v>
      </c>
      <c r="H8314">
        <v>33445</v>
      </c>
      <c r="I8314" t="s">
        <v>24</v>
      </c>
      <c r="J8314" t="s">
        <v>1792</v>
      </c>
      <c r="K8314" t="s">
        <v>62</v>
      </c>
      <c r="L8314" t="s">
        <v>142</v>
      </c>
      <c r="M8314" t="s">
        <v>1793</v>
      </c>
      <c r="N8314">
        <v>47.92</v>
      </c>
      <c r="O8314">
        <v>2</v>
      </c>
      <c r="P8314">
        <v>0.2</v>
      </c>
      <c r="Q8314">
        <v>11.98</v>
      </c>
    </row>
    <row r="8315" spans="1:17" x14ac:dyDescent="0.3">
      <c r="A8315" t="s">
        <v>42</v>
      </c>
      <c r="B8315" t="s">
        <v>2451</v>
      </c>
      <c r="C8315" t="s">
        <v>2452</v>
      </c>
      <c r="D8315" t="s">
        <v>34</v>
      </c>
      <c r="E8315" t="s">
        <v>21</v>
      </c>
      <c r="F8315" t="s">
        <v>112</v>
      </c>
      <c r="G8315" t="s">
        <v>36</v>
      </c>
      <c r="H8315">
        <v>94109</v>
      </c>
      <c r="I8315" t="s">
        <v>37</v>
      </c>
      <c r="J8315" t="s">
        <v>3843</v>
      </c>
      <c r="K8315" t="s">
        <v>62</v>
      </c>
      <c r="L8315" t="s">
        <v>142</v>
      </c>
      <c r="M8315" t="s">
        <v>3844</v>
      </c>
      <c r="N8315">
        <v>166.16</v>
      </c>
      <c r="O8315">
        <v>8</v>
      </c>
      <c r="P8315">
        <v>0</v>
      </c>
      <c r="Q8315">
        <v>59.817599999999999</v>
      </c>
    </row>
    <row r="8316" spans="1:17" x14ac:dyDescent="0.3">
      <c r="A8316" t="s">
        <v>42</v>
      </c>
      <c r="B8316" t="s">
        <v>184</v>
      </c>
      <c r="C8316" t="s">
        <v>185</v>
      </c>
      <c r="D8316" t="s">
        <v>34</v>
      </c>
      <c r="E8316" t="s">
        <v>21</v>
      </c>
      <c r="F8316" t="s">
        <v>1273</v>
      </c>
      <c r="G8316" t="s">
        <v>224</v>
      </c>
      <c r="H8316">
        <v>47374</v>
      </c>
      <c r="I8316" t="s">
        <v>93</v>
      </c>
      <c r="J8316" t="s">
        <v>3843</v>
      </c>
      <c r="K8316" t="s">
        <v>62</v>
      </c>
      <c r="L8316" t="s">
        <v>142</v>
      </c>
      <c r="M8316" t="s">
        <v>3844</v>
      </c>
      <c r="N8316">
        <v>62.31</v>
      </c>
      <c r="O8316">
        <v>3</v>
      </c>
      <c r="P8316">
        <v>0</v>
      </c>
      <c r="Q8316">
        <v>22.4316</v>
      </c>
    </row>
    <row r="8317" spans="1:17" x14ac:dyDescent="0.3">
      <c r="A8317" t="s">
        <v>166</v>
      </c>
      <c r="B8317" t="s">
        <v>4019</v>
      </c>
      <c r="C8317" t="s">
        <v>4020</v>
      </c>
      <c r="D8317" t="s">
        <v>20</v>
      </c>
      <c r="E8317" t="s">
        <v>21</v>
      </c>
      <c r="F8317" t="s">
        <v>35</v>
      </c>
      <c r="G8317" t="s">
        <v>36</v>
      </c>
      <c r="H8317">
        <v>90049</v>
      </c>
      <c r="I8317" t="s">
        <v>37</v>
      </c>
      <c r="J8317" t="s">
        <v>3843</v>
      </c>
      <c r="K8317" t="s">
        <v>62</v>
      </c>
      <c r="L8317" t="s">
        <v>142</v>
      </c>
      <c r="M8317" t="s">
        <v>3844</v>
      </c>
      <c r="N8317">
        <v>62.31</v>
      </c>
      <c r="O8317">
        <v>3</v>
      </c>
      <c r="P8317">
        <v>0</v>
      </c>
      <c r="Q8317">
        <v>22.4316</v>
      </c>
    </row>
    <row r="8318" spans="1:17" x14ac:dyDescent="0.3">
      <c r="A8318" t="s">
        <v>166</v>
      </c>
      <c r="B8318" t="s">
        <v>1165</v>
      </c>
      <c r="C8318" t="s">
        <v>1166</v>
      </c>
      <c r="D8318" t="s">
        <v>34</v>
      </c>
      <c r="E8318" t="s">
        <v>21</v>
      </c>
      <c r="F8318" t="s">
        <v>5669</v>
      </c>
      <c r="G8318" t="s">
        <v>187</v>
      </c>
      <c r="H8318">
        <v>60067</v>
      </c>
      <c r="I8318" t="s">
        <v>93</v>
      </c>
      <c r="J8318" t="s">
        <v>3843</v>
      </c>
      <c r="K8318" t="s">
        <v>62</v>
      </c>
      <c r="L8318" t="s">
        <v>142</v>
      </c>
      <c r="M8318" t="s">
        <v>3844</v>
      </c>
      <c r="N8318">
        <v>116.312</v>
      </c>
      <c r="O8318">
        <v>7</v>
      </c>
      <c r="P8318">
        <v>0.2</v>
      </c>
      <c r="Q8318">
        <v>23.262400000000003</v>
      </c>
    </row>
    <row r="8319" spans="1:17" x14ac:dyDescent="0.3">
      <c r="A8319" t="s">
        <v>42</v>
      </c>
      <c r="B8319" t="s">
        <v>5088</v>
      </c>
      <c r="C8319" t="s">
        <v>5089</v>
      </c>
      <c r="D8319" t="s">
        <v>34</v>
      </c>
      <c r="E8319" t="s">
        <v>21</v>
      </c>
      <c r="F8319" t="s">
        <v>35</v>
      </c>
      <c r="G8319" t="s">
        <v>36</v>
      </c>
      <c r="H8319">
        <v>90008</v>
      </c>
      <c r="I8319" t="s">
        <v>37</v>
      </c>
      <c r="J8319" t="s">
        <v>3843</v>
      </c>
      <c r="K8319" t="s">
        <v>62</v>
      </c>
      <c r="L8319" t="s">
        <v>142</v>
      </c>
      <c r="M8319" t="s">
        <v>3844</v>
      </c>
      <c r="N8319">
        <v>62.31</v>
      </c>
      <c r="O8319">
        <v>3</v>
      </c>
      <c r="P8319">
        <v>0</v>
      </c>
      <c r="Q8319">
        <v>22.4316</v>
      </c>
    </row>
    <row r="8320" spans="1:17" x14ac:dyDescent="0.3">
      <c r="A8320" t="s">
        <v>166</v>
      </c>
      <c r="B8320" t="s">
        <v>3105</v>
      </c>
      <c r="C8320" t="s">
        <v>3106</v>
      </c>
      <c r="D8320" t="s">
        <v>34</v>
      </c>
      <c r="E8320" t="s">
        <v>21</v>
      </c>
      <c r="F8320" t="s">
        <v>1141</v>
      </c>
      <c r="G8320" t="s">
        <v>275</v>
      </c>
      <c r="H8320">
        <v>85705</v>
      </c>
      <c r="I8320" t="s">
        <v>37</v>
      </c>
      <c r="J8320" t="s">
        <v>3109</v>
      </c>
      <c r="K8320" t="s">
        <v>62</v>
      </c>
      <c r="L8320" t="s">
        <v>142</v>
      </c>
      <c r="M8320" t="s">
        <v>3110</v>
      </c>
      <c r="N8320">
        <v>239.95200000000003</v>
      </c>
      <c r="O8320">
        <v>6</v>
      </c>
      <c r="P8320">
        <v>0.2</v>
      </c>
      <c r="Q8320">
        <v>-35.992800000000038</v>
      </c>
    </row>
    <row r="8321" spans="1:17" x14ac:dyDescent="0.3">
      <c r="A8321" t="s">
        <v>166</v>
      </c>
      <c r="B8321" t="s">
        <v>1533</v>
      </c>
      <c r="C8321" t="s">
        <v>1534</v>
      </c>
      <c r="D8321" t="s">
        <v>20</v>
      </c>
      <c r="E8321" t="s">
        <v>21</v>
      </c>
      <c r="F8321" t="s">
        <v>1320</v>
      </c>
      <c r="G8321" t="s">
        <v>78</v>
      </c>
      <c r="H8321">
        <v>28540</v>
      </c>
      <c r="I8321" t="s">
        <v>24</v>
      </c>
      <c r="J8321" t="s">
        <v>3109</v>
      </c>
      <c r="K8321" t="s">
        <v>62</v>
      </c>
      <c r="L8321" t="s">
        <v>142</v>
      </c>
      <c r="M8321" t="s">
        <v>3110</v>
      </c>
      <c r="N8321">
        <v>119.97600000000001</v>
      </c>
      <c r="O8321">
        <v>3</v>
      </c>
      <c r="P8321">
        <v>0.2</v>
      </c>
      <c r="Q8321">
        <v>-17.996400000000019</v>
      </c>
    </row>
    <row r="8322" spans="1:17" x14ac:dyDescent="0.3">
      <c r="A8322" t="s">
        <v>166</v>
      </c>
      <c r="B8322" t="s">
        <v>997</v>
      </c>
      <c r="C8322" t="s">
        <v>998</v>
      </c>
      <c r="D8322" t="s">
        <v>34</v>
      </c>
      <c r="E8322" t="s">
        <v>21</v>
      </c>
      <c r="F8322" t="s">
        <v>112</v>
      </c>
      <c r="G8322" t="s">
        <v>36</v>
      </c>
      <c r="H8322">
        <v>94109</v>
      </c>
      <c r="I8322" t="s">
        <v>37</v>
      </c>
      <c r="J8322" t="s">
        <v>3109</v>
      </c>
      <c r="K8322" t="s">
        <v>62</v>
      </c>
      <c r="L8322" t="s">
        <v>142</v>
      </c>
      <c r="M8322" t="s">
        <v>3110</v>
      </c>
      <c r="N8322">
        <v>99.98</v>
      </c>
      <c r="O8322">
        <v>2</v>
      </c>
      <c r="P8322">
        <v>0</v>
      </c>
      <c r="Q8322">
        <v>7.9983999999999895</v>
      </c>
    </row>
    <row r="8323" spans="1:17" x14ac:dyDescent="0.3">
      <c r="A8323" t="s">
        <v>42</v>
      </c>
      <c r="B8323" t="s">
        <v>1698</v>
      </c>
      <c r="C8323" t="s">
        <v>1699</v>
      </c>
      <c r="D8323" t="s">
        <v>20</v>
      </c>
      <c r="E8323" t="s">
        <v>21</v>
      </c>
      <c r="F8323" t="s">
        <v>435</v>
      </c>
      <c r="G8323" t="s">
        <v>224</v>
      </c>
      <c r="H8323">
        <v>47201</v>
      </c>
      <c r="I8323" t="s">
        <v>93</v>
      </c>
      <c r="J8323" t="s">
        <v>3109</v>
      </c>
      <c r="K8323" t="s">
        <v>62</v>
      </c>
      <c r="L8323" t="s">
        <v>142</v>
      </c>
      <c r="M8323" t="s">
        <v>3110</v>
      </c>
      <c r="N8323">
        <v>199.96</v>
      </c>
      <c r="O8323">
        <v>4</v>
      </c>
      <c r="P8323">
        <v>0</v>
      </c>
      <c r="Q8323">
        <v>15.996799999999979</v>
      </c>
    </row>
    <row r="8324" spans="1:17" x14ac:dyDescent="0.3">
      <c r="A8324" t="s">
        <v>42</v>
      </c>
      <c r="B8324" t="s">
        <v>4779</v>
      </c>
      <c r="C8324" t="s">
        <v>4780</v>
      </c>
      <c r="D8324" t="s">
        <v>20</v>
      </c>
      <c r="E8324" t="s">
        <v>21</v>
      </c>
      <c r="F8324" t="s">
        <v>435</v>
      </c>
      <c r="G8324" t="s">
        <v>1107</v>
      </c>
      <c r="H8324">
        <v>31907</v>
      </c>
      <c r="I8324" t="s">
        <v>24</v>
      </c>
      <c r="J8324" t="s">
        <v>3109</v>
      </c>
      <c r="K8324" t="s">
        <v>62</v>
      </c>
      <c r="L8324" t="s">
        <v>142</v>
      </c>
      <c r="M8324" t="s">
        <v>3110</v>
      </c>
      <c r="N8324">
        <v>249.95000000000002</v>
      </c>
      <c r="O8324">
        <v>5</v>
      </c>
      <c r="P8324">
        <v>0</v>
      </c>
      <c r="Q8324">
        <v>19.995999999999974</v>
      </c>
    </row>
    <row r="8325" spans="1:17" x14ac:dyDescent="0.3">
      <c r="A8325" t="s">
        <v>17</v>
      </c>
      <c r="B8325" t="s">
        <v>144</v>
      </c>
      <c r="C8325" t="s">
        <v>145</v>
      </c>
      <c r="D8325" t="s">
        <v>20</v>
      </c>
      <c r="E8325" t="s">
        <v>21</v>
      </c>
      <c r="F8325" t="s">
        <v>5741</v>
      </c>
      <c r="G8325" t="s">
        <v>92</v>
      </c>
      <c r="H8325">
        <v>77705</v>
      </c>
      <c r="I8325" t="s">
        <v>93</v>
      </c>
      <c r="J8325" t="s">
        <v>3109</v>
      </c>
      <c r="K8325" t="s">
        <v>62</v>
      </c>
      <c r="L8325" t="s">
        <v>142</v>
      </c>
      <c r="M8325" t="s">
        <v>3110</v>
      </c>
      <c r="N8325">
        <v>119.97600000000001</v>
      </c>
      <c r="O8325">
        <v>3</v>
      </c>
      <c r="P8325">
        <v>0.2</v>
      </c>
      <c r="Q8325">
        <v>-17.996400000000019</v>
      </c>
    </row>
    <row r="8326" spans="1:17" x14ac:dyDescent="0.3">
      <c r="A8326" t="s">
        <v>166</v>
      </c>
      <c r="B8326" t="s">
        <v>104</v>
      </c>
      <c r="C8326" t="s">
        <v>105</v>
      </c>
      <c r="D8326" t="s">
        <v>20</v>
      </c>
      <c r="E8326" t="s">
        <v>21</v>
      </c>
      <c r="F8326" t="s">
        <v>235</v>
      </c>
      <c r="G8326" t="s">
        <v>236</v>
      </c>
      <c r="H8326">
        <v>10011</v>
      </c>
      <c r="I8326" t="s">
        <v>131</v>
      </c>
      <c r="J8326" t="s">
        <v>3109</v>
      </c>
      <c r="K8326" t="s">
        <v>62</v>
      </c>
      <c r="L8326" t="s">
        <v>142</v>
      </c>
      <c r="M8326" t="s">
        <v>3110</v>
      </c>
      <c r="N8326">
        <v>99.98</v>
      </c>
      <c r="O8326">
        <v>2</v>
      </c>
      <c r="P8326">
        <v>0</v>
      </c>
      <c r="Q8326">
        <v>7.9983999999999895</v>
      </c>
    </row>
    <row r="8327" spans="1:17" x14ac:dyDescent="0.3">
      <c r="A8327" t="s">
        <v>17</v>
      </c>
      <c r="B8327" t="s">
        <v>719</v>
      </c>
      <c r="C8327" t="s">
        <v>720</v>
      </c>
      <c r="D8327" t="s">
        <v>20</v>
      </c>
      <c r="E8327" t="s">
        <v>21</v>
      </c>
      <c r="F8327" t="s">
        <v>282</v>
      </c>
      <c r="G8327" t="s">
        <v>283</v>
      </c>
      <c r="H8327">
        <v>22153</v>
      </c>
      <c r="I8327" t="s">
        <v>24</v>
      </c>
      <c r="J8327" t="s">
        <v>3109</v>
      </c>
      <c r="K8327" t="s">
        <v>62</v>
      </c>
      <c r="L8327" t="s">
        <v>142</v>
      </c>
      <c r="M8327" t="s">
        <v>3110</v>
      </c>
      <c r="N8327">
        <v>99.98</v>
      </c>
      <c r="O8327">
        <v>2</v>
      </c>
      <c r="P8327">
        <v>0</v>
      </c>
      <c r="Q8327">
        <v>7.9983999999999895</v>
      </c>
    </row>
    <row r="8328" spans="1:17" x14ac:dyDescent="0.3">
      <c r="A8328" t="s">
        <v>42</v>
      </c>
      <c r="B8328" t="s">
        <v>393</v>
      </c>
      <c r="C8328" t="s">
        <v>394</v>
      </c>
      <c r="D8328" t="s">
        <v>20</v>
      </c>
      <c r="E8328" t="s">
        <v>21</v>
      </c>
      <c r="F8328" t="s">
        <v>112</v>
      </c>
      <c r="G8328" t="s">
        <v>36</v>
      </c>
      <c r="H8328">
        <v>94110</v>
      </c>
      <c r="I8328" t="s">
        <v>37</v>
      </c>
      <c r="J8328" t="s">
        <v>2017</v>
      </c>
      <c r="K8328" t="s">
        <v>62</v>
      </c>
      <c r="L8328" t="s">
        <v>142</v>
      </c>
      <c r="M8328" t="s">
        <v>2018</v>
      </c>
      <c r="N8328">
        <v>49.98</v>
      </c>
      <c r="O8328">
        <v>2</v>
      </c>
      <c r="P8328">
        <v>0</v>
      </c>
      <c r="Q8328">
        <v>8.4965999999999937</v>
      </c>
    </row>
    <row r="8329" spans="1:17" x14ac:dyDescent="0.3">
      <c r="A8329" t="s">
        <v>42</v>
      </c>
      <c r="B8329" t="s">
        <v>3550</v>
      </c>
      <c r="C8329" t="s">
        <v>3551</v>
      </c>
      <c r="D8329" t="s">
        <v>20</v>
      </c>
      <c r="E8329" t="s">
        <v>21</v>
      </c>
      <c r="F8329" t="s">
        <v>35</v>
      </c>
      <c r="G8329" t="s">
        <v>36</v>
      </c>
      <c r="H8329">
        <v>90008</v>
      </c>
      <c r="I8329" t="s">
        <v>37</v>
      </c>
      <c r="J8329" t="s">
        <v>2017</v>
      </c>
      <c r="K8329" t="s">
        <v>62</v>
      </c>
      <c r="L8329" t="s">
        <v>142</v>
      </c>
      <c r="M8329" t="s">
        <v>2018</v>
      </c>
      <c r="N8329">
        <v>274.89</v>
      </c>
      <c r="O8329">
        <v>11</v>
      </c>
      <c r="P8329">
        <v>0</v>
      </c>
      <c r="Q8329">
        <v>46.731299999999962</v>
      </c>
    </row>
    <row r="8330" spans="1:17" x14ac:dyDescent="0.3">
      <c r="A8330" t="s">
        <v>166</v>
      </c>
      <c r="B8330" t="s">
        <v>1009</v>
      </c>
      <c r="C8330" t="s">
        <v>1010</v>
      </c>
      <c r="D8330" t="s">
        <v>34</v>
      </c>
      <c r="E8330" t="s">
        <v>21</v>
      </c>
      <c r="F8330" t="s">
        <v>712</v>
      </c>
      <c r="G8330" t="s">
        <v>92</v>
      </c>
      <c r="H8330">
        <v>75217</v>
      </c>
      <c r="I8330" t="s">
        <v>93</v>
      </c>
      <c r="J8330" t="s">
        <v>2017</v>
      </c>
      <c r="K8330" t="s">
        <v>62</v>
      </c>
      <c r="L8330" t="s">
        <v>142</v>
      </c>
      <c r="M8330" t="s">
        <v>2018</v>
      </c>
      <c r="N8330">
        <v>39.984000000000002</v>
      </c>
      <c r="O8330">
        <v>2</v>
      </c>
      <c r="P8330">
        <v>0.2</v>
      </c>
      <c r="Q8330">
        <v>-1.4994000000000067</v>
      </c>
    </row>
    <row r="8331" spans="1:17" x14ac:dyDescent="0.3">
      <c r="A8331" t="s">
        <v>166</v>
      </c>
      <c r="B8331" t="s">
        <v>1590</v>
      </c>
      <c r="C8331" t="s">
        <v>1591</v>
      </c>
      <c r="D8331" t="s">
        <v>20</v>
      </c>
      <c r="E8331" t="s">
        <v>21</v>
      </c>
      <c r="F8331" t="s">
        <v>1592</v>
      </c>
      <c r="G8331" t="s">
        <v>101</v>
      </c>
      <c r="H8331">
        <v>54302</v>
      </c>
      <c r="I8331" t="s">
        <v>93</v>
      </c>
      <c r="J8331" t="s">
        <v>1593</v>
      </c>
      <c r="K8331" t="s">
        <v>62</v>
      </c>
      <c r="L8331" t="s">
        <v>142</v>
      </c>
      <c r="M8331" t="s">
        <v>1594</v>
      </c>
      <c r="N8331">
        <v>468.90000000000003</v>
      </c>
      <c r="O8331">
        <v>6</v>
      </c>
      <c r="P8331">
        <v>0</v>
      </c>
      <c r="Q8331">
        <v>206.31600000000006</v>
      </c>
    </row>
    <row r="8332" spans="1:17" x14ac:dyDescent="0.3">
      <c r="A8332" t="s">
        <v>166</v>
      </c>
      <c r="B8332" t="s">
        <v>591</v>
      </c>
      <c r="C8332" t="s">
        <v>592</v>
      </c>
      <c r="D8332" t="s">
        <v>20</v>
      </c>
      <c r="E8332" t="s">
        <v>21</v>
      </c>
      <c r="F8332" t="s">
        <v>235</v>
      </c>
      <c r="G8332" t="s">
        <v>236</v>
      </c>
      <c r="H8332">
        <v>10024</v>
      </c>
      <c r="I8332" t="s">
        <v>131</v>
      </c>
      <c r="J8332" t="s">
        <v>1593</v>
      </c>
      <c r="K8332" t="s">
        <v>62</v>
      </c>
      <c r="L8332" t="s">
        <v>142</v>
      </c>
      <c r="M8332" t="s">
        <v>1594</v>
      </c>
      <c r="N8332">
        <v>78.150000000000006</v>
      </c>
      <c r="O8332">
        <v>1</v>
      </c>
      <c r="P8332">
        <v>0</v>
      </c>
      <c r="Q8332">
        <v>34.38600000000001</v>
      </c>
    </row>
    <row r="8333" spans="1:17" x14ac:dyDescent="0.3">
      <c r="A8333" t="s">
        <v>42</v>
      </c>
      <c r="B8333" t="s">
        <v>4184</v>
      </c>
      <c r="C8333" t="s">
        <v>4185</v>
      </c>
      <c r="D8333" t="s">
        <v>20</v>
      </c>
      <c r="E8333" t="s">
        <v>21</v>
      </c>
      <c r="F8333" t="s">
        <v>235</v>
      </c>
      <c r="G8333" t="s">
        <v>236</v>
      </c>
      <c r="H8333">
        <v>10009</v>
      </c>
      <c r="I8333" t="s">
        <v>131</v>
      </c>
      <c r="J8333" t="s">
        <v>1593</v>
      </c>
      <c r="K8333" t="s">
        <v>62</v>
      </c>
      <c r="L8333" t="s">
        <v>142</v>
      </c>
      <c r="M8333" t="s">
        <v>1594</v>
      </c>
      <c r="N8333">
        <v>390.75</v>
      </c>
      <c r="O8333">
        <v>5</v>
      </c>
      <c r="P8333">
        <v>0</v>
      </c>
      <c r="Q8333">
        <v>171.93000000000006</v>
      </c>
    </row>
    <row r="8334" spans="1:17" x14ac:dyDescent="0.3">
      <c r="A8334" t="s">
        <v>42</v>
      </c>
      <c r="B8334" t="s">
        <v>1290</v>
      </c>
      <c r="C8334" t="s">
        <v>1291</v>
      </c>
      <c r="D8334" t="s">
        <v>20</v>
      </c>
      <c r="E8334" t="s">
        <v>21</v>
      </c>
      <c r="F8334" t="s">
        <v>3901</v>
      </c>
      <c r="G8334" t="s">
        <v>283</v>
      </c>
      <c r="H8334">
        <v>23320</v>
      </c>
      <c r="I8334" t="s">
        <v>24</v>
      </c>
      <c r="J8334" t="s">
        <v>1593</v>
      </c>
      <c r="K8334" t="s">
        <v>62</v>
      </c>
      <c r="L8334" t="s">
        <v>142</v>
      </c>
      <c r="M8334" t="s">
        <v>1594</v>
      </c>
      <c r="N8334">
        <v>234.45000000000002</v>
      </c>
      <c r="O8334">
        <v>3</v>
      </c>
      <c r="P8334">
        <v>0</v>
      </c>
      <c r="Q8334">
        <v>103.15800000000003</v>
      </c>
    </row>
    <row r="8335" spans="1:17" x14ac:dyDescent="0.3">
      <c r="A8335" t="s">
        <v>42</v>
      </c>
      <c r="B8335" t="s">
        <v>2182</v>
      </c>
      <c r="C8335" t="s">
        <v>2183</v>
      </c>
      <c r="D8335" t="s">
        <v>20</v>
      </c>
      <c r="E8335" t="s">
        <v>21</v>
      </c>
      <c r="F8335" t="s">
        <v>235</v>
      </c>
      <c r="G8335" t="s">
        <v>236</v>
      </c>
      <c r="H8335">
        <v>10011</v>
      </c>
      <c r="I8335" t="s">
        <v>131</v>
      </c>
      <c r="J8335" t="s">
        <v>1593</v>
      </c>
      <c r="K8335" t="s">
        <v>62</v>
      </c>
      <c r="L8335" t="s">
        <v>142</v>
      </c>
      <c r="M8335" t="s">
        <v>1594</v>
      </c>
      <c r="N8335">
        <v>468.90000000000003</v>
      </c>
      <c r="O8335">
        <v>6</v>
      </c>
      <c r="P8335">
        <v>0</v>
      </c>
      <c r="Q8335">
        <v>206.31600000000006</v>
      </c>
    </row>
    <row r="8336" spans="1:17" x14ac:dyDescent="0.3">
      <c r="A8336" t="s">
        <v>42</v>
      </c>
      <c r="B8336" t="s">
        <v>1433</v>
      </c>
      <c r="C8336" t="s">
        <v>1434</v>
      </c>
      <c r="D8336" t="s">
        <v>20</v>
      </c>
      <c r="E8336" t="s">
        <v>21</v>
      </c>
      <c r="F8336" t="s">
        <v>829</v>
      </c>
      <c r="G8336" t="s">
        <v>36</v>
      </c>
      <c r="H8336">
        <v>92024</v>
      </c>
      <c r="I8336" t="s">
        <v>37</v>
      </c>
      <c r="J8336" t="s">
        <v>1435</v>
      </c>
      <c r="K8336" t="s">
        <v>62</v>
      </c>
      <c r="L8336" t="s">
        <v>142</v>
      </c>
      <c r="M8336" t="s">
        <v>1436</v>
      </c>
      <c r="N8336">
        <v>9.09</v>
      </c>
      <c r="O8336">
        <v>3</v>
      </c>
      <c r="P8336">
        <v>0</v>
      </c>
      <c r="Q8336">
        <v>1.9088999999999996</v>
      </c>
    </row>
    <row r="8337" spans="1:17" x14ac:dyDescent="0.3">
      <c r="A8337" t="s">
        <v>42</v>
      </c>
      <c r="B8337" t="s">
        <v>1386</v>
      </c>
      <c r="C8337" t="s">
        <v>1387</v>
      </c>
      <c r="D8337" t="s">
        <v>90</v>
      </c>
      <c r="E8337" t="s">
        <v>21</v>
      </c>
      <c r="F8337" t="s">
        <v>829</v>
      </c>
      <c r="G8337" t="s">
        <v>36</v>
      </c>
      <c r="H8337">
        <v>92024</v>
      </c>
      <c r="I8337" t="s">
        <v>37</v>
      </c>
      <c r="J8337" t="s">
        <v>1435</v>
      </c>
      <c r="K8337" t="s">
        <v>62</v>
      </c>
      <c r="L8337" t="s">
        <v>142</v>
      </c>
      <c r="M8337" t="s">
        <v>1436</v>
      </c>
      <c r="N8337">
        <v>21.209999999999997</v>
      </c>
      <c r="O8337">
        <v>7</v>
      </c>
      <c r="P8337">
        <v>0</v>
      </c>
      <c r="Q8337">
        <v>4.4540999999999986</v>
      </c>
    </row>
    <row r="8338" spans="1:17" x14ac:dyDescent="0.3">
      <c r="A8338" t="s">
        <v>42</v>
      </c>
      <c r="B8338" t="s">
        <v>2553</v>
      </c>
      <c r="C8338" t="s">
        <v>2554</v>
      </c>
      <c r="D8338" t="s">
        <v>90</v>
      </c>
      <c r="E8338" t="s">
        <v>21</v>
      </c>
      <c r="F8338" t="s">
        <v>1273</v>
      </c>
      <c r="G8338" t="s">
        <v>224</v>
      </c>
      <c r="H8338">
        <v>47374</v>
      </c>
      <c r="I8338" t="s">
        <v>93</v>
      </c>
      <c r="J8338" t="s">
        <v>1435</v>
      </c>
      <c r="K8338" t="s">
        <v>62</v>
      </c>
      <c r="L8338" t="s">
        <v>142</v>
      </c>
      <c r="M8338" t="s">
        <v>1436</v>
      </c>
      <c r="N8338">
        <v>12.12</v>
      </c>
      <c r="O8338">
        <v>4</v>
      </c>
      <c r="P8338">
        <v>0</v>
      </c>
      <c r="Q8338">
        <v>2.5451999999999995</v>
      </c>
    </row>
    <row r="8339" spans="1:17" x14ac:dyDescent="0.3">
      <c r="A8339" t="s">
        <v>42</v>
      </c>
      <c r="B8339" t="s">
        <v>340</v>
      </c>
      <c r="C8339" t="s">
        <v>341</v>
      </c>
      <c r="D8339" t="s">
        <v>20</v>
      </c>
      <c r="E8339" t="s">
        <v>21</v>
      </c>
      <c r="F8339" t="s">
        <v>91</v>
      </c>
      <c r="G8339" t="s">
        <v>92</v>
      </c>
      <c r="H8339">
        <v>76106</v>
      </c>
      <c r="I8339" t="s">
        <v>93</v>
      </c>
      <c r="J8339" t="s">
        <v>1599</v>
      </c>
      <c r="K8339" t="s">
        <v>62</v>
      </c>
      <c r="L8339" t="s">
        <v>142</v>
      </c>
      <c r="M8339" t="s">
        <v>1600</v>
      </c>
      <c r="N8339">
        <v>58.112000000000002</v>
      </c>
      <c r="O8339">
        <v>2</v>
      </c>
      <c r="P8339">
        <v>0.2</v>
      </c>
      <c r="Q8339">
        <v>7.263999999999994</v>
      </c>
    </row>
    <row r="8340" spans="1:17" x14ac:dyDescent="0.3">
      <c r="A8340" t="s">
        <v>1122</v>
      </c>
      <c r="B8340" t="s">
        <v>425</v>
      </c>
      <c r="C8340" t="s">
        <v>426</v>
      </c>
      <c r="D8340" t="s">
        <v>20</v>
      </c>
      <c r="E8340" t="s">
        <v>21</v>
      </c>
      <c r="F8340" t="s">
        <v>1868</v>
      </c>
      <c r="G8340" t="s">
        <v>436</v>
      </c>
      <c r="H8340">
        <v>44105</v>
      </c>
      <c r="I8340" t="s">
        <v>131</v>
      </c>
      <c r="J8340" t="s">
        <v>1599</v>
      </c>
      <c r="K8340" t="s">
        <v>62</v>
      </c>
      <c r="L8340" t="s">
        <v>142</v>
      </c>
      <c r="M8340" t="s">
        <v>1600</v>
      </c>
      <c r="N8340">
        <v>58.112000000000002</v>
      </c>
      <c r="O8340">
        <v>2</v>
      </c>
      <c r="P8340">
        <v>0.2</v>
      </c>
      <c r="Q8340">
        <v>7.263999999999994</v>
      </c>
    </row>
    <row r="8341" spans="1:17" x14ac:dyDescent="0.3">
      <c r="A8341" t="s">
        <v>166</v>
      </c>
      <c r="B8341" t="s">
        <v>1026</v>
      </c>
      <c r="C8341" t="s">
        <v>1027</v>
      </c>
      <c r="D8341" t="s">
        <v>34</v>
      </c>
      <c r="E8341" t="s">
        <v>21</v>
      </c>
      <c r="F8341" t="s">
        <v>35</v>
      </c>
      <c r="G8341" t="s">
        <v>36</v>
      </c>
      <c r="H8341">
        <v>90049</v>
      </c>
      <c r="I8341" t="s">
        <v>37</v>
      </c>
      <c r="J8341" t="s">
        <v>1599</v>
      </c>
      <c r="K8341" t="s">
        <v>62</v>
      </c>
      <c r="L8341" t="s">
        <v>142</v>
      </c>
      <c r="M8341" t="s">
        <v>1600</v>
      </c>
      <c r="N8341">
        <v>254.24</v>
      </c>
      <c r="O8341">
        <v>7</v>
      </c>
      <c r="P8341">
        <v>0</v>
      </c>
      <c r="Q8341">
        <v>76.271999999999977</v>
      </c>
    </row>
    <row r="8342" spans="1:17" x14ac:dyDescent="0.3">
      <c r="A8342" t="s">
        <v>42</v>
      </c>
      <c r="B8342" t="s">
        <v>4105</v>
      </c>
      <c r="C8342" t="s">
        <v>4106</v>
      </c>
      <c r="D8342" t="s">
        <v>20</v>
      </c>
      <c r="E8342" t="s">
        <v>21</v>
      </c>
      <c r="F8342" t="s">
        <v>4637</v>
      </c>
      <c r="G8342" t="s">
        <v>46</v>
      </c>
      <c r="H8342">
        <v>32839</v>
      </c>
      <c r="I8342" t="s">
        <v>24</v>
      </c>
      <c r="J8342" t="s">
        <v>1599</v>
      </c>
      <c r="K8342" t="s">
        <v>62</v>
      </c>
      <c r="L8342" t="s">
        <v>142</v>
      </c>
      <c r="M8342" t="s">
        <v>1600</v>
      </c>
      <c r="N8342">
        <v>87.168000000000006</v>
      </c>
      <c r="O8342">
        <v>3</v>
      </c>
      <c r="P8342">
        <v>0.2</v>
      </c>
      <c r="Q8342">
        <v>10.895999999999987</v>
      </c>
    </row>
    <row r="8343" spans="1:17" x14ac:dyDescent="0.3">
      <c r="A8343" t="s">
        <v>17</v>
      </c>
      <c r="B8343" t="s">
        <v>4186</v>
      </c>
      <c r="C8343" t="s">
        <v>4187</v>
      </c>
      <c r="D8343" t="s">
        <v>90</v>
      </c>
      <c r="E8343" t="s">
        <v>21</v>
      </c>
      <c r="F8343" t="s">
        <v>112</v>
      </c>
      <c r="G8343" t="s">
        <v>36</v>
      </c>
      <c r="H8343">
        <v>94109</v>
      </c>
      <c r="I8343" t="s">
        <v>37</v>
      </c>
      <c r="J8343" t="s">
        <v>1599</v>
      </c>
      <c r="K8343" t="s">
        <v>62</v>
      </c>
      <c r="L8343" t="s">
        <v>142</v>
      </c>
      <c r="M8343" t="s">
        <v>1600</v>
      </c>
      <c r="N8343">
        <v>36.32</v>
      </c>
      <c r="O8343">
        <v>1</v>
      </c>
      <c r="P8343">
        <v>0</v>
      </c>
      <c r="Q8343">
        <v>10.895999999999997</v>
      </c>
    </row>
    <row r="8344" spans="1:17" x14ac:dyDescent="0.3">
      <c r="A8344" t="s">
        <v>42</v>
      </c>
      <c r="B8344" t="s">
        <v>1425</v>
      </c>
      <c r="C8344" t="s">
        <v>1426</v>
      </c>
      <c r="D8344" t="s">
        <v>20</v>
      </c>
      <c r="E8344" t="s">
        <v>21</v>
      </c>
      <c r="F8344" t="s">
        <v>829</v>
      </c>
      <c r="G8344" t="s">
        <v>36</v>
      </c>
      <c r="H8344">
        <v>92037</v>
      </c>
      <c r="I8344" t="s">
        <v>37</v>
      </c>
      <c r="J8344" t="s">
        <v>1599</v>
      </c>
      <c r="K8344" t="s">
        <v>62</v>
      </c>
      <c r="L8344" t="s">
        <v>142</v>
      </c>
      <c r="M8344" t="s">
        <v>1600</v>
      </c>
      <c r="N8344">
        <v>72.64</v>
      </c>
      <c r="O8344">
        <v>2</v>
      </c>
      <c r="P8344">
        <v>0</v>
      </c>
      <c r="Q8344">
        <v>21.791999999999994</v>
      </c>
    </row>
    <row r="8345" spans="1:17" x14ac:dyDescent="0.3">
      <c r="A8345" t="s">
        <v>17</v>
      </c>
      <c r="B8345" t="s">
        <v>2474</v>
      </c>
      <c r="C8345" t="s">
        <v>2475</v>
      </c>
      <c r="D8345" t="s">
        <v>20</v>
      </c>
      <c r="E8345" t="s">
        <v>21</v>
      </c>
      <c r="F8345" t="s">
        <v>35</v>
      </c>
      <c r="G8345" t="s">
        <v>36</v>
      </c>
      <c r="H8345">
        <v>90049</v>
      </c>
      <c r="I8345" t="s">
        <v>37</v>
      </c>
      <c r="J8345" t="s">
        <v>1599</v>
      </c>
      <c r="K8345" t="s">
        <v>62</v>
      </c>
      <c r="L8345" t="s">
        <v>142</v>
      </c>
      <c r="M8345" t="s">
        <v>1600</v>
      </c>
      <c r="N8345">
        <v>435.84000000000003</v>
      </c>
      <c r="O8345">
        <v>12</v>
      </c>
      <c r="P8345">
        <v>0</v>
      </c>
      <c r="Q8345">
        <v>130.75199999999995</v>
      </c>
    </row>
    <row r="8346" spans="1:17" x14ac:dyDescent="0.3">
      <c r="A8346" t="s">
        <v>42</v>
      </c>
      <c r="B8346" t="s">
        <v>1971</v>
      </c>
      <c r="C8346" t="s">
        <v>1972</v>
      </c>
      <c r="D8346" t="s">
        <v>20</v>
      </c>
      <c r="E8346" t="s">
        <v>21</v>
      </c>
      <c r="F8346" t="s">
        <v>235</v>
      </c>
      <c r="G8346" t="s">
        <v>236</v>
      </c>
      <c r="H8346">
        <v>10035</v>
      </c>
      <c r="I8346" t="s">
        <v>131</v>
      </c>
      <c r="J8346" t="s">
        <v>1599</v>
      </c>
      <c r="K8346" t="s">
        <v>62</v>
      </c>
      <c r="L8346" t="s">
        <v>142</v>
      </c>
      <c r="M8346" t="s">
        <v>1600</v>
      </c>
      <c r="N8346">
        <v>72.64</v>
      </c>
      <c r="O8346">
        <v>2</v>
      </c>
      <c r="P8346">
        <v>0</v>
      </c>
      <c r="Q8346">
        <v>21.791999999999994</v>
      </c>
    </row>
    <row r="8347" spans="1:17" x14ac:dyDescent="0.3">
      <c r="A8347" t="s">
        <v>42</v>
      </c>
      <c r="B8347" t="s">
        <v>1087</v>
      </c>
      <c r="C8347" t="s">
        <v>1088</v>
      </c>
      <c r="D8347" t="s">
        <v>90</v>
      </c>
      <c r="E8347" t="s">
        <v>21</v>
      </c>
      <c r="F8347" t="s">
        <v>84</v>
      </c>
      <c r="G8347" t="s">
        <v>85</v>
      </c>
      <c r="H8347">
        <v>98105</v>
      </c>
      <c r="I8347" t="s">
        <v>37</v>
      </c>
      <c r="J8347" t="s">
        <v>1599</v>
      </c>
      <c r="K8347" t="s">
        <v>62</v>
      </c>
      <c r="L8347" t="s">
        <v>142</v>
      </c>
      <c r="M8347" t="s">
        <v>1600</v>
      </c>
      <c r="N8347">
        <v>108.96000000000001</v>
      </c>
      <c r="O8347">
        <v>3</v>
      </c>
      <c r="P8347">
        <v>0</v>
      </c>
      <c r="Q8347">
        <v>32.687999999999988</v>
      </c>
    </row>
    <row r="8348" spans="1:17" x14ac:dyDescent="0.3">
      <c r="A8348" t="s">
        <v>1122</v>
      </c>
      <c r="B8348" t="s">
        <v>4502</v>
      </c>
      <c r="C8348" t="s">
        <v>4503</v>
      </c>
      <c r="D8348" t="s">
        <v>20</v>
      </c>
      <c r="E8348" t="s">
        <v>21</v>
      </c>
      <c r="F8348" t="s">
        <v>5098</v>
      </c>
      <c r="G8348" t="s">
        <v>400</v>
      </c>
      <c r="H8348">
        <v>80229</v>
      </c>
      <c r="I8348" t="s">
        <v>37</v>
      </c>
      <c r="J8348" t="s">
        <v>5099</v>
      </c>
      <c r="K8348" t="s">
        <v>62</v>
      </c>
      <c r="L8348" t="s">
        <v>142</v>
      </c>
      <c r="M8348" t="s">
        <v>5100</v>
      </c>
      <c r="N8348">
        <v>447.94399999999996</v>
      </c>
      <c r="O8348">
        <v>7</v>
      </c>
      <c r="P8348">
        <v>0.2</v>
      </c>
      <c r="Q8348">
        <v>89.588799999999992</v>
      </c>
    </row>
    <row r="8349" spans="1:17" x14ac:dyDescent="0.3">
      <c r="A8349" t="s">
        <v>42</v>
      </c>
      <c r="B8349" t="s">
        <v>5213</v>
      </c>
      <c r="C8349" t="s">
        <v>5214</v>
      </c>
      <c r="D8349" t="s">
        <v>90</v>
      </c>
      <c r="E8349" t="s">
        <v>21</v>
      </c>
      <c r="F8349" t="s">
        <v>235</v>
      </c>
      <c r="G8349" t="s">
        <v>236</v>
      </c>
      <c r="H8349">
        <v>10035</v>
      </c>
      <c r="I8349" t="s">
        <v>131</v>
      </c>
      <c r="J8349" t="s">
        <v>5099</v>
      </c>
      <c r="K8349" t="s">
        <v>62</v>
      </c>
      <c r="L8349" t="s">
        <v>142</v>
      </c>
      <c r="M8349" t="s">
        <v>5100</v>
      </c>
      <c r="N8349">
        <v>319.95999999999998</v>
      </c>
      <c r="O8349">
        <v>4</v>
      </c>
      <c r="P8349">
        <v>0</v>
      </c>
      <c r="Q8349">
        <v>115.18559999999999</v>
      </c>
    </row>
    <row r="8350" spans="1:17" x14ac:dyDescent="0.3">
      <c r="A8350" t="s">
        <v>42</v>
      </c>
      <c r="B8350" t="s">
        <v>1718</v>
      </c>
      <c r="C8350" t="s">
        <v>1719</v>
      </c>
      <c r="D8350" t="s">
        <v>20</v>
      </c>
      <c r="E8350" t="s">
        <v>21</v>
      </c>
      <c r="F8350" t="s">
        <v>342</v>
      </c>
      <c r="G8350" t="s">
        <v>202</v>
      </c>
      <c r="H8350">
        <v>55901</v>
      </c>
      <c r="I8350" t="s">
        <v>93</v>
      </c>
      <c r="J8350" t="s">
        <v>5099</v>
      </c>
      <c r="K8350" t="s">
        <v>62</v>
      </c>
      <c r="L8350" t="s">
        <v>142</v>
      </c>
      <c r="M8350" t="s">
        <v>5100</v>
      </c>
      <c r="N8350">
        <v>399.95</v>
      </c>
      <c r="O8350">
        <v>5</v>
      </c>
      <c r="P8350">
        <v>0</v>
      </c>
      <c r="Q8350">
        <v>143.982</v>
      </c>
    </row>
    <row r="8351" spans="1:17" x14ac:dyDescent="0.3">
      <c r="A8351" t="s">
        <v>42</v>
      </c>
      <c r="B8351" t="s">
        <v>190</v>
      </c>
      <c r="C8351" t="s">
        <v>191</v>
      </c>
      <c r="D8351" t="s">
        <v>34</v>
      </c>
      <c r="E8351" t="s">
        <v>21</v>
      </c>
      <c r="F8351" t="s">
        <v>5389</v>
      </c>
      <c r="G8351" t="s">
        <v>1107</v>
      </c>
      <c r="H8351">
        <v>30605</v>
      </c>
      <c r="I8351" t="s">
        <v>24</v>
      </c>
      <c r="J8351" t="s">
        <v>5099</v>
      </c>
      <c r="K8351" t="s">
        <v>62</v>
      </c>
      <c r="L8351" t="s">
        <v>142</v>
      </c>
      <c r="M8351" t="s">
        <v>5100</v>
      </c>
      <c r="N8351">
        <v>79.989999999999995</v>
      </c>
      <c r="O8351">
        <v>1</v>
      </c>
      <c r="P8351">
        <v>0</v>
      </c>
      <c r="Q8351">
        <v>28.796399999999998</v>
      </c>
    </row>
    <row r="8352" spans="1:17" x14ac:dyDescent="0.3">
      <c r="A8352" t="s">
        <v>42</v>
      </c>
      <c r="B8352" t="s">
        <v>4504</v>
      </c>
      <c r="C8352" t="s">
        <v>4505</v>
      </c>
      <c r="D8352" t="s">
        <v>20</v>
      </c>
      <c r="E8352" t="s">
        <v>21</v>
      </c>
      <c r="F8352" t="s">
        <v>129</v>
      </c>
      <c r="G8352" t="s">
        <v>130</v>
      </c>
      <c r="H8352">
        <v>19140</v>
      </c>
      <c r="I8352" t="s">
        <v>131</v>
      </c>
      <c r="J8352" t="s">
        <v>5377</v>
      </c>
      <c r="K8352" t="s">
        <v>62</v>
      </c>
      <c r="L8352" t="s">
        <v>142</v>
      </c>
      <c r="M8352" t="s">
        <v>5378</v>
      </c>
      <c r="N8352">
        <v>27.552000000000003</v>
      </c>
      <c r="O8352">
        <v>3</v>
      </c>
      <c r="P8352">
        <v>0.2</v>
      </c>
      <c r="Q8352">
        <v>-0.3444000000000047</v>
      </c>
    </row>
    <row r="8353" spans="1:17" x14ac:dyDescent="0.3">
      <c r="A8353" t="s">
        <v>42</v>
      </c>
      <c r="B8353" t="s">
        <v>4454</v>
      </c>
      <c r="C8353" t="s">
        <v>4455</v>
      </c>
      <c r="D8353" t="s">
        <v>90</v>
      </c>
      <c r="E8353" t="s">
        <v>21</v>
      </c>
      <c r="F8353" t="s">
        <v>3663</v>
      </c>
      <c r="G8353" t="s">
        <v>3664</v>
      </c>
      <c r="H8353">
        <v>66062</v>
      </c>
      <c r="I8353" t="s">
        <v>93</v>
      </c>
      <c r="J8353" t="s">
        <v>5377</v>
      </c>
      <c r="K8353" t="s">
        <v>62</v>
      </c>
      <c r="L8353" t="s">
        <v>142</v>
      </c>
      <c r="M8353" t="s">
        <v>5378</v>
      </c>
      <c r="N8353">
        <v>57.400000000000006</v>
      </c>
      <c r="O8353">
        <v>5</v>
      </c>
      <c r="P8353">
        <v>0</v>
      </c>
      <c r="Q8353">
        <v>10.905999999999993</v>
      </c>
    </row>
    <row r="8354" spans="1:17" x14ac:dyDescent="0.3">
      <c r="A8354" t="s">
        <v>166</v>
      </c>
      <c r="B8354" t="s">
        <v>4686</v>
      </c>
      <c r="C8354" t="s">
        <v>4687</v>
      </c>
      <c r="D8354" t="s">
        <v>90</v>
      </c>
      <c r="E8354" t="s">
        <v>21</v>
      </c>
      <c r="F8354" t="s">
        <v>1273</v>
      </c>
      <c r="G8354" t="s">
        <v>283</v>
      </c>
      <c r="H8354">
        <v>23223</v>
      </c>
      <c r="I8354" t="s">
        <v>24</v>
      </c>
      <c r="J8354" t="s">
        <v>5377</v>
      </c>
      <c r="K8354" t="s">
        <v>62</v>
      </c>
      <c r="L8354" t="s">
        <v>142</v>
      </c>
      <c r="M8354" t="s">
        <v>5378</v>
      </c>
      <c r="N8354">
        <v>22.96</v>
      </c>
      <c r="O8354">
        <v>2</v>
      </c>
      <c r="P8354">
        <v>0</v>
      </c>
      <c r="Q8354">
        <v>4.3623999999999974</v>
      </c>
    </row>
    <row r="8355" spans="1:17" x14ac:dyDescent="0.3">
      <c r="A8355" t="s">
        <v>42</v>
      </c>
      <c r="B8355" t="s">
        <v>397</v>
      </c>
      <c r="C8355" t="s">
        <v>398</v>
      </c>
      <c r="D8355" t="s">
        <v>20</v>
      </c>
      <c r="E8355" t="s">
        <v>21</v>
      </c>
      <c r="F8355" t="s">
        <v>399</v>
      </c>
      <c r="G8355" t="s">
        <v>400</v>
      </c>
      <c r="H8355">
        <v>80013</v>
      </c>
      <c r="I8355" t="s">
        <v>37</v>
      </c>
      <c r="J8355" t="s">
        <v>401</v>
      </c>
      <c r="K8355" t="s">
        <v>62</v>
      </c>
      <c r="L8355" t="s">
        <v>142</v>
      </c>
      <c r="M8355" t="s">
        <v>402</v>
      </c>
      <c r="N8355">
        <v>238.89600000000002</v>
      </c>
      <c r="O8355">
        <v>6</v>
      </c>
      <c r="P8355">
        <v>0.2</v>
      </c>
      <c r="Q8355">
        <v>-26.875800000000012</v>
      </c>
    </row>
    <row r="8356" spans="1:17" x14ac:dyDescent="0.3">
      <c r="A8356" t="s">
        <v>1122</v>
      </c>
      <c r="B8356" t="s">
        <v>827</v>
      </c>
      <c r="C8356" t="s">
        <v>828</v>
      </c>
      <c r="D8356" t="s">
        <v>20</v>
      </c>
      <c r="E8356" t="s">
        <v>21</v>
      </c>
      <c r="F8356" t="s">
        <v>84</v>
      </c>
      <c r="G8356" t="s">
        <v>85</v>
      </c>
      <c r="H8356">
        <v>98115</v>
      </c>
      <c r="I8356" t="s">
        <v>37</v>
      </c>
      <c r="J8356" t="s">
        <v>401</v>
      </c>
      <c r="K8356" t="s">
        <v>62</v>
      </c>
      <c r="L8356" t="s">
        <v>142</v>
      </c>
      <c r="M8356" t="s">
        <v>402</v>
      </c>
      <c r="N8356">
        <v>447.93</v>
      </c>
      <c r="O8356">
        <v>9</v>
      </c>
      <c r="P8356">
        <v>0</v>
      </c>
      <c r="Q8356">
        <v>49.272299999999987</v>
      </c>
    </row>
    <row r="8357" spans="1:17" x14ac:dyDescent="0.3">
      <c r="A8357" t="s">
        <v>166</v>
      </c>
      <c r="B8357" t="s">
        <v>2506</v>
      </c>
      <c r="C8357" t="s">
        <v>2507</v>
      </c>
      <c r="D8357" t="s">
        <v>20</v>
      </c>
      <c r="E8357" t="s">
        <v>21</v>
      </c>
      <c r="F8357" t="s">
        <v>4877</v>
      </c>
      <c r="G8357" t="s">
        <v>36</v>
      </c>
      <c r="H8357">
        <v>92592</v>
      </c>
      <c r="I8357" t="s">
        <v>37</v>
      </c>
      <c r="J8357" t="s">
        <v>401</v>
      </c>
      <c r="K8357" t="s">
        <v>62</v>
      </c>
      <c r="L8357" t="s">
        <v>142</v>
      </c>
      <c r="M8357" t="s">
        <v>402</v>
      </c>
      <c r="N8357">
        <v>248.85000000000002</v>
      </c>
      <c r="O8357">
        <v>5</v>
      </c>
      <c r="P8357">
        <v>0</v>
      </c>
      <c r="Q8357">
        <v>27.373499999999993</v>
      </c>
    </row>
    <row r="8358" spans="1:17" x14ac:dyDescent="0.3">
      <c r="A8358" t="s">
        <v>166</v>
      </c>
      <c r="B8358" t="s">
        <v>3089</v>
      </c>
      <c r="C8358" t="s">
        <v>3090</v>
      </c>
      <c r="D8358" t="s">
        <v>20</v>
      </c>
      <c r="E8358" t="s">
        <v>21</v>
      </c>
      <c r="F8358" t="s">
        <v>112</v>
      </c>
      <c r="G8358" t="s">
        <v>36</v>
      </c>
      <c r="H8358">
        <v>94110</v>
      </c>
      <c r="I8358" t="s">
        <v>37</v>
      </c>
      <c r="J8358" t="s">
        <v>401</v>
      </c>
      <c r="K8358" t="s">
        <v>62</v>
      </c>
      <c r="L8358" t="s">
        <v>142</v>
      </c>
      <c r="M8358" t="s">
        <v>402</v>
      </c>
      <c r="N8358">
        <v>99.54</v>
      </c>
      <c r="O8358">
        <v>2</v>
      </c>
      <c r="P8358">
        <v>0</v>
      </c>
      <c r="Q8358">
        <v>10.949399999999997</v>
      </c>
    </row>
    <row r="8359" spans="1:17" x14ac:dyDescent="0.3">
      <c r="A8359" t="s">
        <v>166</v>
      </c>
      <c r="B8359" t="s">
        <v>1722</v>
      </c>
      <c r="C8359" t="s">
        <v>1723</v>
      </c>
      <c r="D8359" t="s">
        <v>20</v>
      </c>
      <c r="E8359" t="s">
        <v>21</v>
      </c>
      <c r="F8359" t="s">
        <v>712</v>
      </c>
      <c r="G8359" t="s">
        <v>92</v>
      </c>
      <c r="H8359">
        <v>75081</v>
      </c>
      <c r="I8359" t="s">
        <v>93</v>
      </c>
      <c r="J8359" t="s">
        <v>401</v>
      </c>
      <c r="K8359" t="s">
        <v>62</v>
      </c>
      <c r="L8359" t="s">
        <v>142</v>
      </c>
      <c r="M8359" t="s">
        <v>402</v>
      </c>
      <c r="N8359">
        <v>119.44800000000001</v>
      </c>
      <c r="O8359">
        <v>3</v>
      </c>
      <c r="P8359">
        <v>0.2</v>
      </c>
      <c r="Q8359">
        <v>-13.437900000000006</v>
      </c>
    </row>
    <row r="8360" spans="1:17" x14ac:dyDescent="0.3">
      <c r="A8360" t="s">
        <v>42</v>
      </c>
      <c r="B8360" t="s">
        <v>5164</v>
      </c>
      <c r="C8360" t="s">
        <v>5165</v>
      </c>
      <c r="D8360" t="s">
        <v>20</v>
      </c>
      <c r="E8360" t="s">
        <v>21</v>
      </c>
      <c r="F8360" t="s">
        <v>2727</v>
      </c>
      <c r="G8360" t="s">
        <v>1107</v>
      </c>
      <c r="H8360">
        <v>30076</v>
      </c>
      <c r="I8360" t="s">
        <v>24</v>
      </c>
      <c r="J8360" t="s">
        <v>5166</v>
      </c>
      <c r="K8360" t="s">
        <v>62</v>
      </c>
      <c r="L8360" t="s">
        <v>142</v>
      </c>
      <c r="M8360" t="s">
        <v>5167</v>
      </c>
      <c r="N8360">
        <v>101.94</v>
      </c>
      <c r="O8360">
        <v>6</v>
      </c>
      <c r="P8360">
        <v>0</v>
      </c>
      <c r="Q8360">
        <v>21.407399999999999</v>
      </c>
    </row>
    <row r="8361" spans="1:17" x14ac:dyDescent="0.3">
      <c r="A8361" t="s">
        <v>17</v>
      </c>
      <c r="B8361" t="s">
        <v>3724</v>
      </c>
      <c r="C8361" t="s">
        <v>3725</v>
      </c>
      <c r="D8361" t="s">
        <v>34</v>
      </c>
      <c r="E8361" t="s">
        <v>21</v>
      </c>
      <c r="F8361" t="s">
        <v>531</v>
      </c>
      <c r="G8361" t="s">
        <v>436</v>
      </c>
      <c r="H8361">
        <v>43055</v>
      </c>
      <c r="I8361" t="s">
        <v>131</v>
      </c>
      <c r="J8361" t="s">
        <v>5166</v>
      </c>
      <c r="K8361" t="s">
        <v>62</v>
      </c>
      <c r="L8361" t="s">
        <v>142</v>
      </c>
      <c r="M8361" t="s">
        <v>5167</v>
      </c>
      <c r="N8361">
        <v>122.32799999999999</v>
      </c>
      <c r="O8361">
        <v>9</v>
      </c>
      <c r="P8361">
        <v>0.2</v>
      </c>
      <c r="Q8361">
        <v>1.5291000000000032</v>
      </c>
    </row>
    <row r="8362" spans="1:17" x14ac:dyDescent="0.3">
      <c r="A8362" t="s">
        <v>166</v>
      </c>
      <c r="B8362" t="s">
        <v>4863</v>
      </c>
      <c r="C8362" t="s">
        <v>4864</v>
      </c>
      <c r="D8362" t="s">
        <v>90</v>
      </c>
      <c r="E8362" t="s">
        <v>21</v>
      </c>
      <c r="F8362" t="s">
        <v>2989</v>
      </c>
      <c r="G8362" t="s">
        <v>400</v>
      </c>
      <c r="H8362">
        <v>81001</v>
      </c>
      <c r="I8362" t="s">
        <v>37</v>
      </c>
      <c r="J8362" t="s">
        <v>5166</v>
      </c>
      <c r="K8362" t="s">
        <v>62</v>
      </c>
      <c r="L8362" t="s">
        <v>142</v>
      </c>
      <c r="M8362" t="s">
        <v>5167</v>
      </c>
      <c r="N8362">
        <v>67.959999999999994</v>
      </c>
      <c r="O8362">
        <v>5</v>
      </c>
      <c r="P8362">
        <v>0.2</v>
      </c>
      <c r="Q8362">
        <v>0.84950000000000259</v>
      </c>
    </row>
    <row r="8363" spans="1:17" x14ac:dyDescent="0.3">
      <c r="A8363" t="s">
        <v>42</v>
      </c>
      <c r="B8363" t="s">
        <v>4869</v>
      </c>
      <c r="C8363" t="s">
        <v>4870</v>
      </c>
      <c r="D8363" t="s">
        <v>20</v>
      </c>
      <c r="E8363" t="s">
        <v>21</v>
      </c>
      <c r="F8363" t="s">
        <v>129</v>
      </c>
      <c r="G8363" t="s">
        <v>130</v>
      </c>
      <c r="H8363">
        <v>19120</v>
      </c>
      <c r="I8363" t="s">
        <v>131</v>
      </c>
      <c r="J8363" t="s">
        <v>5166</v>
      </c>
      <c r="K8363" t="s">
        <v>62</v>
      </c>
      <c r="L8363" t="s">
        <v>142</v>
      </c>
      <c r="M8363" t="s">
        <v>5167</v>
      </c>
      <c r="N8363">
        <v>40.775999999999996</v>
      </c>
      <c r="O8363">
        <v>3</v>
      </c>
      <c r="P8363">
        <v>0.2</v>
      </c>
      <c r="Q8363">
        <v>0.50970000000000049</v>
      </c>
    </row>
    <row r="8364" spans="1:17" x14ac:dyDescent="0.3">
      <c r="A8364" t="s">
        <v>42</v>
      </c>
      <c r="B8364" t="s">
        <v>2031</v>
      </c>
      <c r="C8364" t="s">
        <v>2032</v>
      </c>
      <c r="D8364" t="s">
        <v>20</v>
      </c>
      <c r="E8364" t="s">
        <v>21</v>
      </c>
      <c r="F8364" t="s">
        <v>129</v>
      </c>
      <c r="G8364" t="s">
        <v>130</v>
      </c>
      <c r="H8364">
        <v>19140</v>
      </c>
      <c r="I8364" t="s">
        <v>131</v>
      </c>
      <c r="J8364" t="s">
        <v>5166</v>
      </c>
      <c r="K8364" t="s">
        <v>62</v>
      </c>
      <c r="L8364" t="s">
        <v>142</v>
      </c>
      <c r="M8364" t="s">
        <v>5167</v>
      </c>
      <c r="N8364">
        <v>40.775999999999996</v>
      </c>
      <c r="O8364">
        <v>3</v>
      </c>
      <c r="P8364">
        <v>0.2</v>
      </c>
      <c r="Q8364">
        <v>0.50970000000000049</v>
      </c>
    </row>
    <row r="8365" spans="1:17" x14ac:dyDescent="0.3">
      <c r="A8365" t="s">
        <v>42</v>
      </c>
      <c r="B8365" t="s">
        <v>469</v>
      </c>
      <c r="C8365" t="s">
        <v>470</v>
      </c>
      <c r="D8365" t="s">
        <v>20</v>
      </c>
      <c r="E8365" t="s">
        <v>21</v>
      </c>
      <c r="F8365" t="s">
        <v>235</v>
      </c>
      <c r="G8365" t="s">
        <v>236</v>
      </c>
      <c r="H8365">
        <v>10035</v>
      </c>
      <c r="I8365" t="s">
        <v>131</v>
      </c>
      <c r="J8365" t="s">
        <v>4399</v>
      </c>
      <c r="K8365" t="s">
        <v>62</v>
      </c>
      <c r="L8365" t="s">
        <v>142</v>
      </c>
      <c r="M8365" t="s">
        <v>4400</v>
      </c>
      <c r="N8365">
        <v>50</v>
      </c>
      <c r="O8365">
        <v>2</v>
      </c>
      <c r="P8365">
        <v>0</v>
      </c>
      <c r="Q8365">
        <v>12</v>
      </c>
    </row>
    <row r="8366" spans="1:17" x14ac:dyDescent="0.3">
      <c r="A8366" t="s">
        <v>42</v>
      </c>
      <c r="B8366" t="s">
        <v>4011</v>
      </c>
      <c r="C8366" t="s">
        <v>4012</v>
      </c>
      <c r="D8366" t="s">
        <v>34</v>
      </c>
      <c r="E8366" t="s">
        <v>21</v>
      </c>
      <c r="F8366" t="s">
        <v>5820</v>
      </c>
      <c r="G8366" t="s">
        <v>1107</v>
      </c>
      <c r="H8366">
        <v>30344</v>
      </c>
      <c r="I8366" t="s">
        <v>24</v>
      </c>
      <c r="J8366" t="s">
        <v>4399</v>
      </c>
      <c r="K8366" t="s">
        <v>62</v>
      </c>
      <c r="L8366" t="s">
        <v>142</v>
      </c>
      <c r="M8366" t="s">
        <v>4400</v>
      </c>
      <c r="N8366">
        <v>75</v>
      </c>
      <c r="O8366">
        <v>3</v>
      </c>
      <c r="P8366">
        <v>0</v>
      </c>
      <c r="Q8366">
        <v>18</v>
      </c>
    </row>
    <row r="8367" spans="1:17" x14ac:dyDescent="0.3">
      <c r="A8367" t="s">
        <v>42</v>
      </c>
      <c r="B8367" t="s">
        <v>1962</v>
      </c>
      <c r="C8367" t="s">
        <v>1963</v>
      </c>
      <c r="D8367" t="s">
        <v>34</v>
      </c>
      <c r="E8367" t="s">
        <v>21</v>
      </c>
      <c r="F8367" t="s">
        <v>1964</v>
      </c>
      <c r="G8367" t="s">
        <v>236</v>
      </c>
      <c r="H8367">
        <v>10550</v>
      </c>
      <c r="I8367" t="s">
        <v>131</v>
      </c>
      <c r="J8367" t="s">
        <v>1967</v>
      </c>
      <c r="K8367" t="s">
        <v>62</v>
      </c>
      <c r="L8367" t="s">
        <v>142</v>
      </c>
      <c r="M8367" t="s">
        <v>1968</v>
      </c>
      <c r="N8367">
        <v>299.96999999999997</v>
      </c>
      <c r="O8367">
        <v>3</v>
      </c>
      <c r="P8367">
        <v>0</v>
      </c>
      <c r="Q8367">
        <v>113.98860000000001</v>
      </c>
    </row>
    <row r="8368" spans="1:17" x14ac:dyDescent="0.3">
      <c r="A8368" t="s">
        <v>17</v>
      </c>
      <c r="B8368" t="s">
        <v>494</v>
      </c>
      <c r="C8368" t="s">
        <v>495</v>
      </c>
      <c r="D8368" t="s">
        <v>20</v>
      </c>
      <c r="E8368" t="s">
        <v>21</v>
      </c>
      <c r="F8368" t="s">
        <v>112</v>
      </c>
      <c r="G8368" t="s">
        <v>36</v>
      </c>
      <c r="H8368">
        <v>94109</v>
      </c>
      <c r="I8368" t="s">
        <v>37</v>
      </c>
      <c r="J8368" t="s">
        <v>1967</v>
      </c>
      <c r="K8368" t="s">
        <v>62</v>
      </c>
      <c r="L8368" t="s">
        <v>142</v>
      </c>
      <c r="M8368" t="s">
        <v>1968</v>
      </c>
      <c r="N8368">
        <v>99.99</v>
      </c>
      <c r="O8368">
        <v>1</v>
      </c>
      <c r="P8368">
        <v>0</v>
      </c>
      <c r="Q8368">
        <v>37.996200000000002</v>
      </c>
    </row>
    <row r="8369" spans="1:17" x14ac:dyDescent="0.3">
      <c r="A8369" t="s">
        <v>1122</v>
      </c>
      <c r="B8369" t="s">
        <v>3908</v>
      </c>
      <c r="C8369" t="s">
        <v>3909</v>
      </c>
      <c r="D8369" t="s">
        <v>20</v>
      </c>
      <c r="E8369" t="s">
        <v>21</v>
      </c>
      <c r="F8369" t="s">
        <v>163</v>
      </c>
      <c r="G8369" t="s">
        <v>92</v>
      </c>
      <c r="H8369">
        <v>77041</v>
      </c>
      <c r="I8369" t="s">
        <v>93</v>
      </c>
      <c r="J8369" t="s">
        <v>1967</v>
      </c>
      <c r="K8369" t="s">
        <v>62</v>
      </c>
      <c r="L8369" t="s">
        <v>142</v>
      </c>
      <c r="M8369" t="s">
        <v>1968</v>
      </c>
      <c r="N8369">
        <v>159.98400000000001</v>
      </c>
      <c r="O8369">
        <v>2</v>
      </c>
      <c r="P8369">
        <v>0.2</v>
      </c>
      <c r="Q8369">
        <v>35.996400000000001</v>
      </c>
    </row>
    <row r="8370" spans="1:17" x14ac:dyDescent="0.3">
      <c r="A8370" t="s">
        <v>17</v>
      </c>
      <c r="B8370" t="s">
        <v>4252</v>
      </c>
      <c r="C8370" t="s">
        <v>4253</v>
      </c>
      <c r="D8370" t="s">
        <v>20</v>
      </c>
      <c r="E8370" t="s">
        <v>21</v>
      </c>
      <c r="F8370" t="s">
        <v>269</v>
      </c>
      <c r="G8370" t="s">
        <v>187</v>
      </c>
      <c r="H8370">
        <v>60653</v>
      </c>
      <c r="I8370" t="s">
        <v>93</v>
      </c>
      <c r="J8370" t="s">
        <v>1967</v>
      </c>
      <c r="K8370" t="s">
        <v>62</v>
      </c>
      <c r="L8370" t="s">
        <v>142</v>
      </c>
      <c r="M8370" t="s">
        <v>1968</v>
      </c>
      <c r="N8370">
        <v>239.976</v>
      </c>
      <c r="O8370">
        <v>3</v>
      </c>
      <c r="P8370">
        <v>0.2</v>
      </c>
      <c r="Q8370">
        <v>53.994600000000005</v>
      </c>
    </row>
    <row r="8371" spans="1:17" x14ac:dyDescent="0.3">
      <c r="A8371" t="s">
        <v>17</v>
      </c>
      <c r="B8371" t="s">
        <v>481</v>
      </c>
      <c r="C8371" t="s">
        <v>482</v>
      </c>
      <c r="D8371" t="s">
        <v>90</v>
      </c>
      <c r="E8371" t="s">
        <v>21</v>
      </c>
      <c r="F8371" t="s">
        <v>269</v>
      </c>
      <c r="G8371" t="s">
        <v>187</v>
      </c>
      <c r="H8371">
        <v>60653</v>
      </c>
      <c r="I8371" t="s">
        <v>93</v>
      </c>
      <c r="J8371" t="s">
        <v>1967</v>
      </c>
      <c r="K8371" t="s">
        <v>62</v>
      </c>
      <c r="L8371" t="s">
        <v>142</v>
      </c>
      <c r="M8371" t="s">
        <v>1968</v>
      </c>
      <c r="N8371">
        <v>319.96800000000002</v>
      </c>
      <c r="O8371">
        <v>4</v>
      </c>
      <c r="P8371">
        <v>0.2</v>
      </c>
      <c r="Q8371">
        <v>71.992800000000003</v>
      </c>
    </row>
    <row r="8372" spans="1:17" x14ac:dyDescent="0.3">
      <c r="A8372" t="s">
        <v>17</v>
      </c>
      <c r="B8372" t="s">
        <v>2725</v>
      </c>
      <c r="C8372" t="s">
        <v>2726</v>
      </c>
      <c r="D8372" t="s">
        <v>20</v>
      </c>
      <c r="E8372" t="s">
        <v>21</v>
      </c>
      <c r="F8372" t="s">
        <v>756</v>
      </c>
      <c r="G8372" t="s">
        <v>436</v>
      </c>
      <c r="H8372">
        <v>43017</v>
      </c>
      <c r="I8372" t="s">
        <v>131</v>
      </c>
      <c r="J8372" t="s">
        <v>1967</v>
      </c>
      <c r="K8372" t="s">
        <v>62</v>
      </c>
      <c r="L8372" t="s">
        <v>142</v>
      </c>
      <c r="M8372" t="s">
        <v>1968</v>
      </c>
      <c r="N8372">
        <v>479.952</v>
      </c>
      <c r="O8372">
        <v>6</v>
      </c>
      <c r="P8372">
        <v>0.2</v>
      </c>
      <c r="Q8372">
        <v>107.98920000000001</v>
      </c>
    </row>
    <row r="8373" spans="1:17" x14ac:dyDescent="0.3">
      <c r="A8373" t="s">
        <v>1122</v>
      </c>
      <c r="B8373" t="s">
        <v>1866</v>
      </c>
      <c r="C8373" t="s">
        <v>1867</v>
      </c>
      <c r="D8373" t="s">
        <v>20</v>
      </c>
      <c r="E8373" t="s">
        <v>21</v>
      </c>
      <c r="F8373" t="s">
        <v>84</v>
      </c>
      <c r="G8373" t="s">
        <v>85</v>
      </c>
      <c r="H8373">
        <v>98103</v>
      </c>
      <c r="I8373" t="s">
        <v>37</v>
      </c>
      <c r="J8373" t="s">
        <v>1967</v>
      </c>
      <c r="K8373" t="s">
        <v>62</v>
      </c>
      <c r="L8373" t="s">
        <v>142</v>
      </c>
      <c r="M8373" t="s">
        <v>1968</v>
      </c>
      <c r="N8373">
        <v>199.98</v>
      </c>
      <c r="O8373">
        <v>2</v>
      </c>
      <c r="P8373">
        <v>0</v>
      </c>
      <c r="Q8373">
        <v>75.992400000000004</v>
      </c>
    </row>
    <row r="8374" spans="1:17" x14ac:dyDescent="0.3">
      <c r="A8374" t="s">
        <v>42</v>
      </c>
      <c r="B8374" t="s">
        <v>3929</v>
      </c>
      <c r="C8374" t="s">
        <v>3930</v>
      </c>
      <c r="D8374" t="s">
        <v>34</v>
      </c>
      <c r="E8374" t="s">
        <v>21</v>
      </c>
      <c r="F8374" t="s">
        <v>983</v>
      </c>
      <c r="G8374" t="s">
        <v>92</v>
      </c>
      <c r="H8374">
        <v>76017</v>
      </c>
      <c r="I8374" t="s">
        <v>93</v>
      </c>
      <c r="J8374" t="s">
        <v>4444</v>
      </c>
      <c r="K8374" t="s">
        <v>62</v>
      </c>
      <c r="L8374" t="s">
        <v>142</v>
      </c>
      <c r="M8374" t="s">
        <v>4445</v>
      </c>
      <c r="N8374">
        <v>24.672000000000001</v>
      </c>
      <c r="O8374">
        <v>3</v>
      </c>
      <c r="P8374">
        <v>0.2</v>
      </c>
      <c r="Q8374">
        <v>0</v>
      </c>
    </row>
    <row r="8375" spans="1:17" x14ac:dyDescent="0.3">
      <c r="A8375" t="s">
        <v>42</v>
      </c>
      <c r="B8375" t="s">
        <v>623</v>
      </c>
      <c r="C8375" t="s">
        <v>624</v>
      </c>
      <c r="D8375" t="s">
        <v>20</v>
      </c>
      <c r="E8375" t="s">
        <v>21</v>
      </c>
      <c r="F8375" t="s">
        <v>4947</v>
      </c>
      <c r="G8375" t="s">
        <v>584</v>
      </c>
      <c r="H8375">
        <v>87505</v>
      </c>
      <c r="I8375" t="s">
        <v>37</v>
      </c>
      <c r="J8375" t="s">
        <v>4444</v>
      </c>
      <c r="K8375" t="s">
        <v>62</v>
      </c>
      <c r="L8375" t="s">
        <v>142</v>
      </c>
      <c r="M8375" t="s">
        <v>4445</v>
      </c>
      <c r="N8375">
        <v>92.52</v>
      </c>
      <c r="O8375">
        <v>9</v>
      </c>
      <c r="P8375">
        <v>0</v>
      </c>
      <c r="Q8375">
        <v>18.503999999999991</v>
      </c>
    </row>
    <row r="8376" spans="1:17" x14ac:dyDescent="0.3">
      <c r="A8376" t="s">
        <v>1122</v>
      </c>
      <c r="B8376" t="s">
        <v>4967</v>
      </c>
      <c r="C8376" t="s">
        <v>4968</v>
      </c>
      <c r="D8376" t="s">
        <v>90</v>
      </c>
      <c r="E8376" t="s">
        <v>21</v>
      </c>
      <c r="F8376" t="s">
        <v>235</v>
      </c>
      <c r="G8376" t="s">
        <v>236</v>
      </c>
      <c r="H8376">
        <v>10009</v>
      </c>
      <c r="I8376" t="s">
        <v>131</v>
      </c>
      <c r="J8376" t="s">
        <v>4444</v>
      </c>
      <c r="K8376" t="s">
        <v>62</v>
      </c>
      <c r="L8376" t="s">
        <v>142</v>
      </c>
      <c r="M8376" t="s">
        <v>4445</v>
      </c>
      <c r="N8376">
        <v>30.839999999999996</v>
      </c>
      <c r="O8376">
        <v>3</v>
      </c>
      <c r="P8376">
        <v>0</v>
      </c>
      <c r="Q8376">
        <v>6.1679999999999975</v>
      </c>
    </row>
    <row r="8377" spans="1:17" x14ac:dyDescent="0.3">
      <c r="A8377" t="s">
        <v>17</v>
      </c>
      <c r="B8377" t="s">
        <v>2073</v>
      </c>
      <c r="C8377" t="s">
        <v>2074</v>
      </c>
      <c r="D8377" t="s">
        <v>34</v>
      </c>
      <c r="E8377" t="s">
        <v>21</v>
      </c>
      <c r="F8377" t="s">
        <v>1320</v>
      </c>
      <c r="G8377" t="s">
        <v>46</v>
      </c>
      <c r="H8377">
        <v>32216</v>
      </c>
      <c r="I8377" t="s">
        <v>24</v>
      </c>
      <c r="J8377" t="s">
        <v>2263</v>
      </c>
      <c r="K8377" t="s">
        <v>62</v>
      </c>
      <c r="L8377" t="s">
        <v>142</v>
      </c>
      <c r="M8377" t="s">
        <v>2264</v>
      </c>
      <c r="N8377">
        <v>191.47200000000001</v>
      </c>
      <c r="O8377">
        <v>6</v>
      </c>
      <c r="P8377">
        <v>0.2</v>
      </c>
      <c r="Q8377">
        <v>40.687800000000003</v>
      </c>
    </row>
    <row r="8378" spans="1:17" x14ac:dyDescent="0.3">
      <c r="A8378" t="s">
        <v>1122</v>
      </c>
      <c r="B8378" t="s">
        <v>4957</v>
      </c>
      <c r="C8378" t="s">
        <v>4958</v>
      </c>
      <c r="D8378" t="s">
        <v>20</v>
      </c>
      <c r="E8378" t="s">
        <v>21</v>
      </c>
      <c r="F8378" t="s">
        <v>1078</v>
      </c>
      <c r="G8378" t="s">
        <v>92</v>
      </c>
      <c r="H8378">
        <v>78745</v>
      </c>
      <c r="I8378" t="s">
        <v>93</v>
      </c>
      <c r="J8378" t="s">
        <v>2263</v>
      </c>
      <c r="K8378" t="s">
        <v>62</v>
      </c>
      <c r="L8378" t="s">
        <v>142</v>
      </c>
      <c r="M8378" t="s">
        <v>2264</v>
      </c>
      <c r="N8378">
        <v>95.736000000000004</v>
      </c>
      <c r="O8378">
        <v>3</v>
      </c>
      <c r="P8378">
        <v>0.2</v>
      </c>
      <c r="Q8378">
        <v>20.343900000000001</v>
      </c>
    </row>
    <row r="8379" spans="1:17" x14ac:dyDescent="0.3">
      <c r="A8379" t="s">
        <v>42</v>
      </c>
      <c r="B8379" t="s">
        <v>207</v>
      </c>
      <c r="C8379" t="s">
        <v>208</v>
      </c>
      <c r="D8379" t="s">
        <v>20</v>
      </c>
      <c r="E8379" t="s">
        <v>21</v>
      </c>
      <c r="F8379" t="s">
        <v>3558</v>
      </c>
      <c r="G8379" t="s">
        <v>224</v>
      </c>
      <c r="H8379">
        <v>46203</v>
      </c>
      <c r="I8379" t="s">
        <v>93</v>
      </c>
      <c r="J8379" t="s">
        <v>2263</v>
      </c>
      <c r="K8379" t="s">
        <v>62</v>
      </c>
      <c r="L8379" t="s">
        <v>142</v>
      </c>
      <c r="M8379" t="s">
        <v>2264</v>
      </c>
      <c r="N8379">
        <v>79.78</v>
      </c>
      <c r="O8379">
        <v>2</v>
      </c>
      <c r="P8379">
        <v>0</v>
      </c>
      <c r="Q8379">
        <v>29.518599999999999</v>
      </c>
    </row>
    <row r="8380" spans="1:17" x14ac:dyDescent="0.3">
      <c r="A8380" t="s">
        <v>17</v>
      </c>
      <c r="B8380" t="s">
        <v>4188</v>
      </c>
      <c r="C8380" t="s">
        <v>4189</v>
      </c>
      <c r="D8380" t="s">
        <v>34</v>
      </c>
      <c r="E8380" t="s">
        <v>21</v>
      </c>
      <c r="F8380" t="s">
        <v>35</v>
      </c>
      <c r="G8380" t="s">
        <v>36</v>
      </c>
      <c r="H8380">
        <v>90049</v>
      </c>
      <c r="I8380" t="s">
        <v>37</v>
      </c>
      <c r="J8380" t="s">
        <v>2263</v>
      </c>
      <c r="K8380" t="s">
        <v>62</v>
      </c>
      <c r="L8380" t="s">
        <v>142</v>
      </c>
      <c r="M8380" t="s">
        <v>2264</v>
      </c>
      <c r="N8380">
        <v>159.56</v>
      </c>
      <c r="O8380">
        <v>4</v>
      </c>
      <c r="P8380">
        <v>0</v>
      </c>
      <c r="Q8380">
        <v>59.037199999999999</v>
      </c>
    </row>
    <row r="8381" spans="1:17" x14ac:dyDescent="0.3">
      <c r="A8381" t="s">
        <v>166</v>
      </c>
      <c r="B8381" t="s">
        <v>1309</v>
      </c>
      <c r="C8381" t="s">
        <v>1310</v>
      </c>
      <c r="D8381" t="s">
        <v>90</v>
      </c>
      <c r="E8381" t="s">
        <v>21</v>
      </c>
      <c r="F8381" t="s">
        <v>705</v>
      </c>
      <c r="G8381" t="s">
        <v>400</v>
      </c>
      <c r="H8381">
        <v>80219</v>
      </c>
      <c r="I8381" t="s">
        <v>37</v>
      </c>
      <c r="J8381" t="s">
        <v>2263</v>
      </c>
      <c r="K8381" t="s">
        <v>62</v>
      </c>
      <c r="L8381" t="s">
        <v>142</v>
      </c>
      <c r="M8381" t="s">
        <v>2264</v>
      </c>
      <c r="N8381">
        <v>63.824000000000005</v>
      </c>
      <c r="O8381">
        <v>2</v>
      </c>
      <c r="P8381">
        <v>0.2</v>
      </c>
      <c r="Q8381">
        <v>13.562599999999998</v>
      </c>
    </row>
    <row r="8382" spans="1:17" x14ac:dyDescent="0.3">
      <c r="A8382" t="s">
        <v>17</v>
      </c>
      <c r="B8382" t="s">
        <v>1977</v>
      </c>
      <c r="C8382" t="s">
        <v>1978</v>
      </c>
      <c r="D8382" t="s">
        <v>90</v>
      </c>
      <c r="E8382" t="s">
        <v>21</v>
      </c>
      <c r="F8382" t="s">
        <v>163</v>
      </c>
      <c r="G8382" t="s">
        <v>92</v>
      </c>
      <c r="H8382">
        <v>77070</v>
      </c>
      <c r="I8382" t="s">
        <v>93</v>
      </c>
      <c r="J8382" t="s">
        <v>2263</v>
      </c>
      <c r="K8382" t="s">
        <v>62</v>
      </c>
      <c r="L8382" t="s">
        <v>142</v>
      </c>
      <c r="M8382" t="s">
        <v>2264</v>
      </c>
      <c r="N8382">
        <v>159.56</v>
      </c>
      <c r="O8382">
        <v>5</v>
      </c>
      <c r="P8382">
        <v>0.2</v>
      </c>
      <c r="Q8382">
        <v>33.906499999999994</v>
      </c>
    </row>
    <row r="8383" spans="1:17" x14ac:dyDescent="0.3">
      <c r="A8383" t="s">
        <v>17</v>
      </c>
      <c r="B8383" t="s">
        <v>2134</v>
      </c>
      <c r="C8383" t="s">
        <v>2135</v>
      </c>
      <c r="D8383" t="s">
        <v>34</v>
      </c>
      <c r="E8383" t="s">
        <v>21</v>
      </c>
      <c r="F8383" t="s">
        <v>3558</v>
      </c>
      <c r="G8383" t="s">
        <v>224</v>
      </c>
      <c r="H8383">
        <v>46203</v>
      </c>
      <c r="I8383" t="s">
        <v>93</v>
      </c>
      <c r="J8383" t="s">
        <v>2263</v>
      </c>
      <c r="K8383" t="s">
        <v>62</v>
      </c>
      <c r="L8383" t="s">
        <v>142</v>
      </c>
      <c r="M8383" t="s">
        <v>2264</v>
      </c>
      <c r="N8383">
        <v>39.89</v>
      </c>
      <c r="O8383">
        <v>1</v>
      </c>
      <c r="P8383">
        <v>0</v>
      </c>
      <c r="Q8383">
        <v>14.7593</v>
      </c>
    </row>
    <row r="8384" spans="1:17" x14ac:dyDescent="0.3">
      <c r="A8384" t="s">
        <v>42</v>
      </c>
      <c r="B8384" t="s">
        <v>385</v>
      </c>
      <c r="C8384" t="s">
        <v>386</v>
      </c>
      <c r="D8384" t="s">
        <v>90</v>
      </c>
      <c r="E8384" t="s">
        <v>21</v>
      </c>
      <c r="F8384" t="s">
        <v>269</v>
      </c>
      <c r="G8384" t="s">
        <v>187</v>
      </c>
      <c r="H8384">
        <v>60610</v>
      </c>
      <c r="I8384" t="s">
        <v>93</v>
      </c>
      <c r="J8384" t="s">
        <v>389</v>
      </c>
      <c r="K8384" t="s">
        <v>62</v>
      </c>
      <c r="L8384" t="s">
        <v>142</v>
      </c>
      <c r="M8384" t="s">
        <v>390</v>
      </c>
      <c r="N8384">
        <v>95.976000000000013</v>
      </c>
      <c r="O8384">
        <v>3</v>
      </c>
      <c r="P8384">
        <v>0.2</v>
      </c>
      <c r="Q8384">
        <v>-10.797300000000011</v>
      </c>
    </row>
    <row r="8385" spans="1:17" x14ac:dyDescent="0.3">
      <c r="A8385" t="s">
        <v>42</v>
      </c>
      <c r="B8385" t="s">
        <v>698</v>
      </c>
      <c r="C8385" t="s">
        <v>699</v>
      </c>
      <c r="D8385" t="s">
        <v>20</v>
      </c>
      <c r="E8385" t="s">
        <v>21</v>
      </c>
      <c r="F8385" t="s">
        <v>3249</v>
      </c>
      <c r="G8385" t="s">
        <v>275</v>
      </c>
      <c r="H8385">
        <v>85301</v>
      </c>
      <c r="I8385" t="s">
        <v>37</v>
      </c>
      <c r="J8385" t="s">
        <v>389</v>
      </c>
      <c r="K8385" t="s">
        <v>62</v>
      </c>
      <c r="L8385" t="s">
        <v>142</v>
      </c>
      <c r="M8385" t="s">
        <v>390</v>
      </c>
      <c r="N8385">
        <v>95.976000000000013</v>
      </c>
      <c r="O8385">
        <v>3</v>
      </c>
      <c r="P8385">
        <v>0.2</v>
      </c>
      <c r="Q8385">
        <v>-10.797300000000011</v>
      </c>
    </row>
    <row r="8386" spans="1:17" x14ac:dyDescent="0.3">
      <c r="A8386" t="s">
        <v>42</v>
      </c>
      <c r="B8386" t="s">
        <v>3902</v>
      </c>
      <c r="C8386" t="s">
        <v>3903</v>
      </c>
      <c r="D8386" t="s">
        <v>20</v>
      </c>
      <c r="E8386" t="s">
        <v>21</v>
      </c>
      <c r="F8386" t="s">
        <v>528</v>
      </c>
      <c r="G8386" t="s">
        <v>36</v>
      </c>
      <c r="H8386">
        <v>91104</v>
      </c>
      <c r="I8386" t="s">
        <v>37</v>
      </c>
      <c r="J8386" t="s">
        <v>389</v>
      </c>
      <c r="K8386" t="s">
        <v>62</v>
      </c>
      <c r="L8386" t="s">
        <v>142</v>
      </c>
      <c r="M8386" t="s">
        <v>390</v>
      </c>
      <c r="N8386">
        <v>199.95000000000002</v>
      </c>
      <c r="O8386">
        <v>5</v>
      </c>
      <c r="P8386">
        <v>0</v>
      </c>
      <c r="Q8386">
        <v>21.994499999999988</v>
      </c>
    </row>
    <row r="8387" spans="1:17" x14ac:dyDescent="0.3">
      <c r="A8387" t="s">
        <v>42</v>
      </c>
      <c r="B8387" t="s">
        <v>1264</v>
      </c>
      <c r="C8387" t="s">
        <v>1265</v>
      </c>
      <c r="D8387" t="s">
        <v>20</v>
      </c>
      <c r="E8387" t="s">
        <v>21</v>
      </c>
      <c r="F8387" t="s">
        <v>235</v>
      </c>
      <c r="G8387" t="s">
        <v>236</v>
      </c>
      <c r="H8387">
        <v>10009</v>
      </c>
      <c r="I8387" t="s">
        <v>131</v>
      </c>
      <c r="J8387" t="s">
        <v>389</v>
      </c>
      <c r="K8387" t="s">
        <v>62</v>
      </c>
      <c r="L8387" t="s">
        <v>142</v>
      </c>
      <c r="M8387" t="s">
        <v>390</v>
      </c>
      <c r="N8387">
        <v>199.95000000000002</v>
      </c>
      <c r="O8387">
        <v>5</v>
      </c>
      <c r="P8387">
        <v>0</v>
      </c>
      <c r="Q8387">
        <v>21.994499999999988</v>
      </c>
    </row>
    <row r="8388" spans="1:17" x14ac:dyDescent="0.3">
      <c r="A8388" t="s">
        <v>17</v>
      </c>
      <c r="B8388" t="s">
        <v>1203</v>
      </c>
      <c r="C8388" t="s">
        <v>1204</v>
      </c>
      <c r="D8388" t="s">
        <v>34</v>
      </c>
      <c r="E8388" t="s">
        <v>21</v>
      </c>
      <c r="F8388" t="s">
        <v>3410</v>
      </c>
      <c r="G8388" t="s">
        <v>92</v>
      </c>
      <c r="H8388">
        <v>79907</v>
      </c>
      <c r="I8388" t="s">
        <v>93</v>
      </c>
      <c r="J8388" t="s">
        <v>389</v>
      </c>
      <c r="K8388" t="s">
        <v>62</v>
      </c>
      <c r="L8388" t="s">
        <v>142</v>
      </c>
      <c r="M8388" t="s">
        <v>390</v>
      </c>
      <c r="N8388">
        <v>95.976000000000013</v>
      </c>
      <c r="O8388">
        <v>3</v>
      </c>
      <c r="P8388">
        <v>0.2</v>
      </c>
      <c r="Q8388">
        <v>-10.797300000000011</v>
      </c>
    </row>
    <row r="8389" spans="1:17" x14ac:dyDescent="0.3">
      <c r="A8389" t="s">
        <v>1122</v>
      </c>
      <c r="B8389" t="s">
        <v>1665</v>
      </c>
      <c r="C8389" t="s">
        <v>1666</v>
      </c>
      <c r="D8389" t="s">
        <v>20</v>
      </c>
      <c r="E8389" t="s">
        <v>21</v>
      </c>
      <c r="F8389" t="s">
        <v>3767</v>
      </c>
      <c r="G8389" t="s">
        <v>85</v>
      </c>
      <c r="H8389">
        <v>99207</v>
      </c>
      <c r="I8389" t="s">
        <v>37</v>
      </c>
      <c r="J8389" t="s">
        <v>389</v>
      </c>
      <c r="K8389" t="s">
        <v>62</v>
      </c>
      <c r="L8389" t="s">
        <v>142</v>
      </c>
      <c r="M8389" t="s">
        <v>390</v>
      </c>
      <c r="N8389">
        <v>239.94</v>
      </c>
      <c r="O8389">
        <v>6</v>
      </c>
      <c r="P8389">
        <v>0</v>
      </c>
      <c r="Q8389">
        <v>26.393399999999986</v>
      </c>
    </row>
    <row r="8390" spans="1:17" x14ac:dyDescent="0.3">
      <c r="A8390" t="s">
        <v>42</v>
      </c>
      <c r="B8390" t="s">
        <v>1305</v>
      </c>
      <c r="C8390" t="s">
        <v>1306</v>
      </c>
      <c r="D8390" t="s">
        <v>34</v>
      </c>
      <c r="E8390" t="s">
        <v>21</v>
      </c>
      <c r="F8390" t="s">
        <v>1370</v>
      </c>
      <c r="G8390" t="s">
        <v>568</v>
      </c>
      <c r="H8390">
        <v>73071</v>
      </c>
      <c r="I8390" t="s">
        <v>93</v>
      </c>
      <c r="J8390" t="s">
        <v>1371</v>
      </c>
      <c r="K8390" t="s">
        <v>62</v>
      </c>
      <c r="L8390" t="s">
        <v>142</v>
      </c>
      <c r="M8390" t="s">
        <v>1372</v>
      </c>
      <c r="N8390">
        <v>63.88</v>
      </c>
      <c r="O8390">
        <v>4</v>
      </c>
      <c r="P8390">
        <v>0</v>
      </c>
      <c r="Q8390">
        <v>24.913200000000003</v>
      </c>
    </row>
    <row r="8391" spans="1:17" x14ac:dyDescent="0.3">
      <c r="A8391" t="s">
        <v>166</v>
      </c>
      <c r="B8391" t="s">
        <v>2213</v>
      </c>
      <c r="C8391" t="s">
        <v>2214</v>
      </c>
      <c r="D8391" t="s">
        <v>34</v>
      </c>
      <c r="E8391" t="s">
        <v>21</v>
      </c>
      <c r="F8391" t="s">
        <v>2167</v>
      </c>
      <c r="G8391" t="s">
        <v>101</v>
      </c>
      <c r="H8391">
        <v>53209</v>
      </c>
      <c r="I8391" t="s">
        <v>93</v>
      </c>
      <c r="J8391" t="s">
        <v>1371</v>
      </c>
      <c r="K8391" t="s">
        <v>62</v>
      </c>
      <c r="L8391" t="s">
        <v>142</v>
      </c>
      <c r="M8391" t="s">
        <v>1372</v>
      </c>
      <c r="N8391">
        <v>143.73000000000002</v>
      </c>
      <c r="O8391">
        <v>9</v>
      </c>
      <c r="P8391">
        <v>0</v>
      </c>
      <c r="Q8391">
        <v>56.054700000000011</v>
      </c>
    </row>
    <row r="8392" spans="1:17" x14ac:dyDescent="0.3">
      <c r="A8392" t="s">
        <v>17</v>
      </c>
      <c r="B8392" t="s">
        <v>4037</v>
      </c>
      <c r="C8392" t="s">
        <v>4038</v>
      </c>
      <c r="D8392" t="s">
        <v>20</v>
      </c>
      <c r="E8392" t="s">
        <v>21</v>
      </c>
      <c r="F8392" t="s">
        <v>4039</v>
      </c>
      <c r="G8392" t="s">
        <v>523</v>
      </c>
      <c r="H8392">
        <v>63116</v>
      </c>
      <c r="I8392" t="s">
        <v>93</v>
      </c>
      <c r="J8392" t="s">
        <v>1371</v>
      </c>
      <c r="K8392" t="s">
        <v>62</v>
      </c>
      <c r="L8392" t="s">
        <v>142</v>
      </c>
      <c r="M8392" t="s">
        <v>1372</v>
      </c>
      <c r="N8392">
        <v>111.79</v>
      </c>
      <c r="O8392">
        <v>7</v>
      </c>
      <c r="P8392">
        <v>0</v>
      </c>
      <c r="Q8392">
        <v>43.598100000000002</v>
      </c>
    </row>
    <row r="8393" spans="1:17" x14ac:dyDescent="0.3">
      <c r="A8393" t="s">
        <v>42</v>
      </c>
      <c r="B8393" t="s">
        <v>3327</v>
      </c>
      <c r="C8393" t="s">
        <v>3328</v>
      </c>
      <c r="D8393" t="s">
        <v>20</v>
      </c>
      <c r="E8393" t="s">
        <v>21</v>
      </c>
      <c r="F8393" t="s">
        <v>5782</v>
      </c>
      <c r="G8393" t="s">
        <v>36</v>
      </c>
      <c r="H8393">
        <v>95351</v>
      </c>
      <c r="I8393" t="s">
        <v>37</v>
      </c>
      <c r="J8393" t="s">
        <v>1371</v>
      </c>
      <c r="K8393" t="s">
        <v>62</v>
      </c>
      <c r="L8393" t="s">
        <v>142</v>
      </c>
      <c r="M8393" t="s">
        <v>1372</v>
      </c>
      <c r="N8393">
        <v>111.79</v>
      </c>
      <c r="O8393">
        <v>7</v>
      </c>
      <c r="P8393">
        <v>0</v>
      </c>
      <c r="Q8393">
        <v>43.598100000000002</v>
      </c>
    </row>
    <row r="8394" spans="1:17" x14ac:dyDescent="0.3">
      <c r="A8394" t="s">
        <v>42</v>
      </c>
      <c r="B8394" t="s">
        <v>2699</v>
      </c>
      <c r="C8394" t="s">
        <v>2700</v>
      </c>
      <c r="D8394" t="s">
        <v>90</v>
      </c>
      <c r="E8394" t="s">
        <v>21</v>
      </c>
      <c r="F8394" t="s">
        <v>5668</v>
      </c>
      <c r="G8394" t="s">
        <v>1084</v>
      </c>
      <c r="H8394">
        <v>2138</v>
      </c>
      <c r="I8394" t="s">
        <v>131</v>
      </c>
      <c r="J8394" t="s">
        <v>1371</v>
      </c>
      <c r="K8394" t="s">
        <v>62</v>
      </c>
      <c r="L8394" t="s">
        <v>142</v>
      </c>
      <c r="M8394" t="s">
        <v>1372</v>
      </c>
      <c r="N8394">
        <v>63.88</v>
      </c>
      <c r="O8394">
        <v>4</v>
      </c>
      <c r="P8394">
        <v>0</v>
      </c>
      <c r="Q8394">
        <v>24.913200000000003</v>
      </c>
    </row>
    <row r="8395" spans="1:17" x14ac:dyDescent="0.3">
      <c r="A8395" t="s">
        <v>42</v>
      </c>
      <c r="B8395" t="s">
        <v>1816</v>
      </c>
      <c r="C8395" t="s">
        <v>1817</v>
      </c>
      <c r="D8395" t="s">
        <v>20</v>
      </c>
      <c r="E8395" t="s">
        <v>21</v>
      </c>
      <c r="F8395" t="s">
        <v>112</v>
      </c>
      <c r="G8395" t="s">
        <v>36</v>
      </c>
      <c r="H8395">
        <v>94122</v>
      </c>
      <c r="I8395" t="s">
        <v>37</v>
      </c>
      <c r="J8395" t="s">
        <v>1371</v>
      </c>
      <c r="K8395" t="s">
        <v>62</v>
      </c>
      <c r="L8395" t="s">
        <v>142</v>
      </c>
      <c r="M8395" t="s">
        <v>1372</v>
      </c>
      <c r="N8395">
        <v>223.58</v>
      </c>
      <c r="O8395">
        <v>14</v>
      </c>
      <c r="P8395">
        <v>0</v>
      </c>
      <c r="Q8395">
        <v>87.196200000000005</v>
      </c>
    </row>
    <row r="8396" spans="1:17" x14ac:dyDescent="0.3">
      <c r="A8396" t="s">
        <v>1122</v>
      </c>
      <c r="B8396" t="s">
        <v>2160</v>
      </c>
      <c r="C8396" t="s">
        <v>2161</v>
      </c>
      <c r="D8396" t="s">
        <v>20</v>
      </c>
      <c r="E8396" t="s">
        <v>21</v>
      </c>
      <c r="F8396" t="s">
        <v>2162</v>
      </c>
      <c r="G8396" t="s">
        <v>36</v>
      </c>
      <c r="H8396">
        <v>92704</v>
      </c>
      <c r="I8396" t="s">
        <v>37</v>
      </c>
      <c r="J8396" t="s">
        <v>2163</v>
      </c>
      <c r="K8396" t="s">
        <v>62</v>
      </c>
      <c r="L8396" t="s">
        <v>142</v>
      </c>
      <c r="M8396" t="s">
        <v>2164</v>
      </c>
      <c r="N8396">
        <v>1399.93</v>
      </c>
      <c r="O8396">
        <v>7</v>
      </c>
      <c r="P8396">
        <v>0</v>
      </c>
      <c r="Q8396">
        <v>601.96990000000005</v>
      </c>
    </row>
    <row r="8397" spans="1:17" x14ac:dyDescent="0.3">
      <c r="A8397" t="s">
        <v>42</v>
      </c>
      <c r="B8397" t="s">
        <v>776</v>
      </c>
      <c r="C8397" t="s">
        <v>777</v>
      </c>
      <c r="D8397" t="s">
        <v>20</v>
      </c>
      <c r="E8397" t="s">
        <v>21</v>
      </c>
      <c r="F8397" t="s">
        <v>235</v>
      </c>
      <c r="G8397" t="s">
        <v>236</v>
      </c>
      <c r="H8397">
        <v>10011</v>
      </c>
      <c r="I8397" t="s">
        <v>131</v>
      </c>
      <c r="J8397" t="s">
        <v>2163</v>
      </c>
      <c r="K8397" t="s">
        <v>62</v>
      </c>
      <c r="L8397" t="s">
        <v>142</v>
      </c>
      <c r="M8397" t="s">
        <v>2164</v>
      </c>
      <c r="N8397">
        <v>1399.93</v>
      </c>
      <c r="O8397">
        <v>7</v>
      </c>
      <c r="P8397">
        <v>0</v>
      </c>
      <c r="Q8397">
        <v>601.96990000000005</v>
      </c>
    </row>
    <row r="8398" spans="1:17" x14ac:dyDescent="0.3">
      <c r="A8398" t="s">
        <v>42</v>
      </c>
      <c r="B8398" t="s">
        <v>4546</v>
      </c>
      <c r="C8398" t="s">
        <v>4547</v>
      </c>
      <c r="D8398" t="s">
        <v>20</v>
      </c>
      <c r="E8398" t="s">
        <v>21</v>
      </c>
      <c r="F8398" t="s">
        <v>84</v>
      </c>
      <c r="G8398" t="s">
        <v>85</v>
      </c>
      <c r="H8398">
        <v>98105</v>
      </c>
      <c r="I8398" t="s">
        <v>37</v>
      </c>
      <c r="J8398" t="s">
        <v>2163</v>
      </c>
      <c r="K8398" t="s">
        <v>62</v>
      </c>
      <c r="L8398" t="s">
        <v>142</v>
      </c>
      <c r="M8398" t="s">
        <v>2164</v>
      </c>
      <c r="N8398">
        <v>799.96</v>
      </c>
      <c r="O8398">
        <v>4</v>
      </c>
      <c r="P8398">
        <v>0</v>
      </c>
      <c r="Q8398">
        <v>343.98280000000005</v>
      </c>
    </row>
    <row r="8399" spans="1:17" x14ac:dyDescent="0.3">
      <c r="A8399" t="s">
        <v>17</v>
      </c>
      <c r="B8399" t="s">
        <v>4967</v>
      </c>
      <c r="C8399" t="s">
        <v>4968</v>
      </c>
      <c r="D8399" t="s">
        <v>90</v>
      </c>
      <c r="E8399" t="s">
        <v>21</v>
      </c>
      <c r="F8399" t="s">
        <v>290</v>
      </c>
      <c r="G8399" t="s">
        <v>1292</v>
      </c>
      <c r="H8399">
        <v>39212</v>
      </c>
      <c r="I8399" t="s">
        <v>24</v>
      </c>
      <c r="J8399" t="s">
        <v>2163</v>
      </c>
      <c r="K8399" t="s">
        <v>62</v>
      </c>
      <c r="L8399" t="s">
        <v>142</v>
      </c>
      <c r="M8399" t="s">
        <v>2164</v>
      </c>
      <c r="N8399">
        <v>599.97</v>
      </c>
      <c r="O8399">
        <v>3</v>
      </c>
      <c r="P8399">
        <v>0</v>
      </c>
      <c r="Q8399">
        <v>257.98710000000005</v>
      </c>
    </row>
    <row r="8400" spans="1:17" x14ac:dyDescent="0.3">
      <c r="A8400" t="s">
        <v>1122</v>
      </c>
      <c r="B8400" t="s">
        <v>1466</v>
      </c>
      <c r="C8400" t="s">
        <v>1467</v>
      </c>
      <c r="D8400" t="s">
        <v>20</v>
      </c>
      <c r="E8400" t="s">
        <v>21</v>
      </c>
      <c r="F8400" t="s">
        <v>112</v>
      </c>
      <c r="G8400" t="s">
        <v>36</v>
      </c>
      <c r="H8400">
        <v>94109</v>
      </c>
      <c r="I8400" t="s">
        <v>37</v>
      </c>
      <c r="J8400" t="s">
        <v>2163</v>
      </c>
      <c r="K8400" t="s">
        <v>62</v>
      </c>
      <c r="L8400" t="s">
        <v>142</v>
      </c>
      <c r="M8400" t="s">
        <v>2164</v>
      </c>
      <c r="N8400">
        <v>199.99</v>
      </c>
      <c r="O8400">
        <v>1</v>
      </c>
      <c r="P8400">
        <v>0</v>
      </c>
      <c r="Q8400">
        <v>85.995700000000014</v>
      </c>
    </row>
    <row r="8401" spans="1:17" x14ac:dyDescent="0.3">
      <c r="A8401" t="s">
        <v>42</v>
      </c>
      <c r="B8401" t="s">
        <v>5636</v>
      </c>
      <c r="C8401" t="s">
        <v>5637</v>
      </c>
      <c r="D8401" t="s">
        <v>20</v>
      </c>
      <c r="E8401" t="s">
        <v>21</v>
      </c>
      <c r="F8401" t="s">
        <v>1476</v>
      </c>
      <c r="G8401" t="s">
        <v>1477</v>
      </c>
      <c r="H8401">
        <v>72701</v>
      </c>
      <c r="I8401" t="s">
        <v>24</v>
      </c>
      <c r="J8401" t="s">
        <v>2163</v>
      </c>
      <c r="K8401" t="s">
        <v>62</v>
      </c>
      <c r="L8401" t="s">
        <v>142</v>
      </c>
      <c r="M8401" t="s">
        <v>2164</v>
      </c>
      <c r="N8401">
        <v>399.98</v>
      </c>
      <c r="O8401">
        <v>2</v>
      </c>
      <c r="P8401">
        <v>0</v>
      </c>
      <c r="Q8401">
        <v>171.99140000000003</v>
      </c>
    </row>
    <row r="8402" spans="1:17" x14ac:dyDescent="0.3">
      <c r="A8402" t="s">
        <v>17</v>
      </c>
      <c r="B8402" t="s">
        <v>4186</v>
      </c>
      <c r="C8402" t="s">
        <v>4187</v>
      </c>
      <c r="D8402" t="s">
        <v>90</v>
      </c>
      <c r="E8402" t="s">
        <v>21</v>
      </c>
      <c r="F8402" t="s">
        <v>129</v>
      </c>
      <c r="G8402" t="s">
        <v>130</v>
      </c>
      <c r="H8402">
        <v>19134</v>
      </c>
      <c r="I8402" t="s">
        <v>131</v>
      </c>
      <c r="J8402" t="s">
        <v>2163</v>
      </c>
      <c r="K8402" t="s">
        <v>62</v>
      </c>
      <c r="L8402" t="s">
        <v>142</v>
      </c>
      <c r="M8402" t="s">
        <v>2164</v>
      </c>
      <c r="N8402">
        <v>319.98400000000004</v>
      </c>
      <c r="O8402">
        <v>2</v>
      </c>
      <c r="P8402">
        <v>0.2</v>
      </c>
      <c r="Q8402">
        <v>91.995400000000018</v>
      </c>
    </row>
    <row r="8403" spans="1:17" x14ac:dyDescent="0.3">
      <c r="A8403" t="s">
        <v>17</v>
      </c>
      <c r="B8403" t="s">
        <v>1940</v>
      </c>
      <c r="C8403" t="s">
        <v>1941</v>
      </c>
      <c r="D8403" t="s">
        <v>20</v>
      </c>
      <c r="E8403" t="s">
        <v>21</v>
      </c>
      <c r="F8403" t="s">
        <v>1234</v>
      </c>
      <c r="G8403" t="s">
        <v>46</v>
      </c>
      <c r="H8403">
        <v>33180</v>
      </c>
      <c r="I8403" t="s">
        <v>24</v>
      </c>
      <c r="J8403" t="s">
        <v>5058</v>
      </c>
      <c r="K8403" t="s">
        <v>62</v>
      </c>
      <c r="L8403" t="s">
        <v>142</v>
      </c>
      <c r="M8403" t="s">
        <v>5059</v>
      </c>
      <c r="N8403">
        <v>335.94400000000002</v>
      </c>
      <c r="O8403">
        <v>7</v>
      </c>
      <c r="P8403">
        <v>0.2</v>
      </c>
      <c r="Q8403">
        <v>41.992999999999995</v>
      </c>
    </row>
    <row r="8404" spans="1:17" x14ac:dyDescent="0.3">
      <c r="A8404" t="s">
        <v>17</v>
      </c>
      <c r="B8404" t="s">
        <v>4667</v>
      </c>
      <c r="C8404" t="s">
        <v>4668</v>
      </c>
      <c r="D8404" t="s">
        <v>20</v>
      </c>
      <c r="E8404" t="s">
        <v>21</v>
      </c>
      <c r="F8404" t="s">
        <v>35</v>
      </c>
      <c r="G8404" t="s">
        <v>36</v>
      </c>
      <c r="H8404">
        <v>90008</v>
      </c>
      <c r="I8404" t="s">
        <v>37</v>
      </c>
      <c r="J8404" t="s">
        <v>5058</v>
      </c>
      <c r="K8404" t="s">
        <v>62</v>
      </c>
      <c r="L8404" t="s">
        <v>142</v>
      </c>
      <c r="M8404" t="s">
        <v>5059</v>
      </c>
      <c r="N8404">
        <v>119.98</v>
      </c>
      <c r="O8404">
        <v>2</v>
      </c>
      <c r="P8404">
        <v>0</v>
      </c>
      <c r="Q8404">
        <v>35.994</v>
      </c>
    </row>
    <row r="8405" spans="1:17" x14ac:dyDescent="0.3">
      <c r="A8405" t="s">
        <v>42</v>
      </c>
      <c r="B8405" t="s">
        <v>88</v>
      </c>
      <c r="C8405" t="s">
        <v>89</v>
      </c>
      <c r="D8405" t="s">
        <v>90</v>
      </c>
      <c r="E8405" t="s">
        <v>21</v>
      </c>
      <c r="F8405" t="s">
        <v>1141</v>
      </c>
      <c r="G8405" t="s">
        <v>275</v>
      </c>
      <c r="H8405">
        <v>85705</v>
      </c>
      <c r="I8405" t="s">
        <v>37</v>
      </c>
      <c r="J8405" t="s">
        <v>5058</v>
      </c>
      <c r="K8405" t="s">
        <v>62</v>
      </c>
      <c r="L8405" t="s">
        <v>142</v>
      </c>
      <c r="M8405" t="s">
        <v>5059</v>
      </c>
      <c r="N8405">
        <v>95.984000000000009</v>
      </c>
      <c r="O8405">
        <v>2</v>
      </c>
      <c r="P8405">
        <v>0.2</v>
      </c>
      <c r="Q8405">
        <v>11.997999999999998</v>
      </c>
    </row>
    <row r="8406" spans="1:17" x14ac:dyDescent="0.3">
      <c r="A8406" t="s">
        <v>42</v>
      </c>
      <c r="B8406" t="s">
        <v>1026</v>
      </c>
      <c r="C8406" t="s">
        <v>1027</v>
      </c>
      <c r="D8406" t="s">
        <v>34</v>
      </c>
      <c r="E8406" t="s">
        <v>21</v>
      </c>
      <c r="F8406" t="s">
        <v>1028</v>
      </c>
      <c r="G8406" t="s">
        <v>36</v>
      </c>
      <c r="H8406">
        <v>92345</v>
      </c>
      <c r="I8406" t="s">
        <v>37</v>
      </c>
      <c r="J8406" t="s">
        <v>1029</v>
      </c>
      <c r="K8406" t="s">
        <v>62</v>
      </c>
      <c r="L8406" t="s">
        <v>142</v>
      </c>
      <c r="M8406" t="s">
        <v>1030</v>
      </c>
      <c r="N8406">
        <v>99.99</v>
      </c>
      <c r="O8406">
        <v>1</v>
      </c>
      <c r="P8406">
        <v>0</v>
      </c>
      <c r="Q8406">
        <v>34.996499999999997</v>
      </c>
    </row>
    <row r="8407" spans="1:17" x14ac:dyDescent="0.3">
      <c r="A8407" t="s">
        <v>42</v>
      </c>
      <c r="B8407" t="s">
        <v>2451</v>
      </c>
      <c r="C8407" t="s">
        <v>2452</v>
      </c>
      <c r="D8407" t="s">
        <v>34</v>
      </c>
      <c r="E8407" t="s">
        <v>21</v>
      </c>
      <c r="F8407" t="s">
        <v>112</v>
      </c>
      <c r="G8407" t="s">
        <v>36</v>
      </c>
      <c r="H8407">
        <v>94110</v>
      </c>
      <c r="I8407" t="s">
        <v>37</v>
      </c>
      <c r="J8407" t="s">
        <v>1029</v>
      </c>
      <c r="K8407" t="s">
        <v>62</v>
      </c>
      <c r="L8407" t="s">
        <v>142</v>
      </c>
      <c r="M8407" t="s">
        <v>1030</v>
      </c>
      <c r="N8407">
        <v>199.98</v>
      </c>
      <c r="O8407">
        <v>2</v>
      </c>
      <c r="P8407">
        <v>0</v>
      </c>
      <c r="Q8407">
        <v>69.992999999999995</v>
      </c>
    </row>
    <row r="8408" spans="1:17" x14ac:dyDescent="0.3">
      <c r="A8408" t="s">
        <v>42</v>
      </c>
      <c r="B8408" t="s">
        <v>1989</v>
      </c>
      <c r="C8408" t="s">
        <v>1990</v>
      </c>
      <c r="D8408" t="s">
        <v>34</v>
      </c>
      <c r="E8408" t="s">
        <v>21</v>
      </c>
      <c r="F8408" t="s">
        <v>5341</v>
      </c>
      <c r="G8408" t="s">
        <v>101</v>
      </c>
      <c r="H8408">
        <v>54601</v>
      </c>
      <c r="I8408" t="s">
        <v>93</v>
      </c>
      <c r="J8408" t="s">
        <v>1029</v>
      </c>
      <c r="K8408" t="s">
        <v>62</v>
      </c>
      <c r="L8408" t="s">
        <v>142</v>
      </c>
      <c r="M8408" t="s">
        <v>1030</v>
      </c>
      <c r="N8408">
        <v>499.95</v>
      </c>
      <c r="O8408">
        <v>5</v>
      </c>
      <c r="P8408">
        <v>0</v>
      </c>
      <c r="Q8408">
        <v>174.98249999999999</v>
      </c>
    </row>
    <row r="8409" spans="1:17" x14ac:dyDescent="0.3">
      <c r="A8409" t="s">
        <v>42</v>
      </c>
      <c r="B8409" t="s">
        <v>1013</v>
      </c>
      <c r="C8409" t="s">
        <v>1014</v>
      </c>
      <c r="D8409" t="s">
        <v>90</v>
      </c>
      <c r="E8409" t="s">
        <v>21</v>
      </c>
      <c r="F8409" t="s">
        <v>77</v>
      </c>
      <c r="G8409" t="s">
        <v>36</v>
      </c>
      <c r="H8409">
        <v>94521</v>
      </c>
      <c r="I8409" t="s">
        <v>37</v>
      </c>
      <c r="J8409" t="s">
        <v>1029</v>
      </c>
      <c r="K8409" t="s">
        <v>62</v>
      </c>
      <c r="L8409" t="s">
        <v>142</v>
      </c>
      <c r="M8409" t="s">
        <v>1030</v>
      </c>
      <c r="N8409">
        <v>399.96</v>
      </c>
      <c r="O8409">
        <v>4</v>
      </c>
      <c r="P8409">
        <v>0</v>
      </c>
      <c r="Q8409">
        <v>139.98599999999999</v>
      </c>
    </row>
    <row r="8410" spans="1:17" x14ac:dyDescent="0.3">
      <c r="A8410" t="s">
        <v>17</v>
      </c>
      <c r="B8410" t="s">
        <v>3667</v>
      </c>
      <c r="C8410" t="s">
        <v>3668</v>
      </c>
      <c r="D8410" t="s">
        <v>20</v>
      </c>
      <c r="E8410" t="s">
        <v>21</v>
      </c>
      <c r="F8410" t="s">
        <v>315</v>
      </c>
      <c r="G8410" t="s">
        <v>187</v>
      </c>
      <c r="H8410">
        <v>62521</v>
      </c>
      <c r="I8410" t="s">
        <v>93</v>
      </c>
      <c r="J8410" t="s">
        <v>1029</v>
      </c>
      <c r="K8410" t="s">
        <v>62</v>
      </c>
      <c r="L8410" t="s">
        <v>142</v>
      </c>
      <c r="M8410" t="s">
        <v>1030</v>
      </c>
      <c r="N8410">
        <v>479.952</v>
      </c>
      <c r="O8410">
        <v>6</v>
      </c>
      <c r="P8410">
        <v>0.2</v>
      </c>
      <c r="Q8410">
        <v>89.990999999999985</v>
      </c>
    </row>
    <row r="8411" spans="1:17" x14ac:dyDescent="0.3">
      <c r="A8411" t="s">
        <v>1122</v>
      </c>
      <c r="B8411" t="s">
        <v>986</v>
      </c>
      <c r="C8411" t="s">
        <v>987</v>
      </c>
      <c r="D8411" t="s">
        <v>34</v>
      </c>
      <c r="E8411" t="s">
        <v>21</v>
      </c>
      <c r="F8411" t="s">
        <v>129</v>
      </c>
      <c r="G8411" t="s">
        <v>130</v>
      </c>
      <c r="H8411">
        <v>19120</v>
      </c>
      <c r="I8411" t="s">
        <v>131</v>
      </c>
      <c r="J8411" t="s">
        <v>1029</v>
      </c>
      <c r="K8411" t="s">
        <v>62</v>
      </c>
      <c r="L8411" t="s">
        <v>142</v>
      </c>
      <c r="M8411" t="s">
        <v>1030</v>
      </c>
      <c r="N8411">
        <v>1119.8880000000001</v>
      </c>
      <c r="O8411">
        <v>14</v>
      </c>
      <c r="P8411">
        <v>0.2</v>
      </c>
      <c r="Q8411">
        <v>209.97899999999993</v>
      </c>
    </row>
    <row r="8412" spans="1:17" x14ac:dyDescent="0.3">
      <c r="A8412" t="s">
        <v>42</v>
      </c>
      <c r="B8412" t="s">
        <v>144</v>
      </c>
      <c r="C8412" t="s">
        <v>145</v>
      </c>
      <c r="D8412" t="s">
        <v>20</v>
      </c>
      <c r="E8412" t="s">
        <v>21</v>
      </c>
      <c r="F8412" t="s">
        <v>368</v>
      </c>
      <c r="G8412" t="s">
        <v>369</v>
      </c>
      <c r="H8412">
        <v>97206</v>
      </c>
      <c r="I8412" t="s">
        <v>37</v>
      </c>
      <c r="J8412" t="s">
        <v>920</v>
      </c>
      <c r="K8412" t="s">
        <v>62</v>
      </c>
      <c r="L8412" t="s">
        <v>142</v>
      </c>
      <c r="M8412" t="s">
        <v>921</v>
      </c>
      <c r="N8412">
        <v>239.80000000000004</v>
      </c>
      <c r="O8412">
        <v>5</v>
      </c>
      <c r="P8412">
        <v>0.2</v>
      </c>
      <c r="Q8412">
        <v>47.959999999999987</v>
      </c>
    </row>
    <row r="8413" spans="1:17" x14ac:dyDescent="0.3">
      <c r="A8413" t="s">
        <v>42</v>
      </c>
      <c r="B8413" t="s">
        <v>3541</v>
      </c>
      <c r="C8413" t="s">
        <v>3542</v>
      </c>
      <c r="D8413" t="s">
        <v>20</v>
      </c>
      <c r="E8413" t="s">
        <v>21</v>
      </c>
      <c r="F8413" t="s">
        <v>112</v>
      </c>
      <c r="G8413" t="s">
        <v>36</v>
      </c>
      <c r="H8413">
        <v>94109</v>
      </c>
      <c r="I8413" t="s">
        <v>37</v>
      </c>
      <c r="J8413" t="s">
        <v>920</v>
      </c>
      <c r="K8413" t="s">
        <v>62</v>
      </c>
      <c r="L8413" t="s">
        <v>142</v>
      </c>
      <c r="M8413" t="s">
        <v>921</v>
      </c>
      <c r="N8413">
        <v>119.9</v>
      </c>
      <c r="O8413">
        <v>2</v>
      </c>
      <c r="P8413">
        <v>0</v>
      </c>
      <c r="Q8413">
        <v>43.164000000000001</v>
      </c>
    </row>
    <row r="8414" spans="1:17" x14ac:dyDescent="0.3">
      <c r="A8414" t="s">
        <v>42</v>
      </c>
      <c r="B8414" t="s">
        <v>1698</v>
      </c>
      <c r="C8414" t="s">
        <v>1699</v>
      </c>
      <c r="D8414" t="s">
        <v>20</v>
      </c>
      <c r="E8414" t="s">
        <v>21</v>
      </c>
      <c r="F8414" t="s">
        <v>163</v>
      </c>
      <c r="G8414" t="s">
        <v>92</v>
      </c>
      <c r="H8414">
        <v>77041</v>
      </c>
      <c r="I8414" t="s">
        <v>93</v>
      </c>
      <c r="J8414" t="s">
        <v>2843</v>
      </c>
      <c r="K8414" t="s">
        <v>62</v>
      </c>
      <c r="L8414" t="s">
        <v>142</v>
      </c>
      <c r="M8414" t="s">
        <v>2844</v>
      </c>
      <c r="N8414">
        <v>431.92800000000005</v>
      </c>
      <c r="O8414">
        <v>9</v>
      </c>
      <c r="P8414">
        <v>0.2</v>
      </c>
      <c r="Q8414">
        <v>64.789199999999951</v>
      </c>
    </row>
    <row r="8415" spans="1:17" x14ac:dyDescent="0.3">
      <c r="A8415" t="s">
        <v>17</v>
      </c>
      <c r="B8415" t="s">
        <v>3089</v>
      </c>
      <c r="C8415" t="s">
        <v>3090</v>
      </c>
      <c r="D8415" t="s">
        <v>20</v>
      </c>
      <c r="E8415" t="s">
        <v>21</v>
      </c>
      <c r="F8415" t="s">
        <v>1320</v>
      </c>
      <c r="G8415" t="s">
        <v>46</v>
      </c>
      <c r="H8415">
        <v>32216</v>
      </c>
      <c r="I8415" t="s">
        <v>24</v>
      </c>
      <c r="J8415" t="s">
        <v>2843</v>
      </c>
      <c r="K8415" t="s">
        <v>62</v>
      </c>
      <c r="L8415" t="s">
        <v>142</v>
      </c>
      <c r="M8415" t="s">
        <v>2844</v>
      </c>
      <c r="N8415">
        <v>47.992000000000004</v>
      </c>
      <c r="O8415">
        <v>1</v>
      </c>
      <c r="P8415">
        <v>0.2</v>
      </c>
      <c r="Q8415">
        <v>7.198799999999995</v>
      </c>
    </row>
    <row r="8416" spans="1:17" x14ac:dyDescent="0.3">
      <c r="A8416" t="s">
        <v>42</v>
      </c>
      <c r="B8416" t="s">
        <v>2905</v>
      </c>
      <c r="C8416" t="s">
        <v>2906</v>
      </c>
      <c r="D8416" t="s">
        <v>20</v>
      </c>
      <c r="E8416" t="s">
        <v>21</v>
      </c>
      <c r="F8416" t="s">
        <v>705</v>
      </c>
      <c r="G8416" t="s">
        <v>400</v>
      </c>
      <c r="H8416">
        <v>80219</v>
      </c>
      <c r="I8416" t="s">
        <v>37</v>
      </c>
      <c r="J8416" t="s">
        <v>2843</v>
      </c>
      <c r="K8416" t="s">
        <v>62</v>
      </c>
      <c r="L8416" t="s">
        <v>142</v>
      </c>
      <c r="M8416" t="s">
        <v>2844</v>
      </c>
      <c r="N8416">
        <v>431.92800000000005</v>
      </c>
      <c r="O8416">
        <v>9</v>
      </c>
      <c r="P8416">
        <v>0.2</v>
      </c>
      <c r="Q8416">
        <v>64.789199999999951</v>
      </c>
    </row>
    <row r="8417" spans="1:17" x14ac:dyDescent="0.3">
      <c r="A8417" t="s">
        <v>166</v>
      </c>
      <c r="B8417" t="s">
        <v>5088</v>
      </c>
      <c r="C8417" t="s">
        <v>5089</v>
      </c>
      <c r="D8417" t="s">
        <v>34</v>
      </c>
      <c r="E8417" t="s">
        <v>21</v>
      </c>
      <c r="F8417" t="s">
        <v>235</v>
      </c>
      <c r="G8417" t="s">
        <v>236</v>
      </c>
      <c r="H8417">
        <v>10035</v>
      </c>
      <c r="I8417" t="s">
        <v>131</v>
      </c>
      <c r="J8417" t="s">
        <v>2843</v>
      </c>
      <c r="K8417" t="s">
        <v>62</v>
      </c>
      <c r="L8417" t="s">
        <v>142</v>
      </c>
      <c r="M8417" t="s">
        <v>2844</v>
      </c>
      <c r="N8417">
        <v>599.9</v>
      </c>
      <c r="O8417">
        <v>10</v>
      </c>
      <c r="P8417">
        <v>0</v>
      </c>
      <c r="Q8417">
        <v>191.96799999999996</v>
      </c>
    </row>
    <row r="8418" spans="1:17" x14ac:dyDescent="0.3">
      <c r="A8418" t="s">
        <v>42</v>
      </c>
      <c r="B8418" t="s">
        <v>1647</v>
      </c>
      <c r="C8418" t="s">
        <v>1648</v>
      </c>
      <c r="D8418" t="s">
        <v>20</v>
      </c>
      <c r="E8418" t="s">
        <v>21</v>
      </c>
      <c r="F8418" t="s">
        <v>269</v>
      </c>
      <c r="G8418" t="s">
        <v>187</v>
      </c>
      <c r="H8418">
        <v>60653</v>
      </c>
      <c r="I8418" t="s">
        <v>93</v>
      </c>
      <c r="J8418" t="s">
        <v>2843</v>
      </c>
      <c r="K8418" t="s">
        <v>62</v>
      </c>
      <c r="L8418" t="s">
        <v>142</v>
      </c>
      <c r="M8418" t="s">
        <v>2844</v>
      </c>
      <c r="N8418">
        <v>191.96800000000002</v>
      </c>
      <c r="O8418">
        <v>4</v>
      </c>
      <c r="P8418">
        <v>0.2</v>
      </c>
      <c r="Q8418">
        <v>28.79519999999998</v>
      </c>
    </row>
    <row r="8419" spans="1:17" x14ac:dyDescent="0.3">
      <c r="A8419" t="s">
        <v>42</v>
      </c>
      <c r="B8419" t="s">
        <v>340</v>
      </c>
      <c r="C8419" t="s">
        <v>341</v>
      </c>
      <c r="D8419" t="s">
        <v>20</v>
      </c>
      <c r="E8419" t="s">
        <v>21</v>
      </c>
      <c r="F8419" t="s">
        <v>342</v>
      </c>
      <c r="G8419" t="s">
        <v>202</v>
      </c>
      <c r="H8419">
        <v>55901</v>
      </c>
      <c r="I8419" t="s">
        <v>93</v>
      </c>
      <c r="J8419" t="s">
        <v>343</v>
      </c>
      <c r="K8419" t="s">
        <v>62</v>
      </c>
      <c r="L8419" t="s">
        <v>142</v>
      </c>
      <c r="M8419" t="s">
        <v>344</v>
      </c>
      <c r="N8419">
        <v>19.989999999999998</v>
      </c>
      <c r="O8419">
        <v>1</v>
      </c>
      <c r="P8419">
        <v>0</v>
      </c>
      <c r="Q8419">
        <v>6.796599999999998</v>
      </c>
    </row>
    <row r="8420" spans="1:17" x14ac:dyDescent="0.3">
      <c r="A8420" t="s">
        <v>42</v>
      </c>
      <c r="B8420" t="s">
        <v>1192</v>
      </c>
      <c r="C8420" t="s">
        <v>1193</v>
      </c>
      <c r="D8420" t="s">
        <v>20</v>
      </c>
      <c r="E8420" t="s">
        <v>21</v>
      </c>
      <c r="F8420" t="s">
        <v>235</v>
      </c>
      <c r="G8420" t="s">
        <v>236</v>
      </c>
      <c r="H8420">
        <v>10009</v>
      </c>
      <c r="I8420" t="s">
        <v>131</v>
      </c>
      <c r="J8420" t="s">
        <v>343</v>
      </c>
      <c r="K8420" t="s">
        <v>62</v>
      </c>
      <c r="L8420" t="s">
        <v>142</v>
      </c>
      <c r="M8420" t="s">
        <v>344</v>
      </c>
      <c r="N8420">
        <v>39.979999999999997</v>
      </c>
      <c r="O8420">
        <v>2</v>
      </c>
      <c r="P8420">
        <v>0</v>
      </c>
      <c r="Q8420">
        <v>13.593199999999996</v>
      </c>
    </row>
    <row r="8421" spans="1:17" x14ac:dyDescent="0.3">
      <c r="A8421" t="s">
        <v>42</v>
      </c>
      <c r="B8421" t="s">
        <v>2025</v>
      </c>
      <c r="C8421" t="s">
        <v>2026</v>
      </c>
      <c r="D8421" t="s">
        <v>20</v>
      </c>
      <c r="E8421" t="s">
        <v>21</v>
      </c>
      <c r="F8421" t="s">
        <v>3700</v>
      </c>
      <c r="G8421" t="s">
        <v>85</v>
      </c>
      <c r="H8421">
        <v>98052</v>
      </c>
      <c r="I8421" t="s">
        <v>37</v>
      </c>
      <c r="J8421" t="s">
        <v>343</v>
      </c>
      <c r="K8421" t="s">
        <v>62</v>
      </c>
      <c r="L8421" t="s">
        <v>142</v>
      </c>
      <c r="M8421" t="s">
        <v>344</v>
      </c>
      <c r="N8421">
        <v>19.989999999999998</v>
      </c>
      <c r="O8421">
        <v>1</v>
      </c>
      <c r="P8421">
        <v>0</v>
      </c>
      <c r="Q8421">
        <v>6.796599999999998</v>
      </c>
    </row>
    <row r="8422" spans="1:17" x14ac:dyDescent="0.3">
      <c r="A8422" t="s">
        <v>42</v>
      </c>
      <c r="B8422" t="s">
        <v>1971</v>
      </c>
      <c r="C8422" t="s">
        <v>1972</v>
      </c>
      <c r="D8422" t="s">
        <v>20</v>
      </c>
      <c r="E8422" t="s">
        <v>21</v>
      </c>
      <c r="F8422" t="s">
        <v>235</v>
      </c>
      <c r="G8422" t="s">
        <v>236</v>
      </c>
      <c r="H8422">
        <v>10035</v>
      </c>
      <c r="I8422" t="s">
        <v>131</v>
      </c>
      <c r="J8422" t="s">
        <v>343</v>
      </c>
      <c r="K8422" t="s">
        <v>62</v>
      </c>
      <c r="L8422" t="s">
        <v>142</v>
      </c>
      <c r="M8422" t="s">
        <v>344</v>
      </c>
      <c r="N8422">
        <v>59.97</v>
      </c>
      <c r="O8422">
        <v>3</v>
      </c>
      <c r="P8422">
        <v>0</v>
      </c>
      <c r="Q8422">
        <v>20.389799999999994</v>
      </c>
    </row>
    <row r="8423" spans="1:17" x14ac:dyDescent="0.3">
      <c r="A8423" t="s">
        <v>166</v>
      </c>
      <c r="B8423" t="s">
        <v>3256</v>
      </c>
      <c r="C8423" t="s">
        <v>3257</v>
      </c>
      <c r="D8423" t="s">
        <v>34</v>
      </c>
      <c r="E8423" t="s">
        <v>21</v>
      </c>
      <c r="F8423" t="s">
        <v>163</v>
      </c>
      <c r="G8423" t="s">
        <v>92</v>
      </c>
      <c r="H8423">
        <v>77070</v>
      </c>
      <c r="I8423" t="s">
        <v>93</v>
      </c>
      <c r="J8423" t="s">
        <v>343</v>
      </c>
      <c r="K8423" t="s">
        <v>62</v>
      </c>
      <c r="L8423" t="s">
        <v>142</v>
      </c>
      <c r="M8423" t="s">
        <v>344</v>
      </c>
      <c r="N8423">
        <v>47.975999999999999</v>
      </c>
      <c r="O8423">
        <v>3</v>
      </c>
      <c r="P8423">
        <v>0.2</v>
      </c>
      <c r="Q8423">
        <v>8.3957999999999942</v>
      </c>
    </row>
    <row r="8424" spans="1:17" x14ac:dyDescent="0.3">
      <c r="A8424" t="s">
        <v>17</v>
      </c>
      <c r="B8424" t="s">
        <v>5514</v>
      </c>
      <c r="C8424" t="s">
        <v>5515</v>
      </c>
      <c r="D8424" t="s">
        <v>34</v>
      </c>
      <c r="E8424" t="s">
        <v>21</v>
      </c>
      <c r="F8424" t="s">
        <v>235</v>
      </c>
      <c r="G8424" t="s">
        <v>236</v>
      </c>
      <c r="H8424">
        <v>10035</v>
      </c>
      <c r="I8424" t="s">
        <v>131</v>
      </c>
      <c r="J8424" t="s">
        <v>343</v>
      </c>
      <c r="K8424" t="s">
        <v>62</v>
      </c>
      <c r="L8424" t="s">
        <v>142</v>
      </c>
      <c r="M8424" t="s">
        <v>344</v>
      </c>
      <c r="N8424">
        <v>19.989999999999998</v>
      </c>
      <c r="O8424">
        <v>1</v>
      </c>
      <c r="P8424">
        <v>0</v>
      </c>
      <c r="Q8424">
        <v>6.796599999999998</v>
      </c>
    </row>
    <row r="8425" spans="1:17" x14ac:dyDescent="0.3">
      <c r="A8425" t="s">
        <v>17</v>
      </c>
      <c r="B8425" t="s">
        <v>931</v>
      </c>
      <c r="C8425" t="s">
        <v>932</v>
      </c>
      <c r="D8425" t="s">
        <v>90</v>
      </c>
      <c r="E8425" t="s">
        <v>21</v>
      </c>
      <c r="F8425" t="s">
        <v>435</v>
      </c>
      <c r="G8425" t="s">
        <v>436</v>
      </c>
      <c r="H8425">
        <v>43229</v>
      </c>
      <c r="I8425" t="s">
        <v>131</v>
      </c>
      <c r="J8425" t="s">
        <v>937</v>
      </c>
      <c r="K8425" t="s">
        <v>62</v>
      </c>
      <c r="L8425" t="s">
        <v>142</v>
      </c>
      <c r="M8425" t="s">
        <v>938</v>
      </c>
      <c r="N8425">
        <v>255.98400000000004</v>
      </c>
      <c r="O8425">
        <v>2</v>
      </c>
      <c r="P8425">
        <v>0.2</v>
      </c>
      <c r="Q8425">
        <v>54.396600000000007</v>
      </c>
    </row>
    <row r="8426" spans="1:17" x14ac:dyDescent="0.3">
      <c r="A8426" t="s">
        <v>17</v>
      </c>
      <c r="B8426" t="s">
        <v>1940</v>
      </c>
      <c r="C8426" t="s">
        <v>1941</v>
      </c>
      <c r="D8426" t="s">
        <v>20</v>
      </c>
      <c r="E8426" t="s">
        <v>21</v>
      </c>
      <c r="F8426" t="s">
        <v>1234</v>
      </c>
      <c r="G8426" t="s">
        <v>46</v>
      </c>
      <c r="H8426">
        <v>33180</v>
      </c>
      <c r="I8426" t="s">
        <v>24</v>
      </c>
      <c r="J8426" t="s">
        <v>937</v>
      </c>
      <c r="K8426" t="s">
        <v>62</v>
      </c>
      <c r="L8426" t="s">
        <v>142</v>
      </c>
      <c r="M8426" t="s">
        <v>938</v>
      </c>
      <c r="N8426">
        <v>383.97600000000006</v>
      </c>
      <c r="O8426">
        <v>3</v>
      </c>
      <c r="P8426">
        <v>0.2</v>
      </c>
      <c r="Q8426">
        <v>81.59490000000001</v>
      </c>
    </row>
    <row r="8427" spans="1:17" x14ac:dyDescent="0.3">
      <c r="A8427" t="s">
        <v>42</v>
      </c>
      <c r="B8427" t="s">
        <v>4318</v>
      </c>
      <c r="C8427" t="s">
        <v>4319</v>
      </c>
      <c r="D8427" t="s">
        <v>20</v>
      </c>
      <c r="E8427" t="s">
        <v>21</v>
      </c>
      <c r="F8427" t="s">
        <v>1903</v>
      </c>
      <c r="G8427" t="s">
        <v>78</v>
      </c>
      <c r="H8427">
        <v>27217</v>
      </c>
      <c r="I8427" t="s">
        <v>24</v>
      </c>
      <c r="J8427" t="s">
        <v>937</v>
      </c>
      <c r="K8427" t="s">
        <v>62</v>
      </c>
      <c r="L8427" t="s">
        <v>142</v>
      </c>
      <c r="M8427" t="s">
        <v>938</v>
      </c>
      <c r="N8427">
        <v>383.97600000000006</v>
      </c>
      <c r="O8427">
        <v>3</v>
      </c>
      <c r="P8427">
        <v>0.2</v>
      </c>
      <c r="Q8427">
        <v>81.59490000000001</v>
      </c>
    </row>
    <row r="8428" spans="1:17" x14ac:dyDescent="0.3">
      <c r="A8428" t="s">
        <v>17</v>
      </c>
      <c r="B8428" t="s">
        <v>3378</v>
      </c>
      <c r="C8428" t="s">
        <v>3379</v>
      </c>
      <c r="D8428" t="s">
        <v>20</v>
      </c>
      <c r="E8428" t="s">
        <v>21</v>
      </c>
      <c r="F8428" t="s">
        <v>2669</v>
      </c>
      <c r="G8428" t="s">
        <v>236</v>
      </c>
      <c r="H8428">
        <v>10701</v>
      </c>
      <c r="I8428" t="s">
        <v>131</v>
      </c>
      <c r="J8428" t="s">
        <v>937</v>
      </c>
      <c r="K8428" t="s">
        <v>62</v>
      </c>
      <c r="L8428" t="s">
        <v>142</v>
      </c>
      <c r="M8428" t="s">
        <v>938</v>
      </c>
      <c r="N8428">
        <v>479.97</v>
      </c>
      <c r="O8428">
        <v>3</v>
      </c>
      <c r="P8428">
        <v>0</v>
      </c>
      <c r="Q8428">
        <v>177.58890000000002</v>
      </c>
    </row>
    <row r="8429" spans="1:17" x14ac:dyDescent="0.3">
      <c r="A8429" t="s">
        <v>42</v>
      </c>
      <c r="B8429" t="s">
        <v>469</v>
      </c>
      <c r="C8429" t="s">
        <v>470</v>
      </c>
      <c r="D8429" t="s">
        <v>20</v>
      </c>
      <c r="E8429" t="s">
        <v>21</v>
      </c>
      <c r="F8429" t="s">
        <v>2677</v>
      </c>
      <c r="G8429" t="s">
        <v>36</v>
      </c>
      <c r="H8429">
        <v>94601</v>
      </c>
      <c r="I8429" t="s">
        <v>37</v>
      </c>
      <c r="J8429" t="s">
        <v>937</v>
      </c>
      <c r="K8429" t="s">
        <v>62</v>
      </c>
      <c r="L8429" t="s">
        <v>142</v>
      </c>
      <c r="M8429" t="s">
        <v>938</v>
      </c>
      <c r="N8429">
        <v>479.97</v>
      </c>
      <c r="O8429">
        <v>3</v>
      </c>
      <c r="P8429">
        <v>0</v>
      </c>
      <c r="Q8429">
        <v>177.58890000000002</v>
      </c>
    </row>
    <row r="8430" spans="1:17" x14ac:dyDescent="0.3">
      <c r="A8430" t="s">
        <v>42</v>
      </c>
      <c r="B8430" t="s">
        <v>2675</v>
      </c>
      <c r="C8430" t="s">
        <v>2676</v>
      </c>
      <c r="D8430" t="s">
        <v>34</v>
      </c>
      <c r="E8430" t="s">
        <v>21</v>
      </c>
      <c r="F8430" t="s">
        <v>282</v>
      </c>
      <c r="G8430" t="s">
        <v>436</v>
      </c>
      <c r="H8430">
        <v>45503</v>
      </c>
      <c r="I8430" t="s">
        <v>131</v>
      </c>
      <c r="J8430" t="s">
        <v>937</v>
      </c>
      <c r="K8430" t="s">
        <v>62</v>
      </c>
      <c r="L8430" t="s">
        <v>142</v>
      </c>
      <c r="M8430" t="s">
        <v>938</v>
      </c>
      <c r="N8430">
        <v>895.94400000000019</v>
      </c>
      <c r="O8430">
        <v>7</v>
      </c>
      <c r="P8430">
        <v>0.2</v>
      </c>
      <c r="Q8430">
        <v>190.38810000000001</v>
      </c>
    </row>
    <row r="8431" spans="1:17" x14ac:dyDescent="0.3">
      <c r="A8431" t="s">
        <v>17</v>
      </c>
      <c r="B8431" t="s">
        <v>2019</v>
      </c>
      <c r="C8431" t="s">
        <v>2020</v>
      </c>
      <c r="D8431" t="s">
        <v>90</v>
      </c>
      <c r="E8431" t="s">
        <v>21</v>
      </c>
      <c r="F8431" t="s">
        <v>3563</v>
      </c>
      <c r="G8431" t="s">
        <v>689</v>
      </c>
      <c r="H8431">
        <v>7002</v>
      </c>
      <c r="I8431" t="s">
        <v>131</v>
      </c>
      <c r="J8431" t="s">
        <v>3564</v>
      </c>
      <c r="K8431" t="s">
        <v>62</v>
      </c>
      <c r="L8431" t="s">
        <v>142</v>
      </c>
      <c r="M8431" t="s">
        <v>3565</v>
      </c>
      <c r="N8431">
        <v>63.96</v>
      </c>
      <c r="O8431">
        <v>4</v>
      </c>
      <c r="P8431">
        <v>0</v>
      </c>
      <c r="Q8431">
        <v>19.827599999999997</v>
      </c>
    </row>
    <row r="8432" spans="1:17" x14ac:dyDescent="0.3">
      <c r="A8432" t="s">
        <v>42</v>
      </c>
      <c r="B8432" t="s">
        <v>4848</v>
      </c>
      <c r="C8432" t="s">
        <v>4849</v>
      </c>
      <c r="D8432" t="s">
        <v>20</v>
      </c>
      <c r="E8432" t="s">
        <v>21</v>
      </c>
      <c r="F8432" t="s">
        <v>3975</v>
      </c>
      <c r="G8432" t="s">
        <v>202</v>
      </c>
      <c r="H8432">
        <v>56560</v>
      </c>
      <c r="I8432" t="s">
        <v>93</v>
      </c>
      <c r="J8432" t="s">
        <v>3564</v>
      </c>
      <c r="K8432" t="s">
        <v>62</v>
      </c>
      <c r="L8432" t="s">
        <v>142</v>
      </c>
      <c r="M8432" t="s">
        <v>3565</v>
      </c>
      <c r="N8432">
        <v>63.96</v>
      </c>
      <c r="O8432">
        <v>4</v>
      </c>
      <c r="P8432">
        <v>0</v>
      </c>
      <c r="Q8432">
        <v>19.827599999999997</v>
      </c>
    </row>
    <row r="8433" spans="1:17" x14ac:dyDescent="0.3">
      <c r="A8433" t="s">
        <v>42</v>
      </c>
      <c r="B8433" t="s">
        <v>4932</v>
      </c>
      <c r="C8433" t="s">
        <v>4933</v>
      </c>
      <c r="D8433" t="s">
        <v>34</v>
      </c>
      <c r="E8433" t="s">
        <v>21</v>
      </c>
      <c r="F8433" t="s">
        <v>5558</v>
      </c>
      <c r="G8433" t="s">
        <v>107</v>
      </c>
      <c r="H8433">
        <v>84020</v>
      </c>
      <c r="I8433" t="s">
        <v>37</v>
      </c>
      <c r="J8433" t="s">
        <v>3564</v>
      </c>
      <c r="K8433" t="s">
        <v>62</v>
      </c>
      <c r="L8433" t="s">
        <v>142</v>
      </c>
      <c r="M8433" t="s">
        <v>3565</v>
      </c>
      <c r="N8433">
        <v>111.93</v>
      </c>
      <c r="O8433">
        <v>7</v>
      </c>
      <c r="P8433">
        <v>0</v>
      </c>
      <c r="Q8433">
        <v>34.698299999999996</v>
      </c>
    </row>
    <row r="8434" spans="1:17" x14ac:dyDescent="0.3">
      <c r="A8434" t="s">
        <v>42</v>
      </c>
      <c r="B8434" t="s">
        <v>5693</v>
      </c>
      <c r="C8434" t="s">
        <v>5694</v>
      </c>
      <c r="D8434" t="s">
        <v>90</v>
      </c>
      <c r="E8434" t="s">
        <v>21</v>
      </c>
      <c r="F8434" t="s">
        <v>536</v>
      </c>
      <c r="G8434" t="s">
        <v>101</v>
      </c>
      <c r="H8434">
        <v>53132</v>
      </c>
      <c r="I8434" t="s">
        <v>93</v>
      </c>
      <c r="J8434" t="s">
        <v>3564</v>
      </c>
      <c r="K8434" t="s">
        <v>62</v>
      </c>
      <c r="L8434" t="s">
        <v>142</v>
      </c>
      <c r="M8434" t="s">
        <v>3565</v>
      </c>
      <c r="N8434">
        <v>47.97</v>
      </c>
      <c r="O8434">
        <v>3</v>
      </c>
      <c r="P8434">
        <v>0</v>
      </c>
      <c r="Q8434">
        <v>14.870699999999998</v>
      </c>
    </row>
    <row r="8435" spans="1:17" x14ac:dyDescent="0.3">
      <c r="A8435" t="s">
        <v>17</v>
      </c>
      <c r="B8435" t="s">
        <v>397</v>
      </c>
      <c r="C8435" t="s">
        <v>398</v>
      </c>
      <c r="D8435" t="s">
        <v>20</v>
      </c>
      <c r="E8435" t="s">
        <v>21</v>
      </c>
      <c r="F8435" t="s">
        <v>5098</v>
      </c>
      <c r="G8435" t="s">
        <v>400</v>
      </c>
      <c r="H8435">
        <v>80229</v>
      </c>
      <c r="I8435" t="s">
        <v>37</v>
      </c>
      <c r="J8435" t="s">
        <v>3564</v>
      </c>
      <c r="K8435" t="s">
        <v>62</v>
      </c>
      <c r="L8435" t="s">
        <v>142</v>
      </c>
      <c r="M8435" t="s">
        <v>3565</v>
      </c>
      <c r="N8435">
        <v>76.75200000000001</v>
      </c>
      <c r="O8435">
        <v>6</v>
      </c>
      <c r="P8435">
        <v>0.2</v>
      </c>
      <c r="Q8435">
        <v>10.553399999999993</v>
      </c>
    </row>
    <row r="8436" spans="1:17" x14ac:dyDescent="0.3">
      <c r="A8436" t="s">
        <v>17</v>
      </c>
      <c r="B8436" t="s">
        <v>397</v>
      </c>
      <c r="C8436" t="s">
        <v>398</v>
      </c>
      <c r="D8436" t="s">
        <v>20</v>
      </c>
      <c r="E8436" t="s">
        <v>21</v>
      </c>
      <c r="F8436" t="s">
        <v>5098</v>
      </c>
      <c r="G8436" t="s">
        <v>400</v>
      </c>
      <c r="H8436">
        <v>80229</v>
      </c>
      <c r="I8436" t="s">
        <v>37</v>
      </c>
      <c r="J8436" t="s">
        <v>3564</v>
      </c>
      <c r="K8436" t="s">
        <v>62</v>
      </c>
      <c r="L8436" t="s">
        <v>142</v>
      </c>
      <c r="M8436" t="s">
        <v>3565</v>
      </c>
      <c r="N8436">
        <v>102.33600000000001</v>
      </c>
      <c r="O8436">
        <v>8</v>
      </c>
      <c r="P8436">
        <v>0.2</v>
      </c>
      <c r="Q8436">
        <v>14.07119999999999</v>
      </c>
    </row>
    <row r="8437" spans="1:17" x14ac:dyDescent="0.3">
      <c r="A8437" t="s">
        <v>42</v>
      </c>
      <c r="B8437" t="s">
        <v>2646</v>
      </c>
      <c r="C8437" t="s">
        <v>2647</v>
      </c>
      <c r="D8437" t="s">
        <v>20</v>
      </c>
      <c r="E8437" t="s">
        <v>21</v>
      </c>
      <c r="F8437" t="s">
        <v>3249</v>
      </c>
      <c r="G8437" t="s">
        <v>275</v>
      </c>
      <c r="H8437">
        <v>85301</v>
      </c>
      <c r="I8437" t="s">
        <v>37</v>
      </c>
      <c r="J8437" t="s">
        <v>3564</v>
      </c>
      <c r="K8437" t="s">
        <v>62</v>
      </c>
      <c r="L8437" t="s">
        <v>142</v>
      </c>
      <c r="M8437" t="s">
        <v>3565</v>
      </c>
      <c r="N8437">
        <v>89.544000000000011</v>
      </c>
      <c r="O8437">
        <v>7</v>
      </c>
      <c r="P8437">
        <v>0.2</v>
      </c>
      <c r="Q8437">
        <v>12.312299999999993</v>
      </c>
    </row>
    <row r="8438" spans="1:17" x14ac:dyDescent="0.3">
      <c r="A8438" t="s">
        <v>42</v>
      </c>
      <c r="B8438" t="s">
        <v>754</v>
      </c>
      <c r="C8438" t="s">
        <v>755</v>
      </c>
      <c r="D8438" t="s">
        <v>20</v>
      </c>
      <c r="E8438" t="s">
        <v>21</v>
      </c>
      <c r="F8438" t="s">
        <v>1078</v>
      </c>
      <c r="G8438" t="s">
        <v>92</v>
      </c>
      <c r="H8438">
        <v>78745</v>
      </c>
      <c r="I8438" t="s">
        <v>93</v>
      </c>
      <c r="J8438" t="s">
        <v>5392</v>
      </c>
      <c r="K8438" t="s">
        <v>62</v>
      </c>
      <c r="L8438" t="s">
        <v>142</v>
      </c>
      <c r="M8438" t="s">
        <v>5393</v>
      </c>
      <c r="N8438">
        <v>22.368000000000002</v>
      </c>
      <c r="O8438">
        <v>4</v>
      </c>
      <c r="P8438">
        <v>0.2</v>
      </c>
      <c r="Q8438">
        <v>6.4308000000000014</v>
      </c>
    </row>
    <row r="8439" spans="1:17" x14ac:dyDescent="0.3">
      <c r="A8439" t="s">
        <v>17</v>
      </c>
      <c r="B8439" t="s">
        <v>1688</v>
      </c>
      <c r="C8439" t="s">
        <v>1689</v>
      </c>
      <c r="D8439" t="s">
        <v>20</v>
      </c>
      <c r="E8439" t="s">
        <v>21</v>
      </c>
      <c r="F8439" t="s">
        <v>2002</v>
      </c>
      <c r="G8439" t="s">
        <v>236</v>
      </c>
      <c r="H8439">
        <v>11572</v>
      </c>
      <c r="I8439" t="s">
        <v>131</v>
      </c>
      <c r="J8439" t="s">
        <v>5392</v>
      </c>
      <c r="K8439" t="s">
        <v>62</v>
      </c>
      <c r="L8439" t="s">
        <v>142</v>
      </c>
      <c r="M8439" t="s">
        <v>5393</v>
      </c>
      <c r="N8439">
        <v>13.98</v>
      </c>
      <c r="O8439">
        <v>2</v>
      </c>
      <c r="P8439">
        <v>0</v>
      </c>
      <c r="Q8439">
        <v>6.011400000000001</v>
      </c>
    </row>
    <row r="8440" spans="1:17" x14ac:dyDescent="0.3">
      <c r="A8440" t="s">
        <v>166</v>
      </c>
      <c r="B8440" t="s">
        <v>1568</v>
      </c>
      <c r="C8440" t="s">
        <v>1569</v>
      </c>
      <c r="D8440" t="s">
        <v>20</v>
      </c>
      <c r="E8440" t="s">
        <v>21</v>
      </c>
      <c r="F8440" t="s">
        <v>129</v>
      </c>
      <c r="G8440" t="s">
        <v>130</v>
      </c>
      <c r="H8440">
        <v>19120</v>
      </c>
      <c r="I8440" t="s">
        <v>131</v>
      </c>
      <c r="J8440" t="s">
        <v>5392</v>
      </c>
      <c r="K8440" t="s">
        <v>62</v>
      </c>
      <c r="L8440" t="s">
        <v>142</v>
      </c>
      <c r="M8440" t="s">
        <v>5393</v>
      </c>
      <c r="N8440">
        <v>16.776000000000003</v>
      </c>
      <c r="O8440">
        <v>3</v>
      </c>
      <c r="P8440">
        <v>0.2</v>
      </c>
      <c r="Q8440">
        <v>4.8231000000000002</v>
      </c>
    </row>
    <row r="8441" spans="1:17" x14ac:dyDescent="0.3">
      <c r="A8441" t="s">
        <v>42</v>
      </c>
      <c r="B8441" t="s">
        <v>4766</v>
      </c>
      <c r="C8441" t="s">
        <v>4767</v>
      </c>
      <c r="D8441" t="s">
        <v>90</v>
      </c>
      <c r="E8441" t="s">
        <v>21</v>
      </c>
      <c r="F8441" t="s">
        <v>84</v>
      </c>
      <c r="G8441" t="s">
        <v>85</v>
      </c>
      <c r="H8441">
        <v>98105</v>
      </c>
      <c r="I8441" t="s">
        <v>37</v>
      </c>
      <c r="J8441" t="s">
        <v>5392</v>
      </c>
      <c r="K8441" t="s">
        <v>62</v>
      </c>
      <c r="L8441" t="s">
        <v>142</v>
      </c>
      <c r="M8441" t="s">
        <v>5393</v>
      </c>
      <c r="N8441">
        <v>13.98</v>
      </c>
      <c r="O8441">
        <v>2</v>
      </c>
      <c r="P8441">
        <v>0</v>
      </c>
      <c r="Q8441">
        <v>6.011400000000001</v>
      </c>
    </row>
    <row r="8442" spans="1:17" x14ac:dyDescent="0.3">
      <c r="A8442" t="s">
        <v>42</v>
      </c>
      <c r="B8442" t="s">
        <v>5709</v>
      </c>
      <c r="C8442" t="s">
        <v>5710</v>
      </c>
      <c r="D8442" t="s">
        <v>34</v>
      </c>
      <c r="E8442" t="s">
        <v>21</v>
      </c>
      <c r="F8442" t="s">
        <v>235</v>
      </c>
      <c r="G8442" t="s">
        <v>236</v>
      </c>
      <c r="H8442">
        <v>10035</v>
      </c>
      <c r="I8442" t="s">
        <v>131</v>
      </c>
      <c r="J8442" t="s">
        <v>5392</v>
      </c>
      <c r="K8442" t="s">
        <v>62</v>
      </c>
      <c r="L8442" t="s">
        <v>142</v>
      </c>
      <c r="M8442" t="s">
        <v>5393</v>
      </c>
      <c r="N8442">
        <v>20.97</v>
      </c>
      <c r="O8442">
        <v>3</v>
      </c>
      <c r="P8442">
        <v>0</v>
      </c>
      <c r="Q8442">
        <v>9.017100000000001</v>
      </c>
    </row>
    <row r="8443" spans="1:17" x14ac:dyDescent="0.3">
      <c r="A8443" t="s">
        <v>42</v>
      </c>
      <c r="B8443" t="s">
        <v>1829</v>
      </c>
      <c r="C8443" t="s">
        <v>1830</v>
      </c>
      <c r="D8443" t="s">
        <v>90</v>
      </c>
      <c r="E8443" t="s">
        <v>21</v>
      </c>
      <c r="F8443" t="s">
        <v>77</v>
      </c>
      <c r="G8443" t="s">
        <v>2287</v>
      </c>
      <c r="H8443">
        <v>3301</v>
      </c>
      <c r="I8443" t="s">
        <v>131</v>
      </c>
      <c r="J8443" t="s">
        <v>2294</v>
      </c>
      <c r="K8443" t="s">
        <v>62</v>
      </c>
      <c r="L8443" t="s">
        <v>142</v>
      </c>
      <c r="M8443" t="s">
        <v>2295</v>
      </c>
      <c r="N8443">
        <v>371.96999999999997</v>
      </c>
      <c r="O8443">
        <v>3</v>
      </c>
      <c r="P8443">
        <v>0</v>
      </c>
      <c r="Q8443">
        <v>66.954599999999971</v>
      </c>
    </row>
    <row r="8444" spans="1:17" x14ac:dyDescent="0.3">
      <c r="A8444" t="s">
        <v>42</v>
      </c>
      <c r="B8444" t="s">
        <v>2725</v>
      </c>
      <c r="C8444" t="s">
        <v>2726</v>
      </c>
      <c r="D8444" t="s">
        <v>20</v>
      </c>
      <c r="E8444" t="s">
        <v>21</v>
      </c>
      <c r="F8444" t="s">
        <v>2727</v>
      </c>
      <c r="G8444" t="s">
        <v>1107</v>
      </c>
      <c r="H8444">
        <v>30076</v>
      </c>
      <c r="I8444" t="s">
        <v>24</v>
      </c>
      <c r="J8444" t="s">
        <v>2294</v>
      </c>
      <c r="K8444" t="s">
        <v>62</v>
      </c>
      <c r="L8444" t="s">
        <v>142</v>
      </c>
      <c r="M8444" t="s">
        <v>2295</v>
      </c>
      <c r="N8444">
        <v>619.94999999999993</v>
      </c>
      <c r="O8444">
        <v>5</v>
      </c>
      <c r="P8444">
        <v>0</v>
      </c>
      <c r="Q8444">
        <v>111.59099999999995</v>
      </c>
    </row>
    <row r="8445" spans="1:17" x14ac:dyDescent="0.3">
      <c r="A8445" t="s">
        <v>42</v>
      </c>
      <c r="B8445" t="s">
        <v>3476</v>
      </c>
      <c r="C8445" t="s">
        <v>3477</v>
      </c>
      <c r="D8445" t="s">
        <v>20</v>
      </c>
      <c r="E8445" t="s">
        <v>21</v>
      </c>
      <c r="F8445" t="s">
        <v>35</v>
      </c>
      <c r="G8445" t="s">
        <v>36</v>
      </c>
      <c r="H8445">
        <v>90049</v>
      </c>
      <c r="I8445" t="s">
        <v>37</v>
      </c>
      <c r="J8445" t="s">
        <v>2294</v>
      </c>
      <c r="K8445" t="s">
        <v>62</v>
      </c>
      <c r="L8445" t="s">
        <v>142</v>
      </c>
      <c r="M8445" t="s">
        <v>3478</v>
      </c>
      <c r="N8445">
        <v>1265.8499999999999</v>
      </c>
      <c r="O8445">
        <v>3</v>
      </c>
      <c r="P8445">
        <v>0</v>
      </c>
      <c r="Q8445">
        <v>556.97400000000005</v>
      </c>
    </row>
    <row r="8446" spans="1:17" x14ac:dyDescent="0.3">
      <c r="A8446" t="s">
        <v>17</v>
      </c>
      <c r="B8446" t="s">
        <v>3528</v>
      </c>
      <c r="C8446" t="s">
        <v>3529</v>
      </c>
      <c r="D8446" t="s">
        <v>20</v>
      </c>
      <c r="E8446" t="s">
        <v>21</v>
      </c>
      <c r="F8446" t="s">
        <v>712</v>
      </c>
      <c r="G8446" t="s">
        <v>92</v>
      </c>
      <c r="H8446">
        <v>75217</v>
      </c>
      <c r="I8446" t="s">
        <v>93</v>
      </c>
      <c r="J8446" t="s">
        <v>2294</v>
      </c>
      <c r="K8446" t="s">
        <v>62</v>
      </c>
      <c r="L8446" t="s">
        <v>142</v>
      </c>
      <c r="M8446" t="s">
        <v>2295</v>
      </c>
      <c r="N8446">
        <v>297.57600000000002</v>
      </c>
      <c r="O8446">
        <v>3</v>
      </c>
      <c r="P8446">
        <v>0.2</v>
      </c>
      <c r="Q8446">
        <v>-7.4394000000000347</v>
      </c>
    </row>
    <row r="8447" spans="1:17" x14ac:dyDescent="0.3">
      <c r="A8447" t="s">
        <v>17</v>
      </c>
      <c r="B8447" t="s">
        <v>4138</v>
      </c>
      <c r="C8447" t="s">
        <v>4139</v>
      </c>
      <c r="D8447" t="s">
        <v>90</v>
      </c>
      <c r="E8447" t="s">
        <v>21</v>
      </c>
      <c r="F8447" t="s">
        <v>829</v>
      </c>
      <c r="G8447" t="s">
        <v>36</v>
      </c>
      <c r="H8447">
        <v>92024</v>
      </c>
      <c r="I8447" t="s">
        <v>37</v>
      </c>
      <c r="J8447" t="s">
        <v>2294</v>
      </c>
      <c r="K8447" t="s">
        <v>62</v>
      </c>
      <c r="L8447" t="s">
        <v>142</v>
      </c>
      <c r="M8447" t="s">
        <v>2295</v>
      </c>
      <c r="N8447">
        <v>371.96999999999997</v>
      </c>
      <c r="O8447">
        <v>3</v>
      </c>
      <c r="P8447">
        <v>0</v>
      </c>
      <c r="Q8447">
        <v>66.954599999999971</v>
      </c>
    </row>
    <row r="8448" spans="1:17" x14ac:dyDescent="0.3">
      <c r="A8448" t="s">
        <v>42</v>
      </c>
      <c r="B8448" t="s">
        <v>1552</v>
      </c>
      <c r="C8448" t="s">
        <v>1553</v>
      </c>
      <c r="D8448" t="s">
        <v>20</v>
      </c>
      <c r="E8448" t="s">
        <v>21</v>
      </c>
      <c r="F8448" t="s">
        <v>35</v>
      </c>
      <c r="G8448" t="s">
        <v>36</v>
      </c>
      <c r="H8448">
        <v>90045</v>
      </c>
      <c r="I8448" t="s">
        <v>37</v>
      </c>
      <c r="J8448" t="s">
        <v>2294</v>
      </c>
      <c r="K8448" t="s">
        <v>62</v>
      </c>
      <c r="L8448" t="s">
        <v>142</v>
      </c>
      <c r="M8448" t="s">
        <v>2295</v>
      </c>
      <c r="N8448">
        <v>1115.9099999999999</v>
      </c>
      <c r="O8448">
        <v>9</v>
      </c>
      <c r="P8448">
        <v>0</v>
      </c>
      <c r="Q8448">
        <v>200.86379999999991</v>
      </c>
    </row>
    <row r="8449" spans="1:17" x14ac:dyDescent="0.3">
      <c r="A8449" t="s">
        <v>42</v>
      </c>
      <c r="B8449" t="s">
        <v>2919</v>
      </c>
      <c r="C8449" t="s">
        <v>2920</v>
      </c>
      <c r="D8449" t="s">
        <v>90</v>
      </c>
      <c r="E8449" t="s">
        <v>21</v>
      </c>
      <c r="F8449" t="s">
        <v>290</v>
      </c>
      <c r="G8449" t="s">
        <v>210</v>
      </c>
      <c r="H8449">
        <v>49201</v>
      </c>
      <c r="I8449" t="s">
        <v>93</v>
      </c>
      <c r="J8449" t="s">
        <v>2294</v>
      </c>
      <c r="K8449" t="s">
        <v>62</v>
      </c>
      <c r="L8449" t="s">
        <v>142</v>
      </c>
      <c r="M8449" t="s">
        <v>2295</v>
      </c>
      <c r="N8449">
        <v>619.94999999999993</v>
      </c>
      <c r="O8449">
        <v>5</v>
      </c>
      <c r="P8449">
        <v>0</v>
      </c>
      <c r="Q8449">
        <v>111.59099999999995</v>
      </c>
    </row>
    <row r="8450" spans="1:17" x14ac:dyDescent="0.3">
      <c r="A8450" t="s">
        <v>166</v>
      </c>
      <c r="B8450" t="s">
        <v>1290</v>
      </c>
      <c r="C8450" t="s">
        <v>1291</v>
      </c>
      <c r="D8450" t="s">
        <v>20</v>
      </c>
      <c r="E8450" t="s">
        <v>21</v>
      </c>
      <c r="F8450" t="s">
        <v>531</v>
      </c>
      <c r="G8450" t="s">
        <v>436</v>
      </c>
      <c r="H8450">
        <v>43055</v>
      </c>
      <c r="I8450" t="s">
        <v>131</v>
      </c>
      <c r="J8450" t="s">
        <v>2294</v>
      </c>
      <c r="K8450" t="s">
        <v>62</v>
      </c>
      <c r="L8450" t="s">
        <v>142</v>
      </c>
      <c r="M8450" t="s">
        <v>3478</v>
      </c>
      <c r="N8450">
        <v>2025.3600000000001</v>
      </c>
      <c r="O8450">
        <v>6</v>
      </c>
      <c r="P8450">
        <v>0.2</v>
      </c>
      <c r="Q8450">
        <v>607.60800000000006</v>
      </c>
    </row>
    <row r="8451" spans="1:17" x14ac:dyDescent="0.3">
      <c r="A8451" t="s">
        <v>1122</v>
      </c>
      <c r="B8451" t="s">
        <v>631</v>
      </c>
      <c r="C8451" t="s">
        <v>632</v>
      </c>
      <c r="D8451" t="s">
        <v>90</v>
      </c>
      <c r="E8451" t="s">
        <v>21</v>
      </c>
      <c r="F8451" t="s">
        <v>84</v>
      </c>
      <c r="G8451" t="s">
        <v>85</v>
      </c>
      <c r="H8451">
        <v>98105</v>
      </c>
      <c r="I8451" t="s">
        <v>37</v>
      </c>
      <c r="J8451" t="s">
        <v>2294</v>
      </c>
      <c r="K8451" t="s">
        <v>62</v>
      </c>
      <c r="L8451" t="s">
        <v>142</v>
      </c>
      <c r="M8451" t="s">
        <v>3478</v>
      </c>
      <c r="N8451">
        <v>1687.8</v>
      </c>
      <c r="O8451">
        <v>4</v>
      </c>
      <c r="P8451">
        <v>0</v>
      </c>
      <c r="Q8451">
        <v>742.63200000000006</v>
      </c>
    </row>
    <row r="8452" spans="1:17" x14ac:dyDescent="0.3">
      <c r="A8452" t="s">
        <v>42</v>
      </c>
      <c r="B8452" t="s">
        <v>2134</v>
      </c>
      <c r="C8452" t="s">
        <v>2135</v>
      </c>
      <c r="D8452" t="s">
        <v>34</v>
      </c>
      <c r="E8452" t="s">
        <v>21</v>
      </c>
      <c r="F8452" t="s">
        <v>84</v>
      </c>
      <c r="G8452" t="s">
        <v>85</v>
      </c>
      <c r="H8452">
        <v>98105</v>
      </c>
      <c r="I8452" t="s">
        <v>37</v>
      </c>
      <c r="J8452" t="s">
        <v>2294</v>
      </c>
      <c r="K8452" t="s">
        <v>62</v>
      </c>
      <c r="L8452" t="s">
        <v>142</v>
      </c>
      <c r="M8452" t="s">
        <v>3478</v>
      </c>
      <c r="N8452">
        <v>843.9</v>
      </c>
      <c r="O8452">
        <v>2</v>
      </c>
      <c r="P8452">
        <v>0</v>
      </c>
      <c r="Q8452">
        <v>371.31600000000003</v>
      </c>
    </row>
    <row r="8453" spans="1:17" x14ac:dyDescent="0.3">
      <c r="A8453" t="s">
        <v>17</v>
      </c>
      <c r="B8453" t="s">
        <v>2213</v>
      </c>
      <c r="C8453" t="s">
        <v>2214</v>
      </c>
      <c r="D8453" t="s">
        <v>34</v>
      </c>
      <c r="E8453" t="s">
        <v>21</v>
      </c>
      <c r="F8453" t="s">
        <v>5583</v>
      </c>
      <c r="G8453" t="s">
        <v>210</v>
      </c>
      <c r="H8453">
        <v>48104</v>
      </c>
      <c r="I8453" t="s">
        <v>93</v>
      </c>
      <c r="J8453" t="s">
        <v>2294</v>
      </c>
      <c r="K8453" t="s">
        <v>62</v>
      </c>
      <c r="L8453" t="s">
        <v>142</v>
      </c>
      <c r="M8453" t="s">
        <v>2295</v>
      </c>
      <c r="N8453">
        <v>619.94999999999993</v>
      </c>
      <c r="O8453">
        <v>5</v>
      </c>
      <c r="P8453">
        <v>0</v>
      </c>
      <c r="Q8453">
        <v>111.59099999999995</v>
      </c>
    </row>
    <row r="8454" spans="1:17" x14ac:dyDescent="0.3">
      <c r="A8454" t="s">
        <v>17</v>
      </c>
      <c r="B8454" t="s">
        <v>1829</v>
      </c>
      <c r="C8454" t="s">
        <v>1830</v>
      </c>
      <c r="D8454" t="s">
        <v>90</v>
      </c>
      <c r="E8454" t="s">
        <v>21</v>
      </c>
      <c r="F8454" t="s">
        <v>235</v>
      </c>
      <c r="G8454" t="s">
        <v>236</v>
      </c>
      <c r="H8454">
        <v>10009</v>
      </c>
      <c r="I8454" t="s">
        <v>131</v>
      </c>
      <c r="J8454" t="s">
        <v>2294</v>
      </c>
      <c r="K8454" t="s">
        <v>62</v>
      </c>
      <c r="L8454" t="s">
        <v>142</v>
      </c>
      <c r="M8454" t="s">
        <v>2295</v>
      </c>
      <c r="N8454">
        <v>371.96999999999997</v>
      </c>
      <c r="O8454">
        <v>3</v>
      </c>
      <c r="P8454">
        <v>0</v>
      </c>
      <c r="Q8454">
        <v>66.954599999999971</v>
      </c>
    </row>
    <row r="8455" spans="1:17" x14ac:dyDescent="0.3">
      <c r="A8455" t="s">
        <v>42</v>
      </c>
      <c r="B8455" t="s">
        <v>3845</v>
      </c>
      <c r="C8455" t="s">
        <v>3846</v>
      </c>
      <c r="D8455" t="s">
        <v>20</v>
      </c>
      <c r="E8455" t="s">
        <v>21</v>
      </c>
      <c r="F8455" t="s">
        <v>409</v>
      </c>
      <c r="G8455" t="s">
        <v>78</v>
      </c>
      <c r="H8455">
        <v>28205</v>
      </c>
      <c r="I8455" t="s">
        <v>24</v>
      </c>
      <c r="J8455" t="s">
        <v>2294</v>
      </c>
      <c r="K8455" t="s">
        <v>62</v>
      </c>
      <c r="L8455" t="s">
        <v>142</v>
      </c>
      <c r="M8455" t="s">
        <v>3478</v>
      </c>
      <c r="N8455">
        <v>1012.6800000000001</v>
      </c>
      <c r="O8455">
        <v>3</v>
      </c>
      <c r="P8455">
        <v>0.2</v>
      </c>
      <c r="Q8455">
        <v>303.80400000000003</v>
      </c>
    </row>
    <row r="8456" spans="1:17" x14ac:dyDescent="0.3">
      <c r="A8456" t="s">
        <v>42</v>
      </c>
      <c r="B8456" t="s">
        <v>4165</v>
      </c>
      <c r="C8456" t="s">
        <v>4166</v>
      </c>
      <c r="D8456" t="s">
        <v>20</v>
      </c>
      <c r="E8456" t="s">
        <v>21</v>
      </c>
      <c r="F8456" t="s">
        <v>235</v>
      </c>
      <c r="G8456" t="s">
        <v>236</v>
      </c>
      <c r="H8456">
        <v>10024</v>
      </c>
      <c r="I8456" t="s">
        <v>131</v>
      </c>
      <c r="J8456" t="s">
        <v>2294</v>
      </c>
      <c r="K8456" t="s">
        <v>62</v>
      </c>
      <c r="L8456" t="s">
        <v>142</v>
      </c>
      <c r="M8456" t="s">
        <v>3478</v>
      </c>
      <c r="N8456">
        <v>843.9</v>
      </c>
      <c r="O8456">
        <v>2</v>
      </c>
      <c r="P8456">
        <v>0</v>
      </c>
      <c r="Q8456">
        <v>371.31600000000003</v>
      </c>
    </row>
    <row r="8457" spans="1:17" x14ac:dyDescent="0.3">
      <c r="A8457" t="s">
        <v>42</v>
      </c>
      <c r="B8457" t="s">
        <v>3156</v>
      </c>
      <c r="C8457" t="s">
        <v>3157</v>
      </c>
      <c r="D8457" t="s">
        <v>90</v>
      </c>
      <c r="E8457" t="s">
        <v>21</v>
      </c>
      <c r="F8457" t="s">
        <v>2976</v>
      </c>
      <c r="G8457" t="s">
        <v>1217</v>
      </c>
      <c r="H8457">
        <v>2908</v>
      </c>
      <c r="I8457" t="s">
        <v>131</v>
      </c>
      <c r="J8457" t="s">
        <v>2294</v>
      </c>
      <c r="K8457" t="s">
        <v>62</v>
      </c>
      <c r="L8457" t="s">
        <v>142</v>
      </c>
      <c r="M8457" t="s">
        <v>3478</v>
      </c>
      <c r="N8457">
        <v>1687.8</v>
      </c>
      <c r="O8457">
        <v>4</v>
      </c>
      <c r="P8457">
        <v>0</v>
      </c>
      <c r="Q8457">
        <v>742.63200000000006</v>
      </c>
    </row>
    <row r="8458" spans="1:17" x14ac:dyDescent="0.3">
      <c r="A8458" t="s">
        <v>42</v>
      </c>
      <c r="B8458" t="s">
        <v>1139</v>
      </c>
      <c r="C8458" t="s">
        <v>1140</v>
      </c>
      <c r="D8458" t="s">
        <v>20</v>
      </c>
      <c r="E8458" t="s">
        <v>21</v>
      </c>
      <c r="F8458" t="s">
        <v>1141</v>
      </c>
      <c r="G8458" t="s">
        <v>275</v>
      </c>
      <c r="H8458">
        <v>85705</v>
      </c>
      <c r="I8458" t="s">
        <v>37</v>
      </c>
      <c r="J8458" t="s">
        <v>1146</v>
      </c>
      <c r="K8458" t="s">
        <v>62</v>
      </c>
      <c r="L8458" t="s">
        <v>142</v>
      </c>
      <c r="M8458" t="s">
        <v>1147</v>
      </c>
      <c r="N8458">
        <v>479.04</v>
      </c>
      <c r="O8458">
        <v>10</v>
      </c>
      <c r="P8458">
        <v>0.2</v>
      </c>
      <c r="Q8458">
        <v>-29.940000000000012</v>
      </c>
    </row>
    <row r="8459" spans="1:17" x14ac:dyDescent="0.3">
      <c r="A8459" t="s">
        <v>17</v>
      </c>
      <c r="B8459" t="s">
        <v>565</v>
      </c>
      <c r="C8459" t="s">
        <v>566</v>
      </c>
      <c r="D8459" t="s">
        <v>20</v>
      </c>
      <c r="E8459" t="s">
        <v>21</v>
      </c>
      <c r="F8459" t="s">
        <v>84</v>
      </c>
      <c r="G8459" t="s">
        <v>85</v>
      </c>
      <c r="H8459">
        <v>98105</v>
      </c>
      <c r="I8459" t="s">
        <v>37</v>
      </c>
      <c r="J8459" t="s">
        <v>1146</v>
      </c>
      <c r="K8459" t="s">
        <v>62</v>
      </c>
      <c r="L8459" t="s">
        <v>142</v>
      </c>
      <c r="M8459" t="s">
        <v>1147</v>
      </c>
      <c r="N8459">
        <v>538.92000000000007</v>
      </c>
      <c r="O8459">
        <v>9</v>
      </c>
      <c r="P8459">
        <v>0</v>
      </c>
      <c r="Q8459">
        <v>80.837999999999994</v>
      </c>
    </row>
    <row r="8460" spans="1:17" x14ac:dyDescent="0.3">
      <c r="A8460" t="s">
        <v>42</v>
      </c>
      <c r="B8460" t="s">
        <v>445</v>
      </c>
      <c r="C8460" t="s">
        <v>446</v>
      </c>
      <c r="D8460" t="s">
        <v>20</v>
      </c>
      <c r="E8460" t="s">
        <v>21</v>
      </c>
      <c r="F8460" t="s">
        <v>3440</v>
      </c>
      <c r="G8460" t="s">
        <v>92</v>
      </c>
      <c r="H8460">
        <v>75007</v>
      </c>
      <c r="I8460" t="s">
        <v>93</v>
      </c>
      <c r="J8460" t="s">
        <v>1146</v>
      </c>
      <c r="K8460" t="s">
        <v>62</v>
      </c>
      <c r="L8460" t="s">
        <v>142</v>
      </c>
      <c r="M8460" t="s">
        <v>1147</v>
      </c>
      <c r="N8460">
        <v>47.904000000000003</v>
      </c>
      <c r="O8460">
        <v>1</v>
      </c>
      <c r="P8460">
        <v>0.2</v>
      </c>
      <c r="Q8460">
        <v>-2.9940000000000015</v>
      </c>
    </row>
    <row r="8461" spans="1:17" x14ac:dyDescent="0.3">
      <c r="A8461" t="s">
        <v>42</v>
      </c>
      <c r="B8461" t="s">
        <v>1232</v>
      </c>
      <c r="C8461" t="s">
        <v>1233</v>
      </c>
      <c r="D8461" t="s">
        <v>20</v>
      </c>
      <c r="E8461" t="s">
        <v>21</v>
      </c>
      <c r="F8461" t="s">
        <v>593</v>
      </c>
      <c r="G8461" t="s">
        <v>92</v>
      </c>
      <c r="H8461">
        <v>78207</v>
      </c>
      <c r="I8461" t="s">
        <v>93</v>
      </c>
      <c r="J8461" t="s">
        <v>1146</v>
      </c>
      <c r="K8461" t="s">
        <v>62</v>
      </c>
      <c r="L8461" t="s">
        <v>142</v>
      </c>
      <c r="M8461" t="s">
        <v>1147</v>
      </c>
      <c r="N8461">
        <v>431.13600000000002</v>
      </c>
      <c r="O8461">
        <v>9</v>
      </c>
      <c r="P8461">
        <v>0.2</v>
      </c>
      <c r="Q8461">
        <v>-26.946000000000012</v>
      </c>
    </row>
    <row r="8462" spans="1:17" x14ac:dyDescent="0.3">
      <c r="A8462" t="s">
        <v>17</v>
      </c>
      <c r="B8462" t="s">
        <v>710</v>
      </c>
      <c r="C8462" t="s">
        <v>711</v>
      </c>
      <c r="D8462" t="s">
        <v>20</v>
      </c>
      <c r="E8462" t="s">
        <v>21</v>
      </c>
      <c r="F8462" t="s">
        <v>129</v>
      </c>
      <c r="G8462" t="s">
        <v>130</v>
      </c>
      <c r="H8462">
        <v>19140</v>
      </c>
      <c r="I8462" t="s">
        <v>131</v>
      </c>
      <c r="J8462" t="s">
        <v>4991</v>
      </c>
      <c r="K8462" t="s">
        <v>62</v>
      </c>
      <c r="L8462" t="s">
        <v>142</v>
      </c>
      <c r="M8462" t="s">
        <v>4992</v>
      </c>
      <c r="N8462">
        <v>64.704000000000008</v>
      </c>
      <c r="O8462">
        <v>6</v>
      </c>
      <c r="P8462">
        <v>0.2</v>
      </c>
      <c r="Q8462">
        <v>-4.852800000000002</v>
      </c>
    </row>
    <row r="8463" spans="1:17" x14ac:dyDescent="0.3">
      <c r="A8463" t="s">
        <v>42</v>
      </c>
      <c r="B8463" t="s">
        <v>1224</v>
      </c>
      <c r="C8463" t="s">
        <v>1225</v>
      </c>
      <c r="D8463" t="s">
        <v>20</v>
      </c>
      <c r="E8463" t="s">
        <v>21</v>
      </c>
      <c r="F8463" t="s">
        <v>2167</v>
      </c>
      <c r="G8463" t="s">
        <v>101</v>
      </c>
      <c r="H8463">
        <v>53209</v>
      </c>
      <c r="I8463" t="s">
        <v>93</v>
      </c>
      <c r="J8463" t="s">
        <v>4991</v>
      </c>
      <c r="K8463" t="s">
        <v>62</v>
      </c>
      <c r="L8463" t="s">
        <v>142</v>
      </c>
      <c r="M8463" t="s">
        <v>4992</v>
      </c>
      <c r="N8463">
        <v>13.48</v>
      </c>
      <c r="O8463">
        <v>1</v>
      </c>
      <c r="P8463">
        <v>0</v>
      </c>
      <c r="Q8463">
        <v>1.8872</v>
      </c>
    </row>
    <row r="8464" spans="1:17" x14ac:dyDescent="0.3">
      <c r="A8464" t="s">
        <v>42</v>
      </c>
      <c r="B8464" t="s">
        <v>3230</v>
      </c>
      <c r="C8464" t="s">
        <v>3231</v>
      </c>
      <c r="D8464" t="s">
        <v>90</v>
      </c>
      <c r="E8464" t="s">
        <v>21</v>
      </c>
      <c r="F8464" t="s">
        <v>5551</v>
      </c>
      <c r="G8464" t="s">
        <v>36</v>
      </c>
      <c r="H8464">
        <v>93101</v>
      </c>
      <c r="I8464" t="s">
        <v>37</v>
      </c>
      <c r="J8464" t="s">
        <v>4991</v>
      </c>
      <c r="K8464" t="s">
        <v>62</v>
      </c>
      <c r="L8464" t="s">
        <v>142</v>
      </c>
      <c r="M8464" t="s">
        <v>4992</v>
      </c>
      <c r="N8464">
        <v>26.96</v>
      </c>
      <c r="O8464">
        <v>2</v>
      </c>
      <c r="P8464">
        <v>0</v>
      </c>
      <c r="Q8464">
        <v>3.7744</v>
      </c>
    </row>
    <row r="8465" spans="1:17" x14ac:dyDescent="0.3">
      <c r="A8465" t="s">
        <v>42</v>
      </c>
      <c r="B8465" t="s">
        <v>213</v>
      </c>
      <c r="C8465" t="s">
        <v>214</v>
      </c>
      <c r="D8465" t="s">
        <v>20</v>
      </c>
      <c r="E8465" t="s">
        <v>21</v>
      </c>
      <c r="F8465" t="s">
        <v>215</v>
      </c>
      <c r="G8465" t="s">
        <v>216</v>
      </c>
      <c r="H8465">
        <v>19901</v>
      </c>
      <c r="I8465" t="s">
        <v>131</v>
      </c>
      <c r="J8465" t="s">
        <v>217</v>
      </c>
      <c r="K8465" t="s">
        <v>62</v>
      </c>
      <c r="L8465" t="s">
        <v>142</v>
      </c>
      <c r="M8465" t="s">
        <v>218</v>
      </c>
      <c r="N8465">
        <v>45</v>
      </c>
      <c r="O8465">
        <v>3</v>
      </c>
      <c r="P8465">
        <v>0</v>
      </c>
      <c r="Q8465">
        <v>4.9500000000000011</v>
      </c>
    </row>
    <row r="8466" spans="1:17" x14ac:dyDescent="0.3">
      <c r="A8466" t="s">
        <v>166</v>
      </c>
      <c r="B8466" t="s">
        <v>242</v>
      </c>
      <c r="C8466" t="s">
        <v>243</v>
      </c>
      <c r="D8466" t="s">
        <v>20</v>
      </c>
      <c r="E8466" t="s">
        <v>21</v>
      </c>
      <c r="F8466" t="s">
        <v>244</v>
      </c>
      <c r="G8466" t="s">
        <v>236</v>
      </c>
      <c r="H8466">
        <v>12180</v>
      </c>
      <c r="I8466" t="s">
        <v>131</v>
      </c>
      <c r="J8466" t="s">
        <v>217</v>
      </c>
      <c r="K8466" t="s">
        <v>62</v>
      </c>
      <c r="L8466" t="s">
        <v>142</v>
      </c>
      <c r="M8466" t="s">
        <v>218</v>
      </c>
      <c r="N8466">
        <v>30</v>
      </c>
      <c r="O8466">
        <v>2</v>
      </c>
      <c r="P8466">
        <v>0</v>
      </c>
      <c r="Q8466">
        <v>3.3000000000000007</v>
      </c>
    </row>
    <row r="8467" spans="1:17" x14ac:dyDescent="0.3">
      <c r="A8467" t="s">
        <v>17</v>
      </c>
      <c r="B8467" t="s">
        <v>2097</v>
      </c>
      <c r="C8467" t="s">
        <v>2098</v>
      </c>
      <c r="D8467" t="s">
        <v>20</v>
      </c>
      <c r="E8467" t="s">
        <v>21</v>
      </c>
      <c r="F8467" t="s">
        <v>435</v>
      </c>
      <c r="G8467" t="s">
        <v>436</v>
      </c>
      <c r="H8467">
        <v>43229</v>
      </c>
      <c r="I8467" t="s">
        <v>131</v>
      </c>
      <c r="J8467" t="s">
        <v>217</v>
      </c>
      <c r="K8467" t="s">
        <v>62</v>
      </c>
      <c r="L8467" t="s">
        <v>142</v>
      </c>
      <c r="M8467" t="s">
        <v>218</v>
      </c>
      <c r="N8467">
        <v>24</v>
      </c>
      <c r="O8467">
        <v>2</v>
      </c>
      <c r="P8467">
        <v>0.2</v>
      </c>
      <c r="Q8467">
        <v>-2.6999999999999993</v>
      </c>
    </row>
    <row r="8468" spans="1:17" x14ac:dyDescent="0.3">
      <c r="A8468" t="s">
        <v>17</v>
      </c>
      <c r="B8468" t="s">
        <v>1243</v>
      </c>
      <c r="C8468" t="s">
        <v>1244</v>
      </c>
      <c r="D8468" t="s">
        <v>20</v>
      </c>
      <c r="E8468" t="s">
        <v>21</v>
      </c>
      <c r="F8468" t="s">
        <v>163</v>
      </c>
      <c r="G8468" t="s">
        <v>92</v>
      </c>
      <c r="H8468">
        <v>77095</v>
      </c>
      <c r="I8468" t="s">
        <v>93</v>
      </c>
      <c r="J8468" t="s">
        <v>217</v>
      </c>
      <c r="K8468" t="s">
        <v>62</v>
      </c>
      <c r="L8468" t="s">
        <v>142</v>
      </c>
      <c r="M8468" t="s">
        <v>218</v>
      </c>
      <c r="N8468">
        <v>24</v>
      </c>
      <c r="O8468">
        <v>2</v>
      </c>
      <c r="P8468">
        <v>0.2</v>
      </c>
      <c r="Q8468">
        <v>-2.6999999999999993</v>
      </c>
    </row>
    <row r="8469" spans="1:17" x14ac:dyDescent="0.3">
      <c r="A8469" t="s">
        <v>42</v>
      </c>
      <c r="B8469" t="s">
        <v>4582</v>
      </c>
      <c r="C8469" t="s">
        <v>4583</v>
      </c>
      <c r="D8469" t="s">
        <v>20</v>
      </c>
      <c r="E8469" t="s">
        <v>21</v>
      </c>
      <c r="F8469" t="s">
        <v>1320</v>
      </c>
      <c r="G8469" t="s">
        <v>78</v>
      </c>
      <c r="H8469">
        <v>28540</v>
      </c>
      <c r="I8469" t="s">
        <v>24</v>
      </c>
      <c r="J8469" t="s">
        <v>217</v>
      </c>
      <c r="K8469" t="s">
        <v>62</v>
      </c>
      <c r="L8469" t="s">
        <v>142</v>
      </c>
      <c r="M8469" t="s">
        <v>218</v>
      </c>
      <c r="N8469">
        <v>24</v>
      </c>
      <c r="O8469">
        <v>2</v>
      </c>
      <c r="P8469">
        <v>0.2</v>
      </c>
      <c r="Q8469">
        <v>-2.6999999999999993</v>
      </c>
    </row>
    <row r="8470" spans="1:17" x14ac:dyDescent="0.3">
      <c r="A8470" t="s">
        <v>1122</v>
      </c>
      <c r="B8470" t="s">
        <v>4023</v>
      </c>
      <c r="C8470" t="s">
        <v>4024</v>
      </c>
      <c r="D8470" t="s">
        <v>20</v>
      </c>
      <c r="E8470" t="s">
        <v>21</v>
      </c>
      <c r="F8470" t="s">
        <v>235</v>
      </c>
      <c r="G8470" t="s">
        <v>236</v>
      </c>
      <c r="H8470">
        <v>10009</v>
      </c>
      <c r="I8470" t="s">
        <v>131</v>
      </c>
      <c r="J8470" t="s">
        <v>217</v>
      </c>
      <c r="K8470" t="s">
        <v>62</v>
      </c>
      <c r="L8470" t="s">
        <v>142</v>
      </c>
      <c r="M8470" t="s">
        <v>218</v>
      </c>
      <c r="N8470">
        <v>120</v>
      </c>
      <c r="O8470">
        <v>8</v>
      </c>
      <c r="P8470">
        <v>0</v>
      </c>
      <c r="Q8470">
        <v>13.200000000000003</v>
      </c>
    </row>
    <row r="8471" spans="1:17" x14ac:dyDescent="0.3">
      <c r="A8471" t="s">
        <v>42</v>
      </c>
      <c r="B8471" t="s">
        <v>565</v>
      </c>
      <c r="C8471" t="s">
        <v>566</v>
      </c>
      <c r="D8471" t="s">
        <v>20</v>
      </c>
      <c r="E8471" t="s">
        <v>21</v>
      </c>
      <c r="F8471" t="s">
        <v>976</v>
      </c>
      <c r="G8471" t="s">
        <v>689</v>
      </c>
      <c r="H8471">
        <v>8701</v>
      </c>
      <c r="I8471" t="s">
        <v>131</v>
      </c>
      <c r="J8471" t="s">
        <v>217</v>
      </c>
      <c r="K8471" t="s">
        <v>62</v>
      </c>
      <c r="L8471" t="s">
        <v>142</v>
      </c>
      <c r="M8471" t="s">
        <v>218</v>
      </c>
      <c r="N8471">
        <v>45</v>
      </c>
      <c r="O8471">
        <v>3</v>
      </c>
      <c r="P8471">
        <v>0</v>
      </c>
      <c r="Q8471">
        <v>4.9500000000000011</v>
      </c>
    </row>
    <row r="8472" spans="1:17" x14ac:dyDescent="0.3">
      <c r="A8472" t="s">
        <v>42</v>
      </c>
      <c r="B8472" t="s">
        <v>4995</v>
      </c>
      <c r="C8472" t="s">
        <v>4996</v>
      </c>
      <c r="D8472" t="s">
        <v>34</v>
      </c>
      <c r="E8472" t="s">
        <v>21</v>
      </c>
      <c r="F8472" t="s">
        <v>112</v>
      </c>
      <c r="G8472" t="s">
        <v>36</v>
      </c>
      <c r="H8472">
        <v>94122</v>
      </c>
      <c r="I8472" t="s">
        <v>37</v>
      </c>
      <c r="J8472" t="s">
        <v>217</v>
      </c>
      <c r="K8472" t="s">
        <v>62</v>
      </c>
      <c r="L8472" t="s">
        <v>142</v>
      </c>
      <c r="M8472" t="s">
        <v>218</v>
      </c>
      <c r="N8472">
        <v>45</v>
      </c>
      <c r="O8472">
        <v>3</v>
      </c>
      <c r="P8472">
        <v>0</v>
      </c>
      <c r="Q8472">
        <v>4.9500000000000011</v>
      </c>
    </row>
    <row r="8473" spans="1:17" x14ac:dyDescent="0.3">
      <c r="A8473" t="s">
        <v>17</v>
      </c>
      <c r="B8473" t="s">
        <v>2474</v>
      </c>
      <c r="C8473" t="s">
        <v>2475</v>
      </c>
      <c r="D8473" t="s">
        <v>20</v>
      </c>
      <c r="E8473" t="s">
        <v>21</v>
      </c>
      <c r="F8473" t="s">
        <v>282</v>
      </c>
      <c r="G8473" t="s">
        <v>523</v>
      </c>
      <c r="H8473">
        <v>65807</v>
      </c>
      <c r="I8473" t="s">
        <v>93</v>
      </c>
      <c r="J8473" t="s">
        <v>3860</v>
      </c>
      <c r="K8473" t="s">
        <v>62</v>
      </c>
      <c r="L8473" t="s">
        <v>142</v>
      </c>
      <c r="M8473" t="s">
        <v>3861</v>
      </c>
      <c r="N8473">
        <v>112.80000000000001</v>
      </c>
      <c r="O8473">
        <v>6</v>
      </c>
      <c r="P8473">
        <v>0</v>
      </c>
      <c r="Q8473">
        <v>6.7680000000000007</v>
      </c>
    </row>
    <row r="8474" spans="1:17" x14ac:dyDescent="0.3">
      <c r="A8474" t="s">
        <v>42</v>
      </c>
      <c r="B8474" t="s">
        <v>4169</v>
      </c>
      <c r="C8474" t="s">
        <v>4170</v>
      </c>
      <c r="D8474" t="s">
        <v>34</v>
      </c>
      <c r="E8474" t="s">
        <v>21</v>
      </c>
      <c r="F8474" t="s">
        <v>235</v>
      </c>
      <c r="G8474" t="s">
        <v>236</v>
      </c>
      <c r="H8474">
        <v>10035</v>
      </c>
      <c r="I8474" t="s">
        <v>131</v>
      </c>
      <c r="J8474" t="s">
        <v>3860</v>
      </c>
      <c r="K8474" t="s">
        <v>62</v>
      </c>
      <c r="L8474" t="s">
        <v>142</v>
      </c>
      <c r="M8474" t="s">
        <v>3861</v>
      </c>
      <c r="N8474">
        <v>37.6</v>
      </c>
      <c r="O8474">
        <v>2</v>
      </c>
      <c r="P8474">
        <v>0</v>
      </c>
      <c r="Q8474">
        <v>2.2560000000000002</v>
      </c>
    </row>
    <row r="8475" spans="1:17" x14ac:dyDescent="0.3">
      <c r="A8475" t="s">
        <v>42</v>
      </c>
      <c r="B8475" t="s">
        <v>425</v>
      </c>
      <c r="C8475" t="s">
        <v>426</v>
      </c>
      <c r="D8475" t="s">
        <v>20</v>
      </c>
      <c r="E8475" t="s">
        <v>21</v>
      </c>
      <c r="F8475" t="s">
        <v>35</v>
      </c>
      <c r="G8475" t="s">
        <v>36</v>
      </c>
      <c r="H8475">
        <v>90004</v>
      </c>
      <c r="I8475" t="s">
        <v>37</v>
      </c>
      <c r="J8475" t="s">
        <v>3860</v>
      </c>
      <c r="K8475" t="s">
        <v>62</v>
      </c>
      <c r="L8475" t="s">
        <v>142</v>
      </c>
      <c r="M8475" t="s">
        <v>3861</v>
      </c>
      <c r="N8475">
        <v>131.6</v>
      </c>
      <c r="O8475">
        <v>7</v>
      </c>
      <c r="P8475">
        <v>0</v>
      </c>
      <c r="Q8475">
        <v>7.8960000000000008</v>
      </c>
    </row>
    <row r="8476" spans="1:17" x14ac:dyDescent="0.3">
      <c r="A8476" t="s">
        <v>42</v>
      </c>
      <c r="B8476" t="s">
        <v>3021</v>
      </c>
      <c r="C8476" t="s">
        <v>3022</v>
      </c>
      <c r="D8476" t="s">
        <v>34</v>
      </c>
      <c r="E8476" t="s">
        <v>21</v>
      </c>
      <c r="F8476" t="s">
        <v>476</v>
      </c>
      <c r="G8476" t="s">
        <v>275</v>
      </c>
      <c r="H8476">
        <v>85023</v>
      </c>
      <c r="I8476" t="s">
        <v>37</v>
      </c>
      <c r="J8476" t="s">
        <v>3860</v>
      </c>
      <c r="K8476" t="s">
        <v>62</v>
      </c>
      <c r="L8476" t="s">
        <v>142</v>
      </c>
      <c r="M8476" t="s">
        <v>3861</v>
      </c>
      <c r="N8476">
        <v>45.120000000000005</v>
      </c>
      <c r="O8476">
        <v>3</v>
      </c>
      <c r="P8476">
        <v>0.2</v>
      </c>
      <c r="Q8476">
        <v>-7.8960000000000008</v>
      </c>
    </row>
    <row r="8477" spans="1:17" x14ac:dyDescent="0.3">
      <c r="A8477" t="s">
        <v>42</v>
      </c>
      <c r="B8477" t="s">
        <v>4848</v>
      </c>
      <c r="C8477" t="s">
        <v>4849</v>
      </c>
      <c r="D8477" t="s">
        <v>20</v>
      </c>
      <c r="E8477" t="s">
        <v>21</v>
      </c>
      <c r="F8477" t="s">
        <v>112</v>
      </c>
      <c r="G8477" t="s">
        <v>36</v>
      </c>
      <c r="H8477">
        <v>94122</v>
      </c>
      <c r="I8477" t="s">
        <v>37</v>
      </c>
      <c r="J8477" t="s">
        <v>3860</v>
      </c>
      <c r="K8477" t="s">
        <v>62</v>
      </c>
      <c r="L8477" t="s">
        <v>142</v>
      </c>
      <c r="M8477" t="s">
        <v>3861</v>
      </c>
      <c r="N8477">
        <v>56.400000000000006</v>
      </c>
      <c r="O8477">
        <v>3</v>
      </c>
      <c r="P8477">
        <v>0</v>
      </c>
      <c r="Q8477">
        <v>3.3840000000000003</v>
      </c>
    </row>
    <row r="8478" spans="1:17" x14ac:dyDescent="0.3">
      <c r="A8478" t="s">
        <v>42</v>
      </c>
      <c r="B8478" t="s">
        <v>877</v>
      </c>
      <c r="C8478" t="s">
        <v>878</v>
      </c>
      <c r="D8478" t="s">
        <v>34</v>
      </c>
      <c r="E8478" t="s">
        <v>21</v>
      </c>
      <c r="F8478" t="s">
        <v>593</v>
      </c>
      <c r="G8478" t="s">
        <v>92</v>
      </c>
      <c r="H8478">
        <v>78207</v>
      </c>
      <c r="I8478" t="s">
        <v>93</v>
      </c>
      <c r="J8478" t="s">
        <v>3860</v>
      </c>
      <c r="K8478" t="s">
        <v>62</v>
      </c>
      <c r="L8478" t="s">
        <v>142</v>
      </c>
      <c r="M8478" t="s">
        <v>3861</v>
      </c>
      <c r="N8478">
        <v>30.080000000000002</v>
      </c>
      <c r="O8478">
        <v>2</v>
      </c>
      <c r="P8478">
        <v>0.2</v>
      </c>
      <c r="Q8478">
        <v>-5.2640000000000002</v>
      </c>
    </row>
    <row r="8479" spans="1:17" x14ac:dyDescent="0.3">
      <c r="A8479" t="s">
        <v>42</v>
      </c>
      <c r="B8479" t="s">
        <v>454</v>
      </c>
      <c r="C8479" t="s">
        <v>455</v>
      </c>
      <c r="D8479" t="s">
        <v>20</v>
      </c>
      <c r="E8479" t="s">
        <v>21</v>
      </c>
      <c r="F8479" t="s">
        <v>1205</v>
      </c>
      <c r="G8479" t="s">
        <v>275</v>
      </c>
      <c r="H8479">
        <v>85345</v>
      </c>
      <c r="I8479" t="s">
        <v>37</v>
      </c>
      <c r="J8479" t="s">
        <v>3860</v>
      </c>
      <c r="K8479" t="s">
        <v>62</v>
      </c>
      <c r="L8479" t="s">
        <v>142</v>
      </c>
      <c r="M8479" t="s">
        <v>3861</v>
      </c>
      <c r="N8479">
        <v>30.080000000000002</v>
      </c>
      <c r="O8479">
        <v>2</v>
      </c>
      <c r="P8479">
        <v>0.2</v>
      </c>
      <c r="Q8479">
        <v>-5.2640000000000002</v>
      </c>
    </row>
    <row r="8480" spans="1:17" x14ac:dyDescent="0.3">
      <c r="A8480" t="s">
        <v>42</v>
      </c>
      <c r="B8480" t="s">
        <v>1921</v>
      </c>
      <c r="C8480" t="s">
        <v>1922</v>
      </c>
      <c r="D8480" t="s">
        <v>20</v>
      </c>
      <c r="E8480" t="s">
        <v>21</v>
      </c>
      <c r="F8480" t="s">
        <v>35</v>
      </c>
      <c r="G8480" t="s">
        <v>36</v>
      </c>
      <c r="H8480">
        <v>90036</v>
      </c>
      <c r="I8480" t="s">
        <v>37</v>
      </c>
      <c r="J8480" t="s">
        <v>1923</v>
      </c>
      <c r="K8480" t="s">
        <v>62</v>
      </c>
      <c r="L8480" t="s">
        <v>142</v>
      </c>
      <c r="M8480" t="s">
        <v>1924</v>
      </c>
      <c r="N8480">
        <v>166.24</v>
      </c>
      <c r="O8480">
        <v>1</v>
      </c>
      <c r="P8480">
        <v>0</v>
      </c>
      <c r="Q8480">
        <v>24.936000000000007</v>
      </c>
    </row>
    <row r="8481" spans="1:17" x14ac:dyDescent="0.3">
      <c r="A8481" t="s">
        <v>17</v>
      </c>
      <c r="B8481" t="s">
        <v>2396</v>
      </c>
      <c r="C8481" t="s">
        <v>2397</v>
      </c>
      <c r="D8481" t="s">
        <v>20</v>
      </c>
      <c r="E8481" t="s">
        <v>21</v>
      </c>
      <c r="F8481" t="s">
        <v>3735</v>
      </c>
      <c r="G8481" t="s">
        <v>224</v>
      </c>
      <c r="H8481">
        <v>46614</v>
      </c>
      <c r="I8481" t="s">
        <v>93</v>
      </c>
      <c r="J8481" t="s">
        <v>1923</v>
      </c>
      <c r="K8481" t="s">
        <v>62</v>
      </c>
      <c r="L8481" t="s">
        <v>142</v>
      </c>
      <c r="M8481" t="s">
        <v>1924</v>
      </c>
      <c r="N8481">
        <v>831.2</v>
      </c>
      <c r="O8481">
        <v>5</v>
      </c>
      <c r="P8481">
        <v>0</v>
      </c>
      <c r="Q8481">
        <v>124.68000000000004</v>
      </c>
    </row>
    <row r="8482" spans="1:17" x14ac:dyDescent="0.3">
      <c r="A8482" t="s">
        <v>1122</v>
      </c>
      <c r="B8482" t="s">
        <v>4140</v>
      </c>
      <c r="C8482" t="s">
        <v>4141</v>
      </c>
      <c r="D8482" t="s">
        <v>20</v>
      </c>
      <c r="E8482" t="s">
        <v>21</v>
      </c>
      <c r="F8482" t="s">
        <v>235</v>
      </c>
      <c r="G8482" t="s">
        <v>236</v>
      </c>
      <c r="H8482">
        <v>10035</v>
      </c>
      <c r="I8482" t="s">
        <v>131</v>
      </c>
      <c r="J8482" t="s">
        <v>1923</v>
      </c>
      <c r="K8482" t="s">
        <v>62</v>
      </c>
      <c r="L8482" t="s">
        <v>142</v>
      </c>
      <c r="M8482" t="s">
        <v>1924</v>
      </c>
      <c r="N8482">
        <v>166.24</v>
      </c>
      <c r="O8482">
        <v>1</v>
      </c>
      <c r="P8482">
        <v>0</v>
      </c>
      <c r="Q8482">
        <v>24.936000000000007</v>
      </c>
    </row>
    <row r="8483" spans="1:17" x14ac:dyDescent="0.3">
      <c r="A8483" t="s">
        <v>42</v>
      </c>
      <c r="B8483" t="s">
        <v>2134</v>
      </c>
      <c r="C8483" t="s">
        <v>2135</v>
      </c>
      <c r="D8483" t="s">
        <v>34</v>
      </c>
      <c r="E8483" t="s">
        <v>21</v>
      </c>
      <c r="F8483" t="s">
        <v>84</v>
      </c>
      <c r="G8483" t="s">
        <v>85</v>
      </c>
      <c r="H8483">
        <v>98105</v>
      </c>
      <c r="I8483" t="s">
        <v>37</v>
      </c>
      <c r="J8483" t="s">
        <v>1923</v>
      </c>
      <c r="K8483" t="s">
        <v>62</v>
      </c>
      <c r="L8483" t="s">
        <v>142</v>
      </c>
      <c r="M8483" t="s">
        <v>1924</v>
      </c>
      <c r="N8483">
        <v>1496.16</v>
      </c>
      <c r="O8483">
        <v>9</v>
      </c>
      <c r="P8483">
        <v>0</v>
      </c>
      <c r="Q8483">
        <v>224.42400000000006</v>
      </c>
    </row>
    <row r="8484" spans="1:17" x14ac:dyDescent="0.3">
      <c r="A8484" t="s">
        <v>42</v>
      </c>
      <c r="B8484" t="s">
        <v>1560</v>
      </c>
      <c r="C8484" t="s">
        <v>1561</v>
      </c>
      <c r="D8484" t="s">
        <v>34</v>
      </c>
      <c r="E8484" t="s">
        <v>21</v>
      </c>
      <c r="F8484" t="s">
        <v>4952</v>
      </c>
      <c r="G8484" t="s">
        <v>202</v>
      </c>
      <c r="H8484">
        <v>56301</v>
      </c>
      <c r="I8484" t="s">
        <v>93</v>
      </c>
      <c r="J8484" t="s">
        <v>4953</v>
      </c>
      <c r="K8484" t="s">
        <v>62</v>
      </c>
      <c r="L8484" t="s">
        <v>142</v>
      </c>
      <c r="M8484" t="s">
        <v>4954</v>
      </c>
      <c r="N8484">
        <v>72</v>
      </c>
      <c r="O8484">
        <v>4</v>
      </c>
      <c r="P8484">
        <v>0</v>
      </c>
      <c r="Q8484">
        <v>12.959999999999994</v>
      </c>
    </row>
    <row r="8485" spans="1:17" x14ac:dyDescent="0.3">
      <c r="A8485" t="s">
        <v>42</v>
      </c>
      <c r="B8485" t="s">
        <v>2062</v>
      </c>
      <c r="C8485" t="s">
        <v>2063</v>
      </c>
      <c r="D8485" t="s">
        <v>34</v>
      </c>
      <c r="E8485" t="s">
        <v>21</v>
      </c>
      <c r="F8485" t="s">
        <v>829</v>
      </c>
      <c r="G8485" t="s">
        <v>36</v>
      </c>
      <c r="H8485">
        <v>92105</v>
      </c>
      <c r="I8485" t="s">
        <v>37</v>
      </c>
      <c r="J8485" t="s">
        <v>4953</v>
      </c>
      <c r="K8485" t="s">
        <v>62</v>
      </c>
      <c r="L8485" t="s">
        <v>142</v>
      </c>
      <c r="M8485" t="s">
        <v>4954</v>
      </c>
      <c r="N8485">
        <v>36</v>
      </c>
      <c r="O8485">
        <v>2</v>
      </c>
      <c r="P8485">
        <v>0</v>
      </c>
      <c r="Q8485">
        <v>6.4799999999999969</v>
      </c>
    </row>
    <row r="8486" spans="1:17" x14ac:dyDescent="0.3">
      <c r="A8486" t="s">
        <v>42</v>
      </c>
      <c r="B8486" t="s">
        <v>3385</v>
      </c>
      <c r="C8486" t="s">
        <v>3386</v>
      </c>
      <c r="D8486" t="s">
        <v>34</v>
      </c>
      <c r="E8486" t="s">
        <v>21</v>
      </c>
      <c r="F8486" t="s">
        <v>235</v>
      </c>
      <c r="G8486" t="s">
        <v>236</v>
      </c>
      <c r="H8486">
        <v>10011</v>
      </c>
      <c r="I8486" t="s">
        <v>131</v>
      </c>
      <c r="J8486" t="s">
        <v>4953</v>
      </c>
      <c r="K8486" t="s">
        <v>62</v>
      </c>
      <c r="L8486" t="s">
        <v>142</v>
      </c>
      <c r="M8486" t="s">
        <v>4954</v>
      </c>
      <c r="N8486">
        <v>36</v>
      </c>
      <c r="O8486">
        <v>2</v>
      </c>
      <c r="P8486">
        <v>0</v>
      </c>
      <c r="Q8486">
        <v>6.4799999999999969</v>
      </c>
    </row>
    <row r="8487" spans="1:17" x14ac:dyDescent="0.3">
      <c r="A8487" t="s">
        <v>17</v>
      </c>
      <c r="B8487" t="s">
        <v>823</v>
      </c>
      <c r="C8487" t="s">
        <v>824</v>
      </c>
      <c r="D8487" t="s">
        <v>20</v>
      </c>
      <c r="E8487" t="s">
        <v>21</v>
      </c>
      <c r="F8487" t="s">
        <v>552</v>
      </c>
      <c r="G8487" t="s">
        <v>36</v>
      </c>
      <c r="H8487">
        <v>95123</v>
      </c>
      <c r="I8487" t="s">
        <v>37</v>
      </c>
      <c r="J8487" t="s">
        <v>4953</v>
      </c>
      <c r="K8487" t="s">
        <v>62</v>
      </c>
      <c r="L8487" t="s">
        <v>142</v>
      </c>
      <c r="M8487" t="s">
        <v>4954</v>
      </c>
      <c r="N8487">
        <v>72</v>
      </c>
      <c r="O8487">
        <v>4</v>
      </c>
      <c r="P8487">
        <v>0</v>
      </c>
      <c r="Q8487">
        <v>12.959999999999994</v>
      </c>
    </row>
    <row r="8488" spans="1:17" x14ac:dyDescent="0.3">
      <c r="A8488" t="s">
        <v>42</v>
      </c>
      <c r="B8488" t="s">
        <v>1002</v>
      </c>
      <c r="C8488" t="s">
        <v>1003</v>
      </c>
      <c r="D8488" t="s">
        <v>34</v>
      </c>
      <c r="E8488" t="s">
        <v>21</v>
      </c>
      <c r="F8488" t="s">
        <v>235</v>
      </c>
      <c r="G8488" t="s">
        <v>236</v>
      </c>
      <c r="H8488">
        <v>10011</v>
      </c>
      <c r="I8488" t="s">
        <v>131</v>
      </c>
      <c r="J8488" t="s">
        <v>4953</v>
      </c>
      <c r="K8488" t="s">
        <v>62</v>
      </c>
      <c r="L8488" t="s">
        <v>142</v>
      </c>
      <c r="M8488" t="s">
        <v>4954</v>
      </c>
      <c r="N8488">
        <v>90</v>
      </c>
      <c r="O8488">
        <v>5</v>
      </c>
      <c r="P8488">
        <v>0</v>
      </c>
      <c r="Q8488">
        <v>16.199999999999992</v>
      </c>
    </row>
    <row r="8489" spans="1:17" x14ac:dyDescent="0.3">
      <c r="A8489" t="s">
        <v>17</v>
      </c>
      <c r="B8489" t="s">
        <v>4490</v>
      </c>
      <c r="C8489" t="s">
        <v>4491</v>
      </c>
      <c r="D8489" t="s">
        <v>90</v>
      </c>
      <c r="E8489" t="s">
        <v>21</v>
      </c>
      <c r="F8489" t="s">
        <v>2192</v>
      </c>
      <c r="G8489" t="s">
        <v>23</v>
      </c>
      <c r="H8489">
        <v>41042</v>
      </c>
      <c r="I8489" t="s">
        <v>24</v>
      </c>
      <c r="J8489" t="s">
        <v>4953</v>
      </c>
      <c r="K8489" t="s">
        <v>62</v>
      </c>
      <c r="L8489" t="s">
        <v>142</v>
      </c>
      <c r="M8489" t="s">
        <v>4954</v>
      </c>
      <c r="N8489">
        <v>18</v>
      </c>
      <c r="O8489">
        <v>1</v>
      </c>
      <c r="P8489">
        <v>0</v>
      </c>
      <c r="Q8489">
        <v>3.2399999999999984</v>
      </c>
    </row>
    <row r="8490" spans="1:17" x14ac:dyDescent="0.3">
      <c r="A8490" t="s">
        <v>42</v>
      </c>
      <c r="B8490" t="s">
        <v>657</v>
      </c>
      <c r="C8490" t="s">
        <v>658</v>
      </c>
      <c r="D8490" t="s">
        <v>90</v>
      </c>
      <c r="E8490" t="s">
        <v>21</v>
      </c>
      <c r="F8490" t="s">
        <v>35</v>
      </c>
      <c r="G8490" t="s">
        <v>36</v>
      </c>
      <c r="H8490">
        <v>90032</v>
      </c>
      <c r="I8490" t="s">
        <v>37</v>
      </c>
      <c r="J8490" t="s">
        <v>659</v>
      </c>
      <c r="K8490" t="s">
        <v>62</v>
      </c>
      <c r="L8490" t="s">
        <v>142</v>
      </c>
      <c r="M8490" t="s">
        <v>660</v>
      </c>
      <c r="N8490">
        <v>176.8</v>
      </c>
      <c r="O8490">
        <v>8</v>
      </c>
      <c r="P8490">
        <v>0</v>
      </c>
      <c r="Q8490">
        <v>22.984000000000009</v>
      </c>
    </row>
    <row r="8491" spans="1:17" x14ac:dyDescent="0.3">
      <c r="A8491" t="s">
        <v>166</v>
      </c>
      <c r="B8491" t="s">
        <v>2759</v>
      </c>
      <c r="C8491" t="s">
        <v>2760</v>
      </c>
      <c r="D8491" t="s">
        <v>20</v>
      </c>
      <c r="E8491" t="s">
        <v>21</v>
      </c>
      <c r="F8491" t="s">
        <v>235</v>
      </c>
      <c r="G8491" t="s">
        <v>236</v>
      </c>
      <c r="H8491">
        <v>10035</v>
      </c>
      <c r="I8491" t="s">
        <v>131</v>
      </c>
      <c r="J8491" t="s">
        <v>659</v>
      </c>
      <c r="K8491" t="s">
        <v>62</v>
      </c>
      <c r="L8491" t="s">
        <v>142</v>
      </c>
      <c r="M8491" t="s">
        <v>660</v>
      </c>
      <c r="N8491">
        <v>88.4</v>
      </c>
      <c r="O8491">
        <v>4</v>
      </c>
      <c r="P8491">
        <v>0</v>
      </c>
      <c r="Q8491">
        <v>11.492000000000004</v>
      </c>
    </row>
    <row r="8492" spans="1:17" x14ac:dyDescent="0.3">
      <c r="A8492" t="s">
        <v>166</v>
      </c>
      <c r="B8492" t="s">
        <v>686</v>
      </c>
      <c r="C8492" t="s">
        <v>687</v>
      </c>
      <c r="D8492" t="s">
        <v>90</v>
      </c>
      <c r="E8492" t="s">
        <v>21</v>
      </c>
      <c r="F8492" t="s">
        <v>129</v>
      </c>
      <c r="G8492" t="s">
        <v>130</v>
      </c>
      <c r="H8492">
        <v>19140</v>
      </c>
      <c r="I8492" t="s">
        <v>131</v>
      </c>
      <c r="J8492" t="s">
        <v>659</v>
      </c>
      <c r="K8492" t="s">
        <v>62</v>
      </c>
      <c r="L8492" t="s">
        <v>142</v>
      </c>
      <c r="M8492" t="s">
        <v>660</v>
      </c>
      <c r="N8492">
        <v>35.360000000000007</v>
      </c>
      <c r="O8492">
        <v>2</v>
      </c>
      <c r="P8492">
        <v>0.2</v>
      </c>
      <c r="Q8492">
        <v>-3.0939999999999994</v>
      </c>
    </row>
    <row r="8493" spans="1:17" x14ac:dyDescent="0.3">
      <c r="A8493" t="s">
        <v>17</v>
      </c>
      <c r="B8493" t="s">
        <v>3869</v>
      </c>
      <c r="C8493" t="s">
        <v>3870</v>
      </c>
      <c r="D8493" t="s">
        <v>20</v>
      </c>
      <c r="E8493" t="s">
        <v>21</v>
      </c>
      <c r="F8493" t="s">
        <v>235</v>
      </c>
      <c r="G8493" t="s">
        <v>236</v>
      </c>
      <c r="H8493">
        <v>10009</v>
      </c>
      <c r="I8493" t="s">
        <v>131</v>
      </c>
      <c r="J8493" t="s">
        <v>659</v>
      </c>
      <c r="K8493" t="s">
        <v>62</v>
      </c>
      <c r="L8493" t="s">
        <v>142</v>
      </c>
      <c r="M8493" t="s">
        <v>660</v>
      </c>
      <c r="N8493">
        <v>132.60000000000002</v>
      </c>
      <c r="O8493">
        <v>6</v>
      </c>
      <c r="P8493">
        <v>0</v>
      </c>
      <c r="Q8493">
        <v>17.238000000000007</v>
      </c>
    </row>
    <row r="8494" spans="1:17" x14ac:dyDescent="0.3">
      <c r="A8494" t="s">
        <v>42</v>
      </c>
      <c r="B8494" t="s">
        <v>3908</v>
      </c>
      <c r="C8494" t="s">
        <v>3909</v>
      </c>
      <c r="D8494" t="s">
        <v>20</v>
      </c>
      <c r="E8494" t="s">
        <v>21</v>
      </c>
      <c r="F8494" t="s">
        <v>290</v>
      </c>
      <c r="G8494" t="s">
        <v>1292</v>
      </c>
      <c r="H8494">
        <v>39212</v>
      </c>
      <c r="I8494" t="s">
        <v>24</v>
      </c>
      <c r="J8494" t="s">
        <v>659</v>
      </c>
      <c r="K8494" t="s">
        <v>62</v>
      </c>
      <c r="L8494" t="s">
        <v>142</v>
      </c>
      <c r="M8494" t="s">
        <v>660</v>
      </c>
      <c r="N8494">
        <v>66.300000000000011</v>
      </c>
      <c r="O8494">
        <v>3</v>
      </c>
      <c r="P8494">
        <v>0</v>
      </c>
      <c r="Q8494">
        <v>8.6190000000000033</v>
      </c>
    </row>
    <row r="8495" spans="1:17" x14ac:dyDescent="0.3">
      <c r="A8495" t="s">
        <v>42</v>
      </c>
      <c r="B8495" t="s">
        <v>510</v>
      </c>
      <c r="C8495" t="s">
        <v>511</v>
      </c>
      <c r="D8495" t="s">
        <v>34</v>
      </c>
      <c r="E8495" t="s">
        <v>21</v>
      </c>
      <c r="F8495" t="s">
        <v>35</v>
      </c>
      <c r="G8495" t="s">
        <v>36</v>
      </c>
      <c r="H8495">
        <v>90036</v>
      </c>
      <c r="I8495" t="s">
        <v>37</v>
      </c>
      <c r="J8495" t="s">
        <v>659</v>
      </c>
      <c r="K8495" t="s">
        <v>62</v>
      </c>
      <c r="L8495" t="s">
        <v>142</v>
      </c>
      <c r="M8495" t="s">
        <v>660</v>
      </c>
      <c r="N8495">
        <v>66.300000000000011</v>
      </c>
      <c r="O8495">
        <v>3</v>
      </c>
      <c r="P8495">
        <v>0</v>
      </c>
      <c r="Q8495">
        <v>8.6190000000000033</v>
      </c>
    </row>
    <row r="8496" spans="1:17" x14ac:dyDescent="0.3">
      <c r="A8496" t="s">
        <v>166</v>
      </c>
      <c r="B8496" t="s">
        <v>698</v>
      </c>
      <c r="C8496" t="s">
        <v>699</v>
      </c>
      <c r="D8496" t="s">
        <v>20</v>
      </c>
      <c r="E8496" t="s">
        <v>21</v>
      </c>
      <c r="F8496" t="s">
        <v>879</v>
      </c>
      <c r="G8496" t="s">
        <v>436</v>
      </c>
      <c r="H8496">
        <v>45231</v>
      </c>
      <c r="I8496" t="s">
        <v>131</v>
      </c>
      <c r="J8496" t="s">
        <v>659</v>
      </c>
      <c r="K8496" t="s">
        <v>62</v>
      </c>
      <c r="L8496" t="s">
        <v>142</v>
      </c>
      <c r="M8496" t="s">
        <v>660</v>
      </c>
      <c r="N8496">
        <v>53.040000000000006</v>
      </c>
      <c r="O8496">
        <v>3</v>
      </c>
      <c r="P8496">
        <v>0.2</v>
      </c>
      <c r="Q8496">
        <v>-4.6409999999999982</v>
      </c>
    </row>
    <row r="8497" spans="1:17" x14ac:dyDescent="0.3">
      <c r="A8497" t="s">
        <v>42</v>
      </c>
      <c r="B8497" t="s">
        <v>3114</v>
      </c>
      <c r="C8497" t="s">
        <v>3115</v>
      </c>
      <c r="D8497" t="s">
        <v>90</v>
      </c>
      <c r="E8497" t="s">
        <v>21</v>
      </c>
      <c r="F8497" t="s">
        <v>3488</v>
      </c>
      <c r="G8497" t="s">
        <v>369</v>
      </c>
      <c r="H8497">
        <v>97224</v>
      </c>
      <c r="I8497" t="s">
        <v>37</v>
      </c>
      <c r="J8497" t="s">
        <v>659</v>
      </c>
      <c r="K8497" t="s">
        <v>62</v>
      </c>
      <c r="L8497" t="s">
        <v>142</v>
      </c>
      <c r="M8497" t="s">
        <v>660</v>
      </c>
      <c r="N8497">
        <v>35.360000000000007</v>
      </c>
      <c r="O8497">
        <v>2</v>
      </c>
      <c r="P8497">
        <v>0.2</v>
      </c>
      <c r="Q8497">
        <v>-3.0939999999999994</v>
      </c>
    </row>
    <row r="8498" spans="1:17" x14ac:dyDescent="0.3">
      <c r="A8498" t="s">
        <v>42</v>
      </c>
      <c r="B8498" t="s">
        <v>3667</v>
      </c>
      <c r="C8498" t="s">
        <v>3668</v>
      </c>
      <c r="D8498" t="s">
        <v>20</v>
      </c>
      <c r="E8498" t="s">
        <v>21</v>
      </c>
      <c r="F8498" t="s">
        <v>593</v>
      </c>
      <c r="G8498" t="s">
        <v>92</v>
      </c>
      <c r="H8498">
        <v>78207</v>
      </c>
      <c r="I8498" t="s">
        <v>93</v>
      </c>
      <c r="J8498" t="s">
        <v>659</v>
      </c>
      <c r="K8498" t="s">
        <v>62</v>
      </c>
      <c r="L8498" t="s">
        <v>142</v>
      </c>
      <c r="M8498" t="s">
        <v>660</v>
      </c>
      <c r="N8498">
        <v>106.08000000000001</v>
      </c>
      <c r="O8498">
        <v>6</v>
      </c>
      <c r="P8498">
        <v>0.2</v>
      </c>
      <c r="Q8498">
        <v>-9.2819999999999965</v>
      </c>
    </row>
    <row r="8499" spans="1:17" x14ac:dyDescent="0.3">
      <c r="A8499" t="s">
        <v>166</v>
      </c>
      <c r="B8499" t="s">
        <v>1722</v>
      </c>
      <c r="C8499" t="s">
        <v>1723</v>
      </c>
      <c r="D8499" t="s">
        <v>20</v>
      </c>
      <c r="E8499" t="s">
        <v>21</v>
      </c>
      <c r="F8499" t="s">
        <v>5780</v>
      </c>
      <c r="G8499" t="s">
        <v>369</v>
      </c>
      <c r="H8499">
        <v>97123</v>
      </c>
      <c r="I8499" t="s">
        <v>37</v>
      </c>
      <c r="J8499" t="s">
        <v>659</v>
      </c>
      <c r="K8499" t="s">
        <v>62</v>
      </c>
      <c r="L8499" t="s">
        <v>142</v>
      </c>
      <c r="M8499" t="s">
        <v>660</v>
      </c>
      <c r="N8499">
        <v>53.040000000000006</v>
      </c>
      <c r="O8499">
        <v>3</v>
      </c>
      <c r="P8499">
        <v>0.2</v>
      </c>
      <c r="Q8499">
        <v>-4.6409999999999982</v>
      </c>
    </row>
    <row r="8500" spans="1:17" x14ac:dyDescent="0.3">
      <c r="A8500" t="s">
        <v>42</v>
      </c>
      <c r="B8500" t="s">
        <v>3013</v>
      </c>
      <c r="C8500" t="s">
        <v>3014</v>
      </c>
      <c r="D8500" t="s">
        <v>34</v>
      </c>
      <c r="E8500" t="s">
        <v>21</v>
      </c>
      <c r="F8500" t="s">
        <v>2105</v>
      </c>
      <c r="G8500" t="s">
        <v>436</v>
      </c>
      <c r="H8500">
        <v>43130</v>
      </c>
      <c r="I8500" t="s">
        <v>131</v>
      </c>
      <c r="J8500" t="s">
        <v>659</v>
      </c>
      <c r="K8500" t="s">
        <v>62</v>
      </c>
      <c r="L8500" t="s">
        <v>142</v>
      </c>
      <c r="M8500" t="s">
        <v>660</v>
      </c>
      <c r="N8500">
        <v>70.720000000000013</v>
      </c>
      <c r="O8500">
        <v>4</v>
      </c>
      <c r="P8500">
        <v>0.2</v>
      </c>
      <c r="Q8500">
        <v>-6.1879999999999988</v>
      </c>
    </row>
    <row r="8501" spans="1:17" x14ac:dyDescent="0.3">
      <c r="A8501" t="s">
        <v>42</v>
      </c>
      <c r="B8501" t="s">
        <v>2256</v>
      </c>
      <c r="C8501" t="s">
        <v>2257</v>
      </c>
      <c r="D8501" t="s">
        <v>90</v>
      </c>
      <c r="E8501" t="s">
        <v>21</v>
      </c>
      <c r="F8501" t="s">
        <v>5114</v>
      </c>
      <c r="G8501" t="s">
        <v>1477</v>
      </c>
      <c r="H8501">
        <v>71854</v>
      </c>
      <c r="I8501" t="s">
        <v>24</v>
      </c>
      <c r="J8501" t="s">
        <v>5115</v>
      </c>
      <c r="K8501" t="s">
        <v>62</v>
      </c>
      <c r="L8501" t="s">
        <v>142</v>
      </c>
      <c r="M8501" t="s">
        <v>5116</v>
      </c>
      <c r="N8501">
        <v>48.9</v>
      </c>
      <c r="O8501">
        <v>5</v>
      </c>
      <c r="P8501">
        <v>0</v>
      </c>
      <c r="Q8501">
        <v>18.093</v>
      </c>
    </row>
    <row r="8502" spans="1:17" x14ac:dyDescent="0.3">
      <c r="A8502" t="s">
        <v>166</v>
      </c>
      <c r="B8502" t="s">
        <v>4346</v>
      </c>
      <c r="C8502" t="s">
        <v>4347</v>
      </c>
      <c r="D8502" t="s">
        <v>20</v>
      </c>
      <c r="E8502" t="s">
        <v>21</v>
      </c>
      <c r="F8502" t="s">
        <v>1078</v>
      </c>
      <c r="G8502" t="s">
        <v>92</v>
      </c>
      <c r="H8502">
        <v>78745</v>
      </c>
      <c r="I8502" t="s">
        <v>93</v>
      </c>
      <c r="J8502" t="s">
        <v>5115</v>
      </c>
      <c r="K8502" t="s">
        <v>62</v>
      </c>
      <c r="L8502" t="s">
        <v>142</v>
      </c>
      <c r="M8502" t="s">
        <v>5116</v>
      </c>
      <c r="N8502">
        <v>62.591999999999999</v>
      </c>
      <c r="O8502">
        <v>8</v>
      </c>
      <c r="P8502">
        <v>0.2</v>
      </c>
      <c r="Q8502">
        <v>13.300799999999999</v>
      </c>
    </row>
    <row r="8503" spans="1:17" x14ac:dyDescent="0.3">
      <c r="A8503" t="s">
        <v>17</v>
      </c>
      <c r="B8503" t="s">
        <v>137</v>
      </c>
      <c r="C8503" t="s">
        <v>138</v>
      </c>
      <c r="D8503" t="s">
        <v>20</v>
      </c>
      <c r="E8503" t="s">
        <v>21</v>
      </c>
      <c r="F8503" t="s">
        <v>35</v>
      </c>
      <c r="G8503" t="s">
        <v>36</v>
      </c>
      <c r="H8503">
        <v>90008</v>
      </c>
      <c r="I8503" t="s">
        <v>37</v>
      </c>
      <c r="J8503" t="s">
        <v>5115</v>
      </c>
      <c r="K8503" t="s">
        <v>62</v>
      </c>
      <c r="L8503" t="s">
        <v>142</v>
      </c>
      <c r="M8503" t="s">
        <v>5116</v>
      </c>
      <c r="N8503">
        <v>68.459999999999994</v>
      </c>
      <c r="O8503">
        <v>7</v>
      </c>
      <c r="P8503">
        <v>0</v>
      </c>
      <c r="Q8503">
        <v>25.330199999999998</v>
      </c>
    </row>
    <row r="8504" spans="1:17" x14ac:dyDescent="0.3">
      <c r="A8504" t="s">
        <v>1122</v>
      </c>
      <c r="B8504" t="s">
        <v>1196</v>
      </c>
      <c r="C8504" t="s">
        <v>1197</v>
      </c>
      <c r="D8504" t="s">
        <v>20</v>
      </c>
      <c r="E8504" t="s">
        <v>21</v>
      </c>
      <c r="F8504" t="s">
        <v>409</v>
      </c>
      <c r="G8504" t="s">
        <v>78</v>
      </c>
      <c r="H8504">
        <v>28205</v>
      </c>
      <c r="I8504" t="s">
        <v>24</v>
      </c>
      <c r="J8504" t="s">
        <v>5115</v>
      </c>
      <c r="K8504" t="s">
        <v>62</v>
      </c>
      <c r="L8504" t="s">
        <v>142</v>
      </c>
      <c r="M8504" t="s">
        <v>5116</v>
      </c>
      <c r="N8504">
        <v>23.472000000000001</v>
      </c>
      <c r="O8504">
        <v>3</v>
      </c>
      <c r="P8504">
        <v>0.2</v>
      </c>
      <c r="Q8504">
        <v>4.9877999999999982</v>
      </c>
    </row>
    <row r="8505" spans="1:17" x14ac:dyDescent="0.3">
      <c r="A8505" t="s">
        <v>42</v>
      </c>
      <c r="B8505" t="s">
        <v>5828</v>
      </c>
      <c r="C8505" t="s">
        <v>5829</v>
      </c>
      <c r="D8505" t="s">
        <v>34</v>
      </c>
      <c r="E8505" t="s">
        <v>21</v>
      </c>
      <c r="F8505" t="s">
        <v>2167</v>
      </c>
      <c r="G8505" t="s">
        <v>101</v>
      </c>
      <c r="H8505">
        <v>53209</v>
      </c>
      <c r="I8505" t="s">
        <v>93</v>
      </c>
      <c r="J8505" t="s">
        <v>5115</v>
      </c>
      <c r="K8505" t="s">
        <v>62</v>
      </c>
      <c r="L8505" t="s">
        <v>142</v>
      </c>
      <c r="M8505" t="s">
        <v>5116</v>
      </c>
      <c r="N8505">
        <v>29.339999999999996</v>
      </c>
      <c r="O8505">
        <v>3</v>
      </c>
      <c r="P8505">
        <v>0</v>
      </c>
      <c r="Q8505">
        <v>10.855799999999999</v>
      </c>
    </row>
    <row r="8506" spans="1:17" x14ac:dyDescent="0.3">
      <c r="A8506" t="s">
        <v>42</v>
      </c>
      <c r="B8506" t="s">
        <v>1175</v>
      </c>
      <c r="C8506" t="s">
        <v>1176</v>
      </c>
      <c r="D8506" t="s">
        <v>20</v>
      </c>
      <c r="E8506" t="s">
        <v>21</v>
      </c>
      <c r="F8506" t="s">
        <v>1177</v>
      </c>
      <c r="G8506" t="s">
        <v>46</v>
      </c>
      <c r="H8506">
        <v>33024</v>
      </c>
      <c r="I8506" t="s">
        <v>24</v>
      </c>
      <c r="J8506" t="s">
        <v>1180</v>
      </c>
      <c r="K8506" t="s">
        <v>62</v>
      </c>
      <c r="L8506" t="s">
        <v>142</v>
      </c>
      <c r="M8506" t="s">
        <v>1181</v>
      </c>
      <c r="N8506">
        <v>83.976000000000013</v>
      </c>
      <c r="O8506">
        <v>3</v>
      </c>
      <c r="P8506">
        <v>0.2</v>
      </c>
      <c r="Q8506">
        <v>-1.049700000000005</v>
      </c>
    </row>
    <row r="8507" spans="1:17" x14ac:dyDescent="0.3">
      <c r="A8507" t="s">
        <v>42</v>
      </c>
      <c r="B8507" t="s">
        <v>119</v>
      </c>
      <c r="C8507" t="s">
        <v>120</v>
      </c>
      <c r="D8507" t="s">
        <v>34</v>
      </c>
      <c r="E8507" t="s">
        <v>21</v>
      </c>
      <c r="F8507" t="s">
        <v>84</v>
      </c>
      <c r="G8507" t="s">
        <v>85</v>
      </c>
      <c r="H8507">
        <v>98115</v>
      </c>
      <c r="I8507" t="s">
        <v>37</v>
      </c>
      <c r="J8507" t="s">
        <v>1180</v>
      </c>
      <c r="K8507" t="s">
        <v>62</v>
      </c>
      <c r="L8507" t="s">
        <v>142</v>
      </c>
      <c r="M8507" t="s">
        <v>1181</v>
      </c>
      <c r="N8507">
        <v>69.98</v>
      </c>
      <c r="O8507">
        <v>2</v>
      </c>
      <c r="P8507">
        <v>0</v>
      </c>
      <c r="Q8507">
        <v>13.296199999999999</v>
      </c>
    </row>
    <row r="8508" spans="1:17" x14ac:dyDescent="0.3">
      <c r="A8508" t="s">
        <v>42</v>
      </c>
      <c r="B8508" t="s">
        <v>3296</v>
      </c>
      <c r="C8508" t="s">
        <v>3297</v>
      </c>
      <c r="D8508" t="s">
        <v>34</v>
      </c>
      <c r="E8508" t="s">
        <v>21</v>
      </c>
      <c r="F8508" t="s">
        <v>4237</v>
      </c>
      <c r="G8508" t="s">
        <v>36</v>
      </c>
      <c r="H8508">
        <v>95823</v>
      </c>
      <c r="I8508" t="s">
        <v>37</v>
      </c>
      <c r="J8508" t="s">
        <v>1180</v>
      </c>
      <c r="K8508" t="s">
        <v>62</v>
      </c>
      <c r="L8508" t="s">
        <v>142</v>
      </c>
      <c r="M8508" t="s">
        <v>1181</v>
      </c>
      <c r="N8508">
        <v>209.94</v>
      </c>
      <c r="O8508">
        <v>6</v>
      </c>
      <c r="P8508">
        <v>0</v>
      </c>
      <c r="Q8508">
        <v>39.888599999999997</v>
      </c>
    </row>
    <row r="8509" spans="1:17" x14ac:dyDescent="0.3">
      <c r="A8509" t="s">
        <v>42</v>
      </c>
      <c r="B8509" t="s">
        <v>3495</v>
      </c>
      <c r="C8509" t="s">
        <v>3496</v>
      </c>
      <c r="D8509" t="s">
        <v>34</v>
      </c>
      <c r="E8509" t="s">
        <v>21</v>
      </c>
      <c r="F8509" t="s">
        <v>3726</v>
      </c>
      <c r="G8509" t="s">
        <v>436</v>
      </c>
      <c r="H8509">
        <v>43402</v>
      </c>
      <c r="I8509" t="s">
        <v>131</v>
      </c>
      <c r="J8509" t="s">
        <v>1180</v>
      </c>
      <c r="K8509" t="s">
        <v>62</v>
      </c>
      <c r="L8509" t="s">
        <v>142</v>
      </c>
      <c r="M8509" t="s">
        <v>1181</v>
      </c>
      <c r="N8509">
        <v>139.96000000000004</v>
      </c>
      <c r="O8509">
        <v>5</v>
      </c>
      <c r="P8509">
        <v>0.2</v>
      </c>
      <c r="Q8509">
        <v>-1.7495000000000118</v>
      </c>
    </row>
    <row r="8510" spans="1:17" x14ac:dyDescent="0.3">
      <c r="A8510" t="s">
        <v>17</v>
      </c>
      <c r="B8510" t="s">
        <v>641</v>
      </c>
      <c r="C8510" t="s">
        <v>642</v>
      </c>
      <c r="D8510" t="s">
        <v>90</v>
      </c>
      <c r="E8510" t="s">
        <v>21</v>
      </c>
      <c r="F8510" t="s">
        <v>643</v>
      </c>
      <c r="G8510" t="s">
        <v>644</v>
      </c>
      <c r="H8510">
        <v>71203</v>
      </c>
      <c r="I8510" t="s">
        <v>24</v>
      </c>
      <c r="J8510" t="s">
        <v>649</v>
      </c>
      <c r="K8510" t="s">
        <v>62</v>
      </c>
      <c r="L8510" t="s">
        <v>142</v>
      </c>
      <c r="M8510" t="s">
        <v>650</v>
      </c>
      <c r="N8510">
        <v>29</v>
      </c>
      <c r="O8510">
        <v>2</v>
      </c>
      <c r="P8510">
        <v>0</v>
      </c>
      <c r="Q8510">
        <v>7.25</v>
      </c>
    </row>
    <row r="8511" spans="1:17" x14ac:dyDescent="0.3">
      <c r="A8511" t="s">
        <v>1122</v>
      </c>
      <c r="B8511" t="s">
        <v>4063</v>
      </c>
      <c r="C8511" t="s">
        <v>4064</v>
      </c>
      <c r="D8511" t="s">
        <v>20</v>
      </c>
      <c r="E8511" t="s">
        <v>21</v>
      </c>
      <c r="F8511" t="s">
        <v>1455</v>
      </c>
      <c r="G8511" t="s">
        <v>316</v>
      </c>
      <c r="H8511">
        <v>35810</v>
      </c>
      <c r="I8511" t="s">
        <v>24</v>
      </c>
      <c r="J8511" t="s">
        <v>649</v>
      </c>
      <c r="K8511" t="s">
        <v>62</v>
      </c>
      <c r="L8511" t="s">
        <v>142</v>
      </c>
      <c r="M8511" t="s">
        <v>650</v>
      </c>
      <c r="N8511">
        <v>29</v>
      </c>
      <c r="O8511">
        <v>2</v>
      </c>
      <c r="P8511">
        <v>0</v>
      </c>
      <c r="Q8511">
        <v>7.25</v>
      </c>
    </row>
    <row r="8512" spans="1:17" x14ac:dyDescent="0.3">
      <c r="A8512" t="s">
        <v>42</v>
      </c>
      <c r="B8512" t="s">
        <v>3457</v>
      </c>
      <c r="C8512" t="s">
        <v>3458</v>
      </c>
      <c r="D8512" t="s">
        <v>34</v>
      </c>
      <c r="E8512" t="s">
        <v>21</v>
      </c>
      <c r="F8512" t="s">
        <v>829</v>
      </c>
      <c r="G8512" t="s">
        <v>36</v>
      </c>
      <c r="H8512">
        <v>92105</v>
      </c>
      <c r="I8512" t="s">
        <v>37</v>
      </c>
      <c r="J8512" t="s">
        <v>649</v>
      </c>
      <c r="K8512" t="s">
        <v>62</v>
      </c>
      <c r="L8512" t="s">
        <v>142</v>
      </c>
      <c r="M8512" t="s">
        <v>650</v>
      </c>
      <c r="N8512">
        <v>116</v>
      </c>
      <c r="O8512">
        <v>8</v>
      </c>
      <c r="P8512">
        <v>0</v>
      </c>
      <c r="Q8512">
        <v>29</v>
      </c>
    </row>
    <row r="8513" spans="1:17" x14ac:dyDescent="0.3">
      <c r="A8513" t="s">
        <v>42</v>
      </c>
      <c r="B8513" t="s">
        <v>4140</v>
      </c>
      <c r="C8513" t="s">
        <v>4141</v>
      </c>
      <c r="D8513" t="s">
        <v>20</v>
      </c>
      <c r="E8513" t="s">
        <v>21</v>
      </c>
      <c r="F8513" t="s">
        <v>129</v>
      </c>
      <c r="G8513" t="s">
        <v>130</v>
      </c>
      <c r="H8513">
        <v>19140</v>
      </c>
      <c r="I8513" t="s">
        <v>131</v>
      </c>
      <c r="J8513" t="s">
        <v>649</v>
      </c>
      <c r="K8513" t="s">
        <v>62</v>
      </c>
      <c r="L8513" t="s">
        <v>142</v>
      </c>
      <c r="M8513" t="s">
        <v>650</v>
      </c>
      <c r="N8513">
        <v>34.800000000000004</v>
      </c>
      <c r="O8513">
        <v>3</v>
      </c>
      <c r="P8513">
        <v>0.2</v>
      </c>
      <c r="Q8513">
        <v>2.1749999999999989</v>
      </c>
    </row>
    <row r="8514" spans="1:17" x14ac:dyDescent="0.3">
      <c r="A8514" t="s">
        <v>17</v>
      </c>
      <c r="B8514" t="s">
        <v>2900</v>
      </c>
      <c r="C8514" t="s">
        <v>2901</v>
      </c>
      <c r="D8514" t="s">
        <v>20</v>
      </c>
      <c r="E8514" t="s">
        <v>21</v>
      </c>
      <c r="F8514" t="s">
        <v>84</v>
      </c>
      <c r="G8514" t="s">
        <v>85</v>
      </c>
      <c r="H8514">
        <v>98105</v>
      </c>
      <c r="I8514" t="s">
        <v>37</v>
      </c>
      <c r="J8514" t="s">
        <v>649</v>
      </c>
      <c r="K8514" t="s">
        <v>62</v>
      </c>
      <c r="L8514" t="s">
        <v>142</v>
      </c>
      <c r="M8514" t="s">
        <v>650</v>
      </c>
      <c r="N8514">
        <v>43.5</v>
      </c>
      <c r="O8514">
        <v>3</v>
      </c>
      <c r="P8514">
        <v>0</v>
      </c>
      <c r="Q8514">
        <v>10.875</v>
      </c>
    </row>
    <row r="8515" spans="1:17" x14ac:dyDescent="0.3">
      <c r="A8515" t="s">
        <v>17</v>
      </c>
      <c r="B8515" t="s">
        <v>257</v>
      </c>
      <c r="C8515" t="s">
        <v>258</v>
      </c>
      <c r="D8515" t="s">
        <v>20</v>
      </c>
      <c r="E8515" t="s">
        <v>21</v>
      </c>
      <c r="F8515" t="s">
        <v>5402</v>
      </c>
      <c r="G8515" t="s">
        <v>275</v>
      </c>
      <c r="H8515">
        <v>85323</v>
      </c>
      <c r="I8515" t="s">
        <v>37</v>
      </c>
      <c r="J8515" t="s">
        <v>649</v>
      </c>
      <c r="K8515" t="s">
        <v>62</v>
      </c>
      <c r="L8515" t="s">
        <v>142</v>
      </c>
      <c r="M8515" t="s">
        <v>650</v>
      </c>
      <c r="N8515">
        <v>23.200000000000003</v>
      </c>
      <c r="O8515">
        <v>2</v>
      </c>
      <c r="P8515">
        <v>0.2</v>
      </c>
      <c r="Q8515">
        <v>1.4499999999999993</v>
      </c>
    </row>
    <row r="8516" spans="1:17" x14ac:dyDescent="0.3">
      <c r="A8516" t="s">
        <v>42</v>
      </c>
      <c r="B8516" t="s">
        <v>1651</v>
      </c>
      <c r="C8516" t="s">
        <v>1652</v>
      </c>
      <c r="D8516" t="s">
        <v>20</v>
      </c>
      <c r="E8516" t="s">
        <v>21</v>
      </c>
      <c r="F8516" t="s">
        <v>235</v>
      </c>
      <c r="G8516" t="s">
        <v>236</v>
      </c>
      <c r="H8516">
        <v>10024</v>
      </c>
      <c r="I8516" t="s">
        <v>131</v>
      </c>
      <c r="J8516" t="s">
        <v>5836</v>
      </c>
      <c r="K8516" t="s">
        <v>62</v>
      </c>
      <c r="L8516" t="s">
        <v>142</v>
      </c>
      <c r="M8516" t="s">
        <v>5837</v>
      </c>
      <c r="N8516">
        <v>7.88</v>
      </c>
      <c r="O8516">
        <v>4</v>
      </c>
      <c r="P8516">
        <v>0</v>
      </c>
      <c r="Q8516">
        <v>2.5215999999999994</v>
      </c>
    </row>
    <row r="8517" spans="1:17" x14ac:dyDescent="0.3">
      <c r="A8517" t="s">
        <v>42</v>
      </c>
      <c r="B8517" t="s">
        <v>1009</v>
      </c>
      <c r="C8517" t="s">
        <v>1010</v>
      </c>
      <c r="D8517" t="s">
        <v>34</v>
      </c>
      <c r="E8517" t="s">
        <v>21</v>
      </c>
      <c r="F8517" t="s">
        <v>1033</v>
      </c>
      <c r="G8517" t="s">
        <v>296</v>
      </c>
      <c r="H8517">
        <v>37130</v>
      </c>
      <c r="I8517" t="s">
        <v>24</v>
      </c>
      <c r="J8517" t="s">
        <v>5836</v>
      </c>
      <c r="K8517" t="s">
        <v>62</v>
      </c>
      <c r="L8517" t="s">
        <v>142</v>
      </c>
      <c r="M8517" t="s">
        <v>5837</v>
      </c>
      <c r="N8517">
        <v>4.7279999999999998</v>
      </c>
      <c r="O8517">
        <v>3</v>
      </c>
      <c r="P8517">
        <v>0.2</v>
      </c>
      <c r="Q8517">
        <v>0.70919999999999961</v>
      </c>
    </row>
    <row r="8518" spans="1:17" x14ac:dyDescent="0.3">
      <c r="A8518" t="s">
        <v>42</v>
      </c>
      <c r="B8518" t="s">
        <v>3608</v>
      </c>
      <c r="C8518" t="s">
        <v>3609</v>
      </c>
      <c r="D8518" t="s">
        <v>90</v>
      </c>
      <c r="E8518" t="s">
        <v>21</v>
      </c>
      <c r="F8518" t="s">
        <v>2105</v>
      </c>
      <c r="G8518" t="s">
        <v>436</v>
      </c>
      <c r="H8518">
        <v>43130</v>
      </c>
      <c r="I8518" t="s">
        <v>131</v>
      </c>
      <c r="J8518" t="s">
        <v>5836</v>
      </c>
      <c r="K8518" t="s">
        <v>62</v>
      </c>
      <c r="L8518" t="s">
        <v>142</v>
      </c>
      <c r="M8518" t="s">
        <v>5837</v>
      </c>
      <c r="N8518">
        <v>3.1520000000000001</v>
      </c>
      <c r="O8518">
        <v>2</v>
      </c>
      <c r="P8518">
        <v>0.2</v>
      </c>
      <c r="Q8518">
        <v>0.47279999999999966</v>
      </c>
    </row>
    <row r="8519" spans="1:17" x14ac:dyDescent="0.3">
      <c r="A8519" t="s">
        <v>42</v>
      </c>
      <c r="B8519" t="s">
        <v>2165</v>
      </c>
      <c r="C8519" t="s">
        <v>2166</v>
      </c>
      <c r="D8519" t="s">
        <v>34</v>
      </c>
      <c r="E8519" t="s">
        <v>21</v>
      </c>
      <c r="F8519" t="s">
        <v>3634</v>
      </c>
      <c r="G8519" t="s">
        <v>78</v>
      </c>
      <c r="H8519">
        <v>27405</v>
      </c>
      <c r="I8519" t="s">
        <v>24</v>
      </c>
      <c r="J8519" t="s">
        <v>5906</v>
      </c>
      <c r="K8519" t="s">
        <v>62</v>
      </c>
      <c r="L8519" t="s">
        <v>142</v>
      </c>
      <c r="M8519" t="s">
        <v>5907</v>
      </c>
      <c r="N8519">
        <v>27.192</v>
      </c>
      <c r="O8519">
        <v>3</v>
      </c>
      <c r="P8519">
        <v>0.2</v>
      </c>
      <c r="Q8519">
        <v>0.33989999999999654</v>
      </c>
    </row>
    <row r="8520" spans="1:17" x14ac:dyDescent="0.3">
      <c r="A8520" t="s">
        <v>166</v>
      </c>
      <c r="B8520" t="s">
        <v>1510</v>
      </c>
      <c r="C8520" t="s">
        <v>1511</v>
      </c>
      <c r="D8520" t="s">
        <v>20</v>
      </c>
      <c r="E8520" t="s">
        <v>21</v>
      </c>
      <c r="F8520" t="s">
        <v>1512</v>
      </c>
      <c r="G8520" t="s">
        <v>523</v>
      </c>
      <c r="H8520">
        <v>64118</v>
      </c>
      <c r="I8520" t="s">
        <v>93</v>
      </c>
      <c r="J8520" t="s">
        <v>1515</v>
      </c>
      <c r="K8520" t="s">
        <v>62</v>
      </c>
      <c r="L8520" t="s">
        <v>142</v>
      </c>
      <c r="M8520" t="s">
        <v>1516</v>
      </c>
      <c r="N8520">
        <v>38.04</v>
      </c>
      <c r="O8520">
        <v>2</v>
      </c>
      <c r="P8520">
        <v>0</v>
      </c>
      <c r="Q8520">
        <v>12.172799999999999</v>
      </c>
    </row>
    <row r="8521" spans="1:17" x14ac:dyDescent="0.3">
      <c r="A8521" t="s">
        <v>42</v>
      </c>
      <c r="B8521" t="s">
        <v>1944</v>
      </c>
      <c r="C8521" t="s">
        <v>1945</v>
      </c>
      <c r="D8521" t="s">
        <v>34</v>
      </c>
      <c r="E8521" t="s">
        <v>21</v>
      </c>
      <c r="F8521" t="s">
        <v>1946</v>
      </c>
      <c r="G8521" t="s">
        <v>78</v>
      </c>
      <c r="H8521">
        <v>27511</v>
      </c>
      <c r="I8521" t="s">
        <v>24</v>
      </c>
      <c r="J8521" t="s">
        <v>1515</v>
      </c>
      <c r="K8521" t="s">
        <v>62</v>
      </c>
      <c r="L8521" t="s">
        <v>142</v>
      </c>
      <c r="M8521" t="s">
        <v>1516</v>
      </c>
      <c r="N8521">
        <v>15.216000000000001</v>
      </c>
      <c r="O8521">
        <v>1</v>
      </c>
      <c r="P8521">
        <v>0.2</v>
      </c>
      <c r="Q8521">
        <v>2.2823999999999991</v>
      </c>
    </row>
    <row r="8522" spans="1:17" x14ac:dyDescent="0.3">
      <c r="A8522" t="s">
        <v>42</v>
      </c>
      <c r="B8522" t="s">
        <v>4034</v>
      </c>
      <c r="C8522" t="s">
        <v>4035</v>
      </c>
      <c r="D8522" t="s">
        <v>20</v>
      </c>
      <c r="E8522" t="s">
        <v>21</v>
      </c>
      <c r="F8522" t="s">
        <v>4310</v>
      </c>
      <c r="G8522" t="s">
        <v>689</v>
      </c>
      <c r="H8522">
        <v>7055</v>
      </c>
      <c r="I8522" t="s">
        <v>131</v>
      </c>
      <c r="J8522" t="s">
        <v>1515</v>
      </c>
      <c r="K8522" t="s">
        <v>62</v>
      </c>
      <c r="L8522" t="s">
        <v>142</v>
      </c>
      <c r="M8522" t="s">
        <v>1516</v>
      </c>
      <c r="N8522">
        <v>95.1</v>
      </c>
      <c r="O8522">
        <v>5</v>
      </c>
      <c r="P8522">
        <v>0</v>
      </c>
      <c r="Q8522">
        <v>30.431999999999995</v>
      </c>
    </row>
    <row r="8523" spans="1:17" x14ac:dyDescent="0.3">
      <c r="A8523" t="s">
        <v>17</v>
      </c>
      <c r="B8523" t="s">
        <v>4105</v>
      </c>
      <c r="C8523" t="s">
        <v>4106</v>
      </c>
      <c r="D8523" t="s">
        <v>20</v>
      </c>
      <c r="E8523" t="s">
        <v>21</v>
      </c>
      <c r="F8523" t="s">
        <v>235</v>
      </c>
      <c r="G8523" t="s">
        <v>236</v>
      </c>
      <c r="H8523">
        <v>10011</v>
      </c>
      <c r="I8523" t="s">
        <v>131</v>
      </c>
      <c r="J8523" t="s">
        <v>1515</v>
      </c>
      <c r="K8523" t="s">
        <v>62</v>
      </c>
      <c r="L8523" t="s">
        <v>142</v>
      </c>
      <c r="M8523" t="s">
        <v>1516</v>
      </c>
      <c r="N8523">
        <v>57.06</v>
      </c>
      <c r="O8523">
        <v>3</v>
      </c>
      <c r="P8523">
        <v>0</v>
      </c>
      <c r="Q8523">
        <v>18.2592</v>
      </c>
    </row>
    <row r="8524" spans="1:17" x14ac:dyDescent="0.3">
      <c r="A8524" t="s">
        <v>166</v>
      </c>
      <c r="B8524" t="s">
        <v>856</v>
      </c>
      <c r="C8524" t="s">
        <v>857</v>
      </c>
      <c r="D8524" t="s">
        <v>34</v>
      </c>
      <c r="E8524" t="s">
        <v>21</v>
      </c>
      <c r="F8524" t="s">
        <v>282</v>
      </c>
      <c r="G8524" t="s">
        <v>436</v>
      </c>
      <c r="H8524">
        <v>45503</v>
      </c>
      <c r="I8524" t="s">
        <v>131</v>
      </c>
      <c r="J8524" t="s">
        <v>1515</v>
      </c>
      <c r="K8524" t="s">
        <v>62</v>
      </c>
      <c r="L8524" t="s">
        <v>142</v>
      </c>
      <c r="M8524" t="s">
        <v>1516</v>
      </c>
      <c r="N8524">
        <v>60.864000000000004</v>
      </c>
      <c r="O8524">
        <v>4</v>
      </c>
      <c r="P8524">
        <v>0.2</v>
      </c>
      <c r="Q8524">
        <v>9.1295999999999964</v>
      </c>
    </row>
    <row r="8525" spans="1:17" x14ac:dyDescent="0.3">
      <c r="A8525" t="s">
        <v>42</v>
      </c>
      <c r="B8525" t="s">
        <v>233</v>
      </c>
      <c r="C8525" t="s">
        <v>234</v>
      </c>
      <c r="D8525" t="s">
        <v>34</v>
      </c>
      <c r="E8525" t="s">
        <v>21</v>
      </c>
      <c r="F8525" t="s">
        <v>35</v>
      </c>
      <c r="G8525" t="s">
        <v>36</v>
      </c>
      <c r="H8525">
        <v>90036</v>
      </c>
      <c r="I8525" t="s">
        <v>37</v>
      </c>
      <c r="J8525" t="s">
        <v>1515</v>
      </c>
      <c r="K8525" t="s">
        <v>62</v>
      </c>
      <c r="L8525" t="s">
        <v>142</v>
      </c>
      <c r="M8525" t="s">
        <v>1516</v>
      </c>
      <c r="N8525">
        <v>95.1</v>
      </c>
      <c r="O8525">
        <v>5</v>
      </c>
      <c r="P8525">
        <v>0</v>
      </c>
      <c r="Q8525">
        <v>30.431999999999995</v>
      </c>
    </row>
    <row r="8526" spans="1:17" x14ac:dyDescent="0.3">
      <c r="A8526" t="s">
        <v>42</v>
      </c>
      <c r="B8526" t="s">
        <v>2178</v>
      </c>
      <c r="C8526" t="s">
        <v>2179</v>
      </c>
      <c r="D8526" t="s">
        <v>20</v>
      </c>
      <c r="E8526" t="s">
        <v>21</v>
      </c>
      <c r="F8526" t="s">
        <v>954</v>
      </c>
      <c r="G8526" t="s">
        <v>689</v>
      </c>
      <c r="H8526">
        <v>7109</v>
      </c>
      <c r="I8526" t="s">
        <v>131</v>
      </c>
      <c r="J8526" t="s">
        <v>2180</v>
      </c>
      <c r="K8526" t="s">
        <v>62</v>
      </c>
      <c r="L8526" t="s">
        <v>142</v>
      </c>
      <c r="M8526" t="s">
        <v>2181</v>
      </c>
      <c r="N8526">
        <v>239.96999999999997</v>
      </c>
      <c r="O8526">
        <v>3</v>
      </c>
      <c r="P8526">
        <v>0</v>
      </c>
      <c r="Q8526">
        <v>71.990999999999985</v>
      </c>
    </row>
    <row r="8527" spans="1:17" x14ac:dyDescent="0.3">
      <c r="A8527" t="s">
        <v>1122</v>
      </c>
      <c r="B8527" t="s">
        <v>1955</v>
      </c>
      <c r="C8527" t="s">
        <v>1956</v>
      </c>
      <c r="D8527" t="s">
        <v>90</v>
      </c>
      <c r="E8527" t="s">
        <v>21</v>
      </c>
      <c r="F8527" t="s">
        <v>1320</v>
      </c>
      <c r="G8527" t="s">
        <v>46</v>
      </c>
      <c r="H8527">
        <v>32216</v>
      </c>
      <c r="I8527" t="s">
        <v>24</v>
      </c>
      <c r="J8527" t="s">
        <v>2180</v>
      </c>
      <c r="K8527" t="s">
        <v>62</v>
      </c>
      <c r="L8527" t="s">
        <v>142</v>
      </c>
      <c r="M8527" t="s">
        <v>2181</v>
      </c>
      <c r="N8527">
        <v>255.96799999999999</v>
      </c>
      <c r="O8527">
        <v>4</v>
      </c>
      <c r="P8527">
        <v>0.2</v>
      </c>
      <c r="Q8527">
        <v>31.995999999999974</v>
      </c>
    </row>
    <row r="8528" spans="1:17" x14ac:dyDescent="0.3">
      <c r="A8528" t="s">
        <v>42</v>
      </c>
      <c r="B8528" t="s">
        <v>526</v>
      </c>
      <c r="C8528" t="s">
        <v>527</v>
      </c>
      <c r="D8528" t="s">
        <v>20</v>
      </c>
      <c r="E8528" t="s">
        <v>21</v>
      </c>
      <c r="F8528" t="s">
        <v>1709</v>
      </c>
      <c r="G8528" t="s">
        <v>92</v>
      </c>
      <c r="H8528">
        <v>78041</v>
      </c>
      <c r="I8528" t="s">
        <v>93</v>
      </c>
      <c r="J8528" t="s">
        <v>2180</v>
      </c>
      <c r="K8528" t="s">
        <v>62</v>
      </c>
      <c r="L8528" t="s">
        <v>142</v>
      </c>
      <c r="M8528" t="s">
        <v>2181</v>
      </c>
      <c r="N8528">
        <v>191.976</v>
      </c>
      <c r="O8528">
        <v>3</v>
      </c>
      <c r="P8528">
        <v>0.2</v>
      </c>
      <c r="Q8528">
        <v>23.996999999999986</v>
      </c>
    </row>
    <row r="8529" spans="1:17" x14ac:dyDescent="0.3">
      <c r="A8529" t="s">
        <v>17</v>
      </c>
      <c r="B8529" t="s">
        <v>2121</v>
      </c>
      <c r="C8529" t="s">
        <v>2122</v>
      </c>
      <c r="D8529" t="s">
        <v>20</v>
      </c>
      <c r="E8529" t="s">
        <v>21</v>
      </c>
      <c r="F8529" t="s">
        <v>235</v>
      </c>
      <c r="G8529" t="s">
        <v>236</v>
      </c>
      <c r="H8529">
        <v>10035</v>
      </c>
      <c r="I8529" t="s">
        <v>131</v>
      </c>
      <c r="J8529" t="s">
        <v>2180</v>
      </c>
      <c r="K8529" t="s">
        <v>62</v>
      </c>
      <c r="L8529" t="s">
        <v>142</v>
      </c>
      <c r="M8529" t="s">
        <v>2181</v>
      </c>
      <c r="N8529">
        <v>239.96999999999997</v>
      </c>
      <c r="O8529">
        <v>3</v>
      </c>
      <c r="P8529">
        <v>0</v>
      </c>
      <c r="Q8529">
        <v>71.990999999999985</v>
      </c>
    </row>
    <row r="8530" spans="1:17" x14ac:dyDescent="0.3">
      <c r="A8530" t="s">
        <v>42</v>
      </c>
      <c r="B8530" t="s">
        <v>4150</v>
      </c>
      <c r="C8530" t="s">
        <v>4151</v>
      </c>
      <c r="D8530" t="s">
        <v>20</v>
      </c>
      <c r="E8530" t="s">
        <v>21</v>
      </c>
      <c r="F8530" t="s">
        <v>163</v>
      </c>
      <c r="G8530" t="s">
        <v>92</v>
      </c>
      <c r="H8530">
        <v>77070</v>
      </c>
      <c r="I8530" t="s">
        <v>93</v>
      </c>
      <c r="J8530" t="s">
        <v>2180</v>
      </c>
      <c r="K8530" t="s">
        <v>62</v>
      </c>
      <c r="L8530" t="s">
        <v>142</v>
      </c>
      <c r="M8530" t="s">
        <v>2181</v>
      </c>
      <c r="N8530">
        <v>127.98399999999999</v>
      </c>
      <c r="O8530">
        <v>2</v>
      </c>
      <c r="P8530">
        <v>0.2</v>
      </c>
      <c r="Q8530">
        <v>15.997999999999987</v>
      </c>
    </row>
    <row r="8531" spans="1:17" x14ac:dyDescent="0.3">
      <c r="A8531" t="s">
        <v>42</v>
      </c>
      <c r="B8531" t="s">
        <v>5110</v>
      </c>
      <c r="C8531" t="s">
        <v>5111</v>
      </c>
      <c r="D8531" t="s">
        <v>20</v>
      </c>
      <c r="E8531" t="s">
        <v>21</v>
      </c>
      <c r="F8531" t="s">
        <v>593</v>
      </c>
      <c r="G8531" t="s">
        <v>92</v>
      </c>
      <c r="H8531">
        <v>78207</v>
      </c>
      <c r="I8531" t="s">
        <v>93</v>
      </c>
      <c r="J8531" t="s">
        <v>2180</v>
      </c>
      <c r="K8531" t="s">
        <v>62</v>
      </c>
      <c r="L8531" t="s">
        <v>142</v>
      </c>
      <c r="M8531" t="s">
        <v>2181</v>
      </c>
      <c r="N8531">
        <v>383.952</v>
      </c>
      <c r="O8531">
        <v>6</v>
      </c>
      <c r="P8531">
        <v>0.2</v>
      </c>
      <c r="Q8531">
        <v>47.993999999999971</v>
      </c>
    </row>
    <row r="8532" spans="1:17" x14ac:dyDescent="0.3">
      <c r="A8532" t="s">
        <v>42</v>
      </c>
      <c r="B8532" t="s">
        <v>1386</v>
      </c>
      <c r="C8532" t="s">
        <v>1387</v>
      </c>
      <c r="D8532" t="s">
        <v>90</v>
      </c>
      <c r="E8532" t="s">
        <v>21</v>
      </c>
      <c r="F8532" t="s">
        <v>235</v>
      </c>
      <c r="G8532" t="s">
        <v>236</v>
      </c>
      <c r="H8532">
        <v>10009</v>
      </c>
      <c r="I8532" t="s">
        <v>131</v>
      </c>
      <c r="J8532" t="s">
        <v>2180</v>
      </c>
      <c r="K8532" t="s">
        <v>62</v>
      </c>
      <c r="L8532" t="s">
        <v>142</v>
      </c>
      <c r="M8532" t="s">
        <v>2181</v>
      </c>
      <c r="N8532">
        <v>559.92999999999995</v>
      </c>
      <c r="O8532">
        <v>7</v>
      </c>
      <c r="P8532">
        <v>0</v>
      </c>
      <c r="Q8532">
        <v>167.97899999999996</v>
      </c>
    </row>
    <row r="8533" spans="1:17" x14ac:dyDescent="0.3">
      <c r="A8533" t="s">
        <v>17</v>
      </c>
      <c r="B8533" t="s">
        <v>2832</v>
      </c>
      <c r="C8533" t="s">
        <v>2833</v>
      </c>
      <c r="D8533" t="s">
        <v>90</v>
      </c>
      <c r="E8533" t="s">
        <v>21</v>
      </c>
      <c r="F8533" t="s">
        <v>35</v>
      </c>
      <c r="G8533" t="s">
        <v>36</v>
      </c>
      <c r="H8533">
        <v>90049</v>
      </c>
      <c r="I8533" t="s">
        <v>37</v>
      </c>
      <c r="J8533" t="s">
        <v>2180</v>
      </c>
      <c r="K8533" t="s">
        <v>62</v>
      </c>
      <c r="L8533" t="s">
        <v>142</v>
      </c>
      <c r="M8533" t="s">
        <v>2181</v>
      </c>
      <c r="N8533">
        <v>159.97999999999999</v>
      </c>
      <c r="O8533">
        <v>2</v>
      </c>
      <c r="P8533">
        <v>0</v>
      </c>
      <c r="Q8533">
        <v>47.993999999999986</v>
      </c>
    </row>
    <row r="8534" spans="1:17" x14ac:dyDescent="0.3">
      <c r="A8534" t="s">
        <v>42</v>
      </c>
      <c r="B8534" t="s">
        <v>2375</v>
      </c>
      <c r="C8534" t="s">
        <v>2376</v>
      </c>
      <c r="D8534" t="s">
        <v>20</v>
      </c>
      <c r="E8534" t="s">
        <v>21</v>
      </c>
      <c r="F8534" t="s">
        <v>235</v>
      </c>
      <c r="G8534" t="s">
        <v>236</v>
      </c>
      <c r="H8534">
        <v>10009</v>
      </c>
      <c r="I8534" t="s">
        <v>131</v>
      </c>
      <c r="J8534" t="s">
        <v>2377</v>
      </c>
      <c r="K8534" t="s">
        <v>62</v>
      </c>
      <c r="L8534" t="s">
        <v>142</v>
      </c>
      <c r="M8534" t="s">
        <v>2378</v>
      </c>
      <c r="N8534">
        <v>85.14</v>
      </c>
      <c r="O8534">
        <v>3</v>
      </c>
      <c r="P8534">
        <v>0</v>
      </c>
      <c r="Q8534">
        <v>34.907399999999996</v>
      </c>
    </row>
    <row r="8535" spans="1:17" x14ac:dyDescent="0.3">
      <c r="A8535" t="s">
        <v>42</v>
      </c>
      <c r="B8535" t="s">
        <v>4184</v>
      </c>
      <c r="C8535" t="s">
        <v>4185</v>
      </c>
      <c r="D8535" t="s">
        <v>20</v>
      </c>
      <c r="E8535" t="s">
        <v>21</v>
      </c>
      <c r="F8535" t="s">
        <v>653</v>
      </c>
      <c r="G8535" t="s">
        <v>436</v>
      </c>
      <c r="H8535">
        <v>45014</v>
      </c>
      <c r="I8535" t="s">
        <v>131</v>
      </c>
      <c r="J8535" t="s">
        <v>2377</v>
      </c>
      <c r="K8535" t="s">
        <v>62</v>
      </c>
      <c r="L8535" t="s">
        <v>142</v>
      </c>
      <c r="M8535" t="s">
        <v>2378</v>
      </c>
      <c r="N8535">
        <v>158.928</v>
      </c>
      <c r="O8535">
        <v>7</v>
      </c>
      <c r="P8535">
        <v>0.2</v>
      </c>
      <c r="Q8535">
        <v>41.718599999999995</v>
      </c>
    </row>
    <row r="8536" spans="1:17" x14ac:dyDescent="0.3">
      <c r="A8536" t="s">
        <v>42</v>
      </c>
      <c r="B8536" t="s">
        <v>5071</v>
      </c>
      <c r="C8536" t="s">
        <v>5072</v>
      </c>
      <c r="D8536" t="s">
        <v>20</v>
      </c>
      <c r="E8536" t="s">
        <v>21</v>
      </c>
      <c r="F8536" t="s">
        <v>1320</v>
      </c>
      <c r="G8536" t="s">
        <v>78</v>
      </c>
      <c r="H8536">
        <v>28540</v>
      </c>
      <c r="I8536" t="s">
        <v>24</v>
      </c>
      <c r="J8536" t="s">
        <v>2377</v>
      </c>
      <c r="K8536" t="s">
        <v>62</v>
      </c>
      <c r="L8536" t="s">
        <v>142</v>
      </c>
      <c r="M8536" t="s">
        <v>2378</v>
      </c>
      <c r="N8536">
        <v>22.704000000000001</v>
      </c>
      <c r="O8536">
        <v>1</v>
      </c>
      <c r="P8536">
        <v>0.2</v>
      </c>
      <c r="Q8536">
        <v>5.9597999999999995</v>
      </c>
    </row>
    <row r="8537" spans="1:17" x14ac:dyDescent="0.3">
      <c r="A8537" t="s">
        <v>42</v>
      </c>
      <c r="B8537" t="s">
        <v>1433</v>
      </c>
      <c r="C8537" t="s">
        <v>1434</v>
      </c>
      <c r="D8537" t="s">
        <v>20</v>
      </c>
      <c r="E8537" t="s">
        <v>21</v>
      </c>
      <c r="F8537" t="s">
        <v>269</v>
      </c>
      <c r="G8537" t="s">
        <v>187</v>
      </c>
      <c r="H8537">
        <v>60610</v>
      </c>
      <c r="I8537" t="s">
        <v>93</v>
      </c>
      <c r="J8537" t="s">
        <v>2377</v>
      </c>
      <c r="K8537" t="s">
        <v>62</v>
      </c>
      <c r="L8537" t="s">
        <v>142</v>
      </c>
      <c r="M8537" t="s">
        <v>2378</v>
      </c>
      <c r="N8537">
        <v>68.111999999999995</v>
      </c>
      <c r="O8537">
        <v>3</v>
      </c>
      <c r="P8537">
        <v>0.2</v>
      </c>
      <c r="Q8537">
        <v>17.879399999999997</v>
      </c>
    </row>
    <row r="8538" spans="1:17" x14ac:dyDescent="0.3">
      <c r="A8538" t="s">
        <v>166</v>
      </c>
      <c r="B8538" t="s">
        <v>2594</v>
      </c>
      <c r="C8538" t="s">
        <v>2595</v>
      </c>
      <c r="D8538" t="s">
        <v>34</v>
      </c>
      <c r="E8538" t="s">
        <v>21</v>
      </c>
      <c r="F8538" t="s">
        <v>593</v>
      </c>
      <c r="G8538" t="s">
        <v>92</v>
      </c>
      <c r="H8538">
        <v>78207</v>
      </c>
      <c r="I8538" t="s">
        <v>93</v>
      </c>
      <c r="J8538" t="s">
        <v>2377</v>
      </c>
      <c r="K8538" t="s">
        <v>62</v>
      </c>
      <c r="L8538" t="s">
        <v>142</v>
      </c>
      <c r="M8538" t="s">
        <v>2378</v>
      </c>
      <c r="N8538">
        <v>113.52000000000001</v>
      </c>
      <c r="O8538">
        <v>5</v>
      </c>
      <c r="P8538">
        <v>0.2</v>
      </c>
      <c r="Q8538">
        <v>29.798999999999999</v>
      </c>
    </row>
    <row r="8539" spans="1:17" x14ac:dyDescent="0.3">
      <c r="A8539" t="s">
        <v>42</v>
      </c>
      <c r="B8539" t="s">
        <v>213</v>
      </c>
      <c r="C8539" t="s">
        <v>214</v>
      </c>
      <c r="D8539" t="s">
        <v>20</v>
      </c>
      <c r="E8539" t="s">
        <v>21</v>
      </c>
      <c r="F8539" t="s">
        <v>2933</v>
      </c>
      <c r="G8539" t="s">
        <v>78</v>
      </c>
      <c r="H8539">
        <v>27834</v>
      </c>
      <c r="I8539" t="s">
        <v>24</v>
      </c>
      <c r="J8539" t="s">
        <v>2377</v>
      </c>
      <c r="K8539" t="s">
        <v>62</v>
      </c>
      <c r="L8539" t="s">
        <v>142</v>
      </c>
      <c r="M8539" t="s">
        <v>2378</v>
      </c>
      <c r="N8539">
        <v>68.111999999999995</v>
      </c>
      <c r="O8539">
        <v>3</v>
      </c>
      <c r="P8539">
        <v>0.2</v>
      </c>
      <c r="Q8539">
        <v>17.879399999999997</v>
      </c>
    </row>
    <row r="8540" spans="1:17" x14ac:dyDescent="0.3">
      <c r="A8540" t="s">
        <v>1122</v>
      </c>
      <c r="B8540" t="s">
        <v>1674</v>
      </c>
      <c r="C8540" t="s">
        <v>1675</v>
      </c>
      <c r="D8540" t="s">
        <v>20</v>
      </c>
      <c r="E8540" t="s">
        <v>21</v>
      </c>
      <c r="F8540" t="s">
        <v>5767</v>
      </c>
      <c r="G8540" t="s">
        <v>523</v>
      </c>
      <c r="H8540">
        <v>63301</v>
      </c>
      <c r="I8540" t="s">
        <v>93</v>
      </c>
      <c r="J8540" t="s">
        <v>2377</v>
      </c>
      <c r="K8540" t="s">
        <v>62</v>
      </c>
      <c r="L8540" t="s">
        <v>142</v>
      </c>
      <c r="M8540" t="s">
        <v>2378</v>
      </c>
      <c r="N8540">
        <v>113.52</v>
      </c>
      <c r="O8540">
        <v>4</v>
      </c>
      <c r="P8540">
        <v>0</v>
      </c>
      <c r="Q8540">
        <v>46.543199999999999</v>
      </c>
    </row>
    <row r="8541" spans="1:17" x14ac:dyDescent="0.3">
      <c r="A8541" t="s">
        <v>42</v>
      </c>
      <c r="B8541" t="s">
        <v>5094</v>
      </c>
      <c r="C8541" t="s">
        <v>5095</v>
      </c>
      <c r="D8541" t="s">
        <v>90</v>
      </c>
      <c r="E8541" t="s">
        <v>21</v>
      </c>
      <c r="F8541" t="s">
        <v>1234</v>
      </c>
      <c r="G8541" t="s">
        <v>46</v>
      </c>
      <c r="H8541">
        <v>33180</v>
      </c>
      <c r="I8541" t="s">
        <v>24</v>
      </c>
      <c r="J8541" t="s">
        <v>2377</v>
      </c>
      <c r="K8541" t="s">
        <v>62</v>
      </c>
      <c r="L8541" t="s">
        <v>142</v>
      </c>
      <c r="M8541" t="s">
        <v>2378</v>
      </c>
      <c r="N8541">
        <v>158.928</v>
      </c>
      <c r="O8541">
        <v>7</v>
      </c>
      <c r="P8541">
        <v>0.2</v>
      </c>
      <c r="Q8541">
        <v>41.718599999999995</v>
      </c>
    </row>
    <row r="8542" spans="1:17" x14ac:dyDescent="0.3">
      <c r="A8542" t="s">
        <v>42</v>
      </c>
      <c r="B8542" t="s">
        <v>5828</v>
      </c>
      <c r="C8542" t="s">
        <v>5829</v>
      </c>
      <c r="D8542" t="s">
        <v>34</v>
      </c>
      <c r="E8542" t="s">
        <v>21</v>
      </c>
      <c r="F8542" t="s">
        <v>531</v>
      </c>
      <c r="G8542" t="s">
        <v>216</v>
      </c>
      <c r="H8542">
        <v>19711</v>
      </c>
      <c r="I8542" t="s">
        <v>131</v>
      </c>
      <c r="J8542" t="s">
        <v>2377</v>
      </c>
      <c r="K8542" t="s">
        <v>62</v>
      </c>
      <c r="L8542" t="s">
        <v>142</v>
      </c>
      <c r="M8542" t="s">
        <v>2378</v>
      </c>
      <c r="N8542">
        <v>141.9</v>
      </c>
      <c r="O8542">
        <v>5</v>
      </c>
      <c r="P8542">
        <v>0</v>
      </c>
      <c r="Q8542">
        <v>58.179000000000002</v>
      </c>
    </row>
    <row r="8543" spans="1:17" x14ac:dyDescent="0.3">
      <c r="A8543" t="s">
        <v>42</v>
      </c>
      <c r="B8543" t="s">
        <v>372</v>
      </c>
      <c r="C8543" t="s">
        <v>373</v>
      </c>
      <c r="D8543" t="s">
        <v>90</v>
      </c>
      <c r="E8543" t="s">
        <v>21</v>
      </c>
      <c r="F8543" t="s">
        <v>4209</v>
      </c>
      <c r="G8543" t="s">
        <v>296</v>
      </c>
      <c r="H8543">
        <v>37042</v>
      </c>
      <c r="I8543" t="s">
        <v>24</v>
      </c>
      <c r="J8543" t="s">
        <v>2377</v>
      </c>
      <c r="K8543" t="s">
        <v>62</v>
      </c>
      <c r="L8543" t="s">
        <v>142</v>
      </c>
      <c r="M8543" t="s">
        <v>2378</v>
      </c>
      <c r="N8543">
        <v>45.408000000000001</v>
      </c>
      <c r="O8543">
        <v>2</v>
      </c>
      <c r="P8543">
        <v>0.2</v>
      </c>
      <c r="Q8543">
        <v>11.919599999999999</v>
      </c>
    </row>
    <row r="8544" spans="1:17" x14ac:dyDescent="0.3">
      <c r="A8544" t="s">
        <v>42</v>
      </c>
      <c r="B8544" t="s">
        <v>3457</v>
      </c>
      <c r="C8544" t="s">
        <v>3458</v>
      </c>
      <c r="D8544" t="s">
        <v>34</v>
      </c>
      <c r="E8544" t="s">
        <v>21</v>
      </c>
      <c r="F8544" t="s">
        <v>4132</v>
      </c>
      <c r="G8544" t="s">
        <v>4133</v>
      </c>
      <c r="H8544">
        <v>4401</v>
      </c>
      <c r="I8544" t="s">
        <v>131</v>
      </c>
      <c r="J8544" t="s">
        <v>2377</v>
      </c>
      <c r="K8544" t="s">
        <v>62</v>
      </c>
      <c r="L8544" t="s">
        <v>142</v>
      </c>
      <c r="M8544" t="s">
        <v>2378</v>
      </c>
      <c r="N8544">
        <v>255.42</v>
      </c>
      <c r="O8544">
        <v>9</v>
      </c>
      <c r="P8544">
        <v>0</v>
      </c>
      <c r="Q8544">
        <v>104.7222</v>
      </c>
    </row>
    <row r="8545" spans="1:17" x14ac:dyDescent="0.3">
      <c r="A8545" t="s">
        <v>42</v>
      </c>
      <c r="B8545" t="s">
        <v>4378</v>
      </c>
      <c r="C8545" t="s">
        <v>4379</v>
      </c>
      <c r="D8545" t="s">
        <v>20</v>
      </c>
      <c r="E8545" t="s">
        <v>21</v>
      </c>
      <c r="F8545" t="s">
        <v>163</v>
      </c>
      <c r="G8545" t="s">
        <v>92</v>
      </c>
      <c r="H8545">
        <v>77041</v>
      </c>
      <c r="I8545" t="s">
        <v>93</v>
      </c>
      <c r="J8545" t="s">
        <v>4380</v>
      </c>
      <c r="K8545" t="s">
        <v>62</v>
      </c>
      <c r="L8545" t="s">
        <v>142</v>
      </c>
      <c r="M8545" t="s">
        <v>4381</v>
      </c>
      <c r="N8545">
        <v>25.488</v>
      </c>
      <c r="O8545">
        <v>2</v>
      </c>
      <c r="P8545">
        <v>0.2</v>
      </c>
      <c r="Q8545">
        <v>4.4603999999999999</v>
      </c>
    </row>
    <row r="8546" spans="1:17" x14ac:dyDescent="0.3">
      <c r="A8546" t="s">
        <v>42</v>
      </c>
      <c r="B8546" t="s">
        <v>3136</v>
      </c>
      <c r="C8546" t="s">
        <v>3137</v>
      </c>
      <c r="D8546" t="s">
        <v>90</v>
      </c>
      <c r="E8546" t="s">
        <v>21</v>
      </c>
      <c r="F8546" t="s">
        <v>282</v>
      </c>
      <c r="G8546" t="s">
        <v>436</v>
      </c>
      <c r="H8546">
        <v>45503</v>
      </c>
      <c r="I8546" t="s">
        <v>131</v>
      </c>
      <c r="J8546" t="s">
        <v>4380</v>
      </c>
      <c r="K8546" t="s">
        <v>62</v>
      </c>
      <c r="L8546" t="s">
        <v>142</v>
      </c>
      <c r="M8546" t="s">
        <v>5003</v>
      </c>
      <c r="N8546">
        <v>178.92000000000002</v>
      </c>
      <c r="O8546">
        <v>7</v>
      </c>
      <c r="P8546">
        <v>0.2</v>
      </c>
      <c r="Q8546">
        <v>-29.074500000000008</v>
      </c>
    </row>
    <row r="8547" spans="1:17" x14ac:dyDescent="0.3">
      <c r="A8547" t="s">
        <v>17</v>
      </c>
      <c r="B8547" t="s">
        <v>213</v>
      </c>
      <c r="C8547" t="s">
        <v>214</v>
      </c>
      <c r="D8547" t="s">
        <v>20</v>
      </c>
      <c r="E8547" t="s">
        <v>21</v>
      </c>
      <c r="F8547" t="s">
        <v>5287</v>
      </c>
      <c r="G8547" t="s">
        <v>224</v>
      </c>
      <c r="H8547">
        <v>46514</v>
      </c>
      <c r="I8547" t="s">
        <v>93</v>
      </c>
      <c r="J8547" t="s">
        <v>4380</v>
      </c>
      <c r="K8547" t="s">
        <v>62</v>
      </c>
      <c r="L8547" t="s">
        <v>142</v>
      </c>
      <c r="M8547" t="s">
        <v>5003</v>
      </c>
      <c r="N8547">
        <v>159.75</v>
      </c>
      <c r="O8547">
        <v>5</v>
      </c>
      <c r="P8547">
        <v>0</v>
      </c>
      <c r="Q8547">
        <v>11.182499999999997</v>
      </c>
    </row>
    <row r="8548" spans="1:17" x14ac:dyDescent="0.3">
      <c r="A8548" t="s">
        <v>17</v>
      </c>
      <c r="B8548" t="s">
        <v>4275</v>
      </c>
      <c r="C8548" t="s">
        <v>4276</v>
      </c>
      <c r="D8548" t="s">
        <v>20</v>
      </c>
      <c r="E8548" t="s">
        <v>21</v>
      </c>
      <c r="F8548" t="s">
        <v>290</v>
      </c>
      <c r="G8548" t="s">
        <v>1292</v>
      </c>
      <c r="H8548">
        <v>39212</v>
      </c>
      <c r="I8548" t="s">
        <v>24</v>
      </c>
      <c r="J8548" t="s">
        <v>4380</v>
      </c>
      <c r="K8548" t="s">
        <v>62</v>
      </c>
      <c r="L8548" t="s">
        <v>142</v>
      </c>
      <c r="M8548" t="s">
        <v>4381</v>
      </c>
      <c r="N8548">
        <v>47.79</v>
      </c>
      <c r="O8548">
        <v>3</v>
      </c>
      <c r="P8548">
        <v>0</v>
      </c>
      <c r="Q8548">
        <v>16.2486</v>
      </c>
    </row>
    <row r="8549" spans="1:17" x14ac:dyDescent="0.3">
      <c r="A8549" t="s">
        <v>17</v>
      </c>
      <c r="B8549" t="s">
        <v>981</v>
      </c>
      <c r="C8549" t="s">
        <v>982</v>
      </c>
      <c r="D8549" t="s">
        <v>20</v>
      </c>
      <c r="E8549" t="s">
        <v>21</v>
      </c>
      <c r="F8549" t="s">
        <v>342</v>
      </c>
      <c r="G8549" t="s">
        <v>236</v>
      </c>
      <c r="H8549">
        <v>14609</v>
      </c>
      <c r="I8549" t="s">
        <v>131</v>
      </c>
      <c r="J8549" t="s">
        <v>4380</v>
      </c>
      <c r="K8549" t="s">
        <v>62</v>
      </c>
      <c r="L8549" t="s">
        <v>142</v>
      </c>
      <c r="M8549" t="s">
        <v>5003</v>
      </c>
      <c r="N8549">
        <v>31.95</v>
      </c>
      <c r="O8549">
        <v>1</v>
      </c>
      <c r="P8549">
        <v>0</v>
      </c>
      <c r="Q8549">
        <v>2.2364999999999995</v>
      </c>
    </row>
    <row r="8550" spans="1:17" x14ac:dyDescent="0.3">
      <c r="A8550" t="s">
        <v>42</v>
      </c>
      <c r="B8550" t="s">
        <v>2516</v>
      </c>
      <c r="C8550" t="s">
        <v>2517</v>
      </c>
      <c r="D8550" t="s">
        <v>20</v>
      </c>
      <c r="E8550" t="s">
        <v>21</v>
      </c>
      <c r="F8550" t="s">
        <v>1868</v>
      </c>
      <c r="G8550" t="s">
        <v>436</v>
      </c>
      <c r="H8550">
        <v>44105</v>
      </c>
      <c r="I8550" t="s">
        <v>131</v>
      </c>
      <c r="J8550" t="s">
        <v>4380</v>
      </c>
      <c r="K8550" t="s">
        <v>62</v>
      </c>
      <c r="L8550" t="s">
        <v>142</v>
      </c>
      <c r="M8550" t="s">
        <v>4381</v>
      </c>
      <c r="N8550">
        <v>25.488</v>
      </c>
      <c r="O8550">
        <v>2</v>
      </c>
      <c r="P8550">
        <v>0.2</v>
      </c>
      <c r="Q8550">
        <v>4.4603999999999999</v>
      </c>
    </row>
    <row r="8551" spans="1:17" x14ac:dyDescent="0.3">
      <c r="A8551" t="s">
        <v>42</v>
      </c>
      <c r="B8551" t="s">
        <v>1842</v>
      </c>
      <c r="C8551" t="s">
        <v>1843</v>
      </c>
      <c r="D8551" t="s">
        <v>90</v>
      </c>
      <c r="E8551" t="s">
        <v>21</v>
      </c>
      <c r="F8551" t="s">
        <v>983</v>
      </c>
      <c r="G8551" t="s">
        <v>283</v>
      </c>
      <c r="H8551">
        <v>22204</v>
      </c>
      <c r="I8551" t="s">
        <v>24</v>
      </c>
      <c r="J8551" t="s">
        <v>4380</v>
      </c>
      <c r="K8551" t="s">
        <v>62</v>
      </c>
      <c r="L8551" t="s">
        <v>142</v>
      </c>
      <c r="M8551" t="s">
        <v>4381</v>
      </c>
      <c r="N8551">
        <v>47.79</v>
      </c>
      <c r="O8551">
        <v>3</v>
      </c>
      <c r="P8551">
        <v>0</v>
      </c>
      <c r="Q8551">
        <v>16.2486</v>
      </c>
    </row>
    <row r="8552" spans="1:17" x14ac:dyDescent="0.3">
      <c r="A8552" t="s">
        <v>42</v>
      </c>
      <c r="B8552" t="s">
        <v>1269</v>
      </c>
      <c r="C8552" t="s">
        <v>1270</v>
      </c>
      <c r="D8552" t="s">
        <v>20</v>
      </c>
      <c r="E8552" t="s">
        <v>21</v>
      </c>
      <c r="F8552" t="s">
        <v>5402</v>
      </c>
      <c r="G8552" t="s">
        <v>275</v>
      </c>
      <c r="H8552">
        <v>85323</v>
      </c>
      <c r="I8552" t="s">
        <v>37</v>
      </c>
      <c r="J8552" t="s">
        <v>4380</v>
      </c>
      <c r="K8552" t="s">
        <v>62</v>
      </c>
      <c r="L8552" t="s">
        <v>142</v>
      </c>
      <c r="M8552" t="s">
        <v>5003</v>
      </c>
      <c r="N8552">
        <v>102.24000000000001</v>
      </c>
      <c r="O8552">
        <v>4</v>
      </c>
      <c r="P8552">
        <v>0.2</v>
      </c>
      <c r="Q8552">
        <v>-16.614000000000004</v>
      </c>
    </row>
    <row r="8553" spans="1:17" x14ac:dyDescent="0.3">
      <c r="A8553" t="s">
        <v>42</v>
      </c>
      <c r="B8553" t="s">
        <v>4087</v>
      </c>
      <c r="C8553" t="s">
        <v>4088</v>
      </c>
      <c r="D8553" t="s">
        <v>34</v>
      </c>
      <c r="E8553" t="s">
        <v>21</v>
      </c>
      <c r="F8553" t="s">
        <v>756</v>
      </c>
      <c r="G8553" t="s">
        <v>436</v>
      </c>
      <c r="H8553">
        <v>43017</v>
      </c>
      <c r="I8553" t="s">
        <v>131</v>
      </c>
      <c r="J8553" t="s">
        <v>5015</v>
      </c>
      <c r="K8553" t="s">
        <v>62</v>
      </c>
      <c r="L8553" t="s">
        <v>142</v>
      </c>
      <c r="M8553" t="s">
        <v>5016</v>
      </c>
      <c r="N8553">
        <v>9.0960000000000001</v>
      </c>
      <c r="O8553">
        <v>1</v>
      </c>
      <c r="P8553">
        <v>0.2</v>
      </c>
      <c r="Q8553">
        <v>1.7054999999999998</v>
      </c>
    </row>
    <row r="8554" spans="1:17" x14ac:dyDescent="0.3">
      <c r="A8554" t="s">
        <v>42</v>
      </c>
      <c r="B8554" t="s">
        <v>1765</v>
      </c>
      <c r="C8554" t="s">
        <v>1766</v>
      </c>
      <c r="D8554" t="s">
        <v>20</v>
      </c>
      <c r="E8554" t="s">
        <v>21</v>
      </c>
      <c r="F8554" t="s">
        <v>112</v>
      </c>
      <c r="G8554" t="s">
        <v>36</v>
      </c>
      <c r="H8554">
        <v>94110</v>
      </c>
      <c r="I8554" t="s">
        <v>37</v>
      </c>
      <c r="J8554" t="s">
        <v>5015</v>
      </c>
      <c r="K8554" t="s">
        <v>62</v>
      </c>
      <c r="L8554" t="s">
        <v>142</v>
      </c>
      <c r="M8554" t="s">
        <v>5016</v>
      </c>
      <c r="N8554">
        <v>45.48</v>
      </c>
      <c r="O8554">
        <v>4</v>
      </c>
      <c r="P8554">
        <v>0</v>
      </c>
      <c r="Q8554">
        <v>15.917999999999999</v>
      </c>
    </row>
    <row r="8555" spans="1:17" x14ac:dyDescent="0.3">
      <c r="A8555" t="s">
        <v>42</v>
      </c>
      <c r="B8555" t="s">
        <v>1437</v>
      </c>
      <c r="C8555" t="s">
        <v>1438</v>
      </c>
      <c r="D8555" t="s">
        <v>20</v>
      </c>
      <c r="E8555" t="s">
        <v>21</v>
      </c>
      <c r="F8555" t="s">
        <v>235</v>
      </c>
      <c r="G8555" t="s">
        <v>236</v>
      </c>
      <c r="H8555">
        <v>10024</v>
      </c>
      <c r="I8555" t="s">
        <v>131</v>
      </c>
      <c r="J8555" t="s">
        <v>1439</v>
      </c>
      <c r="K8555" t="s">
        <v>62</v>
      </c>
      <c r="L8555" t="s">
        <v>142</v>
      </c>
      <c r="M8555" t="s">
        <v>1440</v>
      </c>
      <c r="N8555">
        <v>159.97999999999999</v>
      </c>
      <c r="O8555">
        <v>2</v>
      </c>
      <c r="P8555">
        <v>0</v>
      </c>
      <c r="Q8555">
        <v>57.592799999999997</v>
      </c>
    </row>
    <row r="8556" spans="1:17" x14ac:dyDescent="0.3">
      <c r="A8556" t="s">
        <v>166</v>
      </c>
      <c r="B8556" t="s">
        <v>981</v>
      </c>
      <c r="C8556" t="s">
        <v>982</v>
      </c>
      <c r="D8556" t="s">
        <v>20</v>
      </c>
      <c r="E8556" t="s">
        <v>21</v>
      </c>
      <c r="F8556" t="s">
        <v>2393</v>
      </c>
      <c r="G8556" t="s">
        <v>436</v>
      </c>
      <c r="H8556">
        <v>43615</v>
      </c>
      <c r="I8556" t="s">
        <v>131</v>
      </c>
      <c r="J8556" t="s">
        <v>1439</v>
      </c>
      <c r="K8556" t="s">
        <v>62</v>
      </c>
      <c r="L8556" t="s">
        <v>142</v>
      </c>
      <c r="M8556" t="s">
        <v>1440</v>
      </c>
      <c r="N8556">
        <v>127.98399999999999</v>
      </c>
      <c r="O8556">
        <v>2</v>
      </c>
      <c r="P8556">
        <v>0.2</v>
      </c>
      <c r="Q8556">
        <v>25.596799999999998</v>
      </c>
    </row>
    <row r="8557" spans="1:17" x14ac:dyDescent="0.3">
      <c r="A8557" t="s">
        <v>1122</v>
      </c>
      <c r="B8557" t="s">
        <v>3350</v>
      </c>
      <c r="C8557" t="s">
        <v>3351</v>
      </c>
      <c r="D8557" t="s">
        <v>34</v>
      </c>
      <c r="E8557" t="s">
        <v>21</v>
      </c>
      <c r="F8557" t="s">
        <v>2233</v>
      </c>
      <c r="G8557" t="s">
        <v>436</v>
      </c>
      <c r="H8557">
        <v>44052</v>
      </c>
      <c r="I8557" t="s">
        <v>131</v>
      </c>
      <c r="J8557" t="s">
        <v>1439</v>
      </c>
      <c r="K8557" t="s">
        <v>62</v>
      </c>
      <c r="L8557" t="s">
        <v>142</v>
      </c>
      <c r="M8557" t="s">
        <v>1440</v>
      </c>
      <c r="N8557">
        <v>383.952</v>
      </c>
      <c r="O8557">
        <v>6</v>
      </c>
      <c r="P8557">
        <v>0.2</v>
      </c>
      <c r="Q8557">
        <v>76.790399999999977</v>
      </c>
    </row>
    <row r="8558" spans="1:17" x14ac:dyDescent="0.3">
      <c r="A8558" t="s">
        <v>42</v>
      </c>
      <c r="B8558" t="s">
        <v>512</v>
      </c>
      <c r="C8558" t="s">
        <v>513</v>
      </c>
      <c r="D8558" t="s">
        <v>34</v>
      </c>
      <c r="E8558" t="s">
        <v>21</v>
      </c>
      <c r="F8558" t="s">
        <v>84</v>
      </c>
      <c r="G8558" t="s">
        <v>85</v>
      </c>
      <c r="H8558">
        <v>98103</v>
      </c>
      <c r="I8558" t="s">
        <v>37</v>
      </c>
      <c r="J8558" t="s">
        <v>1439</v>
      </c>
      <c r="K8558" t="s">
        <v>62</v>
      </c>
      <c r="L8558" t="s">
        <v>142</v>
      </c>
      <c r="M8558" t="s">
        <v>1440</v>
      </c>
      <c r="N8558">
        <v>159.97999999999999</v>
      </c>
      <c r="O8558">
        <v>2</v>
      </c>
      <c r="P8558">
        <v>0</v>
      </c>
      <c r="Q8558">
        <v>57.592799999999997</v>
      </c>
    </row>
    <row r="8559" spans="1:17" x14ac:dyDescent="0.3">
      <c r="A8559" t="s">
        <v>42</v>
      </c>
      <c r="B8559" t="s">
        <v>2594</v>
      </c>
      <c r="C8559" t="s">
        <v>2595</v>
      </c>
      <c r="D8559" t="s">
        <v>34</v>
      </c>
      <c r="E8559" t="s">
        <v>21</v>
      </c>
      <c r="F8559" t="s">
        <v>112</v>
      </c>
      <c r="G8559" t="s">
        <v>36</v>
      </c>
      <c r="H8559">
        <v>94109</v>
      </c>
      <c r="I8559" t="s">
        <v>37</v>
      </c>
      <c r="J8559" t="s">
        <v>1439</v>
      </c>
      <c r="K8559" t="s">
        <v>62</v>
      </c>
      <c r="L8559" t="s">
        <v>142</v>
      </c>
      <c r="M8559" t="s">
        <v>1440</v>
      </c>
      <c r="N8559">
        <v>239.96999999999997</v>
      </c>
      <c r="O8559">
        <v>3</v>
      </c>
      <c r="P8559">
        <v>0</v>
      </c>
      <c r="Q8559">
        <v>86.389199999999988</v>
      </c>
    </row>
    <row r="8560" spans="1:17" x14ac:dyDescent="0.3">
      <c r="A8560" t="s">
        <v>1122</v>
      </c>
      <c r="B8560" t="s">
        <v>2051</v>
      </c>
      <c r="C8560" t="s">
        <v>2052</v>
      </c>
      <c r="D8560" t="s">
        <v>20</v>
      </c>
      <c r="E8560" t="s">
        <v>21</v>
      </c>
      <c r="F8560" t="s">
        <v>5017</v>
      </c>
      <c r="G8560" t="s">
        <v>46</v>
      </c>
      <c r="H8560">
        <v>33317</v>
      </c>
      <c r="I8560" t="s">
        <v>24</v>
      </c>
      <c r="J8560" t="s">
        <v>1439</v>
      </c>
      <c r="K8560" t="s">
        <v>62</v>
      </c>
      <c r="L8560" t="s">
        <v>142</v>
      </c>
      <c r="M8560" t="s">
        <v>1440</v>
      </c>
      <c r="N8560">
        <v>447.94399999999996</v>
      </c>
      <c r="O8560">
        <v>7</v>
      </c>
      <c r="P8560">
        <v>0.2</v>
      </c>
      <c r="Q8560">
        <v>89.588799999999992</v>
      </c>
    </row>
    <row r="8561" spans="1:17" x14ac:dyDescent="0.3">
      <c r="A8561" t="s">
        <v>42</v>
      </c>
      <c r="B8561" t="s">
        <v>2302</v>
      </c>
      <c r="C8561" t="s">
        <v>2303</v>
      </c>
      <c r="D8561" t="s">
        <v>90</v>
      </c>
      <c r="E8561" t="s">
        <v>21</v>
      </c>
      <c r="F8561" t="s">
        <v>1320</v>
      </c>
      <c r="G8561" t="s">
        <v>46</v>
      </c>
      <c r="H8561">
        <v>32216</v>
      </c>
      <c r="I8561" t="s">
        <v>24</v>
      </c>
      <c r="J8561" t="s">
        <v>1439</v>
      </c>
      <c r="K8561" t="s">
        <v>62</v>
      </c>
      <c r="L8561" t="s">
        <v>142</v>
      </c>
      <c r="M8561" t="s">
        <v>1440</v>
      </c>
      <c r="N8561">
        <v>191.976</v>
      </c>
      <c r="O8561">
        <v>3</v>
      </c>
      <c r="P8561">
        <v>0.2</v>
      </c>
      <c r="Q8561">
        <v>38.395199999999988</v>
      </c>
    </row>
    <row r="8562" spans="1:17" x14ac:dyDescent="0.3">
      <c r="A8562" t="s">
        <v>42</v>
      </c>
      <c r="B8562" t="s">
        <v>4279</v>
      </c>
      <c r="C8562" t="s">
        <v>4280</v>
      </c>
      <c r="D8562" t="s">
        <v>34</v>
      </c>
      <c r="E8562" t="s">
        <v>21</v>
      </c>
      <c r="F8562" t="s">
        <v>215</v>
      </c>
      <c r="G8562" t="s">
        <v>2287</v>
      </c>
      <c r="H8562">
        <v>3820</v>
      </c>
      <c r="I8562" t="s">
        <v>131</v>
      </c>
      <c r="J8562" t="s">
        <v>1439</v>
      </c>
      <c r="K8562" t="s">
        <v>62</v>
      </c>
      <c r="L8562" t="s">
        <v>142</v>
      </c>
      <c r="M8562" t="s">
        <v>1440</v>
      </c>
      <c r="N8562">
        <v>159.97999999999999</v>
      </c>
      <c r="O8562">
        <v>2</v>
      </c>
      <c r="P8562">
        <v>0</v>
      </c>
      <c r="Q8562">
        <v>57.592799999999997</v>
      </c>
    </row>
    <row r="8563" spans="1:17" x14ac:dyDescent="0.3">
      <c r="A8563" t="s">
        <v>42</v>
      </c>
      <c r="B8563" t="s">
        <v>221</v>
      </c>
      <c r="C8563" t="s">
        <v>222</v>
      </c>
      <c r="D8563" t="s">
        <v>20</v>
      </c>
      <c r="E8563" t="s">
        <v>21</v>
      </c>
      <c r="F8563" t="s">
        <v>3440</v>
      </c>
      <c r="G8563" t="s">
        <v>92</v>
      </c>
      <c r="H8563">
        <v>75007</v>
      </c>
      <c r="I8563" t="s">
        <v>93</v>
      </c>
      <c r="J8563" t="s">
        <v>1439</v>
      </c>
      <c r="K8563" t="s">
        <v>62</v>
      </c>
      <c r="L8563" t="s">
        <v>142</v>
      </c>
      <c r="M8563" t="s">
        <v>1440</v>
      </c>
      <c r="N8563">
        <v>127.98399999999999</v>
      </c>
      <c r="O8563">
        <v>2</v>
      </c>
      <c r="P8563">
        <v>0.2</v>
      </c>
      <c r="Q8563">
        <v>25.596799999999998</v>
      </c>
    </row>
    <row r="8564" spans="1:17" x14ac:dyDescent="0.3">
      <c r="A8564" t="s">
        <v>42</v>
      </c>
      <c r="B8564" t="s">
        <v>1318</v>
      </c>
      <c r="C8564" t="s">
        <v>1319</v>
      </c>
      <c r="D8564" t="s">
        <v>20</v>
      </c>
      <c r="E8564" t="s">
        <v>21</v>
      </c>
      <c r="F8564" t="s">
        <v>1320</v>
      </c>
      <c r="G8564" t="s">
        <v>46</v>
      </c>
      <c r="H8564">
        <v>32216</v>
      </c>
      <c r="I8564" t="s">
        <v>24</v>
      </c>
      <c r="J8564" t="s">
        <v>1323</v>
      </c>
      <c r="K8564" t="s">
        <v>62</v>
      </c>
      <c r="L8564" t="s">
        <v>142</v>
      </c>
      <c r="M8564" t="s">
        <v>1324</v>
      </c>
      <c r="N8564">
        <v>247.8</v>
      </c>
      <c r="O8564">
        <v>5</v>
      </c>
      <c r="P8564">
        <v>0.2</v>
      </c>
      <c r="Q8564">
        <v>-18.584999999999994</v>
      </c>
    </row>
    <row r="8565" spans="1:17" x14ac:dyDescent="0.3">
      <c r="A8565" t="s">
        <v>166</v>
      </c>
      <c r="B8565" t="s">
        <v>1914</v>
      </c>
      <c r="C8565" t="s">
        <v>1915</v>
      </c>
      <c r="D8565" t="s">
        <v>20</v>
      </c>
      <c r="E8565" t="s">
        <v>21</v>
      </c>
      <c r="F8565" t="s">
        <v>235</v>
      </c>
      <c r="G8565" t="s">
        <v>236</v>
      </c>
      <c r="H8565">
        <v>10024</v>
      </c>
      <c r="I8565" t="s">
        <v>131</v>
      </c>
      <c r="J8565" t="s">
        <v>1323</v>
      </c>
      <c r="K8565" t="s">
        <v>62</v>
      </c>
      <c r="L8565" t="s">
        <v>142</v>
      </c>
      <c r="M8565" t="s">
        <v>1324</v>
      </c>
      <c r="N8565">
        <v>247.8</v>
      </c>
      <c r="O8565">
        <v>4</v>
      </c>
      <c r="P8565">
        <v>0</v>
      </c>
      <c r="Q8565">
        <v>34.692000000000007</v>
      </c>
    </row>
    <row r="8566" spans="1:17" x14ac:dyDescent="0.3">
      <c r="A8566" t="s">
        <v>42</v>
      </c>
      <c r="B8566" t="s">
        <v>4264</v>
      </c>
      <c r="C8566" t="s">
        <v>4265</v>
      </c>
      <c r="D8566" t="s">
        <v>20</v>
      </c>
      <c r="E8566" t="s">
        <v>21</v>
      </c>
      <c r="F8566" t="s">
        <v>235</v>
      </c>
      <c r="G8566" t="s">
        <v>236</v>
      </c>
      <c r="H8566">
        <v>10009</v>
      </c>
      <c r="I8566" t="s">
        <v>131</v>
      </c>
      <c r="J8566" t="s">
        <v>4270</v>
      </c>
      <c r="K8566" t="s">
        <v>62</v>
      </c>
      <c r="L8566" t="s">
        <v>142</v>
      </c>
      <c r="M8566" t="s">
        <v>4271</v>
      </c>
      <c r="N8566">
        <v>1619.91</v>
      </c>
      <c r="O8566">
        <v>9</v>
      </c>
      <c r="P8566">
        <v>0</v>
      </c>
      <c r="Q8566">
        <v>97.194599999999923</v>
      </c>
    </row>
    <row r="8567" spans="1:17" x14ac:dyDescent="0.3">
      <c r="A8567" t="s">
        <v>17</v>
      </c>
      <c r="B8567" t="s">
        <v>1688</v>
      </c>
      <c r="C8567" t="s">
        <v>1689</v>
      </c>
      <c r="D8567" t="s">
        <v>20</v>
      </c>
      <c r="E8567" t="s">
        <v>21</v>
      </c>
      <c r="F8567" t="s">
        <v>2002</v>
      </c>
      <c r="G8567" t="s">
        <v>236</v>
      </c>
      <c r="H8567">
        <v>11572</v>
      </c>
      <c r="I8567" t="s">
        <v>131</v>
      </c>
      <c r="J8567" t="s">
        <v>4270</v>
      </c>
      <c r="K8567" t="s">
        <v>62</v>
      </c>
      <c r="L8567" t="s">
        <v>142</v>
      </c>
      <c r="M8567" t="s">
        <v>4271</v>
      </c>
      <c r="N8567">
        <v>899.95</v>
      </c>
      <c r="O8567">
        <v>5</v>
      </c>
      <c r="P8567">
        <v>0</v>
      </c>
      <c r="Q8567">
        <v>53.996999999999957</v>
      </c>
    </row>
    <row r="8568" spans="1:17" x14ac:dyDescent="0.3">
      <c r="A8568" t="s">
        <v>17</v>
      </c>
      <c r="B8568" t="s">
        <v>739</v>
      </c>
      <c r="C8568" t="s">
        <v>740</v>
      </c>
      <c r="D8568" t="s">
        <v>34</v>
      </c>
      <c r="E8568" t="s">
        <v>21</v>
      </c>
      <c r="F8568" t="s">
        <v>35</v>
      </c>
      <c r="G8568" t="s">
        <v>36</v>
      </c>
      <c r="H8568">
        <v>90032</v>
      </c>
      <c r="I8568" t="s">
        <v>37</v>
      </c>
      <c r="J8568" t="s">
        <v>4270</v>
      </c>
      <c r="K8568" t="s">
        <v>62</v>
      </c>
      <c r="L8568" t="s">
        <v>142</v>
      </c>
      <c r="M8568" t="s">
        <v>4271</v>
      </c>
      <c r="N8568">
        <v>359.98</v>
      </c>
      <c r="O8568">
        <v>2</v>
      </c>
      <c r="P8568">
        <v>0</v>
      </c>
      <c r="Q8568">
        <v>21.598799999999983</v>
      </c>
    </row>
    <row r="8569" spans="1:17" x14ac:dyDescent="0.3">
      <c r="A8569" t="s">
        <v>42</v>
      </c>
      <c r="B8569" t="s">
        <v>1386</v>
      </c>
      <c r="C8569" t="s">
        <v>1387</v>
      </c>
      <c r="D8569" t="s">
        <v>90</v>
      </c>
      <c r="E8569" t="s">
        <v>21</v>
      </c>
      <c r="F8569" t="s">
        <v>4396</v>
      </c>
      <c r="G8569" t="s">
        <v>46</v>
      </c>
      <c r="H8569">
        <v>32303</v>
      </c>
      <c r="I8569" t="s">
        <v>24</v>
      </c>
      <c r="J8569" t="s">
        <v>4270</v>
      </c>
      <c r="K8569" t="s">
        <v>62</v>
      </c>
      <c r="L8569" t="s">
        <v>142</v>
      </c>
      <c r="M8569" t="s">
        <v>4271</v>
      </c>
      <c r="N8569">
        <v>431.97600000000006</v>
      </c>
      <c r="O8569">
        <v>3</v>
      </c>
      <c r="P8569">
        <v>0.2</v>
      </c>
      <c r="Q8569">
        <v>-75.59580000000004</v>
      </c>
    </row>
    <row r="8570" spans="1:17" x14ac:dyDescent="0.3">
      <c r="A8570" t="s">
        <v>166</v>
      </c>
      <c r="B8570" t="s">
        <v>5911</v>
      </c>
      <c r="C8570" t="s">
        <v>5912</v>
      </c>
      <c r="D8570" t="s">
        <v>20</v>
      </c>
      <c r="E8570" t="s">
        <v>21</v>
      </c>
      <c r="F8570" t="s">
        <v>531</v>
      </c>
      <c r="G8570" t="s">
        <v>436</v>
      </c>
      <c r="H8570">
        <v>43055</v>
      </c>
      <c r="I8570" t="s">
        <v>131</v>
      </c>
      <c r="J8570" t="s">
        <v>4270</v>
      </c>
      <c r="K8570" t="s">
        <v>62</v>
      </c>
      <c r="L8570" t="s">
        <v>142</v>
      </c>
      <c r="M8570" t="s">
        <v>4271</v>
      </c>
      <c r="N8570">
        <v>431.97600000000006</v>
      </c>
      <c r="O8570">
        <v>3</v>
      </c>
      <c r="P8570">
        <v>0.2</v>
      </c>
      <c r="Q8570">
        <v>-75.59580000000004</v>
      </c>
    </row>
    <row r="8571" spans="1:17" x14ac:dyDescent="0.3">
      <c r="A8571" t="s">
        <v>42</v>
      </c>
      <c r="B8571" t="s">
        <v>1971</v>
      </c>
      <c r="C8571" t="s">
        <v>1972</v>
      </c>
      <c r="D8571" t="s">
        <v>20</v>
      </c>
      <c r="E8571" t="s">
        <v>21</v>
      </c>
      <c r="F8571" t="s">
        <v>235</v>
      </c>
      <c r="G8571" t="s">
        <v>236</v>
      </c>
      <c r="H8571">
        <v>10035</v>
      </c>
      <c r="I8571" t="s">
        <v>131</v>
      </c>
      <c r="J8571" t="s">
        <v>5641</v>
      </c>
      <c r="K8571" t="s">
        <v>62</v>
      </c>
      <c r="L8571" t="s">
        <v>142</v>
      </c>
      <c r="M8571" t="s">
        <v>5642</v>
      </c>
      <c r="N8571">
        <v>212.8</v>
      </c>
      <c r="O8571">
        <v>2</v>
      </c>
      <c r="P8571">
        <v>0</v>
      </c>
      <c r="Q8571">
        <v>95.759999999999991</v>
      </c>
    </row>
    <row r="8572" spans="1:17" x14ac:dyDescent="0.3">
      <c r="A8572" t="s">
        <v>166</v>
      </c>
      <c r="B8572" t="s">
        <v>1539</v>
      </c>
      <c r="C8572" t="s">
        <v>1540</v>
      </c>
      <c r="D8572" t="s">
        <v>34</v>
      </c>
      <c r="E8572" t="s">
        <v>21</v>
      </c>
      <c r="F8572" t="s">
        <v>1549</v>
      </c>
      <c r="G8572" t="s">
        <v>46</v>
      </c>
      <c r="H8572">
        <v>33801</v>
      </c>
      <c r="I8572" t="s">
        <v>24</v>
      </c>
      <c r="J8572" t="s">
        <v>5641</v>
      </c>
      <c r="K8572" t="s">
        <v>62</v>
      </c>
      <c r="L8572" t="s">
        <v>142</v>
      </c>
      <c r="M8572" t="s">
        <v>5642</v>
      </c>
      <c r="N8572">
        <v>170.24</v>
      </c>
      <c r="O8572">
        <v>2</v>
      </c>
      <c r="P8572">
        <v>0.2</v>
      </c>
      <c r="Q8572">
        <v>53.199999999999989</v>
      </c>
    </row>
    <row r="8573" spans="1:17" x14ac:dyDescent="0.3">
      <c r="A8573" t="s">
        <v>42</v>
      </c>
      <c r="B8573" t="s">
        <v>3869</v>
      </c>
      <c r="C8573" t="s">
        <v>3870</v>
      </c>
      <c r="D8573" t="s">
        <v>20</v>
      </c>
      <c r="E8573" t="s">
        <v>21</v>
      </c>
      <c r="F8573" t="s">
        <v>269</v>
      </c>
      <c r="G8573" t="s">
        <v>187</v>
      </c>
      <c r="H8573">
        <v>60610</v>
      </c>
      <c r="I8573" t="s">
        <v>93</v>
      </c>
      <c r="J8573" t="s">
        <v>3873</v>
      </c>
      <c r="K8573" t="s">
        <v>62</v>
      </c>
      <c r="L8573" t="s">
        <v>142</v>
      </c>
      <c r="M8573" t="s">
        <v>3874</v>
      </c>
      <c r="N8573">
        <v>35.016000000000005</v>
      </c>
      <c r="O8573">
        <v>3</v>
      </c>
      <c r="P8573">
        <v>0.2</v>
      </c>
      <c r="Q8573">
        <v>-2.188500000000003</v>
      </c>
    </row>
    <row r="8574" spans="1:17" x14ac:dyDescent="0.3">
      <c r="A8574" t="s">
        <v>166</v>
      </c>
      <c r="B8574" t="s">
        <v>3111</v>
      </c>
      <c r="C8574" t="s">
        <v>3112</v>
      </c>
      <c r="D8574" t="s">
        <v>90</v>
      </c>
      <c r="E8574" t="s">
        <v>21</v>
      </c>
      <c r="F8574" t="s">
        <v>163</v>
      </c>
      <c r="G8574" t="s">
        <v>92</v>
      </c>
      <c r="H8574">
        <v>77036</v>
      </c>
      <c r="I8574" t="s">
        <v>93</v>
      </c>
      <c r="J8574" t="s">
        <v>3873</v>
      </c>
      <c r="K8574" t="s">
        <v>62</v>
      </c>
      <c r="L8574" t="s">
        <v>142</v>
      </c>
      <c r="M8574" t="s">
        <v>3874</v>
      </c>
      <c r="N8574">
        <v>46.688000000000002</v>
      </c>
      <c r="O8574">
        <v>4</v>
      </c>
      <c r="P8574">
        <v>0.2</v>
      </c>
      <c r="Q8574">
        <v>-2.9180000000000028</v>
      </c>
    </row>
    <row r="8575" spans="1:17" x14ac:dyDescent="0.3">
      <c r="A8575" t="s">
        <v>166</v>
      </c>
      <c r="B8575" t="s">
        <v>3790</v>
      </c>
      <c r="C8575" t="s">
        <v>3791</v>
      </c>
      <c r="D8575" t="s">
        <v>20</v>
      </c>
      <c r="E8575" t="s">
        <v>21</v>
      </c>
      <c r="F8575" t="s">
        <v>786</v>
      </c>
      <c r="G8575" t="s">
        <v>46</v>
      </c>
      <c r="H8575">
        <v>33614</v>
      </c>
      <c r="I8575" t="s">
        <v>24</v>
      </c>
      <c r="J8575" t="s">
        <v>3873</v>
      </c>
      <c r="K8575" t="s">
        <v>62</v>
      </c>
      <c r="L8575" t="s">
        <v>142</v>
      </c>
      <c r="M8575" t="s">
        <v>3874</v>
      </c>
      <c r="N8575">
        <v>11.672000000000001</v>
      </c>
      <c r="O8575">
        <v>1</v>
      </c>
      <c r="P8575">
        <v>0.2</v>
      </c>
      <c r="Q8575">
        <v>-0.7295000000000007</v>
      </c>
    </row>
    <row r="8576" spans="1:17" x14ac:dyDescent="0.3">
      <c r="A8576" t="s">
        <v>17</v>
      </c>
      <c r="B8576" t="s">
        <v>2219</v>
      </c>
      <c r="C8576" t="s">
        <v>2220</v>
      </c>
      <c r="D8576" t="s">
        <v>34</v>
      </c>
      <c r="E8576" t="s">
        <v>21</v>
      </c>
      <c r="F8576" t="s">
        <v>476</v>
      </c>
      <c r="G8576" t="s">
        <v>275</v>
      </c>
      <c r="H8576">
        <v>85023</v>
      </c>
      <c r="I8576" t="s">
        <v>37</v>
      </c>
      <c r="J8576" t="s">
        <v>3873</v>
      </c>
      <c r="K8576" t="s">
        <v>62</v>
      </c>
      <c r="L8576" t="s">
        <v>142</v>
      </c>
      <c r="M8576" t="s">
        <v>3874</v>
      </c>
      <c r="N8576">
        <v>23.344000000000001</v>
      </c>
      <c r="O8576">
        <v>2</v>
      </c>
      <c r="P8576">
        <v>0.2</v>
      </c>
      <c r="Q8576">
        <v>-1.4590000000000014</v>
      </c>
    </row>
    <row r="8577" spans="1:17" x14ac:dyDescent="0.3">
      <c r="A8577" t="s">
        <v>42</v>
      </c>
      <c r="B8577" t="s">
        <v>1921</v>
      </c>
      <c r="C8577" t="s">
        <v>1922</v>
      </c>
      <c r="D8577" t="s">
        <v>20</v>
      </c>
      <c r="E8577" t="s">
        <v>21</v>
      </c>
      <c r="F8577" t="s">
        <v>1280</v>
      </c>
      <c r="G8577" t="s">
        <v>400</v>
      </c>
      <c r="H8577">
        <v>80027</v>
      </c>
      <c r="I8577" t="s">
        <v>37</v>
      </c>
      <c r="J8577" t="s">
        <v>3873</v>
      </c>
      <c r="K8577" t="s">
        <v>62</v>
      </c>
      <c r="L8577" t="s">
        <v>142</v>
      </c>
      <c r="M8577" t="s">
        <v>3874</v>
      </c>
      <c r="N8577">
        <v>46.688000000000002</v>
      </c>
      <c r="O8577">
        <v>4</v>
      </c>
      <c r="P8577">
        <v>0.2</v>
      </c>
      <c r="Q8577">
        <v>-2.9180000000000028</v>
      </c>
    </row>
    <row r="8578" spans="1:17" x14ac:dyDescent="0.3">
      <c r="A8578" t="s">
        <v>166</v>
      </c>
      <c r="B8578" t="s">
        <v>676</v>
      </c>
      <c r="C8578" t="s">
        <v>677</v>
      </c>
      <c r="D8578" t="s">
        <v>34</v>
      </c>
      <c r="E8578" t="s">
        <v>21</v>
      </c>
      <c r="F8578" t="s">
        <v>84</v>
      </c>
      <c r="G8578" t="s">
        <v>85</v>
      </c>
      <c r="H8578">
        <v>98115</v>
      </c>
      <c r="I8578" t="s">
        <v>37</v>
      </c>
      <c r="J8578" t="s">
        <v>3873</v>
      </c>
      <c r="K8578" t="s">
        <v>62</v>
      </c>
      <c r="L8578" t="s">
        <v>142</v>
      </c>
      <c r="M8578" t="s">
        <v>3874</v>
      </c>
      <c r="N8578">
        <v>102.13</v>
      </c>
      <c r="O8578">
        <v>7</v>
      </c>
      <c r="P8578">
        <v>0</v>
      </c>
      <c r="Q8578">
        <v>15.319499999999996</v>
      </c>
    </row>
    <row r="8579" spans="1:17" x14ac:dyDescent="0.3">
      <c r="A8579" t="s">
        <v>42</v>
      </c>
      <c r="B8579" t="s">
        <v>1698</v>
      </c>
      <c r="C8579" t="s">
        <v>1699</v>
      </c>
      <c r="D8579" t="s">
        <v>20</v>
      </c>
      <c r="E8579" t="s">
        <v>21</v>
      </c>
      <c r="F8579" t="s">
        <v>3317</v>
      </c>
      <c r="G8579" t="s">
        <v>36</v>
      </c>
      <c r="H8579">
        <v>91767</v>
      </c>
      <c r="I8579" t="s">
        <v>37</v>
      </c>
      <c r="J8579" t="s">
        <v>3947</v>
      </c>
      <c r="K8579" t="s">
        <v>62</v>
      </c>
      <c r="L8579" t="s">
        <v>142</v>
      </c>
      <c r="M8579" t="s">
        <v>3948</v>
      </c>
      <c r="N8579">
        <v>199.96</v>
      </c>
      <c r="O8579">
        <v>4</v>
      </c>
      <c r="P8579">
        <v>0</v>
      </c>
      <c r="Q8579">
        <v>69.98599999999999</v>
      </c>
    </row>
    <row r="8580" spans="1:17" x14ac:dyDescent="0.3">
      <c r="A8580" t="s">
        <v>42</v>
      </c>
      <c r="B8580" t="s">
        <v>4625</v>
      </c>
      <c r="C8580" t="s">
        <v>4626</v>
      </c>
      <c r="D8580" t="s">
        <v>34</v>
      </c>
      <c r="E8580" t="s">
        <v>21</v>
      </c>
      <c r="F8580" t="s">
        <v>531</v>
      </c>
      <c r="G8580" t="s">
        <v>436</v>
      </c>
      <c r="H8580">
        <v>43055</v>
      </c>
      <c r="I8580" t="s">
        <v>131</v>
      </c>
      <c r="J8580" t="s">
        <v>3947</v>
      </c>
      <c r="K8580" t="s">
        <v>62</v>
      </c>
      <c r="L8580" t="s">
        <v>142</v>
      </c>
      <c r="M8580" t="s">
        <v>3948</v>
      </c>
      <c r="N8580">
        <v>119.97600000000001</v>
      </c>
      <c r="O8580">
        <v>3</v>
      </c>
      <c r="P8580">
        <v>0.2</v>
      </c>
      <c r="Q8580">
        <v>22.495499999999989</v>
      </c>
    </row>
    <row r="8581" spans="1:17" x14ac:dyDescent="0.3">
      <c r="A8581" t="s">
        <v>42</v>
      </c>
      <c r="B8581" t="s">
        <v>1914</v>
      </c>
      <c r="C8581" t="s">
        <v>1915</v>
      </c>
      <c r="D8581" t="s">
        <v>20</v>
      </c>
      <c r="E8581" t="s">
        <v>21</v>
      </c>
      <c r="F8581" t="s">
        <v>2677</v>
      </c>
      <c r="G8581" t="s">
        <v>36</v>
      </c>
      <c r="H8581">
        <v>94601</v>
      </c>
      <c r="I8581" t="s">
        <v>37</v>
      </c>
      <c r="J8581" t="s">
        <v>3947</v>
      </c>
      <c r="K8581" t="s">
        <v>62</v>
      </c>
      <c r="L8581" t="s">
        <v>142</v>
      </c>
      <c r="M8581" t="s">
        <v>3948</v>
      </c>
      <c r="N8581">
        <v>149.97</v>
      </c>
      <c r="O8581">
        <v>3</v>
      </c>
      <c r="P8581">
        <v>0</v>
      </c>
      <c r="Q8581">
        <v>52.489499999999992</v>
      </c>
    </row>
    <row r="8582" spans="1:17" x14ac:dyDescent="0.3">
      <c r="A8582" t="s">
        <v>42</v>
      </c>
      <c r="B8582" t="s">
        <v>2954</v>
      </c>
      <c r="C8582" t="s">
        <v>2955</v>
      </c>
      <c r="D8582" t="s">
        <v>20</v>
      </c>
      <c r="E8582" t="s">
        <v>21</v>
      </c>
      <c r="F8582" t="s">
        <v>129</v>
      </c>
      <c r="G8582" t="s">
        <v>130</v>
      </c>
      <c r="H8582">
        <v>19143</v>
      </c>
      <c r="I8582" t="s">
        <v>131</v>
      </c>
      <c r="J8582" t="s">
        <v>3947</v>
      </c>
      <c r="K8582" t="s">
        <v>62</v>
      </c>
      <c r="L8582" t="s">
        <v>142</v>
      </c>
      <c r="M8582" t="s">
        <v>3948</v>
      </c>
      <c r="N8582">
        <v>39.992000000000004</v>
      </c>
      <c r="O8582">
        <v>1</v>
      </c>
      <c r="P8582">
        <v>0.2</v>
      </c>
      <c r="Q8582">
        <v>7.4984999999999964</v>
      </c>
    </row>
    <row r="8583" spans="1:17" x14ac:dyDescent="0.3">
      <c r="A8583" t="s">
        <v>42</v>
      </c>
      <c r="B8583" t="s">
        <v>838</v>
      </c>
      <c r="C8583" t="s">
        <v>839</v>
      </c>
      <c r="D8583" t="s">
        <v>34</v>
      </c>
      <c r="E8583" t="s">
        <v>21</v>
      </c>
      <c r="F8583" t="s">
        <v>235</v>
      </c>
      <c r="G8583" t="s">
        <v>236</v>
      </c>
      <c r="H8583">
        <v>10035</v>
      </c>
      <c r="I8583" t="s">
        <v>131</v>
      </c>
      <c r="J8583" t="s">
        <v>3947</v>
      </c>
      <c r="K8583" t="s">
        <v>62</v>
      </c>
      <c r="L8583" t="s">
        <v>142</v>
      </c>
      <c r="M8583" t="s">
        <v>3948</v>
      </c>
      <c r="N8583">
        <v>249.95000000000002</v>
      </c>
      <c r="O8583">
        <v>5</v>
      </c>
      <c r="P8583">
        <v>0</v>
      </c>
      <c r="Q8583">
        <v>87.482499999999987</v>
      </c>
    </row>
    <row r="8584" spans="1:17" x14ac:dyDescent="0.3">
      <c r="A8584" t="s">
        <v>166</v>
      </c>
      <c r="B8584" t="s">
        <v>119</v>
      </c>
      <c r="C8584" t="s">
        <v>120</v>
      </c>
      <c r="D8584" t="s">
        <v>34</v>
      </c>
      <c r="E8584" t="s">
        <v>21</v>
      </c>
      <c r="F8584" t="s">
        <v>282</v>
      </c>
      <c r="G8584" t="s">
        <v>369</v>
      </c>
      <c r="H8584">
        <v>97477</v>
      </c>
      <c r="I8584" t="s">
        <v>37</v>
      </c>
      <c r="J8584" t="s">
        <v>3947</v>
      </c>
      <c r="K8584" t="s">
        <v>62</v>
      </c>
      <c r="L8584" t="s">
        <v>142</v>
      </c>
      <c r="M8584" t="s">
        <v>3948</v>
      </c>
      <c r="N8584">
        <v>159.96800000000002</v>
      </c>
      <c r="O8584">
        <v>4</v>
      </c>
      <c r="P8584">
        <v>0.2</v>
      </c>
      <c r="Q8584">
        <v>29.993999999999986</v>
      </c>
    </row>
    <row r="8585" spans="1:17" x14ac:dyDescent="0.3">
      <c r="A8585" t="s">
        <v>42</v>
      </c>
      <c r="B8585" t="s">
        <v>4490</v>
      </c>
      <c r="C8585" t="s">
        <v>4491</v>
      </c>
      <c r="D8585" t="s">
        <v>90</v>
      </c>
      <c r="E8585" t="s">
        <v>21</v>
      </c>
      <c r="F8585" t="s">
        <v>235</v>
      </c>
      <c r="G8585" t="s">
        <v>236</v>
      </c>
      <c r="H8585">
        <v>10009</v>
      </c>
      <c r="I8585" t="s">
        <v>131</v>
      </c>
      <c r="J8585" t="s">
        <v>3947</v>
      </c>
      <c r="K8585" t="s">
        <v>62</v>
      </c>
      <c r="L8585" t="s">
        <v>142</v>
      </c>
      <c r="M8585" t="s">
        <v>3948</v>
      </c>
      <c r="N8585">
        <v>449.91</v>
      </c>
      <c r="O8585">
        <v>9</v>
      </c>
      <c r="P8585">
        <v>0</v>
      </c>
      <c r="Q8585">
        <v>157.46849999999998</v>
      </c>
    </row>
    <row r="8586" spans="1:17" x14ac:dyDescent="0.3">
      <c r="A8586" t="s">
        <v>166</v>
      </c>
      <c r="B8586" t="s">
        <v>1243</v>
      </c>
      <c r="C8586" t="s">
        <v>1244</v>
      </c>
      <c r="D8586" t="s">
        <v>20</v>
      </c>
      <c r="E8586" t="s">
        <v>21</v>
      </c>
      <c r="F8586" t="s">
        <v>3317</v>
      </c>
      <c r="G8586" t="s">
        <v>36</v>
      </c>
      <c r="H8586">
        <v>91767</v>
      </c>
      <c r="I8586" t="s">
        <v>37</v>
      </c>
      <c r="J8586" t="s">
        <v>3947</v>
      </c>
      <c r="K8586" t="s">
        <v>62</v>
      </c>
      <c r="L8586" t="s">
        <v>142</v>
      </c>
      <c r="M8586" t="s">
        <v>3948</v>
      </c>
      <c r="N8586">
        <v>99.98</v>
      </c>
      <c r="O8586">
        <v>2</v>
      </c>
      <c r="P8586">
        <v>0</v>
      </c>
      <c r="Q8586">
        <v>34.992999999999995</v>
      </c>
    </row>
    <row r="8587" spans="1:17" x14ac:dyDescent="0.3">
      <c r="A8587" t="s">
        <v>42</v>
      </c>
      <c r="B8587" t="s">
        <v>3136</v>
      </c>
      <c r="C8587" t="s">
        <v>3137</v>
      </c>
      <c r="D8587" t="s">
        <v>90</v>
      </c>
      <c r="E8587" t="s">
        <v>21</v>
      </c>
      <c r="F8587" t="s">
        <v>531</v>
      </c>
      <c r="G8587" t="s">
        <v>216</v>
      </c>
      <c r="H8587">
        <v>19711</v>
      </c>
      <c r="I8587" t="s">
        <v>131</v>
      </c>
      <c r="J8587" t="s">
        <v>3947</v>
      </c>
      <c r="K8587" t="s">
        <v>62</v>
      </c>
      <c r="L8587" t="s">
        <v>142</v>
      </c>
      <c r="M8587" t="s">
        <v>3948</v>
      </c>
      <c r="N8587">
        <v>149.97</v>
      </c>
      <c r="O8587">
        <v>3</v>
      </c>
      <c r="P8587">
        <v>0</v>
      </c>
      <c r="Q8587">
        <v>52.489499999999992</v>
      </c>
    </row>
    <row r="8588" spans="1:17" x14ac:dyDescent="0.3">
      <c r="A8588" t="s">
        <v>42</v>
      </c>
      <c r="B8588" t="s">
        <v>3852</v>
      </c>
      <c r="C8588" t="s">
        <v>3853</v>
      </c>
      <c r="D8588" t="s">
        <v>34</v>
      </c>
      <c r="E8588" t="s">
        <v>21</v>
      </c>
      <c r="F8588" t="s">
        <v>235</v>
      </c>
      <c r="G8588" t="s">
        <v>236</v>
      </c>
      <c r="H8588">
        <v>10009</v>
      </c>
      <c r="I8588" t="s">
        <v>131</v>
      </c>
      <c r="J8588" t="s">
        <v>3856</v>
      </c>
      <c r="K8588" t="s">
        <v>62</v>
      </c>
      <c r="L8588" t="s">
        <v>142</v>
      </c>
      <c r="M8588" t="s">
        <v>3857</v>
      </c>
      <c r="N8588">
        <v>238</v>
      </c>
      <c r="O8588">
        <v>2</v>
      </c>
      <c r="P8588">
        <v>0</v>
      </c>
      <c r="Q8588">
        <v>38.080000000000013</v>
      </c>
    </row>
    <row r="8589" spans="1:17" x14ac:dyDescent="0.3">
      <c r="A8589" t="s">
        <v>42</v>
      </c>
      <c r="B8589" t="s">
        <v>4282</v>
      </c>
      <c r="C8589" t="s">
        <v>4283</v>
      </c>
      <c r="D8589" t="s">
        <v>34</v>
      </c>
      <c r="E8589" t="s">
        <v>21</v>
      </c>
      <c r="F8589" t="s">
        <v>4284</v>
      </c>
      <c r="G8589" t="s">
        <v>584</v>
      </c>
      <c r="H8589">
        <v>87105</v>
      </c>
      <c r="I8589" t="s">
        <v>37</v>
      </c>
      <c r="J8589" t="s">
        <v>3856</v>
      </c>
      <c r="K8589" t="s">
        <v>62</v>
      </c>
      <c r="L8589" t="s">
        <v>142</v>
      </c>
      <c r="M8589" t="s">
        <v>3857</v>
      </c>
      <c r="N8589">
        <v>595</v>
      </c>
      <c r="O8589">
        <v>5</v>
      </c>
      <c r="P8589">
        <v>0</v>
      </c>
      <c r="Q8589">
        <v>95.200000000000031</v>
      </c>
    </row>
    <row r="8590" spans="1:17" x14ac:dyDescent="0.3">
      <c r="A8590" t="s">
        <v>42</v>
      </c>
      <c r="B8590" t="s">
        <v>2919</v>
      </c>
      <c r="C8590" t="s">
        <v>2920</v>
      </c>
      <c r="D8590" t="s">
        <v>90</v>
      </c>
      <c r="E8590" t="s">
        <v>21</v>
      </c>
      <c r="F8590" t="s">
        <v>4720</v>
      </c>
      <c r="G8590" t="s">
        <v>92</v>
      </c>
      <c r="H8590">
        <v>78577</v>
      </c>
      <c r="I8590" t="s">
        <v>93</v>
      </c>
      <c r="J8590" t="s">
        <v>3856</v>
      </c>
      <c r="K8590" t="s">
        <v>62</v>
      </c>
      <c r="L8590" t="s">
        <v>142</v>
      </c>
      <c r="M8590" t="s">
        <v>3857</v>
      </c>
      <c r="N8590">
        <v>666.4</v>
      </c>
      <c r="O8590">
        <v>7</v>
      </c>
      <c r="P8590">
        <v>0.2</v>
      </c>
      <c r="Q8590">
        <v>-33.319999999999965</v>
      </c>
    </row>
    <row r="8591" spans="1:17" x14ac:dyDescent="0.3">
      <c r="A8591" t="s">
        <v>17</v>
      </c>
      <c r="B8591" t="s">
        <v>3731</v>
      </c>
      <c r="C8591" t="s">
        <v>3732</v>
      </c>
      <c r="D8591" t="s">
        <v>20</v>
      </c>
      <c r="E8591" t="s">
        <v>21</v>
      </c>
      <c r="F8591" t="s">
        <v>112</v>
      </c>
      <c r="G8591" t="s">
        <v>36</v>
      </c>
      <c r="H8591">
        <v>94122</v>
      </c>
      <c r="I8591" t="s">
        <v>37</v>
      </c>
      <c r="J8591" t="s">
        <v>3856</v>
      </c>
      <c r="K8591" t="s">
        <v>62</v>
      </c>
      <c r="L8591" t="s">
        <v>142</v>
      </c>
      <c r="M8591" t="s">
        <v>3857</v>
      </c>
      <c r="N8591">
        <v>238</v>
      </c>
      <c r="O8591">
        <v>2</v>
      </c>
      <c r="P8591">
        <v>0</v>
      </c>
      <c r="Q8591">
        <v>38.080000000000013</v>
      </c>
    </row>
    <row r="8592" spans="1:17" x14ac:dyDescent="0.3">
      <c r="A8592" t="s">
        <v>42</v>
      </c>
      <c r="B8592" t="s">
        <v>5269</v>
      </c>
      <c r="C8592" t="s">
        <v>5270</v>
      </c>
      <c r="D8592" t="s">
        <v>20</v>
      </c>
      <c r="E8592" t="s">
        <v>21</v>
      </c>
      <c r="F8592" t="s">
        <v>3055</v>
      </c>
      <c r="G8592" t="s">
        <v>654</v>
      </c>
      <c r="H8592">
        <v>6457</v>
      </c>
      <c r="I8592" t="s">
        <v>131</v>
      </c>
      <c r="J8592" t="s">
        <v>3856</v>
      </c>
      <c r="K8592" t="s">
        <v>62</v>
      </c>
      <c r="L8592" t="s">
        <v>142</v>
      </c>
      <c r="M8592" t="s">
        <v>3857</v>
      </c>
      <c r="N8592">
        <v>238</v>
      </c>
      <c r="O8592">
        <v>2</v>
      </c>
      <c r="P8592">
        <v>0</v>
      </c>
      <c r="Q8592">
        <v>38.080000000000013</v>
      </c>
    </row>
    <row r="8593" spans="1:17" x14ac:dyDescent="0.3">
      <c r="A8593" t="s">
        <v>42</v>
      </c>
      <c r="B8593" t="s">
        <v>2182</v>
      </c>
      <c r="C8593" t="s">
        <v>2183</v>
      </c>
      <c r="D8593" t="s">
        <v>20</v>
      </c>
      <c r="E8593" t="s">
        <v>21</v>
      </c>
      <c r="F8593" t="s">
        <v>829</v>
      </c>
      <c r="G8593" t="s">
        <v>36</v>
      </c>
      <c r="H8593">
        <v>92105</v>
      </c>
      <c r="I8593" t="s">
        <v>37</v>
      </c>
      <c r="J8593" t="s">
        <v>3856</v>
      </c>
      <c r="K8593" t="s">
        <v>62</v>
      </c>
      <c r="L8593" t="s">
        <v>142</v>
      </c>
      <c r="M8593" t="s">
        <v>3857</v>
      </c>
      <c r="N8593">
        <v>595</v>
      </c>
      <c r="O8593">
        <v>5</v>
      </c>
      <c r="P8593">
        <v>0</v>
      </c>
      <c r="Q8593">
        <v>95.200000000000031</v>
      </c>
    </row>
    <row r="8594" spans="1:17" x14ac:dyDescent="0.3">
      <c r="A8594" t="s">
        <v>42</v>
      </c>
      <c r="B8594" t="s">
        <v>213</v>
      </c>
      <c r="C8594" t="s">
        <v>214</v>
      </c>
      <c r="D8594" t="s">
        <v>20</v>
      </c>
      <c r="E8594" t="s">
        <v>21</v>
      </c>
      <c r="F8594" t="s">
        <v>235</v>
      </c>
      <c r="G8594" t="s">
        <v>236</v>
      </c>
      <c r="H8594">
        <v>10009</v>
      </c>
      <c r="I8594" t="s">
        <v>131</v>
      </c>
      <c r="J8594" t="s">
        <v>3856</v>
      </c>
      <c r="K8594" t="s">
        <v>62</v>
      </c>
      <c r="L8594" t="s">
        <v>142</v>
      </c>
      <c r="M8594" t="s">
        <v>3857</v>
      </c>
      <c r="N8594">
        <v>357</v>
      </c>
      <c r="O8594">
        <v>3</v>
      </c>
      <c r="P8594">
        <v>0</v>
      </c>
      <c r="Q8594">
        <v>57.120000000000019</v>
      </c>
    </row>
    <row r="8595" spans="1:17" x14ac:dyDescent="0.3">
      <c r="A8595" t="s">
        <v>17</v>
      </c>
      <c r="B8595" t="s">
        <v>710</v>
      </c>
      <c r="C8595" t="s">
        <v>711</v>
      </c>
      <c r="D8595" t="s">
        <v>20</v>
      </c>
      <c r="E8595" t="s">
        <v>21</v>
      </c>
      <c r="F8595" t="s">
        <v>235</v>
      </c>
      <c r="G8595" t="s">
        <v>236</v>
      </c>
      <c r="H8595">
        <v>10035</v>
      </c>
      <c r="I8595" t="s">
        <v>131</v>
      </c>
      <c r="J8595" t="s">
        <v>3856</v>
      </c>
      <c r="K8595" t="s">
        <v>62</v>
      </c>
      <c r="L8595" t="s">
        <v>142</v>
      </c>
      <c r="M8595" t="s">
        <v>3857</v>
      </c>
      <c r="N8595">
        <v>1071</v>
      </c>
      <c r="O8595">
        <v>9</v>
      </c>
      <c r="P8595">
        <v>0</v>
      </c>
      <c r="Q8595">
        <v>171.36000000000007</v>
      </c>
    </row>
    <row r="8596" spans="1:17" x14ac:dyDescent="0.3">
      <c r="A8596" t="s">
        <v>17</v>
      </c>
      <c r="B8596" t="s">
        <v>1544</v>
      </c>
      <c r="C8596" t="s">
        <v>1545</v>
      </c>
      <c r="D8596" t="s">
        <v>20</v>
      </c>
      <c r="E8596" t="s">
        <v>21</v>
      </c>
      <c r="F8596" t="s">
        <v>1234</v>
      </c>
      <c r="G8596" t="s">
        <v>46</v>
      </c>
      <c r="H8596">
        <v>33180</v>
      </c>
      <c r="I8596" t="s">
        <v>24</v>
      </c>
      <c r="J8596" t="s">
        <v>1796</v>
      </c>
      <c r="K8596" t="s">
        <v>62</v>
      </c>
      <c r="L8596" t="s">
        <v>142</v>
      </c>
      <c r="M8596" t="s">
        <v>1797</v>
      </c>
      <c r="N8596">
        <v>17.880000000000003</v>
      </c>
      <c r="O8596">
        <v>3</v>
      </c>
      <c r="P8596">
        <v>0.2</v>
      </c>
      <c r="Q8596">
        <v>2.458499999999999</v>
      </c>
    </row>
    <row r="8597" spans="1:17" x14ac:dyDescent="0.3">
      <c r="A8597" t="s">
        <v>42</v>
      </c>
      <c r="B8597" t="s">
        <v>2784</v>
      </c>
      <c r="C8597" t="s">
        <v>2785</v>
      </c>
      <c r="D8597" t="s">
        <v>20</v>
      </c>
      <c r="E8597" t="s">
        <v>21</v>
      </c>
      <c r="F8597" t="s">
        <v>2438</v>
      </c>
      <c r="G8597" t="s">
        <v>92</v>
      </c>
      <c r="H8597">
        <v>78664</v>
      </c>
      <c r="I8597" t="s">
        <v>93</v>
      </c>
      <c r="J8597" t="s">
        <v>1796</v>
      </c>
      <c r="K8597" t="s">
        <v>62</v>
      </c>
      <c r="L8597" t="s">
        <v>142</v>
      </c>
      <c r="M8597" t="s">
        <v>1797</v>
      </c>
      <c r="N8597">
        <v>41.720000000000006</v>
      </c>
      <c r="O8597">
        <v>7</v>
      </c>
      <c r="P8597">
        <v>0.2</v>
      </c>
      <c r="Q8597">
        <v>5.7364999999999977</v>
      </c>
    </row>
    <row r="8598" spans="1:17" x14ac:dyDescent="0.3">
      <c r="A8598" t="s">
        <v>17</v>
      </c>
      <c r="B8598" t="s">
        <v>1803</v>
      </c>
      <c r="C8598" t="s">
        <v>1804</v>
      </c>
      <c r="D8598" t="s">
        <v>20</v>
      </c>
      <c r="E8598" t="s">
        <v>21</v>
      </c>
      <c r="F8598" t="s">
        <v>269</v>
      </c>
      <c r="G8598" t="s">
        <v>187</v>
      </c>
      <c r="H8598">
        <v>60610</v>
      </c>
      <c r="I8598" t="s">
        <v>93</v>
      </c>
      <c r="J8598" t="s">
        <v>1796</v>
      </c>
      <c r="K8598" t="s">
        <v>62</v>
      </c>
      <c r="L8598" t="s">
        <v>142</v>
      </c>
      <c r="M8598" t="s">
        <v>1797</v>
      </c>
      <c r="N8598">
        <v>23.840000000000003</v>
      </c>
      <c r="O8598">
        <v>4</v>
      </c>
      <c r="P8598">
        <v>0.2</v>
      </c>
      <c r="Q8598">
        <v>3.2779999999999987</v>
      </c>
    </row>
    <row r="8599" spans="1:17" x14ac:dyDescent="0.3">
      <c r="A8599" t="s">
        <v>17</v>
      </c>
      <c r="B8599" t="s">
        <v>2441</v>
      </c>
      <c r="C8599" t="s">
        <v>2442</v>
      </c>
      <c r="D8599" t="s">
        <v>20</v>
      </c>
      <c r="E8599" t="s">
        <v>21</v>
      </c>
      <c r="F8599" t="s">
        <v>129</v>
      </c>
      <c r="G8599" t="s">
        <v>130</v>
      </c>
      <c r="H8599">
        <v>19134</v>
      </c>
      <c r="I8599" t="s">
        <v>131</v>
      </c>
      <c r="J8599" t="s">
        <v>3671</v>
      </c>
      <c r="K8599" t="s">
        <v>62</v>
      </c>
      <c r="L8599" t="s">
        <v>142</v>
      </c>
      <c r="M8599" t="s">
        <v>3672</v>
      </c>
      <c r="N8599">
        <v>79.984000000000009</v>
      </c>
      <c r="O8599">
        <v>2</v>
      </c>
      <c r="P8599">
        <v>0.2</v>
      </c>
      <c r="Q8599">
        <v>22.995400000000004</v>
      </c>
    </row>
    <row r="8600" spans="1:17" x14ac:dyDescent="0.3">
      <c r="A8600" t="s">
        <v>42</v>
      </c>
      <c r="B8600" t="s">
        <v>581</v>
      </c>
      <c r="C8600" t="s">
        <v>582</v>
      </c>
      <c r="D8600" t="s">
        <v>20</v>
      </c>
      <c r="E8600" t="s">
        <v>21</v>
      </c>
      <c r="F8600" t="s">
        <v>368</v>
      </c>
      <c r="G8600" t="s">
        <v>369</v>
      </c>
      <c r="H8600">
        <v>97206</v>
      </c>
      <c r="I8600" t="s">
        <v>37</v>
      </c>
      <c r="J8600" t="s">
        <v>3671</v>
      </c>
      <c r="K8600" t="s">
        <v>62</v>
      </c>
      <c r="L8600" t="s">
        <v>142</v>
      </c>
      <c r="M8600" t="s">
        <v>3672</v>
      </c>
      <c r="N8600">
        <v>279.94400000000002</v>
      </c>
      <c r="O8600">
        <v>7</v>
      </c>
      <c r="P8600">
        <v>0.2</v>
      </c>
      <c r="Q8600">
        <v>80.48390000000002</v>
      </c>
    </row>
    <row r="8601" spans="1:17" x14ac:dyDescent="0.3">
      <c r="A8601" t="s">
        <v>42</v>
      </c>
      <c r="B8601" t="s">
        <v>1578</v>
      </c>
      <c r="C8601" t="s">
        <v>1579</v>
      </c>
      <c r="D8601" t="s">
        <v>20</v>
      </c>
      <c r="E8601" t="s">
        <v>21</v>
      </c>
      <c r="F8601" t="s">
        <v>4946</v>
      </c>
      <c r="G8601" t="s">
        <v>210</v>
      </c>
      <c r="H8601">
        <v>48127</v>
      </c>
      <c r="I8601" t="s">
        <v>93</v>
      </c>
      <c r="J8601" t="s">
        <v>3671</v>
      </c>
      <c r="K8601" t="s">
        <v>62</v>
      </c>
      <c r="L8601" t="s">
        <v>142</v>
      </c>
      <c r="M8601" t="s">
        <v>3672</v>
      </c>
      <c r="N8601">
        <v>99.98</v>
      </c>
      <c r="O8601">
        <v>2</v>
      </c>
      <c r="P8601">
        <v>0</v>
      </c>
      <c r="Q8601">
        <v>42.991400000000006</v>
      </c>
    </row>
    <row r="8602" spans="1:17" x14ac:dyDescent="0.3">
      <c r="A8602" t="s">
        <v>42</v>
      </c>
      <c r="B8602" t="s">
        <v>1718</v>
      </c>
      <c r="C8602" t="s">
        <v>1719</v>
      </c>
      <c r="D8602" t="s">
        <v>20</v>
      </c>
      <c r="E8602" t="s">
        <v>21</v>
      </c>
      <c r="F8602" t="s">
        <v>435</v>
      </c>
      <c r="G8602" t="s">
        <v>1107</v>
      </c>
      <c r="H8602">
        <v>31907</v>
      </c>
      <c r="I8602" t="s">
        <v>24</v>
      </c>
      <c r="J8602" t="s">
        <v>3671</v>
      </c>
      <c r="K8602" t="s">
        <v>62</v>
      </c>
      <c r="L8602" t="s">
        <v>142</v>
      </c>
      <c r="M8602" t="s">
        <v>3672</v>
      </c>
      <c r="N8602">
        <v>249.95000000000002</v>
      </c>
      <c r="O8602">
        <v>5</v>
      </c>
      <c r="P8602">
        <v>0</v>
      </c>
      <c r="Q8602">
        <v>107.47850000000001</v>
      </c>
    </row>
    <row r="8603" spans="1:17" x14ac:dyDescent="0.3">
      <c r="A8603" t="s">
        <v>166</v>
      </c>
      <c r="B8603" t="s">
        <v>3089</v>
      </c>
      <c r="C8603" t="s">
        <v>3090</v>
      </c>
      <c r="D8603" t="s">
        <v>20</v>
      </c>
      <c r="E8603" t="s">
        <v>21</v>
      </c>
      <c r="F8603" t="s">
        <v>112</v>
      </c>
      <c r="G8603" t="s">
        <v>36</v>
      </c>
      <c r="H8603">
        <v>94110</v>
      </c>
      <c r="I8603" t="s">
        <v>37</v>
      </c>
      <c r="J8603" t="s">
        <v>3671</v>
      </c>
      <c r="K8603" t="s">
        <v>62</v>
      </c>
      <c r="L8603" t="s">
        <v>142</v>
      </c>
      <c r="M8603" t="s">
        <v>3672</v>
      </c>
      <c r="N8603">
        <v>199.96</v>
      </c>
      <c r="O8603">
        <v>4</v>
      </c>
      <c r="P8603">
        <v>0</v>
      </c>
      <c r="Q8603">
        <v>85.982800000000012</v>
      </c>
    </row>
    <row r="8604" spans="1:17" x14ac:dyDescent="0.3">
      <c r="A8604" t="s">
        <v>42</v>
      </c>
      <c r="B8604" t="s">
        <v>119</v>
      </c>
      <c r="C8604" t="s">
        <v>120</v>
      </c>
      <c r="D8604" t="s">
        <v>34</v>
      </c>
      <c r="E8604" t="s">
        <v>21</v>
      </c>
      <c r="F8604" t="s">
        <v>3481</v>
      </c>
      <c r="G8604" t="s">
        <v>644</v>
      </c>
      <c r="H8604">
        <v>70506</v>
      </c>
      <c r="I8604" t="s">
        <v>24</v>
      </c>
      <c r="J8604" t="s">
        <v>3671</v>
      </c>
      <c r="K8604" t="s">
        <v>62</v>
      </c>
      <c r="L8604" t="s">
        <v>142</v>
      </c>
      <c r="M8604" t="s">
        <v>3672</v>
      </c>
      <c r="N8604">
        <v>99.98</v>
      </c>
      <c r="O8604">
        <v>2</v>
      </c>
      <c r="P8604">
        <v>0</v>
      </c>
      <c r="Q8604">
        <v>42.991400000000006</v>
      </c>
    </row>
    <row r="8605" spans="1:17" x14ac:dyDescent="0.3">
      <c r="A8605" t="s">
        <v>166</v>
      </c>
      <c r="B8605" t="s">
        <v>280</v>
      </c>
      <c r="C8605" t="s">
        <v>281</v>
      </c>
      <c r="D8605" t="s">
        <v>20</v>
      </c>
      <c r="E8605" t="s">
        <v>21</v>
      </c>
      <c r="F8605" t="s">
        <v>35</v>
      </c>
      <c r="G8605" t="s">
        <v>36</v>
      </c>
      <c r="H8605">
        <v>90032</v>
      </c>
      <c r="I8605" t="s">
        <v>37</v>
      </c>
      <c r="J8605" t="s">
        <v>3671</v>
      </c>
      <c r="K8605" t="s">
        <v>62</v>
      </c>
      <c r="L8605" t="s">
        <v>142</v>
      </c>
      <c r="M8605" t="s">
        <v>3672</v>
      </c>
      <c r="N8605">
        <v>299.94</v>
      </c>
      <c r="O8605">
        <v>6</v>
      </c>
      <c r="P8605">
        <v>0</v>
      </c>
      <c r="Q8605">
        <v>128.97420000000002</v>
      </c>
    </row>
    <row r="8606" spans="1:17" x14ac:dyDescent="0.3">
      <c r="A8606" t="s">
        <v>42</v>
      </c>
      <c r="B8606" t="s">
        <v>869</v>
      </c>
      <c r="C8606" t="s">
        <v>870</v>
      </c>
      <c r="D8606" t="s">
        <v>34</v>
      </c>
      <c r="E8606" t="s">
        <v>21</v>
      </c>
      <c r="F8606" t="s">
        <v>1903</v>
      </c>
      <c r="G8606" t="s">
        <v>4111</v>
      </c>
      <c r="H8606" t="s">
        <v>4112</v>
      </c>
      <c r="I8606" t="s">
        <v>131</v>
      </c>
      <c r="J8606" t="s">
        <v>3671</v>
      </c>
      <c r="K8606" t="s">
        <v>62</v>
      </c>
      <c r="L8606" t="s">
        <v>142</v>
      </c>
      <c r="M8606" t="s">
        <v>3672</v>
      </c>
      <c r="N8606">
        <v>99.98</v>
      </c>
      <c r="O8606">
        <v>2</v>
      </c>
      <c r="P8606">
        <v>0</v>
      </c>
      <c r="Q8606">
        <v>42.991400000000006</v>
      </c>
    </row>
    <row r="8607" spans="1:17" x14ac:dyDescent="0.3">
      <c r="A8607" t="s">
        <v>42</v>
      </c>
      <c r="B8607" t="s">
        <v>4572</v>
      </c>
      <c r="C8607" t="s">
        <v>4573</v>
      </c>
      <c r="D8607" t="s">
        <v>90</v>
      </c>
      <c r="E8607" t="s">
        <v>21</v>
      </c>
      <c r="F8607" t="s">
        <v>84</v>
      </c>
      <c r="G8607" t="s">
        <v>85</v>
      </c>
      <c r="H8607">
        <v>98115</v>
      </c>
      <c r="I8607" t="s">
        <v>37</v>
      </c>
      <c r="J8607" t="s">
        <v>5160</v>
      </c>
      <c r="K8607" t="s">
        <v>62</v>
      </c>
      <c r="L8607" t="s">
        <v>142</v>
      </c>
      <c r="M8607" t="s">
        <v>5161</v>
      </c>
      <c r="N8607">
        <v>345</v>
      </c>
      <c r="O8607">
        <v>5</v>
      </c>
      <c r="P8607">
        <v>0</v>
      </c>
      <c r="Q8607">
        <v>58.649999999999984</v>
      </c>
    </row>
    <row r="8608" spans="1:17" x14ac:dyDescent="0.3">
      <c r="A8608" t="s">
        <v>42</v>
      </c>
      <c r="B8608" t="s">
        <v>4993</v>
      </c>
      <c r="C8608" t="s">
        <v>4994</v>
      </c>
      <c r="D8608" t="s">
        <v>20</v>
      </c>
      <c r="E8608" t="s">
        <v>21</v>
      </c>
      <c r="F8608" t="s">
        <v>1078</v>
      </c>
      <c r="G8608" t="s">
        <v>92</v>
      </c>
      <c r="H8608">
        <v>78745</v>
      </c>
      <c r="I8608" t="s">
        <v>93</v>
      </c>
      <c r="J8608" t="s">
        <v>5160</v>
      </c>
      <c r="K8608" t="s">
        <v>62</v>
      </c>
      <c r="L8608" t="s">
        <v>142</v>
      </c>
      <c r="M8608" t="s">
        <v>5161</v>
      </c>
      <c r="N8608">
        <v>55.2</v>
      </c>
      <c r="O8608">
        <v>1</v>
      </c>
      <c r="P8608">
        <v>0.2</v>
      </c>
      <c r="Q8608">
        <v>-2.0700000000000038</v>
      </c>
    </row>
    <row r="8609" spans="1:17" x14ac:dyDescent="0.3">
      <c r="A8609" t="s">
        <v>42</v>
      </c>
      <c r="B8609" t="s">
        <v>5387</v>
      </c>
      <c r="C8609" t="s">
        <v>5388</v>
      </c>
      <c r="D8609" t="s">
        <v>20</v>
      </c>
      <c r="E8609" t="s">
        <v>21</v>
      </c>
      <c r="F8609" t="s">
        <v>1177</v>
      </c>
      <c r="G8609" t="s">
        <v>46</v>
      </c>
      <c r="H8609">
        <v>33024</v>
      </c>
      <c r="I8609" t="s">
        <v>24</v>
      </c>
      <c r="J8609" t="s">
        <v>5160</v>
      </c>
      <c r="K8609" t="s">
        <v>62</v>
      </c>
      <c r="L8609" t="s">
        <v>142</v>
      </c>
      <c r="M8609" t="s">
        <v>5161</v>
      </c>
      <c r="N8609">
        <v>110.4</v>
      </c>
      <c r="O8609">
        <v>2</v>
      </c>
      <c r="P8609">
        <v>0.2</v>
      </c>
      <c r="Q8609">
        <v>-4.1400000000000077</v>
      </c>
    </row>
    <row r="8610" spans="1:17" x14ac:dyDescent="0.3">
      <c r="A8610" t="s">
        <v>42</v>
      </c>
      <c r="B8610" t="s">
        <v>2383</v>
      </c>
      <c r="C8610" t="s">
        <v>2384</v>
      </c>
      <c r="D8610" t="s">
        <v>34</v>
      </c>
      <c r="E8610" t="s">
        <v>21</v>
      </c>
      <c r="F8610" t="s">
        <v>983</v>
      </c>
      <c r="G8610" t="s">
        <v>92</v>
      </c>
      <c r="H8610">
        <v>76017</v>
      </c>
      <c r="I8610" t="s">
        <v>93</v>
      </c>
      <c r="J8610" t="s">
        <v>5160</v>
      </c>
      <c r="K8610" t="s">
        <v>62</v>
      </c>
      <c r="L8610" t="s">
        <v>142</v>
      </c>
      <c r="M8610" t="s">
        <v>5161</v>
      </c>
      <c r="N8610">
        <v>165.60000000000002</v>
      </c>
      <c r="O8610">
        <v>3</v>
      </c>
      <c r="P8610">
        <v>0.2</v>
      </c>
      <c r="Q8610">
        <v>-6.2100000000000151</v>
      </c>
    </row>
    <row r="8611" spans="1:17" x14ac:dyDescent="0.3">
      <c r="A8611" t="s">
        <v>42</v>
      </c>
      <c r="B8611" t="s">
        <v>967</v>
      </c>
      <c r="C8611" t="s">
        <v>968</v>
      </c>
      <c r="D8611" t="s">
        <v>34</v>
      </c>
      <c r="E8611" t="s">
        <v>21</v>
      </c>
      <c r="F8611" t="s">
        <v>5788</v>
      </c>
      <c r="G8611" t="s">
        <v>400</v>
      </c>
      <c r="H8611">
        <v>80501</v>
      </c>
      <c r="I8611" t="s">
        <v>37</v>
      </c>
      <c r="J8611" t="s">
        <v>5160</v>
      </c>
      <c r="K8611" t="s">
        <v>62</v>
      </c>
      <c r="L8611" t="s">
        <v>142</v>
      </c>
      <c r="M8611" t="s">
        <v>5161</v>
      </c>
      <c r="N8611">
        <v>165.60000000000002</v>
      </c>
      <c r="O8611">
        <v>3</v>
      </c>
      <c r="P8611">
        <v>0.2</v>
      </c>
      <c r="Q8611">
        <v>-6.2100000000000151</v>
      </c>
    </row>
    <row r="8612" spans="1:17" x14ac:dyDescent="0.3">
      <c r="A8612" t="s">
        <v>42</v>
      </c>
      <c r="B8612" t="s">
        <v>877</v>
      </c>
      <c r="C8612" t="s">
        <v>878</v>
      </c>
      <c r="D8612" t="s">
        <v>34</v>
      </c>
      <c r="E8612" t="s">
        <v>21</v>
      </c>
      <c r="F8612" t="s">
        <v>593</v>
      </c>
      <c r="G8612" t="s">
        <v>92</v>
      </c>
      <c r="H8612">
        <v>78207</v>
      </c>
      <c r="I8612" t="s">
        <v>93</v>
      </c>
      <c r="J8612" t="s">
        <v>5160</v>
      </c>
      <c r="K8612" t="s">
        <v>62</v>
      </c>
      <c r="L8612" t="s">
        <v>142</v>
      </c>
      <c r="M8612" t="s">
        <v>5161</v>
      </c>
      <c r="N8612">
        <v>165.60000000000002</v>
      </c>
      <c r="O8612">
        <v>3</v>
      </c>
      <c r="P8612">
        <v>0.2</v>
      </c>
      <c r="Q8612">
        <v>-6.2100000000000151</v>
      </c>
    </row>
    <row r="8613" spans="1:17" x14ac:dyDescent="0.3">
      <c r="A8613" t="s">
        <v>17</v>
      </c>
      <c r="B8613" t="s">
        <v>3528</v>
      </c>
      <c r="C8613" t="s">
        <v>3529</v>
      </c>
      <c r="D8613" t="s">
        <v>20</v>
      </c>
      <c r="E8613" t="s">
        <v>21</v>
      </c>
      <c r="F8613" t="s">
        <v>712</v>
      </c>
      <c r="G8613" t="s">
        <v>92</v>
      </c>
      <c r="H8613">
        <v>75217</v>
      </c>
      <c r="I8613" t="s">
        <v>93</v>
      </c>
      <c r="J8613" t="s">
        <v>3532</v>
      </c>
      <c r="K8613" t="s">
        <v>62</v>
      </c>
      <c r="L8613" t="s">
        <v>142</v>
      </c>
      <c r="M8613" t="s">
        <v>3533</v>
      </c>
      <c r="N8613">
        <v>94.992000000000004</v>
      </c>
      <c r="O8613">
        <v>2</v>
      </c>
      <c r="P8613">
        <v>0.2</v>
      </c>
      <c r="Q8613">
        <v>-2.374800000000004</v>
      </c>
    </row>
    <row r="8614" spans="1:17" x14ac:dyDescent="0.3">
      <c r="A8614" t="s">
        <v>17</v>
      </c>
      <c r="B8614" t="s">
        <v>2474</v>
      </c>
      <c r="C8614" t="s">
        <v>2475</v>
      </c>
      <c r="D8614" t="s">
        <v>20</v>
      </c>
      <c r="E8614" t="s">
        <v>21</v>
      </c>
      <c r="F8614" t="s">
        <v>282</v>
      </c>
      <c r="G8614" t="s">
        <v>523</v>
      </c>
      <c r="H8614">
        <v>65807</v>
      </c>
      <c r="I8614" t="s">
        <v>93</v>
      </c>
      <c r="J8614" t="s">
        <v>3532</v>
      </c>
      <c r="K8614" t="s">
        <v>62</v>
      </c>
      <c r="L8614" t="s">
        <v>142</v>
      </c>
      <c r="M8614" t="s">
        <v>3533</v>
      </c>
      <c r="N8614">
        <v>296.84999999999997</v>
      </c>
      <c r="O8614">
        <v>5</v>
      </c>
      <c r="P8614">
        <v>0</v>
      </c>
      <c r="Q8614">
        <v>53.432999999999993</v>
      </c>
    </row>
    <row r="8615" spans="1:17" x14ac:dyDescent="0.3">
      <c r="A8615" t="s">
        <v>1122</v>
      </c>
      <c r="B8615" t="s">
        <v>1175</v>
      </c>
      <c r="C8615" t="s">
        <v>1176</v>
      </c>
      <c r="D8615" t="s">
        <v>20</v>
      </c>
      <c r="E8615" t="s">
        <v>21</v>
      </c>
      <c r="F8615" t="s">
        <v>435</v>
      </c>
      <c r="G8615" t="s">
        <v>436</v>
      </c>
      <c r="H8615">
        <v>43229</v>
      </c>
      <c r="I8615" t="s">
        <v>131</v>
      </c>
      <c r="J8615" t="s">
        <v>3532</v>
      </c>
      <c r="K8615" t="s">
        <v>62</v>
      </c>
      <c r="L8615" t="s">
        <v>142</v>
      </c>
      <c r="M8615" t="s">
        <v>3533</v>
      </c>
      <c r="N8615">
        <v>142.488</v>
      </c>
      <c r="O8615">
        <v>3</v>
      </c>
      <c r="P8615">
        <v>0.2</v>
      </c>
      <c r="Q8615">
        <v>-3.5622000000000043</v>
      </c>
    </row>
    <row r="8616" spans="1:17" x14ac:dyDescent="0.3">
      <c r="A8616" t="s">
        <v>42</v>
      </c>
      <c r="B8616" t="s">
        <v>1409</v>
      </c>
      <c r="C8616" t="s">
        <v>1410</v>
      </c>
      <c r="D8616" t="s">
        <v>20</v>
      </c>
      <c r="E8616" t="s">
        <v>21</v>
      </c>
      <c r="F8616" t="s">
        <v>100</v>
      </c>
      <c r="G8616" t="s">
        <v>101</v>
      </c>
      <c r="H8616">
        <v>53711</v>
      </c>
      <c r="I8616" t="s">
        <v>93</v>
      </c>
      <c r="J8616" t="s">
        <v>3532</v>
      </c>
      <c r="K8616" t="s">
        <v>62</v>
      </c>
      <c r="L8616" t="s">
        <v>142</v>
      </c>
      <c r="M8616" t="s">
        <v>3533</v>
      </c>
      <c r="N8616">
        <v>178.10999999999999</v>
      </c>
      <c r="O8616">
        <v>3</v>
      </c>
      <c r="P8616">
        <v>0</v>
      </c>
      <c r="Q8616">
        <v>32.059799999999996</v>
      </c>
    </row>
    <row r="8617" spans="1:17" x14ac:dyDescent="0.3">
      <c r="A8617" t="s">
        <v>166</v>
      </c>
      <c r="B8617" t="s">
        <v>581</v>
      </c>
      <c r="C8617" t="s">
        <v>582</v>
      </c>
      <c r="D8617" t="s">
        <v>20</v>
      </c>
      <c r="E8617" t="s">
        <v>21</v>
      </c>
      <c r="F8617" t="s">
        <v>129</v>
      </c>
      <c r="G8617" t="s">
        <v>130</v>
      </c>
      <c r="H8617">
        <v>19120</v>
      </c>
      <c r="I8617" t="s">
        <v>131</v>
      </c>
      <c r="J8617" t="s">
        <v>3532</v>
      </c>
      <c r="K8617" t="s">
        <v>62</v>
      </c>
      <c r="L8617" t="s">
        <v>142</v>
      </c>
      <c r="M8617" t="s">
        <v>3533</v>
      </c>
      <c r="N8617">
        <v>47.496000000000002</v>
      </c>
      <c r="O8617">
        <v>1</v>
      </c>
      <c r="P8617">
        <v>0.2</v>
      </c>
      <c r="Q8617">
        <v>-1.187400000000002</v>
      </c>
    </row>
    <row r="8618" spans="1:17" x14ac:dyDescent="0.3">
      <c r="A8618" t="s">
        <v>17</v>
      </c>
      <c r="B8618" t="s">
        <v>137</v>
      </c>
      <c r="C8618" t="s">
        <v>138</v>
      </c>
      <c r="D8618" t="s">
        <v>20</v>
      </c>
      <c r="E8618" t="s">
        <v>21</v>
      </c>
      <c r="F8618" t="s">
        <v>35</v>
      </c>
      <c r="G8618" t="s">
        <v>36</v>
      </c>
      <c r="H8618">
        <v>90049</v>
      </c>
      <c r="I8618" t="s">
        <v>37</v>
      </c>
      <c r="J8618" t="s">
        <v>141</v>
      </c>
      <c r="K8618" t="s">
        <v>62</v>
      </c>
      <c r="L8618" t="s">
        <v>142</v>
      </c>
      <c r="M8618" t="s">
        <v>143</v>
      </c>
      <c r="N8618">
        <v>90.570000000000007</v>
      </c>
      <c r="O8618">
        <v>3</v>
      </c>
      <c r="P8618">
        <v>0</v>
      </c>
      <c r="Q8618">
        <v>11.774100000000004</v>
      </c>
    </row>
    <row r="8619" spans="1:17" x14ac:dyDescent="0.3">
      <c r="A8619" t="s">
        <v>42</v>
      </c>
      <c r="B8619" t="s">
        <v>3731</v>
      </c>
      <c r="C8619" t="s">
        <v>3732</v>
      </c>
      <c r="D8619" t="s">
        <v>20</v>
      </c>
      <c r="E8619" t="s">
        <v>21</v>
      </c>
      <c r="F8619" t="s">
        <v>84</v>
      </c>
      <c r="G8619" t="s">
        <v>85</v>
      </c>
      <c r="H8619">
        <v>98115</v>
      </c>
      <c r="I8619" t="s">
        <v>37</v>
      </c>
      <c r="J8619" t="s">
        <v>141</v>
      </c>
      <c r="K8619" t="s">
        <v>62</v>
      </c>
      <c r="L8619" t="s">
        <v>142</v>
      </c>
      <c r="M8619" t="s">
        <v>143</v>
      </c>
      <c r="N8619">
        <v>90.570000000000007</v>
      </c>
      <c r="O8619">
        <v>3</v>
      </c>
      <c r="P8619">
        <v>0</v>
      </c>
      <c r="Q8619">
        <v>11.774100000000004</v>
      </c>
    </row>
    <row r="8620" spans="1:17" x14ac:dyDescent="0.3">
      <c r="A8620" t="s">
        <v>166</v>
      </c>
      <c r="B8620" t="s">
        <v>5207</v>
      </c>
      <c r="C8620" t="s">
        <v>5208</v>
      </c>
      <c r="D8620" t="s">
        <v>34</v>
      </c>
      <c r="E8620" t="s">
        <v>21</v>
      </c>
      <c r="F8620" t="s">
        <v>399</v>
      </c>
      <c r="G8620" t="s">
        <v>400</v>
      </c>
      <c r="H8620">
        <v>80013</v>
      </c>
      <c r="I8620" t="s">
        <v>37</v>
      </c>
      <c r="J8620" t="s">
        <v>141</v>
      </c>
      <c r="K8620" t="s">
        <v>62</v>
      </c>
      <c r="L8620" t="s">
        <v>142</v>
      </c>
      <c r="M8620" t="s">
        <v>143</v>
      </c>
      <c r="N8620">
        <v>169.06400000000002</v>
      </c>
      <c r="O8620">
        <v>7</v>
      </c>
      <c r="P8620">
        <v>0.2</v>
      </c>
      <c r="Q8620">
        <v>-14.793099999999995</v>
      </c>
    </row>
    <row r="8621" spans="1:17" x14ac:dyDescent="0.3">
      <c r="A8621" t="s">
        <v>1122</v>
      </c>
      <c r="B8621" t="s">
        <v>2125</v>
      </c>
      <c r="C8621" t="s">
        <v>2126</v>
      </c>
      <c r="D8621" t="s">
        <v>20</v>
      </c>
      <c r="E8621" t="s">
        <v>21</v>
      </c>
      <c r="F8621" t="s">
        <v>235</v>
      </c>
      <c r="G8621" t="s">
        <v>236</v>
      </c>
      <c r="H8621">
        <v>10024</v>
      </c>
      <c r="I8621" t="s">
        <v>131</v>
      </c>
      <c r="J8621" t="s">
        <v>2514</v>
      </c>
      <c r="K8621" t="s">
        <v>62</v>
      </c>
      <c r="L8621" t="s">
        <v>142</v>
      </c>
      <c r="M8621" t="s">
        <v>2515</v>
      </c>
      <c r="N8621">
        <v>2309.65</v>
      </c>
      <c r="O8621">
        <v>7</v>
      </c>
      <c r="P8621">
        <v>0</v>
      </c>
      <c r="Q8621">
        <v>762.18449999999984</v>
      </c>
    </row>
    <row r="8622" spans="1:17" x14ac:dyDescent="0.3">
      <c r="A8622" t="s">
        <v>42</v>
      </c>
      <c r="B8622" t="s">
        <v>1009</v>
      </c>
      <c r="C8622" t="s">
        <v>1010</v>
      </c>
      <c r="D8622" t="s">
        <v>34</v>
      </c>
      <c r="E8622" t="s">
        <v>21</v>
      </c>
      <c r="F8622" t="s">
        <v>35</v>
      </c>
      <c r="G8622" t="s">
        <v>36</v>
      </c>
      <c r="H8622">
        <v>90036</v>
      </c>
      <c r="I8622" t="s">
        <v>37</v>
      </c>
      <c r="J8622" t="s">
        <v>2514</v>
      </c>
      <c r="K8622" t="s">
        <v>62</v>
      </c>
      <c r="L8622" t="s">
        <v>142</v>
      </c>
      <c r="M8622" t="s">
        <v>2515</v>
      </c>
      <c r="N8622">
        <v>659.9</v>
      </c>
      <c r="O8622">
        <v>2</v>
      </c>
      <c r="P8622">
        <v>0</v>
      </c>
      <c r="Q8622">
        <v>217.76699999999994</v>
      </c>
    </row>
    <row r="8623" spans="1:17" x14ac:dyDescent="0.3">
      <c r="A8623" t="s">
        <v>42</v>
      </c>
      <c r="B8623" t="s">
        <v>4934</v>
      </c>
      <c r="C8623" t="s">
        <v>4935</v>
      </c>
      <c r="D8623" t="s">
        <v>34</v>
      </c>
      <c r="E8623" t="s">
        <v>21</v>
      </c>
      <c r="F8623" t="s">
        <v>282</v>
      </c>
      <c r="G8623" t="s">
        <v>283</v>
      </c>
      <c r="H8623">
        <v>22153</v>
      </c>
      <c r="I8623" t="s">
        <v>24</v>
      </c>
      <c r="J8623" t="s">
        <v>2514</v>
      </c>
      <c r="K8623" t="s">
        <v>62</v>
      </c>
      <c r="L8623" t="s">
        <v>142</v>
      </c>
      <c r="M8623" t="s">
        <v>2515</v>
      </c>
      <c r="N8623">
        <v>1979.6999999999998</v>
      </c>
      <c r="O8623">
        <v>6</v>
      </c>
      <c r="P8623">
        <v>0</v>
      </c>
      <c r="Q8623">
        <v>653.30099999999982</v>
      </c>
    </row>
    <row r="8624" spans="1:17" x14ac:dyDescent="0.3">
      <c r="A8624" t="s">
        <v>42</v>
      </c>
      <c r="B8624" t="s">
        <v>5577</v>
      </c>
      <c r="C8624" t="s">
        <v>5578</v>
      </c>
      <c r="D8624" t="s">
        <v>20</v>
      </c>
      <c r="E8624" t="s">
        <v>21</v>
      </c>
      <c r="F8624" t="s">
        <v>643</v>
      </c>
      <c r="G8624" t="s">
        <v>644</v>
      </c>
      <c r="H8624">
        <v>71203</v>
      </c>
      <c r="I8624" t="s">
        <v>24</v>
      </c>
      <c r="J8624" t="s">
        <v>2514</v>
      </c>
      <c r="K8624" t="s">
        <v>62</v>
      </c>
      <c r="L8624" t="s">
        <v>142</v>
      </c>
      <c r="M8624" t="s">
        <v>2515</v>
      </c>
      <c r="N8624">
        <v>659.9</v>
      </c>
      <c r="O8624">
        <v>2</v>
      </c>
      <c r="P8624">
        <v>0</v>
      </c>
      <c r="Q8624">
        <v>217.76699999999994</v>
      </c>
    </row>
    <row r="8625" spans="1:17" x14ac:dyDescent="0.3">
      <c r="A8625" t="s">
        <v>42</v>
      </c>
      <c r="B8625" t="s">
        <v>2025</v>
      </c>
      <c r="C8625" t="s">
        <v>2026</v>
      </c>
      <c r="D8625" t="s">
        <v>20</v>
      </c>
      <c r="E8625" t="s">
        <v>21</v>
      </c>
      <c r="F8625" t="s">
        <v>4095</v>
      </c>
      <c r="G8625" t="s">
        <v>436</v>
      </c>
      <c r="H8625">
        <v>43302</v>
      </c>
      <c r="I8625" t="s">
        <v>131</v>
      </c>
      <c r="J8625" t="s">
        <v>2514</v>
      </c>
      <c r="K8625" t="s">
        <v>62</v>
      </c>
      <c r="L8625" t="s">
        <v>142</v>
      </c>
      <c r="M8625" t="s">
        <v>2515</v>
      </c>
      <c r="N8625">
        <v>263.95999999999998</v>
      </c>
      <c r="O8625">
        <v>1</v>
      </c>
      <c r="P8625">
        <v>0.2</v>
      </c>
      <c r="Q8625">
        <v>42.893499999999975</v>
      </c>
    </row>
    <row r="8626" spans="1:17" x14ac:dyDescent="0.3">
      <c r="A8626" t="s">
        <v>42</v>
      </c>
      <c r="B8626" t="s">
        <v>5110</v>
      </c>
      <c r="C8626" t="s">
        <v>5111</v>
      </c>
      <c r="D8626" t="s">
        <v>20</v>
      </c>
      <c r="E8626" t="s">
        <v>21</v>
      </c>
      <c r="F8626" t="s">
        <v>235</v>
      </c>
      <c r="G8626" t="s">
        <v>236</v>
      </c>
      <c r="H8626">
        <v>10035</v>
      </c>
      <c r="I8626" t="s">
        <v>131</v>
      </c>
      <c r="J8626" t="s">
        <v>2514</v>
      </c>
      <c r="K8626" t="s">
        <v>62</v>
      </c>
      <c r="L8626" t="s">
        <v>142</v>
      </c>
      <c r="M8626" t="s">
        <v>2515</v>
      </c>
      <c r="N8626">
        <v>659.9</v>
      </c>
      <c r="O8626">
        <v>2</v>
      </c>
      <c r="P8626">
        <v>0</v>
      </c>
      <c r="Q8626">
        <v>217.76699999999994</v>
      </c>
    </row>
    <row r="8627" spans="1:17" x14ac:dyDescent="0.3">
      <c r="A8627" t="s">
        <v>166</v>
      </c>
      <c r="B8627" t="s">
        <v>1568</v>
      </c>
      <c r="C8627" t="s">
        <v>1569</v>
      </c>
      <c r="D8627" t="s">
        <v>20</v>
      </c>
      <c r="E8627" t="s">
        <v>21</v>
      </c>
      <c r="F8627" t="s">
        <v>129</v>
      </c>
      <c r="G8627" t="s">
        <v>130</v>
      </c>
      <c r="H8627">
        <v>19120</v>
      </c>
      <c r="I8627" t="s">
        <v>131</v>
      </c>
      <c r="J8627" t="s">
        <v>2514</v>
      </c>
      <c r="K8627" t="s">
        <v>62</v>
      </c>
      <c r="L8627" t="s">
        <v>142</v>
      </c>
      <c r="M8627" t="s">
        <v>2515</v>
      </c>
      <c r="N8627">
        <v>527.91999999999996</v>
      </c>
      <c r="O8627">
        <v>2</v>
      </c>
      <c r="P8627">
        <v>0.2</v>
      </c>
      <c r="Q8627">
        <v>85.786999999999949</v>
      </c>
    </row>
    <row r="8628" spans="1:17" x14ac:dyDescent="0.3">
      <c r="A8628" t="s">
        <v>42</v>
      </c>
      <c r="B8628" t="s">
        <v>194</v>
      </c>
      <c r="C8628" t="s">
        <v>195</v>
      </c>
      <c r="D8628" t="s">
        <v>34</v>
      </c>
      <c r="E8628" t="s">
        <v>21</v>
      </c>
      <c r="F8628" t="s">
        <v>129</v>
      </c>
      <c r="G8628" t="s">
        <v>130</v>
      </c>
      <c r="H8628">
        <v>19134</v>
      </c>
      <c r="I8628" t="s">
        <v>131</v>
      </c>
      <c r="J8628" t="s">
        <v>2514</v>
      </c>
      <c r="K8628" t="s">
        <v>62</v>
      </c>
      <c r="L8628" t="s">
        <v>142</v>
      </c>
      <c r="M8628" t="s">
        <v>2515</v>
      </c>
      <c r="N8628">
        <v>1319.8</v>
      </c>
      <c r="O8628">
        <v>5</v>
      </c>
      <c r="P8628">
        <v>0.2</v>
      </c>
      <c r="Q8628">
        <v>214.4674999999998</v>
      </c>
    </row>
    <row r="8629" spans="1:17" x14ac:dyDescent="0.3">
      <c r="A8629" t="s">
        <v>42</v>
      </c>
      <c r="B8629" t="s">
        <v>2623</v>
      </c>
      <c r="C8629" t="s">
        <v>2624</v>
      </c>
      <c r="D8629" t="s">
        <v>90</v>
      </c>
      <c r="E8629" t="s">
        <v>21</v>
      </c>
      <c r="F8629" t="s">
        <v>712</v>
      </c>
      <c r="G8629" t="s">
        <v>92</v>
      </c>
      <c r="H8629">
        <v>75081</v>
      </c>
      <c r="I8629" t="s">
        <v>93</v>
      </c>
      <c r="J8629" t="s">
        <v>2514</v>
      </c>
      <c r="K8629" t="s">
        <v>62</v>
      </c>
      <c r="L8629" t="s">
        <v>142</v>
      </c>
      <c r="M8629" t="s">
        <v>2515</v>
      </c>
      <c r="N8629">
        <v>791.87999999999988</v>
      </c>
      <c r="O8629">
        <v>3</v>
      </c>
      <c r="P8629">
        <v>0.2</v>
      </c>
      <c r="Q8629">
        <v>128.68049999999994</v>
      </c>
    </row>
    <row r="8630" spans="1:17" x14ac:dyDescent="0.3">
      <c r="A8630" t="s">
        <v>42</v>
      </c>
      <c r="B8630" t="s">
        <v>4521</v>
      </c>
      <c r="C8630" t="s">
        <v>4522</v>
      </c>
      <c r="D8630" t="s">
        <v>20</v>
      </c>
      <c r="E8630" t="s">
        <v>21</v>
      </c>
      <c r="F8630" t="s">
        <v>3370</v>
      </c>
      <c r="G8630" t="s">
        <v>101</v>
      </c>
      <c r="H8630">
        <v>54915</v>
      </c>
      <c r="I8630" t="s">
        <v>93</v>
      </c>
      <c r="J8630" t="s">
        <v>2514</v>
      </c>
      <c r="K8630" t="s">
        <v>62</v>
      </c>
      <c r="L8630" t="s">
        <v>142</v>
      </c>
      <c r="M8630" t="s">
        <v>2515</v>
      </c>
      <c r="N8630">
        <v>1649.75</v>
      </c>
      <c r="O8630">
        <v>5</v>
      </c>
      <c r="P8630">
        <v>0</v>
      </c>
      <c r="Q8630">
        <v>544.41749999999979</v>
      </c>
    </row>
    <row r="8631" spans="1:17" x14ac:dyDescent="0.3">
      <c r="A8631" t="s">
        <v>166</v>
      </c>
      <c r="B8631" t="s">
        <v>3395</v>
      </c>
      <c r="C8631" t="s">
        <v>3396</v>
      </c>
      <c r="D8631" t="s">
        <v>20</v>
      </c>
      <c r="E8631" t="s">
        <v>21</v>
      </c>
      <c r="F8631" t="s">
        <v>3397</v>
      </c>
      <c r="G8631" t="s">
        <v>92</v>
      </c>
      <c r="H8631">
        <v>75002</v>
      </c>
      <c r="I8631" t="s">
        <v>93</v>
      </c>
      <c r="J8631" t="s">
        <v>3398</v>
      </c>
      <c r="K8631" t="s">
        <v>62</v>
      </c>
      <c r="L8631" t="s">
        <v>142</v>
      </c>
      <c r="M8631" t="s">
        <v>3399</v>
      </c>
      <c r="N8631">
        <v>21.48</v>
      </c>
      <c r="O8631">
        <v>3</v>
      </c>
      <c r="P8631">
        <v>0.2</v>
      </c>
      <c r="Q8631">
        <v>-0.26850000000000307</v>
      </c>
    </row>
    <row r="8632" spans="1:17" x14ac:dyDescent="0.3">
      <c r="A8632" t="s">
        <v>42</v>
      </c>
      <c r="B8632" t="s">
        <v>795</v>
      </c>
      <c r="C8632" t="s">
        <v>796</v>
      </c>
      <c r="D8632" t="s">
        <v>34</v>
      </c>
      <c r="E8632" t="s">
        <v>21</v>
      </c>
      <c r="F8632" t="s">
        <v>112</v>
      </c>
      <c r="G8632" t="s">
        <v>36</v>
      </c>
      <c r="H8632">
        <v>94122</v>
      </c>
      <c r="I8632" t="s">
        <v>37</v>
      </c>
      <c r="J8632" t="s">
        <v>3398</v>
      </c>
      <c r="K8632" t="s">
        <v>62</v>
      </c>
      <c r="L8632" t="s">
        <v>142</v>
      </c>
      <c r="M8632" t="s">
        <v>3399</v>
      </c>
      <c r="N8632">
        <v>17.899999999999999</v>
      </c>
      <c r="O8632">
        <v>2</v>
      </c>
      <c r="P8632">
        <v>0</v>
      </c>
      <c r="Q8632">
        <v>3.400999999999998</v>
      </c>
    </row>
    <row r="8633" spans="1:17" x14ac:dyDescent="0.3">
      <c r="A8633" t="s">
        <v>42</v>
      </c>
      <c r="B8633" t="s">
        <v>1957</v>
      </c>
      <c r="C8633" t="s">
        <v>1958</v>
      </c>
      <c r="D8633" t="s">
        <v>20</v>
      </c>
      <c r="E8633" t="s">
        <v>21</v>
      </c>
      <c r="F8633" t="s">
        <v>84</v>
      </c>
      <c r="G8633" t="s">
        <v>85</v>
      </c>
      <c r="H8633">
        <v>98105</v>
      </c>
      <c r="I8633" t="s">
        <v>37</v>
      </c>
      <c r="J8633" t="s">
        <v>3398</v>
      </c>
      <c r="K8633" t="s">
        <v>62</v>
      </c>
      <c r="L8633" t="s">
        <v>142</v>
      </c>
      <c r="M8633" t="s">
        <v>3399</v>
      </c>
      <c r="N8633">
        <v>44.75</v>
      </c>
      <c r="O8633">
        <v>5</v>
      </c>
      <c r="P8633">
        <v>0</v>
      </c>
      <c r="Q8633">
        <v>8.5024999999999942</v>
      </c>
    </row>
    <row r="8634" spans="1:17" x14ac:dyDescent="0.3">
      <c r="A8634" t="s">
        <v>17</v>
      </c>
      <c r="B8634" t="s">
        <v>4105</v>
      </c>
      <c r="C8634" t="s">
        <v>4106</v>
      </c>
      <c r="D8634" t="s">
        <v>20</v>
      </c>
      <c r="E8634" t="s">
        <v>21</v>
      </c>
      <c r="F8634" t="s">
        <v>235</v>
      </c>
      <c r="G8634" t="s">
        <v>236</v>
      </c>
      <c r="H8634">
        <v>10011</v>
      </c>
      <c r="I8634" t="s">
        <v>131</v>
      </c>
      <c r="J8634" t="s">
        <v>3398</v>
      </c>
      <c r="K8634" t="s">
        <v>62</v>
      </c>
      <c r="L8634" t="s">
        <v>142</v>
      </c>
      <c r="M8634" t="s">
        <v>3399</v>
      </c>
      <c r="N8634">
        <v>71.599999999999994</v>
      </c>
      <c r="O8634">
        <v>8</v>
      </c>
      <c r="P8634">
        <v>0</v>
      </c>
      <c r="Q8634">
        <v>13.603999999999992</v>
      </c>
    </row>
    <row r="8635" spans="1:17" x14ac:dyDescent="0.3">
      <c r="A8635" t="s">
        <v>42</v>
      </c>
      <c r="B8635" t="s">
        <v>4582</v>
      </c>
      <c r="C8635" t="s">
        <v>4583</v>
      </c>
      <c r="D8635" t="s">
        <v>20</v>
      </c>
      <c r="E8635" t="s">
        <v>21</v>
      </c>
      <c r="F8635" t="s">
        <v>712</v>
      </c>
      <c r="G8635" t="s">
        <v>92</v>
      </c>
      <c r="H8635">
        <v>75220</v>
      </c>
      <c r="I8635" t="s">
        <v>93</v>
      </c>
      <c r="J8635" t="s">
        <v>3398</v>
      </c>
      <c r="K8635" t="s">
        <v>62</v>
      </c>
      <c r="L8635" t="s">
        <v>142</v>
      </c>
      <c r="M8635" t="s">
        <v>3399</v>
      </c>
      <c r="N8635">
        <v>50.120000000000005</v>
      </c>
      <c r="O8635">
        <v>7</v>
      </c>
      <c r="P8635">
        <v>0.2</v>
      </c>
      <c r="Q8635">
        <v>-0.62650000000000716</v>
      </c>
    </row>
    <row r="8636" spans="1:17" x14ac:dyDescent="0.3">
      <c r="A8636" t="s">
        <v>42</v>
      </c>
      <c r="B8636" t="s">
        <v>1544</v>
      </c>
      <c r="C8636" t="s">
        <v>1545</v>
      </c>
      <c r="D8636" t="s">
        <v>20</v>
      </c>
      <c r="E8636" t="s">
        <v>21</v>
      </c>
      <c r="F8636" t="s">
        <v>643</v>
      </c>
      <c r="G8636" t="s">
        <v>644</v>
      </c>
      <c r="H8636">
        <v>71203</v>
      </c>
      <c r="I8636" t="s">
        <v>24</v>
      </c>
      <c r="J8636" t="s">
        <v>3398</v>
      </c>
      <c r="K8636" t="s">
        <v>62</v>
      </c>
      <c r="L8636" t="s">
        <v>142</v>
      </c>
      <c r="M8636" t="s">
        <v>3399</v>
      </c>
      <c r="N8636">
        <v>53.699999999999996</v>
      </c>
      <c r="O8636">
        <v>6</v>
      </c>
      <c r="P8636">
        <v>0</v>
      </c>
      <c r="Q8636">
        <v>10.202999999999994</v>
      </c>
    </row>
    <row r="8637" spans="1:17" x14ac:dyDescent="0.3">
      <c r="A8637" t="s">
        <v>166</v>
      </c>
      <c r="B8637" t="s">
        <v>194</v>
      </c>
      <c r="C8637" t="s">
        <v>195</v>
      </c>
      <c r="D8637" t="s">
        <v>34</v>
      </c>
      <c r="E8637" t="s">
        <v>21</v>
      </c>
      <c r="F8637" t="s">
        <v>3342</v>
      </c>
      <c r="G8637" t="s">
        <v>275</v>
      </c>
      <c r="H8637">
        <v>85281</v>
      </c>
      <c r="I8637" t="s">
        <v>37</v>
      </c>
      <c r="J8637" t="s">
        <v>3398</v>
      </c>
      <c r="K8637" t="s">
        <v>62</v>
      </c>
      <c r="L8637" t="s">
        <v>142</v>
      </c>
      <c r="M8637" t="s">
        <v>3399</v>
      </c>
      <c r="N8637">
        <v>7.16</v>
      </c>
      <c r="O8637">
        <v>1</v>
      </c>
      <c r="P8637">
        <v>0.2</v>
      </c>
      <c r="Q8637">
        <v>-8.9500000000001023E-2</v>
      </c>
    </row>
    <row r="8638" spans="1:17" x14ac:dyDescent="0.3">
      <c r="A8638" t="s">
        <v>42</v>
      </c>
      <c r="B8638" t="s">
        <v>941</v>
      </c>
      <c r="C8638" t="s">
        <v>942</v>
      </c>
      <c r="D8638" t="s">
        <v>34</v>
      </c>
      <c r="E8638" t="s">
        <v>21</v>
      </c>
      <c r="F8638" t="s">
        <v>1476</v>
      </c>
      <c r="G8638" t="s">
        <v>1477</v>
      </c>
      <c r="H8638">
        <v>72701</v>
      </c>
      <c r="I8638" t="s">
        <v>24</v>
      </c>
      <c r="J8638" t="s">
        <v>3398</v>
      </c>
      <c r="K8638" t="s">
        <v>62</v>
      </c>
      <c r="L8638" t="s">
        <v>142</v>
      </c>
      <c r="M8638" t="s">
        <v>3399</v>
      </c>
      <c r="N8638">
        <v>44.75</v>
      </c>
      <c r="O8638">
        <v>5</v>
      </c>
      <c r="P8638">
        <v>0</v>
      </c>
      <c r="Q8638">
        <v>8.5024999999999942</v>
      </c>
    </row>
    <row r="8639" spans="1:17" x14ac:dyDescent="0.3">
      <c r="A8639" t="s">
        <v>166</v>
      </c>
      <c r="B8639" t="s">
        <v>1750</v>
      </c>
      <c r="C8639" t="s">
        <v>1751</v>
      </c>
      <c r="D8639" t="s">
        <v>20</v>
      </c>
      <c r="E8639" t="s">
        <v>21</v>
      </c>
      <c r="F8639" t="s">
        <v>4070</v>
      </c>
      <c r="G8639" t="s">
        <v>1477</v>
      </c>
      <c r="H8639">
        <v>72209</v>
      </c>
      <c r="I8639" t="s">
        <v>24</v>
      </c>
      <c r="J8639" t="s">
        <v>3398</v>
      </c>
      <c r="K8639" t="s">
        <v>62</v>
      </c>
      <c r="L8639" t="s">
        <v>142</v>
      </c>
      <c r="M8639" t="s">
        <v>3399</v>
      </c>
      <c r="N8639">
        <v>26.849999999999998</v>
      </c>
      <c r="O8639">
        <v>3</v>
      </c>
      <c r="P8639">
        <v>0</v>
      </c>
      <c r="Q8639">
        <v>5.101499999999997</v>
      </c>
    </row>
    <row r="8640" spans="1:17" x14ac:dyDescent="0.3">
      <c r="A8640" t="s">
        <v>42</v>
      </c>
      <c r="B8640" t="s">
        <v>1214</v>
      </c>
      <c r="C8640" t="s">
        <v>1215</v>
      </c>
      <c r="D8640" t="s">
        <v>34</v>
      </c>
      <c r="E8640" t="s">
        <v>21</v>
      </c>
      <c r="F8640" t="s">
        <v>35</v>
      </c>
      <c r="G8640" t="s">
        <v>36</v>
      </c>
      <c r="H8640">
        <v>90036</v>
      </c>
      <c r="I8640" t="s">
        <v>37</v>
      </c>
      <c r="J8640" t="s">
        <v>3398</v>
      </c>
      <c r="K8640" t="s">
        <v>62</v>
      </c>
      <c r="L8640" t="s">
        <v>142</v>
      </c>
      <c r="M8640" t="s">
        <v>3399</v>
      </c>
      <c r="N8640">
        <v>44.75</v>
      </c>
      <c r="O8640">
        <v>5</v>
      </c>
      <c r="P8640">
        <v>0</v>
      </c>
      <c r="Q8640">
        <v>8.5024999999999942</v>
      </c>
    </row>
    <row r="8641" spans="1:17" x14ac:dyDescent="0.3">
      <c r="A8641" t="s">
        <v>42</v>
      </c>
      <c r="B8641" t="s">
        <v>3953</v>
      </c>
      <c r="C8641" t="s">
        <v>3954</v>
      </c>
      <c r="D8641" t="s">
        <v>20</v>
      </c>
      <c r="E8641" t="s">
        <v>21</v>
      </c>
      <c r="F8641" t="s">
        <v>84</v>
      </c>
      <c r="G8641" t="s">
        <v>85</v>
      </c>
      <c r="H8641">
        <v>98103</v>
      </c>
      <c r="I8641" t="s">
        <v>37</v>
      </c>
      <c r="J8641" t="s">
        <v>3398</v>
      </c>
      <c r="K8641" t="s">
        <v>62</v>
      </c>
      <c r="L8641" t="s">
        <v>142</v>
      </c>
      <c r="M8641" t="s">
        <v>3399</v>
      </c>
      <c r="N8641">
        <v>17.899999999999999</v>
      </c>
      <c r="O8641">
        <v>2</v>
      </c>
      <c r="P8641">
        <v>0</v>
      </c>
      <c r="Q8641">
        <v>3.400999999999998</v>
      </c>
    </row>
    <row r="8642" spans="1:17" x14ac:dyDescent="0.3">
      <c r="A8642" t="s">
        <v>166</v>
      </c>
      <c r="B8642" t="s">
        <v>3917</v>
      </c>
      <c r="C8642" t="s">
        <v>3918</v>
      </c>
      <c r="D8642" t="s">
        <v>90</v>
      </c>
      <c r="E8642" t="s">
        <v>21</v>
      </c>
      <c r="F8642" t="s">
        <v>35</v>
      </c>
      <c r="G8642" t="s">
        <v>36</v>
      </c>
      <c r="H8642">
        <v>90045</v>
      </c>
      <c r="I8642" t="s">
        <v>37</v>
      </c>
      <c r="J8642" t="s">
        <v>3398</v>
      </c>
      <c r="K8642" t="s">
        <v>62</v>
      </c>
      <c r="L8642" t="s">
        <v>142</v>
      </c>
      <c r="M8642" t="s">
        <v>3399</v>
      </c>
      <c r="N8642">
        <v>26.849999999999998</v>
      </c>
      <c r="O8642">
        <v>3</v>
      </c>
      <c r="P8642">
        <v>0</v>
      </c>
      <c r="Q8642">
        <v>5.101499999999997</v>
      </c>
    </row>
    <row r="8643" spans="1:17" x14ac:dyDescent="0.3">
      <c r="A8643" t="s">
        <v>17</v>
      </c>
      <c r="B8643" t="s">
        <v>3984</v>
      </c>
      <c r="C8643" t="s">
        <v>3985</v>
      </c>
      <c r="D8643" t="s">
        <v>90</v>
      </c>
      <c r="E8643" t="s">
        <v>21</v>
      </c>
      <c r="F8643" t="s">
        <v>399</v>
      </c>
      <c r="G8643" t="s">
        <v>187</v>
      </c>
      <c r="H8643">
        <v>60505</v>
      </c>
      <c r="I8643" t="s">
        <v>93</v>
      </c>
      <c r="J8643" t="s">
        <v>3398</v>
      </c>
      <c r="K8643" t="s">
        <v>62</v>
      </c>
      <c r="L8643" t="s">
        <v>142</v>
      </c>
      <c r="M8643" t="s">
        <v>3399</v>
      </c>
      <c r="N8643">
        <v>50.120000000000005</v>
      </c>
      <c r="O8643">
        <v>7</v>
      </c>
      <c r="P8643">
        <v>0.2</v>
      </c>
      <c r="Q8643">
        <v>-0.62650000000000716</v>
      </c>
    </row>
    <row r="8644" spans="1:17" x14ac:dyDescent="0.3">
      <c r="A8644" t="s">
        <v>42</v>
      </c>
      <c r="B8644" t="s">
        <v>3469</v>
      </c>
      <c r="C8644" t="s">
        <v>3470</v>
      </c>
      <c r="D8644" t="s">
        <v>20</v>
      </c>
      <c r="E8644" t="s">
        <v>21</v>
      </c>
      <c r="F8644" t="s">
        <v>3471</v>
      </c>
      <c r="G8644" t="s">
        <v>85</v>
      </c>
      <c r="H8644">
        <v>98031</v>
      </c>
      <c r="I8644" t="s">
        <v>37</v>
      </c>
      <c r="J8644" t="s">
        <v>3474</v>
      </c>
      <c r="K8644" t="s">
        <v>62</v>
      </c>
      <c r="L8644" t="s">
        <v>142</v>
      </c>
      <c r="M8644" t="s">
        <v>3475</v>
      </c>
      <c r="N8644">
        <v>50</v>
      </c>
      <c r="O8644">
        <v>2</v>
      </c>
      <c r="P8644">
        <v>0</v>
      </c>
      <c r="Q8644">
        <v>10.5</v>
      </c>
    </row>
    <row r="8645" spans="1:17" x14ac:dyDescent="0.3">
      <c r="A8645" t="s">
        <v>1122</v>
      </c>
      <c r="B8645" t="s">
        <v>1765</v>
      </c>
      <c r="C8645" t="s">
        <v>1766</v>
      </c>
      <c r="D8645" t="s">
        <v>20</v>
      </c>
      <c r="E8645" t="s">
        <v>21</v>
      </c>
      <c r="F8645" t="s">
        <v>282</v>
      </c>
      <c r="G8645" t="s">
        <v>283</v>
      </c>
      <c r="H8645">
        <v>22153</v>
      </c>
      <c r="I8645" t="s">
        <v>24</v>
      </c>
      <c r="J8645" t="s">
        <v>3474</v>
      </c>
      <c r="K8645" t="s">
        <v>62</v>
      </c>
      <c r="L8645" t="s">
        <v>142</v>
      </c>
      <c r="M8645" t="s">
        <v>3475</v>
      </c>
      <c r="N8645">
        <v>100</v>
      </c>
      <c r="O8645">
        <v>4</v>
      </c>
      <c r="P8645">
        <v>0</v>
      </c>
      <c r="Q8645">
        <v>21</v>
      </c>
    </row>
    <row r="8646" spans="1:17" x14ac:dyDescent="0.3">
      <c r="A8646" t="s">
        <v>42</v>
      </c>
      <c r="B8646" t="s">
        <v>174</v>
      </c>
      <c r="C8646" t="s">
        <v>175</v>
      </c>
      <c r="D8646" t="s">
        <v>90</v>
      </c>
      <c r="E8646" t="s">
        <v>21</v>
      </c>
      <c r="F8646" t="s">
        <v>5178</v>
      </c>
      <c r="G8646" t="s">
        <v>85</v>
      </c>
      <c r="H8646">
        <v>98042</v>
      </c>
      <c r="I8646" t="s">
        <v>37</v>
      </c>
      <c r="J8646" t="s">
        <v>3474</v>
      </c>
      <c r="K8646" t="s">
        <v>62</v>
      </c>
      <c r="L8646" t="s">
        <v>142</v>
      </c>
      <c r="M8646" t="s">
        <v>3475</v>
      </c>
      <c r="N8646">
        <v>100</v>
      </c>
      <c r="O8646">
        <v>4</v>
      </c>
      <c r="P8646">
        <v>0</v>
      </c>
      <c r="Q8646">
        <v>21</v>
      </c>
    </row>
    <row r="8647" spans="1:17" x14ac:dyDescent="0.3">
      <c r="A8647" t="s">
        <v>17</v>
      </c>
      <c r="B8647" t="s">
        <v>739</v>
      </c>
      <c r="C8647" t="s">
        <v>740</v>
      </c>
      <c r="D8647" t="s">
        <v>34</v>
      </c>
      <c r="E8647" t="s">
        <v>21</v>
      </c>
      <c r="F8647" t="s">
        <v>35</v>
      </c>
      <c r="G8647" t="s">
        <v>36</v>
      </c>
      <c r="H8647">
        <v>90032</v>
      </c>
      <c r="I8647" t="s">
        <v>37</v>
      </c>
      <c r="J8647" t="s">
        <v>3474</v>
      </c>
      <c r="K8647" t="s">
        <v>62</v>
      </c>
      <c r="L8647" t="s">
        <v>142</v>
      </c>
      <c r="M8647" t="s">
        <v>3475</v>
      </c>
      <c r="N8647">
        <v>100</v>
      </c>
      <c r="O8647">
        <v>4</v>
      </c>
      <c r="P8647">
        <v>0</v>
      </c>
      <c r="Q8647">
        <v>21</v>
      </c>
    </row>
    <row r="8648" spans="1:17" x14ac:dyDescent="0.3">
      <c r="A8648" t="s">
        <v>17</v>
      </c>
      <c r="B8648" t="s">
        <v>4140</v>
      </c>
      <c r="C8648" t="s">
        <v>4141</v>
      </c>
      <c r="D8648" t="s">
        <v>20</v>
      </c>
      <c r="E8648" t="s">
        <v>21</v>
      </c>
      <c r="F8648" t="s">
        <v>2105</v>
      </c>
      <c r="G8648" t="s">
        <v>436</v>
      </c>
      <c r="H8648">
        <v>43130</v>
      </c>
      <c r="I8648" t="s">
        <v>131</v>
      </c>
      <c r="J8648" t="s">
        <v>3474</v>
      </c>
      <c r="K8648" t="s">
        <v>62</v>
      </c>
      <c r="L8648" t="s">
        <v>142</v>
      </c>
      <c r="M8648" t="s">
        <v>3475</v>
      </c>
      <c r="N8648">
        <v>40</v>
      </c>
      <c r="O8648">
        <v>2</v>
      </c>
      <c r="P8648">
        <v>0.2</v>
      </c>
      <c r="Q8648">
        <v>0.5</v>
      </c>
    </row>
    <row r="8649" spans="1:17" x14ac:dyDescent="0.3">
      <c r="A8649" t="s">
        <v>17</v>
      </c>
      <c r="B8649" t="s">
        <v>1625</v>
      </c>
      <c r="C8649" t="s">
        <v>1626</v>
      </c>
      <c r="D8649" t="s">
        <v>20</v>
      </c>
      <c r="E8649" t="s">
        <v>21</v>
      </c>
      <c r="F8649" t="s">
        <v>35</v>
      </c>
      <c r="G8649" t="s">
        <v>36</v>
      </c>
      <c r="H8649">
        <v>90045</v>
      </c>
      <c r="I8649" t="s">
        <v>37</v>
      </c>
      <c r="J8649" t="s">
        <v>3474</v>
      </c>
      <c r="K8649" t="s">
        <v>62</v>
      </c>
      <c r="L8649" t="s">
        <v>142</v>
      </c>
      <c r="M8649" t="s">
        <v>3475</v>
      </c>
      <c r="N8649">
        <v>50</v>
      </c>
      <c r="O8649">
        <v>2</v>
      </c>
      <c r="P8649">
        <v>0</v>
      </c>
      <c r="Q8649">
        <v>10.5</v>
      </c>
    </row>
    <row r="8650" spans="1:17" x14ac:dyDescent="0.3">
      <c r="A8650" t="s">
        <v>42</v>
      </c>
      <c r="B8650" t="s">
        <v>4188</v>
      </c>
      <c r="C8650" t="s">
        <v>4189</v>
      </c>
      <c r="D8650" t="s">
        <v>34</v>
      </c>
      <c r="E8650" t="s">
        <v>21</v>
      </c>
      <c r="F8650" t="s">
        <v>4190</v>
      </c>
      <c r="G8650" t="s">
        <v>4191</v>
      </c>
      <c r="H8650">
        <v>57103</v>
      </c>
      <c r="I8650" t="s">
        <v>93</v>
      </c>
      <c r="J8650" t="s">
        <v>4192</v>
      </c>
      <c r="K8650" t="s">
        <v>62</v>
      </c>
      <c r="L8650" t="s">
        <v>142</v>
      </c>
      <c r="M8650" t="s">
        <v>4193</v>
      </c>
      <c r="N8650">
        <v>389.97</v>
      </c>
      <c r="O8650">
        <v>3</v>
      </c>
      <c r="P8650">
        <v>0</v>
      </c>
      <c r="Q8650">
        <v>132.58980000000003</v>
      </c>
    </row>
    <row r="8651" spans="1:17" x14ac:dyDescent="0.3">
      <c r="A8651" t="s">
        <v>42</v>
      </c>
      <c r="B8651" t="s">
        <v>2375</v>
      </c>
      <c r="C8651" t="s">
        <v>2376</v>
      </c>
      <c r="D8651" t="s">
        <v>20</v>
      </c>
      <c r="E8651" t="s">
        <v>21</v>
      </c>
      <c r="F8651" t="s">
        <v>84</v>
      </c>
      <c r="G8651" t="s">
        <v>85</v>
      </c>
      <c r="H8651">
        <v>98103</v>
      </c>
      <c r="I8651" t="s">
        <v>37</v>
      </c>
      <c r="J8651" t="s">
        <v>4192</v>
      </c>
      <c r="K8651" t="s">
        <v>62</v>
      </c>
      <c r="L8651" t="s">
        <v>142</v>
      </c>
      <c r="M8651" t="s">
        <v>4193</v>
      </c>
      <c r="N8651">
        <v>389.97</v>
      </c>
      <c r="O8651">
        <v>3</v>
      </c>
      <c r="P8651">
        <v>0</v>
      </c>
      <c r="Q8651">
        <v>132.58980000000003</v>
      </c>
    </row>
    <row r="8652" spans="1:17" x14ac:dyDescent="0.3">
      <c r="A8652" t="s">
        <v>42</v>
      </c>
      <c r="B8652" t="s">
        <v>2036</v>
      </c>
      <c r="C8652" t="s">
        <v>2037</v>
      </c>
      <c r="D8652" t="s">
        <v>20</v>
      </c>
      <c r="E8652" t="s">
        <v>21</v>
      </c>
      <c r="F8652" t="s">
        <v>829</v>
      </c>
      <c r="G8652" t="s">
        <v>36</v>
      </c>
      <c r="H8652">
        <v>92105</v>
      </c>
      <c r="I8652" t="s">
        <v>37</v>
      </c>
      <c r="J8652" t="s">
        <v>4192</v>
      </c>
      <c r="K8652" t="s">
        <v>62</v>
      </c>
      <c r="L8652" t="s">
        <v>142</v>
      </c>
      <c r="M8652" t="s">
        <v>4193</v>
      </c>
      <c r="N8652">
        <v>519.96</v>
      </c>
      <c r="O8652">
        <v>4</v>
      </c>
      <c r="P8652">
        <v>0</v>
      </c>
      <c r="Q8652">
        <v>176.78640000000001</v>
      </c>
    </row>
    <row r="8653" spans="1:17" x14ac:dyDescent="0.3">
      <c r="A8653" t="s">
        <v>166</v>
      </c>
      <c r="B8653" t="s">
        <v>2995</v>
      </c>
      <c r="C8653" t="s">
        <v>2996</v>
      </c>
      <c r="D8653" t="s">
        <v>90</v>
      </c>
      <c r="E8653" t="s">
        <v>21</v>
      </c>
      <c r="F8653" t="s">
        <v>112</v>
      </c>
      <c r="G8653" t="s">
        <v>36</v>
      </c>
      <c r="H8653">
        <v>94110</v>
      </c>
      <c r="I8653" t="s">
        <v>37</v>
      </c>
      <c r="J8653" t="s">
        <v>4192</v>
      </c>
      <c r="K8653" t="s">
        <v>62</v>
      </c>
      <c r="L8653" t="s">
        <v>142</v>
      </c>
      <c r="M8653" t="s">
        <v>4193</v>
      </c>
      <c r="N8653">
        <v>389.97</v>
      </c>
      <c r="O8653">
        <v>3</v>
      </c>
      <c r="P8653">
        <v>0</v>
      </c>
      <c r="Q8653">
        <v>132.58980000000003</v>
      </c>
    </row>
    <row r="8654" spans="1:17" x14ac:dyDescent="0.3">
      <c r="A8654" t="s">
        <v>17</v>
      </c>
      <c r="B8654" t="s">
        <v>161</v>
      </c>
      <c r="C8654" t="s">
        <v>162</v>
      </c>
      <c r="D8654" t="s">
        <v>90</v>
      </c>
      <c r="E8654" t="s">
        <v>21</v>
      </c>
      <c r="F8654" t="s">
        <v>3359</v>
      </c>
      <c r="G8654" t="s">
        <v>1084</v>
      </c>
      <c r="H8654">
        <v>2149</v>
      </c>
      <c r="I8654" t="s">
        <v>131</v>
      </c>
      <c r="J8654" t="s">
        <v>4192</v>
      </c>
      <c r="K8654" t="s">
        <v>62</v>
      </c>
      <c r="L8654" t="s">
        <v>142</v>
      </c>
      <c r="M8654" t="s">
        <v>4193</v>
      </c>
      <c r="N8654">
        <v>259.98</v>
      </c>
      <c r="O8654">
        <v>2</v>
      </c>
      <c r="P8654">
        <v>0</v>
      </c>
      <c r="Q8654">
        <v>88.393200000000007</v>
      </c>
    </row>
    <row r="8655" spans="1:17" x14ac:dyDescent="0.3">
      <c r="A8655" t="s">
        <v>166</v>
      </c>
      <c r="B8655" t="s">
        <v>1148</v>
      </c>
      <c r="C8655" t="s">
        <v>1149</v>
      </c>
      <c r="D8655" t="s">
        <v>34</v>
      </c>
      <c r="E8655" t="s">
        <v>21</v>
      </c>
      <c r="F8655" t="s">
        <v>4424</v>
      </c>
      <c r="G8655" t="s">
        <v>92</v>
      </c>
      <c r="H8655">
        <v>76117</v>
      </c>
      <c r="I8655" t="s">
        <v>93</v>
      </c>
      <c r="J8655" t="s">
        <v>4192</v>
      </c>
      <c r="K8655" t="s">
        <v>62</v>
      </c>
      <c r="L8655" t="s">
        <v>142</v>
      </c>
      <c r="M8655" t="s">
        <v>4193</v>
      </c>
      <c r="N8655">
        <v>207.98400000000004</v>
      </c>
      <c r="O8655">
        <v>2</v>
      </c>
      <c r="P8655">
        <v>0.2</v>
      </c>
      <c r="Q8655">
        <v>36.397199999999998</v>
      </c>
    </row>
    <row r="8656" spans="1:17" x14ac:dyDescent="0.3">
      <c r="A8656" t="s">
        <v>42</v>
      </c>
      <c r="B8656" t="s">
        <v>526</v>
      </c>
      <c r="C8656" t="s">
        <v>527</v>
      </c>
      <c r="D8656" t="s">
        <v>20</v>
      </c>
      <c r="E8656" t="s">
        <v>21</v>
      </c>
      <c r="F8656" t="s">
        <v>129</v>
      </c>
      <c r="G8656" t="s">
        <v>130</v>
      </c>
      <c r="H8656">
        <v>19120</v>
      </c>
      <c r="I8656" t="s">
        <v>131</v>
      </c>
      <c r="J8656" t="s">
        <v>3019</v>
      </c>
      <c r="K8656" t="s">
        <v>62</v>
      </c>
      <c r="L8656" t="s">
        <v>142</v>
      </c>
      <c r="M8656" t="s">
        <v>3020</v>
      </c>
      <c r="N8656">
        <v>14.200000000000001</v>
      </c>
      <c r="O8656">
        <v>1</v>
      </c>
      <c r="P8656">
        <v>0.2</v>
      </c>
      <c r="Q8656">
        <v>3.3724999999999992</v>
      </c>
    </row>
    <row r="8657" spans="1:17" x14ac:dyDescent="0.3">
      <c r="A8657" t="s">
        <v>166</v>
      </c>
      <c r="B8657" t="s">
        <v>3187</v>
      </c>
      <c r="C8657" t="s">
        <v>3188</v>
      </c>
      <c r="D8657" t="s">
        <v>34</v>
      </c>
      <c r="E8657" t="s">
        <v>21</v>
      </c>
      <c r="F8657" t="s">
        <v>282</v>
      </c>
      <c r="G8657" t="s">
        <v>369</v>
      </c>
      <c r="H8657">
        <v>97477</v>
      </c>
      <c r="I8657" t="s">
        <v>37</v>
      </c>
      <c r="J8657" t="s">
        <v>3019</v>
      </c>
      <c r="K8657" t="s">
        <v>62</v>
      </c>
      <c r="L8657" t="s">
        <v>142</v>
      </c>
      <c r="M8657" t="s">
        <v>3020</v>
      </c>
      <c r="N8657">
        <v>28.400000000000002</v>
      </c>
      <c r="O8657">
        <v>2</v>
      </c>
      <c r="P8657">
        <v>0.2</v>
      </c>
      <c r="Q8657">
        <v>6.7449999999999983</v>
      </c>
    </row>
    <row r="8658" spans="1:17" x14ac:dyDescent="0.3">
      <c r="A8658" t="s">
        <v>166</v>
      </c>
      <c r="B8658" t="s">
        <v>4207</v>
      </c>
      <c r="C8658" t="s">
        <v>4208</v>
      </c>
      <c r="D8658" t="s">
        <v>20</v>
      </c>
      <c r="E8658" t="s">
        <v>21</v>
      </c>
      <c r="F8658" t="s">
        <v>643</v>
      </c>
      <c r="G8658" t="s">
        <v>644</v>
      </c>
      <c r="H8658">
        <v>71203</v>
      </c>
      <c r="I8658" t="s">
        <v>24</v>
      </c>
      <c r="J8658" t="s">
        <v>3019</v>
      </c>
      <c r="K8658" t="s">
        <v>62</v>
      </c>
      <c r="L8658" t="s">
        <v>142</v>
      </c>
      <c r="M8658" t="s">
        <v>3020</v>
      </c>
      <c r="N8658">
        <v>106.5</v>
      </c>
      <c r="O8658">
        <v>6</v>
      </c>
      <c r="P8658">
        <v>0</v>
      </c>
      <c r="Q8658">
        <v>41.534999999999997</v>
      </c>
    </row>
    <row r="8659" spans="1:17" x14ac:dyDescent="0.3">
      <c r="A8659" t="s">
        <v>166</v>
      </c>
      <c r="B8659" t="s">
        <v>4408</v>
      </c>
      <c r="C8659" t="s">
        <v>4409</v>
      </c>
      <c r="D8659" t="s">
        <v>20</v>
      </c>
      <c r="E8659" t="s">
        <v>21</v>
      </c>
      <c r="F8659" t="s">
        <v>3726</v>
      </c>
      <c r="G8659" t="s">
        <v>23</v>
      </c>
      <c r="H8659">
        <v>42104</v>
      </c>
      <c r="I8659" t="s">
        <v>24</v>
      </c>
      <c r="J8659" t="s">
        <v>3019</v>
      </c>
      <c r="K8659" t="s">
        <v>62</v>
      </c>
      <c r="L8659" t="s">
        <v>142</v>
      </c>
      <c r="M8659" t="s">
        <v>3020</v>
      </c>
      <c r="N8659">
        <v>71</v>
      </c>
      <c r="O8659">
        <v>4</v>
      </c>
      <c r="P8659">
        <v>0</v>
      </c>
      <c r="Q8659">
        <v>27.689999999999998</v>
      </c>
    </row>
    <row r="8660" spans="1:17" x14ac:dyDescent="0.3">
      <c r="A8660" t="s">
        <v>17</v>
      </c>
      <c r="B8660" t="s">
        <v>4037</v>
      </c>
      <c r="C8660" t="s">
        <v>4038</v>
      </c>
      <c r="D8660" t="s">
        <v>20</v>
      </c>
      <c r="E8660" t="s">
        <v>21</v>
      </c>
      <c r="F8660" t="s">
        <v>829</v>
      </c>
      <c r="G8660" t="s">
        <v>36</v>
      </c>
      <c r="H8660">
        <v>92105</v>
      </c>
      <c r="I8660" t="s">
        <v>37</v>
      </c>
      <c r="J8660" t="s">
        <v>3019</v>
      </c>
      <c r="K8660" t="s">
        <v>62</v>
      </c>
      <c r="L8660" t="s">
        <v>142</v>
      </c>
      <c r="M8660" t="s">
        <v>3020</v>
      </c>
      <c r="N8660">
        <v>53.25</v>
      </c>
      <c r="O8660">
        <v>3</v>
      </c>
      <c r="P8660">
        <v>0</v>
      </c>
      <c r="Q8660">
        <v>20.767499999999998</v>
      </c>
    </row>
    <row r="8661" spans="1:17" x14ac:dyDescent="0.3">
      <c r="A8661" t="s">
        <v>17</v>
      </c>
      <c r="B8661" t="s">
        <v>5436</v>
      </c>
      <c r="C8661" t="s">
        <v>5437</v>
      </c>
      <c r="D8661" t="s">
        <v>34</v>
      </c>
      <c r="E8661" t="s">
        <v>21</v>
      </c>
      <c r="F8661" t="s">
        <v>163</v>
      </c>
      <c r="G8661" t="s">
        <v>92</v>
      </c>
      <c r="H8661">
        <v>77070</v>
      </c>
      <c r="I8661" t="s">
        <v>93</v>
      </c>
      <c r="J8661" t="s">
        <v>3019</v>
      </c>
      <c r="K8661" t="s">
        <v>62</v>
      </c>
      <c r="L8661" t="s">
        <v>142</v>
      </c>
      <c r="M8661" t="s">
        <v>3020</v>
      </c>
      <c r="N8661">
        <v>85.2</v>
      </c>
      <c r="O8661">
        <v>6</v>
      </c>
      <c r="P8661">
        <v>0.2</v>
      </c>
      <c r="Q8661">
        <v>20.234999999999996</v>
      </c>
    </row>
    <row r="8662" spans="1:17" x14ac:dyDescent="0.3">
      <c r="A8662" t="s">
        <v>42</v>
      </c>
      <c r="B8662" t="s">
        <v>5648</v>
      </c>
      <c r="C8662" t="s">
        <v>5649</v>
      </c>
      <c r="D8662" t="s">
        <v>90</v>
      </c>
      <c r="E8662" t="s">
        <v>21</v>
      </c>
      <c r="F8662" t="s">
        <v>2502</v>
      </c>
      <c r="G8662" t="s">
        <v>283</v>
      </c>
      <c r="H8662">
        <v>23464</v>
      </c>
      <c r="I8662" t="s">
        <v>24</v>
      </c>
      <c r="J8662" t="s">
        <v>3019</v>
      </c>
      <c r="K8662" t="s">
        <v>62</v>
      </c>
      <c r="L8662" t="s">
        <v>142</v>
      </c>
      <c r="M8662" t="s">
        <v>3020</v>
      </c>
      <c r="N8662">
        <v>53.25</v>
      </c>
      <c r="O8662">
        <v>3</v>
      </c>
      <c r="P8662">
        <v>0</v>
      </c>
      <c r="Q8662">
        <v>20.767499999999998</v>
      </c>
    </row>
    <row r="8663" spans="1:17" x14ac:dyDescent="0.3">
      <c r="A8663" t="s">
        <v>17</v>
      </c>
      <c r="B8663" t="s">
        <v>512</v>
      </c>
      <c r="C8663" t="s">
        <v>513</v>
      </c>
      <c r="D8663" t="s">
        <v>34</v>
      </c>
      <c r="E8663" t="s">
        <v>21</v>
      </c>
      <c r="F8663" t="s">
        <v>2167</v>
      </c>
      <c r="G8663" t="s">
        <v>101</v>
      </c>
      <c r="H8663">
        <v>53209</v>
      </c>
      <c r="I8663" t="s">
        <v>93</v>
      </c>
      <c r="J8663" t="s">
        <v>3019</v>
      </c>
      <c r="K8663" t="s">
        <v>62</v>
      </c>
      <c r="L8663" t="s">
        <v>142</v>
      </c>
      <c r="M8663" t="s">
        <v>3020</v>
      </c>
      <c r="N8663">
        <v>124.25</v>
      </c>
      <c r="O8663">
        <v>7</v>
      </c>
      <c r="P8663">
        <v>0</v>
      </c>
      <c r="Q8663">
        <v>48.457499999999996</v>
      </c>
    </row>
    <row r="8664" spans="1:17" x14ac:dyDescent="0.3">
      <c r="A8664" t="s">
        <v>17</v>
      </c>
      <c r="B8664" t="s">
        <v>3047</v>
      </c>
      <c r="C8664" t="s">
        <v>3048</v>
      </c>
      <c r="D8664" t="s">
        <v>90</v>
      </c>
      <c r="E8664" t="s">
        <v>21</v>
      </c>
      <c r="F8664" t="s">
        <v>3540</v>
      </c>
      <c r="G8664" t="s">
        <v>92</v>
      </c>
      <c r="H8664">
        <v>75023</v>
      </c>
      <c r="I8664" t="s">
        <v>93</v>
      </c>
      <c r="J8664" t="s">
        <v>3561</v>
      </c>
      <c r="K8664" t="s">
        <v>62</v>
      </c>
      <c r="L8664" t="s">
        <v>142</v>
      </c>
      <c r="M8664" t="s">
        <v>3562</v>
      </c>
      <c r="N8664">
        <v>13.616</v>
      </c>
      <c r="O8664">
        <v>2</v>
      </c>
      <c r="P8664">
        <v>0.2</v>
      </c>
      <c r="Q8664">
        <v>3.5742000000000012</v>
      </c>
    </row>
    <row r="8665" spans="1:17" x14ac:dyDescent="0.3">
      <c r="A8665" t="s">
        <v>17</v>
      </c>
      <c r="B8665" t="s">
        <v>2062</v>
      </c>
      <c r="C8665" t="s">
        <v>2063</v>
      </c>
      <c r="D8665" t="s">
        <v>34</v>
      </c>
      <c r="E8665" t="s">
        <v>21</v>
      </c>
      <c r="F8665" t="s">
        <v>2064</v>
      </c>
      <c r="G8665" t="s">
        <v>644</v>
      </c>
      <c r="H8665">
        <v>71111</v>
      </c>
      <c r="I8665" t="s">
        <v>24</v>
      </c>
      <c r="J8665" t="s">
        <v>2067</v>
      </c>
      <c r="K8665" t="s">
        <v>62</v>
      </c>
      <c r="L8665" t="s">
        <v>142</v>
      </c>
      <c r="M8665" t="s">
        <v>2068</v>
      </c>
      <c r="N8665">
        <v>646.74</v>
      </c>
      <c r="O8665">
        <v>6</v>
      </c>
      <c r="P8665">
        <v>0</v>
      </c>
      <c r="Q8665">
        <v>258.69600000000003</v>
      </c>
    </row>
    <row r="8666" spans="1:17" x14ac:dyDescent="0.3">
      <c r="A8666" t="s">
        <v>17</v>
      </c>
      <c r="B8666" t="s">
        <v>2818</v>
      </c>
      <c r="C8666" t="s">
        <v>2819</v>
      </c>
      <c r="D8666" t="s">
        <v>90</v>
      </c>
      <c r="E8666" t="s">
        <v>21</v>
      </c>
      <c r="F8666" t="s">
        <v>163</v>
      </c>
      <c r="G8666" t="s">
        <v>92</v>
      </c>
      <c r="H8666">
        <v>77070</v>
      </c>
      <c r="I8666" t="s">
        <v>93</v>
      </c>
      <c r="J8666" t="s">
        <v>2067</v>
      </c>
      <c r="K8666" t="s">
        <v>62</v>
      </c>
      <c r="L8666" t="s">
        <v>142</v>
      </c>
      <c r="M8666" t="s">
        <v>2068</v>
      </c>
      <c r="N8666">
        <v>258.69600000000003</v>
      </c>
      <c r="O8666">
        <v>3</v>
      </c>
      <c r="P8666">
        <v>0.2</v>
      </c>
      <c r="Q8666">
        <v>64.674000000000007</v>
      </c>
    </row>
    <row r="8667" spans="1:17" x14ac:dyDescent="0.3">
      <c r="A8667" t="s">
        <v>42</v>
      </c>
      <c r="B8667" t="s">
        <v>2857</v>
      </c>
      <c r="C8667" t="s">
        <v>2858</v>
      </c>
      <c r="D8667" t="s">
        <v>34</v>
      </c>
      <c r="E8667" t="s">
        <v>21</v>
      </c>
      <c r="F8667" t="s">
        <v>129</v>
      </c>
      <c r="G8667" t="s">
        <v>130</v>
      </c>
      <c r="H8667">
        <v>19134</v>
      </c>
      <c r="I8667" t="s">
        <v>131</v>
      </c>
      <c r="J8667" t="s">
        <v>2067</v>
      </c>
      <c r="K8667" t="s">
        <v>62</v>
      </c>
      <c r="L8667" t="s">
        <v>142</v>
      </c>
      <c r="M8667" t="s">
        <v>2068</v>
      </c>
      <c r="N8667">
        <v>258.69600000000003</v>
      </c>
      <c r="O8667">
        <v>3</v>
      </c>
      <c r="P8667">
        <v>0.2</v>
      </c>
      <c r="Q8667">
        <v>64.674000000000007</v>
      </c>
    </row>
    <row r="8668" spans="1:17" x14ac:dyDescent="0.3">
      <c r="A8668" t="s">
        <v>42</v>
      </c>
      <c r="B8668" t="s">
        <v>4568</v>
      </c>
      <c r="C8668" t="s">
        <v>4569</v>
      </c>
      <c r="D8668" t="s">
        <v>20</v>
      </c>
      <c r="E8668" t="s">
        <v>21</v>
      </c>
      <c r="F8668" t="s">
        <v>112</v>
      </c>
      <c r="G8668" t="s">
        <v>36</v>
      </c>
      <c r="H8668">
        <v>94122</v>
      </c>
      <c r="I8668" t="s">
        <v>37</v>
      </c>
      <c r="J8668" t="s">
        <v>2067</v>
      </c>
      <c r="K8668" t="s">
        <v>62</v>
      </c>
      <c r="L8668" t="s">
        <v>142</v>
      </c>
      <c r="M8668" t="s">
        <v>2068</v>
      </c>
      <c r="N8668">
        <v>323.37</v>
      </c>
      <c r="O8668">
        <v>3</v>
      </c>
      <c r="P8668">
        <v>0</v>
      </c>
      <c r="Q8668">
        <v>129.34800000000001</v>
      </c>
    </row>
    <row r="8669" spans="1:17" x14ac:dyDescent="0.3">
      <c r="A8669" t="s">
        <v>166</v>
      </c>
      <c r="B8669" t="s">
        <v>1750</v>
      </c>
      <c r="C8669" t="s">
        <v>1751</v>
      </c>
      <c r="D8669" t="s">
        <v>20</v>
      </c>
      <c r="E8669" t="s">
        <v>21</v>
      </c>
      <c r="F8669" t="s">
        <v>4070</v>
      </c>
      <c r="G8669" t="s">
        <v>1477</v>
      </c>
      <c r="H8669">
        <v>72209</v>
      </c>
      <c r="I8669" t="s">
        <v>24</v>
      </c>
      <c r="J8669" t="s">
        <v>2067</v>
      </c>
      <c r="K8669" t="s">
        <v>62</v>
      </c>
      <c r="L8669" t="s">
        <v>142</v>
      </c>
      <c r="M8669" t="s">
        <v>2068</v>
      </c>
      <c r="N8669">
        <v>323.37</v>
      </c>
      <c r="O8669">
        <v>3</v>
      </c>
      <c r="P8669">
        <v>0</v>
      </c>
      <c r="Q8669">
        <v>129.34800000000001</v>
      </c>
    </row>
    <row r="8670" spans="1:17" x14ac:dyDescent="0.3">
      <c r="A8670" t="s">
        <v>42</v>
      </c>
      <c r="B8670" t="s">
        <v>1750</v>
      </c>
      <c r="C8670" t="s">
        <v>1751</v>
      </c>
      <c r="D8670" t="s">
        <v>20</v>
      </c>
      <c r="E8670" t="s">
        <v>21</v>
      </c>
      <c r="F8670" t="s">
        <v>409</v>
      </c>
      <c r="G8670" t="s">
        <v>78</v>
      </c>
      <c r="H8670">
        <v>28205</v>
      </c>
      <c r="I8670" t="s">
        <v>24</v>
      </c>
      <c r="J8670" t="s">
        <v>2067</v>
      </c>
      <c r="K8670" t="s">
        <v>62</v>
      </c>
      <c r="L8670" t="s">
        <v>142</v>
      </c>
      <c r="M8670" t="s">
        <v>2068</v>
      </c>
      <c r="N8670">
        <v>431.16000000000008</v>
      </c>
      <c r="O8670">
        <v>5</v>
      </c>
      <c r="P8670">
        <v>0.2</v>
      </c>
      <c r="Q8670">
        <v>107.78999999999996</v>
      </c>
    </row>
    <row r="8671" spans="1:17" x14ac:dyDescent="0.3">
      <c r="A8671" t="s">
        <v>17</v>
      </c>
      <c r="B8671" t="s">
        <v>2532</v>
      </c>
      <c r="C8671" t="s">
        <v>2533</v>
      </c>
      <c r="D8671" t="s">
        <v>20</v>
      </c>
      <c r="E8671" t="s">
        <v>21</v>
      </c>
      <c r="F8671" t="s">
        <v>84</v>
      </c>
      <c r="G8671" t="s">
        <v>85</v>
      </c>
      <c r="H8671">
        <v>98103</v>
      </c>
      <c r="I8671" t="s">
        <v>37</v>
      </c>
      <c r="J8671" t="s">
        <v>2534</v>
      </c>
      <c r="K8671" t="s">
        <v>62</v>
      </c>
      <c r="L8671" t="s">
        <v>142</v>
      </c>
      <c r="M8671" t="s">
        <v>2535</v>
      </c>
      <c r="N8671">
        <v>99.6</v>
      </c>
      <c r="O8671">
        <v>1</v>
      </c>
      <c r="P8671">
        <v>0</v>
      </c>
      <c r="Q8671">
        <v>36.851999999999997</v>
      </c>
    </row>
    <row r="8672" spans="1:17" x14ac:dyDescent="0.3">
      <c r="A8672" t="s">
        <v>17</v>
      </c>
      <c r="B8672" t="s">
        <v>2338</v>
      </c>
      <c r="C8672" t="s">
        <v>2339</v>
      </c>
      <c r="D8672" t="s">
        <v>34</v>
      </c>
      <c r="E8672" t="s">
        <v>21</v>
      </c>
      <c r="F8672" t="s">
        <v>1320</v>
      </c>
      <c r="G8672" t="s">
        <v>46</v>
      </c>
      <c r="H8672">
        <v>32216</v>
      </c>
      <c r="I8672" t="s">
        <v>24</v>
      </c>
      <c r="J8672" t="s">
        <v>2534</v>
      </c>
      <c r="K8672" t="s">
        <v>62</v>
      </c>
      <c r="L8672" t="s">
        <v>142</v>
      </c>
      <c r="M8672" t="s">
        <v>2535</v>
      </c>
      <c r="N8672">
        <v>717.12000000000012</v>
      </c>
      <c r="O8672">
        <v>9</v>
      </c>
      <c r="P8672">
        <v>0.2</v>
      </c>
      <c r="Q8672">
        <v>152.38799999999992</v>
      </c>
    </row>
    <row r="8673" spans="1:17" x14ac:dyDescent="0.3">
      <c r="A8673" t="s">
        <v>17</v>
      </c>
      <c r="B8673" t="s">
        <v>5205</v>
      </c>
      <c r="C8673" t="s">
        <v>5206</v>
      </c>
      <c r="D8673" t="s">
        <v>20</v>
      </c>
      <c r="E8673" t="s">
        <v>21</v>
      </c>
      <c r="F8673" t="s">
        <v>712</v>
      </c>
      <c r="G8673" t="s">
        <v>92</v>
      </c>
      <c r="H8673">
        <v>75217</v>
      </c>
      <c r="I8673" t="s">
        <v>93</v>
      </c>
      <c r="J8673" t="s">
        <v>2534</v>
      </c>
      <c r="K8673" t="s">
        <v>62</v>
      </c>
      <c r="L8673" t="s">
        <v>142</v>
      </c>
      <c r="M8673" t="s">
        <v>2535</v>
      </c>
      <c r="N8673">
        <v>398.40000000000003</v>
      </c>
      <c r="O8673">
        <v>5</v>
      </c>
      <c r="P8673">
        <v>0.2</v>
      </c>
      <c r="Q8673">
        <v>84.659999999999982</v>
      </c>
    </row>
    <row r="8674" spans="1:17" x14ac:dyDescent="0.3">
      <c r="A8674" t="s">
        <v>42</v>
      </c>
      <c r="B8674" t="s">
        <v>2385</v>
      </c>
      <c r="C8674" t="s">
        <v>2386</v>
      </c>
      <c r="D8674" t="s">
        <v>20</v>
      </c>
      <c r="E8674" t="s">
        <v>21</v>
      </c>
      <c r="F8674" t="s">
        <v>235</v>
      </c>
      <c r="G8674" t="s">
        <v>236</v>
      </c>
      <c r="H8674">
        <v>10035</v>
      </c>
      <c r="I8674" t="s">
        <v>131</v>
      </c>
      <c r="J8674" t="s">
        <v>2534</v>
      </c>
      <c r="K8674" t="s">
        <v>62</v>
      </c>
      <c r="L8674" t="s">
        <v>142</v>
      </c>
      <c r="M8674" t="s">
        <v>2535</v>
      </c>
      <c r="N8674">
        <v>99.6</v>
      </c>
      <c r="O8674">
        <v>1</v>
      </c>
      <c r="P8674">
        <v>0</v>
      </c>
      <c r="Q8674">
        <v>36.851999999999997</v>
      </c>
    </row>
    <row r="8675" spans="1:17" x14ac:dyDescent="0.3">
      <c r="A8675" t="s">
        <v>17</v>
      </c>
      <c r="B8675" t="s">
        <v>3111</v>
      </c>
      <c r="C8675" t="s">
        <v>3112</v>
      </c>
      <c r="D8675" t="s">
        <v>90</v>
      </c>
      <c r="E8675" t="s">
        <v>21</v>
      </c>
      <c r="F8675" t="s">
        <v>5767</v>
      </c>
      <c r="G8675" t="s">
        <v>187</v>
      </c>
      <c r="H8675">
        <v>60174</v>
      </c>
      <c r="I8675" t="s">
        <v>93</v>
      </c>
      <c r="J8675" t="s">
        <v>2534</v>
      </c>
      <c r="K8675" t="s">
        <v>62</v>
      </c>
      <c r="L8675" t="s">
        <v>142</v>
      </c>
      <c r="M8675" t="s">
        <v>2535</v>
      </c>
      <c r="N8675">
        <v>637.44000000000005</v>
      </c>
      <c r="O8675">
        <v>8</v>
      </c>
      <c r="P8675">
        <v>0.2</v>
      </c>
      <c r="Q8675">
        <v>135.45599999999996</v>
      </c>
    </row>
    <row r="8676" spans="1:17" x14ac:dyDescent="0.3">
      <c r="A8676" t="s">
        <v>42</v>
      </c>
      <c r="B8676" t="s">
        <v>3956</v>
      </c>
      <c r="C8676" t="s">
        <v>3957</v>
      </c>
      <c r="D8676" t="s">
        <v>34</v>
      </c>
      <c r="E8676" t="s">
        <v>21</v>
      </c>
      <c r="F8676" t="s">
        <v>315</v>
      </c>
      <c r="G8676" t="s">
        <v>316</v>
      </c>
      <c r="H8676">
        <v>35601</v>
      </c>
      <c r="I8676" t="s">
        <v>24</v>
      </c>
      <c r="J8676" t="s">
        <v>2534</v>
      </c>
      <c r="K8676" t="s">
        <v>62</v>
      </c>
      <c r="L8676" t="s">
        <v>142</v>
      </c>
      <c r="M8676" t="s">
        <v>2535</v>
      </c>
      <c r="N8676">
        <v>498</v>
      </c>
      <c r="O8676">
        <v>5</v>
      </c>
      <c r="P8676">
        <v>0</v>
      </c>
      <c r="Q8676">
        <v>184.26</v>
      </c>
    </row>
    <row r="8677" spans="1:17" x14ac:dyDescent="0.3">
      <c r="A8677" t="s">
        <v>42</v>
      </c>
      <c r="B8677" t="s">
        <v>5269</v>
      </c>
      <c r="C8677" t="s">
        <v>5270</v>
      </c>
      <c r="D8677" t="s">
        <v>20</v>
      </c>
      <c r="E8677" t="s">
        <v>21</v>
      </c>
      <c r="F8677" t="s">
        <v>5271</v>
      </c>
      <c r="G8677" t="s">
        <v>46</v>
      </c>
      <c r="H8677">
        <v>32114</v>
      </c>
      <c r="I8677" t="s">
        <v>24</v>
      </c>
      <c r="J8677" t="s">
        <v>5272</v>
      </c>
      <c r="K8677" t="s">
        <v>62</v>
      </c>
      <c r="L8677" t="s">
        <v>142</v>
      </c>
      <c r="M8677" t="s">
        <v>5273</v>
      </c>
      <c r="N8677">
        <v>50.88</v>
      </c>
      <c r="O8677">
        <v>6</v>
      </c>
      <c r="P8677">
        <v>0.2</v>
      </c>
      <c r="Q8677">
        <v>14.628000000000005</v>
      </c>
    </row>
    <row r="8678" spans="1:17" x14ac:dyDescent="0.3">
      <c r="A8678" t="s">
        <v>42</v>
      </c>
      <c r="B8678" t="s">
        <v>931</v>
      </c>
      <c r="C8678" t="s">
        <v>932</v>
      </c>
      <c r="D8678" t="s">
        <v>90</v>
      </c>
      <c r="E8678" t="s">
        <v>21</v>
      </c>
      <c r="F8678" t="s">
        <v>282</v>
      </c>
      <c r="G8678" t="s">
        <v>523</v>
      </c>
      <c r="H8678">
        <v>65807</v>
      </c>
      <c r="I8678" t="s">
        <v>93</v>
      </c>
      <c r="J8678" t="s">
        <v>5272</v>
      </c>
      <c r="K8678" t="s">
        <v>62</v>
      </c>
      <c r="L8678" t="s">
        <v>142</v>
      </c>
      <c r="M8678" t="s">
        <v>5273</v>
      </c>
      <c r="N8678">
        <v>21.2</v>
      </c>
      <c r="O8678">
        <v>2</v>
      </c>
      <c r="P8678">
        <v>0</v>
      </c>
      <c r="Q8678">
        <v>9.1160000000000014</v>
      </c>
    </row>
    <row r="8679" spans="1:17" x14ac:dyDescent="0.3">
      <c r="A8679" t="s">
        <v>42</v>
      </c>
      <c r="B8679" t="s">
        <v>207</v>
      </c>
      <c r="C8679" t="s">
        <v>208</v>
      </c>
      <c r="D8679" t="s">
        <v>20</v>
      </c>
      <c r="E8679" t="s">
        <v>21</v>
      </c>
      <c r="F8679" t="s">
        <v>5896</v>
      </c>
      <c r="G8679" t="s">
        <v>689</v>
      </c>
      <c r="H8679">
        <v>7017</v>
      </c>
      <c r="I8679" t="s">
        <v>131</v>
      </c>
      <c r="J8679" t="s">
        <v>5272</v>
      </c>
      <c r="K8679" t="s">
        <v>62</v>
      </c>
      <c r="L8679" t="s">
        <v>142</v>
      </c>
      <c r="M8679" t="s">
        <v>5273</v>
      </c>
      <c r="N8679">
        <v>31.799999999999997</v>
      </c>
      <c r="O8679">
        <v>3</v>
      </c>
      <c r="P8679">
        <v>0</v>
      </c>
      <c r="Q8679">
        <v>13.674000000000003</v>
      </c>
    </row>
    <row r="8680" spans="1:17" x14ac:dyDescent="0.3">
      <c r="A8680" t="s">
        <v>166</v>
      </c>
      <c r="B8680" t="s">
        <v>1373</v>
      </c>
      <c r="C8680" t="s">
        <v>1374</v>
      </c>
      <c r="D8680" t="s">
        <v>20</v>
      </c>
      <c r="E8680" t="s">
        <v>21</v>
      </c>
      <c r="F8680" t="s">
        <v>35</v>
      </c>
      <c r="G8680" t="s">
        <v>36</v>
      </c>
      <c r="H8680">
        <v>90004</v>
      </c>
      <c r="I8680" t="s">
        <v>37</v>
      </c>
      <c r="J8680" t="s">
        <v>3406</v>
      </c>
      <c r="K8680" t="s">
        <v>62</v>
      </c>
      <c r="L8680" t="s">
        <v>142</v>
      </c>
      <c r="M8680" t="s">
        <v>3407</v>
      </c>
      <c r="N8680">
        <v>29.99</v>
      </c>
      <c r="O8680">
        <v>1</v>
      </c>
      <c r="P8680">
        <v>0</v>
      </c>
      <c r="Q8680">
        <v>6.2978999999999985</v>
      </c>
    </row>
    <row r="8681" spans="1:17" x14ac:dyDescent="0.3">
      <c r="A8681" t="s">
        <v>42</v>
      </c>
      <c r="B8681" t="s">
        <v>1329</v>
      </c>
      <c r="C8681" t="s">
        <v>1330</v>
      </c>
      <c r="D8681" t="s">
        <v>34</v>
      </c>
      <c r="E8681" t="s">
        <v>21</v>
      </c>
      <c r="F8681" t="s">
        <v>269</v>
      </c>
      <c r="G8681" t="s">
        <v>187</v>
      </c>
      <c r="H8681">
        <v>60623</v>
      </c>
      <c r="I8681" t="s">
        <v>93</v>
      </c>
      <c r="J8681" t="s">
        <v>3406</v>
      </c>
      <c r="K8681" t="s">
        <v>62</v>
      </c>
      <c r="L8681" t="s">
        <v>142</v>
      </c>
      <c r="M8681" t="s">
        <v>3407</v>
      </c>
      <c r="N8681">
        <v>95.968000000000004</v>
      </c>
      <c r="O8681">
        <v>4</v>
      </c>
      <c r="P8681">
        <v>0.2</v>
      </c>
      <c r="Q8681">
        <v>1.1995999999999931</v>
      </c>
    </row>
    <row r="8682" spans="1:17" x14ac:dyDescent="0.3">
      <c r="A8682" t="s">
        <v>42</v>
      </c>
      <c r="B8682" t="s">
        <v>1957</v>
      </c>
      <c r="C8682" t="s">
        <v>1958</v>
      </c>
      <c r="D8682" t="s">
        <v>20</v>
      </c>
      <c r="E8682" t="s">
        <v>21</v>
      </c>
      <c r="F8682" t="s">
        <v>4200</v>
      </c>
      <c r="G8682" t="s">
        <v>400</v>
      </c>
      <c r="H8682">
        <v>80525</v>
      </c>
      <c r="I8682" t="s">
        <v>37</v>
      </c>
      <c r="J8682" t="s">
        <v>3406</v>
      </c>
      <c r="K8682" t="s">
        <v>62</v>
      </c>
      <c r="L8682" t="s">
        <v>142</v>
      </c>
      <c r="M8682" t="s">
        <v>3407</v>
      </c>
      <c r="N8682">
        <v>47.984000000000002</v>
      </c>
      <c r="O8682">
        <v>2</v>
      </c>
      <c r="P8682">
        <v>0.2</v>
      </c>
      <c r="Q8682">
        <v>0.59979999999999656</v>
      </c>
    </row>
    <row r="8683" spans="1:17" x14ac:dyDescent="0.3">
      <c r="A8683" t="s">
        <v>42</v>
      </c>
      <c r="B8683" t="s">
        <v>1734</v>
      </c>
      <c r="C8683" t="s">
        <v>1735</v>
      </c>
      <c r="D8683" t="s">
        <v>20</v>
      </c>
      <c r="E8683" t="s">
        <v>21</v>
      </c>
      <c r="F8683" t="s">
        <v>235</v>
      </c>
      <c r="G8683" t="s">
        <v>236</v>
      </c>
      <c r="H8683">
        <v>10024</v>
      </c>
      <c r="I8683" t="s">
        <v>131</v>
      </c>
      <c r="J8683" t="s">
        <v>3406</v>
      </c>
      <c r="K8683" t="s">
        <v>62</v>
      </c>
      <c r="L8683" t="s">
        <v>142</v>
      </c>
      <c r="M8683" t="s">
        <v>3407</v>
      </c>
      <c r="N8683">
        <v>89.97</v>
      </c>
      <c r="O8683">
        <v>3</v>
      </c>
      <c r="P8683">
        <v>0</v>
      </c>
      <c r="Q8683">
        <v>18.893699999999995</v>
      </c>
    </row>
    <row r="8684" spans="1:17" x14ac:dyDescent="0.3">
      <c r="A8684" t="s">
        <v>17</v>
      </c>
      <c r="B8684" t="s">
        <v>3998</v>
      </c>
      <c r="C8684" t="s">
        <v>3999</v>
      </c>
      <c r="D8684" t="s">
        <v>20</v>
      </c>
      <c r="E8684" t="s">
        <v>21</v>
      </c>
      <c r="F8684" t="s">
        <v>129</v>
      </c>
      <c r="G8684" t="s">
        <v>130</v>
      </c>
      <c r="H8684">
        <v>19140</v>
      </c>
      <c r="I8684" t="s">
        <v>131</v>
      </c>
      <c r="J8684" t="s">
        <v>3406</v>
      </c>
      <c r="K8684" t="s">
        <v>62</v>
      </c>
      <c r="L8684" t="s">
        <v>142</v>
      </c>
      <c r="M8684" t="s">
        <v>3407</v>
      </c>
      <c r="N8684">
        <v>47.984000000000002</v>
      </c>
      <c r="O8684">
        <v>2</v>
      </c>
      <c r="P8684">
        <v>0.2</v>
      </c>
      <c r="Q8684">
        <v>0.59979999999999656</v>
      </c>
    </row>
    <row r="8685" spans="1:17" x14ac:dyDescent="0.3">
      <c r="A8685" t="s">
        <v>42</v>
      </c>
      <c r="B8685" t="s">
        <v>357</v>
      </c>
      <c r="C8685" t="s">
        <v>358</v>
      </c>
      <c r="D8685" t="s">
        <v>20</v>
      </c>
      <c r="E8685" t="s">
        <v>21</v>
      </c>
      <c r="F8685" t="s">
        <v>700</v>
      </c>
      <c r="G8685" t="s">
        <v>436</v>
      </c>
      <c r="H8685">
        <v>44312</v>
      </c>
      <c r="I8685" t="s">
        <v>131</v>
      </c>
      <c r="J8685" t="s">
        <v>3406</v>
      </c>
      <c r="K8685" t="s">
        <v>62</v>
      </c>
      <c r="L8685" t="s">
        <v>142</v>
      </c>
      <c r="M8685" t="s">
        <v>3407</v>
      </c>
      <c r="N8685">
        <v>71.975999999999999</v>
      </c>
      <c r="O8685">
        <v>3</v>
      </c>
      <c r="P8685">
        <v>0.2</v>
      </c>
      <c r="Q8685">
        <v>0.89969999999999573</v>
      </c>
    </row>
    <row r="8686" spans="1:17" x14ac:dyDescent="0.3">
      <c r="A8686" t="s">
        <v>166</v>
      </c>
      <c r="B8686" t="s">
        <v>2269</v>
      </c>
      <c r="C8686" t="s">
        <v>2270</v>
      </c>
      <c r="D8686" t="s">
        <v>34</v>
      </c>
      <c r="E8686" t="s">
        <v>21</v>
      </c>
      <c r="F8686" t="s">
        <v>3635</v>
      </c>
      <c r="G8686" t="s">
        <v>2316</v>
      </c>
      <c r="H8686">
        <v>21215</v>
      </c>
      <c r="I8686" t="s">
        <v>131</v>
      </c>
      <c r="J8686" t="s">
        <v>3406</v>
      </c>
      <c r="K8686" t="s">
        <v>62</v>
      </c>
      <c r="L8686" t="s">
        <v>142</v>
      </c>
      <c r="M8686" t="s">
        <v>3407</v>
      </c>
      <c r="N8686">
        <v>89.97</v>
      </c>
      <c r="O8686">
        <v>3</v>
      </c>
      <c r="P8686">
        <v>0</v>
      </c>
      <c r="Q8686">
        <v>18.893699999999995</v>
      </c>
    </row>
    <row r="8687" spans="1:17" x14ac:dyDescent="0.3">
      <c r="A8687" t="s">
        <v>42</v>
      </c>
      <c r="B8687" t="s">
        <v>550</v>
      </c>
      <c r="C8687" t="s">
        <v>551</v>
      </c>
      <c r="D8687" t="s">
        <v>34</v>
      </c>
      <c r="E8687" t="s">
        <v>21</v>
      </c>
      <c r="F8687" t="s">
        <v>2152</v>
      </c>
      <c r="G8687" t="s">
        <v>122</v>
      </c>
      <c r="H8687">
        <v>68104</v>
      </c>
      <c r="I8687" t="s">
        <v>93</v>
      </c>
      <c r="J8687" t="s">
        <v>3406</v>
      </c>
      <c r="K8687" t="s">
        <v>62</v>
      </c>
      <c r="L8687" t="s">
        <v>142</v>
      </c>
      <c r="M8687" t="s">
        <v>3407</v>
      </c>
      <c r="N8687">
        <v>89.97</v>
      </c>
      <c r="O8687">
        <v>3</v>
      </c>
      <c r="P8687">
        <v>0</v>
      </c>
      <c r="Q8687">
        <v>18.893699999999995</v>
      </c>
    </row>
    <row r="8688" spans="1:17" x14ac:dyDescent="0.3">
      <c r="A8688" t="s">
        <v>17</v>
      </c>
      <c r="B8688" t="s">
        <v>3361</v>
      </c>
      <c r="C8688" t="s">
        <v>3362</v>
      </c>
      <c r="D8688" t="s">
        <v>90</v>
      </c>
      <c r="E8688" t="s">
        <v>21</v>
      </c>
      <c r="F8688" t="s">
        <v>866</v>
      </c>
      <c r="G8688" t="s">
        <v>36</v>
      </c>
      <c r="H8688">
        <v>94513</v>
      </c>
      <c r="I8688" t="s">
        <v>37</v>
      </c>
      <c r="J8688" t="s">
        <v>3958</v>
      </c>
      <c r="K8688" t="s">
        <v>62</v>
      </c>
      <c r="L8688" t="s">
        <v>142</v>
      </c>
      <c r="M8688" t="s">
        <v>3959</v>
      </c>
      <c r="N8688">
        <v>59.97</v>
      </c>
      <c r="O8688">
        <v>3</v>
      </c>
      <c r="P8688">
        <v>0</v>
      </c>
      <c r="Q8688">
        <v>13.793099999999999</v>
      </c>
    </row>
    <row r="8689" spans="1:17" x14ac:dyDescent="0.3">
      <c r="A8689" t="s">
        <v>42</v>
      </c>
      <c r="B8689" t="s">
        <v>4582</v>
      </c>
      <c r="C8689" t="s">
        <v>4583</v>
      </c>
      <c r="D8689" t="s">
        <v>20</v>
      </c>
      <c r="E8689" t="s">
        <v>21</v>
      </c>
      <c r="F8689" t="s">
        <v>712</v>
      </c>
      <c r="G8689" t="s">
        <v>92</v>
      </c>
      <c r="H8689">
        <v>75220</v>
      </c>
      <c r="I8689" t="s">
        <v>93</v>
      </c>
      <c r="J8689" t="s">
        <v>3958</v>
      </c>
      <c r="K8689" t="s">
        <v>62</v>
      </c>
      <c r="L8689" t="s">
        <v>142</v>
      </c>
      <c r="M8689" t="s">
        <v>3959</v>
      </c>
      <c r="N8689">
        <v>47.975999999999999</v>
      </c>
      <c r="O8689">
        <v>3</v>
      </c>
      <c r="P8689">
        <v>0.2</v>
      </c>
      <c r="Q8689">
        <v>1.7990999999999993</v>
      </c>
    </row>
    <row r="8690" spans="1:17" x14ac:dyDescent="0.3">
      <c r="A8690" t="s">
        <v>42</v>
      </c>
      <c r="B8690" t="s">
        <v>1112</v>
      </c>
      <c r="C8690" t="s">
        <v>1113</v>
      </c>
      <c r="D8690" t="s">
        <v>20</v>
      </c>
      <c r="E8690" t="s">
        <v>21</v>
      </c>
      <c r="F8690" t="s">
        <v>2192</v>
      </c>
      <c r="G8690" t="s">
        <v>23</v>
      </c>
      <c r="H8690">
        <v>41042</v>
      </c>
      <c r="I8690" t="s">
        <v>24</v>
      </c>
      <c r="J8690" t="s">
        <v>3958</v>
      </c>
      <c r="K8690" t="s">
        <v>62</v>
      </c>
      <c r="L8690" t="s">
        <v>142</v>
      </c>
      <c r="M8690" t="s">
        <v>3959</v>
      </c>
      <c r="N8690">
        <v>79.959999999999994</v>
      </c>
      <c r="O8690">
        <v>4</v>
      </c>
      <c r="P8690">
        <v>0</v>
      </c>
      <c r="Q8690">
        <v>18.390799999999999</v>
      </c>
    </row>
    <row r="8691" spans="1:17" x14ac:dyDescent="0.3">
      <c r="A8691" t="s">
        <v>17</v>
      </c>
      <c r="B8691" t="s">
        <v>1680</v>
      </c>
      <c r="C8691" t="s">
        <v>1681</v>
      </c>
      <c r="D8691" t="s">
        <v>20</v>
      </c>
      <c r="E8691" t="s">
        <v>21</v>
      </c>
      <c r="F8691" t="s">
        <v>129</v>
      </c>
      <c r="G8691" t="s">
        <v>130</v>
      </c>
      <c r="H8691">
        <v>19134</v>
      </c>
      <c r="I8691" t="s">
        <v>131</v>
      </c>
      <c r="J8691" t="s">
        <v>3958</v>
      </c>
      <c r="K8691" t="s">
        <v>62</v>
      </c>
      <c r="L8691" t="s">
        <v>142</v>
      </c>
      <c r="M8691" t="s">
        <v>3959</v>
      </c>
      <c r="N8691">
        <v>31.983999999999998</v>
      </c>
      <c r="O8691">
        <v>2</v>
      </c>
      <c r="P8691">
        <v>0.2</v>
      </c>
      <c r="Q8691">
        <v>1.1993999999999998</v>
      </c>
    </row>
    <row r="8692" spans="1:17" x14ac:dyDescent="0.3">
      <c r="A8692" t="s">
        <v>42</v>
      </c>
      <c r="B8692" t="s">
        <v>5693</v>
      </c>
      <c r="C8692" t="s">
        <v>5694</v>
      </c>
      <c r="D8692" t="s">
        <v>90</v>
      </c>
      <c r="E8692" t="s">
        <v>21</v>
      </c>
      <c r="F8692" t="s">
        <v>1280</v>
      </c>
      <c r="G8692" t="s">
        <v>23</v>
      </c>
      <c r="H8692">
        <v>40214</v>
      </c>
      <c r="I8692" t="s">
        <v>24</v>
      </c>
      <c r="J8692" t="s">
        <v>3958</v>
      </c>
      <c r="K8692" t="s">
        <v>62</v>
      </c>
      <c r="L8692" t="s">
        <v>142</v>
      </c>
      <c r="M8692" t="s">
        <v>3959</v>
      </c>
      <c r="N8692">
        <v>279.85999999999996</v>
      </c>
      <c r="O8692">
        <v>14</v>
      </c>
      <c r="P8692">
        <v>0</v>
      </c>
      <c r="Q8692">
        <v>64.367799999999988</v>
      </c>
    </row>
    <row r="8693" spans="1:17" x14ac:dyDescent="0.3">
      <c r="A8693" t="s">
        <v>166</v>
      </c>
      <c r="B8693" t="s">
        <v>2506</v>
      </c>
      <c r="C8693" t="s">
        <v>2507</v>
      </c>
      <c r="D8693" t="s">
        <v>20</v>
      </c>
      <c r="E8693" t="s">
        <v>21</v>
      </c>
      <c r="F8693" t="s">
        <v>4877</v>
      </c>
      <c r="G8693" t="s">
        <v>36</v>
      </c>
      <c r="H8693">
        <v>92592</v>
      </c>
      <c r="I8693" t="s">
        <v>37</v>
      </c>
      <c r="J8693" t="s">
        <v>4878</v>
      </c>
      <c r="K8693" t="s">
        <v>62</v>
      </c>
      <c r="L8693" t="s">
        <v>142</v>
      </c>
      <c r="M8693" t="s">
        <v>4879</v>
      </c>
      <c r="N8693">
        <v>36.24</v>
      </c>
      <c r="O8693">
        <v>1</v>
      </c>
      <c r="P8693">
        <v>0</v>
      </c>
      <c r="Q8693">
        <v>15.220800000000001</v>
      </c>
    </row>
    <row r="8694" spans="1:17" x14ac:dyDescent="0.3">
      <c r="A8694" t="s">
        <v>42</v>
      </c>
      <c r="B8694" t="s">
        <v>2478</v>
      </c>
      <c r="C8694" t="s">
        <v>2479</v>
      </c>
      <c r="D8694" t="s">
        <v>20</v>
      </c>
      <c r="E8694" t="s">
        <v>21</v>
      </c>
      <c r="F8694" t="s">
        <v>35</v>
      </c>
      <c r="G8694" t="s">
        <v>36</v>
      </c>
      <c r="H8694">
        <v>90045</v>
      </c>
      <c r="I8694" t="s">
        <v>37</v>
      </c>
      <c r="J8694" t="s">
        <v>4878</v>
      </c>
      <c r="K8694" t="s">
        <v>62</v>
      </c>
      <c r="L8694" t="s">
        <v>142</v>
      </c>
      <c r="M8694" t="s">
        <v>4879</v>
      </c>
      <c r="N8694">
        <v>36.24</v>
      </c>
      <c r="O8694">
        <v>1</v>
      </c>
      <c r="P8694">
        <v>0</v>
      </c>
      <c r="Q8694">
        <v>15.220800000000001</v>
      </c>
    </row>
    <row r="8695" spans="1:17" x14ac:dyDescent="0.3">
      <c r="A8695" t="s">
        <v>42</v>
      </c>
      <c r="B8695" t="s">
        <v>2182</v>
      </c>
      <c r="C8695" t="s">
        <v>2183</v>
      </c>
      <c r="D8695" t="s">
        <v>20</v>
      </c>
      <c r="E8695" t="s">
        <v>21</v>
      </c>
      <c r="F8695" t="s">
        <v>235</v>
      </c>
      <c r="G8695" t="s">
        <v>236</v>
      </c>
      <c r="H8695">
        <v>10011</v>
      </c>
      <c r="I8695" t="s">
        <v>131</v>
      </c>
      <c r="J8695" t="s">
        <v>4878</v>
      </c>
      <c r="K8695" t="s">
        <v>62</v>
      </c>
      <c r="L8695" t="s">
        <v>142</v>
      </c>
      <c r="M8695" t="s">
        <v>4879</v>
      </c>
      <c r="N8695">
        <v>72.48</v>
      </c>
      <c r="O8695">
        <v>2</v>
      </c>
      <c r="P8695">
        <v>0</v>
      </c>
      <c r="Q8695">
        <v>30.441600000000001</v>
      </c>
    </row>
    <row r="8696" spans="1:17" x14ac:dyDescent="0.3">
      <c r="A8696" t="s">
        <v>42</v>
      </c>
      <c r="B8696" t="s">
        <v>3524</v>
      </c>
      <c r="C8696" t="s">
        <v>3525</v>
      </c>
      <c r="D8696" t="s">
        <v>20</v>
      </c>
      <c r="E8696" t="s">
        <v>21</v>
      </c>
      <c r="F8696" t="s">
        <v>1523</v>
      </c>
      <c r="G8696" t="s">
        <v>1524</v>
      </c>
      <c r="H8696">
        <v>59405</v>
      </c>
      <c r="I8696" t="s">
        <v>37</v>
      </c>
      <c r="J8696" t="s">
        <v>4878</v>
      </c>
      <c r="K8696" t="s">
        <v>62</v>
      </c>
      <c r="L8696" t="s">
        <v>142</v>
      </c>
      <c r="M8696" t="s">
        <v>4879</v>
      </c>
      <c r="N8696">
        <v>217.44</v>
      </c>
      <c r="O8696">
        <v>6</v>
      </c>
      <c r="P8696">
        <v>0</v>
      </c>
      <c r="Q8696">
        <v>91.32480000000001</v>
      </c>
    </row>
    <row r="8697" spans="1:17" x14ac:dyDescent="0.3">
      <c r="A8697" t="s">
        <v>1122</v>
      </c>
      <c r="B8697" t="s">
        <v>1866</v>
      </c>
      <c r="C8697" t="s">
        <v>1867</v>
      </c>
      <c r="D8697" t="s">
        <v>20</v>
      </c>
      <c r="E8697" t="s">
        <v>21</v>
      </c>
      <c r="F8697" t="s">
        <v>84</v>
      </c>
      <c r="G8697" t="s">
        <v>85</v>
      </c>
      <c r="H8697">
        <v>98103</v>
      </c>
      <c r="I8697" t="s">
        <v>37</v>
      </c>
      <c r="J8697" t="s">
        <v>4878</v>
      </c>
      <c r="K8697" t="s">
        <v>62</v>
      </c>
      <c r="L8697" t="s">
        <v>142</v>
      </c>
      <c r="M8697" t="s">
        <v>4879</v>
      </c>
      <c r="N8697">
        <v>144.96</v>
      </c>
      <c r="O8697">
        <v>4</v>
      </c>
      <c r="P8697">
        <v>0</v>
      </c>
      <c r="Q8697">
        <v>60.883200000000002</v>
      </c>
    </row>
    <row r="8698" spans="1:17" x14ac:dyDescent="0.3">
      <c r="A8698" t="s">
        <v>42</v>
      </c>
      <c r="B8698" t="s">
        <v>4078</v>
      </c>
      <c r="C8698" t="s">
        <v>4079</v>
      </c>
      <c r="D8698" t="s">
        <v>20</v>
      </c>
      <c r="E8698" t="s">
        <v>21</v>
      </c>
      <c r="F8698" t="s">
        <v>35</v>
      </c>
      <c r="G8698" t="s">
        <v>36</v>
      </c>
      <c r="H8698">
        <v>90008</v>
      </c>
      <c r="I8698" t="s">
        <v>37</v>
      </c>
      <c r="J8698" t="s">
        <v>4878</v>
      </c>
      <c r="K8698" t="s">
        <v>62</v>
      </c>
      <c r="L8698" t="s">
        <v>142</v>
      </c>
      <c r="M8698" t="s">
        <v>4879</v>
      </c>
      <c r="N8698">
        <v>36.24</v>
      </c>
      <c r="O8698">
        <v>1</v>
      </c>
      <c r="P8698">
        <v>0</v>
      </c>
      <c r="Q8698">
        <v>15.220800000000001</v>
      </c>
    </row>
    <row r="8699" spans="1:17" x14ac:dyDescent="0.3">
      <c r="A8699" t="s">
        <v>42</v>
      </c>
      <c r="B8699" t="s">
        <v>1214</v>
      </c>
      <c r="C8699" t="s">
        <v>1215</v>
      </c>
      <c r="D8699" t="s">
        <v>34</v>
      </c>
      <c r="E8699" t="s">
        <v>21</v>
      </c>
      <c r="F8699" t="s">
        <v>4588</v>
      </c>
      <c r="G8699" t="s">
        <v>46</v>
      </c>
      <c r="H8699">
        <v>33068</v>
      </c>
      <c r="I8699" t="s">
        <v>24</v>
      </c>
      <c r="J8699" t="s">
        <v>4589</v>
      </c>
      <c r="K8699" t="s">
        <v>62</v>
      </c>
      <c r="L8699" t="s">
        <v>142</v>
      </c>
      <c r="M8699" t="s">
        <v>4590</v>
      </c>
      <c r="N8699">
        <v>2.3760000000000003</v>
      </c>
      <c r="O8699">
        <v>3</v>
      </c>
      <c r="P8699">
        <v>0.2</v>
      </c>
      <c r="Q8699">
        <v>0.74249999999999994</v>
      </c>
    </row>
    <row r="8700" spans="1:17" x14ac:dyDescent="0.3">
      <c r="A8700" t="s">
        <v>17</v>
      </c>
      <c r="B8700" t="s">
        <v>3724</v>
      </c>
      <c r="C8700" t="s">
        <v>3725</v>
      </c>
      <c r="D8700" t="s">
        <v>34</v>
      </c>
      <c r="E8700" t="s">
        <v>21</v>
      </c>
      <c r="F8700" t="s">
        <v>235</v>
      </c>
      <c r="G8700" t="s">
        <v>236</v>
      </c>
      <c r="H8700">
        <v>10035</v>
      </c>
      <c r="I8700" t="s">
        <v>131</v>
      </c>
      <c r="J8700" t="s">
        <v>4589</v>
      </c>
      <c r="K8700" t="s">
        <v>62</v>
      </c>
      <c r="L8700" t="s">
        <v>142</v>
      </c>
      <c r="M8700" t="s">
        <v>4590</v>
      </c>
      <c r="N8700">
        <v>2.9699999999999998</v>
      </c>
      <c r="O8700">
        <v>3</v>
      </c>
      <c r="P8700">
        <v>0</v>
      </c>
      <c r="Q8700">
        <v>1.3365</v>
      </c>
    </row>
    <row r="8701" spans="1:17" x14ac:dyDescent="0.3">
      <c r="A8701" t="s">
        <v>42</v>
      </c>
      <c r="B8701" t="s">
        <v>161</v>
      </c>
      <c r="C8701" t="s">
        <v>162</v>
      </c>
      <c r="D8701" t="s">
        <v>90</v>
      </c>
      <c r="E8701" t="s">
        <v>21</v>
      </c>
      <c r="F8701" t="s">
        <v>5817</v>
      </c>
      <c r="G8701" t="s">
        <v>101</v>
      </c>
      <c r="H8701">
        <v>53081</v>
      </c>
      <c r="I8701" t="s">
        <v>93</v>
      </c>
      <c r="J8701" t="s">
        <v>4589</v>
      </c>
      <c r="K8701" t="s">
        <v>62</v>
      </c>
      <c r="L8701" t="s">
        <v>142</v>
      </c>
      <c r="M8701" t="s">
        <v>4590</v>
      </c>
      <c r="N8701">
        <v>1.98</v>
      </c>
      <c r="O8701">
        <v>2</v>
      </c>
      <c r="P8701">
        <v>0</v>
      </c>
      <c r="Q8701">
        <v>0.89100000000000001</v>
      </c>
    </row>
    <row r="8702" spans="1:17" x14ac:dyDescent="0.3">
      <c r="A8702" t="s">
        <v>42</v>
      </c>
      <c r="B8702" t="s">
        <v>5135</v>
      </c>
      <c r="C8702" t="s">
        <v>5136</v>
      </c>
      <c r="D8702" t="s">
        <v>20</v>
      </c>
      <c r="E8702" t="s">
        <v>21</v>
      </c>
      <c r="F8702" t="s">
        <v>269</v>
      </c>
      <c r="G8702" t="s">
        <v>187</v>
      </c>
      <c r="H8702">
        <v>60610</v>
      </c>
      <c r="I8702" t="s">
        <v>93</v>
      </c>
      <c r="J8702" t="s">
        <v>4589</v>
      </c>
      <c r="K8702" t="s">
        <v>62</v>
      </c>
      <c r="L8702" t="s">
        <v>142</v>
      </c>
      <c r="M8702" t="s">
        <v>4590</v>
      </c>
      <c r="N8702">
        <v>2.3760000000000003</v>
      </c>
      <c r="O8702">
        <v>3</v>
      </c>
      <c r="P8702">
        <v>0.2</v>
      </c>
      <c r="Q8702">
        <v>0.74249999999999994</v>
      </c>
    </row>
    <row r="8703" spans="1:17" x14ac:dyDescent="0.3">
      <c r="A8703" t="s">
        <v>42</v>
      </c>
      <c r="B8703" t="s">
        <v>3749</v>
      </c>
      <c r="C8703" t="s">
        <v>3750</v>
      </c>
      <c r="D8703" t="s">
        <v>34</v>
      </c>
      <c r="E8703" t="s">
        <v>21</v>
      </c>
      <c r="F8703" t="s">
        <v>435</v>
      </c>
      <c r="G8703" t="s">
        <v>224</v>
      </c>
      <c r="H8703">
        <v>47201</v>
      </c>
      <c r="I8703" t="s">
        <v>93</v>
      </c>
      <c r="J8703" t="s">
        <v>4589</v>
      </c>
      <c r="K8703" t="s">
        <v>62</v>
      </c>
      <c r="L8703" t="s">
        <v>142</v>
      </c>
      <c r="M8703" t="s">
        <v>4590</v>
      </c>
      <c r="N8703">
        <v>1.98</v>
      </c>
      <c r="O8703">
        <v>2</v>
      </c>
      <c r="P8703">
        <v>0</v>
      </c>
      <c r="Q8703">
        <v>0.89100000000000001</v>
      </c>
    </row>
    <row r="8704" spans="1:17" x14ac:dyDescent="0.3">
      <c r="A8704" t="s">
        <v>42</v>
      </c>
      <c r="B8704" t="s">
        <v>2182</v>
      </c>
      <c r="C8704" t="s">
        <v>2183</v>
      </c>
      <c r="D8704" t="s">
        <v>20</v>
      </c>
      <c r="E8704" t="s">
        <v>21</v>
      </c>
      <c r="F8704" t="s">
        <v>112</v>
      </c>
      <c r="G8704" t="s">
        <v>36</v>
      </c>
      <c r="H8704">
        <v>94110</v>
      </c>
      <c r="I8704" t="s">
        <v>37</v>
      </c>
      <c r="J8704" t="s">
        <v>2184</v>
      </c>
      <c r="K8704" t="s">
        <v>62</v>
      </c>
      <c r="L8704" t="s">
        <v>142</v>
      </c>
      <c r="M8704" t="s">
        <v>2185</v>
      </c>
      <c r="N8704">
        <v>67.8</v>
      </c>
      <c r="O8704">
        <v>4</v>
      </c>
      <c r="P8704">
        <v>0</v>
      </c>
      <c r="Q8704">
        <v>4.0679999999999978</v>
      </c>
    </row>
    <row r="8705" spans="1:17" x14ac:dyDescent="0.3">
      <c r="A8705" t="s">
        <v>42</v>
      </c>
      <c r="B8705" t="s">
        <v>4318</v>
      </c>
      <c r="C8705" t="s">
        <v>4319</v>
      </c>
      <c r="D8705" t="s">
        <v>20</v>
      </c>
      <c r="E8705" t="s">
        <v>21</v>
      </c>
      <c r="F8705" t="s">
        <v>1502</v>
      </c>
      <c r="G8705" t="s">
        <v>1107</v>
      </c>
      <c r="H8705">
        <v>30318</v>
      </c>
      <c r="I8705" t="s">
        <v>24</v>
      </c>
      <c r="J8705" t="s">
        <v>2184</v>
      </c>
      <c r="K8705" t="s">
        <v>62</v>
      </c>
      <c r="L8705" t="s">
        <v>142</v>
      </c>
      <c r="M8705" t="s">
        <v>2185</v>
      </c>
      <c r="N8705">
        <v>67.8</v>
      </c>
      <c r="O8705">
        <v>4</v>
      </c>
      <c r="P8705">
        <v>0</v>
      </c>
      <c r="Q8705">
        <v>4.0679999999999978</v>
      </c>
    </row>
    <row r="8706" spans="1:17" x14ac:dyDescent="0.3">
      <c r="A8706" t="s">
        <v>42</v>
      </c>
      <c r="B8706" t="s">
        <v>4828</v>
      </c>
      <c r="C8706" t="s">
        <v>4829</v>
      </c>
      <c r="D8706" t="s">
        <v>20</v>
      </c>
      <c r="E8706" t="s">
        <v>21</v>
      </c>
      <c r="F8706" t="s">
        <v>2105</v>
      </c>
      <c r="G8706" t="s">
        <v>436</v>
      </c>
      <c r="H8706">
        <v>43130</v>
      </c>
      <c r="I8706" t="s">
        <v>131</v>
      </c>
      <c r="J8706" t="s">
        <v>2184</v>
      </c>
      <c r="K8706" t="s">
        <v>62</v>
      </c>
      <c r="L8706" t="s">
        <v>142</v>
      </c>
      <c r="M8706" t="s">
        <v>2185</v>
      </c>
      <c r="N8706">
        <v>27.12</v>
      </c>
      <c r="O8706">
        <v>2</v>
      </c>
      <c r="P8706">
        <v>0.2</v>
      </c>
      <c r="Q8706">
        <v>-4.7460000000000013</v>
      </c>
    </row>
    <row r="8707" spans="1:17" x14ac:dyDescent="0.3">
      <c r="A8707" t="s">
        <v>17</v>
      </c>
      <c r="B8707" t="s">
        <v>4011</v>
      </c>
      <c r="C8707" t="s">
        <v>4012</v>
      </c>
      <c r="D8707" t="s">
        <v>34</v>
      </c>
      <c r="E8707" t="s">
        <v>21</v>
      </c>
      <c r="F8707" t="s">
        <v>5410</v>
      </c>
      <c r="G8707" t="s">
        <v>1107</v>
      </c>
      <c r="H8707">
        <v>30062</v>
      </c>
      <c r="I8707" t="s">
        <v>24</v>
      </c>
      <c r="J8707" t="s">
        <v>2184</v>
      </c>
      <c r="K8707" t="s">
        <v>62</v>
      </c>
      <c r="L8707" t="s">
        <v>142</v>
      </c>
      <c r="M8707" t="s">
        <v>2185</v>
      </c>
      <c r="N8707">
        <v>101.69999999999999</v>
      </c>
      <c r="O8707">
        <v>6</v>
      </c>
      <c r="P8707">
        <v>0</v>
      </c>
      <c r="Q8707">
        <v>6.1019999999999968</v>
      </c>
    </row>
    <row r="8708" spans="1:17" x14ac:dyDescent="0.3">
      <c r="A8708" t="s">
        <v>42</v>
      </c>
      <c r="B8708" t="s">
        <v>4223</v>
      </c>
      <c r="C8708" t="s">
        <v>4224</v>
      </c>
      <c r="D8708" t="s">
        <v>34</v>
      </c>
      <c r="E8708" t="s">
        <v>21</v>
      </c>
      <c r="F8708" t="s">
        <v>84</v>
      </c>
      <c r="G8708" t="s">
        <v>85</v>
      </c>
      <c r="H8708">
        <v>98115</v>
      </c>
      <c r="I8708" t="s">
        <v>37</v>
      </c>
      <c r="J8708" t="s">
        <v>2184</v>
      </c>
      <c r="K8708" t="s">
        <v>62</v>
      </c>
      <c r="L8708" t="s">
        <v>142</v>
      </c>
      <c r="M8708" t="s">
        <v>2185</v>
      </c>
      <c r="N8708">
        <v>33.9</v>
      </c>
      <c r="O8708">
        <v>2</v>
      </c>
      <c r="P8708">
        <v>0</v>
      </c>
      <c r="Q8708">
        <v>2.0339999999999989</v>
      </c>
    </row>
    <row r="8709" spans="1:17" x14ac:dyDescent="0.3">
      <c r="A8709" t="s">
        <v>1122</v>
      </c>
      <c r="B8709" t="s">
        <v>657</v>
      </c>
      <c r="C8709" t="s">
        <v>658</v>
      </c>
      <c r="D8709" t="s">
        <v>90</v>
      </c>
      <c r="E8709" t="s">
        <v>21</v>
      </c>
      <c r="F8709" t="s">
        <v>112</v>
      </c>
      <c r="G8709" t="s">
        <v>36</v>
      </c>
      <c r="H8709">
        <v>94122</v>
      </c>
      <c r="I8709" t="s">
        <v>37</v>
      </c>
      <c r="J8709" t="s">
        <v>2184</v>
      </c>
      <c r="K8709" t="s">
        <v>62</v>
      </c>
      <c r="L8709" t="s">
        <v>142</v>
      </c>
      <c r="M8709" t="s">
        <v>2185</v>
      </c>
      <c r="N8709">
        <v>16.95</v>
      </c>
      <c r="O8709">
        <v>1</v>
      </c>
      <c r="P8709">
        <v>0</v>
      </c>
      <c r="Q8709">
        <v>1.0169999999999995</v>
      </c>
    </row>
    <row r="8710" spans="1:17" x14ac:dyDescent="0.3">
      <c r="A8710" t="s">
        <v>42</v>
      </c>
      <c r="B8710" t="s">
        <v>3408</v>
      </c>
      <c r="C8710" t="s">
        <v>3409</v>
      </c>
      <c r="D8710" t="s">
        <v>20</v>
      </c>
      <c r="E8710" t="s">
        <v>21</v>
      </c>
      <c r="F8710" t="s">
        <v>269</v>
      </c>
      <c r="G8710" t="s">
        <v>187</v>
      </c>
      <c r="H8710">
        <v>60623</v>
      </c>
      <c r="I8710" t="s">
        <v>93</v>
      </c>
      <c r="J8710" t="s">
        <v>2184</v>
      </c>
      <c r="K8710" t="s">
        <v>62</v>
      </c>
      <c r="L8710" t="s">
        <v>142</v>
      </c>
      <c r="M8710" t="s">
        <v>2185</v>
      </c>
      <c r="N8710">
        <v>40.68</v>
      </c>
      <c r="O8710">
        <v>3</v>
      </c>
      <c r="P8710">
        <v>0.2</v>
      </c>
      <c r="Q8710">
        <v>-7.1190000000000015</v>
      </c>
    </row>
    <row r="8711" spans="1:17" x14ac:dyDescent="0.3">
      <c r="A8711" t="s">
        <v>42</v>
      </c>
      <c r="B8711" t="s">
        <v>2650</v>
      </c>
      <c r="C8711" t="s">
        <v>2651</v>
      </c>
      <c r="D8711" t="s">
        <v>20</v>
      </c>
      <c r="E8711" t="s">
        <v>21</v>
      </c>
      <c r="F8711" t="s">
        <v>1575</v>
      </c>
      <c r="G8711" t="s">
        <v>275</v>
      </c>
      <c r="H8711">
        <v>85204</v>
      </c>
      <c r="I8711" t="s">
        <v>37</v>
      </c>
      <c r="J8711" t="s">
        <v>2654</v>
      </c>
      <c r="K8711" t="s">
        <v>62</v>
      </c>
      <c r="L8711" t="s">
        <v>142</v>
      </c>
      <c r="M8711" t="s">
        <v>2655</v>
      </c>
      <c r="N8711">
        <v>31.983999999999998</v>
      </c>
      <c r="O8711">
        <v>2</v>
      </c>
      <c r="P8711">
        <v>0.2</v>
      </c>
      <c r="Q8711">
        <v>1.9989999999999979</v>
      </c>
    </row>
    <row r="8712" spans="1:17" x14ac:dyDescent="0.3">
      <c r="A8712" t="s">
        <v>42</v>
      </c>
      <c r="B8712" t="s">
        <v>2954</v>
      </c>
      <c r="C8712" t="s">
        <v>2955</v>
      </c>
      <c r="D8712" t="s">
        <v>20</v>
      </c>
      <c r="E8712" t="s">
        <v>21</v>
      </c>
      <c r="F8712" t="s">
        <v>235</v>
      </c>
      <c r="G8712" t="s">
        <v>236</v>
      </c>
      <c r="H8712">
        <v>10011</v>
      </c>
      <c r="I8712" t="s">
        <v>131</v>
      </c>
      <c r="J8712" t="s">
        <v>2654</v>
      </c>
      <c r="K8712" t="s">
        <v>62</v>
      </c>
      <c r="L8712" t="s">
        <v>142</v>
      </c>
      <c r="M8712" t="s">
        <v>2655</v>
      </c>
      <c r="N8712">
        <v>59.97</v>
      </c>
      <c r="O8712">
        <v>3</v>
      </c>
      <c r="P8712">
        <v>0</v>
      </c>
      <c r="Q8712">
        <v>14.992499999999996</v>
      </c>
    </row>
    <row r="8713" spans="1:17" x14ac:dyDescent="0.3">
      <c r="A8713" t="s">
        <v>166</v>
      </c>
      <c r="B8713" t="s">
        <v>3389</v>
      </c>
      <c r="C8713" t="s">
        <v>3390</v>
      </c>
      <c r="D8713" t="s">
        <v>20</v>
      </c>
      <c r="E8713" t="s">
        <v>21</v>
      </c>
      <c r="F8713" t="s">
        <v>112</v>
      </c>
      <c r="G8713" t="s">
        <v>36</v>
      </c>
      <c r="H8713">
        <v>94109</v>
      </c>
      <c r="I8713" t="s">
        <v>37</v>
      </c>
      <c r="J8713" t="s">
        <v>2654</v>
      </c>
      <c r="K8713" t="s">
        <v>62</v>
      </c>
      <c r="L8713" t="s">
        <v>142</v>
      </c>
      <c r="M8713" t="s">
        <v>2655</v>
      </c>
      <c r="N8713">
        <v>139.92999999999998</v>
      </c>
      <c r="O8713">
        <v>7</v>
      </c>
      <c r="P8713">
        <v>0</v>
      </c>
      <c r="Q8713">
        <v>34.982499999999987</v>
      </c>
    </row>
    <row r="8714" spans="1:17" x14ac:dyDescent="0.3">
      <c r="A8714" t="s">
        <v>166</v>
      </c>
      <c r="B8714" t="s">
        <v>3568</v>
      </c>
      <c r="C8714" t="s">
        <v>3569</v>
      </c>
      <c r="D8714" t="s">
        <v>90</v>
      </c>
      <c r="E8714" t="s">
        <v>21</v>
      </c>
      <c r="F8714" t="s">
        <v>5844</v>
      </c>
      <c r="G8714" t="s">
        <v>654</v>
      </c>
      <c r="H8714">
        <v>6484</v>
      </c>
      <c r="I8714" t="s">
        <v>131</v>
      </c>
      <c r="J8714" t="s">
        <v>2654</v>
      </c>
      <c r="K8714" t="s">
        <v>62</v>
      </c>
      <c r="L8714" t="s">
        <v>142</v>
      </c>
      <c r="M8714" t="s">
        <v>2655</v>
      </c>
      <c r="N8714">
        <v>59.97</v>
      </c>
      <c r="O8714">
        <v>3</v>
      </c>
      <c r="P8714">
        <v>0</v>
      </c>
      <c r="Q8714">
        <v>14.992499999999996</v>
      </c>
    </row>
    <row r="8715" spans="1:17" x14ac:dyDescent="0.3">
      <c r="A8715" t="s">
        <v>42</v>
      </c>
      <c r="B8715" t="s">
        <v>407</v>
      </c>
      <c r="C8715" t="s">
        <v>408</v>
      </c>
      <c r="D8715" t="s">
        <v>20</v>
      </c>
      <c r="E8715" t="s">
        <v>21</v>
      </c>
      <c r="F8715" t="s">
        <v>409</v>
      </c>
      <c r="G8715" t="s">
        <v>78</v>
      </c>
      <c r="H8715">
        <v>28205</v>
      </c>
      <c r="I8715" t="s">
        <v>24</v>
      </c>
      <c r="J8715" t="s">
        <v>410</v>
      </c>
      <c r="K8715" t="s">
        <v>62</v>
      </c>
      <c r="L8715" t="s">
        <v>142</v>
      </c>
      <c r="M8715" t="s">
        <v>411</v>
      </c>
      <c r="N8715">
        <v>74.112000000000009</v>
      </c>
      <c r="O8715">
        <v>8</v>
      </c>
      <c r="P8715">
        <v>0.2</v>
      </c>
      <c r="Q8715">
        <v>17.601600000000001</v>
      </c>
    </row>
    <row r="8716" spans="1:17" x14ac:dyDescent="0.3">
      <c r="A8716" t="s">
        <v>166</v>
      </c>
      <c r="B8716" t="s">
        <v>4383</v>
      </c>
      <c r="C8716" t="s">
        <v>4384</v>
      </c>
      <c r="D8716" t="s">
        <v>34</v>
      </c>
      <c r="E8716" t="s">
        <v>21</v>
      </c>
      <c r="F8716" t="s">
        <v>4385</v>
      </c>
      <c r="G8716" t="s">
        <v>36</v>
      </c>
      <c r="H8716">
        <v>92253</v>
      </c>
      <c r="I8716" t="s">
        <v>37</v>
      </c>
      <c r="J8716" t="s">
        <v>410</v>
      </c>
      <c r="K8716" t="s">
        <v>62</v>
      </c>
      <c r="L8716" t="s">
        <v>142</v>
      </c>
      <c r="M8716" t="s">
        <v>411</v>
      </c>
      <c r="N8716">
        <v>46.32</v>
      </c>
      <c r="O8716">
        <v>4</v>
      </c>
      <c r="P8716">
        <v>0</v>
      </c>
      <c r="Q8716">
        <v>18.064800000000002</v>
      </c>
    </row>
    <row r="8717" spans="1:17" x14ac:dyDescent="0.3">
      <c r="A8717" t="s">
        <v>42</v>
      </c>
      <c r="B8717" t="s">
        <v>3167</v>
      </c>
      <c r="C8717" t="s">
        <v>3168</v>
      </c>
      <c r="D8717" t="s">
        <v>20</v>
      </c>
      <c r="E8717" t="s">
        <v>21</v>
      </c>
      <c r="F8717" t="s">
        <v>282</v>
      </c>
      <c r="G8717" t="s">
        <v>436</v>
      </c>
      <c r="H8717">
        <v>45503</v>
      </c>
      <c r="I8717" t="s">
        <v>131</v>
      </c>
      <c r="J8717" t="s">
        <v>410</v>
      </c>
      <c r="K8717" t="s">
        <v>62</v>
      </c>
      <c r="L8717" t="s">
        <v>142</v>
      </c>
      <c r="M8717" t="s">
        <v>411</v>
      </c>
      <c r="N8717">
        <v>37.056000000000004</v>
      </c>
      <c r="O8717">
        <v>4</v>
      </c>
      <c r="P8717">
        <v>0.2</v>
      </c>
      <c r="Q8717">
        <v>8.8008000000000006</v>
      </c>
    </row>
    <row r="8718" spans="1:17" x14ac:dyDescent="0.3">
      <c r="A8718" t="s">
        <v>42</v>
      </c>
      <c r="B8718" t="s">
        <v>5636</v>
      </c>
      <c r="C8718" t="s">
        <v>5637</v>
      </c>
      <c r="D8718" t="s">
        <v>20</v>
      </c>
      <c r="E8718" t="s">
        <v>21</v>
      </c>
      <c r="F8718" t="s">
        <v>163</v>
      </c>
      <c r="G8718" t="s">
        <v>92</v>
      </c>
      <c r="H8718">
        <v>77070</v>
      </c>
      <c r="I8718" t="s">
        <v>93</v>
      </c>
      <c r="J8718" t="s">
        <v>410</v>
      </c>
      <c r="K8718" t="s">
        <v>62</v>
      </c>
      <c r="L8718" t="s">
        <v>142</v>
      </c>
      <c r="M8718" t="s">
        <v>411</v>
      </c>
      <c r="N8718">
        <v>18.528000000000002</v>
      </c>
      <c r="O8718">
        <v>2</v>
      </c>
      <c r="P8718">
        <v>0.2</v>
      </c>
      <c r="Q8718">
        <v>4.4004000000000003</v>
      </c>
    </row>
    <row r="8719" spans="1:17" x14ac:dyDescent="0.3">
      <c r="A8719" t="s">
        <v>42</v>
      </c>
      <c r="B8719" t="s">
        <v>5709</v>
      </c>
      <c r="C8719" t="s">
        <v>5710</v>
      </c>
      <c r="D8719" t="s">
        <v>34</v>
      </c>
      <c r="E8719" t="s">
        <v>21</v>
      </c>
      <c r="F8719" t="s">
        <v>336</v>
      </c>
      <c r="G8719" t="s">
        <v>296</v>
      </c>
      <c r="H8719">
        <v>38401</v>
      </c>
      <c r="I8719" t="s">
        <v>24</v>
      </c>
      <c r="J8719" t="s">
        <v>410</v>
      </c>
      <c r="K8719" t="s">
        <v>62</v>
      </c>
      <c r="L8719" t="s">
        <v>142</v>
      </c>
      <c r="M8719" t="s">
        <v>411</v>
      </c>
      <c r="N8719">
        <v>18.528000000000002</v>
      </c>
      <c r="O8719">
        <v>2</v>
      </c>
      <c r="P8719">
        <v>0.2</v>
      </c>
      <c r="Q8719">
        <v>4.4004000000000003</v>
      </c>
    </row>
    <row r="8720" spans="1:17" x14ac:dyDescent="0.3">
      <c r="A8720" t="s">
        <v>42</v>
      </c>
      <c r="B8720" t="s">
        <v>795</v>
      </c>
      <c r="C8720" t="s">
        <v>796</v>
      </c>
      <c r="D8720" t="s">
        <v>34</v>
      </c>
      <c r="E8720" t="s">
        <v>21</v>
      </c>
      <c r="F8720" t="s">
        <v>112</v>
      </c>
      <c r="G8720" t="s">
        <v>36</v>
      </c>
      <c r="H8720">
        <v>94122</v>
      </c>
      <c r="I8720" t="s">
        <v>37</v>
      </c>
      <c r="J8720" t="s">
        <v>3601</v>
      </c>
      <c r="K8720" t="s">
        <v>62</v>
      </c>
      <c r="L8720" t="s">
        <v>142</v>
      </c>
      <c r="M8720" t="s">
        <v>3602</v>
      </c>
      <c r="N8720">
        <v>129.44999999999999</v>
      </c>
      <c r="O8720">
        <v>5</v>
      </c>
      <c r="P8720">
        <v>0</v>
      </c>
      <c r="Q8720">
        <v>46.601999999999997</v>
      </c>
    </row>
    <row r="8721" spans="1:17" x14ac:dyDescent="0.3">
      <c r="A8721" t="s">
        <v>42</v>
      </c>
      <c r="B8721" t="s">
        <v>657</v>
      </c>
      <c r="C8721" t="s">
        <v>658</v>
      </c>
      <c r="D8721" t="s">
        <v>90</v>
      </c>
      <c r="E8721" t="s">
        <v>21</v>
      </c>
      <c r="F8721" t="s">
        <v>1150</v>
      </c>
      <c r="G8721" t="s">
        <v>1084</v>
      </c>
      <c r="H8721">
        <v>2169</v>
      </c>
      <c r="I8721" t="s">
        <v>131</v>
      </c>
      <c r="J8721" t="s">
        <v>3601</v>
      </c>
      <c r="K8721" t="s">
        <v>62</v>
      </c>
      <c r="L8721" t="s">
        <v>142</v>
      </c>
      <c r="M8721" t="s">
        <v>3602</v>
      </c>
      <c r="N8721">
        <v>258.89999999999998</v>
      </c>
      <c r="O8721">
        <v>10</v>
      </c>
      <c r="P8721">
        <v>0</v>
      </c>
      <c r="Q8721">
        <v>93.203999999999994</v>
      </c>
    </row>
    <row r="8722" spans="1:17" x14ac:dyDescent="0.3">
      <c r="A8722" t="s">
        <v>42</v>
      </c>
      <c r="B8722" t="s">
        <v>1854</v>
      </c>
      <c r="C8722" t="s">
        <v>1855</v>
      </c>
      <c r="D8722" t="s">
        <v>90</v>
      </c>
      <c r="E8722" t="s">
        <v>21</v>
      </c>
      <c r="F8722" t="s">
        <v>45</v>
      </c>
      <c r="G8722" t="s">
        <v>46</v>
      </c>
      <c r="H8722">
        <v>33311</v>
      </c>
      <c r="I8722" t="s">
        <v>24</v>
      </c>
      <c r="J8722" t="s">
        <v>3601</v>
      </c>
      <c r="K8722" t="s">
        <v>62</v>
      </c>
      <c r="L8722" t="s">
        <v>142</v>
      </c>
      <c r="M8722" t="s">
        <v>3602</v>
      </c>
      <c r="N8722">
        <v>41.424000000000007</v>
      </c>
      <c r="O8722">
        <v>2</v>
      </c>
      <c r="P8722">
        <v>0.2</v>
      </c>
      <c r="Q8722">
        <v>8.2847999999999971</v>
      </c>
    </row>
    <row r="8723" spans="1:17" x14ac:dyDescent="0.3">
      <c r="A8723" t="s">
        <v>17</v>
      </c>
      <c r="B8723" t="s">
        <v>1823</v>
      </c>
      <c r="C8723" t="s">
        <v>1824</v>
      </c>
      <c r="D8723" t="s">
        <v>20</v>
      </c>
      <c r="E8723" t="s">
        <v>21</v>
      </c>
      <c r="F8723" t="s">
        <v>1285</v>
      </c>
      <c r="G8723" t="s">
        <v>224</v>
      </c>
      <c r="H8723">
        <v>46226</v>
      </c>
      <c r="I8723" t="s">
        <v>93</v>
      </c>
      <c r="J8723" t="s">
        <v>3601</v>
      </c>
      <c r="K8723" t="s">
        <v>62</v>
      </c>
      <c r="L8723" t="s">
        <v>142</v>
      </c>
      <c r="M8723" t="s">
        <v>3602</v>
      </c>
      <c r="N8723">
        <v>155.34</v>
      </c>
      <c r="O8723">
        <v>6</v>
      </c>
      <c r="P8723">
        <v>0</v>
      </c>
      <c r="Q8723">
        <v>55.922399999999996</v>
      </c>
    </row>
    <row r="8724" spans="1:17" x14ac:dyDescent="0.3">
      <c r="A8724" t="s">
        <v>17</v>
      </c>
      <c r="B8724" t="s">
        <v>1283</v>
      </c>
      <c r="C8724" t="s">
        <v>1284</v>
      </c>
      <c r="D8724" t="s">
        <v>34</v>
      </c>
      <c r="E8724" t="s">
        <v>21</v>
      </c>
      <c r="F8724" t="s">
        <v>5219</v>
      </c>
      <c r="G8724" t="s">
        <v>92</v>
      </c>
      <c r="H8724">
        <v>78501</v>
      </c>
      <c r="I8724" t="s">
        <v>93</v>
      </c>
      <c r="J8724" t="s">
        <v>3601</v>
      </c>
      <c r="K8724" t="s">
        <v>62</v>
      </c>
      <c r="L8724" t="s">
        <v>142</v>
      </c>
      <c r="M8724" t="s">
        <v>3602</v>
      </c>
      <c r="N8724">
        <v>41.424000000000007</v>
      </c>
      <c r="O8724">
        <v>2</v>
      </c>
      <c r="P8724">
        <v>0.2</v>
      </c>
      <c r="Q8724">
        <v>8.2847999999999971</v>
      </c>
    </row>
    <row r="8725" spans="1:17" x14ac:dyDescent="0.3">
      <c r="A8725" t="s">
        <v>42</v>
      </c>
      <c r="B8725" t="s">
        <v>2009</v>
      </c>
      <c r="C8725" t="s">
        <v>2010</v>
      </c>
      <c r="D8725" t="s">
        <v>90</v>
      </c>
      <c r="E8725" t="s">
        <v>21</v>
      </c>
      <c r="F8725" t="s">
        <v>84</v>
      </c>
      <c r="G8725" t="s">
        <v>85</v>
      </c>
      <c r="H8725">
        <v>98115</v>
      </c>
      <c r="I8725" t="s">
        <v>37</v>
      </c>
      <c r="J8725" t="s">
        <v>2011</v>
      </c>
      <c r="K8725" t="s">
        <v>62</v>
      </c>
      <c r="L8725" t="s">
        <v>142</v>
      </c>
      <c r="M8725" t="s">
        <v>2012</v>
      </c>
      <c r="N8725">
        <v>179.97</v>
      </c>
      <c r="O8725">
        <v>3</v>
      </c>
      <c r="P8725">
        <v>0</v>
      </c>
      <c r="Q8725">
        <v>86.385600000000011</v>
      </c>
    </row>
    <row r="8726" spans="1:17" x14ac:dyDescent="0.3">
      <c r="A8726" t="s">
        <v>17</v>
      </c>
      <c r="B8726" t="s">
        <v>1157</v>
      </c>
      <c r="C8726" t="s">
        <v>1158</v>
      </c>
      <c r="D8726" t="s">
        <v>20</v>
      </c>
      <c r="E8726" t="s">
        <v>21</v>
      </c>
      <c r="F8726" t="s">
        <v>2720</v>
      </c>
      <c r="G8726" t="s">
        <v>36</v>
      </c>
      <c r="H8726">
        <v>92024</v>
      </c>
      <c r="I8726" t="s">
        <v>37</v>
      </c>
      <c r="J8726" t="s">
        <v>2011</v>
      </c>
      <c r="K8726" t="s">
        <v>62</v>
      </c>
      <c r="L8726" t="s">
        <v>142</v>
      </c>
      <c r="M8726" t="s">
        <v>2012</v>
      </c>
      <c r="N8726">
        <v>119.98</v>
      </c>
      <c r="O8726">
        <v>2</v>
      </c>
      <c r="P8726">
        <v>0</v>
      </c>
      <c r="Q8726">
        <v>57.590400000000002</v>
      </c>
    </row>
    <row r="8727" spans="1:17" x14ac:dyDescent="0.3">
      <c r="A8727" t="s">
        <v>17</v>
      </c>
      <c r="B8727" t="s">
        <v>2000</v>
      </c>
      <c r="C8727" t="s">
        <v>2001</v>
      </c>
      <c r="D8727" t="s">
        <v>20</v>
      </c>
      <c r="E8727" t="s">
        <v>21</v>
      </c>
      <c r="F8727" t="s">
        <v>186</v>
      </c>
      <c r="G8727" t="s">
        <v>187</v>
      </c>
      <c r="H8727">
        <v>60540</v>
      </c>
      <c r="I8727" t="s">
        <v>93</v>
      </c>
      <c r="J8727" t="s">
        <v>2011</v>
      </c>
      <c r="K8727" t="s">
        <v>62</v>
      </c>
      <c r="L8727" t="s">
        <v>142</v>
      </c>
      <c r="M8727" t="s">
        <v>2012</v>
      </c>
      <c r="N8727">
        <v>239.96000000000004</v>
      </c>
      <c r="O8727">
        <v>5</v>
      </c>
      <c r="P8727">
        <v>0.2</v>
      </c>
      <c r="Q8727">
        <v>83.98599999999999</v>
      </c>
    </row>
    <row r="8728" spans="1:17" x14ac:dyDescent="0.3">
      <c r="A8728" t="s">
        <v>42</v>
      </c>
      <c r="B8728" t="s">
        <v>2062</v>
      </c>
      <c r="C8728" t="s">
        <v>2063</v>
      </c>
      <c r="D8728" t="s">
        <v>34</v>
      </c>
      <c r="E8728" t="s">
        <v>21</v>
      </c>
      <c r="F8728" t="s">
        <v>829</v>
      </c>
      <c r="G8728" t="s">
        <v>36</v>
      </c>
      <c r="H8728">
        <v>92105</v>
      </c>
      <c r="I8728" t="s">
        <v>37</v>
      </c>
      <c r="J8728" t="s">
        <v>2011</v>
      </c>
      <c r="K8728" t="s">
        <v>62</v>
      </c>
      <c r="L8728" t="s">
        <v>142</v>
      </c>
      <c r="M8728" t="s">
        <v>2012</v>
      </c>
      <c r="N8728">
        <v>239.96</v>
      </c>
      <c r="O8728">
        <v>4</v>
      </c>
      <c r="P8728">
        <v>0</v>
      </c>
      <c r="Q8728">
        <v>115.1808</v>
      </c>
    </row>
    <row r="8729" spans="1:17" x14ac:dyDescent="0.3">
      <c r="A8729" t="s">
        <v>1122</v>
      </c>
      <c r="B8729" t="s">
        <v>1510</v>
      </c>
      <c r="C8729" t="s">
        <v>1511</v>
      </c>
      <c r="D8729" t="s">
        <v>20</v>
      </c>
      <c r="E8729" t="s">
        <v>21</v>
      </c>
      <c r="F8729" t="s">
        <v>112</v>
      </c>
      <c r="G8729" t="s">
        <v>36</v>
      </c>
      <c r="H8729">
        <v>94110</v>
      </c>
      <c r="I8729" t="s">
        <v>37</v>
      </c>
      <c r="J8729" t="s">
        <v>2011</v>
      </c>
      <c r="K8729" t="s">
        <v>62</v>
      </c>
      <c r="L8729" t="s">
        <v>142</v>
      </c>
      <c r="M8729" t="s">
        <v>2012</v>
      </c>
      <c r="N8729">
        <v>179.97</v>
      </c>
      <c r="O8729">
        <v>3</v>
      </c>
      <c r="P8729">
        <v>0</v>
      </c>
      <c r="Q8729">
        <v>86.385600000000011</v>
      </c>
    </row>
    <row r="8730" spans="1:17" x14ac:dyDescent="0.3">
      <c r="A8730" t="s">
        <v>42</v>
      </c>
      <c r="B8730" t="s">
        <v>486</v>
      </c>
      <c r="C8730" t="s">
        <v>487</v>
      </c>
      <c r="D8730" t="s">
        <v>34</v>
      </c>
      <c r="E8730" t="s">
        <v>21</v>
      </c>
      <c r="F8730" t="s">
        <v>2155</v>
      </c>
      <c r="G8730" t="s">
        <v>85</v>
      </c>
      <c r="H8730">
        <v>98026</v>
      </c>
      <c r="I8730" t="s">
        <v>37</v>
      </c>
      <c r="J8730" t="s">
        <v>2011</v>
      </c>
      <c r="K8730" t="s">
        <v>62</v>
      </c>
      <c r="L8730" t="s">
        <v>142</v>
      </c>
      <c r="M8730" t="s">
        <v>2012</v>
      </c>
      <c r="N8730">
        <v>179.97</v>
      </c>
      <c r="O8730">
        <v>3</v>
      </c>
      <c r="P8730">
        <v>0</v>
      </c>
      <c r="Q8730">
        <v>86.385600000000011</v>
      </c>
    </row>
    <row r="8731" spans="1:17" x14ac:dyDescent="0.3">
      <c r="A8731" t="s">
        <v>42</v>
      </c>
      <c r="B8731" t="s">
        <v>1884</v>
      </c>
      <c r="C8731" t="s">
        <v>1885</v>
      </c>
      <c r="D8731" t="s">
        <v>20</v>
      </c>
      <c r="E8731" t="s">
        <v>21</v>
      </c>
      <c r="F8731" t="s">
        <v>1886</v>
      </c>
      <c r="G8731" t="s">
        <v>92</v>
      </c>
      <c r="H8731">
        <v>75701</v>
      </c>
      <c r="I8731" t="s">
        <v>93</v>
      </c>
      <c r="J8731" t="s">
        <v>1889</v>
      </c>
      <c r="K8731" t="s">
        <v>62</v>
      </c>
      <c r="L8731" t="s">
        <v>142</v>
      </c>
      <c r="M8731" t="s">
        <v>1890</v>
      </c>
      <c r="N8731">
        <v>27.816000000000003</v>
      </c>
      <c r="O8731">
        <v>3</v>
      </c>
      <c r="P8731">
        <v>0.2</v>
      </c>
      <c r="Q8731">
        <v>4.5200999999999958</v>
      </c>
    </row>
    <row r="8732" spans="1:17" x14ac:dyDescent="0.3">
      <c r="A8732" t="s">
        <v>42</v>
      </c>
      <c r="B8732" t="s">
        <v>1769</v>
      </c>
      <c r="C8732" t="s">
        <v>1770</v>
      </c>
      <c r="D8732" t="s">
        <v>34</v>
      </c>
      <c r="E8732" t="s">
        <v>21</v>
      </c>
      <c r="F8732" t="s">
        <v>435</v>
      </c>
      <c r="G8732" t="s">
        <v>436</v>
      </c>
      <c r="H8732">
        <v>43229</v>
      </c>
      <c r="I8732" t="s">
        <v>131</v>
      </c>
      <c r="J8732" t="s">
        <v>1889</v>
      </c>
      <c r="K8732" t="s">
        <v>62</v>
      </c>
      <c r="L8732" t="s">
        <v>142</v>
      </c>
      <c r="M8732" t="s">
        <v>1890</v>
      </c>
      <c r="N8732">
        <v>18.544</v>
      </c>
      <c r="O8732">
        <v>2</v>
      </c>
      <c r="P8732">
        <v>0.2</v>
      </c>
      <c r="Q8732">
        <v>3.0133999999999981</v>
      </c>
    </row>
    <row r="8733" spans="1:17" x14ac:dyDescent="0.3">
      <c r="A8733" t="s">
        <v>42</v>
      </c>
      <c r="B8733" t="s">
        <v>2248</v>
      </c>
      <c r="C8733" t="s">
        <v>2249</v>
      </c>
      <c r="D8733" t="s">
        <v>20</v>
      </c>
      <c r="E8733" t="s">
        <v>21</v>
      </c>
      <c r="F8733" t="s">
        <v>112</v>
      </c>
      <c r="G8733" t="s">
        <v>36</v>
      </c>
      <c r="H8733">
        <v>94110</v>
      </c>
      <c r="I8733" t="s">
        <v>37</v>
      </c>
      <c r="J8733" t="s">
        <v>1889</v>
      </c>
      <c r="K8733" t="s">
        <v>62</v>
      </c>
      <c r="L8733" t="s">
        <v>142</v>
      </c>
      <c r="M8733" t="s">
        <v>1890</v>
      </c>
      <c r="N8733">
        <v>46.36</v>
      </c>
      <c r="O8733">
        <v>4</v>
      </c>
      <c r="P8733">
        <v>0</v>
      </c>
      <c r="Q8733">
        <v>15.298799999999996</v>
      </c>
    </row>
    <row r="8734" spans="1:17" x14ac:dyDescent="0.3">
      <c r="A8734" t="s">
        <v>42</v>
      </c>
      <c r="B8734" t="s">
        <v>2639</v>
      </c>
      <c r="C8734" t="s">
        <v>2640</v>
      </c>
      <c r="D8734" t="s">
        <v>20</v>
      </c>
      <c r="E8734" t="s">
        <v>21</v>
      </c>
      <c r="F8734" t="s">
        <v>3236</v>
      </c>
      <c r="G8734" t="s">
        <v>1084</v>
      </c>
      <c r="H8734">
        <v>2740</v>
      </c>
      <c r="I8734" t="s">
        <v>131</v>
      </c>
      <c r="J8734" t="s">
        <v>1889</v>
      </c>
      <c r="K8734" t="s">
        <v>62</v>
      </c>
      <c r="L8734" t="s">
        <v>142</v>
      </c>
      <c r="M8734" t="s">
        <v>1890</v>
      </c>
      <c r="N8734">
        <v>23.18</v>
      </c>
      <c r="O8734">
        <v>2</v>
      </c>
      <c r="P8734">
        <v>0</v>
      </c>
      <c r="Q8734">
        <v>7.6493999999999982</v>
      </c>
    </row>
    <row r="8735" spans="1:17" x14ac:dyDescent="0.3">
      <c r="A8735" t="s">
        <v>166</v>
      </c>
      <c r="B8735" t="s">
        <v>4834</v>
      </c>
      <c r="C8735" t="s">
        <v>4835</v>
      </c>
      <c r="D8735" t="s">
        <v>34</v>
      </c>
      <c r="E8735" t="s">
        <v>21</v>
      </c>
      <c r="F8735" t="s">
        <v>235</v>
      </c>
      <c r="G8735" t="s">
        <v>236</v>
      </c>
      <c r="H8735">
        <v>10035</v>
      </c>
      <c r="I8735" t="s">
        <v>131</v>
      </c>
      <c r="J8735" t="s">
        <v>1889</v>
      </c>
      <c r="K8735" t="s">
        <v>62</v>
      </c>
      <c r="L8735" t="s">
        <v>142</v>
      </c>
      <c r="M8735" t="s">
        <v>1890</v>
      </c>
      <c r="N8735">
        <v>34.769999999999996</v>
      </c>
      <c r="O8735">
        <v>3</v>
      </c>
      <c r="P8735">
        <v>0</v>
      </c>
      <c r="Q8735">
        <v>11.474099999999996</v>
      </c>
    </row>
    <row r="8736" spans="1:17" x14ac:dyDescent="0.3">
      <c r="A8736" t="s">
        <v>166</v>
      </c>
      <c r="B8736" t="s">
        <v>526</v>
      </c>
      <c r="C8736" t="s">
        <v>527</v>
      </c>
      <c r="D8736" t="s">
        <v>20</v>
      </c>
      <c r="E8736" t="s">
        <v>21</v>
      </c>
      <c r="F8736" t="s">
        <v>112</v>
      </c>
      <c r="G8736" t="s">
        <v>36</v>
      </c>
      <c r="H8736">
        <v>94109</v>
      </c>
      <c r="I8736" t="s">
        <v>37</v>
      </c>
      <c r="J8736" t="s">
        <v>888</v>
      </c>
      <c r="K8736" t="s">
        <v>62</v>
      </c>
      <c r="L8736" t="s">
        <v>142</v>
      </c>
      <c r="M8736" t="s">
        <v>889</v>
      </c>
      <c r="N8736">
        <v>209.92999999999998</v>
      </c>
      <c r="O8736">
        <v>7</v>
      </c>
      <c r="P8736">
        <v>0</v>
      </c>
      <c r="Q8736">
        <v>92.369200000000021</v>
      </c>
    </row>
    <row r="8737" spans="1:17" x14ac:dyDescent="0.3">
      <c r="A8737" t="s">
        <v>166</v>
      </c>
      <c r="B8737" t="s">
        <v>1951</v>
      </c>
      <c r="C8737" t="s">
        <v>1952</v>
      </c>
      <c r="D8737" t="s">
        <v>20</v>
      </c>
      <c r="E8737" t="s">
        <v>21</v>
      </c>
      <c r="F8737" t="s">
        <v>235</v>
      </c>
      <c r="G8737" t="s">
        <v>236</v>
      </c>
      <c r="H8737">
        <v>10035</v>
      </c>
      <c r="I8737" t="s">
        <v>131</v>
      </c>
      <c r="J8737" t="s">
        <v>888</v>
      </c>
      <c r="K8737" t="s">
        <v>62</v>
      </c>
      <c r="L8737" t="s">
        <v>142</v>
      </c>
      <c r="M8737" t="s">
        <v>889</v>
      </c>
      <c r="N8737">
        <v>119.96</v>
      </c>
      <c r="O8737">
        <v>4</v>
      </c>
      <c r="P8737">
        <v>0</v>
      </c>
      <c r="Q8737">
        <v>52.78240000000001</v>
      </c>
    </row>
    <row r="8738" spans="1:17" x14ac:dyDescent="0.3">
      <c r="A8738" t="s">
        <v>42</v>
      </c>
      <c r="B8738" t="s">
        <v>1829</v>
      </c>
      <c r="C8738" t="s">
        <v>1830</v>
      </c>
      <c r="D8738" t="s">
        <v>90</v>
      </c>
      <c r="E8738" t="s">
        <v>21</v>
      </c>
      <c r="F8738" t="s">
        <v>77</v>
      </c>
      <c r="G8738" t="s">
        <v>2287</v>
      </c>
      <c r="H8738">
        <v>3301</v>
      </c>
      <c r="I8738" t="s">
        <v>131</v>
      </c>
      <c r="J8738" t="s">
        <v>888</v>
      </c>
      <c r="K8738" t="s">
        <v>62</v>
      </c>
      <c r="L8738" t="s">
        <v>142</v>
      </c>
      <c r="M8738" t="s">
        <v>889</v>
      </c>
      <c r="N8738">
        <v>29.99</v>
      </c>
      <c r="O8738">
        <v>1</v>
      </c>
      <c r="P8738">
        <v>0</v>
      </c>
      <c r="Q8738">
        <v>13.195600000000002</v>
      </c>
    </row>
    <row r="8739" spans="1:17" x14ac:dyDescent="0.3">
      <c r="A8739" t="s">
        <v>166</v>
      </c>
      <c r="B8739" t="s">
        <v>3817</v>
      </c>
      <c r="C8739" t="s">
        <v>3818</v>
      </c>
      <c r="D8739" t="s">
        <v>20</v>
      </c>
      <c r="E8739" t="s">
        <v>21</v>
      </c>
      <c r="F8739" t="s">
        <v>2727</v>
      </c>
      <c r="G8739" t="s">
        <v>1107</v>
      </c>
      <c r="H8739">
        <v>30076</v>
      </c>
      <c r="I8739" t="s">
        <v>24</v>
      </c>
      <c r="J8739" t="s">
        <v>888</v>
      </c>
      <c r="K8739" t="s">
        <v>62</v>
      </c>
      <c r="L8739" t="s">
        <v>142</v>
      </c>
      <c r="M8739" t="s">
        <v>889</v>
      </c>
      <c r="N8739">
        <v>149.94999999999999</v>
      </c>
      <c r="O8739">
        <v>5</v>
      </c>
      <c r="P8739">
        <v>0</v>
      </c>
      <c r="Q8739">
        <v>65.978000000000009</v>
      </c>
    </row>
    <row r="8740" spans="1:17" x14ac:dyDescent="0.3">
      <c r="A8740" t="s">
        <v>42</v>
      </c>
      <c r="B8740" t="s">
        <v>3486</v>
      </c>
      <c r="C8740" t="s">
        <v>3487</v>
      </c>
      <c r="D8740" t="s">
        <v>20</v>
      </c>
      <c r="E8740" t="s">
        <v>21</v>
      </c>
      <c r="F8740" t="s">
        <v>129</v>
      </c>
      <c r="G8740" t="s">
        <v>130</v>
      </c>
      <c r="H8740">
        <v>19120</v>
      </c>
      <c r="I8740" t="s">
        <v>131</v>
      </c>
      <c r="J8740" t="s">
        <v>888</v>
      </c>
      <c r="K8740" t="s">
        <v>62</v>
      </c>
      <c r="L8740" t="s">
        <v>142</v>
      </c>
      <c r="M8740" t="s">
        <v>889</v>
      </c>
      <c r="N8740">
        <v>95.968000000000004</v>
      </c>
      <c r="O8740">
        <v>4</v>
      </c>
      <c r="P8740">
        <v>0.2</v>
      </c>
      <c r="Q8740">
        <v>28.790400000000009</v>
      </c>
    </row>
    <row r="8741" spans="1:17" x14ac:dyDescent="0.3">
      <c r="A8741" t="s">
        <v>17</v>
      </c>
      <c r="B8741" t="s">
        <v>1351</v>
      </c>
      <c r="C8741" t="s">
        <v>1352</v>
      </c>
      <c r="D8741" t="s">
        <v>20</v>
      </c>
      <c r="E8741" t="s">
        <v>21</v>
      </c>
      <c r="F8741" t="s">
        <v>879</v>
      </c>
      <c r="G8741" t="s">
        <v>436</v>
      </c>
      <c r="H8741">
        <v>45231</v>
      </c>
      <c r="I8741" t="s">
        <v>131</v>
      </c>
      <c r="J8741" t="s">
        <v>888</v>
      </c>
      <c r="K8741" t="s">
        <v>62</v>
      </c>
      <c r="L8741" t="s">
        <v>142</v>
      </c>
      <c r="M8741" t="s">
        <v>889</v>
      </c>
      <c r="N8741">
        <v>119.96000000000001</v>
      </c>
      <c r="O8741">
        <v>5</v>
      </c>
      <c r="P8741">
        <v>0.2</v>
      </c>
      <c r="Q8741">
        <v>35.988000000000007</v>
      </c>
    </row>
    <row r="8742" spans="1:17" x14ac:dyDescent="0.3">
      <c r="A8742" t="s">
        <v>17</v>
      </c>
      <c r="B8742" t="s">
        <v>2857</v>
      </c>
      <c r="C8742" t="s">
        <v>2858</v>
      </c>
      <c r="D8742" t="s">
        <v>34</v>
      </c>
      <c r="E8742" t="s">
        <v>21</v>
      </c>
      <c r="F8742" t="s">
        <v>1709</v>
      </c>
      <c r="G8742" t="s">
        <v>92</v>
      </c>
      <c r="H8742">
        <v>78041</v>
      </c>
      <c r="I8742" t="s">
        <v>93</v>
      </c>
      <c r="J8742" t="s">
        <v>888</v>
      </c>
      <c r="K8742" t="s">
        <v>62</v>
      </c>
      <c r="L8742" t="s">
        <v>142</v>
      </c>
      <c r="M8742" t="s">
        <v>889</v>
      </c>
      <c r="N8742">
        <v>47.984000000000002</v>
      </c>
      <c r="O8742">
        <v>2</v>
      </c>
      <c r="P8742">
        <v>0.2</v>
      </c>
      <c r="Q8742">
        <v>14.395200000000004</v>
      </c>
    </row>
    <row r="8743" spans="1:17" x14ac:dyDescent="0.3">
      <c r="A8743" t="s">
        <v>166</v>
      </c>
      <c r="B8743" t="s">
        <v>3784</v>
      </c>
      <c r="C8743" t="s">
        <v>3785</v>
      </c>
      <c r="D8743" t="s">
        <v>20</v>
      </c>
      <c r="E8743" t="s">
        <v>21</v>
      </c>
      <c r="F8743" t="s">
        <v>129</v>
      </c>
      <c r="G8743" t="s">
        <v>130</v>
      </c>
      <c r="H8743">
        <v>19143</v>
      </c>
      <c r="I8743" t="s">
        <v>131</v>
      </c>
      <c r="J8743" t="s">
        <v>888</v>
      </c>
      <c r="K8743" t="s">
        <v>62</v>
      </c>
      <c r="L8743" t="s">
        <v>142</v>
      </c>
      <c r="M8743" t="s">
        <v>889</v>
      </c>
      <c r="N8743">
        <v>47.984000000000002</v>
      </c>
      <c r="O8743">
        <v>2</v>
      </c>
      <c r="P8743">
        <v>0.2</v>
      </c>
      <c r="Q8743">
        <v>14.395200000000004</v>
      </c>
    </row>
    <row r="8744" spans="1:17" x14ac:dyDescent="0.3">
      <c r="A8744" t="s">
        <v>1122</v>
      </c>
      <c r="B8744" t="s">
        <v>631</v>
      </c>
      <c r="C8744" t="s">
        <v>632</v>
      </c>
      <c r="D8744" t="s">
        <v>90</v>
      </c>
      <c r="E8744" t="s">
        <v>21</v>
      </c>
      <c r="F8744" t="s">
        <v>84</v>
      </c>
      <c r="G8744" t="s">
        <v>85</v>
      </c>
      <c r="H8744">
        <v>98105</v>
      </c>
      <c r="I8744" t="s">
        <v>37</v>
      </c>
      <c r="J8744" t="s">
        <v>888</v>
      </c>
      <c r="K8744" t="s">
        <v>62</v>
      </c>
      <c r="L8744" t="s">
        <v>142</v>
      </c>
      <c r="M8744" t="s">
        <v>889</v>
      </c>
      <c r="N8744">
        <v>59.98</v>
      </c>
      <c r="O8744">
        <v>2</v>
      </c>
      <c r="P8744">
        <v>0</v>
      </c>
      <c r="Q8744">
        <v>26.391200000000005</v>
      </c>
    </row>
    <row r="8745" spans="1:17" x14ac:dyDescent="0.3">
      <c r="A8745" t="s">
        <v>17</v>
      </c>
      <c r="B8745" t="s">
        <v>2865</v>
      </c>
      <c r="C8745" t="s">
        <v>2866</v>
      </c>
      <c r="D8745" t="s">
        <v>90</v>
      </c>
      <c r="E8745" t="s">
        <v>21</v>
      </c>
      <c r="F8745" t="s">
        <v>1320</v>
      </c>
      <c r="G8745" t="s">
        <v>78</v>
      </c>
      <c r="H8745">
        <v>28540</v>
      </c>
      <c r="I8745" t="s">
        <v>24</v>
      </c>
      <c r="J8745" t="s">
        <v>888</v>
      </c>
      <c r="K8745" t="s">
        <v>62</v>
      </c>
      <c r="L8745" t="s">
        <v>142</v>
      </c>
      <c r="M8745" t="s">
        <v>889</v>
      </c>
      <c r="N8745">
        <v>167.94400000000002</v>
      </c>
      <c r="O8745">
        <v>7</v>
      </c>
      <c r="P8745">
        <v>0.2</v>
      </c>
      <c r="Q8745">
        <v>50.383200000000016</v>
      </c>
    </row>
    <row r="8746" spans="1:17" x14ac:dyDescent="0.3">
      <c r="A8746" t="s">
        <v>166</v>
      </c>
      <c r="B8746" t="s">
        <v>3922</v>
      </c>
      <c r="C8746" t="s">
        <v>3923</v>
      </c>
      <c r="D8746" t="s">
        <v>20</v>
      </c>
      <c r="E8746" t="s">
        <v>21</v>
      </c>
      <c r="F8746" t="s">
        <v>1141</v>
      </c>
      <c r="G8746" t="s">
        <v>275</v>
      </c>
      <c r="H8746">
        <v>85705</v>
      </c>
      <c r="I8746" t="s">
        <v>37</v>
      </c>
      <c r="J8746" t="s">
        <v>888</v>
      </c>
      <c r="K8746" t="s">
        <v>62</v>
      </c>
      <c r="L8746" t="s">
        <v>142</v>
      </c>
      <c r="M8746" t="s">
        <v>889</v>
      </c>
      <c r="N8746">
        <v>71.975999999999999</v>
      </c>
      <c r="O8746">
        <v>3</v>
      </c>
      <c r="P8746">
        <v>0.2</v>
      </c>
      <c r="Q8746">
        <v>21.592800000000011</v>
      </c>
    </row>
    <row r="8747" spans="1:17" x14ac:dyDescent="0.3">
      <c r="A8747" t="s">
        <v>42</v>
      </c>
      <c r="B8747" t="s">
        <v>321</v>
      </c>
      <c r="C8747" t="s">
        <v>322</v>
      </c>
      <c r="D8747" t="s">
        <v>20</v>
      </c>
      <c r="E8747" t="s">
        <v>21</v>
      </c>
      <c r="F8747" t="s">
        <v>336</v>
      </c>
      <c r="G8747" t="s">
        <v>2316</v>
      </c>
      <c r="H8747">
        <v>21044</v>
      </c>
      <c r="I8747" t="s">
        <v>131</v>
      </c>
      <c r="J8747" t="s">
        <v>888</v>
      </c>
      <c r="K8747" t="s">
        <v>62</v>
      </c>
      <c r="L8747" t="s">
        <v>142</v>
      </c>
      <c r="M8747" t="s">
        <v>889</v>
      </c>
      <c r="N8747">
        <v>59.98</v>
      </c>
      <c r="O8747">
        <v>2</v>
      </c>
      <c r="P8747">
        <v>0</v>
      </c>
      <c r="Q8747">
        <v>26.391200000000005</v>
      </c>
    </row>
    <row r="8748" spans="1:17" x14ac:dyDescent="0.3">
      <c r="A8748" t="s">
        <v>166</v>
      </c>
      <c r="B8748" t="s">
        <v>4346</v>
      </c>
      <c r="C8748" t="s">
        <v>4347</v>
      </c>
      <c r="D8748" t="s">
        <v>20</v>
      </c>
      <c r="E8748" t="s">
        <v>21</v>
      </c>
      <c r="F8748" t="s">
        <v>1078</v>
      </c>
      <c r="G8748" t="s">
        <v>92</v>
      </c>
      <c r="H8748">
        <v>78745</v>
      </c>
      <c r="I8748" t="s">
        <v>93</v>
      </c>
      <c r="J8748" t="s">
        <v>888</v>
      </c>
      <c r="K8748" t="s">
        <v>62</v>
      </c>
      <c r="L8748" t="s">
        <v>142</v>
      </c>
      <c r="M8748" t="s">
        <v>889</v>
      </c>
      <c r="N8748">
        <v>47.984000000000002</v>
      </c>
      <c r="O8748">
        <v>2</v>
      </c>
      <c r="P8748">
        <v>0.2</v>
      </c>
      <c r="Q8748">
        <v>14.395200000000004</v>
      </c>
    </row>
    <row r="8749" spans="1:17" x14ac:dyDescent="0.3">
      <c r="A8749" t="s">
        <v>42</v>
      </c>
      <c r="B8749" t="s">
        <v>2338</v>
      </c>
      <c r="C8749" t="s">
        <v>2339</v>
      </c>
      <c r="D8749" t="s">
        <v>34</v>
      </c>
      <c r="E8749" t="s">
        <v>21</v>
      </c>
      <c r="F8749" t="s">
        <v>112</v>
      </c>
      <c r="G8749" t="s">
        <v>36</v>
      </c>
      <c r="H8749">
        <v>94110</v>
      </c>
      <c r="I8749" t="s">
        <v>37</v>
      </c>
      <c r="J8749" t="s">
        <v>888</v>
      </c>
      <c r="K8749" t="s">
        <v>62</v>
      </c>
      <c r="L8749" t="s">
        <v>142</v>
      </c>
      <c r="M8749" t="s">
        <v>889</v>
      </c>
      <c r="N8749">
        <v>89.97</v>
      </c>
      <c r="O8749">
        <v>3</v>
      </c>
      <c r="P8749">
        <v>0</v>
      </c>
      <c r="Q8749">
        <v>39.586800000000011</v>
      </c>
    </row>
    <row r="8750" spans="1:17" x14ac:dyDescent="0.3">
      <c r="A8750" t="s">
        <v>42</v>
      </c>
      <c r="B8750" t="s">
        <v>3667</v>
      </c>
      <c r="C8750" t="s">
        <v>3668</v>
      </c>
      <c r="D8750" t="s">
        <v>20</v>
      </c>
      <c r="E8750" t="s">
        <v>21</v>
      </c>
      <c r="F8750" t="s">
        <v>235</v>
      </c>
      <c r="G8750" t="s">
        <v>236</v>
      </c>
      <c r="H8750">
        <v>10024</v>
      </c>
      <c r="I8750" t="s">
        <v>131</v>
      </c>
      <c r="J8750" t="s">
        <v>888</v>
      </c>
      <c r="K8750" t="s">
        <v>62</v>
      </c>
      <c r="L8750" t="s">
        <v>142</v>
      </c>
      <c r="M8750" t="s">
        <v>889</v>
      </c>
      <c r="N8750">
        <v>89.97</v>
      </c>
      <c r="O8750">
        <v>3</v>
      </c>
      <c r="P8750">
        <v>0</v>
      </c>
      <c r="Q8750">
        <v>39.586800000000011</v>
      </c>
    </row>
    <row r="8751" spans="1:17" x14ac:dyDescent="0.3">
      <c r="A8751" t="s">
        <v>17</v>
      </c>
      <c r="B8751" t="s">
        <v>577</v>
      </c>
      <c r="C8751" t="s">
        <v>578</v>
      </c>
      <c r="D8751" t="s">
        <v>20</v>
      </c>
      <c r="E8751" t="s">
        <v>21</v>
      </c>
      <c r="F8751" t="s">
        <v>129</v>
      </c>
      <c r="G8751" t="s">
        <v>130</v>
      </c>
      <c r="H8751">
        <v>19134</v>
      </c>
      <c r="I8751" t="s">
        <v>131</v>
      </c>
      <c r="J8751" t="s">
        <v>579</v>
      </c>
      <c r="K8751" t="s">
        <v>62</v>
      </c>
      <c r="L8751" t="s">
        <v>142</v>
      </c>
      <c r="M8751" t="s">
        <v>580</v>
      </c>
      <c r="N8751">
        <v>54.384000000000007</v>
      </c>
      <c r="O8751">
        <v>2</v>
      </c>
      <c r="P8751">
        <v>0.2</v>
      </c>
      <c r="Q8751">
        <v>1.359599999999995</v>
      </c>
    </row>
    <row r="8752" spans="1:17" x14ac:dyDescent="0.3">
      <c r="A8752" t="s">
        <v>166</v>
      </c>
      <c r="B8752" t="s">
        <v>2009</v>
      </c>
      <c r="C8752" t="s">
        <v>2010</v>
      </c>
      <c r="D8752" t="s">
        <v>90</v>
      </c>
      <c r="E8752" t="s">
        <v>21</v>
      </c>
      <c r="F8752" t="s">
        <v>399</v>
      </c>
      <c r="G8752" t="s">
        <v>400</v>
      </c>
      <c r="H8752">
        <v>80013</v>
      </c>
      <c r="I8752" t="s">
        <v>37</v>
      </c>
      <c r="J8752" t="s">
        <v>579</v>
      </c>
      <c r="K8752" t="s">
        <v>62</v>
      </c>
      <c r="L8752" t="s">
        <v>142</v>
      </c>
      <c r="M8752" t="s">
        <v>580</v>
      </c>
      <c r="N8752">
        <v>54.384000000000007</v>
      </c>
      <c r="O8752">
        <v>2</v>
      </c>
      <c r="P8752">
        <v>0.2</v>
      </c>
      <c r="Q8752">
        <v>1.359599999999995</v>
      </c>
    </row>
    <row r="8753" spans="1:17" x14ac:dyDescent="0.3">
      <c r="A8753" t="s">
        <v>42</v>
      </c>
      <c r="B8753" t="s">
        <v>2691</v>
      </c>
      <c r="C8753" t="s">
        <v>2692</v>
      </c>
      <c r="D8753" t="s">
        <v>90</v>
      </c>
      <c r="E8753" t="s">
        <v>21</v>
      </c>
      <c r="F8753" t="s">
        <v>5348</v>
      </c>
      <c r="G8753" t="s">
        <v>4133</v>
      </c>
      <c r="H8753">
        <v>4240</v>
      </c>
      <c r="I8753" t="s">
        <v>131</v>
      </c>
      <c r="J8753" t="s">
        <v>579</v>
      </c>
      <c r="K8753" t="s">
        <v>62</v>
      </c>
      <c r="L8753" t="s">
        <v>142</v>
      </c>
      <c r="M8753" t="s">
        <v>580</v>
      </c>
      <c r="N8753">
        <v>67.98</v>
      </c>
      <c r="O8753">
        <v>2</v>
      </c>
      <c r="P8753">
        <v>0</v>
      </c>
      <c r="Q8753">
        <v>14.955599999999997</v>
      </c>
    </row>
    <row r="8754" spans="1:17" x14ac:dyDescent="0.3">
      <c r="A8754" t="s">
        <v>42</v>
      </c>
      <c r="B8754" t="s">
        <v>5269</v>
      </c>
      <c r="C8754" t="s">
        <v>5270</v>
      </c>
      <c r="D8754" t="s">
        <v>20</v>
      </c>
      <c r="E8754" t="s">
        <v>21</v>
      </c>
      <c r="F8754" t="s">
        <v>269</v>
      </c>
      <c r="G8754" t="s">
        <v>187</v>
      </c>
      <c r="H8754">
        <v>60610</v>
      </c>
      <c r="I8754" t="s">
        <v>93</v>
      </c>
      <c r="J8754" t="s">
        <v>579</v>
      </c>
      <c r="K8754" t="s">
        <v>62</v>
      </c>
      <c r="L8754" t="s">
        <v>142</v>
      </c>
      <c r="M8754" t="s">
        <v>580</v>
      </c>
      <c r="N8754">
        <v>81.576000000000008</v>
      </c>
      <c r="O8754">
        <v>3</v>
      </c>
      <c r="P8754">
        <v>0.2</v>
      </c>
      <c r="Q8754">
        <v>2.0393999999999934</v>
      </c>
    </row>
    <row r="8755" spans="1:17" x14ac:dyDescent="0.3">
      <c r="A8755" t="s">
        <v>42</v>
      </c>
      <c r="B8755" t="s">
        <v>577</v>
      </c>
      <c r="C8755" t="s">
        <v>578</v>
      </c>
      <c r="D8755" t="s">
        <v>20</v>
      </c>
      <c r="E8755" t="s">
        <v>21</v>
      </c>
      <c r="F8755" t="s">
        <v>1150</v>
      </c>
      <c r="G8755" t="s">
        <v>187</v>
      </c>
      <c r="H8755">
        <v>62301</v>
      </c>
      <c r="I8755" t="s">
        <v>93</v>
      </c>
      <c r="J8755" t="s">
        <v>579</v>
      </c>
      <c r="K8755" t="s">
        <v>62</v>
      </c>
      <c r="L8755" t="s">
        <v>142</v>
      </c>
      <c r="M8755" t="s">
        <v>580</v>
      </c>
      <c r="N8755">
        <v>108.76800000000001</v>
      </c>
      <c r="O8755">
        <v>4</v>
      </c>
      <c r="P8755">
        <v>0.2</v>
      </c>
      <c r="Q8755">
        <v>2.7191999999999901</v>
      </c>
    </row>
    <row r="8756" spans="1:17" x14ac:dyDescent="0.3">
      <c r="A8756" t="s">
        <v>166</v>
      </c>
      <c r="B8756" t="s">
        <v>559</v>
      </c>
      <c r="C8756" t="s">
        <v>560</v>
      </c>
      <c r="D8756" t="s">
        <v>90</v>
      </c>
      <c r="E8756" t="s">
        <v>21</v>
      </c>
      <c r="F8756" t="s">
        <v>112</v>
      </c>
      <c r="G8756" t="s">
        <v>36</v>
      </c>
      <c r="H8756">
        <v>94110</v>
      </c>
      <c r="I8756" t="s">
        <v>37</v>
      </c>
      <c r="J8756" t="s">
        <v>4574</v>
      </c>
      <c r="K8756" t="s">
        <v>62</v>
      </c>
      <c r="L8756" t="s">
        <v>142</v>
      </c>
      <c r="M8756" t="s">
        <v>4575</v>
      </c>
      <c r="N8756">
        <v>0.99</v>
      </c>
      <c r="O8756">
        <v>1</v>
      </c>
      <c r="P8756">
        <v>0</v>
      </c>
      <c r="Q8756">
        <v>0.4356000000000001</v>
      </c>
    </row>
    <row r="8757" spans="1:17" x14ac:dyDescent="0.3">
      <c r="A8757" t="s">
        <v>42</v>
      </c>
      <c r="B8757" t="s">
        <v>739</v>
      </c>
      <c r="C8757" t="s">
        <v>740</v>
      </c>
      <c r="D8757" t="s">
        <v>34</v>
      </c>
      <c r="E8757" t="s">
        <v>21</v>
      </c>
      <c r="F8757" t="s">
        <v>4190</v>
      </c>
      <c r="G8757" t="s">
        <v>4191</v>
      </c>
      <c r="H8757">
        <v>57103</v>
      </c>
      <c r="I8757" t="s">
        <v>93</v>
      </c>
      <c r="J8757" t="s">
        <v>4574</v>
      </c>
      <c r="K8757" t="s">
        <v>62</v>
      </c>
      <c r="L8757" t="s">
        <v>142</v>
      </c>
      <c r="M8757" t="s">
        <v>4575</v>
      </c>
      <c r="N8757">
        <v>2.9699999999999998</v>
      </c>
      <c r="O8757">
        <v>3</v>
      </c>
      <c r="P8757">
        <v>0</v>
      </c>
      <c r="Q8757">
        <v>1.3068000000000004</v>
      </c>
    </row>
    <row r="8758" spans="1:17" x14ac:dyDescent="0.3">
      <c r="A8758" t="s">
        <v>17</v>
      </c>
      <c r="B8758" t="s">
        <v>4440</v>
      </c>
      <c r="C8758" t="s">
        <v>4441</v>
      </c>
      <c r="D8758" t="s">
        <v>34</v>
      </c>
      <c r="E8758" t="s">
        <v>21</v>
      </c>
      <c r="F8758" t="s">
        <v>4873</v>
      </c>
      <c r="G8758" t="s">
        <v>36</v>
      </c>
      <c r="H8758">
        <v>93277</v>
      </c>
      <c r="I8758" t="s">
        <v>37</v>
      </c>
      <c r="J8758" t="s">
        <v>4574</v>
      </c>
      <c r="K8758" t="s">
        <v>62</v>
      </c>
      <c r="L8758" t="s">
        <v>142</v>
      </c>
      <c r="M8758" t="s">
        <v>4575</v>
      </c>
      <c r="N8758">
        <v>7.92</v>
      </c>
      <c r="O8758">
        <v>8</v>
      </c>
      <c r="P8758">
        <v>0</v>
      </c>
      <c r="Q8758">
        <v>3.4848000000000008</v>
      </c>
    </row>
    <row r="8759" spans="1:17" x14ac:dyDescent="0.3">
      <c r="A8759" t="s">
        <v>42</v>
      </c>
      <c r="B8759" t="s">
        <v>1214</v>
      </c>
      <c r="C8759" t="s">
        <v>1215</v>
      </c>
      <c r="D8759" t="s">
        <v>34</v>
      </c>
      <c r="E8759" t="s">
        <v>21</v>
      </c>
      <c r="F8759" t="s">
        <v>3989</v>
      </c>
      <c r="G8759" t="s">
        <v>92</v>
      </c>
      <c r="H8759">
        <v>75150</v>
      </c>
      <c r="I8759" t="s">
        <v>93</v>
      </c>
      <c r="J8759" t="s">
        <v>4574</v>
      </c>
      <c r="K8759" t="s">
        <v>62</v>
      </c>
      <c r="L8759" t="s">
        <v>142</v>
      </c>
      <c r="M8759" t="s">
        <v>4575</v>
      </c>
      <c r="N8759">
        <v>5.5440000000000005</v>
      </c>
      <c r="O8759">
        <v>7</v>
      </c>
      <c r="P8759">
        <v>0.2</v>
      </c>
      <c r="Q8759">
        <v>1.6632000000000007</v>
      </c>
    </row>
    <row r="8760" spans="1:17" x14ac:dyDescent="0.3">
      <c r="A8760" t="s">
        <v>42</v>
      </c>
      <c r="B8760" t="s">
        <v>2942</v>
      </c>
      <c r="C8760" t="s">
        <v>2943</v>
      </c>
      <c r="D8760" t="s">
        <v>20</v>
      </c>
      <c r="E8760" t="s">
        <v>21</v>
      </c>
      <c r="F8760" t="s">
        <v>295</v>
      </c>
      <c r="G8760" t="s">
        <v>296</v>
      </c>
      <c r="H8760">
        <v>38109</v>
      </c>
      <c r="I8760" t="s">
        <v>24</v>
      </c>
      <c r="J8760" t="s">
        <v>4574</v>
      </c>
      <c r="K8760" t="s">
        <v>62</v>
      </c>
      <c r="L8760" t="s">
        <v>142</v>
      </c>
      <c r="M8760" t="s">
        <v>4575</v>
      </c>
      <c r="N8760">
        <v>1.5840000000000001</v>
      </c>
      <c r="O8760">
        <v>2</v>
      </c>
      <c r="P8760">
        <v>0.2</v>
      </c>
      <c r="Q8760">
        <v>0.47520000000000018</v>
      </c>
    </row>
    <row r="8761" spans="1:17" x14ac:dyDescent="0.3">
      <c r="A8761" t="s">
        <v>42</v>
      </c>
      <c r="B8761" t="s">
        <v>332</v>
      </c>
      <c r="C8761" t="s">
        <v>333</v>
      </c>
      <c r="D8761" t="s">
        <v>90</v>
      </c>
      <c r="E8761" t="s">
        <v>21</v>
      </c>
      <c r="F8761" t="s">
        <v>786</v>
      </c>
      <c r="G8761" t="s">
        <v>46</v>
      </c>
      <c r="H8761">
        <v>33614</v>
      </c>
      <c r="I8761" t="s">
        <v>24</v>
      </c>
      <c r="J8761" t="s">
        <v>793</v>
      </c>
      <c r="K8761" t="s">
        <v>62</v>
      </c>
      <c r="L8761" t="s">
        <v>142</v>
      </c>
      <c r="M8761" t="s">
        <v>794</v>
      </c>
      <c r="N8761">
        <v>617.97600000000011</v>
      </c>
      <c r="O8761">
        <v>3</v>
      </c>
      <c r="P8761">
        <v>0.2</v>
      </c>
      <c r="Q8761">
        <v>-7.724700000000098</v>
      </c>
    </row>
    <row r="8762" spans="1:17" x14ac:dyDescent="0.3">
      <c r="A8762" t="s">
        <v>42</v>
      </c>
      <c r="B8762" t="s">
        <v>827</v>
      </c>
      <c r="C8762" t="s">
        <v>828</v>
      </c>
      <c r="D8762" t="s">
        <v>20</v>
      </c>
      <c r="E8762" t="s">
        <v>21</v>
      </c>
      <c r="F8762" t="s">
        <v>829</v>
      </c>
      <c r="G8762" t="s">
        <v>36</v>
      </c>
      <c r="H8762">
        <v>92037</v>
      </c>
      <c r="I8762" t="s">
        <v>37</v>
      </c>
      <c r="J8762" t="s">
        <v>793</v>
      </c>
      <c r="K8762" t="s">
        <v>62</v>
      </c>
      <c r="L8762" t="s">
        <v>142</v>
      </c>
      <c r="M8762" t="s">
        <v>794</v>
      </c>
      <c r="N8762">
        <v>3347.37</v>
      </c>
      <c r="O8762">
        <v>13</v>
      </c>
      <c r="P8762">
        <v>0</v>
      </c>
      <c r="Q8762">
        <v>636.0002999999997</v>
      </c>
    </row>
    <row r="8763" spans="1:17" x14ac:dyDescent="0.3">
      <c r="A8763" t="s">
        <v>166</v>
      </c>
      <c r="B8763" t="s">
        <v>823</v>
      </c>
      <c r="C8763" t="s">
        <v>824</v>
      </c>
      <c r="D8763" t="s">
        <v>20</v>
      </c>
      <c r="E8763" t="s">
        <v>21</v>
      </c>
      <c r="F8763" t="s">
        <v>35</v>
      </c>
      <c r="G8763" t="s">
        <v>36</v>
      </c>
      <c r="H8763">
        <v>90032</v>
      </c>
      <c r="I8763" t="s">
        <v>37</v>
      </c>
      <c r="J8763" t="s">
        <v>793</v>
      </c>
      <c r="K8763" t="s">
        <v>62</v>
      </c>
      <c r="L8763" t="s">
        <v>142</v>
      </c>
      <c r="M8763" t="s">
        <v>1543</v>
      </c>
      <c r="N8763">
        <v>66.260000000000005</v>
      </c>
      <c r="O8763">
        <v>2</v>
      </c>
      <c r="P8763">
        <v>0</v>
      </c>
      <c r="Q8763">
        <v>27.166600000000003</v>
      </c>
    </row>
    <row r="8764" spans="1:17" x14ac:dyDescent="0.3">
      <c r="A8764" t="s">
        <v>42</v>
      </c>
      <c r="B8764" t="s">
        <v>1823</v>
      </c>
      <c r="C8764" t="s">
        <v>1824</v>
      </c>
      <c r="D8764" t="s">
        <v>20</v>
      </c>
      <c r="E8764" t="s">
        <v>21</v>
      </c>
      <c r="F8764" t="s">
        <v>1825</v>
      </c>
      <c r="G8764" t="s">
        <v>210</v>
      </c>
      <c r="H8764">
        <v>48307</v>
      </c>
      <c r="I8764" t="s">
        <v>93</v>
      </c>
      <c r="J8764" t="s">
        <v>793</v>
      </c>
      <c r="K8764" t="s">
        <v>62</v>
      </c>
      <c r="L8764" t="s">
        <v>142</v>
      </c>
      <c r="M8764" t="s">
        <v>1543</v>
      </c>
      <c r="N8764">
        <v>132.52000000000001</v>
      </c>
      <c r="O8764">
        <v>4</v>
      </c>
      <c r="P8764">
        <v>0</v>
      </c>
      <c r="Q8764">
        <v>54.333200000000005</v>
      </c>
    </row>
    <row r="8765" spans="1:17" x14ac:dyDescent="0.3">
      <c r="A8765" t="s">
        <v>166</v>
      </c>
      <c r="B8765" t="s">
        <v>1878</v>
      </c>
      <c r="C8765" t="s">
        <v>1879</v>
      </c>
      <c r="D8765" t="s">
        <v>20</v>
      </c>
      <c r="E8765" t="s">
        <v>21</v>
      </c>
      <c r="F8765" t="s">
        <v>435</v>
      </c>
      <c r="G8765" t="s">
        <v>224</v>
      </c>
      <c r="H8765">
        <v>47201</v>
      </c>
      <c r="I8765" t="s">
        <v>93</v>
      </c>
      <c r="J8765" t="s">
        <v>793</v>
      </c>
      <c r="K8765" t="s">
        <v>62</v>
      </c>
      <c r="L8765" t="s">
        <v>142</v>
      </c>
      <c r="M8765" t="s">
        <v>1543</v>
      </c>
      <c r="N8765">
        <v>99.390000000000015</v>
      </c>
      <c r="O8765">
        <v>3</v>
      </c>
      <c r="P8765">
        <v>0</v>
      </c>
      <c r="Q8765">
        <v>40.749900000000004</v>
      </c>
    </row>
    <row r="8766" spans="1:17" x14ac:dyDescent="0.3">
      <c r="A8766" t="s">
        <v>166</v>
      </c>
      <c r="B8766" t="s">
        <v>3514</v>
      </c>
      <c r="C8766" t="s">
        <v>3515</v>
      </c>
      <c r="D8766" t="s">
        <v>20</v>
      </c>
      <c r="E8766" t="s">
        <v>21</v>
      </c>
      <c r="F8766" t="s">
        <v>84</v>
      </c>
      <c r="G8766" t="s">
        <v>85</v>
      </c>
      <c r="H8766">
        <v>98105</v>
      </c>
      <c r="I8766" t="s">
        <v>37</v>
      </c>
      <c r="J8766" t="s">
        <v>793</v>
      </c>
      <c r="K8766" t="s">
        <v>62</v>
      </c>
      <c r="L8766" t="s">
        <v>142</v>
      </c>
      <c r="M8766" t="s">
        <v>1543</v>
      </c>
      <c r="N8766">
        <v>132.52000000000001</v>
      </c>
      <c r="O8766">
        <v>4</v>
      </c>
      <c r="P8766">
        <v>0</v>
      </c>
      <c r="Q8766">
        <v>54.333200000000005</v>
      </c>
    </row>
    <row r="8767" spans="1:17" x14ac:dyDescent="0.3">
      <c r="A8767" t="s">
        <v>42</v>
      </c>
      <c r="B8767" t="s">
        <v>313</v>
      </c>
      <c r="C8767" t="s">
        <v>314</v>
      </c>
      <c r="D8767" t="s">
        <v>34</v>
      </c>
      <c r="E8767" t="s">
        <v>21</v>
      </c>
      <c r="F8767" t="s">
        <v>35</v>
      </c>
      <c r="G8767" t="s">
        <v>36</v>
      </c>
      <c r="H8767">
        <v>90008</v>
      </c>
      <c r="I8767" t="s">
        <v>37</v>
      </c>
      <c r="J8767" t="s">
        <v>793</v>
      </c>
      <c r="K8767" t="s">
        <v>62</v>
      </c>
      <c r="L8767" t="s">
        <v>142</v>
      </c>
      <c r="M8767" t="s">
        <v>1543</v>
      </c>
      <c r="N8767">
        <v>99.390000000000015</v>
      </c>
      <c r="O8767">
        <v>3</v>
      </c>
      <c r="P8767">
        <v>0</v>
      </c>
      <c r="Q8767">
        <v>40.749900000000004</v>
      </c>
    </row>
    <row r="8768" spans="1:17" x14ac:dyDescent="0.3">
      <c r="A8768" t="s">
        <v>1122</v>
      </c>
      <c r="B8768" t="s">
        <v>4492</v>
      </c>
      <c r="C8768" t="s">
        <v>4493</v>
      </c>
      <c r="D8768" t="s">
        <v>20</v>
      </c>
      <c r="E8768" t="s">
        <v>21</v>
      </c>
      <c r="F8768" t="s">
        <v>1399</v>
      </c>
      <c r="G8768" t="s">
        <v>92</v>
      </c>
      <c r="H8768">
        <v>79109</v>
      </c>
      <c r="I8768" t="s">
        <v>93</v>
      </c>
      <c r="J8768" t="s">
        <v>793</v>
      </c>
      <c r="K8768" t="s">
        <v>62</v>
      </c>
      <c r="L8768" t="s">
        <v>142</v>
      </c>
      <c r="M8768" t="s">
        <v>1543</v>
      </c>
      <c r="N8768">
        <v>79.512000000000015</v>
      </c>
      <c r="O8768">
        <v>3</v>
      </c>
      <c r="P8768">
        <v>0.2</v>
      </c>
      <c r="Q8768">
        <v>20.8719</v>
      </c>
    </row>
    <row r="8769" spans="1:17" x14ac:dyDescent="0.3">
      <c r="A8769" t="s">
        <v>1122</v>
      </c>
      <c r="B8769" t="s">
        <v>3491</v>
      </c>
      <c r="C8769" t="s">
        <v>3492</v>
      </c>
      <c r="D8769" t="s">
        <v>20</v>
      </c>
      <c r="E8769" t="s">
        <v>21</v>
      </c>
      <c r="F8769" t="s">
        <v>1370</v>
      </c>
      <c r="G8769" t="s">
        <v>568</v>
      </c>
      <c r="H8769">
        <v>73071</v>
      </c>
      <c r="I8769" t="s">
        <v>93</v>
      </c>
      <c r="J8769" t="s">
        <v>793</v>
      </c>
      <c r="K8769" t="s">
        <v>62</v>
      </c>
      <c r="L8769" t="s">
        <v>142</v>
      </c>
      <c r="M8769" t="s">
        <v>794</v>
      </c>
      <c r="N8769">
        <v>1287.45</v>
      </c>
      <c r="O8769">
        <v>5</v>
      </c>
      <c r="P8769">
        <v>0</v>
      </c>
      <c r="Q8769">
        <v>244.61549999999988</v>
      </c>
    </row>
    <row r="8770" spans="1:17" x14ac:dyDescent="0.3">
      <c r="A8770" t="s">
        <v>166</v>
      </c>
      <c r="B8770" t="s">
        <v>5464</v>
      </c>
      <c r="C8770" t="s">
        <v>5465</v>
      </c>
      <c r="D8770" t="s">
        <v>20</v>
      </c>
      <c r="E8770" t="s">
        <v>21</v>
      </c>
      <c r="F8770" t="s">
        <v>35</v>
      </c>
      <c r="G8770" t="s">
        <v>36</v>
      </c>
      <c r="H8770">
        <v>90008</v>
      </c>
      <c r="I8770" t="s">
        <v>37</v>
      </c>
      <c r="J8770" t="s">
        <v>793</v>
      </c>
      <c r="K8770" t="s">
        <v>62</v>
      </c>
      <c r="L8770" t="s">
        <v>142</v>
      </c>
      <c r="M8770" t="s">
        <v>794</v>
      </c>
      <c r="N8770">
        <v>772.47</v>
      </c>
      <c r="O8770">
        <v>3</v>
      </c>
      <c r="P8770">
        <v>0</v>
      </c>
      <c r="Q8770">
        <v>146.76929999999993</v>
      </c>
    </row>
    <row r="8771" spans="1:17" x14ac:dyDescent="0.3">
      <c r="A8771" t="s">
        <v>42</v>
      </c>
      <c r="B8771" t="s">
        <v>1425</v>
      </c>
      <c r="C8771" t="s">
        <v>1426</v>
      </c>
      <c r="D8771" t="s">
        <v>20</v>
      </c>
      <c r="E8771" t="s">
        <v>21</v>
      </c>
      <c r="F8771" t="s">
        <v>829</v>
      </c>
      <c r="G8771" t="s">
        <v>36</v>
      </c>
      <c r="H8771">
        <v>92037</v>
      </c>
      <c r="I8771" t="s">
        <v>37</v>
      </c>
      <c r="J8771" t="s">
        <v>793</v>
      </c>
      <c r="K8771" t="s">
        <v>62</v>
      </c>
      <c r="L8771" t="s">
        <v>142</v>
      </c>
      <c r="M8771" t="s">
        <v>794</v>
      </c>
      <c r="N8771">
        <v>772.47</v>
      </c>
      <c r="O8771">
        <v>3</v>
      </c>
      <c r="P8771">
        <v>0</v>
      </c>
      <c r="Q8771">
        <v>146.76929999999993</v>
      </c>
    </row>
    <row r="8772" spans="1:17" x14ac:dyDescent="0.3">
      <c r="A8772" t="s">
        <v>42</v>
      </c>
      <c r="B8772" t="s">
        <v>4999</v>
      </c>
      <c r="C8772" t="s">
        <v>5000</v>
      </c>
      <c r="D8772" t="s">
        <v>34</v>
      </c>
      <c r="E8772" t="s">
        <v>21</v>
      </c>
      <c r="F8772" t="s">
        <v>163</v>
      </c>
      <c r="G8772" t="s">
        <v>92</v>
      </c>
      <c r="H8772">
        <v>77036</v>
      </c>
      <c r="I8772" t="s">
        <v>93</v>
      </c>
      <c r="J8772" t="s">
        <v>793</v>
      </c>
      <c r="K8772" t="s">
        <v>62</v>
      </c>
      <c r="L8772" t="s">
        <v>142</v>
      </c>
      <c r="M8772" t="s">
        <v>1543</v>
      </c>
      <c r="N8772">
        <v>79.512000000000015</v>
      </c>
      <c r="O8772">
        <v>3</v>
      </c>
      <c r="P8772">
        <v>0.2</v>
      </c>
      <c r="Q8772">
        <v>20.8719</v>
      </c>
    </row>
    <row r="8773" spans="1:17" x14ac:dyDescent="0.3">
      <c r="A8773" t="s">
        <v>42</v>
      </c>
      <c r="B8773" t="s">
        <v>5387</v>
      </c>
      <c r="C8773" t="s">
        <v>5388</v>
      </c>
      <c r="D8773" t="s">
        <v>20</v>
      </c>
      <c r="E8773" t="s">
        <v>21</v>
      </c>
      <c r="F8773" t="s">
        <v>1177</v>
      </c>
      <c r="G8773" t="s">
        <v>46</v>
      </c>
      <c r="H8773">
        <v>33024</v>
      </c>
      <c r="I8773" t="s">
        <v>24</v>
      </c>
      <c r="J8773" t="s">
        <v>793</v>
      </c>
      <c r="K8773" t="s">
        <v>62</v>
      </c>
      <c r="L8773" t="s">
        <v>142</v>
      </c>
      <c r="M8773" t="s">
        <v>794</v>
      </c>
      <c r="N8773">
        <v>205.99200000000002</v>
      </c>
      <c r="O8773">
        <v>1</v>
      </c>
      <c r="P8773">
        <v>0.2</v>
      </c>
      <c r="Q8773">
        <v>-2.5749000000000279</v>
      </c>
    </row>
    <row r="8774" spans="1:17" x14ac:dyDescent="0.3">
      <c r="A8774" t="s">
        <v>1122</v>
      </c>
      <c r="B8774" t="s">
        <v>1860</v>
      </c>
      <c r="C8774" t="s">
        <v>1861</v>
      </c>
      <c r="D8774" t="s">
        <v>34</v>
      </c>
      <c r="E8774" t="s">
        <v>21</v>
      </c>
      <c r="F8774" t="s">
        <v>5417</v>
      </c>
      <c r="G8774" t="s">
        <v>275</v>
      </c>
      <c r="H8774">
        <v>85364</v>
      </c>
      <c r="I8774" t="s">
        <v>37</v>
      </c>
      <c r="J8774" t="s">
        <v>793</v>
      </c>
      <c r="K8774" t="s">
        <v>62</v>
      </c>
      <c r="L8774" t="s">
        <v>142</v>
      </c>
      <c r="M8774" t="s">
        <v>1543</v>
      </c>
      <c r="N8774">
        <v>185.52800000000002</v>
      </c>
      <c r="O8774">
        <v>7</v>
      </c>
      <c r="P8774">
        <v>0.2</v>
      </c>
      <c r="Q8774">
        <v>48.701099999999997</v>
      </c>
    </row>
    <row r="8775" spans="1:17" x14ac:dyDescent="0.3">
      <c r="A8775" t="s">
        <v>42</v>
      </c>
      <c r="B8775" t="s">
        <v>1560</v>
      </c>
      <c r="C8775" t="s">
        <v>1561</v>
      </c>
      <c r="D8775" t="s">
        <v>34</v>
      </c>
      <c r="E8775" t="s">
        <v>21</v>
      </c>
      <c r="F8775" t="s">
        <v>35</v>
      </c>
      <c r="G8775" t="s">
        <v>36</v>
      </c>
      <c r="H8775">
        <v>90049</v>
      </c>
      <c r="I8775" t="s">
        <v>37</v>
      </c>
      <c r="J8775" t="s">
        <v>793</v>
      </c>
      <c r="K8775" t="s">
        <v>62</v>
      </c>
      <c r="L8775" t="s">
        <v>142</v>
      </c>
      <c r="M8775" t="s">
        <v>794</v>
      </c>
      <c r="N8775">
        <v>1287.45</v>
      </c>
      <c r="O8775">
        <v>5</v>
      </c>
      <c r="P8775">
        <v>0</v>
      </c>
      <c r="Q8775">
        <v>244.61549999999988</v>
      </c>
    </row>
    <row r="8776" spans="1:17" x14ac:dyDescent="0.3">
      <c r="A8776" t="s">
        <v>17</v>
      </c>
      <c r="B8776" t="s">
        <v>3207</v>
      </c>
      <c r="C8776" t="s">
        <v>3208</v>
      </c>
      <c r="D8776" t="s">
        <v>34</v>
      </c>
      <c r="E8776" t="s">
        <v>21</v>
      </c>
      <c r="F8776" t="s">
        <v>84</v>
      </c>
      <c r="G8776" t="s">
        <v>85</v>
      </c>
      <c r="H8776">
        <v>98105</v>
      </c>
      <c r="I8776" t="s">
        <v>37</v>
      </c>
      <c r="J8776" t="s">
        <v>793</v>
      </c>
      <c r="K8776" t="s">
        <v>62</v>
      </c>
      <c r="L8776" t="s">
        <v>142</v>
      </c>
      <c r="M8776" t="s">
        <v>794</v>
      </c>
      <c r="N8776">
        <v>1287.45</v>
      </c>
      <c r="O8776">
        <v>5</v>
      </c>
      <c r="P8776">
        <v>0</v>
      </c>
      <c r="Q8776">
        <v>244.61549999999988</v>
      </c>
    </row>
    <row r="8777" spans="1:17" x14ac:dyDescent="0.3">
      <c r="A8777" t="s">
        <v>166</v>
      </c>
      <c r="B8777" t="s">
        <v>2646</v>
      </c>
      <c r="C8777" t="s">
        <v>2647</v>
      </c>
      <c r="D8777" t="s">
        <v>20</v>
      </c>
      <c r="E8777" t="s">
        <v>21</v>
      </c>
      <c r="F8777" t="s">
        <v>129</v>
      </c>
      <c r="G8777" t="s">
        <v>130</v>
      </c>
      <c r="H8777">
        <v>19143</v>
      </c>
      <c r="I8777" t="s">
        <v>131</v>
      </c>
      <c r="J8777" t="s">
        <v>793</v>
      </c>
      <c r="K8777" t="s">
        <v>62</v>
      </c>
      <c r="L8777" t="s">
        <v>142</v>
      </c>
      <c r="M8777" t="s">
        <v>794</v>
      </c>
      <c r="N8777">
        <v>617.97600000000011</v>
      </c>
      <c r="O8777">
        <v>3</v>
      </c>
      <c r="P8777">
        <v>0.2</v>
      </c>
      <c r="Q8777">
        <v>-7.724700000000098</v>
      </c>
    </row>
    <row r="8778" spans="1:17" x14ac:dyDescent="0.3">
      <c r="A8778" t="s">
        <v>166</v>
      </c>
      <c r="B8778" t="s">
        <v>5911</v>
      </c>
      <c r="C8778" t="s">
        <v>5912</v>
      </c>
      <c r="D8778" t="s">
        <v>20</v>
      </c>
      <c r="E8778" t="s">
        <v>21</v>
      </c>
      <c r="F8778" t="s">
        <v>531</v>
      </c>
      <c r="G8778" t="s">
        <v>436</v>
      </c>
      <c r="H8778">
        <v>43055</v>
      </c>
      <c r="I8778" t="s">
        <v>131</v>
      </c>
      <c r="J8778" t="s">
        <v>793</v>
      </c>
      <c r="K8778" t="s">
        <v>62</v>
      </c>
      <c r="L8778" t="s">
        <v>142</v>
      </c>
      <c r="M8778" t="s">
        <v>1543</v>
      </c>
      <c r="N8778">
        <v>132.52000000000004</v>
      </c>
      <c r="O8778">
        <v>5</v>
      </c>
      <c r="P8778">
        <v>0.2</v>
      </c>
      <c r="Q8778">
        <v>34.786500000000004</v>
      </c>
    </row>
    <row r="8779" spans="1:17" x14ac:dyDescent="0.3">
      <c r="A8779" t="s">
        <v>166</v>
      </c>
      <c r="B8779" t="s">
        <v>2707</v>
      </c>
      <c r="C8779" t="s">
        <v>2708</v>
      </c>
      <c r="D8779" t="s">
        <v>20</v>
      </c>
      <c r="E8779" t="s">
        <v>21</v>
      </c>
      <c r="F8779" t="s">
        <v>35</v>
      </c>
      <c r="G8779" t="s">
        <v>36</v>
      </c>
      <c r="H8779">
        <v>90045</v>
      </c>
      <c r="I8779" t="s">
        <v>37</v>
      </c>
      <c r="J8779" t="s">
        <v>5527</v>
      </c>
      <c r="K8779" t="s">
        <v>62</v>
      </c>
      <c r="L8779" t="s">
        <v>142</v>
      </c>
      <c r="M8779" t="s">
        <v>5528</v>
      </c>
      <c r="N8779">
        <v>1649.95</v>
      </c>
      <c r="O8779">
        <v>5</v>
      </c>
      <c r="P8779">
        <v>0</v>
      </c>
      <c r="Q8779">
        <v>659.98</v>
      </c>
    </row>
    <row r="8780" spans="1:17" x14ac:dyDescent="0.3">
      <c r="A8780" t="s">
        <v>17</v>
      </c>
      <c r="B8780" t="s">
        <v>2414</v>
      </c>
      <c r="C8780" t="s">
        <v>2415</v>
      </c>
      <c r="D8780" t="s">
        <v>34</v>
      </c>
      <c r="E8780" t="s">
        <v>21</v>
      </c>
      <c r="F8780" t="s">
        <v>1455</v>
      </c>
      <c r="G8780" t="s">
        <v>316</v>
      </c>
      <c r="H8780">
        <v>35810</v>
      </c>
      <c r="I8780" t="s">
        <v>24</v>
      </c>
      <c r="J8780" t="s">
        <v>5527</v>
      </c>
      <c r="K8780" t="s">
        <v>62</v>
      </c>
      <c r="L8780" t="s">
        <v>142</v>
      </c>
      <c r="M8780" t="s">
        <v>5528</v>
      </c>
      <c r="N8780">
        <v>1319.96</v>
      </c>
      <c r="O8780">
        <v>4</v>
      </c>
      <c r="P8780">
        <v>0</v>
      </c>
      <c r="Q8780">
        <v>527.98400000000004</v>
      </c>
    </row>
    <row r="8781" spans="1:17" x14ac:dyDescent="0.3">
      <c r="A8781" t="s">
        <v>17</v>
      </c>
      <c r="B8781" t="s">
        <v>4667</v>
      </c>
      <c r="C8781" t="s">
        <v>4668</v>
      </c>
      <c r="D8781" t="s">
        <v>20</v>
      </c>
      <c r="E8781" t="s">
        <v>21</v>
      </c>
      <c r="F8781" t="s">
        <v>35</v>
      </c>
      <c r="G8781" t="s">
        <v>36</v>
      </c>
      <c r="H8781">
        <v>90008</v>
      </c>
      <c r="I8781" t="s">
        <v>37</v>
      </c>
      <c r="J8781" t="s">
        <v>5527</v>
      </c>
      <c r="K8781" t="s">
        <v>62</v>
      </c>
      <c r="L8781" t="s">
        <v>142</v>
      </c>
      <c r="M8781" t="s">
        <v>5528</v>
      </c>
      <c r="N8781">
        <v>989.97</v>
      </c>
      <c r="O8781">
        <v>3</v>
      </c>
      <c r="P8781">
        <v>0</v>
      </c>
      <c r="Q8781">
        <v>395.98800000000006</v>
      </c>
    </row>
    <row r="8782" spans="1:17" x14ac:dyDescent="0.3">
      <c r="A8782" t="s">
        <v>42</v>
      </c>
      <c r="B8782" t="s">
        <v>3035</v>
      </c>
      <c r="C8782" t="s">
        <v>3036</v>
      </c>
      <c r="D8782" t="s">
        <v>34</v>
      </c>
      <c r="E8782" t="s">
        <v>21</v>
      </c>
      <c r="F8782" t="s">
        <v>35</v>
      </c>
      <c r="G8782" t="s">
        <v>36</v>
      </c>
      <c r="H8782">
        <v>90036</v>
      </c>
      <c r="I8782" t="s">
        <v>37</v>
      </c>
      <c r="J8782" t="s">
        <v>5527</v>
      </c>
      <c r="K8782" t="s">
        <v>62</v>
      </c>
      <c r="L8782" t="s">
        <v>142</v>
      </c>
      <c r="M8782" t="s">
        <v>5528</v>
      </c>
      <c r="N8782">
        <v>1649.95</v>
      </c>
      <c r="O8782">
        <v>5</v>
      </c>
      <c r="P8782">
        <v>0</v>
      </c>
      <c r="Q8782">
        <v>659.98</v>
      </c>
    </row>
    <row r="8783" spans="1:17" x14ac:dyDescent="0.3">
      <c r="A8783" t="s">
        <v>42</v>
      </c>
      <c r="B8783" t="s">
        <v>1139</v>
      </c>
      <c r="C8783" t="s">
        <v>1140</v>
      </c>
      <c r="D8783" t="s">
        <v>20</v>
      </c>
      <c r="E8783" t="s">
        <v>21</v>
      </c>
      <c r="F8783" t="s">
        <v>1141</v>
      </c>
      <c r="G8783" t="s">
        <v>275</v>
      </c>
      <c r="H8783">
        <v>85705</v>
      </c>
      <c r="I8783" t="s">
        <v>37</v>
      </c>
      <c r="J8783" t="s">
        <v>1142</v>
      </c>
      <c r="K8783" t="s">
        <v>62</v>
      </c>
      <c r="L8783" t="s">
        <v>142</v>
      </c>
      <c r="M8783" t="s">
        <v>1143</v>
      </c>
      <c r="N8783">
        <v>1023.9360000000001</v>
      </c>
      <c r="O8783">
        <v>8</v>
      </c>
      <c r="P8783">
        <v>0.2</v>
      </c>
      <c r="Q8783">
        <v>179.1887999999999</v>
      </c>
    </row>
    <row r="8784" spans="1:17" x14ac:dyDescent="0.3">
      <c r="A8784" t="s">
        <v>166</v>
      </c>
      <c r="B8784" t="s">
        <v>1906</v>
      </c>
      <c r="C8784" t="s">
        <v>1907</v>
      </c>
      <c r="D8784" t="s">
        <v>20</v>
      </c>
      <c r="E8784" t="s">
        <v>21</v>
      </c>
      <c r="F8784" t="s">
        <v>290</v>
      </c>
      <c r="G8784" t="s">
        <v>1292</v>
      </c>
      <c r="H8784">
        <v>39212</v>
      </c>
      <c r="I8784" t="s">
        <v>24</v>
      </c>
      <c r="J8784" t="s">
        <v>1142</v>
      </c>
      <c r="K8784" t="s">
        <v>62</v>
      </c>
      <c r="L8784" t="s">
        <v>142</v>
      </c>
      <c r="M8784" t="s">
        <v>1143</v>
      </c>
      <c r="N8784">
        <v>479.97</v>
      </c>
      <c r="O8784">
        <v>3</v>
      </c>
      <c r="P8784">
        <v>0</v>
      </c>
      <c r="Q8784">
        <v>163.18979999999999</v>
      </c>
    </row>
    <row r="8785" spans="1:17" x14ac:dyDescent="0.3">
      <c r="A8785" t="s">
        <v>166</v>
      </c>
      <c r="B8785" t="s">
        <v>190</v>
      </c>
      <c r="C8785" t="s">
        <v>191</v>
      </c>
      <c r="D8785" t="s">
        <v>34</v>
      </c>
      <c r="E8785" t="s">
        <v>21</v>
      </c>
      <c r="F8785" t="s">
        <v>2406</v>
      </c>
      <c r="G8785" t="s">
        <v>584</v>
      </c>
      <c r="H8785">
        <v>87401</v>
      </c>
      <c r="I8785" t="s">
        <v>37</v>
      </c>
      <c r="J8785" t="s">
        <v>1142</v>
      </c>
      <c r="K8785" t="s">
        <v>62</v>
      </c>
      <c r="L8785" t="s">
        <v>142</v>
      </c>
      <c r="M8785" t="s">
        <v>1143</v>
      </c>
      <c r="N8785">
        <v>159.99</v>
      </c>
      <c r="O8785">
        <v>1</v>
      </c>
      <c r="P8785">
        <v>0</v>
      </c>
      <c r="Q8785">
        <v>54.396599999999992</v>
      </c>
    </row>
    <row r="8786" spans="1:17" x14ac:dyDescent="0.3">
      <c r="A8786" t="s">
        <v>42</v>
      </c>
      <c r="B8786" t="s">
        <v>75</v>
      </c>
      <c r="C8786" t="s">
        <v>76</v>
      </c>
      <c r="D8786" t="s">
        <v>20</v>
      </c>
      <c r="E8786" t="s">
        <v>21</v>
      </c>
      <c r="F8786" t="s">
        <v>769</v>
      </c>
      <c r="G8786" t="s">
        <v>210</v>
      </c>
      <c r="H8786">
        <v>48234</v>
      </c>
      <c r="I8786" t="s">
        <v>93</v>
      </c>
      <c r="J8786" t="s">
        <v>1142</v>
      </c>
      <c r="K8786" t="s">
        <v>62</v>
      </c>
      <c r="L8786" t="s">
        <v>142</v>
      </c>
      <c r="M8786" t="s">
        <v>1143</v>
      </c>
      <c r="N8786">
        <v>479.97</v>
      </c>
      <c r="O8786">
        <v>3</v>
      </c>
      <c r="P8786">
        <v>0</v>
      </c>
      <c r="Q8786">
        <v>163.18979999999999</v>
      </c>
    </row>
    <row r="8787" spans="1:17" x14ac:dyDescent="0.3">
      <c r="A8787" t="s">
        <v>42</v>
      </c>
      <c r="B8787" t="s">
        <v>3457</v>
      </c>
      <c r="C8787" t="s">
        <v>3458</v>
      </c>
      <c r="D8787" t="s">
        <v>34</v>
      </c>
      <c r="E8787" t="s">
        <v>21</v>
      </c>
      <c r="F8787" t="s">
        <v>112</v>
      </c>
      <c r="G8787" t="s">
        <v>36</v>
      </c>
      <c r="H8787">
        <v>94122</v>
      </c>
      <c r="I8787" t="s">
        <v>37</v>
      </c>
      <c r="J8787" t="s">
        <v>1142</v>
      </c>
      <c r="K8787" t="s">
        <v>62</v>
      </c>
      <c r="L8787" t="s">
        <v>142</v>
      </c>
      <c r="M8787" t="s">
        <v>1143</v>
      </c>
      <c r="N8787">
        <v>479.97</v>
      </c>
      <c r="O8787">
        <v>3</v>
      </c>
      <c r="P8787">
        <v>0</v>
      </c>
      <c r="Q8787">
        <v>163.18979999999999</v>
      </c>
    </row>
    <row r="8788" spans="1:17" x14ac:dyDescent="0.3">
      <c r="A8788" t="s">
        <v>17</v>
      </c>
      <c r="B8788" t="s">
        <v>4758</v>
      </c>
      <c r="C8788" t="s">
        <v>4759</v>
      </c>
      <c r="D8788" t="s">
        <v>90</v>
      </c>
      <c r="E8788" t="s">
        <v>21</v>
      </c>
      <c r="F8788" t="s">
        <v>4284</v>
      </c>
      <c r="G8788" t="s">
        <v>584</v>
      </c>
      <c r="H8788">
        <v>87105</v>
      </c>
      <c r="I8788" t="s">
        <v>37</v>
      </c>
      <c r="J8788" t="s">
        <v>4760</v>
      </c>
      <c r="K8788" t="s">
        <v>62</v>
      </c>
      <c r="L8788" t="s">
        <v>142</v>
      </c>
      <c r="M8788" t="s">
        <v>4761</v>
      </c>
      <c r="N8788">
        <v>214.95000000000002</v>
      </c>
      <c r="O8788">
        <v>5</v>
      </c>
      <c r="P8788">
        <v>0</v>
      </c>
      <c r="Q8788">
        <v>88.129500000000007</v>
      </c>
    </row>
    <row r="8789" spans="1:17" x14ac:dyDescent="0.3">
      <c r="A8789" t="s">
        <v>42</v>
      </c>
      <c r="B8789" t="s">
        <v>1578</v>
      </c>
      <c r="C8789" t="s">
        <v>1579</v>
      </c>
      <c r="D8789" t="s">
        <v>20</v>
      </c>
      <c r="E8789" t="s">
        <v>21</v>
      </c>
      <c r="F8789" t="s">
        <v>163</v>
      </c>
      <c r="G8789" t="s">
        <v>92</v>
      </c>
      <c r="H8789">
        <v>77036</v>
      </c>
      <c r="I8789" t="s">
        <v>93</v>
      </c>
      <c r="J8789" t="s">
        <v>4760</v>
      </c>
      <c r="K8789" t="s">
        <v>62</v>
      </c>
      <c r="L8789" t="s">
        <v>142</v>
      </c>
      <c r="M8789" t="s">
        <v>4761</v>
      </c>
      <c r="N8789">
        <v>171.96</v>
      </c>
      <c r="O8789">
        <v>5</v>
      </c>
      <c r="P8789">
        <v>0.2</v>
      </c>
      <c r="Q8789">
        <v>45.139500000000005</v>
      </c>
    </row>
    <row r="8790" spans="1:17" x14ac:dyDescent="0.3">
      <c r="A8790" t="s">
        <v>166</v>
      </c>
      <c r="B8790" t="s">
        <v>293</v>
      </c>
      <c r="C8790" t="s">
        <v>294</v>
      </c>
      <c r="D8790" t="s">
        <v>20</v>
      </c>
      <c r="E8790" t="s">
        <v>21</v>
      </c>
      <c r="F8790" t="s">
        <v>1280</v>
      </c>
      <c r="G8790" t="s">
        <v>400</v>
      </c>
      <c r="H8790">
        <v>80027</v>
      </c>
      <c r="I8790" t="s">
        <v>37</v>
      </c>
      <c r="J8790" t="s">
        <v>1281</v>
      </c>
      <c r="K8790" t="s">
        <v>62</v>
      </c>
      <c r="L8790" t="s">
        <v>142</v>
      </c>
      <c r="M8790" t="s">
        <v>1282</v>
      </c>
      <c r="N8790">
        <v>196.75200000000001</v>
      </c>
      <c r="O8790">
        <v>6</v>
      </c>
      <c r="P8790">
        <v>0.2</v>
      </c>
      <c r="Q8790">
        <v>56.566200000000009</v>
      </c>
    </row>
    <row r="8791" spans="1:17" x14ac:dyDescent="0.3">
      <c r="A8791" t="s">
        <v>17</v>
      </c>
      <c r="B8791" t="s">
        <v>465</v>
      </c>
      <c r="C8791" t="s">
        <v>466</v>
      </c>
      <c r="D8791" t="s">
        <v>90</v>
      </c>
      <c r="E8791" t="s">
        <v>21</v>
      </c>
      <c r="F8791" t="s">
        <v>2669</v>
      </c>
      <c r="G8791" t="s">
        <v>236</v>
      </c>
      <c r="H8791">
        <v>10701</v>
      </c>
      <c r="I8791" t="s">
        <v>131</v>
      </c>
      <c r="J8791" t="s">
        <v>1281</v>
      </c>
      <c r="K8791" t="s">
        <v>62</v>
      </c>
      <c r="L8791" t="s">
        <v>142</v>
      </c>
      <c r="M8791" t="s">
        <v>1282</v>
      </c>
      <c r="N8791">
        <v>163.96</v>
      </c>
      <c r="O8791">
        <v>4</v>
      </c>
      <c r="P8791">
        <v>0</v>
      </c>
      <c r="Q8791">
        <v>70.502800000000008</v>
      </c>
    </row>
    <row r="8792" spans="1:17" x14ac:dyDescent="0.3">
      <c r="A8792" t="s">
        <v>42</v>
      </c>
      <c r="B8792" t="s">
        <v>2790</v>
      </c>
      <c r="C8792" t="s">
        <v>2791</v>
      </c>
      <c r="D8792" t="s">
        <v>90</v>
      </c>
      <c r="E8792" t="s">
        <v>21</v>
      </c>
      <c r="F8792" t="s">
        <v>4558</v>
      </c>
      <c r="G8792" t="s">
        <v>92</v>
      </c>
      <c r="H8792">
        <v>75034</v>
      </c>
      <c r="I8792" t="s">
        <v>93</v>
      </c>
      <c r="J8792" t="s">
        <v>4559</v>
      </c>
      <c r="K8792" t="s">
        <v>62</v>
      </c>
      <c r="L8792" t="s">
        <v>142</v>
      </c>
      <c r="M8792" t="s">
        <v>4560</v>
      </c>
      <c r="N8792">
        <v>27.168000000000003</v>
      </c>
      <c r="O8792">
        <v>4</v>
      </c>
      <c r="P8792">
        <v>0.2</v>
      </c>
      <c r="Q8792">
        <v>-1.3583999999999987</v>
      </c>
    </row>
    <row r="8793" spans="1:17" x14ac:dyDescent="0.3">
      <c r="A8793" t="s">
        <v>17</v>
      </c>
      <c r="B8793" t="s">
        <v>1573</v>
      </c>
      <c r="C8793" t="s">
        <v>1574</v>
      </c>
      <c r="D8793" t="s">
        <v>20</v>
      </c>
      <c r="E8793" t="s">
        <v>21</v>
      </c>
      <c r="F8793" t="s">
        <v>1502</v>
      </c>
      <c r="G8793" t="s">
        <v>1107</v>
      </c>
      <c r="H8793">
        <v>30318</v>
      </c>
      <c r="I8793" t="s">
        <v>24</v>
      </c>
      <c r="J8793" t="s">
        <v>4144</v>
      </c>
      <c r="K8793" t="s">
        <v>62</v>
      </c>
      <c r="L8793" t="s">
        <v>142</v>
      </c>
      <c r="M8793" t="s">
        <v>4145</v>
      </c>
      <c r="N8793">
        <v>499.98</v>
      </c>
      <c r="O8793">
        <v>2</v>
      </c>
      <c r="P8793">
        <v>0</v>
      </c>
      <c r="Q8793">
        <v>114.99540000000002</v>
      </c>
    </row>
    <row r="8794" spans="1:17" x14ac:dyDescent="0.3">
      <c r="A8794" t="s">
        <v>17</v>
      </c>
      <c r="B8794" t="s">
        <v>4414</v>
      </c>
      <c r="C8794" t="s">
        <v>4415</v>
      </c>
      <c r="D8794" t="s">
        <v>20</v>
      </c>
      <c r="E8794" t="s">
        <v>21</v>
      </c>
      <c r="F8794" t="s">
        <v>3440</v>
      </c>
      <c r="G8794" t="s">
        <v>92</v>
      </c>
      <c r="H8794">
        <v>75007</v>
      </c>
      <c r="I8794" t="s">
        <v>93</v>
      </c>
      <c r="J8794" t="s">
        <v>4144</v>
      </c>
      <c r="K8794" t="s">
        <v>62</v>
      </c>
      <c r="L8794" t="s">
        <v>142</v>
      </c>
      <c r="M8794" t="s">
        <v>4145</v>
      </c>
      <c r="N8794">
        <v>1399.9440000000002</v>
      </c>
      <c r="O8794">
        <v>7</v>
      </c>
      <c r="P8794">
        <v>0.2</v>
      </c>
      <c r="Q8794">
        <v>52.497900000000016</v>
      </c>
    </row>
    <row r="8795" spans="1:17" x14ac:dyDescent="0.3">
      <c r="A8795" t="s">
        <v>17</v>
      </c>
      <c r="B8795" t="s">
        <v>3347</v>
      </c>
      <c r="C8795" t="s">
        <v>3348</v>
      </c>
      <c r="D8795" t="s">
        <v>90</v>
      </c>
      <c r="E8795" t="s">
        <v>21</v>
      </c>
      <c r="F8795" t="s">
        <v>2167</v>
      </c>
      <c r="G8795" t="s">
        <v>101</v>
      </c>
      <c r="H8795">
        <v>53209</v>
      </c>
      <c r="I8795" t="s">
        <v>93</v>
      </c>
      <c r="J8795" t="s">
        <v>4144</v>
      </c>
      <c r="K8795" t="s">
        <v>62</v>
      </c>
      <c r="L8795" t="s">
        <v>142</v>
      </c>
      <c r="M8795" t="s">
        <v>4145</v>
      </c>
      <c r="N8795">
        <v>999.96</v>
      </c>
      <c r="O8795">
        <v>4</v>
      </c>
      <c r="P8795">
        <v>0</v>
      </c>
      <c r="Q8795">
        <v>229.99080000000004</v>
      </c>
    </row>
    <row r="8796" spans="1:17" x14ac:dyDescent="0.3">
      <c r="A8796" t="s">
        <v>17</v>
      </c>
      <c r="B8796" t="s">
        <v>3659</v>
      </c>
      <c r="C8796" t="s">
        <v>3660</v>
      </c>
      <c r="D8796" t="s">
        <v>34</v>
      </c>
      <c r="E8796" t="s">
        <v>21</v>
      </c>
      <c r="F8796" t="s">
        <v>22</v>
      </c>
      <c r="G8796" t="s">
        <v>23</v>
      </c>
      <c r="H8796">
        <v>42420</v>
      </c>
      <c r="I8796" t="s">
        <v>24</v>
      </c>
      <c r="J8796" t="s">
        <v>4144</v>
      </c>
      <c r="K8796" t="s">
        <v>62</v>
      </c>
      <c r="L8796" t="s">
        <v>142</v>
      </c>
      <c r="M8796" t="s">
        <v>4145</v>
      </c>
      <c r="N8796">
        <v>2249.91</v>
      </c>
      <c r="O8796">
        <v>9</v>
      </c>
      <c r="P8796">
        <v>0</v>
      </c>
      <c r="Q8796">
        <v>517.47930000000008</v>
      </c>
    </row>
    <row r="8797" spans="1:17" x14ac:dyDescent="0.3">
      <c r="A8797" t="s">
        <v>17</v>
      </c>
      <c r="B8797" t="s">
        <v>2302</v>
      </c>
      <c r="C8797" t="s">
        <v>2303</v>
      </c>
      <c r="D8797" t="s">
        <v>90</v>
      </c>
      <c r="E8797" t="s">
        <v>21</v>
      </c>
      <c r="F8797" t="s">
        <v>215</v>
      </c>
      <c r="G8797" t="s">
        <v>2287</v>
      </c>
      <c r="H8797">
        <v>3820</v>
      </c>
      <c r="I8797" t="s">
        <v>131</v>
      </c>
      <c r="J8797" t="s">
        <v>4144</v>
      </c>
      <c r="K8797" t="s">
        <v>62</v>
      </c>
      <c r="L8797" t="s">
        <v>142</v>
      </c>
      <c r="M8797" t="s">
        <v>4145</v>
      </c>
      <c r="N8797">
        <v>2249.91</v>
      </c>
      <c r="O8797">
        <v>9</v>
      </c>
      <c r="P8797">
        <v>0</v>
      </c>
      <c r="Q8797">
        <v>517.47930000000008</v>
      </c>
    </row>
    <row r="8798" spans="1:17" x14ac:dyDescent="0.3">
      <c r="A8798" t="s">
        <v>42</v>
      </c>
      <c r="B8798" t="s">
        <v>3929</v>
      </c>
      <c r="C8798" t="s">
        <v>3930</v>
      </c>
      <c r="D8798" t="s">
        <v>34</v>
      </c>
      <c r="E8798" t="s">
        <v>21</v>
      </c>
      <c r="F8798" t="s">
        <v>4288</v>
      </c>
      <c r="G8798" t="s">
        <v>36</v>
      </c>
      <c r="H8798">
        <v>92236</v>
      </c>
      <c r="I8798" t="s">
        <v>37</v>
      </c>
      <c r="J8798" t="s">
        <v>4289</v>
      </c>
      <c r="K8798" t="s">
        <v>62</v>
      </c>
      <c r="L8798" t="s">
        <v>142</v>
      </c>
      <c r="M8798" t="s">
        <v>4290</v>
      </c>
      <c r="N8798">
        <v>99.99</v>
      </c>
      <c r="O8798">
        <v>1</v>
      </c>
      <c r="P8798">
        <v>0</v>
      </c>
      <c r="Q8798">
        <v>43.995600000000003</v>
      </c>
    </row>
    <row r="8799" spans="1:17" x14ac:dyDescent="0.3">
      <c r="A8799" t="s">
        <v>166</v>
      </c>
      <c r="B8799" t="s">
        <v>838</v>
      </c>
      <c r="C8799" t="s">
        <v>839</v>
      </c>
      <c r="D8799" t="s">
        <v>34</v>
      </c>
      <c r="E8799" t="s">
        <v>21</v>
      </c>
      <c r="F8799" t="s">
        <v>235</v>
      </c>
      <c r="G8799" t="s">
        <v>236</v>
      </c>
      <c r="H8799">
        <v>10011</v>
      </c>
      <c r="I8799" t="s">
        <v>131</v>
      </c>
      <c r="J8799" t="s">
        <v>4289</v>
      </c>
      <c r="K8799" t="s">
        <v>62</v>
      </c>
      <c r="L8799" t="s">
        <v>142</v>
      </c>
      <c r="M8799" t="s">
        <v>4290</v>
      </c>
      <c r="N8799">
        <v>899.91</v>
      </c>
      <c r="O8799">
        <v>9</v>
      </c>
      <c r="P8799">
        <v>0</v>
      </c>
      <c r="Q8799">
        <v>395.96040000000005</v>
      </c>
    </row>
    <row r="8800" spans="1:17" x14ac:dyDescent="0.3">
      <c r="A8800" t="s">
        <v>42</v>
      </c>
      <c r="B8800" t="s">
        <v>3134</v>
      </c>
      <c r="C8800" t="s">
        <v>3135</v>
      </c>
      <c r="D8800" t="s">
        <v>90</v>
      </c>
      <c r="E8800" t="s">
        <v>21</v>
      </c>
      <c r="F8800" t="s">
        <v>45</v>
      </c>
      <c r="G8800" t="s">
        <v>46</v>
      </c>
      <c r="H8800">
        <v>33311</v>
      </c>
      <c r="I8800" t="s">
        <v>24</v>
      </c>
      <c r="J8800" t="s">
        <v>4289</v>
      </c>
      <c r="K8800" t="s">
        <v>62</v>
      </c>
      <c r="L8800" t="s">
        <v>142</v>
      </c>
      <c r="M8800" t="s">
        <v>4290</v>
      </c>
      <c r="N8800">
        <v>799.92000000000007</v>
      </c>
      <c r="O8800">
        <v>10</v>
      </c>
      <c r="P8800">
        <v>0.2</v>
      </c>
      <c r="Q8800">
        <v>239.976</v>
      </c>
    </row>
    <row r="8801" spans="1:17" x14ac:dyDescent="0.3">
      <c r="A8801" t="s">
        <v>166</v>
      </c>
      <c r="B8801" t="s">
        <v>4863</v>
      </c>
      <c r="C8801" t="s">
        <v>4864</v>
      </c>
      <c r="D8801" t="s">
        <v>90</v>
      </c>
      <c r="E8801" t="s">
        <v>21</v>
      </c>
      <c r="F8801" t="s">
        <v>84</v>
      </c>
      <c r="G8801" t="s">
        <v>85</v>
      </c>
      <c r="H8801">
        <v>98105</v>
      </c>
      <c r="I8801" t="s">
        <v>37</v>
      </c>
      <c r="J8801" t="s">
        <v>4289</v>
      </c>
      <c r="K8801" t="s">
        <v>62</v>
      </c>
      <c r="L8801" t="s">
        <v>142</v>
      </c>
      <c r="M8801" t="s">
        <v>4290</v>
      </c>
      <c r="N8801">
        <v>199.98</v>
      </c>
      <c r="O8801">
        <v>2</v>
      </c>
      <c r="P8801">
        <v>0</v>
      </c>
      <c r="Q8801">
        <v>87.991200000000006</v>
      </c>
    </row>
    <row r="8802" spans="1:17" x14ac:dyDescent="0.3">
      <c r="A8802" t="s">
        <v>17</v>
      </c>
      <c r="B8802" t="s">
        <v>2746</v>
      </c>
      <c r="C8802" t="s">
        <v>2747</v>
      </c>
      <c r="D8802" t="s">
        <v>34</v>
      </c>
      <c r="E8802" t="s">
        <v>21</v>
      </c>
      <c r="F8802" t="s">
        <v>35</v>
      </c>
      <c r="G8802" t="s">
        <v>36</v>
      </c>
      <c r="H8802">
        <v>90004</v>
      </c>
      <c r="I8802" t="s">
        <v>37</v>
      </c>
      <c r="J8802" t="s">
        <v>4289</v>
      </c>
      <c r="K8802" t="s">
        <v>62</v>
      </c>
      <c r="L8802" t="s">
        <v>142</v>
      </c>
      <c r="M8802" t="s">
        <v>4290</v>
      </c>
      <c r="N8802">
        <v>299.96999999999997</v>
      </c>
      <c r="O8802">
        <v>3</v>
      </c>
      <c r="P8802">
        <v>0</v>
      </c>
      <c r="Q8802">
        <v>131.98680000000002</v>
      </c>
    </row>
    <row r="8803" spans="1:17" x14ac:dyDescent="0.3">
      <c r="A8803" t="s">
        <v>17</v>
      </c>
      <c r="B8803" t="s">
        <v>1823</v>
      </c>
      <c r="C8803" t="s">
        <v>1824</v>
      </c>
      <c r="D8803" t="s">
        <v>20</v>
      </c>
      <c r="E8803" t="s">
        <v>21</v>
      </c>
      <c r="F8803" t="s">
        <v>5741</v>
      </c>
      <c r="G8803" t="s">
        <v>92</v>
      </c>
      <c r="H8803">
        <v>77705</v>
      </c>
      <c r="I8803" t="s">
        <v>93</v>
      </c>
      <c r="J8803" t="s">
        <v>4289</v>
      </c>
      <c r="K8803" t="s">
        <v>62</v>
      </c>
      <c r="L8803" t="s">
        <v>142</v>
      </c>
      <c r="M8803" t="s">
        <v>4290</v>
      </c>
      <c r="N8803">
        <v>319.96800000000002</v>
      </c>
      <c r="O8803">
        <v>4</v>
      </c>
      <c r="P8803">
        <v>0.2</v>
      </c>
      <c r="Q8803">
        <v>95.990400000000008</v>
      </c>
    </row>
    <row r="8804" spans="1:17" x14ac:dyDescent="0.3">
      <c r="A8804" t="s">
        <v>166</v>
      </c>
      <c r="B8804" t="s">
        <v>2414</v>
      </c>
      <c r="C8804" t="s">
        <v>2415</v>
      </c>
      <c r="D8804" t="s">
        <v>34</v>
      </c>
      <c r="E8804" t="s">
        <v>21</v>
      </c>
      <c r="F8804" t="s">
        <v>2958</v>
      </c>
      <c r="G8804" t="s">
        <v>1107</v>
      </c>
      <c r="H8804">
        <v>31204</v>
      </c>
      <c r="I8804" t="s">
        <v>24</v>
      </c>
      <c r="J8804" t="s">
        <v>2959</v>
      </c>
      <c r="K8804" t="s">
        <v>62</v>
      </c>
      <c r="L8804" t="s">
        <v>142</v>
      </c>
      <c r="M8804" t="s">
        <v>2960</v>
      </c>
      <c r="N8804">
        <v>32.97</v>
      </c>
      <c r="O8804">
        <v>3</v>
      </c>
      <c r="P8804">
        <v>0</v>
      </c>
      <c r="Q8804">
        <v>12.8583</v>
      </c>
    </row>
    <row r="8805" spans="1:17" x14ac:dyDescent="0.3">
      <c r="A8805" t="s">
        <v>42</v>
      </c>
      <c r="B8805" t="s">
        <v>581</v>
      </c>
      <c r="C8805" t="s">
        <v>582</v>
      </c>
      <c r="D8805" t="s">
        <v>20</v>
      </c>
      <c r="E8805" t="s">
        <v>21</v>
      </c>
      <c r="F8805" t="s">
        <v>829</v>
      </c>
      <c r="G8805" t="s">
        <v>36</v>
      </c>
      <c r="H8805">
        <v>92037</v>
      </c>
      <c r="I8805" t="s">
        <v>37</v>
      </c>
      <c r="J8805" t="s">
        <v>2959</v>
      </c>
      <c r="K8805" t="s">
        <v>62</v>
      </c>
      <c r="L8805" t="s">
        <v>142</v>
      </c>
      <c r="M8805" t="s">
        <v>2960</v>
      </c>
      <c r="N8805">
        <v>10.99</v>
      </c>
      <c r="O8805">
        <v>1</v>
      </c>
      <c r="P8805">
        <v>0</v>
      </c>
      <c r="Q8805">
        <v>4.2861000000000002</v>
      </c>
    </row>
    <row r="8806" spans="1:17" x14ac:dyDescent="0.3">
      <c r="A8806" t="s">
        <v>42</v>
      </c>
      <c r="B8806" t="s">
        <v>5470</v>
      </c>
      <c r="C8806" t="s">
        <v>5471</v>
      </c>
      <c r="D8806" t="s">
        <v>20</v>
      </c>
      <c r="E8806" t="s">
        <v>21</v>
      </c>
      <c r="F8806" t="s">
        <v>643</v>
      </c>
      <c r="G8806" t="s">
        <v>78</v>
      </c>
      <c r="H8806">
        <v>28110</v>
      </c>
      <c r="I8806" t="s">
        <v>24</v>
      </c>
      <c r="J8806" t="s">
        <v>2959</v>
      </c>
      <c r="K8806" t="s">
        <v>62</v>
      </c>
      <c r="L8806" t="s">
        <v>142</v>
      </c>
      <c r="M8806" t="s">
        <v>2960</v>
      </c>
      <c r="N8806">
        <v>35.167999999999999</v>
      </c>
      <c r="O8806">
        <v>4</v>
      </c>
      <c r="P8806">
        <v>0.2</v>
      </c>
      <c r="Q8806">
        <v>8.3524000000000012</v>
      </c>
    </row>
    <row r="8807" spans="1:17" x14ac:dyDescent="0.3">
      <c r="A8807" t="s">
        <v>42</v>
      </c>
      <c r="B8807" t="s">
        <v>98</v>
      </c>
      <c r="C8807" t="s">
        <v>99</v>
      </c>
      <c r="D8807" t="s">
        <v>20</v>
      </c>
      <c r="E8807" t="s">
        <v>21</v>
      </c>
      <c r="F8807" t="s">
        <v>4405</v>
      </c>
      <c r="G8807" t="s">
        <v>296</v>
      </c>
      <c r="H8807">
        <v>37211</v>
      </c>
      <c r="I8807" t="s">
        <v>24</v>
      </c>
      <c r="J8807" t="s">
        <v>2959</v>
      </c>
      <c r="K8807" t="s">
        <v>62</v>
      </c>
      <c r="L8807" t="s">
        <v>142</v>
      </c>
      <c r="M8807" t="s">
        <v>2960</v>
      </c>
      <c r="N8807">
        <v>35.167999999999999</v>
      </c>
      <c r="O8807">
        <v>4</v>
      </c>
      <c r="P8807">
        <v>0.2</v>
      </c>
      <c r="Q8807">
        <v>8.3524000000000012</v>
      </c>
    </row>
    <row r="8808" spans="1:17" x14ac:dyDescent="0.3">
      <c r="A8808" t="s">
        <v>17</v>
      </c>
      <c r="B8808" t="s">
        <v>844</v>
      </c>
      <c r="C8808" t="s">
        <v>845</v>
      </c>
      <c r="D8808" t="s">
        <v>20</v>
      </c>
      <c r="E8808" t="s">
        <v>21</v>
      </c>
      <c r="F8808" t="s">
        <v>84</v>
      </c>
      <c r="G8808" t="s">
        <v>85</v>
      </c>
      <c r="H8808">
        <v>98103</v>
      </c>
      <c r="I8808" t="s">
        <v>37</v>
      </c>
      <c r="J8808" t="s">
        <v>2959</v>
      </c>
      <c r="K8808" t="s">
        <v>62</v>
      </c>
      <c r="L8808" t="s">
        <v>142</v>
      </c>
      <c r="M8808" t="s">
        <v>2960</v>
      </c>
      <c r="N8808">
        <v>21.98</v>
      </c>
      <c r="O8808">
        <v>2</v>
      </c>
      <c r="P8808">
        <v>0</v>
      </c>
      <c r="Q8808">
        <v>8.5722000000000005</v>
      </c>
    </row>
    <row r="8809" spans="1:17" x14ac:dyDescent="0.3">
      <c r="A8809" t="s">
        <v>166</v>
      </c>
      <c r="B8809" t="s">
        <v>3385</v>
      </c>
      <c r="C8809" t="s">
        <v>3386</v>
      </c>
      <c r="D8809" t="s">
        <v>34</v>
      </c>
      <c r="E8809" t="s">
        <v>21</v>
      </c>
      <c r="F8809" t="s">
        <v>4551</v>
      </c>
      <c r="G8809" t="s">
        <v>316</v>
      </c>
      <c r="H8809">
        <v>35244</v>
      </c>
      <c r="I8809" t="s">
        <v>24</v>
      </c>
      <c r="J8809" t="s">
        <v>4554</v>
      </c>
      <c r="K8809" t="s">
        <v>62</v>
      </c>
      <c r="L8809" t="s">
        <v>142</v>
      </c>
      <c r="M8809" t="s">
        <v>4555</v>
      </c>
      <c r="N8809">
        <v>25.98</v>
      </c>
      <c r="O8809">
        <v>2</v>
      </c>
      <c r="P8809">
        <v>0</v>
      </c>
      <c r="Q8809">
        <v>1.558799999999998</v>
      </c>
    </row>
    <row r="8810" spans="1:17" x14ac:dyDescent="0.3">
      <c r="A8810" t="s">
        <v>17</v>
      </c>
      <c r="B8810" t="s">
        <v>4452</v>
      </c>
      <c r="C8810" t="s">
        <v>4453</v>
      </c>
      <c r="D8810" t="s">
        <v>34</v>
      </c>
      <c r="E8810" t="s">
        <v>21</v>
      </c>
      <c r="F8810" t="s">
        <v>35</v>
      </c>
      <c r="G8810" t="s">
        <v>36</v>
      </c>
      <c r="H8810">
        <v>90032</v>
      </c>
      <c r="I8810" t="s">
        <v>37</v>
      </c>
      <c r="J8810" t="s">
        <v>4554</v>
      </c>
      <c r="K8810" t="s">
        <v>62</v>
      </c>
      <c r="L8810" t="s">
        <v>142</v>
      </c>
      <c r="M8810" t="s">
        <v>4555</v>
      </c>
      <c r="N8810">
        <v>12.99</v>
      </c>
      <c r="O8810">
        <v>1</v>
      </c>
      <c r="P8810">
        <v>0</v>
      </c>
      <c r="Q8810">
        <v>0.77939999999999898</v>
      </c>
    </row>
    <row r="8811" spans="1:17" x14ac:dyDescent="0.3">
      <c r="A8811" t="s">
        <v>42</v>
      </c>
      <c r="B8811" t="s">
        <v>4346</v>
      </c>
      <c r="C8811" t="s">
        <v>4347</v>
      </c>
      <c r="D8811" t="s">
        <v>20</v>
      </c>
      <c r="E8811" t="s">
        <v>21</v>
      </c>
      <c r="F8811" t="s">
        <v>1700</v>
      </c>
      <c r="G8811" t="s">
        <v>369</v>
      </c>
      <c r="H8811">
        <v>97301</v>
      </c>
      <c r="I8811" t="s">
        <v>37</v>
      </c>
      <c r="J8811" t="s">
        <v>4554</v>
      </c>
      <c r="K8811" t="s">
        <v>62</v>
      </c>
      <c r="L8811" t="s">
        <v>142</v>
      </c>
      <c r="M8811" t="s">
        <v>4555</v>
      </c>
      <c r="N8811">
        <v>103.92000000000002</v>
      </c>
      <c r="O8811">
        <v>10</v>
      </c>
      <c r="P8811">
        <v>0.2</v>
      </c>
      <c r="Q8811">
        <v>-18.186000000000014</v>
      </c>
    </row>
    <row r="8812" spans="1:17" x14ac:dyDescent="0.3">
      <c r="A8812" t="s">
        <v>42</v>
      </c>
      <c r="B8812" t="s">
        <v>1009</v>
      </c>
      <c r="C8812" t="s">
        <v>1010</v>
      </c>
      <c r="D8812" t="s">
        <v>34</v>
      </c>
      <c r="E8812" t="s">
        <v>21</v>
      </c>
      <c r="F8812" t="s">
        <v>129</v>
      </c>
      <c r="G8812" t="s">
        <v>130</v>
      </c>
      <c r="H8812">
        <v>19134</v>
      </c>
      <c r="I8812" t="s">
        <v>131</v>
      </c>
      <c r="J8812" t="s">
        <v>4554</v>
      </c>
      <c r="K8812" t="s">
        <v>62</v>
      </c>
      <c r="L8812" t="s">
        <v>142</v>
      </c>
      <c r="M8812" t="s">
        <v>4555</v>
      </c>
      <c r="N8812">
        <v>31.176000000000002</v>
      </c>
      <c r="O8812">
        <v>3</v>
      </c>
      <c r="P8812">
        <v>0.2</v>
      </c>
      <c r="Q8812">
        <v>-5.4558000000000035</v>
      </c>
    </row>
    <row r="8813" spans="1:17" x14ac:dyDescent="0.3">
      <c r="A8813" t="s">
        <v>42</v>
      </c>
      <c r="B8813" t="s">
        <v>1031</v>
      </c>
      <c r="C8813" t="s">
        <v>1032</v>
      </c>
      <c r="D8813" t="s">
        <v>34</v>
      </c>
      <c r="E8813" t="s">
        <v>21</v>
      </c>
      <c r="F8813" t="s">
        <v>3342</v>
      </c>
      <c r="G8813" t="s">
        <v>275</v>
      </c>
      <c r="H8813">
        <v>85281</v>
      </c>
      <c r="I8813" t="s">
        <v>37</v>
      </c>
      <c r="J8813" t="s">
        <v>4554</v>
      </c>
      <c r="K8813" t="s">
        <v>62</v>
      </c>
      <c r="L8813" t="s">
        <v>142</v>
      </c>
      <c r="M8813" t="s">
        <v>4555</v>
      </c>
      <c r="N8813">
        <v>62.352000000000004</v>
      </c>
      <c r="O8813">
        <v>6</v>
      </c>
      <c r="P8813">
        <v>0.2</v>
      </c>
      <c r="Q8813">
        <v>-10.911600000000007</v>
      </c>
    </row>
    <row r="8814" spans="1:17" x14ac:dyDescent="0.3">
      <c r="A8814" t="s">
        <v>17</v>
      </c>
      <c r="B8814" t="s">
        <v>3929</v>
      </c>
      <c r="C8814" t="s">
        <v>3930</v>
      </c>
      <c r="D8814" t="s">
        <v>34</v>
      </c>
      <c r="E8814" t="s">
        <v>21</v>
      </c>
      <c r="F8814" t="s">
        <v>5853</v>
      </c>
      <c r="G8814" t="s">
        <v>92</v>
      </c>
      <c r="H8814">
        <v>78666</v>
      </c>
      <c r="I8814" t="s">
        <v>93</v>
      </c>
      <c r="J8814" t="s">
        <v>4554</v>
      </c>
      <c r="K8814" t="s">
        <v>62</v>
      </c>
      <c r="L8814" t="s">
        <v>142</v>
      </c>
      <c r="M8814" t="s">
        <v>4555</v>
      </c>
      <c r="N8814">
        <v>20.784000000000002</v>
      </c>
      <c r="O8814">
        <v>2</v>
      </c>
      <c r="P8814">
        <v>0.2</v>
      </c>
      <c r="Q8814">
        <v>-3.6372000000000027</v>
      </c>
    </row>
    <row r="8815" spans="1:17" x14ac:dyDescent="0.3">
      <c r="A8815" t="s">
        <v>42</v>
      </c>
      <c r="B8815" t="s">
        <v>1009</v>
      </c>
      <c r="C8815" t="s">
        <v>1010</v>
      </c>
      <c r="D8815" t="s">
        <v>34</v>
      </c>
      <c r="E8815" t="s">
        <v>21</v>
      </c>
      <c r="F8815" t="s">
        <v>1033</v>
      </c>
      <c r="G8815" t="s">
        <v>296</v>
      </c>
      <c r="H8815">
        <v>37130</v>
      </c>
      <c r="I8815" t="s">
        <v>24</v>
      </c>
      <c r="J8815" t="s">
        <v>4554</v>
      </c>
      <c r="K8815" t="s">
        <v>62</v>
      </c>
      <c r="L8815" t="s">
        <v>142</v>
      </c>
      <c r="M8815" t="s">
        <v>4555</v>
      </c>
      <c r="N8815">
        <v>72.744000000000014</v>
      </c>
      <c r="O8815">
        <v>7</v>
      </c>
      <c r="P8815">
        <v>0.2</v>
      </c>
      <c r="Q8815">
        <v>-12.730200000000011</v>
      </c>
    </row>
    <row r="8816" spans="1:17" x14ac:dyDescent="0.3">
      <c r="A8816" t="s">
        <v>166</v>
      </c>
      <c r="B8816" t="s">
        <v>2385</v>
      </c>
      <c r="C8816" t="s">
        <v>2386</v>
      </c>
      <c r="D8816" t="s">
        <v>20</v>
      </c>
      <c r="E8816" t="s">
        <v>21</v>
      </c>
      <c r="F8816" t="s">
        <v>129</v>
      </c>
      <c r="G8816" t="s">
        <v>130</v>
      </c>
      <c r="H8816">
        <v>19143</v>
      </c>
      <c r="I8816" t="s">
        <v>131</v>
      </c>
      <c r="J8816" t="s">
        <v>2389</v>
      </c>
      <c r="K8816" t="s">
        <v>62</v>
      </c>
      <c r="L8816" t="s">
        <v>142</v>
      </c>
      <c r="M8816" t="s">
        <v>2390</v>
      </c>
      <c r="N8816">
        <v>252.00000000000003</v>
      </c>
      <c r="O8816">
        <v>5</v>
      </c>
      <c r="P8816">
        <v>0.2</v>
      </c>
      <c r="Q8816">
        <v>53.550000000000004</v>
      </c>
    </row>
    <row r="8817" spans="1:17" x14ac:dyDescent="0.3">
      <c r="A8817" t="s">
        <v>166</v>
      </c>
      <c r="B8817" t="s">
        <v>3175</v>
      </c>
      <c r="C8817" t="s">
        <v>3176</v>
      </c>
      <c r="D8817" t="s">
        <v>34</v>
      </c>
      <c r="E8817" t="s">
        <v>21</v>
      </c>
      <c r="F8817" t="s">
        <v>163</v>
      </c>
      <c r="G8817" t="s">
        <v>92</v>
      </c>
      <c r="H8817">
        <v>77041</v>
      </c>
      <c r="I8817" t="s">
        <v>93</v>
      </c>
      <c r="J8817" t="s">
        <v>2389</v>
      </c>
      <c r="K8817" t="s">
        <v>62</v>
      </c>
      <c r="L8817" t="s">
        <v>142</v>
      </c>
      <c r="M8817" t="s">
        <v>2390</v>
      </c>
      <c r="N8817">
        <v>151.20000000000002</v>
      </c>
      <c r="O8817">
        <v>3</v>
      </c>
      <c r="P8817">
        <v>0.2</v>
      </c>
      <c r="Q8817">
        <v>32.130000000000003</v>
      </c>
    </row>
    <row r="8818" spans="1:17" x14ac:dyDescent="0.3">
      <c r="A8818" t="s">
        <v>17</v>
      </c>
      <c r="B8818" t="s">
        <v>1283</v>
      </c>
      <c r="C8818" t="s">
        <v>1284</v>
      </c>
      <c r="D8818" t="s">
        <v>34</v>
      </c>
      <c r="E8818" t="s">
        <v>21</v>
      </c>
      <c r="F8818" t="s">
        <v>1216</v>
      </c>
      <c r="G8818" t="s">
        <v>1217</v>
      </c>
      <c r="H8818">
        <v>2886</v>
      </c>
      <c r="I8818" t="s">
        <v>131</v>
      </c>
      <c r="J8818" t="s">
        <v>2389</v>
      </c>
      <c r="K8818" t="s">
        <v>62</v>
      </c>
      <c r="L8818" t="s">
        <v>142</v>
      </c>
      <c r="M8818" t="s">
        <v>2390</v>
      </c>
      <c r="N8818">
        <v>252</v>
      </c>
      <c r="O8818">
        <v>4</v>
      </c>
      <c r="P8818">
        <v>0</v>
      </c>
      <c r="Q8818">
        <v>93.240000000000009</v>
      </c>
    </row>
    <row r="8819" spans="1:17" x14ac:dyDescent="0.3">
      <c r="A8819" t="s">
        <v>42</v>
      </c>
      <c r="B8819" t="s">
        <v>3021</v>
      </c>
      <c r="C8819" t="s">
        <v>3022</v>
      </c>
      <c r="D8819" t="s">
        <v>34</v>
      </c>
      <c r="E8819" t="s">
        <v>21</v>
      </c>
      <c r="F8819" t="s">
        <v>476</v>
      </c>
      <c r="G8819" t="s">
        <v>275</v>
      </c>
      <c r="H8819">
        <v>85023</v>
      </c>
      <c r="I8819" t="s">
        <v>37</v>
      </c>
      <c r="J8819" t="s">
        <v>2389</v>
      </c>
      <c r="K8819" t="s">
        <v>62</v>
      </c>
      <c r="L8819" t="s">
        <v>142</v>
      </c>
      <c r="M8819" t="s">
        <v>2390</v>
      </c>
      <c r="N8819">
        <v>100.80000000000001</v>
      </c>
      <c r="O8819">
        <v>2</v>
      </c>
      <c r="P8819">
        <v>0.2</v>
      </c>
      <c r="Q8819">
        <v>21.42</v>
      </c>
    </row>
    <row r="8820" spans="1:17" x14ac:dyDescent="0.3">
      <c r="A8820" t="s">
        <v>42</v>
      </c>
      <c r="B8820" t="s">
        <v>3425</v>
      </c>
      <c r="C8820" t="s">
        <v>3426</v>
      </c>
      <c r="D8820" t="s">
        <v>34</v>
      </c>
      <c r="E8820" t="s">
        <v>21</v>
      </c>
      <c r="F8820" t="s">
        <v>269</v>
      </c>
      <c r="G8820" t="s">
        <v>187</v>
      </c>
      <c r="H8820">
        <v>60623</v>
      </c>
      <c r="I8820" t="s">
        <v>93</v>
      </c>
      <c r="J8820" t="s">
        <v>2389</v>
      </c>
      <c r="K8820" t="s">
        <v>62</v>
      </c>
      <c r="L8820" t="s">
        <v>142</v>
      </c>
      <c r="M8820" t="s">
        <v>2390</v>
      </c>
      <c r="N8820">
        <v>100.80000000000001</v>
      </c>
      <c r="O8820">
        <v>2</v>
      </c>
      <c r="P8820">
        <v>0.2</v>
      </c>
      <c r="Q8820">
        <v>21.42</v>
      </c>
    </row>
    <row r="8821" spans="1:17" x14ac:dyDescent="0.3">
      <c r="A8821" t="s">
        <v>166</v>
      </c>
      <c r="B8821" t="s">
        <v>3603</v>
      </c>
      <c r="C8821" t="s">
        <v>3604</v>
      </c>
      <c r="D8821" t="s">
        <v>90</v>
      </c>
      <c r="E8821" t="s">
        <v>21</v>
      </c>
      <c r="F8821" t="s">
        <v>163</v>
      </c>
      <c r="G8821" t="s">
        <v>92</v>
      </c>
      <c r="H8821">
        <v>77036</v>
      </c>
      <c r="I8821" t="s">
        <v>93</v>
      </c>
      <c r="J8821" t="s">
        <v>2389</v>
      </c>
      <c r="K8821" t="s">
        <v>62</v>
      </c>
      <c r="L8821" t="s">
        <v>142</v>
      </c>
      <c r="M8821" t="s">
        <v>2390</v>
      </c>
      <c r="N8821">
        <v>100.80000000000001</v>
      </c>
      <c r="O8821">
        <v>2</v>
      </c>
      <c r="P8821">
        <v>0.2</v>
      </c>
      <c r="Q8821">
        <v>21.42</v>
      </c>
    </row>
    <row r="8822" spans="1:17" x14ac:dyDescent="0.3">
      <c r="A8822" t="s">
        <v>42</v>
      </c>
      <c r="B8822" t="s">
        <v>3237</v>
      </c>
      <c r="C8822" t="s">
        <v>3238</v>
      </c>
      <c r="D8822" t="s">
        <v>34</v>
      </c>
      <c r="E8822" t="s">
        <v>21</v>
      </c>
      <c r="F8822" t="s">
        <v>129</v>
      </c>
      <c r="G8822" t="s">
        <v>130</v>
      </c>
      <c r="H8822">
        <v>19120</v>
      </c>
      <c r="I8822" t="s">
        <v>131</v>
      </c>
      <c r="J8822" t="s">
        <v>2389</v>
      </c>
      <c r="K8822" t="s">
        <v>62</v>
      </c>
      <c r="L8822" t="s">
        <v>142</v>
      </c>
      <c r="M8822" t="s">
        <v>2390</v>
      </c>
      <c r="N8822">
        <v>151.20000000000002</v>
      </c>
      <c r="O8822">
        <v>3</v>
      </c>
      <c r="P8822">
        <v>0.2</v>
      </c>
      <c r="Q8822">
        <v>32.130000000000003</v>
      </c>
    </row>
    <row r="8823" spans="1:17" x14ac:dyDescent="0.3">
      <c r="A8823" t="s">
        <v>42</v>
      </c>
      <c r="B8823" t="s">
        <v>82</v>
      </c>
      <c r="C8823" t="s">
        <v>83</v>
      </c>
      <c r="D8823" t="s">
        <v>20</v>
      </c>
      <c r="E8823" t="s">
        <v>21</v>
      </c>
      <c r="F8823" t="s">
        <v>943</v>
      </c>
      <c r="G8823" t="s">
        <v>400</v>
      </c>
      <c r="H8823">
        <v>80906</v>
      </c>
      <c r="I8823" t="s">
        <v>37</v>
      </c>
      <c r="J8823" t="s">
        <v>5405</v>
      </c>
      <c r="K8823" t="s">
        <v>62</v>
      </c>
      <c r="L8823" t="s">
        <v>142</v>
      </c>
      <c r="M8823" t="s">
        <v>5406</v>
      </c>
      <c r="N8823">
        <v>58.08</v>
      </c>
      <c r="O8823">
        <v>4</v>
      </c>
      <c r="P8823">
        <v>0.2</v>
      </c>
      <c r="Q8823">
        <v>-6.5339999999999954</v>
      </c>
    </row>
    <row r="8824" spans="1:17" x14ac:dyDescent="0.3">
      <c r="A8824" t="s">
        <v>42</v>
      </c>
      <c r="B8824" t="s">
        <v>587</v>
      </c>
      <c r="C8824" t="s">
        <v>588</v>
      </c>
      <c r="D8824" t="s">
        <v>20</v>
      </c>
      <c r="E8824" t="s">
        <v>21</v>
      </c>
      <c r="F8824" t="s">
        <v>1234</v>
      </c>
      <c r="G8824" t="s">
        <v>46</v>
      </c>
      <c r="H8824">
        <v>33178</v>
      </c>
      <c r="I8824" t="s">
        <v>24</v>
      </c>
      <c r="J8824" t="s">
        <v>5405</v>
      </c>
      <c r="K8824" t="s">
        <v>62</v>
      </c>
      <c r="L8824" t="s">
        <v>142</v>
      </c>
      <c r="M8824" t="s">
        <v>5406</v>
      </c>
      <c r="N8824">
        <v>72.599999999999994</v>
      </c>
      <c r="O8824">
        <v>5</v>
      </c>
      <c r="P8824">
        <v>0.2</v>
      </c>
      <c r="Q8824">
        <v>-8.1674999999999933</v>
      </c>
    </row>
    <row r="8825" spans="1:17" x14ac:dyDescent="0.3">
      <c r="A8825" t="s">
        <v>42</v>
      </c>
      <c r="B8825" t="s">
        <v>5571</v>
      </c>
      <c r="C8825" t="s">
        <v>5572</v>
      </c>
      <c r="D8825" t="s">
        <v>20</v>
      </c>
      <c r="E8825" t="s">
        <v>21</v>
      </c>
      <c r="F8825" t="s">
        <v>2033</v>
      </c>
      <c r="G8825" t="s">
        <v>187</v>
      </c>
      <c r="H8825">
        <v>60201</v>
      </c>
      <c r="I8825" t="s">
        <v>93</v>
      </c>
      <c r="J8825" t="s">
        <v>5405</v>
      </c>
      <c r="K8825" t="s">
        <v>62</v>
      </c>
      <c r="L8825" t="s">
        <v>142</v>
      </c>
      <c r="M8825" t="s">
        <v>5406</v>
      </c>
      <c r="N8825">
        <v>43.56</v>
      </c>
      <c r="O8825">
        <v>3</v>
      </c>
      <c r="P8825">
        <v>0.2</v>
      </c>
      <c r="Q8825">
        <v>-4.9004999999999974</v>
      </c>
    </row>
    <row r="8826" spans="1:17" x14ac:dyDescent="0.3">
      <c r="A8826" t="s">
        <v>42</v>
      </c>
      <c r="B8826" t="s">
        <v>2905</v>
      </c>
      <c r="C8826" t="s">
        <v>2906</v>
      </c>
      <c r="D8826" t="s">
        <v>20</v>
      </c>
      <c r="E8826" t="s">
        <v>21</v>
      </c>
      <c r="F8826" t="s">
        <v>84</v>
      </c>
      <c r="G8826" t="s">
        <v>85</v>
      </c>
      <c r="H8826">
        <v>98105</v>
      </c>
      <c r="I8826" t="s">
        <v>37</v>
      </c>
      <c r="J8826" t="s">
        <v>5749</v>
      </c>
      <c r="K8826" t="s">
        <v>62</v>
      </c>
      <c r="L8826" t="s">
        <v>142</v>
      </c>
      <c r="M8826" t="s">
        <v>5750</v>
      </c>
      <c r="N8826">
        <v>479.72</v>
      </c>
      <c r="O8826">
        <v>4</v>
      </c>
      <c r="P8826">
        <v>0</v>
      </c>
      <c r="Q8826">
        <v>52.769200000000012</v>
      </c>
    </row>
    <row r="8827" spans="1:17" x14ac:dyDescent="0.3">
      <c r="A8827" t="s">
        <v>42</v>
      </c>
      <c r="B8827" t="s">
        <v>864</v>
      </c>
      <c r="C8827" t="s">
        <v>865</v>
      </c>
      <c r="D8827" t="s">
        <v>20</v>
      </c>
      <c r="E8827" t="s">
        <v>21</v>
      </c>
      <c r="F8827" t="s">
        <v>866</v>
      </c>
      <c r="G8827" t="s">
        <v>36</v>
      </c>
      <c r="H8827">
        <v>94513</v>
      </c>
      <c r="I8827" t="s">
        <v>37</v>
      </c>
      <c r="J8827" t="s">
        <v>867</v>
      </c>
      <c r="K8827" t="s">
        <v>62</v>
      </c>
      <c r="L8827" t="s">
        <v>142</v>
      </c>
      <c r="M8827" t="s">
        <v>868</v>
      </c>
      <c r="N8827">
        <v>79.900000000000006</v>
      </c>
      <c r="O8827">
        <v>2</v>
      </c>
      <c r="P8827">
        <v>0</v>
      </c>
      <c r="Q8827">
        <v>35.156000000000006</v>
      </c>
    </row>
    <row r="8828" spans="1:17" x14ac:dyDescent="0.3">
      <c r="A8828" t="s">
        <v>42</v>
      </c>
      <c r="B8828" t="s">
        <v>2857</v>
      </c>
      <c r="C8828" t="s">
        <v>2858</v>
      </c>
      <c r="D8828" t="s">
        <v>34</v>
      </c>
      <c r="E8828" t="s">
        <v>21</v>
      </c>
      <c r="F8828" t="s">
        <v>129</v>
      </c>
      <c r="G8828" t="s">
        <v>130</v>
      </c>
      <c r="H8828">
        <v>19134</v>
      </c>
      <c r="I8828" t="s">
        <v>131</v>
      </c>
      <c r="J8828" t="s">
        <v>867</v>
      </c>
      <c r="K8828" t="s">
        <v>62</v>
      </c>
      <c r="L8828" t="s">
        <v>142</v>
      </c>
      <c r="M8828" t="s">
        <v>868</v>
      </c>
      <c r="N8828">
        <v>95.88000000000001</v>
      </c>
      <c r="O8828">
        <v>3</v>
      </c>
      <c r="P8828">
        <v>0.2</v>
      </c>
      <c r="Q8828">
        <v>28.764000000000006</v>
      </c>
    </row>
    <row r="8829" spans="1:17" x14ac:dyDescent="0.3">
      <c r="A8829" t="s">
        <v>17</v>
      </c>
      <c r="B8829" t="s">
        <v>1309</v>
      </c>
      <c r="C8829" t="s">
        <v>1310</v>
      </c>
      <c r="D8829" t="s">
        <v>90</v>
      </c>
      <c r="E8829" t="s">
        <v>21</v>
      </c>
      <c r="F8829" t="s">
        <v>409</v>
      </c>
      <c r="G8829" t="s">
        <v>78</v>
      </c>
      <c r="H8829">
        <v>28205</v>
      </c>
      <c r="I8829" t="s">
        <v>24</v>
      </c>
      <c r="J8829" t="s">
        <v>867</v>
      </c>
      <c r="K8829" t="s">
        <v>62</v>
      </c>
      <c r="L8829" t="s">
        <v>142</v>
      </c>
      <c r="M8829" t="s">
        <v>868</v>
      </c>
      <c r="N8829">
        <v>255.68000000000004</v>
      </c>
      <c r="O8829">
        <v>8</v>
      </c>
      <c r="P8829">
        <v>0.2</v>
      </c>
      <c r="Q8829">
        <v>76.704000000000008</v>
      </c>
    </row>
    <row r="8830" spans="1:17" x14ac:dyDescent="0.3">
      <c r="A8830" t="s">
        <v>42</v>
      </c>
      <c r="B8830" t="s">
        <v>1153</v>
      </c>
      <c r="C8830" t="s">
        <v>1154</v>
      </c>
      <c r="D8830" t="s">
        <v>34</v>
      </c>
      <c r="E8830" t="s">
        <v>21</v>
      </c>
      <c r="F8830" t="s">
        <v>5351</v>
      </c>
      <c r="G8830" t="s">
        <v>1292</v>
      </c>
      <c r="H8830">
        <v>39401</v>
      </c>
      <c r="I8830" t="s">
        <v>24</v>
      </c>
      <c r="J8830" t="s">
        <v>867</v>
      </c>
      <c r="K8830" t="s">
        <v>62</v>
      </c>
      <c r="L8830" t="s">
        <v>142</v>
      </c>
      <c r="M8830" t="s">
        <v>868</v>
      </c>
      <c r="N8830">
        <v>239.70000000000002</v>
      </c>
      <c r="O8830">
        <v>6</v>
      </c>
      <c r="P8830">
        <v>0</v>
      </c>
      <c r="Q8830">
        <v>105.46800000000002</v>
      </c>
    </row>
    <row r="8831" spans="1:17" x14ac:dyDescent="0.3">
      <c r="A8831" t="s">
        <v>42</v>
      </c>
      <c r="B8831" t="s">
        <v>941</v>
      </c>
      <c r="C8831" t="s">
        <v>942</v>
      </c>
      <c r="D8831" t="s">
        <v>34</v>
      </c>
      <c r="E8831" t="s">
        <v>21</v>
      </c>
      <c r="F8831" t="s">
        <v>1476</v>
      </c>
      <c r="G8831" t="s">
        <v>1477</v>
      </c>
      <c r="H8831">
        <v>72701</v>
      </c>
      <c r="I8831" t="s">
        <v>24</v>
      </c>
      <c r="J8831" t="s">
        <v>867</v>
      </c>
      <c r="K8831" t="s">
        <v>62</v>
      </c>
      <c r="L8831" t="s">
        <v>142</v>
      </c>
      <c r="M8831" t="s">
        <v>868</v>
      </c>
      <c r="N8831">
        <v>159.80000000000001</v>
      </c>
      <c r="O8831">
        <v>4</v>
      </c>
      <c r="P8831">
        <v>0</v>
      </c>
      <c r="Q8831">
        <v>70.312000000000012</v>
      </c>
    </row>
    <row r="8832" spans="1:17" x14ac:dyDescent="0.3">
      <c r="A8832" t="s">
        <v>42</v>
      </c>
      <c r="B8832" t="s">
        <v>4492</v>
      </c>
      <c r="C8832" t="s">
        <v>4493</v>
      </c>
      <c r="D8832" t="s">
        <v>20</v>
      </c>
      <c r="E8832" t="s">
        <v>21</v>
      </c>
      <c r="F8832" t="s">
        <v>4095</v>
      </c>
      <c r="G8832" t="s">
        <v>436</v>
      </c>
      <c r="H8832">
        <v>43302</v>
      </c>
      <c r="I8832" t="s">
        <v>131</v>
      </c>
      <c r="J8832" t="s">
        <v>867</v>
      </c>
      <c r="K8832" t="s">
        <v>62</v>
      </c>
      <c r="L8832" t="s">
        <v>142</v>
      </c>
      <c r="M8832" t="s">
        <v>868</v>
      </c>
      <c r="N8832">
        <v>63.920000000000009</v>
      </c>
      <c r="O8832">
        <v>2</v>
      </c>
      <c r="P8832">
        <v>0.2</v>
      </c>
      <c r="Q8832">
        <v>19.176000000000002</v>
      </c>
    </row>
    <row r="8833" spans="1:17" x14ac:dyDescent="0.3">
      <c r="A8833" t="s">
        <v>166</v>
      </c>
      <c r="B8833" t="s">
        <v>4678</v>
      </c>
      <c r="C8833" t="s">
        <v>4679</v>
      </c>
      <c r="D8833" t="s">
        <v>90</v>
      </c>
      <c r="E8833" t="s">
        <v>21</v>
      </c>
      <c r="F8833" t="s">
        <v>531</v>
      </c>
      <c r="G8833" t="s">
        <v>216</v>
      </c>
      <c r="H8833">
        <v>19711</v>
      </c>
      <c r="I8833" t="s">
        <v>131</v>
      </c>
      <c r="J8833" t="s">
        <v>867</v>
      </c>
      <c r="K8833" t="s">
        <v>62</v>
      </c>
      <c r="L8833" t="s">
        <v>142</v>
      </c>
      <c r="M8833" t="s">
        <v>868</v>
      </c>
      <c r="N8833">
        <v>119.85000000000001</v>
      </c>
      <c r="O8833">
        <v>3</v>
      </c>
      <c r="P8833">
        <v>0</v>
      </c>
      <c r="Q8833">
        <v>52.734000000000009</v>
      </c>
    </row>
    <row r="8834" spans="1:17" x14ac:dyDescent="0.3">
      <c r="A8834" t="s">
        <v>166</v>
      </c>
      <c r="B8834" t="s">
        <v>4291</v>
      </c>
      <c r="C8834" t="s">
        <v>4292</v>
      </c>
      <c r="D8834" t="s">
        <v>90</v>
      </c>
      <c r="E8834" t="s">
        <v>21</v>
      </c>
      <c r="F8834" t="s">
        <v>829</v>
      </c>
      <c r="G8834" t="s">
        <v>36</v>
      </c>
      <c r="H8834">
        <v>92037</v>
      </c>
      <c r="I8834" t="s">
        <v>37</v>
      </c>
      <c r="J8834" t="s">
        <v>867</v>
      </c>
      <c r="K8834" t="s">
        <v>62</v>
      </c>
      <c r="L8834" t="s">
        <v>142</v>
      </c>
      <c r="M8834" t="s">
        <v>868</v>
      </c>
      <c r="N8834">
        <v>199.75</v>
      </c>
      <c r="O8834">
        <v>5</v>
      </c>
      <c r="P8834">
        <v>0</v>
      </c>
      <c r="Q8834">
        <v>87.890000000000015</v>
      </c>
    </row>
    <row r="8835" spans="1:17" x14ac:dyDescent="0.3">
      <c r="A8835" t="s">
        <v>42</v>
      </c>
      <c r="B8835" t="s">
        <v>385</v>
      </c>
      <c r="C8835" t="s">
        <v>386</v>
      </c>
      <c r="D8835" t="s">
        <v>90</v>
      </c>
      <c r="E8835" t="s">
        <v>21</v>
      </c>
      <c r="F8835" t="s">
        <v>5592</v>
      </c>
      <c r="G8835" t="s">
        <v>654</v>
      </c>
      <c r="H8835">
        <v>6460</v>
      </c>
      <c r="I8835" t="s">
        <v>131</v>
      </c>
      <c r="J8835" t="s">
        <v>867</v>
      </c>
      <c r="K8835" t="s">
        <v>62</v>
      </c>
      <c r="L8835" t="s">
        <v>142</v>
      </c>
      <c r="M8835" t="s">
        <v>868</v>
      </c>
      <c r="N8835">
        <v>199.75</v>
      </c>
      <c r="O8835">
        <v>5</v>
      </c>
      <c r="P8835">
        <v>0</v>
      </c>
      <c r="Q8835">
        <v>87.890000000000015</v>
      </c>
    </row>
    <row r="8836" spans="1:17" x14ac:dyDescent="0.3">
      <c r="A8836" t="s">
        <v>42</v>
      </c>
      <c r="B8836" t="s">
        <v>2553</v>
      </c>
      <c r="C8836" t="s">
        <v>2554</v>
      </c>
      <c r="D8836" t="s">
        <v>90</v>
      </c>
      <c r="E8836" t="s">
        <v>21</v>
      </c>
      <c r="F8836" t="s">
        <v>1273</v>
      </c>
      <c r="G8836" t="s">
        <v>224</v>
      </c>
      <c r="H8836">
        <v>47374</v>
      </c>
      <c r="I8836" t="s">
        <v>93</v>
      </c>
      <c r="J8836" t="s">
        <v>867</v>
      </c>
      <c r="K8836" t="s">
        <v>62</v>
      </c>
      <c r="L8836" t="s">
        <v>142</v>
      </c>
      <c r="M8836" t="s">
        <v>868</v>
      </c>
      <c r="N8836">
        <v>159.80000000000001</v>
      </c>
      <c r="O8836">
        <v>4</v>
      </c>
      <c r="P8836">
        <v>0</v>
      </c>
      <c r="Q8836">
        <v>70.312000000000012</v>
      </c>
    </row>
    <row r="8837" spans="1:17" x14ac:dyDescent="0.3">
      <c r="A8837" t="s">
        <v>42</v>
      </c>
      <c r="B8837" t="s">
        <v>3114</v>
      </c>
      <c r="C8837" t="s">
        <v>3115</v>
      </c>
      <c r="D8837" t="s">
        <v>90</v>
      </c>
      <c r="E8837" t="s">
        <v>21</v>
      </c>
      <c r="F8837" t="s">
        <v>2688</v>
      </c>
      <c r="G8837" t="s">
        <v>2316</v>
      </c>
      <c r="H8837">
        <v>20735</v>
      </c>
      <c r="I8837" t="s">
        <v>131</v>
      </c>
      <c r="J8837" t="s">
        <v>3116</v>
      </c>
      <c r="K8837" t="s">
        <v>62</v>
      </c>
      <c r="L8837" t="s">
        <v>142</v>
      </c>
      <c r="M8837" t="s">
        <v>3117</v>
      </c>
      <c r="N8837">
        <v>49.08</v>
      </c>
      <c r="O8837">
        <v>3</v>
      </c>
      <c r="P8837">
        <v>0</v>
      </c>
      <c r="Q8837">
        <v>4.9079999999999977</v>
      </c>
    </row>
    <row r="8838" spans="1:17" x14ac:dyDescent="0.3">
      <c r="A8838" t="s">
        <v>42</v>
      </c>
      <c r="B8838" t="s">
        <v>3646</v>
      </c>
      <c r="C8838" t="s">
        <v>3647</v>
      </c>
      <c r="D8838" t="s">
        <v>34</v>
      </c>
      <c r="E8838" t="s">
        <v>21</v>
      </c>
      <c r="F8838" t="s">
        <v>2167</v>
      </c>
      <c r="G8838" t="s">
        <v>101</v>
      </c>
      <c r="H8838">
        <v>53209</v>
      </c>
      <c r="I8838" t="s">
        <v>93</v>
      </c>
      <c r="J8838" t="s">
        <v>3116</v>
      </c>
      <c r="K8838" t="s">
        <v>62</v>
      </c>
      <c r="L8838" t="s">
        <v>142</v>
      </c>
      <c r="M8838" t="s">
        <v>3117</v>
      </c>
      <c r="N8838">
        <v>98.16</v>
      </c>
      <c r="O8838">
        <v>6</v>
      </c>
      <c r="P8838">
        <v>0</v>
      </c>
      <c r="Q8838">
        <v>9.8159999999999954</v>
      </c>
    </row>
    <row r="8839" spans="1:17" x14ac:dyDescent="0.3">
      <c r="A8839" t="s">
        <v>17</v>
      </c>
      <c r="B8839" t="s">
        <v>986</v>
      </c>
      <c r="C8839" t="s">
        <v>987</v>
      </c>
      <c r="D8839" t="s">
        <v>34</v>
      </c>
      <c r="E8839" t="s">
        <v>21</v>
      </c>
      <c r="F8839" t="s">
        <v>84</v>
      </c>
      <c r="G8839" t="s">
        <v>85</v>
      </c>
      <c r="H8839">
        <v>98103</v>
      </c>
      <c r="I8839" t="s">
        <v>37</v>
      </c>
      <c r="J8839" t="s">
        <v>3116</v>
      </c>
      <c r="K8839" t="s">
        <v>62</v>
      </c>
      <c r="L8839" t="s">
        <v>142</v>
      </c>
      <c r="M8839" t="s">
        <v>3117</v>
      </c>
      <c r="N8839">
        <v>49.08</v>
      </c>
      <c r="O8839">
        <v>3</v>
      </c>
      <c r="P8839">
        <v>0</v>
      </c>
      <c r="Q8839">
        <v>4.9079999999999977</v>
      </c>
    </row>
    <row r="8840" spans="1:17" x14ac:dyDescent="0.3">
      <c r="A8840" t="s">
        <v>42</v>
      </c>
      <c r="B8840" t="s">
        <v>4034</v>
      </c>
      <c r="C8840" t="s">
        <v>4035</v>
      </c>
      <c r="D8840" t="s">
        <v>20</v>
      </c>
      <c r="E8840" t="s">
        <v>21</v>
      </c>
      <c r="F8840" t="s">
        <v>269</v>
      </c>
      <c r="G8840" t="s">
        <v>187</v>
      </c>
      <c r="H8840">
        <v>60610</v>
      </c>
      <c r="I8840" t="s">
        <v>93</v>
      </c>
      <c r="J8840" t="s">
        <v>3116</v>
      </c>
      <c r="K8840" t="s">
        <v>62</v>
      </c>
      <c r="L8840" t="s">
        <v>142</v>
      </c>
      <c r="M8840" t="s">
        <v>3117</v>
      </c>
      <c r="N8840">
        <v>26.176000000000002</v>
      </c>
      <c r="O8840">
        <v>2</v>
      </c>
      <c r="P8840">
        <v>0.2</v>
      </c>
      <c r="Q8840">
        <v>-3.272000000000002</v>
      </c>
    </row>
    <row r="8841" spans="1:17" x14ac:dyDescent="0.3">
      <c r="A8841" t="s">
        <v>166</v>
      </c>
      <c r="B8841" t="s">
        <v>2639</v>
      </c>
      <c r="C8841" t="s">
        <v>2640</v>
      </c>
      <c r="D8841" t="s">
        <v>20</v>
      </c>
      <c r="E8841" t="s">
        <v>21</v>
      </c>
      <c r="F8841" t="s">
        <v>3635</v>
      </c>
      <c r="G8841" t="s">
        <v>2316</v>
      </c>
      <c r="H8841">
        <v>21215</v>
      </c>
      <c r="I8841" t="s">
        <v>131</v>
      </c>
      <c r="J8841" t="s">
        <v>3116</v>
      </c>
      <c r="K8841" t="s">
        <v>62</v>
      </c>
      <c r="L8841" t="s">
        <v>142</v>
      </c>
      <c r="M8841" t="s">
        <v>3117</v>
      </c>
      <c r="N8841">
        <v>98.16</v>
      </c>
      <c r="O8841">
        <v>6</v>
      </c>
      <c r="P8841">
        <v>0</v>
      </c>
      <c r="Q8841">
        <v>9.8159999999999954</v>
      </c>
    </row>
    <row r="8842" spans="1:17" x14ac:dyDescent="0.3">
      <c r="A8842" t="s">
        <v>42</v>
      </c>
      <c r="B8842" t="s">
        <v>1466</v>
      </c>
      <c r="C8842" t="s">
        <v>1467</v>
      </c>
      <c r="D8842" t="s">
        <v>20</v>
      </c>
      <c r="E8842" t="s">
        <v>21</v>
      </c>
      <c r="F8842" t="s">
        <v>112</v>
      </c>
      <c r="G8842" t="s">
        <v>36</v>
      </c>
      <c r="H8842">
        <v>94122</v>
      </c>
      <c r="I8842" t="s">
        <v>37</v>
      </c>
      <c r="J8842" t="s">
        <v>3116</v>
      </c>
      <c r="K8842" t="s">
        <v>62</v>
      </c>
      <c r="L8842" t="s">
        <v>142</v>
      </c>
      <c r="M8842" t="s">
        <v>3117</v>
      </c>
      <c r="N8842">
        <v>16.36</v>
      </c>
      <c r="O8842">
        <v>1</v>
      </c>
      <c r="P8842">
        <v>0</v>
      </c>
      <c r="Q8842">
        <v>1.6359999999999992</v>
      </c>
    </row>
    <row r="8843" spans="1:17" x14ac:dyDescent="0.3">
      <c r="A8843" t="s">
        <v>42</v>
      </c>
      <c r="B8843" t="s">
        <v>3650</v>
      </c>
      <c r="C8843" t="s">
        <v>3651</v>
      </c>
      <c r="D8843" t="s">
        <v>34</v>
      </c>
      <c r="E8843" t="s">
        <v>21</v>
      </c>
      <c r="F8843" t="s">
        <v>84</v>
      </c>
      <c r="G8843" t="s">
        <v>85</v>
      </c>
      <c r="H8843">
        <v>98103</v>
      </c>
      <c r="I8843" t="s">
        <v>37</v>
      </c>
      <c r="J8843" t="s">
        <v>3116</v>
      </c>
      <c r="K8843" t="s">
        <v>62</v>
      </c>
      <c r="L8843" t="s">
        <v>142</v>
      </c>
      <c r="M8843" t="s">
        <v>3117</v>
      </c>
      <c r="N8843">
        <v>98.16</v>
      </c>
      <c r="O8843">
        <v>6</v>
      </c>
      <c r="P8843">
        <v>0</v>
      </c>
      <c r="Q8843">
        <v>9.8159999999999954</v>
      </c>
    </row>
    <row r="8844" spans="1:17" x14ac:dyDescent="0.3">
      <c r="A8844" t="s">
        <v>42</v>
      </c>
      <c r="B8844" t="s">
        <v>4019</v>
      </c>
      <c r="C8844" t="s">
        <v>4020</v>
      </c>
      <c r="D8844" t="s">
        <v>20</v>
      </c>
      <c r="E8844" t="s">
        <v>21</v>
      </c>
      <c r="F8844" t="s">
        <v>663</v>
      </c>
      <c r="G8844" t="s">
        <v>92</v>
      </c>
      <c r="H8844">
        <v>75051</v>
      </c>
      <c r="I8844" t="s">
        <v>93</v>
      </c>
      <c r="J8844" t="s">
        <v>3116</v>
      </c>
      <c r="K8844" t="s">
        <v>62</v>
      </c>
      <c r="L8844" t="s">
        <v>142</v>
      </c>
      <c r="M8844" t="s">
        <v>3117</v>
      </c>
      <c r="N8844">
        <v>65.44</v>
      </c>
      <c r="O8844">
        <v>5</v>
      </c>
      <c r="P8844">
        <v>0.2</v>
      </c>
      <c r="Q8844">
        <v>-8.1800000000000033</v>
      </c>
    </row>
    <row r="8845" spans="1:17" x14ac:dyDescent="0.3">
      <c r="A8845" t="s">
        <v>42</v>
      </c>
      <c r="B8845" t="s">
        <v>3984</v>
      </c>
      <c r="C8845" t="s">
        <v>3985</v>
      </c>
      <c r="D8845" t="s">
        <v>90</v>
      </c>
      <c r="E8845" t="s">
        <v>21</v>
      </c>
      <c r="F8845" t="s">
        <v>1280</v>
      </c>
      <c r="G8845" t="s">
        <v>23</v>
      </c>
      <c r="H8845">
        <v>40214</v>
      </c>
      <c r="I8845" t="s">
        <v>24</v>
      </c>
      <c r="J8845" t="s">
        <v>3116</v>
      </c>
      <c r="K8845" t="s">
        <v>62</v>
      </c>
      <c r="L8845" t="s">
        <v>142</v>
      </c>
      <c r="M8845" t="s">
        <v>3117</v>
      </c>
      <c r="N8845">
        <v>98.16</v>
      </c>
      <c r="O8845">
        <v>6</v>
      </c>
      <c r="P8845">
        <v>0</v>
      </c>
      <c r="Q8845">
        <v>9.8159999999999954</v>
      </c>
    </row>
    <row r="8846" spans="1:17" x14ac:dyDescent="0.3">
      <c r="A8846" t="s">
        <v>42</v>
      </c>
      <c r="B8846" t="s">
        <v>2656</v>
      </c>
      <c r="C8846" t="s">
        <v>2657</v>
      </c>
      <c r="D8846" t="s">
        <v>90</v>
      </c>
      <c r="E8846" t="s">
        <v>21</v>
      </c>
      <c r="F8846" t="s">
        <v>769</v>
      </c>
      <c r="G8846" t="s">
        <v>210</v>
      </c>
      <c r="H8846">
        <v>48234</v>
      </c>
      <c r="I8846" t="s">
        <v>93</v>
      </c>
      <c r="J8846" t="s">
        <v>3116</v>
      </c>
      <c r="K8846" t="s">
        <v>62</v>
      </c>
      <c r="L8846" t="s">
        <v>142</v>
      </c>
      <c r="M8846" t="s">
        <v>3117</v>
      </c>
      <c r="N8846">
        <v>114.52</v>
      </c>
      <c r="O8846">
        <v>7</v>
      </c>
      <c r="P8846">
        <v>0</v>
      </c>
      <c r="Q8846">
        <v>11.451999999999995</v>
      </c>
    </row>
    <row r="8847" spans="1:17" x14ac:dyDescent="0.3">
      <c r="A8847" t="s">
        <v>17</v>
      </c>
      <c r="B8847" t="s">
        <v>1243</v>
      </c>
      <c r="C8847" t="s">
        <v>1244</v>
      </c>
      <c r="D8847" t="s">
        <v>20</v>
      </c>
      <c r="E8847" t="s">
        <v>21</v>
      </c>
      <c r="F8847" t="s">
        <v>163</v>
      </c>
      <c r="G8847" t="s">
        <v>92</v>
      </c>
      <c r="H8847">
        <v>77095</v>
      </c>
      <c r="I8847" t="s">
        <v>93</v>
      </c>
      <c r="J8847" t="s">
        <v>3116</v>
      </c>
      <c r="K8847" t="s">
        <v>62</v>
      </c>
      <c r="L8847" t="s">
        <v>142</v>
      </c>
      <c r="M8847" t="s">
        <v>3117</v>
      </c>
      <c r="N8847">
        <v>26.176000000000002</v>
      </c>
      <c r="O8847">
        <v>2</v>
      </c>
      <c r="P8847">
        <v>0.2</v>
      </c>
      <c r="Q8847">
        <v>-3.272000000000002</v>
      </c>
    </row>
    <row r="8848" spans="1:17" x14ac:dyDescent="0.3">
      <c r="A8848" t="s">
        <v>1122</v>
      </c>
      <c r="B8848" t="s">
        <v>563</v>
      </c>
      <c r="C8848" t="s">
        <v>564</v>
      </c>
      <c r="D8848" t="s">
        <v>20</v>
      </c>
      <c r="E8848" t="s">
        <v>21</v>
      </c>
      <c r="F8848" t="s">
        <v>3497</v>
      </c>
      <c r="G8848" t="s">
        <v>187</v>
      </c>
      <c r="H8848">
        <v>60076</v>
      </c>
      <c r="I8848" t="s">
        <v>93</v>
      </c>
      <c r="J8848" t="s">
        <v>3116</v>
      </c>
      <c r="K8848" t="s">
        <v>62</v>
      </c>
      <c r="L8848" t="s">
        <v>142</v>
      </c>
      <c r="M8848" t="s">
        <v>3117</v>
      </c>
      <c r="N8848">
        <v>39.264000000000003</v>
      </c>
      <c r="O8848">
        <v>3</v>
      </c>
      <c r="P8848">
        <v>0.2</v>
      </c>
      <c r="Q8848">
        <v>-4.908000000000003</v>
      </c>
    </row>
    <row r="8849" spans="1:17" x14ac:dyDescent="0.3">
      <c r="A8849" t="s">
        <v>42</v>
      </c>
      <c r="B8849" t="s">
        <v>1329</v>
      </c>
      <c r="C8849" t="s">
        <v>1330</v>
      </c>
      <c r="D8849" t="s">
        <v>34</v>
      </c>
      <c r="E8849" t="s">
        <v>21</v>
      </c>
      <c r="F8849" t="s">
        <v>290</v>
      </c>
      <c r="G8849" t="s">
        <v>210</v>
      </c>
      <c r="H8849">
        <v>49201</v>
      </c>
      <c r="I8849" t="s">
        <v>93</v>
      </c>
      <c r="J8849" t="s">
        <v>5799</v>
      </c>
      <c r="K8849" t="s">
        <v>62</v>
      </c>
      <c r="L8849" t="s">
        <v>142</v>
      </c>
      <c r="M8849" t="s">
        <v>5800</v>
      </c>
      <c r="N8849">
        <v>160</v>
      </c>
      <c r="O8849">
        <v>8</v>
      </c>
      <c r="P8849">
        <v>0</v>
      </c>
      <c r="Q8849">
        <v>62.400000000000006</v>
      </c>
    </row>
    <row r="8850" spans="1:17" x14ac:dyDescent="0.3">
      <c r="A8850" t="s">
        <v>42</v>
      </c>
      <c r="B8850" t="s">
        <v>5049</v>
      </c>
      <c r="C8850" t="s">
        <v>5050</v>
      </c>
      <c r="D8850" t="s">
        <v>20</v>
      </c>
      <c r="E8850" t="s">
        <v>21</v>
      </c>
      <c r="F8850" t="s">
        <v>1818</v>
      </c>
      <c r="G8850" t="s">
        <v>36</v>
      </c>
      <c r="H8850">
        <v>92691</v>
      </c>
      <c r="I8850" t="s">
        <v>37</v>
      </c>
      <c r="J8850" t="s">
        <v>5799</v>
      </c>
      <c r="K8850" t="s">
        <v>62</v>
      </c>
      <c r="L8850" t="s">
        <v>142</v>
      </c>
      <c r="M8850" t="s">
        <v>5800</v>
      </c>
      <c r="N8850">
        <v>120</v>
      </c>
      <c r="O8850">
        <v>6</v>
      </c>
      <c r="P8850">
        <v>0</v>
      </c>
      <c r="Q8850">
        <v>46.800000000000004</v>
      </c>
    </row>
    <row r="8851" spans="1:17" x14ac:dyDescent="0.3">
      <c r="A8851" t="s">
        <v>42</v>
      </c>
      <c r="B8851" t="s">
        <v>3650</v>
      </c>
      <c r="C8851" t="s">
        <v>3651</v>
      </c>
      <c r="D8851" t="s">
        <v>34</v>
      </c>
      <c r="E8851" t="s">
        <v>21</v>
      </c>
      <c r="F8851" t="s">
        <v>3652</v>
      </c>
      <c r="G8851" t="s">
        <v>101</v>
      </c>
      <c r="H8851">
        <v>53142</v>
      </c>
      <c r="I8851" t="s">
        <v>93</v>
      </c>
      <c r="J8851" t="s">
        <v>3653</v>
      </c>
      <c r="K8851" t="s">
        <v>62</v>
      </c>
      <c r="L8851" t="s">
        <v>142</v>
      </c>
      <c r="M8851" t="s">
        <v>3654</v>
      </c>
      <c r="N8851">
        <v>139.94999999999999</v>
      </c>
      <c r="O8851">
        <v>5</v>
      </c>
      <c r="P8851">
        <v>0</v>
      </c>
      <c r="Q8851">
        <v>26.590499999999988</v>
      </c>
    </row>
    <row r="8852" spans="1:17" x14ac:dyDescent="0.3">
      <c r="A8852" t="s">
        <v>42</v>
      </c>
      <c r="B8852" t="s">
        <v>449</v>
      </c>
      <c r="C8852" t="s">
        <v>450</v>
      </c>
      <c r="D8852" t="s">
        <v>34</v>
      </c>
      <c r="E8852" t="s">
        <v>21</v>
      </c>
      <c r="F8852" t="s">
        <v>35</v>
      </c>
      <c r="G8852" t="s">
        <v>36</v>
      </c>
      <c r="H8852">
        <v>90049</v>
      </c>
      <c r="I8852" t="s">
        <v>37</v>
      </c>
      <c r="J8852" t="s">
        <v>3653</v>
      </c>
      <c r="K8852" t="s">
        <v>62</v>
      </c>
      <c r="L8852" t="s">
        <v>142</v>
      </c>
      <c r="M8852" t="s">
        <v>3654</v>
      </c>
      <c r="N8852">
        <v>251.91</v>
      </c>
      <c r="O8852">
        <v>9</v>
      </c>
      <c r="P8852">
        <v>0</v>
      </c>
      <c r="Q8852">
        <v>47.862899999999982</v>
      </c>
    </row>
    <row r="8853" spans="1:17" x14ac:dyDescent="0.3">
      <c r="A8853" t="s">
        <v>42</v>
      </c>
      <c r="B8853" t="s">
        <v>481</v>
      </c>
      <c r="C8853" t="s">
        <v>482</v>
      </c>
      <c r="D8853" t="s">
        <v>90</v>
      </c>
      <c r="E8853" t="s">
        <v>21</v>
      </c>
      <c r="F8853" t="s">
        <v>712</v>
      </c>
      <c r="G8853" t="s">
        <v>92</v>
      </c>
      <c r="H8853">
        <v>75081</v>
      </c>
      <c r="I8853" t="s">
        <v>93</v>
      </c>
      <c r="J8853" t="s">
        <v>3653</v>
      </c>
      <c r="K8853" t="s">
        <v>62</v>
      </c>
      <c r="L8853" t="s">
        <v>142</v>
      </c>
      <c r="M8853" t="s">
        <v>3654</v>
      </c>
      <c r="N8853">
        <v>44.783999999999999</v>
      </c>
      <c r="O8853">
        <v>2</v>
      </c>
      <c r="P8853">
        <v>0.2</v>
      </c>
      <c r="Q8853">
        <v>-0.55980000000000452</v>
      </c>
    </row>
    <row r="8854" spans="1:17" x14ac:dyDescent="0.3">
      <c r="A8854" t="s">
        <v>42</v>
      </c>
      <c r="B8854" t="s">
        <v>4546</v>
      </c>
      <c r="C8854" t="s">
        <v>4547</v>
      </c>
      <c r="D8854" t="s">
        <v>20</v>
      </c>
      <c r="E8854" t="s">
        <v>21</v>
      </c>
      <c r="F8854" t="s">
        <v>1502</v>
      </c>
      <c r="G8854" t="s">
        <v>1107</v>
      </c>
      <c r="H8854">
        <v>30318</v>
      </c>
      <c r="I8854" t="s">
        <v>24</v>
      </c>
      <c r="J8854" t="s">
        <v>3653</v>
      </c>
      <c r="K8854" t="s">
        <v>62</v>
      </c>
      <c r="L8854" t="s">
        <v>142</v>
      </c>
      <c r="M8854" t="s">
        <v>3654</v>
      </c>
      <c r="N8854">
        <v>251.91</v>
      </c>
      <c r="O8854">
        <v>9</v>
      </c>
      <c r="P8854">
        <v>0</v>
      </c>
      <c r="Q8854">
        <v>47.862899999999982</v>
      </c>
    </row>
    <row r="8855" spans="1:17" x14ac:dyDescent="0.3">
      <c r="A8855" t="s">
        <v>17</v>
      </c>
      <c r="B8855" t="s">
        <v>4865</v>
      </c>
      <c r="C8855" t="s">
        <v>4866</v>
      </c>
      <c r="D8855" t="s">
        <v>34</v>
      </c>
      <c r="E8855" t="s">
        <v>21</v>
      </c>
      <c r="F8855" t="s">
        <v>112</v>
      </c>
      <c r="G8855" t="s">
        <v>36</v>
      </c>
      <c r="H8855">
        <v>94109</v>
      </c>
      <c r="I8855" t="s">
        <v>37</v>
      </c>
      <c r="J8855" t="s">
        <v>3653</v>
      </c>
      <c r="K8855" t="s">
        <v>62</v>
      </c>
      <c r="L8855" t="s">
        <v>142</v>
      </c>
      <c r="M8855" t="s">
        <v>3654</v>
      </c>
      <c r="N8855">
        <v>111.96</v>
      </c>
      <c r="O8855">
        <v>4</v>
      </c>
      <c r="P8855">
        <v>0</v>
      </c>
      <c r="Q8855">
        <v>21.27239999999999</v>
      </c>
    </row>
    <row r="8856" spans="1:17" x14ac:dyDescent="0.3">
      <c r="A8856" t="s">
        <v>42</v>
      </c>
      <c r="B8856" t="s">
        <v>3026</v>
      </c>
      <c r="C8856" t="s">
        <v>3027</v>
      </c>
      <c r="D8856" t="s">
        <v>20</v>
      </c>
      <c r="E8856" t="s">
        <v>21</v>
      </c>
      <c r="F8856" t="s">
        <v>4069</v>
      </c>
      <c r="G8856" t="s">
        <v>296</v>
      </c>
      <c r="H8856">
        <v>37918</v>
      </c>
      <c r="I8856" t="s">
        <v>24</v>
      </c>
      <c r="J8856" t="s">
        <v>3653</v>
      </c>
      <c r="K8856" t="s">
        <v>62</v>
      </c>
      <c r="L8856" t="s">
        <v>142</v>
      </c>
      <c r="M8856" t="s">
        <v>3654</v>
      </c>
      <c r="N8856">
        <v>89.567999999999998</v>
      </c>
      <c r="O8856">
        <v>4</v>
      </c>
      <c r="P8856">
        <v>0.2</v>
      </c>
      <c r="Q8856">
        <v>-1.119600000000009</v>
      </c>
    </row>
    <row r="8857" spans="1:17" x14ac:dyDescent="0.3">
      <c r="A8857" t="s">
        <v>42</v>
      </c>
      <c r="B8857" t="s">
        <v>1788</v>
      </c>
      <c r="C8857" t="s">
        <v>1789</v>
      </c>
      <c r="D8857" t="s">
        <v>20</v>
      </c>
      <c r="E8857" t="s">
        <v>21</v>
      </c>
      <c r="F8857" t="s">
        <v>1234</v>
      </c>
      <c r="G8857" t="s">
        <v>46</v>
      </c>
      <c r="H8857">
        <v>33178</v>
      </c>
      <c r="I8857" t="s">
        <v>24</v>
      </c>
      <c r="J8857" t="s">
        <v>3653</v>
      </c>
      <c r="K8857" t="s">
        <v>62</v>
      </c>
      <c r="L8857" t="s">
        <v>142</v>
      </c>
      <c r="M8857" t="s">
        <v>3654</v>
      </c>
      <c r="N8857">
        <v>111.96</v>
      </c>
      <c r="O8857">
        <v>5</v>
      </c>
      <c r="P8857">
        <v>0.2</v>
      </c>
      <c r="Q8857">
        <v>-1.3995000000000104</v>
      </c>
    </row>
    <row r="8858" spans="1:17" x14ac:dyDescent="0.3">
      <c r="A8858" t="s">
        <v>17</v>
      </c>
      <c r="B8858" t="s">
        <v>2134</v>
      </c>
      <c r="C8858" t="s">
        <v>2135</v>
      </c>
      <c r="D8858" t="s">
        <v>34</v>
      </c>
      <c r="E8858" t="s">
        <v>21</v>
      </c>
      <c r="F8858" t="s">
        <v>3558</v>
      </c>
      <c r="G8858" t="s">
        <v>224</v>
      </c>
      <c r="H8858">
        <v>46203</v>
      </c>
      <c r="I8858" t="s">
        <v>93</v>
      </c>
      <c r="J8858" t="s">
        <v>3653</v>
      </c>
      <c r="K8858" t="s">
        <v>62</v>
      </c>
      <c r="L8858" t="s">
        <v>142</v>
      </c>
      <c r="M8858" t="s">
        <v>3654</v>
      </c>
      <c r="N8858">
        <v>83.97</v>
      </c>
      <c r="O8858">
        <v>3</v>
      </c>
      <c r="P8858">
        <v>0</v>
      </c>
      <c r="Q8858">
        <v>15.954299999999993</v>
      </c>
    </row>
    <row r="8859" spans="1:17" x14ac:dyDescent="0.3">
      <c r="A8859" t="s">
        <v>42</v>
      </c>
      <c r="B8859" t="s">
        <v>724</v>
      </c>
      <c r="C8859" t="s">
        <v>725</v>
      </c>
      <c r="D8859" t="s">
        <v>20</v>
      </c>
      <c r="E8859" t="s">
        <v>21</v>
      </c>
      <c r="F8859" t="s">
        <v>84</v>
      </c>
      <c r="G8859" t="s">
        <v>85</v>
      </c>
      <c r="H8859">
        <v>98115</v>
      </c>
      <c r="I8859" t="s">
        <v>37</v>
      </c>
      <c r="J8859" t="s">
        <v>1382</v>
      </c>
      <c r="K8859" t="s">
        <v>62</v>
      </c>
      <c r="L8859" t="s">
        <v>142</v>
      </c>
      <c r="M8859" t="s">
        <v>1383</v>
      </c>
      <c r="N8859">
        <v>899.91</v>
      </c>
      <c r="O8859">
        <v>9</v>
      </c>
      <c r="P8859">
        <v>0</v>
      </c>
      <c r="Q8859">
        <v>377.96220000000005</v>
      </c>
    </row>
    <row r="8860" spans="1:17" x14ac:dyDescent="0.3">
      <c r="A8860" t="s">
        <v>166</v>
      </c>
      <c r="B8860" t="s">
        <v>184</v>
      </c>
      <c r="C8860" t="s">
        <v>185</v>
      </c>
      <c r="D8860" t="s">
        <v>34</v>
      </c>
      <c r="E8860" t="s">
        <v>21</v>
      </c>
      <c r="F8860" t="s">
        <v>528</v>
      </c>
      <c r="G8860" t="s">
        <v>92</v>
      </c>
      <c r="H8860">
        <v>77506</v>
      </c>
      <c r="I8860" t="s">
        <v>93</v>
      </c>
      <c r="J8860" t="s">
        <v>1382</v>
      </c>
      <c r="K8860" t="s">
        <v>62</v>
      </c>
      <c r="L8860" t="s">
        <v>142</v>
      </c>
      <c r="M8860" t="s">
        <v>1383</v>
      </c>
      <c r="N8860">
        <v>159.98400000000001</v>
      </c>
      <c r="O8860">
        <v>2</v>
      </c>
      <c r="P8860">
        <v>0.2</v>
      </c>
      <c r="Q8860">
        <v>43.995600000000003</v>
      </c>
    </row>
    <row r="8861" spans="1:17" x14ac:dyDescent="0.3">
      <c r="A8861" t="s">
        <v>17</v>
      </c>
      <c r="B8861" t="s">
        <v>1788</v>
      </c>
      <c r="C8861" t="s">
        <v>1789</v>
      </c>
      <c r="D8861" t="s">
        <v>20</v>
      </c>
      <c r="E8861" t="s">
        <v>21</v>
      </c>
      <c r="F8861" t="s">
        <v>1320</v>
      </c>
      <c r="G8861" t="s">
        <v>78</v>
      </c>
      <c r="H8861">
        <v>28540</v>
      </c>
      <c r="I8861" t="s">
        <v>24</v>
      </c>
      <c r="J8861" t="s">
        <v>1382</v>
      </c>
      <c r="K8861" t="s">
        <v>62</v>
      </c>
      <c r="L8861" t="s">
        <v>142</v>
      </c>
      <c r="M8861" t="s">
        <v>1383</v>
      </c>
      <c r="N8861">
        <v>79.992000000000004</v>
      </c>
      <c r="O8861">
        <v>1</v>
      </c>
      <c r="P8861">
        <v>0.2</v>
      </c>
      <c r="Q8861">
        <v>21.997800000000002</v>
      </c>
    </row>
    <row r="8862" spans="1:17" x14ac:dyDescent="0.3">
      <c r="A8862" t="s">
        <v>1122</v>
      </c>
      <c r="B8862" t="s">
        <v>529</v>
      </c>
      <c r="C8862" t="s">
        <v>530</v>
      </c>
      <c r="D8862" t="s">
        <v>90</v>
      </c>
      <c r="E8862" t="s">
        <v>21</v>
      </c>
      <c r="F8862" t="s">
        <v>5311</v>
      </c>
      <c r="G8862" t="s">
        <v>436</v>
      </c>
      <c r="H8862">
        <v>44060</v>
      </c>
      <c r="I8862" t="s">
        <v>131</v>
      </c>
      <c r="J8862" t="s">
        <v>1382</v>
      </c>
      <c r="K8862" t="s">
        <v>62</v>
      </c>
      <c r="L8862" t="s">
        <v>142</v>
      </c>
      <c r="M8862" t="s">
        <v>1383</v>
      </c>
      <c r="N8862">
        <v>239.976</v>
      </c>
      <c r="O8862">
        <v>3</v>
      </c>
      <c r="P8862">
        <v>0.2</v>
      </c>
      <c r="Q8862">
        <v>65.993400000000008</v>
      </c>
    </row>
    <row r="8863" spans="1:17" x14ac:dyDescent="0.3">
      <c r="A8863" t="s">
        <v>17</v>
      </c>
      <c r="B8863" t="s">
        <v>3661</v>
      </c>
      <c r="C8863" t="s">
        <v>3662</v>
      </c>
      <c r="D8863" t="s">
        <v>90</v>
      </c>
      <c r="E8863" t="s">
        <v>21</v>
      </c>
      <c r="F8863" t="s">
        <v>2976</v>
      </c>
      <c r="G8863" t="s">
        <v>1217</v>
      </c>
      <c r="H8863">
        <v>2908</v>
      </c>
      <c r="I8863" t="s">
        <v>131</v>
      </c>
      <c r="J8863" t="s">
        <v>1382</v>
      </c>
      <c r="K8863" t="s">
        <v>62</v>
      </c>
      <c r="L8863" t="s">
        <v>142</v>
      </c>
      <c r="M8863" t="s">
        <v>1383</v>
      </c>
      <c r="N8863">
        <v>199.98</v>
      </c>
      <c r="O8863">
        <v>2</v>
      </c>
      <c r="P8863">
        <v>0</v>
      </c>
      <c r="Q8863">
        <v>83.991600000000005</v>
      </c>
    </row>
    <row r="8864" spans="1:17" x14ac:dyDescent="0.3">
      <c r="A8864" t="s">
        <v>1122</v>
      </c>
      <c r="B8864" t="s">
        <v>869</v>
      </c>
      <c r="C8864" t="s">
        <v>870</v>
      </c>
      <c r="D8864" t="s">
        <v>34</v>
      </c>
      <c r="E8864" t="s">
        <v>21</v>
      </c>
      <c r="F8864" t="s">
        <v>4164</v>
      </c>
      <c r="G8864" t="s">
        <v>1292</v>
      </c>
      <c r="H8864">
        <v>38671</v>
      </c>
      <c r="I8864" t="s">
        <v>24</v>
      </c>
      <c r="J8864" t="s">
        <v>1382</v>
      </c>
      <c r="K8864" t="s">
        <v>62</v>
      </c>
      <c r="L8864" t="s">
        <v>142</v>
      </c>
      <c r="M8864" t="s">
        <v>1383</v>
      </c>
      <c r="N8864">
        <v>299.96999999999997</v>
      </c>
      <c r="O8864">
        <v>3</v>
      </c>
      <c r="P8864">
        <v>0</v>
      </c>
      <c r="Q8864">
        <v>125.98740000000001</v>
      </c>
    </row>
    <row r="8865" spans="1:17" x14ac:dyDescent="0.3">
      <c r="A8865" t="s">
        <v>42</v>
      </c>
      <c r="B8865" t="s">
        <v>5373</v>
      </c>
      <c r="C8865" t="s">
        <v>5374</v>
      </c>
      <c r="D8865" t="s">
        <v>90</v>
      </c>
      <c r="E8865" t="s">
        <v>21</v>
      </c>
      <c r="F8865" t="s">
        <v>5384</v>
      </c>
      <c r="G8865" t="s">
        <v>654</v>
      </c>
      <c r="H8865">
        <v>6708</v>
      </c>
      <c r="I8865" t="s">
        <v>131</v>
      </c>
      <c r="J8865" t="s">
        <v>1382</v>
      </c>
      <c r="K8865" t="s">
        <v>62</v>
      </c>
      <c r="L8865" t="s">
        <v>142</v>
      </c>
      <c r="M8865" t="s">
        <v>1383</v>
      </c>
      <c r="N8865">
        <v>99.99</v>
      </c>
      <c r="O8865">
        <v>1</v>
      </c>
      <c r="P8865">
        <v>0</v>
      </c>
      <c r="Q8865">
        <v>41.995800000000003</v>
      </c>
    </row>
    <row r="8866" spans="1:17" x14ac:dyDescent="0.3">
      <c r="A8866" t="s">
        <v>1122</v>
      </c>
      <c r="B8866" t="s">
        <v>5145</v>
      </c>
      <c r="C8866" t="s">
        <v>5146</v>
      </c>
      <c r="D8866" t="s">
        <v>20</v>
      </c>
      <c r="E8866" t="s">
        <v>21</v>
      </c>
      <c r="F8866" t="s">
        <v>435</v>
      </c>
      <c r="G8866" t="s">
        <v>436</v>
      </c>
      <c r="H8866">
        <v>43229</v>
      </c>
      <c r="I8866" t="s">
        <v>131</v>
      </c>
      <c r="J8866" t="s">
        <v>1382</v>
      </c>
      <c r="K8866" t="s">
        <v>62</v>
      </c>
      <c r="L8866" t="s">
        <v>142</v>
      </c>
      <c r="M8866" t="s">
        <v>1383</v>
      </c>
      <c r="N8866">
        <v>159.98400000000001</v>
      </c>
      <c r="O8866">
        <v>2</v>
      </c>
      <c r="P8866">
        <v>0.2</v>
      </c>
      <c r="Q8866">
        <v>43.995600000000003</v>
      </c>
    </row>
    <row r="8867" spans="1:17" x14ac:dyDescent="0.3">
      <c r="A8867" t="s">
        <v>42</v>
      </c>
      <c r="B8867" t="s">
        <v>4023</v>
      </c>
      <c r="C8867" t="s">
        <v>4024</v>
      </c>
      <c r="D8867" t="s">
        <v>20</v>
      </c>
      <c r="E8867" t="s">
        <v>21</v>
      </c>
      <c r="F8867" t="s">
        <v>235</v>
      </c>
      <c r="G8867" t="s">
        <v>236</v>
      </c>
      <c r="H8867">
        <v>10035</v>
      </c>
      <c r="I8867" t="s">
        <v>131</v>
      </c>
      <c r="J8867" t="s">
        <v>1382</v>
      </c>
      <c r="K8867" t="s">
        <v>62</v>
      </c>
      <c r="L8867" t="s">
        <v>142</v>
      </c>
      <c r="M8867" t="s">
        <v>1383</v>
      </c>
      <c r="N8867">
        <v>199.98</v>
      </c>
      <c r="O8867">
        <v>2</v>
      </c>
      <c r="P8867">
        <v>0</v>
      </c>
      <c r="Q8867">
        <v>83.991600000000005</v>
      </c>
    </row>
    <row r="8868" spans="1:17" x14ac:dyDescent="0.3">
      <c r="A8868" t="s">
        <v>17</v>
      </c>
      <c r="B8868" t="s">
        <v>4093</v>
      </c>
      <c r="C8868" t="s">
        <v>4094</v>
      </c>
      <c r="D8868" t="s">
        <v>20</v>
      </c>
      <c r="E8868" t="s">
        <v>21</v>
      </c>
      <c r="F8868" t="s">
        <v>84</v>
      </c>
      <c r="G8868" t="s">
        <v>85</v>
      </c>
      <c r="H8868">
        <v>98105</v>
      </c>
      <c r="I8868" t="s">
        <v>37</v>
      </c>
      <c r="J8868" t="s">
        <v>5670</v>
      </c>
      <c r="K8868" t="s">
        <v>62</v>
      </c>
      <c r="L8868" t="s">
        <v>142</v>
      </c>
      <c r="M8868" t="s">
        <v>5671</v>
      </c>
      <c r="N8868">
        <v>428.40000000000003</v>
      </c>
      <c r="O8868">
        <v>3</v>
      </c>
      <c r="P8868">
        <v>0</v>
      </c>
      <c r="Q8868">
        <v>89.963999999999999</v>
      </c>
    </row>
    <row r="8869" spans="1:17" x14ac:dyDescent="0.3">
      <c r="A8869" t="s">
        <v>42</v>
      </c>
      <c r="B8869" t="s">
        <v>1718</v>
      </c>
      <c r="C8869" t="s">
        <v>1719</v>
      </c>
      <c r="D8869" t="s">
        <v>20</v>
      </c>
      <c r="E8869" t="s">
        <v>21</v>
      </c>
      <c r="F8869" t="s">
        <v>342</v>
      </c>
      <c r="G8869" t="s">
        <v>202</v>
      </c>
      <c r="H8869">
        <v>55901</v>
      </c>
      <c r="I8869" t="s">
        <v>93</v>
      </c>
      <c r="J8869" t="s">
        <v>5670</v>
      </c>
      <c r="K8869" t="s">
        <v>62</v>
      </c>
      <c r="L8869" t="s">
        <v>142</v>
      </c>
      <c r="M8869" t="s">
        <v>5671</v>
      </c>
      <c r="N8869">
        <v>142.80000000000001</v>
      </c>
      <c r="O8869">
        <v>1</v>
      </c>
      <c r="P8869">
        <v>0</v>
      </c>
      <c r="Q8869">
        <v>29.988</v>
      </c>
    </row>
    <row r="8870" spans="1:17" x14ac:dyDescent="0.3">
      <c r="A8870" t="s">
        <v>42</v>
      </c>
      <c r="B8870" t="s">
        <v>257</v>
      </c>
      <c r="C8870" t="s">
        <v>258</v>
      </c>
      <c r="D8870" t="s">
        <v>20</v>
      </c>
      <c r="E8870" t="s">
        <v>21</v>
      </c>
      <c r="F8870" t="s">
        <v>35</v>
      </c>
      <c r="G8870" t="s">
        <v>36</v>
      </c>
      <c r="H8870">
        <v>90004</v>
      </c>
      <c r="I8870" t="s">
        <v>37</v>
      </c>
      <c r="J8870" t="s">
        <v>259</v>
      </c>
      <c r="K8870" t="s">
        <v>62</v>
      </c>
      <c r="L8870" t="s">
        <v>142</v>
      </c>
      <c r="M8870" t="s">
        <v>260</v>
      </c>
      <c r="N8870">
        <v>13.98</v>
      </c>
      <c r="O8870">
        <v>2</v>
      </c>
      <c r="P8870">
        <v>0</v>
      </c>
      <c r="Q8870">
        <v>6.1512000000000011</v>
      </c>
    </row>
    <row r="8871" spans="1:17" x14ac:dyDescent="0.3">
      <c r="A8871" t="s">
        <v>166</v>
      </c>
      <c r="B8871" t="s">
        <v>2370</v>
      </c>
      <c r="C8871" t="s">
        <v>2371</v>
      </c>
      <c r="D8871" t="s">
        <v>34</v>
      </c>
      <c r="E8871" t="s">
        <v>21</v>
      </c>
      <c r="F8871" t="s">
        <v>4874</v>
      </c>
      <c r="G8871" t="s">
        <v>3664</v>
      </c>
      <c r="H8871">
        <v>66212</v>
      </c>
      <c r="I8871" t="s">
        <v>93</v>
      </c>
      <c r="J8871" t="s">
        <v>259</v>
      </c>
      <c r="K8871" t="s">
        <v>62</v>
      </c>
      <c r="L8871" t="s">
        <v>142</v>
      </c>
      <c r="M8871" t="s">
        <v>260</v>
      </c>
      <c r="N8871">
        <v>34.950000000000003</v>
      </c>
      <c r="O8871">
        <v>5</v>
      </c>
      <c r="P8871">
        <v>0</v>
      </c>
      <c r="Q8871">
        <v>15.378000000000004</v>
      </c>
    </row>
    <row r="8872" spans="1:17" x14ac:dyDescent="0.3">
      <c r="A8872" t="s">
        <v>166</v>
      </c>
      <c r="B8872" t="s">
        <v>293</v>
      </c>
      <c r="C8872" t="s">
        <v>294</v>
      </c>
      <c r="D8872" t="s">
        <v>20</v>
      </c>
      <c r="E8872" t="s">
        <v>21</v>
      </c>
      <c r="F8872" t="s">
        <v>1476</v>
      </c>
      <c r="G8872" t="s">
        <v>1477</v>
      </c>
      <c r="H8872">
        <v>72701</v>
      </c>
      <c r="I8872" t="s">
        <v>24</v>
      </c>
      <c r="J8872" t="s">
        <v>259</v>
      </c>
      <c r="K8872" t="s">
        <v>62</v>
      </c>
      <c r="L8872" t="s">
        <v>142</v>
      </c>
      <c r="M8872" t="s">
        <v>260</v>
      </c>
      <c r="N8872">
        <v>34.950000000000003</v>
      </c>
      <c r="O8872">
        <v>5</v>
      </c>
      <c r="P8872">
        <v>0</v>
      </c>
      <c r="Q8872">
        <v>15.378000000000004</v>
      </c>
    </row>
    <row r="8873" spans="1:17" x14ac:dyDescent="0.3">
      <c r="A8873" t="s">
        <v>17</v>
      </c>
      <c r="B8873" t="s">
        <v>2974</v>
      </c>
      <c r="C8873" t="s">
        <v>2975</v>
      </c>
      <c r="D8873" t="s">
        <v>20</v>
      </c>
      <c r="E8873" t="s">
        <v>21</v>
      </c>
      <c r="F8873" t="s">
        <v>129</v>
      </c>
      <c r="G8873" t="s">
        <v>130</v>
      </c>
      <c r="H8873">
        <v>19140</v>
      </c>
      <c r="I8873" t="s">
        <v>131</v>
      </c>
      <c r="J8873" t="s">
        <v>259</v>
      </c>
      <c r="K8873" t="s">
        <v>62</v>
      </c>
      <c r="L8873" t="s">
        <v>142</v>
      </c>
      <c r="M8873" t="s">
        <v>260</v>
      </c>
      <c r="N8873">
        <v>16.776000000000003</v>
      </c>
      <c r="O8873">
        <v>3</v>
      </c>
      <c r="P8873">
        <v>0.2</v>
      </c>
      <c r="Q8873">
        <v>5.0327999999999999</v>
      </c>
    </row>
    <row r="8874" spans="1:17" x14ac:dyDescent="0.3">
      <c r="A8874" t="s">
        <v>42</v>
      </c>
      <c r="B8874" t="s">
        <v>2441</v>
      </c>
      <c r="C8874" t="s">
        <v>2442</v>
      </c>
      <c r="D8874" t="s">
        <v>20</v>
      </c>
      <c r="E8874" t="s">
        <v>21</v>
      </c>
      <c r="F8874" t="s">
        <v>282</v>
      </c>
      <c r="G8874" t="s">
        <v>369</v>
      </c>
      <c r="H8874">
        <v>97477</v>
      </c>
      <c r="I8874" t="s">
        <v>37</v>
      </c>
      <c r="J8874" t="s">
        <v>259</v>
      </c>
      <c r="K8874" t="s">
        <v>62</v>
      </c>
      <c r="L8874" t="s">
        <v>142</v>
      </c>
      <c r="M8874" t="s">
        <v>260</v>
      </c>
      <c r="N8874">
        <v>55.92</v>
      </c>
      <c r="O8874">
        <v>10</v>
      </c>
      <c r="P8874">
        <v>0.2</v>
      </c>
      <c r="Q8874">
        <v>16.776000000000007</v>
      </c>
    </row>
    <row r="8875" spans="1:17" x14ac:dyDescent="0.3">
      <c r="A8875" t="s">
        <v>42</v>
      </c>
      <c r="B8875" t="s">
        <v>2256</v>
      </c>
      <c r="C8875" t="s">
        <v>2257</v>
      </c>
      <c r="D8875" t="s">
        <v>90</v>
      </c>
      <c r="E8875" t="s">
        <v>21</v>
      </c>
      <c r="F8875" t="s">
        <v>712</v>
      </c>
      <c r="G8875" t="s">
        <v>92</v>
      </c>
      <c r="H8875">
        <v>75217</v>
      </c>
      <c r="I8875" t="s">
        <v>93</v>
      </c>
      <c r="J8875" t="s">
        <v>259</v>
      </c>
      <c r="K8875" t="s">
        <v>62</v>
      </c>
      <c r="L8875" t="s">
        <v>142</v>
      </c>
      <c r="M8875" t="s">
        <v>260</v>
      </c>
      <c r="N8875">
        <v>27.96</v>
      </c>
      <c r="O8875">
        <v>5</v>
      </c>
      <c r="P8875">
        <v>0.2</v>
      </c>
      <c r="Q8875">
        <v>8.3880000000000035</v>
      </c>
    </row>
    <row r="8876" spans="1:17" x14ac:dyDescent="0.3">
      <c r="A8876" t="s">
        <v>17</v>
      </c>
      <c r="B8876" t="s">
        <v>635</v>
      </c>
      <c r="C8876" t="s">
        <v>636</v>
      </c>
      <c r="D8876" t="s">
        <v>34</v>
      </c>
      <c r="E8876" t="s">
        <v>21</v>
      </c>
      <c r="F8876" t="s">
        <v>315</v>
      </c>
      <c r="G8876" t="s">
        <v>187</v>
      </c>
      <c r="H8876">
        <v>62521</v>
      </c>
      <c r="I8876" t="s">
        <v>93</v>
      </c>
      <c r="J8876" t="s">
        <v>639</v>
      </c>
      <c r="K8876" t="s">
        <v>62</v>
      </c>
      <c r="L8876" t="s">
        <v>142</v>
      </c>
      <c r="M8876" t="s">
        <v>640</v>
      </c>
      <c r="N8876">
        <v>408.74399999999997</v>
      </c>
      <c r="O8876">
        <v>7</v>
      </c>
      <c r="P8876">
        <v>0.2</v>
      </c>
      <c r="Q8876">
        <v>76.639499999999984</v>
      </c>
    </row>
    <row r="8877" spans="1:17" x14ac:dyDescent="0.3">
      <c r="A8877" t="s">
        <v>42</v>
      </c>
      <c r="B8877" t="s">
        <v>1309</v>
      </c>
      <c r="C8877" t="s">
        <v>1310</v>
      </c>
      <c r="D8877" t="s">
        <v>90</v>
      </c>
      <c r="E8877" t="s">
        <v>21</v>
      </c>
      <c r="F8877" t="s">
        <v>1311</v>
      </c>
      <c r="G8877" t="s">
        <v>78</v>
      </c>
      <c r="H8877">
        <v>28052</v>
      </c>
      <c r="I8877" t="s">
        <v>24</v>
      </c>
      <c r="J8877" t="s">
        <v>639</v>
      </c>
      <c r="K8877" t="s">
        <v>62</v>
      </c>
      <c r="L8877" t="s">
        <v>142</v>
      </c>
      <c r="M8877" t="s">
        <v>640</v>
      </c>
      <c r="N8877">
        <v>408.74399999999997</v>
      </c>
      <c r="O8877">
        <v>7</v>
      </c>
      <c r="P8877">
        <v>0.2</v>
      </c>
      <c r="Q8877">
        <v>76.639499999999984</v>
      </c>
    </row>
    <row r="8878" spans="1:17" x14ac:dyDescent="0.3">
      <c r="A8878" t="s">
        <v>42</v>
      </c>
      <c r="B8878" t="s">
        <v>1309</v>
      </c>
      <c r="C8878" t="s">
        <v>1310</v>
      </c>
      <c r="D8878" t="s">
        <v>90</v>
      </c>
      <c r="E8878" t="s">
        <v>21</v>
      </c>
      <c r="F8878" t="s">
        <v>1311</v>
      </c>
      <c r="G8878" t="s">
        <v>78</v>
      </c>
      <c r="H8878">
        <v>28052</v>
      </c>
      <c r="I8878" t="s">
        <v>24</v>
      </c>
      <c r="J8878" t="s">
        <v>639</v>
      </c>
      <c r="K8878" t="s">
        <v>62</v>
      </c>
      <c r="L8878" t="s">
        <v>142</v>
      </c>
      <c r="M8878" t="s">
        <v>640</v>
      </c>
      <c r="N8878">
        <v>291.95999999999998</v>
      </c>
      <c r="O8878">
        <v>5</v>
      </c>
      <c r="P8878">
        <v>0.2</v>
      </c>
      <c r="Q8878">
        <v>54.742499999999978</v>
      </c>
    </row>
    <row r="8879" spans="1:17" x14ac:dyDescent="0.3">
      <c r="A8879" t="s">
        <v>166</v>
      </c>
      <c r="B8879" t="s">
        <v>1300</v>
      </c>
      <c r="C8879" t="s">
        <v>1301</v>
      </c>
      <c r="D8879" t="s">
        <v>90</v>
      </c>
      <c r="E8879" t="s">
        <v>21</v>
      </c>
      <c r="F8879" t="s">
        <v>129</v>
      </c>
      <c r="G8879" t="s">
        <v>130</v>
      </c>
      <c r="H8879">
        <v>19143</v>
      </c>
      <c r="I8879" t="s">
        <v>131</v>
      </c>
      <c r="J8879" t="s">
        <v>639</v>
      </c>
      <c r="K8879" t="s">
        <v>62</v>
      </c>
      <c r="L8879" t="s">
        <v>142</v>
      </c>
      <c r="M8879" t="s">
        <v>640</v>
      </c>
      <c r="N8879">
        <v>116.78399999999999</v>
      </c>
      <c r="O8879">
        <v>2</v>
      </c>
      <c r="P8879">
        <v>0.2</v>
      </c>
      <c r="Q8879">
        <v>21.896999999999991</v>
      </c>
    </row>
    <row r="8880" spans="1:17" x14ac:dyDescent="0.3">
      <c r="A8880" t="s">
        <v>42</v>
      </c>
      <c r="B8880" t="s">
        <v>1612</v>
      </c>
      <c r="C8880" t="s">
        <v>1613</v>
      </c>
      <c r="D8880" t="s">
        <v>20</v>
      </c>
      <c r="E8880" t="s">
        <v>21</v>
      </c>
      <c r="F8880" t="s">
        <v>3675</v>
      </c>
      <c r="G8880" t="s">
        <v>568</v>
      </c>
      <c r="H8880">
        <v>74133</v>
      </c>
      <c r="I8880" t="s">
        <v>93</v>
      </c>
      <c r="J8880" t="s">
        <v>639</v>
      </c>
      <c r="K8880" t="s">
        <v>62</v>
      </c>
      <c r="L8880" t="s">
        <v>142</v>
      </c>
      <c r="M8880" t="s">
        <v>640</v>
      </c>
      <c r="N8880">
        <v>291.95999999999998</v>
      </c>
      <c r="O8880">
        <v>4</v>
      </c>
      <c r="P8880">
        <v>0</v>
      </c>
      <c r="Q8880">
        <v>102.18599999999998</v>
      </c>
    </row>
    <row r="8881" spans="1:17" x14ac:dyDescent="0.3">
      <c r="A8881" t="s">
        <v>42</v>
      </c>
      <c r="B8881" t="s">
        <v>3626</v>
      </c>
      <c r="C8881" t="s">
        <v>3627</v>
      </c>
      <c r="D8881" t="s">
        <v>90</v>
      </c>
      <c r="E8881" t="s">
        <v>21</v>
      </c>
      <c r="F8881" t="s">
        <v>269</v>
      </c>
      <c r="G8881" t="s">
        <v>187</v>
      </c>
      <c r="H8881">
        <v>60623</v>
      </c>
      <c r="I8881" t="s">
        <v>93</v>
      </c>
      <c r="J8881" t="s">
        <v>639</v>
      </c>
      <c r="K8881" t="s">
        <v>62</v>
      </c>
      <c r="L8881" t="s">
        <v>142</v>
      </c>
      <c r="M8881" t="s">
        <v>640</v>
      </c>
      <c r="N8881">
        <v>408.74399999999997</v>
      </c>
      <c r="O8881">
        <v>7</v>
      </c>
      <c r="P8881">
        <v>0.2</v>
      </c>
      <c r="Q8881">
        <v>76.639499999999984</v>
      </c>
    </row>
    <row r="8882" spans="1:17" x14ac:dyDescent="0.3">
      <c r="A8882" t="s">
        <v>42</v>
      </c>
      <c r="B8882" t="s">
        <v>2357</v>
      </c>
      <c r="C8882" t="s">
        <v>2358</v>
      </c>
      <c r="D8882" t="s">
        <v>90</v>
      </c>
      <c r="E8882" t="s">
        <v>21</v>
      </c>
      <c r="F8882" t="s">
        <v>290</v>
      </c>
      <c r="G8882" t="s">
        <v>210</v>
      </c>
      <c r="H8882">
        <v>49201</v>
      </c>
      <c r="I8882" t="s">
        <v>93</v>
      </c>
      <c r="J8882" t="s">
        <v>2361</v>
      </c>
      <c r="K8882" t="s">
        <v>62</v>
      </c>
      <c r="L8882" t="s">
        <v>142</v>
      </c>
      <c r="M8882" t="s">
        <v>2362</v>
      </c>
      <c r="N8882">
        <v>1928.7800000000002</v>
      </c>
      <c r="O8882">
        <v>7</v>
      </c>
      <c r="P8882">
        <v>0</v>
      </c>
      <c r="Q8882">
        <v>829.37540000000024</v>
      </c>
    </row>
    <row r="8883" spans="1:17" x14ac:dyDescent="0.3">
      <c r="A8883" t="s">
        <v>17</v>
      </c>
      <c r="B8883" t="s">
        <v>2213</v>
      </c>
      <c r="C8883" t="s">
        <v>2214</v>
      </c>
      <c r="D8883" t="s">
        <v>34</v>
      </c>
      <c r="E8883" t="s">
        <v>21</v>
      </c>
      <c r="F8883" t="s">
        <v>336</v>
      </c>
      <c r="G8883" t="s">
        <v>2316</v>
      </c>
      <c r="H8883">
        <v>21044</v>
      </c>
      <c r="I8883" t="s">
        <v>131</v>
      </c>
      <c r="J8883" t="s">
        <v>2361</v>
      </c>
      <c r="K8883" t="s">
        <v>62</v>
      </c>
      <c r="L8883" t="s">
        <v>142</v>
      </c>
      <c r="M8883" t="s">
        <v>2362</v>
      </c>
      <c r="N8883">
        <v>826.62000000000012</v>
      </c>
      <c r="O8883">
        <v>3</v>
      </c>
      <c r="P8883">
        <v>0</v>
      </c>
      <c r="Q8883">
        <v>355.4466000000001</v>
      </c>
    </row>
    <row r="8884" spans="1:17" x14ac:dyDescent="0.3">
      <c r="A8884" t="s">
        <v>17</v>
      </c>
      <c r="B8884" t="s">
        <v>1171</v>
      </c>
      <c r="C8884" t="s">
        <v>1172</v>
      </c>
      <c r="D8884" t="s">
        <v>34</v>
      </c>
      <c r="E8884" t="s">
        <v>21</v>
      </c>
      <c r="F8884" t="s">
        <v>971</v>
      </c>
      <c r="G8884" t="s">
        <v>210</v>
      </c>
      <c r="H8884">
        <v>48180</v>
      </c>
      <c r="I8884" t="s">
        <v>93</v>
      </c>
      <c r="J8884" t="s">
        <v>1173</v>
      </c>
      <c r="K8884" t="s">
        <v>62</v>
      </c>
      <c r="L8884" t="s">
        <v>142</v>
      </c>
      <c r="M8884" t="s">
        <v>1174</v>
      </c>
      <c r="N8884">
        <v>41.9</v>
      </c>
      <c r="O8884">
        <v>2</v>
      </c>
      <c r="P8884">
        <v>0</v>
      </c>
      <c r="Q8884">
        <v>8.7989999999999995</v>
      </c>
    </row>
    <row r="8885" spans="1:17" x14ac:dyDescent="0.3">
      <c r="A8885" t="s">
        <v>42</v>
      </c>
      <c r="B8885" t="s">
        <v>2865</v>
      </c>
      <c r="C8885" t="s">
        <v>2866</v>
      </c>
      <c r="D8885" t="s">
        <v>90</v>
      </c>
      <c r="E8885" t="s">
        <v>21</v>
      </c>
      <c r="F8885" t="s">
        <v>35</v>
      </c>
      <c r="G8885" t="s">
        <v>36</v>
      </c>
      <c r="H8885">
        <v>90045</v>
      </c>
      <c r="I8885" t="s">
        <v>37</v>
      </c>
      <c r="J8885" t="s">
        <v>1173</v>
      </c>
      <c r="K8885" t="s">
        <v>62</v>
      </c>
      <c r="L8885" t="s">
        <v>142</v>
      </c>
      <c r="M8885" t="s">
        <v>1174</v>
      </c>
      <c r="N8885">
        <v>62.849999999999994</v>
      </c>
      <c r="O8885">
        <v>3</v>
      </c>
      <c r="P8885">
        <v>0</v>
      </c>
      <c r="Q8885">
        <v>13.198499999999999</v>
      </c>
    </row>
    <row r="8886" spans="1:17" x14ac:dyDescent="0.3">
      <c r="A8886" t="s">
        <v>17</v>
      </c>
      <c r="B8886" t="s">
        <v>3524</v>
      </c>
      <c r="C8886" t="s">
        <v>3525</v>
      </c>
      <c r="D8886" t="s">
        <v>20</v>
      </c>
      <c r="E8886" t="s">
        <v>21</v>
      </c>
      <c r="F8886" t="s">
        <v>235</v>
      </c>
      <c r="G8886" t="s">
        <v>236</v>
      </c>
      <c r="H8886">
        <v>10024</v>
      </c>
      <c r="I8886" t="s">
        <v>131</v>
      </c>
      <c r="J8886" t="s">
        <v>1173</v>
      </c>
      <c r="K8886" t="s">
        <v>62</v>
      </c>
      <c r="L8886" t="s">
        <v>142</v>
      </c>
      <c r="M8886" t="s">
        <v>1174</v>
      </c>
      <c r="N8886">
        <v>41.9</v>
      </c>
      <c r="O8886">
        <v>2</v>
      </c>
      <c r="P8886">
        <v>0</v>
      </c>
      <c r="Q8886">
        <v>8.7989999999999995</v>
      </c>
    </row>
    <row r="8887" spans="1:17" x14ac:dyDescent="0.3">
      <c r="A8887" t="s">
        <v>42</v>
      </c>
      <c r="B8887" t="s">
        <v>1386</v>
      </c>
      <c r="C8887" t="s">
        <v>1387</v>
      </c>
      <c r="D8887" t="s">
        <v>90</v>
      </c>
      <c r="E8887" t="s">
        <v>21</v>
      </c>
      <c r="F8887" t="s">
        <v>112</v>
      </c>
      <c r="G8887" t="s">
        <v>36</v>
      </c>
      <c r="H8887">
        <v>94110</v>
      </c>
      <c r="I8887" t="s">
        <v>37</v>
      </c>
      <c r="J8887" t="s">
        <v>1173</v>
      </c>
      <c r="K8887" t="s">
        <v>62</v>
      </c>
      <c r="L8887" t="s">
        <v>142</v>
      </c>
      <c r="M8887" t="s">
        <v>1174</v>
      </c>
      <c r="N8887">
        <v>104.75</v>
      </c>
      <c r="O8887">
        <v>5</v>
      </c>
      <c r="P8887">
        <v>0</v>
      </c>
      <c r="Q8887">
        <v>21.997499999999999</v>
      </c>
    </row>
    <row r="8888" spans="1:17" x14ac:dyDescent="0.3">
      <c r="A8888" t="s">
        <v>17</v>
      </c>
      <c r="B8888" t="s">
        <v>2588</v>
      </c>
      <c r="C8888" t="s">
        <v>2589</v>
      </c>
      <c r="D8888" t="s">
        <v>20</v>
      </c>
      <c r="E8888" t="s">
        <v>21</v>
      </c>
      <c r="F8888" t="s">
        <v>235</v>
      </c>
      <c r="G8888" t="s">
        <v>236</v>
      </c>
      <c r="H8888">
        <v>10035</v>
      </c>
      <c r="I8888" t="s">
        <v>131</v>
      </c>
      <c r="J8888" t="s">
        <v>2590</v>
      </c>
      <c r="K8888" t="s">
        <v>62</v>
      </c>
      <c r="L8888" t="s">
        <v>142</v>
      </c>
      <c r="M8888" t="s">
        <v>2591</v>
      </c>
      <c r="N8888">
        <v>31.86</v>
      </c>
      <c r="O8888">
        <v>2</v>
      </c>
      <c r="P8888">
        <v>0</v>
      </c>
      <c r="Q8888">
        <v>11.151</v>
      </c>
    </row>
    <row r="8889" spans="1:17" x14ac:dyDescent="0.3">
      <c r="A8889" t="s">
        <v>42</v>
      </c>
      <c r="B8889" t="s">
        <v>5211</v>
      </c>
      <c r="C8889" t="s">
        <v>5212</v>
      </c>
      <c r="D8889" t="s">
        <v>90</v>
      </c>
      <c r="E8889" t="s">
        <v>21</v>
      </c>
      <c r="F8889" t="s">
        <v>269</v>
      </c>
      <c r="G8889" t="s">
        <v>187</v>
      </c>
      <c r="H8889">
        <v>60610</v>
      </c>
      <c r="I8889" t="s">
        <v>93</v>
      </c>
      <c r="J8889" t="s">
        <v>2590</v>
      </c>
      <c r="K8889" t="s">
        <v>62</v>
      </c>
      <c r="L8889" t="s">
        <v>142</v>
      </c>
      <c r="M8889" t="s">
        <v>2591</v>
      </c>
      <c r="N8889">
        <v>25.488</v>
      </c>
      <c r="O8889">
        <v>2</v>
      </c>
      <c r="P8889">
        <v>0.2</v>
      </c>
      <c r="Q8889">
        <v>4.7789999999999999</v>
      </c>
    </row>
    <row r="8890" spans="1:17" x14ac:dyDescent="0.3">
      <c r="A8890" t="s">
        <v>166</v>
      </c>
      <c r="B8890" t="s">
        <v>1641</v>
      </c>
      <c r="C8890" t="s">
        <v>1642</v>
      </c>
      <c r="D8890" t="s">
        <v>20</v>
      </c>
      <c r="E8890" t="s">
        <v>21</v>
      </c>
      <c r="F8890" t="s">
        <v>769</v>
      </c>
      <c r="G8890" t="s">
        <v>210</v>
      </c>
      <c r="H8890">
        <v>48205</v>
      </c>
      <c r="I8890" t="s">
        <v>93</v>
      </c>
      <c r="J8890" t="s">
        <v>2590</v>
      </c>
      <c r="K8890" t="s">
        <v>62</v>
      </c>
      <c r="L8890" t="s">
        <v>142</v>
      </c>
      <c r="M8890" t="s">
        <v>2591</v>
      </c>
      <c r="N8890">
        <v>175.23</v>
      </c>
      <c r="O8890">
        <v>11</v>
      </c>
      <c r="P8890">
        <v>0</v>
      </c>
      <c r="Q8890">
        <v>61.330500000000001</v>
      </c>
    </row>
    <row r="8891" spans="1:17" x14ac:dyDescent="0.3">
      <c r="A8891" t="s">
        <v>42</v>
      </c>
      <c r="B8891" t="s">
        <v>2338</v>
      </c>
      <c r="C8891" t="s">
        <v>2339</v>
      </c>
      <c r="D8891" t="s">
        <v>34</v>
      </c>
      <c r="E8891" t="s">
        <v>21</v>
      </c>
      <c r="F8891" t="s">
        <v>112</v>
      </c>
      <c r="G8891" t="s">
        <v>36</v>
      </c>
      <c r="H8891">
        <v>94110</v>
      </c>
      <c r="I8891" t="s">
        <v>37</v>
      </c>
      <c r="J8891" t="s">
        <v>2590</v>
      </c>
      <c r="K8891" t="s">
        <v>62</v>
      </c>
      <c r="L8891" t="s">
        <v>142</v>
      </c>
      <c r="M8891" t="s">
        <v>2591</v>
      </c>
      <c r="N8891">
        <v>31.86</v>
      </c>
      <c r="O8891">
        <v>2</v>
      </c>
      <c r="P8891">
        <v>0</v>
      </c>
      <c r="Q8891">
        <v>11.151</v>
      </c>
    </row>
    <row r="8892" spans="1:17" x14ac:dyDescent="0.3">
      <c r="A8892" t="s">
        <v>17</v>
      </c>
      <c r="B8892" t="s">
        <v>5280</v>
      </c>
      <c r="C8892" t="s">
        <v>5281</v>
      </c>
      <c r="D8892" t="s">
        <v>20</v>
      </c>
      <c r="E8892" t="s">
        <v>21</v>
      </c>
      <c r="F8892" t="s">
        <v>3675</v>
      </c>
      <c r="G8892" t="s">
        <v>568</v>
      </c>
      <c r="H8892">
        <v>74133</v>
      </c>
      <c r="I8892" t="s">
        <v>93</v>
      </c>
      <c r="J8892" t="s">
        <v>5654</v>
      </c>
      <c r="K8892" t="s">
        <v>62</v>
      </c>
      <c r="L8892" t="s">
        <v>142</v>
      </c>
      <c r="M8892" t="s">
        <v>5655</v>
      </c>
      <c r="N8892">
        <v>167.28</v>
      </c>
      <c r="O8892">
        <v>12</v>
      </c>
      <c r="P8892">
        <v>0</v>
      </c>
      <c r="Q8892">
        <v>23.419200000000011</v>
      </c>
    </row>
    <row r="8893" spans="1:17" x14ac:dyDescent="0.3">
      <c r="A8893" t="s">
        <v>42</v>
      </c>
      <c r="B8893" t="s">
        <v>4196</v>
      </c>
      <c r="C8893" t="s">
        <v>4197</v>
      </c>
      <c r="D8893" t="s">
        <v>34</v>
      </c>
      <c r="E8893" t="s">
        <v>21</v>
      </c>
      <c r="F8893" t="s">
        <v>5737</v>
      </c>
      <c r="G8893" t="s">
        <v>36</v>
      </c>
      <c r="H8893">
        <v>90640</v>
      </c>
      <c r="I8893" t="s">
        <v>37</v>
      </c>
      <c r="J8893" t="s">
        <v>5654</v>
      </c>
      <c r="K8893" t="s">
        <v>62</v>
      </c>
      <c r="L8893" t="s">
        <v>142</v>
      </c>
      <c r="M8893" t="s">
        <v>5655</v>
      </c>
      <c r="N8893">
        <v>27.88</v>
      </c>
      <c r="O8893">
        <v>2</v>
      </c>
      <c r="P8893">
        <v>0</v>
      </c>
      <c r="Q8893">
        <v>3.9032000000000018</v>
      </c>
    </row>
    <row r="8894" spans="1:17" x14ac:dyDescent="0.3">
      <c r="A8894" t="s">
        <v>42</v>
      </c>
      <c r="B8894" t="s">
        <v>1095</v>
      </c>
      <c r="C8894" t="s">
        <v>1096</v>
      </c>
      <c r="D8894" t="s">
        <v>20</v>
      </c>
      <c r="E8894" t="s">
        <v>21</v>
      </c>
      <c r="F8894" t="s">
        <v>3270</v>
      </c>
      <c r="G8894" t="s">
        <v>36</v>
      </c>
      <c r="H8894">
        <v>92683</v>
      </c>
      <c r="I8894" t="s">
        <v>37</v>
      </c>
      <c r="J8894" t="s">
        <v>5654</v>
      </c>
      <c r="K8894" t="s">
        <v>62</v>
      </c>
      <c r="L8894" t="s">
        <v>142</v>
      </c>
      <c r="M8894" t="s">
        <v>5655</v>
      </c>
      <c r="N8894">
        <v>55.76</v>
      </c>
      <c r="O8894">
        <v>4</v>
      </c>
      <c r="P8894">
        <v>0</v>
      </c>
      <c r="Q8894">
        <v>7.8064000000000036</v>
      </c>
    </row>
    <row r="8895" spans="1:17" x14ac:dyDescent="0.3">
      <c r="A8895" t="s">
        <v>42</v>
      </c>
      <c r="B8895" t="s">
        <v>257</v>
      </c>
      <c r="C8895" t="s">
        <v>258</v>
      </c>
      <c r="D8895" t="s">
        <v>20</v>
      </c>
      <c r="E8895" t="s">
        <v>21</v>
      </c>
      <c r="F8895" t="s">
        <v>3320</v>
      </c>
      <c r="G8895" t="s">
        <v>1211</v>
      </c>
      <c r="H8895">
        <v>89031</v>
      </c>
      <c r="I8895" t="s">
        <v>37</v>
      </c>
      <c r="J8895" t="s">
        <v>5086</v>
      </c>
      <c r="K8895" t="s">
        <v>62</v>
      </c>
      <c r="L8895" t="s">
        <v>142</v>
      </c>
      <c r="M8895" t="s">
        <v>5087</v>
      </c>
      <c r="N8895">
        <v>170.97</v>
      </c>
      <c r="O8895">
        <v>3</v>
      </c>
      <c r="P8895">
        <v>0</v>
      </c>
      <c r="Q8895">
        <v>70.097700000000003</v>
      </c>
    </row>
    <row r="8896" spans="1:17" x14ac:dyDescent="0.3">
      <c r="A8896" t="s">
        <v>42</v>
      </c>
      <c r="B8896" t="s">
        <v>3323</v>
      </c>
      <c r="C8896" t="s">
        <v>3324</v>
      </c>
      <c r="D8896" t="s">
        <v>90</v>
      </c>
      <c r="E8896" t="s">
        <v>21</v>
      </c>
      <c r="F8896" t="s">
        <v>129</v>
      </c>
      <c r="G8896" t="s">
        <v>130</v>
      </c>
      <c r="H8896">
        <v>19143</v>
      </c>
      <c r="I8896" t="s">
        <v>131</v>
      </c>
      <c r="J8896" t="s">
        <v>3461</v>
      </c>
      <c r="K8896" t="s">
        <v>62</v>
      </c>
      <c r="L8896" t="s">
        <v>142</v>
      </c>
      <c r="M8896" t="s">
        <v>3462</v>
      </c>
      <c r="N8896">
        <v>83.976000000000013</v>
      </c>
      <c r="O8896">
        <v>3</v>
      </c>
      <c r="P8896">
        <v>0.2</v>
      </c>
      <c r="Q8896">
        <v>-13.646100000000001</v>
      </c>
    </row>
    <row r="8897" spans="1:17" x14ac:dyDescent="0.3">
      <c r="A8897" t="s">
        <v>42</v>
      </c>
      <c r="B8897" t="s">
        <v>1433</v>
      </c>
      <c r="C8897" t="s">
        <v>1434</v>
      </c>
      <c r="D8897" t="s">
        <v>20</v>
      </c>
      <c r="E8897" t="s">
        <v>21</v>
      </c>
      <c r="F8897" t="s">
        <v>528</v>
      </c>
      <c r="G8897" t="s">
        <v>92</v>
      </c>
      <c r="H8897">
        <v>77506</v>
      </c>
      <c r="I8897" t="s">
        <v>93</v>
      </c>
      <c r="J8897" t="s">
        <v>3461</v>
      </c>
      <c r="K8897" t="s">
        <v>62</v>
      </c>
      <c r="L8897" t="s">
        <v>142</v>
      </c>
      <c r="M8897" t="s">
        <v>3462</v>
      </c>
      <c r="N8897">
        <v>167.95200000000003</v>
      </c>
      <c r="O8897">
        <v>6</v>
      </c>
      <c r="P8897">
        <v>0.2</v>
      </c>
      <c r="Q8897">
        <v>-27.292200000000001</v>
      </c>
    </row>
    <row r="8898" spans="1:17" x14ac:dyDescent="0.3">
      <c r="A8898" t="s">
        <v>166</v>
      </c>
      <c r="B8898" t="s">
        <v>2818</v>
      </c>
      <c r="C8898" t="s">
        <v>2819</v>
      </c>
      <c r="D8898" t="s">
        <v>90</v>
      </c>
      <c r="E8898" t="s">
        <v>21</v>
      </c>
      <c r="F8898" t="s">
        <v>1868</v>
      </c>
      <c r="G8898" t="s">
        <v>436</v>
      </c>
      <c r="H8898">
        <v>44105</v>
      </c>
      <c r="I8898" t="s">
        <v>131</v>
      </c>
      <c r="J8898" t="s">
        <v>3461</v>
      </c>
      <c r="K8898" t="s">
        <v>62</v>
      </c>
      <c r="L8898" t="s">
        <v>142</v>
      </c>
      <c r="M8898" t="s">
        <v>3462</v>
      </c>
      <c r="N8898">
        <v>139.96000000000004</v>
      </c>
      <c r="O8898">
        <v>5</v>
      </c>
      <c r="P8898">
        <v>0.2</v>
      </c>
      <c r="Q8898">
        <v>-22.743500000000004</v>
      </c>
    </row>
    <row r="8899" spans="1:17" x14ac:dyDescent="0.3">
      <c r="A8899" t="s">
        <v>166</v>
      </c>
      <c r="B8899" t="s">
        <v>2275</v>
      </c>
      <c r="C8899" t="s">
        <v>2276</v>
      </c>
      <c r="D8899" t="s">
        <v>34</v>
      </c>
      <c r="E8899" t="s">
        <v>21</v>
      </c>
      <c r="F8899" t="s">
        <v>2976</v>
      </c>
      <c r="G8899" t="s">
        <v>1217</v>
      </c>
      <c r="H8899">
        <v>2908</v>
      </c>
      <c r="I8899" t="s">
        <v>131</v>
      </c>
      <c r="J8899" t="s">
        <v>3461</v>
      </c>
      <c r="K8899" t="s">
        <v>62</v>
      </c>
      <c r="L8899" t="s">
        <v>142</v>
      </c>
      <c r="M8899" t="s">
        <v>3462</v>
      </c>
      <c r="N8899">
        <v>69.98</v>
      </c>
      <c r="O8899">
        <v>2</v>
      </c>
      <c r="P8899">
        <v>0</v>
      </c>
      <c r="Q8899">
        <v>4.8986000000000018</v>
      </c>
    </row>
    <row r="8900" spans="1:17" x14ac:dyDescent="0.3">
      <c r="A8900" t="s">
        <v>17</v>
      </c>
      <c r="B8900" t="s">
        <v>1533</v>
      </c>
      <c r="C8900" t="s">
        <v>1534</v>
      </c>
      <c r="D8900" t="s">
        <v>20</v>
      </c>
      <c r="E8900" t="s">
        <v>21</v>
      </c>
      <c r="F8900" t="s">
        <v>769</v>
      </c>
      <c r="G8900" t="s">
        <v>210</v>
      </c>
      <c r="H8900">
        <v>48234</v>
      </c>
      <c r="I8900" t="s">
        <v>93</v>
      </c>
      <c r="J8900" t="s">
        <v>5013</v>
      </c>
      <c r="K8900" t="s">
        <v>62</v>
      </c>
      <c r="L8900" t="s">
        <v>142</v>
      </c>
      <c r="M8900" t="s">
        <v>5014</v>
      </c>
      <c r="N8900">
        <v>104.88</v>
      </c>
      <c r="O8900">
        <v>6</v>
      </c>
      <c r="P8900">
        <v>0</v>
      </c>
      <c r="Q8900">
        <v>41.952000000000005</v>
      </c>
    </row>
    <row r="8901" spans="1:17" x14ac:dyDescent="0.3">
      <c r="A8901" t="s">
        <v>42</v>
      </c>
      <c r="B8901" t="s">
        <v>2231</v>
      </c>
      <c r="C8901" t="s">
        <v>2232</v>
      </c>
      <c r="D8901" t="s">
        <v>20</v>
      </c>
      <c r="E8901" t="s">
        <v>21</v>
      </c>
      <c r="F8901" t="s">
        <v>129</v>
      </c>
      <c r="G8901" t="s">
        <v>130</v>
      </c>
      <c r="H8901">
        <v>19120</v>
      </c>
      <c r="I8901" t="s">
        <v>131</v>
      </c>
      <c r="J8901" t="s">
        <v>5013</v>
      </c>
      <c r="K8901" t="s">
        <v>62</v>
      </c>
      <c r="L8901" t="s">
        <v>142</v>
      </c>
      <c r="M8901" t="s">
        <v>5014</v>
      </c>
      <c r="N8901">
        <v>27.968000000000004</v>
      </c>
      <c r="O8901">
        <v>2</v>
      </c>
      <c r="P8901">
        <v>0.2</v>
      </c>
      <c r="Q8901">
        <v>6.9920000000000009</v>
      </c>
    </row>
    <row r="8902" spans="1:17" x14ac:dyDescent="0.3">
      <c r="A8902" t="s">
        <v>17</v>
      </c>
      <c r="B8902" t="s">
        <v>1641</v>
      </c>
      <c r="C8902" t="s">
        <v>1642</v>
      </c>
      <c r="D8902" t="s">
        <v>20</v>
      </c>
      <c r="E8902" t="s">
        <v>21</v>
      </c>
      <c r="F8902" t="s">
        <v>3246</v>
      </c>
      <c r="G8902" t="s">
        <v>689</v>
      </c>
      <c r="H8902">
        <v>8360</v>
      </c>
      <c r="I8902" t="s">
        <v>131</v>
      </c>
      <c r="J8902" t="s">
        <v>5013</v>
      </c>
      <c r="K8902" t="s">
        <v>62</v>
      </c>
      <c r="L8902" t="s">
        <v>142</v>
      </c>
      <c r="M8902" t="s">
        <v>5014</v>
      </c>
      <c r="N8902">
        <v>87.4</v>
      </c>
      <c r="O8902">
        <v>5</v>
      </c>
      <c r="P8902">
        <v>0</v>
      </c>
      <c r="Q8902">
        <v>34.960000000000008</v>
      </c>
    </row>
    <row r="8903" spans="1:17" x14ac:dyDescent="0.3">
      <c r="A8903" t="s">
        <v>42</v>
      </c>
      <c r="B8903" t="s">
        <v>3205</v>
      </c>
      <c r="C8903" t="s">
        <v>3206</v>
      </c>
      <c r="D8903" t="s">
        <v>20</v>
      </c>
      <c r="E8903" t="s">
        <v>21</v>
      </c>
      <c r="F8903" t="s">
        <v>269</v>
      </c>
      <c r="G8903" t="s">
        <v>187</v>
      </c>
      <c r="H8903">
        <v>60623</v>
      </c>
      <c r="I8903" t="s">
        <v>93</v>
      </c>
      <c r="J8903" t="s">
        <v>5013</v>
      </c>
      <c r="K8903" t="s">
        <v>62</v>
      </c>
      <c r="L8903" t="s">
        <v>142</v>
      </c>
      <c r="M8903" t="s">
        <v>5014</v>
      </c>
      <c r="N8903">
        <v>153.82400000000001</v>
      </c>
      <c r="O8903">
        <v>11</v>
      </c>
      <c r="P8903">
        <v>0.2</v>
      </c>
      <c r="Q8903">
        <v>38.456000000000003</v>
      </c>
    </row>
    <row r="8904" spans="1:17" x14ac:dyDescent="0.3">
      <c r="A8904" t="s">
        <v>166</v>
      </c>
      <c r="B8904" t="s">
        <v>4223</v>
      </c>
      <c r="C8904" t="s">
        <v>4224</v>
      </c>
      <c r="D8904" t="s">
        <v>34</v>
      </c>
      <c r="E8904" t="s">
        <v>21</v>
      </c>
      <c r="F8904" t="s">
        <v>112</v>
      </c>
      <c r="G8904" t="s">
        <v>36</v>
      </c>
      <c r="H8904">
        <v>94122</v>
      </c>
      <c r="I8904" t="s">
        <v>37</v>
      </c>
      <c r="J8904" t="s">
        <v>4225</v>
      </c>
      <c r="K8904" t="s">
        <v>62</v>
      </c>
      <c r="L8904" t="s">
        <v>142</v>
      </c>
      <c r="M8904" t="s">
        <v>4226</v>
      </c>
      <c r="N8904">
        <v>36.51</v>
      </c>
      <c r="O8904">
        <v>1</v>
      </c>
      <c r="P8904">
        <v>0</v>
      </c>
      <c r="Q8904">
        <v>15.699300000000001</v>
      </c>
    </row>
    <row r="8905" spans="1:17" x14ac:dyDescent="0.3">
      <c r="A8905" t="s">
        <v>17</v>
      </c>
      <c r="B8905" t="s">
        <v>4995</v>
      </c>
      <c r="C8905" t="s">
        <v>4996</v>
      </c>
      <c r="D8905" t="s">
        <v>34</v>
      </c>
      <c r="E8905" t="s">
        <v>21</v>
      </c>
      <c r="F8905" t="s">
        <v>712</v>
      </c>
      <c r="G8905" t="s">
        <v>92</v>
      </c>
      <c r="H8905">
        <v>75217</v>
      </c>
      <c r="I8905" t="s">
        <v>93</v>
      </c>
      <c r="J8905" t="s">
        <v>4225</v>
      </c>
      <c r="K8905" t="s">
        <v>62</v>
      </c>
      <c r="L8905" t="s">
        <v>142</v>
      </c>
      <c r="M8905" t="s">
        <v>4226</v>
      </c>
      <c r="N8905">
        <v>58.415999999999997</v>
      </c>
      <c r="O8905">
        <v>2</v>
      </c>
      <c r="P8905">
        <v>0.2</v>
      </c>
      <c r="Q8905">
        <v>16.794600000000003</v>
      </c>
    </row>
    <row r="8906" spans="1:17" x14ac:dyDescent="0.3">
      <c r="A8906" t="s">
        <v>17</v>
      </c>
      <c r="B8906" t="s">
        <v>1962</v>
      </c>
      <c r="C8906" t="s">
        <v>1963</v>
      </c>
      <c r="D8906" t="s">
        <v>34</v>
      </c>
      <c r="E8906" t="s">
        <v>21</v>
      </c>
      <c r="F8906" t="s">
        <v>4095</v>
      </c>
      <c r="G8906" t="s">
        <v>436</v>
      </c>
      <c r="H8906">
        <v>43302</v>
      </c>
      <c r="I8906" t="s">
        <v>131</v>
      </c>
      <c r="J8906" t="s">
        <v>4225</v>
      </c>
      <c r="K8906" t="s">
        <v>62</v>
      </c>
      <c r="L8906" t="s">
        <v>142</v>
      </c>
      <c r="M8906" t="s">
        <v>4226</v>
      </c>
      <c r="N8906">
        <v>116.83199999999999</v>
      </c>
      <c r="O8906">
        <v>4</v>
      </c>
      <c r="P8906">
        <v>0.2</v>
      </c>
      <c r="Q8906">
        <v>33.589200000000005</v>
      </c>
    </row>
    <row r="8907" spans="1:17" x14ac:dyDescent="0.3">
      <c r="A8907" t="s">
        <v>17</v>
      </c>
      <c r="B8907" t="s">
        <v>421</v>
      </c>
      <c r="C8907" t="s">
        <v>422</v>
      </c>
      <c r="D8907" t="s">
        <v>34</v>
      </c>
      <c r="E8907" t="s">
        <v>21</v>
      </c>
      <c r="F8907" t="s">
        <v>35</v>
      </c>
      <c r="G8907" t="s">
        <v>36</v>
      </c>
      <c r="H8907">
        <v>90045</v>
      </c>
      <c r="I8907" t="s">
        <v>37</v>
      </c>
      <c r="J8907" t="s">
        <v>4225</v>
      </c>
      <c r="K8907" t="s">
        <v>62</v>
      </c>
      <c r="L8907" t="s">
        <v>142</v>
      </c>
      <c r="M8907" t="s">
        <v>4226</v>
      </c>
      <c r="N8907">
        <v>109.53</v>
      </c>
      <c r="O8907">
        <v>3</v>
      </c>
      <c r="P8907">
        <v>0</v>
      </c>
      <c r="Q8907">
        <v>47.097900000000003</v>
      </c>
    </row>
    <row r="8908" spans="1:17" x14ac:dyDescent="0.3">
      <c r="A8908" t="s">
        <v>42</v>
      </c>
      <c r="B8908" t="s">
        <v>1474</v>
      </c>
      <c r="C8908" t="s">
        <v>1475</v>
      </c>
      <c r="D8908" t="s">
        <v>20</v>
      </c>
      <c r="E8908" t="s">
        <v>21</v>
      </c>
      <c r="F8908" t="s">
        <v>129</v>
      </c>
      <c r="G8908" t="s">
        <v>130</v>
      </c>
      <c r="H8908">
        <v>19143</v>
      </c>
      <c r="I8908" t="s">
        <v>131</v>
      </c>
      <c r="J8908" t="s">
        <v>4225</v>
      </c>
      <c r="K8908" t="s">
        <v>62</v>
      </c>
      <c r="L8908" t="s">
        <v>142</v>
      </c>
      <c r="M8908" t="s">
        <v>4226</v>
      </c>
      <c r="N8908">
        <v>58.415999999999997</v>
      </c>
      <c r="O8908">
        <v>2</v>
      </c>
      <c r="P8908">
        <v>0.2</v>
      </c>
      <c r="Q8908">
        <v>16.794600000000003</v>
      </c>
    </row>
    <row r="8909" spans="1:17" x14ac:dyDescent="0.3">
      <c r="A8909" t="s">
        <v>42</v>
      </c>
      <c r="B8909" t="s">
        <v>4462</v>
      </c>
      <c r="C8909" t="s">
        <v>4463</v>
      </c>
      <c r="D8909" t="s">
        <v>20</v>
      </c>
      <c r="E8909" t="s">
        <v>21</v>
      </c>
      <c r="F8909" t="s">
        <v>5379</v>
      </c>
      <c r="G8909" t="s">
        <v>107</v>
      </c>
      <c r="H8909">
        <v>84321</v>
      </c>
      <c r="I8909" t="s">
        <v>37</v>
      </c>
      <c r="J8909" t="s">
        <v>5380</v>
      </c>
      <c r="K8909" t="s">
        <v>62</v>
      </c>
      <c r="L8909" t="s">
        <v>142</v>
      </c>
      <c r="M8909" t="s">
        <v>5381</v>
      </c>
      <c r="N8909">
        <v>82.800000000000011</v>
      </c>
      <c r="O8909">
        <v>12</v>
      </c>
      <c r="P8909">
        <v>0</v>
      </c>
      <c r="Q8909">
        <v>6.6239999999999952</v>
      </c>
    </row>
    <row r="8910" spans="1:17" x14ac:dyDescent="0.3">
      <c r="A8910" t="s">
        <v>42</v>
      </c>
      <c r="B8910" t="s">
        <v>4169</v>
      </c>
      <c r="C8910" t="s">
        <v>4170</v>
      </c>
      <c r="D8910" t="s">
        <v>34</v>
      </c>
      <c r="E8910" t="s">
        <v>21</v>
      </c>
      <c r="F8910" t="s">
        <v>84</v>
      </c>
      <c r="G8910" t="s">
        <v>85</v>
      </c>
      <c r="H8910">
        <v>98115</v>
      </c>
      <c r="I8910" t="s">
        <v>37</v>
      </c>
      <c r="J8910" t="s">
        <v>5380</v>
      </c>
      <c r="K8910" t="s">
        <v>62</v>
      </c>
      <c r="L8910" t="s">
        <v>142</v>
      </c>
      <c r="M8910" t="s">
        <v>5381</v>
      </c>
      <c r="N8910">
        <v>27.6</v>
      </c>
      <c r="O8910">
        <v>4</v>
      </c>
      <c r="P8910">
        <v>0</v>
      </c>
      <c r="Q8910">
        <v>2.2079999999999984</v>
      </c>
    </row>
    <row r="8911" spans="1:17" x14ac:dyDescent="0.3">
      <c r="A8911" t="s">
        <v>42</v>
      </c>
      <c r="B8911" t="s">
        <v>213</v>
      </c>
      <c r="C8911" t="s">
        <v>214</v>
      </c>
      <c r="D8911" t="s">
        <v>20</v>
      </c>
      <c r="E8911" t="s">
        <v>21</v>
      </c>
      <c r="F8911" t="s">
        <v>2933</v>
      </c>
      <c r="G8911" t="s">
        <v>78</v>
      </c>
      <c r="H8911">
        <v>27834</v>
      </c>
      <c r="I8911" t="s">
        <v>24</v>
      </c>
      <c r="J8911" t="s">
        <v>5380</v>
      </c>
      <c r="K8911" t="s">
        <v>62</v>
      </c>
      <c r="L8911" t="s">
        <v>142</v>
      </c>
      <c r="M8911" t="s">
        <v>5381</v>
      </c>
      <c r="N8911">
        <v>16.560000000000002</v>
      </c>
      <c r="O8911">
        <v>3</v>
      </c>
      <c r="P8911">
        <v>0.2</v>
      </c>
      <c r="Q8911">
        <v>-2.4840000000000018</v>
      </c>
    </row>
    <row r="8912" spans="1:17" x14ac:dyDescent="0.3">
      <c r="A8912" t="s">
        <v>42</v>
      </c>
      <c r="B8912" t="s">
        <v>2073</v>
      </c>
      <c r="C8912" t="s">
        <v>2074</v>
      </c>
      <c r="D8912" t="s">
        <v>34</v>
      </c>
      <c r="E8912" t="s">
        <v>21</v>
      </c>
      <c r="F8912" t="s">
        <v>282</v>
      </c>
      <c r="G8912" t="s">
        <v>283</v>
      </c>
      <c r="H8912">
        <v>22153</v>
      </c>
      <c r="I8912" t="s">
        <v>24</v>
      </c>
      <c r="J8912" t="s">
        <v>5380</v>
      </c>
      <c r="K8912" t="s">
        <v>62</v>
      </c>
      <c r="L8912" t="s">
        <v>142</v>
      </c>
      <c r="M8912" t="s">
        <v>5381</v>
      </c>
      <c r="N8912">
        <v>20.700000000000003</v>
      </c>
      <c r="O8912">
        <v>3</v>
      </c>
      <c r="P8912">
        <v>0</v>
      </c>
      <c r="Q8912">
        <v>1.6559999999999988</v>
      </c>
    </row>
    <row r="8913" spans="1:17" x14ac:dyDescent="0.3">
      <c r="A8913" t="s">
        <v>42</v>
      </c>
      <c r="B8913" t="s">
        <v>5250</v>
      </c>
      <c r="C8913" t="s">
        <v>5251</v>
      </c>
      <c r="D8913" t="s">
        <v>34</v>
      </c>
      <c r="E8913" t="s">
        <v>21</v>
      </c>
      <c r="F8913" t="s">
        <v>3881</v>
      </c>
      <c r="G8913" t="s">
        <v>568</v>
      </c>
      <c r="H8913">
        <v>73120</v>
      </c>
      <c r="I8913" t="s">
        <v>93</v>
      </c>
      <c r="J8913" t="s">
        <v>5380</v>
      </c>
      <c r="K8913" t="s">
        <v>62</v>
      </c>
      <c r="L8913" t="s">
        <v>142</v>
      </c>
      <c r="M8913" t="s">
        <v>5381</v>
      </c>
      <c r="N8913">
        <v>6.9</v>
      </c>
      <c r="O8913">
        <v>1</v>
      </c>
      <c r="P8913">
        <v>0</v>
      </c>
      <c r="Q8913">
        <v>0.5519999999999996</v>
      </c>
    </row>
    <row r="8914" spans="1:17" x14ac:dyDescent="0.3">
      <c r="A8914" t="s">
        <v>166</v>
      </c>
      <c r="B8914" t="s">
        <v>1573</v>
      </c>
      <c r="C8914" t="s">
        <v>1574</v>
      </c>
      <c r="D8914" t="s">
        <v>20</v>
      </c>
      <c r="E8914" t="s">
        <v>21</v>
      </c>
      <c r="F8914" t="s">
        <v>2152</v>
      </c>
      <c r="G8914" t="s">
        <v>122</v>
      </c>
      <c r="H8914">
        <v>68104</v>
      </c>
      <c r="I8914" t="s">
        <v>93</v>
      </c>
      <c r="J8914" t="s">
        <v>2153</v>
      </c>
      <c r="K8914" t="s">
        <v>62</v>
      </c>
      <c r="L8914" t="s">
        <v>142</v>
      </c>
      <c r="M8914" t="s">
        <v>2154</v>
      </c>
      <c r="N8914">
        <v>149.97</v>
      </c>
      <c r="O8914">
        <v>3</v>
      </c>
      <c r="P8914">
        <v>0</v>
      </c>
      <c r="Q8914">
        <v>50.989800000000002</v>
      </c>
    </row>
    <row r="8915" spans="1:17" x14ac:dyDescent="0.3">
      <c r="A8915" t="s">
        <v>42</v>
      </c>
      <c r="B8915" t="s">
        <v>3281</v>
      </c>
      <c r="C8915" t="s">
        <v>3282</v>
      </c>
      <c r="D8915" t="s">
        <v>20</v>
      </c>
      <c r="E8915" t="s">
        <v>21</v>
      </c>
      <c r="F8915" t="s">
        <v>163</v>
      </c>
      <c r="G8915" t="s">
        <v>92</v>
      </c>
      <c r="H8915">
        <v>77036</v>
      </c>
      <c r="I8915" t="s">
        <v>93</v>
      </c>
      <c r="J8915" t="s">
        <v>2153</v>
      </c>
      <c r="K8915" t="s">
        <v>62</v>
      </c>
      <c r="L8915" t="s">
        <v>142</v>
      </c>
      <c r="M8915" t="s">
        <v>2154</v>
      </c>
      <c r="N8915">
        <v>279.94400000000002</v>
      </c>
      <c r="O8915">
        <v>7</v>
      </c>
      <c r="P8915">
        <v>0.2</v>
      </c>
      <c r="Q8915">
        <v>48.990200000000002</v>
      </c>
    </row>
    <row r="8916" spans="1:17" x14ac:dyDescent="0.3">
      <c r="A8916" t="s">
        <v>42</v>
      </c>
      <c r="B8916" t="s">
        <v>5192</v>
      </c>
      <c r="C8916" t="s">
        <v>5193</v>
      </c>
      <c r="D8916" t="s">
        <v>20</v>
      </c>
      <c r="E8916" t="s">
        <v>21</v>
      </c>
      <c r="F8916" t="s">
        <v>269</v>
      </c>
      <c r="G8916" t="s">
        <v>187</v>
      </c>
      <c r="H8916">
        <v>60610</v>
      </c>
      <c r="I8916" t="s">
        <v>93</v>
      </c>
      <c r="J8916" t="s">
        <v>2153</v>
      </c>
      <c r="K8916" t="s">
        <v>62</v>
      </c>
      <c r="L8916" t="s">
        <v>142</v>
      </c>
      <c r="M8916" t="s">
        <v>2154</v>
      </c>
      <c r="N8916">
        <v>79.984000000000009</v>
      </c>
      <c r="O8916">
        <v>2</v>
      </c>
      <c r="P8916">
        <v>0.2</v>
      </c>
      <c r="Q8916">
        <v>13.997199999999999</v>
      </c>
    </row>
    <row r="8917" spans="1:17" x14ac:dyDescent="0.3">
      <c r="A8917" t="s">
        <v>42</v>
      </c>
      <c r="B8917" t="s">
        <v>1264</v>
      </c>
      <c r="C8917" t="s">
        <v>1265</v>
      </c>
      <c r="D8917" t="s">
        <v>20</v>
      </c>
      <c r="E8917" t="s">
        <v>21</v>
      </c>
      <c r="F8917" t="s">
        <v>163</v>
      </c>
      <c r="G8917" t="s">
        <v>92</v>
      </c>
      <c r="H8917">
        <v>77070</v>
      </c>
      <c r="I8917" t="s">
        <v>93</v>
      </c>
      <c r="J8917" t="s">
        <v>2153</v>
      </c>
      <c r="K8917" t="s">
        <v>62</v>
      </c>
      <c r="L8917" t="s">
        <v>142</v>
      </c>
      <c r="M8917" t="s">
        <v>2154</v>
      </c>
      <c r="N8917">
        <v>39.992000000000004</v>
      </c>
      <c r="O8917">
        <v>1</v>
      </c>
      <c r="P8917">
        <v>0.2</v>
      </c>
      <c r="Q8917">
        <v>6.9985999999999997</v>
      </c>
    </row>
    <row r="8918" spans="1:17" x14ac:dyDescent="0.3">
      <c r="A8918" t="s">
        <v>1122</v>
      </c>
      <c r="B8918" t="s">
        <v>293</v>
      </c>
      <c r="C8918" t="s">
        <v>294</v>
      </c>
      <c r="D8918" t="s">
        <v>20</v>
      </c>
      <c r="E8918" t="s">
        <v>21</v>
      </c>
      <c r="F8918" t="s">
        <v>1399</v>
      </c>
      <c r="G8918" t="s">
        <v>92</v>
      </c>
      <c r="H8918">
        <v>79109</v>
      </c>
      <c r="I8918" t="s">
        <v>93</v>
      </c>
      <c r="J8918" t="s">
        <v>3200</v>
      </c>
      <c r="K8918" t="s">
        <v>62</v>
      </c>
      <c r="L8918" t="s">
        <v>142</v>
      </c>
      <c r="M8918" t="s">
        <v>3201</v>
      </c>
      <c r="N8918">
        <v>263.88</v>
      </c>
      <c r="O8918">
        <v>3</v>
      </c>
      <c r="P8918">
        <v>0.2</v>
      </c>
      <c r="Q8918">
        <v>42.880500000000012</v>
      </c>
    </row>
    <row r="8919" spans="1:17" x14ac:dyDescent="0.3">
      <c r="A8919" t="s">
        <v>42</v>
      </c>
      <c r="B8919" t="s">
        <v>4884</v>
      </c>
      <c r="C8919" t="s">
        <v>4885</v>
      </c>
      <c r="D8919" t="s">
        <v>20</v>
      </c>
      <c r="E8919" t="s">
        <v>21</v>
      </c>
      <c r="F8919" t="s">
        <v>112</v>
      </c>
      <c r="G8919" t="s">
        <v>36</v>
      </c>
      <c r="H8919">
        <v>94122</v>
      </c>
      <c r="I8919" t="s">
        <v>37</v>
      </c>
      <c r="J8919" t="s">
        <v>3200</v>
      </c>
      <c r="K8919" t="s">
        <v>62</v>
      </c>
      <c r="L8919" t="s">
        <v>142</v>
      </c>
      <c r="M8919" t="s">
        <v>3201</v>
      </c>
      <c r="N8919">
        <v>439.8</v>
      </c>
      <c r="O8919">
        <v>4</v>
      </c>
      <c r="P8919">
        <v>0</v>
      </c>
      <c r="Q8919">
        <v>145.13400000000001</v>
      </c>
    </row>
    <row r="8920" spans="1:17" x14ac:dyDescent="0.3">
      <c r="A8920" t="s">
        <v>42</v>
      </c>
      <c r="B8920" t="s">
        <v>4093</v>
      </c>
      <c r="C8920" t="s">
        <v>4094</v>
      </c>
      <c r="D8920" t="s">
        <v>20</v>
      </c>
      <c r="E8920" t="s">
        <v>21</v>
      </c>
      <c r="F8920" t="s">
        <v>209</v>
      </c>
      <c r="G8920" t="s">
        <v>210</v>
      </c>
      <c r="H8920">
        <v>48185</v>
      </c>
      <c r="I8920" t="s">
        <v>93</v>
      </c>
      <c r="J8920" t="s">
        <v>3200</v>
      </c>
      <c r="K8920" t="s">
        <v>62</v>
      </c>
      <c r="L8920" t="s">
        <v>142</v>
      </c>
      <c r="M8920" t="s">
        <v>3201</v>
      </c>
      <c r="N8920">
        <v>109.95</v>
      </c>
      <c r="O8920">
        <v>1</v>
      </c>
      <c r="P8920">
        <v>0</v>
      </c>
      <c r="Q8920">
        <v>36.283500000000004</v>
      </c>
    </row>
    <row r="8921" spans="1:17" x14ac:dyDescent="0.3">
      <c r="A8921" t="s">
        <v>42</v>
      </c>
      <c r="B8921" t="s">
        <v>1744</v>
      </c>
      <c r="C8921" t="s">
        <v>1745</v>
      </c>
      <c r="D8921" t="s">
        <v>34</v>
      </c>
      <c r="E8921" t="s">
        <v>21</v>
      </c>
      <c r="F8921" t="s">
        <v>4410</v>
      </c>
      <c r="G8921" t="s">
        <v>85</v>
      </c>
      <c r="H8921">
        <v>98226</v>
      </c>
      <c r="I8921" t="s">
        <v>37</v>
      </c>
      <c r="J8921" t="s">
        <v>3200</v>
      </c>
      <c r="K8921" t="s">
        <v>62</v>
      </c>
      <c r="L8921" t="s">
        <v>142</v>
      </c>
      <c r="M8921" t="s">
        <v>3201</v>
      </c>
      <c r="N8921">
        <v>1099.5</v>
      </c>
      <c r="O8921">
        <v>10</v>
      </c>
      <c r="P8921">
        <v>0</v>
      </c>
      <c r="Q8921">
        <v>362.83500000000004</v>
      </c>
    </row>
    <row r="8922" spans="1:17" x14ac:dyDescent="0.3">
      <c r="A8922" t="s">
        <v>42</v>
      </c>
      <c r="B8922" t="s">
        <v>4884</v>
      </c>
      <c r="C8922" t="s">
        <v>4885</v>
      </c>
      <c r="D8922" t="s">
        <v>20</v>
      </c>
      <c r="E8922" t="s">
        <v>21</v>
      </c>
      <c r="F8922" t="s">
        <v>5520</v>
      </c>
      <c r="G8922" t="s">
        <v>584</v>
      </c>
      <c r="H8922">
        <v>88101</v>
      </c>
      <c r="I8922" t="s">
        <v>37</v>
      </c>
      <c r="J8922" t="s">
        <v>5521</v>
      </c>
      <c r="K8922" t="s">
        <v>62</v>
      </c>
      <c r="L8922" t="s">
        <v>142</v>
      </c>
      <c r="M8922" t="s">
        <v>5522</v>
      </c>
      <c r="N8922">
        <v>101.34</v>
      </c>
      <c r="O8922">
        <v>3</v>
      </c>
      <c r="P8922">
        <v>0</v>
      </c>
      <c r="Q8922">
        <v>8.1071999999999917</v>
      </c>
    </row>
    <row r="8923" spans="1:17" x14ac:dyDescent="0.3">
      <c r="A8923" t="s">
        <v>42</v>
      </c>
      <c r="B8923" t="s">
        <v>1842</v>
      </c>
      <c r="C8923" t="s">
        <v>1843</v>
      </c>
      <c r="D8923" t="s">
        <v>90</v>
      </c>
      <c r="E8923" t="s">
        <v>21</v>
      </c>
      <c r="F8923" t="s">
        <v>235</v>
      </c>
      <c r="G8923" t="s">
        <v>236</v>
      </c>
      <c r="H8923">
        <v>10024</v>
      </c>
      <c r="I8923" t="s">
        <v>131</v>
      </c>
      <c r="J8923" t="s">
        <v>5521</v>
      </c>
      <c r="K8923" t="s">
        <v>62</v>
      </c>
      <c r="L8923" t="s">
        <v>142</v>
      </c>
      <c r="M8923" t="s">
        <v>5522</v>
      </c>
      <c r="N8923">
        <v>101.34</v>
      </c>
      <c r="O8923">
        <v>3</v>
      </c>
      <c r="P8923">
        <v>0</v>
      </c>
      <c r="Q8923">
        <v>8.1071999999999917</v>
      </c>
    </row>
    <row r="8924" spans="1:17" x14ac:dyDescent="0.3">
      <c r="A8924" t="s">
        <v>166</v>
      </c>
      <c r="B8924" t="s">
        <v>4252</v>
      </c>
      <c r="C8924" t="s">
        <v>4253</v>
      </c>
      <c r="D8924" t="s">
        <v>20</v>
      </c>
      <c r="E8924" t="s">
        <v>21</v>
      </c>
      <c r="F8924" t="s">
        <v>2907</v>
      </c>
      <c r="G8924" t="s">
        <v>36</v>
      </c>
      <c r="H8924">
        <v>93727</v>
      </c>
      <c r="I8924" t="s">
        <v>37</v>
      </c>
      <c r="J8924" t="s">
        <v>4259</v>
      </c>
      <c r="K8924" t="s">
        <v>62</v>
      </c>
      <c r="L8924" t="s">
        <v>1061</v>
      </c>
      <c r="M8924" t="s">
        <v>4260</v>
      </c>
      <c r="N8924">
        <v>479.98400000000004</v>
      </c>
      <c r="O8924">
        <v>2</v>
      </c>
      <c r="P8924">
        <v>0.2</v>
      </c>
      <c r="Q8924">
        <v>59.997999999999962</v>
      </c>
    </row>
    <row r="8925" spans="1:17" x14ac:dyDescent="0.3">
      <c r="A8925" t="s">
        <v>42</v>
      </c>
      <c r="B8925" t="s">
        <v>2990</v>
      </c>
      <c r="C8925" t="s">
        <v>2991</v>
      </c>
      <c r="D8925" t="s">
        <v>34</v>
      </c>
      <c r="E8925" t="s">
        <v>21</v>
      </c>
      <c r="F8925" t="s">
        <v>409</v>
      </c>
      <c r="G8925" t="s">
        <v>78</v>
      </c>
      <c r="H8925">
        <v>28205</v>
      </c>
      <c r="I8925" t="s">
        <v>24</v>
      </c>
      <c r="J8925" t="s">
        <v>4259</v>
      </c>
      <c r="K8925" t="s">
        <v>62</v>
      </c>
      <c r="L8925" t="s">
        <v>1061</v>
      </c>
      <c r="M8925" t="s">
        <v>4260</v>
      </c>
      <c r="N8925">
        <v>959.96800000000007</v>
      </c>
      <c r="O8925">
        <v>4</v>
      </c>
      <c r="P8925">
        <v>0.2</v>
      </c>
      <c r="Q8925">
        <v>119.99599999999992</v>
      </c>
    </row>
    <row r="8926" spans="1:17" x14ac:dyDescent="0.3">
      <c r="A8926" t="s">
        <v>42</v>
      </c>
      <c r="B8926" t="s">
        <v>340</v>
      </c>
      <c r="C8926" t="s">
        <v>341</v>
      </c>
      <c r="D8926" t="s">
        <v>20</v>
      </c>
      <c r="E8926" t="s">
        <v>21</v>
      </c>
      <c r="F8926" t="s">
        <v>235</v>
      </c>
      <c r="G8926" t="s">
        <v>236</v>
      </c>
      <c r="H8926">
        <v>10035</v>
      </c>
      <c r="I8926" t="s">
        <v>131</v>
      </c>
      <c r="J8926" t="s">
        <v>4259</v>
      </c>
      <c r="K8926" t="s">
        <v>62</v>
      </c>
      <c r="L8926" t="s">
        <v>1061</v>
      </c>
      <c r="M8926" t="s">
        <v>4260</v>
      </c>
      <c r="N8926">
        <v>479.98400000000004</v>
      </c>
      <c r="O8926">
        <v>2</v>
      </c>
      <c r="P8926">
        <v>0.2</v>
      </c>
      <c r="Q8926">
        <v>59.997999999999962</v>
      </c>
    </row>
    <row r="8927" spans="1:17" x14ac:dyDescent="0.3">
      <c r="A8927" t="s">
        <v>166</v>
      </c>
      <c r="B8927" t="s">
        <v>4678</v>
      </c>
      <c r="C8927" t="s">
        <v>4679</v>
      </c>
      <c r="D8927" t="s">
        <v>90</v>
      </c>
      <c r="E8927" t="s">
        <v>21</v>
      </c>
      <c r="F8927" t="s">
        <v>5440</v>
      </c>
      <c r="G8927" t="s">
        <v>107</v>
      </c>
      <c r="H8927">
        <v>84043</v>
      </c>
      <c r="I8927" t="s">
        <v>37</v>
      </c>
      <c r="J8927" t="s">
        <v>4259</v>
      </c>
      <c r="K8927" t="s">
        <v>62</v>
      </c>
      <c r="L8927" t="s">
        <v>1061</v>
      </c>
      <c r="M8927" t="s">
        <v>4260</v>
      </c>
      <c r="N8927">
        <v>1499.95</v>
      </c>
      <c r="O8927">
        <v>5</v>
      </c>
      <c r="P8927">
        <v>0</v>
      </c>
      <c r="Q8927">
        <v>449.9849999999999</v>
      </c>
    </row>
    <row r="8928" spans="1:17" x14ac:dyDescent="0.3">
      <c r="A8928" t="s">
        <v>42</v>
      </c>
      <c r="B8928" t="s">
        <v>5156</v>
      </c>
      <c r="C8928" t="s">
        <v>5157</v>
      </c>
      <c r="D8928" t="s">
        <v>20</v>
      </c>
      <c r="E8928" t="s">
        <v>21</v>
      </c>
      <c r="F8928" t="s">
        <v>84</v>
      </c>
      <c r="G8928" t="s">
        <v>85</v>
      </c>
      <c r="H8928">
        <v>98103</v>
      </c>
      <c r="I8928" t="s">
        <v>37</v>
      </c>
      <c r="J8928" t="s">
        <v>4259</v>
      </c>
      <c r="K8928" t="s">
        <v>62</v>
      </c>
      <c r="L8928" t="s">
        <v>1061</v>
      </c>
      <c r="M8928" t="s">
        <v>4260</v>
      </c>
      <c r="N8928">
        <v>299.99</v>
      </c>
      <c r="O8928">
        <v>1</v>
      </c>
      <c r="P8928">
        <v>0</v>
      </c>
      <c r="Q8928">
        <v>89.996999999999986</v>
      </c>
    </row>
    <row r="8929" spans="1:17" x14ac:dyDescent="0.3">
      <c r="A8929" t="s">
        <v>42</v>
      </c>
      <c r="B8929" t="s">
        <v>357</v>
      </c>
      <c r="C8929" t="s">
        <v>358</v>
      </c>
      <c r="D8929" t="s">
        <v>20</v>
      </c>
      <c r="E8929" t="s">
        <v>21</v>
      </c>
      <c r="F8929" t="s">
        <v>35</v>
      </c>
      <c r="G8929" t="s">
        <v>36</v>
      </c>
      <c r="H8929">
        <v>90008</v>
      </c>
      <c r="I8929" t="s">
        <v>37</v>
      </c>
      <c r="J8929" t="s">
        <v>4259</v>
      </c>
      <c r="K8929" t="s">
        <v>62</v>
      </c>
      <c r="L8929" t="s">
        <v>1061</v>
      </c>
      <c r="M8929" t="s">
        <v>4260</v>
      </c>
      <c r="N8929">
        <v>479.98400000000004</v>
      </c>
      <c r="O8929">
        <v>2</v>
      </c>
      <c r="P8929">
        <v>0.2</v>
      </c>
      <c r="Q8929">
        <v>59.997999999999962</v>
      </c>
    </row>
    <row r="8930" spans="1:17" x14ac:dyDescent="0.3">
      <c r="A8930" t="s">
        <v>166</v>
      </c>
      <c r="B8930" t="s">
        <v>2881</v>
      </c>
      <c r="C8930" t="s">
        <v>2882</v>
      </c>
      <c r="D8930" t="s">
        <v>34</v>
      </c>
      <c r="E8930" t="s">
        <v>21</v>
      </c>
      <c r="F8930" t="s">
        <v>879</v>
      </c>
      <c r="G8930" t="s">
        <v>436</v>
      </c>
      <c r="H8930">
        <v>45231</v>
      </c>
      <c r="I8930" t="s">
        <v>131</v>
      </c>
      <c r="J8930" t="s">
        <v>2883</v>
      </c>
      <c r="K8930" t="s">
        <v>62</v>
      </c>
      <c r="L8930" t="s">
        <v>1061</v>
      </c>
      <c r="M8930" t="s">
        <v>2884</v>
      </c>
      <c r="N8930">
        <v>839.98799999999994</v>
      </c>
      <c r="O8930">
        <v>2</v>
      </c>
      <c r="P8930">
        <v>0.4</v>
      </c>
      <c r="Q8930">
        <v>69.99899999999991</v>
      </c>
    </row>
    <row r="8931" spans="1:17" x14ac:dyDescent="0.3">
      <c r="A8931" t="s">
        <v>166</v>
      </c>
      <c r="B8931" t="s">
        <v>1578</v>
      </c>
      <c r="C8931" t="s">
        <v>1579</v>
      </c>
      <c r="D8931" t="s">
        <v>20</v>
      </c>
      <c r="E8931" t="s">
        <v>21</v>
      </c>
      <c r="F8931" t="s">
        <v>235</v>
      </c>
      <c r="G8931" t="s">
        <v>236</v>
      </c>
      <c r="H8931">
        <v>10011</v>
      </c>
      <c r="I8931" t="s">
        <v>131</v>
      </c>
      <c r="J8931" t="s">
        <v>2883</v>
      </c>
      <c r="K8931" t="s">
        <v>62</v>
      </c>
      <c r="L8931" t="s">
        <v>1061</v>
      </c>
      <c r="M8931" t="s">
        <v>2884</v>
      </c>
      <c r="N8931">
        <v>559.99200000000008</v>
      </c>
      <c r="O8931">
        <v>1</v>
      </c>
      <c r="P8931">
        <v>0.2</v>
      </c>
      <c r="Q8931">
        <v>174.99749999999997</v>
      </c>
    </row>
    <row r="8932" spans="1:17" x14ac:dyDescent="0.3">
      <c r="A8932" t="s">
        <v>42</v>
      </c>
      <c r="B8932" t="s">
        <v>3292</v>
      </c>
      <c r="C8932" t="s">
        <v>3293</v>
      </c>
      <c r="D8932" t="s">
        <v>34</v>
      </c>
      <c r="E8932" t="s">
        <v>21</v>
      </c>
      <c r="F8932" t="s">
        <v>269</v>
      </c>
      <c r="G8932" t="s">
        <v>187</v>
      </c>
      <c r="H8932">
        <v>60623</v>
      </c>
      <c r="I8932" t="s">
        <v>93</v>
      </c>
      <c r="J8932" t="s">
        <v>2883</v>
      </c>
      <c r="K8932" t="s">
        <v>62</v>
      </c>
      <c r="L8932" t="s">
        <v>1061</v>
      </c>
      <c r="M8932" t="s">
        <v>2884</v>
      </c>
      <c r="N8932">
        <v>2799.9600000000005</v>
      </c>
      <c r="O8932">
        <v>5</v>
      </c>
      <c r="P8932">
        <v>0.2</v>
      </c>
      <c r="Q8932">
        <v>874.98749999999984</v>
      </c>
    </row>
    <row r="8933" spans="1:17" x14ac:dyDescent="0.3">
      <c r="A8933" t="s">
        <v>42</v>
      </c>
      <c r="B8933" t="s">
        <v>2691</v>
      </c>
      <c r="C8933" t="s">
        <v>2692</v>
      </c>
      <c r="D8933" t="s">
        <v>90</v>
      </c>
      <c r="E8933" t="s">
        <v>21</v>
      </c>
      <c r="F8933" t="s">
        <v>35</v>
      </c>
      <c r="G8933" t="s">
        <v>36</v>
      </c>
      <c r="H8933">
        <v>90032</v>
      </c>
      <c r="I8933" t="s">
        <v>37</v>
      </c>
      <c r="J8933" t="s">
        <v>2883</v>
      </c>
      <c r="K8933" t="s">
        <v>62</v>
      </c>
      <c r="L8933" t="s">
        <v>1061</v>
      </c>
      <c r="M8933" t="s">
        <v>2884</v>
      </c>
      <c r="N8933">
        <v>3359.9520000000002</v>
      </c>
      <c r="O8933">
        <v>6</v>
      </c>
      <c r="P8933">
        <v>0.2</v>
      </c>
      <c r="Q8933">
        <v>1049.9849999999999</v>
      </c>
    </row>
    <row r="8934" spans="1:17" x14ac:dyDescent="0.3">
      <c r="A8934" t="s">
        <v>17</v>
      </c>
      <c r="B8934" t="s">
        <v>1816</v>
      </c>
      <c r="C8934" t="s">
        <v>1817</v>
      </c>
      <c r="D8934" t="s">
        <v>20</v>
      </c>
      <c r="E8934" t="s">
        <v>21</v>
      </c>
      <c r="F8934" t="s">
        <v>1273</v>
      </c>
      <c r="G8934" t="s">
        <v>23</v>
      </c>
      <c r="H8934">
        <v>40475</v>
      </c>
      <c r="I8934" t="s">
        <v>24</v>
      </c>
      <c r="J8934" t="s">
        <v>2883</v>
      </c>
      <c r="K8934" t="s">
        <v>62</v>
      </c>
      <c r="L8934" t="s">
        <v>1061</v>
      </c>
      <c r="M8934" t="s">
        <v>2884</v>
      </c>
      <c r="N8934">
        <v>1399.98</v>
      </c>
      <c r="O8934">
        <v>2</v>
      </c>
      <c r="P8934">
        <v>0</v>
      </c>
      <c r="Q8934">
        <v>629.99099999999999</v>
      </c>
    </row>
    <row r="8935" spans="1:17" x14ac:dyDescent="0.3">
      <c r="A8935" t="s">
        <v>17</v>
      </c>
      <c r="B8935" t="s">
        <v>1056</v>
      </c>
      <c r="C8935" t="s">
        <v>1057</v>
      </c>
      <c r="D8935" t="s">
        <v>20</v>
      </c>
      <c r="E8935" t="s">
        <v>21</v>
      </c>
      <c r="F8935" t="s">
        <v>35</v>
      </c>
      <c r="G8935" t="s">
        <v>36</v>
      </c>
      <c r="H8935">
        <v>90045</v>
      </c>
      <c r="I8935" t="s">
        <v>37</v>
      </c>
      <c r="J8935" t="s">
        <v>1060</v>
      </c>
      <c r="K8935" t="s">
        <v>62</v>
      </c>
      <c r="L8935" t="s">
        <v>1061</v>
      </c>
      <c r="M8935" t="s">
        <v>1062</v>
      </c>
      <c r="N8935">
        <v>959.98400000000004</v>
      </c>
      <c r="O8935">
        <v>2</v>
      </c>
      <c r="P8935">
        <v>0.2</v>
      </c>
      <c r="Q8935">
        <v>335.99440000000004</v>
      </c>
    </row>
    <row r="8936" spans="1:17" x14ac:dyDescent="0.3">
      <c r="A8936" t="s">
        <v>166</v>
      </c>
      <c r="B8936" t="s">
        <v>3884</v>
      </c>
      <c r="C8936" t="s">
        <v>3885</v>
      </c>
      <c r="D8936" t="s">
        <v>20</v>
      </c>
      <c r="E8936" t="s">
        <v>21</v>
      </c>
      <c r="F8936" t="s">
        <v>435</v>
      </c>
      <c r="G8936" t="s">
        <v>436</v>
      </c>
      <c r="H8936">
        <v>43229</v>
      </c>
      <c r="I8936" t="s">
        <v>131</v>
      </c>
      <c r="J8936" t="s">
        <v>1060</v>
      </c>
      <c r="K8936" t="s">
        <v>62</v>
      </c>
      <c r="L8936" t="s">
        <v>1061</v>
      </c>
      <c r="M8936" t="s">
        <v>1062</v>
      </c>
      <c r="N8936">
        <v>1439.9759999999999</v>
      </c>
      <c r="O8936">
        <v>4</v>
      </c>
      <c r="P8936">
        <v>0.4</v>
      </c>
      <c r="Q8936">
        <v>191.99680000000001</v>
      </c>
    </row>
    <row r="8937" spans="1:17" x14ac:dyDescent="0.3">
      <c r="A8937" t="s">
        <v>166</v>
      </c>
      <c r="B8937" t="s">
        <v>641</v>
      </c>
      <c r="C8937" t="s">
        <v>642</v>
      </c>
      <c r="D8937" t="s">
        <v>90</v>
      </c>
      <c r="E8937" t="s">
        <v>21</v>
      </c>
      <c r="F8937" t="s">
        <v>35</v>
      </c>
      <c r="G8937" t="s">
        <v>36</v>
      </c>
      <c r="H8937">
        <v>90049</v>
      </c>
      <c r="I8937" t="s">
        <v>37</v>
      </c>
      <c r="J8937" t="s">
        <v>1060</v>
      </c>
      <c r="K8937" t="s">
        <v>62</v>
      </c>
      <c r="L8937" t="s">
        <v>1061</v>
      </c>
      <c r="M8937" t="s">
        <v>1062</v>
      </c>
      <c r="N8937">
        <v>2879.9520000000002</v>
      </c>
      <c r="O8937">
        <v>6</v>
      </c>
      <c r="P8937">
        <v>0.2</v>
      </c>
      <c r="Q8937">
        <v>1007.9831999999999</v>
      </c>
    </row>
    <row r="8938" spans="1:17" x14ac:dyDescent="0.3">
      <c r="A8938" t="s">
        <v>17</v>
      </c>
      <c r="B8938" t="s">
        <v>3646</v>
      </c>
      <c r="C8938" t="s">
        <v>3647</v>
      </c>
      <c r="D8938" t="s">
        <v>34</v>
      </c>
      <c r="E8938" t="s">
        <v>21</v>
      </c>
      <c r="F8938" t="s">
        <v>1502</v>
      </c>
      <c r="G8938" t="s">
        <v>1107</v>
      </c>
      <c r="H8938">
        <v>30318</v>
      </c>
      <c r="I8938" t="s">
        <v>24</v>
      </c>
      <c r="J8938" t="s">
        <v>1060</v>
      </c>
      <c r="K8938" t="s">
        <v>62</v>
      </c>
      <c r="L8938" t="s">
        <v>1061</v>
      </c>
      <c r="M8938" t="s">
        <v>1062</v>
      </c>
      <c r="N8938">
        <v>2999.95</v>
      </c>
      <c r="O8938">
        <v>5</v>
      </c>
      <c r="P8938">
        <v>0</v>
      </c>
      <c r="Q8938">
        <v>1439.9760000000001</v>
      </c>
    </row>
    <row r="8939" spans="1:17" x14ac:dyDescent="0.3">
      <c r="A8939" t="s">
        <v>1122</v>
      </c>
      <c r="B8939" t="s">
        <v>4967</v>
      </c>
      <c r="C8939" t="s">
        <v>4968</v>
      </c>
      <c r="D8939" t="s">
        <v>90</v>
      </c>
      <c r="E8939" t="s">
        <v>21</v>
      </c>
      <c r="F8939" t="s">
        <v>269</v>
      </c>
      <c r="G8939" t="s">
        <v>187</v>
      </c>
      <c r="H8939">
        <v>60610</v>
      </c>
      <c r="I8939" t="s">
        <v>93</v>
      </c>
      <c r="J8939" t="s">
        <v>1060</v>
      </c>
      <c r="K8939" t="s">
        <v>62</v>
      </c>
      <c r="L8939" t="s">
        <v>1061</v>
      </c>
      <c r="M8939" t="s">
        <v>1062</v>
      </c>
      <c r="N8939">
        <v>959.98400000000004</v>
      </c>
      <c r="O8939">
        <v>2</v>
      </c>
      <c r="P8939">
        <v>0.2</v>
      </c>
      <c r="Q8939">
        <v>335.99440000000004</v>
      </c>
    </row>
    <row r="8940" spans="1:17" x14ac:dyDescent="0.3">
      <c r="A8940" t="s">
        <v>1122</v>
      </c>
      <c r="B8940" t="s">
        <v>2826</v>
      </c>
      <c r="C8940" t="s">
        <v>2827</v>
      </c>
      <c r="D8940" t="s">
        <v>34</v>
      </c>
      <c r="E8940" t="s">
        <v>21</v>
      </c>
      <c r="F8940" t="s">
        <v>1266</v>
      </c>
      <c r="G8940" t="s">
        <v>36</v>
      </c>
      <c r="H8940">
        <v>92646</v>
      </c>
      <c r="I8940" t="s">
        <v>37</v>
      </c>
      <c r="J8940" t="s">
        <v>1060</v>
      </c>
      <c r="K8940" t="s">
        <v>62</v>
      </c>
      <c r="L8940" t="s">
        <v>1061</v>
      </c>
      <c r="M8940" t="s">
        <v>1062</v>
      </c>
      <c r="N8940">
        <v>2399.96</v>
      </c>
      <c r="O8940">
        <v>5</v>
      </c>
      <c r="P8940">
        <v>0.2</v>
      </c>
      <c r="Q8940">
        <v>839.9860000000001</v>
      </c>
    </row>
    <row r="8941" spans="1:17" x14ac:dyDescent="0.3">
      <c r="A8941" t="s">
        <v>42</v>
      </c>
      <c r="B8941" t="s">
        <v>4607</v>
      </c>
      <c r="C8941" t="s">
        <v>4608</v>
      </c>
      <c r="D8941" t="s">
        <v>90</v>
      </c>
      <c r="E8941" t="s">
        <v>21</v>
      </c>
      <c r="F8941" t="s">
        <v>2976</v>
      </c>
      <c r="G8941" t="s">
        <v>1217</v>
      </c>
      <c r="H8941">
        <v>2908</v>
      </c>
      <c r="I8941" t="s">
        <v>131</v>
      </c>
      <c r="J8941" t="s">
        <v>1060</v>
      </c>
      <c r="K8941" t="s">
        <v>62</v>
      </c>
      <c r="L8941" t="s">
        <v>1061</v>
      </c>
      <c r="M8941" t="s">
        <v>1062</v>
      </c>
      <c r="N8941">
        <v>5399.91</v>
      </c>
      <c r="O8941">
        <v>9</v>
      </c>
      <c r="P8941">
        <v>0</v>
      </c>
      <c r="Q8941">
        <v>2591.9567999999999</v>
      </c>
    </row>
    <row r="8942" spans="1:17" x14ac:dyDescent="0.3">
      <c r="A8942" t="s">
        <v>166</v>
      </c>
      <c r="B8942" t="s">
        <v>2876</v>
      </c>
      <c r="C8942" t="s">
        <v>2877</v>
      </c>
      <c r="D8942" t="s">
        <v>20</v>
      </c>
      <c r="E8942" t="s">
        <v>21</v>
      </c>
      <c r="F8942" t="s">
        <v>129</v>
      </c>
      <c r="G8942" t="s">
        <v>130</v>
      </c>
      <c r="H8942">
        <v>19134</v>
      </c>
      <c r="I8942" t="s">
        <v>131</v>
      </c>
      <c r="J8942" t="s">
        <v>1060</v>
      </c>
      <c r="K8942" t="s">
        <v>62</v>
      </c>
      <c r="L8942" t="s">
        <v>1061</v>
      </c>
      <c r="M8942" t="s">
        <v>1062</v>
      </c>
      <c r="N8942">
        <v>1799.9699999999998</v>
      </c>
      <c r="O8942">
        <v>5</v>
      </c>
      <c r="P8942">
        <v>0.4</v>
      </c>
      <c r="Q8942">
        <v>239.99600000000009</v>
      </c>
    </row>
    <row r="8943" spans="1:17" x14ac:dyDescent="0.3">
      <c r="A8943" t="s">
        <v>17</v>
      </c>
      <c r="B8943" t="s">
        <v>1021</v>
      </c>
      <c r="C8943" t="s">
        <v>1022</v>
      </c>
      <c r="D8943" t="s">
        <v>34</v>
      </c>
      <c r="E8943" t="s">
        <v>21</v>
      </c>
      <c r="F8943" t="s">
        <v>705</v>
      </c>
      <c r="G8943" t="s">
        <v>400</v>
      </c>
      <c r="H8943">
        <v>80219</v>
      </c>
      <c r="I8943" t="s">
        <v>37</v>
      </c>
      <c r="J8943" t="s">
        <v>5033</v>
      </c>
      <c r="K8943" t="s">
        <v>62</v>
      </c>
      <c r="L8943" t="s">
        <v>1061</v>
      </c>
      <c r="M8943" t="s">
        <v>5034</v>
      </c>
      <c r="N8943">
        <v>439.99200000000002</v>
      </c>
      <c r="O8943">
        <v>1</v>
      </c>
      <c r="P8943">
        <v>0.2</v>
      </c>
      <c r="Q8943">
        <v>164.99700000000001</v>
      </c>
    </row>
    <row r="8944" spans="1:17" x14ac:dyDescent="0.3">
      <c r="A8944" t="s">
        <v>17</v>
      </c>
      <c r="B8944" t="s">
        <v>838</v>
      </c>
      <c r="C8944" t="s">
        <v>839</v>
      </c>
      <c r="D8944" t="s">
        <v>34</v>
      </c>
      <c r="E8944" t="s">
        <v>21</v>
      </c>
      <c r="F8944" t="s">
        <v>896</v>
      </c>
      <c r="G8944" t="s">
        <v>36</v>
      </c>
      <c r="H8944">
        <v>90301</v>
      </c>
      <c r="I8944" t="s">
        <v>37</v>
      </c>
      <c r="J8944" t="s">
        <v>5033</v>
      </c>
      <c r="K8944" t="s">
        <v>62</v>
      </c>
      <c r="L8944" t="s">
        <v>1061</v>
      </c>
      <c r="M8944" t="s">
        <v>5034</v>
      </c>
      <c r="N8944">
        <v>879.98400000000004</v>
      </c>
      <c r="O8944">
        <v>2</v>
      </c>
      <c r="P8944">
        <v>0.2</v>
      </c>
      <c r="Q8944">
        <v>329.99400000000003</v>
      </c>
    </row>
    <row r="8945" spans="1:17" x14ac:dyDescent="0.3">
      <c r="A8945" t="s">
        <v>42</v>
      </c>
      <c r="B8945" t="s">
        <v>3632</v>
      </c>
      <c r="C8945" t="s">
        <v>3633</v>
      </c>
      <c r="D8945" t="s">
        <v>20</v>
      </c>
      <c r="E8945" t="s">
        <v>21</v>
      </c>
      <c r="F8945" t="s">
        <v>235</v>
      </c>
      <c r="G8945" t="s">
        <v>236</v>
      </c>
      <c r="H8945">
        <v>10011</v>
      </c>
      <c r="I8945" t="s">
        <v>131</v>
      </c>
      <c r="J8945" t="s">
        <v>5033</v>
      </c>
      <c r="K8945" t="s">
        <v>62</v>
      </c>
      <c r="L8945" t="s">
        <v>1061</v>
      </c>
      <c r="M8945" t="s">
        <v>5034</v>
      </c>
      <c r="N8945">
        <v>879.98400000000004</v>
      </c>
      <c r="O8945">
        <v>2</v>
      </c>
      <c r="P8945">
        <v>0.2</v>
      </c>
      <c r="Q8945">
        <v>329.99400000000003</v>
      </c>
    </row>
    <row r="8946" spans="1:17" x14ac:dyDescent="0.3">
      <c r="A8946" t="s">
        <v>17</v>
      </c>
      <c r="B8946" t="s">
        <v>4619</v>
      </c>
      <c r="C8946" t="s">
        <v>4620</v>
      </c>
      <c r="D8946" t="s">
        <v>34</v>
      </c>
      <c r="E8946" t="s">
        <v>21</v>
      </c>
      <c r="F8946" t="s">
        <v>5260</v>
      </c>
      <c r="G8946" t="s">
        <v>92</v>
      </c>
      <c r="H8946">
        <v>77642</v>
      </c>
      <c r="I8946" t="s">
        <v>93</v>
      </c>
      <c r="J8946" t="s">
        <v>5033</v>
      </c>
      <c r="K8946" t="s">
        <v>62</v>
      </c>
      <c r="L8946" t="s">
        <v>1061</v>
      </c>
      <c r="M8946" t="s">
        <v>5034</v>
      </c>
      <c r="N8946">
        <v>439.99200000000002</v>
      </c>
      <c r="O8946">
        <v>1</v>
      </c>
      <c r="P8946">
        <v>0.2</v>
      </c>
      <c r="Q8946">
        <v>164.99700000000001</v>
      </c>
    </row>
    <row r="8947" spans="1:17" x14ac:dyDescent="0.3">
      <c r="A8947" t="s">
        <v>17</v>
      </c>
      <c r="B8947" t="s">
        <v>2116</v>
      </c>
      <c r="C8947" t="s">
        <v>2117</v>
      </c>
      <c r="D8947" t="s">
        <v>20</v>
      </c>
      <c r="E8947" t="s">
        <v>21</v>
      </c>
      <c r="F8947" t="s">
        <v>435</v>
      </c>
      <c r="G8947" t="s">
        <v>436</v>
      </c>
      <c r="H8947">
        <v>43229</v>
      </c>
      <c r="I8947" t="s">
        <v>131</v>
      </c>
      <c r="J8947" t="s">
        <v>5033</v>
      </c>
      <c r="K8947" t="s">
        <v>62</v>
      </c>
      <c r="L8947" t="s">
        <v>1061</v>
      </c>
      <c r="M8947" t="s">
        <v>5034</v>
      </c>
      <c r="N8947">
        <v>659.98799999999994</v>
      </c>
      <c r="O8947">
        <v>2</v>
      </c>
      <c r="P8947">
        <v>0.4</v>
      </c>
      <c r="Q8947">
        <v>109.99799999999999</v>
      </c>
    </row>
    <row r="8948" spans="1:17" x14ac:dyDescent="0.3">
      <c r="A8948" t="s">
        <v>42</v>
      </c>
      <c r="B8948" t="s">
        <v>161</v>
      </c>
      <c r="C8948" t="s">
        <v>162</v>
      </c>
      <c r="D8948" t="s">
        <v>90</v>
      </c>
      <c r="E8948" t="s">
        <v>21</v>
      </c>
      <c r="F8948" t="s">
        <v>2038</v>
      </c>
      <c r="G8948" t="s">
        <v>210</v>
      </c>
      <c r="H8948">
        <v>48183</v>
      </c>
      <c r="I8948" t="s">
        <v>93</v>
      </c>
      <c r="J8948" t="s">
        <v>5033</v>
      </c>
      <c r="K8948" t="s">
        <v>62</v>
      </c>
      <c r="L8948" t="s">
        <v>1061</v>
      </c>
      <c r="M8948" t="s">
        <v>5034</v>
      </c>
      <c r="N8948">
        <v>549.99</v>
      </c>
      <c r="O8948">
        <v>1</v>
      </c>
      <c r="P8948">
        <v>0</v>
      </c>
      <c r="Q8948">
        <v>274.995</v>
      </c>
    </row>
    <row r="8949" spans="1:17" x14ac:dyDescent="0.3">
      <c r="A8949" t="s">
        <v>42</v>
      </c>
      <c r="B8949" t="s">
        <v>1325</v>
      </c>
      <c r="C8949" t="s">
        <v>1326</v>
      </c>
      <c r="D8949" t="s">
        <v>90</v>
      </c>
      <c r="E8949" t="s">
        <v>21</v>
      </c>
      <c r="F8949" t="s">
        <v>496</v>
      </c>
      <c r="G8949" t="s">
        <v>202</v>
      </c>
      <c r="H8949">
        <v>55113</v>
      </c>
      <c r="I8949" t="s">
        <v>93</v>
      </c>
      <c r="J8949" t="s">
        <v>5033</v>
      </c>
      <c r="K8949" t="s">
        <v>62</v>
      </c>
      <c r="L8949" t="s">
        <v>1061</v>
      </c>
      <c r="M8949" t="s">
        <v>5034</v>
      </c>
      <c r="N8949">
        <v>549.99</v>
      </c>
      <c r="O8949">
        <v>1</v>
      </c>
      <c r="P8949">
        <v>0</v>
      </c>
      <c r="Q8949">
        <v>274.995</v>
      </c>
    </row>
    <row r="8950" spans="1:17" x14ac:dyDescent="0.3">
      <c r="A8950" t="s">
        <v>166</v>
      </c>
      <c r="B8950" t="s">
        <v>692</v>
      </c>
      <c r="C8950" t="s">
        <v>693</v>
      </c>
      <c r="D8950" t="s">
        <v>34</v>
      </c>
      <c r="E8950" t="s">
        <v>21</v>
      </c>
      <c r="F8950" t="s">
        <v>84</v>
      </c>
      <c r="G8950" t="s">
        <v>85</v>
      </c>
      <c r="H8950">
        <v>98115</v>
      </c>
      <c r="I8950" t="s">
        <v>37</v>
      </c>
      <c r="J8950" t="s">
        <v>3498</v>
      </c>
      <c r="K8950" t="s">
        <v>62</v>
      </c>
      <c r="L8950" t="s">
        <v>1061</v>
      </c>
      <c r="M8950" t="s">
        <v>3499</v>
      </c>
      <c r="N8950">
        <v>3149.9300000000003</v>
      </c>
      <c r="O8950">
        <v>7</v>
      </c>
      <c r="P8950">
        <v>0</v>
      </c>
      <c r="Q8950">
        <v>1480.4670999999998</v>
      </c>
    </row>
    <row r="8951" spans="1:17" x14ac:dyDescent="0.3">
      <c r="A8951" t="s">
        <v>42</v>
      </c>
      <c r="B8951" t="s">
        <v>5571</v>
      </c>
      <c r="C8951" t="s">
        <v>5572</v>
      </c>
      <c r="D8951" t="s">
        <v>20</v>
      </c>
      <c r="E8951" t="s">
        <v>21</v>
      </c>
      <c r="F8951" t="s">
        <v>2033</v>
      </c>
      <c r="G8951" t="s">
        <v>187</v>
      </c>
      <c r="H8951">
        <v>60201</v>
      </c>
      <c r="I8951" t="s">
        <v>93</v>
      </c>
      <c r="J8951" t="s">
        <v>3498</v>
      </c>
      <c r="K8951" t="s">
        <v>62</v>
      </c>
      <c r="L8951" t="s">
        <v>1061</v>
      </c>
      <c r="M8951" t="s">
        <v>3499</v>
      </c>
      <c r="N8951">
        <v>1439.9680000000001</v>
      </c>
      <c r="O8951">
        <v>4</v>
      </c>
      <c r="P8951">
        <v>0.2</v>
      </c>
      <c r="Q8951">
        <v>485.98919999999993</v>
      </c>
    </row>
    <row r="8952" spans="1:17" x14ac:dyDescent="0.3">
      <c r="A8952" t="s">
        <v>42</v>
      </c>
      <c r="B8952" t="s">
        <v>1651</v>
      </c>
      <c r="C8952" t="s">
        <v>1652</v>
      </c>
      <c r="D8952" t="s">
        <v>20</v>
      </c>
      <c r="E8952" t="s">
        <v>21</v>
      </c>
      <c r="F8952" t="s">
        <v>129</v>
      </c>
      <c r="G8952" t="s">
        <v>130</v>
      </c>
      <c r="H8952">
        <v>19134</v>
      </c>
      <c r="I8952" t="s">
        <v>131</v>
      </c>
      <c r="J8952" t="s">
        <v>3498</v>
      </c>
      <c r="K8952" t="s">
        <v>62</v>
      </c>
      <c r="L8952" t="s">
        <v>1061</v>
      </c>
      <c r="M8952" t="s">
        <v>3499</v>
      </c>
      <c r="N8952">
        <v>1079.9759999999999</v>
      </c>
      <c r="O8952">
        <v>4</v>
      </c>
      <c r="P8952">
        <v>0.4</v>
      </c>
      <c r="Q8952">
        <v>125.99719999999991</v>
      </c>
    </row>
    <row r="8953" spans="1:17" x14ac:dyDescent="0.3">
      <c r="A8953" t="s">
        <v>42</v>
      </c>
      <c r="B8953" t="s">
        <v>3667</v>
      </c>
      <c r="C8953" t="s">
        <v>3668</v>
      </c>
      <c r="D8953" t="s">
        <v>20</v>
      </c>
      <c r="E8953" t="s">
        <v>21</v>
      </c>
      <c r="F8953" t="s">
        <v>4320</v>
      </c>
      <c r="G8953" t="s">
        <v>283</v>
      </c>
      <c r="H8953">
        <v>23602</v>
      </c>
      <c r="I8953" t="s">
        <v>24</v>
      </c>
      <c r="J8953" t="s">
        <v>5369</v>
      </c>
      <c r="K8953" t="s">
        <v>62</v>
      </c>
      <c r="L8953" t="s">
        <v>1061</v>
      </c>
      <c r="M8953" t="s">
        <v>5370</v>
      </c>
      <c r="N8953">
        <v>1599.92</v>
      </c>
      <c r="O8953">
        <v>8</v>
      </c>
      <c r="P8953">
        <v>0</v>
      </c>
      <c r="Q8953">
        <v>751.9624</v>
      </c>
    </row>
    <row r="8954" spans="1:17" x14ac:dyDescent="0.3">
      <c r="A8954" t="s">
        <v>166</v>
      </c>
      <c r="B8954" t="s">
        <v>2056</v>
      </c>
      <c r="C8954" t="s">
        <v>2057</v>
      </c>
      <c r="D8954" t="s">
        <v>34</v>
      </c>
      <c r="E8954" t="s">
        <v>21</v>
      </c>
      <c r="F8954" t="s">
        <v>983</v>
      </c>
      <c r="G8954" t="s">
        <v>92</v>
      </c>
      <c r="H8954">
        <v>76017</v>
      </c>
      <c r="I8954" t="s">
        <v>93</v>
      </c>
      <c r="J8954" t="s">
        <v>5369</v>
      </c>
      <c r="K8954" t="s">
        <v>62</v>
      </c>
      <c r="L8954" t="s">
        <v>1061</v>
      </c>
      <c r="M8954" t="s">
        <v>5370</v>
      </c>
      <c r="N8954">
        <v>319.98400000000004</v>
      </c>
      <c r="O8954">
        <v>2</v>
      </c>
      <c r="P8954">
        <v>0.2</v>
      </c>
      <c r="Q8954">
        <v>107.99459999999999</v>
      </c>
    </row>
    <row r="8955" spans="1:17" x14ac:dyDescent="0.3">
      <c r="A8955" t="s">
        <v>42</v>
      </c>
      <c r="B8955" t="s">
        <v>1971</v>
      </c>
      <c r="C8955" t="s">
        <v>1972</v>
      </c>
      <c r="D8955" t="s">
        <v>20</v>
      </c>
      <c r="E8955" t="s">
        <v>21</v>
      </c>
      <c r="F8955" t="s">
        <v>129</v>
      </c>
      <c r="G8955" t="s">
        <v>130</v>
      </c>
      <c r="H8955">
        <v>19134</v>
      </c>
      <c r="I8955" t="s">
        <v>131</v>
      </c>
      <c r="J8955" t="s">
        <v>5369</v>
      </c>
      <c r="K8955" t="s">
        <v>62</v>
      </c>
      <c r="L8955" t="s">
        <v>1061</v>
      </c>
      <c r="M8955" t="s">
        <v>5370</v>
      </c>
      <c r="N8955">
        <v>599.97</v>
      </c>
      <c r="O8955">
        <v>5</v>
      </c>
      <c r="P8955">
        <v>0.4</v>
      </c>
      <c r="Q8955">
        <v>69.996499999999969</v>
      </c>
    </row>
    <row r="8956" spans="1:17" x14ac:dyDescent="0.3">
      <c r="A8956" t="s">
        <v>17</v>
      </c>
      <c r="B8956" t="s">
        <v>3311</v>
      </c>
      <c r="C8956" t="s">
        <v>3312</v>
      </c>
      <c r="D8956" t="s">
        <v>20</v>
      </c>
      <c r="E8956" t="s">
        <v>21</v>
      </c>
      <c r="F8956" t="s">
        <v>35</v>
      </c>
      <c r="G8956" t="s">
        <v>36</v>
      </c>
      <c r="H8956">
        <v>90004</v>
      </c>
      <c r="I8956" t="s">
        <v>37</v>
      </c>
      <c r="J8956" t="s">
        <v>5369</v>
      </c>
      <c r="K8956" t="s">
        <v>62</v>
      </c>
      <c r="L8956" t="s">
        <v>1061</v>
      </c>
      <c r="M8956" t="s">
        <v>5370</v>
      </c>
      <c r="N8956">
        <v>639.96800000000007</v>
      </c>
      <c r="O8956">
        <v>4</v>
      </c>
      <c r="P8956">
        <v>0.2</v>
      </c>
      <c r="Q8956">
        <v>215.98919999999998</v>
      </c>
    </row>
    <row r="8957" spans="1:17" x14ac:dyDescent="0.3">
      <c r="A8957" t="s">
        <v>42</v>
      </c>
      <c r="B8957" t="s">
        <v>3632</v>
      </c>
      <c r="C8957" t="s">
        <v>3633</v>
      </c>
      <c r="D8957" t="s">
        <v>20</v>
      </c>
      <c r="E8957" t="s">
        <v>21</v>
      </c>
      <c r="F8957" t="s">
        <v>3904</v>
      </c>
      <c r="G8957" t="s">
        <v>92</v>
      </c>
      <c r="H8957">
        <v>79424</v>
      </c>
      <c r="I8957" t="s">
        <v>93</v>
      </c>
      <c r="J8957" t="s">
        <v>5369</v>
      </c>
      <c r="K8957" t="s">
        <v>62</v>
      </c>
      <c r="L8957" t="s">
        <v>1061</v>
      </c>
      <c r="M8957" t="s">
        <v>5370</v>
      </c>
      <c r="N8957">
        <v>479.97600000000006</v>
      </c>
      <c r="O8957">
        <v>3</v>
      </c>
      <c r="P8957">
        <v>0.2</v>
      </c>
      <c r="Q8957">
        <v>161.99189999999999</v>
      </c>
    </row>
    <row r="8958" spans="1:17" x14ac:dyDescent="0.3">
      <c r="A8958" t="s">
        <v>42</v>
      </c>
      <c r="B8958" t="s">
        <v>2089</v>
      </c>
      <c r="C8958" t="s">
        <v>2090</v>
      </c>
      <c r="D8958" t="s">
        <v>20</v>
      </c>
      <c r="E8958" t="s">
        <v>21</v>
      </c>
      <c r="F8958" t="s">
        <v>1023</v>
      </c>
      <c r="G8958" t="s">
        <v>36</v>
      </c>
      <c r="H8958">
        <v>90805</v>
      </c>
      <c r="I8958" t="s">
        <v>37</v>
      </c>
      <c r="J8958" t="s">
        <v>5369</v>
      </c>
      <c r="K8958" t="s">
        <v>62</v>
      </c>
      <c r="L8958" t="s">
        <v>1061</v>
      </c>
      <c r="M8958" t="s">
        <v>5370</v>
      </c>
      <c r="N8958">
        <v>479.97600000000006</v>
      </c>
      <c r="O8958">
        <v>3</v>
      </c>
      <c r="P8958">
        <v>0.2</v>
      </c>
      <c r="Q8958">
        <v>161.99189999999999</v>
      </c>
    </row>
    <row r="8959" spans="1:17" x14ac:dyDescent="0.3">
      <c r="A8959" t="s">
        <v>166</v>
      </c>
      <c r="B8959" t="s">
        <v>2045</v>
      </c>
      <c r="C8959" t="s">
        <v>2046</v>
      </c>
      <c r="D8959" t="s">
        <v>34</v>
      </c>
      <c r="E8959" t="s">
        <v>21</v>
      </c>
      <c r="F8959" t="s">
        <v>112</v>
      </c>
      <c r="G8959" t="s">
        <v>36</v>
      </c>
      <c r="H8959">
        <v>94110</v>
      </c>
      <c r="I8959" t="s">
        <v>37</v>
      </c>
      <c r="J8959" t="s">
        <v>2047</v>
      </c>
      <c r="K8959" t="s">
        <v>62</v>
      </c>
      <c r="L8959" t="s">
        <v>1061</v>
      </c>
      <c r="M8959" t="s">
        <v>2048</v>
      </c>
      <c r="N8959">
        <v>1199.9760000000001</v>
      </c>
      <c r="O8959">
        <v>3</v>
      </c>
      <c r="P8959">
        <v>0.2</v>
      </c>
      <c r="Q8959">
        <v>374.99249999999995</v>
      </c>
    </row>
    <row r="8960" spans="1:17" x14ac:dyDescent="0.3">
      <c r="A8960" t="s">
        <v>17</v>
      </c>
      <c r="B8960" t="s">
        <v>3260</v>
      </c>
      <c r="C8960" t="s">
        <v>3261</v>
      </c>
      <c r="D8960" t="s">
        <v>90</v>
      </c>
      <c r="E8960" t="s">
        <v>21</v>
      </c>
      <c r="F8960" t="s">
        <v>3558</v>
      </c>
      <c r="G8960" t="s">
        <v>224</v>
      </c>
      <c r="H8960">
        <v>46203</v>
      </c>
      <c r="I8960" t="s">
        <v>93</v>
      </c>
      <c r="J8960" t="s">
        <v>2047</v>
      </c>
      <c r="K8960" t="s">
        <v>62</v>
      </c>
      <c r="L8960" t="s">
        <v>1061</v>
      </c>
      <c r="M8960" t="s">
        <v>2048</v>
      </c>
      <c r="N8960">
        <v>999.98</v>
      </c>
      <c r="O8960">
        <v>2</v>
      </c>
      <c r="P8960">
        <v>0</v>
      </c>
      <c r="Q8960">
        <v>449.99099999999999</v>
      </c>
    </row>
    <row r="8961" spans="1:17" x14ac:dyDescent="0.3">
      <c r="A8961" t="s">
        <v>1122</v>
      </c>
      <c r="B8961" t="s">
        <v>161</v>
      </c>
      <c r="C8961" t="s">
        <v>162</v>
      </c>
      <c r="D8961" t="s">
        <v>90</v>
      </c>
      <c r="E8961" t="s">
        <v>21</v>
      </c>
      <c r="F8961" t="s">
        <v>235</v>
      </c>
      <c r="G8961" t="s">
        <v>236</v>
      </c>
      <c r="H8961">
        <v>10024</v>
      </c>
      <c r="I8961" t="s">
        <v>131</v>
      </c>
      <c r="J8961" t="s">
        <v>2047</v>
      </c>
      <c r="K8961" t="s">
        <v>62</v>
      </c>
      <c r="L8961" t="s">
        <v>1061</v>
      </c>
      <c r="M8961" t="s">
        <v>2048</v>
      </c>
      <c r="N8961">
        <v>799.98400000000004</v>
      </c>
      <c r="O8961">
        <v>2</v>
      </c>
      <c r="P8961">
        <v>0.2</v>
      </c>
      <c r="Q8961">
        <v>249.99499999999998</v>
      </c>
    </row>
    <row r="8962" spans="1:17" x14ac:dyDescent="0.3">
      <c r="A8962" t="s">
        <v>42</v>
      </c>
      <c r="B8962" t="s">
        <v>4492</v>
      </c>
      <c r="C8962" t="s">
        <v>4493</v>
      </c>
      <c r="D8962" t="s">
        <v>20</v>
      </c>
      <c r="E8962" t="s">
        <v>21</v>
      </c>
      <c r="F8962" t="s">
        <v>91</v>
      </c>
      <c r="G8962" t="s">
        <v>92</v>
      </c>
      <c r="H8962">
        <v>76106</v>
      </c>
      <c r="I8962" t="s">
        <v>93</v>
      </c>
      <c r="J8962" t="s">
        <v>2047</v>
      </c>
      <c r="K8962" t="s">
        <v>62</v>
      </c>
      <c r="L8962" t="s">
        <v>1061</v>
      </c>
      <c r="M8962" t="s">
        <v>2048</v>
      </c>
      <c r="N8962">
        <v>1999.96</v>
      </c>
      <c r="O8962">
        <v>5</v>
      </c>
      <c r="P8962">
        <v>0.2</v>
      </c>
      <c r="Q8962">
        <v>624.98749999999995</v>
      </c>
    </row>
    <row r="8963" spans="1:17" x14ac:dyDescent="0.3">
      <c r="A8963" t="s">
        <v>17</v>
      </c>
      <c r="B8963" t="s">
        <v>4619</v>
      </c>
      <c r="C8963" t="s">
        <v>4620</v>
      </c>
      <c r="D8963" t="s">
        <v>34</v>
      </c>
      <c r="E8963" t="s">
        <v>21</v>
      </c>
      <c r="F8963" t="s">
        <v>1216</v>
      </c>
      <c r="G8963" t="s">
        <v>1217</v>
      </c>
      <c r="H8963">
        <v>2886</v>
      </c>
      <c r="I8963" t="s">
        <v>131</v>
      </c>
      <c r="J8963" t="s">
        <v>2047</v>
      </c>
      <c r="K8963" t="s">
        <v>62</v>
      </c>
      <c r="L8963" t="s">
        <v>1061</v>
      </c>
      <c r="M8963" t="s">
        <v>2048</v>
      </c>
      <c r="N8963">
        <v>1999.96</v>
      </c>
      <c r="O8963">
        <v>4</v>
      </c>
      <c r="P8963">
        <v>0</v>
      </c>
      <c r="Q8963">
        <v>899.98199999999997</v>
      </c>
    </row>
    <row r="8964" spans="1:17" x14ac:dyDescent="0.3">
      <c r="A8964" t="s">
        <v>42</v>
      </c>
      <c r="B8964" t="s">
        <v>4119</v>
      </c>
      <c r="C8964" t="s">
        <v>4120</v>
      </c>
      <c r="D8964" t="s">
        <v>20</v>
      </c>
      <c r="E8964" t="s">
        <v>21</v>
      </c>
      <c r="F8964" t="s">
        <v>1198</v>
      </c>
      <c r="G8964" t="s">
        <v>85</v>
      </c>
      <c r="H8964">
        <v>98198</v>
      </c>
      <c r="I8964" t="s">
        <v>37</v>
      </c>
      <c r="J8964" t="s">
        <v>2047</v>
      </c>
      <c r="K8964" t="s">
        <v>62</v>
      </c>
      <c r="L8964" t="s">
        <v>1061</v>
      </c>
      <c r="M8964" t="s">
        <v>2048</v>
      </c>
      <c r="N8964">
        <v>999.98</v>
      </c>
      <c r="O8964">
        <v>2</v>
      </c>
      <c r="P8964">
        <v>0</v>
      </c>
      <c r="Q8964">
        <v>449.99099999999999</v>
      </c>
    </row>
    <row r="8965" spans="1:17" x14ac:dyDescent="0.3">
      <c r="A8965" t="s">
        <v>42</v>
      </c>
      <c r="B8965" t="s">
        <v>3495</v>
      </c>
      <c r="C8965" t="s">
        <v>3496</v>
      </c>
      <c r="D8965" t="s">
        <v>34</v>
      </c>
      <c r="E8965" t="s">
        <v>21</v>
      </c>
      <c r="F8965" t="s">
        <v>3726</v>
      </c>
      <c r="G8965" t="s">
        <v>436</v>
      </c>
      <c r="H8965">
        <v>43402</v>
      </c>
      <c r="I8965" t="s">
        <v>131</v>
      </c>
      <c r="J8965" t="s">
        <v>2047</v>
      </c>
      <c r="K8965" t="s">
        <v>62</v>
      </c>
      <c r="L8965" t="s">
        <v>1061</v>
      </c>
      <c r="M8965" t="s">
        <v>2048</v>
      </c>
      <c r="N8965">
        <v>899.98199999999997</v>
      </c>
      <c r="O8965">
        <v>3</v>
      </c>
      <c r="P8965">
        <v>0.4</v>
      </c>
      <c r="Q8965">
        <v>74.998499999999922</v>
      </c>
    </row>
    <row r="8966" spans="1:17" x14ac:dyDescent="0.3">
      <c r="A8966" t="s">
        <v>17</v>
      </c>
      <c r="B8966" t="s">
        <v>1196</v>
      </c>
      <c r="C8966" t="s">
        <v>1197</v>
      </c>
      <c r="D8966" t="s">
        <v>20</v>
      </c>
      <c r="E8966" t="s">
        <v>21</v>
      </c>
      <c r="F8966" t="s">
        <v>1198</v>
      </c>
      <c r="G8966" t="s">
        <v>85</v>
      </c>
      <c r="H8966">
        <v>98198</v>
      </c>
      <c r="I8966" t="s">
        <v>37</v>
      </c>
      <c r="J8966" t="s">
        <v>1201</v>
      </c>
      <c r="K8966" t="s">
        <v>62</v>
      </c>
      <c r="L8966" t="s">
        <v>1061</v>
      </c>
      <c r="M8966" t="s">
        <v>1202</v>
      </c>
      <c r="N8966">
        <v>1799.97</v>
      </c>
      <c r="O8966">
        <v>3</v>
      </c>
      <c r="P8966">
        <v>0</v>
      </c>
      <c r="Q8966">
        <v>701.98829999999998</v>
      </c>
    </row>
    <row r="8967" spans="1:17" x14ac:dyDescent="0.3">
      <c r="A8967" t="s">
        <v>42</v>
      </c>
      <c r="B8967" t="s">
        <v>782</v>
      </c>
      <c r="C8967" t="s">
        <v>783</v>
      </c>
      <c r="D8967" t="s">
        <v>34</v>
      </c>
      <c r="E8967" t="s">
        <v>21</v>
      </c>
      <c r="F8967" t="s">
        <v>282</v>
      </c>
      <c r="G8967" t="s">
        <v>523</v>
      </c>
      <c r="H8967">
        <v>65807</v>
      </c>
      <c r="I8967" t="s">
        <v>93</v>
      </c>
      <c r="J8967" t="s">
        <v>1201</v>
      </c>
      <c r="K8967" t="s">
        <v>62</v>
      </c>
      <c r="L8967" t="s">
        <v>1061</v>
      </c>
      <c r="M8967" t="s">
        <v>1202</v>
      </c>
      <c r="N8967">
        <v>599.99</v>
      </c>
      <c r="O8967">
        <v>1</v>
      </c>
      <c r="P8967">
        <v>0</v>
      </c>
      <c r="Q8967">
        <v>233.99610000000001</v>
      </c>
    </row>
    <row r="8968" spans="1:17" x14ac:dyDescent="0.3">
      <c r="A8968" t="s">
        <v>42</v>
      </c>
      <c r="B8968" t="s">
        <v>715</v>
      </c>
      <c r="C8968" t="s">
        <v>716</v>
      </c>
      <c r="D8968" t="s">
        <v>34</v>
      </c>
      <c r="E8968" t="s">
        <v>21</v>
      </c>
      <c r="F8968" t="s">
        <v>163</v>
      </c>
      <c r="G8968" t="s">
        <v>92</v>
      </c>
      <c r="H8968">
        <v>77070</v>
      </c>
      <c r="I8968" t="s">
        <v>93</v>
      </c>
      <c r="J8968" t="s">
        <v>1201</v>
      </c>
      <c r="K8968" t="s">
        <v>62</v>
      </c>
      <c r="L8968" t="s">
        <v>1061</v>
      </c>
      <c r="M8968" t="s">
        <v>1202</v>
      </c>
      <c r="N8968">
        <v>2399.96</v>
      </c>
      <c r="O8968">
        <v>5</v>
      </c>
      <c r="P8968">
        <v>0.2</v>
      </c>
      <c r="Q8968">
        <v>569.99050000000011</v>
      </c>
    </row>
    <row r="8969" spans="1:17" x14ac:dyDescent="0.3">
      <c r="A8969" t="s">
        <v>42</v>
      </c>
      <c r="B8969" t="s">
        <v>2865</v>
      </c>
      <c r="C8969" t="s">
        <v>2866</v>
      </c>
      <c r="D8969" t="s">
        <v>90</v>
      </c>
      <c r="E8969" t="s">
        <v>21</v>
      </c>
      <c r="F8969" t="s">
        <v>1285</v>
      </c>
      <c r="G8969" t="s">
        <v>1084</v>
      </c>
      <c r="H8969">
        <v>1841</v>
      </c>
      <c r="I8969" t="s">
        <v>131</v>
      </c>
      <c r="J8969" t="s">
        <v>1201</v>
      </c>
      <c r="K8969" t="s">
        <v>62</v>
      </c>
      <c r="L8969" t="s">
        <v>1061</v>
      </c>
      <c r="M8969" t="s">
        <v>1202</v>
      </c>
      <c r="N8969">
        <v>1199.98</v>
      </c>
      <c r="O8969">
        <v>2</v>
      </c>
      <c r="P8969">
        <v>0</v>
      </c>
      <c r="Q8969">
        <v>467.99220000000003</v>
      </c>
    </row>
    <row r="8970" spans="1:17" x14ac:dyDescent="0.3">
      <c r="A8970" t="s">
        <v>42</v>
      </c>
      <c r="B8970" t="s">
        <v>465</v>
      </c>
      <c r="C8970" t="s">
        <v>466</v>
      </c>
      <c r="D8970" t="s">
        <v>90</v>
      </c>
      <c r="E8970" t="s">
        <v>21</v>
      </c>
      <c r="F8970" t="s">
        <v>1523</v>
      </c>
      <c r="G8970" t="s">
        <v>1524</v>
      </c>
      <c r="H8970">
        <v>59405</v>
      </c>
      <c r="I8970" t="s">
        <v>37</v>
      </c>
      <c r="J8970" t="s">
        <v>1525</v>
      </c>
      <c r="K8970" t="s">
        <v>62</v>
      </c>
      <c r="L8970" t="s">
        <v>1061</v>
      </c>
      <c r="M8970" t="s">
        <v>1526</v>
      </c>
      <c r="N8970">
        <v>2999.95</v>
      </c>
      <c r="O8970">
        <v>5</v>
      </c>
      <c r="P8970">
        <v>0</v>
      </c>
      <c r="Q8970">
        <v>1379.9769999999999</v>
      </c>
    </row>
    <row r="8971" spans="1:17" x14ac:dyDescent="0.3">
      <c r="A8971" t="s">
        <v>42</v>
      </c>
      <c r="B8971" t="s">
        <v>445</v>
      </c>
      <c r="C8971" t="s">
        <v>446</v>
      </c>
      <c r="D8971" t="s">
        <v>20</v>
      </c>
      <c r="E8971" t="s">
        <v>21</v>
      </c>
      <c r="F8971" t="s">
        <v>4637</v>
      </c>
      <c r="G8971" t="s">
        <v>46</v>
      </c>
      <c r="H8971">
        <v>32839</v>
      </c>
      <c r="I8971" t="s">
        <v>24</v>
      </c>
      <c r="J8971" t="s">
        <v>1525</v>
      </c>
      <c r="K8971" t="s">
        <v>62</v>
      </c>
      <c r="L8971" t="s">
        <v>1061</v>
      </c>
      <c r="M8971" t="s">
        <v>1526</v>
      </c>
      <c r="N8971">
        <v>959.98400000000004</v>
      </c>
      <c r="O8971">
        <v>2</v>
      </c>
      <c r="P8971">
        <v>0.2</v>
      </c>
      <c r="Q8971">
        <v>311.99479999999994</v>
      </c>
    </row>
    <row r="8972" spans="1:17" x14ac:dyDescent="0.3">
      <c r="A8972" t="s">
        <v>42</v>
      </c>
      <c r="B8972" t="s">
        <v>1048</v>
      </c>
      <c r="C8972" t="s">
        <v>1049</v>
      </c>
      <c r="D8972" t="s">
        <v>20</v>
      </c>
      <c r="E8972" t="s">
        <v>21</v>
      </c>
      <c r="F8972" t="s">
        <v>112</v>
      </c>
      <c r="G8972" t="s">
        <v>36</v>
      </c>
      <c r="H8972">
        <v>94122</v>
      </c>
      <c r="I8972" t="s">
        <v>37</v>
      </c>
      <c r="J8972" t="s">
        <v>4160</v>
      </c>
      <c r="K8972" t="s">
        <v>62</v>
      </c>
      <c r="L8972" t="s">
        <v>1061</v>
      </c>
      <c r="M8972" t="s">
        <v>4161</v>
      </c>
      <c r="N8972">
        <v>1119.9840000000002</v>
      </c>
      <c r="O8972">
        <v>2</v>
      </c>
      <c r="P8972">
        <v>0.2</v>
      </c>
      <c r="Q8972">
        <v>377.99459999999993</v>
      </c>
    </row>
    <row r="8973" spans="1:17" x14ac:dyDescent="0.3">
      <c r="A8973" t="s">
        <v>17</v>
      </c>
      <c r="B8973" t="s">
        <v>4633</v>
      </c>
      <c r="C8973" t="s">
        <v>4634</v>
      </c>
      <c r="D8973" t="s">
        <v>20</v>
      </c>
      <c r="E8973" t="s">
        <v>21</v>
      </c>
      <c r="F8973" t="s">
        <v>35</v>
      </c>
      <c r="G8973" t="s">
        <v>36</v>
      </c>
      <c r="H8973">
        <v>90045</v>
      </c>
      <c r="I8973" t="s">
        <v>37</v>
      </c>
      <c r="J8973" t="s">
        <v>4160</v>
      </c>
      <c r="K8973" t="s">
        <v>62</v>
      </c>
      <c r="L8973" t="s">
        <v>1061</v>
      </c>
      <c r="M8973" t="s">
        <v>4161</v>
      </c>
      <c r="N8973">
        <v>2799.9600000000005</v>
      </c>
      <c r="O8973">
        <v>5</v>
      </c>
      <c r="P8973">
        <v>0.2</v>
      </c>
      <c r="Q8973">
        <v>944.98649999999986</v>
      </c>
    </row>
    <row r="8974" spans="1:17" x14ac:dyDescent="0.3">
      <c r="A8974" t="s">
        <v>42</v>
      </c>
      <c r="B8974" t="s">
        <v>3099</v>
      </c>
      <c r="C8974" t="s">
        <v>3100</v>
      </c>
      <c r="D8974" t="s">
        <v>34</v>
      </c>
      <c r="E8974" t="s">
        <v>21</v>
      </c>
      <c r="F8974" t="s">
        <v>282</v>
      </c>
      <c r="G8974" t="s">
        <v>523</v>
      </c>
      <c r="H8974">
        <v>65807</v>
      </c>
      <c r="I8974" t="s">
        <v>93</v>
      </c>
      <c r="J8974" t="s">
        <v>4160</v>
      </c>
      <c r="K8974" t="s">
        <v>62</v>
      </c>
      <c r="L8974" t="s">
        <v>1061</v>
      </c>
      <c r="M8974" t="s">
        <v>4161</v>
      </c>
      <c r="N8974">
        <v>4899.93</v>
      </c>
      <c r="O8974">
        <v>7</v>
      </c>
      <c r="P8974">
        <v>0</v>
      </c>
      <c r="Q8974">
        <v>2302.9670999999998</v>
      </c>
    </row>
    <row r="8975" spans="1:17" x14ac:dyDescent="0.3">
      <c r="A8975" t="s">
        <v>1122</v>
      </c>
      <c r="B8975" t="s">
        <v>5731</v>
      </c>
      <c r="C8975" t="s">
        <v>5732</v>
      </c>
      <c r="D8975" t="s">
        <v>20</v>
      </c>
      <c r="E8975" t="s">
        <v>21</v>
      </c>
      <c r="F8975" t="s">
        <v>112</v>
      </c>
      <c r="G8975" t="s">
        <v>36</v>
      </c>
      <c r="H8975">
        <v>94122</v>
      </c>
      <c r="I8975" t="s">
        <v>37</v>
      </c>
      <c r="J8975" t="s">
        <v>4160</v>
      </c>
      <c r="K8975" t="s">
        <v>62</v>
      </c>
      <c r="L8975" t="s">
        <v>1061</v>
      </c>
      <c r="M8975" t="s">
        <v>4161</v>
      </c>
      <c r="N8975">
        <v>2799.9600000000005</v>
      </c>
      <c r="O8975">
        <v>5</v>
      </c>
      <c r="P8975">
        <v>0.2</v>
      </c>
      <c r="Q8975">
        <v>944.98649999999986</v>
      </c>
    </row>
    <row r="8976" spans="1:17" x14ac:dyDescent="0.3">
      <c r="A8976" t="s">
        <v>42</v>
      </c>
      <c r="B8976" t="s">
        <v>1243</v>
      </c>
      <c r="C8976" t="s">
        <v>1244</v>
      </c>
      <c r="D8976" t="s">
        <v>20</v>
      </c>
      <c r="E8976" t="s">
        <v>21</v>
      </c>
      <c r="F8976" t="s">
        <v>112</v>
      </c>
      <c r="G8976" t="s">
        <v>36</v>
      </c>
      <c r="H8976">
        <v>94110</v>
      </c>
      <c r="I8976" t="s">
        <v>37</v>
      </c>
      <c r="J8976" t="s">
        <v>1245</v>
      </c>
      <c r="K8976" t="s">
        <v>62</v>
      </c>
      <c r="L8976" t="s">
        <v>1061</v>
      </c>
      <c r="M8976" t="s">
        <v>1246</v>
      </c>
      <c r="N8976">
        <v>1199.9760000000001</v>
      </c>
      <c r="O8976">
        <v>3</v>
      </c>
      <c r="P8976">
        <v>0.2</v>
      </c>
      <c r="Q8976">
        <v>434.99130000000002</v>
      </c>
    </row>
    <row r="8977" spans="1:17" x14ac:dyDescent="0.3">
      <c r="A8977" t="s">
        <v>42</v>
      </c>
      <c r="B8977" t="s">
        <v>1712</v>
      </c>
      <c r="C8977" t="s">
        <v>1713</v>
      </c>
      <c r="D8977" t="s">
        <v>20</v>
      </c>
      <c r="E8977" t="s">
        <v>21</v>
      </c>
      <c r="F8977" t="s">
        <v>829</v>
      </c>
      <c r="G8977" t="s">
        <v>36</v>
      </c>
      <c r="H8977">
        <v>92024</v>
      </c>
      <c r="I8977" t="s">
        <v>37</v>
      </c>
      <c r="J8977" t="s">
        <v>1245</v>
      </c>
      <c r="K8977" t="s">
        <v>62</v>
      </c>
      <c r="L8977" t="s">
        <v>1061</v>
      </c>
      <c r="M8977" t="s">
        <v>1246</v>
      </c>
      <c r="N8977">
        <v>1199.9760000000001</v>
      </c>
      <c r="O8977">
        <v>3</v>
      </c>
      <c r="P8977">
        <v>0.2</v>
      </c>
      <c r="Q8977">
        <v>434.99130000000002</v>
      </c>
    </row>
    <row r="8978" spans="1:17" x14ac:dyDescent="0.3">
      <c r="A8978" t="s">
        <v>17</v>
      </c>
      <c r="B8978" t="s">
        <v>4789</v>
      </c>
      <c r="C8978" t="s">
        <v>4790</v>
      </c>
      <c r="D8978" t="s">
        <v>20</v>
      </c>
      <c r="E8978" t="s">
        <v>21</v>
      </c>
      <c r="F8978" t="s">
        <v>129</v>
      </c>
      <c r="G8978" t="s">
        <v>130</v>
      </c>
      <c r="H8978">
        <v>19134</v>
      </c>
      <c r="I8978" t="s">
        <v>131</v>
      </c>
      <c r="J8978" t="s">
        <v>1245</v>
      </c>
      <c r="K8978" t="s">
        <v>62</v>
      </c>
      <c r="L8978" t="s">
        <v>1061</v>
      </c>
      <c r="M8978" t="s">
        <v>1246</v>
      </c>
      <c r="N8978">
        <v>1199.9759999999999</v>
      </c>
      <c r="O8978">
        <v>4</v>
      </c>
      <c r="P8978">
        <v>0.4</v>
      </c>
      <c r="Q8978">
        <v>179.99639999999999</v>
      </c>
    </row>
    <row r="8979" spans="1:17" x14ac:dyDescent="0.3">
      <c r="A8979" t="s">
        <v>42</v>
      </c>
      <c r="B8979" t="s">
        <v>3486</v>
      </c>
      <c r="C8979" t="s">
        <v>3487</v>
      </c>
      <c r="D8979" t="s">
        <v>20</v>
      </c>
      <c r="E8979" t="s">
        <v>21</v>
      </c>
      <c r="F8979" t="s">
        <v>235</v>
      </c>
      <c r="G8979" t="s">
        <v>236</v>
      </c>
      <c r="H8979">
        <v>10024</v>
      </c>
      <c r="I8979" t="s">
        <v>131</v>
      </c>
      <c r="J8979" t="s">
        <v>1245</v>
      </c>
      <c r="K8979" t="s">
        <v>62</v>
      </c>
      <c r="L8979" t="s">
        <v>1061</v>
      </c>
      <c r="M8979" t="s">
        <v>1246</v>
      </c>
      <c r="N8979">
        <v>2799.944</v>
      </c>
      <c r="O8979">
        <v>7</v>
      </c>
      <c r="P8979">
        <v>0.2</v>
      </c>
      <c r="Q8979">
        <v>1014.9797</v>
      </c>
    </row>
    <row r="8980" spans="1:17" x14ac:dyDescent="0.3">
      <c r="A8980" t="s">
        <v>1122</v>
      </c>
      <c r="B8980" t="s">
        <v>2759</v>
      </c>
      <c r="C8980" t="s">
        <v>2760</v>
      </c>
      <c r="D8980" t="s">
        <v>20</v>
      </c>
      <c r="E8980" t="s">
        <v>21</v>
      </c>
      <c r="F8980" t="s">
        <v>2761</v>
      </c>
      <c r="G8980" t="s">
        <v>210</v>
      </c>
      <c r="H8980">
        <v>48911</v>
      </c>
      <c r="I8980" t="s">
        <v>93</v>
      </c>
      <c r="J8980" t="s">
        <v>2769</v>
      </c>
      <c r="K8980" t="s">
        <v>62</v>
      </c>
      <c r="L8980" t="s">
        <v>1061</v>
      </c>
      <c r="M8980" t="s">
        <v>2770</v>
      </c>
      <c r="N8980">
        <v>599.98</v>
      </c>
      <c r="O8980">
        <v>2</v>
      </c>
      <c r="P8980">
        <v>0</v>
      </c>
      <c r="Q8980">
        <v>209.99299999999999</v>
      </c>
    </row>
    <row r="8981" spans="1:17" x14ac:dyDescent="0.3">
      <c r="A8981" t="s">
        <v>42</v>
      </c>
      <c r="B8981" t="s">
        <v>4922</v>
      </c>
      <c r="C8981" t="s">
        <v>4923</v>
      </c>
      <c r="D8981" t="s">
        <v>34</v>
      </c>
      <c r="E8981" t="s">
        <v>21</v>
      </c>
      <c r="F8981" t="s">
        <v>315</v>
      </c>
      <c r="G8981" t="s">
        <v>316</v>
      </c>
      <c r="H8981">
        <v>35601</v>
      </c>
      <c r="I8981" t="s">
        <v>24</v>
      </c>
      <c r="J8981" t="s">
        <v>2769</v>
      </c>
      <c r="K8981" t="s">
        <v>62</v>
      </c>
      <c r="L8981" t="s">
        <v>1061</v>
      </c>
      <c r="M8981" t="s">
        <v>2770</v>
      </c>
      <c r="N8981">
        <v>899.97</v>
      </c>
      <c r="O8981">
        <v>3</v>
      </c>
      <c r="P8981">
        <v>0</v>
      </c>
      <c r="Q8981">
        <v>314.98950000000002</v>
      </c>
    </row>
    <row r="8982" spans="1:17" x14ac:dyDescent="0.3">
      <c r="A8982" t="s">
        <v>42</v>
      </c>
      <c r="B8982" t="s">
        <v>3047</v>
      </c>
      <c r="C8982" t="s">
        <v>3048</v>
      </c>
      <c r="D8982" t="s">
        <v>90</v>
      </c>
      <c r="E8982" t="s">
        <v>21</v>
      </c>
      <c r="F8982" t="s">
        <v>35</v>
      </c>
      <c r="G8982" t="s">
        <v>36</v>
      </c>
      <c r="H8982">
        <v>90036</v>
      </c>
      <c r="I8982" t="s">
        <v>37</v>
      </c>
      <c r="J8982" t="s">
        <v>2769</v>
      </c>
      <c r="K8982" t="s">
        <v>62</v>
      </c>
      <c r="L8982" t="s">
        <v>1061</v>
      </c>
      <c r="M8982" t="s">
        <v>2770</v>
      </c>
      <c r="N8982">
        <v>479.98400000000004</v>
      </c>
      <c r="O8982">
        <v>2</v>
      </c>
      <c r="P8982">
        <v>0.2</v>
      </c>
      <c r="Q8982">
        <v>89.996999999999986</v>
      </c>
    </row>
    <row r="8983" spans="1:17" x14ac:dyDescent="0.3">
      <c r="A8983" t="s">
        <v>17</v>
      </c>
      <c r="B8983" t="s">
        <v>1910</v>
      </c>
      <c r="C8983" t="s">
        <v>1911</v>
      </c>
      <c r="D8983" t="s">
        <v>20</v>
      </c>
      <c r="E8983" t="s">
        <v>21</v>
      </c>
      <c r="F8983" t="s">
        <v>829</v>
      </c>
      <c r="G8983" t="s">
        <v>36</v>
      </c>
      <c r="H8983">
        <v>92037</v>
      </c>
      <c r="I8983" t="s">
        <v>37</v>
      </c>
      <c r="J8983" t="s">
        <v>2769</v>
      </c>
      <c r="K8983" t="s">
        <v>62</v>
      </c>
      <c r="L8983" t="s">
        <v>1061</v>
      </c>
      <c r="M8983" t="s">
        <v>2770</v>
      </c>
      <c r="N8983">
        <v>1199.96</v>
      </c>
      <c r="O8983">
        <v>5</v>
      </c>
      <c r="P8983">
        <v>0.2</v>
      </c>
      <c r="Q8983">
        <v>224.99249999999995</v>
      </c>
    </row>
    <row r="8984" spans="1:17" x14ac:dyDescent="0.3">
      <c r="A8984" t="s">
        <v>17</v>
      </c>
      <c r="B8984" t="s">
        <v>5398</v>
      </c>
      <c r="C8984" t="s">
        <v>5399</v>
      </c>
      <c r="D8984" t="s">
        <v>20</v>
      </c>
      <c r="E8984" t="s">
        <v>21</v>
      </c>
      <c r="F8984" t="s">
        <v>1549</v>
      </c>
      <c r="G8984" t="s">
        <v>46</v>
      </c>
      <c r="H8984">
        <v>33801</v>
      </c>
      <c r="I8984" t="s">
        <v>24</v>
      </c>
      <c r="J8984" t="s">
        <v>2769</v>
      </c>
      <c r="K8984" t="s">
        <v>62</v>
      </c>
      <c r="L8984" t="s">
        <v>1061</v>
      </c>
      <c r="M8984" t="s">
        <v>2770</v>
      </c>
      <c r="N8984">
        <v>479.98400000000004</v>
      </c>
      <c r="O8984">
        <v>2</v>
      </c>
      <c r="P8984">
        <v>0.2</v>
      </c>
      <c r="Q8984">
        <v>89.996999999999986</v>
      </c>
    </row>
    <row r="8985" spans="1:17" x14ac:dyDescent="0.3">
      <c r="A8985" t="s">
        <v>42</v>
      </c>
      <c r="B8985" t="s">
        <v>3223</v>
      </c>
      <c r="C8985" t="s">
        <v>3224</v>
      </c>
      <c r="D8985" t="s">
        <v>34</v>
      </c>
      <c r="E8985" t="s">
        <v>21</v>
      </c>
      <c r="F8985" t="s">
        <v>269</v>
      </c>
      <c r="G8985" t="s">
        <v>187</v>
      </c>
      <c r="H8985">
        <v>60623</v>
      </c>
      <c r="I8985" t="s">
        <v>93</v>
      </c>
      <c r="J8985" t="s">
        <v>2769</v>
      </c>
      <c r="K8985" t="s">
        <v>62</v>
      </c>
      <c r="L8985" t="s">
        <v>1061</v>
      </c>
      <c r="M8985" t="s">
        <v>2770</v>
      </c>
      <c r="N8985">
        <v>719.97600000000011</v>
      </c>
      <c r="O8985">
        <v>3</v>
      </c>
      <c r="P8985">
        <v>0.2</v>
      </c>
      <c r="Q8985">
        <v>134.99549999999999</v>
      </c>
    </row>
    <row r="8986" spans="1:17" x14ac:dyDescent="0.3">
      <c r="A8986" t="s">
        <v>42</v>
      </c>
      <c r="B8986" t="s">
        <v>2241</v>
      </c>
      <c r="C8986" t="s">
        <v>2242</v>
      </c>
      <c r="D8986" t="s">
        <v>34</v>
      </c>
      <c r="E8986" t="s">
        <v>21</v>
      </c>
      <c r="F8986" t="s">
        <v>4658</v>
      </c>
      <c r="G8986" t="s">
        <v>236</v>
      </c>
      <c r="H8986">
        <v>11550</v>
      </c>
      <c r="I8986" t="s">
        <v>131</v>
      </c>
      <c r="J8986" t="s">
        <v>2769</v>
      </c>
      <c r="K8986" t="s">
        <v>62</v>
      </c>
      <c r="L8986" t="s">
        <v>1061</v>
      </c>
      <c r="M8986" t="s">
        <v>2770</v>
      </c>
      <c r="N8986">
        <v>479.98400000000004</v>
      </c>
      <c r="O8986">
        <v>2</v>
      </c>
      <c r="P8986">
        <v>0.2</v>
      </c>
      <c r="Q8986">
        <v>89.996999999999986</v>
      </c>
    </row>
    <row r="8987" spans="1:17" x14ac:dyDescent="0.3">
      <c r="A8987" t="s">
        <v>166</v>
      </c>
      <c r="B8987" t="s">
        <v>4454</v>
      </c>
      <c r="C8987" t="s">
        <v>4455</v>
      </c>
      <c r="D8987" t="s">
        <v>90</v>
      </c>
      <c r="E8987" t="s">
        <v>21</v>
      </c>
      <c r="F8987" t="s">
        <v>235</v>
      </c>
      <c r="G8987" t="s">
        <v>236</v>
      </c>
      <c r="H8987">
        <v>10024</v>
      </c>
      <c r="I8987" t="s">
        <v>131</v>
      </c>
      <c r="J8987" t="s">
        <v>4456</v>
      </c>
      <c r="K8987" t="s">
        <v>62</v>
      </c>
      <c r="L8987" t="s">
        <v>1061</v>
      </c>
      <c r="M8987" t="s">
        <v>4457</v>
      </c>
      <c r="N8987">
        <v>11199.968000000001</v>
      </c>
      <c r="O8987">
        <v>4</v>
      </c>
      <c r="P8987">
        <v>0.2</v>
      </c>
      <c r="Q8987">
        <v>3919.9887999999992</v>
      </c>
    </row>
    <row r="8988" spans="1:17" x14ac:dyDescent="0.3">
      <c r="A8988" t="s">
        <v>42</v>
      </c>
      <c r="B8988" t="s">
        <v>2329</v>
      </c>
      <c r="C8988" t="s">
        <v>2330</v>
      </c>
      <c r="D8988" t="s">
        <v>20</v>
      </c>
      <c r="E8988" t="s">
        <v>21</v>
      </c>
      <c r="F8988" t="s">
        <v>531</v>
      </c>
      <c r="G8988" t="s">
        <v>216</v>
      </c>
      <c r="H8988">
        <v>19711</v>
      </c>
      <c r="I8988" t="s">
        <v>131</v>
      </c>
      <c r="J8988" t="s">
        <v>4456</v>
      </c>
      <c r="K8988" t="s">
        <v>62</v>
      </c>
      <c r="L8988" t="s">
        <v>1061</v>
      </c>
      <c r="M8988" t="s">
        <v>4457</v>
      </c>
      <c r="N8988">
        <v>10499.97</v>
      </c>
      <c r="O8988">
        <v>3</v>
      </c>
      <c r="P8988">
        <v>0</v>
      </c>
      <c r="Q8988">
        <v>5039.9856</v>
      </c>
    </row>
    <row r="8989" spans="1:17" x14ac:dyDescent="0.3">
      <c r="A8989" t="s">
        <v>42</v>
      </c>
      <c r="B8989" t="s">
        <v>4633</v>
      </c>
      <c r="C8989" t="s">
        <v>4634</v>
      </c>
      <c r="D8989" t="s">
        <v>20</v>
      </c>
      <c r="E8989" t="s">
        <v>21</v>
      </c>
      <c r="F8989" t="s">
        <v>129</v>
      </c>
      <c r="G8989" t="s">
        <v>130</v>
      </c>
      <c r="H8989">
        <v>19120</v>
      </c>
      <c r="I8989" t="s">
        <v>131</v>
      </c>
      <c r="J8989" t="s">
        <v>4456</v>
      </c>
      <c r="K8989" t="s">
        <v>62</v>
      </c>
      <c r="L8989" t="s">
        <v>1061</v>
      </c>
      <c r="M8989" t="s">
        <v>4457</v>
      </c>
      <c r="N8989">
        <v>8399.9759999999987</v>
      </c>
      <c r="O8989">
        <v>4</v>
      </c>
      <c r="P8989">
        <v>0.4</v>
      </c>
      <c r="Q8989">
        <v>1119.996799999999</v>
      </c>
    </row>
    <row r="8990" spans="1:17" x14ac:dyDescent="0.3">
      <c r="A8990" t="s">
        <v>42</v>
      </c>
      <c r="B8990" t="s">
        <v>3956</v>
      </c>
      <c r="C8990" t="s">
        <v>3957</v>
      </c>
      <c r="D8990" t="s">
        <v>34</v>
      </c>
      <c r="E8990" t="s">
        <v>21</v>
      </c>
      <c r="F8990" t="s">
        <v>3481</v>
      </c>
      <c r="G8990" t="s">
        <v>224</v>
      </c>
      <c r="H8990">
        <v>47905</v>
      </c>
      <c r="I8990" t="s">
        <v>93</v>
      </c>
      <c r="J8990" t="s">
        <v>4456</v>
      </c>
      <c r="K8990" t="s">
        <v>62</v>
      </c>
      <c r="L8990" t="s">
        <v>1061</v>
      </c>
      <c r="M8990" t="s">
        <v>4457</v>
      </c>
      <c r="N8990">
        <v>17499.949999999997</v>
      </c>
      <c r="O8990">
        <v>5</v>
      </c>
      <c r="P8990">
        <v>0</v>
      </c>
      <c r="Q8990">
        <v>8399.9759999999987</v>
      </c>
    </row>
    <row r="8991" spans="1:17" x14ac:dyDescent="0.3">
      <c r="A8991" t="s">
        <v>166</v>
      </c>
      <c r="B8991" t="s">
        <v>1351</v>
      </c>
      <c r="C8991" t="s">
        <v>1352</v>
      </c>
      <c r="D8991" t="s">
        <v>20</v>
      </c>
      <c r="E8991" t="s">
        <v>21</v>
      </c>
      <c r="F8991" t="s">
        <v>84</v>
      </c>
      <c r="G8991" t="s">
        <v>85</v>
      </c>
      <c r="H8991">
        <v>98115</v>
      </c>
      <c r="I8991" t="s">
        <v>37</v>
      </c>
      <c r="J8991" t="s">
        <v>4456</v>
      </c>
      <c r="K8991" t="s">
        <v>62</v>
      </c>
      <c r="L8991" t="s">
        <v>1061</v>
      </c>
      <c r="M8991" t="s">
        <v>4457</v>
      </c>
      <c r="N8991">
        <v>13999.96</v>
      </c>
      <c r="O8991">
        <v>4</v>
      </c>
      <c r="P8991">
        <v>0</v>
      </c>
      <c r="Q8991">
        <v>6719.9807999999994</v>
      </c>
    </row>
    <row r="8992" spans="1:17" x14ac:dyDescent="0.3">
      <c r="A8992" t="s">
        <v>166</v>
      </c>
      <c r="B8992" t="s">
        <v>3223</v>
      </c>
      <c r="C8992" t="s">
        <v>3224</v>
      </c>
      <c r="D8992" t="s">
        <v>34</v>
      </c>
      <c r="E8992" t="s">
        <v>21</v>
      </c>
      <c r="F8992" t="s">
        <v>3225</v>
      </c>
      <c r="G8992" t="s">
        <v>316</v>
      </c>
      <c r="H8992">
        <v>36608</v>
      </c>
      <c r="I8992" t="s">
        <v>24</v>
      </c>
      <c r="J8992" t="s">
        <v>3228</v>
      </c>
      <c r="K8992" t="s">
        <v>62</v>
      </c>
      <c r="L8992" t="s">
        <v>597</v>
      </c>
      <c r="M8992" t="s">
        <v>3229</v>
      </c>
      <c r="N8992">
        <v>3040</v>
      </c>
      <c r="O8992">
        <v>8</v>
      </c>
      <c r="P8992">
        <v>0</v>
      </c>
      <c r="Q8992">
        <v>1459.2</v>
      </c>
    </row>
    <row r="8993" spans="1:17" x14ac:dyDescent="0.3">
      <c r="A8993" t="s">
        <v>166</v>
      </c>
      <c r="B8993" t="s">
        <v>1300</v>
      </c>
      <c r="C8993" t="s">
        <v>1301</v>
      </c>
      <c r="D8993" t="s">
        <v>90</v>
      </c>
      <c r="E8993" t="s">
        <v>21</v>
      </c>
      <c r="F8993" t="s">
        <v>1302</v>
      </c>
      <c r="G8993" t="s">
        <v>236</v>
      </c>
      <c r="H8993">
        <v>10801</v>
      </c>
      <c r="I8993" t="s">
        <v>131</v>
      </c>
      <c r="J8993" t="s">
        <v>1303</v>
      </c>
      <c r="K8993" t="s">
        <v>62</v>
      </c>
      <c r="L8993" t="s">
        <v>597</v>
      </c>
      <c r="M8993" t="s">
        <v>1304</v>
      </c>
      <c r="N8993">
        <v>69.989999999999995</v>
      </c>
      <c r="O8993">
        <v>1</v>
      </c>
      <c r="P8993">
        <v>0</v>
      </c>
      <c r="Q8993">
        <v>30.095700000000001</v>
      </c>
    </row>
    <row r="8994" spans="1:17" x14ac:dyDescent="0.3">
      <c r="A8994" t="s">
        <v>42</v>
      </c>
      <c r="B8994" t="s">
        <v>573</v>
      </c>
      <c r="C8994" t="s">
        <v>574</v>
      </c>
      <c r="D8994" t="s">
        <v>20</v>
      </c>
      <c r="E8994" t="s">
        <v>21</v>
      </c>
      <c r="F8994" t="s">
        <v>3901</v>
      </c>
      <c r="G8994" t="s">
        <v>283</v>
      </c>
      <c r="H8994">
        <v>23320</v>
      </c>
      <c r="I8994" t="s">
        <v>24</v>
      </c>
      <c r="J8994" t="s">
        <v>1303</v>
      </c>
      <c r="K8994" t="s">
        <v>62</v>
      </c>
      <c r="L8994" t="s">
        <v>597</v>
      </c>
      <c r="M8994" t="s">
        <v>1304</v>
      </c>
      <c r="N8994">
        <v>209.96999999999997</v>
      </c>
      <c r="O8994">
        <v>3</v>
      </c>
      <c r="P8994">
        <v>0</v>
      </c>
      <c r="Q8994">
        <v>90.287100000000009</v>
      </c>
    </row>
    <row r="8995" spans="1:17" x14ac:dyDescent="0.3">
      <c r="A8995" t="s">
        <v>42</v>
      </c>
      <c r="B8995" t="s">
        <v>4572</v>
      </c>
      <c r="C8995" t="s">
        <v>4573</v>
      </c>
      <c r="D8995" t="s">
        <v>90</v>
      </c>
      <c r="E8995" t="s">
        <v>21</v>
      </c>
      <c r="F8995" t="s">
        <v>235</v>
      </c>
      <c r="G8995" t="s">
        <v>236</v>
      </c>
      <c r="H8995">
        <v>10035</v>
      </c>
      <c r="I8995" t="s">
        <v>131</v>
      </c>
      <c r="J8995" t="s">
        <v>5454</v>
      </c>
      <c r="K8995" t="s">
        <v>62</v>
      </c>
      <c r="L8995" t="s">
        <v>597</v>
      </c>
      <c r="M8995" t="s">
        <v>5455</v>
      </c>
      <c r="N8995">
        <v>2321.9</v>
      </c>
      <c r="O8995">
        <v>2</v>
      </c>
      <c r="P8995">
        <v>0</v>
      </c>
      <c r="Q8995">
        <v>1114.5119999999999</v>
      </c>
    </row>
    <row r="8996" spans="1:17" x14ac:dyDescent="0.3">
      <c r="A8996" t="s">
        <v>1122</v>
      </c>
      <c r="B8996" t="s">
        <v>3247</v>
      </c>
      <c r="C8996" t="s">
        <v>3248</v>
      </c>
      <c r="D8996" t="s">
        <v>34</v>
      </c>
      <c r="E8996" t="s">
        <v>21</v>
      </c>
      <c r="F8996" t="s">
        <v>235</v>
      </c>
      <c r="G8996" t="s">
        <v>236</v>
      </c>
      <c r="H8996">
        <v>10024</v>
      </c>
      <c r="I8996" t="s">
        <v>131</v>
      </c>
      <c r="J8996" t="s">
        <v>5454</v>
      </c>
      <c r="K8996" t="s">
        <v>62</v>
      </c>
      <c r="L8996" t="s">
        <v>597</v>
      </c>
      <c r="M8996" t="s">
        <v>5455</v>
      </c>
      <c r="N8996">
        <v>4643.8</v>
      </c>
      <c r="O8996">
        <v>4</v>
      </c>
      <c r="P8996">
        <v>0</v>
      </c>
      <c r="Q8996">
        <v>2229.0239999999999</v>
      </c>
    </row>
    <row r="8997" spans="1:17" x14ac:dyDescent="0.3">
      <c r="A8997" t="s">
        <v>42</v>
      </c>
      <c r="B8997" t="s">
        <v>184</v>
      </c>
      <c r="C8997" t="s">
        <v>185</v>
      </c>
      <c r="D8997" t="s">
        <v>34</v>
      </c>
      <c r="E8997" t="s">
        <v>21</v>
      </c>
      <c r="F8997" t="s">
        <v>4285</v>
      </c>
      <c r="G8997" t="s">
        <v>1211</v>
      </c>
      <c r="H8997">
        <v>89431</v>
      </c>
      <c r="I8997" t="s">
        <v>37</v>
      </c>
      <c r="J8997" t="s">
        <v>4286</v>
      </c>
      <c r="K8997" t="s">
        <v>62</v>
      </c>
      <c r="L8997" t="s">
        <v>597</v>
      </c>
      <c r="M8997" t="s">
        <v>4287</v>
      </c>
      <c r="N8997">
        <v>2396.4</v>
      </c>
      <c r="O8997">
        <v>10</v>
      </c>
      <c r="P8997">
        <v>0.2</v>
      </c>
      <c r="Q8997">
        <v>179.73000000000013</v>
      </c>
    </row>
    <row r="8998" spans="1:17" x14ac:dyDescent="0.3">
      <c r="A8998" t="s">
        <v>166</v>
      </c>
      <c r="B8998" t="s">
        <v>1290</v>
      </c>
      <c r="C8998" t="s">
        <v>1291</v>
      </c>
      <c r="D8998" t="s">
        <v>20</v>
      </c>
      <c r="E8998" t="s">
        <v>21</v>
      </c>
      <c r="F8998" t="s">
        <v>531</v>
      </c>
      <c r="G8998" t="s">
        <v>436</v>
      </c>
      <c r="H8998">
        <v>43055</v>
      </c>
      <c r="I8998" t="s">
        <v>131</v>
      </c>
      <c r="J8998" t="s">
        <v>4804</v>
      </c>
      <c r="K8998" t="s">
        <v>62</v>
      </c>
      <c r="L8998" t="s">
        <v>597</v>
      </c>
      <c r="M8998" t="s">
        <v>4805</v>
      </c>
      <c r="N8998">
        <v>1799.9940000000001</v>
      </c>
      <c r="O8998">
        <v>2</v>
      </c>
      <c r="P8998">
        <v>0.7</v>
      </c>
      <c r="Q8998">
        <v>-2639.9912000000004</v>
      </c>
    </row>
    <row r="8999" spans="1:17" x14ac:dyDescent="0.3">
      <c r="A8999" t="s">
        <v>166</v>
      </c>
      <c r="B8999" t="s">
        <v>4995</v>
      </c>
      <c r="C8999" t="s">
        <v>4996</v>
      </c>
      <c r="D8999" t="s">
        <v>34</v>
      </c>
      <c r="E8999" t="s">
        <v>21</v>
      </c>
      <c r="F8999" t="s">
        <v>112</v>
      </c>
      <c r="G8999" t="s">
        <v>36</v>
      </c>
      <c r="H8999">
        <v>94110</v>
      </c>
      <c r="I8999" t="s">
        <v>37</v>
      </c>
      <c r="J8999" t="s">
        <v>4804</v>
      </c>
      <c r="K8999" t="s">
        <v>62</v>
      </c>
      <c r="L8999" t="s">
        <v>597</v>
      </c>
      <c r="M8999" t="s">
        <v>4805</v>
      </c>
      <c r="N8999">
        <v>4799.9839999999995</v>
      </c>
      <c r="O8999">
        <v>2</v>
      </c>
      <c r="P8999">
        <v>0.2</v>
      </c>
      <c r="Q8999">
        <v>359.99879999999962</v>
      </c>
    </row>
    <row r="9000" spans="1:17" x14ac:dyDescent="0.3">
      <c r="A9000" t="s">
        <v>42</v>
      </c>
      <c r="B9000" t="s">
        <v>3267</v>
      </c>
      <c r="C9000" t="s">
        <v>3268</v>
      </c>
      <c r="D9000" t="s">
        <v>20</v>
      </c>
      <c r="E9000" t="s">
        <v>21</v>
      </c>
      <c r="F9000" t="s">
        <v>2105</v>
      </c>
      <c r="G9000" t="s">
        <v>436</v>
      </c>
      <c r="H9000">
        <v>43130</v>
      </c>
      <c r="I9000" t="s">
        <v>131</v>
      </c>
      <c r="J9000" t="s">
        <v>4804</v>
      </c>
      <c r="K9000" t="s">
        <v>62</v>
      </c>
      <c r="L9000" t="s">
        <v>597</v>
      </c>
      <c r="M9000" t="s">
        <v>4805</v>
      </c>
      <c r="N9000">
        <v>4499.9850000000006</v>
      </c>
      <c r="O9000">
        <v>5</v>
      </c>
      <c r="P9000">
        <v>0.7</v>
      </c>
      <c r="Q9000">
        <v>-6599.978000000001</v>
      </c>
    </row>
    <row r="9001" spans="1:17" x14ac:dyDescent="0.3">
      <c r="A9001" t="s">
        <v>42</v>
      </c>
      <c r="B9001" t="s">
        <v>5470</v>
      </c>
      <c r="C9001" t="s">
        <v>5471</v>
      </c>
      <c r="D9001" t="s">
        <v>20</v>
      </c>
      <c r="E9001" t="s">
        <v>21</v>
      </c>
      <c r="F9001" t="s">
        <v>35</v>
      </c>
      <c r="G9001" t="s">
        <v>36</v>
      </c>
      <c r="H9001">
        <v>90045</v>
      </c>
      <c r="I9001" t="s">
        <v>37</v>
      </c>
      <c r="J9001" t="s">
        <v>5512</v>
      </c>
      <c r="K9001" t="s">
        <v>62</v>
      </c>
      <c r="L9001" t="s">
        <v>597</v>
      </c>
      <c r="M9001" t="s">
        <v>5513</v>
      </c>
      <c r="N9001">
        <v>105.55199999999999</v>
      </c>
      <c r="O9001">
        <v>6</v>
      </c>
      <c r="P9001">
        <v>0.2</v>
      </c>
      <c r="Q9001">
        <v>35.623799999999996</v>
      </c>
    </row>
    <row r="9002" spans="1:17" x14ac:dyDescent="0.3">
      <c r="A9002" t="s">
        <v>166</v>
      </c>
      <c r="B9002" t="s">
        <v>53</v>
      </c>
      <c r="C9002" t="s">
        <v>54</v>
      </c>
      <c r="D9002" t="s">
        <v>20</v>
      </c>
      <c r="E9002" t="s">
        <v>21</v>
      </c>
      <c r="F9002" t="s">
        <v>1991</v>
      </c>
      <c r="G9002" t="s">
        <v>46</v>
      </c>
      <c r="H9002">
        <v>33012</v>
      </c>
      <c r="I9002" t="s">
        <v>24</v>
      </c>
      <c r="J9002" t="s">
        <v>5512</v>
      </c>
      <c r="K9002" t="s">
        <v>62</v>
      </c>
      <c r="L9002" t="s">
        <v>597</v>
      </c>
      <c r="M9002" t="s">
        <v>5513</v>
      </c>
      <c r="N9002">
        <v>32.984999999999999</v>
      </c>
      <c r="O9002">
        <v>3</v>
      </c>
      <c r="P9002">
        <v>0.5</v>
      </c>
      <c r="Q9002">
        <v>-1.9791000000000025</v>
      </c>
    </row>
    <row r="9003" spans="1:17" x14ac:dyDescent="0.3">
      <c r="A9003" t="s">
        <v>42</v>
      </c>
      <c r="B9003" t="s">
        <v>3809</v>
      </c>
      <c r="C9003" t="s">
        <v>3810</v>
      </c>
      <c r="D9003" t="s">
        <v>20</v>
      </c>
      <c r="E9003" t="s">
        <v>21</v>
      </c>
      <c r="F9003" t="s">
        <v>531</v>
      </c>
      <c r="G9003" t="s">
        <v>216</v>
      </c>
      <c r="H9003">
        <v>19711</v>
      </c>
      <c r="I9003" t="s">
        <v>131</v>
      </c>
      <c r="J9003" t="s">
        <v>5512</v>
      </c>
      <c r="K9003" t="s">
        <v>62</v>
      </c>
      <c r="L9003" t="s">
        <v>597</v>
      </c>
      <c r="M9003" t="s">
        <v>5513</v>
      </c>
      <c r="N9003">
        <v>65.97</v>
      </c>
      <c r="O9003">
        <v>3</v>
      </c>
      <c r="P9003">
        <v>0</v>
      </c>
      <c r="Q9003">
        <v>31.005899999999997</v>
      </c>
    </row>
    <row r="9004" spans="1:17" x14ac:dyDescent="0.3">
      <c r="A9004" t="s">
        <v>42</v>
      </c>
      <c r="B9004" t="s">
        <v>3068</v>
      </c>
      <c r="C9004" t="s">
        <v>3069</v>
      </c>
      <c r="D9004" t="s">
        <v>34</v>
      </c>
      <c r="E9004" t="s">
        <v>21</v>
      </c>
      <c r="F9004" t="s">
        <v>1078</v>
      </c>
      <c r="G9004" t="s">
        <v>92</v>
      </c>
      <c r="H9004">
        <v>78745</v>
      </c>
      <c r="I9004" t="s">
        <v>93</v>
      </c>
      <c r="J9004" t="s">
        <v>3715</v>
      </c>
      <c r="K9004" t="s">
        <v>62</v>
      </c>
      <c r="L9004" t="s">
        <v>597</v>
      </c>
      <c r="M9004" t="s">
        <v>3716</v>
      </c>
      <c r="N9004">
        <v>1439.982</v>
      </c>
      <c r="O9004">
        <v>3</v>
      </c>
      <c r="P9004">
        <v>0.4</v>
      </c>
      <c r="Q9004">
        <v>-263.99670000000026</v>
      </c>
    </row>
    <row r="9005" spans="1:17" x14ac:dyDescent="0.3">
      <c r="A9005" t="s">
        <v>42</v>
      </c>
      <c r="B9005" t="s">
        <v>1264</v>
      </c>
      <c r="C9005" t="s">
        <v>1265</v>
      </c>
      <c r="D9005" t="s">
        <v>20</v>
      </c>
      <c r="E9005" t="s">
        <v>21</v>
      </c>
      <c r="F9005" t="s">
        <v>235</v>
      </c>
      <c r="G9005" t="s">
        <v>236</v>
      </c>
      <c r="H9005">
        <v>10009</v>
      </c>
      <c r="I9005" t="s">
        <v>131</v>
      </c>
      <c r="J9005" t="s">
        <v>3715</v>
      </c>
      <c r="K9005" t="s">
        <v>62</v>
      </c>
      <c r="L9005" t="s">
        <v>597</v>
      </c>
      <c r="M9005" t="s">
        <v>3716</v>
      </c>
      <c r="N9005">
        <v>3999.95</v>
      </c>
      <c r="O9005">
        <v>5</v>
      </c>
      <c r="P9005">
        <v>0</v>
      </c>
      <c r="Q9005">
        <v>1159.9854999999998</v>
      </c>
    </row>
    <row r="9006" spans="1:17" x14ac:dyDescent="0.3">
      <c r="A9006" t="s">
        <v>42</v>
      </c>
      <c r="B9006" t="s">
        <v>1684</v>
      </c>
      <c r="C9006" t="s">
        <v>1685</v>
      </c>
      <c r="D9006" t="s">
        <v>20</v>
      </c>
      <c r="E9006" t="s">
        <v>21</v>
      </c>
      <c r="F9006" t="s">
        <v>35</v>
      </c>
      <c r="G9006" t="s">
        <v>36</v>
      </c>
      <c r="H9006">
        <v>90049</v>
      </c>
      <c r="I9006" t="s">
        <v>37</v>
      </c>
      <c r="J9006" t="s">
        <v>3715</v>
      </c>
      <c r="K9006" t="s">
        <v>62</v>
      </c>
      <c r="L9006" t="s">
        <v>597</v>
      </c>
      <c r="M9006" t="s">
        <v>3716</v>
      </c>
      <c r="N9006">
        <v>1919.9760000000001</v>
      </c>
      <c r="O9006">
        <v>3</v>
      </c>
      <c r="P9006">
        <v>0.2</v>
      </c>
      <c r="Q9006">
        <v>215.99729999999977</v>
      </c>
    </row>
    <row r="9007" spans="1:17" x14ac:dyDescent="0.3">
      <c r="A9007" t="s">
        <v>1122</v>
      </c>
      <c r="B9007" t="s">
        <v>2500</v>
      </c>
      <c r="C9007" t="s">
        <v>2501</v>
      </c>
      <c r="D9007" t="s">
        <v>34</v>
      </c>
      <c r="E9007" t="s">
        <v>21</v>
      </c>
      <c r="F9007" t="s">
        <v>112</v>
      </c>
      <c r="G9007" t="s">
        <v>36</v>
      </c>
      <c r="H9007">
        <v>94122</v>
      </c>
      <c r="I9007" t="s">
        <v>37</v>
      </c>
      <c r="J9007" t="s">
        <v>3715</v>
      </c>
      <c r="K9007" t="s">
        <v>62</v>
      </c>
      <c r="L9007" t="s">
        <v>597</v>
      </c>
      <c r="M9007" t="s">
        <v>3716</v>
      </c>
      <c r="N9007">
        <v>1919.9760000000001</v>
      </c>
      <c r="O9007">
        <v>3</v>
      </c>
      <c r="P9007">
        <v>0.2</v>
      </c>
      <c r="Q9007">
        <v>215.99729999999977</v>
      </c>
    </row>
    <row r="9008" spans="1:17" x14ac:dyDescent="0.3">
      <c r="A9008" t="s">
        <v>166</v>
      </c>
      <c r="B9008" t="s">
        <v>4223</v>
      </c>
      <c r="C9008" t="s">
        <v>4224</v>
      </c>
      <c r="D9008" t="s">
        <v>34</v>
      </c>
      <c r="E9008" t="s">
        <v>21</v>
      </c>
      <c r="F9008" t="s">
        <v>112</v>
      </c>
      <c r="G9008" t="s">
        <v>36</v>
      </c>
      <c r="H9008">
        <v>94122</v>
      </c>
      <c r="I9008" t="s">
        <v>37</v>
      </c>
      <c r="J9008" t="s">
        <v>4227</v>
      </c>
      <c r="K9008" t="s">
        <v>62</v>
      </c>
      <c r="L9008" t="s">
        <v>597</v>
      </c>
      <c r="M9008" t="s">
        <v>4228</v>
      </c>
      <c r="N9008">
        <v>239.976</v>
      </c>
      <c r="O9008">
        <v>3</v>
      </c>
      <c r="P9008">
        <v>0.2</v>
      </c>
      <c r="Q9008">
        <v>80.991899999999987</v>
      </c>
    </row>
    <row r="9009" spans="1:17" x14ac:dyDescent="0.3">
      <c r="A9009" t="s">
        <v>17</v>
      </c>
      <c r="B9009" t="s">
        <v>1021</v>
      </c>
      <c r="C9009" t="s">
        <v>1022</v>
      </c>
      <c r="D9009" t="s">
        <v>34</v>
      </c>
      <c r="E9009" t="s">
        <v>21</v>
      </c>
      <c r="F9009" t="s">
        <v>705</v>
      </c>
      <c r="G9009" t="s">
        <v>400</v>
      </c>
      <c r="H9009">
        <v>80219</v>
      </c>
      <c r="I9009" t="s">
        <v>37</v>
      </c>
      <c r="J9009" t="s">
        <v>4227</v>
      </c>
      <c r="K9009" t="s">
        <v>62</v>
      </c>
      <c r="L9009" t="s">
        <v>597</v>
      </c>
      <c r="M9009" t="s">
        <v>4228</v>
      </c>
      <c r="N9009">
        <v>59.994000000000007</v>
      </c>
      <c r="O9009">
        <v>2</v>
      </c>
      <c r="P9009">
        <v>0.7</v>
      </c>
      <c r="Q9009">
        <v>-45.995400000000004</v>
      </c>
    </row>
    <row r="9010" spans="1:17" x14ac:dyDescent="0.3">
      <c r="A9010" t="s">
        <v>42</v>
      </c>
      <c r="B9010" t="s">
        <v>1722</v>
      </c>
      <c r="C9010" t="s">
        <v>1723</v>
      </c>
      <c r="D9010" t="s">
        <v>20</v>
      </c>
      <c r="E9010" t="s">
        <v>21</v>
      </c>
      <c r="F9010" t="s">
        <v>435</v>
      </c>
      <c r="G9010" t="s">
        <v>436</v>
      </c>
      <c r="H9010">
        <v>43229</v>
      </c>
      <c r="I9010" t="s">
        <v>131</v>
      </c>
      <c r="J9010" t="s">
        <v>5418</v>
      </c>
      <c r="K9010" t="s">
        <v>62</v>
      </c>
      <c r="L9010" t="s">
        <v>597</v>
      </c>
      <c r="M9010" t="s">
        <v>5419</v>
      </c>
      <c r="N9010">
        <v>30.345000000000006</v>
      </c>
      <c r="O9010">
        <v>7</v>
      </c>
      <c r="P9010">
        <v>0.7</v>
      </c>
      <c r="Q9010">
        <v>-24.275999999999996</v>
      </c>
    </row>
    <row r="9011" spans="1:17" x14ac:dyDescent="0.3">
      <c r="A9011" t="s">
        <v>17</v>
      </c>
      <c r="B9011" t="s">
        <v>3603</v>
      </c>
      <c r="C9011" t="s">
        <v>3604</v>
      </c>
      <c r="D9011" t="s">
        <v>90</v>
      </c>
      <c r="E9011" t="s">
        <v>21</v>
      </c>
      <c r="F9011" t="s">
        <v>84</v>
      </c>
      <c r="G9011" t="s">
        <v>85</v>
      </c>
      <c r="H9011">
        <v>98115</v>
      </c>
      <c r="I9011" t="s">
        <v>37</v>
      </c>
      <c r="J9011" t="s">
        <v>5418</v>
      </c>
      <c r="K9011" t="s">
        <v>62</v>
      </c>
      <c r="L9011" t="s">
        <v>597</v>
      </c>
      <c r="M9011" t="s">
        <v>5419</v>
      </c>
      <c r="N9011">
        <v>11.56</v>
      </c>
      <c r="O9011">
        <v>1</v>
      </c>
      <c r="P9011">
        <v>0.2</v>
      </c>
      <c r="Q9011">
        <v>3.7569999999999992</v>
      </c>
    </row>
    <row r="9012" spans="1:17" x14ac:dyDescent="0.3">
      <c r="A9012" t="s">
        <v>42</v>
      </c>
      <c r="B9012" t="s">
        <v>591</v>
      </c>
      <c r="C9012" t="s">
        <v>592</v>
      </c>
      <c r="D9012" t="s">
        <v>20</v>
      </c>
      <c r="E9012" t="s">
        <v>21</v>
      </c>
      <c r="F9012" t="s">
        <v>593</v>
      </c>
      <c r="G9012" t="s">
        <v>92</v>
      </c>
      <c r="H9012">
        <v>78207</v>
      </c>
      <c r="I9012" t="s">
        <v>93</v>
      </c>
      <c r="J9012" t="s">
        <v>596</v>
      </c>
      <c r="K9012" t="s">
        <v>62</v>
      </c>
      <c r="L9012" t="s">
        <v>597</v>
      </c>
      <c r="M9012" t="s">
        <v>598</v>
      </c>
      <c r="N9012">
        <v>8159.9519999999993</v>
      </c>
      <c r="O9012">
        <v>8</v>
      </c>
      <c r="P9012">
        <v>0.4</v>
      </c>
      <c r="Q9012">
        <v>-1359.992000000002</v>
      </c>
    </row>
    <row r="9013" spans="1:17" x14ac:dyDescent="0.3">
      <c r="A9013" t="s">
        <v>17</v>
      </c>
      <c r="B9013" t="s">
        <v>856</v>
      </c>
      <c r="C9013" t="s">
        <v>857</v>
      </c>
      <c r="D9013" t="s">
        <v>34</v>
      </c>
      <c r="E9013" t="s">
        <v>21</v>
      </c>
      <c r="F9013" t="s">
        <v>163</v>
      </c>
      <c r="G9013" t="s">
        <v>92</v>
      </c>
      <c r="H9013">
        <v>77036</v>
      </c>
      <c r="I9013" t="s">
        <v>93</v>
      </c>
      <c r="J9013" t="s">
        <v>596</v>
      </c>
      <c r="K9013" t="s">
        <v>62</v>
      </c>
      <c r="L9013" t="s">
        <v>597</v>
      </c>
      <c r="M9013" t="s">
        <v>598</v>
      </c>
      <c r="N9013">
        <v>3059.982</v>
      </c>
      <c r="O9013">
        <v>3</v>
      </c>
      <c r="P9013">
        <v>0.4</v>
      </c>
      <c r="Q9013">
        <v>-509.99700000000075</v>
      </c>
    </row>
    <row r="9014" spans="1:17" x14ac:dyDescent="0.3">
      <c r="A9014" t="s">
        <v>166</v>
      </c>
      <c r="B9014" t="s">
        <v>2165</v>
      </c>
      <c r="C9014" t="s">
        <v>2166</v>
      </c>
      <c r="D9014" t="s">
        <v>34</v>
      </c>
      <c r="E9014" t="s">
        <v>21</v>
      </c>
      <c r="F9014" t="s">
        <v>769</v>
      </c>
      <c r="G9014" t="s">
        <v>210</v>
      </c>
      <c r="H9014">
        <v>48205</v>
      </c>
      <c r="I9014" t="s">
        <v>93</v>
      </c>
      <c r="J9014" t="s">
        <v>596</v>
      </c>
      <c r="K9014" t="s">
        <v>62</v>
      </c>
      <c r="L9014" t="s">
        <v>597</v>
      </c>
      <c r="M9014" t="s">
        <v>598</v>
      </c>
      <c r="N9014">
        <v>3059.982</v>
      </c>
      <c r="O9014">
        <v>2</v>
      </c>
      <c r="P9014">
        <v>0.1</v>
      </c>
      <c r="Q9014">
        <v>679.99599999999964</v>
      </c>
    </row>
    <row r="9015" spans="1:17" x14ac:dyDescent="0.3">
      <c r="A9015" t="s">
        <v>42</v>
      </c>
      <c r="B9015" t="s">
        <v>4718</v>
      </c>
      <c r="C9015" t="s">
        <v>4719</v>
      </c>
      <c r="D9015" t="s">
        <v>90</v>
      </c>
      <c r="E9015" t="s">
        <v>21</v>
      </c>
      <c r="F9015" t="s">
        <v>1280</v>
      </c>
      <c r="G9015" t="s">
        <v>400</v>
      </c>
      <c r="H9015">
        <v>80027</v>
      </c>
      <c r="I9015" t="s">
        <v>37</v>
      </c>
      <c r="J9015" t="s">
        <v>596</v>
      </c>
      <c r="K9015" t="s">
        <v>62</v>
      </c>
      <c r="L9015" t="s">
        <v>597</v>
      </c>
      <c r="M9015" t="s">
        <v>598</v>
      </c>
      <c r="N9015">
        <v>2549.9850000000006</v>
      </c>
      <c r="O9015">
        <v>5</v>
      </c>
      <c r="P9015">
        <v>0.7</v>
      </c>
      <c r="Q9015">
        <v>-3399.9800000000009</v>
      </c>
    </row>
    <row r="9016" spans="1:17" x14ac:dyDescent="0.3">
      <c r="A9016" t="s">
        <v>42</v>
      </c>
      <c r="B9016" t="s">
        <v>739</v>
      </c>
      <c r="C9016" t="s">
        <v>740</v>
      </c>
      <c r="D9016" t="s">
        <v>34</v>
      </c>
      <c r="E9016" t="s">
        <v>21</v>
      </c>
      <c r="F9016" t="s">
        <v>741</v>
      </c>
      <c r="G9016" t="s">
        <v>436</v>
      </c>
      <c r="H9016">
        <v>44256</v>
      </c>
      <c r="I9016" t="s">
        <v>131</v>
      </c>
      <c r="J9016" t="s">
        <v>746</v>
      </c>
      <c r="K9016" t="s">
        <v>62</v>
      </c>
      <c r="L9016" t="s">
        <v>597</v>
      </c>
      <c r="M9016" t="s">
        <v>747</v>
      </c>
      <c r="N9016">
        <v>1188.0000000000002</v>
      </c>
      <c r="O9016">
        <v>9</v>
      </c>
      <c r="P9016">
        <v>0.7</v>
      </c>
      <c r="Q9016">
        <v>-950.40000000000009</v>
      </c>
    </row>
    <row r="9017" spans="1:17" x14ac:dyDescent="0.3">
      <c r="A9017" t="s">
        <v>42</v>
      </c>
      <c r="B9017" t="s">
        <v>1112</v>
      </c>
      <c r="C9017" t="s">
        <v>1113</v>
      </c>
      <c r="D9017" t="s">
        <v>20</v>
      </c>
      <c r="E9017" t="s">
        <v>21</v>
      </c>
      <c r="F9017" t="s">
        <v>2192</v>
      </c>
      <c r="G9017" t="s">
        <v>23</v>
      </c>
      <c r="H9017">
        <v>41042</v>
      </c>
      <c r="I9017" t="s">
        <v>24</v>
      </c>
      <c r="J9017" t="s">
        <v>746</v>
      </c>
      <c r="K9017" t="s">
        <v>62</v>
      </c>
      <c r="L9017" t="s">
        <v>597</v>
      </c>
      <c r="M9017" t="s">
        <v>747</v>
      </c>
      <c r="N9017">
        <v>3080</v>
      </c>
      <c r="O9017">
        <v>7</v>
      </c>
      <c r="P9017">
        <v>0</v>
      </c>
      <c r="Q9017">
        <v>1416.7999999999997</v>
      </c>
    </row>
    <row r="9018" spans="1:17" x14ac:dyDescent="0.3">
      <c r="A9018" t="s">
        <v>1122</v>
      </c>
      <c r="B9018" t="s">
        <v>782</v>
      </c>
      <c r="C9018" t="s">
        <v>783</v>
      </c>
      <c r="D9018" t="s">
        <v>34</v>
      </c>
      <c r="E9018" t="s">
        <v>21</v>
      </c>
      <c r="F9018" t="s">
        <v>129</v>
      </c>
      <c r="G9018" t="s">
        <v>130</v>
      </c>
      <c r="H9018">
        <v>19143</v>
      </c>
      <c r="I9018" t="s">
        <v>131</v>
      </c>
      <c r="J9018" t="s">
        <v>5773</v>
      </c>
      <c r="K9018" t="s">
        <v>62</v>
      </c>
      <c r="L9018" t="s">
        <v>597</v>
      </c>
      <c r="M9018" t="s">
        <v>5774</v>
      </c>
      <c r="N9018">
        <v>341.99100000000004</v>
      </c>
      <c r="O9018">
        <v>3</v>
      </c>
      <c r="P9018">
        <v>0.7</v>
      </c>
      <c r="Q9018">
        <v>-319.19159999999999</v>
      </c>
    </row>
    <row r="9019" spans="1:17" x14ac:dyDescent="0.3">
      <c r="A9019" t="s">
        <v>166</v>
      </c>
      <c r="B9019" t="s">
        <v>3917</v>
      </c>
      <c r="C9019" t="s">
        <v>3918</v>
      </c>
      <c r="D9019" t="s">
        <v>90</v>
      </c>
      <c r="E9019" t="s">
        <v>21</v>
      </c>
      <c r="F9019" t="s">
        <v>35</v>
      </c>
      <c r="G9019" t="s">
        <v>36</v>
      </c>
      <c r="H9019">
        <v>90045</v>
      </c>
      <c r="I9019" t="s">
        <v>37</v>
      </c>
      <c r="J9019" t="s">
        <v>5823</v>
      </c>
      <c r="K9019" t="s">
        <v>62</v>
      </c>
      <c r="L9019" t="s">
        <v>597</v>
      </c>
      <c r="M9019" t="s">
        <v>5824</v>
      </c>
      <c r="N9019">
        <v>3357.6000000000004</v>
      </c>
      <c r="O9019">
        <v>3</v>
      </c>
      <c r="P9019">
        <v>0.2</v>
      </c>
      <c r="Q9019">
        <v>377.72999999999956</v>
      </c>
    </row>
    <row r="9020" spans="1:17" x14ac:dyDescent="0.3">
      <c r="A9020" t="s">
        <v>17</v>
      </c>
      <c r="B9020" t="s">
        <v>587</v>
      </c>
      <c r="C9020" t="s">
        <v>588</v>
      </c>
      <c r="D9020" t="s">
        <v>20</v>
      </c>
      <c r="E9020" t="s">
        <v>21</v>
      </c>
      <c r="F9020" t="s">
        <v>829</v>
      </c>
      <c r="G9020" t="s">
        <v>36</v>
      </c>
      <c r="H9020">
        <v>92037</v>
      </c>
      <c r="I9020" t="s">
        <v>37</v>
      </c>
      <c r="J9020" t="s">
        <v>5823</v>
      </c>
      <c r="K9020" t="s">
        <v>62</v>
      </c>
      <c r="L9020" t="s">
        <v>597</v>
      </c>
      <c r="M9020" t="s">
        <v>5824</v>
      </c>
      <c r="N9020">
        <v>4476.8</v>
      </c>
      <c r="O9020">
        <v>4</v>
      </c>
      <c r="P9020">
        <v>0.2</v>
      </c>
      <c r="Q9020">
        <v>503.63999999999965</v>
      </c>
    </row>
    <row r="9021" spans="1:17" x14ac:dyDescent="0.3">
      <c r="A9021" t="s">
        <v>42</v>
      </c>
      <c r="B9021" t="s">
        <v>2936</v>
      </c>
      <c r="C9021" t="s">
        <v>2937</v>
      </c>
      <c r="D9021" t="s">
        <v>20</v>
      </c>
      <c r="E9021" t="s">
        <v>21</v>
      </c>
      <c r="F9021" t="s">
        <v>593</v>
      </c>
      <c r="G9021" t="s">
        <v>92</v>
      </c>
      <c r="H9021">
        <v>78207</v>
      </c>
      <c r="I9021" t="s">
        <v>93</v>
      </c>
      <c r="J9021" t="s">
        <v>5162</v>
      </c>
      <c r="K9021" t="s">
        <v>62</v>
      </c>
      <c r="L9021" t="s">
        <v>597</v>
      </c>
      <c r="M9021" t="s">
        <v>5163</v>
      </c>
      <c r="N9021">
        <v>287.90999999999997</v>
      </c>
      <c r="O9021">
        <v>3</v>
      </c>
      <c r="P9021">
        <v>0.4</v>
      </c>
      <c r="Q9021">
        <v>33.589499999999987</v>
      </c>
    </row>
    <row r="9022" spans="1:17" x14ac:dyDescent="0.3">
      <c r="A9022" t="s">
        <v>42</v>
      </c>
      <c r="B9022" t="s">
        <v>3165</v>
      </c>
      <c r="C9022" t="s">
        <v>3166</v>
      </c>
      <c r="D9022" t="s">
        <v>20</v>
      </c>
      <c r="E9022" t="s">
        <v>21</v>
      </c>
      <c r="F9022" t="s">
        <v>163</v>
      </c>
      <c r="G9022" t="s">
        <v>92</v>
      </c>
      <c r="H9022">
        <v>77041</v>
      </c>
      <c r="I9022" t="s">
        <v>93</v>
      </c>
      <c r="J9022" t="s">
        <v>5162</v>
      </c>
      <c r="K9022" t="s">
        <v>62</v>
      </c>
      <c r="L9022" t="s">
        <v>597</v>
      </c>
      <c r="M9022" t="s">
        <v>5163</v>
      </c>
      <c r="N9022">
        <v>287.90999999999997</v>
      </c>
      <c r="O9022">
        <v>3</v>
      </c>
      <c r="P9022">
        <v>0.4</v>
      </c>
      <c r="Q9022">
        <v>33.589499999999987</v>
      </c>
    </row>
    <row r="9023" spans="1:17" x14ac:dyDescent="0.3">
      <c r="A9023" t="s">
        <v>42</v>
      </c>
      <c r="B9023" t="s">
        <v>1021</v>
      </c>
      <c r="C9023" t="s">
        <v>1022</v>
      </c>
      <c r="D9023" t="s">
        <v>34</v>
      </c>
      <c r="E9023" t="s">
        <v>21</v>
      </c>
      <c r="F9023" t="s">
        <v>35</v>
      </c>
      <c r="G9023" t="s">
        <v>36</v>
      </c>
      <c r="H9023">
        <v>90008</v>
      </c>
      <c r="I9023" t="s">
        <v>37</v>
      </c>
      <c r="J9023" t="s">
        <v>5634</v>
      </c>
      <c r="K9023" t="s">
        <v>62</v>
      </c>
      <c r="L9023" t="s">
        <v>597</v>
      </c>
      <c r="M9023" t="s">
        <v>5635</v>
      </c>
      <c r="N9023">
        <v>506.28</v>
      </c>
      <c r="O9023">
        <v>3</v>
      </c>
      <c r="P9023">
        <v>0.2</v>
      </c>
      <c r="Q9023">
        <v>177.19799999999998</v>
      </c>
    </row>
    <row r="9024" spans="1:17" x14ac:dyDescent="0.3">
      <c r="A9024" t="s">
        <v>42</v>
      </c>
      <c r="B9024" t="s">
        <v>5250</v>
      </c>
      <c r="C9024" t="s">
        <v>5251</v>
      </c>
      <c r="D9024" t="s">
        <v>34</v>
      </c>
      <c r="E9024" t="s">
        <v>21</v>
      </c>
      <c r="F9024" t="s">
        <v>976</v>
      </c>
      <c r="G9024" t="s">
        <v>689</v>
      </c>
      <c r="H9024">
        <v>8701</v>
      </c>
      <c r="I9024" t="s">
        <v>131</v>
      </c>
      <c r="J9024" t="s">
        <v>5256</v>
      </c>
      <c r="K9024" t="s">
        <v>62</v>
      </c>
      <c r="L9024" t="s">
        <v>597</v>
      </c>
      <c r="M9024" t="s">
        <v>5257</v>
      </c>
      <c r="N9024">
        <v>9099.93</v>
      </c>
      <c r="O9024">
        <v>7</v>
      </c>
      <c r="P9024">
        <v>0</v>
      </c>
      <c r="Q9024">
        <v>2365.9817999999996</v>
      </c>
    </row>
    <row r="9025" spans="1:17" x14ac:dyDescent="0.3">
      <c r="A9025" t="s">
        <v>42</v>
      </c>
      <c r="B9025" t="s">
        <v>3292</v>
      </c>
      <c r="C9025" t="s">
        <v>3293</v>
      </c>
      <c r="D9025" t="s">
        <v>34</v>
      </c>
      <c r="E9025" t="s">
        <v>21</v>
      </c>
      <c r="F9025" t="s">
        <v>235</v>
      </c>
      <c r="G9025" t="s">
        <v>236</v>
      </c>
      <c r="H9025">
        <v>10035</v>
      </c>
      <c r="I9025" t="s">
        <v>131</v>
      </c>
      <c r="J9025" t="s">
        <v>5256</v>
      </c>
      <c r="K9025" t="s">
        <v>62</v>
      </c>
      <c r="L9025" t="s">
        <v>597</v>
      </c>
      <c r="M9025" t="s">
        <v>5257</v>
      </c>
      <c r="N9025">
        <v>5199.96</v>
      </c>
      <c r="O9025">
        <v>4</v>
      </c>
      <c r="P9025">
        <v>0</v>
      </c>
      <c r="Q9025">
        <v>1351.9895999999999</v>
      </c>
    </row>
    <row r="9026" spans="1:17" x14ac:dyDescent="0.3">
      <c r="A9026" t="s">
        <v>42</v>
      </c>
      <c r="B9026" t="s">
        <v>1816</v>
      </c>
      <c r="C9026" t="s">
        <v>1817</v>
      </c>
      <c r="D9026" t="s">
        <v>20</v>
      </c>
      <c r="E9026" t="s">
        <v>21</v>
      </c>
      <c r="F9026" t="s">
        <v>409</v>
      </c>
      <c r="G9026" t="s">
        <v>78</v>
      </c>
      <c r="H9026">
        <v>28205</v>
      </c>
      <c r="I9026" t="s">
        <v>24</v>
      </c>
      <c r="J9026" t="s">
        <v>5198</v>
      </c>
      <c r="K9026" t="s">
        <v>62</v>
      </c>
      <c r="L9026" t="s">
        <v>597</v>
      </c>
      <c r="M9026" t="s">
        <v>5199</v>
      </c>
      <c r="N9026">
        <v>2624.9850000000001</v>
      </c>
      <c r="O9026">
        <v>3</v>
      </c>
      <c r="P9026">
        <v>0.5</v>
      </c>
      <c r="Q9026">
        <v>-944.99460000000045</v>
      </c>
    </row>
    <row r="9027" spans="1:17" x14ac:dyDescent="0.3">
      <c r="A9027" t="s">
        <v>42</v>
      </c>
      <c r="B9027" t="s">
        <v>3321</v>
      </c>
      <c r="C9027" t="s">
        <v>3322</v>
      </c>
      <c r="D9027" t="s">
        <v>20</v>
      </c>
      <c r="E9027" t="s">
        <v>21</v>
      </c>
      <c r="F9027" t="s">
        <v>235</v>
      </c>
      <c r="G9027" t="s">
        <v>236</v>
      </c>
      <c r="H9027">
        <v>10024</v>
      </c>
      <c r="I9027" t="s">
        <v>131</v>
      </c>
      <c r="J9027" t="s">
        <v>5198</v>
      </c>
      <c r="K9027" t="s">
        <v>62</v>
      </c>
      <c r="L9027" t="s">
        <v>597</v>
      </c>
      <c r="M9027" t="s">
        <v>5199</v>
      </c>
      <c r="N9027">
        <v>6999.96</v>
      </c>
      <c r="O9027">
        <v>4</v>
      </c>
      <c r="P9027">
        <v>0</v>
      </c>
      <c r="Q9027">
        <v>2239.9871999999996</v>
      </c>
    </row>
    <row r="9028" spans="1:17" x14ac:dyDescent="0.3">
      <c r="A9028" t="s">
        <v>17</v>
      </c>
      <c r="B9028" t="s">
        <v>2375</v>
      </c>
      <c r="C9028" t="s">
        <v>2376</v>
      </c>
      <c r="D9028" t="s">
        <v>20</v>
      </c>
      <c r="E9028" t="s">
        <v>21</v>
      </c>
      <c r="F9028" t="s">
        <v>983</v>
      </c>
      <c r="G9028" t="s">
        <v>283</v>
      </c>
      <c r="H9028">
        <v>22204</v>
      </c>
      <c r="I9028" t="s">
        <v>24</v>
      </c>
      <c r="J9028" t="s">
        <v>5198</v>
      </c>
      <c r="K9028" t="s">
        <v>62</v>
      </c>
      <c r="L9028" t="s">
        <v>597</v>
      </c>
      <c r="M9028" t="s">
        <v>5199</v>
      </c>
      <c r="N9028">
        <v>8749.9500000000007</v>
      </c>
      <c r="O9028">
        <v>5</v>
      </c>
      <c r="P9028">
        <v>0</v>
      </c>
      <c r="Q9028">
        <v>2799.9839999999995</v>
      </c>
    </row>
    <row r="9029" spans="1:17" x14ac:dyDescent="0.3">
      <c r="A9029" t="s">
        <v>166</v>
      </c>
      <c r="B9029" t="s">
        <v>754</v>
      </c>
      <c r="C9029" t="s">
        <v>755</v>
      </c>
      <c r="D9029" t="s">
        <v>20</v>
      </c>
      <c r="E9029" t="s">
        <v>21</v>
      </c>
      <c r="F9029" t="s">
        <v>756</v>
      </c>
      <c r="G9029" t="s">
        <v>436</v>
      </c>
      <c r="H9029">
        <v>43017</v>
      </c>
      <c r="I9029" t="s">
        <v>131</v>
      </c>
      <c r="J9029" t="s">
        <v>763</v>
      </c>
      <c r="K9029" t="s">
        <v>62</v>
      </c>
      <c r="L9029" t="s">
        <v>597</v>
      </c>
      <c r="M9029" t="s">
        <v>764</v>
      </c>
      <c r="N9029">
        <v>479.98800000000006</v>
      </c>
      <c r="O9029">
        <v>4</v>
      </c>
      <c r="P9029">
        <v>0.7</v>
      </c>
      <c r="Q9029">
        <v>-383.99040000000002</v>
      </c>
    </row>
    <row r="9030" spans="1:17" x14ac:dyDescent="0.3">
      <c r="A9030" t="s">
        <v>1122</v>
      </c>
      <c r="B9030" t="s">
        <v>631</v>
      </c>
      <c r="C9030" t="s">
        <v>632</v>
      </c>
      <c r="D9030" t="s">
        <v>90</v>
      </c>
      <c r="E9030" t="s">
        <v>21</v>
      </c>
      <c r="F9030" t="s">
        <v>84</v>
      </c>
      <c r="G9030" t="s">
        <v>85</v>
      </c>
      <c r="H9030">
        <v>98105</v>
      </c>
      <c r="I9030" t="s">
        <v>37</v>
      </c>
      <c r="J9030" t="s">
        <v>763</v>
      </c>
      <c r="K9030" t="s">
        <v>62</v>
      </c>
      <c r="L9030" t="s">
        <v>597</v>
      </c>
      <c r="M9030" t="s">
        <v>4983</v>
      </c>
      <c r="N9030">
        <v>2395.2000000000003</v>
      </c>
      <c r="O9030">
        <v>6</v>
      </c>
      <c r="P9030">
        <v>0.2</v>
      </c>
      <c r="Q9030">
        <v>209.58000000000004</v>
      </c>
    </row>
    <row r="9031" spans="1:17" x14ac:dyDescent="0.3">
      <c r="A9031" t="s">
        <v>42</v>
      </c>
      <c r="B9031" t="s">
        <v>4809</v>
      </c>
      <c r="C9031" t="s">
        <v>4810</v>
      </c>
      <c r="D9031" t="s">
        <v>90</v>
      </c>
      <c r="E9031" t="s">
        <v>21</v>
      </c>
      <c r="F9031" t="s">
        <v>5417</v>
      </c>
      <c r="G9031" t="s">
        <v>275</v>
      </c>
      <c r="H9031">
        <v>85364</v>
      </c>
      <c r="I9031" t="s">
        <v>37</v>
      </c>
      <c r="J9031" t="s">
        <v>763</v>
      </c>
      <c r="K9031" t="s">
        <v>62</v>
      </c>
      <c r="L9031" t="s">
        <v>597</v>
      </c>
      <c r="M9031" t="s">
        <v>764</v>
      </c>
      <c r="N9031">
        <v>599.98500000000013</v>
      </c>
      <c r="O9031">
        <v>5</v>
      </c>
      <c r="P9031">
        <v>0.7</v>
      </c>
      <c r="Q9031">
        <v>-479.98799999999994</v>
      </c>
    </row>
    <row r="9032" spans="1:17" x14ac:dyDescent="0.3">
      <c r="A9032" t="s">
        <v>42</v>
      </c>
      <c r="B9032" t="s">
        <v>2365</v>
      </c>
      <c r="C9032" t="s">
        <v>2366</v>
      </c>
      <c r="D9032" t="s">
        <v>90</v>
      </c>
      <c r="E9032" t="s">
        <v>21</v>
      </c>
      <c r="F9032" t="s">
        <v>5781</v>
      </c>
      <c r="G9032" t="s">
        <v>36</v>
      </c>
      <c r="H9032">
        <v>91505</v>
      </c>
      <c r="I9032" t="s">
        <v>37</v>
      </c>
      <c r="J9032" t="s">
        <v>763</v>
      </c>
      <c r="K9032" t="s">
        <v>62</v>
      </c>
      <c r="L9032" t="s">
        <v>597</v>
      </c>
      <c r="M9032" t="s">
        <v>764</v>
      </c>
      <c r="N9032">
        <v>1279.9680000000001</v>
      </c>
      <c r="O9032">
        <v>4</v>
      </c>
      <c r="P9032">
        <v>0.2</v>
      </c>
      <c r="Q9032">
        <v>415.98959999999994</v>
      </c>
    </row>
    <row r="9033" spans="1:17" x14ac:dyDescent="0.3">
      <c r="A9033" t="s">
        <v>17</v>
      </c>
      <c r="B9033" t="s">
        <v>313</v>
      </c>
      <c r="C9033" t="s">
        <v>314</v>
      </c>
      <c r="D9033" t="s">
        <v>34</v>
      </c>
      <c r="E9033" t="s">
        <v>21</v>
      </c>
      <c r="F9033" t="s">
        <v>129</v>
      </c>
      <c r="G9033" t="s">
        <v>130</v>
      </c>
      <c r="H9033">
        <v>19134</v>
      </c>
      <c r="I9033" t="s">
        <v>131</v>
      </c>
      <c r="J9033" t="s">
        <v>763</v>
      </c>
      <c r="K9033" t="s">
        <v>62</v>
      </c>
      <c r="L9033" t="s">
        <v>597</v>
      </c>
      <c r="M9033" t="s">
        <v>4983</v>
      </c>
      <c r="N9033">
        <v>449.1</v>
      </c>
      <c r="O9033">
        <v>3</v>
      </c>
      <c r="P9033">
        <v>0.7</v>
      </c>
      <c r="Q9033">
        <v>-643.70999999999981</v>
      </c>
    </row>
    <row r="9034" spans="1:17" x14ac:dyDescent="0.3">
      <c r="A9034" t="s">
        <v>17</v>
      </c>
      <c r="B9034" t="s">
        <v>3321</v>
      </c>
      <c r="C9034" t="s">
        <v>3322</v>
      </c>
      <c r="D9034" t="s">
        <v>20</v>
      </c>
      <c r="E9034" t="s">
        <v>21</v>
      </c>
      <c r="F9034" t="s">
        <v>84</v>
      </c>
      <c r="G9034" t="s">
        <v>85</v>
      </c>
      <c r="H9034">
        <v>98103</v>
      </c>
      <c r="I9034" t="s">
        <v>37</v>
      </c>
      <c r="J9034" t="s">
        <v>5237</v>
      </c>
      <c r="K9034" t="s">
        <v>62</v>
      </c>
      <c r="L9034" t="s">
        <v>597</v>
      </c>
      <c r="M9034" t="s">
        <v>5238</v>
      </c>
      <c r="N9034">
        <v>385.80000000000007</v>
      </c>
      <c r="O9034">
        <v>5</v>
      </c>
      <c r="P9034">
        <v>0.2</v>
      </c>
      <c r="Q9034">
        <v>130.20749999999998</v>
      </c>
    </row>
    <row r="9035" spans="1:17" x14ac:dyDescent="0.3">
      <c r="A9035" t="s">
        <v>42</v>
      </c>
      <c r="B9035" t="s">
        <v>1182</v>
      </c>
      <c r="C9035" t="s">
        <v>1183</v>
      </c>
      <c r="D9035" t="s">
        <v>34</v>
      </c>
      <c r="E9035" t="s">
        <v>21</v>
      </c>
      <c r="F9035" t="s">
        <v>129</v>
      </c>
      <c r="G9035" t="s">
        <v>130</v>
      </c>
      <c r="H9035">
        <v>19140</v>
      </c>
      <c r="I9035" t="s">
        <v>131</v>
      </c>
      <c r="J9035" t="s">
        <v>1184</v>
      </c>
      <c r="K9035" t="s">
        <v>62</v>
      </c>
      <c r="L9035" t="s">
        <v>597</v>
      </c>
      <c r="M9035" t="s">
        <v>1185</v>
      </c>
      <c r="N9035">
        <v>482.34000000000003</v>
      </c>
      <c r="O9035">
        <v>4</v>
      </c>
      <c r="P9035">
        <v>0.7</v>
      </c>
      <c r="Q9035">
        <v>-337.63799999999981</v>
      </c>
    </row>
    <row r="9036" spans="1:17" x14ac:dyDescent="0.3">
      <c r="A9036" t="s">
        <v>166</v>
      </c>
      <c r="B9036" t="s">
        <v>3550</v>
      </c>
      <c r="C9036" t="s">
        <v>3551</v>
      </c>
      <c r="D9036" t="s">
        <v>20</v>
      </c>
      <c r="E9036" t="s">
        <v>21</v>
      </c>
      <c r="F9036" t="s">
        <v>129</v>
      </c>
      <c r="G9036" t="s">
        <v>130</v>
      </c>
      <c r="H9036">
        <v>19140</v>
      </c>
      <c r="I9036" t="s">
        <v>131</v>
      </c>
      <c r="J9036" t="s">
        <v>1184</v>
      </c>
      <c r="K9036" t="s">
        <v>62</v>
      </c>
      <c r="L9036" t="s">
        <v>597</v>
      </c>
      <c r="M9036" t="s">
        <v>1185</v>
      </c>
      <c r="N9036">
        <v>241.17000000000002</v>
      </c>
      <c r="O9036">
        <v>2</v>
      </c>
      <c r="P9036">
        <v>0.7</v>
      </c>
      <c r="Q9036">
        <v>-168.8189999999999</v>
      </c>
    </row>
    <row r="9037" spans="1:17" x14ac:dyDescent="0.3">
      <c r="A9037" t="s">
        <v>166</v>
      </c>
      <c r="B9037" t="s">
        <v>4863</v>
      </c>
      <c r="C9037" t="s">
        <v>4864</v>
      </c>
      <c r="D9037" t="s">
        <v>90</v>
      </c>
      <c r="E9037" t="s">
        <v>21</v>
      </c>
      <c r="F9037" t="s">
        <v>2989</v>
      </c>
      <c r="G9037" t="s">
        <v>400</v>
      </c>
      <c r="H9037">
        <v>81001</v>
      </c>
      <c r="I9037" t="s">
        <v>37</v>
      </c>
      <c r="J9037" t="s">
        <v>5793</v>
      </c>
      <c r="K9037" t="s">
        <v>62</v>
      </c>
      <c r="L9037" t="s">
        <v>597</v>
      </c>
      <c r="M9037" t="s">
        <v>5794</v>
      </c>
      <c r="N9037">
        <v>703.71</v>
      </c>
      <c r="O9037">
        <v>6</v>
      </c>
      <c r="P9037">
        <v>0.7</v>
      </c>
      <c r="Q9037">
        <v>-938.28</v>
      </c>
    </row>
    <row r="9038" spans="1:17" x14ac:dyDescent="0.3">
      <c r="A9038" t="s">
        <v>42</v>
      </c>
      <c r="B9038" t="s">
        <v>1712</v>
      </c>
      <c r="C9038" t="s">
        <v>1713</v>
      </c>
      <c r="D9038" t="s">
        <v>20</v>
      </c>
      <c r="E9038" t="s">
        <v>21</v>
      </c>
      <c r="F9038" t="s">
        <v>4405</v>
      </c>
      <c r="G9038" t="s">
        <v>296</v>
      </c>
      <c r="H9038">
        <v>37211</v>
      </c>
      <c r="I9038" t="s">
        <v>24</v>
      </c>
      <c r="J9038" t="s">
        <v>5779</v>
      </c>
      <c r="K9038" t="s">
        <v>62</v>
      </c>
      <c r="L9038" t="s">
        <v>597</v>
      </c>
      <c r="M9038" t="s">
        <v>5726</v>
      </c>
      <c r="N9038">
        <v>649</v>
      </c>
      <c r="O9038">
        <v>2</v>
      </c>
      <c r="P9038">
        <v>0.5</v>
      </c>
      <c r="Q9038">
        <v>-272.58000000000015</v>
      </c>
    </row>
    <row r="9039" spans="1:17" x14ac:dyDescent="0.3">
      <c r="A9039" t="s">
        <v>42</v>
      </c>
      <c r="B9039" t="s">
        <v>3281</v>
      </c>
      <c r="C9039" t="s">
        <v>3282</v>
      </c>
      <c r="D9039" t="s">
        <v>20</v>
      </c>
      <c r="E9039" t="s">
        <v>21</v>
      </c>
      <c r="F9039" t="s">
        <v>84</v>
      </c>
      <c r="G9039" t="s">
        <v>85</v>
      </c>
      <c r="H9039">
        <v>98105</v>
      </c>
      <c r="I9039" t="s">
        <v>37</v>
      </c>
      <c r="J9039" t="s">
        <v>4785</v>
      </c>
      <c r="K9039" t="s">
        <v>62</v>
      </c>
      <c r="L9039" t="s">
        <v>597</v>
      </c>
      <c r="M9039" t="s">
        <v>4786</v>
      </c>
      <c r="N9039">
        <v>837.59999999999991</v>
      </c>
      <c r="O9039">
        <v>3</v>
      </c>
      <c r="P9039">
        <v>0.2</v>
      </c>
      <c r="Q9039">
        <v>62.82000000000005</v>
      </c>
    </row>
    <row r="9040" spans="1:17" x14ac:dyDescent="0.3">
      <c r="A9040" t="s">
        <v>42</v>
      </c>
      <c r="B9040" t="s">
        <v>425</v>
      </c>
      <c r="C9040" t="s">
        <v>426</v>
      </c>
      <c r="D9040" t="s">
        <v>20</v>
      </c>
      <c r="E9040" t="s">
        <v>21</v>
      </c>
      <c r="F9040" t="s">
        <v>35</v>
      </c>
      <c r="G9040" t="s">
        <v>36</v>
      </c>
      <c r="H9040">
        <v>90004</v>
      </c>
      <c r="I9040" t="s">
        <v>37</v>
      </c>
      <c r="J9040" t="s">
        <v>4785</v>
      </c>
      <c r="K9040" t="s">
        <v>62</v>
      </c>
      <c r="L9040" t="s">
        <v>597</v>
      </c>
      <c r="M9040" t="s">
        <v>4786</v>
      </c>
      <c r="N9040">
        <v>558.4</v>
      </c>
      <c r="O9040">
        <v>2</v>
      </c>
      <c r="P9040">
        <v>0.2</v>
      </c>
      <c r="Q9040">
        <v>41.880000000000024</v>
      </c>
    </row>
    <row r="9041" spans="1:17" x14ac:dyDescent="0.3">
      <c r="A9041" t="s">
        <v>42</v>
      </c>
      <c r="B9041" t="s">
        <v>4959</v>
      </c>
      <c r="C9041" t="s">
        <v>4960</v>
      </c>
      <c r="D9041" t="s">
        <v>20</v>
      </c>
      <c r="E9041" t="s">
        <v>21</v>
      </c>
      <c r="F9041" t="s">
        <v>3540</v>
      </c>
      <c r="G9041" t="s">
        <v>92</v>
      </c>
      <c r="H9041">
        <v>75023</v>
      </c>
      <c r="I9041" t="s">
        <v>93</v>
      </c>
      <c r="J9041" t="s">
        <v>4785</v>
      </c>
      <c r="K9041" t="s">
        <v>62</v>
      </c>
      <c r="L9041" t="s">
        <v>597</v>
      </c>
      <c r="M9041" t="s">
        <v>4786</v>
      </c>
      <c r="N9041">
        <v>418.8</v>
      </c>
      <c r="O9041">
        <v>2</v>
      </c>
      <c r="P9041">
        <v>0.4</v>
      </c>
      <c r="Q9041">
        <v>-97.71999999999997</v>
      </c>
    </row>
    <row r="9042" spans="1:17" x14ac:dyDescent="0.3">
      <c r="A9042" t="s">
        <v>42</v>
      </c>
      <c r="B9042" t="s">
        <v>3290</v>
      </c>
      <c r="C9042" t="s">
        <v>3291</v>
      </c>
      <c r="D9042" t="s">
        <v>20</v>
      </c>
      <c r="E9042" t="s">
        <v>21</v>
      </c>
      <c r="F9042" t="s">
        <v>84</v>
      </c>
      <c r="G9042" t="s">
        <v>85</v>
      </c>
      <c r="H9042">
        <v>98105</v>
      </c>
      <c r="I9042" t="s">
        <v>37</v>
      </c>
      <c r="J9042" t="s">
        <v>4785</v>
      </c>
      <c r="K9042" t="s">
        <v>62</v>
      </c>
      <c r="L9042" t="s">
        <v>597</v>
      </c>
      <c r="M9042" t="s">
        <v>4786</v>
      </c>
      <c r="N9042">
        <v>558.4</v>
      </c>
      <c r="O9042">
        <v>2</v>
      </c>
      <c r="P9042">
        <v>0.2</v>
      </c>
      <c r="Q9042">
        <v>41.880000000000024</v>
      </c>
    </row>
    <row r="9043" spans="1:17" x14ac:dyDescent="0.3">
      <c r="A9043" t="s">
        <v>166</v>
      </c>
      <c r="B9043" t="s">
        <v>2723</v>
      </c>
      <c r="C9043" t="s">
        <v>2724</v>
      </c>
      <c r="D9043" t="s">
        <v>34</v>
      </c>
      <c r="E9043" t="s">
        <v>21</v>
      </c>
      <c r="F9043" t="s">
        <v>3767</v>
      </c>
      <c r="G9043" t="s">
        <v>85</v>
      </c>
      <c r="H9043">
        <v>99207</v>
      </c>
      <c r="I9043" t="s">
        <v>37</v>
      </c>
      <c r="J9043" t="s">
        <v>4785</v>
      </c>
      <c r="K9043" t="s">
        <v>62</v>
      </c>
      <c r="L9043" t="s">
        <v>597</v>
      </c>
      <c r="M9043" t="s">
        <v>4786</v>
      </c>
      <c r="N9043">
        <v>837.59999999999991</v>
      </c>
      <c r="O9043">
        <v>3</v>
      </c>
      <c r="P9043">
        <v>0.2</v>
      </c>
      <c r="Q9043">
        <v>62.82000000000005</v>
      </c>
    </row>
    <row r="9044" spans="1:17" x14ac:dyDescent="0.3">
      <c r="A9044" t="s">
        <v>42</v>
      </c>
      <c r="B9044" t="s">
        <v>1722</v>
      </c>
      <c r="C9044" t="s">
        <v>1723</v>
      </c>
      <c r="D9044" t="s">
        <v>20</v>
      </c>
      <c r="E9044" t="s">
        <v>21</v>
      </c>
      <c r="F9044" t="s">
        <v>5679</v>
      </c>
      <c r="G9044" t="s">
        <v>85</v>
      </c>
      <c r="H9044">
        <v>98059</v>
      </c>
      <c r="I9044" t="s">
        <v>37</v>
      </c>
      <c r="J9044" t="s">
        <v>5680</v>
      </c>
      <c r="K9044" t="s">
        <v>62</v>
      </c>
      <c r="L9044" t="s">
        <v>597</v>
      </c>
      <c r="M9044" t="s">
        <v>5681</v>
      </c>
      <c r="N9044">
        <v>1039.992</v>
      </c>
      <c r="O9044">
        <v>1</v>
      </c>
      <c r="P9044">
        <v>0.2</v>
      </c>
      <c r="Q9044">
        <v>103.99920000000003</v>
      </c>
    </row>
    <row r="9045" spans="1:17" x14ac:dyDescent="0.3">
      <c r="A9045" t="s">
        <v>42</v>
      </c>
      <c r="B9045" t="s">
        <v>2447</v>
      </c>
      <c r="C9045" t="s">
        <v>2448</v>
      </c>
      <c r="D9045" t="s">
        <v>20</v>
      </c>
      <c r="E9045" t="s">
        <v>21</v>
      </c>
      <c r="F9045" t="s">
        <v>2933</v>
      </c>
      <c r="G9045" t="s">
        <v>78</v>
      </c>
      <c r="H9045">
        <v>27834</v>
      </c>
      <c r="I9045" t="s">
        <v>24</v>
      </c>
      <c r="J9045" t="s">
        <v>5680</v>
      </c>
      <c r="K9045" t="s">
        <v>62</v>
      </c>
      <c r="L9045" t="s">
        <v>597</v>
      </c>
      <c r="M9045" t="s">
        <v>5681</v>
      </c>
      <c r="N9045">
        <v>1299.99</v>
      </c>
      <c r="O9045">
        <v>2</v>
      </c>
      <c r="P9045">
        <v>0.5</v>
      </c>
      <c r="Q9045">
        <v>-571.99559999999997</v>
      </c>
    </row>
    <row r="9046" spans="1:17" x14ac:dyDescent="0.3">
      <c r="A9046" t="s">
        <v>1122</v>
      </c>
      <c r="B9046" t="s">
        <v>4967</v>
      </c>
      <c r="C9046" t="s">
        <v>4968</v>
      </c>
      <c r="D9046" t="s">
        <v>90</v>
      </c>
      <c r="E9046" t="s">
        <v>21</v>
      </c>
      <c r="F9046" t="s">
        <v>269</v>
      </c>
      <c r="G9046" t="s">
        <v>187</v>
      </c>
      <c r="H9046">
        <v>60610</v>
      </c>
      <c r="I9046" t="s">
        <v>93</v>
      </c>
      <c r="J9046" t="s">
        <v>5561</v>
      </c>
      <c r="K9046" t="s">
        <v>62</v>
      </c>
      <c r="L9046" t="s">
        <v>597</v>
      </c>
      <c r="M9046" t="s">
        <v>5562</v>
      </c>
      <c r="N9046">
        <v>209.98599999999999</v>
      </c>
      <c r="O9046">
        <v>2</v>
      </c>
      <c r="P9046">
        <v>0.3</v>
      </c>
      <c r="Q9046">
        <v>8.9993999999999801</v>
      </c>
    </row>
    <row r="9047" spans="1:17" x14ac:dyDescent="0.3">
      <c r="A9047" t="s">
        <v>42</v>
      </c>
      <c r="B9047" t="s">
        <v>4446</v>
      </c>
      <c r="C9047" t="s">
        <v>4447</v>
      </c>
      <c r="D9047" t="s">
        <v>34</v>
      </c>
      <c r="E9047" t="s">
        <v>21</v>
      </c>
      <c r="F9047" t="s">
        <v>829</v>
      </c>
      <c r="G9047" t="s">
        <v>36</v>
      </c>
      <c r="H9047">
        <v>92105</v>
      </c>
      <c r="I9047" t="s">
        <v>37</v>
      </c>
      <c r="J9047" t="s">
        <v>5561</v>
      </c>
      <c r="K9047" t="s">
        <v>62</v>
      </c>
      <c r="L9047" t="s">
        <v>597</v>
      </c>
      <c r="M9047" t="s">
        <v>5562</v>
      </c>
      <c r="N9047">
        <v>239.98400000000004</v>
      </c>
      <c r="O9047">
        <v>2</v>
      </c>
      <c r="P9047">
        <v>0.2</v>
      </c>
      <c r="Q9047">
        <v>38.997399999999971</v>
      </c>
    </row>
    <row r="9048" spans="1:17" x14ac:dyDescent="0.3">
      <c r="A9048" t="s">
        <v>166</v>
      </c>
      <c r="B9048" t="s">
        <v>3068</v>
      </c>
      <c r="C9048" t="s">
        <v>3069</v>
      </c>
      <c r="D9048" t="s">
        <v>34</v>
      </c>
      <c r="E9048" t="s">
        <v>21</v>
      </c>
      <c r="F9048" t="s">
        <v>1320</v>
      </c>
      <c r="G9048" t="s">
        <v>78</v>
      </c>
      <c r="H9048">
        <v>28540</v>
      </c>
      <c r="I9048" t="s">
        <v>24</v>
      </c>
      <c r="J9048" t="s">
        <v>3070</v>
      </c>
      <c r="K9048" t="s">
        <v>62</v>
      </c>
      <c r="L9048" t="s">
        <v>597</v>
      </c>
      <c r="M9048" t="s">
        <v>3071</v>
      </c>
      <c r="N9048">
        <v>695.7</v>
      </c>
      <c r="O9048">
        <v>2</v>
      </c>
      <c r="P9048">
        <v>0.5</v>
      </c>
      <c r="Q9048">
        <v>-27.827999999999975</v>
      </c>
    </row>
    <row r="9049" spans="1:17" x14ac:dyDescent="0.3">
      <c r="A9049" t="s">
        <v>166</v>
      </c>
      <c r="B9049" t="s">
        <v>4502</v>
      </c>
      <c r="C9049" t="s">
        <v>4503</v>
      </c>
      <c r="D9049" t="s">
        <v>20</v>
      </c>
      <c r="E9049" t="s">
        <v>21</v>
      </c>
      <c r="F9049" t="s">
        <v>4396</v>
      </c>
      <c r="G9049" t="s">
        <v>46</v>
      </c>
      <c r="H9049">
        <v>32303</v>
      </c>
      <c r="I9049" t="s">
        <v>24</v>
      </c>
      <c r="J9049" t="s">
        <v>3070</v>
      </c>
      <c r="K9049" t="s">
        <v>62</v>
      </c>
      <c r="L9049" t="s">
        <v>597</v>
      </c>
      <c r="M9049" t="s">
        <v>3071</v>
      </c>
      <c r="N9049">
        <v>695.7</v>
      </c>
      <c r="O9049">
        <v>2</v>
      </c>
      <c r="P9049">
        <v>0.5</v>
      </c>
      <c r="Q9049">
        <v>-27.827999999999975</v>
      </c>
    </row>
    <row r="9050" spans="1:17" x14ac:dyDescent="0.3">
      <c r="A9050" t="s">
        <v>166</v>
      </c>
      <c r="B9050" t="s">
        <v>856</v>
      </c>
      <c r="C9050" t="s">
        <v>857</v>
      </c>
      <c r="D9050" t="s">
        <v>34</v>
      </c>
      <c r="E9050" t="s">
        <v>21</v>
      </c>
      <c r="F9050" t="s">
        <v>282</v>
      </c>
      <c r="G9050" t="s">
        <v>436</v>
      </c>
      <c r="H9050">
        <v>45503</v>
      </c>
      <c r="I9050" t="s">
        <v>131</v>
      </c>
      <c r="J9050" t="s">
        <v>4458</v>
      </c>
      <c r="K9050" t="s">
        <v>62</v>
      </c>
      <c r="L9050" t="s">
        <v>597</v>
      </c>
      <c r="M9050" t="s">
        <v>4459</v>
      </c>
      <c r="N9050">
        <v>652.99500000000012</v>
      </c>
      <c r="O9050">
        <v>7</v>
      </c>
      <c r="P9050">
        <v>0.7</v>
      </c>
      <c r="Q9050">
        <v>-935.95949999999993</v>
      </c>
    </row>
    <row r="9051" spans="1:17" x14ac:dyDescent="0.3">
      <c r="A9051" t="s">
        <v>42</v>
      </c>
      <c r="B9051" t="s">
        <v>1002</v>
      </c>
      <c r="C9051" t="s">
        <v>1003</v>
      </c>
      <c r="D9051" t="s">
        <v>34</v>
      </c>
      <c r="E9051" t="s">
        <v>21</v>
      </c>
      <c r="F9051" t="s">
        <v>163</v>
      </c>
      <c r="G9051" t="s">
        <v>92</v>
      </c>
      <c r="H9051">
        <v>77095</v>
      </c>
      <c r="I9051" t="s">
        <v>93</v>
      </c>
      <c r="J9051" t="s">
        <v>4458</v>
      </c>
      <c r="K9051" t="s">
        <v>62</v>
      </c>
      <c r="L9051" t="s">
        <v>597</v>
      </c>
      <c r="M9051" t="s">
        <v>4459</v>
      </c>
      <c r="N9051">
        <v>559.71</v>
      </c>
      <c r="O9051">
        <v>3</v>
      </c>
      <c r="P9051">
        <v>0.4</v>
      </c>
      <c r="Q9051">
        <v>-121.27049999999997</v>
      </c>
    </row>
    <row r="9052" spans="1:17" x14ac:dyDescent="0.3">
      <c r="A9052" t="s">
        <v>42</v>
      </c>
      <c r="B9052" t="s">
        <v>4146</v>
      </c>
      <c r="C9052" t="s">
        <v>4147</v>
      </c>
      <c r="D9052" t="s">
        <v>90</v>
      </c>
      <c r="E9052" t="s">
        <v>21</v>
      </c>
      <c r="F9052" t="s">
        <v>1320</v>
      </c>
      <c r="G9052" t="s">
        <v>46</v>
      </c>
      <c r="H9052">
        <v>32216</v>
      </c>
      <c r="I9052" t="s">
        <v>24</v>
      </c>
      <c r="J9052" t="s">
        <v>4525</v>
      </c>
      <c r="K9052" t="s">
        <v>62</v>
      </c>
      <c r="L9052" t="s">
        <v>597</v>
      </c>
      <c r="M9052" t="s">
        <v>4526</v>
      </c>
      <c r="N9052">
        <v>22638.48</v>
      </c>
      <c r="O9052">
        <v>6</v>
      </c>
      <c r="P9052">
        <v>0.5</v>
      </c>
      <c r="Q9052">
        <v>-1811.0784000000021</v>
      </c>
    </row>
    <row r="9053" spans="1:17" x14ac:dyDescent="0.3">
      <c r="A9053" t="s">
        <v>166</v>
      </c>
      <c r="B9053" t="s">
        <v>3284</v>
      </c>
      <c r="C9053" t="s">
        <v>3285</v>
      </c>
      <c r="D9053" t="s">
        <v>90</v>
      </c>
      <c r="E9053" t="s">
        <v>21</v>
      </c>
      <c r="F9053" t="s">
        <v>235</v>
      </c>
      <c r="G9053" t="s">
        <v>236</v>
      </c>
      <c r="H9053">
        <v>10035</v>
      </c>
      <c r="I9053" t="s">
        <v>131</v>
      </c>
      <c r="J9053" t="s">
        <v>4880</v>
      </c>
      <c r="K9053" t="s">
        <v>62</v>
      </c>
      <c r="L9053" t="s">
        <v>597</v>
      </c>
      <c r="M9053" t="s">
        <v>4881</v>
      </c>
      <c r="N9053">
        <v>1704.89</v>
      </c>
      <c r="O9053">
        <v>11</v>
      </c>
      <c r="P9053">
        <v>0</v>
      </c>
      <c r="Q9053">
        <v>767.20049999999992</v>
      </c>
    </row>
    <row r="9054" spans="1:17" x14ac:dyDescent="0.3">
      <c r="A9054" t="s">
        <v>42</v>
      </c>
      <c r="B9054" t="s">
        <v>3682</v>
      </c>
      <c r="C9054" t="s">
        <v>3683</v>
      </c>
      <c r="D9054" t="s">
        <v>20</v>
      </c>
      <c r="E9054" t="s">
        <v>21</v>
      </c>
      <c r="F9054" t="s">
        <v>2688</v>
      </c>
      <c r="G9054" t="s">
        <v>2316</v>
      </c>
      <c r="H9054">
        <v>20735</v>
      </c>
      <c r="I9054" t="s">
        <v>131</v>
      </c>
      <c r="J9054" t="s">
        <v>4880</v>
      </c>
      <c r="K9054" t="s">
        <v>62</v>
      </c>
      <c r="L9054" t="s">
        <v>597</v>
      </c>
      <c r="M9054" t="s">
        <v>4881</v>
      </c>
      <c r="N9054">
        <v>464.97</v>
      </c>
      <c r="O9054">
        <v>3</v>
      </c>
      <c r="P9054">
        <v>0</v>
      </c>
      <c r="Q9054">
        <v>209.23649999999998</v>
      </c>
    </row>
    <row r="9055" spans="1:17" x14ac:dyDescent="0.3">
      <c r="A9055" t="s">
        <v>42</v>
      </c>
      <c r="B9055" t="s">
        <v>4504</v>
      </c>
      <c r="C9055" t="s">
        <v>4505</v>
      </c>
      <c r="D9055" t="s">
        <v>20</v>
      </c>
      <c r="E9055" t="s">
        <v>21</v>
      </c>
      <c r="F9055" t="s">
        <v>2162</v>
      </c>
      <c r="G9055" t="s">
        <v>36</v>
      </c>
      <c r="H9055">
        <v>92704</v>
      </c>
      <c r="I9055" t="s">
        <v>37</v>
      </c>
      <c r="J9055" t="s">
        <v>4880</v>
      </c>
      <c r="K9055" t="s">
        <v>62</v>
      </c>
      <c r="L9055" t="s">
        <v>597</v>
      </c>
      <c r="M9055" t="s">
        <v>4881</v>
      </c>
      <c r="N9055">
        <v>371.97600000000006</v>
      </c>
      <c r="O9055">
        <v>3</v>
      </c>
      <c r="P9055">
        <v>0.2</v>
      </c>
      <c r="Q9055">
        <v>116.24249999999996</v>
      </c>
    </row>
    <row r="9056" spans="1:17" x14ac:dyDescent="0.3">
      <c r="A9056" t="s">
        <v>1122</v>
      </c>
      <c r="B9056" t="s">
        <v>4037</v>
      </c>
      <c r="C9056" t="s">
        <v>4038</v>
      </c>
      <c r="D9056" t="s">
        <v>20</v>
      </c>
      <c r="E9056" t="s">
        <v>21</v>
      </c>
      <c r="F9056" t="s">
        <v>435</v>
      </c>
      <c r="G9056" t="s">
        <v>436</v>
      </c>
      <c r="H9056">
        <v>43229</v>
      </c>
      <c r="I9056" t="s">
        <v>131</v>
      </c>
      <c r="J9056" t="s">
        <v>5866</v>
      </c>
      <c r="K9056" t="s">
        <v>62</v>
      </c>
      <c r="L9056" t="s">
        <v>597</v>
      </c>
      <c r="M9056" t="s">
        <v>5867</v>
      </c>
      <c r="N9056">
        <v>101.99400000000001</v>
      </c>
      <c r="O9056">
        <v>2</v>
      </c>
      <c r="P9056">
        <v>0.7</v>
      </c>
      <c r="Q9056">
        <v>-71.39579999999998</v>
      </c>
    </row>
    <row r="9057" spans="1:17" x14ac:dyDescent="0.3">
      <c r="A9057" t="s">
        <v>42</v>
      </c>
      <c r="B9057" t="s">
        <v>1026</v>
      </c>
      <c r="C9057" t="s">
        <v>1027</v>
      </c>
      <c r="D9057" t="s">
        <v>34</v>
      </c>
      <c r="E9057" t="s">
        <v>21</v>
      </c>
      <c r="F9057" t="s">
        <v>712</v>
      </c>
      <c r="G9057" t="s">
        <v>92</v>
      </c>
      <c r="H9057">
        <v>75217</v>
      </c>
      <c r="I9057" t="s">
        <v>93</v>
      </c>
      <c r="J9057" t="s">
        <v>5753</v>
      </c>
      <c r="K9057" t="s">
        <v>62</v>
      </c>
      <c r="L9057" t="s">
        <v>597</v>
      </c>
      <c r="M9057" t="s">
        <v>5754</v>
      </c>
      <c r="N9057">
        <v>479.988</v>
      </c>
      <c r="O9057">
        <v>2</v>
      </c>
      <c r="P9057">
        <v>0.4</v>
      </c>
      <c r="Q9057">
        <v>55.998599999999954</v>
      </c>
    </row>
    <row r="9058" spans="1:17" x14ac:dyDescent="0.3">
      <c r="A9058" t="s">
        <v>42</v>
      </c>
      <c r="B9058" t="s">
        <v>1816</v>
      </c>
      <c r="C9058" t="s">
        <v>1817</v>
      </c>
      <c r="D9058" t="s">
        <v>20</v>
      </c>
      <c r="E9058" t="s">
        <v>21</v>
      </c>
      <c r="F9058" t="s">
        <v>35</v>
      </c>
      <c r="G9058" t="s">
        <v>36</v>
      </c>
      <c r="H9058">
        <v>90049</v>
      </c>
      <c r="I9058" t="s">
        <v>37</v>
      </c>
      <c r="J9058" t="s">
        <v>4971</v>
      </c>
      <c r="K9058" t="s">
        <v>62</v>
      </c>
      <c r="L9058" t="s">
        <v>597</v>
      </c>
      <c r="M9058" t="s">
        <v>4972</v>
      </c>
      <c r="N9058">
        <v>287.96800000000002</v>
      </c>
      <c r="O9058">
        <v>4</v>
      </c>
      <c r="P9058">
        <v>0.2</v>
      </c>
      <c r="Q9058">
        <v>97.189199999999985</v>
      </c>
    </row>
    <row r="9059" spans="1:17" x14ac:dyDescent="0.3">
      <c r="A9059" t="s">
        <v>42</v>
      </c>
      <c r="B9059" t="s">
        <v>2974</v>
      </c>
      <c r="C9059" t="s">
        <v>2975</v>
      </c>
      <c r="D9059" t="s">
        <v>20</v>
      </c>
      <c r="E9059" t="s">
        <v>21</v>
      </c>
      <c r="F9059" t="s">
        <v>2002</v>
      </c>
      <c r="G9059" t="s">
        <v>236</v>
      </c>
      <c r="H9059">
        <v>11572</v>
      </c>
      <c r="I9059" t="s">
        <v>131</v>
      </c>
      <c r="J9059" t="s">
        <v>4971</v>
      </c>
      <c r="K9059" t="s">
        <v>62</v>
      </c>
      <c r="L9059" t="s">
        <v>597</v>
      </c>
      <c r="M9059" t="s">
        <v>4972</v>
      </c>
      <c r="N9059">
        <v>629.92999999999995</v>
      </c>
      <c r="O9059">
        <v>7</v>
      </c>
      <c r="P9059">
        <v>0</v>
      </c>
      <c r="Q9059">
        <v>296.06709999999998</v>
      </c>
    </row>
    <row r="9060" spans="1:17" x14ac:dyDescent="0.3">
      <c r="A9060" t="s">
        <v>42</v>
      </c>
      <c r="B9060" t="s">
        <v>1013</v>
      </c>
      <c r="C9060" t="s">
        <v>1014</v>
      </c>
      <c r="D9060" t="s">
        <v>90</v>
      </c>
      <c r="E9060" t="s">
        <v>21</v>
      </c>
      <c r="F9060" t="s">
        <v>235</v>
      </c>
      <c r="G9060" t="s">
        <v>236</v>
      </c>
      <c r="H9060">
        <v>10024</v>
      </c>
      <c r="I9060" t="s">
        <v>131</v>
      </c>
      <c r="J9060" t="s">
        <v>1017</v>
      </c>
      <c r="K9060" t="s">
        <v>62</v>
      </c>
      <c r="L9060" t="s">
        <v>597</v>
      </c>
      <c r="M9060" t="s">
        <v>1018</v>
      </c>
      <c r="N9060">
        <v>3991.98</v>
      </c>
      <c r="O9060">
        <v>2</v>
      </c>
      <c r="P9060">
        <v>0</v>
      </c>
      <c r="Q9060">
        <v>1995.99</v>
      </c>
    </row>
    <row r="9061" spans="1:17" x14ac:dyDescent="0.3">
      <c r="A9061" t="s">
        <v>17</v>
      </c>
      <c r="B9061" t="s">
        <v>4597</v>
      </c>
      <c r="C9061" t="s">
        <v>4598</v>
      </c>
      <c r="D9061" t="s">
        <v>20</v>
      </c>
      <c r="E9061" t="s">
        <v>21</v>
      </c>
      <c r="F9061" t="s">
        <v>1285</v>
      </c>
      <c r="G9061" t="s">
        <v>224</v>
      </c>
      <c r="H9061">
        <v>46226</v>
      </c>
      <c r="I9061" t="s">
        <v>93</v>
      </c>
      <c r="J9061" t="s">
        <v>5715</v>
      </c>
      <c r="K9061" t="s">
        <v>62</v>
      </c>
      <c r="L9061" t="s">
        <v>597</v>
      </c>
      <c r="M9061" t="s">
        <v>5716</v>
      </c>
      <c r="N9061">
        <v>83.9</v>
      </c>
      <c r="O9061">
        <v>2</v>
      </c>
      <c r="P9061">
        <v>0</v>
      </c>
      <c r="Q9061">
        <v>22.653000000000006</v>
      </c>
    </row>
    <row r="9062" spans="1:17" x14ac:dyDescent="0.3">
      <c r="A9062" t="s">
        <v>166</v>
      </c>
      <c r="B9062" t="s">
        <v>3550</v>
      </c>
      <c r="C9062" t="s">
        <v>3551</v>
      </c>
      <c r="D9062" t="s">
        <v>20</v>
      </c>
      <c r="E9062" t="s">
        <v>21</v>
      </c>
      <c r="F9062" t="s">
        <v>129</v>
      </c>
      <c r="G9062" t="s">
        <v>130</v>
      </c>
      <c r="H9062">
        <v>19140</v>
      </c>
      <c r="I9062" t="s">
        <v>131</v>
      </c>
      <c r="J9062" t="s">
        <v>5715</v>
      </c>
      <c r="K9062" t="s">
        <v>62</v>
      </c>
      <c r="L9062" t="s">
        <v>597</v>
      </c>
      <c r="M9062" t="s">
        <v>5716</v>
      </c>
      <c r="N9062">
        <v>12.585000000000003</v>
      </c>
      <c r="O9062">
        <v>1</v>
      </c>
      <c r="P9062">
        <v>0.7</v>
      </c>
      <c r="Q9062">
        <v>-18.038499999999996</v>
      </c>
    </row>
    <row r="9063" spans="1:17" x14ac:dyDescent="0.3">
      <c r="A9063" t="s">
        <v>42</v>
      </c>
      <c r="B9063" t="s">
        <v>3060</v>
      </c>
      <c r="C9063" t="s">
        <v>3061</v>
      </c>
      <c r="D9063" t="s">
        <v>20</v>
      </c>
      <c r="E9063" t="s">
        <v>21</v>
      </c>
      <c r="F9063" t="s">
        <v>112</v>
      </c>
      <c r="G9063" t="s">
        <v>36</v>
      </c>
      <c r="H9063">
        <v>94109</v>
      </c>
      <c r="I9063" t="s">
        <v>37</v>
      </c>
      <c r="J9063" t="s">
        <v>5715</v>
      </c>
      <c r="K9063" t="s">
        <v>62</v>
      </c>
      <c r="L9063" t="s">
        <v>597</v>
      </c>
      <c r="M9063" t="s">
        <v>5716</v>
      </c>
      <c r="N9063">
        <v>369.16</v>
      </c>
      <c r="O9063">
        <v>11</v>
      </c>
      <c r="P9063">
        <v>0.2</v>
      </c>
      <c r="Q9063">
        <v>32.301500000000019</v>
      </c>
    </row>
    <row r="9064" spans="1:17" x14ac:dyDescent="0.3">
      <c r="A9064" t="s">
        <v>17</v>
      </c>
      <c r="B9064" t="s">
        <v>1325</v>
      </c>
      <c r="C9064" t="s">
        <v>1326</v>
      </c>
      <c r="D9064" t="s">
        <v>90</v>
      </c>
      <c r="E9064" t="s">
        <v>21</v>
      </c>
      <c r="F9064" t="s">
        <v>269</v>
      </c>
      <c r="G9064" t="s">
        <v>187</v>
      </c>
      <c r="H9064">
        <v>60623</v>
      </c>
      <c r="I9064" t="s">
        <v>93</v>
      </c>
      <c r="J9064" t="s">
        <v>1327</v>
      </c>
      <c r="K9064" t="s">
        <v>62</v>
      </c>
      <c r="L9064" t="s">
        <v>597</v>
      </c>
      <c r="M9064" t="s">
        <v>1328</v>
      </c>
      <c r="N9064">
        <v>1007.979</v>
      </c>
      <c r="O9064">
        <v>3</v>
      </c>
      <c r="P9064">
        <v>0.3</v>
      </c>
      <c r="Q9064">
        <v>43.199100000000044</v>
      </c>
    </row>
    <row r="9065" spans="1:17" x14ac:dyDescent="0.3">
      <c r="A9065" t="s">
        <v>42</v>
      </c>
      <c r="B9065" t="s">
        <v>2919</v>
      </c>
      <c r="C9065" t="s">
        <v>2920</v>
      </c>
      <c r="D9065" t="s">
        <v>90</v>
      </c>
      <c r="E9065" t="s">
        <v>21</v>
      </c>
      <c r="F9065" t="s">
        <v>290</v>
      </c>
      <c r="G9065" t="s">
        <v>210</v>
      </c>
      <c r="H9065">
        <v>49201</v>
      </c>
      <c r="I9065" t="s">
        <v>93</v>
      </c>
      <c r="J9065" t="s">
        <v>4508</v>
      </c>
      <c r="K9065" t="s">
        <v>62</v>
      </c>
      <c r="L9065" t="s">
        <v>597</v>
      </c>
      <c r="M9065" t="s">
        <v>4509</v>
      </c>
      <c r="N9065">
        <v>350.97300000000007</v>
      </c>
      <c r="O9065">
        <v>3</v>
      </c>
      <c r="P9065">
        <v>0.1</v>
      </c>
      <c r="Q9065">
        <v>152.08829999999998</v>
      </c>
    </row>
    <row r="9066" spans="1:17" x14ac:dyDescent="0.3">
      <c r="A9066" t="s">
        <v>42</v>
      </c>
      <c r="B9066" t="s">
        <v>2484</v>
      </c>
      <c r="C9066" t="s">
        <v>2485</v>
      </c>
      <c r="D9066" t="s">
        <v>90</v>
      </c>
      <c r="E9066" t="s">
        <v>21</v>
      </c>
      <c r="F9066" t="s">
        <v>528</v>
      </c>
      <c r="G9066" t="s">
        <v>92</v>
      </c>
      <c r="H9066">
        <v>77506</v>
      </c>
      <c r="I9066" t="s">
        <v>93</v>
      </c>
      <c r="J9066" t="s">
        <v>2488</v>
      </c>
      <c r="K9066" t="s">
        <v>62</v>
      </c>
      <c r="L9066" t="s">
        <v>597</v>
      </c>
      <c r="M9066" t="s">
        <v>2489</v>
      </c>
      <c r="N9066">
        <v>336.51</v>
      </c>
      <c r="O9066">
        <v>3</v>
      </c>
      <c r="P9066">
        <v>0.4</v>
      </c>
      <c r="Q9066">
        <v>44.867999999999967</v>
      </c>
    </row>
    <row r="9067" spans="1:17" x14ac:dyDescent="0.3">
      <c r="A9067" t="s">
        <v>42</v>
      </c>
      <c r="B9067" t="s">
        <v>2919</v>
      </c>
      <c r="C9067" t="s">
        <v>2920</v>
      </c>
      <c r="D9067" t="s">
        <v>90</v>
      </c>
      <c r="E9067" t="s">
        <v>21</v>
      </c>
      <c r="F9067" t="s">
        <v>2669</v>
      </c>
      <c r="G9067" t="s">
        <v>236</v>
      </c>
      <c r="H9067">
        <v>10701</v>
      </c>
      <c r="I9067" t="s">
        <v>131</v>
      </c>
      <c r="J9067" t="s">
        <v>5495</v>
      </c>
      <c r="K9067" t="s">
        <v>62</v>
      </c>
      <c r="L9067" t="s">
        <v>597</v>
      </c>
      <c r="M9067" t="s">
        <v>5496</v>
      </c>
      <c r="N9067">
        <v>52.44</v>
      </c>
      <c r="O9067">
        <v>4</v>
      </c>
      <c r="P9067">
        <v>0</v>
      </c>
      <c r="Q9067">
        <v>24.122399999999995</v>
      </c>
    </row>
    <row r="9068" spans="1:17" x14ac:dyDescent="0.3">
      <c r="A9068" t="s">
        <v>42</v>
      </c>
      <c r="B9068" t="s">
        <v>3256</v>
      </c>
      <c r="C9068" t="s">
        <v>3257</v>
      </c>
      <c r="D9068" t="s">
        <v>34</v>
      </c>
      <c r="E9068" t="s">
        <v>21</v>
      </c>
      <c r="F9068" t="s">
        <v>235</v>
      </c>
      <c r="G9068" t="s">
        <v>236</v>
      </c>
      <c r="H9068">
        <v>10011</v>
      </c>
      <c r="I9068" t="s">
        <v>131</v>
      </c>
      <c r="J9068" t="s">
        <v>5495</v>
      </c>
      <c r="K9068" t="s">
        <v>62</v>
      </c>
      <c r="L9068" t="s">
        <v>597</v>
      </c>
      <c r="M9068" t="s">
        <v>5496</v>
      </c>
      <c r="N9068">
        <v>78.66</v>
      </c>
      <c r="O9068">
        <v>6</v>
      </c>
      <c r="P9068">
        <v>0</v>
      </c>
      <c r="Q9068">
        <v>36.183599999999991</v>
      </c>
    </row>
    <row r="9069" spans="1:17" x14ac:dyDescent="0.3">
      <c r="A9069" t="s">
        <v>42</v>
      </c>
      <c r="B9069" t="s">
        <v>1829</v>
      </c>
      <c r="C9069" t="s">
        <v>1830</v>
      </c>
      <c r="D9069" t="s">
        <v>90</v>
      </c>
      <c r="E9069" t="s">
        <v>21</v>
      </c>
      <c r="F9069" t="s">
        <v>976</v>
      </c>
      <c r="G9069" t="s">
        <v>36</v>
      </c>
      <c r="H9069">
        <v>90712</v>
      </c>
      <c r="I9069" t="s">
        <v>37</v>
      </c>
      <c r="J9069" t="s">
        <v>5639</v>
      </c>
      <c r="K9069" t="s">
        <v>62</v>
      </c>
      <c r="L9069" t="s">
        <v>597</v>
      </c>
      <c r="M9069" t="s">
        <v>5640</v>
      </c>
      <c r="N9069">
        <v>343.20000000000005</v>
      </c>
      <c r="O9069">
        <v>1</v>
      </c>
      <c r="P9069">
        <v>0.2</v>
      </c>
      <c r="Q9069">
        <v>38.609999999999957</v>
      </c>
    </row>
    <row r="9070" spans="1:17" x14ac:dyDescent="0.3">
      <c r="A9070" t="s">
        <v>42</v>
      </c>
      <c r="B9070" t="s">
        <v>4848</v>
      </c>
      <c r="C9070" t="s">
        <v>4849</v>
      </c>
      <c r="D9070" t="s">
        <v>20</v>
      </c>
      <c r="E9070" t="s">
        <v>21</v>
      </c>
      <c r="F9070" t="s">
        <v>829</v>
      </c>
      <c r="G9070" t="s">
        <v>36</v>
      </c>
      <c r="H9070">
        <v>92037</v>
      </c>
      <c r="I9070" t="s">
        <v>37</v>
      </c>
      <c r="J9070" t="s">
        <v>5639</v>
      </c>
      <c r="K9070" t="s">
        <v>62</v>
      </c>
      <c r="L9070" t="s">
        <v>597</v>
      </c>
      <c r="M9070" t="s">
        <v>5640</v>
      </c>
      <c r="N9070">
        <v>686.40000000000009</v>
      </c>
      <c r="O9070">
        <v>2</v>
      </c>
      <c r="P9070">
        <v>0.2</v>
      </c>
      <c r="Q9070">
        <v>77.219999999999914</v>
      </c>
    </row>
    <row r="9071" spans="1:17" x14ac:dyDescent="0.3">
      <c r="A9071" t="s">
        <v>166</v>
      </c>
      <c r="B9071" t="s">
        <v>3105</v>
      </c>
      <c r="C9071" t="s">
        <v>3106</v>
      </c>
      <c r="D9071" t="s">
        <v>34</v>
      </c>
      <c r="E9071" t="s">
        <v>21</v>
      </c>
      <c r="F9071" t="s">
        <v>1141</v>
      </c>
      <c r="G9071" t="s">
        <v>275</v>
      </c>
      <c r="H9071">
        <v>85705</v>
      </c>
      <c r="I9071" t="s">
        <v>37</v>
      </c>
      <c r="J9071" t="s">
        <v>3107</v>
      </c>
      <c r="K9071" t="s">
        <v>62</v>
      </c>
      <c r="L9071" t="s">
        <v>597</v>
      </c>
      <c r="M9071" t="s">
        <v>3108</v>
      </c>
      <c r="N9071">
        <v>95.994000000000014</v>
      </c>
      <c r="O9071">
        <v>2</v>
      </c>
      <c r="P9071">
        <v>0.7</v>
      </c>
      <c r="Q9071">
        <v>-63.995999999999981</v>
      </c>
    </row>
    <row r="9072" spans="1:17" x14ac:dyDescent="0.3">
      <c r="A9072" t="s">
        <v>42</v>
      </c>
      <c r="B9072" t="s">
        <v>2725</v>
      </c>
      <c r="C9072" t="s">
        <v>2726</v>
      </c>
      <c r="D9072" t="s">
        <v>20</v>
      </c>
      <c r="E9072" t="s">
        <v>21</v>
      </c>
      <c r="F9072" t="s">
        <v>3481</v>
      </c>
      <c r="G9072" t="s">
        <v>644</v>
      </c>
      <c r="H9072">
        <v>70506</v>
      </c>
      <c r="I9072" t="s">
        <v>24</v>
      </c>
      <c r="J9072" t="s">
        <v>3107</v>
      </c>
      <c r="K9072" t="s">
        <v>62</v>
      </c>
      <c r="L9072" t="s">
        <v>597</v>
      </c>
      <c r="M9072" t="s">
        <v>3108</v>
      </c>
      <c r="N9072">
        <v>479.97</v>
      </c>
      <c r="O9072">
        <v>3</v>
      </c>
      <c r="P9072">
        <v>0</v>
      </c>
      <c r="Q9072">
        <v>239.98500000000001</v>
      </c>
    </row>
    <row r="9073" spans="1:17" x14ac:dyDescent="0.3">
      <c r="A9073" t="s">
        <v>42</v>
      </c>
      <c r="B9073" t="s">
        <v>2073</v>
      </c>
      <c r="C9073" t="s">
        <v>2074</v>
      </c>
      <c r="D9073" t="s">
        <v>34</v>
      </c>
      <c r="E9073" t="s">
        <v>21</v>
      </c>
      <c r="F9073" t="s">
        <v>112</v>
      </c>
      <c r="G9073" t="s">
        <v>36</v>
      </c>
      <c r="H9073">
        <v>94110</v>
      </c>
      <c r="I9073" t="s">
        <v>37</v>
      </c>
      <c r="J9073" t="s">
        <v>3107</v>
      </c>
      <c r="K9073" t="s">
        <v>62</v>
      </c>
      <c r="L9073" t="s">
        <v>597</v>
      </c>
      <c r="M9073" t="s">
        <v>3108</v>
      </c>
      <c r="N9073">
        <v>767.95200000000011</v>
      </c>
      <c r="O9073">
        <v>6</v>
      </c>
      <c r="P9073">
        <v>0.2</v>
      </c>
      <c r="Q9073">
        <v>287.98199999999997</v>
      </c>
    </row>
    <row r="9074" spans="1:17" x14ac:dyDescent="0.3">
      <c r="A9074" t="s">
        <v>42</v>
      </c>
      <c r="B9074" t="s">
        <v>1568</v>
      </c>
      <c r="C9074" t="s">
        <v>1569</v>
      </c>
      <c r="D9074" t="s">
        <v>20</v>
      </c>
      <c r="E9074" t="s">
        <v>21</v>
      </c>
      <c r="F9074" t="s">
        <v>269</v>
      </c>
      <c r="G9074" t="s">
        <v>187</v>
      </c>
      <c r="H9074">
        <v>60623</v>
      </c>
      <c r="I9074" t="s">
        <v>93</v>
      </c>
      <c r="J9074" t="s">
        <v>5725</v>
      </c>
      <c r="K9074" t="s">
        <v>62</v>
      </c>
      <c r="L9074" t="s">
        <v>597</v>
      </c>
      <c r="M9074" t="s">
        <v>5726</v>
      </c>
      <c r="N9074">
        <v>1362.8999999999999</v>
      </c>
      <c r="O9074">
        <v>3</v>
      </c>
      <c r="P9074">
        <v>0.3</v>
      </c>
      <c r="Q9074">
        <v>-19.470000000000141</v>
      </c>
    </row>
    <row r="9075" spans="1:17" x14ac:dyDescent="0.3">
      <c r="A9075" t="s">
        <v>42</v>
      </c>
      <c r="B9075" t="s">
        <v>4019</v>
      </c>
      <c r="C9075" t="s">
        <v>4020</v>
      </c>
      <c r="D9075" t="s">
        <v>20</v>
      </c>
      <c r="E9075" t="s">
        <v>21</v>
      </c>
      <c r="F9075" t="s">
        <v>35</v>
      </c>
      <c r="G9075" t="s">
        <v>36</v>
      </c>
      <c r="H9075">
        <v>90045</v>
      </c>
      <c r="I9075" t="s">
        <v>37</v>
      </c>
      <c r="J9075" t="s">
        <v>5263</v>
      </c>
      <c r="K9075" t="s">
        <v>62</v>
      </c>
      <c r="L9075" t="s">
        <v>597</v>
      </c>
      <c r="M9075" t="s">
        <v>5264</v>
      </c>
      <c r="N9075">
        <v>447.96800000000007</v>
      </c>
      <c r="O9075">
        <v>4</v>
      </c>
      <c r="P9075">
        <v>0.2</v>
      </c>
      <c r="Q9075">
        <v>139.98999999999995</v>
      </c>
    </row>
    <row r="9076" spans="1:17" x14ac:dyDescent="0.3">
      <c r="A9076" t="s">
        <v>42</v>
      </c>
      <c r="B9076" t="s">
        <v>3298</v>
      </c>
      <c r="C9076" t="s">
        <v>3299</v>
      </c>
      <c r="D9076" t="s">
        <v>20</v>
      </c>
      <c r="E9076" t="s">
        <v>21</v>
      </c>
      <c r="F9076" t="s">
        <v>35</v>
      </c>
      <c r="G9076" t="s">
        <v>36</v>
      </c>
      <c r="H9076">
        <v>90049</v>
      </c>
      <c r="I9076" t="s">
        <v>37</v>
      </c>
      <c r="J9076" t="s">
        <v>5600</v>
      </c>
      <c r="K9076" t="s">
        <v>62</v>
      </c>
      <c r="L9076" t="s">
        <v>597</v>
      </c>
      <c r="M9076" t="s">
        <v>5601</v>
      </c>
      <c r="N9076">
        <v>71.975999999999999</v>
      </c>
      <c r="O9076">
        <v>3</v>
      </c>
      <c r="P9076">
        <v>0.2</v>
      </c>
      <c r="Q9076">
        <v>24.291899999999998</v>
      </c>
    </row>
    <row r="9077" spans="1:17" x14ac:dyDescent="0.3">
      <c r="A9077" t="s">
        <v>166</v>
      </c>
      <c r="B9077" t="s">
        <v>3486</v>
      </c>
      <c r="C9077" t="s">
        <v>3487</v>
      </c>
      <c r="D9077" t="s">
        <v>20</v>
      </c>
      <c r="E9077" t="s">
        <v>21</v>
      </c>
      <c r="F9077" t="s">
        <v>368</v>
      </c>
      <c r="G9077" t="s">
        <v>369</v>
      </c>
      <c r="H9077">
        <v>97206</v>
      </c>
      <c r="I9077" t="s">
        <v>37</v>
      </c>
      <c r="J9077" t="s">
        <v>5875</v>
      </c>
      <c r="K9077" t="s">
        <v>62</v>
      </c>
      <c r="L9077" t="s">
        <v>597</v>
      </c>
      <c r="M9077" t="s">
        <v>5876</v>
      </c>
      <c r="N9077">
        <v>179.99100000000004</v>
      </c>
      <c r="O9077">
        <v>3</v>
      </c>
      <c r="P9077">
        <v>0.7</v>
      </c>
      <c r="Q9077">
        <v>-251.98739999999992</v>
      </c>
    </row>
    <row r="9078" spans="1:17" x14ac:dyDescent="0.3">
      <c r="A9078" t="s">
        <v>17</v>
      </c>
      <c r="B9078" t="s">
        <v>856</v>
      </c>
      <c r="C9078" t="s">
        <v>857</v>
      </c>
      <c r="D9078" t="s">
        <v>34</v>
      </c>
      <c r="E9078" t="s">
        <v>21</v>
      </c>
      <c r="F9078" t="s">
        <v>163</v>
      </c>
      <c r="G9078" t="s">
        <v>92</v>
      </c>
      <c r="H9078">
        <v>77036</v>
      </c>
      <c r="I9078" t="s">
        <v>93</v>
      </c>
      <c r="J9078" t="s">
        <v>858</v>
      </c>
      <c r="K9078" t="s">
        <v>62</v>
      </c>
      <c r="L9078" t="s">
        <v>597</v>
      </c>
      <c r="M9078" t="s">
        <v>859</v>
      </c>
      <c r="N9078">
        <v>2519.9579999999996</v>
      </c>
      <c r="O9078">
        <v>7</v>
      </c>
      <c r="P9078">
        <v>0.4</v>
      </c>
      <c r="Q9078">
        <v>-251.99579999999992</v>
      </c>
    </row>
    <row r="9079" spans="1:17" x14ac:dyDescent="0.3">
      <c r="A9079" t="s">
        <v>1122</v>
      </c>
      <c r="B9079" t="s">
        <v>4436</v>
      </c>
      <c r="C9079" t="s">
        <v>4437</v>
      </c>
      <c r="D9079" t="s">
        <v>20</v>
      </c>
      <c r="E9079" t="s">
        <v>21</v>
      </c>
      <c r="F9079" t="s">
        <v>235</v>
      </c>
      <c r="G9079" t="s">
        <v>236</v>
      </c>
      <c r="H9079">
        <v>10035</v>
      </c>
      <c r="I9079" t="s">
        <v>131</v>
      </c>
      <c r="J9079" t="s">
        <v>4438</v>
      </c>
      <c r="K9079" t="s">
        <v>62</v>
      </c>
      <c r="L9079" t="s">
        <v>597</v>
      </c>
      <c r="M9079" t="s">
        <v>4439</v>
      </c>
      <c r="N9079">
        <v>1349.85</v>
      </c>
      <c r="O9079">
        <v>3</v>
      </c>
      <c r="P9079">
        <v>0</v>
      </c>
      <c r="Q9079">
        <v>364.45949999999993</v>
      </c>
    </row>
    <row r="9080" spans="1:17" x14ac:dyDescent="0.3">
      <c r="A9080" t="s">
        <v>42</v>
      </c>
      <c r="B9080" t="s">
        <v>3021</v>
      </c>
      <c r="C9080" t="s">
        <v>3022</v>
      </c>
      <c r="D9080" t="s">
        <v>34</v>
      </c>
      <c r="E9080" t="s">
        <v>21</v>
      </c>
      <c r="F9080" t="s">
        <v>476</v>
      </c>
      <c r="G9080" t="s">
        <v>275</v>
      </c>
      <c r="H9080">
        <v>85023</v>
      </c>
      <c r="I9080" t="s">
        <v>37</v>
      </c>
      <c r="J9080" t="s">
        <v>4438</v>
      </c>
      <c r="K9080" t="s">
        <v>62</v>
      </c>
      <c r="L9080" t="s">
        <v>597</v>
      </c>
      <c r="M9080" t="s">
        <v>4439</v>
      </c>
      <c r="N9080">
        <v>269.97000000000003</v>
      </c>
      <c r="O9080">
        <v>2</v>
      </c>
      <c r="P9080">
        <v>0.7</v>
      </c>
      <c r="Q9080">
        <v>-386.95699999999999</v>
      </c>
    </row>
    <row r="9081" spans="1:17" x14ac:dyDescent="0.3">
      <c r="A9081" t="s">
        <v>17</v>
      </c>
      <c r="B9081" t="s">
        <v>2209</v>
      </c>
      <c r="C9081" t="s">
        <v>2210</v>
      </c>
      <c r="D9081" t="s">
        <v>90</v>
      </c>
      <c r="E9081" t="s">
        <v>21</v>
      </c>
      <c r="F9081" t="s">
        <v>4735</v>
      </c>
      <c r="G9081" t="s">
        <v>296</v>
      </c>
      <c r="H9081">
        <v>37421</v>
      </c>
      <c r="I9081" t="s">
        <v>24</v>
      </c>
      <c r="J9081" t="s">
        <v>5904</v>
      </c>
      <c r="K9081" t="s">
        <v>62</v>
      </c>
      <c r="L9081" t="s">
        <v>597</v>
      </c>
      <c r="M9081" t="s">
        <v>5905</v>
      </c>
      <c r="N9081">
        <v>91.474999999999994</v>
      </c>
      <c r="O9081">
        <v>1</v>
      </c>
      <c r="P9081">
        <v>0.5</v>
      </c>
      <c r="Q9081">
        <v>-1.8294999999999959</v>
      </c>
    </row>
    <row r="9082" spans="1:17" x14ac:dyDescent="0.3">
      <c r="A9082" t="s">
        <v>166</v>
      </c>
      <c r="B9082" t="s">
        <v>5911</v>
      </c>
      <c r="C9082" t="s">
        <v>5912</v>
      </c>
      <c r="D9082" t="s">
        <v>20</v>
      </c>
      <c r="E9082" t="s">
        <v>21</v>
      </c>
      <c r="F9082" t="s">
        <v>531</v>
      </c>
      <c r="G9082" t="s">
        <v>436</v>
      </c>
      <c r="H9082">
        <v>43055</v>
      </c>
      <c r="I9082" t="s">
        <v>131</v>
      </c>
      <c r="J9082" t="s">
        <v>5913</v>
      </c>
      <c r="K9082" t="s">
        <v>62</v>
      </c>
      <c r="L9082" t="s">
        <v>597</v>
      </c>
      <c r="M9082" t="s">
        <v>5914</v>
      </c>
      <c r="N9082">
        <v>224.93700000000004</v>
      </c>
      <c r="O9082">
        <v>3</v>
      </c>
      <c r="P9082">
        <v>0.7</v>
      </c>
      <c r="Q9082">
        <v>-164.9538</v>
      </c>
    </row>
    <row r="9083" spans="1:17" x14ac:dyDescent="0.3">
      <c r="A9083" t="s">
        <v>42</v>
      </c>
      <c r="B9083" t="s">
        <v>4146</v>
      </c>
      <c r="C9083" t="s">
        <v>4147</v>
      </c>
      <c r="D9083" t="s">
        <v>90</v>
      </c>
      <c r="E9083" t="s">
        <v>21</v>
      </c>
      <c r="F9083" t="s">
        <v>1320</v>
      </c>
      <c r="G9083" t="s">
        <v>46</v>
      </c>
      <c r="H9083">
        <v>32216</v>
      </c>
      <c r="I9083" t="s">
        <v>24</v>
      </c>
      <c r="J9083" t="s">
        <v>4523</v>
      </c>
      <c r="K9083" t="s">
        <v>62</v>
      </c>
      <c r="L9083" t="s">
        <v>597</v>
      </c>
      <c r="M9083" t="s">
        <v>4524</v>
      </c>
      <c r="N9083">
        <v>821.3</v>
      </c>
      <c r="O9083">
        <v>4</v>
      </c>
      <c r="P9083">
        <v>0.5</v>
      </c>
      <c r="Q9083">
        <v>-16.426000000000045</v>
      </c>
    </row>
    <row r="9084" spans="1:17" x14ac:dyDescent="0.3">
      <c r="A9084" t="s">
        <v>166</v>
      </c>
      <c r="B9084" t="s">
        <v>385</v>
      </c>
      <c r="C9084" t="s">
        <v>386</v>
      </c>
      <c r="D9084" t="s">
        <v>90</v>
      </c>
      <c r="E9084" t="s">
        <v>21</v>
      </c>
      <c r="F9084" t="s">
        <v>269</v>
      </c>
      <c r="G9084" t="s">
        <v>187</v>
      </c>
      <c r="H9084">
        <v>60653</v>
      </c>
      <c r="I9084" t="s">
        <v>93</v>
      </c>
      <c r="J9084" t="s">
        <v>4523</v>
      </c>
      <c r="K9084" t="s">
        <v>62</v>
      </c>
      <c r="L9084" t="s">
        <v>597</v>
      </c>
      <c r="M9084" t="s">
        <v>4524</v>
      </c>
      <c r="N9084">
        <v>574.91</v>
      </c>
      <c r="O9084">
        <v>2</v>
      </c>
      <c r="P9084">
        <v>0.3</v>
      </c>
      <c r="Q9084">
        <v>156.04699999999997</v>
      </c>
    </row>
    <row r="9085" spans="1:17" x14ac:dyDescent="0.3">
      <c r="A9085" t="s">
        <v>42</v>
      </c>
      <c r="B9085" t="s">
        <v>1842</v>
      </c>
      <c r="C9085" t="s">
        <v>1843</v>
      </c>
      <c r="D9085" t="s">
        <v>90</v>
      </c>
      <c r="E9085" t="s">
        <v>21</v>
      </c>
      <c r="F9085" t="s">
        <v>235</v>
      </c>
      <c r="G9085" t="s">
        <v>236</v>
      </c>
      <c r="H9085">
        <v>10024</v>
      </c>
      <c r="I9085" t="s">
        <v>131</v>
      </c>
      <c r="J9085" t="s">
        <v>5812</v>
      </c>
      <c r="K9085" t="s">
        <v>62</v>
      </c>
      <c r="L9085" t="s">
        <v>597</v>
      </c>
      <c r="M9085" t="s">
        <v>5813</v>
      </c>
      <c r="N9085">
        <v>3404.5</v>
      </c>
      <c r="O9085">
        <v>5</v>
      </c>
      <c r="P9085">
        <v>0</v>
      </c>
      <c r="Q9085">
        <v>1668.2049999999999</v>
      </c>
    </row>
    <row r="9086" spans="1:17" x14ac:dyDescent="0.3">
      <c r="A9086" t="s">
        <v>17</v>
      </c>
      <c r="B9086" t="s">
        <v>2746</v>
      </c>
      <c r="C9086" t="s">
        <v>2747</v>
      </c>
      <c r="D9086" t="s">
        <v>34</v>
      </c>
      <c r="E9086" t="s">
        <v>21</v>
      </c>
      <c r="F9086" t="s">
        <v>163</v>
      </c>
      <c r="G9086" t="s">
        <v>92</v>
      </c>
      <c r="H9086">
        <v>77041</v>
      </c>
      <c r="I9086" t="s">
        <v>93</v>
      </c>
      <c r="J9086" t="s">
        <v>3815</v>
      </c>
      <c r="K9086" t="s">
        <v>62</v>
      </c>
      <c r="L9086" t="s">
        <v>597</v>
      </c>
      <c r="M9086" t="s">
        <v>3816</v>
      </c>
      <c r="N9086">
        <v>597.13200000000006</v>
      </c>
      <c r="O9086">
        <v>3</v>
      </c>
      <c r="P9086">
        <v>0.4</v>
      </c>
      <c r="Q9086">
        <v>49.760999999999967</v>
      </c>
    </row>
    <row r="9087" spans="1:17" x14ac:dyDescent="0.3">
      <c r="A9087" t="s">
        <v>42</v>
      </c>
      <c r="B9087" t="s">
        <v>280</v>
      </c>
      <c r="C9087" t="s">
        <v>281</v>
      </c>
      <c r="D9087" t="s">
        <v>20</v>
      </c>
      <c r="E9087" t="s">
        <v>21</v>
      </c>
      <c r="F9087" t="s">
        <v>2669</v>
      </c>
      <c r="G9087" t="s">
        <v>236</v>
      </c>
      <c r="H9087">
        <v>10701</v>
      </c>
      <c r="I9087" t="s">
        <v>131</v>
      </c>
      <c r="J9087" t="s">
        <v>2671</v>
      </c>
      <c r="K9087" t="s">
        <v>62</v>
      </c>
      <c r="L9087" t="s">
        <v>597</v>
      </c>
      <c r="M9087" t="s">
        <v>2672</v>
      </c>
      <c r="N9087">
        <v>4899.93</v>
      </c>
      <c r="O9087">
        <v>7</v>
      </c>
      <c r="P9087">
        <v>0</v>
      </c>
      <c r="Q9087">
        <v>2400.9656999999997</v>
      </c>
    </row>
    <row r="9088" spans="1:17" x14ac:dyDescent="0.3">
      <c r="A9088" t="s">
        <v>1122</v>
      </c>
      <c r="B9088" t="s">
        <v>4609</v>
      </c>
      <c r="C9088" t="s">
        <v>4610</v>
      </c>
      <c r="D9088" t="s">
        <v>20</v>
      </c>
      <c r="E9088" t="s">
        <v>21</v>
      </c>
      <c r="F9088" t="s">
        <v>235</v>
      </c>
      <c r="G9088" t="s">
        <v>236</v>
      </c>
      <c r="H9088">
        <v>10009</v>
      </c>
      <c r="I9088" t="s">
        <v>131</v>
      </c>
      <c r="J9088" t="s">
        <v>2671</v>
      </c>
      <c r="K9088" t="s">
        <v>62</v>
      </c>
      <c r="L9088" t="s">
        <v>597</v>
      </c>
      <c r="M9088" t="s">
        <v>2672</v>
      </c>
      <c r="N9088">
        <v>2799.96</v>
      </c>
      <c r="O9088">
        <v>4</v>
      </c>
      <c r="P9088">
        <v>0</v>
      </c>
      <c r="Q9088">
        <v>1371.9803999999999</v>
      </c>
    </row>
    <row r="9089" spans="1:17" x14ac:dyDescent="0.3">
      <c r="A9089" t="s">
        <v>42</v>
      </c>
      <c r="B9089" t="s">
        <v>617</v>
      </c>
      <c r="C9089" t="s">
        <v>618</v>
      </c>
      <c r="D9089" t="s">
        <v>34</v>
      </c>
      <c r="E9089" t="s">
        <v>21</v>
      </c>
      <c r="F9089" t="s">
        <v>786</v>
      </c>
      <c r="G9089" t="s">
        <v>46</v>
      </c>
      <c r="H9089">
        <v>33614</v>
      </c>
      <c r="I9089" t="s">
        <v>24</v>
      </c>
      <c r="J9089" t="s">
        <v>2205</v>
      </c>
      <c r="K9089" t="s">
        <v>62</v>
      </c>
      <c r="L9089" t="s">
        <v>597</v>
      </c>
      <c r="M9089" t="s">
        <v>2206</v>
      </c>
      <c r="N9089">
        <v>265.47500000000002</v>
      </c>
      <c r="O9089">
        <v>1</v>
      </c>
      <c r="P9089">
        <v>0.5</v>
      </c>
      <c r="Q9089">
        <v>-111.49950000000007</v>
      </c>
    </row>
    <row r="9090" spans="1:17" x14ac:dyDescent="0.3">
      <c r="A9090" t="s">
        <v>42</v>
      </c>
      <c r="B9090" t="s">
        <v>425</v>
      </c>
      <c r="C9090" t="s">
        <v>426</v>
      </c>
      <c r="D9090" t="s">
        <v>20</v>
      </c>
      <c r="E9090" t="s">
        <v>21</v>
      </c>
      <c r="F9090" t="s">
        <v>35</v>
      </c>
      <c r="G9090" t="s">
        <v>36</v>
      </c>
      <c r="H9090">
        <v>90049</v>
      </c>
      <c r="I9090" t="s">
        <v>37</v>
      </c>
      <c r="J9090" t="s">
        <v>2205</v>
      </c>
      <c r="K9090" t="s">
        <v>62</v>
      </c>
      <c r="L9090" t="s">
        <v>597</v>
      </c>
      <c r="M9090" t="s">
        <v>2206</v>
      </c>
      <c r="N9090">
        <v>2548.5600000000004</v>
      </c>
      <c r="O9090">
        <v>6</v>
      </c>
      <c r="P9090">
        <v>0.2</v>
      </c>
      <c r="Q9090">
        <v>286.71299999999962</v>
      </c>
    </row>
    <row r="9091" spans="1:17" x14ac:dyDescent="0.3">
      <c r="A9091" t="s">
        <v>42</v>
      </c>
      <c r="B9091" t="s">
        <v>5571</v>
      </c>
      <c r="C9091" t="s">
        <v>5572</v>
      </c>
      <c r="D9091" t="s">
        <v>20</v>
      </c>
      <c r="E9091" t="s">
        <v>21</v>
      </c>
      <c r="F9091" t="s">
        <v>35</v>
      </c>
      <c r="G9091" t="s">
        <v>36</v>
      </c>
      <c r="H9091">
        <v>90045</v>
      </c>
      <c r="I9091" t="s">
        <v>37</v>
      </c>
      <c r="J9091" t="s">
        <v>2205</v>
      </c>
      <c r="K9091" t="s">
        <v>62</v>
      </c>
      <c r="L9091" t="s">
        <v>597</v>
      </c>
      <c r="M9091" t="s">
        <v>2206</v>
      </c>
      <c r="N9091">
        <v>2973.32</v>
      </c>
      <c r="O9091">
        <v>7</v>
      </c>
      <c r="P9091">
        <v>0.2</v>
      </c>
      <c r="Q9091">
        <v>334.49849999999958</v>
      </c>
    </row>
    <row r="9092" spans="1:17" x14ac:dyDescent="0.3">
      <c r="A9092" t="s">
        <v>42</v>
      </c>
      <c r="B9092" t="s">
        <v>2441</v>
      </c>
      <c r="C9092" t="s">
        <v>2442</v>
      </c>
      <c r="D9092" t="s">
        <v>20</v>
      </c>
      <c r="E9092" t="s">
        <v>21</v>
      </c>
      <c r="F9092" t="s">
        <v>282</v>
      </c>
      <c r="G9092" t="s">
        <v>369</v>
      </c>
      <c r="H9092">
        <v>97477</v>
      </c>
      <c r="I9092" t="s">
        <v>37</v>
      </c>
      <c r="J9092" t="s">
        <v>5791</v>
      </c>
      <c r="K9092" t="s">
        <v>62</v>
      </c>
      <c r="L9092" t="s">
        <v>597</v>
      </c>
      <c r="M9092" t="s">
        <v>5792</v>
      </c>
      <c r="N9092">
        <v>29.925000000000001</v>
      </c>
      <c r="O9092">
        <v>5</v>
      </c>
      <c r="P9092">
        <v>0.7</v>
      </c>
      <c r="Q9092">
        <v>-21.944999999999993</v>
      </c>
    </row>
    <row r="9093" spans="1:17" x14ac:dyDescent="0.3">
      <c r="A9093" t="s">
        <v>1122</v>
      </c>
      <c r="B9093" t="s">
        <v>1901</v>
      </c>
      <c r="C9093" t="s">
        <v>1902</v>
      </c>
      <c r="D9093" t="s">
        <v>34</v>
      </c>
      <c r="E9093" t="s">
        <v>21</v>
      </c>
      <c r="F9093" t="s">
        <v>1903</v>
      </c>
      <c r="G9093" t="s">
        <v>78</v>
      </c>
      <c r="H9093">
        <v>27217</v>
      </c>
      <c r="I9093" t="s">
        <v>24</v>
      </c>
      <c r="J9093" t="s">
        <v>1904</v>
      </c>
      <c r="K9093" t="s">
        <v>62</v>
      </c>
      <c r="L9093" t="s">
        <v>597</v>
      </c>
      <c r="M9093" t="s">
        <v>1905</v>
      </c>
      <c r="N9093">
        <v>7999.98</v>
      </c>
      <c r="O9093">
        <v>4</v>
      </c>
      <c r="P9093">
        <v>0.5</v>
      </c>
      <c r="Q9093">
        <v>-3839.9903999999988</v>
      </c>
    </row>
    <row r="9094" spans="1:17" x14ac:dyDescent="0.3">
      <c r="A9094" t="s">
        <v>42</v>
      </c>
      <c r="B9094" t="s">
        <v>1618</v>
      </c>
      <c r="C9094" t="s">
        <v>1619</v>
      </c>
      <c r="D9094" t="s">
        <v>20</v>
      </c>
      <c r="E9094" t="s">
        <v>21</v>
      </c>
      <c r="F9094" t="s">
        <v>85</v>
      </c>
      <c r="G9094" t="s">
        <v>2544</v>
      </c>
      <c r="H9094">
        <v>20016</v>
      </c>
      <c r="I9094" t="s">
        <v>131</v>
      </c>
      <c r="J9094" t="s">
        <v>2549</v>
      </c>
      <c r="K9094" t="s">
        <v>62</v>
      </c>
      <c r="L9094" t="s">
        <v>597</v>
      </c>
      <c r="M9094" t="s">
        <v>2550</v>
      </c>
      <c r="N9094">
        <v>1379.92</v>
      </c>
      <c r="O9094">
        <v>8</v>
      </c>
      <c r="P9094">
        <v>0</v>
      </c>
      <c r="Q9094">
        <v>648.56240000000003</v>
      </c>
    </row>
    <row r="9095" spans="1:17" x14ac:dyDescent="0.3">
      <c r="A9095" t="s">
        <v>42</v>
      </c>
      <c r="B9095" t="s">
        <v>1957</v>
      </c>
      <c r="C9095" t="s">
        <v>1958</v>
      </c>
      <c r="D9095" t="s">
        <v>20</v>
      </c>
      <c r="E9095" t="s">
        <v>21</v>
      </c>
      <c r="F9095" t="s">
        <v>35</v>
      </c>
      <c r="G9095" t="s">
        <v>36</v>
      </c>
      <c r="H9095">
        <v>90045</v>
      </c>
      <c r="I9095" t="s">
        <v>37</v>
      </c>
      <c r="J9095" t="s">
        <v>2757</v>
      </c>
      <c r="K9095" t="s">
        <v>62</v>
      </c>
      <c r="L9095" t="s">
        <v>597</v>
      </c>
      <c r="M9095" t="s">
        <v>2758</v>
      </c>
      <c r="N9095">
        <v>686.32</v>
      </c>
      <c r="O9095">
        <v>2</v>
      </c>
      <c r="P9095">
        <v>0.2</v>
      </c>
      <c r="Q9095">
        <v>223.05399999999995</v>
      </c>
    </row>
    <row r="9096" spans="1:17" x14ac:dyDescent="0.3">
      <c r="A9096" t="s">
        <v>17</v>
      </c>
      <c r="B9096" t="s">
        <v>3111</v>
      </c>
      <c r="C9096" t="s">
        <v>3112</v>
      </c>
      <c r="D9096" t="s">
        <v>90</v>
      </c>
      <c r="E9096" t="s">
        <v>21</v>
      </c>
      <c r="F9096" t="s">
        <v>5767</v>
      </c>
      <c r="G9096" t="s">
        <v>187</v>
      </c>
      <c r="H9096">
        <v>60174</v>
      </c>
      <c r="I9096" t="s">
        <v>93</v>
      </c>
      <c r="J9096" t="s">
        <v>2757</v>
      </c>
      <c r="K9096" t="s">
        <v>62</v>
      </c>
      <c r="L9096" t="s">
        <v>597</v>
      </c>
      <c r="M9096" t="s">
        <v>2758</v>
      </c>
      <c r="N9096">
        <v>600.53</v>
      </c>
      <c r="O9096">
        <v>2</v>
      </c>
      <c r="P9096">
        <v>0.3</v>
      </c>
      <c r="Q9096">
        <v>137.26399999999995</v>
      </c>
    </row>
    <row r="9097" spans="1:17" x14ac:dyDescent="0.3">
      <c r="A9097" t="s">
        <v>42</v>
      </c>
      <c r="B9097" t="s">
        <v>5621</v>
      </c>
      <c r="C9097" t="s">
        <v>5622</v>
      </c>
      <c r="D9097" t="s">
        <v>34</v>
      </c>
      <c r="E9097" t="s">
        <v>21</v>
      </c>
      <c r="F9097" t="s">
        <v>1826</v>
      </c>
      <c r="G9097" t="s">
        <v>689</v>
      </c>
      <c r="H9097">
        <v>7060</v>
      </c>
      <c r="I9097" t="s">
        <v>131</v>
      </c>
      <c r="J9097" t="s">
        <v>5703</v>
      </c>
      <c r="K9097" t="s">
        <v>62</v>
      </c>
      <c r="L9097" t="s">
        <v>597</v>
      </c>
      <c r="M9097" t="s">
        <v>5704</v>
      </c>
      <c r="N9097">
        <v>319.92</v>
      </c>
      <c r="O9097">
        <v>8</v>
      </c>
      <c r="P9097">
        <v>0</v>
      </c>
      <c r="Q9097">
        <v>118.37040000000002</v>
      </c>
    </row>
    <row r="9098" spans="1:17" x14ac:dyDescent="0.3">
      <c r="A9098" t="s">
        <v>42</v>
      </c>
      <c r="B9098" t="s">
        <v>3267</v>
      </c>
      <c r="C9098" t="s">
        <v>3268</v>
      </c>
      <c r="D9098" t="s">
        <v>20</v>
      </c>
      <c r="E9098" t="s">
        <v>21</v>
      </c>
      <c r="F9098" t="s">
        <v>435</v>
      </c>
      <c r="G9098" t="s">
        <v>1107</v>
      </c>
      <c r="H9098">
        <v>31907</v>
      </c>
      <c r="I9098" t="s">
        <v>24</v>
      </c>
      <c r="J9098" t="s">
        <v>3313</v>
      </c>
      <c r="K9098" t="s">
        <v>62</v>
      </c>
      <c r="L9098" t="s">
        <v>597</v>
      </c>
      <c r="M9098" t="s">
        <v>3314</v>
      </c>
      <c r="N9098">
        <v>396</v>
      </c>
      <c r="O9098">
        <v>4</v>
      </c>
      <c r="P9098">
        <v>0</v>
      </c>
      <c r="Q9098">
        <v>190.07999999999998</v>
      </c>
    </row>
    <row r="9099" spans="1:17" x14ac:dyDescent="0.3">
      <c r="A9099" t="s">
        <v>42</v>
      </c>
      <c r="B9099" t="s">
        <v>3486</v>
      </c>
      <c r="C9099" t="s">
        <v>3487</v>
      </c>
      <c r="D9099" t="s">
        <v>20</v>
      </c>
      <c r="E9099" t="s">
        <v>21</v>
      </c>
      <c r="F9099" t="s">
        <v>129</v>
      </c>
      <c r="G9099" t="s">
        <v>130</v>
      </c>
      <c r="H9099">
        <v>19120</v>
      </c>
      <c r="I9099" t="s">
        <v>131</v>
      </c>
      <c r="J9099" t="s">
        <v>4708</v>
      </c>
      <c r="K9099" t="s">
        <v>62</v>
      </c>
      <c r="L9099" t="s">
        <v>597</v>
      </c>
      <c r="M9099" t="s">
        <v>4709</v>
      </c>
      <c r="N9099">
        <v>206.99100000000004</v>
      </c>
      <c r="O9099">
        <v>3</v>
      </c>
      <c r="P9099">
        <v>0.7</v>
      </c>
      <c r="Q9099">
        <v>-172.49250000000001</v>
      </c>
    </row>
    <row r="9100" spans="1:17" x14ac:dyDescent="0.3">
      <c r="A9100" t="s">
        <v>1122</v>
      </c>
      <c r="B9100" t="s">
        <v>2056</v>
      </c>
      <c r="C9100" t="s">
        <v>2057</v>
      </c>
      <c r="D9100" t="s">
        <v>34</v>
      </c>
      <c r="E9100" t="s">
        <v>21</v>
      </c>
      <c r="F9100" t="s">
        <v>235</v>
      </c>
      <c r="G9100" t="s">
        <v>236</v>
      </c>
      <c r="H9100">
        <v>10024</v>
      </c>
      <c r="I9100" t="s">
        <v>131</v>
      </c>
      <c r="J9100" t="s">
        <v>5846</v>
      </c>
      <c r="K9100" t="s">
        <v>62</v>
      </c>
      <c r="L9100" t="s">
        <v>597</v>
      </c>
      <c r="M9100" t="s">
        <v>5847</v>
      </c>
      <c r="N9100">
        <v>1035.8</v>
      </c>
      <c r="O9100">
        <v>4</v>
      </c>
      <c r="P9100">
        <v>0</v>
      </c>
      <c r="Q9100">
        <v>269.30799999999999</v>
      </c>
    </row>
    <row r="9101" spans="1:17" x14ac:dyDescent="0.3">
      <c r="A9101" t="s">
        <v>42</v>
      </c>
      <c r="B9101" t="s">
        <v>393</v>
      </c>
      <c r="C9101" t="s">
        <v>394</v>
      </c>
      <c r="D9101" t="s">
        <v>20</v>
      </c>
      <c r="E9101" t="s">
        <v>21</v>
      </c>
      <c r="F9101" t="s">
        <v>874</v>
      </c>
      <c r="G9101" t="s">
        <v>689</v>
      </c>
      <c r="H9101">
        <v>7960</v>
      </c>
      <c r="I9101" t="s">
        <v>131</v>
      </c>
      <c r="J9101" t="s">
        <v>5868</v>
      </c>
      <c r="K9101" t="s">
        <v>62</v>
      </c>
      <c r="L9101" t="s">
        <v>597</v>
      </c>
      <c r="M9101" t="s">
        <v>5869</v>
      </c>
      <c r="N9101">
        <v>480</v>
      </c>
      <c r="O9101">
        <v>4</v>
      </c>
      <c r="P9101">
        <v>0</v>
      </c>
      <c r="Q9101">
        <v>225.6</v>
      </c>
    </row>
    <row r="9102" spans="1:17" x14ac:dyDescent="0.3">
      <c r="A9102" t="s">
        <v>166</v>
      </c>
      <c r="B9102" t="s">
        <v>2580</v>
      </c>
      <c r="C9102" t="s">
        <v>2581</v>
      </c>
      <c r="D9102" t="s">
        <v>20</v>
      </c>
      <c r="E9102" t="s">
        <v>21</v>
      </c>
      <c r="F9102" t="s">
        <v>1991</v>
      </c>
      <c r="G9102" t="s">
        <v>46</v>
      </c>
      <c r="H9102">
        <v>33012</v>
      </c>
      <c r="I9102" t="s">
        <v>24</v>
      </c>
      <c r="J9102" t="s">
        <v>5868</v>
      </c>
      <c r="K9102" t="s">
        <v>62</v>
      </c>
      <c r="L9102" t="s">
        <v>597</v>
      </c>
      <c r="M9102" t="s">
        <v>5869</v>
      </c>
      <c r="N9102">
        <v>120</v>
      </c>
      <c r="O9102">
        <v>2</v>
      </c>
      <c r="P9102">
        <v>0.5</v>
      </c>
      <c r="Q9102">
        <v>-7.2000000000000028</v>
      </c>
    </row>
    <row r="9103" spans="1:17" x14ac:dyDescent="0.3">
      <c r="A9103" t="s">
        <v>42</v>
      </c>
      <c r="B9103" t="s">
        <v>856</v>
      </c>
      <c r="C9103" t="s">
        <v>857</v>
      </c>
      <c r="D9103" t="s">
        <v>34</v>
      </c>
      <c r="E9103" t="s">
        <v>21</v>
      </c>
      <c r="F9103" t="s">
        <v>129</v>
      </c>
      <c r="G9103" t="s">
        <v>130</v>
      </c>
      <c r="H9103">
        <v>19134</v>
      </c>
      <c r="I9103" t="s">
        <v>131</v>
      </c>
      <c r="J9103" t="s">
        <v>3548</v>
      </c>
      <c r="K9103" t="s">
        <v>62</v>
      </c>
      <c r="L9103" t="s">
        <v>597</v>
      </c>
      <c r="M9103" t="s">
        <v>3549</v>
      </c>
      <c r="N9103">
        <v>399.54</v>
      </c>
      <c r="O9103">
        <v>4</v>
      </c>
      <c r="P9103">
        <v>0.7</v>
      </c>
      <c r="Q9103">
        <v>-559.35599999999988</v>
      </c>
    </row>
    <row r="9104" spans="1:17" x14ac:dyDescent="0.3">
      <c r="A9104" t="s">
        <v>166</v>
      </c>
      <c r="B9104" t="s">
        <v>4922</v>
      </c>
      <c r="C9104" t="s">
        <v>4923</v>
      </c>
      <c r="D9104" t="s">
        <v>34</v>
      </c>
      <c r="E9104" t="s">
        <v>21</v>
      </c>
      <c r="F9104" t="s">
        <v>653</v>
      </c>
      <c r="G9104" t="s">
        <v>36</v>
      </c>
      <c r="H9104">
        <v>94533</v>
      </c>
      <c r="I9104" t="s">
        <v>37</v>
      </c>
      <c r="J9104" t="s">
        <v>3548</v>
      </c>
      <c r="K9104" t="s">
        <v>62</v>
      </c>
      <c r="L9104" t="s">
        <v>597</v>
      </c>
      <c r="M9104" t="s">
        <v>3549</v>
      </c>
      <c r="N9104">
        <v>532.72</v>
      </c>
      <c r="O9104">
        <v>2</v>
      </c>
      <c r="P9104">
        <v>0.2</v>
      </c>
      <c r="Q9104">
        <v>53.271999999999991</v>
      </c>
    </row>
    <row r="9105" spans="1:17" x14ac:dyDescent="0.3">
      <c r="A9105" t="s">
        <v>42</v>
      </c>
      <c r="B9105" t="s">
        <v>3682</v>
      </c>
      <c r="C9105" t="s">
        <v>3683</v>
      </c>
      <c r="D9105" t="s">
        <v>20</v>
      </c>
      <c r="E9105" t="s">
        <v>21</v>
      </c>
      <c r="F9105" t="s">
        <v>163</v>
      </c>
      <c r="G9105" t="s">
        <v>92</v>
      </c>
      <c r="H9105">
        <v>77041</v>
      </c>
      <c r="I9105" t="s">
        <v>93</v>
      </c>
      <c r="J9105" t="s">
        <v>3548</v>
      </c>
      <c r="K9105" t="s">
        <v>62</v>
      </c>
      <c r="L9105" t="s">
        <v>597</v>
      </c>
      <c r="M9105" t="s">
        <v>3549</v>
      </c>
      <c r="N9105">
        <v>998.84999999999991</v>
      </c>
      <c r="O9105">
        <v>5</v>
      </c>
      <c r="P9105">
        <v>0.4</v>
      </c>
      <c r="Q9105">
        <v>-199.7700000000001</v>
      </c>
    </row>
    <row r="9106" spans="1:17" x14ac:dyDescent="0.3">
      <c r="A9106" t="s">
        <v>17</v>
      </c>
      <c r="B9106" t="s">
        <v>3550</v>
      </c>
      <c r="C9106" t="s">
        <v>3551</v>
      </c>
      <c r="D9106" t="s">
        <v>20</v>
      </c>
      <c r="E9106" t="s">
        <v>21</v>
      </c>
      <c r="F9106" t="s">
        <v>593</v>
      </c>
      <c r="G9106" t="s">
        <v>92</v>
      </c>
      <c r="H9106">
        <v>78207</v>
      </c>
      <c r="I9106" t="s">
        <v>93</v>
      </c>
      <c r="J9106" t="s">
        <v>3548</v>
      </c>
      <c r="K9106" t="s">
        <v>62</v>
      </c>
      <c r="L9106" t="s">
        <v>597</v>
      </c>
      <c r="M9106" t="s">
        <v>3549</v>
      </c>
      <c r="N9106">
        <v>399.53999999999996</v>
      </c>
      <c r="O9106">
        <v>2</v>
      </c>
      <c r="P9106">
        <v>0.4</v>
      </c>
      <c r="Q9106">
        <v>-79.908000000000015</v>
      </c>
    </row>
    <row r="9107" spans="1:17" x14ac:dyDescent="0.3">
      <c r="A9107" t="s">
        <v>17</v>
      </c>
      <c r="B9107" t="s">
        <v>2031</v>
      </c>
      <c r="C9107" t="s">
        <v>2032</v>
      </c>
      <c r="D9107" t="s">
        <v>20</v>
      </c>
      <c r="E9107" t="s">
        <v>21</v>
      </c>
      <c r="F9107" t="s">
        <v>2033</v>
      </c>
      <c r="G9107" t="s">
        <v>187</v>
      </c>
      <c r="H9107">
        <v>60201</v>
      </c>
      <c r="I9107" t="s">
        <v>93</v>
      </c>
      <c r="J9107" t="s">
        <v>2034</v>
      </c>
      <c r="K9107" t="s">
        <v>62</v>
      </c>
      <c r="L9107" t="s">
        <v>63</v>
      </c>
      <c r="M9107" t="s">
        <v>2035</v>
      </c>
      <c r="N9107">
        <v>11.992000000000001</v>
      </c>
      <c r="O9107">
        <v>1</v>
      </c>
      <c r="P9107">
        <v>0.2</v>
      </c>
      <c r="Q9107">
        <v>0.89939999999999909</v>
      </c>
    </row>
    <row r="9108" spans="1:17" x14ac:dyDescent="0.3">
      <c r="A9108" t="s">
        <v>42</v>
      </c>
      <c r="B9108" t="s">
        <v>5354</v>
      </c>
      <c r="C9108" t="s">
        <v>5355</v>
      </c>
      <c r="D9108" t="s">
        <v>34</v>
      </c>
      <c r="E9108" t="s">
        <v>21</v>
      </c>
      <c r="F9108" t="s">
        <v>829</v>
      </c>
      <c r="G9108" t="s">
        <v>36</v>
      </c>
      <c r="H9108">
        <v>92105</v>
      </c>
      <c r="I9108" t="s">
        <v>37</v>
      </c>
      <c r="J9108" t="s">
        <v>2034</v>
      </c>
      <c r="K9108" t="s">
        <v>62</v>
      </c>
      <c r="L9108" t="s">
        <v>63</v>
      </c>
      <c r="M9108" t="s">
        <v>2035</v>
      </c>
      <c r="N9108">
        <v>71.951999999999998</v>
      </c>
      <c r="O9108">
        <v>6</v>
      </c>
      <c r="P9108">
        <v>0.2</v>
      </c>
      <c r="Q9108">
        <v>5.3963999999999963</v>
      </c>
    </row>
    <row r="9109" spans="1:17" x14ac:dyDescent="0.3">
      <c r="A9109" t="s">
        <v>17</v>
      </c>
      <c r="B9109" t="s">
        <v>800</v>
      </c>
      <c r="C9109" t="s">
        <v>801</v>
      </c>
      <c r="D9109" t="s">
        <v>20</v>
      </c>
      <c r="E9109" t="s">
        <v>21</v>
      </c>
      <c r="F9109" t="s">
        <v>269</v>
      </c>
      <c r="G9109" t="s">
        <v>187</v>
      </c>
      <c r="H9109">
        <v>60610</v>
      </c>
      <c r="I9109" t="s">
        <v>93</v>
      </c>
      <c r="J9109" t="s">
        <v>808</v>
      </c>
      <c r="K9109" t="s">
        <v>62</v>
      </c>
      <c r="L9109" t="s">
        <v>63</v>
      </c>
      <c r="M9109" t="s">
        <v>809</v>
      </c>
      <c r="N9109">
        <v>31.983999999999998</v>
      </c>
      <c r="O9109">
        <v>2</v>
      </c>
      <c r="P9109">
        <v>0.2</v>
      </c>
      <c r="Q9109">
        <v>11.194399999999998</v>
      </c>
    </row>
    <row r="9110" spans="1:17" x14ac:dyDescent="0.3">
      <c r="A9110" t="s">
        <v>17</v>
      </c>
      <c r="B9110" t="s">
        <v>1750</v>
      </c>
      <c r="C9110" t="s">
        <v>1751</v>
      </c>
      <c r="D9110" t="s">
        <v>20</v>
      </c>
      <c r="E9110" t="s">
        <v>21</v>
      </c>
      <c r="F9110" t="s">
        <v>1752</v>
      </c>
      <c r="G9110" t="s">
        <v>436</v>
      </c>
      <c r="H9110">
        <v>43123</v>
      </c>
      <c r="I9110" t="s">
        <v>131</v>
      </c>
      <c r="J9110" t="s">
        <v>808</v>
      </c>
      <c r="K9110" t="s">
        <v>62</v>
      </c>
      <c r="L9110" t="s">
        <v>63</v>
      </c>
      <c r="M9110" t="s">
        <v>809</v>
      </c>
      <c r="N9110">
        <v>119.93999999999998</v>
      </c>
      <c r="O9110">
        <v>10</v>
      </c>
      <c r="P9110">
        <v>0.4</v>
      </c>
      <c r="Q9110">
        <v>15.99199999999999</v>
      </c>
    </row>
    <row r="9111" spans="1:17" x14ac:dyDescent="0.3">
      <c r="A9111" t="s">
        <v>17</v>
      </c>
      <c r="B9111" t="s">
        <v>242</v>
      </c>
      <c r="C9111" t="s">
        <v>243</v>
      </c>
      <c r="D9111" t="s">
        <v>20</v>
      </c>
      <c r="E9111" t="s">
        <v>21</v>
      </c>
      <c r="F9111" t="s">
        <v>1150</v>
      </c>
      <c r="G9111" t="s">
        <v>1084</v>
      </c>
      <c r="H9111">
        <v>2169</v>
      </c>
      <c r="I9111" t="s">
        <v>131</v>
      </c>
      <c r="J9111" t="s">
        <v>808</v>
      </c>
      <c r="K9111" t="s">
        <v>62</v>
      </c>
      <c r="L9111" t="s">
        <v>63</v>
      </c>
      <c r="M9111" t="s">
        <v>809</v>
      </c>
      <c r="N9111">
        <v>59.97</v>
      </c>
      <c r="O9111">
        <v>3</v>
      </c>
      <c r="P9111">
        <v>0</v>
      </c>
      <c r="Q9111">
        <v>28.785599999999995</v>
      </c>
    </row>
    <row r="9112" spans="1:17" x14ac:dyDescent="0.3">
      <c r="A9112" t="s">
        <v>42</v>
      </c>
      <c r="B9112" t="s">
        <v>4223</v>
      </c>
      <c r="C9112" t="s">
        <v>4224</v>
      </c>
      <c r="D9112" t="s">
        <v>34</v>
      </c>
      <c r="E9112" t="s">
        <v>21</v>
      </c>
      <c r="F9112" t="s">
        <v>1320</v>
      </c>
      <c r="G9112" t="s">
        <v>46</v>
      </c>
      <c r="H9112">
        <v>32216</v>
      </c>
      <c r="I9112" t="s">
        <v>24</v>
      </c>
      <c r="J9112" t="s">
        <v>808</v>
      </c>
      <c r="K9112" t="s">
        <v>62</v>
      </c>
      <c r="L9112" t="s">
        <v>63</v>
      </c>
      <c r="M9112" t="s">
        <v>809</v>
      </c>
      <c r="N9112">
        <v>79.959999999999994</v>
      </c>
      <c r="O9112">
        <v>5</v>
      </c>
      <c r="P9112">
        <v>0.2</v>
      </c>
      <c r="Q9112">
        <v>27.985999999999994</v>
      </c>
    </row>
    <row r="9113" spans="1:17" x14ac:dyDescent="0.3">
      <c r="A9113" t="s">
        <v>17</v>
      </c>
      <c r="B9113" t="s">
        <v>3731</v>
      </c>
      <c r="C9113" t="s">
        <v>3732</v>
      </c>
      <c r="D9113" t="s">
        <v>20</v>
      </c>
      <c r="E9113" t="s">
        <v>21</v>
      </c>
      <c r="F9113" t="s">
        <v>235</v>
      </c>
      <c r="G9113" t="s">
        <v>236</v>
      </c>
      <c r="H9113">
        <v>10024</v>
      </c>
      <c r="I9113" t="s">
        <v>131</v>
      </c>
      <c r="J9113" t="s">
        <v>808</v>
      </c>
      <c r="K9113" t="s">
        <v>62</v>
      </c>
      <c r="L9113" t="s">
        <v>63</v>
      </c>
      <c r="M9113" t="s">
        <v>809</v>
      </c>
      <c r="N9113">
        <v>279.85999999999996</v>
      </c>
      <c r="O9113">
        <v>14</v>
      </c>
      <c r="P9113">
        <v>0</v>
      </c>
      <c r="Q9113">
        <v>134.33279999999996</v>
      </c>
    </row>
    <row r="9114" spans="1:17" x14ac:dyDescent="0.3">
      <c r="A9114" t="s">
        <v>42</v>
      </c>
      <c r="B9114" t="s">
        <v>3486</v>
      </c>
      <c r="C9114" t="s">
        <v>3487</v>
      </c>
      <c r="D9114" t="s">
        <v>20</v>
      </c>
      <c r="E9114" t="s">
        <v>21</v>
      </c>
      <c r="F9114" t="s">
        <v>3488</v>
      </c>
      <c r="G9114" t="s">
        <v>369</v>
      </c>
      <c r="H9114">
        <v>97224</v>
      </c>
      <c r="I9114" t="s">
        <v>37</v>
      </c>
      <c r="J9114" t="s">
        <v>3489</v>
      </c>
      <c r="K9114" t="s">
        <v>62</v>
      </c>
      <c r="L9114" t="s">
        <v>63</v>
      </c>
      <c r="M9114" t="s">
        <v>3490</v>
      </c>
      <c r="N9114">
        <v>438.33600000000001</v>
      </c>
      <c r="O9114">
        <v>4</v>
      </c>
      <c r="P9114">
        <v>0.2</v>
      </c>
      <c r="Q9114">
        <v>-87.667200000000037</v>
      </c>
    </row>
    <row r="9115" spans="1:17" x14ac:dyDescent="0.3">
      <c r="A9115" t="s">
        <v>42</v>
      </c>
      <c r="B9115" t="s">
        <v>2623</v>
      </c>
      <c r="C9115" t="s">
        <v>2624</v>
      </c>
      <c r="D9115" t="s">
        <v>90</v>
      </c>
      <c r="E9115" t="s">
        <v>21</v>
      </c>
      <c r="F9115" t="s">
        <v>84</v>
      </c>
      <c r="G9115" t="s">
        <v>85</v>
      </c>
      <c r="H9115">
        <v>98103</v>
      </c>
      <c r="I9115" t="s">
        <v>37</v>
      </c>
      <c r="J9115" t="s">
        <v>3489</v>
      </c>
      <c r="K9115" t="s">
        <v>62</v>
      </c>
      <c r="L9115" t="s">
        <v>63</v>
      </c>
      <c r="M9115" t="s">
        <v>3490</v>
      </c>
      <c r="N9115">
        <v>219.16800000000001</v>
      </c>
      <c r="O9115">
        <v>2</v>
      </c>
      <c r="P9115">
        <v>0.2</v>
      </c>
      <c r="Q9115">
        <v>-43.833600000000018</v>
      </c>
    </row>
    <row r="9116" spans="1:17" x14ac:dyDescent="0.3">
      <c r="A9116" t="s">
        <v>42</v>
      </c>
      <c r="B9116" t="s">
        <v>3917</v>
      </c>
      <c r="C9116" t="s">
        <v>3918</v>
      </c>
      <c r="D9116" t="s">
        <v>90</v>
      </c>
      <c r="E9116" t="s">
        <v>21</v>
      </c>
      <c r="F9116" t="s">
        <v>5061</v>
      </c>
      <c r="G9116" t="s">
        <v>3664</v>
      </c>
      <c r="H9116">
        <v>66502</v>
      </c>
      <c r="I9116" t="s">
        <v>93</v>
      </c>
      <c r="J9116" t="s">
        <v>3489</v>
      </c>
      <c r="K9116" t="s">
        <v>62</v>
      </c>
      <c r="L9116" t="s">
        <v>63</v>
      </c>
      <c r="M9116" t="s">
        <v>3490</v>
      </c>
      <c r="N9116">
        <v>273.95999999999998</v>
      </c>
      <c r="O9116">
        <v>2</v>
      </c>
      <c r="P9116">
        <v>0</v>
      </c>
      <c r="Q9116">
        <v>10.958399999999983</v>
      </c>
    </row>
    <row r="9117" spans="1:17" x14ac:dyDescent="0.3">
      <c r="A9117" t="s">
        <v>166</v>
      </c>
      <c r="B9117" t="s">
        <v>3089</v>
      </c>
      <c r="C9117" t="s">
        <v>3090</v>
      </c>
      <c r="D9117" t="s">
        <v>20</v>
      </c>
      <c r="E9117" t="s">
        <v>21</v>
      </c>
      <c r="F9117" t="s">
        <v>112</v>
      </c>
      <c r="G9117" t="s">
        <v>36</v>
      </c>
      <c r="H9117">
        <v>94110</v>
      </c>
      <c r="I9117" t="s">
        <v>37</v>
      </c>
      <c r="J9117" t="s">
        <v>3489</v>
      </c>
      <c r="K9117" t="s">
        <v>62</v>
      </c>
      <c r="L9117" t="s">
        <v>63</v>
      </c>
      <c r="M9117" t="s">
        <v>3490</v>
      </c>
      <c r="N9117">
        <v>657.50400000000002</v>
      </c>
      <c r="O9117">
        <v>6</v>
      </c>
      <c r="P9117">
        <v>0.2</v>
      </c>
      <c r="Q9117">
        <v>-131.50080000000005</v>
      </c>
    </row>
    <row r="9118" spans="1:17" x14ac:dyDescent="0.3">
      <c r="A9118" t="s">
        <v>166</v>
      </c>
      <c r="B9118" t="s">
        <v>5213</v>
      </c>
      <c r="C9118" t="s">
        <v>5214</v>
      </c>
      <c r="D9118" t="s">
        <v>90</v>
      </c>
      <c r="E9118" t="s">
        <v>21</v>
      </c>
      <c r="F9118" t="s">
        <v>163</v>
      </c>
      <c r="G9118" t="s">
        <v>92</v>
      </c>
      <c r="H9118">
        <v>77041</v>
      </c>
      <c r="I9118" t="s">
        <v>93</v>
      </c>
      <c r="J9118" t="s">
        <v>3489</v>
      </c>
      <c r="K9118" t="s">
        <v>62</v>
      </c>
      <c r="L9118" t="s">
        <v>63</v>
      </c>
      <c r="M9118" t="s">
        <v>3490</v>
      </c>
      <c r="N9118">
        <v>438.33600000000001</v>
      </c>
      <c r="O9118">
        <v>4</v>
      </c>
      <c r="P9118">
        <v>0.2</v>
      </c>
      <c r="Q9118">
        <v>-87.667200000000037</v>
      </c>
    </row>
    <row r="9119" spans="1:17" x14ac:dyDescent="0.3">
      <c r="A9119" t="s">
        <v>1122</v>
      </c>
      <c r="B9119" t="s">
        <v>1665</v>
      </c>
      <c r="C9119" t="s">
        <v>1666</v>
      </c>
      <c r="D9119" t="s">
        <v>20</v>
      </c>
      <c r="E9119" t="s">
        <v>21</v>
      </c>
      <c r="F9119" t="s">
        <v>84</v>
      </c>
      <c r="G9119" t="s">
        <v>85</v>
      </c>
      <c r="H9119">
        <v>98105</v>
      </c>
      <c r="I9119" t="s">
        <v>37</v>
      </c>
      <c r="J9119" t="s">
        <v>5664</v>
      </c>
      <c r="K9119" t="s">
        <v>62</v>
      </c>
      <c r="L9119" t="s">
        <v>63</v>
      </c>
      <c r="M9119" t="s">
        <v>5665</v>
      </c>
      <c r="N9119">
        <v>79.959999999999994</v>
      </c>
      <c r="O9119">
        <v>5</v>
      </c>
      <c r="P9119">
        <v>0.2</v>
      </c>
      <c r="Q9119">
        <v>-17.991000000000003</v>
      </c>
    </row>
    <row r="9120" spans="1:17" x14ac:dyDescent="0.3">
      <c r="A9120" t="s">
        <v>42</v>
      </c>
      <c r="B9120" t="s">
        <v>1765</v>
      </c>
      <c r="C9120" t="s">
        <v>1766</v>
      </c>
      <c r="D9120" t="s">
        <v>20</v>
      </c>
      <c r="E9120" t="s">
        <v>21</v>
      </c>
      <c r="F9120" t="s">
        <v>4735</v>
      </c>
      <c r="G9120" t="s">
        <v>296</v>
      </c>
      <c r="H9120">
        <v>37421</v>
      </c>
      <c r="I9120" t="s">
        <v>24</v>
      </c>
      <c r="J9120" t="s">
        <v>5664</v>
      </c>
      <c r="K9120" t="s">
        <v>62</v>
      </c>
      <c r="L9120" t="s">
        <v>63</v>
      </c>
      <c r="M9120" t="s">
        <v>5665</v>
      </c>
      <c r="N9120">
        <v>143.928</v>
      </c>
      <c r="O9120">
        <v>9</v>
      </c>
      <c r="P9120">
        <v>0.2</v>
      </c>
      <c r="Q9120">
        <v>-32.383800000000008</v>
      </c>
    </row>
    <row r="9121" spans="1:17" x14ac:dyDescent="0.3">
      <c r="A9121" t="s">
        <v>166</v>
      </c>
      <c r="B9121" t="s">
        <v>4252</v>
      </c>
      <c r="C9121" t="s">
        <v>4253</v>
      </c>
      <c r="D9121" t="s">
        <v>20</v>
      </c>
      <c r="E9121" t="s">
        <v>21</v>
      </c>
      <c r="F9121" t="s">
        <v>2907</v>
      </c>
      <c r="G9121" t="s">
        <v>36</v>
      </c>
      <c r="H9121">
        <v>93727</v>
      </c>
      <c r="I9121" t="s">
        <v>37</v>
      </c>
      <c r="J9121" t="s">
        <v>4257</v>
      </c>
      <c r="K9121" t="s">
        <v>62</v>
      </c>
      <c r="L9121" t="s">
        <v>63</v>
      </c>
      <c r="M9121" t="s">
        <v>4258</v>
      </c>
      <c r="N9121">
        <v>211.16800000000001</v>
      </c>
      <c r="O9121">
        <v>4</v>
      </c>
      <c r="P9121">
        <v>0.2</v>
      </c>
      <c r="Q9121">
        <v>15.837600000000009</v>
      </c>
    </row>
    <row r="9122" spans="1:17" x14ac:dyDescent="0.3">
      <c r="A9122" t="s">
        <v>42</v>
      </c>
      <c r="B9122" t="s">
        <v>1347</v>
      </c>
      <c r="C9122" t="s">
        <v>1348</v>
      </c>
      <c r="D9122" t="s">
        <v>20</v>
      </c>
      <c r="E9122" t="s">
        <v>21</v>
      </c>
      <c r="F9122" t="s">
        <v>282</v>
      </c>
      <c r="G9122" t="s">
        <v>436</v>
      </c>
      <c r="H9122">
        <v>45503</v>
      </c>
      <c r="I9122" t="s">
        <v>131</v>
      </c>
      <c r="J9122" t="s">
        <v>4257</v>
      </c>
      <c r="K9122" t="s">
        <v>62</v>
      </c>
      <c r="L9122" t="s">
        <v>63</v>
      </c>
      <c r="M9122" t="s">
        <v>4258</v>
      </c>
      <c r="N9122">
        <v>158.37599999999998</v>
      </c>
      <c r="O9122">
        <v>4</v>
      </c>
      <c r="P9122">
        <v>0.4</v>
      </c>
      <c r="Q9122">
        <v>-36.954399999999993</v>
      </c>
    </row>
    <row r="9123" spans="1:17" x14ac:dyDescent="0.3">
      <c r="A9123" t="s">
        <v>42</v>
      </c>
      <c r="B9123" t="s">
        <v>2987</v>
      </c>
      <c r="C9123" t="s">
        <v>2988</v>
      </c>
      <c r="D9123" t="s">
        <v>20</v>
      </c>
      <c r="E9123" t="s">
        <v>21</v>
      </c>
      <c r="F9123" t="s">
        <v>129</v>
      </c>
      <c r="G9123" t="s">
        <v>130</v>
      </c>
      <c r="H9123">
        <v>19140</v>
      </c>
      <c r="I9123" t="s">
        <v>131</v>
      </c>
      <c r="J9123" t="s">
        <v>4257</v>
      </c>
      <c r="K9123" t="s">
        <v>62</v>
      </c>
      <c r="L9123" t="s">
        <v>63</v>
      </c>
      <c r="M9123" t="s">
        <v>4258</v>
      </c>
      <c r="N9123">
        <v>118.78199999999998</v>
      </c>
      <c r="O9123">
        <v>3</v>
      </c>
      <c r="P9123">
        <v>0.4</v>
      </c>
      <c r="Q9123">
        <v>-27.715799999999994</v>
      </c>
    </row>
    <row r="9124" spans="1:17" x14ac:dyDescent="0.3">
      <c r="A9124" t="s">
        <v>17</v>
      </c>
      <c r="B9124" t="s">
        <v>2557</v>
      </c>
      <c r="C9124" t="s">
        <v>2558</v>
      </c>
      <c r="D9124" t="s">
        <v>90</v>
      </c>
      <c r="E9124" t="s">
        <v>21</v>
      </c>
      <c r="F9124" t="s">
        <v>282</v>
      </c>
      <c r="G9124" t="s">
        <v>436</v>
      </c>
      <c r="H9124">
        <v>45503</v>
      </c>
      <c r="I9124" t="s">
        <v>131</v>
      </c>
      <c r="J9124" t="s">
        <v>2563</v>
      </c>
      <c r="K9124" t="s">
        <v>62</v>
      </c>
      <c r="L9124" t="s">
        <v>63</v>
      </c>
      <c r="M9124" t="s">
        <v>2564</v>
      </c>
      <c r="N9124">
        <v>15.587999999999999</v>
      </c>
      <c r="O9124">
        <v>2</v>
      </c>
      <c r="P9124">
        <v>0.4</v>
      </c>
      <c r="Q9124">
        <v>-9.8724000000000007</v>
      </c>
    </row>
    <row r="9125" spans="1:17" x14ac:dyDescent="0.3">
      <c r="A9125" t="s">
        <v>17</v>
      </c>
      <c r="B9125" t="s">
        <v>4967</v>
      </c>
      <c r="C9125" t="s">
        <v>4968</v>
      </c>
      <c r="D9125" t="s">
        <v>90</v>
      </c>
      <c r="E9125" t="s">
        <v>21</v>
      </c>
      <c r="F9125" t="s">
        <v>290</v>
      </c>
      <c r="G9125" t="s">
        <v>1292</v>
      </c>
      <c r="H9125">
        <v>39212</v>
      </c>
      <c r="I9125" t="s">
        <v>24</v>
      </c>
      <c r="J9125" t="s">
        <v>2563</v>
      </c>
      <c r="K9125" t="s">
        <v>62</v>
      </c>
      <c r="L9125" t="s">
        <v>63</v>
      </c>
      <c r="M9125" t="s">
        <v>2564</v>
      </c>
      <c r="N9125">
        <v>38.97</v>
      </c>
      <c r="O9125">
        <v>3</v>
      </c>
      <c r="P9125">
        <v>0</v>
      </c>
      <c r="Q9125">
        <v>0.77940000000000076</v>
      </c>
    </row>
    <row r="9126" spans="1:17" x14ac:dyDescent="0.3">
      <c r="A9126" t="s">
        <v>17</v>
      </c>
      <c r="B9126" t="s">
        <v>4093</v>
      </c>
      <c r="C9126" t="s">
        <v>4094</v>
      </c>
      <c r="D9126" t="s">
        <v>20</v>
      </c>
      <c r="E9126" t="s">
        <v>21</v>
      </c>
      <c r="F9126" t="s">
        <v>84</v>
      </c>
      <c r="G9126" t="s">
        <v>85</v>
      </c>
      <c r="H9126">
        <v>98105</v>
      </c>
      <c r="I9126" t="s">
        <v>37</v>
      </c>
      <c r="J9126" t="s">
        <v>2563</v>
      </c>
      <c r="K9126" t="s">
        <v>62</v>
      </c>
      <c r="L9126" t="s">
        <v>63</v>
      </c>
      <c r="M9126" t="s">
        <v>2564</v>
      </c>
      <c r="N9126">
        <v>20.784000000000002</v>
      </c>
      <c r="O9126">
        <v>2</v>
      </c>
      <c r="P9126">
        <v>0.2</v>
      </c>
      <c r="Q9126">
        <v>-4.6764000000000001</v>
      </c>
    </row>
    <row r="9127" spans="1:17" x14ac:dyDescent="0.3">
      <c r="A9127" t="s">
        <v>42</v>
      </c>
      <c r="B9127" t="s">
        <v>3425</v>
      </c>
      <c r="C9127" t="s">
        <v>3426</v>
      </c>
      <c r="D9127" t="s">
        <v>34</v>
      </c>
      <c r="E9127" t="s">
        <v>21</v>
      </c>
      <c r="F9127" t="s">
        <v>2167</v>
      </c>
      <c r="G9127" t="s">
        <v>101</v>
      </c>
      <c r="H9127">
        <v>53209</v>
      </c>
      <c r="I9127" t="s">
        <v>93</v>
      </c>
      <c r="J9127" t="s">
        <v>2563</v>
      </c>
      <c r="K9127" t="s">
        <v>62</v>
      </c>
      <c r="L9127" t="s">
        <v>63</v>
      </c>
      <c r="M9127" t="s">
        <v>2564</v>
      </c>
      <c r="N9127">
        <v>12.99</v>
      </c>
      <c r="O9127">
        <v>1</v>
      </c>
      <c r="P9127">
        <v>0</v>
      </c>
      <c r="Q9127">
        <v>0.25980000000000025</v>
      </c>
    </row>
    <row r="9128" spans="1:17" x14ac:dyDescent="0.3">
      <c r="A9128" t="s">
        <v>166</v>
      </c>
      <c r="B9128" t="s">
        <v>4056</v>
      </c>
      <c r="C9128" t="s">
        <v>4057</v>
      </c>
      <c r="D9128" t="s">
        <v>90</v>
      </c>
      <c r="E9128" t="s">
        <v>21</v>
      </c>
      <c r="F9128" t="s">
        <v>84</v>
      </c>
      <c r="G9128" t="s">
        <v>85</v>
      </c>
      <c r="H9128">
        <v>98115</v>
      </c>
      <c r="I9128" t="s">
        <v>37</v>
      </c>
      <c r="J9128" t="s">
        <v>2563</v>
      </c>
      <c r="K9128" t="s">
        <v>62</v>
      </c>
      <c r="L9128" t="s">
        <v>63</v>
      </c>
      <c r="M9128" t="s">
        <v>2564</v>
      </c>
      <c r="N9128">
        <v>31.176000000000002</v>
      </c>
      <c r="O9128">
        <v>3</v>
      </c>
      <c r="P9128">
        <v>0.2</v>
      </c>
      <c r="Q9128">
        <v>-7.0145999999999997</v>
      </c>
    </row>
    <row r="9129" spans="1:17" x14ac:dyDescent="0.3">
      <c r="A9129" t="s">
        <v>42</v>
      </c>
      <c r="B9129" t="s">
        <v>884</v>
      </c>
      <c r="C9129" t="s">
        <v>885</v>
      </c>
      <c r="D9129" t="s">
        <v>34</v>
      </c>
      <c r="E9129" t="s">
        <v>21</v>
      </c>
      <c r="F9129" t="s">
        <v>35</v>
      </c>
      <c r="G9129" t="s">
        <v>36</v>
      </c>
      <c r="H9129">
        <v>90008</v>
      </c>
      <c r="I9129" t="s">
        <v>37</v>
      </c>
      <c r="J9129" t="s">
        <v>1423</v>
      </c>
      <c r="K9129" t="s">
        <v>62</v>
      </c>
      <c r="L9129" t="s">
        <v>63</v>
      </c>
      <c r="M9129" t="s">
        <v>1424</v>
      </c>
      <c r="N9129">
        <v>95.76</v>
      </c>
      <c r="O9129">
        <v>6</v>
      </c>
      <c r="P9129">
        <v>0.2</v>
      </c>
      <c r="Q9129">
        <v>7.1819999999999951</v>
      </c>
    </row>
    <row r="9130" spans="1:17" x14ac:dyDescent="0.3">
      <c r="A9130" t="s">
        <v>42</v>
      </c>
      <c r="B9130" t="s">
        <v>2919</v>
      </c>
      <c r="C9130" t="s">
        <v>2920</v>
      </c>
      <c r="D9130" t="s">
        <v>90</v>
      </c>
      <c r="E9130" t="s">
        <v>21</v>
      </c>
      <c r="F9130" t="s">
        <v>1929</v>
      </c>
      <c r="G9130" t="s">
        <v>130</v>
      </c>
      <c r="H9130">
        <v>19013</v>
      </c>
      <c r="I9130" t="s">
        <v>131</v>
      </c>
      <c r="J9130" t="s">
        <v>1423</v>
      </c>
      <c r="K9130" t="s">
        <v>62</v>
      </c>
      <c r="L9130" t="s">
        <v>63</v>
      </c>
      <c r="M9130" t="s">
        <v>1424</v>
      </c>
      <c r="N9130">
        <v>35.909999999999997</v>
      </c>
      <c r="O9130">
        <v>3</v>
      </c>
      <c r="P9130">
        <v>0.4</v>
      </c>
      <c r="Q9130">
        <v>-8.3790000000000031</v>
      </c>
    </row>
    <row r="9131" spans="1:17" x14ac:dyDescent="0.3">
      <c r="A9131" t="s">
        <v>17</v>
      </c>
      <c r="B9131" t="s">
        <v>4105</v>
      </c>
      <c r="C9131" t="s">
        <v>4106</v>
      </c>
      <c r="D9131" t="s">
        <v>20</v>
      </c>
      <c r="E9131" t="s">
        <v>21</v>
      </c>
      <c r="F9131" t="s">
        <v>235</v>
      </c>
      <c r="G9131" t="s">
        <v>236</v>
      </c>
      <c r="H9131">
        <v>10011</v>
      </c>
      <c r="I9131" t="s">
        <v>131</v>
      </c>
      <c r="J9131" t="s">
        <v>1423</v>
      </c>
      <c r="K9131" t="s">
        <v>62</v>
      </c>
      <c r="L9131" t="s">
        <v>63</v>
      </c>
      <c r="M9131" t="s">
        <v>1424</v>
      </c>
      <c r="N9131">
        <v>119.69999999999999</v>
      </c>
      <c r="O9131">
        <v>6</v>
      </c>
      <c r="P9131">
        <v>0</v>
      </c>
      <c r="Q9131">
        <v>31.121999999999996</v>
      </c>
    </row>
    <row r="9132" spans="1:17" x14ac:dyDescent="0.3">
      <c r="A9132" t="s">
        <v>42</v>
      </c>
      <c r="B9132" t="s">
        <v>1192</v>
      </c>
      <c r="C9132" t="s">
        <v>1193</v>
      </c>
      <c r="D9132" t="s">
        <v>20</v>
      </c>
      <c r="E9132" t="s">
        <v>21</v>
      </c>
      <c r="F9132" t="s">
        <v>163</v>
      </c>
      <c r="G9132" t="s">
        <v>92</v>
      </c>
      <c r="H9132">
        <v>77036</v>
      </c>
      <c r="I9132" t="s">
        <v>93</v>
      </c>
      <c r="J9132" t="s">
        <v>1423</v>
      </c>
      <c r="K9132" t="s">
        <v>62</v>
      </c>
      <c r="L9132" t="s">
        <v>63</v>
      </c>
      <c r="M9132" t="s">
        <v>1424</v>
      </c>
      <c r="N9132">
        <v>31.92</v>
      </c>
      <c r="O9132">
        <v>2</v>
      </c>
      <c r="P9132">
        <v>0.2</v>
      </c>
      <c r="Q9132">
        <v>2.3939999999999984</v>
      </c>
    </row>
    <row r="9133" spans="1:17" x14ac:dyDescent="0.3">
      <c r="A9133" t="s">
        <v>42</v>
      </c>
      <c r="B9133" t="s">
        <v>1957</v>
      </c>
      <c r="C9133" t="s">
        <v>1958</v>
      </c>
      <c r="D9133" t="s">
        <v>20</v>
      </c>
      <c r="E9133" t="s">
        <v>21</v>
      </c>
      <c r="F9133" t="s">
        <v>705</v>
      </c>
      <c r="G9133" t="s">
        <v>400</v>
      </c>
      <c r="H9133">
        <v>80219</v>
      </c>
      <c r="I9133" t="s">
        <v>37</v>
      </c>
      <c r="J9133" t="s">
        <v>1423</v>
      </c>
      <c r="K9133" t="s">
        <v>62</v>
      </c>
      <c r="L9133" t="s">
        <v>63</v>
      </c>
      <c r="M9133" t="s">
        <v>1424</v>
      </c>
      <c r="N9133">
        <v>143.64000000000001</v>
      </c>
      <c r="O9133">
        <v>9</v>
      </c>
      <c r="P9133">
        <v>0.2</v>
      </c>
      <c r="Q9133">
        <v>10.772999999999989</v>
      </c>
    </row>
    <row r="9134" spans="1:17" x14ac:dyDescent="0.3">
      <c r="A9134" t="s">
        <v>166</v>
      </c>
      <c r="B9134" t="s">
        <v>3408</v>
      </c>
      <c r="C9134" t="s">
        <v>3409</v>
      </c>
      <c r="D9134" t="s">
        <v>20</v>
      </c>
      <c r="E9134" t="s">
        <v>21</v>
      </c>
      <c r="F9134" t="s">
        <v>3410</v>
      </c>
      <c r="G9134" t="s">
        <v>92</v>
      </c>
      <c r="H9134">
        <v>79907</v>
      </c>
      <c r="I9134" t="s">
        <v>93</v>
      </c>
      <c r="J9134" t="s">
        <v>3411</v>
      </c>
      <c r="K9134" t="s">
        <v>62</v>
      </c>
      <c r="L9134" t="s">
        <v>63</v>
      </c>
      <c r="M9134" t="s">
        <v>3412</v>
      </c>
      <c r="N9134">
        <v>40.68</v>
      </c>
      <c r="O9134">
        <v>3</v>
      </c>
      <c r="P9134">
        <v>0.2</v>
      </c>
      <c r="Q9134">
        <v>-9.153000000000004</v>
      </c>
    </row>
    <row r="9135" spans="1:17" x14ac:dyDescent="0.3">
      <c r="A9135" t="s">
        <v>42</v>
      </c>
      <c r="B9135" t="s">
        <v>134</v>
      </c>
      <c r="C9135" t="s">
        <v>135</v>
      </c>
      <c r="D9135" t="s">
        <v>20</v>
      </c>
      <c r="E9135" t="s">
        <v>21</v>
      </c>
      <c r="F9135" t="s">
        <v>536</v>
      </c>
      <c r="G9135" t="s">
        <v>296</v>
      </c>
      <c r="H9135">
        <v>37064</v>
      </c>
      <c r="I9135" t="s">
        <v>24</v>
      </c>
      <c r="J9135" t="s">
        <v>3411</v>
      </c>
      <c r="K9135" t="s">
        <v>62</v>
      </c>
      <c r="L9135" t="s">
        <v>63</v>
      </c>
      <c r="M9135" t="s">
        <v>3412</v>
      </c>
      <c r="N9135">
        <v>40.68</v>
      </c>
      <c r="O9135">
        <v>3</v>
      </c>
      <c r="P9135">
        <v>0.2</v>
      </c>
      <c r="Q9135">
        <v>-9.153000000000004</v>
      </c>
    </row>
    <row r="9136" spans="1:17" x14ac:dyDescent="0.3">
      <c r="A9136" t="s">
        <v>42</v>
      </c>
      <c r="B9136" t="s">
        <v>5110</v>
      </c>
      <c r="C9136" t="s">
        <v>5111</v>
      </c>
      <c r="D9136" t="s">
        <v>20</v>
      </c>
      <c r="E9136" t="s">
        <v>21</v>
      </c>
      <c r="F9136" t="s">
        <v>235</v>
      </c>
      <c r="G9136" t="s">
        <v>236</v>
      </c>
      <c r="H9136">
        <v>10035</v>
      </c>
      <c r="I9136" t="s">
        <v>131</v>
      </c>
      <c r="J9136" t="s">
        <v>3411</v>
      </c>
      <c r="K9136" t="s">
        <v>62</v>
      </c>
      <c r="L9136" t="s">
        <v>63</v>
      </c>
      <c r="M9136" t="s">
        <v>3412</v>
      </c>
      <c r="N9136">
        <v>67.8</v>
      </c>
      <c r="O9136">
        <v>4</v>
      </c>
      <c r="P9136">
        <v>0</v>
      </c>
      <c r="Q9136">
        <v>1.3559999999999945</v>
      </c>
    </row>
    <row r="9137" spans="1:17" x14ac:dyDescent="0.3">
      <c r="A9137" t="s">
        <v>42</v>
      </c>
      <c r="B9137" t="s">
        <v>2553</v>
      </c>
      <c r="C9137" t="s">
        <v>2554</v>
      </c>
      <c r="D9137" t="s">
        <v>90</v>
      </c>
      <c r="E9137" t="s">
        <v>21</v>
      </c>
      <c r="F9137" t="s">
        <v>1273</v>
      </c>
      <c r="G9137" t="s">
        <v>224</v>
      </c>
      <c r="H9137">
        <v>47374</v>
      </c>
      <c r="I9137" t="s">
        <v>93</v>
      </c>
      <c r="J9137" t="s">
        <v>3411</v>
      </c>
      <c r="K9137" t="s">
        <v>62</v>
      </c>
      <c r="L9137" t="s">
        <v>63</v>
      </c>
      <c r="M9137" t="s">
        <v>3412</v>
      </c>
      <c r="N9137">
        <v>67.8</v>
      </c>
      <c r="O9137">
        <v>4</v>
      </c>
      <c r="P9137">
        <v>0</v>
      </c>
      <c r="Q9137">
        <v>1.3559999999999945</v>
      </c>
    </row>
    <row r="9138" spans="1:17" x14ac:dyDescent="0.3">
      <c r="A9138" t="s">
        <v>17</v>
      </c>
      <c r="B9138" t="s">
        <v>3099</v>
      </c>
      <c r="C9138" t="s">
        <v>3100</v>
      </c>
      <c r="D9138" t="s">
        <v>34</v>
      </c>
      <c r="E9138" t="s">
        <v>21</v>
      </c>
      <c r="F9138" t="s">
        <v>35</v>
      </c>
      <c r="G9138" t="s">
        <v>36</v>
      </c>
      <c r="H9138">
        <v>90049</v>
      </c>
      <c r="I9138" t="s">
        <v>37</v>
      </c>
      <c r="J9138" t="s">
        <v>5342</v>
      </c>
      <c r="K9138" t="s">
        <v>62</v>
      </c>
      <c r="L9138" t="s">
        <v>63</v>
      </c>
      <c r="M9138" t="s">
        <v>5343</v>
      </c>
      <c r="N9138">
        <v>110.352</v>
      </c>
      <c r="O9138">
        <v>3</v>
      </c>
      <c r="P9138">
        <v>0.2</v>
      </c>
      <c r="Q9138">
        <v>8.2763999999999953</v>
      </c>
    </row>
    <row r="9139" spans="1:17" x14ac:dyDescent="0.3">
      <c r="A9139" t="s">
        <v>42</v>
      </c>
      <c r="B9139" t="s">
        <v>4119</v>
      </c>
      <c r="C9139" t="s">
        <v>4120</v>
      </c>
      <c r="D9139" t="s">
        <v>20</v>
      </c>
      <c r="E9139" t="s">
        <v>21</v>
      </c>
      <c r="F9139" t="s">
        <v>235</v>
      </c>
      <c r="G9139" t="s">
        <v>236</v>
      </c>
      <c r="H9139">
        <v>10035</v>
      </c>
      <c r="I9139" t="s">
        <v>131</v>
      </c>
      <c r="J9139" t="s">
        <v>5342</v>
      </c>
      <c r="K9139" t="s">
        <v>62</v>
      </c>
      <c r="L9139" t="s">
        <v>63</v>
      </c>
      <c r="M9139" t="s">
        <v>5343</v>
      </c>
      <c r="N9139">
        <v>137.94</v>
      </c>
      <c r="O9139">
        <v>3</v>
      </c>
      <c r="P9139">
        <v>0</v>
      </c>
      <c r="Q9139">
        <v>35.864399999999996</v>
      </c>
    </row>
    <row r="9140" spans="1:17" x14ac:dyDescent="0.3">
      <c r="A9140" t="s">
        <v>17</v>
      </c>
      <c r="B9140" t="s">
        <v>2900</v>
      </c>
      <c r="C9140" t="s">
        <v>2901</v>
      </c>
      <c r="D9140" t="s">
        <v>20</v>
      </c>
      <c r="E9140" t="s">
        <v>21</v>
      </c>
      <c r="F9140" t="s">
        <v>536</v>
      </c>
      <c r="G9140" t="s">
        <v>1084</v>
      </c>
      <c r="H9140">
        <v>2038</v>
      </c>
      <c r="I9140" t="s">
        <v>131</v>
      </c>
      <c r="J9140" t="s">
        <v>5342</v>
      </c>
      <c r="K9140" t="s">
        <v>62</v>
      </c>
      <c r="L9140" t="s">
        <v>63</v>
      </c>
      <c r="M9140" t="s">
        <v>5343</v>
      </c>
      <c r="N9140">
        <v>137.94</v>
      </c>
      <c r="O9140">
        <v>3</v>
      </c>
      <c r="P9140">
        <v>0</v>
      </c>
      <c r="Q9140">
        <v>35.864399999999996</v>
      </c>
    </row>
    <row r="9141" spans="1:17" x14ac:dyDescent="0.3">
      <c r="A9141" t="s">
        <v>42</v>
      </c>
      <c r="B9141" t="s">
        <v>3247</v>
      </c>
      <c r="C9141" t="s">
        <v>3248</v>
      </c>
      <c r="D9141" t="s">
        <v>34</v>
      </c>
      <c r="E9141" t="s">
        <v>21</v>
      </c>
      <c r="F9141" t="s">
        <v>552</v>
      </c>
      <c r="G9141" t="s">
        <v>36</v>
      </c>
      <c r="H9141">
        <v>95123</v>
      </c>
      <c r="I9141" t="s">
        <v>37</v>
      </c>
      <c r="J9141" t="s">
        <v>5342</v>
      </c>
      <c r="K9141" t="s">
        <v>62</v>
      </c>
      <c r="L9141" t="s">
        <v>63</v>
      </c>
      <c r="M9141" t="s">
        <v>5343</v>
      </c>
      <c r="N9141">
        <v>110.352</v>
      </c>
      <c r="O9141">
        <v>3</v>
      </c>
      <c r="P9141">
        <v>0.2</v>
      </c>
      <c r="Q9141">
        <v>8.2763999999999953</v>
      </c>
    </row>
    <row r="9142" spans="1:17" x14ac:dyDescent="0.3">
      <c r="A9142" t="s">
        <v>42</v>
      </c>
      <c r="B9142" t="s">
        <v>2865</v>
      </c>
      <c r="C9142" t="s">
        <v>2866</v>
      </c>
      <c r="D9142" t="s">
        <v>90</v>
      </c>
      <c r="E9142" t="s">
        <v>21</v>
      </c>
      <c r="F9142" t="s">
        <v>35</v>
      </c>
      <c r="G9142" t="s">
        <v>36</v>
      </c>
      <c r="H9142">
        <v>90045</v>
      </c>
      <c r="I9142" t="s">
        <v>37</v>
      </c>
      <c r="J9142" t="s">
        <v>5323</v>
      </c>
      <c r="K9142" t="s">
        <v>62</v>
      </c>
      <c r="L9142" t="s">
        <v>63</v>
      </c>
      <c r="M9142" t="s">
        <v>5324</v>
      </c>
      <c r="N9142">
        <v>173.65600000000003</v>
      </c>
      <c r="O9142">
        <v>7</v>
      </c>
      <c r="P9142">
        <v>0.2</v>
      </c>
      <c r="Q9142">
        <v>17.365599999999993</v>
      </c>
    </row>
    <row r="9143" spans="1:17" x14ac:dyDescent="0.3">
      <c r="A9143" t="s">
        <v>42</v>
      </c>
      <c r="B9143" t="s">
        <v>3495</v>
      </c>
      <c r="C9143" t="s">
        <v>3496</v>
      </c>
      <c r="D9143" t="s">
        <v>34</v>
      </c>
      <c r="E9143" t="s">
        <v>21</v>
      </c>
      <c r="F9143" t="s">
        <v>705</v>
      </c>
      <c r="G9143" t="s">
        <v>400</v>
      </c>
      <c r="H9143">
        <v>80219</v>
      </c>
      <c r="I9143" t="s">
        <v>37</v>
      </c>
      <c r="J9143" t="s">
        <v>5323</v>
      </c>
      <c r="K9143" t="s">
        <v>62</v>
      </c>
      <c r="L9143" t="s">
        <v>63</v>
      </c>
      <c r="M9143" t="s">
        <v>5324</v>
      </c>
      <c r="N9143">
        <v>49.616000000000007</v>
      </c>
      <c r="O9143">
        <v>2</v>
      </c>
      <c r="P9143">
        <v>0.2</v>
      </c>
      <c r="Q9143">
        <v>4.9615999999999989</v>
      </c>
    </row>
    <row r="9144" spans="1:17" x14ac:dyDescent="0.3">
      <c r="A9144" t="s">
        <v>17</v>
      </c>
      <c r="B9144" t="s">
        <v>1944</v>
      </c>
      <c r="C9144" t="s">
        <v>1945</v>
      </c>
      <c r="D9144" t="s">
        <v>34</v>
      </c>
      <c r="E9144" t="s">
        <v>21</v>
      </c>
      <c r="F9144" t="s">
        <v>269</v>
      </c>
      <c r="G9144" t="s">
        <v>187</v>
      </c>
      <c r="H9144">
        <v>60623</v>
      </c>
      <c r="I9144" t="s">
        <v>93</v>
      </c>
      <c r="J9144" t="s">
        <v>5323</v>
      </c>
      <c r="K9144" t="s">
        <v>62</v>
      </c>
      <c r="L9144" t="s">
        <v>63</v>
      </c>
      <c r="M9144" t="s">
        <v>5324</v>
      </c>
      <c r="N9144">
        <v>49.616000000000007</v>
      </c>
      <c r="O9144">
        <v>2</v>
      </c>
      <c r="P9144">
        <v>0.2</v>
      </c>
      <c r="Q9144">
        <v>4.9615999999999989</v>
      </c>
    </row>
    <row r="9145" spans="1:17" x14ac:dyDescent="0.3">
      <c r="A9145" t="s">
        <v>42</v>
      </c>
      <c r="B9145" t="s">
        <v>534</v>
      </c>
      <c r="C9145" t="s">
        <v>535</v>
      </c>
      <c r="D9145" t="s">
        <v>34</v>
      </c>
      <c r="E9145" t="s">
        <v>21</v>
      </c>
      <c r="F9145" t="s">
        <v>536</v>
      </c>
      <c r="G9145" t="s">
        <v>101</v>
      </c>
      <c r="H9145">
        <v>53132</v>
      </c>
      <c r="I9145" t="s">
        <v>93</v>
      </c>
      <c r="J9145" t="s">
        <v>537</v>
      </c>
      <c r="K9145" t="s">
        <v>62</v>
      </c>
      <c r="L9145" t="s">
        <v>63</v>
      </c>
      <c r="M9145" t="s">
        <v>538</v>
      </c>
      <c r="N9145">
        <v>384.45000000000005</v>
      </c>
      <c r="O9145">
        <v>11</v>
      </c>
      <c r="P9145">
        <v>0</v>
      </c>
      <c r="Q9145">
        <v>103.80150000000003</v>
      </c>
    </row>
    <row r="9146" spans="1:17" x14ac:dyDescent="0.3">
      <c r="A9146" t="s">
        <v>166</v>
      </c>
      <c r="B9146" t="s">
        <v>2936</v>
      </c>
      <c r="C9146" t="s">
        <v>2937</v>
      </c>
      <c r="D9146" t="s">
        <v>20</v>
      </c>
      <c r="E9146" t="s">
        <v>21</v>
      </c>
      <c r="F9146" t="s">
        <v>2748</v>
      </c>
      <c r="G9146" t="s">
        <v>224</v>
      </c>
      <c r="H9146">
        <v>46350</v>
      </c>
      <c r="I9146" t="s">
        <v>93</v>
      </c>
      <c r="J9146" t="s">
        <v>537</v>
      </c>
      <c r="K9146" t="s">
        <v>62</v>
      </c>
      <c r="L9146" t="s">
        <v>63</v>
      </c>
      <c r="M9146" t="s">
        <v>538</v>
      </c>
      <c r="N9146">
        <v>69.900000000000006</v>
      </c>
      <c r="O9146">
        <v>2</v>
      </c>
      <c r="P9146">
        <v>0</v>
      </c>
      <c r="Q9146">
        <v>18.873000000000005</v>
      </c>
    </row>
    <row r="9147" spans="1:17" x14ac:dyDescent="0.3">
      <c r="A9147" t="s">
        <v>1122</v>
      </c>
      <c r="B9147" t="s">
        <v>3136</v>
      </c>
      <c r="C9147" t="s">
        <v>3137</v>
      </c>
      <c r="D9147" t="s">
        <v>90</v>
      </c>
      <c r="E9147" t="s">
        <v>21</v>
      </c>
      <c r="F9147" t="s">
        <v>3138</v>
      </c>
      <c r="G9147" t="s">
        <v>1107</v>
      </c>
      <c r="H9147">
        <v>30080</v>
      </c>
      <c r="I9147" t="s">
        <v>24</v>
      </c>
      <c r="J9147" t="s">
        <v>537</v>
      </c>
      <c r="K9147" t="s">
        <v>62</v>
      </c>
      <c r="L9147" t="s">
        <v>63</v>
      </c>
      <c r="M9147" t="s">
        <v>538</v>
      </c>
      <c r="N9147">
        <v>104.85000000000001</v>
      </c>
      <c r="O9147">
        <v>3</v>
      </c>
      <c r="P9147">
        <v>0</v>
      </c>
      <c r="Q9147">
        <v>28.309500000000007</v>
      </c>
    </row>
    <row r="9148" spans="1:17" x14ac:dyDescent="0.3">
      <c r="A9148" t="s">
        <v>17</v>
      </c>
      <c r="B9148" t="s">
        <v>3321</v>
      </c>
      <c r="C9148" t="s">
        <v>3322</v>
      </c>
      <c r="D9148" t="s">
        <v>20</v>
      </c>
      <c r="E9148" t="s">
        <v>21</v>
      </c>
      <c r="F9148" t="s">
        <v>3675</v>
      </c>
      <c r="G9148" t="s">
        <v>568</v>
      </c>
      <c r="H9148">
        <v>74133</v>
      </c>
      <c r="I9148" t="s">
        <v>93</v>
      </c>
      <c r="J9148" t="s">
        <v>537</v>
      </c>
      <c r="K9148" t="s">
        <v>62</v>
      </c>
      <c r="L9148" t="s">
        <v>63</v>
      </c>
      <c r="M9148" t="s">
        <v>538</v>
      </c>
      <c r="N9148">
        <v>104.85000000000001</v>
      </c>
      <c r="O9148">
        <v>3</v>
      </c>
      <c r="P9148">
        <v>0</v>
      </c>
      <c r="Q9148">
        <v>28.309500000000007</v>
      </c>
    </row>
    <row r="9149" spans="1:17" x14ac:dyDescent="0.3">
      <c r="A9149" t="s">
        <v>42</v>
      </c>
      <c r="B9149" t="s">
        <v>1971</v>
      </c>
      <c r="C9149" t="s">
        <v>1972</v>
      </c>
      <c r="D9149" t="s">
        <v>20</v>
      </c>
      <c r="E9149" t="s">
        <v>21</v>
      </c>
      <c r="F9149" t="s">
        <v>235</v>
      </c>
      <c r="G9149" t="s">
        <v>236</v>
      </c>
      <c r="H9149">
        <v>10035</v>
      </c>
      <c r="I9149" t="s">
        <v>131</v>
      </c>
      <c r="J9149" t="s">
        <v>537</v>
      </c>
      <c r="K9149" t="s">
        <v>62</v>
      </c>
      <c r="L9149" t="s">
        <v>63</v>
      </c>
      <c r="M9149" t="s">
        <v>538</v>
      </c>
      <c r="N9149">
        <v>104.85000000000001</v>
      </c>
      <c r="O9149">
        <v>3</v>
      </c>
      <c r="P9149">
        <v>0</v>
      </c>
      <c r="Q9149">
        <v>28.309500000000007</v>
      </c>
    </row>
    <row r="9150" spans="1:17" x14ac:dyDescent="0.3">
      <c r="A9150" t="s">
        <v>42</v>
      </c>
      <c r="B9150" t="s">
        <v>3408</v>
      </c>
      <c r="C9150" t="s">
        <v>3409</v>
      </c>
      <c r="D9150" t="s">
        <v>20</v>
      </c>
      <c r="E9150" t="s">
        <v>21</v>
      </c>
      <c r="F9150" t="s">
        <v>35</v>
      </c>
      <c r="G9150" t="s">
        <v>36</v>
      </c>
      <c r="H9150">
        <v>90036</v>
      </c>
      <c r="I9150" t="s">
        <v>37</v>
      </c>
      <c r="J9150" t="s">
        <v>537</v>
      </c>
      <c r="K9150" t="s">
        <v>62</v>
      </c>
      <c r="L9150" t="s">
        <v>63</v>
      </c>
      <c r="M9150" t="s">
        <v>538</v>
      </c>
      <c r="N9150">
        <v>139.80000000000001</v>
      </c>
      <c r="O9150">
        <v>5</v>
      </c>
      <c r="P9150">
        <v>0.2</v>
      </c>
      <c r="Q9150">
        <v>12.232500000000009</v>
      </c>
    </row>
    <row r="9151" spans="1:17" x14ac:dyDescent="0.3">
      <c r="A9151" t="s">
        <v>1122</v>
      </c>
      <c r="B9151" t="s">
        <v>2759</v>
      </c>
      <c r="C9151" t="s">
        <v>2760</v>
      </c>
      <c r="D9151" t="s">
        <v>20</v>
      </c>
      <c r="E9151" t="s">
        <v>21</v>
      </c>
      <c r="F9151" t="s">
        <v>2761</v>
      </c>
      <c r="G9151" t="s">
        <v>210</v>
      </c>
      <c r="H9151">
        <v>48911</v>
      </c>
      <c r="I9151" t="s">
        <v>93</v>
      </c>
      <c r="J9151" t="s">
        <v>2767</v>
      </c>
      <c r="K9151" t="s">
        <v>62</v>
      </c>
      <c r="L9151" t="s">
        <v>63</v>
      </c>
      <c r="M9151" t="s">
        <v>2768</v>
      </c>
      <c r="N9151">
        <v>10.95</v>
      </c>
      <c r="O9151">
        <v>1</v>
      </c>
      <c r="P9151">
        <v>0</v>
      </c>
      <c r="Q9151">
        <v>0.43799999999999883</v>
      </c>
    </row>
    <row r="9152" spans="1:17" x14ac:dyDescent="0.3">
      <c r="A9152" t="s">
        <v>42</v>
      </c>
      <c r="B9152" t="s">
        <v>2248</v>
      </c>
      <c r="C9152" t="s">
        <v>2249</v>
      </c>
      <c r="D9152" t="s">
        <v>20</v>
      </c>
      <c r="E9152" t="s">
        <v>21</v>
      </c>
      <c r="F9152" t="s">
        <v>269</v>
      </c>
      <c r="G9152" t="s">
        <v>187</v>
      </c>
      <c r="H9152">
        <v>60610</v>
      </c>
      <c r="I9152" t="s">
        <v>93</v>
      </c>
      <c r="J9152" t="s">
        <v>2767</v>
      </c>
      <c r="K9152" t="s">
        <v>62</v>
      </c>
      <c r="L9152" t="s">
        <v>63</v>
      </c>
      <c r="M9152" t="s">
        <v>2768</v>
      </c>
      <c r="N9152">
        <v>35.04</v>
      </c>
      <c r="O9152">
        <v>4</v>
      </c>
      <c r="P9152">
        <v>0.2</v>
      </c>
      <c r="Q9152">
        <v>-7.0080000000000044</v>
      </c>
    </row>
    <row r="9153" spans="1:17" x14ac:dyDescent="0.3">
      <c r="A9153" t="s">
        <v>166</v>
      </c>
      <c r="B9153" t="s">
        <v>529</v>
      </c>
      <c r="C9153" t="s">
        <v>530</v>
      </c>
      <c r="D9153" t="s">
        <v>90</v>
      </c>
      <c r="E9153" t="s">
        <v>21</v>
      </c>
      <c r="F9153" t="s">
        <v>35</v>
      </c>
      <c r="G9153" t="s">
        <v>36</v>
      </c>
      <c r="H9153">
        <v>90049</v>
      </c>
      <c r="I9153" t="s">
        <v>37</v>
      </c>
      <c r="J9153" t="s">
        <v>2767</v>
      </c>
      <c r="K9153" t="s">
        <v>62</v>
      </c>
      <c r="L9153" t="s">
        <v>63</v>
      </c>
      <c r="M9153" t="s">
        <v>2768</v>
      </c>
      <c r="N9153">
        <v>17.52</v>
      </c>
      <c r="O9153">
        <v>2</v>
      </c>
      <c r="P9153">
        <v>0.2</v>
      </c>
      <c r="Q9153">
        <v>-3.5040000000000022</v>
      </c>
    </row>
    <row r="9154" spans="1:17" x14ac:dyDescent="0.3">
      <c r="A9154" t="s">
        <v>42</v>
      </c>
      <c r="B9154" t="s">
        <v>1665</v>
      </c>
      <c r="C9154" t="s">
        <v>1666</v>
      </c>
      <c r="D9154" t="s">
        <v>20</v>
      </c>
      <c r="E9154" t="s">
        <v>21</v>
      </c>
      <c r="F9154" t="s">
        <v>235</v>
      </c>
      <c r="G9154" t="s">
        <v>236</v>
      </c>
      <c r="H9154">
        <v>10024</v>
      </c>
      <c r="I9154" t="s">
        <v>131</v>
      </c>
      <c r="J9154" t="s">
        <v>1667</v>
      </c>
      <c r="K9154" t="s">
        <v>62</v>
      </c>
      <c r="L9154" t="s">
        <v>63</v>
      </c>
      <c r="M9154" t="s">
        <v>1668</v>
      </c>
      <c r="N9154">
        <v>14.850000000000001</v>
      </c>
      <c r="O9154">
        <v>3</v>
      </c>
      <c r="P9154">
        <v>0</v>
      </c>
      <c r="Q9154">
        <v>4.0095000000000001</v>
      </c>
    </row>
    <row r="9155" spans="1:17" x14ac:dyDescent="0.3">
      <c r="A9155" t="s">
        <v>42</v>
      </c>
      <c r="B9155" t="s">
        <v>3047</v>
      </c>
      <c r="C9155" t="s">
        <v>3048</v>
      </c>
      <c r="D9155" t="s">
        <v>90</v>
      </c>
      <c r="E9155" t="s">
        <v>21</v>
      </c>
      <c r="F9155" t="s">
        <v>2233</v>
      </c>
      <c r="G9155" t="s">
        <v>436</v>
      </c>
      <c r="H9155">
        <v>44052</v>
      </c>
      <c r="I9155" t="s">
        <v>131</v>
      </c>
      <c r="J9155" t="s">
        <v>1667</v>
      </c>
      <c r="K9155" t="s">
        <v>62</v>
      </c>
      <c r="L9155" t="s">
        <v>63</v>
      </c>
      <c r="M9155" t="s">
        <v>1668</v>
      </c>
      <c r="N9155">
        <v>2.97</v>
      </c>
      <c r="O9155">
        <v>1</v>
      </c>
      <c r="P9155">
        <v>0.4</v>
      </c>
      <c r="Q9155">
        <v>-0.64350000000000018</v>
      </c>
    </row>
    <row r="9156" spans="1:17" x14ac:dyDescent="0.3">
      <c r="A9156" t="s">
        <v>42</v>
      </c>
      <c r="B9156" t="s">
        <v>2993</v>
      </c>
      <c r="C9156" t="s">
        <v>2994</v>
      </c>
      <c r="D9156" t="s">
        <v>34</v>
      </c>
      <c r="E9156" t="s">
        <v>21</v>
      </c>
      <c r="F9156" t="s">
        <v>235</v>
      </c>
      <c r="G9156" t="s">
        <v>236</v>
      </c>
      <c r="H9156">
        <v>10009</v>
      </c>
      <c r="I9156" t="s">
        <v>131</v>
      </c>
      <c r="J9156" t="s">
        <v>1667</v>
      </c>
      <c r="K9156" t="s">
        <v>62</v>
      </c>
      <c r="L9156" t="s">
        <v>63</v>
      </c>
      <c r="M9156" t="s">
        <v>1668</v>
      </c>
      <c r="N9156">
        <v>4.95</v>
      </c>
      <c r="O9156">
        <v>1</v>
      </c>
      <c r="P9156">
        <v>0</v>
      </c>
      <c r="Q9156">
        <v>1.3365</v>
      </c>
    </row>
    <row r="9157" spans="1:17" x14ac:dyDescent="0.3">
      <c r="A9157" t="s">
        <v>1122</v>
      </c>
      <c r="B9157" t="s">
        <v>4678</v>
      </c>
      <c r="C9157" t="s">
        <v>4679</v>
      </c>
      <c r="D9157" t="s">
        <v>90</v>
      </c>
      <c r="E9157" t="s">
        <v>21</v>
      </c>
      <c r="F9157" t="s">
        <v>3249</v>
      </c>
      <c r="G9157" t="s">
        <v>275</v>
      </c>
      <c r="H9157">
        <v>85301</v>
      </c>
      <c r="I9157" t="s">
        <v>37</v>
      </c>
      <c r="J9157" t="s">
        <v>1667</v>
      </c>
      <c r="K9157" t="s">
        <v>62</v>
      </c>
      <c r="L9157" t="s">
        <v>63</v>
      </c>
      <c r="M9157" t="s">
        <v>1668</v>
      </c>
      <c r="N9157">
        <v>7.9200000000000008</v>
      </c>
      <c r="O9157">
        <v>2</v>
      </c>
      <c r="P9157">
        <v>0.2</v>
      </c>
      <c r="Q9157">
        <v>0.69299999999999984</v>
      </c>
    </row>
    <row r="9158" spans="1:17" x14ac:dyDescent="0.3">
      <c r="A9158" t="s">
        <v>42</v>
      </c>
      <c r="B9158" t="s">
        <v>5121</v>
      </c>
      <c r="C9158" t="s">
        <v>5122</v>
      </c>
      <c r="D9158" t="s">
        <v>90</v>
      </c>
      <c r="E9158" t="s">
        <v>21</v>
      </c>
      <c r="F9158" t="s">
        <v>129</v>
      </c>
      <c r="G9158" t="s">
        <v>130</v>
      </c>
      <c r="H9158">
        <v>19143</v>
      </c>
      <c r="I9158" t="s">
        <v>131</v>
      </c>
      <c r="J9158" t="s">
        <v>1667</v>
      </c>
      <c r="K9158" t="s">
        <v>62</v>
      </c>
      <c r="L9158" t="s">
        <v>63</v>
      </c>
      <c r="M9158" t="s">
        <v>1668</v>
      </c>
      <c r="N9158">
        <v>14.850000000000001</v>
      </c>
      <c r="O9158">
        <v>5</v>
      </c>
      <c r="P9158">
        <v>0.4</v>
      </c>
      <c r="Q9158">
        <v>-3.2175000000000002</v>
      </c>
    </row>
    <row r="9159" spans="1:17" x14ac:dyDescent="0.3">
      <c r="A9159" t="s">
        <v>42</v>
      </c>
      <c r="B9159" t="s">
        <v>119</v>
      </c>
      <c r="C9159" t="s">
        <v>120</v>
      </c>
      <c r="D9159" t="s">
        <v>34</v>
      </c>
      <c r="E9159" t="s">
        <v>21</v>
      </c>
      <c r="F9159" t="s">
        <v>112</v>
      </c>
      <c r="G9159" t="s">
        <v>36</v>
      </c>
      <c r="H9159">
        <v>94110</v>
      </c>
      <c r="I9159" t="s">
        <v>37</v>
      </c>
      <c r="J9159" t="s">
        <v>1667</v>
      </c>
      <c r="K9159" t="s">
        <v>62</v>
      </c>
      <c r="L9159" t="s">
        <v>63</v>
      </c>
      <c r="M9159" t="s">
        <v>1668</v>
      </c>
      <c r="N9159">
        <v>19.8</v>
      </c>
      <c r="O9159">
        <v>5</v>
      </c>
      <c r="P9159">
        <v>0.2</v>
      </c>
      <c r="Q9159">
        <v>1.7324999999999999</v>
      </c>
    </row>
    <row r="9160" spans="1:17" x14ac:dyDescent="0.3">
      <c r="A9160" t="s">
        <v>42</v>
      </c>
      <c r="B9160" t="s">
        <v>3770</v>
      </c>
      <c r="C9160" t="s">
        <v>3771</v>
      </c>
      <c r="D9160" t="s">
        <v>20</v>
      </c>
      <c r="E9160" t="s">
        <v>21</v>
      </c>
      <c r="F9160" t="s">
        <v>4396</v>
      </c>
      <c r="G9160" t="s">
        <v>46</v>
      </c>
      <c r="H9160">
        <v>32303</v>
      </c>
      <c r="I9160" t="s">
        <v>24</v>
      </c>
      <c r="J9160" t="s">
        <v>4397</v>
      </c>
      <c r="K9160" t="s">
        <v>62</v>
      </c>
      <c r="L9160" t="s">
        <v>63</v>
      </c>
      <c r="M9160" t="s">
        <v>4398</v>
      </c>
      <c r="N9160">
        <v>705.54399999999998</v>
      </c>
      <c r="O9160">
        <v>7</v>
      </c>
      <c r="P9160">
        <v>0.2</v>
      </c>
      <c r="Q9160">
        <v>70.554400000000072</v>
      </c>
    </row>
    <row r="9161" spans="1:17" x14ac:dyDescent="0.3">
      <c r="A9161" t="s">
        <v>42</v>
      </c>
      <c r="B9161" t="s">
        <v>4959</v>
      </c>
      <c r="C9161" t="s">
        <v>4960</v>
      </c>
      <c r="D9161" t="s">
        <v>20</v>
      </c>
      <c r="E9161" t="s">
        <v>21</v>
      </c>
      <c r="F9161" t="s">
        <v>3540</v>
      </c>
      <c r="G9161" t="s">
        <v>92</v>
      </c>
      <c r="H9161">
        <v>75023</v>
      </c>
      <c r="I9161" t="s">
        <v>93</v>
      </c>
      <c r="J9161" t="s">
        <v>4397</v>
      </c>
      <c r="K9161" t="s">
        <v>62</v>
      </c>
      <c r="L9161" t="s">
        <v>63</v>
      </c>
      <c r="M9161" t="s">
        <v>4398</v>
      </c>
      <c r="N9161">
        <v>201.584</v>
      </c>
      <c r="O9161">
        <v>2</v>
      </c>
      <c r="P9161">
        <v>0.2</v>
      </c>
      <c r="Q9161">
        <v>20.158400000000015</v>
      </c>
    </row>
    <row r="9162" spans="1:17" x14ac:dyDescent="0.3">
      <c r="A9162" t="s">
        <v>42</v>
      </c>
      <c r="B9162" t="s">
        <v>4697</v>
      </c>
      <c r="C9162" t="s">
        <v>4698</v>
      </c>
      <c r="D9162" t="s">
        <v>20</v>
      </c>
      <c r="E9162" t="s">
        <v>21</v>
      </c>
      <c r="F9162" t="s">
        <v>336</v>
      </c>
      <c r="G9162" t="s">
        <v>337</v>
      </c>
      <c r="H9162">
        <v>29203</v>
      </c>
      <c r="I9162" t="s">
        <v>24</v>
      </c>
      <c r="J9162" t="s">
        <v>4397</v>
      </c>
      <c r="K9162" t="s">
        <v>62</v>
      </c>
      <c r="L9162" t="s">
        <v>63</v>
      </c>
      <c r="M9162" t="s">
        <v>4398</v>
      </c>
      <c r="N9162">
        <v>629.94999999999993</v>
      </c>
      <c r="O9162">
        <v>5</v>
      </c>
      <c r="P9162">
        <v>0</v>
      </c>
      <c r="Q9162">
        <v>176.38600000000002</v>
      </c>
    </row>
    <row r="9163" spans="1:17" x14ac:dyDescent="0.3">
      <c r="A9163" t="s">
        <v>166</v>
      </c>
      <c r="B9163" t="s">
        <v>286</v>
      </c>
      <c r="C9163" t="s">
        <v>287</v>
      </c>
      <c r="D9163" t="s">
        <v>20</v>
      </c>
      <c r="E9163" t="s">
        <v>21</v>
      </c>
      <c r="F9163" t="s">
        <v>35</v>
      </c>
      <c r="G9163" t="s">
        <v>36</v>
      </c>
      <c r="H9163">
        <v>90008</v>
      </c>
      <c r="I9163" t="s">
        <v>37</v>
      </c>
      <c r="J9163" t="s">
        <v>4397</v>
      </c>
      <c r="K9163" t="s">
        <v>62</v>
      </c>
      <c r="L9163" t="s">
        <v>63</v>
      </c>
      <c r="M9163" t="s">
        <v>4398</v>
      </c>
      <c r="N9163">
        <v>503.96000000000004</v>
      </c>
      <c r="O9163">
        <v>5</v>
      </c>
      <c r="P9163">
        <v>0.2</v>
      </c>
      <c r="Q9163">
        <v>50.396000000000015</v>
      </c>
    </row>
    <row r="9164" spans="1:17" x14ac:dyDescent="0.3">
      <c r="A9164" t="s">
        <v>17</v>
      </c>
      <c r="B9164" t="s">
        <v>1453</v>
      </c>
      <c r="C9164" t="s">
        <v>1454</v>
      </c>
      <c r="D9164" t="s">
        <v>90</v>
      </c>
      <c r="E9164" t="s">
        <v>21</v>
      </c>
      <c r="F9164" t="s">
        <v>1455</v>
      </c>
      <c r="G9164" t="s">
        <v>92</v>
      </c>
      <c r="H9164">
        <v>77340</v>
      </c>
      <c r="I9164" t="s">
        <v>93</v>
      </c>
      <c r="J9164" t="s">
        <v>1456</v>
      </c>
      <c r="K9164" t="s">
        <v>62</v>
      </c>
      <c r="L9164" t="s">
        <v>63</v>
      </c>
      <c r="M9164" t="s">
        <v>1457</v>
      </c>
      <c r="N9164">
        <v>7.9920000000000009</v>
      </c>
      <c r="O9164">
        <v>1</v>
      </c>
      <c r="P9164">
        <v>0.2</v>
      </c>
      <c r="Q9164">
        <v>0.59940000000000015</v>
      </c>
    </row>
    <row r="9165" spans="1:17" x14ac:dyDescent="0.3">
      <c r="A9165" t="s">
        <v>166</v>
      </c>
      <c r="B9165" t="s">
        <v>376</v>
      </c>
      <c r="C9165" t="s">
        <v>377</v>
      </c>
      <c r="D9165" t="s">
        <v>20</v>
      </c>
      <c r="E9165" t="s">
        <v>21</v>
      </c>
      <c r="F9165" t="s">
        <v>3270</v>
      </c>
      <c r="G9165" t="s">
        <v>36</v>
      </c>
      <c r="H9165">
        <v>92683</v>
      </c>
      <c r="I9165" t="s">
        <v>37</v>
      </c>
      <c r="J9165" t="s">
        <v>1456</v>
      </c>
      <c r="K9165" t="s">
        <v>62</v>
      </c>
      <c r="L9165" t="s">
        <v>63</v>
      </c>
      <c r="M9165" t="s">
        <v>1457</v>
      </c>
      <c r="N9165">
        <v>31.968000000000004</v>
      </c>
      <c r="O9165">
        <v>4</v>
      </c>
      <c r="P9165">
        <v>0.2</v>
      </c>
      <c r="Q9165">
        <v>2.3976000000000006</v>
      </c>
    </row>
    <row r="9166" spans="1:17" x14ac:dyDescent="0.3">
      <c r="A9166" t="s">
        <v>42</v>
      </c>
      <c r="B9166" t="s">
        <v>43</v>
      </c>
      <c r="C9166" t="s">
        <v>44</v>
      </c>
      <c r="D9166" t="s">
        <v>20</v>
      </c>
      <c r="E9166" t="s">
        <v>21</v>
      </c>
      <c r="F9166" t="s">
        <v>4658</v>
      </c>
      <c r="G9166" t="s">
        <v>236</v>
      </c>
      <c r="H9166">
        <v>11550</v>
      </c>
      <c r="I9166" t="s">
        <v>131</v>
      </c>
      <c r="J9166" t="s">
        <v>1456</v>
      </c>
      <c r="K9166" t="s">
        <v>62</v>
      </c>
      <c r="L9166" t="s">
        <v>63</v>
      </c>
      <c r="M9166" t="s">
        <v>1457</v>
      </c>
      <c r="N9166">
        <v>39.96</v>
      </c>
      <c r="O9166">
        <v>4</v>
      </c>
      <c r="P9166">
        <v>0</v>
      </c>
      <c r="Q9166">
        <v>10.389600000000002</v>
      </c>
    </row>
    <row r="9167" spans="1:17" x14ac:dyDescent="0.3">
      <c r="A9167" t="s">
        <v>42</v>
      </c>
      <c r="B9167" t="s">
        <v>3136</v>
      </c>
      <c r="C9167" t="s">
        <v>3137</v>
      </c>
      <c r="D9167" t="s">
        <v>90</v>
      </c>
      <c r="E9167" t="s">
        <v>21</v>
      </c>
      <c r="F9167" t="s">
        <v>282</v>
      </c>
      <c r="G9167" t="s">
        <v>436</v>
      </c>
      <c r="H9167">
        <v>45503</v>
      </c>
      <c r="I9167" t="s">
        <v>131</v>
      </c>
      <c r="J9167" t="s">
        <v>1456</v>
      </c>
      <c r="K9167" t="s">
        <v>62</v>
      </c>
      <c r="L9167" t="s">
        <v>63</v>
      </c>
      <c r="M9167" t="s">
        <v>1457</v>
      </c>
      <c r="N9167">
        <v>41.957999999999998</v>
      </c>
      <c r="O9167">
        <v>7</v>
      </c>
      <c r="P9167">
        <v>0.4</v>
      </c>
      <c r="Q9167">
        <v>-9.7901999999999987</v>
      </c>
    </row>
    <row r="9168" spans="1:17" x14ac:dyDescent="0.3">
      <c r="A9168" t="s">
        <v>166</v>
      </c>
      <c r="B9168" t="s">
        <v>581</v>
      </c>
      <c r="C9168" t="s">
        <v>582</v>
      </c>
      <c r="D9168" t="s">
        <v>20</v>
      </c>
      <c r="E9168" t="s">
        <v>21</v>
      </c>
      <c r="F9168" t="s">
        <v>4248</v>
      </c>
      <c r="G9168" t="s">
        <v>36</v>
      </c>
      <c r="H9168">
        <v>91360</v>
      </c>
      <c r="I9168" t="s">
        <v>37</v>
      </c>
      <c r="J9168" t="s">
        <v>1456</v>
      </c>
      <c r="K9168" t="s">
        <v>62</v>
      </c>
      <c r="L9168" t="s">
        <v>63</v>
      </c>
      <c r="M9168" t="s">
        <v>1457</v>
      </c>
      <c r="N9168">
        <v>15.984000000000002</v>
      </c>
      <c r="O9168">
        <v>2</v>
      </c>
      <c r="P9168">
        <v>0.2</v>
      </c>
      <c r="Q9168">
        <v>1.1988000000000003</v>
      </c>
    </row>
    <row r="9169" spans="1:17" x14ac:dyDescent="0.3">
      <c r="A9169" t="s">
        <v>42</v>
      </c>
      <c r="B9169" t="s">
        <v>2433</v>
      </c>
      <c r="C9169" t="s">
        <v>2434</v>
      </c>
      <c r="D9169" t="s">
        <v>20</v>
      </c>
      <c r="E9169" t="s">
        <v>21</v>
      </c>
      <c r="F9169" t="s">
        <v>215</v>
      </c>
      <c r="G9169" t="s">
        <v>216</v>
      </c>
      <c r="H9169">
        <v>19901</v>
      </c>
      <c r="I9169" t="s">
        <v>131</v>
      </c>
      <c r="J9169" t="s">
        <v>1456</v>
      </c>
      <c r="K9169" t="s">
        <v>62</v>
      </c>
      <c r="L9169" t="s">
        <v>63</v>
      </c>
      <c r="M9169" t="s">
        <v>1457</v>
      </c>
      <c r="N9169">
        <v>19.98</v>
      </c>
      <c r="O9169">
        <v>2</v>
      </c>
      <c r="P9169">
        <v>0</v>
      </c>
      <c r="Q9169">
        <v>5.1948000000000008</v>
      </c>
    </row>
    <row r="9170" spans="1:17" x14ac:dyDescent="0.3">
      <c r="A9170" t="s">
        <v>17</v>
      </c>
      <c r="B9170" t="s">
        <v>4922</v>
      </c>
      <c r="C9170" t="s">
        <v>4923</v>
      </c>
      <c r="D9170" t="s">
        <v>34</v>
      </c>
      <c r="E9170" t="s">
        <v>21</v>
      </c>
      <c r="F9170" t="s">
        <v>35</v>
      </c>
      <c r="G9170" t="s">
        <v>36</v>
      </c>
      <c r="H9170">
        <v>90045</v>
      </c>
      <c r="I9170" t="s">
        <v>37</v>
      </c>
      <c r="J9170" t="s">
        <v>1456</v>
      </c>
      <c r="K9170" t="s">
        <v>62</v>
      </c>
      <c r="L9170" t="s">
        <v>63</v>
      </c>
      <c r="M9170" t="s">
        <v>1457</v>
      </c>
      <c r="N9170">
        <v>15.984000000000002</v>
      </c>
      <c r="O9170">
        <v>2</v>
      </c>
      <c r="P9170">
        <v>0.2</v>
      </c>
      <c r="Q9170">
        <v>1.1988000000000003</v>
      </c>
    </row>
    <row r="9171" spans="1:17" x14ac:dyDescent="0.3">
      <c r="A9171" t="s">
        <v>42</v>
      </c>
      <c r="B9171" t="s">
        <v>2865</v>
      </c>
      <c r="C9171" t="s">
        <v>2866</v>
      </c>
      <c r="D9171" t="s">
        <v>90</v>
      </c>
      <c r="E9171" t="s">
        <v>21</v>
      </c>
      <c r="F9171" t="s">
        <v>35</v>
      </c>
      <c r="G9171" t="s">
        <v>36</v>
      </c>
      <c r="H9171">
        <v>90036</v>
      </c>
      <c r="I9171" t="s">
        <v>37</v>
      </c>
      <c r="J9171" t="s">
        <v>2867</v>
      </c>
      <c r="K9171" t="s">
        <v>62</v>
      </c>
      <c r="L9171" t="s">
        <v>63</v>
      </c>
      <c r="M9171" t="s">
        <v>2868</v>
      </c>
      <c r="N9171">
        <v>255.93600000000004</v>
      </c>
      <c r="O9171">
        <v>8</v>
      </c>
      <c r="P9171">
        <v>0.2</v>
      </c>
      <c r="Q9171">
        <v>28.792799999999971</v>
      </c>
    </row>
    <row r="9172" spans="1:17" x14ac:dyDescent="0.3">
      <c r="A9172" t="s">
        <v>17</v>
      </c>
      <c r="B9172" t="s">
        <v>3357</v>
      </c>
      <c r="C9172" t="s">
        <v>3358</v>
      </c>
      <c r="D9172" t="s">
        <v>20</v>
      </c>
      <c r="E9172" t="s">
        <v>21</v>
      </c>
      <c r="F9172" t="s">
        <v>3359</v>
      </c>
      <c r="G9172" t="s">
        <v>1084</v>
      </c>
      <c r="H9172">
        <v>2149</v>
      </c>
      <c r="I9172" t="s">
        <v>131</v>
      </c>
      <c r="J9172" t="s">
        <v>2867</v>
      </c>
      <c r="K9172" t="s">
        <v>62</v>
      </c>
      <c r="L9172" t="s">
        <v>63</v>
      </c>
      <c r="M9172" t="s">
        <v>2868</v>
      </c>
      <c r="N9172">
        <v>39.99</v>
      </c>
      <c r="O9172">
        <v>1</v>
      </c>
      <c r="P9172">
        <v>0</v>
      </c>
      <c r="Q9172">
        <v>11.597099999999998</v>
      </c>
    </row>
    <row r="9173" spans="1:17" x14ac:dyDescent="0.3">
      <c r="A9173" t="s">
        <v>42</v>
      </c>
      <c r="B9173" t="s">
        <v>449</v>
      </c>
      <c r="C9173" t="s">
        <v>450</v>
      </c>
      <c r="D9173" t="s">
        <v>34</v>
      </c>
      <c r="E9173" t="s">
        <v>21</v>
      </c>
      <c r="F9173" t="s">
        <v>235</v>
      </c>
      <c r="G9173" t="s">
        <v>236</v>
      </c>
      <c r="H9173">
        <v>10035</v>
      </c>
      <c r="I9173" t="s">
        <v>131</v>
      </c>
      <c r="J9173" t="s">
        <v>2867</v>
      </c>
      <c r="K9173" t="s">
        <v>62</v>
      </c>
      <c r="L9173" t="s">
        <v>63</v>
      </c>
      <c r="M9173" t="s">
        <v>2868</v>
      </c>
      <c r="N9173">
        <v>39.99</v>
      </c>
      <c r="O9173">
        <v>1</v>
      </c>
      <c r="P9173">
        <v>0</v>
      </c>
      <c r="Q9173">
        <v>11.597099999999998</v>
      </c>
    </row>
    <row r="9174" spans="1:17" x14ac:dyDescent="0.3">
      <c r="A9174" t="s">
        <v>42</v>
      </c>
      <c r="B9174" t="s">
        <v>1940</v>
      </c>
      <c r="C9174" t="s">
        <v>1941</v>
      </c>
      <c r="D9174" t="s">
        <v>20</v>
      </c>
      <c r="E9174" t="s">
        <v>21</v>
      </c>
      <c r="F9174" t="s">
        <v>829</v>
      </c>
      <c r="G9174" t="s">
        <v>36</v>
      </c>
      <c r="H9174">
        <v>92105</v>
      </c>
      <c r="I9174" t="s">
        <v>37</v>
      </c>
      <c r="J9174" t="s">
        <v>2867</v>
      </c>
      <c r="K9174" t="s">
        <v>62</v>
      </c>
      <c r="L9174" t="s">
        <v>63</v>
      </c>
      <c r="M9174" t="s">
        <v>2868</v>
      </c>
      <c r="N9174">
        <v>159.96000000000004</v>
      </c>
      <c r="O9174">
        <v>5</v>
      </c>
      <c r="P9174">
        <v>0.2</v>
      </c>
      <c r="Q9174">
        <v>17.995499999999979</v>
      </c>
    </row>
    <row r="9175" spans="1:17" x14ac:dyDescent="0.3">
      <c r="A9175" t="s">
        <v>42</v>
      </c>
      <c r="B9175" t="s">
        <v>3457</v>
      </c>
      <c r="C9175" t="s">
        <v>3458</v>
      </c>
      <c r="D9175" t="s">
        <v>34</v>
      </c>
      <c r="E9175" t="s">
        <v>21</v>
      </c>
      <c r="F9175" t="s">
        <v>35</v>
      </c>
      <c r="G9175" t="s">
        <v>36</v>
      </c>
      <c r="H9175">
        <v>90008</v>
      </c>
      <c r="I9175" t="s">
        <v>37</v>
      </c>
      <c r="J9175" t="s">
        <v>3459</v>
      </c>
      <c r="K9175" t="s">
        <v>62</v>
      </c>
      <c r="L9175" t="s">
        <v>63</v>
      </c>
      <c r="M9175" t="s">
        <v>3460</v>
      </c>
      <c r="N9175">
        <v>201.584</v>
      </c>
      <c r="O9175">
        <v>2</v>
      </c>
      <c r="P9175">
        <v>0.2</v>
      </c>
      <c r="Q9175">
        <v>20.158400000000015</v>
      </c>
    </row>
    <row r="9176" spans="1:17" x14ac:dyDescent="0.3">
      <c r="A9176" t="s">
        <v>42</v>
      </c>
      <c r="B9176" t="s">
        <v>4934</v>
      </c>
      <c r="C9176" t="s">
        <v>4935</v>
      </c>
      <c r="D9176" t="s">
        <v>34</v>
      </c>
      <c r="E9176" t="s">
        <v>21</v>
      </c>
      <c r="F9176" t="s">
        <v>5017</v>
      </c>
      <c r="G9176" t="s">
        <v>46</v>
      </c>
      <c r="H9176">
        <v>33317</v>
      </c>
      <c r="I9176" t="s">
        <v>24</v>
      </c>
      <c r="J9176" t="s">
        <v>3459</v>
      </c>
      <c r="K9176" t="s">
        <v>62</v>
      </c>
      <c r="L9176" t="s">
        <v>63</v>
      </c>
      <c r="M9176" t="s">
        <v>3460</v>
      </c>
      <c r="N9176">
        <v>100.792</v>
      </c>
      <c r="O9176">
        <v>1</v>
      </c>
      <c r="P9176">
        <v>0.2</v>
      </c>
      <c r="Q9176">
        <v>10.079200000000007</v>
      </c>
    </row>
    <row r="9177" spans="1:17" x14ac:dyDescent="0.3">
      <c r="A9177" t="s">
        <v>42</v>
      </c>
      <c r="B9177" t="s">
        <v>2787</v>
      </c>
      <c r="C9177" t="s">
        <v>2788</v>
      </c>
      <c r="D9177" t="s">
        <v>20</v>
      </c>
      <c r="E9177" t="s">
        <v>21</v>
      </c>
      <c r="F9177" t="s">
        <v>1280</v>
      </c>
      <c r="G9177" t="s">
        <v>400</v>
      </c>
      <c r="H9177">
        <v>80027</v>
      </c>
      <c r="I9177" t="s">
        <v>37</v>
      </c>
      <c r="J9177" t="s">
        <v>3459</v>
      </c>
      <c r="K9177" t="s">
        <v>62</v>
      </c>
      <c r="L9177" t="s">
        <v>63</v>
      </c>
      <c r="M9177" t="s">
        <v>3460</v>
      </c>
      <c r="N9177">
        <v>201.584</v>
      </c>
      <c r="O9177">
        <v>2</v>
      </c>
      <c r="P9177">
        <v>0.2</v>
      </c>
      <c r="Q9177">
        <v>20.158400000000015</v>
      </c>
    </row>
    <row r="9178" spans="1:17" x14ac:dyDescent="0.3">
      <c r="A9178" t="s">
        <v>42</v>
      </c>
      <c r="B9178" t="s">
        <v>2447</v>
      </c>
      <c r="C9178" t="s">
        <v>2448</v>
      </c>
      <c r="D9178" t="s">
        <v>20</v>
      </c>
      <c r="E9178" t="s">
        <v>21</v>
      </c>
      <c r="F9178" t="s">
        <v>359</v>
      </c>
      <c r="G9178" t="s">
        <v>202</v>
      </c>
      <c r="H9178">
        <v>55407</v>
      </c>
      <c r="I9178" t="s">
        <v>93</v>
      </c>
      <c r="J9178" t="s">
        <v>3459</v>
      </c>
      <c r="K9178" t="s">
        <v>62</v>
      </c>
      <c r="L9178" t="s">
        <v>63</v>
      </c>
      <c r="M9178" t="s">
        <v>3460</v>
      </c>
      <c r="N9178">
        <v>377.96999999999997</v>
      </c>
      <c r="O9178">
        <v>3</v>
      </c>
      <c r="P9178">
        <v>0</v>
      </c>
      <c r="Q9178">
        <v>105.83160000000002</v>
      </c>
    </row>
    <row r="9179" spans="1:17" x14ac:dyDescent="0.3">
      <c r="A9179" t="s">
        <v>42</v>
      </c>
      <c r="B9179" t="s">
        <v>3361</v>
      </c>
      <c r="C9179" t="s">
        <v>3362</v>
      </c>
      <c r="D9179" t="s">
        <v>90</v>
      </c>
      <c r="E9179" t="s">
        <v>21</v>
      </c>
      <c r="F9179" t="s">
        <v>2976</v>
      </c>
      <c r="G9179" t="s">
        <v>1217</v>
      </c>
      <c r="H9179">
        <v>2908</v>
      </c>
      <c r="I9179" t="s">
        <v>131</v>
      </c>
      <c r="J9179" t="s">
        <v>3459</v>
      </c>
      <c r="K9179" t="s">
        <v>62</v>
      </c>
      <c r="L9179" t="s">
        <v>63</v>
      </c>
      <c r="M9179" t="s">
        <v>3460</v>
      </c>
      <c r="N9179">
        <v>629.94999999999993</v>
      </c>
      <c r="O9179">
        <v>5</v>
      </c>
      <c r="P9179">
        <v>0</v>
      </c>
      <c r="Q9179">
        <v>176.38600000000002</v>
      </c>
    </row>
    <row r="9180" spans="1:17" x14ac:dyDescent="0.3">
      <c r="A9180" t="s">
        <v>42</v>
      </c>
      <c r="B9180" t="s">
        <v>5387</v>
      </c>
      <c r="C9180" t="s">
        <v>5388</v>
      </c>
      <c r="D9180" t="s">
        <v>20</v>
      </c>
      <c r="E9180" t="s">
        <v>21</v>
      </c>
      <c r="F9180" t="s">
        <v>1177</v>
      </c>
      <c r="G9180" t="s">
        <v>46</v>
      </c>
      <c r="H9180">
        <v>33024</v>
      </c>
      <c r="I9180" t="s">
        <v>24</v>
      </c>
      <c r="J9180" t="s">
        <v>3459</v>
      </c>
      <c r="K9180" t="s">
        <v>62</v>
      </c>
      <c r="L9180" t="s">
        <v>63</v>
      </c>
      <c r="M9180" t="s">
        <v>3460</v>
      </c>
      <c r="N9180">
        <v>503.96000000000004</v>
      </c>
      <c r="O9180">
        <v>5</v>
      </c>
      <c r="P9180">
        <v>0.2</v>
      </c>
      <c r="Q9180">
        <v>50.396000000000015</v>
      </c>
    </row>
    <row r="9181" spans="1:17" x14ac:dyDescent="0.3">
      <c r="A9181" t="s">
        <v>42</v>
      </c>
      <c r="B9181" t="s">
        <v>4678</v>
      </c>
      <c r="C9181" t="s">
        <v>4679</v>
      </c>
      <c r="D9181" t="s">
        <v>90</v>
      </c>
      <c r="E9181" t="s">
        <v>21</v>
      </c>
      <c r="F9181" t="s">
        <v>5170</v>
      </c>
      <c r="G9181" t="s">
        <v>101</v>
      </c>
      <c r="H9181">
        <v>54880</v>
      </c>
      <c r="I9181" t="s">
        <v>93</v>
      </c>
      <c r="J9181" t="s">
        <v>3459</v>
      </c>
      <c r="K9181" t="s">
        <v>62</v>
      </c>
      <c r="L9181" t="s">
        <v>63</v>
      </c>
      <c r="M9181" t="s">
        <v>3460</v>
      </c>
      <c r="N9181">
        <v>125.99</v>
      </c>
      <c r="O9181">
        <v>1</v>
      </c>
      <c r="P9181">
        <v>0</v>
      </c>
      <c r="Q9181">
        <v>35.277200000000008</v>
      </c>
    </row>
    <row r="9182" spans="1:17" x14ac:dyDescent="0.3">
      <c r="A9182" t="s">
        <v>42</v>
      </c>
      <c r="B9182" t="s">
        <v>4995</v>
      </c>
      <c r="C9182" t="s">
        <v>4996</v>
      </c>
      <c r="D9182" t="s">
        <v>34</v>
      </c>
      <c r="E9182" t="s">
        <v>21</v>
      </c>
      <c r="F9182" t="s">
        <v>112</v>
      </c>
      <c r="G9182" t="s">
        <v>36</v>
      </c>
      <c r="H9182">
        <v>94122</v>
      </c>
      <c r="I9182" t="s">
        <v>37</v>
      </c>
      <c r="J9182" t="s">
        <v>3459</v>
      </c>
      <c r="K9182" t="s">
        <v>62</v>
      </c>
      <c r="L9182" t="s">
        <v>63</v>
      </c>
      <c r="M9182" t="s">
        <v>3460</v>
      </c>
      <c r="N9182">
        <v>604.75199999999995</v>
      </c>
      <c r="O9182">
        <v>6</v>
      </c>
      <c r="P9182">
        <v>0.2</v>
      </c>
      <c r="Q9182">
        <v>60.475200000000058</v>
      </c>
    </row>
    <row r="9183" spans="1:17" x14ac:dyDescent="0.3">
      <c r="A9183" t="s">
        <v>166</v>
      </c>
      <c r="B9183" t="s">
        <v>1985</v>
      </c>
      <c r="C9183" t="s">
        <v>1986</v>
      </c>
      <c r="D9183" t="s">
        <v>90</v>
      </c>
      <c r="E9183" t="s">
        <v>21</v>
      </c>
      <c r="F9183" t="s">
        <v>235</v>
      </c>
      <c r="G9183" t="s">
        <v>236</v>
      </c>
      <c r="H9183">
        <v>10024</v>
      </c>
      <c r="I9183" t="s">
        <v>131</v>
      </c>
      <c r="J9183" t="s">
        <v>3665</v>
      </c>
      <c r="K9183" t="s">
        <v>62</v>
      </c>
      <c r="L9183" t="s">
        <v>63</v>
      </c>
      <c r="M9183" t="s">
        <v>3666</v>
      </c>
      <c r="N9183">
        <v>347.96999999999997</v>
      </c>
      <c r="O9183">
        <v>3</v>
      </c>
      <c r="P9183">
        <v>0</v>
      </c>
      <c r="Q9183">
        <v>100.91129999999997</v>
      </c>
    </row>
    <row r="9184" spans="1:17" x14ac:dyDescent="0.3">
      <c r="A9184" t="s">
        <v>166</v>
      </c>
      <c r="B9184" t="s">
        <v>3951</v>
      </c>
      <c r="C9184" t="s">
        <v>3952</v>
      </c>
      <c r="D9184" t="s">
        <v>34</v>
      </c>
      <c r="E9184" t="s">
        <v>21</v>
      </c>
      <c r="F9184" t="s">
        <v>282</v>
      </c>
      <c r="G9184" t="s">
        <v>283</v>
      </c>
      <c r="H9184">
        <v>22153</v>
      </c>
      <c r="I9184" t="s">
        <v>24</v>
      </c>
      <c r="J9184" t="s">
        <v>3665</v>
      </c>
      <c r="K9184" t="s">
        <v>62</v>
      </c>
      <c r="L9184" t="s">
        <v>63</v>
      </c>
      <c r="M9184" t="s">
        <v>3666</v>
      </c>
      <c r="N9184">
        <v>579.94999999999993</v>
      </c>
      <c r="O9184">
        <v>5</v>
      </c>
      <c r="P9184">
        <v>0</v>
      </c>
      <c r="Q9184">
        <v>168.18549999999993</v>
      </c>
    </row>
    <row r="9185" spans="1:17" x14ac:dyDescent="0.3">
      <c r="A9185" t="s">
        <v>42</v>
      </c>
      <c r="B9185" t="s">
        <v>4196</v>
      </c>
      <c r="C9185" t="s">
        <v>4197</v>
      </c>
      <c r="D9185" t="s">
        <v>34</v>
      </c>
      <c r="E9185" t="s">
        <v>21</v>
      </c>
      <c r="F9185" t="s">
        <v>5435</v>
      </c>
      <c r="G9185" t="s">
        <v>2316</v>
      </c>
      <c r="H9185">
        <v>20877</v>
      </c>
      <c r="I9185" t="s">
        <v>131</v>
      </c>
      <c r="J9185" t="s">
        <v>3665</v>
      </c>
      <c r="K9185" t="s">
        <v>62</v>
      </c>
      <c r="L9185" t="s">
        <v>63</v>
      </c>
      <c r="M9185" t="s">
        <v>3666</v>
      </c>
      <c r="N9185">
        <v>231.98</v>
      </c>
      <c r="O9185">
        <v>2</v>
      </c>
      <c r="P9185">
        <v>0</v>
      </c>
      <c r="Q9185">
        <v>67.274199999999979</v>
      </c>
    </row>
    <row r="9186" spans="1:17" x14ac:dyDescent="0.3">
      <c r="A9186" t="s">
        <v>42</v>
      </c>
      <c r="B9186" t="s">
        <v>174</v>
      </c>
      <c r="C9186" t="s">
        <v>175</v>
      </c>
      <c r="D9186" t="s">
        <v>90</v>
      </c>
      <c r="E9186" t="s">
        <v>21</v>
      </c>
      <c r="F9186" t="s">
        <v>163</v>
      </c>
      <c r="G9186" t="s">
        <v>92</v>
      </c>
      <c r="H9186">
        <v>77041</v>
      </c>
      <c r="I9186" t="s">
        <v>93</v>
      </c>
      <c r="J9186" t="s">
        <v>182</v>
      </c>
      <c r="K9186" t="s">
        <v>62</v>
      </c>
      <c r="L9186" t="s">
        <v>63</v>
      </c>
      <c r="M9186" t="s">
        <v>183</v>
      </c>
      <c r="N9186">
        <v>371.16800000000001</v>
      </c>
      <c r="O9186">
        <v>4</v>
      </c>
      <c r="P9186">
        <v>0.2</v>
      </c>
      <c r="Q9186">
        <v>41.756399999999957</v>
      </c>
    </row>
    <row r="9187" spans="1:17" x14ac:dyDescent="0.3">
      <c r="A9187" t="s">
        <v>17</v>
      </c>
      <c r="B9187" t="s">
        <v>494</v>
      </c>
      <c r="C9187" t="s">
        <v>495</v>
      </c>
      <c r="D9187" t="s">
        <v>20</v>
      </c>
      <c r="E9187" t="s">
        <v>21</v>
      </c>
      <c r="F9187" t="s">
        <v>112</v>
      </c>
      <c r="G9187" t="s">
        <v>36</v>
      </c>
      <c r="H9187">
        <v>94109</v>
      </c>
      <c r="I9187" t="s">
        <v>37</v>
      </c>
      <c r="J9187" t="s">
        <v>182</v>
      </c>
      <c r="K9187" t="s">
        <v>62</v>
      </c>
      <c r="L9187" t="s">
        <v>63</v>
      </c>
      <c r="M9187" t="s">
        <v>183</v>
      </c>
      <c r="N9187">
        <v>1113.5039999999999</v>
      </c>
      <c r="O9187">
        <v>12</v>
      </c>
      <c r="P9187">
        <v>0.2</v>
      </c>
      <c r="Q9187">
        <v>125.2691999999999</v>
      </c>
    </row>
    <row r="9188" spans="1:17" x14ac:dyDescent="0.3">
      <c r="A9188" t="s">
        <v>17</v>
      </c>
      <c r="B9188" t="s">
        <v>3790</v>
      </c>
      <c r="C9188" t="s">
        <v>3791</v>
      </c>
      <c r="D9188" t="s">
        <v>20</v>
      </c>
      <c r="E9188" t="s">
        <v>21</v>
      </c>
      <c r="F9188" t="s">
        <v>5402</v>
      </c>
      <c r="G9188" t="s">
        <v>275</v>
      </c>
      <c r="H9188">
        <v>85323</v>
      </c>
      <c r="I9188" t="s">
        <v>37</v>
      </c>
      <c r="J9188" t="s">
        <v>182</v>
      </c>
      <c r="K9188" t="s">
        <v>62</v>
      </c>
      <c r="L9188" t="s">
        <v>63</v>
      </c>
      <c r="M9188" t="s">
        <v>183</v>
      </c>
      <c r="N9188">
        <v>742.33600000000001</v>
      </c>
      <c r="O9188">
        <v>8</v>
      </c>
      <c r="P9188">
        <v>0.2</v>
      </c>
      <c r="Q9188">
        <v>83.512799999999913</v>
      </c>
    </row>
    <row r="9189" spans="1:17" x14ac:dyDescent="0.3">
      <c r="A9189" t="s">
        <v>17</v>
      </c>
      <c r="B9189" t="s">
        <v>4372</v>
      </c>
      <c r="C9189" t="s">
        <v>4373</v>
      </c>
      <c r="D9189" t="s">
        <v>90</v>
      </c>
      <c r="E9189" t="s">
        <v>21</v>
      </c>
      <c r="F9189" t="s">
        <v>22</v>
      </c>
      <c r="G9189" t="s">
        <v>23</v>
      </c>
      <c r="H9189">
        <v>42420</v>
      </c>
      <c r="I9189" t="s">
        <v>24</v>
      </c>
      <c r="J9189" t="s">
        <v>4768</v>
      </c>
      <c r="K9189" t="s">
        <v>62</v>
      </c>
      <c r="L9189" t="s">
        <v>63</v>
      </c>
      <c r="M9189" t="s">
        <v>4769</v>
      </c>
      <c r="N9189">
        <v>671.93</v>
      </c>
      <c r="O9189">
        <v>7</v>
      </c>
      <c r="P9189">
        <v>0</v>
      </c>
      <c r="Q9189">
        <v>188.1404</v>
      </c>
    </row>
    <row r="9190" spans="1:17" x14ac:dyDescent="0.3">
      <c r="A9190" t="s">
        <v>17</v>
      </c>
      <c r="B9190" t="s">
        <v>5227</v>
      </c>
      <c r="C9190" t="s">
        <v>5228</v>
      </c>
      <c r="D9190" t="s">
        <v>20</v>
      </c>
      <c r="E9190" t="s">
        <v>21</v>
      </c>
      <c r="F9190" t="s">
        <v>84</v>
      </c>
      <c r="G9190" t="s">
        <v>85</v>
      </c>
      <c r="H9190">
        <v>98105</v>
      </c>
      <c r="I9190" t="s">
        <v>37</v>
      </c>
      <c r="J9190" t="s">
        <v>4768</v>
      </c>
      <c r="K9190" t="s">
        <v>62</v>
      </c>
      <c r="L9190" t="s">
        <v>63</v>
      </c>
      <c r="M9190" t="s">
        <v>4769</v>
      </c>
      <c r="N9190">
        <v>383.96000000000004</v>
      </c>
      <c r="O9190">
        <v>5</v>
      </c>
      <c r="P9190">
        <v>0.2</v>
      </c>
      <c r="Q9190">
        <v>38.396000000000015</v>
      </c>
    </row>
    <row r="9191" spans="1:17" x14ac:dyDescent="0.3">
      <c r="A9191" t="s">
        <v>17</v>
      </c>
      <c r="B9191" t="s">
        <v>1568</v>
      </c>
      <c r="C9191" t="s">
        <v>1569</v>
      </c>
      <c r="D9191" t="s">
        <v>20</v>
      </c>
      <c r="E9191" t="s">
        <v>21</v>
      </c>
      <c r="F9191" t="s">
        <v>269</v>
      </c>
      <c r="G9191" t="s">
        <v>187</v>
      </c>
      <c r="H9191">
        <v>60610</v>
      </c>
      <c r="I9191" t="s">
        <v>93</v>
      </c>
      <c r="J9191" t="s">
        <v>4768</v>
      </c>
      <c r="K9191" t="s">
        <v>62</v>
      </c>
      <c r="L9191" t="s">
        <v>63</v>
      </c>
      <c r="M9191" t="s">
        <v>4769</v>
      </c>
      <c r="N9191">
        <v>537.54399999999998</v>
      </c>
      <c r="O9191">
        <v>7</v>
      </c>
      <c r="P9191">
        <v>0.2</v>
      </c>
      <c r="Q9191">
        <v>53.754400000000004</v>
      </c>
    </row>
    <row r="9192" spans="1:17" x14ac:dyDescent="0.3">
      <c r="A9192" t="s">
        <v>1122</v>
      </c>
      <c r="B9192" t="s">
        <v>4609</v>
      </c>
      <c r="C9192" t="s">
        <v>4610</v>
      </c>
      <c r="D9192" t="s">
        <v>20</v>
      </c>
      <c r="E9192" t="s">
        <v>21</v>
      </c>
      <c r="F9192" t="s">
        <v>235</v>
      </c>
      <c r="G9192" t="s">
        <v>236</v>
      </c>
      <c r="H9192">
        <v>10009</v>
      </c>
      <c r="I9192" t="s">
        <v>131</v>
      </c>
      <c r="J9192" t="s">
        <v>4768</v>
      </c>
      <c r="K9192" t="s">
        <v>62</v>
      </c>
      <c r="L9192" t="s">
        <v>63</v>
      </c>
      <c r="M9192" t="s">
        <v>4769</v>
      </c>
      <c r="N9192">
        <v>287.96999999999997</v>
      </c>
      <c r="O9192">
        <v>3</v>
      </c>
      <c r="P9192">
        <v>0</v>
      </c>
      <c r="Q9192">
        <v>80.631600000000006</v>
      </c>
    </row>
    <row r="9193" spans="1:17" x14ac:dyDescent="0.3">
      <c r="A9193" t="s">
        <v>42</v>
      </c>
      <c r="B9193" t="s">
        <v>1788</v>
      </c>
      <c r="C9193" t="s">
        <v>1789</v>
      </c>
      <c r="D9193" t="s">
        <v>20</v>
      </c>
      <c r="E9193" t="s">
        <v>21</v>
      </c>
      <c r="F9193" t="s">
        <v>1399</v>
      </c>
      <c r="G9193" t="s">
        <v>92</v>
      </c>
      <c r="H9193">
        <v>79109</v>
      </c>
      <c r="I9193" t="s">
        <v>93</v>
      </c>
      <c r="J9193" t="s">
        <v>4768</v>
      </c>
      <c r="K9193" t="s">
        <v>62</v>
      </c>
      <c r="L9193" t="s">
        <v>63</v>
      </c>
      <c r="M9193" t="s">
        <v>4769</v>
      </c>
      <c r="N9193">
        <v>307.16800000000001</v>
      </c>
      <c r="O9193">
        <v>4</v>
      </c>
      <c r="P9193">
        <v>0.2</v>
      </c>
      <c r="Q9193">
        <v>30.716800000000006</v>
      </c>
    </row>
    <row r="9194" spans="1:17" x14ac:dyDescent="0.3">
      <c r="A9194" t="s">
        <v>42</v>
      </c>
      <c r="B9194" t="s">
        <v>3136</v>
      </c>
      <c r="C9194" t="s">
        <v>3137</v>
      </c>
      <c r="D9194" t="s">
        <v>90</v>
      </c>
      <c r="E9194" t="s">
        <v>21</v>
      </c>
      <c r="F9194" t="s">
        <v>5200</v>
      </c>
      <c r="G9194" t="s">
        <v>46</v>
      </c>
      <c r="H9194">
        <v>33021</v>
      </c>
      <c r="I9194" t="s">
        <v>24</v>
      </c>
      <c r="J9194" t="s">
        <v>4768</v>
      </c>
      <c r="K9194" t="s">
        <v>62</v>
      </c>
      <c r="L9194" t="s">
        <v>63</v>
      </c>
      <c r="M9194" t="s">
        <v>4769</v>
      </c>
      <c r="N9194">
        <v>383.96000000000004</v>
      </c>
      <c r="O9194">
        <v>5</v>
      </c>
      <c r="P9194">
        <v>0.2</v>
      </c>
      <c r="Q9194">
        <v>38.396000000000015</v>
      </c>
    </row>
    <row r="9195" spans="1:17" x14ac:dyDescent="0.3">
      <c r="A9195" t="s">
        <v>166</v>
      </c>
      <c r="B9195" t="s">
        <v>1975</v>
      </c>
      <c r="C9195" t="s">
        <v>1976</v>
      </c>
      <c r="D9195" t="s">
        <v>90</v>
      </c>
      <c r="E9195" t="s">
        <v>21</v>
      </c>
      <c r="F9195" t="s">
        <v>244</v>
      </c>
      <c r="G9195" t="s">
        <v>436</v>
      </c>
      <c r="H9195">
        <v>45373</v>
      </c>
      <c r="I9195" t="s">
        <v>131</v>
      </c>
      <c r="J9195" t="s">
        <v>4768</v>
      </c>
      <c r="K9195" t="s">
        <v>62</v>
      </c>
      <c r="L9195" t="s">
        <v>63</v>
      </c>
      <c r="M9195" t="s">
        <v>4769</v>
      </c>
      <c r="N9195">
        <v>57.593999999999994</v>
      </c>
      <c r="O9195">
        <v>1</v>
      </c>
      <c r="P9195">
        <v>0.4</v>
      </c>
      <c r="Q9195">
        <v>-11.518799999999999</v>
      </c>
    </row>
    <row r="9196" spans="1:17" x14ac:dyDescent="0.3">
      <c r="A9196" t="s">
        <v>17</v>
      </c>
      <c r="B9196" t="s">
        <v>2478</v>
      </c>
      <c r="C9196" t="s">
        <v>2479</v>
      </c>
      <c r="D9196" t="s">
        <v>20</v>
      </c>
      <c r="E9196" t="s">
        <v>21</v>
      </c>
      <c r="F9196" t="s">
        <v>1280</v>
      </c>
      <c r="G9196" t="s">
        <v>400</v>
      </c>
      <c r="H9196">
        <v>80027</v>
      </c>
      <c r="I9196" t="s">
        <v>37</v>
      </c>
      <c r="J9196" t="s">
        <v>2482</v>
      </c>
      <c r="K9196" t="s">
        <v>62</v>
      </c>
      <c r="L9196" t="s">
        <v>63</v>
      </c>
      <c r="M9196" t="s">
        <v>2483</v>
      </c>
      <c r="N9196">
        <v>559.98400000000004</v>
      </c>
      <c r="O9196">
        <v>2</v>
      </c>
      <c r="P9196">
        <v>0.2</v>
      </c>
      <c r="Q9196">
        <v>55.998400000000032</v>
      </c>
    </row>
    <row r="9197" spans="1:17" x14ac:dyDescent="0.3">
      <c r="A9197" t="s">
        <v>42</v>
      </c>
      <c r="B9197" t="s">
        <v>3650</v>
      </c>
      <c r="C9197" t="s">
        <v>3651</v>
      </c>
      <c r="D9197" t="s">
        <v>34</v>
      </c>
      <c r="E9197" t="s">
        <v>21</v>
      </c>
      <c r="F9197" t="s">
        <v>3652</v>
      </c>
      <c r="G9197" t="s">
        <v>101</v>
      </c>
      <c r="H9197">
        <v>53142</v>
      </c>
      <c r="I9197" t="s">
        <v>93</v>
      </c>
      <c r="J9197" t="s">
        <v>2482</v>
      </c>
      <c r="K9197" t="s">
        <v>62</v>
      </c>
      <c r="L9197" t="s">
        <v>63</v>
      </c>
      <c r="M9197" t="s">
        <v>2483</v>
      </c>
      <c r="N9197">
        <v>699.98</v>
      </c>
      <c r="O9197">
        <v>2</v>
      </c>
      <c r="P9197">
        <v>0</v>
      </c>
      <c r="Q9197">
        <v>195.99440000000004</v>
      </c>
    </row>
    <row r="9198" spans="1:17" x14ac:dyDescent="0.3">
      <c r="A9198" t="s">
        <v>1122</v>
      </c>
      <c r="B9198" t="s">
        <v>3425</v>
      </c>
      <c r="C9198" t="s">
        <v>3426</v>
      </c>
      <c r="D9198" t="s">
        <v>34</v>
      </c>
      <c r="E9198" t="s">
        <v>21</v>
      </c>
      <c r="F9198" t="s">
        <v>435</v>
      </c>
      <c r="G9198" t="s">
        <v>436</v>
      </c>
      <c r="H9198">
        <v>43229</v>
      </c>
      <c r="I9198" t="s">
        <v>131</v>
      </c>
      <c r="J9198" t="s">
        <v>2482</v>
      </c>
      <c r="K9198" t="s">
        <v>62</v>
      </c>
      <c r="L9198" t="s">
        <v>63</v>
      </c>
      <c r="M9198" t="s">
        <v>2483</v>
      </c>
      <c r="N9198">
        <v>1049.97</v>
      </c>
      <c r="O9198">
        <v>5</v>
      </c>
      <c r="P9198">
        <v>0.4</v>
      </c>
      <c r="Q9198">
        <v>-209.99399999999991</v>
      </c>
    </row>
    <row r="9199" spans="1:17" x14ac:dyDescent="0.3">
      <c r="A9199" t="s">
        <v>17</v>
      </c>
      <c r="B9199" t="s">
        <v>1718</v>
      </c>
      <c r="C9199" t="s">
        <v>1719</v>
      </c>
      <c r="D9199" t="s">
        <v>20</v>
      </c>
      <c r="E9199" t="s">
        <v>21</v>
      </c>
      <c r="F9199" t="s">
        <v>5469</v>
      </c>
      <c r="G9199" t="s">
        <v>23</v>
      </c>
      <c r="H9199">
        <v>40324</v>
      </c>
      <c r="I9199" t="s">
        <v>24</v>
      </c>
      <c r="J9199" t="s">
        <v>2482</v>
      </c>
      <c r="K9199" t="s">
        <v>62</v>
      </c>
      <c r="L9199" t="s">
        <v>63</v>
      </c>
      <c r="M9199" t="s">
        <v>2483</v>
      </c>
      <c r="N9199">
        <v>699.98</v>
      </c>
      <c r="O9199">
        <v>2</v>
      </c>
      <c r="P9199">
        <v>0</v>
      </c>
      <c r="Q9199">
        <v>195.99440000000004</v>
      </c>
    </row>
    <row r="9200" spans="1:17" x14ac:dyDescent="0.3">
      <c r="A9200" t="s">
        <v>42</v>
      </c>
      <c r="B9200" t="s">
        <v>1816</v>
      </c>
      <c r="C9200" t="s">
        <v>1817</v>
      </c>
      <c r="D9200" t="s">
        <v>20</v>
      </c>
      <c r="E9200" t="s">
        <v>21</v>
      </c>
      <c r="F9200" t="s">
        <v>435</v>
      </c>
      <c r="G9200" t="s">
        <v>436</v>
      </c>
      <c r="H9200">
        <v>43229</v>
      </c>
      <c r="I9200" t="s">
        <v>131</v>
      </c>
      <c r="J9200" t="s">
        <v>2482</v>
      </c>
      <c r="K9200" t="s">
        <v>62</v>
      </c>
      <c r="L9200" t="s">
        <v>63</v>
      </c>
      <c r="M9200" t="s">
        <v>2483</v>
      </c>
      <c r="N9200">
        <v>1889.9459999999999</v>
      </c>
      <c r="O9200">
        <v>9</v>
      </c>
      <c r="P9200">
        <v>0.4</v>
      </c>
      <c r="Q9200">
        <v>-377.98919999999998</v>
      </c>
    </row>
    <row r="9201" spans="1:17" x14ac:dyDescent="0.3">
      <c r="A9201" t="s">
        <v>42</v>
      </c>
      <c r="B9201" t="s">
        <v>997</v>
      </c>
      <c r="C9201" t="s">
        <v>998</v>
      </c>
      <c r="D9201" t="s">
        <v>34</v>
      </c>
      <c r="E9201" t="s">
        <v>21</v>
      </c>
      <c r="F9201" t="s">
        <v>4405</v>
      </c>
      <c r="G9201" t="s">
        <v>296</v>
      </c>
      <c r="H9201">
        <v>37211</v>
      </c>
      <c r="I9201" t="s">
        <v>24</v>
      </c>
      <c r="J9201" t="s">
        <v>2482</v>
      </c>
      <c r="K9201" t="s">
        <v>62</v>
      </c>
      <c r="L9201" t="s">
        <v>63</v>
      </c>
      <c r="M9201" t="s">
        <v>2483</v>
      </c>
      <c r="N9201">
        <v>2239.9360000000001</v>
      </c>
      <c r="O9201">
        <v>8</v>
      </c>
      <c r="P9201">
        <v>0.2</v>
      </c>
      <c r="Q9201">
        <v>223.99360000000013</v>
      </c>
    </row>
    <row r="9202" spans="1:17" x14ac:dyDescent="0.3">
      <c r="A9202" t="s">
        <v>42</v>
      </c>
      <c r="B9202" t="s">
        <v>3256</v>
      </c>
      <c r="C9202" t="s">
        <v>3257</v>
      </c>
      <c r="D9202" t="s">
        <v>34</v>
      </c>
      <c r="E9202" t="s">
        <v>21</v>
      </c>
      <c r="F9202" t="s">
        <v>129</v>
      </c>
      <c r="G9202" t="s">
        <v>130</v>
      </c>
      <c r="H9202">
        <v>19120</v>
      </c>
      <c r="I9202" t="s">
        <v>131</v>
      </c>
      <c r="J9202" t="s">
        <v>5472</v>
      </c>
      <c r="K9202" t="s">
        <v>62</v>
      </c>
      <c r="L9202" t="s">
        <v>63</v>
      </c>
      <c r="M9202" t="s">
        <v>5473</v>
      </c>
      <c r="N9202">
        <v>466.15799999999996</v>
      </c>
      <c r="O9202">
        <v>7</v>
      </c>
      <c r="P9202">
        <v>0.4</v>
      </c>
      <c r="Q9202">
        <v>-93.231599999999958</v>
      </c>
    </row>
    <row r="9203" spans="1:17" x14ac:dyDescent="0.3">
      <c r="A9203" t="s">
        <v>166</v>
      </c>
      <c r="B9203" t="s">
        <v>5447</v>
      </c>
      <c r="C9203" t="s">
        <v>5448</v>
      </c>
      <c r="D9203" t="s">
        <v>20</v>
      </c>
      <c r="E9203" t="s">
        <v>21</v>
      </c>
      <c r="F9203" t="s">
        <v>3881</v>
      </c>
      <c r="G9203" t="s">
        <v>568</v>
      </c>
      <c r="H9203">
        <v>73120</v>
      </c>
      <c r="I9203" t="s">
        <v>93</v>
      </c>
      <c r="J9203" t="s">
        <v>5472</v>
      </c>
      <c r="K9203" t="s">
        <v>62</v>
      </c>
      <c r="L9203" t="s">
        <v>63</v>
      </c>
      <c r="M9203" t="s">
        <v>5473</v>
      </c>
      <c r="N9203">
        <v>221.98</v>
      </c>
      <c r="O9203">
        <v>2</v>
      </c>
      <c r="P9203">
        <v>0</v>
      </c>
      <c r="Q9203">
        <v>62.15440000000001</v>
      </c>
    </row>
    <row r="9204" spans="1:17" x14ac:dyDescent="0.3">
      <c r="A9204" t="s">
        <v>42</v>
      </c>
      <c r="B9204" t="s">
        <v>1914</v>
      </c>
      <c r="C9204" t="s">
        <v>1915</v>
      </c>
      <c r="D9204" t="s">
        <v>20</v>
      </c>
      <c r="E9204" t="s">
        <v>21</v>
      </c>
      <c r="F9204" t="s">
        <v>829</v>
      </c>
      <c r="G9204" t="s">
        <v>36</v>
      </c>
      <c r="H9204">
        <v>92105</v>
      </c>
      <c r="I9204" t="s">
        <v>37</v>
      </c>
      <c r="J9204" t="s">
        <v>2684</v>
      </c>
      <c r="K9204" t="s">
        <v>62</v>
      </c>
      <c r="L9204" t="s">
        <v>63</v>
      </c>
      <c r="M9204" t="s">
        <v>2685</v>
      </c>
      <c r="N9204">
        <v>219.18400000000003</v>
      </c>
      <c r="O9204">
        <v>2</v>
      </c>
      <c r="P9204">
        <v>0.2</v>
      </c>
      <c r="Q9204">
        <v>19.178600000000003</v>
      </c>
    </row>
    <row r="9205" spans="1:17" x14ac:dyDescent="0.3">
      <c r="A9205" t="s">
        <v>42</v>
      </c>
      <c r="B9205" t="s">
        <v>2999</v>
      </c>
      <c r="C9205" t="s">
        <v>3000</v>
      </c>
      <c r="D9205" t="s">
        <v>20</v>
      </c>
      <c r="E9205" t="s">
        <v>21</v>
      </c>
      <c r="F9205" t="s">
        <v>235</v>
      </c>
      <c r="G9205" t="s">
        <v>236</v>
      </c>
      <c r="H9205">
        <v>10009</v>
      </c>
      <c r="I9205" t="s">
        <v>131</v>
      </c>
      <c r="J9205" t="s">
        <v>2684</v>
      </c>
      <c r="K9205" t="s">
        <v>62</v>
      </c>
      <c r="L9205" t="s">
        <v>63</v>
      </c>
      <c r="M9205" t="s">
        <v>2685</v>
      </c>
      <c r="N9205">
        <v>136.99</v>
      </c>
      <c r="O9205">
        <v>1</v>
      </c>
      <c r="P9205">
        <v>0</v>
      </c>
      <c r="Q9205">
        <v>36.987300000000005</v>
      </c>
    </row>
    <row r="9206" spans="1:17" x14ac:dyDescent="0.3">
      <c r="A9206" t="s">
        <v>1122</v>
      </c>
      <c r="B9206" t="s">
        <v>838</v>
      </c>
      <c r="C9206" t="s">
        <v>839</v>
      </c>
      <c r="D9206" t="s">
        <v>34</v>
      </c>
      <c r="E9206" t="s">
        <v>21</v>
      </c>
      <c r="F9206" t="s">
        <v>531</v>
      </c>
      <c r="G9206" t="s">
        <v>436</v>
      </c>
      <c r="H9206">
        <v>43055</v>
      </c>
      <c r="I9206" t="s">
        <v>131</v>
      </c>
      <c r="J9206" t="s">
        <v>2684</v>
      </c>
      <c r="K9206" t="s">
        <v>62</v>
      </c>
      <c r="L9206" t="s">
        <v>63</v>
      </c>
      <c r="M9206" t="s">
        <v>2685</v>
      </c>
      <c r="N9206">
        <v>164.38800000000001</v>
      </c>
      <c r="O9206">
        <v>2</v>
      </c>
      <c r="P9206">
        <v>0.4</v>
      </c>
      <c r="Q9206">
        <v>-35.617400000000004</v>
      </c>
    </row>
    <row r="9207" spans="1:17" x14ac:dyDescent="0.3">
      <c r="A9207" t="s">
        <v>42</v>
      </c>
      <c r="B9207" t="s">
        <v>4440</v>
      </c>
      <c r="C9207" t="s">
        <v>4441</v>
      </c>
      <c r="D9207" t="s">
        <v>34</v>
      </c>
      <c r="E9207" t="s">
        <v>21</v>
      </c>
      <c r="F9207" t="s">
        <v>4596</v>
      </c>
      <c r="G9207" t="s">
        <v>36</v>
      </c>
      <c r="H9207">
        <v>90278</v>
      </c>
      <c r="I9207" t="s">
        <v>37</v>
      </c>
      <c r="J9207" t="s">
        <v>2684</v>
      </c>
      <c r="K9207" t="s">
        <v>62</v>
      </c>
      <c r="L9207" t="s">
        <v>63</v>
      </c>
      <c r="M9207" t="s">
        <v>2685</v>
      </c>
      <c r="N9207">
        <v>438.36800000000005</v>
      </c>
      <c r="O9207">
        <v>4</v>
      </c>
      <c r="P9207">
        <v>0.2</v>
      </c>
      <c r="Q9207">
        <v>38.357200000000006</v>
      </c>
    </row>
    <row r="9208" spans="1:17" x14ac:dyDescent="0.3">
      <c r="A9208" t="s">
        <v>17</v>
      </c>
      <c r="B9208" t="s">
        <v>2857</v>
      </c>
      <c r="C9208" t="s">
        <v>2858</v>
      </c>
      <c r="D9208" t="s">
        <v>34</v>
      </c>
      <c r="E9208" t="s">
        <v>21</v>
      </c>
      <c r="F9208" t="s">
        <v>1709</v>
      </c>
      <c r="G9208" t="s">
        <v>92</v>
      </c>
      <c r="H9208">
        <v>78041</v>
      </c>
      <c r="I9208" t="s">
        <v>93</v>
      </c>
      <c r="J9208" t="s">
        <v>2684</v>
      </c>
      <c r="K9208" t="s">
        <v>62</v>
      </c>
      <c r="L9208" t="s">
        <v>63</v>
      </c>
      <c r="M9208" t="s">
        <v>2685</v>
      </c>
      <c r="N9208">
        <v>328.77600000000007</v>
      </c>
      <c r="O9208">
        <v>3</v>
      </c>
      <c r="P9208">
        <v>0.2</v>
      </c>
      <c r="Q9208">
        <v>28.767899999999997</v>
      </c>
    </row>
    <row r="9209" spans="1:17" x14ac:dyDescent="0.3">
      <c r="A9209" t="s">
        <v>42</v>
      </c>
      <c r="B9209" t="s">
        <v>4019</v>
      </c>
      <c r="C9209" t="s">
        <v>4020</v>
      </c>
      <c r="D9209" t="s">
        <v>20</v>
      </c>
      <c r="E9209" t="s">
        <v>21</v>
      </c>
      <c r="F9209" t="s">
        <v>3700</v>
      </c>
      <c r="G9209" t="s">
        <v>369</v>
      </c>
      <c r="H9209">
        <v>97756</v>
      </c>
      <c r="I9209" t="s">
        <v>37</v>
      </c>
      <c r="J9209" t="s">
        <v>2684</v>
      </c>
      <c r="K9209" t="s">
        <v>62</v>
      </c>
      <c r="L9209" t="s">
        <v>63</v>
      </c>
      <c r="M9209" t="s">
        <v>2685</v>
      </c>
      <c r="N9209">
        <v>438.36800000000005</v>
      </c>
      <c r="O9209">
        <v>4</v>
      </c>
      <c r="P9209">
        <v>0.2</v>
      </c>
      <c r="Q9209">
        <v>38.357200000000006</v>
      </c>
    </row>
    <row r="9210" spans="1:17" x14ac:dyDescent="0.3">
      <c r="A9210" t="s">
        <v>42</v>
      </c>
      <c r="B9210" t="s">
        <v>2553</v>
      </c>
      <c r="C9210" t="s">
        <v>2554</v>
      </c>
      <c r="D9210" t="s">
        <v>90</v>
      </c>
      <c r="E9210" t="s">
        <v>21</v>
      </c>
      <c r="F9210" t="s">
        <v>1320</v>
      </c>
      <c r="G9210" t="s">
        <v>46</v>
      </c>
      <c r="H9210">
        <v>32216</v>
      </c>
      <c r="I9210" t="s">
        <v>24</v>
      </c>
      <c r="J9210" t="s">
        <v>2684</v>
      </c>
      <c r="K9210" t="s">
        <v>62</v>
      </c>
      <c r="L9210" t="s">
        <v>63</v>
      </c>
      <c r="M9210" t="s">
        <v>2685</v>
      </c>
      <c r="N9210">
        <v>219.18400000000003</v>
      </c>
      <c r="O9210">
        <v>2</v>
      </c>
      <c r="P9210">
        <v>0.2</v>
      </c>
      <c r="Q9210">
        <v>19.178600000000003</v>
      </c>
    </row>
    <row r="9211" spans="1:17" x14ac:dyDescent="0.3">
      <c r="A9211" t="s">
        <v>42</v>
      </c>
      <c r="B9211" t="s">
        <v>1688</v>
      </c>
      <c r="C9211" t="s">
        <v>1689</v>
      </c>
      <c r="D9211" t="s">
        <v>20</v>
      </c>
      <c r="E9211" t="s">
        <v>21</v>
      </c>
      <c r="F9211" t="s">
        <v>705</v>
      </c>
      <c r="G9211" t="s">
        <v>400</v>
      </c>
      <c r="H9211">
        <v>80219</v>
      </c>
      <c r="I9211" t="s">
        <v>37</v>
      </c>
      <c r="J9211" t="s">
        <v>1690</v>
      </c>
      <c r="K9211" t="s">
        <v>62</v>
      </c>
      <c r="L9211" t="s">
        <v>63</v>
      </c>
      <c r="M9211" t="s">
        <v>1691</v>
      </c>
      <c r="N9211">
        <v>105.584</v>
      </c>
      <c r="O9211">
        <v>2</v>
      </c>
      <c r="P9211">
        <v>0.2</v>
      </c>
      <c r="Q9211">
        <v>9.2386000000000053</v>
      </c>
    </row>
    <row r="9212" spans="1:17" x14ac:dyDescent="0.3">
      <c r="A9212" t="s">
        <v>166</v>
      </c>
      <c r="B9212" t="s">
        <v>3902</v>
      </c>
      <c r="C9212" t="s">
        <v>3903</v>
      </c>
      <c r="D9212" t="s">
        <v>20</v>
      </c>
      <c r="E9212" t="s">
        <v>21</v>
      </c>
      <c r="F9212" t="s">
        <v>342</v>
      </c>
      <c r="G9212" t="s">
        <v>236</v>
      </c>
      <c r="H9212">
        <v>14609</v>
      </c>
      <c r="I9212" t="s">
        <v>131</v>
      </c>
      <c r="J9212" t="s">
        <v>1690</v>
      </c>
      <c r="K9212" t="s">
        <v>62</v>
      </c>
      <c r="L9212" t="s">
        <v>63</v>
      </c>
      <c r="M9212" t="s">
        <v>1691</v>
      </c>
      <c r="N9212">
        <v>263.95999999999998</v>
      </c>
      <c r="O9212">
        <v>4</v>
      </c>
      <c r="P9212">
        <v>0</v>
      </c>
      <c r="Q9212">
        <v>71.269200000000012</v>
      </c>
    </row>
    <row r="9213" spans="1:17" x14ac:dyDescent="0.3">
      <c r="A9213" t="s">
        <v>42</v>
      </c>
      <c r="B9213" t="s">
        <v>3524</v>
      </c>
      <c r="C9213" t="s">
        <v>3525</v>
      </c>
      <c r="D9213" t="s">
        <v>20</v>
      </c>
      <c r="E9213" t="s">
        <v>21</v>
      </c>
      <c r="F9213" t="s">
        <v>1523</v>
      </c>
      <c r="G9213" t="s">
        <v>1524</v>
      </c>
      <c r="H9213">
        <v>59405</v>
      </c>
      <c r="I9213" t="s">
        <v>37</v>
      </c>
      <c r="J9213" t="s">
        <v>1690</v>
      </c>
      <c r="K9213" t="s">
        <v>62</v>
      </c>
      <c r="L9213" t="s">
        <v>63</v>
      </c>
      <c r="M9213" t="s">
        <v>1691</v>
      </c>
      <c r="N9213">
        <v>105.584</v>
      </c>
      <c r="O9213">
        <v>2</v>
      </c>
      <c r="P9213">
        <v>0.2</v>
      </c>
      <c r="Q9213">
        <v>9.2386000000000053</v>
      </c>
    </row>
    <row r="9214" spans="1:17" x14ac:dyDescent="0.3">
      <c r="A9214" t="s">
        <v>42</v>
      </c>
      <c r="B9214" t="s">
        <v>3039</v>
      </c>
      <c r="C9214" t="s">
        <v>3040</v>
      </c>
      <c r="D9214" t="s">
        <v>34</v>
      </c>
      <c r="E9214" t="s">
        <v>21</v>
      </c>
      <c r="F9214" t="s">
        <v>235</v>
      </c>
      <c r="G9214" t="s">
        <v>236</v>
      </c>
      <c r="H9214">
        <v>10024</v>
      </c>
      <c r="I9214" t="s">
        <v>131</v>
      </c>
      <c r="J9214" t="s">
        <v>4538</v>
      </c>
      <c r="K9214" t="s">
        <v>62</v>
      </c>
      <c r="L9214" t="s">
        <v>63</v>
      </c>
      <c r="M9214" t="s">
        <v>4539</v>
      </c>
      <c r="N9214">
        <v>129.97999999999999</v>
      </c>
      <c r="O9214">
        <v>2</v>
      </c>
      <c r="P9214">
        <v>0</v>
      </c>
      <c r="Q9214">
        <v>62.3904</v>
      </c>
    </row>
    <row r="9215" spans="1:17" x14ac:dyDescent="0.3">
      <c r="A9215" t="s">
        <v>42</v>
      </c>
      <c r="B9215" t="s">
        <v>3089</v>
      </c>
      <c r="C9215" t="s">
        <v>3090</v>
      </c>
      <c r="D9215" t="s">
        <v>20</v>
      </c>
      <c r="E9215" t="s">
        <v>21</v>
      </c>
      <c r="F9215" t="s">
        <v>368</v>
      </c>
      <c r="G9215" t="s">
        <v>369</v>
      </c>
      <c r="H9215">
        <v>97206</v>
      </c>
      <c r="I9215" t="s">
        <v>37</v>
      </c>
      <c r="J9215" t="s">
        <v>4538</v>
      </c>
      <c r="K9215" t="s">
        <v>62</v>
      </c>
      <c r="L9215" t="s">
        <v>63</v>
      </c>
      <c r="M9215" t="s">
        <v>4539</v>
      </c>
      <c r="N9215">
        <v>155.976</v>
      </c>
      <c r="O9215">
        <v>3</v>
      </c>
      <c r="P9215">
        <v>0.2</v>
      </c>
      <c r="Q9215">
        <v>54.5916</v>
      </c>
    </row>
    <row r="9216" spans="1:17" x14ac:dyDescent="0.3">
      <c r="A9216" t="s">
        <v>1122</v>
      </c>
      <c r="B9216" t="s">
        <v>5049</v>
      </c>
      <c r="C9216" t="s">
        <v>5050</v>
      </c>
      <c r="D9216" t="s">
        <v>20</v>
      </c>
      <c r="E9216" t="s">
        <v>21</v>
      </c>
      <c r="F9216" t="s">
        <v>531</v>
      </c>
      <c r="G9216" t="s">
        <v>216</v>
      </c>
      <c r="H9216">
        <v>19711</v>
      </c>
      <c r="I9216" t="s">
        <v>131</v>
      </c>
      <c r="J9216" t="s">
        <v>4538</v>
      </c>
      <c r="K9216" t="s">
        <v>62</v>
      </c>
      <c r="L9216" t="s">
        <v>63</v>
      </c>
      <c r="M9216" t="s">
        <v>4539</v>
      </c>
      <c r="N9216">
        <v>129.97999999999999</v>
      </c>
      <c r="O9216">
        <v>2</v>
      </c>
      <c r="P9216">
        <v>0</v>
      </c>
      <c r="Q9216">
        <v>62.3904</v>
      </c>
    </row>
    <row r="9217" spans="1:17" x14ac:dyDescent="0.3">
      <c r="A9217" t="s">
        <v>42</v>
      </c>
      <c r="B9217" t="s">
        <v>2936</v>
      </c>
      <c r="C9217" t="s">
        <v>2937</v>
      </c>
      <c r="D9217" t="s">
        <v>20</v>
      </c>
      <c r="E9217" t="s">
        <v>21</v>
      </c>
      <c r="F9217" t="s">
        <v>129</v>
      </c>
      <c r="G9217" t="s">
        <v>130</v>
      </c>
      <c r="H9217">
        <v>19143</v>
      </c>
      <c r="I9217" t="s">
        <v>131</v>
      </c>
      <c r="J9217" t="s">
        <v>4538</v>
      </c>
      <c r="K9217" t="s">
        <v>62</v>
      </c>
      <c r="L9217" t="s">
        <v>63</v>
      </c>
      <c r="M9217" t="s">
        <v>4539</v>
      </c>
      <c r="N9217">
        <v>545.91599999999994</v>
      </c>
      <c r="O9217">
        <v>14</v>
      </c>
      <c r="P9217">
        <v>0.4</v>
      </c>
      <c r="Q9217">
        <v>72.788800000000037</v>
      </c>
    </row>
    <row r="9218" spans="1:17" x14ac:dyDescent="0.3">
      <c r="A9218" t="s">
        <v>42</v>
      </c>
      <c r="B9218" t="s">
        <v>110</v>
      </c>
      <c r="C9218" t="s">
        <v>111</v>
      </c>
      <c r="D9218" t="s">
        <v>20</v>
      </c>
      <c r="E9218" t="s">
        <v>21</v>
      </c>
      <c r="F9218" t="s">
        <v>1273</v>
      </c>
      <c r="G9218" t="s">
        <v>224</v>
      </c>
      <c r="H9218">
        <v>47374</v>
      </c>
      <c r="I9218" t="s">
        <v>93</v>
      </c>
      <c r="J9218" t="s">
        <v>4538</v>
      </c>
      <c r="K9218" t="s">
        <v>62</v>
      </c>
      <c r="L9218" t="s">
        <v>63</v>
      </c>
      <c r="M9218" t="s">
        <v>4539</v>
      </c>
      <c r="N9218">
        <v>259.95999999999998</v>
      </c>
      <c r="O9218">
        <v>4</v>
      </c>
      <c r="P9218">
        <v>0</v>
      </c>
      <c r="Q9218">
        <v>124.7808</v>
      </c>
    </row>
    <row r="9219" spans="1:17" x14ac:dyDescent="0.3">
      <c r="A9219" t="s">
        <v>42</v>
      </c>
      <c r="B9219" t="s">
        <v>1487</v>
      </c>
      <c r="C9219" t="s">
        <v>1488</v>
      </c>
      <c r="D9219" t="s">
        <v>34</v>
      </c>
      <c r="E9219" t="s">
        <v>21</v>
      </c>
      <c r="F9219" t="s">
        <v>35</v>
      </c>
      <c r="G9219" t="s">
        <v>36</v>
      </c>
      <c r="H9219">
        <v>90045</v>
      </c>
      <c r="I9219" t="s">
        <v>37</v>
      </c>
      <c r="J9219" t="s">
        <v>4368</v>
      </c>
      <c r="K9219" t="s">
        <v>62</v>
      </c>
      <c r="L9219" t="s">
        <v>63</v>
      </c>
      <c r="M9219" t="s">
        <v>4369</v>
      </c>
      <c r="N9219">
        <v>196.77600000000001</v>
      </c>
      <c r="O9219">
        <v>3</v>
      </c>
      <c r="P9219">
        <v>0.2</v>
      </c>
      <c r="Q9219">
        <v>14.758199999999995</v>
      </c>
    </row>
    <row r="9220" spans="1:17" x14ac:dyDescent="0.3">
      <c r="A9220" t="s">
        <v>166</v>
      </c>
      <c r="B9220" t="s">
        <v>3111</v>
      </c>
      <c r="C9220" t="s">
        <v>3112</v>
      </c>
      <c r="D9220" t="s">
        <v>90</v>
      </c>
      <c r="E9220" t="s">
        <v>21</v>
      </c>
      <c r="F9220" t="s">
        <v>163</v>
      </c>
      <c r="G9220" t="s">
        <v>92</v>
      </c>
      <c r="H9220">
        <v>77036</v>
      </c>
      <c r="I9220" t="s">
        <v>93</v>
      </c>
      <c r="J9220" t="s">
        <v>4368</v>
      </c>
      <c r="K9220" t="s">
        <v>62</v>
      </c>
      <c r="L9220" t="s">
        <v>63</v>
      </c>
      <c r="M9220" t="s">
        <v>4369</v>
      </c>
      <c r="N9220">
        <v>196.77600000000001</v>
      </c>
      <c r="O9220">
        <v>3</v>
      </c>
      <c r="P9220">
        <v>0.2</v>
      </c>
      <c r="Q9220">
        <v>14.758199999999995</v>
      </c>
    </row>
    <row r="9221" spans="1:17" x14ac:dyDescent="0.3">
      <c r="A9221" t="s">
        <v>42</v>
      </c>
      <c r="B9221" t="s">
        <v>5164</v>
      </c>
      <c r="C9221" t="s">
        <v>5165</v>
      </c>
      <c r="D9221" t="s">
        <v>20</v>
      </c>
      <c r="E9221" t="s">
        <v>21</v>
      </c>
      <c r="F9221" t="s">
        <v>896</v>
      </c>
      <c r="G9221" t="s">
        <v>36</v>
      </c>
      <c r="H9221">
        <v>90301</v>
      </c>
      <c r="I9221" t="s">
        <v>37</v>
      </c>
      <c r="J9221" t="s">
        <v>4368</v>
      </c>
      <c r="K9221" t="s">
        <v>62</v>
      </c>
      <c r="L9221" t="s">
        <v>63</v>
      </c>
      <c r="M9221" t="s">
        <v>4369</v>
      </c>
      <c r="N9221">
        <v>196.77600000000001</v>
      </c>
      <c r="O9221">
        <v>3</v>
      </c>
      <c r="P9221">
        <v>0.2</v>
      </c>
      <c r="Q9221">
        <v>14.758199999999995</v>
      </c>
    </row>
    <row r="9222" spans="1:17" x14ac:dyDescent="0.3">
      <c r="A9222" t="s">
        <v>17</v>
      </c>
      <c r="B9222" t="s">
        <v>510</v>
      </c>
      <c r="C9222" t="s">
        <v>511</v>
      </c>
      <c r="D9222" t="s">
        <v>34</v>
      </c>
      <c r="E9222" t="s">
        <v>21</v>
      </c>
      <c r="F9222" t="s">
        <v>129</v>
      </c>
      <c r="G9222" t="s">
        <v>130</v>
      </c>
      <c r="H9222">
        <v>19140</v>
      </c>
      <c r="I9222" t="s">
        <v>131</v>
      </c>
      <c r="J9222" t="s">
        <v>1076</v>
      </c>
      <c r="K9222" t="s">
        <v>62</v>
      </c>
      <c r="L9222" t="s">
        <v>63</v>
      </c>
      <c r="M9222" t="s">
        <v>1077</v>
      </c>
      <c r="N9222">
        <v>71.927999999999997</v>
      </c>
      <c r="O9222">
        <v>12</v>
      </c>
      <c r="P9222">
        <v>0.4</v>
      </c>
      <c r="Q9222">
        <v>8.3915999999999897</v>
      </c>
    </row>
    <row r="9223" spans="1:17" x14ac:dyDescent="0.3">
      <c r="A9223" t="s">
        <v>42</v>
      </c>
      <c r="B9223" t="s">
        <v>1552</v>
      </c>
      <c r="C9223" t="s">
        <v>1553</v>
      </c>
      <c r="D9223" t="s">
        <v>20</v>
      </c>
      <c r="E9223" t="s">
        <v>21</v>
      </c>
      <c r="F9223" t="s">
        <v>35</v>
      </c>
      <c r="G9223" t="s">
        <v>36</v>
      </c>
      <c r="H9223">
        <v>90045</v>
      </c>
      <c r="I9223" t="s">
        <v>37</v>
      </c>
      <c r="J9223" t="s">
        <v>1076</v>
      </c>
      <c r="K9223" t="s">
        <v>62</v>
      </c>
      <c r="L9223" t="s">
        <v>63</v>
      </c>
      <c r="M9223" t="s">
        <v>1077</v>
      </c>
      <c r="N9223">
        <v>79.920000000000016</v>
      </c>
      <c r="O9223">
        <v>10</v>
      </c>
      <c r="P9223">
        <v>0.2</v>
      </c>
      <c r="Q9223">
        <v>26.972999999999992</v>
      </c>
    </row>
    <row r="9224" spans="1:17" x14ac:dyDescent="0.3">
      <c r="A9224" t="s">
        <v>42</v>
      </c>
      <c r="B9224" t="s">
        <v>692</v>
      </c>
      <c r="C9224" t="s">
        <v>693</v>
      </c>
      <c r="D9224" t="s">
        <v>34</v>
      </c>
      <c r="E9224" t="s">
        <v>21</v>
      </c>
      <c r="F9224" t="s">
        <v>235</v>
      </c>
      <c r="G9224" t="s">
        <v>236</v>
      </c>
      <c r="H9224">
        <v>10009</v>
      </c>
      <c r="I9224" t="s">
        <v>131</v>
      </c>
      <c r="J9224" t="s">
        <v>1076</v>
      </c>
      <c r="K9224" t="s">
        <v>62</v>
      </c>
      <c r="L9224" t="s">
        <v>63</v>
      </c>
      <c r="M9224" t="s">
        <v>1077</v>
      </c>
      <c r="N9224">
        <v>29.97</v>
      </c>
      <c r="O9224">
        <v>3</v>
      </c>
      <c r="P9224">
        <v>0</v>
      </c>
      <c r="Q9224">
        <v>14.085899999999999</v>
      </c>
    </row>
    <row r="9225" spans="1:17" x14ac:dyDescent="0.3">
      <c r="A9225" t="s">
        <v>1122</v>
      </c>
      <c r="B9225" t="s">
        <v>631</v>
      </c>
      <c r="C9225" t="s">
        <v>632</v>
      </c>
      <c r="D9225" t="s">
        <v>90</v>
      </c>
      <c r="E9225" t="s">
        <v>21</v>
      </c>
      <c r="F9225" t="s">
        <v>84</v>
      </c>
      <c r="G9225" t="s">
        <v>85</v>
      </c>
      <c r="H9225">
        <v>98105</v>
      </c>
      <c r="I9225" t="s">
        <v>37</v>
      </c>
      <c r="J9225" t="s">
        <v>1076</v>
      </c>
      <c r="K9225" t="s">
        <v>62</v>
      </c>
      <c r="L9225" t="s">
        <v>63</v>
      </c>
      <c r="M9225" t="s">
        <v>1077</v>
      </c>
      <c r="N9225">
        <v>7.9920000000000009</v>
      </c>
      <c r="O9225">
        <v>1</v>
      </c>
      <c r="P9225">
        <v>0.2</v>
      </c>
      <c r="Q9225">
        <v>2.6972999999999994</v>
      </c>
    </row>
    <row r="9226" spans="1:17" x14ac:dyDescent="0.3">
      <c r="A9226" t="s">
        <v>42</v>
      </c>
      <c r="B9226" t="s">
        <v>449</v>
      </c>
      <c r="C9226" t="s">
        <v>450</v>
      </c>
      <c r="D9226" t="s">
        <v>34</v>
      </c>
      <c r="E9226" t="s">
        <v>21</v>
      </c>
      <c r="F9226" t="s">
        <v>5602</v>
      </c>
      <c r="G9226" t="s">
        <v>36</v>
      </c>
      <c r="H9226">
        <v>95928</v>
      </c>
      <c r="I9226" t="s">
        <v>37</v>
      </c>
      <c r="J9226" t="s">
        <v>1076</v>
      </c>
      <c r="K9226" t="s">
        <v>62</v>
      </c>
      <c r="L9226" t="s">
        <v>63</v>
      </c>
      <c r="M9226" t="s">
        <v>1077</v>
      </c>
      <c r="N9226">
        <v>7.9920000000000009</v>
      </c>
      <c r="O9226">
        <v>1</v>
      </c>
      <c r="P9226">
        <v>0.2</v>
      </c>
      <c r="Q9226">
        <v>2.6972999999999994</v>
      </c>
    </row>
    <row r="9227" spans="1:17" x14ac:dyDescent="0.3">
      <c r="A9227" t="s">
        <v>42</v>
      </c>
      <c r="B9227" t="s">
        <v>1305</v>
      </c>
      <c r="C9227" t="s">
        <v>1306</v>
      </c>
      <c r="D9227" t="s">
        <v>34</v>
      </c>
      <c r="E9227" t="s">
        <v>21</v>
      </c>
      <c r="F9227" t="s">
        <v>2688</v>
      </c>
      <c r="G9227" t="s">
        <v>2316</v>
      </c>
      <c r="H9227">
        <v>20735</v>
      </c>
      <c r="I9227" t="s">
        <v>131</v>
      </c>
      <c r="J9227" t="s">
        <v>5045</v>
      </c>
      <c r="K9227" t="s">
        <v>62</v>
      </c>
      <c r="L9227" t="s">
        <v>63</v>
      </c>
      <c r="M9227" t="s">
        <v>5046</v>
      </c>
      <c r="N9227">
        <v>499.99</v>
      </c>
      <c r="O9227">
        <v>1</v>
      </c>
      <c r="P9227">
        <v>0</v>
      </c>
      <c r="Q9227">
        <v>129.99740000000003</v>
      </c>
    </row>
    <row r="9228" spans="1:17" x14ac:dyDescent="0.3">
      <c r="A9228" t="s">
        <v>42</v>
      </c>
      <c r="B9228" t="s">
        <v>884</v>
      </c>
      <c r="C9228" t="s">
        <v>885</v>
      </c>
      <c r="D9228" t="s">
        <v>34</v>
      </c>
      <c r="E9228" t="s">
        <v>21</v>
      </c>
      <c r="F9228" t="s">
        <v>282</v>
      </c>
      <c r="G9228" t="s">
        <v>283</v>
      </c>
      <c r="H9228">
        <v>22153</v>
      </c>
      <c r="I9228" t="s">
        <v>24</v>
      </c>
      <c r="J9228" t="s">
        <v>5045</v>
      </c>
      <c r="K9228" t="s">
        <v>62</v>
      </c>
      <c r="L9228" t="s">
        <v>63</v>
      </c>
      <c r="M9228" t="s">
        <v>5046</v>
      </c>
      <c r="N9228">
        <v>3499.9300000000003</v>
      </c>
      <c r="O9228">
        <v>7</v>
      </c>
      <c r="P9228">
        <v>0</v>
      </c>
      <c r="Q9228">
        <v>909.98180000000025</v>
      </c>
    </row>
    <row r="9229" spans="1:17" x14ac:dyDescent="0.3">
      <c r="A9229" t="s">
        <v>1122</v>
      </c>
      <c r="B9229" t="s">
        <v>2496</v>
      </c>
      <c r="C9229" t="s">
        <v>2497</v>
      </c>
      <c r="D9229" t="s">
        <v>90</v>
      </c>
      <c r="E9229" t="s">
        <v>21</v>
      </c>
      <c r="F9229" t="s">
        <v>3712</v>
      </c>
      <c r="G9229" t="s">
        <v>568</v>
      </c>
      <c r="H9229">
        <v>74403</v>
      </c>
      <c r="I9229" t="s">
        <v>93</v>
      </c>
      <c r="J9229" t="s">
        <v>3713</v>
      </c>
      <c r="K9229" t="s">
        <v>62</v>
      </c>
      <c r="L9229" t="s">
        <v>63</v>
      </c>
      <c r="M9229" t="s">
        <v>3714</v>
      </c>
      <c r="N9229">
        <v>1439.92</v>
      </c>
      <c r="O9229">
        <v>8</v>
      </c>
      <c r="P9229">
        <v>0</v>
      </c>
      <c r="Q9229">
        <v>374.37920000000008</v>
      </c>
    </row>
    <row r="9230" spans="1:17" x14ac:dyDescent="0.3">
      <c r="A9230" t="s">
        <v>17</v>
      </c>
      <c r="B9230" t="s">
        <v>2876</v>
      </c>
      <c r="C9230" t="s">
        <v>2877</v>
      </c>
      <c r="D9230" t="s">
        <v>20</v>
      </c>
      <c r="E9230" t="s">
        <v>21</v>
      </c>
      <c r="F9230" t="s">
        <v>163</v>
      </c>
      <c r="G9230" t="s">
        <v>92</v>
      </c>
      <c r="H9230">
        <v>77095</v>
      </c>
      <c r="I9230" t="s">
        <v>93</v>
      </c>
      <c r="J9230" t="s">
        <v>3713</v>
      </c>
      <c r="K9230" t="s">
        <v>62</v>
      </c>
      <c r="L9230" t="s">
        <v>63</v>
      </c>
      <c r="M9230" t="s">
        <v>3714</v>
      </c>
      <c r="N9230">
        <v>719.96</v>
      </c>
      <c r="O9230">
        <v>5</v>
      </c>
      <c r="P9230">
        <v>0.2</v>
      </c>
      <c r="Q9230">
        <v>53.997000000000043</v>
      </c>
    </row>
    <row r="9231" spans="1:17" x14ac:dyDescent="0.3">
      <c r="A9231" t="s">
        <v>17</v>
      </c>
      <c r="B9231" t="s">
        <v>1971</v>
      </c>
      <c r="C9231" t="s">
        <v>1972</v>
      </c>
      <c r="D9231" t="s">
        <v>20</v>
      </c>
      <c r="E9231" t="s">
        <v>21</v>
      </c>
      <c r="F9231" t="s">
        <v>1868</v>
      </c>
      <c r="G9231" t="s">
        <v>436</v>
      </c>
      <c r="H9231">
        <v>44105</v>
      </c>
      <c r="I9231" t="s">
        <v>131</v>
      </c>
      <c r="J9231" t="s">
        <v>3713</v>
      </c>
      <c r="K9231" t="s">
        <v>62</v>
      </c>
      <c r="L9231" t="s">
        <v>63</v>
      </c>
      <c r="M9231" t="s">
        <v>3714</v>
      </c>
      <c r="N9231">
        <v>431.976</v>
      </c>
      <c r="O9231">
        <v>4</v>
      </c>
      <c r="P9231">
        <v>0.4</v>
      </c>
      <c r="Q9231">
        <v>-100.7944</v>
      </c>
    </row>
    <row r="9232" spans="1:17" x14ac:dyDescent="0.3">
      <c r="A9232" t="s">
        <v>42</v>
      </c>
      <c r="B9232" t="s">
        <v>877</v>
      </c>
      <c r="C9232" t="s">
        <v>878</v>
      </c>
      <c r="D9232" t="s">
        <v>34</v>
      </c>
      <c r="E9232" t="s">
        <v>21</v>
      </c>
      <c r="F9232" t="s">
        <v>451</v>
      </c>
      <c r="G9232" t="s">
        <v>654</v>
      </c>
      <c r="H9232">
        <v>6010</v>
      </c>
      <c r="I9232" t="s">
        <v>131</v>
      </c>
      <c r="J9232" t="s">
        <v>3713</v>
      </c>
      <c r="K9232" t="s">
        <v>62</v>
      </c>
      <c r="L9232" t="s">
        <v>63</v>
      </c>
      <c r="M9232" t="s">
        <v>3714</v>
      </c>
      <c r="N9232">
        <v>359.98</v>
      </c>
      <c r="O9232">
        <v>2</v>
      </c>
      <c r="P9232">
        <v>0</v>
      </c>
      <c r="Q9232">
        <v>93.594800000000021</v>
      </c>
    </row>
    <row r="9233" spans="1:17" x14ac:dyDescent="0.3">
      <c r="A9233" t="s">
        <v>42</v>
      </c>
      <c r="B9233" t="s">
        <v>1305</v>
      </c>
      <c r="C9233" t="s">
        <v>1306</v>
      </c>
      <c r="D9233" t="s">
        <v>34</v>
      </c>
      <c r="E9233" t="s">
        <v>21</v>
      </c>
      <c r="F9233" t="s">
        <v>2688</v>
      </c>
      <c r="G9233" t="s">
        <v>2316</v>
      </c>
      <c r="H9233">
        <v>20735</v>
      </c>
      <c r="I9233" t="s">
        <v>131</v>
      </c>
      <c r="J9233" t="s">
        <v>3713</v>
      </c>
      <c r="K9233" t="s">
        <v>62</v>
      </c>
      <c r="L9233" t="s">
        <v>63</v>
      </c>
      <c r="M9233" t="s">
        <v>3714</v>
      </c>
      <c r="N9233">
        <v>1259.93</v>
      </c>
      <c r="O9233">
        <v>7</v>
      </c>
      <c r="P9233">
        <v>0</v>
      </c>
      <c r="Q9233">
        <v>327.58180000000004</v>
      </c>
    </row>
    <row r="9234" spans="1:17" x14ac:dyDescent="0.3">
      <c r="A9234" t="s">
        <v>42</v>
      </c>
      <c r="B9234" t="s">
        <v>2784</v>
      </c>
      <c r="C9234" t="s">
        <v>2785</v>
      </c>
      <c r="D9234" t="s">
        <v>20</v>
      </c>
      <c r="E9234" t="s">
        <v>21</v>
      </c>
      <c r="F9234" t="s">
        <v>2438</v>
      </c>
      <c r="G9234" t="s">
        <v>92</v>
      </c>
      <c r="H9234">
        <v>78664</v>
      </c>
      <c r="I9234" t="s">
        <v>93</v>
      </c>
      <c r="J9234" t="s">
        <v>3713</v>
      </c>
      <c r="K9234" t="s">
        <v>62</v>
      </c>
      <c r="L9234" t="s">
        <v>63</v>
      </c>
      <c r="M9234" t="s">
        <v>3714</v>
      </c>
      <c r="N9234">
        <v>431.97600000000006</v>
      </c>
      <c r="O9234">
        <v>3</v>
      </c>
      <c r="P9234">
        <v>0.2</v>
      </c>
      <c r="Q9234">
        <v>32.398200000000017</v>
      </c>
    </row>
    <row r="9235" spans="1:17" x14ac:dyDescent="0.3">
      <c r="A9235" t="s">
        <v>166</v>
      </c>
      <c r="B9235" t="s">
        <v>3049</v>
      </c>
      <c r="C9235" t="s">
        <v>3050</v>
      </c>
      <c r="D9235" t="s">
        <v>20</v>
      </c>
      <c r="E9235" t="s">
        <v>21</v>
      </c>
      <c r="F9235" t="s">
        <v>3410</v>
      </c>
      <c r="G9235" t="s">
        <v>92</v>
      </c>
      <c r="H9235">
        <v>79907</v>
      </c>
      <c r="I9235" t="s">
        <v>93</v>
      </c>
      <c r="J9235" t="s">
        <v>3713</v>
      </c>
      <c r="K9235" t="s">
        <v>62</v>
      </c>
      <c r="L9235" t="s">
        <v>63</v>
      </c>
      <c r="M9235" t="s">
        <v>3714</v>
      </c>
      <c r="N9235">
        <v>575.96800000000007</v>
      </c>
      <c r="O9235">
        <v>4</v>
      </c>
      <c r="P9235">
        <v>0.2</v>
      </c>
      <c r="Q9235">
        <v>43.197600000000023</v>
      </c>
    </row>
    <row r="9236" spans="1:17" x14ac:dyDescent="0.3">
      <c r="A9236" t="s">
        <v>42</v>
      </c>
      <c r="B9236" t="s">
        <v>4140</v>
      </c>
      <c r="C9236" t="s">
        <v>4141</v>
      </c>
      <c r="D9236" t="s">
        <v>20</v>
      </c>
      <c r="E9236" t="s">
        <v>21</v>
      </c>
      <c r="F9236" t="s">
        <v>84</v>
      </c>
      <c r="G9236" t="s">
        <v>85</v>
      </c>
      <c r="H9236">
        <v>98103</v>
      </c>
      <c r="I9236" t="s">
        <v>37</v>
      </c>
      <c r="J9236" t="s">
        <v>3713</v>
      </c>
      <c r="K9236" t="s">
        <v>62</v>
      </c>
      <c r="L9236" t="s">
        <v>63</v>
      </c>
      <c r="M9236" t="s">
        <v>3714</v>
      </c>
      <c r="N9236">
        <v>1007.9440000000002</v>
      </c>
      <c r="O9236">
        <v>7</v>
      </c>
      <c r="P9236">
        <v>0.2</v>
      </c>
      <c r="Q9236">
        <v>75.595799999999997</v>
      </c>
    </row>
    <row r="9237" spans="1:17" x14ac:dyDescent="0.3">
      <c r="A9237" t="s">
        <v>42</v>
      </c>
      <c r="B9237" t="s">
        <v>4198</v>
      </c>
      <c r="C9237" t="s">
        <v>4199</v>
      </c>
      <c r="D9237" t="s">
        <v>90</v>
      </c>
      <c r="E9237" t="s">
        <v>21</v>
      </c>
      <c r="F9237" t="s">
        <v>84</v>
      </c>
      <c r="G9237" t="s">
        <v>85</v>
      </c>
      <c r="H9237">
        <v>98105</v>
      </c>
      <c r="I9237" t="s">
        <v>37</v>
      </c>
      <c r="J9237" t="s">
        <v>4340</v>
      </c>
      <c r="K9237" t="s">
        <v>62</v>
      </c>
      <c r="L9237" t="s">
        <v>63</v>
      </c>
      <c r="M9237" t="s">
        <v>4341</v>
      </c>
      <c r="N9237">
        <v>35.167999999999999</v>
      </c>
      <c r="O9237">
        <v>4</v>
      </c>
      <c r="P9237">
        <v>0.2</v>
      </c>
      <c r="Q9237">
        <v>11.429599999999999</v>
      </c>
    </row>
    <row r="9238" spans="1:17" x14ac:dyDescent="0.3">
      <c r="A9238" t="s">
        <v>42</v>
      </c>
      <c r="B9238" t="s">
        <v>4912</v>
      </c>
      <c r="C9238" t="s">
        <v>4913</v>
      </c>
      <c r="D9238" t="s">
        <v>34</v>
      </c>
      <c r="E9238" t="s">
        <v>21</v>
      </c>
      <c r="F9238" t="s">
        <v>2393</v>
      </c>
      <c r="G9238" t="s">
        <v>436</v>
      </c>
      <c r="H9238">
        <v>43615</v>
      </c>
      <c r="I9238" t="s">
        <v>131</v>
      </c>
      <c r="J9238" t="s">
        <v>4340</v>
      </c>
      <c r="K9238" t="s">
        <v>62</v>
      </c>
      <c r="L9238" t="s">
        <v>63</v>
      </c>
      <c r="M9238" t="s">
        <v>4341</v>
      </c>
      <c r="N9238">
        <v>26.376000000000001</v>
      </c>
      <c r="O9238">
        <v>4</v>
      </c>
      <c r="P9238">
        <v>0.4</v>
      </c>
      <c r="Q9238">
        <v>2.6375999999999991</v>
      </c>
    </row>
    <row r="9239" spans="1:17" x14ac:dyDescent="0.3">
      <c r="A9239" t="s">
        <v>42</v>
      </c>
      <c r="B9239" t="s">
        <v>2644</v>
      </c>
      <c r="C9239" t="s">
        <v>2645</v>
      </c>
      <c r="D9239" t="s">
        <v>90</v>
      </c>
      <c r="E9239" t="s">
        <v>21</v>
      </c>
      <c r="F9239" t="s">
        <v>129</v>
      </c>
      <c r="G9239" t="s">
        <v>130</v>
      </c>
      <c r="H9239">
        <v>19143</v>
      </c>
      <c r="I9239" t="s">
        <v>131</v>
      </c>
      <c r="J9239" t="s">
        <v>4005</v>
      </c>
      <c r="K9239" t="s">
        <v>62</v>
      </c>
      <c r="L9239" t="s">
        <v>63</v>
      </c>
      <c r="M9239" t="s">
        <v>4006</v>
      </c>
      <c r="N9239">
        <v>62.957999999999998</v>
      </c>
      <c r="O9239">
        <v>7</v>
      </c>
      <c r="P9239">
        <v>0.4</v>
      </c>
      <c r="Q9239">
        <v>9.4436999999999998</v>
      </c>
    </row>
    <row r="9240" spans="1:17" x14ac:dyDescent="0.3">
      <c r="A9240" t="s">
        <v>42</v>
      </c>
      <c r="B9240" t="s">
        <v>119</v>
      </c>
      <c r="C9240" t="s">
        <v>120</v>
      </c>
      <c r="D9240" t="s">
        <v>34</v>
      </c>
      <c r="E9240" t="s">
        <v>21</v>
      </c>
      <c r="F9240" t="s">
        <v>712</v>
      </c>
      <c r="G9240" t="s">
        <v>92</v>
      </c>
      <c r="H9240">
        <v>75081</v>
      </c>
      <c r="I9240" t="s">
        <v>93</v>
      </c>
      <c r="J9240" t="s">
        <v>4005</v>
      </c>
      <c r="K9240" t="s">
        <v>62</v>
      </c>
      <c r="L9240" t="s">
        <v>63</v>
      </c>
      <c r="M9240" t="s">
        <v>4006</v>
      </c>
      <c r="N9240">
        <v>59.960000000000008</v>
      </c>
      <c r="O9240">
        <v>5</v>
      </c>
      <c r="P9240">
        <v>0.2</v>
      </c>
      <c r="Q9240">
        <v>21.735500000000002</v>
      </c>
    </row>
    <row r="9241" spans="1:17" x14ac:dyDescent="0.3">
      <c r="A9241" t="s">
        <v>42</v>
      </c>
      <c r="B9241" t="s">
        <v>445</v>
      </c>
      <c r="C9241" t="s">
        <v>446</v>
      </c>
      <c r="D9241" t="s">
        <v>20</v>
      </c>
      <c r="E9241" t="s">
        <v>21</v>
      </c>
      <c r="F9241" t="s">
        <v>1023</v>
      </c>
      <c r="G9241" t="s">
        <v>236</v>
      </c>
      <c r="H9241">
        <v>11561</v>
      </c>
      <c r="I9241" t="s">
        <v>131</v>
      </c>
      <c r="J9241" t="s">
        <v>4005</v>
      </c>
      <c r="K9241" t="s">
        <v>62</v>
      </c>
      <c r="L9241" t="s">
        <v>63</v>
      </c>
      <c r="M9241" t="s">
        <v>4006</v>
      </c>
      <c r="N9241">
        <v>74.95</v>
      </c>
      <c r="O9241">
        <v>5</v>
      </c>
      <c r="P9241">
        <v>0</v>
      </c>
      <c r="Q9241">
        <v>36.725500000000004</v>
      </c>
    </row>
    <row r="9242" spans="1:17" x14ac:dyDescent="0.3">
      <c r="A9242" t="s">
        <v>42</v>
      </c>
      <c r="B9242" t="s">
        <v>1755</v>
      </c>
      <c r="C9242" t="s">
        <v>1756</v>
      </c>
      <c r="D9242" t="s">
        <v>34</v>
      </c>
      <c r="E9242" t="s">
        <v>21</v>
      </c>
      <c r="F9242" t="s">
        <v>653</v>
      </c>
      <c r="G9242" t="s">
        <v>654</v>
      </c>
      <c r="H9242">
        <v>6824</v>
      </c>
      <c r="I9242" t="s">
        <v>131</v>
      </c>
      <c r="J9242" t="s">
        <v>4005</v>
      </c>
      <c r="K9242" t="s">
        <v>62</v>
      </c>
      <c r="L9242" t="s">
        <v>63</v>
      </c>
      <c r="M9242" t="s">
        <v>4006</v>
      </c>
      <c r="N9242">
        <v>14.99</v>
      </c>
      <c r="O9242">
        <v>1</v>
      </c>
      <c r="P9242">
        <v>0</v>
      </c>
      <c r="Q9242">
        <v>7.3451000000000004</v>
      </c>
    </row>
    <row r="9243" spans="1:17" x14ac:dyDescent="0.3">
      <c r="A9243" t="s">
        <v>17</v>
      </c>
      <c r="B9243" t="s">
        <v>2650</v>
      </c>
      <c r="C9243" t="s">
        <v>2651</v>
      </c>
      <c r="D9243" t="s">
        <v>20</v>
      </c>
      <c r="E9243" t="s">
        <v>21</v>
      </c>
      <c r="F9243" t="s">
        <v>3726</v>
      </c>
      <c r="G9243" t="s">
        <v>436</v>
      </c>
      <c r="H9243">
        <v>43402</v>
      </c>
      <c r="I9243" t="s">
        <v>131</v>
      </c>
      <c r="J9243" t="s">
        <v>4005</v>
      </c>
      <c r="K9243" t="s">
        <v>62</v>
      </c>
      <c r="L9243" t="s">
        <v>63</v>
      </c>
      <c r="M9243" t="s">
        <v>4006</v>
      </c>
      <c r="N9243">
        <v>26.981999999999999</v>
      </c>
      <c r="O9243">
        <v>3</v>
      </c>
      <c r="P9243">
        <v>0.4</v>
      </c>
      <c r="Q9243">
        <v>4.0472999999999999</v>
      </c>
    </row>
    <row r="9244" spans="1:17" x14ac:dyDescent="0.3">
      <c r="A9244" t="s">
        <v>17</v>
      </c>
      <c r="B9244" t="s">
        <v>1568</v>
      </c>
      <c r="C9244" t="s">
        <v>1569</v>
      </c>
      <c r="D9244" t="s">
        <v>20</v>
      </c>
      <c r="E9244" t="s">
        <v>21</v>
      </c>
      <c r="F9244" t="s">
        <v>1570</v>
      </c>
      <c r="G9244" t="s">
        <v>316</v>
      </c>
      <c r="H9244">
        <v>36116</v>
      </c>
      <c r="I9244" t="s">
        <v>24</v>
      </c>
      <c r="J9244" t="s">
        <v>1571</v>
      </c>
      <c r="K9244" t="s">
        <v>62</v>
      </c>
      <c r="L9244" t="s">
        <v>63</v>
      </c>
      <c r="M9244" t="s">
        <v>1572</v>
      </c>
      <c r="N9244">
        <v>979.95</v>
      </c>
      <c r="O9244">
        <v>5</v>
      </c>
      <c r="P9244">
        <v>0</v>
      </c>
      <c r="Q9244">
        <v>274.38600000000008</v>
      </c>
    </row>
    <row r="9245" spans="1:17" x14ac:dyDescent="0.3">
      <c r="A9245" t="s">
        <v>166</v>
      </c>
      <c r="B9245" t="s">
        <v>1914</v>
      </c>
      <c r="C9245" t="s">
        <v>1915</v>
      </c>
      <c r="D9245" t="s">
        <v>20</v>
      </c>
      <c r="E9245" t="s">
        <v>21</v>
      </c>
      <c r="F9245" t="s">
        <v>235</v>
      </c>
      <c r="G9245" t="s">
        <v>236</v>
      </c>
      <c r="H9245">
        <v>10024</v>
      </c>
      <c r="I9245" t="s">
        <v>131</v>
      </c>
      <c r="J9245" t="s">
        <v>1571</v>
      </c>
      <c r="K9245" t="s">
        <v>62</v>
      </c>
      <c r="L9245" t="s">
        <v>63</v>
      </c>
      <c r="M9245" t="s">
        <v>1572</v>
      </c>
      <c r="N9245">
        <v>979.95</v>
      </c>
      <c r="O9245">
        <v>5</v>
      </c>
      <c r="P9245">
        <v>0</v>
      </c>
      <c r="Q9245">
        <v>274.38600000000008</v>
      </c>
    </row>
    <row r="9246" spans="1:17" x14ac:dyDescent="0.3">
      <c r="A9246" t="s">
        <v>42</v>
      </c>
      <c r="B9246" t="s">
        <v>3770</v>
      </c>
      <c r="C9246" t="s">
        <v>3771</v>
      </c>
      <c r="D9246" t="s">
        <v>20</v>
      </c>
      <c r="E9246" t="s">
        <v>21</v>
      </c>
      <c r="F9246" t="s">
        <v>593</v>
      </c>
      <c r="G9246" t="s">
        <v>92</v>
      </c>
      <c r="H9246">
        <v>78207</v>
      </c>
      <c r="I9246" t="s">
        <v>93</v>
      </c>
      <c r="J9246" t="s">
        <v>1571</v>
      </c>
      <c r="K9246" t="s">
        <v>62</v>
      </c>
      <c r="L9246" t="s">
        <v>63</v>
      </c>
      <c r="M9246" t="s">
        <v>1572</v>
      </c>
      <c r="N9246">
        <v>470.37600000000009</v>
      </c>
      <c r="O9246">
        <v>3</v>
      </c>
      <c r="P9246">
        <v>0.2</v>
      </c>
      <c r="Q9246">
        <v>47.037600000000026</v>
      </c>
    </row>
    <row r="9247" spans="1:17" x14ac:dyDescent="0.3">
      <c r="A9247" t="s">
        <v>166</v>
      </c>
      <c r="B9247" t="s">
        <v>2308</v>
      </c>
      <c r="C9247" t="s">
        <v>2309</v>
      </c>
      <c r="D9247" t="s">
        <v>34</v>
      </c>
      <c r="E9247" t="s">
        <v>21</v>
      </c>
      <c r="F9247" t="s">
        <v>1234</v>
      </c>
      <c r="G9247" t="s">
        <v>46</v>
      </c>
      <c r="H9247">
        <v>33180</v>
      </c>
      <c r="I9247" t="s">
        <v>24</v>
      </c>
      <c r="J9247" t="s">
        <v>1571</v>
      </c>
      <c r="K9247" t="s">
        <v>62</v>
      </c>
      <c r="L9247" t="s">
        <v>63</v>
      </c>
      <c r="M9247" t="s">
        <v>1572</v>
      </c>
      <c r="N9247">
        <v>783.96000000000015</v>
      </c>
      <c r="O9247">
        <v>5</v>
      </c>
      <c r="P9247">
        <v>0.2</v>
      </c>
      <c r="Q9247">
        <v>78.396000000000043</v>
      </c>
    </row>
    <row r="9248" spans="1:17" x14ac:dyDescent="0.3">
      <c r="A9248" t="s">
        <v>42</v>
      </c>
      <c r="B9248" t="s">
        <v>4264</v>
      </c>
      <c r="C9248" t="s">
        <v>4265</v>
      </c>
      <c r="D9248" t="s">
        <v>20</v>
      </c>
      <c r="E9248" t="s">
        <v>21</v>
      </c>
      <c r="F9248" t="s">
        <v>235</v>
      </c>
      <c r="G9248" t="s">
        <v>236</v>
      </c>
      <c r="H9248">
        <v>10009</v>
      </c>
      <c r="I9248" t="s">
        <v>131</v>
      </c>
      <c r="J9248" t="s">
        <v>1571</v>
      </c>
      <c r="K9248" t="s">
        <v>62</v>
      </c>
      <c r="L9248" t="s">
        <v>63</v>
      </c>
      <c r="M9248" t="s">
        <v>1572</v>
      </c>
      <c r="N9248">
        <v>783.96</v>
      </c>
      <c r="O9248">
        <v>4</v>
      </c>
      <c r="P9248">
        <v>0</v>
      </c>
      <c r="Q9248">
        <v>219.50880000000006</v>
      </c>
    </row>
    <row r="9249" spans="1:17" x14ac:dyDescent="0.3">
      <c r="A9249" t="s">
        <v>1122</v>
      </c>
      <c r="B9249" t="s">
        <v>1203</v>
      </c>
      <c r="C9249" t="s">
        <v>1204</v>
      </c>
      <c r="D9249" t="s">
        <v>34</v>
      </c>
      <c r="E9249" t="s">
        <v>21</v>
      </c>
      <c r="F9249" t="s">
        <v>1285</v>
      </c>
      <c r="G9249" t="s">
        <v>1084</v>
      </c>
      <c r="H9249">
        <v>1841</v>
      </c>
      <c r="I9249" t="s">
        <v>131</v>
      </c>
      <c r="J9249" t="s">
        <v>1571</v>
      </c>
      <c r="K9249" t="s">
        <v>62</v>
      </c>
      <c r="L9249" t="s">
        <v>63</v>
      </c>
      <c r="M9249" t="s">
        <v>1572</v>
      </c>
      <c r="N9249">
        <v>391.98</v>
      </c>
      <c r="O9249">
        <v>2</v>
      </c>
      <c r="P9249">
        <v>0</v>
      </c>
      <c r="Q9249">
        <v>109.75440000000003</v>
      </c>
    </row>
    <row r="9250" spans="1:17" x14ac:dyDescent="0.3">
      <c r="A9250" t="s">
        <v>17</v>
      </c>
      <c r="B9250" t="s">
        <v>3593</v>
      </c>
      <c r="C9250" t="s">
        <v>3594</v>
      </c>
      <c r="D9250" t="s">
        <v>34</v>
      </c>
      <c r="E9250" t="s">
        <v>21</v>
      </c>
      <c r="F9250" t="s">
        <v>1273</v>
      </c>
      <c r="G9250" t="s">
        <v>23</v>
      </c>
      <c r="H9250">
        <v>40475</v>
      </c>
      <c r="I9250" t="s">
        <v>24</v>
      </c>
      <c r="J9250" t="s">
        <v>1571</v>
      </c>
      <c r="K9250" t="s">
        <v>62</v>
      </c>
      <c r="L9250" t="s">
        <v>63</v>
      </c>
      <c r="M9250" t="s">
        <v>1572</v>
      </c>
      <c r="N9250">
        <v>587.97</v>
      </c>
      <c r="O9250">
        <v>3</v>
      </c>
      <c r="P9250">
        <v>0</v>
      </c>
      <c r="Q9250">
        <v>164.63160000000005</v>
      </c>
    </row>
    <row r="9251" spans="1:17" x14ac:dyDescent="0.3">
      <c r="A9251" t="s">
        <v>17</v>
      </c>
      <c r="B9251" t="s">
        <v>1895</v>
      </c>
      <c r="C9251" t="s">
        <v>1896</v>
      </c>
      <c r="D9251" t="s">
        <v>20</v>
      </c>
      <c r="E9251" t="s">
        <v>21</v>
      </c>
      <c r="F9251" t="s">
        <v>368</v>
      </c>
      <c r="G9251" t="s">
        <v>369</v>
      </c>
      <c r="H9251">
        <v>97206</v>
      </c>
      <c r="I9251" t="s">
        <v>37</v>
      </c>
      <c r="J9251" t="s">
        <v>4109</v>
      </c>
      <c r="K9251" t="s">
        <v>62</v>
      </c>
      <c r="L9251" t="s">
        <v>63</v>
      </c>
      <c r="M9251" t="s">
        <v>4110</v>
      </c>
      <c r="N9251">
        <v>319.96800000000002</v>
      </c>
      <c r="O9251">
        <v>4</v>
      </c>
      <c r="P9251">
        <v>0.2</v>
      </c>
      <c r="Q9251">
        <v>35.996399999999952</v>
      </c>
    </row>
    <row r="9252" spans="1:17" x14ac:dyDescent="0.3">
      <c r="A9252" t="s">
        <v>42</v>
      </c>
      <c r="B9252" t="s">
        <v>1539</v>
      </c>
      <c r="C9252" t="s">
        <v>1540</v>
      </c>
      <c r="D9252" t="s">
        <v>34</v>
      </c>
      <c r="E9252" t="s">
        <v>21</v>
      </c>
      <c r="F9252" t="s">
        <v>269</v>
      </c>
      <c r="G9252" t="s">
        <v>187</v>
      </c>
      <c r="H9252">
        <v>60610</v>
      </c>
      <c r="I9252" t="s">
        <v>93</v>
      </c>
      <c r="J9252" t="s">
        <v>4109</v>
      </c>
      <c r="K9252" t="s">
        <v>62</v>
      </c>
      <c r="L9252" t="s">
        <v>63</v>
      </c>
      <c r="M9252" t="s">
        <v>4110</v>
      </c>
      <c r="N9252">
        <v>239.976</v>
      </c>
      <c r="O9252">
        <v>3</v>
      </c>
      <c r="P9252">
        <v>0.2</v>
      </c>
      <c r="Q9252">
        <v>26.997299999999967</v>
      </c>
    </row>
    <row r="9253" spans="1:17" x14ac:dyDescent="0.3">
      <c r="A9253" t="s">
        <v>42</v>
      </c>
      <c r="B9253" t="s">
        <v>3318</v>
      </c>
      <c r="C9253" t="s">
        <v>3319</v>
      </c>
      <c r="D9253" t="s">
        <v>20</v>
      </c>
      <c r="E9253" t="s">
        <v>21</v>
      </c>
      <c r="F9253" t="s">
        <v>866</v>
      </c>
      <c r="G9253" t="s">
        <v>36</v>
      </c>
      <c r="H9253">
        <v>94513</v>
      </c>
      <c r="I9253" t="s">
        <v>37</v>
      </c>
      <c r="J9253" t="s">
        <v>4109</v>
      </c>
      <c r="K9253" t="s">
        <v>62</v>
      </c>
      <c r="L9253" t="s">
        <v>63</v>
      </c>
      <c r="M9253" t="s">
        <v>4110</v>
      </c>
      <c r="N9253">
        <v>319.96800000000002</v>
      </c>
      <c r="O9253">
        <v>4</v>
      </c>
      <c r="P9253">
        <v>0.2</v>
      </c>
      <c r="Q9253">
        <v>35.996399999999952</v>
      </c>
    </row>
    <row r="9254" spans="1:17" x14ac:dyDescent="0.3">
      <c r="A9254" t="s">
        <v>42</v>
      </c>
      <c r="B9254" t="s">
        <v>997</v>
      </c>
      <c r="C9254" t="s">
        <v>998</v>
      </c>
      <c r="D9254" t="s">
        <v>34</v>
      </c>
      <c r="E9254" t="s">
        <v>21</v>
      </c>
      <c r="F9254" t="s">
        <v>4405</v>
      </c>
      <c r="G9254" t="s">
        <v>296</v>
      </c>
      <c r="H9254">
        <v>37211</v>
      </c>
      <c r="I9254" t="s">
        <v>24</v>
      </c>
      <c r="J9254" t="s">
        <v>4109</v>
      </c>
      <c r="K9254" t="s">
        <v>62</v>
      </c>
      <c r="L9254" t="s">
        <v>63</v>
      </c>
      <c r="M9254" t="s">
        <v>4110</v>
      </c>
      <c r="N9254">
        <v>239.976</v>
      </c>
      <c r="O9254">
        <v>3</v>
      </c>
      <c r="P9254">
        <v>0.2</v>
      </c>
      <c r="Q9254">
        <v>26.997299999999967</v>
      </c>
    </row>
    <row r="9255" spans="1:17" x14ac:dyDescent="0.3">
      <c r="A9255" t="s">
        <v>42</v>
      </c>
      <c r="B9255" t="s">
        <v>2329</v>
      </c>
      <c r="C9255" t="s">
        <v>2330</v>
      </c>
      <c r="D9255" t="s">
        <v>20</v>
      </c>
      <c r="E9255" t="s">
        <v>21</v>
      </c>
      <c r="F9255" t="s">
        <v>2730</v>
      </c>
      <c r="G9255" t="s">
        <v>1477</v>
      </c>
      <c r="H9255">
        <v>72401</v>
      </c>
      <c r="I9255" t="s">
        <v>24</v>
      </c>
      <c r="J9255" t="s">
        <v>2731</v>
      </c>
      <c r="K9255" t="s">
        <v>62</v>
      </c>
      <c r="L9255" t="s">
        <v>63</v>
      </c>
      <c r="M9255" t="s">
        <v>2732</v>
      </c>
      <c r="N9255">
        <v>699.93</v>
      </c>
      <c r="O9255">
        <v>7</v>
      </c>
      <c r="P9255">
        <v>0</v>
      </c>
      <c r="Q9255">
        <v>181.98179999999999</v>
      </c>
    </row>
    <row r="9256" spans="1:17" x14ac:dyDescent="0.3">
      <c r="A9256" t="s">
        <v>42</v>
      </c>
      <c r="B9256" t="s">
        <v>376</v>
      </c>
      <c r="C9256" t="s">
        <v>377</v>
      </c>
      <c r="D9256" t="s">
        <v>20</v>
      </c>
      <c r="E9256" t="s">
        <v>21</v>
      </c>
      <c r="F9256" t="s">
        <v>269</v>
      </c>
      <c r="G9256" t="s">
        <v>187</v>
      </c>
      <c r="H9256">
        <v>60623</v>
      </c>
      <c r="I9256" t="s">
        <v>93</v>
      </c>
      <c r="J9256" t="s">
        <v>2731</v>
      </c>
      <c r="K9256" t="s">
        <v>62</v>
      </c>
      <c r="L9256" t="s">
        <v>63</v>
      </c>
      <c r="M9256" t="s">
        <v>2732</v>
      </c>
      <c r="N9256">
        <v>159.98400000000001</v>
      </c>
      <c r="O9256">
        <v>2</v>
      </c>
      <c r="P9256">
        <v>0.2</v>
      </c>
      <c r="Q9256">
        <v>11.998799999999996</v>
      </c>
    </row>
    <row r="9257" spans="1:17" x14ac:dyDescent="0.3">
      <c r="A9257" t="s">
        <v>42</v>
      </c>
      <c r="B9257" t="s">
        <v>2400</v>
      </c>
      <c r="C9257" t="s">
        <v>2401</v>
      </c>
      <c r="D9257" t="s">
        <v>90</v>
      </c>
      <c r="E9257" t="s">
        <v>21</v>
      </c>
      <c r="F9257" t="s">
        <v>5650</v>
      </c>
      <c r="G9257" t="s">
        <v>296</v>
      </c>
      <c r="H9257">
        <v>37087</v>
      </c>
      <c r="I9257" t="s">
        <v>24</v>
      </c>
      <c r="J9257" t="s">
        <v>2731</v>
      </c>
      <c r="K9257" t="s">
        <v>62</v>
      </c>
      <c r="L9257" t="s">
        <v>63</v>
      </c>
      <c r="M9257" t="s">
        <v>2732</v>
      </c>
      <c r="N9257">
        <v>239.976</v>
      </c>
      <c r="O9257">
        <v>3</v>
      </c>
      <c r="P9257">
        <v>0.2</v>
      </c>
      <c r="Q9257">
        <v>17.998199999999997</v>
      </c>
    </row>
    <row r="9258" spans="1:17" x14ac:dyDescent="0.3">
      <c r="A9258" t="s">
        <v>42</v>
      </c>
      <c r="B9258" t="s">
        <v>1651</v>
      </c>
      <c r="C9258" t="s">
        <v>1652</v>
      </c>
      <c r="D9258" t="s">
        <v>20</v>
      </c>
      <c r="E9258" t="s">
        <v>21</v>
      </c>
      <c r="F9258" t="s">
        <v>1455</v>
      </c>
      <c r="G9258" t="s">
        <v>92</v>
      </c>
      <c r="H9258">
        <v>77340</v>
      </c>
      <c r="I9258" t="s">
        <v>93</v>
      </c>
      <c r="J9258" t="s">
        <v>2731</v>
      </c>
      <c r="K9258" t="s">
        <v>62</v>
      </c>
      <c r="L9258" t="s">
        <v>63</v>
      </c>
      <c r="M9258" t="s">
        <v>2732</v>
      </c>
      <c r="N9258">
        <v>239.976</v>
      </c>
      <c r="O9258">
        <v>3</v>
      </c>
      <c r="P9258">
        <v>0.2</v>
      </c>
      <c r="Q9258">
        <v>17.998199999999997</v>
      </c>
    </row>
    <row r="9259" spans="1:17" x14ac:dyDescent="0.3">
      <c r="A9259" t="s">
        <v>17</v>
      </c>
      <c r="B9259" t="s">
        <v>4078</v>
      </c>
      <c r="C9259" t="s">
        <v>4079</v>
      </c>
      <c r="D9259" t="s">
        <v>20</v>
      </c>
      <c r="E9259" t="s">
        <v>21</v>
      </c>
      <c r="F9259" t="s">
        <v>653</v>
      </c>
      <c r="G9259" t="s">
        <v>654</v>
      </c>
      <c r="H9259">
        <v>6824</v>
      </c>
      <c r="I9259" t="s">
        <v>131</v>
      </c>
      <c r="J9259" t="s">
        <v>4080</v>
      </c>
      <c r="K9259" t="s">
        <v>62</v>
      </c>
      <c r="L9259" t="s">
        <v>63</v>
      </c>
      <c r="M9259" t="s">
        <v>4081</v>
      </c>
      <c r="N9259">
        <v>832.93</v>
      </c>
      <c r="O9259">
        <v>7</v>
      </c>
      <c r="P9259">
        <v>0</v>
      </c>
      <c r="Q9259">
        <v>233.22039999999998</v>
      </c>
    </row>
    <row r="9260" spans="1:17" x14ac:dyDescent="0.3">
      <c r="A9260" t="s">
        <v>42</v>
      </c>
      <c r="B9260" t="s">
        <v>4019</v>
      </c>
      <c r="C9260" t="s">
        <v>4020</v>
      </c>
      <c r="D9260" t="s">
        <v>20</v>
      </c>
      <c r="E9260" t="s">
        <v>21</v>
      </c>
      <c r="F9260" t="s">
        <v>35</v>
      </c>
      <c r="G9260" t="s">
        <v>36</v>
      </c>
      <c r="H9260">
        <v>90045</v>
      </c>
      <c r="I9260" t="s">
        <v>37</v>
      </c>
      <c r="J9260" t="s">
        <v>4080</v>
      </c>
      <c r="K9260" t="s">
        <v>62</v>
      </c>
      <c r="L9260" t="s">
        <v>63</v>
      </c>
      <c r="M9260" t="s">
        <v>4081</v>
      </c>
      <c r="N9260">
        <v>666.34400000000005</v>
      </c>
      <c r="O9260">
        <v>7</v>
      </c>
      <c r="P9260">
        <v>0.2</v>
      </c>
      <c r="Q9260">
        <v>66.634399999999971</v>
      </c>
    </row>
    <row r="9261" spans="1:17" x14ac:dyDescent="0.3">
      <c r="A9261" t="s">
        <v>42</v>
      </c>
      <c r="B9261" t="s">
        <v>800</v>
      </c>
      <c r="C9261" t="s">
        <v>801</v>
      </c>
      <c r="D9261" t="s">
        <v>20</v>
      </c>
      <c r="E9261" t="s">
        <v>21</v>
      </c>
      <c r="F9261" t="s">
        <v>769</v>
      </c>
      <c r="G9261" t="s">
        <v>210</v>
      </c>
      <c r="H9261">
        <v>48205</v>
      </c>
      <c r="I9261" t="s">
        <v>93</v>
      </c>
      <c r="J9261" t="s">
        <v>4080</v>
      </c>
      <c r="K9261" t="s">
        <v>62</v>
      </c>
      <c r="L9261" t="s">
        <v>63</v>
      </c>
      <c r="M9261" t="s">
        <v>4081</v>
      </c>
      <c r="N9261">
        <v>118.99</v>
      </c>
      <c r="O9261">
        <v>1</v>
      </c>
      <c r="P9261">
        <v>0</v>
      </c>
      <c r="Q9261">
        <v>33.3172</v>
      </c>
    </row>
    <row r="9262" spans="1:17" x14ac:dyDescent="0.3">
      <c r="A9262" t="s">
        <v>42</v>
      </c>
      <c r="B9262" t="s">
        <v>2890</v>
      </c>
      <c r="C9262" t="s">
        <v>2891</v>
      </c>
      <c r="D9262" t="s">
        <v>20</v>
      </c>
      <c r="E9262" t="s">
        <v>21</v>
      </c>
      <c r="F9262" t="s">
        <v>129</v>
      </c>
      <c r="G9262" t="s">
        <v>130</v>
      </c>
      <c r="H9262">
        <v>19134</v>
      </c>
      <c r="I9262" t="s">
        <v>131</v>
      </c>
      <c r="J9262" t="s">
        <v>4080</v>
      </c>
      <c r="K9262" t="s">
        <v>62</v>
      </c>
      <c r="L9262" t="s">
        <v>63</v>
      </c>
      <c r="M9262" t="s">
        <v>4081</v>
      </c>
      <c r="N9262">
        <v>285.57599999999996</v>
      </c>
      <c r="O9262">
        <v>4</v>
      </c>
      <c r="P9262">
        <v>0.4</v>
      </c>
      <c r="Q9262">
        <v>-57.115200000000016</v>
      </c>
    </row>
    <row r="9263" spans="1:17" x14ac:dyDescent="0.3">
      <c r="A9263" t="s">
        <v>42</v>
      </c>
      <c r="B9263" t="s">
        <v>1680</v>
      </c>
      <c r="C9263" t="s">
        <v>1681</v>
      </c>
      <c r="D9263" t="s">
        <v>20</v>
      </c>
      <c r="E9263" t="s">
        <v>21</v>
      </c>
      <c r="F9263" t="s">
        <v>129</v>
      </c>
      <c r="G9263" t="s">
        <v>130</v>
      </c>
      <c r="H9263">
        <v>19140</v>
      </c>
      <c r="I9263" t="s">
        <v>131</v>
      </c>
      <c r="J9263" t="s">
        <v>4882</v>
      </c>
      <c r="K9263" t="s">
        <v>62</v>
      </c>
      <c r="L9263" t="s">
        <v>63</v>
      </c>
      <c r="M9263" t="s">
        <v>4883</v>
      </c>
      <c r="N9263">
        <v>539.96399999999994</v>
      </c>
      <c r="O9263">
        <v>6</v>
      </c>
      <c r="P9263">
        <v>0.4</v>
      </c>
      <c r="Q9263">
        <v>-107.99280000000002</v>
      </c>
    </row>
    <row r="9264" spans="1:17" x14ac:dyDescent="0.3">
      <c r="A9264" t="s">
        <v>42</v>
      </c>
      <c r="B9264" t="s">
        <v>161</v>
      </c>
      <c r="C9264" t="s">
        <v>162</v>
      </c>
      <c r="D9264" t="s">
        <v>90</v>
      </c>
      <c r="E9264" t="s">
        <v>21</v>
      </c>
      <c r="F9264" t="s">
        <v>2038</v>
      </c>
      <c r="G9264" t="s">
        <v>210</v>
      </c>
      <c r="H9264">
        <v>48183</v>
      </c>
      <c r="I9264" t="s">
        <v>93</v>
      </c>
      <c r="J9264" t="s">
        <v>4882</v>
      </c>
      <c r="K9264" t="s">
        <v>62</v>
      </c>
      <c r="L9264" t="s">
        <v>63</v>
      </c>
      <c r="M9264" t="s">
        <v>4883</v>
      </c>
      <c r="N9264">
        <v>299.98</v>
      </c>
      <c r="O9264">
        <v>2</v>
      </c>
      <c r="P9264">
        <v>0</v>
      </c>
      <c r="Q9264">
        <v>83.994400000000013</v>
      </c>
    </row>
    <row r="9265" spans="1:17" x14ac:dyDescent="0.3">
      <c r="A9265" t="s">
        <v>42</v>
      </c>
      <c r="B9265" t="s">
        <v>2506</v>
      </c>
      <c r="C9265" t="s">
        <v>2507</v>
      </c>
      <c r="D9265" t="s">
        <v>20</v>
      </c>
      <c r="E9265" t="s">
        <v>21</v>
      </c>
      <c r="F9265" t="s">
        <v>5389</v>
      </c>
      <c r="G9265" t="s">
        <v>1107</v>
      </c>
      <c r="H9265">
        <v>30605</v>
      </c>
      <c r="I9265" t="s">
        <v>24</v>
      </c>
      <c r="J9265" t="s">
        <v>4882</v>
      </c>
      <c r="K9265" t="s">
        <v>62</v>
      </c>
      <c r="L9265" t="s">
        <v>63</v>
      </c>
      <c r="M9265" t="s">
        <v>4883</v>
      </c>
      <c r="N9265">
        <v>1049.93</v>
      </c>
      <c r="O9265">
        <v>7</v>
      </c>
      <c r="P9265">
        <v>0</v>
      </c>
      <c r="Q9265">
        <v>293.98040000000003</v>
      </c>
    </row>
    <row r="9266" spans="1:17" x14ac:dyDescent="0.3">
      <c r="A9266" t="s">
        <v>42</v>
      </c>
      <c r="B9266" t="s">
        <v>5789</v>
      </c>
      <c r="C9266" t="s">
        <v>5790</v>
      </c>
      <c r="D9266" t="s">
        <v>34</v>
      </c>
      <c r="E9266" t="s">
        <v>21</v>
      </c>
      <c r="F9266" t="s">
        <v>1455</v>
      </c>
      <c r="G9266" t="s">
        <v>92</v>
      </c>
      <c r="H9266">
        <v>77340</v>
      </c>
      <c r="I9266" t="s">
        <v>93</v>
      </c>
      <c r="J9266" t="s">
        <v>4882</v>
      </c>
      <c r="K9266" t="s">
        <v>62</v>
      </c>
      <c r="L9266" t="s">
        <v>63</v>
      </c>
      <c r="M9266" t="s">
        <v>4883</v>
      </c>
      <c r="N9266">
        <v>719.95200000000011</v>
      </c>
      <c r="O9266">
        <v>6</v>
      </c>
      <c r="P9266">
        <v>0.2</v>
      </c>
      <c r="Q9266">
        <v>71.995200000000011</v>
      </c>
    </row>
    <row r="9267" spans="1:17" x14ac:dyDescent="0.3">
      <c r="A9267" t="s">
        <v>42</v>
      </c>
      <c r="B9267" t="s">
        <v>2890</v>
      </c>
      <c r="C9267" t="s">
        <v>2891</v>
      </c>
      <c r="D9267" t="s">
        <v>20</v>
      </c>
      <c r="E9267" t="s">
        <v>21</v>
      </c>
      <c r="F9267" t="s">
        <v>35</v>
      </c>
      <c r="G9267" t="s">
        <v>36</v>
      </c>
      <c r="H9267">
        <v>90045</v>
      </c>
      <c r="I9267" t="s">
        <v>37</v>
      </c>
      <c r="J9267" t="s">
        <v>3835</v>
      </c>
      <c r="K9267" t="s">
        <v>62</v>
      </c>
      <c r="L9267" t="s">
        <v>63</v>
      </c>
      <c r="M9267" t="s">
        <v>3836</v>
      </c>
      <c r="N9267">
        <v>177.48000000000002</v>
      </c>
      <c r="O9267">
        <v>3</v>
      </c>
      <c r="P9267">
        <v>0.2</v>
      </c>
      <c r="Q9267">
        <v>19.966499999999982</v>
      </c>
    </row>
    <row r="9268" spans="1:17" x14ac:dyDescent="0.3">
      <c r="A9268" t="s">
        <v>1122</v>
      </c>
      <c r="B9268" t="s">
        <v>385</v>
      </c>
      <c r="C9268" t="s">
        <v>386</v>
      </c>
      <c r="D9268" t="s">
        <v>90</v>
      </c>
      <c r="E9268" t="s">
        <v>21</v>
      </c>
      <c r="F9268" t="s">
        <v>84</v>
      </c>
      <c r="G9268" t="s">
        <v>85</v>
      </c>
      <c r="H9268">
        <v>98103</v>
      </c>
      <c r="I9268" t="s">
        <v>37</v>
      </c>
      <c r="J9268" t="s">
        <v>3835</v>
      </c>
      <c r="K9268" t="s">
        <v>62</v>
      </c>
      <c r="L9268" t="s">
        <v>63</v>
      </c>
      <c r="M9268" t="s">
        <v>3836</v>
      </c>
      <c r="N9268">
        <v>177.48000000000002</v>
      </c>
      <c r="O9268">
        <v>3</v>
      </c>
      <c r="P9268">
        <v>0.2</v>
      </c>
      <c r="Q9268">
        <v>19.966499999999982</v>
      </c>
    </row>
    <row r="9269" spans="1:17" x14ac:dyDescent="0.3">
      <c r="A9269" t="s">
        <v>42</v>
      </c>
      <c r="B9269" t="s">
        <v>3618</v>
      </c>
      <c r="C9269" t="s">
        <v>3619</v>
      </c>
      <c r="D9269" t="s">
        <v>20</v>
      </c>
      <c r="E9269" t="s">
        <v>21</v>
      </c>
      <c r="F9269" t="s">
        <v>3705</v>
      </c>
      <c r="G9269" t="s">
        <v>78</v>
      </c>
      <c r="H9269">
        <v>27604</v>
      </c>
      <c r="I9269" t="s">
        <v>24</v>
      </c>
      <c r="J9269" t="s">
        <v>3835</v>
      </c>
      <c r="K9269" t="s">
        <v>62</v>
      </c>
      <c r="L9269" t="s">
        <v>63</v>
      </c>
      <c r="M9269" t="s">
        <v>3836</v>
      </c>
      <c r="N9269">
        <v>177.48000000000002</v>
      </c>
      <c r="O9269">
        <v>3</v>
      </c>
      <c r="P9269">
        <v>0.2</v>
      </c>
      <c r="Q9269">
        <v>19.966499999999982</v>
      </c>
    </row>
    <row r="9270" spans="1:17" x14ac:dyDescent="0.3">
      <c r="A9270" t="s">
        <v>42</v>
      </c>
      <c r="B9270" t="s">
        <v>385</v>
      </c>
      <c r="C9270" t="s">
        <v>386</v>
      </c>
      <c r="D9270" t="s">
        <v>90</v>
      </c>
      <c r="E9270" t="s">
        <v>21</v>
      </c>
      <c r="F9270" t="s">
        <v>4396</v>
      </c>
      <c r="G9270" t="s">
        <v>46</v>
      </c>
      <c r="H9270">
        <v>32303</v>
      </c>
      <c r="I9270" t="s">
        <v>24</v>
      </c>
      <c r="J9270" t="s">
        <v>3835</v>
      </c>
      <c r="K9270" t="s">
        <v>62</v>
      </c>
      <c r="L9270" t="s">
        <v>63</v>
      </c>
      <c r="M9270" t="s">
        <v>3836</v>
      </c>
      <c r="N9270">
        <v>177.48000000000002</v>
      </c>
      <c r="O9270">
        <v>3</v>
      </c>
      <c r="P9270">
        <v>0.2</v>
      </c>
      <c r="Q9270">
        <v>19.966499999999982</v>
      </c>
    </row>
    <row r="9271" spans="1:17" x14ac:dyDescent="0.3">
      <c r="A9271" t="s">
        <v>166</v>
      </c>
      <c r="B9271" t="s">
        <v>543</v>
      </c>
      <c r="C9271" t="s">
        <v>544</v>
      </c>
      <c r="D9271" t="s">
        <v>90</v>
      </c>
      <c r="E9271" t="s">
        <v>21</v>
      </c>
      <c r="F9271" t="s">
        <v>545</v>
      </c>
      <c r="G9271" t="s">
        <v>275</v>
      </c>
      <c r="H9271">
        <v>85254</v>
      </c>
      <c r="I9271" t="s">
        <v>37</v>
      </c>
      <c r="J9271" t="s">
        <v>548</v>
      </c>
      <c r="K9271" t="s">
        <v>62</v>
      </c>
      <c r="L9271" t="s">
        <v>63</v>
      </c>
      <c r="M9271" t="s">
        <v>549</v>
      </c>
      <c r="N9271">
        <v>203.184</v>
      </c>
      <c r="O9271">
        <v>2</v>
      </c>
      <c r="P9271">
        <v>0.2</v>
      </c>
      <c r="Q9271">
        <v>15.238799999999991</v>
      </c>
    </row>
    <row r="9272" spans="1:17" x14ac:dyDescent="0.3">
      <c r="A9272" t="s">
        <v>42</v>
      </c>
      <c r="B9272" t="s">
        <v>1688</v>
      </c>
      <c r="C9272" t="s">
        <v>1689</v>
      </c>
      <c r="D9272" t="s">
        <v>20</v>
      </c>
      <c r="E9272" t="s">
        <v>21</v>
      </c>
      <c r="F9272" t="s">
        <v>705</v>
      </c>
      <c r="G9272" t="s">
        <v>400</v>
      </c>
      <c r="H9272">
        <v>80219</v>
      </c>
      <c r="I9272" t="s">
        <v>37</v>
      </c>
      <c r="J9272" t="s">
        <v>548</v>
      </c>
      <c r="K9272" t="s">
        <v>62</v>
      </c>
      <c r="L9272" t="s">
        <v>63</v>
      </c>
      <c r="M9272" t="s">
        <v>549</v>
      </c>
      <c r="N9272">
        <v>406.36799999999999</v>
      </c>
      <c r="O9272">
        <v>4</v>
      </c>
      <c r="P9272">
        <v>0.2</v>
      </c>
      <c r="Q9272">
        <v>30.477599999999981</v>
      </c>
    </row>
    <row r="9273" spans="1:17" x14ac:dyDescent="0.3">
      <c r="A9273" t="s">
        <v>17</v>
      </c>
      <c r="B9273" t="s">
        <v>3230</v>
      </c>
      <c r="C9273" t="s">
        <v>3231</v>
      </c>
      <c r="D9273" t="s">
        <v>90</v>
      </c>
      <c r="E9273" t="s">
        <v>21</v>
      </c>
      <c r="F9273" t="s">
        <v>269</v>
      </c>
      <c r="G9273" t="s">
        <v>187</v>
      </c>
      <c r="H9273">
        <v>60653</v>
      </c>
      <c r="I9273" t="s">
        <v>93</v>
      </c>
      <c r="J9273" t="s">
        <v>548</v>
      </c>
      <c r="K9273" t="s">
        <v>62</v>
      </c>
      <c r="L9273" t="s">
        <v>63</v>
      </c>
      <c r="M9273" t="s">
        <v>549</v>
      </c>
      <c r="N9273">
        <v>812.73599999999999</v>
      </c>
      <c r="O9273">
        <v>8</v>
      </c>
      <c r="P9273">
        <v>0.2</v>
      </c>
      <c r="Q9273">
        <v>60.955199999999962</v>
      </c>
    </row>
    <row r="9274" spans="1:17" x14ac:dyDescent="0.3">
      <c r="A9274" t="s">
        <v>42</v>
      </c>
      <c r="B9274" t="s">
        <v>715</v>
      </c>
      <c r="C9274" t="s">
        <v>716</v>
      </c>
      <c r="D9274" t="s">
        <v>34</v>
      </c>
      <c r="E9274" t="s">
        <v>21</v>
      </c>
      <c r="F9274" t="s">
        <v>5225</v>
      </c>
      <c r="G9274" t="s">
        <v>4745</v>
      </c>
      <c r="H9274">
        <v>83704</v>
      </c>
      <c r="I9274" t="s">
        <v>37</v>
      </c>
      <c r="J9274" t="s">
        <v>548</v>
      </c>
      <c r="K9274" t="s">
        <v>62</v>
      </c>
      <c r="L9274" t="s">
        <v>63</v>
      </c>
      <c r="M9274" t="s">
        <v>549</v>
      </c>
      <c r="N9274">
        <v>304.77600000000001</v>
      </c>
      <c r="O9274">
        <v>3</v>
      </c>
      <c r="P9274">
        <v>0.2</v>
      </c>
      <c r="Q9274">
        <v>22.858199999999982</v>
      </c>
    </row>
    <row r="9275" spans="1:17" x14ac:dyDescent="0.3">
      <c r="A9275" t="s">
        <v>42</v>
      </c>
      <c r="B9275" t="s">
        <v>3556</v>
      </c>
      <c r="C9275" t="s">
        <v>3557</v>
      </c>
      <c r="D9275" t="s">
        <v>20</v>
      </c>
      <c r="E9275" t="s">
        <v>21</v>
      </c>
      <c r="F9275" t="s">
        <v>112</v>
      </c>
      <c r="G9275" t="s">
        <v>36</v>
      </c>
      <c r="H9275">
        <v>94109</v>
      </c>
      <c r="I9275" t="s">
        <v>37</v>
      </c>
      <c r="J9275" t="s">
        <v>4817</v>
      </c>
      <c r="K9275" t="s">
        <v>62</v>
      </c>
      <c r="L9275" t="s">
        <v>63</v>
      </c>
      <c r="M9275" t="s">
        <v>4818</v>
      </c>
      <c r="N9275">
        <v>239.98400000000004</v>
      </c>
      <c r="O9275">
        <v>2</v>
      </c>
      <c r="P9275">
        <v>0.2</v>
      </c>
      <c r="Q9275">
        <v>23.998400000000004</v>
      </c>
    </row>
    <row r="9276" spans="1:17" x14ac:dyDescent="0.3">
      <c r="A9276" t="s">
        <v>17</v>
      </c>
      <c r="B9276" t="s">
        <v>2036</v>
      </c>
      <c r="C9276" t="s">
        <v>2037</v>
      </c>
      <c r="D9276" t="s">
        <v>20</v>
      </c>
      <c r="E9276" t="s">
        <v>21</v>
      </c>
      <c r="F9276" t="s">
        <v>269</v>
      </c>
      <c r="G9276" t="s">
        <v>187</v>
      </c>
      <c r="H9276">
        <v>60610</v>
      </c>
      <c r="I9276" t="s">
        <v>93</v>
      </c>
      <c r="J9276" t="s">
        <v>4817</v>
      </c>
      <c r="K9276" t="s">
        <v>62</v>
      </c>
      <c r="L9276" t="s">
        <v>63</v>
      </c>
      <c r="M9276" t="s">
        <v>4818</v>
      </c>
      <c r="N9276">
        <v>359.97600000000006</v>
      </c>
      <c r="O9276">
        <v>3</v>
      </c>
      <c r="P9276">
        <v>0.2</v>
      </c>
      <c r="Q9276">
        <v>35.997600000000006</v>
      </c>
    </row>
    <row r="9277" spans="1:17" x14ac:dyDescent="0.3">
      <c r="A9277" t="s">
        <v>42</v>
      </c>
      <c r="B9277" t="s">
        <v>4908</v>
      </c>
      <c r="C9277" t="s">
        <v>4909</v>
      </c>
      <c r="D9277" t="s">
        <v>20</v>
      </c>
      <c r="E9277" t="s">
        <v>21</v>
      </c>
      <c r="F9277" t="s">
        <v>741</v>
      </c>
      <c r="G9277" t="s">
        <v>436</v>
      </c>
      <c r="H9277">
        <v>44256</v>
      </c>
      <c r="I9277" t="s">
        <v>131</v>
      </c>
      <c r="J9277" t="s">
        <v>4817</v>
      </c>
      <c r="K9277" t="s">
        <v>62</v>
      </c>
      <c r="L9277" t="s">
        <v>63</v>
      </c>
      <c r="M9277" t="s">
        <v>4818</v>
      </c>
      <c r="N9277">
        <v>539.96399999999994</v>
      </c>
      <c r="O9277">
        <v>6</v>
      </c>
      <c r="P9277">
        <v>0.4</v>
      </c>
      <c r="Q9277">
        <v>-107.99280000000002</v>
      </c>
    </row>
    <row r="9278" spans="1:17" x14ac:dyDescent="0.3">
      <c r="A9278" t="s">
        <v>42</v>
      </c>
      <c r="B9278" t="s">
        <v>1625</v>
      </c>
      <c r="C9278" t="s">
        <v>1626</v>
      </c>
      <c r="D9278" t="s">
        <v>20</v>
      </c>
      <c r="E9278" t="s">
        <v>21</v>
      </c>
      <c r="F9278" t="s">
        <v>769</v>
      </c>
      <c r="G9278" t="s">
        <v>210</v>
      </c>
      <c r="H9278">
        <v>48227</v>
      </c>
      <c r="I9278" t="s">
        <v>93</v>
      </c>
      <c r="J9278" t="s">
        <v>4817</v>
      </c>
      <c r="K9278" t="s">
        <v>62</v>
      </c>
      <c r="L9278" t="s">
        <v>63</v>
      </c>
      <c r="M9278" t="s">
        <v>4818</v>
      </c>
      <c r="N9278">
        <v>299.98</v>
      </c>
      <c r="O9278">
        <v>2</v>
      </c>
      <c r="P9278">
        <v>0</v>
      </c>
      <c r="Q9278">
        <v>83.994400000000013</v>
      </c>
    </row>
    <row r="9279" spans="1:17" x14ac:dyDescent="0.3">
      <c r="A9279" t="s">
        <v>42</v>
      </c>
      <c r="B9279" t="s">
        <v>1612</v>
      </c>
      <c r="C9279" t="s">
        <v>1613</v>
      </c>
      <c r="D9279" t="s">
        <v>20</v>
      </c>
      <c r="E9279" t="s">
        <v>21</v>
      </c>
      <c r="F9279" t="s">
        <v>4822</v>
      </c>
      <c r="G9279" t="s">
        <v>36</v>
      </c>
      <c r="H9279">
        <v>95695</v>
      </c>
      <c r="I9279" t="s">
        <v>37</v>
      </c>
      <c r="J9279" t="s">
        <v>4817</v>
      </c>
      <c r="K9279" t="s">
        <v>62</v>
      </c>
      <c r="L9279" t="s">
        <v>63</v>
      </c>
      <c r="M9279" t="s">
        <v>4818</v>
      </c>
      <c r="N9279">
        <v>239.98400000000004</v>
      </c>
      <c r="O9279">
        <v>2</v>
      </c>
      <c r="P9279">
        <v>0.2</v>
      </c>
      <c r="Q9279">
        <v>23.998400000000004</v>
      </c>
    </row>
    <row r="9280" spans="1:17" x14ac:dyDescent="0.3">
      <c r="A9280" t="s">
        <v>42</v>
      </c>
      <c r="B9280" t="s">
        <v>2811</v>
      </c>
      <c r="C9280" t="s">
        <v>2812</v>
      </c>
      <c r="D9280" t="s">
        <v>90</v>
      </c>
      <c r="E9280" t="s">
        <v>21</v>
      </c>
      <c r="F9280" t="s">
        <v>35</v>
      </c>
      <c r="G9280" t="s">
        <v>36</v>
      </c>
      <c r="H9280">
        <v>90045</v>
      </c>
      <c r="I9280" t="s">
        <v>37</v>
      </c>
      <c r="J9280" t="s">
        <v>3305</v>
      </c>
      <c r="K9280" t="s">
        <v>62</v>
      </c>
      <c r="L9280" t="s">
        <v>63</v>
      </c>
      <c r="M9280" t="s">
        <v>3306</v>
      </c>
      <c r="N9280">
        <v>33.520000000000003</v>
      </c>
      <c r="O9280">
        <v>2</v>
      </c>
      <c r="P9280">
        <v>0.2</v>
      </c>
      <c r="Q9280">
        <v>3.3519999999999985</v>
      </c>
    </row>
    <row r="9281" spans="1:17" x14ac:dyDescent="0.3">
      <c r="A9281" t="s">
        <v>42</v>
      </c>
      <c r="B9281" t="s">
        <v>3350</v>
      </c>
      <c r="C9281" t="s">
        <v>3351</v>
      </c>
      <c r="D9281" t="s">
        <v>34</v>
      </c>
      <c r="E9281" t="s">
        <v>21</v>
      </c>
      <c r="F9281" t="s">
        <v>583</v>
      </c>
      <c r="G9281" t="s">
        <v>584</v>
      </c>
      <c r="H9281">
        <v>88220</v>
      </c>
      <c r="I9281" t="s">
        <v>37</v>
      </c>
      <c r="J9281" t="s">
        <v>3305</v>
      </c>
      <c r="K9281" t="s">
        <v>62</v>
      </c>
      <c r="L9281" t="s">
        <v>63</v>
      </c>
      <c r="M9281" t="s">
        <v>3306</v>
      </c>
      <c r="N9281">
        <v>67.040000000000006</v>
      </c>
      <c r="O9281">
        <v>4</v>
      </c>
      <c r="P9281">
        <v>0.2</v>
      </c>
      <c r="Q9281">
        <v>6.7039999999999971</v>
      </c>
    </row>
    <row r="9282" spans="1:17" x14ac:dyDescent="0.3">
      <c r="A9282" t="s">
        <v>42</v>
      </c>
      <c r="B9282" t="s">
        <v>3897</v>
      </c>
      <c r="C9282" t="s">
        <v>3898</v>
      </c>
      <c r="D9282" t="s">
        <v>20</v>
      </c>
      <c r="E9282" t="s">
        <v>21</v>
      </c>
      <c r="F9282" t="s">
        <v>2038</v>
      </c>
      <c r="G9282" t="s">
        <v>210</v>
      </c>
      <c r="H9282">
        <v>48183</v>
      </c>
      <c r="I9282" t="s">
        <v>93</v>
      </c>
      <c r="J9282" t="s">
        <v>3305</v>
      </c>
      <c r="K9282" t="s">
        <v>62</v>
      </c>
      <c r="L9282" t="s">
        <v>63</v>
      </c>
      <c r="M9282" t="s">
        <v>3306</v>
      </c>
      <c r="N9282">
        <v>125.69999999999999</v>
      </c>
      <c r="O9282">
        <v>6</v>
      </c>
      <c r="P9282">
        <v>0</v>
      </c>
      <c r="Q9282">
        <v>35.195999999999998</v>
      </c>
    </row>
    <row r="9283" spans="1:17" x14ac:dyDescent="0.3">
      <c r="A9283" t="s">
        <v>42</v>
      </c>
      <c r="B9283" t="s">
        <v>3296</v>
      </c>
      <c r="C9283" t="s">
        <v>3297</v>
      </c>
      <c r="D9283" t="s">
        <v>34</v>
      </c>
      <c r="E9283" t="s">
        <v>21</v>
      </c>
      <c r="F9283" t="s">
        <v>1285</v>
      </c>
      <c r="G9283" t="s">
        <v>1084</v>
      </c>
      <c r="H9283">
        <v>1841</v>
      </c>
      <c r="I9283" t="s">
        <v>131</v>
      </c>
      <c r="J9283" t="s">
        <v>3305</v>
      </c>
      <c r="K9283" t="s">
        <v>62</v>
      </c>
      <c r="L9283" t="s">
        <v>63</v>
      </c>
      <c r="M9283" t="s">
        <v>3306</v>
      </c>
      <c r="N9283">
        <v>209.5</v>
      </c>
      <c r="O9283">
        <v>10</v>
      </c>
      <c r="P9283">
        <v>0</v>
      </c>
      <c r="Q9283">
        <v>58.66</v>
      </c>
    </row>
    <row r="9284" spans="1:17" x14ac:dyDescent="0.3">
      <c r="A9284" t="s">
        <v>42</v>
      </c>
      <c r="B9284" t="s">
        <v>1625</v>
      </c>
      <c r="C9284" t="s">
        <v>1626</v>
      </c>
      <c r="D9284" t="s">
        <v>20</v>
      </c>
      <c r="E9284" t="s">
        <v>21</v>
      </c>
      <c r="F9284" t="s">
        <v>769</v>
      </c>
      <c r="G9284" t="s">
        <v>210</v>
      </c>
      <c r="H9284">
        <v>48227</v>
      </c>
      <c r="I9284" t="s">
        <v>93</v>
      </c>
      <c r="J9284" t="s">
        <v>3305</v>
      </c>
      <c r="K9284" t="s">
        <v>62</v>
      </c>
      <c r="L9284" t="s">
        <v>63</v>
      </c>
      <c r="M9284" t="s">
        <v>3306</v>
      </c>
      <c r="N9284">
        <v>41.9</v>
      </c>
      <c r="O9284">
        <v>2</v>
      </c>
      <c r="P9284">
        <v>0</v>
      </c>
      <c r="Q9284">
        <v>11.731999999999999</v>
      </c>
    </row>
    <row r="9285" spans="1:17" x14ac:dyDescent="0.3">
      <c r="A9285" t="s">
        <v>42</v>
      </c>
      <c r="B9285" t="s">
        <v>2329</v>
      </c>
      <c r="C9285" t="s">
        <v>2330</v>
      </c>
      <c r="D9285" t="s">
        <v>20</v>
      </c>
      <c r="E9285" t="s">
        <v>21</v>
      </c>
      <c r="F9285" t="s">
        <v>1273</v>
      </c>
      <c r="G9285" t="s">
        <v>224</v>
      </c>
      <c r="H9285">
        <v>47374</v>
      </c>
      <c r="I9285" t="s">
        <v>93</v>
      </c>
      <c r="J9285" t="s">
        <v>5382</v>
      </c>
      <c r="K9285" t="s">
        <v>62</v>
      </c>
      <c r="L9285" t="s">
        <v>63</v>
      </c>
      <c r="M9285" t="s">
        <v>5383</v>
      </c>
      <c r="N9285">
        <v>440.91</v>
      </c>
      <c r="O9285">
        <v>9</v>
      </c>
      <c r="P9285">
        <v>0</v>
      </c>
      <c r="Q9285">
        <v>123.45480000000005</v>
      </c>
    </row>
    <row r="9286" spans="1:17" x14ac:dyDescent="0.3">
      <c r="A9286" t="s">
        <v>42</v>
      </c>
      <c r="B9286" t="s">
        <v>4184</v>
      </c>
      <c r="C9286" t="s">
        <v>4185</v>
      </c>
      <c r="D9286" t="s">
        <v>20</v>
      </c>
      <c r="E9286" t="s">
        <v>21</v>
      </c>
      <c r="F9286" t="s">
        <v>435</v>
      </c>
      <c r="G9286" t="s">
        <v>436</v>
      </c>
      <c r="H9286">
        <v>43229</v>
      </c>
      <c r="I9286" t="s">
        <v>131</v>
      </c>
      <c r="J9286" t="s">
        <v>5382</v>
      </c>
      <c r="K9286" t="s">
        <v>62</v>
      </c>
      <c r="L9286" t="s">
        <v>63</v>
      </c>
      <c r="M9286" t="s">
        <v>5383</v>
      </c>
      <c r="N9286">
        <v>235.15199999999999</v>
      </c>
      <c r="O9286">
        <v>8</v>
      </c>
      <c r="P9286">
        <v>0.4</v>
      </c>
      <c r="Q9286">
        <v>-47.030399999999986</v>
      </c>
    </row>
    <row r="9287" spans="1:17" x14ac:dyDescent="0.3">
      <c r="A9287" t="s">
        <v>42</v>
      </c>
      <c r="B9287" t="s">
        <v>864</v>
      </c>
      <c r="C9287" t="s">
        <v>865</v>
      </c>
      <c r="D9287" t="s">
        <v>20</v>
      </c>
      <c r="E9287" t="s">
        <v>21</v>
      </c>
      <c r="F9287" t="s">
        <v>712</v>
      </c>
      <c r="G9287" t="s">
        <v>92</v>
      </c>
      <c r="H9287">
        <v>75220</v>
      </c>
      <c r="I9287" t="s">
        <v>93</v>
      </c>
      <c r="J9287" t="s">
        <v>5382</v>
      </c>
      <c r="K9287" t="s">
        <v>62</v>
      </c>
      <c r="L9287" t="s">
        <v>63</v>
      </c>
      <c r="M9287" t="s">
        <v>5383</v>
      </c>
      <c r="N9287">
        <v>195.96000000000004</v>
      </c>
      <c r="O9287">
        <v>5</v>
      </c>
      <c r="P9287">
        <v>0.2</v>
      </c>
      <c r="Q9287">
        <v>19.596000000000018</v>
      </c>
    </row>
    <row r="9288" spans="1:17" x14ac:dyDescent="0.3">
      <c r="A9288" t="s">
        <v>42</v>
      </c>
      <c r="B9288" t="s">
        <v>4865</v>
      </c>
      <c r="C9288" t="s">
        <v>4866</v>
      </c>
      <c r="D9288" t="s">
        <v>34</v>
      </c>
      <c r="E9288" t="s">
        <v>21</v>
      </c>
      <c r="F9288" t="s">
        <v>476</v>
      </c>
      <c r="G9288" t="s">
        <v>275</v>
      </c>
      <c r="H9288">
        <v>85023</v>
      </c>
      <c r="I9288" t="s">
        <v>37</v>
      </c>
      <c r="J9288" t="s">
        <v>5382</v>
      </c>
      <c r="K9288" t="s">
        <v>62</v>
      </c>
      <c r="L9288" t="s">
        <v>63</v>
      </c>
      <c r="M9288" t="s">
        <v>5383</v>
      </c>
      <c r="N9288">
        <v>195.96000000000004</v>
      </c>
      <c r="O9288">
        <v>5</v>
      </c>
      <c r="P9288">
        <v>0.2</v>
      </c>
      <c r="Q9288">
        <v>19.596000000000018</v>
      </c>
    </row>
    <row r="9289" spans="1:17" x14ac:dyDescent="0.3">
      <c r="A9289" t="s">
        <v>17</v>
      </c>
      <c r="B9289" t="s">
        <v>2407</v>
      </c>
      <c r="C9289" t="s">
        <v>2408</v>
      </c>
      <c r="D9289" t="s">
        <v>34</v>
      </c>
      <c r="E9289" t="s">
        <v>21</v>
      </c>
      <c r="F9289" t="s">
        <v>112</v>
      </c>
      <c r="G9289" t="s">
        <v>36</v>
      </c>
      <c r="H9289">
        <v>94110</v>
      </c>
      <c r="I9289" t="s">
        <v>37</v>
      </c>
      <c r="J9289" t="s">
        <v>5382</v>
      </c>
      <c r="K9289" t="s">
        <v>62</v>
      </c>
      <c r="L9289" t="s">
        <v>63</v>
      </c>
      <c r="M9289" t="s">
        <v>5383</v>
      </c>
      <c r="N9289">
        <v>117.57600000000002</v>
      </c>
      <c r="O9289">
        <v>3</v>
      </c>
      <c r="P9289">
        <v>0.2</v>
      </c>
      <c r="Q9289">
        <v>11.757600000000011</v>
      </c>
    </row>
    <row r="9290" spans="1:17" x14ac:dyDescent="0.3">
      <c r="A9290" t="s">
        <v>42</v>
      </c>
      <c r="B9290" t="s">
        <v>433</v>
      </c>
      <c r="C9290" t="s">
        <v>434</v>
      </c>
      <c r="D9290" t="s">
        <v>20</v>
      </c>
      <c r="E9290" t="s">
        <v>21</v>
      </c>
      <c r="F9290" t="s">
        <v>4860</v>
      </c>
      <c r="G9290" t="s">
        <v>210</v>
      </c>
      <c r="H9290">
        <v>49505</v>
      </c>
      <c r="I9290" t="s">
        <v>93</v>
      </c>
      <c r="J9290" t="s">
        <v>5382</v>
      </c>
      <c r="K9290" t="s">
        <v>62</v>
      </c>
      <c r="L9290" t="s">
        <v>63</v>
      </c>
      <c r="M9290" t="s">
        <v>5383</v>
      </c>
      <c r="N9290">
        <v>97.98</v>
      </c>
      <c r="O9290">
        <v>2</v>
      </c>
      <c r="P9290">
        <v>0</v>
      </c>
      <c r="Q9290">
        <v>27.434400000000011</v>
      </c>
    </row>
    <row r="9291" spans="1:17" x14ac:dyDescent="0.3">
      <c r="A9291" t="s">
        <v>42</v>
      </c>
      <c r="B9291" t="s">
        <v>3099</v>
      </c>
      <c r="C9291" t="s">
        <v>3100</v>
      </c>
      <c r="D9291" t="s">
        <v>34</v>
      </c>
      <c r="E9291" t="s">
        <v>21</v>
      </c>
      <c r="F9291" t="s">
        <v>129</v>
      </c>
      <c r="G9291" t="s">
        <v>130</v>
      </c>
      <c r="H9291">
        <v>19120</v>
      </c>
      <c r="I9291" t="s">
        <v>131</v>
      </c>
      <c r="J9291" t="s">
        <v>3103</v>
      </c>
      <c r="K9291" t="s">
        <v>62</v>
      </c>
      <c r="L9291" t="s">
        <v>63</v>
      </c>
      <c r="M9291" t="s">
        <v>3104</v>
      </c>
      <c r="N9291">
        <v>309.57600000000002</v>
      </c>
      <c r="O9291">
        <v>4</v>
      </c>
      <c r="P9291">
        <v>0.4</v>
      </c>
      <c r="Q9291">
        <v>-56.755600000000015</v>
      </c>
    </row>
    <row r="9292" spans="1:17" x14ac:dyDescent="0.3">
      <c r="A9292" t="s">
        <v>42</v>
      </c>
      <c r="B9292" t="s">
        <v>4034</v>
      </c>
      <c r="C9292" t="s">
        <v>4035</v>
      </c>
      <c r="D9292" t="s">
        <v>20</v>
      </c>
      <c r="E9292" t="s">
        <v>21</v>
      </c>
      <c r="F9292" t="s">
        <v>4310</v>
      </c>
      <c r="G9292" t="s">
        <v>689</v>
      </c>
      <c r="H9292">
        <v>7055</v>
      </c>
      <c r="I9292" t="s">
        <v>131</v>
      </c>
      <c r="J9292" t="s">
        <v>3103</v>
      </c>
      <c r="K9292" t="s">
        <v>62</v>
      </c>
      <c r="L9292" t="s">
        <v>63</v>
      </c>
      <c r="M9292" t="s">
        <v>3104</v>
      </c>
      <c r="N9292">
        <v>257.98</v>
      </c>
      <c r="O9292">
        <v>2</v>
      </c>
      <c r="P9292">
        <v>0</v>
      </c>
      <c r="Q9292">
        <v>74.8142</v>
      </c>
    </row>
    <row r="9293" spans="1:17" x14ac:dyDescent="0.3">
      <c r="A9293" t="s">
        <v>42</v>
      </c>
      <c r="B9293" t="s">
        <v>3045</v>
      </c>
      <c r="C9293" t="s">
        <v>3046</v>
      </c>
      <c r="D9293" t="s">
        <v>20</v>
      </c>
      <c r="E9293" t="s">
        <v>21</v>
      </c>
      <c r="F9293" t="s">
        <v>769</v>
      </c>
      <c r="G9293" t="s">
        <v>210</v>
      </c>
      <c r="H9293">
        <v>48234</v>
      </c>
      <c r="I9293" t="s">
        <v>93</v>
      </c>
      <c r="J9293" t="s">
        <v>3103</v>
      </c>
      <c r="K9293" t="s">
        <v>62</v>
      </c>
      <c r="L9293" t="s">
        <v>63</v>
      </c>
      <c r="M9293" t="s">
        <v>3104</v>
      </c>
      <c r="N9293">
        <v>257.98</v>
      </c>
      <c r="O9293">
        <v>2</v>
      </c>
      <c r="P9293">
        <v>0</v>
      </c>
      <c r="Q9293">
        <v>74.8142</v>
      </c>
    </row>
    <row r="9294" spans="1:17" x14ac:dyDescent="0.3">
      <c r="A9294" t="s">
        <v>166</v>
      </c>
      <c r="B9294" t="s">
        <v>864</v>
      </c>
      <c r="C9294" t="s">
        <v>865</v>
      </c>
      <c r="D9294" t="s">
        <v>20</v>
      </c>
      <c r="E9294" t="s">
        <v>21</v>
      </c>
      <c r="F9294" t="s">
        <v>235</v>
      </c>
      <c r="G9294" t="s">
        <v>236</v>
      </c>
      <c r="H9294">
        <v>10024</v>
      </c>
      <c r="I9294" t="s">
        <v>131</v>
      </c>
      <c r="J9294" t="s">
        <v>3103</v>
      </c>
      <c r="K9294" t="s">
        <v>62</v>
      </c>
      <c r="L9294" t="s">
        <v>63</v>
      </c>
      <c r="M9294" t="s">
        <v>3104</v>
      </c>
      <c r="N9294">
        <v>773.94</v>
      </c>
      <c r="O9294">
        <v>6</v>
      </c>
      <c r="P9294">
        <v>0</v>
      </c>
      <c r="Q9294">
        <v>224.4426</v>
      </c>
    </row>
    <row r="9295" spans="1:17" x14ac:dyDescent="0.3">
      <c r="A9295" t="s">
        <v>42</v>
      </c>
      <c r="B9295" t="s">
        <v>2062</v>
      </c>
      <c r="C9295" t="s">
        <v>2063</v>
      </c>
      <c r="D9295" t="s">
        <v>34</v>
      </c>
      <c r="E9295" t="s">
        <v>21</v>
      </c>
      <c r="F9295" t="s">
        <v>829</v>
      </c>
      <c r="G9295" t="s">
        <v>36</v>
      </c>
      <c r="H9295">
        <v>92105</v>
      </c>
      <c r="I9295" t="s">
        <v>37</v>
      </c>
      <c r="J9295" t="s">
        <v>3103</v>
      </c>
      <c r="K9295" t="s">
        <v>62</v>
      </c>
      <c r="L9295" t="s">
        <v>63</v>
      </c>
      <c r="M9295" t="s">
        <v>3104</v>
      </c>
      <c r="N9295">
        <v>103.19200000000001</v>
      </c>
      <c r="O9295">
        <v>1</v>
      </c>
      <c r="P9295">
        <v>0.2</v>
      </c>
      <c r="Q9295">
        <v>11.609099999999998</v>
      </c>
    </row>
    <row r="9296" spans="1:17" x14ac:dyDescent="0.3">
      <c r="A9296" t="s">
        <v>42</v>
      </c>
      <c r="B9296" t="s">
        <v>3058</v>
      </c>
      <c r="C9296" t="s">
        <v>3059</v>
      </c>
      <c r="D9296" t="s">
        <v>20</v>
      </c>
      <c r="E9296" t="s">
        <v>21</v>
      </c>
      <c r="F9296" t="s">
        <v>1125</v>
      </c>
      <c r="G9296" t="s">
        <v>654</v>
      </c>
      <c r="H9296">
        <v>6040</v>
      </c>
      <c r="I9296" t="s">
        <v>131</v>
      </c>
      <c r="J9296" t="s">
        <v>3103</v>
      </c>
      <c r="K9296" t="s">
        <v>62</v>
      </c>
      <c r="L9296" t="s">
        <v>63</v>
      </c>
      <c r="M9296" t="s">
        <v>3104</v>
      </c>
      <c r="N9296">
        <v>257.98</v>
      </c>
      <c r="O9296">
        <v>2</v>
      </c>
      <c r="P9296">
        <v>0</v>
      </c>
      <c r="Q9296">
        <v>74.8142</v>
      </c>
    </row>
    <row r="9297" spans="1:17" x14ac:dyDescent="0.3">
      <c r="A9297" t="s">
        <v>42</v>
      </c>
      <c r="B9297" t="s">
        <v>5531</v>
      </c>
      <c r="C9297" t="s">
        <v>5532</v>
      </c>
      <c r="D9297" t="s">
        <v>90</v>
      </c>
      <c r="E9297" t="s">
        <v>21</v>
      </c>
      <c r="F9297" t="s">
        <v>112</v>
      </c>
      <c r="G9297" t="s">
        <v>36</v>
      </c>
      <c r="H9297">
        <v>94109</v>
      </c>
      <c r="I9297" t="s">
        <v>37</v>
      </c>
      <c r="J9297" t="s">
        <v>3103</v>
      </c>
      <c r="K9297" t="s">
        <v>62</v>
      </c>
      <c r="L9297" t="s">
        <v>63</v>
      </c>
      <c r="M9297" t="s">
        <v>3104</v>
      </c>
      <c r="N9297">
        <v>206.38400000000001</v>
      </c>
      <c r="O9297">
        <v>2</v>
      </c>
      <c r="P9297">
        <v>0.2</v>
      </c>
      <c r="Q9297">
        <v>23.218199999999996</v>
      </c>
    </row>
    <row r="9298" spans="1:17" x14ac:dyDescent="0.3">
      <c r="A9298" t="s">
        <v>42</v>
      </c>
      <c r="B9298" t="s">
        <v>2664</v>
      </c>
      <c r="C9298" t="s">
        <v>2665</v>
      </c>
      <c r="D9298" t="s">
        <v>34</v>
      </c>
      <c r="E9298" t="s">
        <v>21</v>
      </c>
      <c r="F9298" t="s">
        <v>5783</v>
      </c>
      <c r="G9298" t="s">
        <v>3664</v>
      </c>
      <c r="H9298">
        <v>67846</v>
      </c>
      <c r="I9298" t="s">
        <v>93</v>
      </c>
      <c r="J9298" t="s">
        <v>3103</v>
      </c>
      <c r="K9298" t="s">
        <v>62</v>
      </c>
      <c r="L9298" t="s">
        <v>63</v>
      </c>
      <c r="M9298" t="s">
        <v>3104</v>
      </c>
      <c r="N9298">
        <v>257.98</v>
      </c>
      <c r="O9298">
        <v>2</v>
      </c>
      <c r="P9298">
        <v>0</v>
      </c>
      <c r="Q9298">
        <v>74.8142</v>
      </c>
    </row>
    <row r="9299" spans="1:17" x14ac:dyDescent="0.3">
      <c r="A9299" t="s">
        <v>42</v>
      </c>
      <c r="B9299" t="s">
        <v>3476</v>
      </c>
      <c r="C9299" t="s">
        <v>3477</v>
      </c>
      <c r="D9299" t="s">
        <v>20</v>
      </c>
      <c r="E9299" t="s">
        <v>21</v>
      </c>
      <c r="F9299" t="s">
        <v>163</v>
      </c>
      <c r="G9299" t="s">
        <v>92</v>
      </c>
      <c r="H9299">
        <v>77041</v>
      </c>
      <c r="I9299" t="s">
        <v>93</v>
      </c>
      <c r="J9299" t="s">
        <v>3103</v>
      </c>
      <c r="K9299" t="s">
        <v>62</v>
      </c>
      <c r="L9299" t="s">
        <v>63</v>
      </c>
      <c r="M9299" t="s">
        <v>3104</v>
      </c>
      <c r="N9299">
        <v>619.15200000000004</v>
      </c>
      <c r="O9299">
        <v>6</v>
      </c>
      <c r="P9299">
        <v>0.2</v>
      </c>
      <c r="Q9299">
        <v>69.654599999999988</v>
      </c>
    </row>
    <row r="9300" spans="1:17" x14ac:dyDescent="0.3">
      <c r="A9300" t="s">
        <v>166</v>
      </c>
      <c r="B9300" t="s">
        <v>1449</v>
      </c>
      <c r="C9300" t="s">
        <v>1450</v>
      </c>
      <c r="D9300" t="s">
        <v>20</v>
      </c>
      <c r="E9300" t="s">
        <v>21</v>
      </c>
      <c r="F9300" t="s">
        <v>269</v>
      </c>
      <c r="G9300" t="s">
        <v>187</v>
      </c>
      <c r="H9300">
        <v>60610</v>
      </c>
      <c r="I9300" t="s">
        <v>93</v>
      </c>
      <c r="J9300" t="s">
        <v>1451</v>
      </c>
      <c r="K9300" t="s">
        <v>62</v>
      </c>
      <c r="L9300" t="s">
        <v>63</v>
      </c>
      <c r="M9300" t="s">
        <v>1452</v>
      </c>
      <c r="N9300">
        <v>2735.9520000000002</v>
      </c>
      <c r="O9300">
        <v>6</v>
      </c>
      <c r="P9300">
        <v>0.2</v>
      </c>
      <c r="Q9300">
        <v>341.99399999999969</v>
      </c>
    </row>
    <row r="9301" spans="1:17" x14ac:dyDescent="0.3">
      <c r="A9301" t="s">
        <v>42</v>
      </c>
      <c r="B9301" t="s">
        <v>257</v>
      </c>
      <c r="C9301" t="s">
        <v>258</v>
      </c>
      <c r="D9301" t="s">
        <v>20</v>
      </c>
      <c r="E9301" t="s">
        <v>21</v>
      </c>
      <c r="F9301" t="s">
        <v>3320</v>
      </c>
      <c r="G9301" t="s">
        <v>1211</v>
      </c>
      <c r="H9301">
        <v>89031</v>
      </c>
      <c r="I9301" t="s">
        <v>37</v>
      </c>
      <c r="J9301" t="s">
        <v>1451</v>
      </c>
      <c r="K9301" t="s">
        <v>62</v>
      </c>
      <c r="L9301" t="s">
        <v>63</v>
      </c>
      <c r="M9301" t="s">
        <v>1452</v>
      </c>
      <c r="N9301">
        <v>911.98400000000004</v>
      </c>
      <c r="O9301">
        <v>2</v>
      </c>
      <c r="P9301">
        <v>0.2</v>
      </c>
      <c r="Q9301">
        <v>113.99799999999991</v>
      </c>
    </row>
    <row r="9302" spans="1:17" x14ac:dyDescent="0.3">
      <c r="A9302" t="s">
        <v>166</v>
      </c>
      <c r="B9302" t="s">
        <v>1568</v>
      </c>
      <c r="C9302" t="s">
        <v>1569</v>
      </c>
      <c r="D9302" t="s">
        <v>20</v>
      </c>
      <c r="E9302" t="s">
        <v>21</v>
      </c>
      <c r="F9302" t="s">
        <v>129</v>
      </c>
      <c r="G9302" t="s">
        <v>130</v>
      </c>
      <c r="H9302">
        <v>19120</v>
      </c>
      <c r="I9302" t="s">
        <v>131</v>
      </c>
      <c r="J9302" t="s">
        <v>1451</v>
      </c>
      <c r="K9302" t="s">
        <v>62</v>
      </c>
      <c r="L9302" t="s">
        <v>63</v>
      </c>
      <c r="M9302" t="s">
        <v>1452</v>
      </c>
      <c r="N9302">
        <v>683.98799999999994</v>
      </c>
      <c r="O9302">
        <v>2</v>
      </c>
      <c r="P9302">
        <v>0.4</v>
      </c>
      <c r="Q9302">
        <v>-113.9980000000001</v>
      </c>
    </row>
    <row r="9303" spans="1:17" x14ac:dyDescent="0.3">
      <c r="A9303" t="s">
        <v>17</v>
      </c>
      <c r="B9303" t="s">
        <v>3724</v>
      </c>
      <c r="C9303" t="s">
        <v>3725</v>
      </c>
      <c r="D9303" t="s">
        <v>34</v>
      </c>
      <c r="E9303" t="s">
        <v>21</v>
      </c>
      <c r="F9303" t="s">
        <v>235</v>
      </c>
      <c r="G9303" t="s">
        <v>236</v>
      </c>
      <c r="H9303">
        <v>10035</v>
      </c>
      <c r="I9303" t="s">
        <v>131</v>
      </c>
      <c r="J9303" t="s">
        <v>1451</v>
      </c>
      <c r="K9303" t="s">
        <v>62</v>
      </c>
      <c r="L9303" t="s">
        <v>63</v>
      </c>
      <c r="M9303" t="s">
        <v>1452</v>
      </c>
      <c r="N9303">
        <v>569.99</v>
      </c>
      <c r="O9303">
        <v>1</v>
      </c>
      <c r="P9303">
        <v>0</v>
      </c>
      <c r="Q9303">
        <v>170.99699999999996</v>
      </c>
    </row>
    <row r="9304" spans="1:17" x14ac:dyDescent="0.3">
      <c r="A9304" t="s">
        <v>42</v>
      </c>
      <c r="B9304" t="s">
        <v>1722</v>
      </c>
      <c r="C9304" t="s">
        <v>1723</v>
      </c>
      <c r="D9304" t="s">
        <v>20</v>
      </c>
      <c r="E9304" t="s">
        <v>21</v>
      </c>
      <c r="F9304" t="s">
        <v>129</v>
      </c>
      <c r="G9304" t="s">
        <v>130</v>
      </c>
      <c r="H9304">
        <v>19120</v>
      </c>
      <c r="I9304" t="s">
        <v>131</v>
      </c>
      <c r="J9304" t="s">
        <v>1724</v>
      </c>
      <c r="K9304" t="s">
        <v>62</v>
      </c>
      <c r="L9304" t="s">
        <v>63</v>
      </c>
      <c r="M9304" t="s">
        <v>1725</v>
      </c>
      <c r="N9304">
        <v>143.98199999999997</v>
      </c>
      <c r="O9304">
        <v>3</v>
      </c>
      <c r="P9304">
        <v>0.4</v>
      </c>
      <c r="Q9304">
        <v>-28.796400000000006</v>
      </c>
    </row>
    <row r="9305" spans="1:17" x14ac:dyDescent="0.3">
      <c r="A9305" t="s">
        <v>42</v>
      </c>
      <c r="B9305" t="s">
        <v>4504</v>
      </c>
      <c r="C9305" t="s">
        <v>4505</v>
      </c>
      <c r="D9305" t="s">
        <v>20</v>
      </c>
      <c r="E9305" t="s">
        <v>21</v>
      </c>
      <c r="F9305" t="s">
        <v>2727</v>
      </c>
      <c r="G9305" t="s">
        <v>1107</v>
      </c>
      <c r="H9305">
        <v>30076</v>
      </c>
      <c r="I9305" t="s">
        <v>24</v>
      </c>
      <c r="J9305" t="s">
        <v>1724</v>
      </c>
      <c r="K9305" t="s">
        <v>62</v>
      </c>
      <c r="L9305" t="s">
        <v>63</v>
      </c>
      <c r="M9305" t="s">
        <v>1725</v>
      </c>
      <c r="N9305">
        <v>239.96999999999997</v>
      </c>
      <c r="O9305">
        <v>3</v>
      </c>
      <c r="P9305">
        <v>0</v>
      </c>
      <c r="Q9305">
        <v>67.191599999999994</v>
      </c>
    </row>
    <row r="9306" spans="1:17" x14ac:dyDescent="0.3">
      <c r="A9306" t="s">
        <v>42</v>
      </c>
      <c r="B9306" t="s">
        <v>2073</v>
      </c>
      <c r="C9306" t="s">
        <v>2074</v>
      </c>
      <c r="D9306" t="s">
        <v>34</v>
      </c>
      <c r="E9306" t="s">
        <v>21</v>
      </c>
      <c r="F9306" t="s">
        <v>112</v>
      </c>
      <c r="G9306" t="s">
        <v>36</v>
      </c>
      <c r="H9306">
        <v>94110</v>
      </c>
      <c r="I9306" t="s">
        <v>37</v>
      </c>
      <c r="J9306" t="s">
        <v>1724</v>
      </c>
      <c r="K9306" t="s">
        <v>62</v>
      </c>
      <c r="L9306" t="s">
        <v>63</v>
      </c>
      <c r="M9306" t="s">
        <v>1725</v>
      </c>
      <c r="N9306">
        <v>191.976</v>
      </c>
      <c r="O9306">
        <v>3</v>
      </c>
      <c r="P9306">
        <v>0.2</v>
      </c>
      <c r="Q9306">
        <v>19.197599999999994</v>
      </c>
    </row>
    <row r="9307" spans="1:17" x14ac:dyDescent="0.3">
      <c r="A9307" t="s">
        <v>42</v>
      </c>
      <c r="B9307" t="s">
        <v>454</v>
      </c>
      <c r="C9307" t="s">
        <v>455</v>
      </c>
      <c r="D9307" t="s">
        <v>20</v>
      </c>
      <c r="E9307" t="s">
        <v>21</v>
      </c>
      <c r="F9307" t="s">
        <v>235</v>
      </c>
      <c r="G9307" t="s">
        <v>236</v>
      </c>
      <c r="H9307">
        <v>10024</v>
      </c>
      <c r="I9307" t="s">
        <v>131</v>
      </c>
      <c r="J9307" t="s">
        <v>1724</v>
      </c>
      <c r="K9307" t="s">
        <v>62</v>
      </c>
      <c r="L9307" t="s">
        <v>63</v>
      </c>
      <c r="M9307" t="s">
        <v>1725</v>
      </c>
      <c r="N9307">
        <v>239.96999999999997</v>
      </c>
      <c r="O9307">
        <v>3</v>
      </c>
      <c r="P9307">
        <v>0</v>
      </c>
      <c r="Q9307">
        <v>67.191599999999994</v>
      </c>
    </row>
    <row r="9308" spans="1:17" x14ac:dyDescent="0.3">
      <c r="A9308" t="s">
        <v>17</v>
      </c>
      <c r="B9308" t="s">
        <v>161</v>
      </c>
      <c r="C9308" t="s">
        <v>162</v>
      </c>
      <c r="D9308" t="s">
        <v>90</v>
      </c>
      <c r="E9308" t="s">
        <v>21</v>
      </c>
      <c r="F9308" t="s">
        <v>35</v>
      </c>
      <c r="G9308" t="s">
        <v>36</v>
      </c>
      <c r="H9308">
        <v>90004</v>
      </c>
      <c r="I9308" t="s">
        <v>37</v>
      </c>
      <c r="J9308" t="s">
        <v>1724</v>
      </c>
      <c r="K9308" t="s">
        <v>62</v>
      </c>
      <c r="L9308" t="s">
        <v>63</v>
      </c>
      <c r="M9308" t="s">
        <v>1725</v>
      </c>
      <c r="N9308">
        <v>575.928</v>
      </c>
      <c r="O9308">
        <v>9</v>
      </c>
      <c r="P9308">
        <v>0.2</v>
      </c>
      <c r="Q9308">
        <v>57.592799999999983</v>
      </c>
    </row>
    <row r="9309" spans="1:17" x14ac:dyDescent="0.3">
      <c r="A9309" t="s">
        <v>42</v>
      </c>
      <c r="B9309" t="s">
        <v>2338</v>
      </c>
      <c r="C9309" t="s">
        <v>2339</v>
      </c>
      <c r="D9309" t="s">
        <v>34</v>
      </c>
      <c r="E9309" t="s">
        <v>21</v>
      </c>
      <c r="F9309" t="s">
        <v>282</v>
      </c>
      <c r="G9309" t="s">
        <v>369</v>
      </c>
      <c r="H9309">
        <v>97477</v>
      </c>
      <c r="I9309" t="s">
        <v>37</v>
      </c>
      <c r="J9309" t="s">
        <v>1724</v>
      </c>
      <c r="K9309" t="s">
        <v>62</v>
      </c>
      <c r="L9309" t="s">
        <v>63</v>
      </c>
      <c r="M9309" t="s">
        <v>1725</v>
      </c>
      <c r="N9309">
        <v>191.976</v>
      </c>
      <c r="O9309">
        <v>3</v>
      </c>
      <c r="P9309">
        <v>0.2</v>
      </c>
      <c r="Q9309">
        <v>19.197599999999994</v>
      </c>
    </row>
    <row r="9310" spans="1:17" x14ac:dyDescent="0.3">
      <c r="A9310" t="s">
        <v>42</v>
      </c>
      <c r="B9310" t="s">
        <v>860</v>
      </c>
      <c r="C9310" t="s">
        <v>861</v>
      </c>
      <c r="D9310" t="s">
        <v>20</v>
      </c>
      <c r="E9310" t="s">
        <v>21</v>
      </c>
      <c r="F9310" t="s">
        <v>269</v>
      </c>
      <c r="G9310" t="s">
        <v>187</v>
      </c>
      <c r="H9310">
        <v>60610</v>
      </c>
      <c r="I9310" t="s">
        <v>93</v>
      </c>
      <c r="J9310" t="s">
        <v>862</v>
      </c>
      <c r="K9310" t="s">
        <v>62</v>
      </c>
      <c r="L9310" t="s">
        <v>63</v>
      </c>
      <c r="M9310" t="s">
        <v>863</v>
      </c>
      <c r="N9310">
        <v>328.22399999999999</v>
      </c>
      <c r="O9310">
        <v>4</v>
      </c>
      <c r="P9310">
        <v>0.2</v>
      </c>
      <c r="Q9310">
        <v>28.7196</v>
      </c>
    </row>
    <row r="9311" spans="1:17" x14ac:dyDescent="0.3">
      <c r="A9311" t="s">
        <v>42</v>
      </c>
      <c r="B9311" t="s">
        <v>4123</v>
      </c>
      <c r="C9311" t="s">
        <v>4124</v>
      </c>
      <c r="D9311" t="s">
        <v>90</v>
      </c>
      <c r="E9311" t="s">
        <v>21</v>
      </c>
      <c r="F9311" t="s">
        <v>35</v>
      </c>
      <c r="G9311" t="s">
        <v>36</v>
      </c>
      <c r="H9311">
        <v>90004</v>
      </c>
      <c r="I9311" t="s">
        <v>37</v>
      </c>
      <c r="J9311" t="s">
        <v>862</v>
      </c>
      <c r="K9311" t="s">
        <v>62</v>
      </c>
      <c r="L9311" t="s">
        <v>63</v>
      </c>
      <c r="M9311" t="s">
        <v>863</v>
      </c>
      <c r="N9311">
        <v>246.16800000000001</v>
      </c>
      <c r="O9311">
        <v>3</v>
      </c>
      <c r="P9311">
        <v>0.2</v>
      </c>
      <c r="Q9311">
        <v>21.539699999999996</v>
      </c>
    </row>
    <row r="9312" spans="1:17" x14ac:dyDescent="0.3">
      <c r="A9312" t="s">
        <v>42</v>
      </c>
      <c r="B9312" t="s">
        <v>3209</v>
      </c>
      <c r="C9312" t="s">
        <v>3210</v>
      </c>
      <c r="D9312" t="s">
        <v>34</v>
      </c>
      <c r="E9312" t="s">
        <v>21</v>
      </c>
      <c r="F9312" t="s">
        <v>2105</v>
      </c>
      <c r="G9312" t="s">
        <v>130</v>
      </c>
      <c r="H9312">
        <v>17602</v>
      </c>
      <c r="I9312" t="s">
        <v>131</v>
      </c>
      <c r="J9312" t="s">
        <v>862</v>
      </c>
      <c r="K9312" t="s">
        <v>62</v>
      </c>
      <c r="L9312" t="s">
        <v>63</v>
      </c>
      <c r="M9312" t="s">
        <v>863</v>
      </c>
      <c r="N9312">
        <v>61.541999999999994</v>
      </c>
      <c r="O9312">
        <v>1</v>
      </c>
      <c r="P9312">
        <v>0.4</v>
      </c>
      <c r="Q9312">
        <v>-13.334099999999999</v>
      </c>
    </row>
    <row r="9313" spans="1:17" x14ac:dyDescent="0.3">
      <c r="A9313" t="s">
        <v>42</v>
      </c>
      <c r="B9313" t="s">
        <v>4496</v>
      </c>
      <c r="C9313" t="s">
        <v>4497</v>
      </c>
      <c r="D9313" t="s">
        <v>34</v>
      </c>
      <c r="E9313" t="s">
        <v>21</v>
      </c>
      <c r="F9313" t="s">
        <v>1946</v>
      </c>
      <c r="G9313" t="s">
        <v>78</v>
      </c>
      <c r="H9313">
        <v>27511</v>
      </c>
      <c r="I9313" t="s">
        <v>24</v>
      </c>
      <c r="J9313" t="s">
        <v>862</v>
      </c>
      <c r="K9313" t="s">
        <v>62</v>
      </c>
      <c r="L9313" t="s">
        <v>63</v>
      </c>
      <c r="M9313" t="s">
        <v>863</v>
      </c>
      <c r="N9313">
        <v>246.16800000000001</v>
      </c>
      <c r="O9313">
        <v>3</v>
      </c>
      <c r="P9313">
        <v>0.2</v>
      </c>
      <c r="Q9313">
        <v>21.539699999999996</v>
      </c>
    </row>
    <row r="9314" spans="1:17" x14ac:dyDescent="0.3">
      <c r="A9314" t="s">
        <v>42</v>
      </c>
      <c r="B9314" t="s">
        <v>534</v>
      </c>
      <c r="C9314" t="s">
        <v>535</v>
      </c>
      <c r="D9314" t="s">
        <v>34</v>
      </c>
      <c r="E9314" t="s">
        <v>21</v>
      </c>
      <c r="F9314" t="s">
        <v>536</v>
      </c>
      <c r="G9314" t="s">
        <v>101</v>
      </c>
      <c r="H9314">
        <v>53132</v>
      </c>
      <c r="I9314" t="s">
        <v>93</v>
      </c>
      <c r="J9314" t="s">
        <v>539</v>
      </c>
      <c r="K9314" t="s">
        <v>62</v>
      </c>
      <c r="L9314" t="s">
        <v>63</v>
      </c>
      <c r="M9314" t="s">
        <v>540</v>
      </c>
      <c r="N9314">
        <v>149.97</v>
      </c>
      <c r="O9314">
        <v>3</v>
      </c>
      <c r="P9314">
        <v>0</v>
      </c>
      <c r="Q9314">
        <v>5.9987999999999815</v>
      </c>
    </row>
    <row r="9315" spans="1:17" x14ac:dyDescent="0.3">
      <c r="A9315" t="s">
        <v>166</v>
      </c>
      <c r="B9315" t="s">
        <v>3230</v>
      </c>
      <c r="C9315" t="s">
        <v>3231</v>
      </c>
      <c r="D9315" t="s">
        <v>90</v>
      </c>
      <c r="E9315" t="s">
        <v>21</v>
      </c>
      <c r="F9315" t="s">
        <v>282</v>
      </c>
      <c r="G9315" t="s">
        <v>283</v>
      </c>
      <c r="H9315">
        <v>22153</v>
      </c>
      <c r="I9315" t="s">
        <v>24</v>
      </c>
      <c r="J9315" t="s">
        <v>539</v>
      </c>
      <c r="K9315" t="s">
        <v>62</v>
      </c>
      <c r="L9315" t="s">
        <v>63</v>
      </c>
      <c r="M9315" t="s">
        <v>540</v>
      </c>
      <c r="N9315">
        <v>149.97</v>
      </c>
      <c r="O9315">
        <v>3</v>
      </c>
      <c r="P9315">
        <v>0</v>
      </c>
      <c r="Q9315">
        <v>5.9987999999999815</v>
      </c>
    </row>
    <row r="9316" spans="1:17" x14ac:dyDescent="0.3">
      <c r="A9316" t="s">
        <v>42</v>
      </c>
      <c r="B9316" t="s">
        <v>1329</v>
      </c>
      <c r="C9316" t="s">
        <v>1330</v>
      </c>
      <c r="D9316" t="s">
        <v>34</v>
      </c>
      <c r="E9316" t="s">
        <v>21</v>
      </c>
      <c r="F9316" t="s">
        <v>2677</v>
      </c>
      <c r="G9316" t="s">
        <v>36</v>
      </c>
      <c r="H9316">
        <v>94601</v>
      </c>
      <c r="I9316" t="s">
        <v>37</v>
      </c>
      <c r="J9316" t="s">
        <v>539</v>
      </c>
      <c r="K9316" t="s">
        <v>62</v>
      </c>
      <c r="L9316" t="s">
        <v>63</v>
      </c>
      <c r="M9316" t="s">
        <v>540</v>
      </c>
      <c r="N9316">
        <v>39.992000000000004</v>
      </c>
      <c r="O9316">
        <v>1</v>
      </c>
      <c r="P9316">
        <v>0.2</v>
      </c>
      <c r="Q9316">
        <v>-7.9984000000000073</v>
      </c>
    </row>
    <row r="9317" spans="1:17" x14ac:dyDescent="0.3">
      <c r="A9317" t="s">
        <v>42</v>
      </c>
      <c r="B9317" t="s">
        <v>4300</v>
      </c>
      <c r="C9317" t="s">
        <v>4301</v>
      </c>
      <c r="D9317" t="s">
        <v>20</v>
      </c>
      <c r="E9317" t="s">
        <v>21</v>
      </c>
      <c r="F9317" t="s">
        <v>829</v>
      </c>
      <c r="G9317" t="s">
        <v>36</v>
      </c>
      <c r="H9317">
        <v>92037</v>
      </c>
      <c r="I9317" t="s">
        <v>37</v>
      </c>
      <c r="J9317" t="s">
        <v>539</v>
      </c>
      <c r="K9317" t="s">
        <v>62</v>
      </c>
      <c r="L9317" t="s">
        <v>63</v>
      </c>
      <c r="M9317" t="s">
        <v>540</v>
      </c>
      <c r="N9317">
        <v>159.96800000000002</v>
      </c>
      <c r="O9317">
        <v>4</v>
      </c>
      <c r="P9317">
        <v>0.2</v>
      </c>
      <c r="Q9317">
        <v>-31.993600000000029</v>
      </c>
    </row>
    <row r="9318" spans="1:17" x14ac:dyDescent="0.3">
      <c r="A9318" t="s">
        <v>17</v>
      </c>
      <c r="B9318" t="s">
        <v>3514</v>
      </c>
      <c r="C9318" t="s">
        <v>3515</v>
      </c>
      <c r="D9318" t="s">
        <v>20</v>
      </c>
      <c r="E9318" t="s">
        <v>21</v>
      </c>
      <c r="F9318" t="s">
        <v>235</v>
      </c>
      <c r="G9318" t="s">
        <v>236</v>
      </c>
      <c r="H9318">
        <v>10024</v>
      </c>
      <c r="I9318" t="s">
        <v>131</v>
      </c>
      <c r="J9318" t="s">
        <v>539</v>
      </c>
      <c r="K9318" t="s">
        <v>62</v>
      </c>
      <c r="L9318" t="s">
        <v>63</v>
      </c>
      <c r="M9318" t="s">
        <v>540</v>
      </c>
      <c r="N9318">
        <v>99.98</v>
      </c>
      <c r="O9318">
        <v>2</v>
      </c>
      <c r="P9318">
        <v>0</v>
      </c>
      <c r="Q9318">
        <v>3.9991999999999877</v>
      </c>
    </row>
    <row r="9319" spans="1:17" x14ac:dyDescent="0.3">
      <c r="A9319" t="s">
        <v>1122</v>
      </c>
      <c r="B9319" t="s">
        <v>4678</v>
      </c>
      <c r="C9319" t="s">
        <v>4679</v>
      </c>
      <c r="D9319" t="s">
        <v>90</v>
      </c>
      <c r="E9319" t="s">
        <v>21</v>
      </c>
      <c r="F9319" t="s">
        <v>3249</v>
      </c>
      <c r="G9319" t="s">
        <v>275</v>
      </c>
      <c r="H9319">
        <v>85301</v>
      </c>
      <c r="I9319" t="s">
        <v>37</v>
      </c>
      <c r="J9319" t="s">
        <v>4684</v>
      </c>
      <c r="K9319" t="s">
        <v>62</v>
      </c>
      <c r="L9319" t="s">
        <v>63</v>
      </c>
      <c r="M9319" t="s">
        <v>4685</v>
      </c>
      <c r="N9319">
        <v>671.98400000000004</v>
      </c>
      <c r="O9319">
        <v>2</v>
      </c>
      <c r="P9319">
        <v>0.2</v>
      </c>
      <c r="Q9319">
        <v>50.398800000000023</v>
      </c>
    </row>
    <row r="9320" spans="1:17" x14ac:dyDescent="0.3">
      <c r="A9320" t="s">
        <v>17</v>
      </c>
      <c r="B9320" t="s">
        <v>1036</v>
      </c>
      <c r="C9320" t="s">
        <v>1037</v>
      </c>
      <c r="D9320" t="s">
        <v>20</v>
      </c>
      <c r="E9320" t="s">
        <v>21</v>
      </c>
      <c r="F9320" t="s">
        <v>4396</v>
      </c>
      <c r="G9320" t="s">
        <v>46</v>
      </c>
      <c r="H9320">
        <v>32303</v>
      </c>
      <c r="I9320" t="s">
        <v>24</v>
      </c>
      <c r="J9320" t="s">
        <v>4684</v>
      </c>
      <c r="K9320" t="s">
        <v>62</v>
      </c>
      <c r="L9320" t="s">
        <v>63</v>
      </c>
      <c r="M9320" t="s">
        <v>4685</v>
      </c>
      <c r="N9320">
        <v>4367.8960000000006</v>
      </c>
      <c r="O9320">
        <v>13</v>
      </c>
      <c r="P9320">
        <v>0.2</v>
      </c>
      <c r="Q9320">
        <v>327.59220000000005</v>
      </c>
    </row>
    <row r="9321" spans="1:17" x14ac:dyDescent="0.3">
      <c r="A9321" t="s">
        <v>166</v>
      </c>
      <c r="B9321" t="s">
        <v>2131</v>
      </c>
      <c r="C9321" t="s">
        <v>2132</v>
      </c>
      <c r="D9321" t="s">
        <v>20</v>
      </c>
      <c r="E9321" t="s">
        <v>21</v>
      </c>
      <c r="F9321" t="s">
        <v>235</v>
      </c>
      <c r="G9321" t="s">
        <v>236</v>
      </c>
      <c r="H9321">
        <v>10035</v>
      </c>
      <c r="I9321" t="s">
        <v>131</v>
      </c>
      <c r="J9321" t="s">
        <v>4684</v>
      </c>
      <c r="K9321" t="s">
        <v>62</v>
      </c>
      <c r="L9321" t="s">
        <v>63</v>
      </c>
      <c r="M9321" t="s">
        <v>4685</v>
      </c>
      <c r="N9321">
        <v>1259.97</v>
      </c>
      <c r="O9321">
        <v>3</v>
      </c>
      <c r="P9321">
        <v>0</v>
      </c>
      <c r="Q9321">
        <v>327.59220000000005</v>
      </c>
    </row>
    <row r="9322" spans="1:17" x14ac:dyDescent="0.3">
      <c r="A9322" t="s">
        <v>42</v>
      </c>
      <c r="B9322" t="s">
        <v>1590</v>
      </c>
      <c r="C9322" t="s">
        <v>1591</v>
      </c>
      <c r="D9322" t="s">
        <v>20</v>
      </c>
      <c r="E9322" t="s">
        <v>21</v>
      </c>
      <c r="F9322" t="s">
        <v>435</v>
      </c>
      <c r="G9322" t="s">
        <v>1107</v>
      </c>
      <c r="H9322">
        <v>31907</v>
      </c>
      <c r="I9322" t="s">
        <v>24</v>
      </c>
      <c r="J9322" t="s">
        <v>4684</v>
      </c>
      <c r="K9322" t="s">
        <v>62</v>
      </c>
      <c r="L9322" t="s">
        <v>63</v>
      </c>
      <c r="M9322" t="s">
        <v>4685</v>
      </c>
      <c r="N9322">
        <v>2939.9300000000003</v>
      </c>
      <c r="O9322">
        <v>7</v>
      </c>
      <c r="P9322">
        <v>0</v>
      </c>
      <c r="Q9322">
        <v>764.38180000000011</v>
      </c>
    </row>
    <row r="9323" spans="1:17" x14ac:dyDescent="0.3">
      <c r="A9323" t="s">
        <v>166</v>
      </c>
      <c r="B9323" t="s">
        <v>3318</v>
      </c>
      <c r="C9323" t="s">
        <v>3319</v>
      </c>
      <c r="D9323" t="s">
        <v>20</v>
      </c>
      <c r="E9323" t="s">
        <v>21</v>
      </c>
      <c r="F9323" t="s">
        <v>112</v>
      </c>
      <c r="G9323" t="s">
        <v>36</v>
      </c>
      <c r="H9323">
        <v>94122</v>
      </c>
      <c r="I9323" t="s">
        <v>37</v>
      </c>
      <c r="J9323" t="s">
        <v>4684</v>
      </c>
      <c r="K9323" t="s">
        <v>62</v>
      </c>
      <c r="L9323" t="s">
        <v>63</v>
      </c>
      <c r="M9323" t="s">
        <v>4685</v>
      </c>
      <c r="N9323">
        <v>1679.96</v>
      </c>
      <c r="O9323">
        <v>5</v>
      </c>
      <c r="P9323">
        <v>0.2</v>
      </c>
      <c r="Q9323">
        <v>125.99700000000007</v>
      </c>
    </row>
    <row r="9324" spans="1:17" x14ac:dyDescent="0.3">
      <c r="A9324" t="s">
        <v>42</v>
      </c>
      <c r="B9324" t="s">
        <v>3230</v>
      </c>
      <c r="C9324" t="s">
        <v>3231</v>
      </c>
      <c r="D9324" t="s">
        <v>90</v>
      </c>
      <c r="E9324" t="s">
        <v>21</v>
      </c>
      <c r="F9324" t="s">
        <v>5551</v>
      </c>
      <c r="G9324" t="s">
        <v>36</v>
      </c>
      <c r="H9324">
        <v>93101</v>
      </c>
      <c r="I9324" t="s">
        <v>37</v>
      </c>
      <c r="J9324" t="s">
        <v>4684</v>
      </c>
      <c r="K9324" t="s">
        <v>62</v>
      </c>
      <c r="L9324" t="s">
        <v>63</v>
      </c>
      <c r="M9324" t="s">
        <v>4685</v>
      </c>
      <c r="N9324">
        <v>3023.9280000000003</v>
      </c>
      <c r="O9324">
        <v>9</v>
      </c>
      <c r="P9324">
        <v>0.2</v>
      </c>
      <c r="Q9324">
        <v>226.79460000000006</v>
      </c>
    </row>
    <row r="9325" spans="1:17" x14ac:dyDescent="0.3">
      <c r="A9325" t="s">
        <v>42</v>
      </c>
      <c r="B9325" t="s">
        <v>1208</v>
      </c>
      <c r="C9325" t="s">
        <v>1209</v>
      </c>
      <c r="D9325" t="s">
        <v>90</v>
      </c>
      <c r="E9325" t="s">
        <v>21</v>
      </c>
      <c r="F9325" t="s">
        <v>235</v>
      </c>
      <c r="G9325" t="s">
        <v>236</v>
      </c>
      <c r="H9325">
        <v>10011</v>
      </c>
      <c r="I9325" t="s">
        <v>131</v>
      </c>
      <c r="J9325" t="s">
        <v>5569</v>
      </c>
      <c r="K9325" t="s">
        <v>62</v>
      </c>
      <c r="L9325" t="s">
        <v>63</v>
      </c>
      <c r="M9325" t="s">
        <v>5570</v>
      </c>
      <c r="N9325">
        <v>546.06000000000006</v>
      </c>
      <c r="O9325">
        <v>3</v>
      </c>
      <c r="P9325">
        <v>0</v>
      </c>
      <c r="Q9325">
        <v>163.81799999999998</v>
      </c>
    </row>
    <row r="9326" spans="1:17" x14ac:dyDescent="0.3">
      <c r="A9326" t="s">
        <v>42</v>
      </c>
      <c r="B9326" t="s">
        <v>2357</v>
      </c>
      <c r="C9326" t="s">
        <v>2358</v>
      </c>
      <c r="D9326" t="s">
        <v>90</v>
      </c>
      <c r="E9326" t="s">
        <v>21</v>
      </c>
      <c r="F9326" t="s">
        <v>290</v>
      </c>
      <c r="G9326" t="s">
        <v>210</v>
      </c>
      <c r="H9326">
        <v>49201</v>
      </c>
      <c r="I9326" t="s">
        <v>93</v>
      </c>
      <c r="J9326" t="s">
        <v>2359</v>
      </c>
      <c r="K9326" t="s">
        <v>62</v>
      </c>
      <c r="L9326" t="s">
        <v>63</v>
      </c>
      <c r="M9326" t="s">
        <v>2360</v>
      </c>
      <c r="N9326">
        <v>1199.8</v>
      </c>
      <c r="O9326">
        <v>4</v>
      </c>
      <c r="P9326">
        <v>0</v>
      </c>
      <c r="Q9326">
        <v>323.94600000000003</v>
      </c>
    </row>
    <row r="9327" spans="1:17" x14ac:dyDescent="0.3">
      <c r="A9327" t="s">
        <v>166</v>
      </c>
      <c r="B9327" t="s">
        <v>4454</v>
      </c>
      <c r="C9327" t="s">
        <v>4455</v>
      </c>
      <c r="D9327" t="s">
        <v>90</v>
      </c>
      <c r="E9327" t="s">
        <v>21</v>
      </c>
      <c r="F9327" t="s">
        <v>235</v>
      </c>
      <c r="G9327" t="s">
        <v>236</v>
      </c>
      <c r="H9327">
        <v>10024</v>
      </c>
      <c r="I9327" t="s">
        <v>131</v>
      </c>
      <c r="J9327" t="s">
        <v>2359</v>
      </c>
      <c r="K9327" t="s">
        <v>62</v>
      </c>
      <c r="L9327" t="s">
        <v>63</v>
      </c>
      <c r="M9327" t="s">
        <v>2360</v>
      </c>
      <c r="N9327">
        <v>2399.6</v>
      </c>
      <c r="O9327">
        <v>8</v>
      </c>
      <c r="P9327">
        <v>0</v>
      </c>
      <c r="Q9327">
        <v>647.89200000000005</v>
      </c>
    </row>
    <row r="9328" spans="1:17" x14ac:dyDescent="0.3">
      <c r="A9328" t="s">
        <v>17</v>
      </c>
      <c r="B9328" t="s">
        <v>313</v>
      </c>
      <c r="C9328" t="s">
        <v>314</v>
      </c>
      <c r="D9328" t="s">
        <v>34</v>
      </c>
      <c r="E9328" t="s">
        <v>21</v>
      </c>
      <c r="F9328" t="s">
        <v>129</v>
      </c>
      <c r="G9328" t="s">
        <v>130</v>
      </c>
      <c r="H9328">
        <v>19134</v>
      </c>
      <c r="I9328" t="s">
        <v>131</v>
      </c>
      <c r="J9328" t="s">
        <v>2359</v>
      </c>
      <c r="K9328" t="s">
        <v>62</v>
      </c>
      <c r="L9328" t="s">
        <v>63</v>
      </c>
      <c r="M9328" t="s">
        <v>2360</v>
      </c>
      <c r="N9328">
        <v>539.91</v>
      </c>
      <c r="O9328">
        <v>3</v>
      </c>
      <c r="P9328">
        <v>0.4</v>
      </c>
      <c r="Q9328">
        <v>-116.98049999999998</v>
      </c>
    </row>
    <row r="9329" spans="1:17" x14ac:dyDescent="0.3">
      <c r="A9329" t="s">
        <v>17</v>
      </c>
      <c r="B9329" t="s">
        <v>4789</v>
      </c>
      <c r="C9329" t="s">
        <v>4790</v>
      </c>
      <c r="D9329" t="s">
        <v>20</v>
      </c>
      <c r="E9329" t="s">
        <v>21</v>
      </c>
      <c r="F9329" t="s">
        <v>35</v>
      </c>
      <c r="G9329" t="s">
        <v>36</v>
      </c>
      <c r="H9329">
        <v>90045</v>
      </c>
      <c r="I9329" t="s">
        <v>37</v>
      </c>
      <c r="J9329" t="s">
        <v>2359</v>
      </c>
      <c r="K9329" t="s">
        <v>62</v>
      </c>
      <c r="L9329" t="s">
        <v>63</v>
      </c>
      <c r="M9329" t="s">
        <v>2360</v>
      </c>
      <c r="N9329">
        <v>479.92</v>
      </c>
      <c r="O9329">
        <v>2</v>
      </c>
      <c r="P9329">
        <v>0.2</v>
      </c>
      <c r="Q9329">
        <v>41.993000000000009</v>
      </c>
    </row>
    <row r="9330" spans="1:17" x14ac:dyDescent="0.3">
      <c r="A9330" t="s">
        <v>42</v>
      </c>
      <c r="B9330" t="s">
        <v>776</v>
      </c>
      <c r="C9330" t="s">
        <v>777</v>
      </c>
      <c r="D9330" t="s">
        <v>20</v>
      </c>
      <c r="E9330" t="s">
        <v>21</v>
      </c>
      <c r="F9330" t="s">
        <v>235</v>
      </c>
      <c r="G9330" t="s">
        <v>236</v>
      </c>
      <c r="H9330">
        <v>10011</v>
      </c>
      <c r="I9330" t="s">
        <v>131</v>
      </c>
      <c r="J9330" t="s">
        <v>4181</v>
      </c>
      <c r="K9330" t="s">
        <v>62</v>
      </c>
      <c r="L9330" t="s">
        <v>63</v>
      </c>
      <c r="M9330" t="s">
        <v>4182</v>
      </c>
      <c r="N9330">
        <v>42.95</v>
      </c>
      <c r="O9330">
        <v>1</v>
      </c>
      <c r="P9330">
        <v>0</v>
      </c>
      <c r="Q9330">
        <v>1.2884999999999991</v>
      </c>
    </row>
    <row r="9331" spans="1:17" x14ac:dyDescent="0.3">
      <c r="A9331" t="s">
        <v>42</v>
      </c>
      <c r="B9331" t="s">
        <v>735</v>
      </c>
      <c r="C9331" t="s">
        <v>736</v>
      </c>
      <c r="D9331" t="s">
        <v>34</v>
      </c>
      <c r="E9331" t="s">
        <v>21</v>
      </c>
      <c r="F9331" t="s">
        <v>235</v>
      </c>
      <c r="G9331" t="s">
        <v>236</v>
      </c>
      <c r="H9331">
        <v>10009</v>
      </c>
      <c r="I9331" t="s">
        <v>131</v>
      </c>
      <c r="J9331" t="s">
        <v>4181</v>
      </c>
      <c r="K9331" t="s">
        <v>62</v>
      </c>
      <c r="L9331" t="s">
        <v>63</v>
      </c>
      <c r="M9331" t="s">
        <v>4182</v>
      </c>
      <c r="N9331">
        <v>85.9</v>
      </c>
      <c r="O9331">
        <v>2</v>
      </c>
      <c r="P9331">
        <v>0</v>
      </c>
      <c r="Q9331">
        <v>2.5769999999999982</v>
      </c>
    </row>
    <row r="9332" spans="1:17" x14ac:dyDescent="0.3">
      <c r="A9332" t="s">
        <v>17</v>
      </c>
      <c r="B9332" t="s">
        <v>3661</v>
      </c>
      <c r="C9332" t="s">
        <v>3662</v>
      </c>
      <c r="D9332" t="s">
        <v>90</v>
      </c>
      <c r="E9332" t="s">
        <v>21</v>
      </c>
      <c r="F9332" t="s">
        <v>2976</v>
      </c>
      <c r="G9332" t="s">
        <v>1217</v>
      </c>
      <c r="H9332">
        <v>2908</v>
      </c>
      <c r="I9332" t="s">
        <v>131</v>
      </c>
      <c r="J9332" t="s">
        <v>4181</v>
      </c>
      <c r="K9332" t="s">
        <v>62</v>
      </c>
      <c r="L9332" t="s">
        <v>63</v>
      </c>
      <c r="M9332" t="s">
        <v>4182</v>
      </c>
      <c r="N9332">
        <v>128.85000000000002</v>
      </c>
      <c r="O9332">
        <v>3</v>
      </c>
      <c r="P9332">
        <v>0</v>
      </c>
      <c r="Q9332">
        <v>3.8654999999999973</v>
      </c>
    </row>
    <row r="9333" spans="1:17" x14ac:dyDescent="0.3">
      <c r="A9333" t="s">
        <v>17</v>
      </c>
      <c r="B9333" t="s">
        <v>901</v>
      </c>
      <c r="C9333" t="s">
        <v>902</v>
      </c>
      <c r="D9333" t="s">
        <v>34</v>
      </c>
      <c r="E9333" t="s">
        <v>21</v>
      </c>
      <c r="F9333" t="s">
        <v>1205</v>
      </c>
      <c r="G9333" t="s">
        <v>275</v>
      </c>
      <c r="H9333">
        <v>85345</v>
      </c>
      <c r="I9333" t="s">
        <v>37</v>
      </c>
      <c r="J9333" t="s">
        <v>4181</v>
      </c>
      <c r="K9333" t="s">
        <v>62</v>
      </c>
      <c r="L9333" t="s">
        <v>63</v>
      </c>
      <c r="M9333" t="s">
        <v>4182</v>
      </c>
      <c r="N9333">
        <v>68.720000000000013</v>
      </c>
      <c r="O9333">
        <v>2</v>
      </c>
      <c r="P9333">
        <v>0.2</v>
      </c>
      <c r="Q9333">
        <v>-14.603000000000005</v>
      </c>
    </row>
    <row r="9334" spans="1:17" x14ac:dyDescent="0.3">
      <c r="A9334" t="s">
        <v>166</v>
      </c>
      <c r="B9334" t="s">
        <v>4436</v>
      </c>
      <c r="C9334" t="s">
        <v>4437</v>
      </c>
      <c r="D9334" t="s">
        <v>20</v>
      </c>
      <c r="E9334" t="s">
        <v>21</v>
      </c>
      <c r="F9334" t="s">
        <v>235</v>
      </c>
      <c r="G9334" t="s">
        <v>236</v>
      </c>
      <c r="H9334">
        <v>10009</v>
      </c>
      <c r="I9334" t="s">
        <v>131</v>
      </c>
      <c r="J9334" t="s">
        <v>4181</v>
      </c>
      <c r="K9334" t="s">
        <v>62</v>
      </c>
      <c r="L9334" t="s">
        <v>63</v>
      </c>
      <c r="M9334" t="s">
        <v>4182</v>
      </c>
      <c r="N9334">
        <v>128.85000000000002</v>
      </c>
      <c r="O9334">
        <v>3</v>
      </c>
      <c r="P9334">
        <v>0</v>
      </c>
      <c r="Q9334">
        <v>3.8654999999999973</v>
      </c>
    </row>
    <row r="9335" spans="1:17" x14ac:dyDescent="0.3">
      <c r="A9335" t="s">
        <v>1122</v>
      </c>
      <c r="B9335" t="s">
        <v>4967</v>
      </c>
      <c r="C9335" t="s">
        <v>4968</v>
      </c>
      <c r="D9335" t="s">
        <v>90</v>
      </c>
      <c r="E9335" t="s">
        <v>21</v>
      </c>
      <c r="F9335" t="s">
        <v>269</v>
      </c>
      <c r="G9335" t="s">
        <v>187</v>
      </c>
      <c r="H9335">
        <v>60610</v>
      </c>
      <c r="I9335" t="s">
        <v>93</v>
      </c>
      <c r="J9335" t="s">
        <v>4181</v>
      </c>
      <c r="K9335" t="s">
        <v>62</v>
      </c>
      <c r="L9335" t="s">
        <v>63</v>
      </c>
      <c r="M9335" t="s">
        <v>4182</v>
      </c>
      <c r="N9335">
        <v>34.360000000000007</v>
      </c>
      <c r="O9335">
        <v>1</v>
      </c>
      <c r="P9335">
        <v>0.2</v>
      </c>
      <c r="Q9335">
        <v>-7.3015000000000025</v>
      </c>
    </row>
    <row r="9336" spans="1:17" x14ac:dyDescent="0.3">
      <c r="A9336" t="s">
        <v>42</v>
      </c>
      <c r="B9336" t="s">
        <v>3256</v>
      </c>
      <c r="C9336" t="s">
        <v>3257</v>
      </c>
      <c r="D9336" t="s">
        <v>34</v>
      </c>
      <c r="E9336" t="s">
        <v>21</v>
      </c>
      <c r="F9336" t="s">
        <v>3236</v>
      </c>
      <c r="G9336" t="s">
        <v>1084</v>
      </c>
      <c r="H9336">
        <v>2740</v>
      </c>
      <c r="I9336" t="s">
        <v>131</v>
      </c>
      <c r="J9336" t="s">
        <v>4181</v>
      </c>
      <c r="K9336" t="s">
        <v>62</v>
      </c>
      <c r="L9336" t="s">
        <v>63</v>
      </c>
      <c r="M9336" t="s">
        <v>4182</v>
      </c>
      <c r="N9336">
        <v>128.85000000000002</v>
      </c>
      <c r="O9336">
        <v>3</v>
      </c>
      <c r="P9336">
        <v>0</v>
      </c>
      <c r="Q9336">
        <v>3.8654999999999973</v>
      </c>
    </row>
    <row r="9337" spans="1:17" x14ac:dyDescent="0.3">
      <c r="A9337" t="s">
        <v>1122</v>
      </c>
      <c r="B9337" t="s">
        <v>2116</v>
      </c>
      <c r="C9337" t="s">
        <v>2117</v>
      </c>
      <c r="D9337" t="s">
        <v>20</v>
      </c>
      <c r="E9337" t="s">
        <v>21</v>
      </c>
      <c r="F9337" t="s">
        <v>2118</v>
      </c>
      <c r="G9337" t="s">
        <v>78</v>
      </c>
      <c r="H9337">
        <v>28806</v>
      </c>
      <c r="I9337" t="s">
        <v>24</v>
      </c>
      <c r="J9337" t="s">
        <v>2119</v>
      </c>
      <c r="K9337" t="s">
        <v>62</v>
      </c>
      <c r="L9337" t="s">
        <v>63</v>
      </c>
      <c r="M9337" t="s">
        <v>2120</v>
      </c>
      <c r="N9337">
        <v>1363.96</v>
      </c>
      <c r="O9337">
        <v>5</v>
      </c>
      <c r="P9337">
        <v>0.2</v>
      </c>
      <c r="Q9337">
        <v>85.247500000000002</v>
      </c>
    </row>
    <row r="9338" spans="1:17" x14ac:dyDescent="0.3">
      <c r="A9338" t="s">
        <v>42</v>
      </c>
      <c r="B9338" t="s">
        <v>2500</v>
      </c>
      <c r="C9338" t="s">
        <v>2501</v>
      </c>
      <c r="D9338" t="s">
        <v>34</v>
      </c>
      <c r="E9338" t="s">
        <v>21</v>
      </c>
      <c r="F9338" t="s">
        <v>2502</v>
      </c>
      <c r="G9338" t="s">
        <v>283</v>
      </c>
      <c r="H9338">
        <v>23464</v>
      </c>
      <c r="I9338" t="s">
        <v>24</v>
      </c>
      <c r="J9338" t="s">
        <v>2119</v>
      </c>
      <c r="K9338" t="s">
        <v>62</v>
      </c>
      <c r="L9338" t="s">
        <v>63</v>
      </c>
      <c r="M9338" t="s">
        <v>2505</v>
      </c>
      <c r="N9338">
        <v>617.97</v>
      </c>
      <c r="O9338">
        <v>3</v>
      </c>
      <c r="P9338">
        <v>0</v>
      </c>
      <c r="Q9338">
        <v>173.0316</v>
      </c>
    </row>
    <row r="9339" spans="1:17" x14ac:dyDescent="0.3">
      <c r="A9339" t="s">
        <v>42</v>
      </c>
      <c r="B9339" t="s">
        <v>1698</v>
      </c>
      <c r="C9339" t="s">
        <v>1699</v>
      </c>
      <c r="D9339" t="s">
        <v>20</v>
      </c>
      <c r="E9339" t="s">
        <v>21</v>
      </c>
      <c r="F9339" t="s">
        <v>1234</v>
      </c>
      <c r="G9339" t="s">
        <v>46</v>
      </c>
      <c r="H9339">
        <v>33142</v>
      </c>
      <c r="I9339" t="s">
        <v>24</v>
      </c>
      <c r="J9339" t="s">
        <v>2119</v>
      </c>
      <c r="K9339" t="s">
        <v>62</v>
      </c>
      <c r="L9339" t="s">
        <v>63</v>
      </c>
      <c r="M9339" t="s">
        <v>2120</v>
      </c>
      <c r="N9339">
        <v>1363.96</v>
      </c>
      <c r="O9339">
        <v>5</v>
      </c>
      <c r="P9339">
        <v>0.2</v>
      </c>
      <c r="Q9339">
        <v>85.247500000000002</v>
      </c>
    </row>
    <row r="9340" spans="1:17" x14ac:dyDescent="0.3">
      <c r="A9340" t="s">
        <v>17</v>
      </c>
      <c r="B9340" t="s">
        <v>3765</v>
      </c>
      <c r="C9340" t="s">
        <v>3766</v>
      </c>
      <c r="D9340" t="s">
        <v>20</v>
      </c>
      <c r="E9340" t="s">
        <v>21</v>
      </c>
      <c r="F9340" t="s">
        <v>244</v>
      </c>
      <c r="G9340" t="s">
        <v>436</v>
      </c>
      <c r="H9340">
        <v>45373</v>
      </c>
      <c r="I9340" t="s">
        <v>131</v>
      </c>
      <c r="J9340" t="s">
        <v>2119</v>
      </c>
      <c r="K9340" t="s">
        <v>62</v>
      </c>
      <c r="L9340" t="s">
        <v>63</v>
      </c>
      <c r="M9340" t="s">
        <v>2120</v>
      </c>
      <c r="N9340">
        <v>1022.97</v>
      </c>
      <c r="O9340">
        <v>5</v>
      </c>
      <c r="P9340">
        <v>0.4</v>
      </c>
      <c r="Q9340">
        <v>-255.74250000000001</v>
      </c>
    </row>
    <row r="9341" spans="1:17" x14ac:dyDescent="0.3">
      <c r="A9341" t="s">
        <v>166</v>
      </c>
      <c r="B9341" t="s">
        <v>2506</v>
      </c>
      <c r="C9341" t="s">
        <v>2507</v>
      </c>
      <c r="D9341" t="s">
        <v>20</v>
      </c>
      <c r="E9341" t="s">
        <v>21</v>
      </c>
      <c r="F9341" t="s">
        <v>4877</v>
      </c>
      <c r="G9341" t="s">
        <v>36</v>
      </c>
      <c r="H9341">
        <v>92592</v>
      </c>
      <c r="I9341" t="s">
        <v>37</v>
      </c>
      <c r="J9341" t="s">
        <v>2119</v>
      </c>
      <c r="K9341" t="s">
        <v>62</v>
      </c>
      <c r="L9341" t="s">
        <v>63</v>
      </c>
      <c r="M9341" t="s">
        <v>2505</v>
      </c>
      <c r="N9341">
        <v>494.37600000000009</v>
      </c>
      <c r="O9341">
        <v>3</v>
      </c>
      <c r="P9341">
        <v>0.2</v>
      </c>
      <c r="Q9341">
        <v>49.437599999999975</v>
      </c>
    </row>
    <row r="9342" spans="1:17" x14ac:dyDescent="0.3">
      <c r="A9342" t="s">
        <v>42</v>
      </c>
      <c r="B9342" t="s">
        <v>2623</v>
      </c>
      <c r="C9342" t="s">
        <v>2624</v>
      </c>
      <c r="D9342" t="s">
        <v>90</v>
      </c>
      <c r="E9342" t="s">
        <v>21</v>
      </c>
      <c r="F9342" t="s">
        <v>84</v>
      </c>
      <c r="G9342" t="s">
        <v>85</v>
      </c>
      <c r="H9342">
        <v>98103</v>
      </c>
      <c r="I9342" t="s">
        <v>37</v>
      </c>
      <c r="J9342" t="s">
        <v>2119</v>
      </c>
      <c r="K9342" t="s">
        <v>62</v>
      </c>
      <c r="L9342" t="s">
        <v>63</v>
      </c>
      <c r="M9342" t="s">
        <v>2120</v>
      </c>
      <c r="N9342">
        <v>1091.1680000000001</v>
      </c>
      <c r="O9342">
        <v>4</v>
      </c>
      <c r="P9342">
        <v>0.2</v>
      </c>
      <c r="Q9342">
        <v>68.197999999999979</v>
      </c>
    </row>
    <row r="9343" spans="1:17" x14ac:dyDescent="0.3">
      <c r="A9343" t="s">
        <v>42</v>
      </c>
      <c r="B9343" t="s">
        <v>2865</v>
      </c>
      <c r="C9343" t="s">
        <v>2866</v>
      </c>
      <c r="D9343" t="s">
        <v>90</v>
      </c>
      <c r="E9343" t="s">
        <v>21</v>
      </c>
      <c r="F9343" t="s">
        <v>35</v>
      </c>
      <c r="G9343" t="s">
        <v>36</v>
      </c>
      <c r="H9343">
        <v>90045</v>
      </c>
      <c r="I9343" t="s">
        <v>37</v>
      </c>
      <c r="J9343" t="s">
        <v>2119</v>
      </c>
      <c r="K9343" t="s">
        <v>62</v>
      </c>
      <c r="L9343" t="s">
        <v>63</v>
      </c>
      <c r="M9343" t="s">
        <v>2120</v>
      </c>
      <c r="N9343">
        <v>818.37600000000009</v>
      </c>
      <c r="O9343">
        <v>3</v>
      </c>
      <c r="P9343">
        <v>0.2</v>
      </c>
      <c r="Q9343">
        <v>51.148499999999984</v>
      </c>
    </row>
    <row r="9344" spans="1:17" x14ac:dyDescent="0.3">
      <c r="A9344" t="s">
        <v>42</v>
      </c>
      <c r="B9344" t="s">
        <v>550</v>
      </c>
      <c r="C9344" t="s">
        <v>551</v>
      </c>
      <c r="D9344" t="s">
        <v>34</v>
      </c>
      <c r="E9344" t="s">
        <v>21</v>
      </c>
      <c r="F9344" t="s">
        <v>700</v>
      </c>
      <c r="G9344" t="s">
        <v>436</v>
      </c>
      <c r="H9344">
        <v>44312</v>
      </c>
      <c r="I9344" t="s">
        <v>131</v>
      </c>
      <c r="J9344" t="s">
        <v>2119</v>
      </c>
      <c r="K9344" t="s">
        <v>62</v>
      </c>
      <c r="L9344" t="s">
        <v>63</v>
      </c>
      <c r="M9344" t="s">
        <v>2505</v>
      </c>
      <c r="N9344">
        <v>247.18799999999999</v>
      </c>
      <c r="O9344">
        <v>2</v>
      </c>
      <c r="P9344">
        <v>0.4</v>
      </c>
      <c r="Q9344">
        <v>-49.437600000000032</v>
      </c>
    </row>
    <row r="9345" spans="1:17" x14ac:dyDescent="0.3">
      <c r="A9345" t="s">
        <v>42</v>
      </c>
      <c r="B9345" t="s">
        <v>1712</v>
      </c>
      <c r="C9345" t="s">
        <v>1713</v>
      </c>
      <c r="D9345" t="s">
        <v>20</v>
      </c>
      <c r="E9345" t="s">
        <v>21</v>
      </c>
      <c r="F9345" t="s">
        <v>35</v>
      </c>
      <c r="G9345" t="s">
        <v>36</v>
      </c>
      <c r="H9345">
        <v>90036</v>
      </c>
      <c r="I9345" t="s">
        <v>37</v>
      </c>
      <c r="J9345" t="s">
        <v>2119</v>
      </c>
      <c r="K9345" t="s">
        <v>62</v>
      </c>
      <c r="L9345" t="s">
        <v>63</v>
      </c>
      <c r="M9345" t="s">
        <v>2120</v>
      </c>
      <c r="N9345">
        <v>1091.1680000000001</v>
      </c>
      <c r="O9345">
        <v>4</v>
      </c>
      <c r="P9345">
        <v>0.2</v>
      </c>
      <c r="Q9345">
        <v>68.197999999999979</v>
      </c>
    </row>
    <row r="9346" spans="1:17" x14ac:dyDescent="0.3">
      <c r="A9346" t="s">
        <v>42</v>
      </c>
      <c r="B9346" t="s">
        <v>1175</v>
      </c>
      <c r="C9346" t="s">
        <v>1176</v>
      </c>
      <c r="D9346" t="s">
        <v>20</v>
      </c>
      <c r="E9346" t="s">
        <v>21</v>
      </c>
      <c r="F9346" t="s">
        <v>235</v>
      </c>
      <c r="G9346" t="s">
        <v>236</v>
      </c>
      <c r="H9346">
        <v>10035</v>
      </c>
      <c r="I9346" t="s">
        <v>131</v>
      </c>
      <c r="J9346" t="s">
        <v>4032</v>
      </c>
      <c r="K9346" t="s">
        <v>62</v>
      </c>
      <c r="L9346" t="s">
        <v>63</v>
      </c>
      <c r="M9346" t="s">
        <v>4033</v>
      </c>
      <c r="N9346">
        <v>84.949999999999989</v>
      </c>
      <c r="O9346">
        <v>5</v>
      </c>
      <c r="P9346">
        <v>0</v>
      </c>
      <c r="Q9346">
        <v>22.086999999999996</v>
      </c>
    </row>
    <row r="9347" spans="1:17" x14ac:dyDescent="0.3">
      <c r="A9347" t="s">
        <v>42</v>
      </c>
      <c r="B9347" t="s">
        <v>750</v>
      </c>
      <c r="C9347" t="s">
        <v>751</v>
      </c>
      <c r="D9347" t="s">
        <v>20</v>
      </c>
      <c r="E9347" t="s">
        <v>21</v>
      </c>
      <c r="F9347" t="s">
        <v>163</v>
      </c>
      <c r="G9347" t="s">
        <v>92</v>
      </c>
      <c r="H9347">
        <v>77070</v>
      </c>
      <c r="I9347" t="s">
        <v>93</v>
      </c>
      <c r="J9347" t="s">
        <v>4032</v>
      </c>
      <c r="K9347" t="s">
        <v>62</v>
      </c>
      <c r="L9347" t="s">
        <v>63</v>
      </c>
      <c r="M9347" t="s">
        <v>4033</v>
      </c>
      <c r="N9347">
        <v>54.367999999999995</v>
      </c>
      <c r="O9347">
        <v>4</v>
      </c>
      <c r="P9347">
        <v>0.2</v>
      </c>
      <c r="Q9347">
        <v>4.0775999999999968</v>
      </c>
    </row>
    <row r="9348" spans="1:17" x14ac:dyDescent="0.3">
      <c r="A9348" t="s">
        <v>17</v>
      </c>
      <c r="B9348" t="s">
        <v>161</v>
      </c>
      <c r="C9348" t="s">
        <v>162</v>
      </c>
      <c r="D9348" t="s">
        <v>90</v>
      </c>
      <c r="E9348" t="s">
        <v>21</v>
      </c>
      <c r="F9348" t="s">
        <v>269</v>
      </c>
      <c r="G9348" t="s">
        <v>187</v>
      </c>
      <c r="H9348">
        <v>60610</v>
      </c>
      <c r="I9348" t="s">
        <v>93</v>
      </c>
      <c r="J9348" t="s">
        <v>4032</v>
      </c>
      <c r="K9348" t="s">
        <v>62</v>
      </c>
      <c r="L9348" t="s">
        <v>63</v>
      </c>
      <c r="M9348" t="s">
        <v>4033</v>
      </c>
      <c r="N9348">
        <v>27.183999999999997</v>
      </c>
      <c r="O9348">
        <v>2</v>
      </c>
      <c r="P9348">
        <v>0.2</v>
      </c>
      <c r="Q9348">
        <v>2.0387999999999984</v>
      </c>
    </row>
    <row r="9349" spans="1:17" x14ac:dyDescent="0.3">
      <c r="A9349" t="s">
        <v>1122</v>
      </c>
      <c r="B9349" t="s">
        <v>4609</v>
      </c>
      <c r="C9349" t="s">
        <v>4610</v>
      </c>
      <c r="D9349" t="s">
        <v>20</v>
      </c>
      <c r="E9349" t="s">
        <v>21</v>
      </c>
      <c r="F9349" t="s">
        <v>235</v>
      </c>
      <c r="G9349" t="s">
        <v>236</v>
      </c>
      <c r="H9349">
        <v>10009</v>
      </c>
      <c r="I9349" t="s">
        <v>131</v>
      </c>
      <c r="J9349" t="s">
        <v>4032</v>
      </c>
      <c r="K9349" t="s">
        <v>62</v>
      </c>
      <c r="L9349" t="s">
        <v>63</v>
      </c>
      <c r="M9349" t="s">
        <v>4033</v>
      </c>
      <c r="N9349">
        <v>16.989999999999998</v>
      </c>
      <c r="O9349">
        <v>1</v>
      </c>
      <c r="P9349">
        <v>0</v>
      </c>
      <c r="Q9349">
        <v>4.4173999999999989</v>
      </c>
    </row>
    <row r="9350" spans="1:17" x14ac:dyDescent="0.3">
      <c r="A9350" t="s">
        <v>42</v>
      </c>
      <c r="B9350" t="s">
        <v>1157</v>
      </c>
      <c r="C9350" t="s">
        <v>1158</v>
      </c>
      <c r="D9350" t="s">
        <v>20</v>
      </c>
      <c r="E9350" t="s">
        <v>21</v>
      </c>
      <c r="F9350" t="s">
        <v>435</v>
      </c>
      <c r="G9350" t="s">
        <v>224</v>
      </c>
      <c r="H9350">
        <v>47201</v>
      </c>
      <c r="I9350" t="s">
        <v>93</v>
      </c>
      <c r="J9350" t="s">
        <v>4032</v>
      </c>
      <c r="K9350" t="s">
        <v>62</v>
      </c>
      <c r="L9350" t="s">
        <v>63</v>
      </c>
      <c r="M9350" t="s">
        <v>4033</v>
      </c>
      <c r="N9350">
        <v>50.97</v>
      </c>
      <c r="O9350">
        <v>3</v>
      </c>
      <c r="P9350">
        <v>0</v>
      </c>
      <c r="Q9350">
        <v>13.252199999999997</v>
      </c>
    </row>
    <row r="9351" spans="1:17" x14ac:dyDescent="0.3">
      <c r="A9351" t="s">
        <v>166</v>
      </c>
      <c r="B9351" t="s">
        <v>666</v>
      </c>
      <c r="C9351" t="s">
        <v>667</v>
      </c>
      <c r="D9351" t="s">
        <v>90</v>
      </c>
      <c r="E9351" t="s">
        <v>21</v>
      </c>
      <c r="F9351" t="s">
        <v>235</v>
      </c>
      <c r="G9351" t="s">
        <v>236</v>
      </c>
      <c r="H9351">
        <v>10035</v>
      </c>
      <c r="I9351" t="s">
        <v>131</v>
      </c>
      <c r="J9351" t="s">
        <v>670</v>
      </c>
      <c r="K9351" t="s">
        <v>62</v>
      </c>
      <c r="L9351" t="s">
        <v>63</v>
      </c>
      <c r="M9351" t="s">
        <v>671</v>
      </c>
      <c r="N9351">
        <v>71.760000000000005</v>
      </c>
      <c r="O9351">
        <v>6</v>
      </c>
      <c r="P9351">
        <v>0</v>
      </c>
      <c r="Q9351">
        <v>20.092800000000004</v>
      </c>
    </row>
    <row r="9352" spans="1:17" x14ac:dyDescent="0.3">
      <c r="A9352" t="s">
        <v>42</v>
      </c>
      <c r="B9352" t="s">
        <v>2229</v>
      </c>
      <c r="C9352" t="s">
        <v>2230</v>
      </c>
      <c r="D9352" t="s">
        <v>20</v>
      </c>
      <c r="E9352" t="s">
        <v>21</v>
      </c>
      <c r="F9352" t="s">
        <v>1280</v>
      </c>
      <c r="G9352" t="s">
        <v>23</v>
      </c>
      <c r="H9352">
        <v>40214</v>
      </c>
      <c r="I9352" t="s">
        <v>24</v>
      </c>
      <c r="J9352" t="s">
        <v>670</v>
      </c>
      <c r="K9352" t="s">
        <v>62</v>
      </c>
      <c r="L9352" t="s">
        <v>63</v>
      </c>
      <c r="M9352" t="s">
        <v>671</v>
      </c>
      <c r="N9352">
        <v>83.72</v>
      </c>
      <c r="O9352">
        <v>7</v>
      </c>
      <c r="P9352">
        <v>0</v>
      </c>
      <c r="Q9352">
        <v>23.441600000000005</v>
      </c>
    </row>
    <row r="9353" spans="1:17" x14ac:dyDescent="0.3">
      <c r="A9353" t="s">
        <v>42</v>
      </c>
      <c r="B9353" t="s">
        <v>4076</v>
      </c>
      <c r="C9353" t="s">
        <v>4077</v>
      </c>
      <c r="D9353" t="s">
        <v>90</v>
      </c>
      <c r="E9353" t="s">
        <v>21</v>
      </c>
      <c r="F9353" t="s">
        <v>399</v>
      </c>
      <c r="G9353" t="s">
        <v>187</v>
      </c>
      <c r="H9353">
        <v>60505</v>
      </c>
      <c r="I9353" t="s">
        <v>93</v>
      </c>
      <c r="J9353" t="s">
        <v>670</v>
      </c>
      <c r="K9353" t="s">
        <v>62</v>
      </c>
      <c r="L9353" t="s">
        <v>63</v>
      </c>
      <c r="M9353" t="s">
        <v>671</v>
      </c>
      <c r="N9353">
        <v>38.272000000000006</v>
      </c>
      <c r="O9353">
        <v>4</v>
      </c>
      <c r="P9353">
        <v>0.2</v>
      </c>
      <c r="Q9353">
        <v>3.8272000000000013</v>
      </c>
    </row>
    <row r="9354" spans="1:17" x14ac:dyDescent="0.3">
      <c r="A9354" t="s">
        <v>42</v>
      </c>
      <c r="B9354" t="s">
        <v>1669</v>
      </c>
      <c r="C9354" t="s">
        <v>1670</v>
      </c>
      <c r="D9354" t="s">
        <v>20</v>
      </c>
      <c r="E9354" t="s">
        <v>21</v>
      </c>
      <c r="F9354" t="s">
        <v>4167</v>
      </c>
      <c r="G9354" t="s">
        <v>224</v>
      </c>
      <c r="H9354">
        <v>47362</v>
      </c>
      <c r="I9354" t="s">
        <v>93</v>
      </c>
      <c r="J9354" t="s">
        <v>670</v>
      </c>
      <c r="K9354" t="s">
        <v>62</v>
      </c>
      <c r="L9354" t="s">
        <v>63</v>
      </c>
      <c r="M9354" t="s">
        <v>671</v>
      </c>
      <c r="N9354">
        <v>23.92</v>
      </c>
      <c r="O9354">
        <v>2</v>
      </c>
      <c r="P9354">
        <v>0</v>
      </c>
      <c r="Q9354">
        <v>6.6976000000000013</v>
      </c>
    </row>
    <row r="9355" spans="1:17" x14ac:dyDescent="0.3">
      <c r="A9355" t="s">
        <v>42</v>
      </c>
      <c r="B9355" t="s">
        <v>327</v>
      </c>
      <c r="C9355" t="s">
        <v>328</v>
      </c>
      <c r="D9355" t="s">
        <v>34</v>
      </c>
      <c r="E9355" t="s">
        <v>21</v>
      </c>
      <c r="F9355" t="s">
        <v>342</v>
      </c>
      <c r="G9355" t="s">
        <v>236</v>
      </c>
      <c r="H9355">
        <v>14609</v>
      </c>
      <c r="I9355" t="s">
        <v>131</v>
      </c>
      <c r="J9355" t="s">
        <v>670</v>
      </c>
      <c r="K9355" t="s">
        <v>62</v>
      </c>
      <c r="L9355" t="s">
        <v>63</v>
      </c>
      <c r="M9355" t="s">
        <v>671</v>
      </c>
      <c r="N9355">
        <v>35.880000000000003</v>
      </c>
      <c r="O9355">
        <v>3</v>
      </c>
      <c r="P9355">
        <v>0</v>
      </c>
      <c r="Q9355">
        <v>10.046400000000002</v>
      </c>
    </row>
    <row r="9356" spans="1:17" x14ac:dyDescent="0.3">
      <c r="A9356" t="s">
        <v>42</v>
      </c>
      <c r="B9356" t="s">
        <v>4169</v>
      </c>
      <c r="C9356" t="s">
        <v>4170</v>
      </c>
      <c r="D9356" t="s">
        <v>34</v>
      </c>
      <c r="E9356" t="s">
        <v>21</v>
      </c>
      <c r="F9356" t="s">
        <v>84</v>
      </c>
      <c r="G9356" t="s">
        <v>85</v>
      </c>
      <c r="H9356">
        <v>98115</v>
      </c>
      <c r="I9356" t="s">
        <v>37</v>
      </c>
      <c r="J9356" t="s">
        <v>670</v>
      </c>
      <c r="K9356" t="s">
        <v>62</v>
      </c>
      <c r="L9356" t="s">
        <v>63</v>
      </c>
      <c r="M9356" t="s">
        <v>671</v>
      </c>
      <c r="N9356">
        <v>57.408000000000008</v>
      </c>
      <c r="O9356">
        <v>6</v>
      </c>
      <c r="P9356">
        <v>0.2</v>
      </c>
      <c r="Q9356">
        <v>5.7408000000000019</v>
      </c>
    </row>
    <row r="9357" spans="1:17" x14ac:dyDescent="0.3">
      <c r="A9357" t="s">
        <v>42</v>
      </c>
      <c r="B9357" t="s">
        <v>4908</v>
      </c>
      <c r="C9357" t="s">
        <v>4909</v>
      </c>
      <c r="D9357" t="s">
        <v>20</v>
      </c>
      <c r="E9357" t="s">
        <v>21</v>
      </c>
      <c r="F9357" t="s">
        <v>741</v>
      </c>
      <c r="G9357" t="s">
        <v>436</v>
      </c>
      <c r="H9357">
        <v>44256</v>
      </c>
      <c r="I9357" t="s">
        <v>131</v>
      </c>
      <c r="J9357" t="s">
        <v>670</v>
      </c>
      <c r="K9357" t="s">
        <v>62</v>
      </c>
      <c r="L9357" t="s">
        <v>63</v>
      </c>
      <c r="M9357" t="s">
        <v>671</v>
      </c>
      <c r="N9357">
        <v>50.231999999999999</v>
      </c>
      <c r="O9357">
        <v>7</v>
      </c>
      <c r="P9357">
        <v>0.4</v>
      </c>
      <c r="Q9357">
        <v>-10.046400000000002</v>
      </c>
    </row>
    <row r="9358" spans="1:17" x14ac:dyDescent="0.3">
      <c r="A9358" t="s">
        <v>42</v>
      </c>
      <c r="B9358" t="s">
        <v>1214</v>
      </c>
      <c r="C9358" t="s">
        <v>1215</v>
      </c>
      <c r="D9358" t="s">
        <v>34</v>
      </c>
      <c r="E9358" t="s">
        <v>21</v>
      </c>
      <c r="F9358" t="s">
        <v>435</v>
      </c>
      <c r="G9358" t="s">
        <v>1107</v>
      </c>
      <c r="H9358">
        <v>31907</v>
      </c>
      <c r="I9358" t="s">
        <v>24</v>
      </c>
      <c r="J9358" t="s">
        <v>670</v>
      </c>
      <c r="K9358" t="s">
        <v>62</v>
      </c>
      <c r="L9358" t="s">
        <v>63</v>
      </c>
      <c r="M9358" t="s">
        <v>671</v>
      </c>
      <c r="N9358">
        <v>95.68</v>
      </c>
      <c r="O9358">
        <v>8</v>
      </c>
      <c r="P9358">
        <v>0</v>
      </c>
      <c r="Q9358">
        <v>26.790400000000005</v>
      </c>
    </row>
    <row r="9359" spans="1:17" x14ac:dyDescent="0.3">
      <c r="A9359" t="s">
        <v>42</v>
      </c>
      <c r="B9359" t="s">
        <v>3244</v>
      </c>
      <c r="C9359" t="s">
        <v>3245</v>
      </c>
      <c r="D9359" t="s">
        <v>20</v>
      </c>
      <c r="E9359" t="s">
        <v>21</v>
      </c>
      <c r="F9359" t="s">
        <v>163</v>
      </c>
      <c r="G9359" t="s">
        <v>92</v>
      </c>
      <c r="H9359">
        <v>77036</v>
      </c>
      <c r="I9359" t="s">
        <v>93</v>
      </c>
      <c r="J9359" t="s">
        <v>670</v>
      </c>
      <c r="K9359" t="s">
        <v>62</v>
      </c>
      <c r="L9359" t="s">
        <v>63</v>
      </c>
      <c r="M9359" t="s">
        <v>671</v>
      </c>
      <c r="N9359">
        <v>19.136000000000003</v>
      </c>
      <c r="O9359">
        <v>2</v>
      </c>
      <c r="P9359">
        <v>0.2</v>
      </c>
      <c r="Q9359">
        <v>1.9136000000000006</v>
      </c>
    </row>
    <row r="9360" spans="1:17" x14ac:dyDescent="0.3">
      <c r="A9360" t="s">
        <v>166</v>
      </c>
      <c r="B9360" t="s">
        <v>4688</v>
      </c>
      <c r="C9360" t="s">
        <v>4689</v>
      </c>
      <c r="D9360" t="s">
        <v>34</v>
      </c>
      <c r="E9360" t="s">
        <v>21</v>
      </c>
      <c r="F9360" t="s">
        <v>112</v>
      </c>
      <c r="G9360" t="s">
        <v>36</v>
      </c>
      <c r="H9360">
        <v>94110</v>
      </c>
      <c r="I9360" t="s">
        <v>37</v>
      </c>
      <c r="J9360" t="s">
        <v>670</v>
      </c>
      <c r="K9360" t="s">
        <v>62</v>
      </c>
      <c r="L9360" t="s">
        <v>63</v>
      </c>
      <c r="M9360" t="s">
        <v>671</v>
      </c>
      <c r="N9360">
        <v>66.976000000000013</v>
      </c>
      <c r="O9360">
        <v>7</v>
      </c>
      <c r="P9360">
        <v>0.2</v>
      </c>
      <c r="Q9360">
        <v>6.6976000000000013</v>
      </c>
    </row>
    <row r="9361" spans="1:17" x14ac:dyDescent="0.3">
      <c r="A9361" t="s">
        <v>17</v>
      </c>
      <c r="B9361" t="s">
        <v>293</v>
      </c>
      <c r="C9361" t="s">
        <v>294</v>
      </c>
      <c r="D9361" t="s">
        <v>20</v>
      </c>
      <c r="E9361" t="s">
        <v>21</v>
      </c>
      <c r="F9361" t="s">
        <v>2192</v>
      </c>
      <c r="G9361" t="s">
        <v>23</v>
      </c>
      <c r="H9361">
        <v>41042</v>
      </c>
      <c r="I9361" t="s">
        <v>24</v>
      </c>
      <c r="J9361" t="s">
        <v>2197</v>
      </c>
      <c r="K9361" t="s">
        <v>62</v>
      </c>
      <c r="L9361" t="s">
        <v>63</v>
      </c>
      <c r="M9361" t="s">
        <v>2198</v>
      </c>
      <c r="N9361">
        <v>191.98</v>
      </c>
      <c r="O9361">
        <v>2</v>
      </c>
      <c r="P9361">
        <v>0</v>
      </c>
      <c r="Q9361">
        <v>51.834599999999995</v>
      </c>
    </row>
    <row r="9362" spans="1:17" x14ac:dyDescent="0.3">
      <c r="A9362" t="s">
        <v>42</v>
      </c>
      <c r="B9362" t="s">
        <v>2999</v>
      </c>
      <c r="C9362" t="s">
        <v>3000</v>
      </c>
      <c r="D9362" t="s">
        <v>20</v>
      </c>
      <c r="E9362" t="s">
        <v>21</v>
      </c>
      <c r="F9362" t="s">
        <v>435</v>
      </c>
      <c r="G9362" t="s">
        <v>1107</v>
      </c>
      <c r="H9362">
        <v>31907</v>
      </c>
      <c r="I9362" t="s">
        <v>24</v>
      </c>
      <c r="J9362" t="s">
        <v>2197</v>
      </c>
      <c r="K9362" t="s">
        <v>62</v>
      </c>
      <c r="L9362" t="s">
        <v>63</v>
      </c>
      <c r="M9362" t="s">
        <v>2198</v>
      </c>
      <c r="N9362">
        <v>287.96999999999997</v>
      </c>
      <c r="O9362">
        <v>3</v>
      </c>
      <c r="P9362">
        <v>0</v>
      </c>
      <c r="Q9362">
        <v>77.751899999999992</v>
      </c>
    </row>
    <row r="9363" spans="1:17" x14ac:dyDescent="0.3">
      <c r="A9363" t="s">
        <v>42</v>
      </c>
      <c r="B9363" t="s">
        <v>2627</v>
      </c>
      <c r="C9363" t="s">
        <v>2628</v>
      </c>
      <c r="D9363" t="s">
        <v>34</v>
      </c>
      <c r="E9363" t="s">
        <v>21</v>
      </c>
      <c r="F9363" t="s">
        <v>435</v>
      </c>
      <c r="G9363" t="s">
        <v>1107</v>
      </c>
      <c r="H9363">
        <v>31907</v>
      </c>
      <c r="I9363" t="s">
        <v>24</v>
      </c>
      <c r="J9363" t="s">
        <v>2197</v>
      </c>
      <c r="K9363" t="s">
        <v>62</v>
      </c>
      <c r="L9363" t="s">
        <v>63</v>
      </c>
      <c r="M9363" t="s">
        <v>2198</v>
      </c>
      <c r="N9363">
        <v>287.96999999999997</v>
      </c>
      <c r="O9363">
        <v>3</v>
      </c>
      <c r="P9363">
        <v>0</v>
      </c>
      <c r="Q9363">
        <v>77.751899999999992</v>
      </c>
    </row>
    <row r="9364" spans="1:17" x14ac:dyDescent="0.3">
      <c r="A9364" t="s">
        <v>42</v>
      </c>
      <c r="B9364" t="s">
        <v>4440</v>
      </c>
      <c r="C9364" t="s">
        <v>4441</v>
      </c>
      <c r="D9364" t="s">
        <v>34</v>
      </c>
      <c r="E9364" t="s">
        <v>21</v>
      </c>
      <c r="F9364" t="s">
        <v>4596</v>
      </c>
      <c r="G9364" t="s">
        <v>36</v>
      </c>
      <c r="H9364">
        <v>90278</v>
      </c>
      <c r="I9364" t="s">
        <v>37</v>
      </c>
      <c r="J9364" t="s">
        <v>2197</v>
      </c>
      <c r="K9364" t="s">
        <v>62</v>
      </c>
      <c r="L9364" t="s">
        <v>63</v>
      </c>
      <c r="M9364" t="s">
        <v>2198</v>
      </c>
      <c r="N9364">
        <v>1075.088</v>
      </c>
      <c r="O9364">
        <v>14</v>
      </c>
      <c r="P9364">
        <v>0.2</v>
      </c>
      <c r="Q9364">
        <v>94.070199999999943</v>
      </c>
    </row>
    <row r="9365" spans="1:17" x14ac:dyDescent="0.3">
      <c r="A9365" t="s">
        <v>42</v>
      </c>
      <c r="B9365" t="s">
        <v>53</v>
      </c>
      <c r="C9365" t="s">
        <v>54</v>
      </c>
      <c r="D9365" t="s">
        <v>20</v>
      </c>
      <c r="E9365" t="s">
        <v>21</v>
      </c>
      <c r="F9365" t="s">
        <v>531</v>
      </c>
      <c r="G9365" t="s">
        <v>216</v>
      </c>
      <c r="H9365">
        <v>19711</v>
      </c>
      <c r="I9365" t="s">
        <v>131</v>
      </c>
      <c r="J9365" t="s">
        <v>2197</v>
      </c>
      <c r="K9365" t="s">
        <v>62</v>
      </c>
      <c r="L9365" t="s">
        <v>63</v>
      </c>
      <c r="M9365" t="s">
        <v>2198</v>
      </c>
      <c r="N9365">
        <v>479.95</v>
      </c>
      <c r="O9365">
        <v>5</v>
      </c>
      <c r="P9365">
        <v>0</v>
      </c>
      <c r="Q9365">
        <v>129.5865</v>
      </c>
    </row>
    <row r="9366" spans="1:17" x14ac:dyDescent="0.3">
      <c r="A9366" t="s">
        <v>166</v>
      </c>
      <c r="B9366" t="s">
        <v>194</v>
      </c>
      <c r="C9366" t="s">
        <v>195</v>
      </c>
      <c r="D9366" t="s">
        <v>34</v>
      </c>
      <c r="E9366" t="s">
        <v>21</v>
      </c>
      <c r="F9366" t="s">
        <v>3342</v>
      </c>
      <c r="G9366" t="s">
        <v>275</v>
      </c>
      <c r="H9366">
        <v>85281</v>
      </c>
      <c r="I9366" t="s">
        <v>37</v>
      </c>
      <c r="J9366" t="s">
        <v>2197</v>
      </c>
      <c r="K9366" t="s">
        <v>62</v>
      </c>
      <c r="L9366" t="s">
        <v>63</v>
      </c>
      <c r="M9366" t="s">
        <v>2198</v>
      </c>
      <c r="N9366">
        <v>230.376</v>
      </c>
      <c r="O9366">
        <v>3</v>
      </c>
      <c r="P9366">
        <v>0.2</v>
      </c>
      <c r="Q9366">
        <v>20.157899999999991</v>
      </c>
    </row>
    <row r="9367" spans="1:17" x14ac:dyDescent="0.3">
      <c r="A9367" t="s">
        <v>166</v>
      </c>
      <c r="B9367" t="s">
        <v>1769</v>
      </c>
      <c r="C9367" t="s">
        <v>1770</v>
      </c>
      <c r="D9367" t="s">
        <v>34</v>
      </c>
      <c r="E9367" t="s">
        <v>21</v>
      </c>
      <c r="F9367" t="s">
        <v>5177</v>
      </c>
      <c r="G9367" t="s">
        <v>92</v>
      </c>
      <c r="H9367">
        <v>76021</v>
      </c>
      <c r="I9367" t="s">
        <v>93</v>
      </c>
      <c r="J9367" t="s">
        <v>2197</v>
      </c>
      <c r="K9367" t="s">
        <v>62</v>
      </c>
      <c r="L9367" t="s">
        <v>63</v>
      </c>
      <c r="M9367" t="s">
        <v>2198</v>
      </c>
      <c r="N9367">
        <v>153.584</v>
      </c>
      <c r="O9367">
        <v>2</v>
      </c>
      <c r="P9367">
        <v>0.2</v>
      </c>
      <c r="Q9367">
        <v>13.438599999999994</v>
      </c>
    </row>
    <row r="9368" spans="1:17" x14ac:dyDescent="0.3">
      <c r="A9368" t="s">
        <v>42</v>
      </c>
      <c r="B9368" t="s">
        <v>1157</v>
      </c>
      <c r="C9368" t="s">
        <v>1158</v>
      </c>
      <c r="D9368" t="s">
        <v>20</v>
      </c>
      <c r="E9368" t="s">
        <v>21</v>
      </c>
      <c r="F9368" t="s">
        <v>4653</v>
      </c>
      <c r="G9368" t="s">
        <v>187</v>
      </c>
      <c r="H9368">
        <v>60035</v>
      </c>
      <c r="I9368" t="s">
        <v>93</v>
      </c>
      <c r="J9368" t="s">
        <v>2197</v>
      </c>
      <c r="K9368" t="s">
        <v>62</v>
      </c>
      <c r="L9368" t="s">
        <v>63</v>
      </c>
      <c r="M9368" t="s">
        <v>2198</v>
      </c>
      <c r="N9368">
        <v>153.584</v>
      </c>
      <c r="O9368">
        <v>2</v>
      </c>
      <c r="P9368">
        <v>0.2</v>
      </c>
      <c r="Q9368">
        <v>13.438599999999994</v>
      </c>
    </row>
    <row r="9369" spans="1:17" x14ac:dyDescent="0.3">
      <c r="A9369" t="s">
        <v>42</v>
      </c>
      <c r="B9369" t="s">
        <v>3897</v>
      </c>
      <c r="C9369" t="s">
        <v>3898</v>
      </c>
      <c r="D9369" t="s">
        <v>20</v>
      </c>
      <c r="E9369" t="s">
        <v>21</v>
      </c>
      <c r="F9369" t="s">
        <v>2038</v>
      </c>
      <c r="G9369" t="s">
        <v>210</v>
      </c>
      <c r="H9369">
        <v>48183</v>
      </c>
      <c r="I9369" t="s">
        <v>93</v>
      </c>
      <c r="J9369" t="s">
        <v>2197</v>
      </c>
      <c r="K9369" t="s">
        <v>62</v>
      </c>
      <c r="L9369" t="s">
        <v>63</v>
      </c>
      <c r="M9369" t="s">
        <v>2198</v>
      </c>
      <c r="N9369">
        <v>191.98</v>
      </c>
      <c r="O9369">
        <v>2</v>
      </c>
      <c r="P9369">
        <v>0</v>
      </c>
      <c r="Q9369">
        <v>51.834599999999995</v>
      </c>
    </row>
    <row r="9370" spans="1:17" x14ac:dyDescent="0.3">
      <c r="A9370" t="s">
        <v>42</v>
      </c>
      <c r="B9370" t="s">
        <v>4378</v>
      </c>
      <c r="C9370" t="s">
        <v>4379</v>
      </c>
      <c r="D9370" t="s">
        <v>20</v>
      </c>
      <c r="E9370" t="s">
        <v>21</v>
      </c>
      <c r="F9370" t="s">
        <v>163</v>
      </c>
      <c r="G9370" t="s">
        <v>92</v>
      </c>
      <c r="H9370">
        <v>77041</v>
      </c>
      <c r="I9370" t="s">
        <v>93</v>
      </c>
      <c r="J9370" t="s">
        <v>2197</v>
      </c>
      <c r="K9370" t="s">
        <v>62</v>
      </c>
      <c r="L9370" t="s">
        <v>63</v>
      </c>
      <c r="M9370" t="s">
        <v>2198</v>
      </c>
      <c r="N9370">
        <v>537.54399999999998</v>
      </c>
      <c r="O9370">
        <v>7</v>
      </c>
      <c r="P9370">
        <v>0.2</v>
      </c>
      <c r="Q9370">
        <v>47.035099999999971</v>
      </c>
    </row>
    <row r="9371" spans="1:17" x14ac:dyDescent="0.3">
      <c r="A9371" t="s">
        <v>1122</v>
      </c>
      <c r="B9371" t="s">
        <v>520</v>
      </c>
      <c r="C9371" t="s">
        <v>521</v>
      </c>
      <c r="D9371" t="s">
        <v>20</v>
      </c>
      <c r="E9371" t="s">
        <v>21</v>
      </c>
      <c r="F9371" t="s">
        <v>678</v>
      </c>
      <c r="G9371" t="s">
        <v>36</v>
      </c>
      <c r="H9371">
        <v>92374</v>
      </c>
      <c r="I9371" t="s">
        <v>37</v>
      </c>
      <c r="J9371" t="s">
        <v>3992</v>
      </c>
      <c r="K9371" t="s">
        <v>62</v>
      </c>
      <c r="L9371" t="s">
        <v>63</v>
      </c>
      <c r="M9371" t="s">
        <v>3993</v>
      </c>
      <c r="N9371">
        <v>1295.8400000000001</v>
      </c>
      <c r="O9371">
        <v>4</v>
      </c>
      <c r="P9371">
        <v>0.2</v>
      </c>
      <c r="Q9371">
        <v>145.78199999999993</v>
      </c>
    </row>
    <row r="9372" spans="1:17" x14ac:dyDescent="0.3">
      <c r="A9372" t="s">
        <v>1122</v>
      </c>
      <c r="B9372" t="s">
        <v>4093</v>
      </c>
      <c r="C9372" t="s">
        <v>4094</v>
      </c>
      <c r="D9372" t="s">
        <v>20</v>
      </c>
      <c r="E9372" t="s">
        <v>21</v>
      </c>
      <c r="F9372" t="s">
        <v>4095</v>
      </c>
      <c r="G9372" t="s">
        <v>436</v>
      </c>
      <c r="H9372">
        <v>43302</v>
      </c>
      <c r="I9372" t="s">
        <v>131</v>
      </c>
      <c r="J9372" t="s">
        <v>3992</v>
      </c>
      <c r="K9372" t="s">
        <v>62</v>
      </c>
      <c r="L9372" t="s">
        <v>63</v>
      </c>
      <c r="M9372" t="s">
        <v>3993</v>
      </c>
      <c r="N9372">
        <v>485.93999999999994</v>
      </c>
      <c r="O9372">
        <v>2</v>
      </c>
      <c r="P9372">
        <v>0.4</v>
      </c>
      <c r="Q9372">
        <v>-89.089000000000055</v>
      </c>
    </row>
    <row r="9373" spans="1:17" x14ac:dyDescent="0.3">
      <c r="A9373" t="s">
        <v>1122</v>
      </c>
      <c r="B9373" t="s">
        <v>3476</v>
      </c>
      <c r="C9373" t="s">
        <v>3477</v>
      </c>
      <c r="D9373" t="s">
        <v>20</v>
      </c>
      <c r="E9373" t="s">
        <v>21</v>
      </c>
      <c r="F9373" t="s">
        <v>1023</v>
      </c>
      <c r="G9373" t="s">
        <v>236</v>
      </c>
      <c r="H9373">
        <v>11561</v>
      </c>
      <c r="I9373" t="s">
        <v>131</v>
      </c>
      <c r="J9373" t="s">
        <v>3992</v>
      </c>
      <c r="K9373" t="s">
        <v>62</v>
      </c>
      <c r="L9373" t="s">
        <v>63</v>
      </c>
      <c r="M9373" t="s">
        <v>3993</v>
      </c>
      <c r="N9373">
        <v>1214.8499999999999</v>
      </c>
      <c r="O9373">
        <v>3</v>
      </c>
      <c r="P9373">
        <v>0</v>
      </c>
      <c r="Q9373">
        <v>352.30649999999997</v>
      </c>
    </row>
    <row r="9374" spans="1:17" x14ac:dyDescent="0.3">
      <c r="A9374" t="s">
        <v>42</v>
      </c>
      <c r="B9374" t="s">
        <v>776</v>
      </c>
      <c r="C9374" t="s">
        <v>777</v>
      </c>
      <c r="D9374" t="s">
        <v>20</v>
      </c>
      <c r="E9374" t="s">
        <v>21</v>
      </c>
      <c r="F9374" t="s">
        <v>163</v>
      </c>
      <c r="G9374" t="s">
        <v>92</v>
      </c>
      <c r="H9374">
        <v>77070</v>
      </c>
      <c r="I9374" t="s">
        <v>93</v>
      </c>
      <c r="J9374" t="s">
        <v>3992</v>
      </c>
      <c r="K9374" t="s">
        <v>62</v>
      </c>
      <c r="L9374" t="s">
        <v>63</v>
      </c>
      <c r="M9374" t="s">
        <v>3993</v>
      </c>
      <c r="N9374">
        <v>971.88000000000011</v>
      </c>
      <c r="O9374">
        <v>3</v>
      </c>
      <c r="P9374">
        <v>0.2</v>
      </c>
      <c r="Q9374">
        <v>109.33649999999994</v>
      </c>
    </row>
    <row r="9375" spans="1:17" x14ac:dyDescent="0.3">
      <c r="A9375" t="s">
        <v>42</v>
      </c>
      <c r="B9375" t="s">
        <v>838</v>
      </c>
      <c r="C9375" t="s">
        <v>839</v>
      </c>
      <c r="D9375" t="s">
        <v>34</v>
      </c>
      <c r="E9375" t="s">
        <v>21</v>
      </c>
      <c r="F9375" t="s">
        <v>269</v>
      </c>
      <c r="G9375" t="s">
        <v>187</v>
      </c>
      <c r="H9375">
        <v>60623</v>
      </c>
      <c r="I9375" t="s">
        <v>93</v>
      </c>
      <c r="J9375" t="s">
        <v>842</v>
      </c>
      <c r="K9375" t="s">
        <v>62</v>
      </c>
      <c r="L9375" t="s">
        <v>63</v>
      </c>
      <c r="M9375" t="s">
        <v>843</v>
      </c>
      <c r="N9375">
        <v>647.904</v>
      </c>
      <c r="O9375">
        <v>6</v>
      </c>
      <c r="P9375">
        <v>0.2</v>
      </c>
      <c r="Q9375">
        <v>56.691599999999966</v>
      </c>
    </row>
    <row r="9376" spans="1:17" x14ac:dyDescent="0.3">
      <c r="A9376" t="s">
        <v>166</v>
      </c>
      <c r="B9376" t="s">
        <v>2134</v>
      </c>
      <c r="C9376" t="s">
        <v>2135</v>
      </c>
      <c r="D9376" t="s">
        <v>34</v>
      </c>
      <c r="E9376" t="s">
        <v>21</v>
      </c>
      <c r="F9376" t="s">
        <v>829</v>
      </c>
      <c r="G9376" t="s">
        <v>36</v>
      </c>
      <c r="H9376">
        <v>92105</v>
      </c>
      <c r="I9376" t="s">
        <v>37</v>
      </c>
      <c r="J9376" t="s">
        <v>842</v>
      </c>
      <c r="K9376" t="s">
        <v>62</v>
      </c>
      <c r="L9376" t="s">
        <v>63</v>
      </c>
      <c r="M9376" t="s">
        <v>843</v>
      </c>
      <c r="N9376">
        <v>215.96799999999999</v>
      </c>
      <c r="O9376">
        <v>2</v>
      </c>
      <c r="P9376">
        <v>0.2</v>
      </c>
      <c r="Q9376">
        <v>18.897199999999991</v>
      </c>
    </row>
    <row r="9377" spans="1:17" x14ac:dyDescent="0.3">
      <c r="A9377" t="s">
        <v>42</v>
      </c>
      <c r="B9377" t="s">
        <v>2936</v>
      </c>
      <c r="C9377" t="s">
        <v>2937</v>
      </c>
      <c r="D9377" t="s">
        <v>20</v>
      </c>
      <c r="E9377" t="s">
        <v>21</v>
      </c>
      <c r="F9377" t="s">
        <v>84</v>
      </c>
      <c r="G9377" t="s">
        <v>85</v>
      </c>
      <c r="H9377">
        <v>98105</v>
      </c>
      <c r="I9377" t="s">
        <v>37</v>
      </c>
      <c r="J9377" t="s">
        <v>842</v>
      </c>
      <c r="K9377" t="s">
        <v>62</v>
      </c>
      <c r="L9377" t="s">
        <v>63</v>
      </c>
      <c r="M9377" t="s">
        <v>843</v>
      </c>
      <c r="N9377">
        <v>107.98399999999999</v>
      </c>
      <c r="O9377">
        <v>1</v>
      </c>
      <c r="P9377">
        <v>0.2</v>
      </c>
      <c r="Q9377">
        <v>9.4485999999999954</v>
      </c>
    </row>
    <row r="9378" spans="1:17" x14ac:dyDescent="0.3">
      <c r="A9378" t="s">
        <v>17</v>
      </c>
      <c r="B9378" t="s">
        <v>4625</v>
      </c>
      <c r="C9378" t="s">
        <v>4626</v>
      </c>
      <c r="D9378" t="s">
        <v>34</v>
      </c>
      <c r="E9378" t="s">
        <v>21</v>
      </c>
      <c r="F9378" t="s">
        <v>1198</v>
      </c>
      <c r="G9378" t="s">
        <v>428</v>
      </c>
      <c r="H9378">
        <v>50315</v>
      </c>
      <c r="I9378" t="s">
        <v>93</v>
      </c>
      <c r="J9378" t="s">
        <v>842</v>
      </c>
      <c r="K9378" t="s">
        <v>62</v>
      </c>
      <c r="L9378" t="s">
        <v>63</v>
      </c>
      <c r="M9378" t="s">
        <v>843</v>
      </c>
      <c r="N9378">
        <v>404.93999999999994</v>
      </c>
      <c r="O9378">
        <v>3</v>
      </c>
      <c r="P9378">
        <v>0</v>
      </c>
      <c r="Q9378">
        <v>109.33379999999998</v>
      </c>
    </row>
    <row r="9379" spans="1:17" x14ac:dyDescent="0.3">
      <c r="A9379" t="s">
        <v>42</v>
      </c>
      <c r="B9379" t="s">
        <v>4037</v>
      </c>
      <c r="C9379" t="s">
        <v>4038</v>
      </c>
      <c r="D9379" t="s">
        <v>20</v>
      </c>
      <c r="E9379" t="s">
        <v>21</v>
      </c>
      <c r="F9379" t="s">
        <v>35</v>
      </c>
      <c r="G9379" t="s">
        <v>36</v>
      </c>
      <c r="H9379">
        <v>90004</v>
      </c>
      <c r="I9379" t="s">
        <v>37</v>
      </c>
      <c r="J9379" t="s">
        <v>842</v>
      </c>
      <c r="K9379" t="s">
        <v>62</v>
      </c>
      <c r="L9379" t="s">
        <v>63</v>
      </c>
      <c r="M9379" t="s">
        <v>843</v>
      </c>
      <c r="N9379">
        <v>539.91999999999996</v>
      </c>
      <c r="O9379">
        <v>5</v>
      </c>
      <c r="P9379">
        <v>0.2</v>
      </c>
      <c r="Q9379">
        <v>47.242999999999967</v>
      </c>
    </row>
    <row r="9380" spans="1:17" x14ac:dyDescent="0.3">
      <c r="A9380" t="s">
        <v>42</v>
      </c>
      <c r="B9380" t="s">
        <v>3646</v>
      </c>
      <c r="C9380" t="s">
        <v>3647</v>
      </c>
      <c r="D9380" t="s">
        <v>34</v>
      </c>
      <c r="E9380" t="s">
        <v>21</v>
      </c>
      <c r="F9380" t="s">
        <v>2167</v>
      </c>
      <c r="G9380" t="s">
        <v>101</v>
      </c>
      <c r="H9380">
        <v>53209</v>
      </c>
      <c r="I9380" t="s">
        <v>93</v>
      </c>
      <c r="J9380" t="s">
        <v>3648</v>
      </c>
      <c r="K9380" t="s">
        <v>62</v>
      </c>
      <c r="L9380" t="s">
        <v>63</v>
      </c>
      <c r="M9380" t="s">
        <v>3649</v>
      </c>
      <c r="N9380">
        <v>86.97</v>
      </c>
      <c r="O9380">
        <v>3</v>
      </c>
      <c r="P9380">
        <v>0</v>
      </c>
      <c r="Q9380">
        <v>25.221299999999989</v>
      </c>
    </row>
    <row r="9381" spans="1:17" x14ac:dyDescent="0.3">
      <c r="A9381" t="s">
        <v>166</v>
      </c>
      <c r="B9381" t="s">
        <v>3708</v>
      </c>
      <c r="C9381" t="s">
        <v>3709</v>
      </c>
      <c r="D9381" t="s">
        <v>34</v>
      </c>
      <c r="E9381" t="s">
        <v>21</v>
      </c>
      <c r="F9381" t="s">
        <v>3901</v>
      </c>
      <c r="G9381" t="s">
        <v>283</v>
      </c>
      <c r="H9381">
        <v>23320</v>
      </c>
      <c r="I9381" t="s">
        <v>24</v>
      </c>
      <c r="J9381" t="s">
        <v>3648</v>
      </c>
      <c r="K9381" t="s">
        <v>62</v>
      </c>
      <c r="L9381" t="s">
        <v>63</v>
      </c>
      <c r="M9381" t="s">
        <v>3649</v>
      </c>
      <c r="N9381">
        <v>144.94999999999999</v>
      </c>
      <c r="O9381">
        <v>5</v>
      </c>
      <c r="P9381">
        <v>0</v>
      </c>
      <c r="Q9381">
        <v>42.035499999999985</v>
      </c>
    </row>
    <row r="9382" spans="1:17" x14ac:dyDescent="0.3">
      <c r="A9382" t="s">
        <v>17</v>
      </c>
      <c r="B9382" t="s">
        <v>4336</v>
      </c>
      <c r="C9382" t="s">
        <v>4337</v>
      </c>
      <c r="D9382" t="s">
        <v>34</v>
      </c>
      <c r="E9382" t="s">
        <v>21</v>
      </c>
      <c r="F9382" t="s">
        <v>2374</v>
      </c>
      <c r="G9382" t="s">
        <v>283</v>
      </c>
      <c r="H9382">
        <v>22304</v>
      </c>
      <c r="I9382" t="s">
        <v>24</v>
      </c>
      <c r="J9382" t="s">
        <v>3648</v>
      </c>
      <c r="K9382" t="s">
        <v>62</v>
      </c>
      <c r="L9382" t="s">
        <v>63</v>
      </c>
      <c r="M9382" t="s">
        <v>3649</v>
      </c>
      <c r="N9382">
        <v>28.99</v>
      </c>
      <c r="O9382">
        <v>1</v>
      </c>
      <c r="P9382">
        <v>0</v>
      </c>
      <c r="Q9382">
        <v>8.4070999999999962</v>
      </c>
    </row>
    <row r="9383" spans="1:17" x14ac:dyDescent="0.3">
      <c r="A9383" t="s">
        <v>17</v>
      </c>
      <c r="B9383" t="s">
        <v>1470</v>
      </c>
      <c r="C9383" t="s">
        <v>1471</v>
      </c>
      <c r="D9383" t="s">
        <v>20</v>
      </c>
      <c r="E9383" t="s">
        <v>21</v>
      </c>
      <c r="F9383" t="s">
        <v>983</v>
      </c>
      <c r="G9383" t="s">
        <v>283</v>
      </c>
      <c r="H9383">
        <v>22204</v>
      </c>
      <c r="I9383" t="s">
        <v>24</v>
      </c>
      <c r="J9383" t="s">
        <v>3648</v>
      </c>
      <c r="K9383" t="s">
        <v>62</v>
      </c>
      <c r="L9383" t="s">
        <v>63</v>
      </c>
      <c r="M9383" t="s">
        <v>3649</v>
      </c>
      <c r="N9383">
        <v>173.94</v>
      </c>
      <c r="O9383">
        <v>6</v>
      </c>
      <c r="P9383">
        <v>0</v>
      </c>
      <c r="Q9383">
        <v>50.442599999999977</v>
      </c>
    </row>
    <row r="9384" spans="1:17" x14ac:dyDescent="0.3">
      <c r="A9384" t="s">
        <v>42</v>
      </c>
      <c r="B9384" t="s">
        <v>981</v>
      </c>
      <c r="C9384" t="s">
        <v>982</v>
      </c>
      <c r="D9384" t="s">
        <v>20</v>
      </c>
      <c r="E9384" t="s">
        <v>21</v>
      </c>
      <c r="F9384" t="s">
        <v>112</v>
      </c>
      <c r="G9384" t="s">
        <v>36</v>
      </c>
      <c r="H9384">
        <v>94122</v>
      </c>
      <c r="I9384" t="s">
        <v>37</v>
      </c>
      <c r="J9384" t="s">
        <v>3648</v>
      </c>
      <c r="K9384" t="s">
        <v>62</v>
      </c>
      <c r="L9384" t="s">
        <v>63</v>
      </c>
      <c r="M9384" t="s">
        <v>3649</v>
      </c>
      <c r="N9384">
        <v>46.384</v>
      </c>
      <c r="O9384">
        <v>2</v>
      </c>
      <c r="P9384">
        <v>0.2</v>
      </c>
      <c r="Q9384">
        <v>5.2181999999999924</v>
      </c>
    </row>
    <row r="9385" spans="1:17" x14ac:dyDescent="0.3">
      <c r="A9385" t="s">
        <v>166</v>
      </c>
      <c r="B9385" t="s">
        <v>3165</v>
      </c>
      <c r="C9385" t="s">
        <v>3166</v>
      </c>
      <c r="D9385" t="s">
        <v>20</v>
      </c>
      <c r="E9385" t="s">
        <v>21</v>
      </c>
      <c r="F9385" t="s">
        <v>4840</v>
      </c>
      <c r="G9385" t="s">
        <v>92</v>
      </c>
      <c r="H9385">
        <v>77581</v>
      </c>
      <c r="I9385" t="s">
        <v>93</v>
      </c>
      <c r="J9385" t="s">
        <v>5125</v>
      </c>
      <c r="K9385" t="s">
        <v>62</v>
      </c>
      <c r="L9385" t="s">
        <v>63</v>
      </c>
      <c r="M9385" t="s">
        <v>5126</v>
      </c>
      <c r="N9385">
        <v>470.37600000000009</v>
      </c>
      <c r="O9385">
        <v>3</v>
      </c>
      <c r="P9385">
        <v>0.2</v>
      </c>
      <c r="Q9385">
        <v>52.917299999999955</v>
      </c>
    </row>
    <row r="9386" spans="1:17" x14ac:dyDescent="0.3">
      <c r="A9386" t="s">
        <v>42</v>
      </c>
      <c r="B9386" t="s">
        <v>1112</v>
      </c>
      <c r="C9386" t="s">
        <v>1113</v>
      </c>
      <c r="D9386" t="s">
        <v>20</v>
      </c>
      <c r="E9386" t="s">
        <v>21</v>
      </c>
      <c r="F9386" t="s">
        <v>2192</v>
      </c>
      <c r="G9386" t="s">
        <v>23</v>
      </c>
      <c r="H9386">
        <v>41042</v>
      </c>
      <c r="I9386" t="s">
        <v>24</v>
      </c>
      <c r="J9386" t="s">
        <v>5125</v>
      </c>
      <c r="K9386" t="s">
        <v>62</v>
      </c>
      <c r="L9386" t="s">
        <v>63</v>
      </c>
      <c r="M9386" t="s">
        <v>5126</v>
      </c>
      <c r="N9386">
        <v>587.97</v>
      </c>
      <c r="O9386">
        <v>3</v>
      </c>
      <c r="P9386">
        <v>0</v>
      </c>
      <c r="Q9386">
        <v>170.51129999999998</v>
      </c>
    </row>
    <row r="9387" spans="1:17" x14ac:dyDescent="0.3">
      <c r="A9387" t="s">
        <v>166</v>
      </c>
      <c r="B9387" t="s">
        <v>4678</v>
      </c>
      <c r="C9387" t="s">
        <v>4679</v>
      </c>
      <c r="D9387" t="s">
        <v>90</v>
      </c>
      <c r="E9387" t="s">
        <v>21</v>
      </c>
      <c r="F9387" t="s">
        <v>531</v>
      </c>
      <c r="G9387" t="s">
        <v>216</v>
      </c>
      <c r="H9387">
        <v>19711</v>
      </c>
      <c r="I9387" t="s">
        <v>131</v>
      </c>
      <c r="J9387" t="s">
        <v>5125</v>
      </c>
      <c r="K9387" t="s">
        <v>62</v>
      </c>
      <c r="L9387" t="s">
        <v>63</v>
      </c>
      <c r="M9387" t="s">
        <v>5126</v>
      </c>
      <c r="N9387">
        <v>587.97</v>
      </c>
      <c r="O9387">
        <v>3</v>
      </c>
      <c r="P9387">
        <v>0</v>
      </c>
      <c r="Q9387">
        <v>170.51129999999998</v>
      </c>
    </row>
    <row r="9388" spans="1:17" x14ac:dyDescent="0.3">
      <c r="A9388" t="s">
        <v>42</v>
      </c>
      <c r="B9388" t="s">
        <v>3114</v>
      </c>
      <c r="C9388" t="s">
        <v>3115</v>
      </c>
      <c r="D9388" t="s">
        <v>90</v>
      </c>
      <c r="E9388" t="s">
        <v>21</v>
      </c>
      <c r="F9388" t="s">
        <v>3488</v>
      </c>
      <c r="G9388" t="s">
        <v>369</v>
      </c>
      <c r="H9388">
        <v>97224</v>
      </c>
      <c r="I9388" t="s">
        <v>37</v>
      </c>
      <c r="J9388" t="s">
        <v>5125</v>
      </c>
      <c r="K9388" t="s">
        <v>62</v>
      </c>
      <c r="L9388" t="s">
        <v>63</v>
      </c>
      <c r="M9388" t="s">
        <v>5126</v>
      </c>
      <c r="N9388">
        <v>156.79200000000003</v>
      </c>
      <c r="O9388">
        <v>1</v>
      </c>
      <c r="P9388">
        <v>0.2</v>
      </c>
      <c r="Q9388">
        <v>17.639099999999985</v>
      </c>
    </row>
    <row r="9389" spans="1:17" x14ac:dyDescent="0.3">
      <c r="A9389" t="s">
        <v>42</v>
      </c>
      <c r="B9389" t="s">
        <v>3491</v>
      </c>
      <c r="C9389" t="s">
        <v>3492</v>
      </c>
      <c r="D9389" t="s">
        <v>20</v>
      </c>
      <c r="E9389" t="s">
        <v>21</v>
      </c>
      <c r="F9389" t="s">
        <v>1320</v>
      </c>
      <c r="G9389" t="s">
        <v>78</v>
      </c>
      <c r="H9389">
        <v>28540</v>
      </c>
      <c r="I9389" t="s">
        <v>24</v>
      </c>
      <c r="J9389" t="s">
        <v>4832</v>
      </c>
      <c r="K9389" t="s">
        <v>62</v>
      </c>
      <c r="L9389" t="s">
        <v>63</v>
      </c>
      <c r="M9389" t="s">
        <v>4833</v>
      </c>
      <c r="N9389">
        <v>95.968000000000004</v>
      </c>
      <c r="O9389">
        <v>4</v>
      </c>
      <c r="P9389">
        <v>0.2</v>
      </c>
      <c r="Q9389">
        <v>9.5968000000000053</v>
      </c>
    </row>
    <row r="9390" spans="1:17" x14ac:dyDescent="0.3">
      <c r="A9390" t="s">
        <v>42</v>
      </c>
      <c r="B9390" t="s">
        <v>433</v>
      </c>
      <c r="C9390" t="s">
        <v>434</v>
      </c>
      <c r="D9390" t="s">
        <v>20</v>
      </c>
      <c r="E9390" t="s">
        <v>21</v>
      </c>
      <c r="F9390" t="s">
        <v>3635</v>
      </c>
      <c r="G9390" t="s">
        <v>2316</v>
      </c>
      <c r="H9390">
        <v>21215</v>
      </c>
      <c r="I9390" t="s">
        <v>131</v>
      </c>
      <c r="J9390" t="s">
        <v>4832</v>
      </c>
      <c r="K9390" t="s">
        <v>62</v>
      </c>
      <c r="L9390" t="s">
        <v>63</v>
      </c>
      <c r="M9390" t="s">
        <v>4833</v>
      </c>
      <c r="N9390">
        <v>89.97</v>
      </c>
      <c r="O9390">
        <v>3</v>
      </c>
      <c r="P9390">
        <v>0</v>
      </c>
      <c r="Q9390">
        <v>25.191600000000005</v>
      </c>
    </row>
    <row r="9391" spans="1:17" x14ac:dyDescent="0.3">
      <c r="A9391" t="s">
        <v>42</v>
      </c>
      <c r="B9391" t="s">
        <v>104</v>
      </c>
      <c r="C9391" t="s">
        <v>105</v>
      </c>
      <c r="D9391" t="s">
        <v>20</v>
      </c>
      <c r="E9391" t="s">
        <v>21</v>
      </c>
      <c r="F9391" t="s">
        <v>2152</v>
      </c>
      <c r="G9391" t="s">
        <v>122</v>
      </c>
      <c r="H9391">
        <v>68104</v>
      </c>
      <c r="I9391" t="s">
        <v>93</v>
      </c>
      <c r="J9391" t="s">
        <v>4832</v>
      </c>
      <c r="K9391" t="s">
        <v>62</v>
      </c>
      <c r="L9391" t="s">
        <v>63</v>
      </c>
      <c r="M9391" t="s">
        <v>4833</v>
      </c>
      <c r="N9391">
        <v>149.94999999999999</v>
      </c>
      <c r="O9391">
        <v>5</v>
      </c>
      <c r="P9391">
        <v>0</v>
      </c>
      <c r="Q9391">
        <v>41.986000000000004</v>
      </c>
    </row>
    <row r="9392" spans="1:17" x14ac:dyDescent="0.3">
      <c r="A9392" t="s">
        <v>42</v>
      </c>
      <c r="B9392" t="s">
        <v>724</v>
      </c>
      <c r="C9392" t="s">
        <v>725</v>
      </c>
      <c r="D9392" t="s">
        <v>20</v>
      </c>
      <c r="E9392" t="s">
        <v>21</v>
      </c>
      <c r="F9392" t="s">
        <v>726</v>
      </c>
      <c r="G9392" t="s">
        <v>210</v>
      </c>
      <c r="H9392">
        <v>48601</v>
      </c>
      <c r="I9392" t="s">
        <v>93</v>
      </c>
      <c r="J9392" t="s">
        <v>729</v>
      </c>
      <c r="K9392" t="s">
        <v>62</v>
      </c>
      <c r="L9392" t="s">
        <v>63</v>
      </c>
      <c r="M9392" t="s">
        <v>730</v>
      </c>
      <c r="N9392">
        <v>131.97999999999999</v>
      </c>
      <c r="O9392">
        <v>2</v>
      </c>
      <c r="P9392">
        <v>0</v>
      </c>
      <c r="Q9392">
        <v>35.634600000000006</v>
      </c>
    </row>
    <row r="9393" spans="1:17" x14ac:dyDescent="0.3">
      <c r="A9393" t="s">
        <v>166</v>
      </c>
      <c r="B9393" t="s">
        <v>4546</v>
      </c>
      <c r="C9393" t="s">
        <v>4547</v>
      </c>
      <c r="D9393" t="s">
        <v>20</v>
      </c>
      <c r="E9393" t="s">
        <v>21</v>
      </c>
      <c r="F9393" t="s">
        <v>756</v>
      </c>
      <c r="G9393" t="s">
        <v>436</v>
      </c>
      <c r="H9393">
        <v>43017</v>
      </c>
      <c r="I9393" t="s">
        <v>131</v>
      </c>
      <c r="J9393" t="s">
        <v>729</v>
      </c>
      <c r="K9393" t="s">
        <v>62</v>
      </c>
      <c r="L9393" t="s">
        <v>63</v>
      </c>
      <c r="M9393" t="s">
        <v>730</v>
      </c>
      <c r="N9393">
        <v>158.37599999999998</v>
      </c>
      <c r="O9393">
        <v>4</v>
      </c>
      <c r="P9393">
        <v>0.4</v>
      </c>
      <c r="Q9393">
        <v>-34.314799999999991</v>
      </c>
    </row>
    <row r="9394" spans="1:17" x14ac:dyDescent="0.3">
      <c r="A9394" t="s">
        <v>17</v>
      </c>
      <c r="B9394" t="s">
        <v>901</v>
      </c>
      <c r="C9394" t="s">
        <v>902</v>
      </c>
      <c r="D9394" t="s">
        <v>34</v>
      </c>
      <c r="E9394" t="s">
        <v>21</v>
      </c>
      <c r="F9394" t="s">
        <v>1205</v>
      </c>
      <c r="G9394" t="s">
        <v>275</v>
      </c>
      <c r="H9394">
        <v>85345</v>
      </c>
      <c r="I9394" t="s">
        <v>37</v>
      </c>
      <c r="J9394" t="s">
        <v>729</v>
      </c>
      <c r="K9394" t="s">
        <v>62</v>
      </c>
      <c r="L9394" t="s">
        <v>63</v>
      </c>
      <c r="M9394" t="s">
        <v>730</v>
      </c>
      <c r="N9394">
        <v>105.584</v>
      </c>
      <c r="O9394">
        <v>2</v>
      </c>
      <c r="P9394">
        <v>0.2</v>
      </c>
      <c r="Q9394">
        <v>9.2386000000000053</v>
      </c>
    </row>
    <row r="9395" spans="1:17" x14ac:dyDescent="0.3">
      <c r="A9395" t="s">
        <v>42</v>
      </c>
      <c r="B9395" t="s">
        <v>2525</v>
      </c>
      <c r="C9395" t="s">
        <v>2526</v>
      </c>
      <c r="D9395" t="s">
        <v>20</v>
      </c>
      <c r="E9395" t="s">
        <v>21</v>
      </c>
      <c r="F9395" t="s">
        <v>35</v>
      </c>
      <c r="G9395" t="s">
        <v>36</v>
      </c>
      <c r="H9395">
        <v>90032</v>
      </c>
      <c r="I9395" t="s">
        <v>37</v>
      </c>
      <c r="J9395" t="s">
        <v>729</v>
      </c>
      <c r="K9395" t="s">
        <v>62</v>
      </c>
      <c r="L9395" t="s">
        <v>63</v>
      </c>
      <c r="M9395" t="s">
        <v>730</v>
      </c>
      <c r="N9395">
        <v>211.16800000000001</v>
      </c>
      <c r="O9395">
        <v>4</v>
      </c>
      <c r="P9395">
        <v>0.2</v>
      </c>
      <c r="Q9395">
        <v>18.477200000000011</v>
      </c>
    </row>
    <row r="9396" spans="1:17" x14ac:dyDescent="0.3">
      <c r="A9396" t="s">
        <v>42</v>
      </c>
      <c r="B9396" t="s">
        <v>2121</v>
      </c>
      <c r="C9396" t="s">
        <v>2122</v>
      </c>
      <c r="D9396" t="s">
        <v>20</v>
      </c>
      <c r="E9396" t="s">
        <v>21</v>
      </c>
      <c r="F9396" t="s">
        <v>35</v>
      </c>
      <c r="G9396" t="s">
        <v>36</v>
      </c>
      <c r="H9396">
        <v>90049</v>
      </c>
      <c r="I9396" t="s">
        <v>37</v>
      </c>
      <c r="J9396" t="s">
        <v>729</v>
      </c>
      <c r="K9396" t="s">
        <v>62</v>
      </c>
      <c r="L9396" t="s">
        <v>63</v>
      </c>
      <c r="M9396" t="s">
        <v>730</v>
      </c>
      <c r="N9396">
        <v>369.54399999999998</v>
      </c>
      <c r="O9396">
        <v>7</v>
      </c>
      <c r="P9396">
        <v>0.2</v>
      </c>
      <c r="Q9396">
        <v>32.335100000000025</v>
      </c>
    </row>
    <row r="9397" spans="1:17" x14ac:dyDescent="0.3">
      <c r="A9397" t="s">
        <v>17</v>
      </c>
      <c r="B9397" t="s">
        <v>2056</v>
      </c>
      <c r="C9397" t="s">
        <v>2057</v>
      </c>
      <c r="D9397" t="s">
        <v>34</v>
      </c>
      <c r="E9397" t="s">
        <v>21</v>
      </c>
      <c r="F9397" t="s">
        <v>5782</v>
      </c>
      <c r="G9397" t="s">
        <v>36</v>
      </c>
      <c r="H9397">
        <v>95351</v>
      </c>
      <c r="I9397" t="s">
        <v>37</v>
      </c>
      <c r="J9397" t="s">
        <v>729</v>
      </c>
      <c r="K9397" t="s">
        <v>62</v>
      </c>
      <c r="L9397" t="s">
        <v>63</v>
      </c>
      <c r="M9397" t="s">
        <v>730</v>
      </c>
      <c r="N9397">
        <v>52.792000000000002</v>
      </c>
      <c r="O9397">
        <v>1</v>
      </c>
      <c r="P9397">
        <v>0.2</v>
      </c>
      <c r="Q9397">
        <v>4.6193000000000026</v>
      </c>
    </row>
    <row r="9398" spans="1:17" x14ac:dyDescent="0.3">
      <c r="A9398" t="s">
        <v>42</v>
      </c>
      <c r="B9398" t="s">
        <v>1196</v>
      </c>
      <c r="C9398" t="s">
        <v>1197</v>
      </c>
      <c r="D9398" t="s">
        <v>20</v>
      </c>
      <c r="E9398" t="s">
        <v>21</v>
      </c>
      <c r="F9398" t="s">
        <v>1320</v>
      </c>
      <c r="G9398" t="s">
        <v>78</v>
      </c>
      <c r="H9398">
        <v>28540</v>
      </c>
      <c r="I9398" t="s">
        <v>24</v>
      </c>
      <c r="J9398" t="s">
        <v>729</v>
      </c>
      <c r="K9398" t="s">
        <v>62</v>
      </c>
      <c r="L9398" t="s">
        <v>63</v>
      </c>
      <c r="M9398" t="s">
        <v>730</v>
      </c>
      <c r="N9398">
        <v>105.584</v>
      </c>
      <c r="O9398">
        <v>2</v>
      </c>
      <c r="P9398">
        <v>0.2</v>
      </c>
      <c r="Q9398">
        <v>9.2386000000000053</v>
      </c>
    </row>
    <row r="9399" spans="1:17" x14ac:dyDescent="0.3">
      <c r="A9399" t="s">
        <v>42</v>
      </c>
      <c r="B9399" t="s">
        <v>3179</v>
      </c>
      <c r="C9399" t="s">
        <v>3180</v>
      </c>
      <c r="D9399" t="s">
        <v>34</v>
      </c>
      <c r="E9399" t="s">
        <v>21</v>
      </c>
      <c r="F9399" t="s">
        <v>1575</v>
      </c>
      <c r="G9399" t="s">
        <v>275</v>
      </c>
      <c r="H9399">
        <v>85204</v>
      </c>
      <c r="I9399" t="s">
        <v>37</v>
      </c>
      <c r="J9399" t="s">
        <v>3185</v>
      </c>
      <c r="K9399" t="s">
        <v>62</v>
      </c>
      <c r="L9399" t="s">
        <v>63</v>
      </c>
      <c r="M9399" t="s">
        <v>3186</v>
      </c>
      <c r="N9399">
        <v>263.96000000000004</v>
      </c>
      <c r="O9399">
        <v>5</v>
      </c>
      <c r="P9399">
        <v>0.2</v>
      </c>
      <c r="Q9399">
        <v>23.096500000000006</v>
      </c>
    </row>
    <row r="9400" spans="1:17" x14ac:dyDescent="0.3">
      <c r="A9400" t="s">
        <v>17</v>
      </c>
      <c r="B9400" t="s">
        <v>2447</v>
      </c>
      <c r="C9400" t="s">
        <v>2448</v>
      </c>
      <c r="D9400" t="s">
        <v>20</v>
      </c>
      <c r="E9400" t="s">
        <v>21</v>
      </c>
      <c r="F9400" t="s">
        <v>4662</v>
      </c>
      <c r="G9400" t="s">
        <v>224</v>
      </c>
      <c r="H9400">
        <v>46060</v>
      </c>
      <c r="I9400" t="s">
        <v>93</v>
      </c>
      <c r="J9400" t="s">
        <v>3185</v>
      </c>
      <c r="K9400" t="s">
        <v>62</v>
      </c>
      <c r="L9400" t="s">
        <v>63</v>
      </c>
      <c r="M9400" t="s">
        <v>3186</v>
      </c>
      <c r="N9400">
        <v>263.95999999999998</v>
      </c>
      <c r="O9400">
        <v>4</v>
      </c>
      <c r="P9400">
        <v>0</v>
      </c>
      <c r="Q9400">
        <v>71.269200000000012</v>
      </c>
    </row>
    <row r="9401" spans="1:17" x14ac:dyDescent="0.3">
      <c r="A9401" t="s">
        <v>42</v>
      </c>
      <c r="B9401" t="s">
        <v>3749</v>
      </c>
      <c r="C9401" t="s">
        <v>3750</v>
      </c>
      <c r="D9401" t="s">
        <v>34</v>
      </c>
      <c r="E9401" t="s">
        <v>21</v>
      </c>
      <c r="F9401" t="s">
        <v>163</v>
      </c>
      <c r="G9401" t="s">
        <v>92</v>
      </c>
      <c r="H9401">
        <v>77095</v>
      </c>
      <c r="I9401" t="s">
        <v>93</v>
      </c>
      <c r="J9401" t="s">
        <v>3185</v>
      </c>
      <c r="K9401" t="s">
        <v>62</v>
      </c>
      <c r="L9401" t="s">
        <v>63</v>
      </c>
      <c r="M9401" t="s">
        <v>3186</v>
      </c>
      <c r="N9401">
        <v>158.376</v>
      </c>
      <c r="O9401">
        <v>3</v>
      </c>
      <c r="P9401">
        <v>0.2</v>
      </c>
      <c r="Q9401">
        <v>13.857900000000008</v>
      </c>
    </row>
    <row r="9402" spans="1:17" x14ac:dyDescent="0.3">
      <c r="A9402" t="s">
        <v>17</v>
      </c>
      <c r="B9402" t="s">
        <v>4892</v>
      </c>
      <c r="C9402" t="s">
        <v>4893</v>
      </c>
      <c r="D9402" t="s">
        <v>20</v>
      </c>
      <c r="E9402" t="s">
        <v>21</v>
      </c>
      <c r="F9402" t="s">
        <v>5692</v>
      </c>
      <c r="G9402" t="s">
        <v>187</v>
      </c>
      <c r="H9402">
        <v>60025</v>
      </c>
      <c r="I9402" t="s">
        <v>93</v>
      </c>
      <c r="J9402" t="s">
        <v>3185</v>
      </c>
      <c r="K9402" t="s">
        <v>62</v>
      </c>
      <c r="L9402" t="s">
        <v>63</v>
      </c>
      <c r="M9402" t="s">
        <v>3186</v>
      </c>
      <c r="N9402">
        <v>158.376</v>
      </c>
      <c r="O9402">
        <v>3</v>
      </c>
      <c r="P9402">
        <v>0.2</v>
      </c>
      <c r="Q9402">
        <v>13.857900000000008</v>
      </c>
    </row>
    <row r="9403" spans="1:17" x14ac:dyDescent="0.3">
      <c r="A9403" t="s">
        <v>42</v>
      </c>
      <c r="B9403" t="s">
        <v>2656</v>
      </c>
      <c r="C9403" t="s">
        <v>2657</v>
      </c>
      <c r="D9403" t="s">
        <v>90</v>
      </c>
      <c r="E9403" t="s">
        <v>21</v>
      </c>
      <c r="F9403" t="s">
        <v>769</v>
      </c>
      <c r="G9403" t="s">
        <v>210</v>
      </c>
      <c r="H9403">
        <v>48234</v>
      </c>
      <c r="I9403" t="s">
        <v>93</v>
      </c>
      <c r="J9403" t="s">
        <v>3185</v>
      </c>
      <c r="K9403" t="s">
        <v>62</v>
      </c>
      <c r="L9403" t="s">
        <v>63</v>
      </c>
      <c r="M9403" t="s">
        <v>3186</v>
      </c>
      <c r="N9403">
        <v>131.97999999999999</v>
      </c>
      <c r="O9403">
        <v>2</v>
      </c>
      <c r="P9403">
        <v>0</v>
      </c>
      <c r="Q9403">
        <v>35.634600000000006</v>
      </c>
    </row>
    <row r="9404" spans="1:17" x14ac:dyDescent="0.3">
      <c r="A9404" t="s">
        <v>17</v>
      </c>
      <c r="B9404" t="s">
        <v>3207</v>
      </c>
      <c r="C9404" t="s">
        <v>3208</v>
      </c>
      <c r="D9404" t="s">
        <v>34</v>
      </c>
      <c r="E9404" t="s">
        <v>21</v>
      </c>
      <c r="F9404" t="s">
        <v>235</v>
      </c>
      <c r="G9404" t="s">
        <v>236</v>
      </c>
      <c r="H9404">
        <v>10009</v>
      </c>
      <c r="I9404" t="s">
        <v>131</v>
      </c>
      <c r="J9404" t="s">
        <v>3185</v>
      </c>
      <c r="K9404" t="s">
        <v>62</v>
      </c>
      <c r="L9404" t="s">
        <v>63</v>
      </c>
      <c r="M9404" t="s">
        <v>3186</v>
      </c>
      <c r="N9404">
        <v>197.96999999999997</v>
      </c>
      <c r="O9404">
        <v>3</v>
      </c>
      <c r="P9404">
        <v>0</v>
      </c>
      <c r="Q9404">
        <v>53.451900000000009</v>
      </c>
    </row>
    <row r="9405" spans="1:17" x14ac:dyDescent="0.3">
      <c r="A9405" t="s">
        <v>17</v>
      </c>
      <c r="B9405" t="s">
        <v>2851</v>
      </c>
      <c r="C9405" t="s">
        <v>2852</v>
      </c>
      <c r="D9405" t="s">
        <v>34</v>
      </c>
      <c r="E9405" t="s">
        <v>21</v>
      </c>
      <c r="F9405" t="s">
        <v>84</v>
      </c>
      <c r="G9405" t="s">
        <v>85</v>
      </c>
      <c r="H9405">
        <v>98115</v>
      </c>
      <c r="I9405" t="s">
        <v>37</v>
      </c>
      <c r="J9405" t="s">
        <v>3185</v>
      </c>
      <c r="K9405" t="s">
        <v>62</v>
      </c>
      <c r="L9405" t="s">
        <v>63</v>
      </c>
      <c r="M9405" t="s">
        <v>3186</v>
      </c>
      <c r="N9405">
        <v>52.792000000000002</v>
      </c>
      <c r="O9405">
        <v>1</v>
      </c>
      <c r="P9405">
        <v>0.2</v>
      </c>
      <c r="Q9405">
        <v>4.6193000000000026</v>
      </c>
    </row>
    <row r="9406" spans="1:17" x14ac:dyDescent="0.3">
      <c r="A9406" t="s">
        <v>166</v>
      </c>
      <c r="B9406" t="s">
        <v>5531</v>
      </c>
      <c r="C9406" t="s">
        <v>5532</v>
      </c>
      <c r="D9406" t="s">
        <v>90</v>
      </c>
      <c r="E9406" t="s">
        <v>21</v>
      </c>
      <c r="F9406" t="s">
        <v>1991</v>
      </c>
      <c r="G9406" t="s">
        <v>46</v>
      </c>
      <c r="H9406">
        <v>33012</v>
      </c>
      <c r="I9406" t="s">
        <v>24</v>
      </c>
      <c r="J9406" t="s">
        <v>3185</v>
      </c>
      <c r="K9406" t="s">
        <v>62</v>
      </c>
      <c r="L9406" t="s">
        <v>63</v>
      </c>
      <c r="M9406" t="s">
        <v>3186</v>
      </c>
      <c r="N9406">
        <v>158.376</v>
      </c>
      <c r="O9406">
        <v>3</v>
      </c>
      <c r="P9406">
        <v>0.2</v>
      </c>
      <c r="Q9406">
        <v>13.857900000000008</v>
      </c>
    </row>
    <row r="9407" spans="1:17" x14ac:dyDescent="0.3">
      <c r="A9407" t="s">
        <v>17</v>
      </c>
      <c r="B9407" t="s">
        <v>454</v>
      </c>
      <c r="C9407" t="s">
        <v>455</v>
      </c>
      <c r="D9407" t="s">
        <v>20</v>
      </c>
      <c r="E9407" t="s">
        <v>21</v>
      </c>
      <c r="F9407" t="s">
        <v>163</v>
      </c>
      <c r="G9407" t="s">
        <v>92</v>
      </c>
      <c r="H9407">
        <v>77070</v>
      </c>
      <c r="I9407" t="s">
        <v>93</v>
      </c>
      <c r="J9407" t="s">
        <v>913</v>
      </c>
      <c r="K9407" t="s">
        <v>62</v>
      </c>
      <c r="L9407" t="s">
        <v>63</v>
      </c>
      <c r="M9407" t="s">
        <v>914</v>
      </c>
      <c r="N9407">
        <v>1114.4000000000001</v>
      </c>
      <c r="O9407">
        <v>7</v>
      </c>
      <c r="P9407">
        <v>0.2</v>
      </c>
      <c r="Q9407">
        <v>376.11</v>
      </c>
    </row>
    <row r="9408" spans="1:17" x14ac:dyDescent="0.3">
      <c r="A9408" t="s">
        <v>42</v>
      </c>
      <c r="B9408" t="s">
        <v>3929</v>
      </c>
      <c r="C9408" t="s">
        <v>3930</v>
      </c>
      <c r="D9408" t="s">
        <v>34</v>
      </c>
      <c r="E9408" t="s">
        <v>21</v>
      </c>
      <c r="F9408" t="s">
        <v>3931</v>
      </c>
      <c r="G9408" t="s">
        <v>689</v>
      </c>
      <c r="H9408">
        <v>8861</v>
      </c>
      <c r="I9408" t="s">
        <v>131</v>
      </c>
      <c r="J9408" t="s">
        <v>913</v>
      </c>
      <c r="K9408" t="s">
        <v>62</v>
      </c>
      <c r="L9408" t="s">
        <v>63</v>
      </c>
      <c r="M9408" t="s">
        <v>914</v>
      </c>
      <c r="N9408">
        <v>597</v>
      </c>
      <c r="O9408">
        <v>3</v>
      </c>
      <c r="P9408">
        <v>0</v>
      </c>
      <c r="Q9408">
        <v>280.59000000000003</v>
      </c>
    </row>
    <row r="9409" spans="1:17" x14ac:dyDescent="0.3">
      <c r="A9409" t="s">
        <v>166</v>
      </c>
      <c r="B9409" t="s">
        <v>194</v>
      </c>
      <c r="C9409" t="s">
        <v>195</v>
      </c>
      <c r="D9409" t="s">
        <v>34</v>
      </c>
      <c r="E9409" t="s">
        <v>21</v>
      </c>
      <c r="F9409" t="s">
        <v>3342</v>
      </c>
      <c r="G9409" t="s">
        <v>275</v>
      </c>
      <c r="H9409">
        <v>85281</v>
      </c>
      <c r="I9409" t="s">
        <v>37</v>
      </c>
      <c r="J9409" t="s">
        <v>913</v>
      </c>
      <c r="K9409" t="s">
        <v>62</v>
      </c>
      <c r="L9409" t="s">
        <v>63</v>
      </c>
      <c r="M9409" t="s">
        <v>914</v>
      </c>
      <c r="N9409">
        <v>318.40000000000003</v>
      </c>
      <c r="O9409">
        <v>2</v>
      </c>
      <c r="P9409">
        <v>0.2</v>
      </c>
      <c r="Q9409">
        <v>107.46</v>
      </c>
    </row>
    <row r="9410" spans="1:17" x14ac:dyDescent="0.3">
      <c r="A9410" t="s">
        <v>42</v>
      </c>
      <c r="B9410" t="s">
        <v>2936</v>
      </c>
      <c r="C9410" t="s">
        <v>2937</v>
      </c>
      <c r="D9410" t="s">
        <v>20</v>
      </c>
      <c r="E9410" t="s">
        <v>21</v>
      </c>
      <c r="F9410" t="s">
        <v>129</v>
      </c>
      <c r="G9410" t="s">
        <v>130</v>
      </c>
      <c r="H9410">
        <v>19143</v>
      </c>
      <c r="I9410" t="s">
        <v>131</v>
      </c>
      <c r="J9410" t="s">
        <v>913</v>
      </c>
      <c r="K9410" t="s">
        <v>62</v>
      </c>
      <c r="L9410" t="s">
        <v>63</v>
      </c>
      <c r="M9410" t="s">
        <v>914</v>
      </c>
      <c r="N9410">
        <v>358.2</v>
      </c>
      <c r="O9410">
        <v>3</v>
      </c>
      <c r="P9410">
        <v>0.4</v>
      </c>
      <c r="Q9410">
        <v>41.79000000000002</v>
      </c>
    </row>
    <row r="9411" spans="1:17" x14ac:dyDescent="0.3">
      <c r="A9411" t="s">
        <v>42</v>
      </c>
      <c r="B9411" t="s">
        <v>3230</v>
      </c>
      <c r="C9411" t="s">
        <v>3231</v>
      </c>
      <c r="D9411" t="s">
        <v>90</v>
      </c>
      <c r="E9411" t="s">
        <v>21</v>
      </c>
      <c r="F9411" t="s">
        <v>5551</v>
      </c>
      <c r="G9411" t="s">
        <v>36</v>
      </c>
      <c r="H9411">
        <v>93101</v>
      </c>
      <c r="I9411" t="s">
        <v>37</v>
      </c>
      <c r="J9411" t="s">
        <v>913</v>
      </c>
      <c r="K9411" t="s">
        <v>62</v>
      </c>
      <c r="L9411" t="s">
        <v>63</v>
      </c>
      <c r="M9411" t="s">
        <v>914</v>
      </c>
      <c r="N9411">
        <v>477.6</v>
      </c>
      <c r="O9411">
        <v>3</v>
      </c>
      <c r="P9411">
        <v>0.2</v>
      </c>
      <c r="Q9411">
        <v>161.19000000000003</v>
      </c>
    </row>
    <row r="9412" spans="1:17" x14ac:dyDescent="0.3">
      <c r="A9412" t="s">
        <v>42</v>
      </c>
      <c r="B9412" t="s">
        <v>1157</v>
      </c>
      <c r="C9412" t="s">
        <v>1158</v>
      </c>
      <c r="D9412" t="s">
        <v>20</v>
      </c>
      <c r="E9412" t="s">
        <v>21</v>
      </c>
      <c r="F9412" t="s">
        <v>705</v>
      </c>
      <c r="G9412" t="s">
        <v>400</v>
      </c>
      <c r="H9412">
        <v>80219</v>
      </c>
      <c r="I9412" t="s">
        <v>37</v>
      </c>
      <c r="J9412" t="s">
        <v>2150</v>
      </c>
      <c r="K9412" t="s">
        <v>62</v>
      </c>
      <c r="L9412" t="s">
        <v>63</v>
      </c>
      <c r="M9412" t="s">
        <v>2151</v>
      </c>
      <c r="N9412">
        <v>1983.9680000000001</v>
      </c>
      <c r="O9412">
        <v>4</v>
      </c>
      <c r="P9412">
        <v>0.2</v>
      </c>
      <c r="Q9412">
        <v>247.99599999999981</v>
      </c>
    </row>
    <row r="9413" spans="1:17" x14ac:dyDescent="0.3">
      <c r="A9413" t="s">
        <v>166</v>
      </c>
      <c r="B9413" t="s">
        <v>4436</v>
      </c>
      <c r="C9413" t="s">
        <v>4437</v>
      </c>
      <c r="D9413" t="s">
        <v>20</v>
      </c>
      <c r="E9413" t="s">
        <v>21</v>
      </c>
      <c r="F9413" t="s">
        <v>235</v>
      </c>
      <c r="G9413" t="s">
        <v>236</v>
      </c>
      <c r="H9413">
        <v>10009</v>
      </c>
      <c r="I9413" t="s">
        <v>131</v>
      </c>
      <c r="J9413" t="s">
        <v>2150</v>
      </c>
      <c r="K9413" t="s">
        <v>62</v>
      </c>
      <c r="L9413" t="s">
        <v>63</v>
      </c>
      <c r="M9413" t="s">
        <v>5550</v>
      </c>
      <c r="N9413">
        <v>239.96999999999997</v>
      </c>
      <c r="O9413">
        <v>3</v>
      </c>
      <c r="P9413">
        <v>0</v>
      </c>
      <c r="Q9413">
        <v>2.3996999999999815</v>
      </c>
    </row>
    <row r="9414" spans="1:17" x14ac:dyDescent="0.3">
      <c r="A9414" t="s">
        <v>42</v>
      </c>
      <c r="B9414" t="s">
        <v>5553</v>
      </c>
      <c r="C9414" t="s">
        <v>5554</v>
      </c>
      <c r="D9414" t="s">
        <v>20</v>
      </c>
      <c r="E9414" t="s">
        <v>21</v>
      </c>
      <c r="F9414" t="s">
        <v>2152</v>
      </c>
      <c r="G9414" t="s">
        <v>122</v>
      </c>
      <c r="H9414">
        <v>68104</v>
      </c>
      <c r="I9414" t="s">
        <v>93</v>
      </c>
      <c r="J9414" t="s">
        <v>2150</v>
      </c>
      <c r="K9414" t="s">
        <v>62</v>
      </c>
      <c r="L9414" t="s">
        <v>63</v>
      </c>
      <c r="M9414" t="s">
        <v>2151</v>
      </c>
      <c r="N9414">
        <v>2479.96</v>
      </c>
      <c r="O9414">
        <v>4</v>
      </c>
      <c r="P9414">
        <v>0</v>
      </c>
      <c r="Q9414">
        <v>743.98799999999983</v>
      </c>
    </row>
    <row r="9415" spans="1:17" x14ac:dyDescent="0.3">
      <c r="A9415" t="s">
        <v>42</v>
      </c>
      <c r="B9415" t="s">
        <v>1812</v>
      </c>
      <c r="C9415" t="s">
        <v>1813</v>
      </c>
      <c r="D9415" t="s">
        <v>34</v>
      </c>
      <c r="E9415" t="s">
        <v>21</v>
      </c>
      <c r="F9415" t="s">
        <v>829</v>
      </c>
      <c r="G9415" t="s">
        <v>36</v>
      </c>
      <c r="H9415">
        <v>92037</v>
      </c>
      <c r="I9415" t="s">
        <v>37</v>
      </c>
      <c r="J9415" t="s">
        <v>2150</v>
      </c>
      <c r="K9415" t="s">
        <v>62</v>
      </c>
      <c r="L9415" t="s">
        <v>63</v>
      </c>
      <c r="M9415" t="s">
        <v>2151</v>
      </c>
      <c r="N9415">
        <v>1487.9760000000001</v>
      </c>
      <c r="O9415">
        <v>3</v>
      </c>
      <c r="P9415">
        <v>0.2</v>
      </c>
      <c r="Q9415">
        <v>185.99699999999984</v>
      </c>
    </row>
    <row r="9416" spans="1:17" x14ac:dyDescent="0.3">
      <c r="A9416" t="s">
        <v>17</v>
      </c>
      <c r="B9416" t="s">
        <v>332</v>
      </c>
      <c r="C9416" t="s">
        <v>333</v>
      </c>
      <c r="D9416" t="s">
        <v>90</v>
      </c>
      <c r="E9416" t="s">
        <v>21</v>
      </c>
      <c r="F9416" t="s">
        <v>129</v>
      </c>
      <c r="G9416" t="s">
        <v>130</v>
      </c>
      <c r="H9416">
        <v>19134</v>
      </c>
      <c r="I9416" t="s">
        <v>131</v>
      </c>
      <c r="J9416" t="s">
        <v>2150</v>
      </c>
      <c r="K9416" t="s">
        <v>62</v>
      </c>
      <c r="L9416" t="s">
        <v>63</v>
      </c>
      <c r="M9416" t="s">
        <v>2151</v>
      </c>
      <c r="N9416">
        <v>743.98799999999994</v>
      </c>
      <c r="O9416">
        <v>2</v>
      </c>
      <c r="P9416">
        <v>0.4</v>
      </c>
      <c r="Q9416">
        <v>-123.9980000000001</v>
      </c>
    </row>
    <row r="9417" spans="1:17" x14ac:dyDescent="0.3">
      <c r="A9417" t="s">
        <v>17</v>
      </c>
      <c r="B9417" t="s">
        <v>3703</v>
      </c>
      <c r="C9417" t="s">
        <v>3704</v>
      </c>
      <c r="D9417" t="s">
        <v>90</v>
      </c>
      <c r="E9417" t="s">
        <v>21</v>
      </c>
      <c r="F9417" t="s">
        <v>769</v>
      </c>
      <c r="G9417" t="s">
        <v>210</v>
      </c>
      <c r="H9417">
        <v>48227</v>
      </c>
      <c r="I9417" t="s">
        <v>93</v>
      </c>
      <c r="J9417" t="s">
        <v>3821</v>
      </c>
      <c r="K9417" t="s">
        <v>62</v>
      </c>
      <c r="L9417" t="s">
        <v>63</v>
      </c>
      <c r="M9417" t="s">
        <v>3822</v>
      </c>
      <c r="N9417">
        <v>299.89999999999998</v>
      </c>
      <c r="O9417">
        <v>2</v>
      </c>
      <c r="P9417">
        <v>0</v>
      </c>
      <c r="Q9417">
        <v>74.974999999999994</v>
      </c>
    </row>
    <row r="9418" spans="1:17" x14ac:dyDescent="0.3">
      <c r="A9418" t="s">
        <v>166</v>
      </c>
      <c r="B9418" t="s">
        <v>2594</v>
      </c>
      <c r="C9418" t="s">
        <v>2595</v>
      </c>
      <c r="D9418" t="s">
        <v>34</v>
      </c>
      <c r="E9418" t="s">
        <v>21</v>
      </c>
      <c r="F9418" t="s">
        <v>593</v>
      </c>
      <c r="G9418" t="s">
        <v>92</v>
      </c>
      <c r="H9418">
        <v>78207</v>
      </c>
      <c r="I9418" t="s">
        <v>93</v>
      </c>
      <c r="J9418" t="s">
        <v>3821</v>
      </c>
      <c r="K9418" t="s">
        <v>62</v>
      </c>
      <c r="L9418" t="s">
        <v>63</v>
      </c>
      <c r="M9418" t="s">
        <v>3822</v>
      </c>
      <c r="N9418">
        <v>359.88</v>
      </c>
      <c r="O9418">
        <v>3</v>
      </c>
      <c r="P9418">
        <v>0.2</v>
      </c>
      <c r="Q9418">
        <v>22.492499999999993</v>
      </c>
    </row>
    <row r="9419" spans="1:17" x14ac:dyDescent="0.3">
      <c r="A9419" t="s">
        <v>42</v>
      </c>
      <c r="B9419" t="s">
        <v>782</v>
      </c>
      <c r="C9419" t="s">
        <v>783</v>
      </c>
      <c r="D9419" t="s">
        <v>34</v>
      </c>
      <c r="E9419" t="s">
        <v>21</v>
      </c>
      <c r="F9419" t="s">
        <v>435</v>
      </c>
      <c r="G9419" t="s">
        <v>436</v>
      </c>
      <c r="H9419">
        <v>43229</v>
      </c>
      <c r="I9419" t="s">
        <v>131</v>
      </c>
      <c r="J9419" t="s">
        <v>3821</v>
      </c>
      <c r="K9419" t="s">
        <v>62</v>
      </c>
      <c r="L9419" t="s">
        <v>63</v>
      </c>
      <c r="M9419" t="s">
        <v>3822</v>
      </c>
      <c r="N9419">
        <v>179.93999999999997</v>
      </c>
      <c r="O9419">
        <v>2</v>
      </c>
      <c r="P9419">
        <v>0.4</v>
      </c>
      <c r="Q9419">
        <v>-44.984999999999999</v>
      </c>
    </row>
    <row r="9420" spans="1:17" x14ac:dyDescent="0.3">
      <c r="A9420" t="s">
        <v>17</v>
      </c>
      <c r="B9420" t="s">
        <v>884</v>
      </c>
      <c r="C9420" t="s">
        <v>885</v>
      </c>
      <c r="D9420" t="s">
        <v>34</v>
      </c>
      <c r="E9420" t="s">
        <v>21</v>
      </c>
      <c r="F9420" t="s">
        <v>35</v>
      </c>
      <c r="G9420" t="s">
        <v>36</v>
      </c>
      <c r="H9420">
        <v>90032</v>
      </c>
      <c r="I9420" t="s">
        <v>37</v>
      </c>
      <c r="J9420" t="s">
        <v>3821</v>
      </c>
      <c r="K9420" t="s">
        <v>62</v>
      </c>
      <c r="L9420" t="s">
        <v>63</v>
      </c>
      <c r="M9420" t="s">
        <v>3822</v>
      </c>
      <c r="N9420">
        <v>119.96</v>
      </c>
      <c r="O9420">
        <v>1</v>
      </c>
      <c r="P9420">
        <v>0.2</v>
      </c>
      <c r="Q9420">
        <v>7.4974999999999987</v>
      </c>
    </row>
    <row r="9421" spans="1:17" x14ac:dyDescent="0.3">
      <c r="A9421" t="s">
        <v>42</v>
      </c>
      <c r="B9421" t="s">
        <v>2521</v>
      </c>
      <c r="C9421" t="s">
        <v>2522</v>
      </c>
      <c r="D9421" t="s">
        <v>20</v>
      </c>
      <c r="E9421" t="s">
        <v>21</v>
      </c>
      <c r="F9421" t="s">
        <v>235</v>
      </c>
      <c r="G9421" t="s">
        <v>236</v>
      </c>
      <c r="H9421">
        <v>10011</v>
      </c>
      <c r="I9421" t="s">
        <v>131</v>
      </c>
      <c r="J9421" t="s">
        <v>3821</v>
      </c>
      <c r="K9421" t="s">
        <v>62</v>
      </c>
      <c r="L9421" t="s">
        <v>63</v>
      </c>
      <c r="M9421" t="s">
        <v>3822</v>
      </c>
      <c r="N9421">
        <v>299.89999999999998</v>
      </c>
      <c r="O9421">
        <v>2</v>
      </c>
      <c r="P9421">
        <v>0</v>
      </c>
      <c r="Q9421">
        <v>74.974999999999994</v>
      </c>
    </row>
    <row r="9422" spans="1:17" x14ac:dyDescent="0.3">
      <c r="A9422" t="s">
        <v>17</v>
      </c>
      <c r="B9422" t="s">
        <v>3413</v>
      </c>
      <c r="C9422" t="s">
        <v>3414</v>
      </c>
      <c r="D9422" t="s">
        <v>90</v>
      </c>
      <c r="E9422" t="s">
        <v>21</v>
      </c>
      <c r="F9422" t="s">
        <v>91</v>
      </c>
      <c r="G9422" t="s">
        <v>92</v>
      </c>
      <c r="H9422">
        <v>76106</v>
      </c>
      <c r="I9422" t="s">
        <v>93</v>
      </c>
      <c r="J9422" t="s">
        <v>3616</v>
      </c>
      <c r="K9422" t="s">
        <v>62</v>
      </c>
      <c r="L9422" t="s">
        <v>63</v>
      </c>
      <c r="M9422" t="s">
        <v>3617</v>
      </c>
      <c r="N9422">
        <v>1718.4</v>
      </c>
      <c r="O9422">
        <v>6</v>
      </c>
      <c r="P9422">
        <v>0.2</v>
      </c>
      <c r="Q9422">
        <v>150.36000000000013</v>
      </c>
    </row>
    <row r="9423" spans="1:17" x14ac:dyDescent="0.3">
      <c r="A9423" t="s">
        <v>42</v>
      </c>
      <c r="B9423" t="s">
        <v>4091</v>
      </c>
      <c r="C9423" t="s">
        <v>4092</v>
      </c>
      <c r="D9423" t="s">
        <v>34</v>
      </c>
      <c r="E9423" t="s">
        <v>21</v>
      </c>
      <c r="F9423" t="s">
        <v>112</v>
      </c>
      <c r="G9423" t="s">
        <v>36</v>
      </c>
      <c r="H9423">
        <v>94110</v>
      </c>
      <c r="I9423" t="s">
        <v>37</v>
      </c>
      <c r="J9423" t="s">
        <v>3616</v>
      </c>
      <c r="K9423" t="s">
        <v>62</v>
      </c>
      <c r="L9423" t="s">
        <v>63</v>
      </c>
      <c r="M9423" t="s">
        <v>3617</v>
      </c>
      <c r="N9423">
        <v>1145.6000000000001</v>
      </c>
      <c r="O9423">
        <v>4</v>
      </c>
      <c r="P9423">
        <v>0.2</v>
      </c>
      <c r="Q9423">
        <v>100.24000000000007</v>
      </c>
    </row>
    <row r="9424" spans="1:17" x14ac:dyDescent="0.3">
      <c r="A9424" t="s">
        <v>166</v>
      </c>
      <c r="B9424" t="s">
        <v>3292</v>
      </c>
      <c r="C9424" t="s">
        <v>3293</v>
      </c>
      <c r="D9424" t="s">
        <v>34</v>
      </c>
      <c r="E9424" t="s">
        <v>21</v>
      </c>
      <c r="F9424" t="s">
        <v>456</v>
      </c>
      <c r="G9424" t="s">
        <v>216</v>
      </c>
      <c r="H9424">
        <v>19805</v>
      </c>
      <c r="I9424" t="s">
        <v>131</v>
      </c>
      <c r="J9424" t="s">
        <v>3616</v>
      </c>
      <c r="K9424" t="s">
        <v>62</v>
      </c>
      <c r="L9424" t="s">
        <v>63</v>
      </c>
      <c r="M9424" t="s">
        <v>3617</v>
      </c>
      <c r="N9424">
        <v>716</v>
      </c>
      <c r="O9424">
        <v>2</v>
      </c>
      <c r="P9424">
        <v>0</v>
      </c>
      <c r="Q9424">
        <v>193.32000000000005</v>
      </c>
    </row>
    <row r="9425" spans="1:17" x14ac:dyDescent="0.3">
      <c r="A9425" t="s">
        <v>42</v>
      </c>
      <c r="B9425" t="s">
        <v>5548</v>
      </c>
      <c r="C9425" t="s">
        <v>5549</v>
      </c>
      <c r="D9425" t="s">
        <v>34</v>
      </c>
      <c r="E9425" t="s">
        <v>21</v>
      </c>
      <c r="F9425" t="s">
        <v>129</v>
      </c>
      <c r="G9425" t="s">
        <v>130</v>
      </c>
      <c r="H9425">
        <v>19140</v>
      </c>
      <c r="I9425" t="s">
        <v>131</v>
      </c>
      <c r="J9425" t="s">
        <v>3616</v>
      </c>
      <c r="K9425" t="s">
        <v>62</v>
      </c>
      <c r="L9425" t="s">
        <v>63</v>
      </c>
      <c r="M9425" t="s">
        <v>3617</v>
      </c>
      <c r="N9425">
        <v>859.19999999999993</v>
      </c>
      <c r="O9425">
        <v>4</v>
      </c>
      <c r="P9425">
        <v>0.4</v>
      </c>
      <c r="Q9425">
        <v>-186.15999999999997</v>
      </c>
    </row>
    <row r="9426" spans="1:17" x14ac:dyDescent="0.3">
      <c r="A9426" t="s">
        <v>42</v>
      </c>
      <c r="B9426" t="s">
        <v>1021</v>
      </c>
      <c r="C9426" t="s">
        <v>1022</v>
      </c>
      <c r="D9426" t="s">
        <v>34</v>
      </c>
      <c r="E9426" t="s">
        <v>21</v>
      </c>
      <c r="F9426" t="s">
        <v>35</v>
      </c>
      <c r="G9426" t="s">
        <v>36</v>
      </c>
      <c r="H9426">
        <v>90008</v>
      </c>
      <c r="I9426" t="s">
        <v>37</v>
      </c>
      <c r="J9426" t="s">
        <v>3616</v>
      </c>
      <c r="K9426" t="s">
        <v>62</v>
      </c>
      <c r="L9426" t="s">
        <v>63</v>
      </c>
      <c r="M9426" t="s">
        <v>3617</v>
      </c>
      <c r="N9426">
        <v>859.2</v>
      </c>
      <c r="O9426">
        <v>3</v>
      </c>
      <c r="P9426">
        <v>0.2</v>
      </c>
      <c r="Q9426">
        <v>75.180000000000064</v>
      </c>
    </row>
    <row r="9427" spans="1:17" x14ac:dyDescent="0.3">
      <c r="A9427" t="s">
        <v>42</v>
      </c>
      <c r="B9427" t="s">
        <v>1386</v>
      </c>
      <c r="C9427" t="s">
        <v>1387</v>
      </c>
      <c r="D9427" t="s">
        <v>90</v>
      </c>
      <c r="E9427" t="s">
        <v>21</v>
      </c>
      <c r="F9427" t="s">
        <v>1398</v>
      </c>
      <c r="G9427" t="s">
        <v>187</v>
      </c>
      <c r="H9427">
        <v>60068</v>
      </c>
      <c r="I9427" t="s">
        <v>93</v>
      </c>
      <c r="J9427" t="s">
        <v>3616</v>
      </c>
      <c r="K9427" t="s">
        <v>62</v>
      </c>
      <c r="L9427" t="s">
        <v>63</v>
      </c>
      <c r="M9427" t="s">
        <v>3617</v>
      </c>
      <c r="N9427">
        <v>286.40000000000003</v>
      </c>
      <c r="O9427">
        <v>1</v>
      </c>
      <c r="P9427">
        <v>0.2</v>
      </c>
      <c r="Q9427">
        <v>25.060000000000016</v>
      </c>
    </row>
    <row r="9428" spans="1:17" x14ac:dyDescent="0.3">
      <c r="A9428" t="s">
        <v>17</v>
      </c>
      <c r="B9428" t="s">
        <v>3528</v>
      </c>
      <c r="C9428" t="s">
        <v>3529</v>
      </c>
      <c r="D9428" t="s">
        <v>20</v>
      </c>
      <c r="E9428" t="s">
        <v>21</v>
      </c>
      <c r="F9428" t="s">
        <v>129</v>
      </c>
      <c r="G9428" t="s">
        <v>130</v>
      </c>
      <c r="H9428">
        <v>19140</v>
      </c>
      <c r="I9428" t="s">
        <v>131</v>
      </c>
      <c r="J9428" t="s">
        <v>3616</v>
      </c>
      <c r="K9428" t="s">
        <v>62</v>
      </c>
      <c r="L9428" t="s">
        <v>63</v>
      </c>
      <c r="M9428" t="s">
        <v>3617</v>
      </c>
      <c r="N9428">
        <v>429.59999999999997</v>
      </c>
      <c r="O9428">
        <v>2</v>
      </c>
      <c r="P9428">
        <v>0.4</v>
      </c>
      <c r="Q9428">
        <v>-93.079999999999984</v>
      </c>
    </row>
    <row r="9429" spans="1:17" x14ac:dyDescent="0.3">
      <c r="A9429" t="s">
        <v>42</v>
      </c>
      <c r="B9429" t="s">
        <v>2890</v>
      </c>
      <c r="C9429" t="s">
        <v>2891</v>
      </c>
      <c r="D9429" t="s">
        <v>20</v>
      </c>
      <c r="E9429" t="s">
        <v>21</v>
      </c>
      <c r="F9429" t="s">
        <v>552</v>
      </c>
      <c r="G9429" t="s">
        <v>36</v>
      </c>
      <c r="H9429">
        <v>95123</v>
      </c>
      <c r="I9429" t="s">
        <v>37</v>
      </c>
      <c r="J9429" t="s">
        <v>3616</v>
      </c>
      <c r="K9429" t="s">
        <v>62</v>
      </c>
      <c r="L9429" t="s">
        <v>63</v>
      </c>
      <c r="M9429" t="s">
        <v>3617</v>
      </c>
      <c r="N9429">
        <v>1432.0000000000002</v>
      </c>
      <c r="O9429">
        <v>5</v>
      </c>
      <c r="P9429">
        <v>0.2</v>
      </c>
      <c r="Q9429">
        <v>125.30000000000007</v>
      </c>
    </row>
    <row r="9430" spans="1:17" x14ac:dyDescent="0.3">
      <c r="A9430" t="s">
        <v>42</v>
      </c>
      <c r="B9430" t="s">
        <v>194</v>
      </c>
      <c r="C9430" t="s">
        <v>195</v>
      </c>
      <c r="D9430" t="s">
        <v>34</v>
      </c>
      <c r="E9430" t="s">
        <v>21</v>
      </c>
      <c r="F9430" t="s">
        <v>282</v>
      </c>
      <c r="G9430" t="s">
        <v>369</v>
      </c>
      <c r="H9430">
        <v>97477</v>
      </c>
      <c r="I9430" t="s">
        <v>37</v>
      </c>
      <c r="J9430" t="s">
        <v>3616</v>
      </c>
      <c r="K9430" t="s">
        <v>62</v>
      </c>
      <c r="L9430" t="s">
        <v>63</v>
      </c>
      <c r="M9430" t="s">
        <v>3617</v>
      </c>
      <c r="N9430">
        <v>859.2</v>
      </c>
      <c r="O9430">
        <v>3</v>
      </c>
      <c r="P9430">
        <v>0.2</v>
      </c>
      <c r="Q9430">
        <v>75.180000000000064</v>
      </c>
    </row>
    <row r="9431" spans="1:17" x14ac:dyDescent="0.3">
      <c r="A9431" t="s">
        <v>166</v>
      </c>
      <c r="B9431" t="s">
        <v>577</v>
      </c>
      <c r="C9431" t="s">
        <v>578</v>
      </c>
      <c r="D9431" t="s">
        <v>20</v>
      </c>
      <c r="E9431" t="s">
        <v>21</v>
      </c>
      <c r="F9431" t="s">
        <v>368</v>
      </c>
      <c r="G9431" t="s">
        <v>369</v>
      </c>
      <c r="H9431">
        <v>97206</v>
      </c>
      <c r="I9431" t="s">
        <v>37</v>
      </c>
      <c r="J9431" t="s">
        <v>3616</v>
      </c>
      <c r="K9431" t="s">
        <v>62</v>
      </c>
      <c r="L9431" t="s">
        <v>63</v>
      </c>
      <c r="M9431" t="s">
        <v>3617</v>
      </c>
      <c r="N9431">
        <v>572.80000000000007</v>
      </c>
      <c r="O9431">
        <v>2</v>
      </c>
      <c r="P9431">
        <v>0.2</v>
      </c>
      <c r="Q9431">
        <v>50.120000000000033</v>
      </c>
    </row>
    <row r="9432" spans="1:17" x14ac:dyDescent="0.3">
      <c r="A9432" t="s">
        <v>42</v>
      </c>
      <c r="B9432" t="s">
        <v>2451</v>
      </c>
      <c r="C9432" t="s">
        <v>2452</v>
      </c>
      <c r="D9432" t="s">
        <v>34</v>
      </c>
      <c r="E9432" t="s">
        <v>21</v>
      </c>
      <c r="F9432" t="s">
        <v>643</v>
      </c>
      <c r="G9432" t="s">
        <v>78</v>
      </c>
      <c r="H9432">
        <v>28110</v>
      </c>
      <c r="I9432" t="s">
        <v>24</v>
      </c>
      <c r="J9432" t="s">
        <v>2680</v>
      </c>
      <c r="K9432" t="s">
        <v>62</v>
      </c>
      <c r="L9432" t="s">
        <v>63</v>
      </c>
      <c r="M9432" t="s">
        <v>2681</v>
      </c>
      <c r="N9432">
        <v>71.984000000000009</v>
      </c>
      <c r="O9432">
        <v>2</v>
      </c>
      <c r="P9432">
        <v>0.2</v>
      </c>
      <c r="Q9432">
        <v>25.194399999999995</v>
      </c>
    </row>
    <row r="9433" spans="1:17" x14ac:dyDescent="0.3">
      <c r="A9433" t="s">
        <v>42</v>
      </c>
      <c r="B9433" t="s">
        <v>3650</v>
      </c>
      <c r="C9433" t="s">
        <v>3651</v>
      </c>
      <c r="D9433" t="s">
        <v>34</v>
      </c>
      <c r="E9433" t="s">
        <v>21</v>
      </c>
      <c r="F9433" t="s">
        <v>3652</v>
      </c>
      <c r="G9433" t="s">
        <v>101</v>
      </c>
      <c r="H9433">
        <v>53142</v>
      </c>
      <c r="I9433" t="s">
        <v>93</v>
      </c>
      <c r="J9433" t="s">
        <v>2680</v>
      </c>
      <c r="K9433" t="s">
        <v>62</v>
      </c>
      <c r="L9433" t="s">
        <v>63</v>
      </c>
      <c r="M9433" t="s">
        <v>2681</v>
      </c>
      <c r="N9433">
        <v>134.97</v>
      </c>
      <c r="O9433">
        <v>3</v>
      </c>
      <c r="P9433">
        <v>0</v>
      </c>
      <c r="Q9433">
        <v>64.785599999999988</v>
      </c>
    </row>
    <row r="9434" spans="1:17" x14ac:dyDescent="0.3">
      <c r="A9434" t="s">
        <v>42</v>
      </c>
      <c r="B9434" t="s">
        <v>800</v>
      </c>
      <c r="C9434" t="s">
        <v>801</v>
      </c>
      <c r="D9434" t="s">
        <v>20</v>
      </c>
      <c r="E9434" t="s">
        <v>21</v>
      </c>
      <c r="F9434" t="s">
        <v>531</v>
      </c>
      <c r="G9434" t="s">
        <v>216</v>
      </c>
      <c r="H9434">
        <v>19711</v>
      </c>
      <c r="I9434" t="s">
        <v>131</v>
      </c>
      <c r="J9434" t="s">
        <v>2680</v>
      </c>
      <c r="K9434" t="s">
        <v>62</v>
      </c>
      <c r="L9434" t="s">
        <v>63</v>
      </c>
      <c r="M9434" t="s">
        <v>2681</v>
      </c>
      <c r="N9434">
        <v>89.98</v>
      </c>
      <c r="O9434">
        <v>2</v>
      </c>
      <c r="P9434">
        <v>0</v>
      </c>
      <c r="Q9434">
        <v>43.190399999999997</v>
      </c>
    </row>
    <row r="9435" spans="1:17" x14ac:dyDescent="0.3">
      <c r="A9435" t="s">
        <v>42</v>
      </c>
      <c r="B9435" t="s">
        <v>1578</v>
      </c>
      <c r="C9435" t="s">
        <v>1579</v>
      </c>
      <c r="D9435" t="s">
        <v>20</v>
      </c>
      <c r="E9435" t="s">
        <v>21</v>
      </c>
      <c r="F9435" t="s">
        <v>3023</v>
      </c>
      <c r="G9435" t="s">
        <v>46</v>
      </c>
      <c r="H9435">
        <v>32725</v>
      </c>
      <c r="I9435" t="s">
        <v>24</v>
      </c>
      <c r="J9435" t="s">
        <v>2680</v>
      </c>
      <c r="K9435" t="s">
        <v>62</v>
      </c>
      <c r="L9435" t="s">
        <v>63</v>
      </c>
      <c r="M9435" t="s">
        <v>2681</v>
      </c>
      <c r="N9435">
        <v>107.97600000000001</v>
      </c>
      <c r="O9435">
        <v>3</v>
      </c>
      <c r="P9435">
        <v>0.2</v>
      </c>
      <c r="Q9435">
        <v>37.791599999999988</v>
      </c>
    </row>
    <row r="9436" spans="1:17" x14ac:dyDescent="0.3">
      <c r="A9436" t="s">
        <v>42</v>
      </c>
      <c r="B9436" t="s">
        <v>3413</v>
      </c>
      <c r="C9436" t="s">
        <v>3414</v>
      </c>
      <c r="D9436" t="s">
        <v>90</v>
      </c>
      <c r="E9436" t="s">
        <v>21</v>
      </c>
      <c r="F9436" t="s">
        <v>1273</v>
      </c>
      <c r="G9436" t="s">
        <v>224</v>
      </c>
      <c r="H9436">
        <v>47374</v>
      </c>
      <c r="I9436" t="s">
        <v>93</v>
      </c>
      <c r="J9436" t="s">
        <v>2680</v>
      </c>
      <c r="K9436" t="s">
        <v>62</v>
      </c>
      <c r="L9436" t="s">
        <v>63</v>
      </c>
      <c r="M9436" t="s">
        <v>2681</v>
      </c>
      <c r="N9436">
        <v>89.98</v>
      </c>
      <c r="O9436">
        <v>2</v>
      </c>
      <c r="P9436">
        <v>0</v>
      </c>
      <c r="Q9436">
        <v>43.190399999999997</v>
      </c>
    </row>
    <row r="9437" spans="1:17" x14ac:dyDescent="0.3">
      <c r="A9437" t="s">
        <v>166</v>
      </c>
      <c r="B9437" t="s">
        <v>666</v>
      </c>
      <c r="C9437" t="s">
        <v>667</v>
      </c>
      <c r="D9437" t="s">
        <v>90</v>
      </c>
      <c r="E9437" t="s">
        <v>21</v>
      </c>
      <c r="F9437" t="s">
        <v>2641</v>
      </c>
      <c r="G9437" t="s">
        <v>92</v>
      </c>
      <c r="H9437">
        <v>78521</v>
      </c>
      <c r="I9437" t="s">
        <v>93</v>
      </c>
      <c r="J9437" t="s">
        <v>2680</v>
      </c>
      <c r="K9437" t="s">
        <v>62</v>
      </c>
      <c r="L9437" t="s">
        <v>63</v>
      </c>
      <c r="M9437" t="s">
        <v>2681</v>
      </c>
      <c r="N9437">
        <v>251.94400000000002</v>
      </c>
      <c r="O9437">
        <v>7</v>
      </c>
      <c r="P9437">
        <v>0.2</v>
      </c>
      <c r="Q9437">
        <v>88.180399999999977</v>
      </c>
    </row>
    <row r="9438" spans="1:17" x14ac:dyDescent="0.3">
      <c r="A9438" t="s">
        <v>17</v>
      </c>
      <c r="B9438" t="s">
        <v>4346</v>
      </c>
      <c r="C9438" t="s">
        <v>4347</v>
      </c>
      <c r="D9438" t="s">
        <v>20</v>
      </c>
      <c r="E9438" t="s">
        <v>21</v>
      </c>
      <c r="F9438" t="s">
        <v>235</v>
      </c>
      <c r="G9438" t="s">
        <v>236</v>
      </c>
      <c r="H9438">
        <v>10024</v>
      </c>
      <c r="I9438" t="s">
        <v>131</v>
      </c>
      <c r="J9438" t="s">
        <v>4348</v>
      </c>
      <c r="K9438" t="s">
        <v>62</v>
      </c>
      <c r="L9438" t="s">
        <v>63</v>
      </c>
      <c r="M9438" t="s">
        <v>4349</v>
      </c>
      <c r="N9438">
        <v>631.96</v>
      </c>
      <c r="O9438">
        <v>4</v>
      </c>
      <c r="P9438">
        <v>0</v>
      </c>
      <c r="Q9438">
        <v>303.3408</v>
      </c>
    </row>
    <row r="9439" spans="1:17" x14ac:dyDescent="0.3">
      <c r="A9439" t="s">
        <v>17</v>
      </c>
      <c r="B9439" t="s">
        <v>347</v>
      </c>
      <c r="C9439" t="s">
        <v>348</v>
      </c>
      <c r="D9439" t="s">
        <v>90</v>
      </c>
      <c r="E9439" t="s">
        <v>21</v>
      </c>
      <c r="F9439" t="s">
        <v>1078</v>
      </c>
      <c r="G9439" t="s">
        <v>92</v>
      </c>
      <c r="H9439">
        <v>78745</v>
      </c>
      <c r="I9439" t="s">
        <v>93</v>
      </c>
      <c r="J9439" t="s">
        <v>4348</v>
      </c>
      <c r="K9439" t="s">
        <v>62</v>
      </c>
      <c r="L9439" t="s">
        <v>63</v>
      </c>
      <c r="M9439" t="s">
        <v>4349</v>
      </c>
      <c r="N9439">
        <v>758.35200000000009</v>
      </c>
      <c r="O9439">
        <v>6</v>
      </c>
      <c r="P9439">
        <v>0.2</v>
      </c>
      <c r="Q9439">
        <v>265.42320000000001</v>
      </c>
    </row>
    <row r="9440" spans="1:17" x14ac:dyDescent="0.3">
      <c r="A9440" t="s">
        <v>42</v>
      </c>
      <c r="B9440" t="s">
        <v>3099</v>
      </c>
      <c r="C9440" t="s">
        <v>3100</v>
      </c>
      <c r="D9440" t="s">
        <v>34</v>
      </c>
      <c r="E9440" t="s">
        <v>21</v>
      </c>
      <c r="F9440" t="s">
        <v>235</v>
      </c>
      <c r="G9440" t="s">
        <v>236</v>
      </c>
      <c r="H9440">
        <v>10024</v>
      </c>
      <c r="I9440" t="s">
        <v>131</v>
      </c>
      <c r="J9440" t="s">
        <v>4348</v>
      </c>
      <c r="K9440" t="s">
        <v>62</v>
      </c>
      <c r="L9440" t="s">
        <v>63</v>
      </c>
      <c r="M9440" t="s">
        <v>4349</v>
      </c>
      <c r="N9440">
        <v>631.96</v>
      </c>
      <c r="O9440">
        <v>4</v>
      </c>
      <c r="P9440">
        <v>0</v>
      </c>
      <c r="Q9440">
        <v>303.3408</v>
      </c>
    </row>
    <row r="9441" spans="1:17" x14ac:dyDescent="0.3">
      <c r="A9441" t="s">
        <v>42</v>
      </c>
      <c r="B9441" t="s">
        <v>782</v>
      </c>
      <c r="C9441" t="s">
        <v>783</v>
      </c>
      <c r="D9441" t="s">
        <v>34</v>
      </c>
      <c r="E9441" t="s">
        <v>21</v>
      </c>
      <c r="F9441" t="s">
        <v>435</v>
      </c>
      <c r="G9441" t="s">
        <v>436</v>
      </c>
      <c r="H9441">
        <v>43229</v>
      </c>
      <c r="I9441" t="s">
        <v>131</v>
      </c>
      <c r="J9441" t="s">
        <v>5565</v>
      </c>
      <c r="K9441" t="s">
        <v>62</v>
      </c>
      <c r="L9441" t="s">
        <v>63</v>
      </c>
      <c r="M9441" t="s">
        <v>5566</v>
      </c>
      <c r="N9441">
        <v>36.738</v>
      </c>
      <c r="O9441">
        <v>1</v>
      </c>
      <c r="P9441">
        <v>0.4</v>
      </c>
      <c r="Q9441">
        <v>-9.1845000000000034</v>
      </c>
    </row>
    <row r="9442" spans="1:17" x14ac:dyDescent="0.3">
      <c r="A9442" t="s">
        <v>1122</v>
      </c>
      <c r="B9442" t="s">
        <v>1325</v>
      </c>
      <c r="C9442" t="s">
        <v>1326</v>
      </c>
      <c r="D9442" t="s">
        <v>90</v>
      </c>
      <c r="E9442" t="s">
        <v>21</v>
      </c>
      <c r="F9442" t="s">
        <v>1280</v>
      </c>
      <c r="G9442" t="s">
        <v>400</v>
      </c>
      <c r="H9442">
        <v>80027</v>
      </c>
      <c r="I9442" t="s">
        <v>37</v>
      </c>
      <c r="J9442" t="s">
        <v>5565</v>
      </c>
      <c r="K9442" t="s">
        <v>62</v>
      </c>
      <c r="L9442" t="s">
        <v>63</v>
      </c>
      <c r="M9442" t="s">
        <v>5566</v>
      </c>
      <c r="N9442">
        <v>146.952</v>
      </c>
      <c r="O9442">
        <v>3</v>
      </c>
      <c r="P9442">
        <v>0.2</v>
      </c>
      <c r="Q9442">
        <v>9.1844999999999928</v>
      </c>
    </row>
    <row r="9443" spans="1:17" x14ac:dyDescent="0.3">
      <c r="A9443" t="s">
        <v>17</v>
      </c>
      <c r="B9443" t="s">
        <v>1283</v>
      </c>
      <c r="C9443" t="s">
        <v>1284</v>
      </c>
      <c r="D9443" t="s">
        <v>34</v>
      </c>
      <c r="E9443" t="s">
        <v>21</v>
      </c>
      <c r="F9443" t="s">
        <v>5219</v>
      </c>
      <c r="G9443" t="s">
        <v>92</v>
      </c>
      <c r="H9443">
        <v>78501</v>
      </c>
      <c r="I9443" t="s">
        <v>93</v>
      </c>
      <c r="J9443" t="s">
        <v>5565</v>
      </c>
      <c r="K9443" t="s">
        <v>62</v>
      </c>
      <c r="L9443" t="s">
        <v>63</v>
      </c>
      <c r="M9443" t="s">
        <v>5566</v>
      </c>
      <c r="N9443">
        <v>97.968000000000004</v>
      </c>
      <c r="O9443">
        <v>2</v>
      </c>
      <c r="P9443">
        <v>0.2</v>
      </c>
      <c r="Q9443">
        <v>6.122999999999994</v>
      </c>
    </row>
    <row r="9444" spans="1:17" x14ac:dyDescent="0.3">
      <c r="A9444" t="s">
        <v>42</v>
      </c>
      <c r="B9444" t="s">
        <v>719</v>
      </c>
      <c r="C9444" t="s">
        <v>720</v>
      </c>
      <c r="D9444" t="s">
        <v>20</v>
      </c>
      <c r="E9444" t="s">
        <v>21</v>
      </c>
      <c r="F9444" t="s">
        <v>721</v>
      </c>
      <c r="G9444" t="s">
        <v>36</v>
      </c>
      <c r="H9444">
        <v>90604</v>
      </c>
      <c r="I9444" t="s">
        <v>37</v>
      </c>
      <c r="J9444" t="s">
        <v>722</v>
      </c>
      <c r="K9444" t="s">
        <v>62</v>
      </c>
      <c r="L9444" t="s">
        <v>63</v>
      </c>
      <c r="M9444" t="s">
        <v>723</v>
      </c>
      <c r="N9444">
        <v>444.76800000000003</v>
      </c>
      <c r="O9444">
        <v>4</v>
      </c>
      <c r="P9444">
        <v>0.2</v>
      </c>
      <c r="Q9444">
        <v>44.476800000000026</v>
      </c>
    </row>
    <row r="9445" spans="1:17" x14ac:dyDescent="0.3">
      <c r="A9445" t="s">
        <v>17</v>
      </c>
      <c r="B9445" t="s">
        <v>2056</v>
      </c>
      <c r="C9445" t="s">
        <v>2057</v>
      </c>
      <c r="D9445" t="s">
        <v>34</v>
      </c>
      <c r="E9445" t="s">
        <v>21</v>
      </c>
      <c r="F9445" t="s">
        <v>35</v>
      </c>
      <c r="G9445" t="s">
        <v>36</v>
      </c>
      <c r="H9445">
        <v>90032</v>
      </c>
      <c r="I9445" t="s">
        <v>37</v>
      </c>
      <c r="J9445" t="s">
        <v>722</v>
      </c>
      <c r="K9445" t="s">
        <v>62</v>
      </c>
      <c r="L9445" t="s">
        <v>63</v>
      </c>
      <c r="M9445" t="s">
        <v>723</v>
      </c>
      <c r="N9445">
        <v>333.57600000000002</v>
      </c>
      <c r="O9445">
        <v>3</v>
      </c>
      <c r="P9445">
        <v>0.2</v>
      </c>
      <c r="Q9445">
        <v>33.357600000000019</v>
      </c>
    </row>
    <row r="9446" spans="1:17" x14ac:dyDescent="0.3">
      <c r="A9446" t="s">
        <v>42</v>
      </c>
      <c r="B9446" t="s">
        <v>3646</v>
      </c>
      <c r="C9446" t="s">
        <v>3647</v>
      </c>
      <c r="D9446" t="s">
        <v>34</v>
      </c>
      <c r="E9446" t="s">
        <v>21</v>
      </c>
      <c r="F9446" t="s">
        <v>35</v>
      </c>
      <c r="G9446" t="s">
        <v>36</v>
      </c>
      <c r="H9446">
        <v>90049</v>
      </c>
      <c r="I9446" t="s">
        <v>37</v>
      </c>
      <c r="J9446" t="s">
        <v>722</v>
      </c>
      <c r="K9446" t="s">
        <v>62</v>
      </c>
      <c r="L9446" t="s">
        <v>63</v>
      </c>
      <c r="M9446" t="s">
        <v>723</v>
      </c>
      <c r="N9446">
        <v>222.38400000000001</v>
      </c>
      <c r="O9446">
        <v>2</v>
      </c>
      <c r="P9446">
        <v>0.2</v>
      </c>
      <c r="Q9446">
        <v>22.238400000000013</v>
      </c>
    </row>
    <row r="9447" spans="1:17" x14ac:dyDescent="0.3">
      <c r="A9447" t="s">
        <v>166</v>
      </c>
      <c r="B9447" t="s">
        <v>1441</v>
      </c>
      <c r="C9447" t="s">
        <v>1442</v>
      </c>
      <c r="D9447" t="s">
        <v>90</v>
      </c>
      <c r="E9447" t="s">
        <v>21</v>
      </c>
      <c r="F9447" t="s">
        <v>35</v>
      </c>
      <c r="G9447" t="s">
        <v>36</v>
      </c>
      <c r="H9447">
        <v>90045</v>
      </c>
      <c r="I9447" t="s">
        <v>37</v>
      </c>
      <c r="J9447" t="s">
        <v>1447</v>
      </c>
      <c r="K9447" t="s">
        <v>62</v>
      </c>
      <c r="L9447" t="s">
        <v>63</v>
      </c>
      <c r="M9447" t="s">
        <v>1448</v>
      </c>
      <c r="N9447">
        <v>279.95999999999998</v>
      </c>
      <c r="O9447">
        <v>5</v>
      </c>
      <c r="P9447">
        <v>0.2</v>
      </c>
      <c r="Q9447">
        <v>17.497500000000016</v>
      </c>
    </row>
    <row r="9448" spans="1:17" x14ac:dyDescent="0.3">
      <c r="A9448" t="s">
        <v>42</v>
      </c>
      <c r="B9448" t="s">
        <v>53</v>
      </c>
      <c r="C9448" t="s">
        <v>54</v>
      </c>
      <c r="D9448" t="s">
        <v>20</v>
      </c>
      <c r="E9448" t="s">
        <v>21</v>
      </c>
      <c r="F9448" t="s">
        <v>3907</v>
      </c>
      <c r="G9448" t="s">
        <v>296</v>
      </c>
      <c r="H9448">
        <v>37604</v>
      </c>
      <c r="I9448" t="s">
        <v>24</v>
      </c>
      <c r="J9448" t="s">
        <v>1447</v>
      </c>
      <c r="K9448" t="s">
        <v>62</v>
      </c>
      <c r="L9448" t="s">
        <v>63</v>
      </c>
      <c r="M9448" t="s">
        <v>1448</v>
      </c>
      <c r="N9448">
        <v>111.98399999999999</v>
      </c>
      <c r="O9448">
        <v>2</v>
      </c>
      <c r="P9448">
        <v>0.2</v>
      </c>
      <c r="Q9448">
        <v>6.9990000000000059</v>
      </c>
    </row>
    <row r="9449" spans="1:17" x14ac:dyDescent="0.3">
      <c r="A9449" t="s">
        <v>17</v>
      </c>
      <c r="B9449" t="s">
        <v>421</v>
      </c>
      <c r="C9449" t="s">
        <v>422</v>
      </c>
      <c r="D9449" t="s">
        <v>34</v>
      </c>
      <c r="E9449" t="s">
        <v>21</v>
      </c>
      <c r="F9449" t="s">
        <v>35</v>
      </c>
      <c r="G9449" t="s">
        <v>36</v>
      </c>
      <c r="H9449">
        <v>90045</v>
      </c>
      <c r="I9449" t="s">
        <v>37</v>
      </c>
      <c r="J9449" t="s">
        <v>1447</v>
      </c>
      <c r="K9449" t="s">
        <v>62</v>
      </c>
      <c r="L9449" t="s">
        <v>63</v>
      </c>
      <c r="M9449" t="s">
        <v>1448</v>
      </c>
      <c r="N9449">
        <v>167.976</v>
      </c>
      <c r="O9449">
        <v>3</v>
      </c>
      <c r="P9449">
        <v>0.2</v>
      </c>
      <c r="Q9449">
        <v>10.498500000000007</v>
      </c>
    </row>
    <row r="9450" spans="1:17" x14ac:dyDescent="0.3">
      <c r="A9450" t="s">
        <v>42</v>
      </c>
      <c r="B9450" t="s">
        <v>565</v>
      </c>
      <c r="C9450" t="s">
        <v>566</v>
      </c>
      <c r="D9450" t="s">
        <v>20</v>
      </c>
      <c r="E9450" t="s">
        <v>21</v>
      </c>
      <c r="F9450" t="s">
        <v>476</v>
      </c>
      <c r="G9450" t="s">
        <v>275</v>
      </c>
      <c r="H9450">
        <v>85023</v>
      </c>
      <c r="I9450" t="s">
        <v>37</v>
      </c>
      <c r="J9450" t="s">
        <v>1447</v>
      </c>
      <c r="K9450" t="s">
        <v>62</v>
      </c>
      <c r="L9450" t="s">
        <v>63</v>
      </c>
      <c r="M9450" t="s">
        <v>1448</v>
      </c>
      <c r="N9450">
        <v>55.991999999999997</v>
      </c>
      <c r="O9450">
        <v>1</v>
      </c>
      <c r="P9450">
        <v>0.2</v>
      </c>
      <c r="Q9450">
        <v>3.4995000000000029</v>
      </c>
    </row>
    <row r="9451" spans="1:17" x14ac:dyDescent="0.3">
      <c r="A9451" t="s">
        <v>166</v>
      </c>
      <c r="B9451" t="s">
        <v>587</v>
      </c>
      <c r="C9451" t="s">
        <v>588</v>
      </c>
      <c r="D9451" t="s">
        <v>20</v>
      </c>
      <c r="E9451" t="s">
        <v>21</v>
      </c>
      <c r="F9451" t="s">
        <v>129</v>
      </c>
      <c r="G9451" t="s">
        <v>130</v>
      </c>
      <c r="H9451">
        <v>19140</v>
      </c>
      <c r="I9451" t="s">
        <v>131</v>
      </c>
      <c r="J9451" t="s">
        <v>1447</v>
      </c>
      <c r="K9451" t="s">
        <v>62</v>
      </c>
      <c r="L9451" t="s">
        <v>63</v>
      </c>
      <c r="M9451" t="s">
        <v>1448</v>
      </c>
      <c r="N9451">
        <v>83.987999999999985</v>
      </c>
      <c r="O9451">
        <v>2</v>
      </c>
      <c r="P9451">
        <v>0.4</v>
      </c>
      <c r="Q9451">
        <v>-20.996999999999993</v>
      </c>
    </row>
    <row r="9452" spans="1:17" x14ac:dyDescent="0.3">
      <c r="A9452" t="s">
        <v>42</v>
      </c>
      <c r="B9452" t="s">
        <v>1171</v>
      </c>
      <c r="C9452" t="s">
        <v>1172</v>
      </c>
      <c r="D9452" t="s">
        <v>34</v>
      </c>
      <c r="E9452" t="s">
        <v>21</v>
      </c>
      <c r="F9452" t="s">
        <v>4132</v>
      </c>
      <c r="G9452" t="s">
        <v>4133</v>
      </c>
      <c r="H9452">
        <v>4401</v>
      </c>
      <c r="I9452" t="s">
        <v>131</v>
      </c>
      <c r="J9452" t="s">
        <v>4134</v>
      </c>
      <c r="K9452" t="s">
        <v>62</v>
      </c>
      <c r="L9452" t="s">
        <v>63</v>
      </c>
      <c r="M9452" t="s">
        <v>4135</v>
      </c>
      <c r="N9452">
        <v>437.84999999999997</v>
      </c>
      <c r="O9452">
        <v>3</v>
      </c>
      <c r="P9452">
        <v>0</v>
      </c>
      <c r="Q9452">
        <v>131.35499999999996</v>
      </c>
    </row>
    <row r="9453" spans="1:17" x14ac:dyDescent="0.3">
      <c r="A9453" t="s">
        <v>17</v>
      </c>
      <c r="B9453" t="s">
        <v>2675</v>
      </c>
      <c r="C9453" t="s">
        <v>2676</v>
      </c>
      <c r="D9453" t="s">
        <v>34</v>
      </c>
      <c r="E9453" t="s">
        <v>21</v>
      </c>
      <c r="F9453" t="s">
        <v>336</v>
      </c>
      <c r="G9453" t="s">
        <v>296</v>
      </c>
      <c r="H9453">
        <v>38401</v>
      </c>
      <c r="I9453" t="s">
        <v>24</v>
      </c>
      <c r="J9453" t="s">
        <v>4134</v>
      </c>
      <c r="K9453" t="s">
        <v>62</v>
      </c>
      <c r="L9453" t="s">
        <v>63</v>
      </c>
      <c r="M9453" t="s">
        <v>4135</v>
      </c>
      <c r="N9453">
        <v>467.03999999999996</v>
      </c>
      <c r="O9453">
        <v>4</v>
      </c>
      <c r="P9453">
        <v>0.2</v>
      </c>
      <c r="Q9453">
        <v>58.379999999999939</v>
      </c>
    </row>
    <row r="9454" spans="1:17" x14ac:dyDescent="0.3">
      <c r="A9454" t="s">
        <v>1122</v>
      </c>
      <c r="B9454" t="s">
        <v>1203</v>
      </c>
      <c r="C9454" t="s">
        <v>1204</v>
      </c>
      <c r="D9454" t="s">
        <v>34</v>
      </c>
      <c r="E9454" t="s">
        <v>21</v>
      </c>
      <c r="F9454" t="s">
        <v>1285</v>
      </c>
      <c r="G9454" t="s">
        <v>1084</v>
      </c>
      <c r="H9454">
        <v>1841</v>
      </c>
      <c r="I9454" t="s">
        <v>131</v>
      </c>
      <c r="J9454" t="s">
        <v>4134</v>
      </c>
      <c r="K9454" t="s">
        <v>62</v>
      </c>
      <c r="L9454" t="s">
        <v>63</v>
      </c>
      <c r="M9454" t="s">
        <v>4135</v>
      </c>
      <c r="N9454">
        <v>437.84999999999997</v>
      </c>
      <c r="O9454">
        <v>3</v>
      </c>
      <c r="P9454">
        <v>0</v>
      </c>
      <c r="Q9454">
        <v>131.35499999999996</v>
      </c>
    </row>
    <row r="9455" spans="1:17" x14ac:dyDescent="0.3">
      <c r="A9455" t="s">
        <v>42</v>
      </c>
      <c r="B9455" t="s">
        <v>3556</v>
      </c>
      <c r="C9455" t="s">
        <v>3557</v>
      </c>
      <c r="D9455" t="s">
        <v>20</v>
      </c>
      <c r="E9455" t="s">
        <v>21</v>
      </c>
      <c r="F9455" t="s">
        <v>45</v>
      </c>
      <c r="G9455" t="s">
        <v>46</v>
      </c>
      <c r="H9455">
        <v>33311</v>
      </c>
      <c r="I9455" t="s">
        <v>24</v>
      </c>
      <c r="J9455" t="s">
        <v>4134</v>
      </c>
      <c r="K9455" t="s">
        <v>62</v>
      </c>
      <c r="L9455" t="s">
        <v>63</v>
      </c>
      <c r="M9455" t="s">
        <v>4135</v>
      </c>
      <c r="N9455">
        <v>116.75999999999999</v>
      </c>
      <c r="O9455">
        <v>1</v>
      </c>
      <c r="P9455">
        <v>0.2</v>
      </c>
      <c r="Q9455">
        <v>14.594999999999985</v>
      </c>
    </row>
    <row r="9456" spans="1:17" x14ac:dyDescent="0.3">
      <c r="A9456" t="s">
        <v>166</v>
      </c>
      <c r="B9456" t="s">
        <v>1203</v>
      </c>
      <c r="C9456" t="s">
        <v>1204</v>
      </c>
      <c r="D9456" t="s">
        <v>34</v>
      </c>
      <c r="E9456" t="s">
        <v>21</v>
      </c>
      <c r="F9456" t="s">
        <v>35</v>
      </c>
      <c r="G9456" t="s">
        <v>36</v>
      </c>
      <c r="H9456">
        <v>90008</v>
      </c>
      <c r="I9456" t="s">
        <v>37</v>
      </c>
      <c r="J9456" t="s">
        <v>4134</v>
      </c>
      <c r="K9456" t="s">
        <v>62</v>
      </c>
      <c r="L9456" t="s">
        <v>63</v>
      </c>
      <c r="M9456" t="s">
        <v>4135</v>
      </c>
      <c r="N9456">
        <v>583.79999999999995</v>
      </c>
      <c r="O9456">
        <v>5</v>
      </c>
      <c r="P9456">
        <v>0.2</v>
      </c>
      <c r="Q9456">
        <v>72.974999999999909</v>
      </c>
    </row>
    <row r="9457" spans="1:17" x14ac:dyDescent="0.3">
      <c r="A9457" t="s">
        <v>42</v>
      </c>
      <c r="B9457" t="s">
        <v>425</v>
      </c>
      <c r="C9457" t="s">
        <v>426</v>
      </c>
      <c r="D9457" t="s">
        <v>20</v>
      </c>
      <c r="E9457" t="s">
        <v>21</v>
      </c>
      <c r="F9457" t="s">
        <v>1023</v>
      </c>
      <c r="G9457" t="s">
        <v>236</v>
      </c>
      <c r="H9457">
        <v>11561</v>
      </c>
      <c r="I9457" t="s">
        <v>131</v>
      </c>
      <c r="J9457" t="s">
        <v>4134</v>
      </c>
      <c r="K9457" t="s">
        <v>62</v>
      </c>
      <c r="L9457" t="s">
        <v>63</v>
      </c>
      <c r="M9457" t="s">
        <v>4135</v>
      </c>
      <c r="N9457">
        <v>437.84999999999997</v>
      </c>
      <c r="O9457">
        <v>3</v>
      </c>
      <c r="P9457">
        <v>0</v>
      </c>
      <c r="Q9457">
        <v>131.35499999999996</v>
      </c>
    </row>
    <row r="9458" spans="1:17" x14ac:dyDescent="0.3">
      <c r="A9458" t="s">
        <v>17</v>
      </c>
      <c r="B9458" t="s">
        <v>110</v>
      </c>
      <c r="C9458" t="s">
        <v>111</v>
      </c>
      <c r="D9458" t="s">
        <v>20</v>
      </c>
      <c r="E9458" t="s">
        <v>21</v>
      </c>
      <c r="F9458" t="s">
        <v>112</v>
      </c>
      <c r="G9458" t="s">
        <v>36</v>
      </c>
      <c r="H9458">
        <v>94109</v>
      </c>
      <c r="I9458" t="s">
        <v>37</v>
      </c>
      <c r="J9458" t="s">
        <v>115</v>
      </c>
      <c r="K9458" t="s">
        <v>62</v>
      </c>
      <c r="L9458" t="s">
        <v>63</v>
      </c>
      <c r="M9458" t="s">
        <v>116</v>
      </c>
      <c r="N9458">
        <v>213.48000000000002</v>
      </c>
      <c r="O9458">
        <v>3</v>
      </c>
      <c r="P9458">
        <v>0.2</v>
      </c>
      <c r="Q9458">
        <v>16.010999999999981</v>
      </c>
    </row>
    <row r="9459" spans="1:17" x14ac:dyDescent="0.3">
      <c r="A9459" t="s">
        <v>42</v>
      </c>
      <c r="B9459" t="s">
        <v>53</v>
      </c>
      <c r="C9459" t="s">
        <v>54</v>
      </c>
      <c r="D9459" t="s">
        <v>20</v>
      </c>
      <c r="E9459" t="s">
        <v>21</v>
      </c>
      <c r="F9459" t="s">
        <v>35</v>
      </c>
      <c r="G9459" t="s">
        <v>36</v>
      </c>
      <c r="H9459">
        <v>90032</v>
      </c>
      <c r="I9459" t="s">
        <v>37</v>
      </c>
      <c r="J9459" t="s">
        <v>73</v>
      </c>
      <c r="K9459" t="s">
        <v>62</v>
      </c>
      <c r="L9459" t="s">
        <v>63</v>
      </c>
      <c r="M9459" t="s">
        <v>74</v>
      </c>
      <c r="N9459">
        <v>911.42399999999998</v>
      </c>
      <c r="O9459">
        <v>4</v>
      </c>
      <c r="P9459">
        <v>0.2</v>
      </c>
      <c r="Q9459">
        <v>68.356800000000021</v>
      </c>
    </row>
    <row r="9460" spans="1:17" x14ac:dyDescent="0.3">
      <c r="A9460" t="s">
        <v>17</v>
      </c>
      <c r="B9460" t="s">
        <v>1914</v>
      </c>
      <c r="C9460" t="s">
        <v>1915</v>
      </c>
      <c r="D9460" t="s">
        <v>20</v>
      </c>
      <c r="E9460" t="s">
        <v>21</v>
      </c>
      <c r="F9460" t="s">
        <v>1916</v>
      </c>
      <c r="G9460" t="s">
        <v>283</v>
      </c>
      <c r="H9460">
        <v>22980</v>
      </c>
      <c r="I9460" t="s">
        <v>24</v>
      </c>
      <c r="J9460" t="s">
        <v>73</v>
      </c>
      <c r="K9460" t="s">
        <v>62</v>
      </c>
      <c r="L9460" t="s">
        <v>63</v>
      </c>
      <c r="M9460" t="s">
        <v>74</v>
      </c>
      <c r="N9460">
        <v>284.82</v>
      </c>
      <c r="O9460">
        <v>1</v>
      </c>
      <c r="P9460">
        <v>0</v>
      </c>
      <c r="Q9460">
        <v>74.053200000000004</v>
      </c>
    </row>
    <row r="9461" spans="1:17" x14ac:dyDescent="0.3">
      <c r="A9461" t="s">
        <v>166</v>
      </c>
      <c r="B9461" t="s">
        <v>2304</v>
      </c>
      <c r="C9461" t="s">
        <v>2305</v>
      </c>
      <c r="D9461" t="s">
        <v>20</v>
      </c>
      <c r="E9461" t="s">
        <v>21</v>
      </c>
      <c r="F9461" t="s">
        <v>1916</v>
      </c>
      <c r="G9461" t="s">
        <v>283</v>
      </c>
      <c r="H9461">
        <v>22980</v>
      </c>
      <c r="I9461" t="s">
        <v>24</v>
      </c>
      <c r="J9461" t="s">
        <v>73</v>
      </c>
      <c r="K9461" t="s">
        <v>62</v>
      </c>
      <c r="L9461" t="s">
        <v>63</v>
      </c>
      <c r="M9461" t="s">
        <v>74</v>
      </c>
      <c r="N9461">
        <v>569.64</v>
      </c>
      <c r="O9461">
        <v>2</v>
      </c>
      <c r="P9461">
        <v>0</v>
      </c>
      <c r="Q9461">
        <v>148.10640000000001</v>
      </c>
    </row>
    <row r="9462" spans="1:17" x14ac:dyDescent="0.3">
      <c r="A9462" t="s">
        <v>166</v>
      </c>
      <c r="B9462" t="s">
        <v>2938</v>
      </c>
      <c r="C9462" t="s">
        <v>2939</v>
      </c>
      <c r="D9462" t="s">
        <v>20</v>
      </c>
      <c r="E9462" t="s">
        <v>21</v>
      </c>
      <c r="F9462" t="s">
        <v>2155</v>
      </c>
      <c r="G9462" t="s">
        <v>85</v>
      </c>
      <c r="H9462">
        <v>98026</v>
      </c>
      <c r="I9462" t="s">
        <v>37</v>
      </c>
      <c r="J9462" t="s">
        <v>73</v>
      </c>
      <c r="K9462" t="s">
        <v>62</v>
      </c>
      <c r="L9462" t="s">
        <v>63</v>
      </c>
      <c r="M9462" t="s">
        <v>74</v>
      </c>
      <c r="N9462">
        <v>455.71199999999999</v>
      </c>
      <c r="O9462">
        <v>2</v>
      </c>
      <c r="P9462">
        <v>0.2</v>
      </c>
      <c r="Q9462">
        <v>34.178400000000011</v>
      </c>
    </row>
    <row r="9463" spans="1:17" x14ac:dyDescent="0.3">
      <c r="A9463" t="s">
        <v>42</v>
      </c>
      <c r="B9463" t="s">
        <v>3195</v>
      </c>
      <c r="C9463" t="s">
        <v>3196</v>
      </c>
      <c r="D9463" t="s">
        <v>20</v>
      </c>
      <c r="E9463" t="s">
        <v>21</v>
      </c>
      <c r="F9463" t="s">
        <v>129</v>
      </c>
      <c r="G9463" t="s">
        <v>130</v>
      </c>
      <c r="H9463">
        <v>19140</v>
      </c>
      <c r="I9463" t="s">
        <v>131</v>
      </c>
      <c r="J9463" t="s">
        <v>5745</v>
      </c>
      <c r="K9463" t="s">
        <v>62</v>
      </c>
      <c r="L9463" t="s">
        <v>63</v>
      </c>
      <c r="M9463" t="s">
        <v>5746</v>
      </c>
      <c r="N9463">
        <v>13.493999999999998</v>
      </c>
      <c r="O9463">
        <v>1</v>
      </c>
      <c r="P9463">
        <v>0.4</v>
      </c>
      <c r="Q9463">
        <v>-2.2490000000000023</v>
      </c>
    </row>
    <row r="9464" spans="1:17" x14ac:dyDescent="0.3">
      <c r="A9464" t="s">
        <v>166</v>
      </c>
      <c r="B9464" t="s">
        <v>2995</v>
      </c>
      <c r="C9464" t="s">
        <v>2996</v>
      </c>
      <c r="D9464" t="s">
        <v>90</v>
      </c>
      <c r="E9464" t="s">
        <v>21</v>
      </c>
      <c r="F9464" t="s">
        <v>112</v>
      </c>
      <c r="G9464" t="s">
        <v>36</v>
      </c>
      <c r="H9464">
        <v>94110</v>
      </c>
      <c r="I9464" t="s">
        <v>37</v>
      </c>
      <c r="J9464" t="s">
        <v>5745</v>
      </c>
      <c r="K9464" t="s">
        <v>62</v>
      </c>
      <c r="L9464" t="s">
        <v>63</v>
      </c>
      <c r="M9464" t="s">
        <v>5746</v>
      </c>
      <c r="N9464">
        <v>35.984000000000002</v>
      </c>
      <c r="O9464">
        <v>2</v>
      </c>
      <c r="P9464">
        <v>0.2</v>
      </c>
      <c r="Q9464">
        <v>4.4979999999999958</v>
      </c>
    </row>
    <row r="9465" spans="1:17" x14ac:dyDescent="0.3">
      <c r="A9465" t="s">
        <v>166</v>
      </c>
      <c r="B9465" t="s">
        <v>4125</v>
      </c>
      <c r="C9465" t="s">
        <v>4126</v>
      </c>
      <c r="D9465" t="s">
        <v>20</v>
      </c>
      <c r="E9465" t="s">
        <v>21</v>
      </c>
      <c r="F9465" t="s">
        <v>399</v>
      </c>
      <c r="G9465" t="s">
        <v>400</v>
      </c>
      <c r="H9465">
        <v>80013</v>
      </c>
      <c r="I9465" t="s">
        <v>37</v>
      </c>
      <c r="J9465" t="s">
        <v>5745</v>
      </c>
      <c r="K9465" t="s">
        <v>62</v>
      </c>
      <c r="L9465" t="s">
        <v>63</v>
      </c>
      <c r="M9465" t="s">
        <v>5746</v>
      </c>
      <c r="N9465">
        <v>125.944</v>
      </c>
      <c r="O9465">
        <v>7</v>
      </c>
      <c r="P9465">
        <v>0.2</v>
      </c>
      <c r="Q9465">
        <v>15.742999999999984</v>
      </c>
    </row>
    <row r="9466" spans="1:17" x14ac:dyDescent="0.3">
      <c r="A9466" t="s">
        <v>42</v>
      </c>
      <c r="B9466" t="s">
        <v>4093</v>
      </c>
      <c r="C9466" t="s">
        <v>4094</v>
      </c>
      <c r="D9466" t="s">
        <v>20</v>
      </c>
      <c r="E9466" t="s">
        <v>21</v>
      </c>
      <c r="F9466" t="s">
        <v>235</v>
      </c>
      <c r="G9466" t="s">
        <v>236</v>
      </c>
      <c r="H9466">
        <v>10024</v>
      </c>
      <c r="I9466" t="s">
        <v>131</v>
      </c>
      <c r="J9466" t="s">
        <v>4542</v>
      </c>
      <c r="K9466" t="s">
        <v>62</v>
      </c>
      <c r="L9466" t="s">
        <v>63</v>
      </c>
      <c r="M9466" t="s">
        <v>4543</v>
      </c>
      <c r="N9466">
        <v>377.96999999999997</v>
      </c>
      <c r="O9466">
        <v>3</v>
      </c>
      <c r="P9466">
        <v>0</v>
      </c>
      <c r="Q9466">
        <v>109.61129999999999</v>
      </c>
    </row>
    <row r="9467" spans="1:17" x14ac:dyDescent="0.3">
      <c r="A9467" t="s">
        <v>17</v>
      </c>
      <c r="B9467" t="s">
        <v>293</v>
      </c>
      <c r="C9467" t="s">
        <v>294</v>
      </c>
      <c r="D9467" t="s">
        <v>20</v>
      </c>
      <c r="E9467" t="s">
        <v>21</v>
      </c>
      <c r="F9467" t="s">
        <v>2192</v>
      </c>
      <c r="G9467" t="s">
        <v>23</v>
      </c>
      <c r="H9467">
        <v>41042</v>
      </c>
      <c r="I9467" t="s">
        <v>24</v>
      </c>
      <c r="J9467" t="s">
        <v>2199</v>
      </c>
      <c r="K9467" t="s">
        <v>62</v>
      </c>
      <c r="L9467" t="s">
        <v>63</v>
      </c>
      <c r="M9467" t="s">
        <v>2200</v>
      </c>
      <c r="N9467">
        <v>65.989999999999995</v>
      </c>
      <c r="O9467">
        <v>1</v>
      </c>
      <c r="P9467">
        <v>0</v>
      </c>
      <c r="Q9467">
        <v>17.157400000000003</v>
      </c>
    </row>
    <row r="9468" spans="1:17" x14ac:dyDescent="0.3">
      <c r="A9468" t="s">
        <v>42</v>
      </c>
      <c r="B9468" t="s">
        <v>2256</v>
      </c>
      <c r="C9468" t="s">
        <v>2257</v>
      </c>
      <c r="D9468" t="s">
        <v>90</v>
      </c>
      <c r="E9468" t="s">
        <v>21</v>
      </c>
      <c r="F9468" t="s">
        <v>84</v>
      </c>
      <c r="G9468" t="s">
        <v>85</v>
      </c>
      <c r="H9468">
        <v>98103</v>
      </c>
      <c r="I9468" t="s">
        <v>37</v>
      </c>
      <c r="J9468" t="s">
        <v>2199</v>
      </c>
      <c r="K9468" t="s">
        <v>62</v>
      </c>
      <c r="L9468" t="s">
        <v>63</v>
      </c>
      <c r="M9468" t="s">
        <v>2200</v>
      </c>
      <c r="N9468">
        <v>105.584</v>
      </c>
      <c r="O9468">
        <v>2</v>
      </c>
      <c r="P9468">
        <v>0.2</v>
      </c>
      <c r="Q9468">
        <v>7.9188000000000045</v>
      </c>
    </row>
    <row r="9469" spans="1:17" x14ac:dyDescent="0.3">
      <c r="A9469" t="s">
        <v>166</v>
      </c>
      <c r="B9469" t="s">
        <v>1203</v>
      </c>
      <c r="C9469" t="s">
        <v>1204</v>
      </c>
      <c r="D9469" t="s">
        <v>34</v>
      </c>
      <c r="E9469" t="s">
        <v>21</v>
      </c>
      <c r="F9469" t="s">
        <v>35</v>
      </c>
      <c r="G9469" t="s">
        <v>36</v>
      </c>
      <c r="H9469">
        <v>90008</v>
      </c>
      <c r="I9469" t="s">
        <v>37</v>
      </c>
      <c r="J9469" t="s">
        <v>2199</v>
      </c>
      <c r="K9469" t="s">
        <v>62</v>
      </c>
      <c r="L9469" t="s">
        <v>63</v>
      </c>
      <c r="M9469" t="s">
        <v>2200</v>
      </c>
      <c r="N9469">
        <v>211.16800000000001</v>
      </c>
      <c r="O9469">
        <v>4</v>
      </c>
      <c r="P9469">
        <v>0.2</v>
      </c>
      <c r="Q9469">
        <v>15.837600000000009</v>
      </c>
    </row>
    <row r="9470" spans="1:17" x14ac:dyDescent="0.3">
      <c r="A9470" t="s">
        <v>42</v>
      </c>
      <c r="B9470" t="s">
        <v>2623</v>
      </c>
      <c r="C9470" t="s">
        <v>2624</v>
      </c>
      <c r="D9470" t="s">
        <v>90</v>
      </c>
      <c r="E9470" t="s">
        <v>21</v>
      </c>
      <c r="F9470" t="s">
        <v>712</v>
      </c>
      <c r="G9470" t="s">
        <v>92</v>
      </c>
      <c r="H9470">
        <v>75081</v>
      </c>
      <c r="I9470" t="s">
        <v>93</v>
      </c>
      <c r="J9470" t="s">
        <v>2199</v>
      </c>
      <c r="K9470" t="s">
        <v>62</v>
      </c>
      <c r="L9470" t="s">
        <v>63</v>
      </c>
      <c r="M9470" t="s">
        <v>2200</v>
      </c>
      <c r="N9470">
        <v>369.54399999999998</v>
      </c>
      <c r="O9470">
        <v>7</v>
      </c>
      <c r="P9470">
        <v>0.2</v>
      </c>
      <c r="Q9470">
        <v>27.71580000000003</v>
      </c>
    </row>
    <row r="9471" spans="1:17" x14ac:dyDescent="0.3">
      <c r="A9471" t="s">
        <v>17</v>
      </c>
      <c r="B9471" t="s">
        <v>1788</v>
      </c>
      <c r="C9471" t="s">
        <v>1789</v>
      </c>
      <c r="D9471" t="s">
        <v>20</v>
      </c>
      <c r="E9471" t="s">
        <v>21</v>
      </c>
      <c r="F9471" t="s">
        <v>399</v>
      </c>
      <c r="G9471" t="s">
        <v>400</v>
      </c>
      <c r="H9471">
        <v>80013</v>
      </c>
      <c r="I9471" t="s">
        <v>37</v>
      </c>
      <c r="J9471" t="s">
        <v>1794</v>
      </c>
      <c r="K9471" t="s">
        <v>62</v>
      </c>
      <c r="L9471" t="s">
        <v>63</v>
      </c>
      <c r="M9471" t="s">
        <v>1795</v>
      </c>
      <c r="N9471">
        <v>300.76799999999997</v>
      </c>
      <c r="O9471">
        <v>4</v>
      </c>
      <c r="P9471">
        <v>0.2</v>
      </c>
      <c r="Q9471">
        <v>30.076800000000006</v>
      </c>
    </row>
    <row r="9472" spans="1:17" x14ac:dyDescent="0.3">
      <c r="A9472" t="s">
        <v>42</v>
      </c>
      <c r="B9472" t="s">
        <v>1533</v>
      </c>
      <c r="C9472" t="s">
        <v>1534</v>
      </c>
      <c r="D9472" t="s">
        <v>20</v>
      </c>
      <c r="E9472" t="s">
        <v>21</v>
      </c>
      <c r="F9472" t="s">
        <v>3866</v>
      </c>
      <c r="G9472" t="s">
        <v>689</v>
      </c>
      <c r="H9472">
        <v>7501</v>
      </c>
      <c r="I9472" t="s">
        <v>131</v>
      </c>
      <c r="J9472" t="s">
        <v>1794</v>
      </c>
      <c r="K9472" t="s">
        <v>62</v>
      </c>
      <c r="L9472" t="s">
        <v>63</v>
      </c>
      <c r="M9472" t="s">
        <v>1795</v>
      </c>
      <c r="N9472">
        <v>281.96999999999997</v>
      </c>
      <c r="O9472">
        <v>3</v>
      </c>
      <c r="P9472">
        <v>0</v>
      </c>
      <c r="Q9472">
        <v>78.951599999999999</v>
      </c>
    </row>
    <row r="9473" spans="1:17" x14ac:dyDescent="0.3">
      <c r="A9473" t="s">
        <v>42</v>
      </c>
      <c r="B9473" t="s">
        <v>1300</v>
      </c>
      <c r="C9473" t="s">
        <v>1301</v>
      </c>
      <c r="D9473" t="s">
        <v>90</v>
      </c>
      <c r="E9473" t="s">
        <v>21</v>
      </c>
      <c r="F9473" t="s">
        <v>2374</v>
      </c>
      <c r="G9473" t="s">
        <v>283</v>
      </c>
      <c r="H9473">
        <v>22304</v>
      </c>
      <c r="I9473" t="s">
        <v>24</v>
      </c>
      <c r="J9473" t="s">
        <v>1794</v>
      </c>
      <c r="K9473" t="s">
        <v>62</v>
      </c>
      <c r="L9473" t="s">
        <v>63</v>
      </c>
      <c r="M9473" t="s">
        <v>1795</v>
      </c>
      <c r="N9473">
        <v>187.98</v>
      </c>
      <c r="O9473">
        <v>2</v>
      </c>
      <c r="P9473">
        <v>0</v>
      </c>
      <c r="Q9473">
        <v>52.634399999999999</v>
      </c>
    </row>
    <row r="9474" spans="1:17" x14ac:dyDescent="0.3">
      <c r="A9474" t="s">
        <v>42</v>
      </c>
      <c r="B9474" t="s">
        <v>581</v>
      </c>
      <c r="C9474" t="s">
        <v>582</v>
      </c>
      <c r="D9474" t="s">
        <v>20</v>
      </c>
      <c r="E9474" t="s">
        <v>21</v>
      </c>
      <c r="F9474" t="s">
        <v>829</v>
      </c>
      <c r="G9474" t="s">
        <v>36</v>
      </c>
      <c r="H9474">
        <v>92037</v>
      </c>
      <c r="I9474" t="s">
        <v>37</v>
      </c>
      <c r="J9474" t="s">
        <v>1794</v>
      </c>
      <c r="K9474" t="s">
        <v>62</v>
      </c>
      <c r="L9474" t="s">
        <v>63</v>
      </c>
      <c r="M9474" t="s">
        <v>1795</v>
      </c>
      <c r="N9474">
        <v>601.53599999999994</v>
      </c>
      <c r="O9474">
        <v>8</v>
      </c>
      <c r="P9474">
        <v>0.2</v>
      </c>
      <c r="Q9474">
        <v>60.153600000000012</v>
      </c>
    </row>
    <row r="9475" spans="1:17" x14ac:dyDescent="0.3">
      <c r="A9475" t="s">
        <v>42</v>
      </c>
      <c r="B9475" t="s">
        <v>2623</v>
      </c>
      <c r="C9475" t="s">
        <v>2624</v>
      </c>
      <c r="D9475" t="s">
        <v>90</v>
      </c>
      <c r="E9475" t="s">
        <v>21</v>
      </c>
      <c r="F9475" t="s">
        <v>290</v>
      </c>
      <c r="G9475" t="s">
        <v>210</v>
      </c>
      <c r="H9475">
        <v>49201</v>
      </c>
      <c r="I9475" t="s">
        <v>93</v>
      </c>
      <c r="J9475" t="s">
        <v>1794</v>
      </c>
      <c r="K9475" t="s">
        <v>62</v>
      </c>
      <c r="L9475" t="s">
        <v>63</v>
      </c>
      <c r="M9475" t="s">
        <v>1795</v>
      </c>
      <c r="N9475">
        <v>657.93</v>
      </c>
      <c r="O9475">
        <v>7</v>
      </c>
      <c r="P9475">
        <v>0</v>
      </c>
      <c r="Q9475">
        <v>184.22039999999998</v>
      </c>
    </row>
    <row r="9476" spans="1:17" x14ac:dyDescent="0.3">
      <c r="A9476" t="s">
        <v>166</v>
      </c>
      <c r="B9476" t="s">
        <v>3845</v>
      </c>
      <c r="C9476" t="s">
        <v>3846</v>
      </c>
      <c r="D9476" t="s">
        <v>20</v>
      </c>
      <c r="E9476" t="s">
        <v>21</v>
      </c>
      <c r="F9476" t="s">
        <v>163</v>
      </c>
      <c r="G9476" t="s">
        <v>92</v>
      </c>
      <c r="H9476">
        <v>77041</v>
      </c>
      <c r="I9476" t="s">
        <v>93</v>
      </c>
      <c r="J9476" t="s">
        <v>1794</v>
      </c>
      <c r="K9476" t="s">
        <v>62</v>
      </c>
      <c r="L9476" t="s">
        <v>63</v>
      </c>
      <c r="M9476" t="s">
        <v>1795</v>
      </c>
      <c r="N9476">
        <v>150.38399999999999</v>
      </c>
      <c r="O9476">
        <v>2</v>
      </c>
      <c r="P9476">
        <v>0.2</v>
      </c>
      <c r="Q9476">
        <v>15.038400000000003</v>
      </c>
    </row>
    <row r="9477" spans="1:17" x14ac:dyDescent="0.3">
      <c r="A9477" t="s">
        <v>42</v>
      </c>
      <c r="B9477" t="s">
        <v>5553</v>
      </c>
      <c r="C9477" t="s">
        <v>5554</v>
      </c>
      <c r="D9477" t="s">
        <v>20</v>
      </c>
      <c r="E9477" t="s">
        <v>21</v>
      </c>
      <c r="F9477" t="s">
        <v>1280</v>
      </c>
      <c r="G9477" t="s">
        <v>23</v>
      </c>
      <c r="H9477">
        <v>40214</v>
      </c>
      <c r="I9477" t="s">
        <v>24</v>
      </c>
      <c r="J9477" t="s">
        <v>1794</v>
      </c>
      <c r="K9477" t="s">
        <v>62</v>
      </c>
      <c r="L9477" t="s">
        <v>63</v>
      </c>
      <c r="M9477" t="s">
        <v>1795</v>
      </c>
      <c r="N9477">
        <v>469.95</v>
      </c>
      <c r="O9477">
        <v>5</v>
      </c>
      <c r="P9477">
        <v>0</v>
      </c>
      <c r="Q9477">
        <v>131.58600000000001</v>
      </c>
    </row>
    <row r="9478" spans="1:17" x14ac:dyDescent="0.3">
      <c r="A9478" t="s">
        <v>42</v>
      </c>
      <c r="B9478" t="s">
        <v>1026</v>
      </c>
      <c r="C9478" t="s">
        <v>1027</v>
      </c>
      <c r="D9478" t="s">
        <v>34</v>
      </c>
      <c r="E9478" t="s">
        <v>21</v>
      </c>
      <c r="F9478" t="s">
        <v>35</v>
      </c>
      <c r="G9478" t="s">
        <v>36</v>
      </c>
      <c r="H9478">
        <v>90004</v>
      </c>
      <c r="I9478" t="s">
        <v>37</v>
      </c>
      <c r="J9478" t="s">
        <v>1794</v>
      </c>
      <c r="K9478" t="s">
        <v>62</v>
      </c>
      <c r="L9478" t="s">
        <v>63</v>
      </c>
      <c r="M9478" t="s">
        <v>1795</v>
      </c>
      <c r="N9478">
        <v>225.57599999999996</v>
      </c>
      <c r="O9478">
        <v>3</v>
      </c>
      <c r="P9478">
        <v>0.2</v>
      </c>
      <c r="Q9478">
        <v>22.557600000000008</v>
      </c>
    </row>
    <row r="9479" spans="1:17" x14ac:dyDescent="0.3">
      <c r="A9479" t="s">
        <v>42</v>
      </c>
      <c r="B9479" t="s">
        <v>4140</v>
      </c>
      <c r="C9479" t="s">
        <v>4141</v>
      </c>
      <c r="D9479" t="s">
        <v>20</v>
      </c>
      <c r="E9479" t="s">
        <v>21</v>
      </c>
      <c r="F9479" t="s">
        <v>5917</v>
      </c>
      <c r="G9479" t="s">
        <v>202</v>
      </c>
      <c r="H9479">
        <v>55433</v>
      </c>
      <c r="I9479" t="s">
        <v>93</v>
      </c>
      <c r="J9479" t="s">
        <v>1794</v>
      </c>
      <c r="K9479" t="s">
        <v>62</v>
      </c>
      <c r="L9479" t="s">
        <v>63</v>
      </c>
      <c r="M9479" t="s">
        <v>1795</v>
      </c>
      <c r="N9479">
        <v>281.96999999999997</v>
      </c>
      <c r="O9479">
        <v>3</v>
      </c>
      <c r="P9479">
        <v>0</v>
      </c>
      <c r="Q9479">
        <v>78.951599999999999</v>
      </c>
    </row>
    <row r="9480" spans="1:17" x14ac:dyDescent="0.3">
      <c r="A9480" t="s">
        <v>42</v>
      </c>
      <c r="B9480" t="s">
        <v>3284</v>
      </c>
      <c r="C9480" t="s">
        <v>3285</v>
      </c>
      <c r="D9480" t="s">
        <v>90</v>
      </c>
      <c r="E9480" t="s">
        <v>21</v>
      </c>
      <c r="F9480" t="s">
        <v>235</v>
      </c>
      <c r="G9480" t="s">
        <v>236</v>
      </c>
      <c r="H9480">
        <v>10011</v>
      </c>
      <c r="I9480" t="s">
        <v>131</v>
      </c>
      <c r="J9480" t="s">
        <v>5644</v>
      </c>
      <c r="K9480" t="s">
        <v>62</v>
      </c>
      <c r="L9480" t="s">
        <v>63</v>
      </c>
      <c r="M9480" t="s">
        <v>5645</v>
      </c>
      <c r="N9480">
        <v>2279.96</v>
      </c>
      <c r="O9480">
        <v>4</v>
      </c>
      <c r="P9480">
        <v>0</v>
      </c>
      <c r="Q9480">
        <v>592.78960000000006</v>
      </c>
    </row>
    <row r="9481" spans="1:17" x14ac:dyDescent="0.3">
      <c r="A9481" t="s">
        <v>42</v>
      </c>
      <c r="B9481" t="s">
        <v>2627</v>
      </c>
      <c r="C9481" t="s">
        <v>2628</v>
      </c>
      <c r="D9481" t="s">
        <v>34</v>
      </c>
      <c r="E9481" t="s">
        <v>21</v>
      </c>
      <c r="F9481" t="s">
        <v>2393</v>
      </c>
      <c r="G9481" t="s">
        <v>436</v>
      </c>
      <c r="H9481">
        <v>43615</v>
      </c>
      <c r="I9481" t="s">
        <v>131</v>
      </c>
      <c r="J9481" t="s">
        <v>2631</v>
      </c>
      <c r="K9481" t="s">
        <v>62</v>
      </c>
      <c r="L9481" t="s">
        <v>63</v>
      </c>
      <c r="M9481" t="s">
        <v>2632</v>
      </c>
      <c r="N9481">
        <v>118.78199999999998</v>
      </c>
      <c r="O9481">
        <v>3</v>
      </c>
      <c r="P9481">
        <v>0.4</v>
      </c>
      <c r="Q9481">
        <v>-27.715799999999994</v>
      </c>
    </row>
    <row r="9482" spans="1:17" x14ac:dyDescent="0.3">
      <c r="A9482" t="s">
        <v>42</v>
      </c>
      <c r="B9482" t="s">
        <v>2370</v>
      </c>
      <c r="C9482" t="s">
        <v>2371</v>
      </c>
      <c r="D9482" t="s">
        <v>34</v>
      </c>
      <c r="E9482" t="s">
        <v>21</v>
      </c>
      <c r="F9482" t="s">
        <v>235</v>
      </c>
      <c r="G9482" t="s">
        <v>236</v>
      </c>
      <c r="H9482">
        <v>10035</v>
      </c>
      <c r="I9482" t="s">
        <v>131</v>
      </c>
      <c r="J9482" t="s">
        <v>2631</v>
      </c>
      <c r="K9482" t="s">
        <v>62</v>
      </c>
      <c r="L9482" t="s">
        <v>63</v>
      </c>
      <c r="M9482" t="s">
        <v>2632</v>
      </c>
      <c r="N9482">
        <v>65.989999999999995</v>
      </c>
      <c r="O9482">
        <v>1</v>
      </c>
      <c r="P9482">
        <v>0</v>
      </c>
      <c r="Q9482">
        <v>17.157400000000003</v>
      </c>
    </row>
    <row r="9483" spans="1:17" x14ac:dyDescent="0.3">
      <c r="A9483" t="s">
        <v>17</v>
      </c>
      <c r="B9483" t="s">
        <v>1026</v>
      </c>
      <c r="C9483" t="s">
        <v>1027</v>
      </c>
      <c r="D9483" t="s">
        <v>34</v>
      </c>
      <c r="E9483" t="s">
        <v>21</v>
      </c>
      <c r="F9483" t="s">
        <v>1700</v>
      </c>
      <c r="G9483" t="s">
        <v>369</v>
      </c>
      <c r="H9483">
        <v>97301</v>
      </c>
      <c r="I9483" t="s">
        <v>37</v>
      </c>
      <c r="J9483" t="s">
        <v>2631</v>
      </c>
      <c r="K9483" t="s">
        <v>62</v>
      </c>
      <c r="L9483" t="s">
        <v>63</v>
      </c>
      <c r="M9483" t="s">
        <v>2632</v>
      </c>
      <c r="N9483">
        <v>263.96000000000004</v>
      </c>
      <c r="O9483">
        <v>5</v>
      </c>
      <c r="P9483">
        <v>0.2</v>
      </c>
      <c r="Q9483">
        <v>19.796999999999997</v>
      </c>
    </row>
    <row r="9484" spans="1:17" x14ac:dyDescent="0.3">
      <c r="A9484" t="s">
        <v>42</v>
      </c>
      <c r="B9484" t="s">
        <v>5723</v>
      </c>
      <c r="C9484" t="s">
        <v>5724</v>
      </c>
      <c r="D9484" t="s">
        <v>34</v>
      </c>
      <c r="E9484" t="s">
        <v>21</v>
      </c>
      <c r="F9484" t="s">
        <v>976</v>
      </c>
      <c r="G9484" t="s">
        <v>689</v>
      </c>
      <c r="H9484">
        <v>8701</v>
      </c>
      <c r="I9484" t="s">
        <v>131</v>
      </c>
      <c r="J9484" t="s">
        <v>2631</v>
      </c>
      <c r="K9484" t="s">
        <v>62</v>
      </c>
      <c r="L9484" t="s">
        <v>63</v>
      </c>
      <c r="M9484" t="s">
        <v>2632</v>
      </c>
      <c r="N9484">
        <v>395.93999999999994</v>
      </c>
      <c r="O9484">
        <v>6</v>
      </c>
      <c r="P9484">
        <v>0</v>
      </c>
      <c r="Q9484">
        <v>102.94440000000002</v>
      </c>
    </row>
    <row r="9485" spans="1:17" x14ac:dyDescent="0.3">
      <c r="A9485" t="s">
        <v>42</v>
      </c>
      <c r="B9485" t="s">
        <v>1994</v>
      </c>
      <c r="C9485" t="s">
        <v>1995</v>
      </c>
      <c r="D9485" t="s">
        <v>20</v>
      </c>
      <c r="E9485" t="s">
        <v>21</v>
      </c>
      <c r="F9485" t="s">
        <v>1078</v>
      </c>
      <c r="G9485" t="s">
        <v>92</v>
      </c>
      <c r="H9485">
        <v>78745</v>
      </c>
      <c r="I9485" t="s">
        <v>93</v>
      </c>
      <c r="J9485" t="s">
        <v>1998</v>
      </c>
      <c r="K9485" t="s">
        <v>62</v>
      </c>
      <c r="L9485" t="s">
        <v>63</v>
      </c>
      <c r="M9485" t="s">
        <v>1999</v>
      </c>
      <c r="N9485">
        <v>55.991999999999997</v>
      </c>
      <c r="O9485">
        <v>1</v>
      </c>
      <c r="P9485">
        <v>0.2</v>
      </c>
      <c r="Q9485">
        <v>5.5992000000000015</v>
      </c>
    </row>
    <row r="9486" spans="1:17" x14ac:dyDescent="0.3">
      <c r="A9486" t="s">
        <v>42</v>
      </c>
      <c r="B9486" t="s">
        <v>2332</v>
      </c>
      <c r="C9486" t="s">
        <v>2333</v>
      </c>
      <c r="D9486" t="s">
        <v>20</v>
      </c>
      <c r="E9486" t="s">
        <v>21</v>
      </c>
      <c r="F9486" t="s">
        <v>476</v>
      </c>
      <c r="G9486" t="s">
        <v>275</v>
      </c>
      <c r="H9486">
        <v>85023</v>
      </c>
      <c r="I9486" t="s">
        <v>37</v>
      </c>
      <c r="J9486" t="s">
        <v>1998</v>
      </c>
      <c r="K9486" t="s">
        <v>62</v>
      </c>
      <c r="L9486" t="s">
        <v>63</v>
      </c>
      <c r="M9486" t="s">
        <v>1999</v>
      </c>
      <c r="N9486">
        <v>111.98399999999999</v>
      </c>
      <c r="O9486">
        <v>2</v>
      </c>
      <c r="P9486">
        <v>0.2</v>
      </c>
      <c r="Q9486">
        <v>11.198400000000003</v>
      </c>
    </row>
    <row r="9487" spans="1:17" x14ac:dyDescent="0.3">
      <c r="A9487" t="s">
        <v>1122</v>
      </c>
      <c r="B9487" t="s">
        <v>1510</v>
      </c>
      <c r="C9487" t="s">
        <v>1511</v>
      </c>
      <c r="D9487" t="s">
        <v>20</v>
      </c>
      <c r="E9487" t="s">
        <v>21</v>
      </c>
      <c r="F9487" t="s">
        <v>5607</v>
      </c>
      <c r="G9487" t="s">
        <v>236</v>
      </c>
      <c r="H9487">
        <v>13501</v>
      </c>
      <c r="I9487" t="s">
        <v>131</v>
      </c>
      <c r="J9487" t="s">
        <v>1998</v>
      </c>
      <c r="K9487" t="s">
        <v>62</v>
      </c>
      <c r="L9487" t="s">
        <v>63</v>
      </c>
      <c r="M9487" t="s">
        <v>1999</v>
      </c>
      <c r="N9487">
        <v>279.95999999999998</v>
      </c>
      <c r="O9487">
        <v>4</v>
      </c>
      <c r="P9487">
        <v>0</v>
      </c>
      <c r="Q9487">
        <v>78.388800000000003</v>
      </c>
    </row>
    <row r="9488" spans="1:17" x14ac:dyDescent="0.3">
      <c r="A9488" t="s">
        <v>42</v>
      </c>
      <c r="B9488" t="s">
        <v>5110</v>
      </c>
      <c r="C9488" t="s">
        <v>5111</v>
      </c>
      <c r="D9488" t="s">
        <v>20</v>
      </c>
      <c r="E9488" t="s">
        <v>21</v>
      </c>
      <c r="F9488" t="s">
        <v>235</v>
      </c>
      <c r="G9488" t="s">
        <v>236</v>
      </c>
      <c r="H9488">
        <v>10035</v>
      </c>
      <c r="I9488" t="s">
        <v>131</v>
      </c>
      <c r="J9488" t="s">
        <v>1998</v>
      </c>
      <c r="K9488" t="s">
        <v>62</v>
      </c>
      <c r="L9488" t="s">
        <v>63</v>
      </c>
      <c r="M9488" t="s">
        <v>1999</v>
      </c>
      <c r="N9488">
        <v>209.96999999999997</v>
      </c>
      <c r="O9488">
        <v>3</v>
      </c>
      <c r="P9488">
        <v>0</v>
      </c>
      <c r="Q9488">
        <v>58.791600000000003</v>
      </c>
    </row>
    <row r="9489" spans="1:17" x14ac:dyDescent="0.3">
      <c r="A9489" t="s">
        <v>17</v>
      </c>
      <c r="B9489" t="s">
        <v>5436</v>
      </c>
      <c r="C9489" t="s">
        <v>5437</v>
      </c>
      <c r="D9489" t="s">
        <v>34</v>
      </c>
      <c r="E9489" t="s">
        <v>21</v>
      </c>
      <c r="F9489" t="s">
        <v>129</v>
      </c>
      <c r="G9489" t="s">
        <v>130</v>
      </c>
      <c r="H9489">
        <v>19143</v>
      </c>
      <c r="I9489" t="s">
        <v>131</v>
      </c>
      <c r="J9489" t="s">
        <v>1998</v>
      </c>
      <c r="K9489" t="s">
        <v>62</v>
      </c>
      <c r="L9489" t="s">
        <v>63</v>
      </c>
      <c r="M9489" t="s">
        <v>1999</v>
      </c>
      <c r="N9489">
        <v>251.96399999999994</v>
      </c>
      <c r="O9489">
        <v>6</v>
      </c>
      <c r="P9489">
        <v>0.4</v>
      </c>
      <c r="Q9489">
        <v>-50.392799999999994</v>
      </c>
    </row>
    <row r="9490" spans="1:17" x14ac:dyDescent="0.3">
      <c r="A9490" t="s">
        <v>42</v>
      </c>
      <c r="B9490" t="s">
        <v>75</v>
      </c>
      <c r="C9490" t="s">
        <v>76</v>
      </c>
      <c r="D9490" t="s">
        <v>20</v>
      </c>
      <c r="E9490" t="s">
        <v>21</v>
      </c>
      <c r="F9490" t="s">
        <v>769</v>
      </c>
      <c r="G9490" t="s">
        <v>210</v>
      </c>
      <c r="H9490">
        <v>48234</v>
      </c>
      <c r="I9490" t="s">
        <v>93</v>
      </c>
      <c r="J9490" t="s">
        <v>1998</v>
      </c>
      <c r="K9490" t="s">
        <v>62</v>
      </c>
      <c r="L9490" t="s">
        <v>63</v>
      </c>
      <c r="M9490" t="s">
        <v>1999</v>
      </c>
      <c r="N9490">
        <v>209.96999999999997</v>
      </c>
      <c r="O9490">
        <v>3</v>
      </c>
      <c r="P9490">
        <v>0</v>
      </c>
      <c r="Q9490">
        <v>58.791600000000003</v>
      </c>
    </row>
    <row r="9491" spans="1:17" x14ac:dyDescent="0.3">
      <c r="A9491" t="s">
        <v>42</v>
      </c>
      <c r="B9491" t="s">
        <v>3430</v>
      </c>
      <c r="C9491" t="s">
        <v>3431</v>
      </c>
      <c r="D9491" t="s">
        <v>20</v>
      </c>
      <c r="E9491" t="s">
        <v>21</v>
      </c>
      <c r="F9491" t="s">
        <v>163</v>
      </c>
      <c r="G9491" t="s">
        <v>92</v>
      </c>
      <c r="H9491">
        <v>77095</v>
      </c>
      <c r="I9491" t="s">
        <v>93</v>
      </c>
      <c r="J9491" t="s">
        <v>3536</v>
      </c>
      <c r="K9491" t="s">
        <v>62</v>
      </c>
      <c r="L9491" t="s">
        <v>63</v>
      </c>
      <c r="M9491" t="s">
        <v>3537</v>
      </c>
      <c r="N9491">
        <v>16.68</v>
      </c>
      <c r="O9491">
        <v>3</v>
      </c>
      <c r="P9491">
        <v>0.2</v>
      </c>
      <c r="Q9491">
        <v>5.2125000000000004</v>
      </c>
    </row>
    <row r="9492" spans="1:17" x14ac:dyDescent="0.3">
      <c r="A9492" t="s">
        <v>42</v>
      </c>
      <c r="B9492" t="s">
        <v>1910</v>
      </c>
      <c r="C9492" t="s">
        <v>1911</v>
      </c>
      <c r="D9492" t="s">
        <v>20</v>
      </c>
      <c r="E9492" t="s">
        <v>21</v>
      </c>
      <c r="F9492" t="s">
        <v>35</v>
      </c>
      <c r="G9492" t="s">
        <v>36</v>
      </c>
      <c r="H9492">
        <v>90004</v>
      </c>
      <c r="I9492" t="s">
        <v>37</v>
      </c>
      <c r="J9492" t="s">
        <v>3536</v>
      </c>
      <c r="K9492" t="s">
        <v>62</v>
      </c>
      <c r="L9492" t="s">
        <v>63</v>
      </c>
      <c r="M9492" t="s">
        <v>3537</v>
      </c>
      <c r="N9492">
        <v>5.5600000000000005</v>
      </c>
      <c r="O9492">
        <v>1</v>
      </c>
      <c r="P9492">
        <v>0.2</v>
      </c>
      <c r="Q9492">
        <v>1.7374999999999998</v>
      </c>
    </row>
    <row r="9493" spans="1:17" x14ac:dyDescent="0.3">
      <c r="A9493" t="s">
        <v>166</v>
      </c>
      <c r="B9493" t="s">
        <v>2979</v>
      </c>
      <c r="C9493" t="s">
        <v>2980</v>
      </c>
      <c r="D9493" t="s">
        <v>34</v>
      </c>
      <c r="E9493" t="s">
        <v>21</v>
      </c>
      <c r="F9493" t="s">
        <v>5296</v>
      </c>
      <c r="G9493" t="s">
        <v>1107</v>
      </c>
      <c r="H9493">
        <v>30328</v>
      </c>
      <c r="I9493" t="s">
        <v>24</v>
      </c>
      <c r="J9493" t="s">
        <v>3536</v>
      </c>
      <c r="K9493" t="s">
        <v>62</v>
      </c>
      <c r="L9493" t="s">
        <v>63</v>
      </c>
      <c r="M9493" t="s">
        <v>3537</v>
      </c>
      <c r="N9493">
        <v>34.75</v>
      </c>
      <c r="O9493">
        <v>5</v>
      </c>
      <c r="P9493">
        <v>0</v>
      </c>
      <c r="Q9493">
        <v>15.637499999999999</v>
      </c>
    </row>
    <row r="9494" spans="1:17" x14ac:dyDescent="0.3">
      <c r="A9494" t="s">
        <v>42</v>
      </c>
      <c r="B9494" t="s">
        <v>3869</v>
      </c>
      <c r="C9494" t="s">
        <v>3870</v>
      </c>
      <c r="D9494" t="s">
        <v>20</v>
      </c>
      <c r="E9494" t="s">
        <v>21</v>
      </c>
      <c r="F9494" t="s">
        <v>269</v>
      </c>
      <c r="G9494" t="s">
        <v>187</v>
      </c>
      <c r="H9494">
        <v>60653</v>
      </c>
      <c r="I9494" t="s">
        <v>93</v>
      </c>
      <c r="J9494" t="s">
        <v>3536</v>
      </c>
      <c r="K9494" t="s">
        <v>62</v>
      </c>
      <c r="L9494" t="s">
        <v>63</v>
      </c>
      <c r="M9494" t="s">
        <v>3537</v>
      </c>
      <c r="N9494">
        <v>11.120000000000001</v>
      </c>
      <c r="O9494">
        <v>2</v>
      </c>
      <c r="P9494">
        <v>0.2</v>
      </c>
      <c r="Q9494">
        <v>3.4749999999999996</v>
      </c>
    </row>
    <row r="9495" spans="1:17" x14ac:dyDescent="0.3">
      <c r="A9495" t="s">
        <v>166</v>
      </c>
      <c r="B9495" t="s">
        <v>5571</v>
      </c>
      <c r="C9495" t="s">
        <v>5572</v>
      </c>
      <c r="D9495" t="s">
        <v>20</v>
      </c>
      <c r="E9495" t="s">
        <v>21</v>
      </c>
      <c r="F9495" t="s">
        <v>269</v>
      </c>
      <c r="G9495" t="s">
        <v>187</v>
      </c>
      <c r="H9495">
        <v>60653</v>
      </c>
      <c r="I9495" t="s">
        <v>93</v>
      </c>
      <c r="J9495" t="s">
        <v>3536</v>
      </c>
      <c r="K9495" t="s">
        <v>62</v>
      </c>
      <c r="L9495" t="s">
        <v>63</v>
      </c>
      <c r="M9495" t="s">
        <v>3537</v>
      </c>
      <c r="N9495">
        <v>11.120000000000001</v>
      </c>
      <c r="O9495">
        <v>2</v>
      </c>
      <c r="P9495">
        <v>0.2</v>
      </c>
      <c r="Q9495">
        <v>3.4749999999999996</v>
      </c>
    </row>
    <row r="9496" spans="1:17" x14ac:dyDescent="0.3">
      <c r="A9496" t="s">
        <v>42</v>
      </c>
      <c r="B9496" t="s">
        <v>2857</v>
      </c>
      <c r="C9496" t="s">
        <v>2858</v>
      </c>
      <c r="D9496" t="s">
        <v>34</v>
      </c>
      <c r="E9496" t="s">
        <v>21</v>
      </c>
      <c r="F9496" t="s">
        <v>129</v>
      </c>
      <c r="G9496" t="s">
        <v>130</v>
      </c>
      <c r="H9496">
        <v>19134</v>
      </c>
      <c r="I9496" t="s">
        <v>131</v>
      </c>
      <c r="J9496" t="s">
        <v>2863</v>
      </c>
      <c r="K9496" t="s">
        <v>62</v>
      </c>
      <c r="L9496" t="s">
        <v>63</v>
      </c>
      <c r="M9496" t="s">
        <v>2864</v>
      </c>
      <c r="N9496">
        <v>1931.9579999999999</v>
      </c>
      <c r="O9496">
        <v>7</v>
      </c>
      <c r="P9496">
        <v>0.4</v>
      </c>
      <c r="Q9496">
        <v>-386.3915999999997</v>
      </c>
    </row>
    <row r="9497" spans="1:17" x14ac:dyDescent="0.3">
      <c r="A9497" t="s">
        <v>166</v>
      </c>
      <c r="B9497" t="s">
        <v>1026</v>
      </c>
      <c r="C9497" t="s">
        <v>1027</v>
      </c>
      <c r="D9497" t="s">
        <v>34</v>
      </c>
      <c r="E9497" t="s">
        <v>21</v>
      </c>
      <c r="F9497" t="s">
        <v>35</v>
      </c>
      <c r="G9497" t="s">
        <v>36</v>
      </c>
      <c r="H9497">
        <v>90049</v>
      </c>
      <c r="I9497" t="s">
        <v>37</v>
      </c>
      <c r="J9497" t="s">
        <v>2863</v>
      </c>
      <c r="K9497" t="s">
        <v>62</v>
      </c>
      <c r="L9497" t="s">
        <v>63</v>
      </c>
      <c r="M9497" t="s">
        <v>2864</v>
      </c>
      <c r="N9497">
        <v>2575.944</v>
      </c>
      <c r="O9497">
        <v>7</v>
      </c>
      <c r="P9497">
        <v>0.2</v>
      </c>
      <c r="Q9497">
        <v>257.59440000000029</v>
      </c>
    </row>
    <row r="9498" spans="1:17" x14ac:dyDescent="0.3">
      <c r="A9498" t="s">
        <v>42</v>
      </c>
      <c r="B9498" t="s">
        <v>4789</v>
      </c>
      <c r="C9498" t="s">
        <v>4790</v>
      </c>
      <c r="D9498" t="s">
        <v>20</v>
      </c>
      <c r="E9498" t="s">
        <v>21</v>
      </c>
      <c r="F9498" t="s">
        <v>129</v>
      </c>
      <c r="G9498" t="s">
        <v>130</v>
      </c>
      <c r="H9498">
        <v>19134</v>
      </c>
      <c r="I9498" t="s">
        <v>131</v>
      </c>
      <c r="J9498" t="s">
        <v>2863</v>
      </c>
      <c r="K9498" t="s">
        <v>62</v>
      </c>
      <c r="L9498" t="s">
        <v>63</v>
      </c>
      <c r="M9498" t="s">
        <v>4791</v>
      </c>
      <c r="N9498">
        <v>258.52799999999996</v>
      </c>
      <c r="O9498">
        <v>2</v>
      </c>
      <c r="P9498">
        <v>0.4</v>
      </c>
      <c r="Q9498">
        <v>-47.396800000000013</v>
      </c>
    </row>
    <row r="9499" spans="1:17" x14ac:dyDescent="0.3">
      <c r="A9499" t="s">
        <v>42</v>
      </c>
      <c r="B9499" t="s">
        <v>2746</v>
      </c>
      <c r="C9499" t="s">
        <v>2747</v>
      </c>
      <c r="D9499" t="s">
        <v>34</v>
      </c>
      <c r="E9499" t="s">
        <v>21</v>
      </c>
      <c r="F9499" t="s">
        <v>235</v>
      </c>
      <c r="G9499" t="s">
        <v>236</v>
      </c>
      <c r="H9499">
        <v>10024</v>
      </c>
      <c r="I9499" t="s">
        <v>131</v>
      </c>
      <c r="J9499" t="s">
        <v>2863</v>
      </c>
      <c r="K9499" t="s">
        <v>62</v>
      </c>
      <c r="L9499" t="s">
        <v>63</v>
      </c>
      <c r="M9499" t="s">
        <v>4791</v>
      </c>
      <c r="N9499">
        <v>430.88</v>
      </c>
      <c r="O9499">
        <v>2</v>
      </c>
      <c r="P9499">
        <v>0</v>
      </c>
      <c r="Q9499">
        <v>124.95519999999999</v>
      </c>
    </row>
    <row r="9500" spans="1:17" x14ac:dyDescent="0.3">
      <c r="A9500" t="s">
        <v>166</v>
      </c>
      <c r="B9500" t="s">
        <v>3165</v>
      </c>
      <c r="C9500" t="s">
        <v>3166</v>
      </c>
      <c r="D9500" t="s">
        <v>20</v>
      </c>
      <c r="E9500" t="s">
        <v>21</v>
      </c>
      <c r="F9500" t="s">
        <v>368</v>
      </c>
      <c r="G9500" t="s">
        <v>369</v>
      </c>
      <c r="H9500">
        <v>97206</v>
      </c>
      <c r="I9500" t="s">
        <v>37</v>
      </c>
      <c r="J9500" t="s">
        <v>2863</v>
      </c>
      <c r="K9500" t="s">
        <v>62</v>
      </c>
      <c r="L9500" t="s">
        <v>63</v>
      </c>
      <c r="M9500" t="s">
        <v>4791</v>
      </c>
      <c r="N9500">
        <v>344.70400000000001</v>
      </c>
      <c r="O9500">
        <v>2</v>
      </c>
      <c r="P9500">
        <v>0.2</v>
      </c>
      <c r="Q9500">
        <v>38.779199999999989</v>
      </c>
    </row>
    <row r="9501" spans="1:17" x14ac:dyDescent="0.3">
      <c r="A9501" t="s">
        <v>42</v>
      </c>
      <c r="B9501" t="s">
        <v>4076</v>
      </c>
      <c r="C9501" t="s">
        <v>4077</v>
      </c>
      <c r="D9501" t="s">
        <v>90</v>
      </c>
      <c r="E9501" t="s">
        <v>21</v>
      </c>
      <c r="F9501" t="s">
        <v>112</v>
      </c>
      <c r="G9501" t="s">
        <v>36</v>
      </c>
      <c r="H9501">
        <v>94110</v>
      </c>
      <c r="I9501" t="s">
        <v>37</v>
      </c>
      <c r="J9501" t="s">
        <v>2863</v>
      </c>
      <c r="K9501" t="s">
        <v>62</v>
      </c>
      <c r="L9501" t="s">
        <v>63</v>
      </c>
      <c r="M9501" t="s">
        <v>4791</v>
      </c>
      <c r="N9501">
        <v>689.40800000000002</v>
      </c>
      <c r="O9501">
        <v>4</v>
      </c>
      <c r="P9501">
        <v>0.2</v>
      </c>
      <c r="Q9501">
        <v>77.558399999999978</v>
      </c>
    </row>
    <row r="9502" spans="1:17" x14ac:dyDescent="0.3">
      <c r="A9502" t="s">
        <v>42</v>
      </c>
      <c r="B9502" t="s">
        <v>376</v>
      </c>
      <c r="C9502" t="s">
        <v>377</v>
      </c>
      <c r="D9502" t="s">
        <v>20</v>
      </c>
      <c r="E9502" t="s">
        <v>21</v>
      </c>
      <c r="F9502" t="s">
        <v>235</v>
      </c>
      <c r="G9502" t="s">
        <v>236</v>
      </c>
      <c r="H9502">
        <v>10035</v>
      </c>
      <c r="I9502" t="s">
        <v>131</v>
      </c>
      <c r="J9502" t="s">
        <v>2863</v>
      </c>
      <c r="K9502" t="s">
        <v>62</v>
      </c>
      <c r="L9502" t="s">
        <v>63</v>
      </c>
      <c r="M9502" t="s">
        <v>4791</v>
      </c>
      <c r="N9502">
        <v>861.76</v>
      </c>
      <c r="O9502">
        <v>4</v>
      </c>
      <c r="P9502">
        <v>0</v>
      </c>
      <c r="Q9502">
        <v>249.91039999999998</v>
      </c>
    </row>
    <row r="9503" spans="1:17" x14ac:dyDescent="0.3">
      <c r="A9503" t="s">
        <v>42</v>
      </c>
      <c r="B9503" t="s">
        <v>894</v>
      </c>
      <c r="C9503" t="s">
        <v>895</v>
      </c>
      <c r="D9503" t="s">
        <v>34</v>
      </c>
      <c r="E9503" t="s">
        <v>21</v>
      </c>
      <c r="F9503" t="s">
        <v>593</v>
      </c>
      <c r="G9503" t="s">
        <v>92</v>
      </c>
      <c r="H9503">
        <v>78207</v>
      </c>
      <c r="I9503" t="s">
        <v>93</v>
      </c>
      <c r="J9503" t="s">
        <v>2863</v>
      </c>
      <c r="K9503" t="s">
        <v>62</v>
      </c>
      <c r="L9503" t="s">
        <v>63</v>
      </c>
      <c r="M9503" t="s">
        <v>4791</v>
      </c>
      <c r="N9503">
        <v>344.70400000000001</v>
      </c>
      <c r="O9503">
        <v>2</v>
      </c>
      <c r="P9503">
        <v>0.2</v>
      </c>
      <c r="Q9503">
        <v>38.779199999999989</v>
      </c>
    </row>
    <row r="9504" spans="1:17" x14ac:dyDescent="0.3">
      <c r="A9504" t="s">
        <v>166</v>
      </c>
      <c r="B9504" t="s">
        <v>194</v>
      </c>
      <c r="C9504" t="s">
        <v>195</v>
      </c>
      <c r="D9504" t="s">
        <v>34</v>
      </c>
      <c r="E9504" t="s">
        <v>21</v>
      </c>
      <c r="F9504" t="s">
        <v>1141</v>
      </c>
      <c r="G9504" t="s">
        <v>275</v>
      </c>
      <c r="H9504">
        <v>85705</v>
      </c>
      <c r="I9504" t="s">
        <v>37</v>
      </c>
      <c r="J9504" t="s">
        <v>1595</v>
      </c>
      <c r="K9504" t="s">
        <v>62</v>
      </c>
      <c r="L9504" t="s">
        <v>63</v>
      </c>
      <c r="M9504" t="s">
        <v>1596</v>
      </c>
      <c r="N9504">
        <v>380.86400000000003</v>
      </c>
      <c r="O9504">
        <v>8</v>
      </c>
      <c r="P9504">
        <v>0.2</v>
      </c>
      <c r="Q9504">
        <v>38.086400000000026</v>
      </c>
    </row>
    <row r="9505" spans="1:17" x14ac:dyDescent="0.3">
      <c r="A9505" t="s">
        <v>166</v>
      </c>
      <c r="B9505" t="s">
        <v>2009</v>
      </c>
      <c r="C9505" t="s">
        <v>2010</v>
      </c>
      <c r="D9505" t="s">
        <v>90</v>
      </c>
      <c r="E9505" t="s">
        <v>21</v>
      </c>
      <c r="F9505" t="s">
        <v>235</v>
      </c>
      <c r="G9505" t="s">
        <v>236</v>
      </c>
      <c r="H9505">
        <v>10009</v>
      </c>
      <c r="I9505" t="s">
        <v>131</v>
      </c>
      <c r="J9505" t="s">
        <v>1595</v>
      </c>
      <c r="K9505" t="s">
        <v>62</v>
      </c>
      <c r="L9505" t="s">
        <v>63</v>
      </c>
      <c r="M9505" t="s">
        <v>1596</v>
      </c>
      <c r="N9505">
        <v>119.02</v>
      </c>
      <c r="O9505">
        <v>2</v>
      </c>
      <c r="P9505">
        <v>0</v>
      </c>
      <c r="Q9505">
        <v>33.325600000000009</v>
      </c>
    </row>
    <row r="9506" spans="1:17" x14ac:dyDescent="0.3">
      <c r="A9506" t="s">
        <v>42</v>
      </c>
      <c r="B9506" t="s">
        <v>4912</v>
      </c>
      <c r="C9506" t="s">
        <v>4913</v>
      </c>
      <c r="D9506" t="s">
        <v>34</v>
      </c>
      <c r="E9506" t="s">
        <v>21</v>
      </c>
      <c r="F9506" t="s">
        <v>2393</v>
      </c>
      <c r="G9506" t="s">
        <v>436</v>
      </c>
      <c r="H9506">
        <v>43615</v>
      </c>
      <c r="I9506" t="s">
        <v>131</v>
      </c>
      <c r="J9506" t="s">
        <v>1595</v>
      </c>
      <c r="K9506" t="s">
        <v>62</v>
      </c>
      <c r="L9506" t="s">
        <v>63</v>
      </c>
      <c r="M9506" t="s">
        <v>1596</v>
      </c>
      <c r="N9506">
        <v>107.11799999999999</v>
      </c>
      <c r="O9506">
        <v>3</v>
      </c>
      <c r="P9506">
        <v>0.4</v>
      </c>
      <c r="Q9506">
        <v>-21.423599999999993</v>
      </c>
    </row>
    <row r="9507" spans="1:17" x14ac:dyDescent="0.3">
      <c r="A9507" t="s">
        <v>17</v>
      </c>
      <c r="B9507" t="s">
        <v>512</v>
      </c>
      <c r="C9507" t="s">
        <v>513</v>
      </c>
      <c r="D9507" t="s">
        <v>34</v>
      </c>
      <c r="E9507" t="s">
        <v>21</v>
      </c>
      <c r="F9507" t="s">
        <v>2167</v>
      </c>
      <c r="G9507" t="s">
        <v>101</v>
      </c>
      <c r="H9507">
        <v>53209</v>
      </c>
      <c r="I9507" t="s">
        <v>93</v>
      </c>
      <c r="J9507" t="s">
        <v>1595</v>
      </c>
      <c r="K9507" t="s">
        <v>62</v>
      </c>
      <c r="L9507" t="s">
        <v>63</v>
      </c>
      <c r="M9507" t="s">
        <v>1596</v>
      </c>
      <c r="N9507">
        <v>297.55</v>
      </c>
      <c r="O9507">
        <v>5</v>
      </c>
      <c r="P9507">
        <v>0</v>
      </c>
      <c r="Q9507">
        <v>83.314000000000021</v>
      </c>
    </row>
    <row r="9508" spans="1:17" x14ac:dyDescent="0.3">
      <c r="A9508" t="s">
        <v>42</v>
      </c>
      <c r="B9508" t="s">
        <v>53</v>
      </c>
      <c r="C9508" t="s">
        <v>54</v>
      </c>
      <c r="D9508" t="s">
        <v>20</v>
      </c>
      <c r="E9508" t="s">
        <v>21</v>
      </c>
      <c r="F9508" t="s">
        <v>35</v>
      </c>
      <c r="G9508" t="s">
        <v>36</v>
      </c>
      <c r="H9508">
        <v>90032</v>
      </c>
      <c r="I9508" t="s">
        <v>37</v>
      </c>
      <c r="J9508" t="s">
        <v>61</v>
      </c>
      <c r="K9508" t="s">
        <v>62</v>
      </c>
      <c r="L9508" t="s">
        <v>63</v>
      </c>
      <c r="M9508" t="s">
        <v>64</v>
      </c>
      <c r="N9508">
        <v>907.15200000000004</v>
      </c>
      <c r="O9508">
        <v>6</v>
      </c>
      <c r="P9508">
        <v>0.2</v>
      </c>
      <c r="Q9508">
        <v>90.715200000000038</v>
      </c>
    </row>
    <row r="9509" spans="1:17" x14ac:dyDescent="0.3">
      <c r="A9509" t="s">
        <v>17</v>
      </c>
      <c r="B9509" t="s">
        <v>184</v>
      </c>
      <c r="C9509" t="s">
        <v>185</v>
      </c>
      <c r="D9509" t="s">
        <v>34</v>
      </c>
      <c r="E9509" t="s">
        <v>21</v>
      </c>
      <c r="F9509" t="s">
        <v>4237</v>
      </c>
      <c r="G9509" t="s">
        <v>36</v>
      </c>
      <c r="H9509">
        <v>95823</v>
      </c>
      <c r="I9509" t="s">
        <v>37</v>
      </c>
      <c r="J9509" t="s">
        <v>61</v>
      </c>
      <c r="K9509" t="s">
        <v>62</v>
      </c>
      <c r="L9509" t="s">
        <v>63</v>
      </c>
      <c r="M9509" t="s">
        <v>64</v>
      </c>
      <c r="N9509">
        <v>302.38400000000001</v>
      </c>
      <c r="O9509">
        <v>2</v>
      </c>
      <c r="P9509">
        <v>0.2</v>
      </c>
      <c r="Q9509">
        <v>30.238400000000013</v>
      </c>
    </row>
    <row r="9510" spans="1:17" x14ac:dyDescent="0.3">
      <c r="A9510" t="s">
        <v>42</v>
      </c>
      <c r="B9510" t="s">
        <v>2140</v>
      </c>
      <c r="C9510" t="s">
        <v>2141</v>
      </c>
      <c r="D9510" t="s">
        <v>34</v>
      </c>
      <c r="E9510" t="s">
        <v>21</v>
      </c>
      <c r="F9510" t="s">
        <v>35</v>
      </c>
      <c r="G9510" t="s">
        <v>36</v>
      </c>
      <c r="H9510">
        <v>90004</v>
      </c>
      <c r="I9510" t="s">
        <v>37</v>
      </c>
      <c r="J9510" t="s">
        <v>61</v>
      </c>
      <c r="K9510" t="s">
        <v>62</v>
      </c>
      <c r="L9510" t="s">
        <v>63</v>
      </c>
      <c r="M9510" t="s">
        <v>64</v>
      </c>
      <c r="N9510">
        <v>302.38400000000001</v>
      </c>
      <c r="O9510">
        <v>2</v>
      </c>
      <c r="P9510">
        <v>0.2</v>
      </c>
      <c r="Q9510">
        <v>30.238400000000013</v>
      </c>
    </row>
    <row r="9511" spans="1:17" x14ac:dyDescent="0.3">
      <c r="A9511" t="s">
        <v>166</v>
      </c>
      <c r="B9511" t="s">
        <v>3111</v>
      </c>
      <c r="C9511" t="s">
        <v>3112</v>
      </c>
      <c r="D9511" t="s">
        <v>90</v>
      </c>
      <c r="E9511" t="s">
        <v>21</v>
      </c>
      <c r="F9511" t="s">
        <v>84</v>
      </c>
      <c r="G9511" t="s">
        <v>85</v>
      </c>
      <c r="H9511">
        <v>98105</v>
      </c>
      <c r="I9511" t="s">
        <v>37</v>
      </c>
      <c r="J9511" t="s">
        <v>61</v>
      </c>
      <c r="K9511" t="s">
        <v>62</v>
      </c>
      <c r="L9511" t="s">
        <v>63</v>
      </c>
      <c r="M9511" t="s">
        <v>64</v>
      </c>
      <c r="N9511">
        <v>604.76800000000003</v>
      </c>
      <c r="O9511">
        <v>4</v>
      </c>
      <c r="P9511">
        <v>0.2</v>
      </c>
      <c r="Q9511">
        <v>60.476800000000026</v>
      </c>
    </row>
    <row r="9512" spans="1:17" x14ac:dyDescent="0.3">
      <c r="A9512" t="s">
        <v>166</v>
      </c>
      <c r="B9512" t="s">
        <v>486</v>
      </c>
      <c r="C9512" t="s">
        <v>487</v>
      </c>
      <c r="D9512" t="s">
        <v>34</v>
      </c>
      <c r="E9512" t="s">
        <v>21</v>
      </c>
      <c r="F9512" t="s">
        <v>435</v>
      </c>
      <c r="G9512" t="s">
        <v>436</v>
      </c>
      <c r="H9512">
        <v>43229</v>
      </c>
      <c r="I9512" t="s">
        <v>131</v>
      </c>
      <c r="J9512" t="s">
        <v>488</v>
      </c>
      <c r="K9512" t="s">
        <v>62</v>
      </c>
      <c r="L9512" t="s">
        <v>63</v>
      </c>
      <c r="M9512" t="s">
        <v>489</v>
      </c>
      <c r="N9512">
        <v>59.969999999999992</v>
      </c>
      <c r="O9512">
        <v>5</v>
      </c>
      <c r="P9512">
        <v>0.4</v>
      </c>
      <c r="Q9512">
        <v>-11.993999999999993</v>
      </c>
    </row>
    <row r="9513" spans="1:17" x14ac:dyDescent="0.3">
      <c r="A9513" t="s">
        <v>42</v>
      </c>
      <c r="B9513" t="s">
        <v>1079</v>
      </c>
      <c r="C9513" t="s">
        <v>1080</v>
      </c>
      <c r="D9513" t="s">
        <v>20</v>
      </c>
      <c r="E9513" t="s">
        <v>21</v>
      </c>
      <c r="F9513" t="s">
        <v>112</v>
      </c>
      <c r="G9513" t="s">
        <v>36</v>
      </c>
      <c r="H9513">
        <v>94122</v>
      </c>
      <c r="I9513" t="s">
        <v>37</v>
      </c>
      <c r="J9513" t="s">
        <v>488</v>
      </c>
      <c r="K9513" t="s">
        <v>62</v>
      </c>
      <c r="L9513" t="s">
        <v>63</v>
      </c>
      <c r="M9513" t="s">
        <v>489</v>
      </c>
      <c r="N9513">
        <v>47.975999999999999</v>
      </c>
      <c r="O9513">
        <v>3</v>
      </c>
      <c r="P9513">
        <v>0.2</v>
      </c>
      <c r="Q9513">
        <v>4.7976000000000028</v>
      </c>
    </row>
    <row r="9514" spans="1:17" x14ac:dyDescent="0.3">
      <c r="A9514" t="s">
        <v>42</v>
      </c>
      <c r="B9514" t="s">
        <v>1182</v>
      </c>
      <c r="C9514" t="s">
        <v>1183</v>
      </c>
      <c r="D9514" t="s">
        <v>34</v>
      </c>
      <c r="E9514" t="s">
        <v>21</v>
      </c>
      <c r="F9514" t="s">
        <v>129</v>
      </c>
      <c r="G9514" t="s">
        <v>130</v>
      </c>
      <c r="H9514">
        <v>19140</v>
      </c>
      <c r="I9514" t="s">
        <v>131</v>
      </c>
      <c r="J9514" t="s">
        <v>488</v>
      </c>
      <c r="K9514" t="s">
        <v>62</v>
      </c>
      <c r="L9514" t="s">
        <v>63</v>
      </c>
      <c r="M9514" t="s">
        <v>489</v>
      </c>
      <c r="N9514">
        <v>23.987999999999996</v>
      </c>
      <c r="O9514">
        <v>2</v>
      </c>
      <c r="P9514">
        <v>0.4</v>
      </c>
      <c r="Q9514">
        <v>-4.7975999999999974</v>
      </c>
    </row>
    <row r="9515" spans="1:17" x14ac:dyDescent="0.3">
      <c r="A9515" t="s">
        <v>166</v>
      </c>
      <c r="B9515" t="s">
        <v>1510</v>
      </c>
      <c r="C9515" t="s">
        <v>1511</v>
      </c>
      <c r="D9515" t="s">
        <v>20</v>
      </c>
      <c r="E9515" t="s">
        <v>21</v>
      </c>
      <c r="F9515" t="s">
        <v>1320</v>
      </c>
      <c r="G9515" t="s">
        <v>78</v>
      </c>
      <c r="H9515">
        <v>28540</v>
      </c>
      <c r="I9515" t="s">
        <v>24</v>
      </c>
      <c r="J9515" t="s">
        <v>488</v>
      </c>
      <c r="K9515" t="s">
        <v>62</v>
      </c>
      <c r="L9515" t="s">
        <v>63</v>
      </c>
      <c r="M9515" t="s">
        <v>489</v>
      </c>
      <c r="N9515">
        <v>47.975999999999999</v>
      </c>
      <c r="O9515">
        <v>3</v>
      </c>
      <c r="P9515">
        <v>0.2</v>
      </c>
      <c r="Q9515">
        <v>4.7976000000000028</v>
      </c>
    </row>
    <row r="9516" spans="1:17" x14ac:dyDescent="0.3">
      <c r="A9516" t="s">
        <v>166</v>
      </c>
      <c r="B9516" t="s">
        <v>3187</v>
      </c>
      <c r="C9516" t="s">
        <v>3188</v>
      </c>
      <c r="D9516" t="s">
        <v>34</v>
      </c>
      <c r="E9516" t="s">
        <v>21</v>
      </c>
      <c r="F9516" t="s">
        <v>121</v>
      </c>
      <c r="G9516" t="s">
        <v>122</v>
      </c>
      <c r="H9516">
        <v>68025</v>
      </c>
      <c r="I9516" t="s">
        <v>93</v>
      </c>
      <c r="J9516" t="s">
        <v>488</v>
      </c>
      <c r="K9516" t="s">
        <v>62</v>
      </c>
      <c r="L9516" t="s">
        <v>63</v>
      </c>
      <c r="M9516" t="s">
        <v>489</v>
      </c>
      <c r="N9516">
        <v>79.959999999999994</v>
      </c>
      <c r="O9516">
        <v>4</v>
      </c>
      <c r="P9516">
        <v>0</v>
      </c>
      <c r="Q9516">
        <v>22.388800000000003</v>
      </c>
    </row>
    <row r="9517" spans="1:17" x14ac:dyDescent="0.3">
      <c r="A9517" t="s">
        <v>1122</v>
      </c>
      <c r="B9517" t="s">
        <v>1782</v>
      </c>
      <c r="C9517" t="s">
        <v>1783</v>
      </c>
      <c r="D9517" t="s">
        <v>20</v>
      </c>
      <c r="E9517" t="s">
        <v>21</v>
      </c>
      <c r="F9517" t="s">
        <v>163</v>
      </c>
      <c r="G9517" t="s">
        <v>92</v>
      </c>
      <c r="H9517">
        <v>77041</v>
      </c>
      <c r="I9517" t="s">
        <v>93</v>
      </c>
      <c r="J9517" t="s">
        <v>488</v>
      </c>
      <c r="K9517" t="s">
        <v>62</v>
      </c>
      <c r="L9517" t="s">
        <v>63</v>
      </c>
      <c r="M9517" t="s">
        <v>489</v>
      </c>
      <c r="N9517">
        <v>79.959999999999994</v>
      </c>
      <c r="O9517">
        <v>5</v>
      </c>
      <c r="P9517">
        <v>0.2</v>
      </c>
      <c r="Q9517">
        <v>7.9960000000000058</v>
      </c>
    </row>
    <row r="9518" spans="1:17" x14ac:dyDescent="0.3">
      <c r="A9518" t="s">
        <v>17</v>
      </c>
      <c r="B9518" t="s">
        <v>776</v>
      </c>
      <c r="C9518" t="s">
        <v>777</v>
      </c>
      <c r="D9518" t="s">
        <v>20</v>
      </c>
      <c r="E9518" t="s">
        <v>21</v>
      </c>
      <c r="F9518" t="s">
        <v>3123</v>
      </c>
      <c r="G9518" t="s">
        <v>107</v>
      </c>
      <c r="H9518">
        <v>84062</v>
      </c>
      <c r="I9518" t="s">
        <v>37</v>
      </c>
      <c r="J9518" t="s">
        <v>3130</v>
      </c>
      <c r="K9518" t="s">
        <v>62</v>
      </c>
      <c r="L9518" t="s">
        <v>63</v>
      </c>
      <c r="M9518" t="s">
        <v>3131</v>
      </c>
      <c r="N9518">
        <v>399.96000000000004</v>
      </c>
      <c r="O9518">
        <v>5</v>
      </c>
      <c r="P9518">
        <v>0.2</v>
      </c>
      <c r="Q9518">
        <v>34.996499999999969</v>
      </c>
    </row>
    <row r="9519" spans="1:17" x14ac:dyDescent="0.3">
      <c r="A9519" t="s">
        <v>42</v>
      </c>
      <c r="B9519" t="s">
        <v>2213</v>
      </c>
      <c r="C9519" t="s">
        <v>2214</v>
      </c>
      <c r="D9519" t="s">
        <v>34</v>
      </c>
      <c r="E9519" t="s">
        <v>21</v>
      </c>
      <c r="F9519" t="s">
        <v>435</v>
      </c>
      <c r="G9519" t="s">
        <v>224</v>
      </c>
      <c r="H9519">
        <v>47201</v>
      </c>
      <c r="I9519" t="s">
        <v>93</v>
      </c>
      <c r="J9519" t="s">
        <v>3130</v>
      </c>
      <c r="K9519" t="s">
        <v>62</v>
      </c>
      <c r="L9519" t="s">
        <v>63</v>
      </c>
      <c r="M9519" t="s">
        <v>4433</v>
      </c>
      <c r="N9519">
        <v>587.97</v>
      </c>
      <c r="O9519">
        <v>3</v>
      </c>
      <c r="P9519">
        <v>0</v>
      </c>
      <c r="Q9519">
        <v>158.75190000000003</v>
      </c>
    </row>
    <row r="9520" spans="1:17" x14ac:dyDescent="0.3">
      <c r="A9520" t="s">
        <v>42</v>
      </c>
      <c r="B9520" t="s">
        <v>4568</v>
      </c>
      <c r="C9520" t="s">
        <v>4569</v>
      </c>
      <c r="D9520" t="s">
        <v>20</v>
      </c>
      <c r="E9520" t="s">
        <v>21</v>
      </c>
      <c r="F9520" t="s">
        <v>112</v>
      </c>
      <c r="G9520" t="s">
        <v>36</v>
      </c>
      <c r="H9520">
        <v>94122</v>
      </c>
      <c r="I9520" t="s">
        <v>37</v>
      </c>
      <c r="J9520" t="s">
        <v>3130</v>
      </c>
      <c r="K9520" t="s">
        <v>62</v>
      </c>
      <c r="L9520" t="s">
        <v>63</v>
      </c>
      <c r="M9520" t="s">
        <v>4433</v>
      </c>
      <c r="N9520">
        <v>783.96000000000015</v>
      </c>
      <c r="O9520">
        <v>5</v>
      </c>
      <c r="P9520">
        <v>0.2</v>
      </c>
      <c r="Q9520">
        <v>68.59650000000002</v>
      </c>
    </row>
    <row r="9521" spans="1:17" x14ac:dyDescent="0.3">
      <c r="A9521" t="s">
        <v>42</v>
      </c>
      <c r="B9521" t="s">
        <v>1618</v>
      </c>
      <c r="C9521" t="s">
        <v>1619</v>
      </c>
      <c r="D9521" t="s">
        <v>20</v>
      </c>
      <c r="E9521" t="s">
        <v>21</v>
      </c>
      <c r="F9521" t="s">
        <v>84</v>
      </c>
      <c r="G9521" t="s">
        <v>85</v>
      </c>
      <c r="H9521">
        <v>98105</v>
      </c>
      <c r="I9521" t="s">
        <v>37</v>
      </c>
      <c r="J9521" t="s">
        <v>3130</v>
      </c>
      <c r="K9521" t="s">
        <v>62</v>
      </c>
      <c r="L9521" t="s">
        <v>63</v>
      </c>
      <c r="M9521" t="s">
        <v>4433</v>
      </c>
      <c r="N9521">
        <v>156.79200000000003</v>
      </c>
      <c r="O9521">
        <v>1</v>
      </c>
      <c r="P9521">
        <v>0.2</v>
      </c>
      <c r="Q9521">
        <v>13.719300000000004</v>
      </c>
    </row>
    <row r="9522" spans="1:17" x14ac:dyDescent="0.3">
      <c r="A9522" t="s">
        <v>42</v>
      </c>
      <c r="B9522" t="s">
        <v>2656</v>
      </c>
      <c r="C9522" t="s">
        <v>2657</v>
      </c>
      <c r="D9522" t="s">
        <v>90</v>
      </c>
      <c r="E9522" t="s">
        <v>21</v>
      </c>
      <c r="F9522" t="s">
        <v>129</v>
      </c>
      <c r="G9522" t="s">
        <v>130</v>
      </c>
      <c r="H9522">
        <v>19120</v>
      </c>
      <c r="I9522" t="s">
        <v>131</v>
      </c>
      <c r="J9522" t="s">
        <v>3130</v>
      </c>
      <c r="K9522" t="s">
        <v>62</v>
      </c>
      <c r="L9522" t="s">
        <v>63</v>
      </c>
      <c r="M9522" t="s">
        <v>3131</v>
      </c>
      <c r="N9522">
        <v>59.993999999999993</v>
      </c>
      <c r="O9522">
        <v>1</v>
      </c>
      <c r="P9522">
        <v>0.4</v>
      </c>
      <c r="Q9522">
        <v>-12.998700000000007</v>
      </c>
    </row>
    <row r="9523" spans="1:17" x14ac:dyDescent="0.3">
      <c r="A9523" t="s">
        <v>17</v>
      </c>
      <c r="B9523" t="s">
        <v>3049</v>
      </c>
      <c r="C9523" t="s">
        <v>3050</v>
      </c>
      <c r="D9523" t="s">
        <v>20</v>
      </c>
      <c r="E9523" t="s">
        <v>21</v>
      </c>
      <c r="F9523" t="s">
        <v>235</v>
      </c>
      <c r="G9523" t="s">
        <v>236</v>
      </c>
      <c r="H9523">
        <v>10009</v>
      </c>
      <c r="I9523" t="s">
        <v>131</v>
      </c>
      <c r="J9523" t="s">
        <v>3130</v>
      </c>
      <c r="K9523" t="s">
        <v>62</v>
      </c>
      <c r="L9523" t="s">
        <v>63</v>
      </c>
      <c r="M9523" t="s">
        <v>4433</v>
      </c>
      <c r="N9523">
        <v>979.95</v>
      </c>
      <c r="O9523">
        <v>5</v>
      </c>
      <c r="P9523">
        <v>0</v>
      </c>
      <c r="Q9523">
        <v>264.58650000000006</v>
      </c>
    </row>
    <row r="9524" spans="1:17" x14ac:dyDescent="0.3">
      <c r="A9524" t="s">
        <v>166</v>
      </c>
      <c r="B9524" t="s">
        <v>4922</v>
      </c>
      <c r="C9524" t="s">
        <v>4923</v>
      </c>
      <c r="D9524" t="s">
        <v>34</v>
      </c>
      <c r="E9524" t="s">
        <v>21</v>
      </c>
      <c r="F9524" t="s">
        <v>235</v>
      </c>
      <c r="G9524" t="s">
        <v>236</v>
      </c>
      <c r="H9524">
        <v>10035</v>
      </c>
      <c r="I9524" t="s">
        <v>131</v>
      </c>
      <c r="J9524" t="s">
        <v>3130</v>
      </c>
      <c r="K9524" t="s">
        <v>62</v>
      </c>
      <c r="L9524" t="s">
        <v>63</v>
      </c>
      <c r="M9524" t="s">
        <v>3131</v>
      </c>
      <c r="N9524">
        <v>199.98</v>
      </c>
      <c r="O9524">
        <v>2</v>
      </c>
      <c r="P9524">
        <v>0</v>
      </c>
      <c r="Q9524">
        <v>53.994599999999991</v>
      </c>
    </row>
    <row r="9525" spans="1:17" x14ac:dyDescent="0.3">
      <c r="A9525" t="s">
        <v>166</v>
      </c>
      <c r="B9525" t="s">
        <v>1812</v>
      </c>
      <c r="C9525" t="s">
        <v>1813</v>
      </c>
      <c r="D9525" t="s">
        <v>34</v>
      </c>
      <c r="E9525" t="s">
        <v>21</v>
      </c>
      <c r="F9525" t="s">
        <v>531</v>
      </c>
      <c r="G9525" t="s">
        <v>216</v>
      </c>
      <c r="H9525">
        <v>19711</v>
      </c>
      <c r="I9525" t="s">
        <v>131</v>
      </c>
      <c r="J9525" t="s">
        <v>4754</v>
      </c>
      <c r="K9525" t="s">
        <v>62</v>
      </c>
      <c r="L9525" t="s">
        <v>63</v>
      </c>
      <c r="M9525" t="s">
        <v>4755</v>
      </c>
      <c r="N9525">
        <v>83.97</v>
      </c>
      <c r="O9525">
        <v>3</v>
      </c>
      <c r="P9525">
        <v>0</v>
      </c>
      <c r="Q9525">
        <v>23.511599999999998</v>
      </c>
    </row>
    <row r="9526" spans="1:17" x14ac:dyDescent="0.3">
      <c r="A9526" t="s">
        <v>166</v>
      </c>
      <c r="B9526" t="s">
        <v>526</v>
      </c>
      <c r="C9526" t="s">
        <v>527</v>
      </c>
      <c r="D9526" t="s">
        <v>20</v>
      </c>
      <c r="E9526" t="s">
        <v>21</v>
      </c>
      <c r="F9526" t="s">
        <v>1476</v>
      </c>
      <c r="G9526" t="s">
        <v>78</v>
      </c>
      <c r="H9526">
        <v>28314</v>
      </c>
      <c r="I9526" t="s">
        <v>24</v>
      </c>
      <c r="J9526" t="s">
        <v>4754</v>
      </c>
      <c r="K9526" t="s">
        <v>62</v>
      </c>
      <c r="L9526" t="s">
        <v>63</v>
      </c>
      <c r="M9526" t="s">
        <v>4755</v>
      </c>
      <c r="N9526">
        <v>44.783999999999999</v>
      </c>
      <c r="O9526">
        <v>2</v>
      </c>
      <c r="P9526">
        <v>0.2</v>
      </c>
      <c r="Q9526">
        <v>4.4783999999999988</v>
      </c>
    </row>
    <row r="9527" spans="1:17" x14ac:dyDescent="0.3">
      <c r="A9527" t="s">
        <v>166</v>
      </c>
      <c r="B9527" t="s">
        <v>2979</v>
      </c>
      <c r="C9527" t="s">
        <v>2980</v>
      </c>
      <c r="D9527" t="s">
        <v>34</v>
      </c>
      <c r="E9527" t="s">
        <v>21</v>
      </c>
      <c r="F9527" t="s">
        <v>5296</v>
      </c>
      <c r="G9527" t="s">
        <v>1107</v>
      </c>
      <c r="H9527">
        <v>30328</v>
      </c>
      <c r="I9527" t="s">
        <v>24</v>
      </c>
      <c r="J9527" t="s">
        <v>4754</v>
      </c>
      <c r="K9527" t="s">
        <v>62</v>
      </c>
      <c r="L9527" t="s">
        <v>63</v>
      </c>
      <c r="M9527" t="s">
        <v>4755</v>
      </c>
      <c r="N9527">
        <v>55.98</v>
      </c>
      <c r="O9527">
        <v>2</v>
      </c>
      <c r="P9527">
        <v>0</v>
      </c>
      <c r="Q9527">
        <v>15.674399999999999</v>
      </c>
    </row>
    <row r="9528" spans="1:17" x14ac:dyDescent="0.3">
      <c r="A9528" t="s">
        <v>166</v>
      </c>
      <c r="B9528" t="s">
        <v>5577</v>
      </c>
      <c r="C9528" t="s">
        <v>5578</v>
      </c>
      <c r="D9528" t="s">
        <v>20</v>
      </c>
      <c r="E9528" t="s">
        <v>21</v>
      </c>
      <c r="F9528" t="s">
        <v>5262</v>
      </c>
      <c r="G9528" t="s">
        <v>92</v>
      </c>
      <c r="H9528">
        <v>75056</v>
      </c>
      <c r="I9528" t="s">
        <v>93</v>
      </c>
      <c r="J9528" t="s">
        <v>4754</v>
      </c>
      <c r="K9528" t="s">
        <v>62</v>
      </c>
      <c r="L9528" t="s">
        <v>63</v>
      </c>
      <c r="M9528" t="s">
        <v>4755</v>
      </c>
      <c r="N9528">
        <v>67.176000000000002</v>
      </c>
      <c r="O9528">
        <v>3</v>
      </c>
      <c r="P9528">
        <v>0.2</v>
      </c>
      <c r="Q9528">
        <v>6.7175999999999974</v>
      </c>
    </row>
    <row r="9529" spans="1:17" x14ac:dyDescent="0.3">
      <c r="A9529" t="s">
        <v>17</v>
      </c>
      <c r="B9529" t="s">
        <v>967</v>
      </c>
      <c r="C9529" t="s">
        <v>968</v>
      </c>
      <c r="D9529" t="s">
        <v>34</v>
      </c>
      <c r="E9529" t="s">
        <v>21</v>
      </c>
      <c r="F9529" t="s">
        <v>1570</v>
      </c>
      <c r="G9529" t="s">
        <v>316</v>
      </c>
      <c r="H9529">
        <v>36116</v>
      </c>
      <c r="I9529" t="s">
        <v>24</v>
      </c>
      <c r="J9529" t="s">
        <v>3875</v>
      </c>
      <c r="K9529" t="s">
        <v>62</v>
      </c>
      <c r="L9529" t="s">
        <v>63</v>
      </c>
      <c r="M9529" t="s">
        <v>3876</v>
      </c>
      <c r="N9529">
        <v>1394.95</v>
      </c>
      <c r="O9529">
        <v>5</v>
      </c>
      <c r="P9529">
        <v>0</v>
      </c>
      <c r="Q9529">
        <v>362.68699999999995</v>
      </c>
    </row>
    <row r="9530" spans="1:17" x14ac:dyDescent="0.3">
      <c r="A9530" t="s">
        <v>17</v>
      </c>
      <c r="B9530" t="s">
        <v>1351</v>
      </c>
      <c r="C9530" t="s">
        <v>1352</v>
      </c>
      <c r="D9530" t="s">
        <v>20</v>
      </c>
      <c r="E9530" t="s">
        <v>21</v>
      </c>
      <c r="F9530" t="s">
        <v>1353</v>
      </c>
      <c r="G9530" t="s">
        <v>236</v>
      </c>
      <c r="H9530">
        <v>13021</v>
      </c>
      <c r="I9530" t="s">
        <v>131</v>
      </c>
      <c r="J9530" t="s">
        <v>1364</v>
      </c>
      <c r="K9530" t="s">
        <v>62</v>
      </c>
      <c r="L9530" t="s">
        <v>63</v>
      </c>
      <c r="M9530" t="s">
        <v>1365</v>
      </c>
      <c r="N9530">
        <v>35.119999999999997</v>
      </c>
      <c r="O9530">
        <v>4</v>
      </c>
      <c r="P9530">
        <v>0</v>
      </c>
      <c r="Q9530">
        <v>9.1311999999999998</v>
      </c>
    </row>
    <row r="9531" spans="1:17" x14ac:dyDescent="0.3">
      <c r="A9531" t="s">
        <v>42</v>
      </c>
      <c r="B9531" t="s">
        <v>1366</v>
      </c>
      <c r="C9531" t="s">
        <v>1367</v>
      </c>
      <c r="D9531" t="s">
        <v>34</v>
      </c>
      <c r="E9531" t="s">
        <v>21</v>
      </c>
      <c r="F9531" t="s">
        <v>91</v>
      </c>
      <c r="G9531" t="s">
        <v>92</v>
      </c>
      <c r="H9531">
        <v>76106</v>
      </c>
      <c r="I9531" t="s">
        <v>93</v>
      </c>
      <c r="J9531" t="s">
        <v>1364</v>
      </c>
      <c r="K9531" t="s">
        <v>62</v>
      </c>
      <c r="L9531" t="s">
        <v>63</v>
      </c>
      <c r="M9531" t="s">
        <v>1365</v>
      </c>
      <c r="N9531">
        <v>21.071999999999999</v>
      </c>
      <c r="O9531">
        <v>3</v>
      </c>
      <c r="P9531">
        <v>0.2</v>
      </c>
      <c r="Q9531">
        <v>1.5804</v>
      </c>
    </row>
    <row r="9532" spans="1:17" x14ac:dyDescent="0.3">
      <c r="A9532" t="s">
        <v>42</v>
      </c>
      <c r="B9532" t="s">
        <v>2441</v>
      </c>
      <c r="C9532" t="s">
        <v>2442</v>
      </c>
      <c r="D9532" t="s">
        <v>20</v>
      </c>
      <c r="E9532" t="s">
        <v>21</v>
      </c>
      <c r="F9532" t="s">
        <v>769</v>
      </c>
      <c r="G9532" t="s">
        <v>210</v>
      </c>
      <c r="H9532">
        <v>48227</v>
      </c>
      <c r="I9532" t="s">
        <v>93</v>
      </c>
      <c r="J9532" t="s">
        <v>1364</v>
      </c>
      <c r="K9532" t="s">
        <v>62</v>
      </c>
      <c r="L9532" t="s">
        <v>63</v>
      </c>
      <c r="M9532" t="s">
        <v>1365</v>
      </c>
      <c r="N9532">
        <v>8.7799999999999994</v>
      </c>
      <c r="O9532">
        <v>1</v>
      </c>
      <c r="P9532">
        <v>0</v>
      </c>
      <c r="Q9532">
        <v>2.2827999999999999</v>
      </c>
    </row>
    <row r="9533" spans="1:17" x14ac:dyDescent="0.3">
      <c r="A9533" t="s">
        <v>42</v>
      </c>
      <c r="B9533" t="s">
        <v>1002</v>
      </c>
      <c r="C9533" t="s">
        <v>1003</v>
      </c>
      <c r="D9533" t="s">
        <v>34</v>
      </c>
      <c r="E9533" t="s">
        <v>21</v>
      </c>
      <c r="F9533" t="s">
        <v>1004</v>
      </c>
      <c r="G9533" t="s">
        <v>46</v>
      </c>
      <c r="H9533">
        <v>33710</v>
      </c>
      <c r="I9533" t="s">
        <v>24</v>
      </c>
      <c r="J9533" t="s">
        <v>1005</v>
      </c>
      <c r="K9533" t="s">
        <v>62</v>
      </c>
      <c r="L9533" t="s">
        <v>63</v>
      </c>
      <c r="M9533" t="s">
        <v>1006</v>
      </c>
      <c r="N9533">
        <v>178.38400000000001</v>
      </c>
      <c r="O9533">
        <v>2</v>
      </c>
      <c r="P9533">
        <v>0.2</v>
      </c>
      <c r="Q9533">
        <v>22.297999999999973</v>
      </c>
    </row>
    <row r="9534" spans="1:17" x14ac:dyDescent="0.3">
      <c r="A9534" t="s">
        <v>42</v>
      </c>
      <c r="B9534" t="s">
        <v>1712</v>
      </c>
      <c r="C9534" t="s">
        <v>1713</v>
      </c>
      <c r="D9534" t="s">
        <v>20</v>
      </c>
      <c r="E9534" t="s">
        <v>21</v>
      </c>
      <c r="F9534" t="s">
        <v>829</v>
      </c>
      <c r="G9534" t="s">
        <v>36</v>
      </c>
      <c r="H9534">
        <v>92024</v>
      </c>
      <c r="I9534" t="s">
        <v>37</v>
      </c>
      <c r="J9534" t="s">
        <v>1005</v>
      </c>
      <c r="K9534" t="s">
        <v>62</v>
      </c>
      <c r="L9534" t="s">
        <v>63</v>
      </c>
      <c r="M9534" t="s">
        <v>1006</v>
      </c>
      <c r="N9534">
        <v>445.96000000000004</v>
      </c>
      <c r="O9534">
        <v>5</v>
      </c>
      <c r="P9534">
        <v>0.2</v>
      </c>
      <c r="Q9534">
        <v>55.744999999999948</v>
      </c>
    </row>
    <row r="9535" spans="1:17" x14ac:dyDescent="0.3">
      <c r="A9535" t="s">
        <v>42</v>
      </c>
      <c r="B9535" t="s">
        <v>2478</v>
      </c>
      <c r="C9535" t="s">
        <v>2479</v>
      </c>
      <c r="D9535" t="s">
        <v>20</v>
      </c>
      <c r="E9535" t="s">
        <v>21</v>
      </c>
      <c r="F9535" t="s">
        <v>35</v>
      </c>
      <c r="G9535" t="s">
        <v>36</v>
      </c>
      <c r="H9535">
        <v>90045</v>
      </c>
      <c r="I9535" t="s">
        <v>37</v>
      </c>
      <c r="J9535" t="s">
        <v>1005</v>
      </c>
      <c r="K9535" t="s">
        <v>62</v>
      </c>
      <c r="L9535" t="s">
        <v>63</v>
      </c>
      <c r="M9535" t="s">
        <v>1006</v>
      </c>
      <c r="N9535">
        <v>445.96000000000004</v>
      </c>
      <c r="O9535">
        <v>5</v>
      </c>
      <c r="P9535">
        <v>0.2</v>
      </c>
      <c r="Q9535">
        <v>55.744999999999948</v>
      </c>
    </row>
    <row r="9536" spans="1:17" x14ac:dyDescent="0.3">
      <c r="A9536" t="s">
        <v>17</v>
      </c>
      <c r="B9536" t="s">
        <v>4198</v>
      </c>
      <c r="C9536" t="s">
        <v>4199</v>
      </c>
      <c r="D9536" t="s">
        <v>90</v>
      </c>
      <c r="E9536" t="s">
        <v>21</v>
      </c>
      <c r="F9536" t="s">
        <v>3705</v>
      </c>
      <c r="G9536" t="s">
        <v>78</v>
      </c>
      <c r="H9536">
        <v>27604</v>
      </c>
      <c r="I9536" t="s">
        <v>24</v>
      </c>
      <c r="J9536" t="s">
        <v>4936</v>
      </c>
      <c r="K9536" t="s">
        <v>62</v>
      </c>
      <c r="L9536" t="s">
        <v>63</v>
      </c>
      <c r="M9536" t="s">
        <v>4937</v>
      </c>
      <c r="N9536">
        <v>471.92</v>
      </c>
      <c r="O9536">
        <v>2</v>
      </c>
      <c r="P9536">
        <v>0.2</v>
      </c>
      <c r="Q9536">
        <v>29.495000000000019</v>
      </c>
    </row>
    <row r="9537" spans="1:17" x14ac:dyDescent="0.3">
      <c r="A9537" t="s">
        <v>42</v>
      </c>
      <c r="B9537" t="s">
        <v>1955</v>
      </c>
      <c r="C9537" t="s">
        <v>1956</v>
      </c>
      <c r="D9537" t="s">
        <v>90</v>
      </c>
      <c r="E9537" t="s">
        <v>21</v>
      </c>
      <c r="F9537" t="s">
        <v>3359</v>
      </c>
      <c r="G9537" t="s">
        <v>1084</v>
      </c>
      <c r="H9537">
        <v>2149</v>
      </c>
      <c r="I9537" t="s">
        <v>131</v>
      </c>
      <c r="J9537" t="s">
        <v>4936</v>
      </c>
      <c r="K9537" t="s">
        <v>62</v>
      </c>
      <c r="L9537" t="s">
        <v>63</v>
      </c>
      <c r="M9537" t="s">
        <v>4937</v>
      </c>
      <c r="N9537">
        <v>589.9</v>
      </c>
      <c r="O9537">
        <v>2</v>
      </c>
      <c r="P9537">
        <v>0</v>
      </c>
      <c r="Q9537">
        <v>147.47500000000002</v>
      </c>
    </row>
    <row r="9538" spans="1:17" x14ac:dyDescent="0.3">
      <c r="A9538" t="s">
        <v>42</v>
      </c>
      <c r="B9538" t="s">
        <v>3165</v>
      </c>
      <c r="C9538" t="s">
        <v>3166</v>
      </c>
      <c r="D9538" t="s">
        <v>20</v>
      </c>
      <c r="E9538" t="s">
        <v>21</v>
      </c>
      <c r="F9538" t="s">
        <v>476</v>
      </c>
      <c r="G9538" t="s">
        <v>275</v>
      </c>
      <c r="H9538">
        <v>85023</v>
      </c>
      <c r="I9538" t="s">
        <v>37</v>
      </c>
      <c r="J9538" t="s">
        <v>4936</v>
      </c>
      <c r="K9538" t="s">
        <v>62</v>
      </c>
      <c r="L9538" t="s">
        <v>63</v>
      </c>
      <c r="M9538" t="s">
        <v>4937</v>
      </c>
      <c r="N9538">
        <v>471.92</v>
      </c>
      <c r="O9538">
        <v>2</v>
      </c>
      <c r="P9538">
        <v>0.2</v>
      </c>
      <c r="Q9538">
        <v>29.495000000000019</v>
      </c>
    </row>
    <row r="9539" spans="1:17" x14ac:dyDescent="0.3">
      <c r="A9539" t="s">
        <v>17</v>
      </c>
      <c r="B9539" t="s">
        <v>2256</v>
      </c>
      <c r="C9539" t="s">
        <v>2257</v>
      </c>
      <c r="D9539" t="s">
        <v>90</v>
      </c>
      <c r="E9539" t="s">
        <v>21</v>
      </c>
      <c r="F9539" t="s">
        <v>163</v>
      </c>
      <c r="G9539" t="s">
        <v>92</v>
      </c>
      <c r="H9539">
        <v>77036</v>
      </c>
      <c r="I9539" t="s">
        <v>93</v>
      </c>
      <c r="J9539" t="s">
        <v>4936</v>
      </c>
      <c r="K9539" t="s">
        <v>62</v>
      </c>
      <c r="L9539" t="s">
        <v>63</v>
      </c>
      <c r="M9539" t="s">
        <v>4937</v>
      </c>
      <c r="N9539">
        <v>1415.76</v>
      </c>
      <c r="O9539">
        <v>6</v>
      </c>
      <c r="P9539">
        <v>0.2</v>
      </c>
      <c r="Q9539">
        <v>88.48500000000007</v>
      </c>
    </row>
    <row r="9540" spans="1:17" x14ac:dyDescent="0.3">
      <c r="A9540" t="s">
        <v>42</v>
      </c>
      <c r="B9540" t="s">
        <v>1095</v>
      </c>
      <c r="C9540" t="s">
        <v>1096</v>
      </c>
      <c r="D9540" t="s">
        <v>20</v>
      </c>
      <c r="E9540" t="s">
        <v>21</v>
      </c>
      <c r="F9540" t="s">
        <v>3270</v>
      </c>
      <c r="G9540" t="s">
        <v>36</v>
      </c>
      <c r="H9540">
        <v>92683</v>
      </c>
      <c r="I9540" t="s">
        <v>37</v>
      </c>
      <c r="J9540" t="s">
        <v>4936</v>
      </c>
      <c r="K9540" t="s">
        <v>62</v>
      </c>
      <c r="L9540" t="s">
        <v>63</v>
      </c>
      <c r="M9540" t="s">
        <v>4937</v>
      </c>
      <c r="N9540">
        <v>707.88</v>
      </c>
      <c r="O9540">
        <v>3</v>
      </c>
      <c r="P9540">
        <v>0.2</v>
      </c>
      <c r="Q9540">
        <v>44.242500000000035</v>
      </c>
    </row>
    <row r="9541" spans="1:17" x14ac:dyDescent="0.3">
      <c r="A9541" t="s">
        <v>42</v>
      </c>
      <c r="B9541" t="s">
        <v>233</v>
      </c>
      <c r="C9541" t="s">
        <v>234</v>
      </c>
      <c r="D9541" t="s">
        <v>34</v>
      </c>
      <c r="E9541" t="s">
        <v>21</v>
      </c>
      <c r="F9541" t="s">
        <v>235</v>
      </c>
      <c r="G9541" t="s">
        <v>236</v>
      </c>
      <c r="H9541">
        <v>10024</v>
      </c>
      <c r="I9541" t="s">
        <v>131</v>
      </c>
      <c r="J9541" t="s">
        <v>240</v>
      </c>
      <c r="K9541" t="s">
        <v>62</v>
      </c>
      <c r="L9541" t="s">
        <v>63</v>
      </c>
      <c r="M9541" t="s">
        <v>241</v>
      </c>
      <c r="N9541">
        <v>1029.95</v>
      </c>
      <c r="O9541">
        <v>5</v>
      </c>
      <c r="P9541">
        <v>0</v>
      </c>
      <c r="Q9541">
        <v>298.68549999999999</v>
      </c>
    </row>
    <row r="9542" spans="1:17" x14ac:dyDescent="0.3">
      <c r="A9542" t="s">
        <v>42</v>
      </c>
      <c r="B9542" t="s">
        <v>2045</v>
      </c>
      <c r="C9542" t="s">
        <v>2046</v>
      </c>
      <c r="D9542" t="s">
        <v>34</v>
      </c>
      <c r="E9542" t="s">
        <v>21</v>
      </c>
      <c r="F9542" t="s">
        <v>712</v>
      </c>
      <c r="G9542" t="s">
        <v>92</v>
      </c>
      <c r="H9542">
        <v>75217</v>
      </c>
      <c r="I9542" t="s">
        <v>93</v>
      </c>
      <c r="J9542" t="s">
        <v>240</v>
      </c>
      <c r="K9542" t="s">
        <v>62</v>
      </c>
      <c r="L9542" t="s">
        <v>63</v>
      </c>
      <c r="M9542" t="s">
        <v>241</v>
      </c>
      <c r="N9542">
        <v>329.58400000000006</v>
      </c>
      <c r="O9542">
        <v>2</v>
      </c>
      <c r="P9542">
        <v>0.2</v>
      </c>
      <c r="Q9542">
        <v>37.078199999999981</v>
      </c>
    </row>
    <row r="9543" spans="1:17" x14ac:dyDescent="0.3">
      <c r="A9543" t="s">
        <v>42</v>
      </c>
      <c r="B9543" t="s">
        <v>1214</v>
      </c>
      <c r="C9543" t="s">
        <v>1215</v>
      </c>
      <c r="D9543" t="s">
        <v>34</v>
      </c>
      <c r="E9543" t="s">
        <v>21</v>
      </c>
      <c r="F9543" t="s">
        <v>435</v>
      </c>
      <c r="G9543" t="s">
        <v>1107</v>
      </c>
      <c r="H9543">
        <v>31907</v>
      </c>
      <c r="I9543" t="s">
        <v>24</v>
      </c>
      <c r="J9543" t="s">
        <v>240</v>
      </c>
      <c r="K9543" t="s">
        <v>62</v>
      </c>
      <c r="L9543" t="s">
        <v>63</v>
      </c>
      <c r="M9543" t="s">
        <v>241</v>
      </c>
      <c r="N9543">
        <v>411.98</v>
      </c>
      <c r="O9543">
        <v>2</v>
      </c>
      <c r="P9543">
        <v>0</v>
      </c>
      <c r="Q9543">
        <v>119.4742</v>
      </c>
    </row>
    <row r="9544" spans="1:17" x14ac:dyDescent="0.3">
      <c r="A9544" t="s">
        <v>1122</v>
      </c>
      <c r="B9544" t="s">
        <v>3321</v>
      </c>
      <c r="C9544" t="s">
        <v>3322</v>
      </c>
      <c r="D9544" t="s">
        <v>20</v>
      </c>
      <c r="E9544" t="s">
        <v>21</v>
      </c>
      <c r="F9544" t="s">
        <v>35</v>
      </c>
      <c r="G9544" t="s">
        <v>36</v>
      </c>
      <c r="H9544">
        <v>90036</v>
      </c>
      <c r="I9544" t="s">
        <v>37</v>
      </c>
      <c r="J9544" t="s">
        <v>240</v>
      </c>
      <c r="K9544" t="s">
        <v>62</v>
      </c>
      <c r="L9544" t="s">
        <v>63</v>
      </c>
      <c r="M9544" t="s">
        <v>241</v>
      </c>
      <c r="N9544">
        <v>164.79200000000003</v>
      </c>
      <c r="O9544">
        <v>1</v>
      </c>
      <c r="P9544">
        <v>0.2</v>
      </c>
      <c r="Q9544">
        <v>18.539099999999991</v>
      </c>
    </row>
    <row r="9545" spans="1:17" x14ac:dyDescent="0.3">
      <c r="A9545" t="s">
        <v>17</v>
      </c>
      <c r="B9545" t="s">
        <v>3361</v>
      </c>
      <c r="C9545" t="s">
        <v>3362</v>
      </c>
      <c r="D9545" t="s">
        <v>90</v>
      </c>
      <c r="E9545" t="s">
        <v>21</v>
      </c>
      <c r="F9545" t="s">
        <v>866</v>
      </c>
      <c r="G9545" t="s">
        <v>36</v>
      </c>
      <c r="H9545">
        <v>94513</v>
      </c>
      <c r="I9545" t="s">
        <v>37</v>
      </c>
      <c r="J9545" t="s">
        <v>3960</v>
      </c>
      <c r="K9545" t="s">
        <v>62</v>
      </c>
      <c r="L9545" t="s">
        <v>63</v>
      </c>
      <c r="M9545" t="s">
        <v>3961</v>
      </c>
      <c r="N9545">
        <v>761.5440000000001</v>
      </c>
      <c r="O9545">
        <v>7</v>
      </c>
      <c r="P9545">
        <v>0.2</v>
      </c>
      <c r="Q9545">
        <v>66.635100000000023</v>
      </c>
    </row>
    <row r="9546" spans="1:17" x14ac:dyDescent="0.3">
      <c r="A9546" t="s">
        <v>17</v>
      </c>
      <c r="B9546" t="s">
        <v>2857</v>
      </c>
      <c r="C9546" t="s">
        <v>2858</v>
      </c>
      <c r="D9546" t="s">
        <v>34</v>
      </c>
      <c r="E9546" t="s">
        <v>21</v>
      </c>
      <c r="F9546" t="s">
        <v>1709</v>
      </c>
      <c r="G9546" t="s">
        <v>92</v>
      </c>
      <c r="H9546">
        <v>78041</v>
      </c>
      <c r="I9546" t="s">
        <v>93</v>
      </c>
      <c r="J9546" t="s">
        <v>3960</v>
      </c>
      <c r="K9546" t="s">
        <v>62</v>
      </c>
      <c r="L9546" t="s">
        <v>63</v>
      </c>
      <c r="M9546" t="s">
        <v>3961</v>
      </c>
      <c r="N9546">
        <v>217.58400000000003</v>
      </c>
      <c r="O9546">
        <v>2</v>
      </c>
      <c r="P9546">
        <v>0.2</v>
      </c>
      <c r="Q9546">
        <v>19.03860000000001</v>
      </c>
    </row>
    <row r="9547" spans="1:17" x14ac:dyDescent="0.3">
      <c r="A9547" t="s">
        <v>42</v>
      </c>
      <c r="B9547" t="s">
        <v>550</v>
      </c>
      <c r="C9547" t="s">
        <v>551</v>
      </c>
      <c r="D9547" t="s">
        <v>34</v>
      </c>
      <c r="E9547" t="s">
        <v>21</v>
      </c>
      <c r="F9547" t="s">
        <v>235</v>
      </c>
      <c r="G9547" t="s">
        <v>236</v>
      </c>
      <c r="H9547">
        <v>10009</v>
      </c>
      <c r="I9547" t="s">
        <v>131</v>
      </c>
      <c r="J9547" t="s">
        <v>3960</v>
      </c>
      <c r="K9547" t="s">
        <v>62</v>
      </c>
      <c r="L9547" t="s">
        <v>63</v>
      </c>
      <c r="M9547" t="s">
        <v>3961</v>
      </c>
      <c r="N9547">
        <v>135.99</v>
      </c>
      <c r="O9547">
        <v>1</v>
      </c>
      <c r="P9547">
        <v>0</v>
      </c>
      <c r="Q9547">
        <v>36.717300000000009</v>
      </c>
    </row>
    <row r="9548" spans="1:17" x14ac:dyDescent="0.3">
      <c r="A9548" t="s">
        <v>42</v>
      </c>
      <c r="B9548" t="s">
        <v>2725</v>
      </c>
      <c r="C9548" t="s">
        <v>2726</v>
      </c>
      <c r="D9548" t="s">
        <v>20</v>
      </c>
      <c r="E9548" t="s">
        <v>21</v>
      </c>
      <c r="F9548" t="s">
        <v>1023</v>
      </c>
      <c r="G9548" t="s">
        <v>36</v>
      </c>
      <c r="H9548">
        <v>90805</v>
      </c>
      <c r="I9548" t="s">
        <v>37</v>
      </c>
      <c r="J9548" t="s">
        <v>3960</v>
      </c>
      <c r="K9548" t="s">
        <v>62</v>
      </c>
      <c r="L9548" t="s">
        <v>63</v>
      </c>
      <c r="M9548" t="s">
        <v>3961</v>
      </c>
      <c r="N9548">
        <v>217.58400000000003</v>
      </c>
      <c r="O9548">
        <v>2</v>
      </c>
      <c r="P9548">
        <v>0.2</v>
      </c>
      <c r="Q9548">
        <v>19.03860000000001</v>
      </c>
    </row>
    <row r="9549" spans="1:17" x14ac:dyDescent="0.3">
      <c r="A9549" t="s">
        <v>17</v>
      </c>
      <c r="B9549" t="s">
        <v>2160</v>
      </c>
      <c r="C9549" t="s">
        <v>2161</v>
      </c>
      <c r="D9549" t="s">
        <v>20</v>
      </c>
      <c r="E9549" t="s">
        <v>21</v>
      </c>
      <c r="F9549" t="s">
        <v>235</v>
      </c>
      <c r="G9549" t="s">
        <v>236</v>
      </c>
      <c r="H9549">
        <v>10024</v>
      </c>
      <c r="I9549" t="s">
        <v>131</v>
      </c>
      <c r="J9549" t="s">
        <v>3960</v>
      </c>
      <c r="K9549" t="s">
        <v>62</v>
      </c>
      <c r="L9549" t="s">
        <v>63</v>
      </c>
      <c r="M9549" t="s">
        <v>3961</v>
      </c>
      <c r="N9549">
        <v>135.99</v>
      </c>
      <c r="O9549">
        <v>1</v>
      </c>
      <c r="P9549">
        <v>0</v>
      </c>
      <c r="Q9549">
        <v>36.717300000000009</v>
      </c>
    </row>
    <row r="9550" spans="1:17" x14ac:dyDescent="0.3">
      <c r="A9550" t="s">
        <v>17</v>
      </c>
      <c r="B9550" t="s">
        <v>844</v>
      </c>
      <c r="C9550" t="s">
        <v>845</v>
      </c>
      <c r="D9550" t="s">
        <v>20</v>
      </c>
      <c r="E9550" t="s">
        <v>21</v>
      </c>
      <c r="F9550" t="s">
        <v>545</v>
      </c>
      <c r="G9550" t="s">
        <v>275</v>
      </c>
      <c r="H9550">
        <v>85254</v>
      </c>
      <c r="I9550" t="s">
        <v>37</v>
      </c>
      <c r="J9550" t="s">
        <v>3839</v>
      </c>
      <c r="K9550" t="s">
        <v>62</v>
      </c>
      <c r="L9550" t="s">
        <v>63</v>
      </c>
      <c r="M9550" t="s">
        <v>3840</v>
      </c>
      <c r="N9550">
        <v>271.99200000000002</v>
      </c>
      <c r="O9550">
        <v>1</v>
      </c>
      <c r="P9550">
        <v>0.2</v>
      </c>
      <c r="Q9550">
        <v>23.799300000000002</v>
      </c>
    </row>
    <row r="9551" spans="1:17" x14ac:dyDescent="0.3">
      <c r="A9551" t="s">
        <v>166</v>
      </c>
      <c r="B9551" t="s">
        <v>941</v>
      </c>
      <c r="C9551" t="s">
        <v>942</v>
      </c>
      <c r="D9551" t="s">
        <v>34</v>
      </c>
      <c r="E9551" t="s">
        <v>21</v>
      </c>
      <c r="F9551" t="s">
        <v>3634</v>
      </c>
      <c r="G9551" t="s">
        <v>78</v>
      </c>
      <c r="H9551">
        <v>27405</v>
      </c>
      <c r="I9551" t="s">
        <v>24</v>
      </c>
      <c r="J9551" t="s">
        <v>3839</v>
      </c>
      <c r="K9551" t="s">
        <v>62</v>
      </c>
      <c r="L9551" t="s">
        <v>63</v>
      </c>
      <c r="M9551" t="s">
        <v>3840</v>
      </c>
      <c r="N9551">
        <v>1359.96</v>
      </c>
      <c r="O9551">
        <v>5</v>
      </c>
      <c r="P9551">
        <v>0.2</v>
      </c>
      <c r="Q9551">
        <v>118.99650000000003</v>
      </c>
    </row>
    <row r="9552" spans="1:17" x14ac:dyDescent="0.3">
      <c r="A9552" t="s">
        <v>166</v>
      </c>
      <c r="B9552" t="s">
        <v>1651</v>
      </c>
      <c r="C9552" t="s">
        <v>1652</v>
      </c>
      <c r="D9552" t="s">
        <v>20</v>
      </c>
      <c r="E9552" t="s">
        <v>21</v>
      </c>
      <c r="F9552" t="s">
        <v>35</v>
      </c>
      <c r="G9552" t="s">
        <v>36</v>
      </c>
      <c r="H9552">
        <v>90008</v>
      </c>
      <c r="I9552" t="s">
        <v>37</v>
      </c>
      <c r="J9552" t="s">
        <v>1653</v>
      </c>
      <c r="K9552" t="s">
        <v>62</v>
      </c>
      <c r="L9552" t="s">
        <v>63</v>
      </c>
      <c r="M9552" t="s">
        <v>1654</v>
      </c>
      <c r="N9552">
        <v>374.37600000000003</v>
      </c>
      <c r="O9552">
        <v>3</v>
      </c>
      <c r="P9552">
        <v>0.2</v>
      </c>
      <c r="Q9552">
        <v>46.796999999999983</v>
      </c>
    </row>
    <row r="9553" spans="1:17" x14ac:dyDescent="0.3">
      <c r="A9553" t="s">
        <v>166</v>
      </c>
      <c r="B9553" t="s">
        <v>2283</v>
      </c>
      <c r="C9553" t="s">
        <v>2284</v>
      </c>
      <c r="D9553" t="s">
        <v>90</v>
      </c>
      <c r="E9553" t="s">
        <v>21</v>
      </c>
      <c r="F9553" t="s">
        <v>129</v>
      </c>
      <c r="G9553" t="s">
        <v>130</v>
      </c>
      <c r="H9553">
        <v>19143</v>
      </c>
      <c r="I9553" t="s">
        <v>131</v>
      </c>
      <c r="J9553" t="s">
        <v>1653</v>
      </c>
      <c r="K9553" t="s">
        <v>62</v>
      </c>
      <c r="L9553" t="s">
        <v>63</v>
      </c>
      <c r="M9553" t="s">
        <v>1654</v>
      </c>
      <c r="N9553">
        <v>280.78200000000004</v>
      </c>
      <c r="O9553">
        <v>3</v>
      </c>
      <c r="P9553">
        <v>0.4</v>
      </c>
      <c r="Q9553">
        <v>-46.797000000000025</v>
      </c>
    </row>
    <row r="9554" spans="1:17" x14ac:dyDescent="0.3">
      <c r="A9554" t="s">
        <v>42</v>
      </c>
      <c r="B9554" t="s">
        <v>1171</v>
      </c>
      <c r="C9554" t="s">
        <v>1172</v>
      </c>
      <c r="D9554" t="s">
        <v>34</v>
      </c>
      <c r="E9554" t="s">
        <v>21</v>
      </c>
      <c r="F9554" t="s">
        <v>1078</v>
      </c>
      <c r="G9554" t="s">
        <v>92</v>
      </c>
      <c r="H9554">
        <v>78745</v>
      </c>
      <c r="I9554" t="s">
        <v>93</v>
      </c>
      <c r="J9554" t="s">
        <v>1653</v>
      </c>
      <c r="K9554" t="s">
        <v>62</v>
      </c>
      <c r="L9554" t="s">
        <v>63</v>
      </c>
      <c r="M9554" t="s">
        <v>1654</v>
      </c>
      <c r="N9554">
        <v>124.79200000000002</v>
      </c>
      <c r="O9554">
        <v>1</v>
      </c>
      <c r="P9554">
        <v>0.2</v>
      </c>
      <c r="Q9554">
        <v>15.598999999999993</v>
      </c>
    </row>
    <row r="9555" spans="1:17" x14ac:dyDescent="0.3">
      <c r="A9555" t="s">
        <v>166</v>
      </c>
      <c r="B9555" t="s">
        <v>3646</v>
      </c>
      <c r="C9555" t="s">
        <v>3647</v>
      </c>
      <c r="D9555" t="s">
        <v>34</v>
      </c>
      <c r="E9555" t="s">
        <v>21</v>
      </c>
      <c r="F9555" t="s">
        <v>1549</v>
      </c>
      <c r="G9555" t="s">
        <v>46</v>
      </c>
      <c r="H9555">
        <v>33801</v>
      </c>
      <c r="I9555" t="s">
        <v>24</v>
      </c>
      <c r="J9555" t="s">
        <v>1653</v>
      </c>
      <c r="K9555" t="s">
        <v>62</v>
      </c>
      <c r="L9555" t="s">
        <v>63</v>
      </c>
      <c r="M9555" t="s">
        <v>1654</v>
      </c>
      <c r="N9555">
        <v>249.58400000000003</v>
      </c>
      <c r="O9555">
        <v>2</v>
      </c>
      <c r="P9555">
        <v>0.2</v>
      </c>
      <c r="Q9555">
        <v>31.197999999999986</v>
      </c>
    </row>
    <row r="9556" spans="1:17" x14ac:dyDescent="0.3">
      <c r="A9556" t="s">
        <v>42</v>
      </c>
      <c r="B9556" t="s">
        <v>213</v>
      </c>
      <c r="C9556" t="s">
        <v>214</v>
      </c>
      <c r="D9556" t="s">
        <v>20</v>
      </c>
      <c r="E9556" t="s">
        <v>21</v>
      </c>
      <c r="F9556" t="s">
        <v>2933</v>
      </c>
      <c r="G9556" t="s">
        <v>78</v>
      </c>
      <c r="H9556">
        <v>27834</v>
      </c>
      <c r="I9556" t="s">
        <v>24</v>
      </c>
      <c r="J9556" t="s">
        <v>1653</v>
      </c>
      <c r="K9556" t="s">
        <v>62</v>
      </c>
      <c r="L9556" t="s">
        <v>63</v>
      </c>
      <c r="M9556" t="s">
        <v>1654</v>
      </c>
      <c r="N9556">
        <v>249.58400000000003</v>
      </c>
      <c r="O9556">
        <v>2</v>
      </c>
      <c r="P9556">
        <v>0.2</v>
      </c>
      <c r="Q9556">
        <v>31.197999999999986</v>
      </c>
    </row>
    <row r="9557" spans="1:17" x14ac:dyDescent="0.3">
      <c r="A9557" t="s">
        <v>17</v>
      </c>
      <c r="B9557" t="s">
        <v>641</v>
      </c>
      <c r="C9557" t="s">
        <v>642</v>
      </c>
      <c r="D9557" t="s">
        <v>90</v>
      </c>
      <c r="E9557" t="s">
        <v>21</v>
      </c>
      <c r="F9557" t="s">
        <v>5668</v>
      </c>
      <c r="G9557" t="s">
        <v>1084</v>
      </c>
      <c r="H9557">
        <v>2138</v>
      </c>
      <c r="I9557" t="s">
        <v>131</v>
      </c>
      <c r="J9557" t="s">
        <v>1653</v>
      </c>
      <c r="K9557" t="s">
        <v>62</v>
      </c>
      <c r="L9557" t="s">
        <v>63</v>
      </c>
      <c r="M9557" t="s">
        <v>1654</v>
      </c>
      <c r="N9557">
        <v>311.98</v>
      </c>
      <c r="O9557">
        <v>2</v>
      </c>
      <c r="P9557">
        <v>0</v>
      </c>
      <c r="Q9557">
        <v>93.593999999999994</v>
      </c>
    </row>
    <row r="9558" spans="1:17" x14ac:dyDescent="0.3">
      <c r="A9558" t="s">
        <v>42</v>
      </c>
      <c r="B9558" t="s">
        <v>1243</v>
      </c>
      <c r="C9558" t="s">
        <v>1244</v>
      </c>
      <c r="D9558" t="s">
        <v>20</v>
      </c>
      <c r="E9558" t="s">
        <v>21</v>
      </c>
      <c r="F9558" t="s">
        <v>983</v>
      </c>
      <c r="G9558" t="s">
        <v>283</v>
      </c>
      <c r="H9558">
        <v>22204</v>
      </c>
      <c r="I9558" t="s">
        <v>24</v>
      </c>
      <c r="J9558" t="s">
        <v>1653</v>
      </c>
      <c r="K9558" t="s">
        <v>62</v>
      </c>
      <c r="L9558" t="s">
        <v>63</v>
      </c>
      <c r="M9558" t="s">
        <v>1654</v>
      </c>
      <c r="N9558">
        <v>467.97</v>
      </c>
      <c r="O9558">
        <v>3</v>
      </c>
      <c r="P9558">
        <v>0</v>
      </c>
      <c r="Q9558">
        <v>140.39099999999999</v>
      </c>
    </row>
    <row r="9559" spans="1:17" x14ac:dyDescent="0.3">
      <c r="A9559" t="s">
        <v>42</v>
      </c>
      <c r="B9559" t="s">
        <v>3571</v>
      </c>
      <c r="C9559" t="s">
        <v>3572</v>
      </c>
      <c r="D9559" t="s">
        <v>20</v>
      </c>
      <c r="E9559" t="s">
        <v>21</v>
      </c>
      <c r="F9559" t="s">
        <v>983</v>
      </c>
      <c r="G9559" t="s">
        <v>283</v>
      </c>
      <c r="H9559">
        <v>22204</v>
      </c>
      <c r="I9559" t="s">
        <v>24</v>
      </c>
      <c r="J9559" t="s">
        <v>1653</v>
      </c>
      <c r="K9559" t="s">
        <v>62</v>
      </c>
      <c r="L9559" t="s">
        <v>63</v>
      </c>
      <c r="M9559" t="s">
        <v>1654</v>
      </c>
      <c r="N9559">
        <v>1871.88</v>
      </c>
      <c r="O9559">
        <v>12</v>
      </c>
      <c r="P9559">
        <v>0</v>
      </c>
      <c r="Q9559">
        <v>561.56399999999996</v>
      </c>
    </row>
    <row r="9560" spans="1:17" x14ac:dyDescent="0.3">
      <c r="A9560" t="s">
        <v>42</v>
      </c>
      <c r="B9560" t="s">
        <v>2790</v>
      </c>
      <c r="C9560" t="s">
        <v>2791</v>
      </c>
      <c r="D9560" t="s">
        <v>90</v>
      </c>
      <c r="E9560" t="s">
        <v>21</v>
      </c>
      <c r="F9560" t="s">
        <v>35</v>
      </c>
      <c r="G9560" t="s">
        <v>36</v>
      </c>
      <c r="H9560">
        <v>90032</v>
      </c>
      <c r="I9560" t="s">
        <v>37</v>
      </c>
      <c r="J9560" t="s">
        <v>1653</v>
      </c>
      <c r="K9560" t="s">
        <v>62</v>
      </c>
      <c r="L9560" t="s">
        <v>63</v>
      </c>
      <c r="M9560" t="s">
        <v>1654</v>
      </c>
      <c r="N9560">
        <v>249.58400000000003</v>
      </c>
      <c r="O9560">
        <v>2</v>
      </c>
      <c r="P9560">
        <v>0.2</v>
      </c>
      <c r="Q9560">
        <v>31.197999999999986</v>
      </c>
    </row>
    <row r="9561" spans="1:17" x14ac:dyDescent="0.3">
      <c r="A9561" t="s">
        <v>17</v>
      </c>
      <c r="B9561" t="s">
        <v>1755</v>
      </c>
      <c r="C9561" t="s">
        <v>1756</v>
      </c>
      <c r="D9561" t="s">
        <v>34</v>
      </c>
      <c r="E9561" t="s">
        <v>21</v>
      </c>
      <c r="F9561" t="s">
        <v>235</v>
      </c>
      <c r="G9561" t="s">
        <v>236</v>
      </c>
      <c r="H9561">
        <v>10011</v>
      </c>
      <c r="I9561" t="s">
        <v>131</v>
      </c>
      <c r="J9561" t="s">
        <v>1763</v>
      </c>
      <c r="K9561" t="s">
        <v>62</v>
      </c>
      <c r="L9561" t="s">
        <v>63</v>
      </c>
      <c r="M9561" t="s">
        <v>1764</v>
      </c>
      <c r="N9561">
        <v>37.909999999999997</v>
      </c>
      <c r="O9561">
        <v>1</v>
      </c>
      <c r="P9561">
        <v>0</v>
      </c>
      <c r="Q9561">
        <v>10.993899999999996</v>
      </c>
    </row>
    <row r="9562" spans="1:17" x14ac:dyDescent="0.3">
      <c r="A9562" t="s">
        <v>42</v>
      </c>
      <c r="B9562" t="s">
        <v>4697</v>
      </c>
      <c r="C9562" t="s">
        <v>4698</v>
      </c>
      <c r="D9562" t="s">
        <v>20</v>
      </c>
      <c r="E9562" t="s">
        <v>21</v>
      </c>
      <c r="F9562" t="s">
        <v>336</v>
      </c>
      <c r="G9562" t="s">
        <v>337</v>
      </c>
      <c r="H9562">
        <v>29203</v>
      </c>
      <c r="I9562" t="s">
        <v>24</v>
      </c>
      <c r="J9562" t="s">
        <v>1763</v>
      </c>
      <c r="K9562" t="s">
        <v>62</v>
      </c>
      <c r="L9562" t="s">
        <v>63</v>
      </c>
      <c r="M9562" t="s">
        <v>1764</v>
      </c>
      <c r="N9562">
        <v>113.72999999999999</v>
      </c>
      <c r="O9562">
        <v>3</v>
      </c>
      <c r="P9562">
        <v>0</v>
      </c>
      <c r="Q9562">
        <v>32.981699999999989</v>
      </c>
    </row>
    <row r="9563" spans="1:17" x14ac:dyDescent="0.3">
      <c r="A9563" t="s">
        <v>42</v>
      </c>
      <c r="B9563" t="s">
        <v>1858</v>
      </c>
      <c r="C9563" t="s">
        <v>1859</v>
      </c>
      <c r="D9563" t="s">
        <v>34</v>
      </c>
      <c r="E9563" t="s">
        <v>21</v>
      </c>
      <c r="F9563" t="s">
        <v>235</v>
      </c>
      <c r="G9563" t="s">
        <v>236</v>
      </c>
      <c r="H9563">
        <v>10024</v>
      </c>
      <c r="I9563" t="s">
        <v>131</v>
      </c>
      <c r="J9563" t="s">
        <v>1763</v>
      </c>
      <c r="K9563" t="s">
        <v>62</v>
      </c>
      <c r="L9563" t="s">
        <v>63</v>
      </c>
      <c r="M9563" t="s">
        <v>1764</v>
      </c>
      <c r="N9563">
        <v>227.45999999999998</v>
      </c>
      <c r="O9563">
        <v>6</v>
      </c>
      <c r="P9563">
        <v>0</v>
      </c>
      <c r="Q9563">
        <v>65.963399999999979</v>
      </c>
    </row>
    <row r="9564" spans="1:17" x14ac:dyDescent="0.3">
      <c r="A9564" t="s">
        <v>42</v>
      </c>
      <c r="B9564" t="s">
        <v>4165</v>
      </c>
      <c r="C9564" t="s">
        <v>4166</v>
      </c>
      <c r="D9564" t="s">
        <v>20</v>
      </c>
      <c r="E9564" t="s">
        <v>21</v>
      </c>
      <c r="F9564" t="s">
        <v>290</v>
      </c>
      <c r="G9564" t="s">
        <v>1292</v>
      </c>
      <c r="H9564">
        <v>39212</v>
      </c>
      <c r="I9564" t="s">
        <v>24</v>
      </c>
      <c r="J9564" t="s">
        <v>1763</v>
      </c>
      <c r="K9564" t="s">
        <v>62</v>
      </c>
      <c r="L9564" t="s">
        <v>63</v>
      </c>
      <c r="M9564" t="s">
        <v>1764</v>
      </c>
      <c r="N9564">
        <v>113.72999999999999</v>
      </c>
      <c r="O9564">
        <v>3</v>
      </c>
      <c r="P9564">
        <v>0</v>
      </c>
      <c r="Q9564">
        <v>32.981699999999989</v>
      </c>
    </row>
    <row r="9565" spans="1:17" x14ac:dyDescent="0.3">
      <c r="A9565" t="s">
        <v>42</v>
      </c>
      <c r="B9565" t="s">
        <v>5156</v>
      </c>
      <c r="C9565" t="s">
        <v>5157</v>
      </c>
      <c r="D9565" t="s">
        <v>20</v>
      </c>
      <c r="E9565" t="s">
        <v>21</v>
      </c>
      <c r="F9565" t="s">
        <v>84</v>
      </c>
      <c r="G9565" t="s">
        <v>85</v>
      </c>
      <c r="H9565">
        <v>98103</v>
      </c>
      <c r="I9565" t="s">
        <v>37</v>
      </c>
      <c r="J9565" t="s">
        <v>1763</v>
      </c>
      <c r="K9565" t="s">
        <v>62</v>
      </c>
      <c r="L9565" t="s">
        <v>63</v>
      </c>
      <c r="M9565" t="s">
        <v>1764</v>
      </c>
      <c r="N9565">
        <v>242.624</v>
      </c>
      <c r="O9565">
        <v>8</v>
      </c>
      <c r="P9565">
        <v>0.2</v>
      </c>
      <c r="Q9565">
        <v>27.295199999999973</v>
      </c>
    </row>
    <row r="9566" spans="1:17" x14ac:dyDescent="0.3">
      <c r="A9566" t="s">
        <v>42</v>
      </c>
      <c r="B9566" t="s">
        <v>4701</v>
      </c>
      <c r="C9566" t="s">
        <v>4702</v>
      </c>
      <c r="D9566" t="s">
        <v>90</v>
      </c>
      <c r="E9566" t="s">
        <v>21</v>
      </c>
      <c r="F9566" t="s">
        <v>129</v>
      </c>
      <c r="G9566" t="s">
        <v>130</v>
      </c>
      <c r="H9566">
        <v>19120</v>
      </c>
      <c r="I9566" t="s">
        <v>131</v>
      </c>
      <c r="J9566" t="s">
        <v>1763</v>
      </c>
      <c r="K9566" t="s">
        <v>62</v>
      </c>
      <c r="L9566" t="s">
        <v>63</v>
      </c>
      <c r="M9566" t="s">
        <v>1764</v>
      </c>
      <c r="N9566">
        <v>68.238</v>
      </c>
      <c r="O9566">
        <v>3</v>
      </c>
      <c r="P9566">
        <v>0.4</v>
      </c>
      <c r="Q9566">
        <v>-12.510300000000008</v>
      </c>
    </row>
    <row r="9567" spans="1:17" x14ac:dyDescent="0.3">
      <c r="A9567" t="s">
        <v>17</v>
      </c>
      <c r="B9567" t="s">
        <v>3060</v>
      </c>
      <c r="C9567" t="s">
        <v>3061</v>
      </c>
      <c r="D9567" t="s">
        <v>20</v>
      </c>
      <c r="E9567" t="s">
        <v>21</v>
      </c>
      <c r="F9567" t="s">
        <v>235</v>
      </c>
      <c r="G9567" t="s">
        <v>236</v>
      </c>
      <c r="H9567">
        <v>10011</v>
      </c>
      <c r="I9567" t="s">
        <v>131</v>
      </c>
      <c r="J9567" t="s">
        <v>3064</v>
      </c>
      <c r="K9567" t="s">
        <v>62</v>
      </c>
      <c r="L9567" t="s">
        <v>63</v>
      </c>
      <c r="M9567" t="s">
        <v>3065</v>
      </c>
      <c r="N9567">
        <v>677.58</v>
      </c>
      <c r="O9567">
        <v>3</v>
      </c>
      <c r="P9567">
        <v>0</v>
      </c>
      <c r="Q9567">
        <v>176.17080000000001</v>
      </c>
    </row>
    <row r="9568" spans="1:17" x14ac:dyDescent="0.3">
      <c r="A9568" t="s">
        <v>42</v>
      </c>
      <c r="B9568" t="s">
        <v>2993</v>
      </c>
      <c r="C9568" t="s">
        <v>2994</v>
      </c>
      <c r="D9568" t="s">
        <v>34</v>
      </c>
      <c r="E9568" t="s">
        <v>21</v>
      </c>
      <c r="F9568" t="s">
        <v>129</v>
      </c>
      <c r="G9568" t="s">
        <v>130</v>
      </c>
      <c r="H9568">
        <v>19143</v>
      </c>
      <c r="I9568" t="s">
        <v>131</v>
      </c>
      <c r="J9568" t="s">
        <v>3064</v>
      </c>
      <c r="K9568" t="s">
        <v>62</v>
      </c>
      <c r="L9568" t="s">
        <v>63</v>
      </c>
      <c r="M9568" t="s">
        <v>3065</v>
      </c>
      <c r="N9568">
        <v>677.57999999999993</v>
      </c>
      <c r="O9568">
        <v>5</v>
      </c>
      <c r="P9568">
        <v>0.4</v>
      </c>
      <c r="Q9568">
        <v>-158.10199999999998</v>
      </c>
    </row>
    <row r="9569" spans="1:17" x14ac:dyDescent="0.3">
      <c r="A9569" t="s">
        <v>17</v>
      </c>
      <c r="B9569" t="s">
        <v>710</v>
      </c>
      <c r="C9569" t="s">
        <v>711</v>
      </c>
      <c r="D9569" t="s">
        <v>20</v>
      </c>
      <c r="E9569" t="s">
        <v>21</v>
      </c>
      <c r="F9569" t="s">
        <v>129</v>
      </c>
      <c r="G9569" t="s">
        <v>130</v>
      </c>
      <c r="H9569">
        <v>19140</v>
      </c>
      <c r="I9569" t="s">
        <v>131</v>
      </c>
      <c r="J9569" t="s">
        <v>3064</v>
      </c>
      <c r="K9569" t="s">
        <v>62</v>
      </c>
      <c r="L9569" t="s">
        <v>63</v>
      </c>
      <c r="M9569" t="s">
        <v>3065</v>
      </c>
      <c r="N9569">
        <v>135.51599999999999</v>
      </c>
      <c r="O9569">
        <v>1</v>
      </c>
      <c r="P9569">
        <v>0.4</v>
      </c>
      <c r="Q9569">
        <v>-31.620400000000004</v>
      </c>
    </row>
    <row r="9570" spans="1:17" x14ac:dyDescent="0.3">
      <c r="A9570" t="s">
        <v>42</v>
      </c>
      <c r="B9570" t="s">
        <v>4934</v>
      </c>
      <c r="C9570" t="s">
        <v>4935</v>
      </c>
      <c r="D9570" t="s">
        <v>34</v>
      </c>
      <c r="E9570" t="s">
        <v>21</v>
      </c>
      <c r="F9570" t="s">
        <v>829</v>
      </c>
      <c r="G9570" t="s">
        <v>36</v>
      </c>
      <c r="H9570">
        <v>92024</v>
      </c>
      <c r="I9570" t="s">
        <v>37</v>
      </c>
      <c r="J9570" t="s">
        <v>3064</v>
      </c>
      <c r="K9570" t="s">
        <v>62</v>
      </c>
      <c r="L9570" t="s">
        <v>63</v>
      </c>
      <c r="M9570" t="s">
        <v>3065</v>
      </c>
      <c r="N9570">
        <v>361.37600000000003</v>
      </c>
      <c r="O9570">
        <v>2</v>
      </c>
      <c r="P9570">
        <v>0.2</v>
      </c>
      <c r="Q9570">
        <v>27.103200000000001</v>
      </c>
    </row>
    <row r="9571" spans="1:17" x14ac:dyDescent="0.3">
      <c r="A9571" t="s">
        <v>42</v>
      </c>
      <c r="B9571" t="s">
        <v>4641</v>
      </c>
      <c r="C9571" t="s">
        <v>4642</v>
      </c>
      <c r="D9571" t="s">
        <v>34</v>
      </c>
      <c r="E9571" t="s">
        <v>21</v>
      </c>
      <c r="F9571" t="s">
        <v>1234</v>
      </c>
      <c r="G9571" t="s">
        <v>46</v>
      </c>
      <c r="H9571">
        <v>33178</v>
      </c>
      <c r="I9571" t="s">
        <v>24</v>
      </c>
      <c r="J9571" t="s">
        <v>3064</v>
      </c>
      <c r="K9571" t="s">
        <v>62</v>
      </c>
      <c r="L9571" t="s">
        <v>63</v>
      </c>
      <c r="M9571" t="s">
        <v>3065</v>
      </c>
      <c r="N9571">
        <v>361.37600000000003</v>
      </c>
      <c r="O9571">
        <v>2</v>
      </c>
      <c r="P9571">
        <v>0.2</v>
      </c>
      <c r="Q9571">
        <v>27.103200000000001</v>
      </c>
    </row>
    <row r="9572" spans="1:17" x14ac:dyDescent="0.3">
      <c r="A9572" t="s">
        <v>17</v>
      </c>
      <c r="B9572" t="s">
        <v>1837</v>
      </c>
      <c r="C9572" t="s">
        <v>1838</v>
      </c>
      <c r="D9572" t="s">
        <v>34</v>
      </c>
      <c r="E9572" t="s">
        <v>21</v>
      </c>
      <c r="F9572" t="s">
        <v>77</v>
      </c>
      <c r="G9572" t="s">
        <v>36</v>
      </c>
      <c r="H9572">
        <v>94521</v>
      </c>
      <c r="I9572" t="s">
        <v>37</v>
      </c>
      <c r="J9572" t="s">
        <v>3064</v>
      </c>
      <c r="K9572" t="s">
        <v>62</v>
      </c>
      <c r="L9572" t="s">
        <v>63</v>
      </c>
      <c r="M9572" t="s">
        <v>3065</v>
      </c>
      <c r="N9572">
        <v>1626.1920000000002</v>
      </c>
      <c r="O9572">
        <v>9</v>
      </c>
      <c r="P9572">
        <v>0.2</v>
      </c>
      <c r="Q9572">
        <v>121.96440000000001</v>
      </c>
    </row>
    <row r="9573" spans="1:17" x14ac:dyDescent="0.3">
      <c r="A9573" t="s">
        <v>17</v>
      </c>
      <c r="B9573" t="s">
        <v>1971</v>
      </c>
      <c r="C9573" t="s">
        <v>1972</v>
      </c>
      <c r="D9573" t="s">
        <v>20</v>
      </c>
      <c r="E9573" t="s">
        <v>21</v>
      </c>
      <c r="F9573" t="s">
        <v>1868</v>
      </c>
      <c r="G9573" t="s">
        <v>436</v>
      </c>
      <c r="H9573">
        <v>44105</v>
      </c>
      <c r="I9573" t="s">
        <v>131</v>
      </c>
      <c r="J9573" t="s">
        <v>4386</v>
      </c>
      <c r="K9573" t="s">
        <v>62</v>
      </c>
      <c r="L9573" t="s">
        <v>63</v>
      </c>
      <c r="M9573" t="s">
        <v>4387</v>
      </c>
      <c r="N9573">
        <v>155.36999999999998</v>
      </c>
      <c r="O9573">
        <v>1</v>
      </c>
      <c r="P9573">
        <v>0.4</v>
      </c>
      <c r="Q9573">
        <v>-36.253</v>
      </c>
    </row>
    <row r="9574" spans="1:17" x14ac:dyDescent="0.3">
      <c r="A9574" t="s">
        <v>17</v>
      </c>
      <c r="B9574" t="s">
        <v>4748</v>
      </c>
      <c r="C9574" t="s">
        <v>4749</v>
      </c>
      <c r="D9574" t="s">
        <v>90</v>
      </c>
      <c r="E9574" t="s">
        <v>21</v>
      </c>
      <c r="F9574" t="s">
        <v>769</v>
      </c>
      <c r="G9574" t="s">
        <v>210</v>
      </c>
      <c r="H9574">
        <v>48227</v>
      </c>
      <c r="I9574" t="s">
        <v>93</v>
      </c>
      <c r="J9574" t="s">
        <v>4386</v>
      </c>
      <c r="K9574" t="s">
        <v>62</v>
      </c>
      <c r="L9574" t="s">
        <v>63</v>
      </c>
      <c r="M9574" t="s">
        <v>4387</v>
      </c>
      <c r="N9574">
        <v>517.9</v>
      </c>
      <c r="O9574">
        <v>2</v>
      </c>
      <c r="P9574">
        <v>0</v>
      </c>
      <c r="Q9574">
        <v>134.654</v>
      </c>
    </row>
    <row r="9575" spans="1:17" x14ac:dyDescent="0.3">
      <c r="A9575" t="s">
        <v>42</v>
      </c>
      <c r="B9575" t="s">
        <v>5529</v>
      </c>
      <c r="C9575" t="s">
        <v>5530</v>
      </c>
      <c r="D9575" t="s">
        <v>90</v>
      </c>
      <c r="E9575" t="s">
        <v>21</v>
      </c>
      <c r="F9575" t="s">
        <v>129</v>
      </c>
      <c r="G9575" t="s">
        <v>130</v>
      </c>
      <c r="H9575">
        <v>19140</v>
      </c>
      <c r="I9575" t="s">
        <v>131</v>
      </c>
      <c r="J9575" t="s">
        <v>4386</v>
      </c>
      <c r="K9575" t="s">
        <v>62</v>
      </c>
      <c r="L9575" t="s">
        <v>63</v>
      </c>
      <c r="M9575" t="s">
        <v>4387</v>
      </c>
      <c r="N9575">
        <v>776.84999999999991</v>
      </c>
      <c r="O9575">
        <v>5</v>
      </c>
      <c r="P9575">
        <v>0.4</v>
      </c>
      <c r="Q9575">
        <v>-181.26499999999999</v>
      </c>
    </row>
    <row r="9576" spans="1:17" x14ac:dyDescent="0.3">
      <c r="A9576" t="s">
        <v>42</v>
      </c>
      <c r="B9576" t="s">
        <v>686</v>
      </c>
      <c r="C9576" t="s">
        <v>687</v>
      </c>
      <c r="D9576" t="s">
        <v>90</v>
      </c>
      <c r="E9576" t="s">
        <v>21</v>
      </c>
      <c r="F9576" t="s">
        <v>1903</v>
      </c>
      <c r="G9576" t="s">
        <v>4111</v>
      </c>
      <c r="H9576" t="s">
        <v>4112</v>
      </c>
      <c r="I9576" t="s">
        <v>131</v>
      </c>
      <c r="J9576" t="s">
        <v>4386</v>
      </c>
      <c r="K9576" t="s">
        <v>62</v>
      </c>
      <c r="L9576" t="s">
        <v>63</v>
      </c>
      <c r="M9576" t="s">
        <v>4387</v>
      </c>
      <c r="N9576">
        <v>1294.75</v>
      </c>
      <c r="O9576">
        <v>5</v>
      </c>
      <c r="P9576">
        <v>0</v>
      </c>
      <c r="Q9576">
        <v>336.63499999999999</v>
      </c>
    </row>
    <row r="9577" spans="1:17" x14ac:dyDescent="0.3">
      <c r="A9577" t="s">
        <v>42</v>
      </c>
      <c r="B9577" t="s">
        <v>750</v>
      </c>
      <c r="C9577" t="s">
        <v>751</v>
      </c>
      <c r="D9577" t="s">
        <v>20</v>
      </c>
      <c r="E9577" t="s">
        <v>21</v>
      </c>
      <c r="F9577" t="s">
        <v>35</v>
      </c>
      <c r="G9577" t="s">
        <v>36</v>
      </c>
      <c r="H9577">
        <v>90032</v>
      </c>
      <c r="I9577" t="s">
        <v>37</v>
      </c>
      <c r="J9577" t="s">
        <v>752</v>
      </c>
      <c r="K9577" t="s">
        <v>62</v>
      </c>
      <c r="L9577" t="s">
        <v>63</v>
      </c>
      <c r="M9577" t="s">
        <v>753</v>
      </c>
      <c r="N9577">
        <v>302.37599999999998</v>
      </c>
      <c r="O9577">
        <v>3</v>
      </c>
      <c r="P9577">
        <v>0.2</v>
      </c>
      <c r="Q9577">
        <v>22.678200000000018</v>
      </c>
    </row>
    <row r="9578" spans="1:17" x14ac:dyDescent="0.3">
      <c r="A9578" t="s">
        <v>166</v>
      </c>
      <c r="B9578" t="s">
        <v>3105</v>
      </c>
      <c r="C9578" t="s">
        <v>3106</v>
      </c>
      <c r="D9578" t="s">
        <v>34</v>
      </c>
      <c r="E9578" t="s">
        <v>21</v>
      </c>
      <c r="F9578" t="s">
        <v>1141</v>
      </c>
      <c r="G9578" t="s">
        <v>275</v>
      </c>
      <c r="H9578">
        <v>85705</v>
      </c>
      <c r="I9578" t="s">
        <v>37</v>
      </c>
      <c r="J9578" t="s">
        <v>752</v>
      </c>
      <c r="K9578" t="s">
        <v>62</v>
      </c>
      <c r="L9578" t="s">
        <v>63</v>
      </c>
      <c r="M9578" t="s">
        <v>753</v>
      </c>
      <c r="N9578">
        <v>201.584</v>
      </c>
      <c r="O9578">
        <v>2</v>
      </c>
      <c r="P9578">
        <v>0.2</v>
      </c>
      <c r="Q9578">
        <v>15.118800000000007</v>
      </c>
    </row>
    <row r="9579" spans="1:17" x14ac:dyDescent="0.3">
      <c r="A9579" t="s">
        <v>42</v>
      </c>
      <c r="B9579" t="s">
        <v>3476</v>
      </c>
      <c r="C9579" t="s">
        <v>3477</v>
      </c>
      <c r="D9579" t="s">
        <v>20</v>
      </c>
      <c r="E9579" t="s">
        <v>21</v>
      </c>
      <c r="F9579" t="s">
        <v>35</v>
      </c>
      <c r="G9579" t="s">
        <v>36</v>
      </c>
      <c r="H9579">
        <v>90049</v>
      </c>
      <c r="I9579" t="s">
        <v>37</v>
      </c>
      <c r="J9579" t="s">
        <v>752</v>
      </c>
      <c r="K9579" t="s">
        <v>62</v>
      </c>
      <c r="L9579" t="s">
        <v>63</v>
      </c>
      <c r="M9579" t="s">
        <v>753</v>
      </c>
      <c r="N9579">
        <v>302.37599999999998</v>
      </c>
      <c r="O9579">
        <v>3</v>
      </c>
      <c r="P9579">
        <v>0.2</v>
      </c>
      <c r="Q9579">
        <v>22.678200000000018</v>
      </c>
    </row>
    <row r="9580" spans="1:17" x14ac:dyDescent="0.3">
      <c r="A9580" t="s">
        <v>42</v>
      </c>
      <c r="B9580" t="s">
        <v>2108</v>
      </c>
      <c r="C9580" t="s">
        <v>2109</v>
      </c>
      <c r="D9580" t="s">
        <v>20</v>
      </c>
      <c r="E9580" t="s">
        <v>21</v>
      </c>
      <c r="F9580" t="s">
        <v>4070</v>
      </c>
      <c r="G9580" t="s">
        <v>1477</v>
      </c>
      <c r="H9580">
        <v>72209</v>
      </c>
      <c r="I9580" t="s">
        <v>24</v>
      </c>
      <c r="J9580" t="s">
        <v>752</v>
      </c>
      <c r="K9580" t="s">
        <v>62</v>
      </c>
      <c r="L9580" t="s">
        <v>63</v>
      </c>
      <c r="M9580" t="s">
        <v>753</v>
      </c>
      <c r="N9580">
        <v>881.93</v>
      </c>
      <c r="O9580">
        <v>7</v>
      </c>
      <c r="P9580">
        <v>0</v>
      </c>
      <c r="Q9580">
        <v>229.30180000000001</v>
      </c>
    </row>
    <row r="9581" spans="1:17" x14ac:dyDescent="0.3">
      <c r="A9581" t="s">
        <v>42</v>
      </c>
      <c r="B9581" t="s">
        <v>2637</v>
      </c>
      <c r="C9581" t="s">
        <v>2638</v>
      </c>
      <c r="D9581" t="s">
        <v>20</v>
      </c>
      <c r="E9581" t="s">
        <v>21</v>
      </c>
      <c r="F9581" t="s">
        <v>1622</v>
      </c>
      <c r="G9581" t="s">
        <v>36</v>
      </c>
      <c r="H9581">
        <v>92804</v>
      </c>
      <c r="I9581" t="s">
        <v>37</v>
      </c>
      <c r="J9581" t="s">
        <v>752</v>
      </c>
      <c r="K9581" t="s">
        <v>62</v>
      </c>
      <c r="L9581" t="s">
        <v>63</v>
      </c>
      <c r="M9581" t="s">
        <v>753</v>
      </c>
      <c r="N9581">
        <v>302.37599999999998</v>
      </c>
      <c r="O9581">
        <v>3</v>
      </c>
      <c r="P9581">
        <v>0.2</v>
      </c>
      <c r="Q9581">
        <v>22.678200000000018</v>
      </c>
    </row>
    <row r="9582" spans="1:17" x14ac:dyDescent="0.3">
      <c r="A9582" t="s">
        <v>166</v>
      </c>
      <c r="B9582" t="s">
        <v>1300</v>
      </c>
      <c r="C9582" t="s">
        <v>1301</v>
      </c>
      <c r="D9582" t="s">
        <v>90</v>
      </c>
      <c r="E9582" t="s">
        <v>21</v>
      </c>
      <c r="F9582" t="s">
        <v>269</v>
      </c>
      <c r="G9582" t="s">
        <v>187</v>
      </c>
      <c r="H9582">
        <v>60653</v>
      </c>
      <c r="I9582" t="s">
        <v>93</v>
      </c>
      <c r="J9582" t="s">
        <v>3213</v>
      </c>
      <c r="K9582" t="s">
        <v>62</v>
      </c>
      <c r="L9582" t="s">
        <v>63</v>
      </c>
      <c r="M9582" t="s">
        <v>3214</v>
      </c>
      <c r="N9582">
        <v>47.984000000000002</v>
      </c>
      <c r="O9582">
        <v>2</v>
      </c>
      <c r="P9582">
        <v>0.2</v>
      </c>
      <c r="Q9582">
        <v>5.9979999999999922</v>
      </c>
    </row>
    <row r="9583" spans="1:17" x14ac:dyDescent="0.3">
      <c r="A9583" t="s">
        <v>17</v>
      </c>
      <c r="B9583" t="s">
        <v>372</v>
      </c>
      <c r="C9583" t="s">
        <v>373</v>
      </c>
      <c r="D9583" t="s">
        <v>90</v>
      </c>
      <c r="E9583" t="s">
        <v>21</v>
      </c>
      <c r="F9583" t="s">
        <v>1234</v>
      </c>
      <c r="G9583" t="s">
        <v>46</v>
      </c>
      <c r="H9583">
        <v>33180</v>
      </c>
      <c r="I9583" t="s">
        <v>24</v>
      </c>
      <c r="J9583" t="s">
        <v>3213</v>
      </c>
      <c r="K9583" t="s">
        <v>62</v>
      </c>
      <c r="L9583" t="s">
        <v>63</v>
      </c>
      <c r="M9583" t="s">
        <v>3214</v>
      </c>
      <c r="N9583">
        <v>71.975999999999999</v>
      </c>
      <c r="O9583">
        <v>3</v>
      </c>
      <c r="P9583">
        <v>0.2</v>
      </c>
      <c r="Q9583">
        <v>8.9969999999999892</v>
      </c>
    </row>
    <row r="9584" spans="1:17" x14ac:dyDescent="0.3">
      <c r="A9584" t="s">
        <v>42</v>
      </c>
      <c r="B9584" t="s">
        <v>3237</v>
      </c>
      <c r="C9584" t="s">
        <v>3238</v>
      </c>
      <c r="D9584" t="s">
        <v>34</v>
      </c>
      <c r="E9584" t="s">
        <v>21</v>
      </c>
      <c r="F9584" t="s">
        <v>769</v>
      </c>
      <c r="G9584" t="s">
        <v>210</v>
      </c>
      <c r="H9584">
        <v>48227</v>
      </c>
      <c r="I9584" t="s">
        <v>93</v>
      </c>
      <c r="J9584" t="s">
        <v>3213</v>
      </c>
      <c r="K9584" t="s">
        <v>62</v>
      </c>
      <c r="L9584" t="s">
        <v>63</v>
      </c>
      <c r="M9584" t="s">
        <v>3214</v>
      </c>
      <c r="N9584">
        <v>149.94999999999999</v>
      </c>
      <c r="O9584">
        <v>5</v>
      </c>
      <c r="P9584">
        <v>0</v>
      </c>
      <c r="Q9584">
        <v>44.984999999999985</v>
      </c>
    </row>
    <row r="9585" spans="1:17" x14ac:dyDescent="0.3">
      <c r="A9585" t="s">
        <v>1122</v>
      </c>
      <c r="B9585" t="s">
        <v>385</v>
      </c>
      <c r="C9585" t="s">
        <v>386</v>
      </c>
      <c r="D9585" t="s">
        <v>90</v>
      </c>
      <c r="E9585" t="s">
        <v>21</v>
      </c>
      <c r="F9585" t="s">
        <v>84</v>
      </c>
      <c r="G9585" t="s">
        <v>85</v>
      </c>
      <c r="H9585">
        <v>98103</v>
      </c>
      <c r="I9585" t="s">
        <v>37</v>
      </c>
      <c r="J9585" t="s">
        <v>3213</v>
      </c>
      <c r="K9585" t="s">
        <v>62</v>
      </c>
      <c r="L9585" t="s">
        <v>63</v>
      </c>
      <c r="M9585" t="s">
        <v>3214</v>
      </c>
      <c r="N9585">
        <v>71.975999999999999</v>
      </c>
      <c r="O9585">
        <v>3</v>
      </c>
      <c r="P9585">
        <v>0.2</v>
      </c>
      <c r="Q9585">
        <v>8.9969999999999892</v>
      </c>
    </row>
    <row r="9586" spans="1:17" x14ac:dyDescent="0.3">
      <c r="A9586" t="s">
        <v>166</v>
      </c>
      <c r="B9586" t="s">
        <v>1578</v>
      </c>
      <c r="C9586" t="s">
        <v>1579</v>
      </c>
      <c r="D9586" t="s">
        <v>20</v>
      </c>
      <c r="E9586" t="s">
        <v>21</v>
      </c>
      <c r="F9586" t="s">
        <v>2730</v>
      </c>
      <c r="G9586" t="s">
        <v>1477</v>
      </c>
      <c r="H9586">
        <v>72401</v>
      </c>
      <c r="I9586" t="s">
        <v>24</v>
      </c>
      <c r="J9586" t="s">
        <v>3213</v>
      </c>
      <c r="K9586" t="s">
        <v>62</v>
      </c>
      <c r="L9586" t="s">
        <v>63</v>
      </c>
      <c r="M9586" t="s">
        <v>3214</v>
      </c>
      <c r="N9586">
        <v>59.98</v>
      </c>
      <c r="O9586">
        <v>2</v>
      </c>
      <c r="P9586">
        <v>0</v>
      </c>
      <c r="Q9586">
        <v>17.993999999999993</v>
      </c>
    </row>
    <row r="9587" spans="1:17" x14ac:dyDescent="0.3">
      <c r="A9587" t="s">
        <v>42</v>
      </c>
      <c r="B9587" t="s">
        <v>3179</v>
      </c>
      <c r="C9587" t="s">
        <v>3180</v>
      </c>
      <c r="D9587" t="s">
        <v>34</v>
      </c>
      <c r="E9587" t="s">
        <v>21</v>
      </c>
      <c r="F9587" t="s">
        <v>866</v>
      </c>
      <c r="G9587" t="s">
        <v>36</v>
      </c>
      <c r="H9587">
        <v>94513</v>
      </c>
      <c r="I9587" t="s">
        <v>37</v>
      </c>
      <c r="J9587" t="s">
        <v>3213</v>
      </c>
      <c r="K9587" t="s">
        <v>62</v>
      </c>
      <c r="L9587" t="s">
        <v>63</v>
      </c>
      <c r="M9587" t="s">
        <v>3214</v>
      </c>
      <c r="N9587">
        <v>71.975999999999999</v>
      </c>
      <c r="O9587">
        <v>3</v>
      </c>
      <c r="P9587">
        <v>0.2</v>
      </c>
      <c r="Q9587">
        <v>8.9969999999999892</v>
      </c>
    </row>
    <row r="9588" spans="1:17" x14ac:dyDescent="0.3">
      <c r="A9588" t="s">
        <v>17</v>
      </c>
      <c r="B9588" t="s">
        <v>1305</v>
      </c>
      <c r="C9588" t="s">
        <v>1306</v>
      </c>
      <c r="D9588" t="s">
        <v>34</v>
      </c>
      <c r="E9588" t="s">
        <v>21</v>
      </c>
      <c r="F9588" t="s">
        <v>2162</v>
      </c>
      <c r="G9588" t="s">
        <v>36</v>
      </c>
      <c r="H9588">
        <v>92704</v>
      </c>
      <c r="I9588" t="s">
        <v>37</v>
      </c>
      <c r="J9588" t="s">
        <v>3213</v>
      </c>
      <c r="K9588" t="s">
        <v>62</v>
      </c>
      <c r="L9588" t="s">
        <v>63</v>
      </c>
      <c r="M9588" t="s">
        <v>3214</v>
      </c>
      <c r="N9588">
        <v>143.952</v>
      </c>
      <c r="O9588">
        <v>6</v>
      </c>
      <c r="P9588">
        <v>0.2</v>
      </c>
      <c r="Q9588">
        <v>17.993999999999978</v>
      </c>
    </row>
    <row r="9589" spans="1:17" x14ac:dyDescent="0.3">
      <c r="A9589" t="s">
        <v>17</v>
      </c>
      <c r="B9589" t="s">
        <v>5571</v>
      </c>
      <c r="C9589" t="s">
        <v>5572</v>
      </c>
      <c r="D9589" t="s">
        <v>20</v>
      </c>
      <c r="E9589" t="s">
        <v>21</v>
      </c>
      <c r="F9589" t="s">
        <v>3471</v>
      </c>
      <c r="G9589" t="s">
        <v>85</v>
      </c>
      <c r="H9589">
        <v>98031</v>
      </c>
      <c r="I9589" t="s">
        <v>37</v>
      </c>
      <c r="J9589" t="s">
        <v>3213</v>
      </c>
      <c r="K9589" t="s">
        <v>62</v>
      </c>
      <c r="L9589" t="s">
        <v>63</v>
      </c>
      <c r="M9589" t="s">
        <v>3214</v>
      </c>
      <c r="N9589">
        <v>71.975999999999999</v>
      </c>
      <c r="O9589">
        <v>3</v>
      </c>
      <c r="P9589">
        <v>0.2</v>
      </c>
      <c r="Q9589">
        <v>8.9969999999999892</v>
      </c>
    </row>
    <row r="9590" spans="1:17" x14ac:dyDescent="0.3">
      <c r="A9590" t="s">
        <v>42</v>
      </c>
      <c r="B9590" t="s">
        <v>2079</v>
      </c>
      <c r="C9590" t="s">
        <v>2080</v>
      </c>
      <c r="D9590" t="s">
        <v>34</v>
      </c>
      <c r="E9590" t="s">
        <v>21</v>
      </c>
      <c r="F9590" t="s">
        <v>2002</v>
      </c>
      <c r="G9590" t="s">
        <v>236</v>
      </c>
      <c r="H9590">
        <v>11572</v>
      </c>
      <c r="I9590" t="s">
        <v>131</v>
      </c>
      <c r="J9590" t="s">
        <v>5499</v>
      </c>
      <c r="K9590" t="s">
        <v>62</v>
      </c>
      <c r="L9590" t="s">
        <v>63</v>
      </c>
      <c r="M9590" t="s">
        <v>5500</v>
      </c>
      <c r="N9590">
        <v>39.979999999999997</v>
      </c>
      <c r="O9590">
        <v>2</v>
      </c>
      <c r="P9590">
        <v>0</v>
      </c>
      <c r="Q9590">
        <v>1.9989999999999952</v>
      </c>
    </row>
    <row r="9591" spans="1:17" x14ac:dyDescent="0.3">
      <c r="A9591" t="s">
        <v>42</v>
      </c>
      <c r="B9591" t="s">
        <v>3195</v>
      </c>
      <c r="C9591" t="s">
        <v>3196</v>
      </c>
      <c r="D9591" t="s">
        <v>20</v>
      </c>
      <c r="E9591" t="s">
        <v>21</v>
      </c>
      <c r="F9591" t="s">
        <v>129</v>
      </c>
      <c r="G9591" t="s">
        <v>130</v>
      </c>
      <c r="H9591">
        <v>19140</v>
      </c>
      <c r="I9591" t="s">
        <v>131</v>
      </c>
      <c r="J9591" t="s">
        <v>5499</v>
      </c>
      <c r="K9591" t="s">
        <v>62</v>
      </c>
      <c r="L9591" t="s">
        <v>63</v>
      </c>
      <c r="M9591" t="s">
        <v>5500</v>
      </c>
      <c r="N9591">
        <v>23.987999999999996</v>
      </c>
      <c r="O9591">
        <v>2</v>
      </c>
      <c r="P9591">
        <v>0.4</v>
      </c>
      <c r="Q9591">
        <v>-13.993000000000004</v>
      </c>
    </row>
    <row r="9592" spans="1:17" x14ac:dyDescent="0.3">
      <c r="A9592" t="s">
        <v>1122</v>
      </c>
      <c r="B9592" t="s">
        <v>3391</v>
      </c>
      <c r="C9592" t="s">
        <v>3392</v>
      </c>
      <c r="D9592" t="s">
        <v>20</v>
      </c>
      <c r="E9592" t="s">
        <v>21</v>
      </c>
      <c r="F9592" t="s">
        <v>5607</v>
      </c>
      <c r="G9592" t="s">
        <v>236</v>
      </c>
      <c r="H9592">
        <v>13501</v>
      </c>
      <c r="I9592" t="s">
        <v>131</v>
      </c>
      <c r="J9592" t="s">
        <v>5499</v>
      </c>
      <c r="K9592" t="s">
        <v>62</v>
      </c>
      <c r="L9592" t="s">
        <v>63</v>
      </c>
      <c r="M9592" t="s">
        <v>5500</v>
      </c>
      <c r="N9592">
        <v>119.94</v>
      </c>
      <c r="O9592">
        <v>6</v>
      </c>
      <c r="P9592">
        <v>0</v>
      </c>
      <c r="Q9592">
        <v>5.9969999999999857</v>
      </c>
    </row>
    <row r="9593" spans="1:17" x14ac:dyDescent="0.3">
      <c r="A9593" t="s">
        <v>166</v>
      </c>
      <c r="B9593" t="s">
        <v>3951</v>
      </c>
      <c r="C9593" t="s">
        <v>3952</v>
      </c>
      <c r="D9593" t="s">
        <v>34</v>
      </c>
      <c r="E9593" t="s">
        <v>21</v>
      </c>
      <c r="F9593" t="s">
        <v>705</v>
      </c>
      <c r="G9593" t="s">
        <v>400</v>
      </c>
      <c r="H9593">
        <v>80219</v>
      </c>
      <c r="I9593" t="s">
        <v>37</v>
      </c>
      <c r="J9593" t="s">
        <v>5499</v>
      </c>
      <c r="K9593" t="s">
        <v>62</v>
      </c>
      <c r="L9593" t="s">
        <v>63</v>
      </c>
      <c r="M9593" t="s">
        <v>5500</v>
      </c>
      <c r="N9593">
        <v>15.991999999999999</v>
      </c>
      <c r="O9593">
        <v>1</v>
      </c>
      <c r="P9593">
        <v>0.2</v>
      </c>
      <c r="Q9593">
        <v>-2.9985000000000022</v>
      </c>
    </row>
    <row r="9594" spans="1:17" x14ac:dyDescent="0.3">
      <c r="A9594" t="s">
        <v>42</v>
      </c>
      <c r="B9594" t="s">
        <v>623</v>
      </c>
      <c r="C9594" t="s">
        <v>624</v>
      </c>
      <c r="D9594" t="s">
        <v>20</v>
      </c>
      <c r="E9594" t="s">
        <v>21</v>
      </c>
      <c r="F9594" t="s">
        <v>112</v>
      </c>
      <c r="G9594" t="s">
        <v>36</v>
      </c>
      <c r="H9594">
        <v>94122</v>
      </c>
      <c r="I9594" t="s">
        <v>37</v>
      </c>
      <c r="J9594" t="s">
        <v>5499</v>
      </c>
      <c r="K9594" t="s">
        <v>62</v>
      </c>
      <c r="L9594" t="s">
        <v>63</v>
      </c>
      <c r="M9594" t="s">
        <v>5500</v>
      </c>
      <c r="N9594">
        <v>15.991999999999999</v>
      </c>
      <c r="O9594">
        <v>1</v>
      </c>
      <c r="P9594">
        <v>0.2</v>
      </c>
      <c r="Q9594">
        <v>-2.9985000000000022</v>
      </c>
    </row>
    <row r="9595" spans="1:17" x14ac:dyDescent="0.3">
      <c r="A9595" t="s">
        <v>42</v>
      </c>
      <c r="B9595" t="s">
        <v>3520</v>
      </c>
      <c r="C9595" t="s">
        <v>3521</v>
      </c>
      <c r="D9595" t="s">
        <v>20</v>
      </c>
      <c r="E9595" t="s">
        <v>21</v>
      </c>
      <c r="F9595" t="s">
        <v>2393</v>
      </c>
      <c r="G9595" t="s">
        <v>436</v>
      </c>
      <c r="H9595">
        <v>43615</v>
      </c>
      <c r="I9595" t="s">
        <v>131</v>
      </c>
      <c r="J9595" t="s">
        <v>5462</v>
      </c>
      <c r="K9595" t="s">
        <v>62</v>
      </c>
      <c r="L9595" t="s">
        <v>63</v>
      </c>
      <c r="M9595" t="s">
        <v>5463</v>
      </c>
      <c r="N9595">
        <v>1502.376</v>
      </c>
      <c r="O9595">
        <v>4</v>
      </c>
      <c r="P9595">
        <v>0.4</v>
      </c>
      <c r="Q9595">
        <v>-250.39600000000019</v>
      </c>
    </row>
    <row r="9596" spans="1:17" x14ac:dyDescent="0.3">
      <c r="A9596" t="s">
        <v>17</v>
      </c>
      <c r="B9596" t="s">
        <v>4809</v>
      </c>
      <c r="C9596" t="s">
        <v>4810</v>
      </c>
      <c r="D9596" t="s">
        <v>90</v>
      </c>
      <c r="E9596" t="s">
        <v>21</v>
      </c>
      <c r="F9596" t="s">
        <v>269</v>
      </c>
      <c r="G9596" t="s">
        <v>187</v>
      </c>
      <c r="H9596">
        <v>60653</v>
      </c>
      <c r="I9596" t="s">
        <v>93</v>
      </c>
      <c r="J9596" t="s">
        <v>5462</v>
      </c>
      <c r="K9596" t="s">
        <v>62</v>
      </c>
      <c r="L9596" t="s">
        <v>63</v>
      </c>
      <c r="M9596" t="s">
        <v>5463</v>
      </c>
      <c r="N9596">
        <v>1001.5840000000001</v>
      </c>
      <c r="O9596">
        <v>2</v>
      </c>
      <c r="P9596">
        <v>0.2</v>
      </c>
      <c r="Q9596">
        <v>125.19799999999992</v>
      </c>
    </row>
    <row r="9597" spans="1:17" x14ac:dyDescent="0.3">
      <c r="A9597" t="s">
        <v>42</v>
      </c>
      <c r="B9597" t="s">
        <v>3541</v>
      </c>
      <c r="C9597" t="s">
        <v>3542</v>
      </c>
      <c r="D9597" t="s">
        <v>20</v>
      </c>
      <c r="E9597" t="s">
        <v>21</v>
      </c>
      <c r="F9597" t="s">
        <v>84</v>
      </c>
      <c r="G9597" t="s">
        <v>85</v>
      </c>
      <c r="H9597">
        <v>98103</v>
      </c>
      <c r="I9597" t="s">
        <v>37</v>
      </c>
      <c r="J9597" t="s">
        <v>5462</v>
      </c>
      <c r="K9597" t="s">
        <v>62</v>
      </c>
      <c r="L9597" t="s">
        <v>63</v>
      </c>
      <c r="M9597" t="s">
        <v>5463</v>
      </c>
      <c r="N9597">
        <v>1001.5840000000001</v>
      </c>
      <c r="O9597">
        <v>2</v>
      </c>
      <c r="P9597">
        <v>0.2</v>
      </c>
      <c r="Q9597">
        <v>125.19799999999992</v>
      </c>
    </row>
    <row r="9598" spans="1:17" x14ac:dyDescent="0.3">
      <c r="A9598" t="s">
        <v>42</v>
      </c>
      <c r="B9598" t="s">
        <v>573</v>
      </c>
      <c r="C9598" t="s">
        <v>574</v>
      </c>
      <c r="D9598" t="s">
        <v>20</v>
      </c>
      <c r="E9598" t="s">
        <v>21</v>
      </c>
      <c r="F9598" t="s">
        <v>342</v>
      </c>
      <c r="G9598" t="s">
        <v>236</v>
      </c>
      <c r="H9598">
        <v>14609</v>
      </c>
      <c r="I9598" t="s">
        <v>131</v>
      </c>
      <c r="J9598" t="s">
        <v>5462</v>
      </c>
      <c r="K9598" t="s">
        <v>62</v>
      </c>
      <c r="L9598" t="s">
        <v>63</v>
      </c>
      <c r="M9598" t="s">
        <v>5463</v>
      </c>
      <c r="N9598">
        <v>625.99</v>
      </c>
      <c r="O9598">
        <v>1</v>
      </c>
      <c r="P9598">
        <v>0</v>
      </c>
      <c r="Q9598">
        <v>187.79699999999997</v>
      </c>
    </row>
    <row r="9599" spans="1:17" x14ac:dyDescent="0.3">
      <c r="A9599" t="s">
        <v>42</v>
      </c>
      <c r="B9599" t="s">
        <v>3026</v>
      </c>
      <c r="C9599" t="s">
        <v>3027</v>
      </c>
      <c r="D9599" t="s">
        <v>20</v>
      </c>
      <c r="E9599" t="s">
        <v>21</v>
      </c>
      <c r="F9599" t="s">
        <v>399</v>
      </c>
      <c r="G9599" t="s">
        <v>187</v>
      </c>
      <c r="H9599">
        <v>60505</v>
      </c>
      <c r="I9599" t="s">
        <v>93</v>
      </c>
      <c r="J9599" t="s">
        <v>5462</v>
      </c>
      <c r="K9599" t="s">
        <v>62</v>
      </c>
      <c r="L9599" t="s">
        <v>63</v>
      </c>
      <c r="M9599" t="s">
        <v>5463</v>
      </c>
      <c r="N9599">
        <v>2003.1680000000001</v>
      </c>
      <c r="O9599">
        <v>4</v>
      </c>
      <c r="P9599">
        <v>0.2</v>
      </c>
      <c r="Q9599">
        <v>250.39599999999984</v>
      </c>
    </row>
    <row r="9600" spans="1:17" x14ac:dyDescent="0.3">
      <c r="A9600" t="s">
        <v>42</v>
      </c>
      <c r="B9600" t="s">
        <v>340</v>
      </c>
      <c r="C9600" t="s">
        <v>341</v>
      </c>
      <c r="D9600" t="s">
        <v>20</v>
      </c>
      <c r="E9600" t="s">
        <v>21</v>
      </c>
      <c r="F9600" t="s">
        <v>91</v>
      </c>
      <c r="G9600" t="s">
        <v>92</v>
      </c>
      <c r="H9600">
        <v>76106</v>
      </c>
      <c r="I9600" t="s">
        <v>93</v>
      </c>
      <c r="J9600" t="s">
        <v>1601</v>
      </c>
      <c r="K9600" t="s">
        <v>62</v>
      </c>
      <c r="L9600" t="s">
        <v>63</v>
      </c>
      <c r="M9600" t="s">
        <v>1602</v>
      </c>
      <c r="N9600">
        <v>100.792</v>
      </c>
      <c r="O9600">
        <v>1</v>
      </c>
      <c r="P9600">
        <v>0.2</v>
      </c>
      <c r="Q9600">
        <v>6.2995000000000019</v>
      </c>
    </row>
    <row r="9601" spans="1:17" x14ac:dyDescent="0.3">
      <c r="A9601" t="s">
        <v>42</v>
      </c>
      <c r="B9601" t="s">
        <v>776</v>
      </c>
      <c r="C9601" t="s">
        <v>777</v>
      </c>
      <c r="D9601" t="s">
        <v>20</v>
      </c>
      <c r="E9601" t="s">
        <v>21</v>
      </c>
      <c r="F9601" t="s">
        <v>235</v>
      </c>
      <c r="G9601" t="s">
        <v>236</v>
      </c>
      <c r="H9601">
        <v>10011</v>
      </c>
      <c r="I9601" t="s">
        <v>131</v>
      </c>
      <c r="J9601" t="s">
        <v>1601</v>
      </c>
      <c r="K9601" t="s">
        <v>62</v>
      </c>
      <c r="L9601" t="s">
        <v>63</v>
      </c>
      <c r="M9601" t="s">
        <v>1602</v>
      </c>
      <c r="N9601">
        <v>503.96</v>
      </c>
      <c r="O9601">
        <v>4</v>
      </c>
      <c r="P9601">
        <v>0</v>
      </c>
      <c r="Q9601">
        <v>125.99000000000001</v>
      </c>
    </row>
    <row r="9602" spans="1:17" x14ac:dyDescent="0.3">
      <c r="A9602" t="s">
        <v>17</v>
      </c>
      <c r="B9602" t="s">
        <v>3703</v>
      </c>
      <c r="C9602" t="s">
        <v>3704</v>
      </c>
      <c r="D9602" t="s">
        <v>90</v>
      </c>
      <c r="E9602" t="s">
        <v>21</v>
      </c>
      <c r="F9602" t="s">
        <v>3705</v>
      </c>
      <c r="G9602" t="s">
        <v>78</v>
      </c>
      <c r="H9602">
        <v>27604</v>
      </c>
      <c r="I9602" t="s">
        <v>24</v>
      </c>
      <c r="J9602" t="s">
        <v>3706</v>
      </c>
      <c r="K9602" t="s">
        <v>62</v>
      </c>
      <c r="L9602" t="s">
        <v>63</v>
      </c>
      <c r="M9602" t="s">
        <v>3707</v>
      </c>
      <c r="N9602">
        <v>1127.9760000000001</v>
      </c>
      <c r="O9602">
        <v>3</v>
      </c>
      <c r="P9602">
        <v>0.2</v>
      </c>
      <c r="Q9602">
        <v>126.8972999999998</v>
      </c>
    </row>
    <row r="9603" spans="1:17" x14ac:dyDescent="0.3">
      <c r="A9603" t="s">
        <v>42</v>
      </c>
      <c r="B9603" t="s">
        <v>4352</v>
      </c>
      <c r="C9603" t="s">
        <v>4353</v>
      </c>
      <c r="D9603" t="s">
        <v>20</v>
      </c>
      <c r="E9603" t="s">
        <v>21</v>
      </c>
      <c r="F9603" t="s">
        <v>476</v>
      </c>
      <c r="G9603" t="s">
        <v>275</v>
      </c>
      <c r="H9603">
        <v>85023</v>
      </c>
      <c r="I9603" t="s">
        <v>37</v>
      </c>
      <c r="J9603" t="s">
        <v>3706</v>
      </c>
      <c r="K9603" t="s">
        <v>62</v>
      </c>
      <c r="L9603" t="s">
        <v>63</v>
      </c>
      <c r="M9603" t="s">
        <v>3707</v>
      </c>
      <c r="N9603">
        <v>1879.96</v>
      </c>
      <c r="O9603">
        <v>5</v>
      </c>
      <c r="P9603">
        <v>0.2</v>
      </c>
      <c r="Q9603">
        <v>211.49549999999977</v>
      </c>
    </row>
    <row r="9604" spans="1:17" x14ac:dyDescent="0.3">
      <c r="A9604" t="s">
        <v>42</v>
      </c>
      <c r="B9604" t="s">
        <v>3413</v>
      </c>
      <c r="C9604" t="s">
        <v>3414</v>
      </c>
      <c r="D9604" t="s">
        <v>90</v>
      </c>
      <c r="E9604" t="s">
        <v>21</v>
      </c>
      <c r="F9604" t="s">
        <v>1273</v>
      </c>
      <c r="G9604" t="s">
        <v>224</v>
      </c>
      <c r="H9604">
        <v>47374</v>
      </c>
      <c r="I9604" t="s">
        <v>93</v>
      </c>
      <c r="J9604" t="s">
        <v>3706</v>
      </c>
      <c r="K9604" t="s">
        <v>62</v>
      </c>
      <c r="L9604" t="s">
        <v>63</v>
      </c>
      <c r="M9604" t="s">
        <v>3707</v>
      </c>
      <c r="N9604">
        <v>1879.96</v>
      </c>
      <c r="O9604">
        <v>4</v>
      </c>
      <c r="P9604">
        <v>0</v>
      </c>
      <c r="Q9604">
        <v>545.18839999999977</v>
      </c>
    </row>
    <row r="9605" spans="1:17" x14ac:dyDescent="0.3">
      <c r="A9605" t="s">
        <v>166</v>
      </c>
      <c r="B9605" t="s">
        <v>2826</v>
      </c>
      <c r="C9605" t="s">
        <v>2827</v>
      </c>
      <c r="D9605" t="s">
        <v>34</v>
      </c>
      <c r="E9605" t="s">
        <v>21</v>
      </c>
      <c r="F9605" t="s">
        <v>235</v>
      </c>
      <c r="G9605" t="s">
        <v>236</v>
      </c>
      <c r="H9605">
        <v>10035</v>
      </c>
      <c r="I9605" t="s">
        <v>131</v>
      </c>
      <c r="J9605" t="s">
        <v>3706</v>
      </c>
      <c r="K9605" t="s">
        <v>62</v>
      </c>
      <c r="L9605" t="s">
        <v>63</v>
      </c>
      <c r="M9605" t="s">
        <v>3707</v>
      </c>
      <c r="N9605">
        <v>469.99</v>
      </c>
      <c r="O9605">
        <v>1</v>
      </c>
      <c r="P9605">
        <v>0</v>
      </c>
      <c r="Q9605">
        <v>136.29709999999994</v>
      </c>
    </row>
    <row r="9606" spans="1:17" x14ac:dyDescent="0.3">
      <c r="A9606" t="s">
        <v>42</v>
      </c>
      <c r="B9606" t="s">
        <v>3688</v>
      </c>
      <c r="C9606" t="s">
        <v>3689</v>
      </c>
      <c r="D9606" t="s">
        <v>20</v>
      </c>
      <c r="E9606" t="s">
        <v>21</v>
      </c>
      <c r="F9606" t="s">
        <v>5841</v>
      </c>
      <c r="G9606" t="s">
        <v>46</v>
      </c>
      <c r="H9606">
        <v>34741</v>
      </c>
      <c r="I9606" t="s">
        <v>24</v>
      </c>
      <c r="J9606" t="s">
        <v>3706</v>
      </c>
      <c r="K9606" t="s">
        <v>62</v>
      </c>
      <c r="L9606" t="s">
        <v>63</v>
      </c>
      <c r="M9606" t="s">
        <v>3707</v>
      </c>
      <c r="N9606">
        <v>751.98400000000004</v>
      </c>
      <c r="O9606">
        <v>2</v>
      </c>
      <c r="P9606">
        <v>0.2</v>
      </c>
      <c r="Q9606">
        <v>84.598199999999878</v>
      </c>
    </row>
    <row r="9607" spans="1:17" x14ac:dyDescent="0.3">
      <c r="A9607" t="s">
        <v>42</v>
      </c>
      <c r="B9607" t="s">
        <v>657</v>
      </c>
      <c r="C9607" t="s">
        <v>658</v>
      </c>
      <c r="D9607" t="s">
        <v>90</v>
      </c>
      <c r="E9607" t="s">
        <v>21</v>
      </c>
      <c r="F9607" t="s">
        <v>129</v>
      </c>
      <c r="G9607" t="s">
        <v>130</v>
      </c>
      <c r="H9607">
        <v>19143</v>
      </c>
      <c r="I9607" t="s">
        <v>131</v>
      </c>
      <c r="J9607" t="s">
        <v>5919</v>
      </c>
      <c r="K9607" t="s">
        <v>62</v>
      </c>
      <c r="L9607" t="s">
        <v>63</v>
      </c>
      <c r="M9607" t="s">
        <v>5920</v>
      </c>
      <c r="N9607">
        <v>1499.9699999999998</v>
      </c>
      <c r="O9607">
        <v>5</v>
      </c>
      <c r="P9607">
        <v>0.4</v>
      </c>
      <c r="Q9607">
        <v>-374.99250000000006</v>
      </c>
    </row>
    <row r="9608" spans="1:17" x14ac:dyDescent="0.3">
      <c r="A9608" t="s">
        <v>166</v>
      </c>
      <c r="B9608" t="s">
        <v>1955</v>
      </c>
      <c r="C9608" t="s">
        <v>1956</v>
      </c>
      <c r="D9608" t="s">
        <v>90</v>
      </c>
      <c r="E9608" t="s">
        <v>21</v>
      </c>
      <c r="F9608" t="s">
        <v>769</v>
      </c>
      <c r="G9608" t="s">
        <v>210</v>
      </c>
      <c r="H9608">
        <v>48227</v>
      </c>
      <c r="I9608" t="s">
        <v>93</v>
      </c>
      <c r="J9608" t="s">
        <v>2323</v>
      </c>
      <c r="K9608" t="s">
        <v>62</v>
      </c>
      <c r="L9608" t="s">
        <v>63</v>
      </c>
      <c r="M9608" t="s">
        <v>2324</v>
      </c>
      <c r="N9608">
        <v>543.91999999999996</v>
      </c>
      <c r="O9608">
        <v>8</v>
      </c>
      <c r="P9608">
        <v>0</v>
      </c>
      <c r="Q9608">
        <v>135.98000000000002</v>
      </c>
    </row>
    <row r="9609" spans="1:17" x14ac:dyDescent="0.3">
      <c r="A9609" t="s">
        <v>166</v>
      </c>
      <c r="B9609" t="s">
        <v>2849</v>
      </c>
      <c r="C9609" t="s">
        <v>2850</v>
      </c>
      <c r="D9609" t="s">
        <v>20</v>
      </c>
      <c r="E9609" t="s">
        <v>21</v>
      </c>
      <c r="F9609" t="s">
        <v>409</v>
      </c>
      <c r="G9609" t="s">
        <v>78</v>
      </c>
      <c r="H9609">
        <v>28205</v>
      </c>
      <c r="I9609" t="s">
        <v>24</v>
      </c>
      <c r="J9609" t="s">
        <v>2323</v>
      </c>
      <c r="K9609" t="s">
        <v>62</v>
      </c>
      <c r="L9609" t="s">
        <v>63</v>
      </c>
      <c r="M9609" t="s">
        <v>2324</v>
      </c>
      <c r="N9609">
        <v>271.95999999999998</v>
      </c>
      <c r="O9609">
        <v>5</v>
      </c>
      <c r="P9609">
        <v>0.2</v>
      </c>
      <c r="Q9609">
        <v>16.997500000000016</v>
      </c>
    </row>
    <row r="9610" spans="1:17" x14ac:dyDescent="0.3">
      <c r="A9610" t="s">
        <v>42</v>
      </c>
      <c r="B9610" t="s">
        <v>4869</v>
      </c>
      <c r="C9610" t="s">
        <v>4870</v>
      </c>
      <c r="D9610" t="s">
        <v>20</v>
      </c>
      <c r="E9610" t="s">
        <v>21</v>
      </c>
      <c r="F9610" t="s">
        <v>315</v>
      </c>
      <c r="G9610" t="s">
        <v>316</v>
      </c>
      <c r="H9610">
        <v>35601</v>
      </c>
      <c r="I9610" t="s">
        <v>24</v>
      </c>
      <c r="J9610" t="s">
        <v>2323</v>
      </c>
      <c r="K9610" t="s">
        <v>62</v>
      </c>
      <c r="L9610" t="s">
        <v>63</v>
      </c>
      <c r="M9610" t="s">
        <v>2324</v>
      </c>
      <c r="N9610">
        <v>135.97999999999999</v>
      </c>
      <c r="O9610">
        <v>2</v>
      </c>
      <c r="P9610">
        <v>0</v>
      </c>
      <c r="Q9610">
        <v>33.995000000000005</v>
      </c>
    </row>
    <row r="9611" spans="1:17" x14ac:dyDescent="0.3">
      <c r="A9611" t="s">
        <v>17</v>
      </c>
      <c r="B9611" t="s">
        <v>4609</v>
      </c>
      <c r="C9611" t="s">
        <v>4610</v>
      </c>
      <c r="D9611" t="s">
        <v>20</v>
      </c>
      <c r="E9611" t="s">
        <v>21</v>
      </c>
      <c r="F9611" t="s">
        <v>3907</v>
      </c>
      <c r="G9611" t="s">
        <v>296</v>
      </c>
      <c r="H9611">
        <v>37604</v>
      </c>
      <c r="I9611" t="s">
        <v>24</v>
      </c>
      <c r="J9611" t="s">
        <v>2323</v>
      </c>
      <c r="K9611" t="s">
        <v>62</v>
      </c>
      <c r="L9611" t="s">
        <v>63</v>
      </c>
      <c r="M9611" t="s">
        <v>2324</v>
      </c>
      <c r="N9611">
        <v>108.78399999999999</v>
      </c>
      <c r="O9611">
        <v>2</v>
      </c>
      <c r="P9611">
        <v>0.2</v>
      </c>
      <c r="Q9611">
        <v>6.7990000000000066</v>
      </c>
    </row>
    <row r="9612" spans="1:17" x14ac:dyDescent="0.3">
      <c r="A9612" t="s">
        <v>42</v>
      </c>
      <c r="B9612" t="s">
        <v>5335</v>
      </c>
      <c r="C9612" t="s">
        <v>5336</v>
      </c>
      <c r="D9612" t="s">
        <v>20</v>
      </c>
      <c r="E9612" t="s">
        <v>21</v>
      </c>
      <c r="F9612" t="s">
        <v>2669</v>
      </c>
      <c r="G9612" t="s">
        <v>236</v>
      </c>
      <c r="H9612">
        <v>10701</v>
      </c>
      <c r="I9612" t="s">
        <v>131</v>
      </c>
      <c r="J9612" t="s">
        <v>2323</v>
      </c>
      <c r="K9612" t="s">
        <v>62</v>
      </c>
      <c r="L9612" t="s">
        <v>63</v>
      </c>
      <c r="M9612" t="s">
        <v>2324</v>
      </c>
      <c r="N9612">
        <v>543.91999999999996</v>
      </c>
      <c r="O9612">
        <v>8</v>
      </c>
      <c r="P9612">
        <v>0</v>
      </c>
      <c r="Q9612">
        <v>135.98000000000002</v>
      </c>
    </row>
    <row r="9613" spans="1:17" x14ac:dyDescent="0.3">
      <c r="A9613" t="s">
        <v>42</v>
      </c>
      <c r="B9613" t="s">
        <v>3912</v>
      </c>
      <c r="C9613" t="s">
        <v>3913</v>
      </c>
      <c r="D9613" t="s">
        <v>20</v>
      </c>
      <c r="E9613" t="s">
        <v>21</v>
      </c>
      <c r="F9613" t="s">
        <v>1700</v>
      </c>
      <c r="G9613" t="s">
        <v>283</v>
      </c>
      <c r="H9613">
        <v>24153</v>
      </c>
      <c r="I9613" t="s">
        <v>24</v>
      </c>
      <c r="J9613" t="s">
        <v>2323</v>
      </c>
      <c r="K9613" t="s">
        <v>62</v>
      </c>
      <c r="L9613" t="s">
        <v>63</v>
      </c>
      <c r="M9613" t="s">
        <v>2324</v>
      </c>
      <c r="N9613">
        <v>271.95999999999998</v>
      </c>
      <c r="O9613">
        <v>4</v>
      </c>
      <c r="P9613">
        <v>0</v>
      </c>
      <c r="Q9613">
        <v>67.990000000000009</v>
      </c>
    </row>
    <row r="9614" spans="1:17" x14ac:dyDescent="0.3">
      <c r="A9614" t="s">
        <v>17</v>
      </c>
      <c r="B9614" t="s">
        <v>1409</v>
      </c>
      <c r="C9614" t="s">
        <v>1410</v>
      </c>
      <c r="D9614" t="s">
        <v>20</v>
      </c>
      <c r="E9614" t="s">
        <v>21</v>
      </c>
      <c r="F9614" t="s">
        <v>112</v>
      </c>
      <c r="G9614" t="s">
        <v>36</v>
      </c>
      <c r="H9614">
        <v>94110</v>
      </c>
      <c r="I9614" t="s">
        <v>37</v>
      </c>
      <c r="J9614" t="s">
        <v>1415</v>
      </c>
      <c r="K9614" t="s">
        <v>62</v>
      </c>
      <c r="L9614" t="s">
        <v>63</v>
      </c>
      <c r="M9614" t="s">
        <v>1416</v>
      </c>
      <c r="N9614">
        <v>703.96800000000007</v>
      </c>
      <c r="O9614">
        <v>4</v>
      </c>
      <c r="P9614">
        <v>0.2</v>
      </c>
      <c r="Q9614">
        <v>87.995999999999924</v>
      </c>
    </row>
    <row r="9615" spans="1:17" x14ac:dyDescent="0.3">
      <c r="A9615" t="s">
        <v>42</v>
      </c>
      <c r="B9615" t="s">
        <v>5456</v>
      </c>
      <c r="C9615" t="s">
        <v>5457</v>
      </c>
      <c r="D9615" t="s">
        <v>34</v>
      </c>
      <c r="E9615" t="s">
        <v>21</v>
      </c>
      <c r="F9615" t="s">
        <v>129</v>
      </c>
      <c r="G9615" t="s">
        <v>130</v>
      </c>
      <c r="H9615">
        <v>19134</v>
      </c>
      <c r="I9615" t="s">
        <v>131</v>
      </c>
      <c r="J9615" t="s">
        <v>1415</v>
      </c>
      <c r="K9615" t="s">
        <v>62</v>
      </c>
      <c r="L9615" t="s">
        <v>63</v>
      </c>
      <c r="M9615" t="s">
        <v>1416</v>
      </c>
      <c r="N9615">
        <v>791.96399999999994</v>
      </c>
      <c r="O9615">
        <v>6</v>
      </c>
      <c r="P9615">
        <v>0.4</v>
      </c>
      <c r="Q9615">
        <v>-131.9940000000002</v>
      </c>
    </row>
    <row r="9616" spans="1:17" x14ac:dyDescent="0.3">
      <c r="A9616" t="s">
        <v>42</v>
      </c>
      <c r="B9616" t="s">
        <v>4165</v>
      </c>
      <c r="C9616" t="s">
        <v>4166</v>
      </c>
      <c r="D9616" t="s">
        <v>20</v>
      </c>
      <c r="E9616" t="s">
        <v>21</v>
      </c>
      <c r="F9616" t="s">
        <v>290</v>
      </c>
      <c r="G9616" t="s">
        <v>1292</v>
      </c>
      <c r="H9616">
        <v>39212</v>
      </c>
      <c r="I9616" t="s">
        <v>24</v>
      </c>
      <c r="J9616" t="s">
        <v>1415</v>
      </c>
      <c r="K9616" t="s">
        <v>62</v>
      </c>
      <c r="L9616" t="s">
        <v>63</v>
      </c>
      <c r="M9616" t="s">
        <v>1416</v>
      </c>
      <c r="N9616">
        <v>659.97</v>
      </c>
      <c r="O9616">
        <v>3</v>
      </c>
      <c r="P9616">
        <v>0</v>
      </c>
      <c r="Q9616">
        <v>197.99099999999996</v>
      </c>
    </row>
    <row r="9617" spans="1:17" x14ac:dyDescent="0.3">
      <c r="A9617" t="s">
        <v>42</v>
      </c>
      <c r="B9617" t="s">
        <v>272</v>
      </c>
      <c r="C9617" t="s">
        <v>273</v>
      </c>
      <c r="D9617" t="s">
        <v>34</v>
      </c>
      <c r="E9617" t="s">
        <v>21</v>
      </c>
      <c r="F9617" t="s">
        <v>274</v>
      </c>
      <c r="G9617" t="s">
        <v>275</v>
      </c>
      <c r="H9617">
        <v>85234</v>
      </c>
      <c r="I9617" t="s">
        <v>37</v>
      </c>
      <c r="J9617" t="s">
        <v>278</v>
      </c>
      <c r="K9617" t="s">
        <v>62</v>
      </c>
      <c r="L9617" t="s">
        <v>63</v>
      </c>
      <c r="M9617" t="s">
        <v>279</v>
      </c>
      <c r="N9617">
        <v>167.96800000000002</v>
      </c>
      <c r="O9617">
        <v>4</v>
      </c>
      <c r="P9617">
        <v>0.2</v>
      </c>
      <c r="Q9617">
        <v>62.988</v>
      </c>
    </row>
    <row r="9618" spans="1:17" x14ac:dyDescent="0.3">
      <c r="A9618" t="s">
        <v>42</v>
      </c>
      <c r="B9618" t="s">
        <v>3457</v>
      </c>
      <c r="C9618" t="s">
        <v>3458</v>
      </c>
      <c r="D9618" t="s">
        <v>34</v>
      </c>
      <c r="E9618" t="s">
        <v>21</v>
      </c>
      <c r="F9618" t="s">
        <v>35</v>
      </c>
      <c r="G9618" t="s">
        <v>36</v>
      </c>
      <c r="H9618">
        <v>90008</v>
      </c>
      <c r="I9618" t="s">
        <v>37</v>
      </c>
      <c r="J9618" t="s">
        <v>278</v>
      </c>
      <c r="K9618" t="s">
        <v>62</v>
      </c>
      <c r="L9618" t="s">
        <v>63</v>
      </c>
      <c r="M9618" t="s">
        <v>279</v>
      </c>
      <c r="N9618">
        <v>83.984000000000009</v>
      </c>
      <c r="O9618">
        <v>2</v>
      </c>
      <c r="P9618">
        <v>0.2</v>
      </c>
      <c r="Q9618">
        <v>31.494</v>
      </c>
    </row>
    <row r="9619" spans="1:17" x14ac:dyDescent="0.3">
      <c r="A9619" t="s">
        <v>42</v>
      </c>
      <c r="B9619" t="s">
        <v>2506</v>
      </c>
      <c r="C9619" t="s">
        <v>2507</v>
      </c>
      <c r="D9619" t="s">
        <v>20</v>
      </c>
      <c r="E9619" t="s">
        <v>21</v>
      </c>
      <c r="F9619" t="s">
        <v>3540</v>
      </c>
      <c r="G9619" t="s">
        <v>92</v>
      </c>
      <c r="H9619">
        <v>75023</v>
      </c>
      <c r="I9619" t="s">
        <v>93</v>
      </c>
      <c r="J9619" t="s">
        <v>278</v>
      </c>
      <c r="K9619" t="s">
        <v>62</v>
      </c>
      <c r="L9619" t="s">
        <v>63</v>
      </c>
      <c r="M9619" t="s">
        <v>279</v>
      </c>
      <c r="N9619">
        <v>167.96800000000002</v>
      </c>
      <c r="O9619">
        <v>4</v>
      </c>
      <c r="P9619">
        <v>0.2</v>
      </c>
      <c r="Q9619">
        <v>62.988</v>
      </c>
    </row>
    <row r="9620" spans="1:17" x14ac:dyDescent="0.3">
      <c r="A9620" t="s">
        <v>17</v>
      </c>
      <c r="B9620" t="s">
        <v>2019</v>
      </c>
      <c r="C9620" t="s">
        <v>2020</v>
      </c>
      <c r="D9620" t="s">
        <v>90</v>
      </c>
      <c r="E9620" t="s">
        <v>21</v>
      </c>
      <c r="F9620" t="s">
        <v>3563</v>
      </c>
      <c r="G9620" t="s">
        <v>689</v>
      </c>
      <c r="H9620">
        <v>7002</v>
      </c>
      <c r="I9620" t="s">
        <v>131</v>
      </c>
      <c r="J9620" t="s">
        <v>278</v>
      </c>
      <c r="K9620" t="s">
        <v>62</v>
      </c>
      <c r="L9620" t="s">
        <v>63</v>
      </c>
      <c r="M9620" t="s">
        <v>279</v>
      </c>
      <c r="N9620">
        <v>104.98</v>
      </c>
      <c r="O9620">
        <v>2</v>
      </c>
      <c r="P9620">
        <v>0</v>
      </c>
      <c r="Q9620">
        <v>52.49</v>
      </c>
    </row>
    <row r="9621" spans="1:17" x14ac:dyDescent="0.3">
      <c r="A9621" t="s">
        <v>17</v>
      </c>
      <c r="B9621" t="s">
        <v>313</v>
      </c>
      <c r="C9621" t="s">
        <v>314</v>
      </c>
      <c r="D9621" t="s">
        <v>34</v>
      </c>
      <c r="E9621" t="s">
        <v>21</v>
      </c>
      <c r="F9621" t="s">
        <v>112</v>
      </c>
      <c r="G9621" t="s">
        <v>36</v>
      </c>
      <c r="H9621">
        <v>94122</v>
      </c>
      <c r="I9621" t="s">
        <v>37</v>
      </c>
      <c r="J9621" t="s">
        <v>278</v>
      </c>
      <c r="K9621" t="s">
        <v>62</v>
      </c>
      <c r="L9621" t="s">
        <v>63</v>
      </c>
      <c r="M9621" t="s">
        <v>279</v>
      </c>
      <c r="N9621">
        <v>125.97600000000001</v>
      </c>
      <c r="O9621">
        <v>3</v>
      </c>
      <c r="P9621">
        <v>0.2</v>
      </c>
      <c r="Q9621">
        <v>47.241</v>
      </c>
    </row>
    <row r="9622" spans="1:17" x14ac:dyDescent="0.3">
      <c r="A9622" t="s">
        <v>42</v>
      </c>
      <c r="B9622" t="s">
        <v>1171</v>
      </c>
      <c r="C9622" t="s">
        <v>1172</v>
      </c>
      <c r="D9622" t="s">
        <v>34</v>
      </c>
      <c r="E9622" t="s">
        <v>21</v>
      </c>
      <c r="F9622" t="s">
        <v>2907</v>
      </c>
      <c r="G9622" t="s">
        <v>36</v>
      </c>
      <c r="H9622">
        <v>93727</v>
      </c>
      <c r="I9622" t="s">
        <v>37</v>
      </c>
      <c r="J9622" t="s">
        <v>278</v>
      </c>
      <c r="K9622" t="s">
        <v>62</v>
      </c>
      <c r="L9622" t="s">
        <v>63</v>
      </c>
      <c r="M9622" t="s">
        <v>279</v>
      </c>
      <c r="N9622">
        <v>377.92800000000005</v>
      </c>
      <c r="O9622">
        <v>9</v>
      </c>
      <c r="P9622">
        <v>0.2</v>
      </c>
      <c r="Q9622">
        <v>141.72300000000001</v>
      </c>
    </row>
    <row r="9623" spans="1:17" x14ac:dyDescent="0.3">
      <c r="A9623" t="s">
        <v>42</v>
      </c>
      <c r="B9623" t="s">
        <v>2213</v>
      </c>
      <c r="C9623" t="s">
        <v>2214</v>
      </c>
      <c r="D9623" t="s">
        <v>34</v>
      </c>
      <c r="E9623" t="s">
        <v>21</v>
      </c>
      <c r="F9623" t="s">
        <v>829</v>
      </c>
      <c r="G9623" t="s">
        <v>36</v>
      </c>
      <c r="H9623">
        <v>92037</v>
      </c>
      <c r="I9623" t="s">
        <v>37</v>
      </c>
      <c r="J9623" t="s">
        <v>278</v>
      </c>
      <c r="K9623" t="s">
        <v>62</v>
      </c>
      <c r="L9623" t="s">
        <v>63</v>
      </c>
      <c r="M9623" t="s">
        <v>279</v>
      </c>
      <c r="N9623">
        <v>83.984000000000009</v>
      </c>
      <c r="O9623">
        <v>2</v>
      </c>
      <c r="P9623">
        <v>0.2</v>
      </c>
      <c r="Q9623">
        <v>31.494</v>
      </c>
    </row>
    <row r="9624" spans="1:17" x14ac:dyDescent="0.3">
      <c r="A9624" t="s">
        <v>42</v>
      </c>
      <c r="B9624" t="s">
        <v>3134</v>
      </c>
      <c r="C9624" t="s">
        <v>3135</v>
      </c>
      <c r="D9624" t="s">
        <v>90</v>
      </c>
      <c r="E9624" t="s">
        <v>21</v>
      </c>
      <c r="F9624" t="s">
        <v>269</v>
      </c>
      <c r="G9624" t="s">
        <v>187</v>
      </c>
      <c r="H9624">
        <v>60653</v>
      </c>
      <c r="I9624" t="s">
        <v>93</v>
      </c>
      <c r="J9624" t="s">
        <v>5101</v>
      </c>
      <c r="K9624" t="s">
        <v>62</v>
      </c>
      <c r="L9624" t="s">
        <v>63</v>
      </c>
      <c r="M9624" t="s">
        <v>5102</v>
      </c>
      <c r="N9624">
        <v>124.79200000000002</v>
      </c>
      <c r="O9624">
        <v>1</v>
      </c>
      <c r="P9624">
        <v>0.2</v>
      </c>
      <c r="Q9624">
        <v>10.919299999999996</v>
      </c>
    </row>
    <row r="9625" spans="1:17" x14ac:dyDescent="0.3">
      <c r="A9625" t="s">
        <v>42</v>
      </c>
      <c r="B9625" t="s">
        <v>1854</v>
      </c>
      <c r="C9625" t="s">
        <v>1855</v>
      </c>
      <c r="D9625" t="s">
        <v>90</v>
      </c>
      <c r="E9625" t="s">
        <v>21</v>
      </c>
      <c r="F9625" t="s">
        <v>129</v>
      </c>
      <c r="G9625" t="s">
        <v>130</v>
      </c>
      <c r="H9625">
        <v>19140</v>
      </c>
      <c r="I9625" t="s">
        <v>131</v>
      </c>
      <c r="J9625" t="s">
        <v>5101</v>
      </c>
      <c r="K9625" t="s">
        <v>62</v>
      </c>
      <c r="L9625" t="s">
        <v>63</v>
      </c>
      <c r="M9625" t="s">
        <v>5102</v>
      </c>
      <c r="N9625">
        <v>748.75200000000007</v>
      </c>
      <c r="O9625">
        <v>8</v>
      </c>
      <c r="P9625">
        <v>0.4</v>
      </c>
      <c r="Q9625">
        <v>-162.22960000000006</v>
      </c>
    </row>
    <row r="9626" spans="1:17" x14ac:dyDescent="0.3">
      <c r="A9626" t="s">
        <v>17</v>
      </c>
      <c r="B9626" t="s">
        <v>1680</v>
      </c>
      <c r="C9626" t="s">
        <v>1681</v>
      </c>
      <c r="D9626" t="s">
        <v>20</v>
      </c>
      <c r="E9626" t="s">
        <v>21</v>
      </c>
      <c r="F9626" t="s">
        <v>129</v>
      </c>
      <c r="G9626" t="s">
        <v>130</v>
      </c>
      <c r="H9626">
        <v>19134</v>
      </c>
      <c r="I9626" t="s">
        <v>131</v>
      </c>
      <c r="J9626" t="s">
        <v>5101</v>
      </c>
      <c r="K9626" t="s">
        <v>62</v>
      </c>
      <c r="L9626" t="s">
        <v>63</v>
      </c>
      <c r="M9626" t="s">
        <v>5102</v>
      </c>
      <c r="N9626">
        <v>280.78200000000004</v>
      </c>
      <c r="O9626">
        <v>3</v>
      </c>
      <c r="P9626">
        <v>0.4</v>
      </c>
      <c r="Q9626">
        <v>-60.836100000000016</v>
      </c>
    </row>
    <row r="9627" spans="1:17" x14ac:dyDescent="0.3">
      <c r="A9627" t="s">
        <v>42</v>
      </c>
      <c r="B9627" t="s">
        <v>4019</v>
      </c>
      <c r="C9627" t="s">
        <v>4020</v>
      </c>
      <c r="D9627" t="s">
        <v>20</v>
      </c>
      <c r="E9627" t="s">
        <v>21</v>
      </c>
      <c r="F9627" t="s">
        <v>129</v>
      </c>
      <c r="G9627" t="s">
        <v>130</v>
      </c>
      <c r="H9627">
        <v>19134</v>
      </c>
      <c r="I9627" t="s">
        <v>131</v>
      </c>
      <c r="J9627" t="s">
        <v>4021</v>
      </c>
      <c r="K9627" t="s">
        <v>62</v>
      </c>
      <c r="L9627" t="s">
        <v>63</v>
      </c>
      <c r="M9627" t="s">
        <v>4022</v>
      </c>
      <c r="N9627">
        <v>94.919999999999987</v>
      </c>
      <c r="O9627">
        <v>4</v>
      </c>
      <c r="P9627">
        <v>0.4</v>
      </c>
      <c r="Q9627">
        <v>15.819999999999993</v>
      </c>
    </row>
    <row r="9628" spans="1:17" x14ac:dyDescent="0.3">
      <c r="A9628" t="s">
        <v>17</v>
      </c>
      <c r="B9628" t="s">
        <v>1962</v>
      </c>
      <c r="C9628" t="s">
        <v>1963</v>
      </c>
      <c r="D9628" t="s">
        <v>34</v>
      </c>
      <c r="E9628" t="s">
        <v>21</v>
      </c>
      <c r="F9628" t="s">
        <v>4432</v>
      </c>
      <c r="G9628" t="s">
        <v>337</v>
      </c>
      <c r="H9628">
        <v>29483</v>
      </c>
      <c r="I9628" t="s">
        <v>24</v>
      </c>
      <c r="J9628" t="s">
        <v>4021</v>
      </c>
      <c r="K9628" t="s">
        <v>62</v>
      </c>
      <c r="L9628" t="s">
        <v>63</v>
      </c>
      <c r="M9628" t="s">
        <v>4022</v>
      </c>
      <c r="N9628">
        <v>79.099999999999994</v>
      </c>
      <c r="O9628">
        <v>2</v>
      </c>
      <c r="P9628">
        <v>0</v>
      </c>
      <c r="Q9628">
        <v>39.549999999999997</v>
      </c>
    </row>
    <row r="9629" spans="1:17" x14ac:dyDescent="0.3">
      <c r="A9629" t="s">
        <v>166</v>
      </c>
      <c r="B9629" t="s">
        <v>4125</v>
      </c>
      <c r="C9629" t="s">
        <v>4126</v>
      </c>
      <c r="D9629" t="s">
        <v>20</v>
      </c>
      <c r="E9629" t="s">
        <v>21</v>
      </c>
      <c r="F9629" t="s">
        <v>5558</v>
      </c>
      <c r="G9629" t="s">
        <v>107</v>
      </c>
      <c r="H9629">
        <v>84020</v>
      </c>
      <c r="I9629" t="s">
        <v>37</v>
      </c>
      <c r="J9629" t="s">
        <v>4021</v>
      </c>
      <c r="K9629" t="s">
        <v>62</v>
      </c>
      <c r="L9629" t="s">
        <v>63</v>
      </c>
      <c r="M9629" t="s">
        <v>4022</v>
      </c>
      <c r="N9629">
        <v>126.56</v>
      </c>
      <c r="O9629">
        <v>4</v>
      </c>
      <c r="P9629">
        <v>0.2</v>
      </c>
      <c r="Q9629">
        <v>47.459999999999994</v>
      </c>
    </row>
    <row r="9630" spans="1:17" x14ac:dyDescent="0.3">
      <c r="A9630" t="s">
        <v>42</v>
      </c>
      <c r="B9630" t="s">
        <v>3058</v>
      </c>
      <c r="C9630" t="s">
        <v>3059</v>
      </c>
      <c r="D9630" t="s">
        <v>20</v>
      </c>
      <c r="E9630" t="s">
        <v>21</v>
      </c>
      <c r="F9630" t="s">
        <v>129</v>
      </c>
      <c r="G9630" t="s">
        <v>130</v>
      </c>
      <c r="H9630">
        <v>19134</v>
      </c>
      <c r="I9630" t="s">
        <v>131</v>
      </c>
      <c r="J9630" t="s">
        <v>4021</v>
      </c>
      <c r="K9630" t="s">
        <v>62</v>
      </c>
      <c r="L9630" t="s">
        <v>63</v>
      </c>
      <c r="M9630" t="s">
        <v>4022</v>
      </c>
      <c r="N9630">
        <v>118.64999999999998</v>
      </c>
      <c r="O9630">
        <v>5</v>
      </c>
      <c r="P9630">
        <v>0.4</v>
      </c>
      <c r="Q9630">
        <v>19.775000000000006</v>
      </c>
    </row>
    <row r="9631" spans="1:17" x14ac:dyDescent="0.3">
      <c r="A9631" t="s">
        <v>42</v>
      </c>
      <c r="B9631" t="s">
        <v>4264</v>
      </c>
      <c r="C9631" t="s">
        <v>4265</v>
      </c>
      <c r="D9631" t="s">
        <v>20</v>
      </c>
      <c r="E9631" t="s">
        <v>21</v>
      </c>
      <c r="F9631" t="s">
        <v>269</v>
      </c>
      <c r="G9631" t="s">
        <v>187</v>
      </c>
      <c r="H9631">
        <v>60623</v>
      </c>
      <c r="I9631" t="s">
        <v>93</v>
      </c>
      <c r="J9631" t="s">
        <v>5909</v>
      </c>
      <c r="K9631" t="s">
        <v>62</v>
      </c>
      <c r="L9631" t="s">
        <v>63</v>
      </c>
      <c r="M9631" t="s">
        <v>5910</v>
      </c>
      <c r="N9631">
        <v>323.97600000000006</v>
      </c>
      <c r="O9631">
        <v>3</v>
      </c>
      <c r="P9631">
        <v>0.2</v>
      </c>
      <c r="Q9631">
        <v>36.44729999999997</v>
      </c>
    </row>
    <row r="9632" spans="1:17" x14ac:dyDescent="0.3">
      <c r="A9632" t="s">
        <v>1122</v>
      </c>
      <c r="B9632" t="s">
        <v>1755</v>
      </c>
      <c r="C9632" t="s">
        <v>1756</v>
      </c>
      <c r="D9632" t="s">
        <v>34</v>
      </c>
      <c r="E9632" t="s">
        <v>21</v>
      </c>
      <c r="F9632" t="s">
        <v>531</v>
      </c>
      <c r="G9632" t="s">
        <v>436</v>
      </c>
      <c r="H9632">
        <v>43055</v>
      </c>
      <c r="I9632" t="s">
        <v>131</v>
      </c>
      <c r="J9632" t="s">
        <v>3753</v>
      </c>
      <c r="K9632" t="s">
        <v>62</v>
      </c>
      <c r="L9632" t="s">
        <v>63</v>
      </c>
      <c r="M9632" t="s">
        <v>3754</v>
      </c>
      <c r="N9632">
        <v>370.78199999999998</v>
      </c>
      <c r="O9632">
        <v>3</v>
      </c>
      <c r="P9632">
        <v>0.4</v>
      </c>
      <c r="Q9632">
        <v>-92.695500000000038</v>
      </c>
    </row>
    <row r="9633" spans="1:17" x14ac:dyDescent="0.3">
      <c r="A9633" t="s">
        <v>1122</v>
      </c>
      <c r="B9633" t="s">
        <v>110</v>
      </c>
      <c r="C9633" t="s">
        <v>111</v>
      </c>
      <c r="D9633" t="s">
        <v>20</v>
      </c>
      <c r="E9633" t="s">
        <v>21</v>
      </c>
      <c r="F9633" t="s">
        <v>1320</v>
      </c>
      <c r="G9633" t="s">
        <v>46</v>
      </c>
      <c r="H9633">
        <v>32216</v>
      </c>
      <c r="I9633" t="s">
        <v>24</v>
      </c>
      <c r="J9633" t="s">
        <v>3753</v>
      </c>
      <c r="K9633" t="s">
        <v>62</v>
      </c>
      <c r="L9633" t="s">
        <v>63</v>
      </c>
      <c r="M9633" t="s">
        <v>3754</v>
      </c>
      <c r="N9633">
        <v>823.96000000000015</v>
      </c>
      <c r="O9633">
        <v>5</v>
      </c>
      <c r="P9633">
        <v>0.2</v>
      </c>
      <c r="Q9633">
        <v>51.497499999999974</v>
      </c>
    </row>
    <row r="9634" spans="1:17" x14ac:dyDescent="0.3">
      <c r="A9634" t="s">
        <v>17</v>
      </c>
      <c r="B9634" t="s">
        <v>4609</v>
      </c>
      <c r="C9634" t="s">
        <v>4610</v>
      </c>
      <c r="D9634" t="s">
        <v>20</v>
      </c>
      <c r="E9634" t="s">
        <v>21</v>
      </c>
      <c r="F9634" t="s">
        <v>593</v>
      </c>
      <c r="G9634" t="s">
        <v>92</v>
      </c>
      <c r="H9634">
        <v>78207</v>
      </c>
      <c r="I9634" t="s">
        <v>93</v>
      </c>
      <c r="J9634" t="s">
        <v>3753</v>
      </c>
      <c r="K9634" t="s">
        <v>62</v>
      </c>
      <c r="L9634" t="s">
        <v>63</v>
      </c>
      <c r="M9634" t="s">
        <v>3754</v>
      </c>
      <c r="N9634">
        <v>823.96000000000015</v>
      </c>
      <c r="O9634">
        <v>5</v>
      </c>
      <c r="P9634">
        <v>0.2</v>
      </c>
      <c r="Q9634">
        <v>51.497499999999974</v>
      </c>
    </row>
    <row r="9635" spans="1:17" x14ac:dyDescent="0.3">
      <c r="A9635" t="s">
        <v>42</v>
      </c>
      <c r="B9635" t="s">
        <v>2603</v>
      </c>
      <c r="C9635" t="s">
        <v>2604</v>
      </c>
      <c r="D9635" t="s">
        <v>34</v>
      </c>
      <c r="E9635" t="s">
        <v>21</v>
      </c>
      <c r="F9635" t="s">
        <v>235</v>
      </c>
      <c r="G9635" t="s">
        <v>236</v>
      </c>
      <c r="H9635">
        <v>10035</v>
      </c>
      <c r="I9635" t="s">
        <v>131</v>
      </c>
      <c r="J9635" t="s">
        <v>4488</v>
      </c>
      <c r="K9635" t="s">
        <v>62</v>
      </c>
      <c r="L9635" t="s">
        <v>63</v>
      </c>
      <c r="M9635" t="s">
        <v>4489</v>
      </c>
      <c r="N9635">
        <v>1979.89</v>
      </c>
      <c r="O9635">
        <v>11</v>
      </c>
      <c r="P9635">
        <v>0</v>
      </c>
      <c r="Q9635">
        <v>494.97250000000003</v>
      </c>
    </row>
    <row r="9636" spans="1:17" x14ac:dyDescent="0.3">
      <c r="A9636" t="s">
        <v>42</v>
      </c>
      <c r="B9636" t="s">
        <v>1618</v>
      </c>
      <c r="C9636" t="s">
        <v>1619</v>
      </c>
      <c r="D9636" t="s">
        <v>20</v>
      </c>
      <c r="E9636" t="s">
        <v>21</v>
      </c>
      <c r="F9636" t="s">
        <v>84</v>
      </c>
      <c r="G9636" t="s">
        <v>85</v>
      </c>
      <c r="H9636">
        <v>98105</v>
      </c>
      <c r="I9636" t="s">
        <v>37</v>
      </c>
      <c r="J9636" t="s">
        <v>4488</v>
      </c>
      <c r="K9636" t="s">
        <v>62</v>
      </c>
      <c r="L9636" t="s">
        <v>63</v>
      </c>
      <c r="M9636" t="s">
        <v>4489</v>
      </c>
      <c r="N9636">
        <v>431.97600000000006</v>
      </c>
      <c r="O9636">
        <v>3</v>
      </c>
      <c r="P9636">
        <v>0.2</v>
      </c>
      <c r="Q9636">
        <v>26.998499999999993</v>
      </c>
    </row>
    <row r="9637" spans="1:17" x14ac:dyDescent="0.3">
      <c r="A9637" t="s">
        <v>42</v>
      </c>
      <c r="B9637" t="s">
        <v>814</v>
      </c>
      <c r="C9637" t="s">
        <v>815</v>
      </c>
      <c r="D9637" t="s">
        <v>90</v>
      </c>
      <c r="E9637" t="s">
        <v>21</v>
      </c>
      <c r="F9637" t="s">
        <v>1280</v>
      </c>
      <c r="G9637" t="s">
        <v>23</v>
      </c>
      <c r="H9637">
        <v>40214</v>
      </c>
      <c r="I9637" t="s">
        <v>24</v>
      </c>
      <c r="J9637" t="s">
        <v>4488</v>
      </c>
      <c r="K9637" t="s">
        <v>62</v>
      </c>
      <c r="L9637" t="s">
        <v>63</v>
      </c>
      <c r="M9637" t="s">
        <v>4489</v>
      </c>
      <c r="N9637">
        <v>539.97</v>
      </c>
      <c r="O9637">
        <v>3</v>
      </c>
      <c r="P9637">
        <v>0</v>
      </c>
      <c r="Q9637">
        <v>134.99250000000001</v>
      </c>
    </row>
    <row r="9638" spans="1:17" x14ac:dyDescent="0.3">
      <c r="A9638" t="s">
        <v>42</v>
      </c>
      <c r="B9638" t="s">
        <v>5205</v>
      </c>
      <c r="C9638" t="s">
        <v>5206</v>
      </c>
      <c r="D9638" t="s">
        <v>20</v>
      </c>
      <c r="E9638" t="s">
        <v>21</v>
      </c>
      <c r="F9638" t="s">
        <v>235</v>
      </c>
      <c r="G9638" t="s">
        <v>236</v>
      </c>
      <c r="H9638">
        <v>10035</v>
      </c>
      <c r="I9638" t="s">
        <v>131</v>
      </c>
      <c r="J9638" t="s">
        <v>4488</v>
      </c>
      <c r="K9638" t="s">
        <v>62</v>
      </c>
      <c r="L9638" t="s">
        <v>63</v>
      </c>
      <c r="M9638" t="s">
        <v>4489</v>
      </c>
      <c r="N9638">
        <v>539.97</v>
      </c>
      <c r="O9638">
        <v>3</v>
      </c>
      <c r="P9638">
        <v>0</v>
      </c>
      <c r="Q9638">
        <v>134.99250000000001</v>
      </c>
    </row>
    <row r="9639" spans="1:17" x14ac:dyDescent="0.3">
      <c r="A9639" t="s">
        <v>42</v>
      </c>
      <c r="B9639" t="s">
        <v>357</v>
      </c>
      <c r="C9639" t="s">
        <v>358</v>
      </c>
      <c r="D9639" t="s">
        <v>20</v>
      </c>
      <c r="E9639" t="s">
        <v>21</v>
      </c>
      <c r="F9639" t="s">
        <v>700</v>
      </c>
      <c r="G9639" t="s">
        <v>436</v>
      </c>
      <c r="H9639">
        <v>44312</v>
      </c>
      <c r="I9639" t="s">
        <v>131</v>
      </c>
      <c r="J9639" t="s">
        <v>4488</v>
      </c>
      <c r="K9639" t="s">
        <v>62</v>
      </c>
      <c r="L9639" t="s">
        <v>63</v>
      </c>
      <c r="M9639" t="s">
        <v>4489</v>
      </c>
      <c r="N9639">
        <v>323.98199999999997</v>
      </c>
      <c r="O9639">
        <v>3</v>
      </c>
      <c r="P9639">
        <v>0.4</v>
      </c>
      <c r="Q9639">
        <v>-80.995500000000021</v>
      </c>
    </row>
    <row r="9640" spans="1:17" x14ac:dyDescent="0.3">
      <c r="A9640" t="s">
        <v>42</v>
      </c>
      <c r="B9640" t="s">
        <v>407</v>
      </c>
      <c r="C9640" t="s">
        <v>408</v>
      </c>
      <c r="D9640" t="s">
        <v>20</v>
      </c>
      <c r="E9640" t="s">
        <v>21</v>
      </c>
      <c r="F9640" t="s">
        <v>409</v>
      </c>
      <c r="G9640" t="s">
        <v>78</v>
      </c>
      <c r="H9640">
        <v>28205</v>
      </c>
      <c r="I9640" t="s">
        <v>24</v>
      </c>
      <c r="J9640" t="s">
        <v>412</v>
      </c>
      <c r="K9640" t="s">
        <v>62</v>
      </c>
      <c r="L9640" t="s">
        <v>63</v>
      </c>
      <c r="M9640" t="s">
        <v>413</v>
      </c>
      <c r="N9640">
        <v>27.992000000000004</v>
      </c>
      <c r="O9640">
        <v>1</v>
      </c>
      <c r="P9640">
        <v>0.2</v>
      </c>
      <c r="Q9640">
        <v>2.0993999999999993</v>
      </c>
    </row>
    <row r="9641" spans="1:17" x14ac:dyDescent="0.3">
      <c r="A9641" t="s">
        <v>42</v>
      </c>
      <c r="B9641" t="s">
        <v>739</v>
      </c>
      <c r="C9641" t="s">
        <v>740</v>
      </c>
      <c r="D9641" t="s">
        <v>34</v>
      </c>
      <c r="E9641" t="s">
        <v>21</v>
      </c>
      <c r="F9641" t="s">
        <v>741</v>
      </c>
      <c r="G9641" t="s">
        <v>436</v>
      </c>
      <c r="H9641">
        <v>44256</v>
      </c>
      <c r="I9641" t="s">
        <v>131</v>
      </c>
      <c r="J9641" t="s">
        <v>412</v>
      </c>
      <c r="K9641" t="s">
        <v>62</v>
      </c>
      <c r="L9641" t="s">
        <v>63</v>
      </c>
      <c r="M9641" t="s">
        <v>413</v>
      </c>
      <c r="N9641">
        <v>62.981999999999999</v>
      </c>
      <c r="O9641">
        <v>3</v>
      </c>
      <c r="P9641">
        <v>0.4</v>
      </c>
      <c r="Q9641">
        <v>-14.695800000000006</v>
      </c>
    </row>
    <row r="9642" spans="1:17" x14ac:dyDescent="0.3">
      <c r="A9642" t="s">
        <v>42</v>
      </c>
      <c r="B9642" t="s">
        <v>5121</v>
      </c>
      <c r="C9642" t="s">
        <v>5122</v>
      </c>
      <c r="D9642" t="s">
        <v>90</v>
      </c>
      <c r="E9642" t="s">
        <v>21</v>
      </c>
      <c r="F9642" t="s">
        <v>129</v>
      </c>
      <c r="G9642" t="s">
        <v>130</v>
      </c>
      <c r="H9642">
        <v>19143</v>
      </c>
      <c r="I9642" t="s">
        <v>131</v>
      </c>
      <c r="J9642" t="s">
        <v>412</v>
      </c>
      <c r="K9642" t="s">
        <v>62</v>
      </c>
      <c r="L9642" t="s">
        <v>63</v>
      </c>
      <c r="M9642" t="s">
        <v>413</v>
      </c>
      <c r="N9642">
        <v>41.988</v>
      </c>
      <c r="O9642">
        <v>2</v>
      </c>
      <c r="P9642">
        <v>0.4</v>
      </c>
      <c r="Q9642">
        <v>-9.7972000000000037</v>
      </c>
    </row>
    <row r="9643" spans="1:17" x14ac:dyDescent="0.3">
      <c r="A9643" t="s">
        <v>42</v>
      </c>
      <c r="B9643" t="s">
        <v>750</v>
      </c>
      <c r="C9643" t="s">
        <v>751</v>
      </c>
      <c r="D9643" t="s">
        <v>20</v>
      </c>
      <c r="E9643" t="s">
        <v>21</v>
      </c>
      <c r="F9643" t="s">
        <v>5744</v>
      </c>
      <c r="G9643" t="s">
        <v>46</v>
      </c>
      <c r="H9643">
        <v>33407</v>
      </c>
      <c r="I9643" t="s">
        <v>24</v>
      </c>
      <c r="J9643" t="s">
        <v>412</v>
      </c>
      <c r="K9643" t="s">
        <v>62</v>
      </c>
      <c r="L9643" t="s">
        <v>63</v>
      </c>
      <c r="M9643" t="s">
        <v>413</v>
      </c>
      <c r="N9643">
        <v>55.984000000000009</v>
      </c>
      <c r="O9643">
        <v>2</v>
      </c>
      <c r="P9643">
        <v>0.2</v>
      </c>
      <c r="Q9643">
        <v>4.1987999999999985</v>
      </c>
    </row>
    <row r="9644" spans="1:17" x14ac:dyDescent="0.3">
      <c r="A9644" t="s">
        <v>42</v>
      </c>
      <c r="B9644" t="s">
        <v>703</v>
      </c>
      <c r="C9644" t="s">
        <v>704</v>
      </c>
      <c r="D9644" t="s">
        <v>20</v>
      </c>
      <c r="E9644" t="s">
        <v>21</v>
      </c>
      <c r="F9644" t="s">
        <v>1868</v>
      </c>
      <c r="G9644" t="s">
        <v>436</v>
      </c>
      <c r="H9644">
        <v>44105</v>
      </c>
      <c r="I9644" t="s">
        <v>131</v>
      </c>
      <c r="J9644" t="s">
        <v>3710</v>
      </c>
      <c r="K9644" t="s">
        <v>62</v>
      </c>
      <c r="L9644" t="s">
        <v>63</v>
      </c>
      <c r="M9644" t="s">
        <v>3711</v>
      </c>
      <c r="N9644">
        <v>779.79600000000005</v>
      </c>
      <c r="O9644">
        <v>2</v>
      </c>
      <c r="P9644">
        <v>0.4</v>
      </c>
      <c r="Q9644">
        <v>-168.95579999999995</v>
      </c>
    </row>
    <row r="9645" spans="1:17" x14ac:dyDescent="0.3">
      <c r="A9645" t="s">
        <v>42</v>
      </c>
      <c r="B9645" t="s">
        <v>4352</v>
      </c>
      <c r="C9645" t="s">
        <v>4353</v>
      </c>
      <c r="D9645" t="s">
        <v>20</v>
      </c>
      <c r="E9645" t="s">
        <v>21</v>
      </c>
      <c r="F9645" t="s">
        <v>4354</v>
      </c>
      <c r="G9645" t="s">
        <v>236</v>
      </c>
      <c r="H9645">
        <v>14701</v>
      </c>
      <c r="I9645" t="s">
        <v>131</v>
      </c>
      <c r="J9645" t="s">
        <v>3710</v>
      </c>
      <c r="K9645" t="s">
        <v>62</v>
      </c>
      <c r="L9645" t="s">
        <v>63</v>
      </c>
      <c r="M9645" t="s">
        <v>3711</v>
      </c>
      <c r="N9645">
        <v>4548.8100000000004</v>
      </c>
      <c r="O9645">
        <v>7</v>
      </c>
      <c r="P9645">
        <v>0</v>
      </c>
      <c r="Q9645">
        <v>1228.1787000000004</v>
      </c>
    </row>
    <row r="9646" spans="1:17" x14ac:dyDescent="0.3">
      <c r="A9646" t="s">
        <v>42</v>
      </c>
      <c r="B9646" t="s">
        <v>2919</v>
      </c>
      <c r="C9646" t="s">
        <v>2920</v>
      </c>
      <c r="D9646" t="s">
        <v>90</v>
      </c>
      <c r="E9646" t="s">
        <v>21</v>
      </c>
      <c r="F9646" t="s">
        <v>2105</v>
      </c>
      <c r="G9646" t="s">
        <v>436</v>
      </c>
      <c r="H9646">
        <v>43130</v>
      </c>
      <c r="I9646" t="s">
        <v>131</v>
      </c>
      <c r="J9646" t="s">
        <v>3710</v>
      </c>
      <c r="K9646" t="s">
        <v>62</v>
      </c>
      <c r="L9646" t="s">
        <v>63</v>
      </c>
      <c r="M9646" t="s">
        <v>3711</v>
      </c>
      <c r="N9646">
        <v>1169.694</v>
      </c>
      <c r="O9646">
        <v>3</v>
      </c>
      <c r="P9646">
        <v>0.4</v>
      </c>
      <c r="Q9646">
        <v>-253.43369999999993</v>
      </c>
    </row>
    <row r="9647" spans="1:17" x14ac:dyDescent="0.3">
      <c r="A9647" t="s">
        <v>166</v>
      </c>
      <c r="B9647" t="s">
        <v>4044</v>
      </c>
      <c r="C9647" t="s">
        <v>4045</v>
      </c>
      <c r="D9647" t="s">
        <v>90</v>
      </c>
      <c r="E9647" t="s">
        <v>21</v>
      </c>
      <c r="F9647" t="s">
        <v>35</v>
      </c>
      <c r="G9647" t="s">
        <v>36</v>
      </c>
      <c r="H9647">
        <v>90008</v>
      </c>
      <c r="I9647" t="s">
        <v>37</v>
      </c>
      <c r="J9647" t="s">
        <v>3710</v>
      </c>
      <c r="K9647" t="s">
        <v>62</v>
      </c>
      <c r="L9647" t="s">
        <v>63</v>
      </c>
      <c r="M9647" t="s">
        <v>3711</v>
      </c>
      <c r="N9647">
        <v>4158.9120000000003</v>
      </c>
      <c r="O9647">
        <v>8</v>
      </c>
      <c r="P9647">
        <v>0.2</v>
      </c>
      <c r="Q9647">
        <v>363.90480000000025</v>
      </c>
    </row>
    <row r="9648" spans="1:17" x14ac:dyDescent="0.3">
      <c r="A9648" t="s">
        <v>42</v>
      </c>
      <c r="B9648" t="s">
        <v>1971</v>
      </c>
      <c r="C9648" t="s">
        <v>1972</v>
      </c>
      <c r="D9648" t="s">
        <v>20</v>
      </c>
      <c r="E9648" t="s">
        <v>21</v>
      </c>
      <c r="F9648" t="s">
        <v>235</v>
      </c>
      <c r="G9648" t="s">
        <v>236</v>
      </c>
      <c r="H9648">
        <v>10035</v>
      </c>
      <c r="I9648" t="s">
        <v>131</v>
      </c>
      <c r="J9648" t="s">
        <v>3710</v>
      </c>
      <c r="K9648" t="s">
        <v>62</v>
      </c>
      <c r="L9648" t="s">
        <v>63</v>
      </c>
      <c r="M9648" t="s">
        <v>3711</v>
      </c>
      <c r="N9648">
        <v>1299.6600000000001</v>
      </c>
      <c r="O9648">
        <v>2</v>
      </c>
      <c r="P9648">
        <v>0</v>
      </c>
      <c r="Q9648">
        <v>350.90820000000008</v>
      </c>
    </row>
    <row r="9649" spans="1:17" x14ac:dyDescent="0.3">
      <c r="A9649" t="s">
        <v>1122</v>
      </c>
      <c r="B9649" t="s">
        <v>997</v>
      </c>
      <c r="C9649" t="s">
        <v>998</v>
      </c>
      <c r="D9649" t="s">
        <v>34</v>
      </c>
      <c r="E9649" t="s">
        <v>21</v>
      </c>
      <c r="F9649" t="s">
        <v>2409</v>
      </c>
      <c r="G9649" t="s">
        <v>36</v>
      </c>
      <c r="H9649">
        <v>92503</v>
      </c>
      <c r="I9649" t="s">
        <v>37</v>
      </c>
      <c r="J9649" t="s">
        <v>3710</v>
      </c>
      <c r="K9649" t="s">
        <v>62</v>
      </c>
      <c r="L9649" t="s">
        <v>63</v>
      </c>
      <c r="M9649" t="s">
        <v>3711</v>
      </c>
      <c r="N9649">
        <v>1039.7280000000001</v>
      </c>
      <c r="O9649">
        <v>2</v>
      </c>
      <c r="P9649">
        <v>0.2</v>
      </c>
      <c r="Q9649">
        <v>90.976200000000063</v>
      </c>
    </row>
    <row r="9650" spans="1:17" x14ac:dyDescent="0.3">
      <c r="A9650" t="s">
        <v>42</v>
      </c>
      <c r="B9650" t="s">
        <v>609</v>
      </c>
      <c r="C9650" t="s">
        <v>610</v>
      </c>
      <c r="D9650" t="s">
        <v>20</v>
      </c>
      <c r="E9650" t="s">
        <v>21</v>
      </c>
      <c r="F9650" t="s">
        <v>4516</v>
      </c>
      <c r="G9650" t="s">
        <v>400</v>
      </c>
      <c r="H9650">
        <v>80112</v>
      </c>
      <c r="I9650" t="s">
        <v>37</v>
      </c>
      <c r="J9650" t="s">
        <v>4519</v>
      </c>
      <c r="K9650" t="s">
        <v>62</v>
      </c>
      <c r="L9650" t="s">
        <v>63</v>
      </c>
      <c r="M9650" t="s">
        <v>4520</v>
      </c>
      <c r="N9650">
        <v>108.57599999999999</v>
      </c>
      <c r="O9650">
        <v>3</v>
      </c>
      <c r="P9650">
        <v>0.2</v>
      </c>
      <c r="Q9650">
        <v>8.1432000000000002</v>
      </c>
    </row>
    <row r="9651" spans="1:17" x14ac:dyDescent="0.3">
      <c r="A9651" t="s">
        <v>17</v>
      </c>
      <c r="B9651" t="s">
        <v>2447</v>
      </c>
      <c r="C9651" t="s">
        <v>2448</v>
      </c>
      <c r="D9651" t="s">
        <v>20</v>
      </c>
      <c r="E9651" t="s">
        <v>21</v>
      </c>
      <c r="F9651" t="s">
        <v>4662</v>
      </c>
      <c r="G9651" t="s">
        <v>224</v>
      </c>
      <c r="H9651">
        <v>46060</v>
      </c>
      <c r="I9651" t="s">
        <v>93</v>
      </c>
      <c r="J9651" t="s">
        <v>4519</v>
      </c>
      <c r="K9651" t="s">
        <v>62</v>
      </c>
      <c r="L9651" t="s">
        <v>63</v>
      </c>
      <c r="M9651" t="s">
        <v>4520</v>
      </c>
      <c r="N9651">
        <v>135.72</v>
      </c>
      <c r="O9651">
        <v>3</v>
      </c>
      <c r="P9651">
        <v>0</v>
      </c>
      <c r="Q9651">
        <v>35.287199999999999</v>
      </c>
    </row>
    <row r="9652" spans="1:17" x14ac:dyDescent="0.3">
      <c r="A9652" t="s">
        <v>1122</v>
      </c>
      <c r="B9652" t="s">
        <v>1533</v>
      </c>
      <c r="C9652" t="s">
        <v>1534</v>
      </c>
      <c r="D9652" t="s">
        <v>20</v>
      </c>
      <c r="E9652" t="s">
        <v>21</v>
      </c>
      <c r="F9652" t="s">
        <v>4950</v>
      </c>
      <c r="G9652" t="s">
        <v>78</v>
      </c>
      <c r="H9652">
        <v>28601</v>
      </c>
      <c r="I9652" t="s">
        <v>24</v>
      </c>
      <c r="J9652" t="s">
        <v>4519</v>
      </c>
      <c r="K9652" t="s">
        <v>62</v>
      </c>
      <c r="L9652" t="s">
        <v>63</v>
      </c>
      <c r="M9652" t="s">
        <v>4520</v>
      </c>
      <c r="N9652">
        <v>36.192</v>
      </c>
      <c r="O9652">
        <v>1</v>
      </c>
      <c r="P9652">
        <v>0.2</v>
      </c>
      <c r="Q9652">
        <v>2.7143999999999995</v>
      </c>
    </row>
    <row r="9653" spans="1:17" x14ac:dyDescent="0.3">
      <c r="A9653" t="s">
        <v>17</v>
      </c>
      <c r="B9653" t="s">
        <v>2919</v>
      </c>
      <c r="C9653" t="s">
        <v>2920</v>
      </c>
      <c r="D9653" t="s">
        <v>90</v>
      </c>
      <c r="E9653" t="s">
        <v>21</v>
      </c>
      <c r="F9653" t="s">
        <v>1455</v>
      </c>
      <c r="G9653" t="s">
        <v>316</v>
      </c>
      <c r="H9653">
        <v>35810</v>
      </c>
      <c r="I9653" t="s">
        <v>24</v>
      </c>
      <c r="J9653" t="s">
        <v>4519</v>
      </c>
      <c r="K9653" t="s">
        <v>62</v>
      </c>
      <c r="L9653" t="s">
        <v>63</v>
      </c>
      <c r="M9653" t="s">
        <v>4520</v>
      </c>
      <c r="N9653">
        <v>90.48</v>
      </c>
      <c r="O9653">
        <v>2</v>
      </c>
      <c r="P9653">
        <v>0</v>
      </c>
      <c r="Q9653">
        <v>23.524799999999999</v>
      </c>
    </row>
    <row r="9654" spans="1:17" x14ac:dyDescent="0.3">
      <c r="A9654" t="s">
        <v>42</v>
      </c>
      <c r="B9654" t="s">
        <v>2637</v>
      </c>
      <c r="C9654" t="s">
        <v>2638</v>
      </c>
      <c r="D9654" t="s">
        <v>20</v>
      </c>
      <c r="E9654" t="s">
        <v>21</v>
      </c>
      <c r="F9654" t="s">
        <v>129</v>
      </c>
      <c r="G9654" t="s">
        <v>130</v>
      </c>
      <c r="H9654">
        <v>19120</v>
      </c>
      <c r="I9654" t="s">
        <v>131</v>
      </c>
      <c r="J9654" t="s">
        <v>4519</v>
      </c>
      <c r="K9654" t="s">
        <v>62</v>
      </c>
      <c r="L9654" t="s">
        <v>63</v>
      </c>
      <c r="M9654" t="s">
        <v>4520</v>
      </c>
      <c r="N9654">
        <v>108.57600000000001</v>
      </c>
      <c r="O9654">
        <v>4</v>
      </c>
      <c r="P9654">
        <v>0.4</v>
      </c>
      <c r="Q9654">
        <v>-25.334400000000002</v>
      </c>
    </row>
    <row r="9655" spans="1:17" x14ac:dyDescent="0.3">
      <c r="A9655" t="s">
        <v>42</v>
      </c>
      <c r="B9655" t="s">
        <v>4984</v>
      </c>
      <c r="C9655" t="s">
        <v>4985</v>
      </c>
      <c r="D9655" t="s">
        <v>34</v>
      </c>
      <c r="E9655" t="s">
        <v>21</v>
      </c>
      <c r="F9655" t="s">
        <v>269</v>
      </c>
      <c r="G9655" t="s">
        <v>187</v>
      </c>
      <c r="H9655">
        <v>60610</v>
      </c>
      <c r="I9655" t="s">
        <v>93</v>
      </c>
      <c r="J9655" t="s">
        <v>4519</v>
      </c>
      <c r="K9655" t="s">
        <v>62</v>
      </c>
      <c r="L9655" t="s">
        <v>63</v>
      </c>
      <c r="M9655" t="s">
        <v>4520</v>
      </c>
      <c r="N9655">
        <v>180.96</v>
      </c>
      <c r="O9655">
        <v>5</v>
      </c>
      <c r="P9655">
        <v>0.2</v>
      </c>
      <c r="Q9655">
        <v>13.571999999999996</v>
      </c>
    </row>
    <row r="9656" spans="1:17" x14ac:dyDescent="0.3">
      <c r="A9656" t="s">
        <v>17</v>
      </c>
      <c r="B9656" t="s">
        <v>4063</v>
      </c>
      <c r="C9656" t="s">
        <v>4064</v>
      </c>
      <c r="D9656" t="s">
        <v>20</v>
      </c>
      <c r="E9656" t="s">
        <v>21</v>
      </c>
      <c r="F9656" t="s">
        <v>5327</v>
      </c>
      <c r="G9656" t="s">
        <v>283</v>
      </c>
      <c r="H9656">
        <v>23666</v>
      </c>
      <c r="I9656" t="s">
        <v>24</v>
      </c>
      <c r="J9656" t="s">
        <v>4519</v>
      </c>
      <c r="K9656" t="s">
        <v>62</v>
      </c>
      <c r="L9656" t="s">
        <v>63</v>
      </c>
      <c r="M9656" t="s">
        <v>4520</v>
      </c>
      <c r="N9656">
        <v>226.20000000000002</v>
      </c>
      <c r="O9656">
        <v>5</v>
      </c>
      <c r="P9656">
        <v>0</v>
      </c>
      <c r="Q9656">
        <v>58.811999999999998</v>
      </c>
    </row>
    <row r="9657" spans="1:17" x14ac:dyDescent="0.3">
      <c r="A9657" t="s">
        <v>42</v>
      </c>
      <c r="B9657" t="s">
        <v>877</v>
      </c>
      <c r="C9657" t="s">
        <v>878</v>
      </c>
      <c r="D9657" t="s">
        <v>34</v>
      </c>
      <c r="E9657" t="s">
        <v>21</v>
      </c>
      <c r="F9657" t="s">
        <v>593</v>
      </c>
      <c r="G9657" t="s">
        <v>92</v>
      </c>
      <c r="H9657">
        <v>78207</v>
      </c>
      <c r="I9657" t="s">
        <v>93</v>
      </c>
      <c r="J9657" t="s">
        <v>4519</v>
      </c>
      <c r="K9657" t="s">
        <v>62</v>
      </c>
      <c r="L9657" t="s">
        <v>63</v>
      </c>
      <c r="M9657" t="s">
        <v>4520</v>
      </c>
      <c r="N9657">
        <v>180.96</v>
      </c>
      <c r="O9657">
        <v>5</v>
      </c>
      <c r="P9657">
        <v>0.2</v>
      </c>
      <c r="Q9657">
        <v>13.571999999999996</v>
      </c>
    </row>
    <row r="9658" spans="1:17" x14ac:dyDescent="0.3">
      <c r="A9658" t="s">
        <v>42</v>
      </c>
      <c r="B9658" t="s">
        <v>2332</v>
      </c>
      <c r="C9658" t="s">
        <v>2333</v>
      </c>
      <c r="D9658" t="s">
        <v>20</v>
      </c>
      <c r="E9658" t="s">
        <v>21</v>
      </c>
      <c r="F9658" t="s">
        <v>2815</v>
      </c>
      <c r="G9658" t="s">
        <v>2316</v>
      </c>
      <c r="H9658">
        <v>20852</v>
      </c>
      <c r="I9658" t="s">
        <v>131</v>
      </c>
      <c r="J9658" t="s">
        <v>4519</v>
      </c>
      <c r="K9658" t="s">
        <v>62</v>
      </c>
      <c r="L9658" t="s">
        <v>63</v>
      </c>
      <c r="M9658" t="s">
        <v>4520</v>
      </c>
      <c r="N9658">
        <v>90.48</v>
      </c>
      <c r="O9658">
        <v>2</v>
      </c>
      <c r="P9658">
        <v>0</v>
      </c>
      <c r="Q9658">
        <v>23.524799999999999</v>
      </c>
    </row>
    <row r="9659" spans="1:17" x14ac:dyDescent="0.3">
      <c r="A9659" t="s">
        <v>42</v>
      </c>
      <c r="B9659" t="s">
        <v>3544</v>
      </c>
      <c r="C9659" t="s">
        <v>3545</v>
      </c>
      <c r="D9659" t="s">
        <v>20</v>
      </c>
      <c r="E9659" t="s">
        <v>21</v>
      </c>
      <c r="F9659" t="s">
        <v>1004</v>
      </c>
      <c r="G9659" t="s">
        <v>46</v>
      </c>
      <c r="H9659">
        <v>33710</v>
      </c>
      <c r="I9659" t="s">
        <v>24</v>
      </c>
      <c r="J9659" t="s">
        <v>4519</v>
      </c>
      <c r="K9659" t="s">
        <v>62</v>
      </c>
      <c r="L9659" t="s">
        <v>63</v>
      </c>
      <c r="M9659" t="s">
        <v>4520</v>
      </c>
      <c r="N9659">
        <v>180.96</v>
      </c>
      <c r="O9659">
        <v>5</v>
      </c>
      <c r="P9659">
        <v>0.2</v>
      </c>
      <c r="Q9659">
        <v>13.571999999999996</v>
      </c>
    </row>
    <row r="9660" spans="1:17" x14ac:dyDescent="0.3">
      <c r="A9660" t="s">
        <v>166</v>
      </c>
      <c r="B9660" t="s">
        <v>3175</v>
      </c>
      <c r="C9660" t="s">
        <v>3176</v>
      </c>
      <c r="D9660" t="s">
        <v>34</v>
      </c>
      <c r="E9660" t="s">
        <v>21</v>
      </c>
      <c r="F9660" t="s">
        <v>163</v>
      </c>
      <c r="G9660" t="s">
        <v>92</v>
      </c>
      <c r="H9660">
        <v>77041</v>
      </c>
      <c r="I9660" t="s">
        <v>93</v>
      </c>
      <c r="J9660" t="s">
        <v>3177</v>
      </c>
      <c r="K9660" t="s">
        <v>62</v>
      </c>
      <c r="L9660" t="s">
        <v>63</v>
      </c>
      <c r="M9660" t="s">
        <v>3178</v>
      </c>
      <c r="N9660">
        <v>946.34400000000005</v>
      </c>
      <c r="O9660">
        <v>7</v>
      </c>
      <c r="P9660">
        <v>0.2</v>
      </c>
      <c r="Q9660">
        <v>118.29299999999989</v>
      </c>
    </row>
    <row r="9661" spans="1:17" x14ac:dyDescent="0.3">
      <c r="A9661" t="s">
        <v>42</v>
      </c>
      <c r="B9661" t="s">
        <v>3476</v>
      </c>
      <c r="C9661" t="s">
        <v>3477</v>
      </c>
      <c r="D9661" t="s">
        <v>20</v>
      </c>
      <c r="E9661" t="s">
        <v>21</v>
      </c>
      <c r="F9661" t="s">
        <v>35</v>
      </c>
      <c r="G9661" t="s">
        <v>36</v>
      </c>
      <c r="H9661">
        <v>90049</v>
      </c>
      <c r="I9661" t="s">
        <v>37</v>
      </c>
      <c r="J9661" t="s">
        <v>3177</v>
      </c>
      <c r="K9661" t="s">
        <v>62</v>
      </c>
      <c r="L9661" t="s">
        <v>63</v>
      </c>
      <c r="M9661" t="s">
        <v>3178</v>
      </c>
      <c r="N9661">
        <v>675.96</v>
      </c>
      <c r="O9661">
        <v>5</v>
      </c>
      <c r="P9661">
        <v>0.2</v>
      </c>
      <c r="Q9661">
        <v>84.494999999999948</v>
      </c>
    </row>
    <row r="9662" spans="1:17" x14ac:dyDescent="0.3">
      <c r="A9662" t="s">
        <v>42</v>
      </c>
      <c r="B9662" t="s">
        <v>4934</v>
      </c>
      <c r="C9662" t="s">
        <v>4935</v>
      </c>
      <c r="D9662" t="s">
        <v>34</v>
      </c>
      <c r="E9662" t="s">
        <v>21</v>
      </c>
      <c r="F9662" t="s">
        <v>163</v>
      </c>
      <c r="G9662" t="s">
        <v>92</v>
      </c>
      <c r="H9662">
        <v>77095</v>
      </c>
      <c r="I9662" t="s">
        <v>93</v>
      </c>
      <c r="J9662" t="s">
        <v>3177</v>
      </c>
      <c r="K9662" t="s">
        <v>62</v>
      </c>
      <c r="L9662" t="s">
        <v>63</v>
      </c>
      <c r="M9662" t="s">
        <v>3178</v>
      </c>
      <c r="N9662">
        <v>946.34400000000005</v>
      </c>
      <c r="O9662">
        <v>7</v>
      </c>
      <c r="P9662">
        <v>0.2</v>
      </c>
      <c r="Q9662">
        <v>118.29299999999989</v>
      </c>
    </row>
    <row r="9663" spans="1:17" x14ac:dyDescent="0.3">
      <c r="A9663" t="s">
        <v>42</v>
      </c>
      <c r="B9663" t="s">
        <v>272</v>
      </c>
      <c r="C9663" t="s">
        <v>273</v>
      </c>
      <c r="D9663" t="s">
        <v>34</v>
      </c>
      <c r="E9663" t="s">
        <v>21</v>
      </c>
      <c r="F9663" t="s">
        <v>235</v>
      </c>
      <c r="G9663" t="s">
        <v>236</v>
      </c>
      <c r="H9663">
        <v>10011</v>
      </c>
      <c r="I9663" t="s">
        <v>131</v>
      </c>
      <c r="J9663" t="s">
        <v>3177</v>
      </c>
      <c r="K9663" t="s">
        <v>62</v>
      </c>
      <c r="L9663" t="s">
        <v>63</v>
      </c>
      <c r="M9663" t="s">
        <v>3178</v>
      </c>
      <c r="N9663">
        <v>337.98</v>
      </c>
      <c r="O9663">
        <v>2</v>
      </c>
      <c r="P9663">
        <v>0</v>
      </c>
      <c r="Q9663">
        <v>101.39399999999998</v>
      </c>
    </row>
    <row r="9664" spans="1:17" x14ac:dyDescent="0.3">
      <c r="A9664" t="s">
        <v>17</v>
      </c>
      <c r="B9664" t="s">
        <v>2073</v>
      </c>
      <c r="C9664" t="s">
        <v>2074</v>
      </c>
      <c r="D9664" t="s">
        <v>34</v>
      </c>
      <c r="E9664" t="s">
        <v>21</v>
      </c>
      <c r="F9664" t="s">
        <v>1320</v>
      </c>
      <c r="G9664" t="s">
        <v>46</v>
      </c>
      <c r="H9664">
        <v>32216</v>
      </c>
      <c r="I9664" t="s">
        <v>24</v>
      </c>
      <c r="J9664" t="s">
        <v>2267</v>
      </c>
      <c r="K9664" t="s">
        <v>62</v>
      </c>
      <c r="L9664" t="s">
        <v>63</v>
      </c>
      <c r="M9664" t="s">
        <v>2268</v>
      </c>
      <c r="N9664">
        <v>59.184000000000005</v>
      </c>
      <c r="O9664">
        <v>2</v>
      </c>
      <c r="P9664">
        <v>0.2</v>
      </c>
      <c r="Q9664">
        <v>5.1786000000000012</v>
      </c>
    </row>
    <row r="9665" spans="1:17" x14ac:dyDescent="0.3">
      <c r="A9665" t="s">
        <v>17</v>
      </c>
      <c r="B9665" t="s">
        <v>2441</v>
      </c>
      <c r="C9665" t="s">
        <v>2442</v>
      </c>
      <c r="D9665" t="s">
        <v>20</v>
      </c>
      <c r="E9665" t="s">
        <v>21</v>
      </c>
      <c r="F9665" t="s">
        <v>476</v>
      </c>
      <c r="G9665" t="s">
        <v>275</v>
      </c>
      <c r="H9665">
        <v>85023</v>
      </c>
      <c r="I9665" t="s">
        <v>37</v>
      </c>
      <c r="J9665" t="s">
        <v>2267</v>
      </c>
      <c r="K9665" t="s">
        <v>62</v>
      </c>
      <c r="L9665" t="s">
        <v>63</v>
      </c>
      <c r="M9665" t="s">
        <v>2268</v>
      </c>
      <c r="N9665">
        <v>29.592000000000002</v>
      </c>
      <c r="O9665">
        <v>1</v>
      </c>
      <c r="P9665">
        <v>0.2</v>
      </c>
      <c r="Q9665">
        <v>2.5893000000000006</v>
      </c>
    </row>
    <row r="9666" spans="1:17" x14ac:dyDescent="0.3">
      <c r="A9666" t="s">
        <v>42</v>
      </c>
      <c r="B9666" t="s">
        <v>137</v>
      </c>
      <c r="C9666" t="s">
        <v>138</v>
      </c>
      <c r="D9666" t="s">
        <v>20</v>
      </c>
      <c r="E9666" t="s">
        <v>21</v>
      </c>
      <c r="F9666" t="s">
        <v>1826</v>
      </c>
      <c r="G9666" t="s">
        <v>689</v>
      </c>
      <c r="H9666">
        <v>7060</v>
      </c>
      <c r="I9666" t="s">
        <v>131</v>
      </c>
      <c r="J9666" t="s">
        <v>2267</v>
      </c>
      <c r="K9666" t="s">
        <v>62</v>
      </c>
      <c r="L9666" t="s">
        <v>63</v>
      </c>
      <c r="M9666" t="s">
        <v>2268</v>
      </c>
      <c r="N9666">
        <v>73.98</v>
      </c>
      <c r="O9666">
        <v>2</v>
      </c>
      <c r="P9666">
        <v>0</v>
      </c>
      <c r="Q9666">
        <v>19.974600000000002</v>
      </c>
    </row>
    <row r="9667" spans="1:17" x14ac:dyDescent="0.3">
      <c r="A9667" t="s">
        <v>17</v>
      </c>
      <c r="B9667" t="s">
        <v>4800</v>
      </c>
      <c r="C9667" t="s">
        <v>4801</v>
      </c>
      <c r="D9667" t="s">
        <v>34</v>
      </c>
      <c r="E9667" t="s">
        <v>21</v>
      </c>
      <c r="F9667" t="s">
        <v>84</v>
      </c>
      <c r="G9667" t="s">
        <v>85</v>
      </c>
      <c r="H9667">
        <v>98105</v>
      </c>
      <c r="I9667" t="s">
        <v>37</v>
      </c>
      <c r="J9667" t="s">
        <v>2267</v>
      </c>
      <c r="K9667" t="s">
        <v>62</v>
      </c>
      <c r="L9667" t="s">
        <v>63</v>
      </c>
      <c r="M9667" t="s">
        <v>2268</v>
      </c>
      <c r="N9667">
        <v>88.77600000000001</v>
      </c>
      <c r="O9667">
        <v>3</v>
      </c>
      <c r="P9667">
        <v>0.2</v>
      </c>
      <c r="Q9667">
        <v>7.7679000000000009</v>
      </c>
    </row>
    <row r="9668" spans="1:17" x14ac:dyDescent="0.3">
      <c r="A9668" t="s">
        <v>42</v>
      </c>
      <c r="B9668" t="s">
        <v>4922</v>
      </c>
      <c r="C9668" t="s">
        <v>4923</v>
      </c>
      <c r="D9668" t="s">
        <v>34</v>
      </c>
      <c r="E9668" t="s">
        <v>21</v>
      </c>
      <c r="F9668" t="s">
        <v>1273</v>
      </c>
      <c r="G9668" t="s">
        <v>23</v>
      </c>
      <c r="H9668">
        <v>40475</v>
      </c>
      <c r="I9668" t="s">
        <v>24</v>
      </c>
      <c r="J9668" t="s">
        <v>2267</v>
      </c>
      <c r="K9668" t="s">
        <v>62</v>
      </c>
      <c r="L9668" t="s">
        <v>63</v>
      </c>
      <c r="M9668" t="s">
        <v>2268</v>
      </c>
      <c r="N9668">
        <v>36.99</v>
      </c>
      <c r="O9668">
        <v>1</v>
      </c>
      <c r="P9668">
        <v>0</v>
      </c>
      <c r="Q9668">
        <v>9.9873000000000012</v>
      </c>
    </row>
    <row r="9669" spans="1:17" x14ac:dyDescent="0.3">
      <c r="A9669" t="s">
        <v>42</v>
      </c>
      <c r="B9669" t="s">
        <v>2723</v>
      </c>
      <c r="C9669" t="s">
        <v>2724</v>
      </c>
      <c r="D9669" t="s">
        <v>34</v>
      </c>
      <c r="E9669" t="s">
        <v>21</v>
      </c>
      <c r="F9669" t="s">
        <v>769</v>
      </c>
      <c r="G9669" t="s">
        <v>210</v>
      </c>
      <c r="H9669">
        <v>48227</v>
      </c>
      <c r="I9669" t="s">
        <v>93</v>
      </c>
      <c r="J9669" t="s">
        <v>2267</v>
      </c>
      <c r="K9669" t="s">
        <v>62</v>
      </c>
      <c r="L9669" t="s">
        <v>63</v>
      </c>
      <c r="M9669" t="s">
        <v>2268</v>
      </c>
      <c r="N9669">
        <v>73.98</v>
      </c>
      <c r="O9669">
        <v>2</v>
      </c>
      <c r="P9669">
        <v>0</v>
      </c>
      <c r="Q9669">
        <v>19.974600000000002</v>
      </c>
    </row>
    <row r="9670" spans="1:17" x14ac:dyDescent="0.3">
      <c r="A9670" t="s">
        <v>42</v>
      </c>
      <c r="B9670" t="s">
        <v>1612</v>
      </c>
      <c r="C9670" t="s">
        <v>1613</v>
      </c>
      <c r="D9670" t="s">
        <v>20</v>
      </c>
      <c r="E9670" t="s">
        <v>21</v>
      </c>
      <c r="F9670" t="s">
        <v>84</v>
      </c>
      <c r="G9670" t="s">
        <v>85</v>
      </c>
      <c r="H9670">
        <v>98103</v>
      </c>
      <c r="I9670" t="s">
        <v>37</v>
      </c>
      <c r="J9670" t="s">
        <v>2267</v>
      </c>
      <c r="K9670" t="s">
        <v>62</v>
      </c>
      <c r="L9670" t="s">
        <v>63</v>
      </c>
      <c r="M9670" t="s">
        <v>2268</v>
      </c>
      <c r="N9670">
        <v>88.77600000000001</v>
      </c>
      <c r="O9670">
        <v>3</v>
      </c>
      <c r="P9670">
        <v>0.2</v>
      </c>
      <c r="Q9670">
        <v>7.7679000000000009</v>
      </c>
    </row>
    <row r="9671" spans="1:17" x14ac:dyDescent="0.3">
      <c r="A9671" t="s">
        <v>42</v>
      </c>
      <c r="B9671" t="s">
        <v>1036</v>
      </c>
      <c r="C9671" t="s">
        <v>1037</v>
      </c>
      <c r="D9671" t="s">
        <v>20</v>
      </c>
      <c r="E9671" t="s">
        <v>21</v>
      </c>
      <c r="F9671" t="s">
        <v>3239</v>
      </c>
      <c r="G9671" t="s">
        <v>92</v>
      </c>
      <c r="H9671">
        <v>75061</v>
      </c>
      <c r="I9671" t="s">
        <v>93</v>
      </c>
      <c r="J9671" t="s">
        <v>2267</v>
      </c>
      <c r="K9671" t="s">
        <v>62</v>
      </c>
      <c r="L9671" t="s">
        <v>63</v>
      </c>
      <c r="M9671" t="s">
        <v>2268</v>
      </c>
      <c r="N9671">
        <v>88.77600000000001</v>
      </c>
      <c r="O9671">
        <v>3</v>
      </c>
      <c r="P9671">
        <v>0.2</v>
      </c>
      <c r="Q9671">
        <v>7.7679000000000009</v>
      </c>
    </row>
    <row r="9672" spans="1:17" x14ac:dyDescent="0.3">
      <c r="A9672" t="s">
        <v>42</v>
      </c>
      <c r="B9672" t="s">
        <v>4300</v>
      </c>
      <c r="C9672" t="s">
        <v>4301</v>
      </c>
      <c r="D9672" t="s">
        <v>20</v>
      </c>
      <c r="E9672" t="s">
        <v>21</v>
      </c>
      <c r="F9672" t="s">
        <v>35</v>
      </c>
      <c r="G9672" t="s">
        <v>36</v>
      </c>
      <c r="H9672">
        <v>90008</v>
      </c>
      <c r="I9672" t="s">
        <v>37</v>
      </c>
      <c r="J9672" t="s">
        <v>2267</v>
      </c>
      <c r="K9672" t="s">
        <v>62</v>
      </c>
      <c r="L9672" t="s">
        <v>63</v>
      </c>
      <c r="M9672" t="s">
        <v>2268</v>
      </c>
      <c r="N9672">
        <v>88.77600000000001</v>
      </c>
      <c r="O9672">
        <v>3</v>
      </c>
      <c r="P9672">
        <v>0.2</v>
      </c>
      <c r="Q9672">
        <v>7.7679000000000009</v>
      </c>
    </row>
    <row r="9673" spans="1:17" x14ac:dyDescent="0.3">
      <c r="A9673" t="s">
        <v>42</v>
      </c>
      <c r="B9673" t="s">
        <v>5464</v>
      </c>
      <c r="C9673" t="s">
        <v>5465</v>
      </c>
      <c r="D9673" t="s">
        <v>20</v>
      </c>
      <c r="E9673" t="s">
        <v>21</v>
      </c>
      <c r="F9673" t="s">
        <v>129</v>
      </c>
      <c r="G9673" t="s">
        <v>130</v>
      </c>
      <c r="H9673">
        <v>19120</v>
      </c>
      <c r="I9673" t="s">
        <v>131</v>
      </c>
      <c r="J9673" t="s">
        <v>2267</v>
      </c>
      <c r="K9673" t="s">
        <v>62</v>
      </c>
      <c r="L9673" t="s">
        <v>63</v>
      </c>
      <c r="M9673" t="s">
        <v>2268</v>
      </c>
      <c r="N9673">
        <v>110.97</v>
      </c>
      <c r="O9673">
        <v>5</v>
      </c>
      <c r="P9673">
        <v>0.4</v>
      </c>
      <c r="Q9673">
        <v>-24.043499999999995</v>
      </c>
    </row>
    <row r="9674" spans="1:17" x14ac:dyDescent="0.3">
      <c r="A9674" t="s">
        <v>17</v>
      </c>
      <c r="B9674" t="s">
        <v>1196</v>
      </c>
      <c r="C9674" t="s">
        <v>1197</v>
      </c>
      <c r="D9674" t="s">
        <v>20</v>
      </c>
      <c r="E9674" t="s">
        <v>21</v>
      </c>
      <c r="F9674" t="s">
        <v>1198</v>
      </c>
      <c r="G9674" t="s">
        <v>85</v>
      </c>
      <c r="H9674">
        <v>98198</v>
      </c>
      <c r="I9674" t="s">
        <v>37</v>
      </c>
      <c r="J9674" t="s">
        <v>1199</v>
      </c>
      <c r="K9674" t="s">
        <v>62</v>
      </c>
      <c r="L9674" t="s">
        <v>63</v>
      </c>
      <c r="M9674" t="s">
        <v>1200</v>
      </c>
      <c r="N9674">
        <v>246.38400000000001</v>
      </c>
      <c r="O9674">
        <v>2</v>
      </c>
      <c r="P9674">
        <v>0.2</v>
      </c>
      <c r="Q9674">
        <v>27.718199999999968</v>
      </c>
    </row>
    <row r="9675" spans="1:17" x14ac:dyDescent="0.3">
      <c r="A9675" t="s">
        <v>166</v>
      </c>
      <c r="B9675" t="s">
        <v>1740</v>
      </c>
      <c r="C9675" t="s">
        <v>1741</v>
      </c>
      <c r="D9675" t="s">
        <v>34</v>
      </c>
      <c r="E9675" t="s">
        <v>21</v>
      </c>
      <c r="F9675" t="s">
        <v>712</v>
      </c>
      <c r="G9675" t="s">
        <v>92</v>
      </c>
      <c r="H9675">
        <v>75217</v>
      </c>
      <c r="I9675" t="s">
        <v>93</v>
      </c>
      <c r="J9675" t="s">
        <v>1199</v>
      </c>
      <c r="K9675" t="s">
        <v>62</v>
      </c>
      <c r="L9675" t="s">
        <v>63</v>
      </c>
      <c r="M9675" t="s">
        <v>1200</v>
      </c>
      <c r="N9675">
        <v>369.57600000000002</v>
      </c>
      <c r="O9675">
        <v>3</v>
      </c>
      <c r="P9675">
        <v>0.2</v>
      </c>
      <c r="Q9675">
        <v>41.577299999999951</v>
      </c>
    </row>
    <row r="9676" spans="1:17" x14ac:dyDescent="0.3">
      <c r="A9676" t="s">
        <v>42</v>
      </c>
      <c r="B9676" t="s">
        <v>1962</v>
      </c>
      <c r="C9676" t="s">
        <v>1963</v>
      </c>
      <c r="D9676" t="s">
        <v>34</v>
      </c>
      <c r="E9676" t="s">
        <v>21</v>
      </c>
      <c r="F9676" t="s">
        <v>1964</v>
      </c>
      <c r="G9676" t="s">
        <v>236</v>
      </c>
      <c r="H9676">
        <v>10550</v>
      </c>
      <c r="I9676" t="s">
        <v>131</v>
      </c>
      <c r="J9676" t="s">
        <v>1199</v>
      </c>
      <c r="K9676" t="s">
        <v>62</v>
      </c>
      <c r="L9676" t="s">
        <v>63</v>
      </c>
      <c r="M9676" t="s">
        <v>1200</v>
      </c>
      <c r="N9676">
        <v>307.98</v>
      </c>
      <c r="O9676">
        <v>2</v>
      </c>
      <c r="P9676">
        <v>0</v>
      </c>
      <c r="Q9676">
        <v>89.314199999999971</v>
      </c>
    </row>
    <row r="9677" spans="1:17" x14ac:dyDescent="0.3">
      <c r="A9677" t="s">
        <v>166</v>
      </c>
      <c r="B9677" t="s">
        <v>1914</v>
      </c>
      <c r="C9677" t="s">
        <v>1915</v>
      </c>
      <c r="D9677" t="s">
        <v>20</v>
      </c>
      <c r="E9677" t="s">
        <v>21</v>
      </c>
      <c r="F9677" t="s">
        <v>235</v>
      </c>
      <c r="G9677" t="s">
        <v>236</v>
      </c>
      <c r="H9677">
        <v>10024</v>
      </c>
      <c r="I9677" t="s">
        <v>131</v>
      </c>
      <c r="J9677" t="s">
        <v>1199</v>
      </c>
      <c r="K9677" t="s">
        <v>62</v>
      </c>
      <c r="L9677" t="s">
        <v>63</v>
      </c>
      <c r="M9677" t="s">
        <v>1200</v>
      </c>
      <c r="N9677">
        <v>307.98</v>
      </c>
      <c r="O9677">
        <v>2</v>
      </c>
      <c r="P9677">
        <v>0</v>
      </c>
      <c r="Q9677">
        <v>89.314199999999971</v>
      </c>
    </row>
    <row r="9678" spans="1:17" x14ac:dyDescent="0.3">
      <c r="A9678" t="s">
        <v>17</v>
      </c>
      <c r="B9678" t="s">
        <v>4188</v>
      </c>
      <c r="C9678" t="s">
        <v>4189</v>
      </c>
      <c r="D9678" t="s">
        <v>34</v>
      </c>
      <c r="E9678" t="s">
        <v>21</v>
      </c>
      <c r="F9678" t="s">
        <v>712</v>
      </c>
      <c r="G9678" t="s">
        <v>92</v>
      </c>
      <c r="H9678">
        <v>75081</v>
      </c>
      <c r="I9678" t="s">
        <v>93</v>
      </c>
      <c r="J9678" t="s">
        <v>1199</v>
      </c>
      <c r="K9678" t="s">
        <v>62</v>
      </c>
      <c r="L9678" t="s">
        <v>63</v>
      </c>
      <c r="M9678" t="s">
        <v>1200</v>
      </c>
      <c r="N9678">
        <v>492.76800000000003</v>
      </c>
      <c r="O9678">
        <v>4</v>
      </c>
      <c r="P9678">
        <v>0.2</v>
      </c>
      <c r="Q9678">
        <v>55.436399999999935</v>
      </c>
    </row>
    <row r="9679" spans="1:17" x14ac:dyDescent="0.3">
      <c r="A9679" t="s">
        <v>42</v>
      </c>
      <c r="B9679" t="s">
        <v>5156</v>
      </c>
      <c r="C9679" t="s">
        <v>5157</v>
      </c>
      <c r="D9679" t="s">
        <v>20</v>
      </c>
      <c r="E9679" t="s">
        <v>21</v>
      </c>
      <c r="F9679" t="s">
        <v>3652</v>
      </c>
      <c r="G9679" t="s">
        <v>101</v>
      </c>
      <c r="H9679">
        <v>53142</v>
      </c>
      <c r="I9679" t="s">
        <v>93</v>
      </c>
      <c r="J9679" t="s">
        <v>1199</v>
      </c>
      <c r="K9679" t="s">
        <v>62</v>
      </c>
      <c r="L9679" t="s">
        <v>63</v>
      </c>
      <c r="M9679" t="s">
        <v>1200</v>
      </c>
      <c r="N9679">
        <v>769.95</v>
      </c>
      <c r="O9679">
        <v>5</v>
      </c>
      <c r="P9679">
        <v>0</v>
      </c>
      <c r="Q9679">
        <v>223.28549999999993</v>
      </c>
    </row>
    <row r="9680" spans="1:17" x14ac:dyDescent="0.3">
      <c r="A9680" t="s">
        <v>42</v>
      </c>
      <c r="B9680" t="s">
        <v>2036</v>
      </c>
      <c r="C9680" t="s">
        <v>2037</v>
      </c>
      <c r="D9680" t="s">
        <v>20</v>
      </c>
      <c r="E9680" t="s">
        <v>21</v>
      </c>
      <c r="F9680" t="s">
        <v>3881</v>
      </c>
      <c r="G9680" t="s">
        <v>568</v>
      </c>
      <c r="H9680">
        <v>73120</v>
      </c>
      <c r="I9680" t="s">
        <v>93</v>
      </c>
      <c r="J9680" t="s">
        <v>1199</v>
      </c>
      <c r="K9680" t="s">
        <v>62</v>
      </c>
      <c r="L9680" t="s">
        <v>63</v>
      </c>
      <c r="M9680" t="s">
        <v>1200</v>
      </c>
      <c r="N9680">
        <v>461.97</v>
      </c>
      <c r="O9680">
        <v>3</v>
      </c>
      <c r="P9680">
        <v>0</v>
      </c>
      <c r="Q9680">
        <v>133.97129999999996</v>
      </c>
    </row>
    <row r="9681" spans="1:17" x14ac:dyDescent="0.3">
      <c r="A9681" t="s">
        <v>17</v>
      </c>
      <c r="B9681" t="s">
        <v>581</v>
      </c>
      <c r="C9681" t="s">
        <v>582</v>
      </c>
      <c r="D9681" t="s">
        <v>20</v>
      </c>
      <c r="E9681" t="s">
        <v>21</v>
      </c>
      <c r="F9681" t="s">
        <v>112</v>
      </c>
      <c r="G9681" t="s">
        <v>36</v>
      </c>
      <c r="H9681">
        <v>94109</v>
      </c>
      <c r="I9681" t="s">
        <v>37</v>
      </c>
      <c r="J9681" t="s">
        <v>1199</v>
      </c>
      <c r="K9681" t="s">
        <v>62</v>
      </c>
      <c r="L9681" t="s">
        <v>63</v>
      </c>
      <c r="M9681" t="s">
        <v>1200</v>
      </c>
      <c r="N9681">
        <v>862.34400000000005</v>
      </c>
      <c r="O9681">
        <v>7</v>
      </c>
      <c r="P9681">
        <v>0.2</v>
      </c>
      <c r="Q9681">
        <v>97.013699999999858</v>
      </c>
    </row>
    <row r="9682" spans="1:17" x14ac:dyDescent="0.3">
      <c r="A9682" t="s">
        <v>17</v>
      </c>
      <c r="B9682" t="s">
        <v>2576</v>
      </c>
      <c r="C9682" t="s">
        <v>2577</v>
      </c>
      <c r="D9682" t="s">
        <v>20</v>
      </c>
      <c r="E9682" t="s">
        <v>21</v>
      </c>
      <c r="F9682" t="s">
        <v>235</v>
      </c>
      <c r="G9682" t="s">
        <v>236</v>
      </c>
      <c r="H9682">
        <v>10035</v>
      </c>
      <c r="I9682" t="s">
        <v>131</v>
      </c>
      <c r="J9682" t="s">
        <v>1199</v>
      </c>
      <c r="K9682" t="s">
        <v>62</v>
      </c>
      <c r="L9682" t="s">
        <v>63</v>
      </c>
      <c r="M9682" t="s">
        <v>1200</v>
      </c>
      <c r="N9682">
        <v>307.98</v>
      </c>
      <c r="O9682">
        <v>2</v>
      </c>
      <c r="P9682">
        <v>0</v>
      </c>
      <c r="Q9682">
        <v>89.314199999999971</v>
      </c>
    </row>
    <row r="9683" spans="1:17" x14ac:dyDescent="0.3">
      <c r="A9683" t="s">
        <v>17</v>
      </c>
      <c r="B9683" t="s">
        <v>4306</v>
      </c>
      <c r="C9683" t="s">
        <v>4307</v>
      </c>
      <c r="D9683" t="s">
        <v>20</v>
      </c>
      <c r="E9683" t="s">
        <v>21</v>
      </c>
      <c r="F9683" t="s">
        <v>456</v>
      </c>
      <c r="G9683" t="s">
        <v>216</v>
      </c>
      <c r="H9683">
        <v>19805</v>
      </c>
      <c r="I9683" t="s">
        <v>131</v>
      </c>
      <c r="J9683" t="s">
        <v>1199</v>
      </c>
      <c r="K9683" t="s">
        <v>62</v>
      </c>
      <c r="L9683" t="s">
        <v>63</v>
      </c>
      <c r="M9683" t="s">
        <v>1200</v>
      </c>
      <c r="N9683">
        <v>307.98</v>
      </c>
      <c r="O9683">
        <v>2</v>
      </c>
      <c r="P9683">
        <v>0</v>
      </c>
      <c r="Q9683">
        <v>89.314199999999971</v>
      </c>
    </row>
    <row r="9684" spans="1:17" x14ac:dyDescent="0.3">
      <c r="A9684" t="s">
        <v>42</v>
      </c>
      <c r="B9684" t="s">
        <v>4275</v>
      </c>
      <c r="C9684" t="s">
        <v>4276</v>
      </c>
      <c r="D9684" t="s">
        <v>20</v>
      </c>
      <c r="E9684" t="s">
        <v>21</v>
      </c>
      <c r="F9684" t="s">
        <v>112</v>
      </c>
      <c r="G9684" t="s">
        <v>36</v>
      </c>
      <c r="H9684">
        <v>94122</v>
      </c>
      <c r="I9684" t="s">
        <v>37</v>
      </c>
      <c r="J9684" t="s">
        <v>4277</v>
      </c>
      <c r="K9684" t="s">
        <v>62</v>
      </c>
      <c r="L9684" t="s">
        <v>63</v>
      </c>
      <c r="M9684" t="s">
        <v>4278</v>
      </c>
      <c r="N9684">
        <v>359.97600000000006</v>
      </c>
      <c r="O9684">
        <v>3</v>
      </c>
      <c r="P9684">
        <v>0.2</v>
      </c>
      <c r="Q9684">
        <v>130.49130000000002</v>
      </c>
    </row>
    <row r="9685" spans="1:17" x14ac:dyDescent="0.3">
      <c r="A9685" t="s">
        <v>166</v>
      </c>
      <c r="B9685" t="s">
        <v>651</v>
      </c>
      <c r="C9685" t="s">
        <v>652</v>
      </c>
      <c r="D9685" t="s">
        <v>20</v>
      </c>
      <c r="E9685" t="s">
        <v>21</v>
      </c>
      <c r="F9685" t="s">
        <v>2393</v>
      </c>
      <c r="G9685" t="s">
        <v>436</v>
      </c>
      <c r="H9685">
        <v>43615</v>
      </c>
      <c r="I9685" t="s">
        <v>131</v>
      </c>
      <c r="J9685" t="s">
        <v>4277</v>
      </c>
      <c r="K9685" t="s">
        <v>62</v>
      </c>
      <c r="L9685" t="s">
        <v>63</v>
      </c>
      <c r="M9685" t="s">
        <v>4278</v>
      </c>
      <c r="N9685">
        <v>629.95799999999997</v>
      </c>
      <c r="O9685">
        <v>7</v>
      </c>
      <c r="P9685">
        <v>0.4</v>
      </c>
      <c r="Q9685">
        <v>94.49369999999999</v>
      </c>
    </row>
    <row r="9686" spans="1:17" x14ac:dyDescent="0.3">
      <c r="A9686" t="s">
        <v>17</v>
      </c>
      <c r="B9686" t="s">
        <v>3024</v>
      </c>
      <c r="C9686" t="s">
        <v>3025</v>
      </c>
      <c r="D9686" t="s">
        <v>20</v>
      </c>
      <c r="E9686" t="s">
        <v>21</v>
      </c>
      <c r="F9686" t="s">
        <v>129</v>
      </c>
      <c r="G9686" t="s">
        <v>130</v>
      </c>
      <c r="H9686">
        <v>19120</v>
      </c>
      <c r="I9686" t="s">
        <v>131</v>
      </c>
      <c r="J9686" t="s">
        <v>4277</v>
      </c>
      <c r="K9686" t="s">
        <v>62</v>
      </c>
      <c r="L9686" t="s">
        <v>63</v>
      </c>
      <c r="M9686" t="s">
        <v>4278</v>
      </c>
      <c r="N9686">
        <v>269.98199999999997</v>
      </c>
      <c r="O9686">
        <v>3</v>
      </c>
      <c r="P9686">
        <v>0.4</v>
      </c>
      <c r="Q9686">
        <v>40.497299999999996</v>
      </c>
    </row>
    <row r="9687" spans="1:17" x14ac:dyDescent="0.3">
      <c r="A9687" t="s">
        <v>17</v>
      </c>
      <c r="B9687" t="s">
        <v>5531</v>
      </c>
      <c r="C9687" t="s">
        <v>5532</v>
      </c>
      <c r="D9687" t="s">
        <v>90</v>
      </c>
      <c r="E9687" t="s">
        <v>21</v>
      </c>
      <c r="F9687" t="s">
        <v>336</v>
      </c>
      <c r="G9687" t="s">
        <v>523</v>
      </c>
      <c r="H9687">
        <v>65203</v>
      </c>
      <c r="I9687" t="s">
        <v>93</v>
      </c>
      <c r="J9687" t="s">
        <v>4277</v>
      </c>
      <c r="K9687" t="s">
        <v>62</v>
      </c>
      <c r="L9687" t="s">
        <v>63</v>
      </c>
      <c r="M9687" t="s">
        <v>4278</v>
      </c>
      <c r="N9687">
        <v>449.97</v>
      </c>
      <c r="O9687">
        <v>3</v>
      </c>
      <c r="P9687">
        <v>0</v>
      </c>
      <c r="Q9687">
        <v>220.48530000000002</v>
      </c>
    </row>
    <row r="9688" spans="1:17" x14ac:dyDescent="0.3">
      <c r="A9688" t="s">
        <v>166</v>
      </c>
      <c r="B9688" t="s">
        <v>4140</v>
      </c>
      <c r="C9688" t="s">
        <v>4141</v>
      </c>
      <c r="D9688" t="s">
        <v>20</v>
      </c>
      <c r="E9688" t="s">
        <v>21</v>
      </c>
      <c r="F9688" t="s">
        <v>235</v>
      </c>
      <c r="G9688" t="s">
        <v>236</v>
      </c>
      <c r="H9688">
        <v>10011</v>
      </c>
      <c r="I9688" t="s">
        <v>131</v>
      </c>
      <c r="J9688" t="s">
        <v>4277</v>
      </c>
      <c r="K9688" t="s">
        <v>62</v>
      </c>
      <c r="L9688" t="s">
        <v>63</v>
      </c>
      <c r="M9688" t="s">
        <v>4278</v>
      </c>
      <c r="N9688">
        <v>1349.91</v>
      </c>
      <c r="O9688">
        <v>9</v>
      </c>
      <c r="P9688">
        <v>0</v>
      </c>
      <c r="Q9688">
        <v>661.45590000000004</v>
      </c>
    </row>
    <row r="9689" spans="1:17" x14ac:dyDescent="0.3">
      <c r="A9689" t="s">
        <v>42</v>
      </c>
      <c r="B9689" t="s">
        <v>1734</v>
      </c>
      <c r="C9689" t="s">
        <v>1735</v>
      </c>
      <c r="D9689" t="s">
        <v>20</v>
      </c>
      <c r="E9689" t="s">
        <v>21</v>
      </c>
      <c r="F9689" t="s">
        <v>129</v>
      </c>
      <c r="G9689" t="s">
        <v>130</v>
      </c>
      <c r="H9689">
        <v>19134</v>
      </c>
      <c r="I9689" t="s">
        <v>131</v>
      </c>
      <c r="J9689" t="s">
        <v>1738</v>
      </c>
      <c r="K9689" t="s">
        <v>62</v>
      </c>
      <c r="L9689" t="s">
        <v>63</v>
      </c>
      <c r="M9689" t="s">
        <v>1739</v>
      </c>
      <c r="N9689">
        <v>55.188000000000002</v>
      </c>
      <c r="O9689">
        <v>2</v>
      </c>
      <c r="P9689">
        <v>0.4</v>
      </c>
      <c r="Q9689">
        <v>-10.117800000000003</v>
      </c>
    </row>
    <row r="9690" spans="1:17" x14ac:dyDescent="0.3">
      <c r="A9690" t="s">
        <v>42</v>
      </c>
      <c r="B9690" t="s">
        <v>2451</v>
      </c>
      <c r="C9690" t="s">
        <v>2452</v>
      </c>
      <c r="D9690" t="s">
        <v>34</v>
      </c>
      <c r="E9690" t="s">
        <v>21</v>
      </c>
      <c r="F9690" t="s">
        <v>112</v>
      </c>
      <c r="G9690" t="s">
        <v>36</v>
      </c>
      <c r="H9690">
        <v>94109</v>
      </c>
      <c r="I9690" t="s">
        <v>37</v>
      </c>
      <c r="J9690" t="s">
        <v>1738</v>
      </c>
      <c r="K9690" t="s">
        <v>62</v>
      </c>
      <c r="L9690" t="s">
        <v>63</v>
      </c>
      <c r="M9690" t="s">
        <v>1739</v>
      </c>
      <c r="N9690">
        <v>183.96</v>
      </c>
      <c r="O9690">
        <v>5</v>
      </c>
      <c r="P9690">
        <v>0.2</v>
      </c>
      <c r="Q9690">
        <v>20.695499999999988</v>
      </c>
    </row>
    <row r="9691" spans="1:17" x14ac:dyDescent="0.3">
      <c r="A9691" t="s">
        <v>42</v>
      </c>
      <c r="B9691" t="s">
        <v>2108</v>
      </c>
      <c r="C9691" t="s">
        <v>2109</v>
      </c>
      <c r="D9691" t="s">
        <v>20</v>
      </c>
      <c r="E9691" t="s">
        <v>21</v>
      </c>
      <c r="F9691" t="s">
        <v>435</v>
      </c>
      <c r="G9691" t="s">
        <v>436</v>
      </c>
      <c r="H9691">
        <v>43229</v>
      </c>
      <c r="I9691" t="s">
        <v>131</v>
      </c>
      <c r="J9691" t="s">
        <v>1738</v>
      </c>
      <c r="K9691" t="s">
        <v>62</v>
      </c>
      <c r="L9691" t="s">
        <v>63</v>
      </c>
      <c r="M9691" t="s">
        <v>1739</v>
      </c>
      <c r="N9691">
        <v>220.75200000000001</v>
      </c>
      <c r="O9691">
        <v>8</v>
      </c>
      <c r="P9691">
        <v>0.4</v>
      </c>
      <c r="Q9691">
        <v>-40.47120000000001</v>
      </c>
    </row>
    <row r="9692" spans="1:17" x14ac:dyDescent="0.3">
      <c r="A9692" t="s">
        <v>17</v>
      </c>
      <c r="B9692" t="s">
        <v>2865</v>
      </c>
      <c r="C9692" t="s">
        <v>2866</v>
      </c>
      <c r="D9692" t="s">
        <v>90</v>
      </c>
      <c r="E9692" t="s">
        <v>21</v>
      </c>
      <c r="F9692" t="s">
        <v>3705</v>
      </c>
      <c r="G9692" t="s">
        <v>78</v>
      </c>
      <c r="H9692">
        <v>27604</v>
      </c>
      <c r="I9692" t="s">
        <v>24</v>
      </c>
      <c r="J9692" t="s">
        <v>1738</v>
      </c>
      <c r="K9692" t="s">
        <v>62</v>
      </c>
      <c r="L9692" t="s">
        <v>63</v>
      </c>
      <c r="M9692" t="s">
        <v>1739</v>
      </c>
      <c r="N9692">
        <v>36.792000000000002</v>
      </c>
      <c r="O9692">
        <v>1</v>
      </c>
      <c r="P9692">
        <v>0.2</v>
      </c>
      <c r="Q9692">
        <v>4.1390999999999991</v>
      </c>
    </row>
    <row r="9693" spans="1:17" x14ac:dyDescent="0.3">
      <c r="A9693" t="s">
        <v>1122</v>
      </c>
      <c r="B9693" t="s">
        <v>1112</v>
      </c>
      <c r="C9693" t="s">
        <v>1113</v>
      </c>
      <c r="D9693" t="s">
        <v>20</v>
      </c>
      <c r="E9693" t="s">
        <v>21</v>
      </c>
      <c r="F9693" t="s">
        <v>269</v>
      </c>
      <c r="G9693" t="s">
        <v>187</v>
      </c>
      <c r="H9693">
        <v>60653</v>
      </c>
      <c r="I9693" t="s">
        <v>93</v>
      </c>
      <c r="J9693" t="s">
        <v>1738</v>
      </c>
      <c r="K9693" t="s">
        <v>62</v>
      </c>
      <c r="L9693" t="s">
        <v>63</v>
      </c>
      <c r="M9693" t="s">
        <v>1739</v>
      </c>
      <c r="N9693">
        <v>36.792000000000002</v>
      </c>
      <c r="O9693">
        <v>1</v>
      </c>
      <c r="P9693">
        <v>0.2</v>
      </c>
      <c r="Q9693">
        <v>4.1390999999999991</v>
      </c>
    </row>
    <row r="9694" spans="1:17" x14ac:dyDescent="0.3">
      <c r="A9694" t="s">
        <v>17</v>
      </c>
      <c r="B9694" t="s">
        <v>4494</v>
      </c>
      <c r="C9694" t="s">
        <v>4495</v>
      </c>
      <c r="D9694" t="s">
        <v>90</v>
      </c>
      <c r="E9694" t="s">
        <v>21</v>
      </c>
      <c r="F9694" t="s">
        <v>112</v>
      </c>
      <c r="G9694" t="s">
        <v>36</v>
      </c>
      <c r="H9694">
        <v>94110</v>
      </c>
      <c r="I9694" t="s">
        <v>37</v>
      </c>
      <c r="J9694" t="s">
        <v>1738</v>
      </c>
      <c r="K9694" t="s">
        <v>62</v>
      </c>
      <c r="L9694" t="s">
        <v>63</v>
      </c>
      <c r="M9694" t="s">
        <v>1739</v>
      </c>
      <c r="N9694">
        <v>73.584000000000003</v>
      </c>
      <c r="O9694">
        <v>2</v>
      </c>
      <c r="P9694">
        <v>0.2</v>
      </c>
      <c r="Q9694">
        <v>8.2781999999999982</v>
      </c>
    </row>
    <row r="9695" spans="1:17" x14ac:dyDescent="0.3">
      <c r="A9695" t="s">
        <v>42</v>
      </c>
      <c r="B9695" t="s">
        <v>4850</v>
      </c>
      <c r="C9695" t="s">
        <v>4851</v>
      </c>
      <c r="D9695" t="s">
        <v>34</v>
      </c>
      <c r="E9695" t="s">
        <v>21</v>
      </c>
      <c r="F9695" t="s">
        <v>163</v>
      </c>
      <c r="G9695" t="s">
        <v>92</v>
      </c>
      <c r="H9695">
        <v>77095</v>
      </c>
      <c r="I9695" t="s">
        <v>93</v>
      </c>
      <c r="J9695" t="s">
        <v>4852</v>
      </c>
      <c r="K9695" t="s">
        <v>62</v>
      </c>
      <c r="L9695" t="s">
        <v>63</v>
      </c>
      <c r="M9695" t="s">
        <v>4853</v>
      </c>
      <c r="N9695">
        <v>122.91999999999999</v>
      </c>
      <c r="O9695">
        <v>7</v>
      </c>
      <c r="P9695">
        <v>0.2</v>
      </c>
      <c r="Q9695">
        <v>46.095000000000006</v>
      </c>
    </row>
    <row r="9696" spans="1:17" x14ac:dyDescent="0.3">
      <c r="A9696" t="s">
        <v>42</v>
      </c>
      <c r="B9696" t="s">
        <v>347</v>
      </c>
      <c r="C9696" t="s">
        <v>348</v>
      </c>
      <c r="D9696" t="s">
        <v>90</v>
      </c>
      <c r="E9696" t="s">
        <v>21</v>
      </c>
      <c r="F9696" t="s">
        <v>269</v>
      </c>
      <c r="G9696" t="s">
        <v>187</v>
      </c>
      <c r="H9696">
        <v>60653</v>
      </c>
      <c r="I9696" t="s">
        <v>93</v>
      </c>
      <c r="J9696" t="s">
        <v>4852</v>
      </c>
      <c r="K9696" t="s">
        <v>62</v>
      </c>
      <c r="L9696" t="s">
        <v>63</v>
      </c>
      <c r="M9696" t="s">
        <v>4853</v>
      </c>
      <c r="N9696">
        <v>52.679999999999993</v>
      </c>
      <c r="O9696">
        <v>3</v>
      </c>
      <c r="P9696">
        <v>0.2</v>
      </c>
      <c r="Q9696">
        <v>19.754999999999999</v>
      </c>
    </row>
    <row r="9697" spans="1:17" x14ac:dyDescent="0.3">
      <c r="A9697" t="s">
        <v>42</v>
      </c>
      <c r="B9697" t="s">
        <v>4346</v>
      </c>
      <c r="C9697" t="s">
        <v>4347</v>
      </c>
      <c r="D9697" t="s">
        <v>20</v>
      </c>
      <c r="E9697" t="s">
        <v>21</v>
      </c>
      <c r="F9697" t="s">
        <v>1700</v>
      </c>
      <c r="G9697" t="s">
        <v>369</v>
      </c>
      <c r="H9697">
        <v>97301</v>
      </c>
      <c r="I9697" t="s">
        <v>37</v>
      </c>
      <c r="J9697" t="s">
        <v>4852</v>
      </c>
      <c r="K9697" t="s">
        <v>62</v>
      </c>
      <c r="L9697" t="s">
        <v>63</v>
      </c>
      <c r="M9697" t="s">
        <v>4853</v>
      </c>
      <c r="N9697">
        <v>52.679999999999993</v>
      </c>
      <c r="O9697">
        <v>3</v>
      </c>
      <c r="P9697">
        <v>0.2</v>
      </c>
      <c r="Q9697">
        <v>19.754999999999999</v>
      </c>
    </row>
    <row r="9698" spans="1:17" x14ac:dyDescent="0.3">
      <c r="A9698" t="s">
        <v>42</v>
      </c>
      <c r="B9698" t="s">
        <v>3292</v>
      </c>
      <c r="C9698" t="s">
        <v>3293</v>
      </c>
      <c r="D9698" t="s">
        <v>34</v>
      </c>
      <c r="E9698" t="s">
        <v>21</v>
      </c>
      <c r="F9698" t="s">
        <v>235</v>
      </c>
      <c r="G9698" t="s">
        <v>236</v>
      </c>
      <c r="H9698">
        <v>10035</v>
      </c>
      <c r="I9698" t="s">
        <v>131</v>
      </c>
      <c r="J9698" t="s">
        <v>4852</v>
      </c>
      <c r="K9698" t="s">
        <v>62</v>
      </c>
      <c r="L9698" t="s">
        <v>63</v>
      </c>
      <c r="M9698" t="s">
        <v>4853</v>
      </c>
      <c r="N9698">
        <v>87.8</v>
      </c>
      <c r="O9698">
        <v>4</v>
      </c>
      <c r="P9698">
        <v>0</v>
      </c>
      <c r="Q9698">
        <v>43.9</v>
      </c>
    </row>
    <row r="9699" spans="1:17" x14ac:dyDescent="0.3">
      <c r="A9699" t="s">
        <v>42</v>
      </c>
      <c r="B9699" t="s">
        <v>1048</v>
      </c>
      <c r="C9699" t="s">
        <v>1049</v>
      </c>
      <c r="D9699" t="s">
        <v>20</v>
      </c>
      <c r="E9699" t="s">
        <v>21</v>
      </c>
      <c r="F9699" t="s">
        <v>1575</v>
      </c>
      <c r="G9699" t="s">
        <v>275</v>
      </c>
      <c r="H9699">
        <v>85204</v>
      </c>
      <c r="I9699" t="s">
        <v>37</v>
      </c>
      <c r="J9699" t="s">
        <v>4852</v>
      </c>
      <c r="K9699" t="s">
        <v>62</v>
      </c>
      <c r="L9699" t="s">
        <v>63</v>
      </c>
      <c r="M9699" t="s">
        <v>4853</v>
      </c>
      <c r="N9699">
        <v>87.8</v>
      </c>
      <c r="O9699">
        <v>5</v>
      </c>
      <c r="P9699">
        <v>0.2</v>
      </c>
      <c r="Q9699">
        <v>32.924999999999997</v>
      </c>
    </row>
    <row r="9700" spans="1:17" x14ac:dyDescent="0.3">
      <c r="A9700" t="s">
        <v>17</v>
      </c>
      <c r="B9700" t="s">
        <v>4325</v>
      </c>
      <c r="C9700" t="s">
        <v>4326</v>
      </c>
      <c r="D9700" t="s">
        <v>20</v>
      </c>
      <c r="E9700" t="s">
        <v>21</v>
      </c>
      <c r="F9700" t="s">
        <v>1141</v>
      </c>
      <c r="G9700" t="s">
        <v>275</v>
      </c>
      <c r="H9700">
        <v>85705</v>
      </c>
      <c r="I9700" t="s">
        <v>37</v>
      </c>
      <c r="J9700" t="s">
        <v>4852</v>
      </c>
      <c r="K9700" t="s">
        <v>62</v>
      </c>
      <c r="L9700" t="s">
        <v>63</v>
      </c>
      <c r="M9700" t="s">
        <v>4853</v>
      </c>
      <c r="N9700">
        <v>35.119999999999997</v>
      </c>
      <c r="O9700">
        <v>2</v>
      </c>
      <c r="P9700">
        <v>0.2</v>
      </c>
      <c r="Q9700">
        <v>13.17</v>
      </c>
    </row>
    <row r="9701" spans="1:17" x14ac:dyDescent="0.3">
      <c r="A9701" t="s">
        <v>42</v>
      </c>
      <c r="B9701" t="s">
        <v>4934</v>
      </c>
      <c r="C9701" t="s">
        <v>4935</v>
      </c>
      <c r="D9701" t="s">
        <v>34</v>
      </c>
      <c r="E9701" t="s">
        <v>21</v>
      </c>
      <c r="F9701" t="s">
        <v>5870</v>
      </c>
      <c r="G9701" t="s">
        <v>46</v>
      </c>
      <c r="H9701">
        <v>33134</v>
      </c>
      <c r="I9701" t="s">
        <v>24</v>
      </c>
      <c r="J9701" t="s">
        <v>4852</v>
      </c>
      <c r="K9701" t="s">
        <v>62</v>
      </c>
      <c r="L9701" t="s">
        <v>63</v>
      </c>
      <c r="M9701" t="s">
        <v>4853</v>
      </c>
      <c r="N9701">
        <v>52.679999999999993</v>
      </c>
      <c r="O9701">
        <v>3</v>
      </c>
      <c r="P9701">
        <v>0.2</v>
      </c>
      <c r="Q9701">
        <v>19.754999999999999</v>
      </c>
    </row>
    <row r="9702" spans="1:17" x14ac:dyDescent="0.3">
      <c r="A9702" t="s">
        <v>42</v>
      </c>
      <c r="B9702" t="s">
        <v>4869</v>
      </c>
      <c r="C9702" t="s">
        <v>4870</v>
      </c>
      <c r="D9702" t="s">
        <v>20</v>
      </c>
      <c r="E9702" t="s">
        <v>21</v>
      </c>
      <c r="F9702" t="s">
        <v>315</v>
      </c>
      <c r="G9702" t="s">
        <v>316</v>
      </c>
      <c r="H9702">
        <v>35601</v>
      </c>
      <c r="I9702" t="s">
        <v>24</v>
      </c>
      <c r="J9702" t="s">
        <v>4871</v>
      </c>
      <c r="K9702" t="s">
        <v>62</v>
      </c>
      <c r="L9702" t="s">
        <v>63</v>
      </c>
      <c r="M9702" t="s">
        <v>4872</v>
      </c>
      <c r="N9702">
        <v>44.95</v>
      </c>
      <c r="O9702">
        <v>1</v>
      </c>
      <c r="P9702">
        <v>0</v>
      </c>
      <c r="Q9702">
        <v>12.585999999999999</v>
      </c>
    </row>
    <row r="9703" spans="1:17" x14ac:dyDescent="0.3">
      <c r="A9703" t="s">
        <v>17</v>
      </c>
      <c r="B9703" t="s">
        <v>844</v>
      </c>
      <c r="C9703" t="s">
        <v>845</v>
      </c>
      <c r="D9703" t="s">
        <v>20</v>
      </c>
      <c r="E9703" t="s">
        <v>21</v>
      </c>
      <c r="F9703" t="s">
        <v>471</v>
      </c>
      <c r="G9703" t="s">
        <v>224</v>
      </c>
      <c r="H9703">
        <v>47401</v>
      </c>
      <c r="I9703" t="s">
        <v>93</v>
      </c>
      <c r="J9703" t="s">
        <v>4871</v>
      </c>
      <c r="K9703" t="s">
        <v>62</v>
      </c>
      <c r="L9703" t="s">
        <v>63</v>
      </c>
      <c r="M9703" t="s">
        <v>4872</v>
      </c>
      <c r="N9703">
        <v>134.85000000000002</v>
      </c>
      <c r="O9703">
        <v>3</v>
      </c>
      <c r="P9703">
        <v>0</v>
      </c>
      <c r="Q9703">
        <v>37.757999999999996</v>
      </c>
    </row>
    <row r="9704" spans="1:17" x14ac:dyDescent="0.3">
      <c r="A9704" t="s">
        <v>166</v>
      </c>
      <c r="B9704" t="s">
        <v>4023</v>
      </c>
      <c r="C9704" t="s">
        <v>4024</v>
      </c>
      <c r="D9704" t="s">
        <v>20</v>
      </c>
      <c r="E9704" t="s">
        <v>21</v>
      </c>
      <c r="F9704" t="s">
        <v>5202</v>
      </c>
      <c r="G9704" t="s">
        <v>3664</v>
      </c>
      <c r="H9704">
        <v>67212</v>
      </c>
      <c r="I9704" t="s">
        <v>93</v>
      </c>
      <c r="J9704" t="s">
        <v>4871</v>
      </c>
      <c r="K9704" t="s">
        <v>62</v>
      </c>
      <c r="L9704" t="s">
        <v>63</v>
      </c>
      <c r="M9704" t="s">
        <v>4872</v>
      </c>
      <c r="N9704">
        <v>224.75</v>
      </c>
      <c r="O9704">
        <v>5</v>
      </c>
      <c r="P9704">
        <v>0</v>
      </c>
      <c r="Q9704">
        <v>62.929999999999993</v>
      </c>
    </row>
    <row r="9705" spans="1:17" x14ac:dyDescent="0.3">
      <c r="A9705" t="s">
        <v>42</v>
      </c>
      <c r="B9705" t="s">
        <v>5456</v>
      </c>
      <c r="C9705" t="s">
        <v>5457</v>
      </c>
      <c r="D9705" t="s">
        <v>34</v>
      </c>
      <c r="E9705" t="s">
        <v>21</v>
      </c>
      <c r="F9705" t="s">
        <v>112</v>
      </c>
      <c r="G9705" t="s">
        <v>36</v>
      </c>
      <c r="H9705">
        <v>94109</v>
      </c>
      <c r="I9705" t="s">
        <v>37</v>
      </c>
      <c r="J9705" t="s">
        <v>4871</v>
      </c>
      <c r="K9705" t="s">
        <v>62</v>
      </c>
      <c r="L9705" t="s">
        <v>63</v>
      </c>
      <c r="M9705" t="s">
        <v>4872</v>
      </c>
      <c r="N9705">
        <v>107.88</v>
      </c>
      <c r="O9705">
        <v>3</v>
      </c>
      <c r="P9705">
        <v>0.2</v>
      </c>
      <c r="Q9705">
        <v>10.787999999999997</v>
      </c>
    </row>
    <row r="9706" spans="1:17" x14ac:dyDescent="0.3">
      <c r="A9706" t="s">
        <v>166</v>
      </c>
      <c r="B9706" t="s">
        <v>2936</v>
      </c>
      <c r="C9706" t="s">
        <v>2937</v>
      </c>
      <c r="D9706" t="s">
        <v>20</v>
      </c>
      <c r="E9706" t="s">
        <v>21</v>
      </c>
      <c r="F9706" t="s">
        <v>84</v>
      </c>
      <c r="G9706" t="s">
        <v>85</v>
      </c>
      <c r="H9706">
        <v>98103</v>
      </c>
      <c r="I9706" t="s">
        <v>37</v>
      </c>
      <c r="J9706" t="s">
        <v>4871</v>
      </c>
      <c r="K9706" t="s">
        <v>62</v>
      </c>
      <c r="L9706" t="s">
        <v>63</v>
      </c>
      <c r="M9706" t="s">
        <v>4872</v>
      </c>
      <c r="N9706">
        <v>107.88</v>
      </c>
      <c r="O9706">
        <v>3</v>
      </c>
      <c r="P9706">
        <v>0.2</v>
      </c>
      <c r="Q9706">
        <v>10.787999999999997</v>
      </c>
    </row>
    <row r="9707" spans="1:17" x14ac:dyDescent="0.3">
      <c r="A9707" t="s">
        <v>42</v>
      </c>
      <c r="B9707" t="s">
        <v>4044</v>
      </c>
      <c r="C9707" t="s">
        <v>4045</v>
      </c>
      <c r="D9707" t="s">
        <v>90</v>
      </c>
      <c r="E9707" t="s">
        <v>21</v>
      </c>
      <c r="F9707" t="s">
        <v>5296</v>
      </c>
      <c r="G9707" t="s">
        <v>1107</v>
      </c>
      <c r="H9707">
        <v>30328</v>
      </c>
      <c r="I9707" t="s">
        <v>24</v>
      </c>
      <c r="J9707" t="s">
        <v>4871</v>
      </c>
      <c r="K9707" t="s">
        <v>62</v>
      </c>
      <c r="L9707" t="s">
        <v>63</v>
      </c>
      <c r="M9707" t="s">
        <v>4872</v>
      </c>
      <c r="N9707">
        <v>89.9</v>
      </c>
      <c r="O9707">
        <v>2</v>
      </c>
      <c r="P9707">
        <v>0</v>
      </c>
      <c r="Q9707">
        <v>25.171999999999997</v>
      </c>
    </row>
    <row r="9708" spans="1:17" x14ac:dyDescent="0.3">
      <c r="A9708" t="s">
        <v>42</v>
      </c>
      <c r="B9708" t="s">
        <v>3413</v>
      </c>
      <c r="C9708" t="s">
        <v>3414</v>
      </c>
      <c r="D9708" t="s">
        <v>90</v>
      </c>
      <c r="E9708" t="s">
        <v>21</v>
      </c>
      <c r="F9708" t="s">
        <v>409</v>
      </c>
      <c r="G9708" t="s">
        <v>78</v>
      </c>
      <c r="H9708">
        <v>28205</v>
      </c>
      <c r="I9708" t="s">
        <v>24</v>
      </c>
      <c r="J9708" t="s">
        <v>4871</v>
      </c>
      <c r="K9708" t="s">
        <v>62</v>
      </c>
      <c r="L9708" t="s">
        <v>63</v>
      </c>
      <c r="M9708" t="s">
        <v>4872</v>
      </c>
      <c r="N9708">
        <v>35.96</v>
      </c>
      <c r="O9708">
        <v>1</v>
      </c>
      <c r="P9708">
        <v>0.2</v>
      </c>
      <c r="Q9708">
        <v>3.5959999999999983</v>
      </c>
    </row>
    <row r="9709" spans="1:17" x14ac:dyDescent="0.3">
      <c r="A9709" t="s">
        <v>42</v>
      </c>
      <c r="B9709" t="s">
        <v>4007</v>
      </c>
      <c r="C9709" t="s">
        <v>4008</v>
      </c>
      <c r="D9709" t="s">
        <v>20</v>
      </c>
      <c r="E9709" t="s">
        <v>21</v>
      </c>
      <c r="F9709" t="s">
        <v>829</v>
      </c>
      <c r="G9709" t="s">
        <v>36</v>
      </c>
      <c r="H9709">
        <v>92105</v>
      </c>
      <c r="I9709" t="s">
        <v>37</v>
      </c>
      <c r="J9709" t="s">
        <v>5614</v>
      </c>
      <c r="K9709" t="s">
        <v>62</v>
      </c>
      <c r="L9709" t="s">
        <v>63</v>
      </c>
      <c r="M9709" t="s">
        <v>5615</v>
      </c>
      <c r="N9709">
        <v>415.96800000000007</v>
      </c>
      <c r="O9709">
        <v>4</v>
      </c>
      <c r="P9709">
        <v>0.2</v>
      </c>
      <c r="Q9709">
        <v>51.995999999999981</v>
      </c>
    </row>
    <row r="9710" spans="1:17" x14ac:dyDescent="0.3">
      <c r="A9710" t="s">
        <v>42</v>
      </c>
      <c r="B9710" t="s">
        <v>2165</v>
      </c>
      <c r="C9710" t="s">
        <v>2166</v>
      </c>
      <c r="D9710" t="s">
        <v>34</v>
      </c>
      <c r="E9710" t="s">
        <v>21</v>
      </c>
      <c r="F9710" t="s">
        <v>829</v>
      </c>
      <c r="G9710" t="s">
        <v>36</v>
      </c>
      <c r="H9710">
        <v>92105</v>
      </c>
      <c r="I9710" t="s">
        <v>37</v>
      </c>
      <c r="J9710" t="s">
        <v>5614</v>
      </c>
      <c r="K9710" t="s">
        <v>62</v>
      </c>
      <c r="L9710" t="s">
        <v>63</v>
      </c>
      <c r="M9710" t="s">
        <v>5615</v>
      </c>
      <c r="N9710">
        <v>311.97600000000006</v>
      </c>
      <c r="O9710">
        <v>3</v>
      </c>
      <c r="P9710">
        <v>0.2</v>
      </c>
      <c r="Q9710">
        <v>38.996999999999986</v>
      </c>
    </row>
    <row r="9711" spans="1:17" x14ac:dyDescent="0.3">
      <c r="A9711" t="s">
        <v>42</v>
      </c>
      <c r="B9711" t="s">
        <v>1165</v>
      </c>
      <c r="C9711" t="s">
        <v>1166</v>
      </c>
      <c r="D9711" t="s">
        <v>34</v>
      </c>
      <c r="E9711" t="s">
        <v>21</v>
      </c>
      <c r="F9711" t="s">
        <v>129</v>
      </c>
      <c r="G9711" t="s">
        <v>130</v>
      </c>
      <c r="H9711">
        <v>19134</v>
      </c>
      <c r="I9711" t="s">
        <v>131</v>
      </c>
      <c r="J9711" t="s">
        <v>4591</v>
      </c>
      <c r="K9711" t="s">
        <v>62</v>
      </c>
      <c r="L9711" t="s">
        <v>63</v>
      </c>
      <c r="M9711" t="s">
        <v>4592</v>
      </c>
      <c r="N9711">
        <v>23.987999999999996</v>
      </c>
      <c r="O9711">
        <v>2</v>
      </c>
      <c r="P9711">
        <v>0.4</v>
      </c>
      <c r="Q9711">
        <v>-15.991999999999999</v>
      </c>
    </row>
    <row r="9712" spans="1:17" x14ac:dyDescent="0.3">
      <c r="A9712" t="s">
        <v>42</v>
      </c>
      <c r="B9712" t="s">
        <v>3486</v>
      </c>
      <c r="C9712" t="s">
        <v>3487</v>
      </c>
      <c r="D9712" t="s">
        <v>20</v>
      </c>
      <c r="E9712" t="s">
        <v>21</v>
      </c>
      <c r="F9712" t="s">
        <v>3225</v>
      </c>
      <c r="G9712" t="s">
        <v>316</v>
      </c>
      <c r="H9712">
        <v>36608</v>
      </c>
      <c r="I9712" t="s">
        <v>24</v>
      </c>
      <c r="J9712" t="s">
        <v>4591</v>
      </c>
      <c r="K9712" t="s">
        <v>62</v>
      </c>
      <c r="L9712" t="s">
        <v>63</v>
      </c>
      <c r="M9712" t="s">
        <v>4592</v>
      </c>
      <c r="N9712">
        <v>59.97</v>
      </c>
      <c r="O9712">
        <v>3</v>
      </c>
      <c r="P9712">
        <v>0</v>
      </c>
      <c r="Q9712">
        <v>0</v>
      </c>
    </row>
    <row r="9713" spans="1:17" x14ac:dyDescent="0.3">
      <c r="A9713" t="s">
        <v>42</v>
      </c>
      <c r="B9713" t="s">
        <v>3831</v>
      </c>
      <c r="C9713" t="s">
        <v>3832</v>
      </c>
      <c r="D9713" t="s">
        <v>34</v>
      </c>
      <c r="E9713" t="s">
        <v>21</v>
      </c>
      <c r="F9713" t="s">
        <v>35</v>
      </c>
      <c r="G9713" t="s">
        <v>36</v>
      </c>
      <c r="H9713">
        <v>90004</v>
      </c>
      <c r="I9713" t="s">
        <v>37</v>
      </c>
      <c r="J9713" t="s">
        <v>4591</v>
      </c>
      <c r="K9713" t="s">
        <v>62</v>
      </c>
      <c r="L9713" t="s">
        <v>63</v>
      </c>
      <c r="M9713" t="s">
        <v>4592</v>
      </c>
      <c r="N9713">
        <v>31.983999999999998</v>
      </c>
      <c r="O9713">
        <v>2</v>
      </c>
      <c r="P9713">
        <v>0.2</v>
      </c>
      <c r="Q9713">
        <v>-7.9959999999999996</v>
      </c>
    </row>
    <row r="9714" spans="1:17" x14ac:dyDescent="0.3">
      <c r="A9714" t="s">
        <v>42</v>
      </c>
      <c r="B9714" t="s">
        <v>3296</v>
      </c>
      <c r="C9714" t="s">
        <v>3297</v>
      </c>
      <c r="D9714" t="s">
        <v>34</v>
      </c>
      <c r="E9714" t="s">
        <v>21</v>
      </c>
      <c r="F9714" t="s">
        <v>4237</v>
      </c>
      <c r="G9714" t="s">
        <v>36</v>
      </c>
      <c r="H9714">
        <v>95823</v>
      </c>
      <c r="I9714" t="s">
        <v>37</v>
      </c>
      <c r="J9714" t="s">
        <v>4591</v>
      </c>
      <c r="K9714" t="s">
        <v>62</v>
      </c>
      <c r="L9714" t="s">
        <v>63</v>
      </c>
      <c r="M9714" t="s">
        <v>4592</v>
      </c>
      <c r="N9714">
        <v>31.983999999999998</v>
      </c>
      <c r="O9714">
        <v>2</v>
      </c>
      <c r="P9714">
        <v>0.2</v>
      </c>
      <c r="Q9714">
        <v>-7.9959999999999996</v>
      </c>
    </row>
    <row r="9715" spans="1:17" x14ac:dyDescent="0.3">
      <c r="A9715" t="s">
        <v>166</v>
      </c>
      <c r="B9715" t="s">
        <v>4932</v>
      </c>
      <c r="C9715" t="s">
        <v>4933</v>
      </c>
      <c r="D9715" t="s">
        <v>34</v>
      </c>
      <c r="E9715" t="s">
        <v>21</v>
      </c>
      <c r="F9715" t="s">
        <v>112</v>
      </c>
      <c r="G9715" t="s">
        <v>36</v>
      </c>
      <c r="H9715">
        <v>94110</v>
      </c>
      <c r="I9715" t="s">
        <v>37</v>
      </c>
      <c r="J9715" t="s">
        <v>5175</v>
      </c>
      <c r="K9715" t="s">
        <v>62</v>
      </c>
      <c r="L9715" t="s">
        <v>63</v>
      </c>
      <c r="M9715" t="s">
        <v>5176</v>
      </c>
      <c r="N9715">
        <v>95.84</v>
      </c>
      <c r="O9715">
        <v>4</v>
      </c>
      <c r="P9715">
        <v>0.2</v>
      </c>
      <c r="Q9715">
        <v>34.741999999999997</v>
      </c>
    </row>
    <row r="9716" spans="1:17" x14ac:dyDescent="0.3">
      <c r="A9716" t="s">
        <v>17</v>
      </c>
      <c r="B9716" t="s">
        <v>5280</v>
      </c>
      <c r="C9716" t="s">
        <v>5281</v>
      </c>
      <c r="D9716" t="s">
        <v>20</v>
      </c>
      <c r="E9716" t="s">
        <v>21</v>
      </c>
      <c r="F9716" t="s">
        <v>4000</v>
      </c>
      <c r="G9716" t="s">
        <v>36</v>
      </c>
      <c r="H9716">
        <v>95207</v>
      </c>
      <c r="I9716" t="s">
        <v>37</v>
      </c>
      <c r="J9716" t="s">
        <v>5175</v>
      </c>
      <c r="K9716" t="s">
        <v>62</v>
      </c>
      <c r="L9716" t="s">
        <v>63</v>
      </c>
      <c r="M9716" t="s">
        <v>5176</v>
      </c>
      <c r="N9716">
        <v>95.84</v>
      </c>
      <c r="O9716">
        <v>4</v>
      </c>
      <c r="P9716">
        <v>0.2</v>
      </c>
      <c r="Q9716">
        <v>34.741999999999997</v>
      </c>
    </row>
    <row r="9717" spans="1:17" x14ac:dyDescent="0.3">
      <c r="A9717" t="s">
        <v>166</v>
      </c>
      <c r="B9717" t="s">
        <v>5207</v>
      </c>
      <c r="C9717" t="s">
        <v>5208</v>
      </c>
      <c r="D9717" t="s">
        <v>34</v>
      </c>
      <c r="E9717" t="s">
        <v>21</v>
      </c>
      <c r="F9717" t="s">
        <v>3300</v>
      </c>
      <c r="G9717" t="s">
        <v>92</v>
      </c>
      <c r="H9717">
        <v>75019</v>
      </c>
      <c r="I9717" t="s">
        <v>93</v>
      </c>
      <c r="J9717" t="s">
        <v>5175</v>
      </c>
      <c r="K9717" t="s">
        <v>62</v>
      </c>
      <c r="L9717" t="s">
        <v>63</v>
      </c>
      <c r="M9717" t="s">
        <v>5176</v>
      </c>
      <c r="N9717">
        <v>95.84</v>
      </c>
      <c r="O9717">
        <v>4</v>
      </c>
      <c r="P9717">
        <v>0.2</v>
      </c>
      <c r="Q9717">
        <v>34.741999999999997</v>
      </c>
    </row>
    <row r="9718" spans="1:17" x14ac:dyDescent="0.3">
      <c r="A9718" t="s">
        <v>42</v>
      </c>
      <c r="B9718" t="s">
        <v>2707</v>
      </c>
      <c r="C9718" t="s">
        <v>2708</v>
      </c>
      <c r="D9718" t="s">
        <v>20</v>
      </c>
      <c r="E9718" t="s">
        <v>21</v>
      </c>
      <c r="F9718" t="s">
        <v>235</v>
      </c>
      <c r="G9718" t="s">
        <v>236</v>
      </c>
      <c r="H9718">
        <v>10011</v>
      </c>
      <c r="I9718" t="s">
        <v>131</v>
      </c>
      <c r="J9718" t="s">
        <v>5175</v>
      </c>
      <c r="K9718" t="s">
        <v>62</v>
      </c>
      <c r="L9718" t="s">
        <v>63</v>
      </c>
      <c r="M9718" t="s">
        <v>5176</v>
      </c>
      <c r="N9718">
        <v>179.7</v>
      </c>
      <c r="O9718">
        <v>6</v>
      </c>
      <c r="P9718">
        <v>0</v>
      </c>
      <c r="Q9718">
        <v>88.052999999999997</v>
      </c>
    </row>
    <row r="9719" spans="1:17" x14ac:dyDescent="0.3">
      <c r="A9719" t="s">
        <v>17</v>
      </c>
      <c r="B9719" t="s">
        <v>641</v>
      </c>
      <c r="C9719" t="s">
        <v>642</v>
      </c>
      <c r="D9719" t="s">
        <v>90</v>
      </c>
      <c r="E9719" t="s">
        <v>21</v>
      </c>
      <c r="F9719" t="s">
        <v>643</v>
      </c>
      <c r="G9719" t="s">
        <v>644</v>
      </c>
      <c r="H9719">
        <v>71203</v>
      </c>
      <c r="I9719" t="s">
        <v>24</v>
      </c>
      <c r="J9719" t="s">
        <v>645</v>
      </c>
      <c r="K9719" t="s">
        <v>62</v>
      </c>
      <c r="L9719" t="s">
        <v>63</v>
      </c>
      <c r="M9719" t="s">
        <v>646</v>
      </c>
      <c r="N9719">
        <v>503.96</v>
      </c>
      <c r="O9719">
        <v>4</v>
      </c>
      <c r="P9719">
        <v>0</v>
      </c>
      <c r="Q9719">
        <v>131.02960000000002</v>
      </c>
    </row>
    <row r="9720" spans="1:17" x14ac:dyDescent="0.3">
      <c r="A9720" t="s">
        <v>17</v>
      </c>
      <c r="B9720" t="s">
        <v>1837</v>
      </c>
      <c r="C9720" t="s">
        <v>1838</v>
      </c>
      <c r="D9720" t="s">
        <v>34</v>
      </c>
      <c r="E9720" t="s">
        <v>21</v>
      </c>
      <c r="F9720" t="s">
        <v>1839</v>
      </c>
      <c r="G9720" t="s">
        <v>85</v>
      </c>
      <c r="H9720">
        <v>98661</v>
      </c>
      <c r="I9720" t="s">
        <v>37</v>
      </c>
      <c r="J9720" t="s">
        <v>645</v>
      </c>
      <c r="K9720" t="s">
        <v>62</v>
      </c>
      <c r="L9720" t="s">
        <v>63</v>
      </c>
      <c r="M9720" t="s">
        <v>646</v>
      </c>
      <c r="N9720">
        <v>302.37599999999998</v>
      </c>
      <c r="O9720">
        <v>3</v>
      </c>
      <c r="P9720">
        <v>0.2</v>
      </c>
      <c r="Q9720">
        <v>22.678200000000018</v>
      </c>
    </row>
    <row r="9721" spans="1:17" x14ac:dyDescent="0.3">
      <c r="A9721" t="s">
        <v>42</v>
      </c>
      <c r="B9721" t="s">
        <v>1962</v>
      </c>
      <c r="C9721" t="s">
        <v>1963</v>
      </c>
      <c r="D9721" t="s">
        <v>34</v>
      </c>
      <c r="E9721" t="s">
        <v>21</v>
      </c>
      <c r="F9721" t="s">
        <v>336</v>
      </c>
      <c r="G9721" t="s">
        <v>337</v>
      </c>
      <c r="H9721">
        <v>29203</v>
      </c>
      <c r="I9721" t="s">
        <v>24</v>
      </c>
      <c r="J9721" t="s">
        <v>645</v>
      </c>
      <c r="K9721" t="s">
        <v>62</v>
      </c>
      <c r="L9721" t="s">
        <v>63</v>
      </c>
      <c r="M9721" t="s">
        <v>646</v>
      </c>
      <c r="N9721">
        <v>629.94999999999993</v>
      </c>
      <c r="O9721">
        <v>5</v>
      </c>
      <c r="P9721">
        <v>0</v>
      </c>
      <c r="Q9721">
        <v>163.78700000000003</v>
      </c>
    </row>
    <row r="9722" spans="1:17" x14ac:dyDescent="0.3">
      <c r="A9722" t="s">
        <v>42</v>
      </c>
      <c r="B9722" t="s">
        <v>4607</v>
      </c>
      <c r="C9722" t="s">
        <v>4608</v>
      </c>
      <c r="D9722" t="s">
        <v>90</v>
      </c>
      <c r="E9722" t="s">
        <v>21</v>
      </c>
      <c r="F9722" t="s">
        <v>4284</v>
      </c>
      <c r="G9722" t="s">
        <v>584</v>
      </c>
      <c r="H9722">
        <v>87105</v>
      </c>
      <c r="I9722" t="s">
        <v>37</v>
      </c>
      <c r="J9722" t="s">
        <v>645</v>
      </c>
      <c r="K9722" t="s">
        <v>62</v>
      </c>
      <c r="L9722" t="s">
        <v>63</v>
      </c>
      <c r="M9722" t="s">
        <v>646</v>
      </c>
      <c r="N9722">
        <v>302.37599999999998</v>
      </c>
      <c r="O9722">
        <v>3</v>
      </c>
      <c r="P9722">
        <v>0.2</v>
      </c>
      <c r="Q9722">
        <v>22.678200000000018</v>
      </c>
    </row>
    <row r="9723" spans="1:17" x14ac:dyDescent="0.3">
      <c r="A9723" t="s">
        <v>42</v>
      </c>
      <c r="B9723" t="s">
        <v>5438</v>
      </c>
      <c r="C9723" t="s">
        <v>5439</v>
      </c>
      <c r="D9723" t="s">
        <v>34</v>
      </c>
      <c r="E9723" t="s">
        <v>21</v>
      </c>
      <c r="F9723" t="s">
        <v>5440</v>
      </c>
      <c r="G9723" t="s">
        <v>107</v>
      </c>
      <c r="H9723">
        <v>84043</v>
      </c>
      <c r="I9723" t="s">
        <v>37</v>
      </c>
      <c r="J9723" t="s">
        <v>5441</v>
      </c>
      <c r="K9723" t="s">
        <v>62</v>
      </c>
      <c r="L9723" t="s">
        <v>63</v>
      </c>
      <c r="M9723" t="s">
        <v>5442</v>
      </c>
      <c r="N9723">
        <v>16.776000000000003</v>
      </c>
      <c r="O9723">
        <v>3</v>
      </c>
      <c r="P9723">
        <v>0.2</v>
      </c>
      <c r="Q9723">
        <v>1.6776</v>
      </c>
    </row>
    <row r="9724" spans="1:17" x14ac:dyDescent="0.3">
      <c r="A9724" t="s">
        <v>42</v>
      </c>
      <c r="B9724" t="s">
        <v>221</v>
      </c>
      <c r="C9724" t="s">
        <v>222</v>
      </c>
      <c r="D9724" t="s">
        <v>20</v>
      </c>
      <c r="E9724" t="s">
        <v>21</v>
      </c>
      <c r="F9724" t="s">
        <v>235</v>
      </c>
      <c r="G9724" t="s">
        <v>236</v>
      </c>
      <c r="H9724">
        <v>10035</v>
      </c>
      <c r="I9724" t="s">
        <v>131</v>
      </c>
      <c r="J9724" t="s">
        <v>5441</v>
      </c>
      <c r="K9724" t="s">
        <v>62</v>
      </c>
      <c r="L9724" t="s">
        <v>63</v>
      </c>
      <c r="M9724" t="s">
        <v>5442</v>
      </c>
      <c r="N9724">
        <v>13.98</v>
      </c>
      <c r="O9724">
        <v>2</v>
      </c>
      <c r="P9724">
        <v>0</v>
      </c>
      <c r="Q9724">
        <v>3.9144000000000005</v>
      </c>
    </row>
    <row r="9725" spans="1:17" x14ac:dyDescent="0.3">
      <c r="A9725" t="s">
        <v>42</v>
      </c>
      <c r="B9725" t="s">
        <v>2089</v>
      </c>
      <c r="C9725" t="s">
        <v>2090</v>
      </c>
      <c r="D9725" t="s">
        <v>20</v>
      </c>
      <c r="E9725" t="s">
        <v>21</v>
      </c>
      <c r="F9725" t="s">
        <v>1023</v>
      </c>
      <c r="G9725" t="s">
        <v>36</v>
      </c>
      <c r="H9725">
        <v>90805</v>
      </c>
      <c r="I9725" t="s">
        <v>37</v>
      </c>
      <c r="J9725" t="s">
        <v>5441</v>
      </c>
      <c r="K9725" t="s">
        <v>62</v>
      </c>
      <c r="L9725" t="s">
        <v>63</v>
      </c>
      <c r="M9725" t="s">
        <v>5442</v>
      </c>
      <c r="N9725">
        <v>44.736000000000004</v>
      </c>
      <c r="O9725">
        <v>8</v>
      </c>
      <c r="P9725">
        <v>0.2</v>
      </c>
      <c r="Q9725">
        <v>4.4736000000000011</v>
      </c>
    </row>
    <row r="9726" spans="1:17" x14ac:dyDescent="0.3">
      <c r="A9726" t="s">
        <v>17</v>
      </c>
      <c r="B9726" t="s">
        <v>1669</v>
      </c>
      <c r="C9726" t="s">
        <v>1670</v>
      </c>
      <c r="D9726" t="s">
        <v>20</v>
      </c>
      <c r="E9726" t="s">
        <v>21</v>
      </c>
      <c r="F9726" t="s">
        <v>129</v>
      </c>
      <c r="G9726" t="s">
        <v>130</v>
      </c>
      <c r="H9726">
        <v>19143</v>
      </c>
      <c r="I9726" t="s">
        <v>131</v>
      </c>
      <c r="J9726" t="s">
        <v>3506</v>
      </c>
      <c r="K9726" t="s">
        <v>62</v>
      </c>
      <c r="L9726" t="s">
        <v>63</v>
      </c>
      <c r="M9726" t="s">
        <v>3507</v>
      </c>
      <c r="N9726">
        <v>45.893999999999998</v>
      </c>
      <c r="O9726">
        <v>1</v>
      </c>
      <c r="P9726">
        <v>0.4</v>
      </c>
      <c r="Q9726">
        <v>-9.178799999999999</v>
      </c>
    </row>
    <row r="9727" spans="1:17" x14ac:dyDescent="0.3">
      <c r="A9727" t="s">
        <v>42</v>
      </c>
      <c r="B9727" t="s">
        <v>2995</v>
      </c>
      <c r="C9727" t="s">
        <v>2996</v>
      </c>
      <c r="D9727" t="s">
        <v>90</v>
      </c>
      <c r="E9727" t="s">
        <v>21</v>
      </c>
      <c r="F9727" t="s">
        <v>35</v>
      </c>
      <c r="G9727" t="s">
        <v>36</v>
      </c>
      <c r="H9727">
        <v>90008</v>
      </c>
      <c r="I9727" t="s">
        <v>37</v>
      </c>
      <c r="J9727" t="s">
        <v>3506</v>
      </c>
      <c r="K9727" t="s">
        <v>62</v>
      </c>
      <c r="L9727" t="s">
        <v>63</v>
      </c>
      <c r="M9727" t="s">
        <v>3507</v>
      </c>
      <c r="N9727">
        <v>61.192</v>
      </c>
      <c r="O9727">
        <v>1</v>
      </c>
      <c r="P9727">
        <v>0.2</v>
      </c>
      <c r="Q9727">
        <v>6.1192000000000011</v>
      </c>
    </row>
    <row r="9728" spans="1:17" x14ac:dyDescent="0.3">
      <c r="A9728" t="s">
        <v>42</v>
      </c>
      <c r="B9728" t="s">
        <v>1021</v>
      </c>
      <c r="C9728" t="s">
        <v>1022</v>
      </c>
      <c r="D9728" t="s">
        <v>34</v>
      </c>
      <c r="E9728" t="s">
        <v>21</v>
      </c>
      <c r="F9728" t="s">
        <v>4637</v>
      </c>
      <c r="G9728" t="s">
        <v>46</v>
      </c>
      <c r="H9728">
        <v>32839</v>
      </c>
      <c r="I9728" t="s">
        <v>24</v>
      </c>
      <c r="J9728" t="s">
        <v>3506</v>
      </c>
      <c r="K9728" t="s">
        <v>62</v>
      </c>
      <c r="L9728" t="s">
        <v>63</v>
      </c>
      <c r="M9728" t="s">
        <v>3507</v>
      </c>
      <c r="N9728">
        <v>244.768</v>
      </c>
      <c r="O9728">
        <v>4</v>
      </c>
      <c r="P9728">
        <v>0.2</v>
      </c>
      <c r="Q9728">
        <v>24.476800000000004</v>
      </c>
    </row>
    <row r="9729" spans="1:17" x14ac:dyDescent="0.3">
      <c r="A9729" t="s">
        <v>17</v>
      </c>
      <c r="B9729" t="s">
        <v>1283</v>
      </c>
      <c r="C9729" t="s">
        <v>1284</v>
      </c>
      <c r="D9729" t="s">
        <v>34</v>
      </c>
      <c r="E9729" t="s">
        <v>21</v>
      </c>
      <c r="F9729" t="s">
        <v>5219</v>
      </c>
      <c r="G9729" t="s">
        <v>92</v>
      </c>
      <c r="H9729">
        <v>78501</v>
      </c>
      <c r="I9729" t="s">
        <v>93</v>
      </c>
      <c r="J9729" t="s">
        <v>3506</v>
      </c>
      <c r="K9729" t="s">
        <v>62</v>
      </c>
      <c r="L9729" t="s">
        <v>63</v>
      </c>
      <c r="M9729" t="s">
        <v>3507</v>
      </c>
      <c r="N9729">
        <v>244.768</v>
      </c>
      <c r="O9729">
        <v>4</v>
      </c>
      <c r="P9729">
        <v>0.2</v>
      </c>
      <c r="Q9729">
        <v>24.476800000000004</v>
      </c>
    </row>
    <row r="9730" spans="1:17" x14ac:dyDescent="0.3">
      <c r="A9730" t="s">
        <v>17</v>
      </c>
      <c r="B9730" t="s">
        <v>2097</v>
      </c>
      <c r="C9730" t="s">
        <v>2098</v>
      </c>
      <c r="D9730" t="s">
        <v>20</v>
      </c>
      <c r="E9730" t="s">
        <v>21</v>
      </c>
      <c r="F9730" t="s">
        <v>163</v>
      </c>
      <c r="G9730" t="s">
        <v>92</v>
      </c>
      <c r="H9730">
        <v>77036</v>
      </c>
      <c r="I9730" t="s">
        <v>93</v>
      </c>
      <c r="J9730" t="s">
        <v>3003</v>
      </c>
      <c r="K9730" t="s">
        <v>62</v>
      </c>
      <c r="L9730" t="s">
        <v>63</v>
      </c>
      <c r="M9730" t="s">
        <v>3004</v>
      </c>
      <c r="N9730">
        <v>419.94399999999996</v>
      </c>
      <c r="O9730">
        <v>7</v>
      </c>
      <c r="P9730">
        <v>0.2</v>
      </c>
      <c r="Q9730">
        <v>52.492999999999967</v>
      </c>
    </row>
    <row r="9731" spans="1:17" x14ac:dyDescent="0.3">
      <c r="A9731" t="s">
        <v>42</v>
      </c>
      <c r="B9731" t="s">
        <v>3209</v>
      </c>
      <c r="C9731" t="s">
        <v>3210</v>
      </c>
      <c r="D9731" t="s">
        <v>34</v>
      </c>
      <c r="E9731" t="s">
        <v>21</v>
      </c>
      <c r="F9731" t="s">
        <v>2105</v>
      </c>
      <c r="G9731" t="s">
        <v>130</v>
      </c>
      <c r="H9731">
        <v>17602</v>
      </c>
      <c r="I9731" t="s">
        <v>131</v>
      </c>
      <c r="J9731" t="s">
        <v>3003</v>
      </c>
      <c r="K9731" t="s">
        <v>62</v>
      </c>
      <c r="L9731" t="s">
        <v>63</v>
      </c>
      <c r="M9731" t="s">
        <v>3004</v>
      </c>
      <c r="N9731">
        <v>89.987999999999985</v>
      </c>
      <c r="O9731">
        <v>2</v>
      </c>
      <c r="P9731">
        <v>0.4</v>
      </c>
      <c r="Q9731">
        <v>-14.998000000000012</v>
      </c>
    </row>
    <row r="9732" spans="1:17" x14ac:dyDescent="0.3">
      <c r="A9732" t="s">
        <v>42</v>
      </c>
      <c r="B9732" t="s">
        <v>1470</v>
      </c>
      <c r="C9732" t="s">
        <v>1471</v>
      </c>
      <c r="D9732" t="s">
        <v>20</v>
      </c>
      <c r="E9732" t="s">
        <v>21</v>
      </c>
      <c r="F9732" t="s">
        <v>163</v>
      </c>
      <c r="G9732" t="s">
        <v>92</v>
      </c>
      <c r="H9732">
        <v>77070</v>
      </c>
      <c r="I9732" t="s">
        <v>93</v>
      </c>
      <c r="J9732" t="s">
        <v>3003</v>
      </c>
      <c r="K9732" t="s">
        <v>62</v>
      </c>
      <c r="L9732" t="s">
        <v>63</v>
      </c>
      <c r="M9732" t="s">
        <v>3004</v>
      </c>
      <c r="N9732">
        <v>299.95999999999998</v>
      </c>
      <c r="O9732">
        <v>5</v>
      </c>
      <c r="P9732">
        <v>0.2</v>
      </c>
      <c r="Q9732">
        <v>37.494999999999962</v>
      </c>
    </row>
    <row r="9733" spans="1:17" x14ac:dyDescent="0.3">
      <c r="A9733" t="s">
        <v>42</v>
      </c>
      <c r="B9733" t="s">
        <v>1680</v>
      </c>
      <c r="C9733" t="s">
        <v>1681</v>
      </c>
      <c r="D9733" t="s">
        <v>20</v>
      </c>
      <c r="E9733" t="s">
        <v>21</v>
      </c>
      <c r="F9733" t="s">
        <v>528</v>
      </c>
      <c r="G9733" t="s">
        <v>36</v>
      </c>
      <c r="H9733">
        <v>91104</v>
      </c>
      <c r="I9733" t="s">
        <v>37</v>
      </c>
      <c r="J9733" t="s">
        <v>3003</v>
      </c>
      <c r="K9733" t="s">
        <v>62</v>
      </c>
      <c r="L9733" t="s">
        <v>63</v>
      </c>
      <c r="M9733" t="s">
        <v>3004</v>
      </c>
      <c r="N9733">
        <v>419.94399999999996</v>
      </c>
      <c r="O9733">
        <v>7</v>
      </c>
      <c r="P9733">
        <v>0.2</v>
      </c>
      <c r="Q9733">
        <v>52.492999999999967</v>
      </c>
    </row>
    <row r="9734" spans="1:17" x14ac:dyDescent="0.3">
      <c r="A9734" t="s">
        <v>42</v>
      </c>
      <c r="B9734" t="s">
        <v>1778</v>
      </c>
      <c r="C9734" t="s">
        <v>1779</v>
      </c>
      <c r="D9734" t="s">
        <v>90</v>
      </c>
      <c r="E9734" t="s">
        <v>21</v>
      </c>
      <c r="F9734" t="s">
        <v>235</v>
      </c>
      <c r="G9734" t="s">
        <v>236</v>
      </c>
      <c r="H9734">
        <v>10024</v>
      </c>
      <c r="I9734" t="s">
        <v>131</v>
      </c>
      <c r="J9734" t="s">
        <v>2896</v>
      </c>
      <c r="K9734" t="s">
        <v>62</v>
      </c>
      <c r="L9734" t="s">
        <v>63</v>
      </c>
      <c r="M9734" t="s">
        <v>2897</v>
      </c>
      <c r="N9734">
        <v>22</v>
      </c>
      <c r="O9734">
        <v>4</v>
      </c>
      <c r="P9734">
        <v>0</v>
      </c>
      <c r="Q9734">
        <v>5.5</v>
      </c>
    </row>
    <row r="9735" spans="1:17" x14ac:dyDescent="0.3">
      <c r="A9735" t="s">
        <v>17</v>
      </c>
      <c r="B9735" t="s">
        <v>1224</v>
      </c>
      <c r="C9735" t="s">
        <v>1225</v>
      </c>
      <c r="D9735" t="s">
        <v>20</v>
      </c>
      <c r="E9735" t="s">
        <v>21</v>
      </c>
      <c r="F9735" t="s">
        <v>1320</v>
      </c>
      <c r="G9735" t="s">
        <v>78</v>
      </c>
      <c r="H9735">
        <v>28540</v>
      </c>
      <c r="I9735" t="s">
        <v>24</v>
      </c>
      <c r="J9735" t="s">
        <v>2896</v>
      </c>
      <c r="K9735" t="s">
        <v>62</v>
      </c>
      <c r="L9735" t="s">
        <v>63</v>
      </c>
      <c r="M9735" t="s">
        <v>2897</v>
      </c>
      <c r="N9735">
        <v>22</v>
      </c>
      <c r="O9735">
        <v>5</v>
      </c>
      <c r="P9735">
        <v>0.2</v>
      </c>
      <c r="Q9735">
        <v>1.375</v>
      </c>
    </row>
    <row r="9736" spans="1:17" x14ac:dyDescent="0.3">
      <c r="A9736" t="s">
        <v>42</v>
      </c>
      <c r="B9736" t="s">
        <v>3568</v>
      </c>
      <c r="C9736" t="s">
        <v>3569</v>
      </c>
      <c r="D9736" t="s">
        <v>90</v>
      </c>
      <c r="E9736" t="s">
        <v>21</v>
      </c>
      <c r="F9736" t="s">
        <v>3881</v>
      </c>
      <c r="G9736" t="s">
        <v>568</v>
      </c>
      <c r="H9736">
        <v>73120</v>
      </c>
      <c r="I9736" t="s">
        <v>93</v>
      </c>
      <c r="J9736" t="s">
        <v>2896</v>
      </c>
      <c r="K9736" t="s">
        <v>62</v>
      </c>
      <c r="L9736" t="s">
        <v>63</v>
      </c>
      <c r="M9736" t="s">
        <v>2897</v>
      </c>
      <c r="N9736">
        <v>5.5</v>
      </c>
      <c r="O9736">
        <v>1</v>
      </c>
      <c r="P9736">
        <v>0</v>
      </c>
      <c r="Q9736">
        <v>1.375</v>
      </c>
    </row>
    <row r="9737" spans="1:17" x14ac:dyDescent="0.3">
      <c r="A9737" t="s">
        <v>42</v>
      </c>
      <c r="B9737" t="s">
        <v>838</v>
      </c>
      <c r="C9737" t="s">
        <v>839</v>
      </c>
      <c r="D9737" t="s">
        <v>34</v>
      </c>
      <c r="E9737" t="s">
        <v>21</v>
      </c>
      <c r="F9737" t="s">
        <v>235</v>
      </c>
      <c r="G9737" t="s">
        <v>236</v>
      </c>
      <c r="H9737">
        <v>10035</v>
      </c>
      <c r="I9737" t="s">
        <v>131</v>
      </c>
      <c r="J9737" t="s">
        <v>2896</v>
      </c>
      <c r="K9737" t="s">
        <v>62</v>
      </c>
      <c r="L9737" t="s">
        <v>63</v>
      </c>
      <c r="M9737" t="s">
        <v>2897</v>
      </c>
      <c r="N9737">
        <v>33</v>
      </c>
      <c r="O9737">
        <v>6</v>
      </c>
      <c r="P9737">
        <v>0</v>
      </c>
      <c r="Q9737">
        <v>8.25</v>
      </c>
    </row>
    <row r="9738" spans="1:17" x14ac:dyDescent="0.3">
      <c r="A9738" t="s">
        <v>42</v>
      </c>
      <c r="B9738" t="s">
        <v>800</v>
      </c>
      <c r="C9738" t="s">
        <v>801</v>
      </c>
      <c r="D9738" t="s">
        <v>20</v>
      </c>
      <c r="E9738" t="s">
        <v>21</v>
      </c>
      <c r="F9738" t="s">
        <v>756</v>
      </c>
      <c r="G9738" t="s">
        <v>36</v>
      </c>
      <c r="H9738">
        <v>94568</v>
      </c>
      <c r="I9738" t="s">
        <v>37</v>
      </c>
      <c r="J9738" t="s">
        <v>2896</v>
      </c>
      <c r="K9738" t="s">
        <v>62</v>
      </c>
      <c r="L9738" t="s">
        <v>63</v>
      </c>
      <c r="M9738" t="s">
        <v>2897</v>
      </c>
      <c r="N9738">
        <v>22</v>
      </c>
      <c r="O9738">
        <v>5</v>
      </c>
      <c r="P9738">
        <v>0.2</v>
      </c>
      <c r="Q9738">
        <v>1.375</v>
      </c>
    </row>
    <row r="9739" spans="1:17" x14ac:dyDescent="0.3">
      <c r="A9739" t="s">
        <v>17</v>
      </c>
      <c r="B9739" t="s">
        <v>207</v>
      </c>
      <c r="C9739" t="s">
        <v>208</v>
      </c>
      <c r="D9739" t="s">
        <v>20</v>
      </c>
      <c r="E9739" t="s">
        <v>21</v>
      </c>
      <c r="F9739" t="s">
        <v>35</v>
      </c>
      <c r="G9739" t="s">
        <v>36</v>
      </c>
      <c r="H9739">
        <v>90036</v>
      </c>
      <c r="I9739" t="s">
        <v>37</v>
      </c>
      <c r="J9739" t="s">
        <v>4977</v>
      </c>
      <c r="K9739" t="s">
        <v>62</v>
      </c>
      <c r="L9739" t="s">
        <v>63</v>
      </c>
      <c r="M9739" t="s">
        <v>4978</v>
      </c>
      <c r="N9739">
        <v>604.75199999999995</v>
      </c>
      <c r="O9739">
        <v>6</v>
      </c>
      <c r="P9739">
        <v>0.2</v>
      </c>
      <c r="Q9739">
        <v>37.797000000000025</v>
      </c>
    </row>
    <row r="9740" spans="1:17" x14ac:dyDescent="0.3">
      <c r="A9740" t="s">
        <v>17</v>
      </c>
      <c r="B9740" t="s">
        <v>2365</v>
      </c>
      <c r="C9740" t="s">
        <v>2366</v>
      </c>
      <c r="D9740" t="s">
        <v>90</v>
      </c>
      <c r="E9740" t="s">
        <v>21</v>
      </c>
      <c r="F9740" t="s">
        <v>290</v>
      </c>
      <c r="G9740" t="s">
        <v>210</v>
      </c>
      <c r="H9740">
        <v>49201</v>
      </c>
      <c r="I9740" t="s">
        <v>93</v>
      </c>
      <c r="J9740" t="s">
        <v>4977</v>
      </c>
      <c r="K9740" t="s">
        <v>62</v>
      </c>
      <c r="L9740" t="s">
        <v>63</v>
      </c>
      <c r="M9740" t="s">
        <v>4978</v>
      </c>
      <c r="N9740">
        <v>377.96999999999997</v>
      </c>
      <c r="O9740">
        <v>3</v>
      </c>
      <c r="P9740">
        <v>0</v>
      </c>
      <c r="Q9740">
        <v>94.492500000000007</v>
      </c>
    </row>
    <row r="9741" spans="1:17" x14ac:dyDescent="0.3">
      <c r="A9741" t="s">
        <v>42</v>
      </c>
      <c r="B9741" t="s">
        <v>3395</v>
      </c>
      <c r="C9741" t="s">
        <v>3396</v>
      </c>
      <c r="D9741" t="s">
        <v>20</v>
      </c>
      <c r="E9741" t="s">
        <v>21</v>
      </c>
      <c r="F9741" t="s">
        <v>4587</v>
      </c>
      <c r="G9741" t="s">
        <v>36</v>
      </c>
      <c r="H9741">
        <v>93309</v>
      </c>
      <c r="I9741" t="s">
        <v>37</v>
      </c>
      <c r="J9741" t="s">
        <v>4977</v>
      </c>
      <c r="K9741" t="s">
        <v>62</v>
      </c>
      <c r="L9741" t="s">
        <v>63</v>
      </c>
      <c r="M9741" t="s">
        <v>4978</v>
      </c>
      <c r="N9741">
        <v>201.584</v>
      </c>
      <c r="O9741">
        <v>2</v>
      </c>
      <c r="P9741">
        <v>0.2</v>
      </c>
      <c r="Q9741">
        <v>12.599000000000004</v>
      </c>
    </row>
    <row r="9742" spans="1:17" x14ac:dyDescent="0.3">
      <c r="A9742" t="s">
        <v>17</v>
      </c>
      <c r="B9742" t="s">
        <v>4623</v>
      </c>
      <c r="C9742" t="s">
        <v>4624</v>
      </c>
      <c r="D9742" t="s">
        <v>20</v>
      </c>
      <c r="E9742" t="s">
        <v>21</v>
      </c>
      <c r="F9742" t="s">
        <v>112</v>
      </c>
      <c r="G9742" t="s">
        <v>36</v>
      </c>
      <c r="H9742">
        <v>94109</v>
      </c>
      <c r="I9742" t="s">
        <v>37</v>
      </c>
      <c r="J9742" t="s">
        <v>4977</v>
      </c>
      <c r="K9742" t="s">
        <v>62</v>
      </c>
      <c r="L9742" t="s">
        <v>63</v>
      </c>
      <c r="M9742" t="s">
        <v>4978</v>
      </c>
      <c r="N9742">
        <v>201.584</v>
      </c>
      <c r="O9742">
        <v>2</v>
      </c>
      <c r="P9742">
        <v>0.2</v>
      </c>
      <c r="Q9742">
        <v>12.599000000000004</v>
      </c>
    </row>
    <row r="9743" spans="1:17" x14ac:dyDescent="0.3">
      <c r="A9743" t="s">
        <v>166</v>
      </c>
      <c r="B9743" t="s">
        <v>4140</v>
      </c>
      <c r="C9743" t="s">
        <v>4141</v>
      </c>
      <c r="D9743" t="s">
        <v>20</v>
      </c>
      <c r="E9743" t="s">
        <v>21</v>
      </c>
      <c r="F9743" t="s">
        <v>235</v>
      </c>
      <c r="G9743" t="s">
        <v>236</v>
      </c>
      <c r="H9743">
        <v>10011</v>
      </c>
      <c r="I9743" t="s">
        <v>131</v>
      </c>
      <c r="J9743" t="s">
        <v>4977</v>
      </c>
      <c r="K9743" t="s">
        <v>62</v>
      </c>
      <c r="L9743" t="s">
        <v>63</v>
      </c>
      <c r="M9743" t="s">
        <v>4978</v>
      </c>
      <c r="N9743">
        <v>629.94999999999993</v>
      </c>
      <c r="O9743">
        <v>5</v>
      </c>
      <c r="P9743">
        <v>0</v>
      </c>
      <c r="Q9743">
        <v>157.48750000000001</v>
      </c>
    </row>
    <row r="9744" spans="1:17" x14ac:dyDescent="0.3">
      <c r="A9744" t="s">
        <v>166</v>
      </c>
      <c r="B9744" t="s">
        <v>2178</v>
      </c>
      <c r="C9744" t="s">
        <v>2179</v>
      </c>
      <c r="D9744" t="s">
        <v>20</v>
      </c>
      <c r="E9744" t="s">
        <v>21</v>
      </c>
      <c r="F9744" t="s">
        <v>2963</v>
      </c>
      <c r="G9744" t="s">
        <v>428</v>
      </c>
      <c r="H9744">
        <v>52402</v>
      </c>
      <c r="I9744" t="s">
        <v>93</v>
      </c>
      <c r="J9744" t="s">
        <v>2964</v>
      </c>
      <c r="K9744" t="s">
        <v>62</v>
      </c>
      <c r="L9744" t="s">
        <v>63</v>
      </c>
      <c r="M9744" t="s">
        <v>2965</v>
      </c>
      <c r="N9744">
        <v>278.39999999999998</v>
      </c>
      <c r="O9744">
        <v>3</v>
      </c>
      <c r="P9744">
        <v>0</v>
      </c>
      <c r="Q9744">
        <v>80.735999999999976</v>
      </c>
    </row>
    <row r="9745" spans="1:17" x14ac:dyDescent="0.3">
      <c r="A9745" t="s">
        <v>42</v>
      </c>
      <c r="B9745" t="s">
        <v>3571</v>
      </c>
      <c r="C9745" t="s">
        <v>3572</v>
      </c>
      <c r="D9745" t="s">
        <v>20</v>
      </c>
      <c r="E9745" t="s">
        <v>21</v>
      </c>
      <c r="F9745" t="s">
        <v>112</v>
      </c>
      <c r="G9745" t="s">
        <v>36</v>
      </c>
      <c r="H9745">
        <v>94122</v>
      </c>
      <c r="I9745" t="s">
        <v>37</v>
      </c>
      <c r="J9745" t="s">
        <v>2964</v>
      </c>
      <c r="K9745" t="s">
        <v>62</v>
      </c>
      <c r="L9745" t="s">
        <v>63</v>
      </c>
      <c r="M9745" t="s">
        <v>2965</v>
      </c>
      <c r="N9745">
        <v>148.47999999999999</v>
      </c>
      <c r="O9745">
        <v>2</v>
      </c>
      <c r="P9745">
        <v>0.2</v>
      </c>
      <c r="Q9745">
        <v>16.703999999999986</v>
      </c>
    </row>
    <row r="9746" spans="1:17" x14ac:dyDescent="0.3">
      <c r="A9746" t="s">
        <v>42</v>
      </c>
      <c r="B9746" t="s">
        <v>280</v>
      </c>
      <c r="C9746" t="s">
        <v>281</v>
      </c>
      <c r="D9746" t="s">
        <v>20</v>
      </c>
      <c r="E9746" t="s">
        <v>21</v>
      </c>
      <c r="F9746" t="s">
        <v>163</v>
      </c>
      <c r="G9746" t="s">
        <v>92</v>
      </c>
      <c r="H9746">
        <v>77095</v>
      </c>
      <c r="I9746" t="s">
        <v>93</v>
      </c>
      <c r="J9746" t="s">
        <v>2964</v>
      </c>
      <c r="K9746" t="s">
        <v>62</v>
      </c>
      <c r="L9746" t="s">
        <v>63</v>
      </c>
      <c r="M9746" t="s">
        <v>2965</v>
      </c>
      <c r="N9746">
        <v>148.47999999999999</v>
      </c>
      <c r="O9746">
        <v>2</v>
      </c>
      <c r="P9746">
        <v>0.2</v>
      </c>
      <c r="Q9746">
        <v>16.703999999999986</v>
      </c>
    </row>
    <row r="9747" spans="1:17" x14ac:dyDescent="0.3">
      <c r="A9747" t="s">
        <v>17</v>
      </c>
      <c r="B9747" t="s">
        <v>1568</v>
      </c>
      <c r="C9747" t="s">
        <v>1569</v>
      </c>
      <c r="D9747" t="s">
        <v>20</v>
      </c>
      <c r="E9747" t="s">
        <v>21</v>
      </c>
      <c r="F9747" t="s">
        <v>269</v>
      </c>
      <c r="G9747" t="s">
        <v>187</v>
      </c>
      <c r="H9747">
        <v>60610</v>
      </c>
      <c r="I9747" t="s">
        <v>93</v>
      </c>
      <c r="J9747" t="s">
        <v>2964</v>
      </c>
      <c r="K9747" t="s">
        <v>62</v>
      </c>
      <c r="L9747" t="s">
        <v>63</v>
      </c>
      <c r="M9747" t="s">
        <v>2965</v>
      </c>
      <c r="N9747">
        <v>148.47999999999999</v>
      </c>
      <c r="O9747">
        <v>2</v>
      </c>
      <c r="P9747">
        <v>0.2</v>
      </c>
      <c r="Q9747">
        <v>16.703999999999986</v>
      </c>
    </row>
    <row r="9748" spans="1:17" x14ac:dyDescent="0.3">
      <c r="A9748" t="s">
        <v>42</v>
      </c>
      <c r="B9748" t="s">
        <v>1989</v>
      </c>
      <c r="C9748" t="s">
        <v>1990</v>
      </c>
      <c r="D9748" t="s">
        <v>34</v>
      </c>
      <c r="E9748" t="s">
        <v>21</v>
      </c>
      <c r="F9748" t="s">
        <v>45</v>
      </c>
      <c r="G9748" t="s">
        <v>46</v>
      </c>
      <c r="H9748">
        <v>33311</v>
      </c>
      <c r="I9748" t="s">
        <v>24</v>
      </c>
      <c r="J9748" t="s">
        <v>2964</v>
      </c>
      <c r="K9748" t="s">
        <v>62</v>
      </c>
      <c r="L9748" t="s">
        <v>63</v>
      </c>
      <c r="M9748" t="s">
        <v>2965</v>
      </c>
      <c r="N9748">
        <v>519.67999999999995</v>
      </c>
      <c r="O9748">
        <v>7</v>
      </c>
      <c r="P9748">
        <v>0.2</v>
      </c>
      <c r="Q9748">
        <v>58.46399999999997</v>
      </c>
    </row>
    <row r="9749" spans="1:17" x14ac:dyDescent="0.3">
      <c r="A9749" t="s">
        <v>42</v>
      </c>
      <c r="B9749" t="s">
        <v>4984</v>
      </c>
      <c r="C9749" t="s">
        <v>4985</v>
      </c>
      <c r="D9749" t="s">
        <v>34</v>
      </c>
      <c r="E9749" t="s">
        <v>21</v>
      </c>
      <c r="F9749" t="s">
        <v>2418</v>
      </c>
      <c r="G9749" t="s">
        <v>36</v>
      </c>
      <c r="H9749">
        <v>90503</v>
      </c>
      <c r="I9749" t="s">
        <v>37</v>
      </c>
      <c r="J9749" t="s">
        <v>2964</v>
      </c>
      <c r="K9749" t="s">
        <v>62</v>
      </c>
      <c r="L9749" t="s">
        <v>63</v>
      </c>
      <c r="M9749" t="s">
        <v>2965</v>
      </c>
      <c r="N9749">
        <v>371.2</v>
      </c>
      <c r="O9749">
        <v>5</v>
      </c>
      <c r="P9749">
        <v>0.2</v>
      </c>
      <c r="Q9749">
        <v>41.759999999999948</v>
      </c>
    </row>
    <row r="9750" spans="1:17" x14ac:dyDescent="0.3">
      <c r="A9750" t="s">
        <v>17</v>
      </c>
      <c r="B9750" t="s">
        <v>2623</v>
      </c>
      <c r="C9750" t="s">
        <v>2624</v>
      </c>
      <c r="D9750" t="s">
        <v>90</v>
      </c>
      <c r="E9750" t="s">
        <v>21</v>
      </c>
      <c r="F9750" t="s">
        <v>976</v>
      </c>
      <c r="G9750" t="s">
        <v>436</v>
      </c>
      <c r="H9750">
        <v>44107</v>
      </c>
      <c r="I9750" t="s">
        <v>131</v>
      </c>
      <c r="J9750" t="s">
        <v>2964</v>
      </c>
      <c r="K9750" t="s">
        <v>62</v>
      </c>
      <c r="L9750" t="s">
        <v>63</v>
      </c>
      <c r="M9750" t="s">
        <v>2965</v>
      </c>
      <c r="N9750">
        <v>445.44</v>
      </c>
      <c r="O9750">
        <v>8</v>
      </c>
      <c r="P9750">
        <v>0.4</v>
      </c>
      <c r="Q9750">
        <v>-81.664000000000044</v>
      </c>
    </row>
    <row r="9751" spans="1:17" x14ac:dyDescent="0.3">
      <c r="A9751" t="s">
        <v>42</v>
      </c>
      <c r="B9751" t="s">
        <v>1788</v>
      </c>
      <c r="C9751" t="s">
        <v>1789</v>
      </c>
      <c r="D9751" t="s">
        <v>20</v>
      </c>
      <c r="E9751" t="s">
        <v>21</v>
      </c>
      <c r="F9751" t="s">
        <v>4772</v>
      </c>
      <c r="G9751" t="s">
        <v>187</v>
      </c>
      <c r="H9751">
        <v>60440</v>
      </c>
      <c r="I9751" t="s">
        <v>93</v>
      </c>
      <c r="J9751" t="s">
        <v>2964</v>
      </c>
      <c r="K9751" t="s">
        <v>62</v>
      </c>
      <c r="L9751" t="s">
        <v>63</v>
      </c>
      <c r="M9751" t="s">
        <v>2965</v>
      </c>
      <c r="N9751">
        <v>148.47999999999999</v>
      </c>
      <c r="O9751">
        <v>2</v>
      </c>
      <c r="P9751">
        <v>0.2</v>
      </c>
      <c r="Q9751">
        <v>16.703999999999986</v>
      </c>
    </row>
    <row r="9752" spans="1:17" x14ac:dyDescent="0.3">
      <c r="A9752" t="s">
        <v>166</v>
      </c>
      <c r="B9752" t="s">
        <v>3021</v>
      </c>
      <c r="C9752" t="s">
        <v>3022</v>
      </c>
      <c r="D9752" t="s">
        <v>34</v>
      </c>
      <c r="E9752" t="s">
        <v>21</v>
      </c>
      <c r="F9752" t="s">
        <v>235</v>
      </c>
      <c r="G9752" t="s">
        <v>236</v>
      </c>
      <c r="H9752">
        <v>10024</v>
      </c>
      <c r="I9752" t="s">
        <v>131</v>
      </c>
      <c r="J9752" t="s">
        <v>2964</v>
      </c>
      <c r="K9752" t="s">
        <v>62</v>
      </c>
      <c r="L9752" t="s">
        <v>63</v>
      </c>
      <c r="M9752" t="s">
        <v>2965</v>
      </c>
      <c r="N9752">
        <v>464</v>
      </c>
      <c r="O9752">
        <v>5</v>
      </c>
      <c r="P9752">
        <v>0</v>
      </c>
      <c r="Q9752">
        <v>134.55999999999995</v>
      </c>
    </row>
    <row r="9753" spans="1:17" x14ac:dyDescent="0.3">
      <c r="A9753" t="s">
        <v>166</v>
      </c>
      <c r="B9753" t="s">
        <v>1021</v>
      </c>
      <c r="C9753" t="s">
        <v>1022</v>
      </c>
      <c r="D9753" t="s">
        <v>34</v>
      </c>
      <c r="E9753" t="s">
        <v>21</v>
      </c>
      <c r="F9753" t="s">
        <v>3705</v>
      </c>
      <c r="G9753" t="s">
        <v>78</v>
      </c>
      <c r="H9753">
        <v>27604</v>
      </c>
      <c r="I9753" t="s">
        <v>24</v>
      </c>
      <c r="J9753" t="s">
        <v>2964</v>
      </c>
      <c r="K9753" t="s">
        <v>62</v>
      </c>
      <c r="L9753" t="s">
        <v>63</v>
      </c>
      <c r="M9753" t="s">
        <v>2965</v>
      </c>
      <c r="N9753">
        <v>74.239999999999995</v>
      </c>
      <c r="O9753">
        <v>1</v>
      </c>
      <c r="P9753">
        <v>0.2</v>
      </c>
      <c r="Q9753">
        <v>8.3519999999999932</v>
      </c>
    </row>
    <row r="9754" spans="1:17" x14ac:dyDescent="0.3">
      <c r="A9754" t="s">
        <v>42</v>
      </c>
      <c r="B9754" t="s">
        <v>4834</v>
      </c>
      <c r="C9754" t="s">
        <v>4835</v>
      </c>
      <c r="D9754" t="s">
        <v>34</v>
      </c>
      <c r="E9754" t="s">
        <v>21</v>
      </c>
      <c r="F9754" t="s">
        <v>112</v>
      </c>
      <c r="G9754" t="s">
        <v>36</v>
      </c>
      <c r="H9754">
        <v>94122</v>
      </c>
      <c r="I9754" t="s">
        <v>37</v>
      </c>
      <c r="J9754" t="s">
        <v>2964</v>
      </c>
      <c r="K9754" t="s">
        <v>62</v>
      </c>
      <c r="L9754" t="s">
        <v>63</v>
      </c>
      <c r="M9754" t="s">
        <v>2965</v>
      </c>
      <c r="N9754">
        <v>668.16</v>
      </c>
      <c r="O9754">
        <v>9</v>
      </c>
      <c r="P9754">
        <v>0.2</v>
      </c>
      <c r="Q9754">
        <v>75.167999999999921</v>
      </c>
    </row>
    <row r="9755" spans="1:17" x14ac:dyDescent="0.3">
      <c r="A9755" t="s">
        <v>42</v>
      </c>
      <c r="B9755" t="s">
        <v>199</v>
      </c>
      <c r="C9755" t="s">
        <v>200</v>
      </c>
      <c r="D9755" t="s">
        <v>34</v>
      </c>
      <c r="E9755" t="s">
        <v>21</v>
      </c>
      <c r="F9755" t="s">
        <v>705</v>
      </c>
      <c r="G9755" t="s">
        <v>400</v>
      </c>
      <c r="H9755">
        <v>80219</v>
      </c>
      <c r="I9755" t="s">
        <v>37</v>
      </c>
      <c r="J9755" t="s">
        <v>5137</v>
      </c>
      <c r="K9755" t="s">
        <v>62</v>
      </c>
      <c r="L9755" t="s">
        <v>63</v>
      </c>
      <c r="M9755" t="s">
        <v>5138</v>
      </c>
      <c r="N9755">
        <v>159.98400000000001</v>
      </c>
      <c r="O9755">
        <v>2</v>
      </c>
      <c r="P9755">
        <v>0.2</v>
      </c>
      <c r="Q9755">
        <v>13.998599999999989</v>
      </c>
    </row>
    <row r="9756" spans="1:17" x14ac:dyDescent="0.3">
      <c r="A9756" t="s">
        <v>166</v>
      </c>
      <c r="B9756" t="s">
        <v>823</v>
      </c>
      <c r="C9756" t="s">
        <v>824</v>
      </c>
      <c r="D9756" t="s">
        <v>20</v>
      </c>
      <c r="E9756" t="s">
        <v>21</v>
      </c>
      <c r="F9756" t="s">
        <v>35</v>
      </c>
      <c r="G9756" t="s">
        <v>36</v>
      </c>
      <c r="H9756">
        <v>90032</v>
      </c>
      <c r="I9756" t="s">
        <v>37</v>
      </c>
      <c r="J9756" t="s">
        <v>1541</v>
      </c>
      <c r="K9756" t="s">
        <v>62</v>
      </c>
      <c r="L9756" t="s">
        <v>63</v>
      </c>
      <c r="M9756" t="s">
        <v>1542</v>
      </c>
      <c r="N9756">
        <v>55.176000000000002</v>
      </c>
      <c r="O9756">
        <v>3</v>
      </c>
      <c r="P9756">
        <v>0.2</v>
      </c>
      <c r="Q9756">
        <v>-12.414599999999997</v>
      </c>
    </row>
    <row r="9757" spans="1:17" x14ac:dyDescent="0.3">
      <c r="A9757" t="s">
        <v>17</v>
      </c>
      <c r="B9757" t="s">
        <v>2019</v>
      </c>
      <c r="C9757" t="s">
        <v>2020</v>
      </c>
      <c r="D9757" t="s">
        <v>90</v>
      </c>
      <c r="E9757" t="s">
        <v>21</v>
      </c>
      <c r="F9757" t="s">
        <v>235</v>
      </c>
      <c r="G9757" t="s">
        <v>236</v>
      </c>
      <c r="H9757">
        <v>10011</v>
      </c>
      <c r="I9757" t="s">
        <v>131</v>
      </c>
      <c r="J9757" t="s">
        <v>1541</v>
      </c>
      <c r="K9757" t="s">
        <v>62</v>
      </c>
      <c r="L9757" t="s">
        <v>63</v>
      </c>
      <c r="M9757" t="s">
        <v>1542</v>
      </c>
      <c r="N9757">
        <v>160.92999999999998</v>
      </c>
      <c r="O9757">
        <v>7</v>
      </c>
      <c r="P9757">
        <v>0</v>
      </c>
      <c r="Q9757">
        <v>3.2186000000000092</v>
      </c>
    </row>
    <row r="9758" spans="1:17" x14ac:dyDescent="0.3">
      <c r="A9758" t="s">
        <v>17</v>
      </c>
      <c r="B9758" t="s">
        <v>2993</v>
      </c>
      <c r="C9758" t="s">
        <v>2994</v>
      </c>
      <c r="D9758" t="s">
        <v>34</v>
      </c>
      <c r="E9758" t="s">
        <v>21</v>
      </c>
      <c r="F9758" t="s">
        <v>382</v>
      </c>
      <c r="G9758" t="s">
        <v>202</v>
      </c>
      <c r="H9758">
        <v>55106</v>
      </c>
      <c r="I9758" t="s">
        <v>93</v>
      </c>
      <c r="J9758" t="s">
        <v>1541</v>
      </c>
      <c r="K9758" t="s">
        <v>62</v>
      </c>
      <c r="L9758" t="s">
        <v>63</v>
      </c>
      <c r="M9758" t="s">
        <v>1542</v>
      </c>
      <c r="N9758">
        <v>114.94999999999999</v>
      </c>
      <c r="O9758">
        <v>5</v>
      </c>
      <c r="P9758">
        <v>0</v>
      </c>
      <c r="Q9758">
        <v>2.2990000000000066</v>
      </c>
    </row>
    <row r="9759" spans="1:17" x14ac:dyDescent="0.3">
      <c r="A9759" t="s">
        <v>42</v>
      </c>
      <c r="B9759" t="s">
        <v>1552</v>
      </c>
      <c r="C9759" t="s">
        <v>1553</v>
      </c>
      <c r="D9759" t="s">
        <v>20</v>
      </c>
      <c r="E9759" t="s">
        <v>21</v>
      </c>
      <c r="F9759" t="s">
        <v>35</v>
      </c>
      <c r="G9759" t="s">
        <v>36</v>
      </c>
      <c r="H9759">
        <v>90045</v>
      </c>
      <c r="I9759" t="s">
        <v>37</v>
      </c>
      <c r="J9759" t="s">
        <v>1541</v>
      </c>
      <c r="K9759" t="s">
        <v>62</v>
      </c>
      <c r="L9759" t="s">
        <v>63</v>
      </c>
      <c r="M9759" t="s">
        <v>1542</v>
      </c>
      <c r="N9759">
        <v>128.744</v>
      </c>
      <c r="O9759">
        <v>7</v>
      </c>
      <c r="P9759">
        <v>0.2</v>
      </c>
      <c r="Q9759">
        <v>-28.967399999999991</v>
      </c>
    </row>
    <row r="9760" spans="1:17" x14ac:dyDescent="0.3">
      <c r="A9760" t="s">
        <v>17</v>
      </c>
      <c r="B9760" t="s">
        <v>3136</v>
      </c>
      <c r="C9760" t="s">
        <v>3137</v>
      </c>
      <c r="D9760" t="s">
        <v>90</v>
      </c>
      <c r="E9760" t="s">
        <v>21</v>
      </c>
      <c r="F9760" t="s">
        <v>282</v>
      </c>
      <c r="G9760" t="s">
        <v>523</v>
      </c>
      <c r="H9760">
        <v>65807</v>
      </c>
      <c r="I9760" t="s">
        <v>93</v>
      </c>
      <c r="J9760" t="s">
        <v>1541</v>
      </c>
      <c r="K9760" t="s">
        <v>62</v>
      </c>
      <c r="L9760" t="s">
        <v>63</v>
      </c>
      <c r="M9760" t="s">
        <v>1542</v>
      </c>
      <c r="N9760">
        <v>114.94999999999999</v>
      </c>
      <c r="O9760">
        <v>5</v>
      </c>
      <c r="P9760">
        <v>0</v>
      </c>
      <c r="Q9760">
        <v>2.2990000000000066</v>
      </c>
    </row>
    <row r="9761" spans="1:17" x14ac:dyDescent="0.3">
      <c r="A9761" t="s">
        <v>42</v>
      </c>
      <c r="B9761" t="s">
        <v>3831</v>
      </c>
      <c r="C9761" t="s">
        <v>3832</v>
      </c>
      <c r="D9761" t="s">
        <v>34</v>
      </c>
      <c r="E9761" t="s">
        <v>21</v>
      </c>
      <c r="F9761" t="s">
        <v>35</v>
      </c>
      <c r="G9761" t="s">
        <v>36</v>
      </c>
      <c r="H9761">
        <v>90004</v>
      </c>
      <c r="I9761" t="s">
        <v>37</v>
      </c>
      <c r="J9761" t="s">
        <v>1541</v>
      </c>
      <c r="K9761" t="s">
        <v>62</v>
      </c>
      <c r="L9761" t="s">
        <v>63</v>
      </c>
      <c r="M9761" t="s">
        <v>1542</v>
      </c>
      <c r="N9761">
        <v>91.96</v>
      </c>
      <c r="O9761">
        <v>5</v>
      </c>
      <c r="P9761">
        <v>0.2</v>
      </c>
      <c r="Q9761">
        <v>-20.690999999999992</v>
      </c>
    </row>
    <row r="9762" spans="1:17" x14ac:dyDescent="0.3">
      <c r="A9762" t="s">
        <v>42</v>
      </c>
      <c r="B9762" t="s">
        <v>32</v>
      </c>
      <c r="C9762" t="s">
        <v>33</v>
      </c>
      <c r="D9762" t="s">
        <v>34</v>
      </c>
      <c r="E9762" t="s">
        <v>21</v>
      </c>
      <c r="F9762" t="s">
        <v>1320</v>
      </c>
      <c r="G9762" t="s">
        <v>46</v>
      </c>
      <c r="H9762">
        <v>32216</v>
      </c>
      <c r="I9762" t="s">
        <v>24</v>
      </c>
      <c r="J9762" t="s">
        <v>1541</v>
      </c>
      <c r="K9762" t="s">
        <v>62</v>
      </c>
      <c r="L9762" t="s">
        <v>63</v>
      </c>
      <c r="M9762" t="s">
        <v>1542</v>
      </c>
      <c r="N9762">
        <v>73.567999999999998</v>
      </c>
      <c r="O9762">
        <v>4</v>
      </c>
      <c r="P9762">
        <v>0.2</v>
      </c>
      <c r="Q9762">
        <v>-16.552799999999994</v>
      </c>
    </row>
    <row r="9763" spans="1:17" x14ac:dyDescent="0.3">
      <c r="A9763" t="s">
        <v>1122</v>
      </c>
      <c r="B9763" t="s">
        <v>3559</v>
      </c>
      <c r="C9763" t="s">
        <v>3560</v>
      </c>
      <c r="D9763" t="s">
        <v>20</v>
      </c>
      <c r="E9763" t="s">
        <v>21</v>
      </c>
      <c r="F9763" t="s">
        <v>163</v>
      </c>
      <c r="G9763" t="s">
        <v>92</v>
      </c>
      <c r="H9763">
        <v>77095</v>
      </c>
      <c r="I9763" t="s">
        <v>93</v>
      </c>
      <c r="J9763" t="s">
        <v>1541</v>
      </c>
      <c r="K9763" t="s">
        <v>62</v>
      </c>
      <c r="L9763" t="s">
        <v>63</v>
      </c>
      <c r="M9763" t="s">
        <v>1542</v>
      </c>
      <c r="N9763">
        <v>55.176000000000002</v>
      </c>
      <c r="O9763">
        <v>3</v>
      </c>
      <c r="P9763">
        <v>0.2</v>
      </c>
      <c r="Q9763">
        <v>-12.414599999999997</v>
      </c>
    </row>
    <row r="9764" spans="1:17" x14ac:dyDescent="0.3">
      <c r="A9764" t="s">
        <v>42</v>
      </c>
      <c r="B9764" t="s">
        <v>3650</v>
      </c>
      <c r="C9764" t="s">
        <v>3651</v>
      </c>
      <c r="D9764" t="s">
        <v>34</v>
      </c>
      <c r="E9764" t="s">
        <v>21</v>
      </c>
      <c r="F9764" t="s">
        <v>35</v>
      </c>
      <c r="G9764" t="s">
        <v>36</v>
      </c>
      <c r="H9764">
        <v>90032</v>
      </c>
      <c r="I9764" t="s">
        <v>37</v>
      </c>
      <c r="J9764" t="s">
        <v>1541</v>
      </c>
      <c r="K9764" t="s">
        <v>62</v>
      </c>
      <c r="L9764" t="s">
        <v>63</v>
      </c>
      <c r="M9764" t="s">
        <v>1542</v>
      </c>
      <c r="N9764">
        <v>36.783999999999999</v>
      </c>
      <c r="O9764">
        <v>2</v>
      </c>
      <c r="P9764">
        <v>0.2</v>
      </c>
      <c r="Q9764">
        <v>-8.2763999999999971</v>
      </c>
    </row>
    <row r="9765" spans="1:17" x14ac:dyDescent="0.3">
      <c r="A9765" t="s">
        <v>42</v>
      </c>
      <c r="B9765" t="s">
        <v>3284</v>
      </c>
      <c r="C9765" t="s">
        <v>3285</v>
      </c>
      <c r="D9765" t="s">
        <v>90</v>
      </c>
      <c r="E9765" t="s">
        <v>21</v>
      </c>
      <c r="F9765" t="s">
        <v>35</v>
      </c>
      <c r="G9765" t="s">
        <v>36</v>
      </c>
      <c r="H9765">
        <v>90008</v>
      </c>
      <c r="I9765" t="s">
        <v>37</v>
      </c>
      <c r="J9765" t="s">
        <v>3286</v>
      </c>
      <c r="K9765" t="s">
        <v>62</v>
      </c>
      <c r="L9765" t="s">
        <v>63</v>
      </c>
      <c r="M9765" t="s">
        <v>3287</v>
      </c>
      <c r="N9765">
        <v>1212.848</v>
      </c>
      <c r="O9765">
        <v>7</v>
      </c>
      <c r="P9765">
        <v>0.2</v>
      </c>
      <c r="Q9765">
        <v>106.12420000000014</v>
      </c>
    </row>
    <row r="9766" spans="1:17" x14ac:dyDescent="0.3">
      <c r="A9766" t="s">
        <v>42</v>
      </c>
      <c r="B9766" t="s">
        <v>3167</v>
      </c>
      <c r="C9766" t="s">
        <v>3168</v>
      </c>
      <c r="D9766" t="s">
        <v>20</v>
      </c>
      <c r="E9766" t="s">
        <v>21</v>
      </c>
      <c r="F9766" t="s">
        <v>282</v>
      </c>
      <c r="G9766" t="s">
        <v>436</v>
      </c>
      <c r="H9766">
        <v>45503</v>
      </c>
      <c r="I9766" t="s">
        <v>131</v>
      </c>
      <c r="J9766" t="s">
        <v>3286</v>
      </c>
      <c r="K9766" t="s">
        <v>62</v>
      </c>
      <c r="L9766" t="s">
        <v>63</v>
      </c>
      <c r="M9766" t="s">
        <v>3287</v>
      </c>
      <c r="N9766">
        <v>259.89600000000002</v>
      </c>
      <c r="O9766">
        <v>2</v>
      </c>
      <c r="P9766">
        <v>0.4</v>
      </c>
      <c r="Q9766">
        <v>-56.310799999999972</v>
      </c>
    </row>
    <row r="9767" spans="1:17" x14ac:dyDescent="0.3">
      <c r="A9767" t="s">
        <v>42</v>
      </c>
      <c r="B9767" t="s">
        <v>1009</v>
      </c>
      <c r="C9767" t="s">
        <v>1010</v>
      </c>
      <c r="D9767" t="s">
        <v>34</v>
      </c>
      <c r="E9767" t="s">
        <v>21</v>
      </c>
      <c r="F9767" t="s">
        <v>129</v>
      </c>
      <c r="G9767" t="s">
        <v>130</v>
      </c>
      <c r="H9767">
        <v>19134</v>
      </c>
      <c r="I9767" t="s">
        <v>131</v>
      </c>
      <c r="J9767" t="s">
        <v>3286</v>
      </c>
      <c r="K9767" t="s">
        <v>62</v>
      </c>
      <c r="L9767" t="s">
        <v>63</v>
      </c>
      <c r="M9767" t="s">
        <v>3287</v>
      </c>
      <c r="N9767">
        <v>519.79200000000003</v>
      </c>
      <c r="O9767">
        <v>4</v>
      </c>
      <c r="P9767">
        <v>0.4</v>
      </c>
      <c r="Q9767">
        <v>-112.62159999999994</v>
      </c>
    </row>
    <row r="9768" spans="1:17" x14ac:dyDescent="0.3">
      <c r="A9768" t="s">
        <v>42</v>
      </c>
      <c r="B9768" t="s">
        <v>550</v>
      </c>
      <c r="C9768" t="s">
        <v>551</v>
      </c>
      <c r="D9768" t="s">
        <v>34</v>
      </c>
      <c r="E9768" t="s">
        <v>21</v>
      </c>
      <c r="F9768" t="s">
        <v>700</v>
      </c>
      <c r="G9768" t="s">
        <v>436</v>
      </c>
      <c r="H9768">
        <v>44312</v>
      </c>
      <c r="I9768" t="s">
        <v>131</v>
      </c>
      <c r="J9768" t="s">
        <v>3286</v>
      </c>
      <c r="K9768" t="s">
        <v>62</v>
      </c>
      <c r="L9768" t="s">
        <v>63</v>
      </c>
      <c r="M9768" t="s">
        <v>3287</v>
      </c>
      <c r="N9768">
        <v>259.89600000000002</v>
      </c>
      <c r="O9768">
        <v>2</v>
      </c>
      <c r="P9768">
        <v>0.4</v>
      </c>
      <c r="Q9768">
        <v>-56.310799999999972</v>
      </c>
    </row>
    <row r="9769" spans="1:17" x14ac:dyDescent="0.3">
      <c r="A9769" t="s">
        <v>42</v>
      </c>
      <c r="B9769" t="s">
        <v>137</v>
      </c>
      <c r="C9769" t="s">
        <v>138</v>
      </c>
      <c r="D9769" t="s">
        <v>20</v>
      </c>
      <c r="E9769" t="s">
        <v>21</v>
      </c>
      <c r="F9769" t="s">
        <v>163</v>
      </c>
      <c r="G9769" t="s">
        <v>92</v>
      </c>
      <c r="H9769">
        <v>77041</v>
      </c>
      <c r="I9769" t="s">
        <v>93</v>
      </c>
      <c r="J9769" t="s">
        <v>2716</v>
      </c>
      <c r="K9769" t="s">
        <v>62</v>
      </c>
      <c r="L9769" t="s">
        <v>63</v>
      </c>
      <c r="M9769" t="s">
        <v>2717</v>
      </c>
      <c r="N9769">
        <v>71.959999999999994</v>
      </c>
      <c r="O9769">
        <v>5</v>
      </c>
      <c r="P9769">
        <v>0.2</v>
      </c>
      <c r="Q9769">
        <v>25.185999999999996</v>
      </c>
    </row>
    <row r="9770" spans="1:17" x14ac:dyDescent="0.3">
      <c r="A9770" t="s">
        <v>42</v>
      </c>
      <c r="B9770" t="s">
        <v>856</v>
      </c>
      <c r="C9770" t="s">
        <v>857</v>
      </c>
      <c r="D9770" t="s">
        <v>34</v>
      </c>
      <c r="E9770" t="s">
        <v>21</v>
      </c>
      <c r="F9770" t="s">
        <v>129</v>
      </c>
      <c r="G9770" t="s">
        <v>130</v>
      </c>
      <c r="H9770">
        <v>19134</v>
      </c>
      <c r="I9770" t="s">
        <v>131</v>
      </c>
      <c r="J9770" t="s">
        <v>2716</v>
      </c>
      <c r="K9770" t="s">
        <v>62</v>
      </c>
      <c r="L9770" t="s">
        <v>63</v>
      </c>
      <c r="M9770" t="s">
        <v>2717</v>
      </c>
      <c r="N9770">
        <v>32.381999999999998</v>
      </c>
      <c r="O9770">
        <v>3</v>
      </c>
      <c r="P9770">
        <v>0.4</v>
      </c>
      <c r="Q9770">
        <v>4.3175999999999988</v>
      </c>
    </row>
    <row r="9771" spans="1:17" x14ac:dyDescent="0.3">
      <c r="A9771" t="s">
        <v>166</v>
      </c>
      <c r="B9771" t="s">
        <v>4766</v>
      </c>
      <c r="C9771" t="s">
        <v>4767</v>
      </c>
      <c r="D9771" t="s">
        <v>90</v>
      </c>
      <c r="E9771" t="s">
        <v>21</v>
      </c>
      <c r="F9771" t="s">
        <v>4669</v>
      </c>
      <c r="G9771" t="s">
        <v>36</v>
      </c>
      <c r="H9771">
        <v>92307</v>
      </c>
      <c r="I9771" t="s">
        <v>37</v>
      </c>
      <c r="J9771" t="s">
        <v>2716</v>
      </c>
      <c r="K9771" t="s">
        <v>62</v>
      </c>
      <c r="L9771" t="s">
        <v>63</v>
      </c>
      <c r="M9771" t="s">
        <v>2717</v>
      </c>
      <c r="N9771">
        <v>43.176000000000002</v>
      </c>
      <c r="O9771">
        <v>3</v>
      </c>
      <c r="P9771">
        <v>0.2</v>
      </c>
      <c r="Q9771">
        <v>15.111599999999999</v>
      </c>
    </row>
    <row r="9772" spans="1:17" x14ac:dyDescent="0.3">
      <c r="A9772" t="s">
        <v>42</v>
      </c>
      <c r="B9772" t="s">
        <v>3852</v>
      </c>
      <c r="C9772" t="s">
        <v>3853</v>
      </c>
      <c r="D9772" t="s">
        <v>34</v>
      </c>
      <c r="E9772" t="s">
        <v>21</v>
      </c>
      <c r="F9772" t="s">
        <v>84</v>
      </c>
      <c r="G9772" t="s">
        <v>85</v>
      </c>
      <c r="H9772">
        <v>98115</v>
      </c>
      <c r="I9772" t="s">
        <v>37</v>
      </c>
      <c r="J9772" t="s">
        <v>2716</v>
      </c>
      <c r="K9772" t="s">
        <v>62</v>
      </c>
      <c r="L9772" t="s">
        <v>63</v>
      </c>
      <c r="M9772" t="s">
        <v>2717</v>
      </c>
      <c r="N9772">
        <v>71.959999999999994</v>
      </c>
      <c r="O9772">
        <v>5</v>
      </c>
      <c r="P9772">
        <v>0.2</v>
      </c>
      <c r="Q9772">
        <v>25.185999999999996</v>
      </c>
    </row>
    <row r="9773" spans="1:17" x14ac:dyDescent="0.3">
      <c r="A9773" t="s">
        <v>42</v>
      </c>
      <c r="B9773" t="s">
        <v>1994</v>
      </c>
      <c r="C9773" t="s">
        <v>1995</v>
      </c>
      <c r="D9773" t="s">
        <v>20</v>
      </c>
      <c r="E9773" t="s">
        <v>21</v>
      </c>
      <c r="F9773" t="s">
        <v>3635</v>
      </c>
      <c r="G9773" t="s">
        <v>2316</v>
      </c>
      <c r="H9773">
        <v>21215</v>
      </c>
      <c r="I9773" t="s">
        <v>131</v>
      </c>
      <c r="J9773" t="s">
        <v>2716</v>
      </c>
      <c r="K9773" t="s">
        <v>62</v>
      </c>
      <c r="L9773" t="s">
        <v>63</v>
      </c>
      <c r="M9773" t="s">
        <v>2717</v>
      </c>
      <c r="N9773">
        <v>89.949999999999989</v>
      </c>
      <c r="O9773">
        <v>5</v>
      </c>
      <c r="P9773">
        <v>0</v>
      </c>
      <c r="Q9773">
        <v>43.175999999999995</v>
      </c>
    </row>
    <row r="9774" spans="1:17" x14ac:dyDescent="0.3">
      <c r="A9774" t="s">
        <v>17</v>
      </c>
      <c r="B9774" t="s">
        <v>2160</v>
      </c>
      <c r="C9774" t="s">
        <v>2161</v>
      </c>
      <c r="D9774" t="s">
        <v>20</v>
      </c>
      <c r="E9774" t="s">
        <v>21</v>
      </c>
      <c r="F9774" t="s">
        <v>1023</v>
      </c>
      <c r="G9774" t="s">
        <v>236</v>
      </c>
      <c r="H9774">
        <v>11561</v>
      </c>
      <c r="I9774" t="s">
        <v>131</v>
      </c>
      <c r="J9774" t="s">
        <v>2716</v>
      </c>
      <c r="K9774" t="s">
        <v>62</v>
      </c>
      <c r="L9774" t="s">
        <v>63</v>
      </c>
      <c r="M9774" t="s">
        <v>2717</v>
      </c>
      <c r="N9774">
        <v>89.949999999999989</v>
      </c>
      <c r="O9774">
        <v>5</v>
      </c>
      <c r="P9774">
        <v>0</v>
      </c>
      <c r="Q9774">
        <v>43.175999999999995</v>
      </c>
    </row>
    <row r="9775" spans="1:17" x14ac:dyDescent="0.3">
      <c r="A9775" t="s">
        <v>42</v>
      </c>
      <c r="B9775" t="s">
        <v>679</v>
      </c>
      <c r="C9775" t="s">
        <v>680</v>
      </c>
      <c r="D9775" t="s">
        <v>20</v>
      </c>
      <c r="E9775" t="s">
        <v>21</v>
      </c>
      <c r="F9775" t="s">
        <v>35</v>
      </c>
      <c r="G9775" t="s">
        <v>36</v>
      </c>
      <c r="H9775">
        <v>90049</v>
      </c>
      <c r="I9775" t="s">
        <v>37</v>
      </c>
      <c r="J9775" t="s">
        <v>2716</v>
      </c>
      <c r="K9775" t="s">
        <v>62</v>
      </c>
      <c r="L9775" t="s">
        <v>63</v>
      </c>
      <c r="M9775" t="s">
        <v>2717</v>
      </c>
      <c r="N9775">
        <v>43.176000000000002</v>
      </c>
      <c r="O9775">
        <v>3</v>
      </c>
      <c r="P9775">
        <v>0.2</v>
      </c>
      <c r="Q9775">
        <v>15.111599999999999</v>
      </c>
    </row>
    <row r="9776" spans="1:17" x14ac:dyDescent="0.3">
      <c r="A9776" t="s">
        <v>42</v>
      </c>
      <c r="B9776" t="s">
        <v>2919</v>
      </c>
      <c r="C9776" t="s">
        <v>2920</v>
      </c>
      <c r="D9776" t="s">
        <v>90</v>
      </c>
      <c r="E9776" t="s">
        <v>21</v>
      </c>
      <c r="F9776" t="s">
        <v>290</v>
      </c>
      <c r="G9776" t="s">
        <v>210</v>
      </c>
      <c r="H9776">
        <v>49201</v>
      </c>
      <c r="I9776" t="s">
        <v>93</v>
      </c>
      <c r="J9776" t="s">
        <v>4510</v>
      </c>
      <c r="K9776" t="s">
        <v>62</v>
      </c>
      <c r="L9776" t="s">
        <v>63</v>
      </c>
      <c r="M9776" t="s">
        <v>4511</v>
      </c>
      <c r="N9776">
        <v>164.99</v>
      </c>
      <c r="O9776">
        <v>1</v>
      </c>
      <c r="P9776">
        <v>0</v>
      </c>
      <c r="Q9776">
        <v>49.496999999999986</v>
      </c>
    </row>
    <row r="9777" spans="1:17" x14ac:dyDescent="0.3">
      <c r="A9777" t="s">
        <v>42</v>
      </c>
      <c r="B9777" t="s">
        <v>347</v>
      </c>
      <c r="C9777" t="s">
        <v>348</v>
      </c>
      <c r="D9777" t="s">
        <v>90</v>
      </c>
      <c r="E9777" t="s">
        <v>21</v>
      </c>
      <c r="F9777" t="s">
        <v>77</v>
      </c>
      <c r="G9777" t="s">
        <v>2287</v>
      </c>
      <c r="H9777">
        <v>3301</v>
      </c>
      <c r="I9777" t="s">
        <v>131</v>
      </c>
      <c r="J9777" t="s">
        <v>4510</v>
      </c>
      <c r="K9777" t="s">
        <v>62</v>
      </c>
      <c r="L9777" t="s">
        <v>63</v>
      </c>
      <c r="M9777" t="s">
        <v>4511</v>
      </c>
      <c r="N9777">
        <v>824.95</v>
      </c>
      <c r="O9777">
        <v>5</v>
      </c>
      <c r="P9777">
        <v>0</v>
      </c>
      <c r="Q9777">
        <v>247.48499999999993</v>
      </c>
    </row>
    <row r="9778" spans="1:17" x14ac:dyDescent="0.3">
      <c r="A9778" t="s">
        <v>17</v>
      </c>
      <c r="B9778" t="s">
        <v>5408</v>
      </c>
      <c r="C9778" t="s">
        <v>5409</v>
      </c>
      <c r="D9778" t="s">
        <v>34</v>
      </c>
      <c r="E9778" t="s">
        <v>21</v>
      </c>
      <c r="F9778" t="s">
        <v>4070</v>
      </c>
      <c r="G9778" t="s">
        <v>1477</v>
      </c>
      <c r="H9778">
        <v>72209</v>
      </c>
      <c r="I9778" t="s">
        <v>24</v>
      </c>
      <c r="J9778" t="s">
        <v>4510</v>
      </c>
      <c r="K9778" t="s">
        <v>62</v>
      </c>
      <c r="L9778" t="s">
        <v>63</v>
      </c>
      <c r="M9778" t="s">
        <v>4511</v>
      </c>
      <c r="N9778">
        <v>494.97</v>
      </c>
      <c r="O9778">
        <v>3</v>
      </c>
      <c r="P9778">
        <v>0</v>
      </c>
      <c r="Q9778">
        <v>148.49099999999996</v>
      </c>
    </row>
    <row r="9779" spans="1:17" x14ac:dyDescent="0.3">
      <c r="A9779" t="s">
        <v>17</v>
      </c>
      <c r="B9779" t="s">
        <v>2219</v>
      </c>
      <c r="C9779" t="s">
        <v>2220</v>
      </c>
      <c r="D9779" t="s">
        <v>34</v>
      </c>
      <c r="E9779" t="s">
        <v>21</v>
      </c>
      <c r="F9779" t="s">
        <v>282</v>
      </c>
      <c r="G9779" t="s">
        <v>283</v>
      </c>
      <c r="H9779">
        <v>22153</v>
      </c>
      <c r="I9779" t="s">
        <v>24</v>
      </c>
      <c r="J9779" t="s">
        <v>4510</v>
      </c>
      <c r="K9779" t="s">
        <v>62</v>
      </c>
      <c r="L9779" t="s">
        <v>63</v>
      </c>
      <c r="M9779" t="s">
        <v>4511</v>
      </c>
      <c r="N9779">
        <v>494.97</v>
      </c>
      <c r="O9779">
        <v>3</v>
      </c>
      <c r="P9779">
        <v>0</v>
      </c>
      <c r="Q9779">
        <v>148.49099999999996</v>
      </c>
    </row>
    <row r="9780" spans="1:17" x14ac:dyDescent="0.3">
      <c r="A9780" t="s">
        <v>166</v>
      </c>
      <c r="B9780" t="s">
        <v>1036</v>
      </c>
      <c r="C9780" t="s">
        <v>1037</v>
      </c>
      <c r="D9780" t="s">
        <v>20</v>
      </c>
      <c r="E9780" t="s">
        <v>21</v>
      </c>
      <c r="F9780" t="s">
        <v>129</v>
      </c>
      <c r="G9780" t="s">
        <v>130</v>
      </c>
      <c r="H9780">
        <v>19143</v>
      </c>
      <c r="I9780" t="s">
        <v>131</v>
      </c>
      <c r="J9780" t="s">
        <v>1038</v>
      </c>
      <c r="K9780" t="s">
        <v>62</v>
      </c>
      <c r="L9780" t="s">
        <v>63</v>
      </c>
      <c r="M9780" t="s">
        <v>1039</v>
      </c>
      <c r="N9780">
        <v>290.89800000000002</v>
      </c>
      <c r="O9780">
        <v>3</v>
      </c>
      <c r="P9780">
        <v>0.4</v>
      </c>
      <c r="Q9780">
        <v>-67.876199999999997</v>
      </c>
    </row>
    <row r="9781" spans="1:17" x14ac:dyDescent="0.3">
      <c r="A9781" t="s">
        <v>1122</v>
      </c>
      <c r="B9781" t="s">
        <v>3136</v>
      </c>
      <c r="C9781" t="s">
        <v>3137</v>
      </c>
      <c r="D9781" t="s">
        <v>90</v>
      </c>
      <c r="E9781" t="s">
        <v>21</v>
      </c>
      <c r="F9781" t="s">
        <v>3138</v>
      </c>
      <c r="G9781" t="s">
        <v>1107</v>
      </c>
      <c r="H9781">
        <v>30080</v>
      </c>
      <c r="I9781" t="s">
        <v>24</v>
      </c>
      <c r="J9781" t="s">
        <v>1038</v>
      </c>
      <c r="K9781" t="s">
        <v>62</v>
      </c>
      <c r="L9781" t="s">
        <v>63</v>
      </c>
      <c r="M9781" t="s">
        <v>1039</v>
      </c>
      <c r="N9781">
        <v>484.83000000000004</v>
      </c>
      <c r="O9781">
        <v>3</v>
      </c>
      <c r="P9781">
        <v>0</v>
      </c>
      <c r="Q9781">
        <v>126.05580000000002</v>
      </c>
    </row>
    <row r="9782" spans="1:17" x14ac:dyDescent="0.3">
      <c r="A9782" t="s">
        <v>166</v>
      </c>
      <c r="B9782" t="s">
        <v>3708</v>
      </c>
      <c r="C9782" t="s">
        <v>3709</v>
      </c>
      <c r="D9782" t="s">
        <v>34</v>
      </c>
      <c r="E9782" t="s">
        <v>21</v>
      </c>
      <c r="F9782" t="s">
        <v>3901</v>
      </c>
      <c r="G9782" t="s">
        <v>283</v>
      </c>
      <c r="H9782">
        <v>23320</v>
      </c>
      <c r="I9782" t="s">
        <v>24</v>
      </c>
      <c r="J9782" t="s">
        <v>1038</v>
      </c>
      <c r="K9782" t="s">
        <v>62</v>
      </c>
      <c r="L9782" t="s">
        <v>63</v>
      </c>
      <c r="M9782" t="s">
        <v>1039</v>
      </c>
      <c r="N9782">
        <v>161.61000000000001</v>
      </c>
      <c r="O9782">
        <v>1</v>
      </c>
      <c r="P9782">
        <v>0</v>
      </c>
      <c r="Q9782">
        <v>42.018600000000006</v>
      </c>
    </row>
    <row r="9783" spans="1:17" x14ac:dyDescent="0.3">
      <c r="A9783" t="s">
        <v>42</v>
      </c>
      <c r="B9783" t="s">
        <v>4052</v>
      </c>
      <c r="C9783" t="s">
        <v>4053</v>
      </c>
      <c r="D9783" t="s">
        <v>20</v>
      </c>
      <c r="E9783" t="s">
        <v>21</v>
      </c>
      <c r="F9783" t="s">
        <v>435</v>
      </c>
      <c r="G9783" t="s">
        <v>224</v>
      </c>
      <c r="H9783">
        <v>47201</v>
      </c>
      <c r="I9783" t="s">
        <v>93</v>
      </c>
      <c r="J9783" t="s">
        <v>1038</v>
      </c>
      <c r="K9783" t="s">
        <v>62</v>
      </c>
      <c r="L9783" t="s">
        <v>63</v>
      </c>
      <c r="M9783" t="s">
        <v>1039</v>
      </c>
      <c r="N9783">
        <v>1454.4900000000002</v>
      </c>
      <c r="O9783">
        <v>9</v>
      </c>
      <c r="P9783">
        <v>0</v>
      </c>
      <c r="Q9783">
        <v>378.16740000000004</v>
      </c>
    </row>
    <row r="9784" spans="1:17" x14ac:dyDescent="0.3">
      <c r="A9784" t="s">
        <v>42</v>
      </c>
      <c r="B9784" t="s">
        <v>2664</v>
      </c>
      <c r="C9784" t="s">
        <v>2665</v>
      </c>
      <c r="D9784" t="s">
        <v>34</v>
      </c>
      <c r="E9784" t="s">
        <v>21</v>
      </c>
      <c r="F9784" t="s">
        <v>35</v>
      </c>
      <c r="G9784" t="s">
        <v>36</v>
      </c>
      <c r="H9784">
        <v>90036</v>
      </c>
      <c r="I9784" t="s">
        <v>37</v>
      </c>
      <c r="J9784" t="s">
        <v>1038</v>
      </c>
      <c r="K9784" t="s">
        <v>62</v>
      </c>
      <c r="L9784" t="s">
        <v>63</v>
      </c>
      <c r="M9784" t="s">
        <v>1039</v>
      </c>
      <c r="N9784">
        <v>258.57600000000002</v>
      </c>
      <c r="O9784">
        <v>2</v>
      </c>
      <c r="P9784">
        <v>0.2</v>
      </c>
      <c r="Q9784">
        <v>19.393200000000007</v>
      </c>
    </row>
    <row r="9785" spans="1:17" x14ac:dyDescent="0.3">
      <c r="A9785" t="s">
        <v>42</v>
      </c>
      <c r="B9785" t="s">
        <v>5571</v>
      </c>
      <c r="C9785" t="s">
        <v>5572</v>
      </c>
      <c r="D9785" t="s">
        <v>20</v>
      </c>
      <c r="E9785" t="s">
        <v>21</v>
      </c>
      <c r="F9785" t="s">
        <v>35</v>
      </c>
      <c r="G9785" t="s">
        <v>36</v>
      </c>
      <c r="H9785">
        <v>90045</v>
      </c>
      <c r="I9785" t="s">
        <v>37</v>
      </c>
      <c r="J9785" t="s">
        <v>1038</v>
      </c>
      <c r="K9785" t="s">
        <v>62</v>
      </c>
      <c r="L9785" t="s">
        <v>63</v>
      </c>
      <c r="M9785" t="s">
        <v>1039</v>
      </c>
      <c r="N9785">
        <v>775.72800000000007</v>
      </c>
      <c r="O9785">
        <v>6</v>
      </c>
      <c r="P9785">
        <v>0.2</v>
      </c>
      <c r="Q9785">
        <v>58.179600000000022</v>
      </c>
    </row>
    <row r="9786" spans="1:17" x14ac:dyDescent="0.3">
      <c r="A9786" t="s">
        <v>42</v>
      </c>
      <c r="B9786" t="s">
        <v>563</v>
      </c>
      <c r="C9786" t="s">
        <v>564</v>
      </c>
      <c r="D9786" t="s">
        <v>20</v>
      </c>
      <c r="E9786" t="s">
        <v>21</v>
      </c>
      <c r="F9786" t="s">
        <v>1480</v>
      </c>
      <c r="G9786" t="s">
        <v>36</v>
      </c>
      <c r="H9786">
        <v>92627</v>
      </c>
      <c r="I9786" t="s">
        <v>37</v>
      </c>
      <c r="J9786" t="s">
        <v>1038</v>
      </c>
      <c r="K9786" t="s">
        <v>62</v>
      </c>
      <c r="L9786" t="s">
        <v>63</v>
      </c>
      <c r="M9786" t="s">
        <v>1039</v>
      </c>
      <c r="N9786">
        <v>258.57600000000002</v>
      </c>
      <c r="O9786">
        <v>2</v>
      </c>
      <c r="P9786">
        <v>0.2</v>
      </c>
      <c r="Q9786">
        <v>19.393200000000007</v>
      </c>
    </row>
    <row r="9787" spans="1:17" x14ac:dyDescent="0.3">
      <c r="A9787" t="s">
        <v>166</v>
      </c>
      <c r="B9787" t="s">
        <v>1878</v>
      </c>
      <c r="C9787" t="s">
        <v>1879</v>
      </c>
      <c r="D9787" t="s">
        <v>20</v>
      </c>
      <c r="E9787" t="s">
        <v>21</v>
      </c>
      <c r="F9787" t="s">
        <v>1320</v>
      </c>
      <c r="G9787" t="s">
        <v>78</v>
      </c>
      <c r="H9787">
        <v>28540</v>
      </c>
      <c r="I9787" t="s">
        <v>24</v>
      </c>
      <c r="J9787" t="s">
        <v>2824</v>
      </c>
      <c r="K9787" t="s">
        <v>62</v>
      </c>
      <c r="L9787" t="s">
        <v>63</v>
      </c>
      <c r="M9787" t="s">
        <v>2825</v>
      </c>
      <c r="N9787">
        <v>7.92</v>
      </c>
      <c r="O9787">
        <v>5</v>
      </c>
      <c r="P9787">
        <v>0.2</v>
      </c>
      <c r="Q9787">
        <v>0.69300000000000006</v>
      </c>
    </row>
    <row r="9788" spans="1:17" x14ac:dyDescent="0.3">
      <c r="A9788" t="s">
        <v>42</v>
      </c>
      <c r="B9788" t="s">
        <v>2553</v>
      </c>
      <c r="C9788" t="s">
        <v>2554</v>
      </c>
      <c r="D9788" t="s">
        <v>90</v>
      </c>
      <c r="E9788" t="s">
        <v>21</v>
      </c>
      <c r="F9788" t="s">
        <v>235</v>
      </c>
      <c r="G9788" t="s">
        <v>236</v>
      </c>
      <c r="H9788">
        <v>10035</v>
      </c>
      <c r="I9788" t="s">
        <v>131</v>
      </c>
      <c r="J9788" t="s">
        <v>2824</v>
      </c>
      <c r="K9788" t="s">
        <v>62</v>
      </c>
      <c r="L9788" t="s">
        <v>63</v>
      </c>
      <c r="M9788" t="s">
        <v>2825</v>
      </c>
      <c r="N9788">
        <v>5.9399999999999995</v>
      </c>
      <c r="O9788">
        <v>3</v>
      </c>
      <c r="P9788">
        <v>0</v>
      </c>
      <c r="Q9788">
        <v>1.6037999999999999</v>
      </c>
    </row>
    <row r="9789" spans="1:17" x14ac:dyDescent="0.3">
      <c r="A9789" t="s">
        <v>42</v>
      </c>
      <c r="B9789" t="s">
        <v>800</v>
      </c>
      <c r="C9789" t="s">
        <v>801</v>
      </c>
      <c r="D9789" t="s">
        <v>20</v>
      </c>
      <c r="E9789" t="s">
        <v>21</v>
      </c>
      <c r="F9789" t="s">
        <v>531</v>
      </c>
      <c r="G9789" t="s">
        <v>216</v>
      </c>
      <c r="H9789">
        <v>19711</v>
      </c>
      <c r="I9789" t="s">
        <v>131</v>
      </c>
      <c r="J9789" t="s">
        <v>4549</v>
      </c>
      <c r="K9789" t="s">
        <v>62</v>
      </c>
      <c r="L9789" t="s">
        <v>63</v>
      </c>
      <c r="M9789" t="s">
        <v>4550</v>
      </c>
      <c r="N9789">
        <v>377.96999999999997</v>
      </c>
      <c r="O9789">
        <v>3</v>
      </c>
      <c r="P9789">
        <v>0</v>
      </c>
      <c r="Q9789">
        <v>94.492500000000007</v>
      </c>
    </row>
    <row r="9790" spans="1:17" x14ac:dyDescent="0.3">
      <c r="A9790" t="s">
        <v>42</v>
      </c>
      <c r="B9790" t="s">
        <v>838</v>
      </c>
      <c r="C9790" t="s">
        <v>839</v>
      </c>
      <c r="D9790" t="s">
        <v>34</v>
      </c>
      <c r="E9790" t="s">
        <v>21</v>
      </c>
      <c r="F9790" t="s">
        <v>4728</v>
      </c>
      <c r="G9790" t="s">
        <v>369</v>
      </c>
      <c r="H9790">
        <v>97030</v>
      </c>
      <c r="I9790" t="s">
        <v>37</v>
      </c>
      <c r="J9790" t="s">
        <v>4549</v>
      </c>
      <c r="K9790" t="s">
        <v>62</v>
      </c>
      <c r="L9790" t="s">
        <v>63</v>
      </c>
      <c r="M9790" t="s">
        <v>4550</v>
      </c>
      <c r="N9790">
        <v>403.16800000000001</v>
      </c>
      <c r="O9790">
        <v>4</v>
      </c>
      <c r="P9790">
        <v>0.2</v>
      </c>
      <c r="Q9790">
        <v>25.198000000000008</v>
      </c>
    </row>
    <row r="9791" spans="1:17" x14ac:dyDescent="0.3">
      <c r="A9791" t="s">
        <v>42</v>
      </c>
      <c r="B9791" t="s">
        <v>3987</v>
      </c>
      <c r="C9791" t="s">
        <v>3988</v>
      </c>
      <c r="D9791" t="s">
        <v>20</v>
      </c>
      <c r="E9791" t="s">
        <v>21</v>
      </c>
      <c r="F9791" t="s">
        <v>112</v>
      </c>
      <c r="G9791" t="s">
        <v>36</v>
      </c>
      <c r="H9791">
        <v>94122</v>
      </c>
      <c r="I9791" t="s">
        <v>37</v>
      </c>
      <c r="J9791" t="s">
        <v>4549</v>
      </c>
      <c r="K9791" t="s">
        <v>62</v>
      </c>
      <c r="L9791" t="s">
        <v>63</v>
      </c>
      <c r="M9791" t="s">
        <v>4550</v>
      </c>
      <c r="N9791">
        <v>806.33600000000001</v>
      </c>
      <c r="O9791">
        <v>8</v>
      </c>
      <c r="P9791">
        <v>0.2</v>
      </c>
      <c r="Q9791">
        <v>50.396000000000015</v>
      </c>
    </row>
    <row r="9792" spans="1:17" x14ac:dyDescent="0.3">
      <c r="A9792" t="s">
        <v>166</v>
      </c>
      <c r="B9792" t="s">
        <v>1641</v>
      </c>
      <c r="C9792" t="s">
        <v>1642</v>
      </c>
      <c r="D9792" t="s">
        <v>20</v>
      </c>
      <c r="E9792" t="s">
        <v>21</v>
      </c>
      <c r="F9792" t="s">
        <v>769</v>
      </c>
      <c r="G9792" t="s">
        <v>210</v>
      </c>
      <c r="H9792">
        <v>48205</v>
      </c>
      <c r="I9792" t="s">
        <v>93</v>
      </c>
      <c r="J9792" t="s">
        <v>4549</v>
      </c>
      <c r="K9792" t="s">
        <v>62</v>
      </c>
      <c r="L9792" t="s">
        <v>63</v>
      </c>
      <c r="M9792" t="s">
        <v>4550</v>
      </c>
      <c r="N9792">
        <v>125.99</v>
      </c>
      <c r="O9792">
        <v>1</v>
      </c>
      <c r="P9792">
        <v>0</v>
      </c>
      <c r="Q9792">
        <v>31.497500000000002</v>
      </c>
    </row>
    <row r="9793" spans="1:17" x14ac:dyDescent="0.3">
      <c r="A9793" t="s">
        <v>42</v>
      </c>
      <c r="B9793" t="s">
        <v>2439</v>
      </c>
      <c r="C9793" t="s">
        <v>2440</v>
      </c>
      <c r="D9793" t="s">
        <v>20</v>
      </c>
      <c r="E9793" t="s">
        <v>21</v>
      </c>
      <c r="F9793" t="s">
        <v>235</v>
      </c>
      <c r="G9793" t="s">
        <v>236</v>
      </c>
      <c r="H9793">
        <v>10009</v>
      </c>
      <c r="I9793" t="s">
        <v>131</v>
      </c>
      <c r="J9793" t="s">
        <v>4549</v>
      </c>
      <c r="K9793" t="s">
        <v>62</v>
      </c>
      <c r="L9793" t="s">
        <v>63</v>
      </c>
      <c r="M9793" t="s">
        <v>4550</v>
      </c>
      <c r="N9793">
        <v>881.93</v>
      </c>
      <c r="O9793">
        <v>7</v>
      </c>
      <c r="P9793">
        <v>0</v>
      </c>
      <c r="Q9793">
        <v>220.48250000000002</v>
      </c>
    </row>
    <row r="9794" spans="1:17" x14ac:dyDescent="0.3">
      <c r="A9794" t="s">
        <v>42</v>
      </c>
      <c r="B9794" t="s">
        <v>340</v>
      </c>
      <c r="C9794" t="s">
        <v>341</v>
      </c>
      <c r="D9794" t="s">
        <v>20</v>
      </c>
      <c r="E9794" t="s">
        <v>21</v>
      </c>
      <c r="F9794" t="s">
        <v>1273</v>
      </c>
      <c r="G9794" t="s">
        <v>283</v>
      </c>
      <c r="H9794">
        <v>23223</v>
      </c>
      <c r="I9794" t="s">
        <v>24</v>
      </c>
      <c r="J9794" t="s">
        <v>4549</v>
      </c>
      <c r="K9794" t="s">
        <v>62</v>
      </c>
      <c r="L9794" t="s">
        <v>63</v>
      </c>
      <c r="M9794" t="s">
        <v>4550</v>
      </c>
      <c r="N9794">
        <v>503.96</v>
      </c>
      <c r="O9794">
        <v>4</v>
      </c>
      <c r="P9794">
        <v>0</v>
      </c>
      <c r="Q9794">
        <v>125.99000000000001</v>
      </c>
    </row>
    <row r="9795" spans="1:17" x14ac:dyDescent="0.3">
      <c r="A9795" t="s">
        <v>42</v>
      </c>
      <c r="B9795" t="s">
        <v>1698</v>
      </c>
      <c r="C9795" t="s">
        <v>1699</v>
      </c>
      <c r="D9795" t="s">
        <v>20</v>
      </c>
      <c r="E9795" t="s">
        <v>21</v>
      </c>
      <c r="F9795" t="s">
        <v>1700</v>
      </c>
      <c r="G9795" t="s">
        <v>369</v>
      </c>
      <c r="H9795">
        <v>97301</v>
      </c>
      <c r="I9795" t="s">
        <v>37</v>
      </c>
      <c r="J9795" t="s">
        <v>1701</v>
      </c>
      <c r="K9795" t="s">
        <v>62</v>
      </c>
      <c r="L9795" t="s">
        <v>63</v>
      </c>
      <c r="M9795" t="s">
        <v>1702</v>
      </c>
      <c r="N9795">
        <v>84.784000000000006</v>
      </c>
      <c r="O9795">
        <v>2</v>
      </c>
      <c r="P9795">
        <v>0.2</v>
      </c>
      <c r="Q9795">
        <v>-20.136200000000006</v>
      </c>
    </row>
    <row r="9796" spans="1:17" x14ac:dyDescent="0.3">
      <c r="A9796" t="s">
        <v>166</v>
      </c>
      <c r="B9796" t="s">
        <v>4454</v>
      </c>
      <c r="C9796" t="s">
        <v>4455</v>
      </c>
      <c r="D9796" t="s">
        <v>90</v>
      </c>
      <c r="E9796" t="s">
        <v>21</v>
      </c>
      <c r="F9796" t="s">
        <v>235</v>
      </c>
      <c r="G9796" t="s">
        <v>236</v>
      </c>
      <c r="H9796">
        <v>10024</v>
      </c>
      <c r="I9796" t="s">
        <v>131</v>
      </c>
      <c r="J9796" t="s">
        <v>1701</v>
      </c>
      <c r="K9796" t="s">
        <v>62</v>
      </c>
      <c r="L9796" t="s">
        <v>63</v>
      </c>
      <c r="M9796" t="s">
        <v>1702</v>
      </c>
      <c r="N9796">
        <v>52.99</v>
      </c>
      <c r="O9796">
        <v>1</v>
      </c>
      <c r="P9796">
        <v>0</v>
      </c>
      <c r="Q9796">
        <v>0.52989999999999782</v>
      </c>
    </row>
    <row r="9797" spans="1:17" x14ac:dyDescent="0.3">
      <c r="A9797" t="s">
        <v>42</v>
      </c>
      <c r="B9797" t="s">
        <v>3041</v>
      </c>
      <c r="C9797" t="s">
        <v>3042</v>
      </c>
      <c r="D9797" t="s">
        <v>90</v>
      </c>
      <c r="E9797" t="s">
        <v>21</v>
      </c>
      <c r="F9797" t="s">
        <v>84</v>
      </c>
      <c r="G9797" t="s">
        <v>85</v>
      </c>
      <c r="H9797">
        <v>98105</v>
      </c>
      <c r="I9797" t="s">
        <v>37</v>
      </c>
      <c r="J9797" t="s">
        <v>1701</v>
      </c>
      <c r="K9797" t="s">
        <v>62</v>
      </c>
      <c r="L9797" t="s">
        <v>63</v>
      </c>
      <c r="M9797" t="s">
        <v>1702</v>
      </c>
      <c r="N9797">
        <v>84.784000000000006</v>
      </c>
      <c r="O9797">
        <v>2</v>
      </c>
      <c r="P9797">
        <v>0.2</v>
      </c>
      <c r="Q9797">
        <v>-20.136200000000006</v>
      </c>
    </row>
    <row r="9798" spans="1:17" x14ac:dyDescent="0.3">
      <c r="A9798" t="s">
        <v>42</v>
      </c>
      <c r="B9798" t="s">
        <v>194</v>
      </c>
      <c r="C9798" t="s">
        <v>195</v>
      </c>
      <c r="D9798" t="s">
        <v>34</v>
      </c>
      <c r="E9798" t="s">
        <v>21</v>
      </c>
      <c r="F9798" t="s">
        <v>2976</v>
      </c>
      <c r="G9798" t="s">
        <v>1217</v>
      </c>
      <c r="H9798">
        <v>2908</v>
      </c>
      <c r="I9798" t="s">
        <v>131</v>
      </c>
      <c r="J9798" t="s">
        <v>1701</v>
      </c>
      <c r="K9798" t="s">
        <v>62</v>
      </c>
      <c r="L9798" t="s">
        <v>63</v>
      </c>
      <c r="M9798" t="s">
        <v>1702</v>
      </c>
      <c r="N9798">
        <v>105.98</v>
      </c>
      <c r="O9798">
        <v>2</v>
      </c>
      <c r="P9798">
        <v>0</v>
      </c>
      <c r="Q9798">
        <v>1.0597999999999956</v>
      </c>
    </row>
    <row r="9799" spans="1:17" x14ac:dyDescent="0.3">
      <c r="A9799" t="s">
        <v>17</v>
      </c>
      <c r="B9799" t="s">
        <v>4623</v>
      </c>
      <c r="C9799" t="s">
        <v>4624</v>
      </c>
      <c r="D9799" t="s">
        <v>20</v>
      </c>
      <c r="E9799" t="s">
        <v>21</v>
      </c>
      <c r="F9799" t="s">
        <v>112</v>
      </c>
      <c r="G9799" t="s">
        <v>36</v>
      </c>
      <c r="H9799">
        <v>94109</v>
      </c>
      <c r="I9799" t="s">
        <v>37</v>
      </c>
      <c r="J9799" t="s">
        <v>1701</v>
      </c>
      <c r="K9799" t="s">
        <v>62</v>
      </c>
      <c r="L9799" t="s">
        <v>63</v>
      </c>
      <c r="M9799" t="s">
        <v>1702</v>
      </c>
      <c r="N9799">
        <v>84.784000000000006</v>
      </c>
      <c r="O9799">
        <v>2</v>
      </c>
      <c r="P9799">
        <v>0.2</v>
      </c>
      <c r="Q9799">
        <v>-20.136200000000006</v>
      </c>
    </row>
    <row r="9800" spans="1:17" x14ac:dyDescent="0.3">
      <c r="A9800" t="s">
        <v>42</v>
      </c>
      <c r="B9800" t="s">
        <v>1188</v>
      </c>
      <c r="C9800" t="s">
        <v>1189</v>
      </c>
      <c r="D9800" t="s">
        <v>20</v>
      </c>
      <c r="E9800" t="s">
        <v>21</v>
      </c>
      <c r="F9800" t="s">
        <v>3881</v>
      </c>
      <c r="G9800" t="s">
        <v>568</v>
      </c>
      <c r="H9800">
        <v>73120</v>
      </c>
      <c r="I9800" t="s">
        <v>93</v>
      </c>
      <c r="J9800" t="s">
        <v>3882</v>
      </c>
      <c r="K9800" t="s">
        <v>62</v>
      </c>
      <c r="L9800" t="s">
        <v>63</v>
      </c>
      <c r="M9800" t="s">
        <v>3883</v>
      </c>
      <c r="N9800">
        <v>479.96</v>
      </c>
      <c r="O9800">
        <v>4</v>
      </c>
      <c r="P9800">
        <v>0</v>
      </c>
      <c r="Q9800">
        <v>134.3888</v>
      </c>
    </row>
    <row r="9801" spans="1:17" x14ac:dyDescent="0.3">
      <c r="A9801" t="s">
        <v>42</v>
      </c>
      <c r="B9801" t="s">
        <v>1578</v>
      </c>
      <c r="C9801" t="s">
        <v>1579</v>
      </c>
      <c r="D9801" t="s">
        <v>20</v>
      </c>
      <c r="E9801" t="s">
        <v>21</v>
      </c>
      <c r="F9801" t="s">
        <v>129</v>
      </c>
      <c r="G9801" t="s">
        <v>130</v>
      </c>
      <c r="H9801">
        <v>19120</v>
      </c>
      <c r="I9801" t="s">
        <v>131</v>
      </c>
      <c r="J9801" t="s">
        <v>3882</v>
      </c>
      <c r="K9801" t="s">
        <v>62</v>
      </c>
      <c r="L9801" t="s">
        <v>63</v>
      </c>
      <c r="M9801" t="s">
        <v>3883</v>
      </c>
      <c r="N9801">
        <v>359.97</v>
      </c>
      <c r="O9801">
        <v>5</v>
      </c>
      <c r="P9801">
        <v>0.4</v>
      </c>
      <c r="Q9801">
        <v>-71.994000000000028</v>
      </c>
    </row>
    <row r="9802" spans="1:17" x14ac:dyDescent="0.3">
      <c r="A9802" t="s">
        <v>1122</v>
      </c>
      <c r="B9802" t="s">
        <v>1192</v>
      </c>
      <c r="C9802" t="s">
        <v>1193</v>
      </c>
      <c r="D9802" t="s">
        <v>20</v>
      </c>
      <c r="E9802" t="s">
        <v>21</v>
      </c>
      <c r="F9802" t="s">
        <v>3705</v>
      </c>
      <c r="G9802" t="s">
        <v>78</v>
      </c>
      <c r="H9802">
        <v>27604</v>
      </c>
      <c r="I9802" t="s">
        <v>24</v>
      </c>
      <c r="J9802" t="s">
        <v>3882</v>
      </c>
      <c r="K9802" t="s">
        <v>62</v>
      </c>
      <c r="L9802" t="s">
        <v>63</v>
      </c>
      <c r="M9802" t="s">
        <v>3883</v>
      </c>
      <c r="N9802">
        <v>863.928</v>
      </c>
      <c r="O9802">
        <v>9</v>
      </c>
      <c r="P9802">
        <v>0.2</v>
      </c>
      <c r="Q9802">
        <v>86.392799999999994</v>
      </c>
    </row>
    <row r="9803" spans="1:17" x14ac:dyDescent="0.3">
      <c r="A9803" t="s">
        <v>42</v>
      </c>
      <c r="B9803" t="s">
        <v>4462</v>
      </c>
      <c r="C9803" t="s">
        <v>4463</v>
      </c>
      <c r="D9803" t="s">
        <v>20</v>
      </c>
      <c r="E9803" t="s">
        <v>21</v>
      </c>
      <c r="F9803" t="s">
        <v>3540</v>
      </c>
      <c r="G9803" t="s">
        <v>92</v>
      </c>
      <c r="H9803">
        <v>75023</v>
      </c>
      <c r="I9803" t="s">
        <v>93</v>
      </c>
      <c r="J9803" t="s">
        <v>3882</v>
      </c>
      <c r="K9803" t="s">
        <v>62</v>
      </c>
      <c r="L9803" t="s">
        <v>63</v>
      </c>
      <c r="M9803" t="s">
        <v>3883</v>
      </c>
      <c r="N9803">
        <v>95.992000000000004</v>
      </c>
      <c r="O9803">
        <v>1</v>
      </c>
      <c r="P9803">
        <v>0.2</v>
      </c>
      <c r="Q9803">
        <v>9.5991999999999997</v>
      </c>
    </row>
    <row r="9804" spans="1:17" x14ac:dyDescent="0.3">
      <c r="A9804" t="s">
        <v>166</v>
      </c>
      <c r="B9804" t="s">
        <v>3902</v>
      </c>
      <c r="C9804" t="s">
        <v>3903</v>
      </c>
      <c r="D9804" t="s">
        <v>20</v>
      </c>
      <c r="E9804" t="s">
        <v>21</v>
      </c>
      <c r="F9804" t="s">
        <v>342</v>
      </c>
      <c r="G9804" t="s">
        <v>236</v>
      </c>
      <c r="H9804">
        <v>14609</v>
      </c>
      <c r="I9804" t="s">
        <v>131</v>
      </c>
      <c r="J9804" t="s">
        <v>3882</v>
      </c>
      <c r="K9804" t="s">
        <v>62</v>
      </c>
      <c r="L9804" t="s">
        <v>63</v>
      </c>
      <c r="M9804" t="s">
        <v>3883</v>
      </c>
      <c r="N9804">
        <v>359.96999999999997</v>
      </c>
      <c r="O9804">
        <v>3</v>
      </c>
      <c r="P9804">
        <v>0</v>
      </c>
      <c r="Q9804">
        <v>100.7916</v>
      </c>
    </row>
    <row r="9805" spans="1:17" x14ac:dyDescent="0.3">
      <c r="A9805" t="s">
        <v>166</v>
      </c>
      <c r="B9805" t="s">
        <v>454</v>
      </c>
      <c r="C9805" t="s">
        <v>455</v>
      </c>
      <c r="D9805" t="s">
        <v>20</v>
      </c>
      <c r="E9805" t="s">
        <v>21</v>
      </c>
      <c r="F9805" t="s">
        <v>456</v>
      </c>
      <c r="G9805" t="s">
        <v>216</v>
      </c>
      <c r="H9805">
        <v>19805</v>
      </c>
      <c r="I9805" t="s">
        <v>131</v>
      </c>
      <c r="J9805" t="s">
        <v>463</v>
      </c>
      <c r="K9805" t="s">
        <v>62</v>
      </c>
      <c r="L9805" t="s">
        <v>63</v>
      </c>
      <c r="M9805" t="s">
        <v>464</v>
      </c>
      <c r="N9805">
        <v>68.040000000000006</v>
      </c>
      <c r="O9805">
        <v>7</v>
      </c>
      <c r="P9805">
        <v>0</v>
      </c>
      <c r="Q9805">
        <v>19.731599999999997</v>
      </c>
    </row>
    <row r="9806" spans="1:17" x14ac:dyDescent="0.3">
      <c r="A9806" t="s">
        <v>17</v>
      </c>
      <c r="B9806" t="s">
        <v>2304</v>
      </c>
      <c r="C9806" t="s">
        <v>2305</v>
      </c>
      <c r="D9806" t="s">
        <v>20</v>
      </c>
      <c r="E9806" t="s">
        <v>21</v>
      </c>
      <c r="F9806" t="s">
        <v>3481</v>
      </c>
      <c r="G9806" t="s">
        <v>644</v>
      </c>
      <c r="H9806">
        <v>70506</v>
      </c>
      <c r="I9806" t="s">
        <v>24</v>
      </c>
      <c r="J9806" t="s">
        <v>463</v>
      </c>
      <c r="K9806" t="s">
        <v>62</v>
      </c>
      <c r="L9806" t="s">
        <v>63</v>
      </c>
      <c r="M9806" t="s">
        <v>464</v>
      </c>
      <c r="N9806">
        <v>29.160000000000004</v>
      </c>
      <c r="O9806">
        <v>3</v>
      </c>
      <c r="P9806">
        <v>0</v>
      </c>
      <c r="Q9806">
        <v>8.4563999999999986</v>
      </c>
    </row>
    <row r="9807" spans="1:17" x14ac:dyDescent="0.3">
      <c r="A9807" t="s">
        <v>17</v>
      </c>
      <c r="B9807" t="s">
        <v>2213</v>
      </c>
      <c r="C9807" t="s">
        <v>2214</v>
      </c>
      <c r="D9807" t="s">
        <v>34</v>
      </c>
      <c r="E9807" t="s">
        <v>21</v>
      </c>
      <c r="F9807" t="s">
        <v>5583</v>
      </c>
      <c r="G9807" t="s">
        <v>210</v>
      </c>
      <c r="H9807">
        <v>48104</v>
      </c>
      <c r="I9807" t="s">
        <v>93</v>
      </c>
      <c r="J9807" t="s">
        <v>463</v>
      </c>
      <c r="K9807" t="s">
        <v>62</v>
      </c>
      <c r="L9807" t="s">
        <v>63</v>
      </c>
      <c r="M9807" t="s">
        <v>464</v>
      </c>
      <c r="N9807">
        <v>29.160000000000004</v>
      </c>
      <c r="O9807">
        <v>3</v>
      </c>
      <c r="P9807">
        <v>0</v>
      </c>
      <c r="Q9807">
        <v>8.4563999999999986</v>
      </c>
    </row>
    <row r="9808" spans="1:17" x14ac:dyDescent="0.3">
      <c r="A9808" t="s">
        <v>42</v>
      </c>
      <c r="B9808" t="s">
        <v>1171</v>
      </c>
      <c r="C9808" t="s">
        <v>1172</v>
      </c>
      <c r="D9808" t="s">
        <v>34</v>
      </c>
      <c r="E9808" t="s">
        <v>21</v>
      </c>
      <c r="F9808" t="s">
        <v>999</v>
      </c>
      <c r="G9808" t="s">
        <v>689</v>
      </c>
      <c r="H9808">
        <v>7601</v>
      </c>
      <c r="I9808" t="s">
        <v>131</v>
      </c>
      <c r="J9808" t="s">
        <v>2565</v>
      </c>
      <c r="K9808" t="s">
        <v>62</v>
      </c>
      <c r="L9808" t="s">
        <v>63</v>
      </c>
      <c r="M9808" t="s">
        <v>2566</v>
      </c>
      <c r="N9808">
        <v>197.96999999999997</v>
      </c>
      <c r="O9808">
        <v>3</v>
      </c>
      <c r="P9808">
        <v>0</v>
      </c>
      <c r="Q9808">
        <v>57.41129999999999</v>
      </c>
    </row>
    <row r="9809" spans="1:17" x14ac:dyDescent="0.3">
      <c r="A9809" t="s">
        <v>42</v>
      </c>
      <c r="B9809" t="s">
        <v>3852</v>
      </c>
      <c r="C9809" t="s">
        <v>3853</v>
      </c>
      <c r="D9809" t="s">
        <v>34</v>
      </c>
      <c r="E9809" t="s">
        <v>21</v>
      </c>
      <c r="F9809" t="s">
        <v>235</v>
      </c>
      <c r="G9809" t="s">
        <v>236</v>
      </c>
      <c r="H9809">
        <v>10009</v>
      </c>
      <c r="I9809" t="s">
        <v>131</v>
      </c>
      <c r="J9809" t="s">
        <v>2565</v>
      </c>
      <c r="K9809" t="s">
        <v>62</v>
      </c>
      <c r="L9809" t="s">
        <v>63</v>
      </c>
      <c r="M9809" t="s">
        <v>2566</v>
      </c>
      <c r="N9809">
        <v>197.96999999999997</v>
      </c>
      <c r="O9809">
        <v>3</v>
      </c>
      <c r="P9809">
        <v>0</v>
      </c>
      <c r="Q9809">
        <v>57.41129999999999</v>
      </c>
    </row>
    <row r="9810" spans="1:17" x14ac:dyDescent="0.3">
      <c r="A9810" t="s">
        <v>17</v>
      </c>
      <c r="B9810" t="s">
        <v>4944</v>
      </c>
      <c r="C9810" t="s">
        <v>4945</v>
      </c>
      <c r="D9810" t="s">
        <v>20</v>
      </c>
      <c r="E9810" t="s">
        <v>21</v>
      </c>
      <c r="F9810" t="s">
        <v>129</v>
      </c>
      <c r="G9810" t="s">
        <v>130</v>
      </c>
      <c r="H9810">
        <v>19140</v>
      </c>
      <c r="I9810" t="s">
        <v>131</v>
      </c>
      <c r="J9810" t="s">
        <v>2565</v>
      </c>
      <c r="K9810" t="s">
        <v>62</v>
      </c>
      <c r="L9810" t="s">
        <v>63</v>
      </c>
      <c r="M9810" t="s">
        <v>2566</v>
      </c>
      <c r="N9810">
        <v>39.593999999999994</v>
      </c>
      <c r="O9810">
        <v>1</v>
      </c>
      <c r="P9810">
        <v>0.4</v>
      </c>
      <c r="Q9810">
        <v>-7.2589000000000041</v>
      </c>
    </row>
    <row r="9811" spans="1:17" x14ac:dyDescent="0.3">
      <c r="A9811" t="s">
        <v>42</v>
      </c>
      <c r="B9811" t="s">
        <v>4504</v>
      </c>
      <c r="C9811" t="s">
        <v>4505</v>
      </c>
      <c r="D9811" t="s">
        <v>20</v>
      </c>
      <c r="E9811" t="s">
        <v>21</v>
      </c>
      <c r="F9811" t="s">
        <v>2162</v>
      </c>
      <c r="G9811" t="s">
        <v>36</v>
      </c>
      <c r="H9811">
        <v>92704</v>
      </c>
      <c r="I9811" t="s">
        <v>37</v>
      </c>
      <c r="J9811" t="s">
        <v>2565</v>
      </c>
      <c r="K9811" t="s">
        <v>62</v>
      </c>
      <c r="L9811" t="s">
        <v>63</v>
      </c>
      <c r="M9811" t="s">
        <v>2566</v>
      </c>
      <c r="N9811">
        <v>211.16800000000001</v>
      </c>
      <c r="O9811">
        <v>4</v>
      </c>
      <c r="P9811">
        <v>0.2</v>
      </c>
      <c r="Q9811">
        <v>23.756399999999985</v>
      </c>
    </row>
    <row r="9812" spans="1:17" x14ac:dyDescent="0.3">
      <c r="A9812" t="s">
        <v>42</v>
      </c>
      <c r="B9812" t="s">
        <v>2506</v>
      </c>
      <c r="C9812" t="s">
        <v>2507</v>
      </c>
      <c r="D9812" t="s">
        <v>20</v>
      </c>
      <c r="E9812" t="s">
        <v>21</v>
      </c>
      <c r="F9812" t="s">
        <v>4927</v>
      </c>
      <c r="G9812" t="s">
        <v>428</v>
      </c>
      <c r="H9812">
        <v>52001</v>
      </c>
      <c r="I9812" t="s">
        <v>93</v>
      </c>
      <c r="J9812" t="s">
        <v>2565</v>
      </c>
      <c r="K9812" t="s">
        <v>62</v>
      </c>
      <c r="L9812" t="s">
        <v>63</v>
      </c>
      <c r="M9812" t="s">
        <v>2566</v>
      </c>
      <c r="N9812">
        <v>263.95999999999998</v>
      </c>
      <c r="O9812">
        <v>4</v>
      </c>
      <c r="P9812">
        <v>0</v>
      </c>
      <c r="Q9812">
        <v>76.548399999999987</v>
      </c>
    </row>
    <row r="9813" spans="1:17" x14ac:dyDescent="0.3">
      <c r="A9813" t="s">
        <v>42</v>
      </c>
      <c r="B9813" t="s">
        <v>591</v>
      </c>
      <c r="C9813" t="s">
        <v>592</v>
      </c>
      <c r="D9813" t="s">
        <v>20</v>
      </c>
      <c r="E9813" t="s">
        <v>21</v>
      </c>
      <c r="F9813" t="s">
        <v>593</v>
      </c>
      <c r="G9813" t="s">
        <v>92</v>
      </c>
      <c r="H9813">
        <v>78207</v>
      </c>
      <c r="I9813" t="s">
        <v>93</v>
      </c>
      <c r="J9813" t="s">
        <v>607</v>
      </c>
      <c r="K9813" t="s">
        <v>62</v>
      </c>
      <c r="L9813" t="s">
        <v>63</v>
      </c>
      <c r="M9813" t="s">
        <v>608</v>
      </c>
      <c r="N9813">
        <v>143.976</v>
      </c>
      <c r="O9813">
        <v>3</v>
      </c>
      <c r="P9813">
        <v>0.2</v>
      </c>
      <c r="Q9813">
        <v>8.998500000000007</v>
      </c>
    </row>
    <row r="9814" spans="1:17" x14ac:dyDescent="0.3">
      <c r="A9814" t="s">
        <v>42</v>
      </c>
      <c r="B9814" t="s">
        <v>2060</v>
      </c>
      <c r="C9814" t="s">
        <v>2061</v>
      </c>
      <c r="D9814" t="s">
        <v>20</v>
      </c>
      <c r="E9814" t="s">
        <v>21</v>
      </c>
      <c r="F9814" t="s">
        <v>435</v>
      </c>
      <c r="G9814" t="s">
        <v>436</v>
      </c>
      <c r="H9814">
        <v>43229</v>
      </c>
      <c r="I9814" t="s">
        <v>131</v>
      </c>
      <c r="J9814" t="s">
        <v>607</v>
      </c>
      <c r="K9814" t="s">
        <v>62</v>
      </c>
      <c r="L9814" t="s">
        <v>63</v>
      </c>
      <c r="M9814" t="s">
        <v>608</v>
      </c>
      <c r="N9814">
        <v>107.982</v>
      </c>
      <c r="O9814">
        <v>3</v>
      </c>
      <c r="P9814">
        <v>0.4</v>
      </c>
      <c r="Q9814">
        <v>-26.995499999999993</v>
      </c>
    </row>
    <row r="9815" spans="1:17" x14ac:dyDescent="0.3">
      <c r="A9815" t="s">
        <v>166</v>
      </c>
      <c r="B9815" t="s">
        <v>1782</v>
      </c>
      <c r="C9815" t="s">
        <v>1783</v>
      </c>
      <c r="D9815" t="s">
        <v>20</v>
      </c>
      <c r="E9815" t="s">
        <v>21</v>
      </c>
      <c r="F9815" t="s">
        <v>269</v>
      </c>
      <c r="G9815" t="s">
        <v>187</v>
      </c>
      <c r="H9815">
        <v>60653</v>
      </c>
      <c r="I9815" t="s">
        <v>93</v>
      </c>
      <c r="J9815" t="s">
        <v>607</v>
      </c>
      <c r="K9815" t="s">
        <v>62</v>
      </c>
      <c r="L9815" t="s">
        <v>63</v>
      </c>
      <c r="M9815" t="s">
        <v>608</v>
      </c>
      <c r="N9815">
        <v>95.984000000000009</v>
      </c>
      <c r="O9815">
        <v>2</v>
      </c>
      <c r="P9815">
        <v>0.2</v>
      </c>
      <c r="Q9815">
        <v>5.9990000000000023</v>
      </c>
    </row>
    <row r="9816" spans="1:17" x14ac:dyDescent="0.3">
      <c r="A9816" t="s">
        <v>42</v>
      </c>
      <c r="B9816" t="s">
        <v>293</v>
      </c>
      <c r="C9816" t="s">
        <v>294</v>
      </c>
      <c r="D9816" t="s">
        <v>20</v>
      </c>
      <c r="E9816" t="s">
        <v>21</v>
      </c>
      <c r="F9816" t="s">
        <v>2815</v>
      </c>
      <c r="G9816" t="s">
        <v>2316</v>
      </c>
      <c r="H9816">
        <v>20852</v>
      </c>
      <c r="I9816" t="s">
        <v>131</v>
      </c>
      <c r="J9816" t="s">
        <v>607</v>
      </c>
      <c r="K9816" t="s">
        <v>62</v>
      </c>
      <c r="L9816" t="s">
        <v>63</v>
      </c>
      <c r="M9816" t="s">
        <v>608</v>
      </c>
      <c r="N9816">
        <v>179.97</v>
      </c>
      <c r="O9816">
        <v>3</v>
      </c>
      <c r="P9816">
        <v>0</v>
      </c>
      <c r="Q9816">
        <v>44.992500000000007</v>
      </c>
    </row>
    <row r="9817" spans="1:17" x14ac:dyDescent="0.3">
      <c r="A9817" t="s">
        <v>17</v>
      </c>
      <c r="B9817" t="s">
        <v>4049</v>
      </c>
      <c r="C9817" t="s">
        <v>4050</v>
      </c>
      <c r="D9817" t="s">
        <v>20</v>
      </c>
      <c r="E9817" t="s">
        <v>21</v>
      </c>
      <c r="F9817" t="s">
        <v>3471</v>
      </c>
      <c r="G9817" t="s">
        <v>436</v>
      </c>
      <c r="H9817">
        <v>44240</v>
      </c>
      <c r="I9817" t="s">
        <v>131</v>
      </c>
      <c r="J9817" t="s">
        <v>607</v>
      </c>
      <c r="K9817" t="s">
        <v>62</v>
      </c>
      <c r="L9817" t="s">
        <v>63</v>
      </c>
      <c r="M9817" t="s">
        <v>608</v>
      </c>
      <c r="N9817">
        <v>107.982</v>
      </c>
      <c r="O9817">
        <v>3</v>
      </c>
      <c r="P9817">
        <v>0.4</v>
      </c>
      <c r="Q9817">
        <v>-26.995499999999993</v>
      </c>
    </row>
    <row r="9818" spans="1:17" x14ac:dyDescent="0.3">
      <c r="A9818" t="s">
        <v>42</v>
      </c>
      <c r="B9818" t="s">
        <v>2725</v>
      </c>
      <c r="C9818" t="s">
        <v>2726</v>
      </c>
      <c r="D9818" t="s">
        <v>20</v>
      </c>
      <c r="E9818" t="s">
        <v>21</v>
      </c>
      <c r="F9818" t="s">
        <v>1023</v>
      </c>
      <c r="G9818" t="s">
        <v>36</v>
      </c>
      <c r="H9818">
        <v>90805</v>
      </c>
      <c r="I9818" t="s">
        <v>37</v>
      </c>
      <c r="J9818" t="s">
        <v>607</v>
      </c>
      <c r="K9818" t="s">
        <v>62</v>
      </c>
      <c r="L9818" t="s">
        <v>63</v>
      </c>
      <c r="M9818" t="s">
        <v>608</v>
      </c>
      <c r="N9818">
        <v>143.976</v>
      </c>
      <c r="O9818">
        <v>3</v>
      </c>
      <c r="P9818">
        <v>0.2</v>
      </c>
      <c r="Q9818">
        <v>8.998500000000007</v>
      </c>
    </row>
    <row r="9819" spans="1:17" x14ac:dyDescent="0.3">
      <c r="A9819" t="s">
        <v>42</v>
      </c>
      <c r="B9819" t="s">
        <v>1722</v>
      </c>
      <c r="C9819" t="s">
        <v>1723</v>
      </c>
      <c r="D9819" t="s">
        <v>20</v>
      </c>
      <c r="E9819" t="s">
        <v>21</v>
      </c>
      <c r="F9819" t="s">
        <v>129</v>
      </c>
      <c r="G9819" t="s">
        <v>130</v>
      </c>
      <c r="H9819">
        <v>19120</v>
      </c>
      <c r="I9819" t="s">
        <v>131</v>
      </c>
      <c r="J9819" t="s">
        <v>1726</v>
      </c>
      <c r="K9819" t="s">
        <v>62</v>
      </c>
      <c r="L9819" t="s">
        <v>63</v>
      </c>
      <c r="M9819" t="s">
        <v>1727</v>
      </c>
      <c r="N9819">
        <v>494.37599999999998</v>
      </c>
      <c r="O9819">
        <v>4</v>
      </c>
      <c r="P9819">
        <v>0.4</v>
      </c>
      <c r="Q9819">
        <v>-115.35440000000006</v>
      </c>
    </row>
    <row r="9820" spans="1:17" x14ac:dyDescent="0.3">
      <c r="A9820" t="s">
        <v>166</v>
      </c>
      <c r="B9820" t="s">
        <v>3491</v>
      </c>
      <c r="C9820" t="s">
        <v>3492</v>
      </c>
      <c r="D9820" t="s">
        <v>20</v>
      </c>
      <c r="E9820" t="s">
        <v>21</v>
      </c>
      <c r="F9820" t="s">
        <v>235</v>
      </c>
      <c r="G9820" t="s">
        <v>236</v>
      </c>
      <c r="H9820">
        <v>10024</v>
      </c>
      <c r="I9820" t="s">
        <v>131</v>
      </c>
      <c r="J9820" t="s">
        <v>1726</v>
      </c>
      <c r="K9820" t="s">
        <v>62</v>
      </c>
      <c r="L9820" t="s">
        <v>63</v>
      </c>
      <c r="M9820" t="s">
        <v>1727</v>
      </c>
      <c r="N9820">
        <v>617.97</v>
      </c>
      <c r="O9820">
        <v>3</v>
      </c>
      <c r="P9820">
        <v>0</v>
      </c>
      <c r="Q9820">
        <v>160.6722</v>
      </c>
    </row>
    <row r="9821" spans="1:17" x14ac:dyDescent="0.3">
      <c r="A9821" t="s">
        <v>17</v>
      </c>
      <c r="B9821" t="s">
        <v>1568</v>
      </c>
      <c r="C9821" t="s">
        <v>1569</v>
      </c>
      <c r="D9821" t="s">
        <v>20</v>
      </c>
      <c r="E9821" t="s">
        <v>21</v>
      </c>
      <c r="F9821" t="s">
        <v>269</v>
      </c>
      <c r="G9821" t="s">
        <v>187</v>
      </c>
      <c r="H9821">
        <v>60610</v>
      </c>
      <c r="I9821" t="s">
        <v>93</v>
      </c>
      <c r="J9821" t="s">
        <v>1726</v>
      </c>
      <c r="K9821" t="s">
        <v>62</v>
      </c>
      <c r="L9821" t="s">
        <v>63</v>
      </c>
      <c r="M9821" t="s">
        <v>1727</v>
      </c>
      <c r="N9821">
        <v>659.16800000000012</v>
      </c>
      <c r="O9821">
        <v>4</v>
      </c>
      <c r="P9821">
        <v>0.2</v>
      </c>
      <c r="Q9821">
        <v>49.437599999999975</v>
      </c>
    </row>
    <row r="9822" spans="1:17" x14ac:dyDescent="0.3">
      <c r="A9822" t="s">
        <v>42</v>
      </c>
      <c r="B9822" t="s">
        <v>213</v>
      </c>
      <c r="C9822" t="s">
        <v>214</v>
      </c>
      <c r="D9822" t="s">
        <v>20</v>
      </c>
      <c r="E9822" t="s">
        <v>21</v>
      </c>
      <c r="F9822" t="s">
        <v>215</v>
      </c>
      <c r="G9822" t="s">
        <v>216</v>
      </c>
      <c r="H9822">
        <v>19901</v>
      </c>
      <c r="I9822" t="s">
        <v>131</v>
      </c>
      <c r="J9822" t="s">
        <v>219</v>
      </c>
      <c r="K9822" t="s">
        <v>62</v>
      </c>
      <c r="L9822" t="s">
        <v>63</v>
      </c>
      <c r="M9822" t="s">
        <v>220</v>
      </c>
      <c r="N9822">
        <v>21.8</v>
      </c>
      <c r="O9822">
        <v>2</v>
      </c>
      <c r="P9822">
        <v>0</v>
      </c>
      <c r="Q9822">
        <v>6.104000000000001</v>
      </c>
    </row>
    <row r="9823" spans="1:17" x14ac:dyDescent="0.3">
      <c r="A9823" t="s">
        <v>42</v>
      </c>
      <c r="B9823" t="s">
        <v>3156</v>
      </c>
      <c r="C9823" t="s">
        <v>3157</v>
      </c>
      <c r="D9823" t="s">
        <v>90</v>
      </c>
      <c r="E9823" t="s">
        <v>21</v>
      </c>
      <c r="F9823" t="s">
        <v>1700</v>
      </c>
      <c r="G9823" t="s">
        <v>283</v>
      </c>
      <c r="H9823">
        <v>24153</v>
      </c>
      <c r="I9823" t="s">
        <v>24</v>
      </c>
      <c r="J9823" t="s">
        <v>219</v>
      </c>
      <c r="K9823" t="s">
        <v>62</v>
      </c>
      <c r="L9823" t="s">
        <v>63</v>
      </c>
      <c r="M9823" t="s">
        <v>220</v>
      </c>
      <c r="N9823">
        <v>21.8</v>
      </c>
      <c r="O9823">
        <v>2</v>
      </c>
      <c r="P9823">
        <v>0</v>
      </c>
      <c r="Q9823">
        <v>6.104000000000001</v>
      </c>
    </row>
    <row r="9824" spans="1:17" x14ac:dyDescent="0.3">
      <c r="A9824" t="s">
        <v>42</v>
      </c>
      <c r="B9824" t="s">
        <v>823</v>
      </c>
      <c r="C9824" t="s">
        <v>824</v>
      </c>
      <c r="D9824" t="s">
        <v>20</v>
      </c>
      <c r="E9824" t="s">
        <v>21</v>
      </c>
      <c r="F9824" t="s">
        <v>290</v>
      </c>
      <c r="G9824" t="s">
        <v>210</v>
      </c>
      <c r="H9824">
        <v>49201</v>
      </c>
      <c r="I9824" t="s">
        <v>93</v>
      </c>
      <c r="J9824" t="s">
        <v>219</v>
      </c>
      <c r="K9824" t="s">
        <v>62</v>
      </c>
      <c r="L9824" t="s">
        <v>63</v>
      </c>
      <c r="M9824" t="s">
        <v>220</v>
      </c>
      <c r="N9824">
        <v>10.9</v>
      </c>
      <c r="O9824">
        <v>1</v>
      </c>
      <c r="P9824">
        <v>0</v>
      </c>
      <c r="Q9824">
        <v>3.0520000000000005</v>
      </c>
    </row>
    <row r="9825" spans="1:17" x14ac:dyDescent="0.3">
      <c r="A9825" t="s">
        <v>42</v>
      </c>
      <c r="B9825" t="s">
        <v>1123</v>
      </c>
      <c r="C9825" t="s">
        <v>1124</v>
      </c>
      <c r="D9825" t="s">
        <v>34</v>
      </c>
      <c r="E9825" t="s">
        <v>21</v>
      </c>
      <c r="F9825" t="s">
        <v>1320</v>
      </c>
      <c r="G9825" t="s">
        <v>46</v>
      </c>
      <c r="H9825">
        <v>32216</v>
      </c>
      <c r="I9825" t="s">
        <v>24</v>
      </c>
      <c r="J9825" t="s">
        <v>219</v>
      </c>
      <c r="K9825" t="s">
        <v>62</v>
      </c>
      <c r="L9825" t="s">
        <v>63</v>
      </c>
      <c r="M9825" t="s">
        <v>220</v>
      </c>
      <c r="N9825">
        <v>43.6</v>
      </c>
      <c r="O9825">
        <v>5</v>
      </c>
      <c r="P9825">
        <v>0.2</v>
      </c>
      <c r="Q9825">
        <v>4.3600000000000012</v>
      </c>
    </row>
    <row r="9826" spans="1:17" x14ac:dyDescent="0.3">
      <c r="A9826" t="s">
        <v>42</v>
      </c>
      <c r="B9826" t="s">
        <v>3318</v>
      </c>
      <c r="C9826" t="s">
        <v>3319</v>
      </c>
      <c r="D9826" t="s">
        <v>20</v>
      </c>
      <c r="E9826" t="s">
        <v>21</v>
      </c>
      <c r="F9826" t="s">
        <v>3471</v>
      </c>
      <c r="G9826" t="s">
        <v>85</v>
      </c>
      <c r="H9826">
        <v>98031</v>
      </c>
      <c r="I9826" t="s">
        <v>37</v>
      </c>
      <c r="J9826" t="s">
        <v>219</v>
      </c>
      <c r="K9826" t="s">
        <v>62</v>
      </c>
      <c r="L9826" t="s">
        <v>63</v>
      </c>
      <c r="M9826" t="s">
        <v>220</v>
      </c>
      <c r="N9826">
        <v>43.6</v>
      </c>
      <c r="O9826">
        <v>5</v>
      </c>
      <c r="P9826">
        <v>0.2</v>
      </c>
      <c r="Q9826">
        <v>4.3600000000000012</v>
      </c>
    </row>
    <row r="9827" spans="1:17" x14ac:dyDescent="0.3">
      <c r="A9827" t="s">
        <v>42</v>
      </c>
      <c r="B9827" t="s">
        <v>3457</v>
      </c>
      <c r="C9827" t="s">
        <v>3458</v>
      </c>
      <c r="D9827" t="s">
        <v>34</v>
      </c>
      <c r="E9827" t="s">
        <v>21</v>
      </c>
      <c r="F9827" t="s">
        <v>129</v>
      </c>
      <c r="G9827" t="s">
        <v>130</v>
      </c>
      <c r="H9827">
        <v>19134</v>
      </c>
      <c r="I9827" t="s">
        <v>131</v>
      </c>
      <c r="J9827" t="s">
        <v>219</v>
      </c>
      <c r="K9827" t="s">
        <v>62</v>
      </c>
      <c r="L9827" t="s">
        <v>63</v>
      </c>
      <c r="M9827" t="s">
        <v>220</v>
      </c>
      <c r="N9827">
        <v>32.700000000000003</v>
      </c>
      <c r="O9827">
        <v>5</v>
      </c>
      <c r="P9827">
        <v>0.4</v>
      </c>
      <c r="Q9827">
        <v>-6.5399999999999991</v>
      </c>
    </row>
    <row r="9828" spans="1:17" x14ac:dyDescent="0.3">
      <c r="A9828" t="s">
        <v>17</v>
      </c>
      <c r="B9828" t="s">
        <v>2857</v>
      </c>
      <c r="C9828" t="s">
        <v>2858</v>
      </c>
      <c r="D9828" t="s">
        <v>34</v>
      </c>
      <c r="E9828" t="s">
        <v>21</v>
      </c>
      <c r="F9828" t="s">
        <v>2878</v>
      </c>
      <c r="G9828" t="s">
        <v>236</v>
      </c>
      <c r="H9828">
        <v>14215</v>
      </c>
      <c r="I9828" t="s">
        <v>131</v>
      </c>
      <c r="J9828" t="s">
        <v>219</v>
      </c>
      <c r="K9828" t="s">
        <v>62</v>
      </c>
      <c r="L9828" t="s">
        <v>63</v>
      </c>
      <c r="M9828" t="s">
        <v>220</v>
      </c>
      <c r="N9828">
        <v>43.6</v>
      </c>
      <c r="O9828">
        <v>4</v>
      </c>
      <c r="P9828">
        <v>0</v>
      </c>
      <c r="Q9828">
        <v>12.208000000000002</v>
      </c>
    </row>
    <row r="9829" spans="1:17" x14ac:dyDescent="0.3">
      <c r="A9829" t="s">
        <v>166</v>
      </c>
      <c r="B9829" t="s">
        <v>5795</v>
      </c>
      <c r="C9829" t="s">
        <v>5796</v>
      </c>
      <c r="D9829" t="s">
        <v>34</v>
      </c>
      <c r="E9829" t="s">
        <v>21</v>
      </c>
      <c r="F9829" t="s">
        <v>235</v>
      </c>
      <c r="G9829" t="s">
        <v>236</v>
      </c>
      <c r="H9829">
        <v>10011</v>
      </c>
      <c r="I9829" t="s">
        <v>131</v>
      </c>
      <c r="J9829" t="s">
        <v>219</v>
      </c>
      <c r="K9829" t="s">
        <v>62</v>
      </c>
      <c r="L9829" t="s">
        <v>63</v>
      </c>
      <c r="M9829" t="s">
        <v>220</v>
      </c>
      <c r="N9829">
        <v>43.6</v>
      </c>
      <c r="O9829">
        <v>4</v>
      </c>
      <c r="P9829">
        <v>0</v>
      </c>
      <c r="Q9829">
        <v>12.208000000000002</v>
      </c>
    </row>
    <row r="9830" spans="1:17" x14ac:dyDescent="0.3">
      <c r="A9830" t="s">
        <v>166</v>
      </c>
      <c r="B9830" t="s">
        <v>2009</v>
      </c>
      <c r="C9830" t="s">
        <v>2010</v>
      </c>
      <c r="D9830" t="s">
        <v>90</v>
      </c>
      <c r="E9830" t="s">
        <v>21</v>
      </c>
      <c r="F9830" t="s">
        <v>235</v>
      </c>
      <c r="G9830" t="s">
        <v>236</v>
      </c>
      <c r="H9830">
        <v>10009</v>
      </c>
      <c r="I9830" t="s">
        <v>131</v>
      </c>
      <c r="J9830" t="s">
        <v>5682</v>
      </c>
      <c r="K9830" t="s">
        <v>62</v>
      </c>
      <c r="L9830" t="s">
        <v>63</v>
      </c>
      <c r="M9830" t="s">
        <v>5683</v>
      </c>
      <c r="N9830">
        <v>41.22</v>
      </c>
      <c r="O9830">
        <v>1</v>
      </c>
      <c r="P9830">
        <v>0</v>
      </c>
      <c r="Q9830">
        <v>11.1294</v>
      </c>
    </row>
    <row r="9831" spans="1:17" x14ac:dyDescent="0.3">
      <c r="A9831" t="s">
        <v>17</v>
      </c>
      <c r="B9831" t="s">
        <v>397</v>
      </c>
      <c r="C9831" t="s">
        <v>398</v>
      </c>
      <c r="D9831" t="s">
        <v>20</v>
      </c>
      <c r="E9831" t="s">
        <v>21</v>
      </c>
      <c r="F9831" t="s">
        <v>1273</v>
      </c>
      <c r="G9831" t="s">
        <v>283</v>
      </c>
      <c r="H9831">
        <v>23223</v>
      </c>
      <c r="I9831" t="s">
        <v>24</v>
      </c>
      <c r="J9831" t="s">
        <v>5682</v>
      </c>
      <c r="K9831" t="s">
        <v>62</v>
      </c>
      <c r="L9831" t="s">
        <v>63</v>
      </c>
      <c r="M9831" t="s">
        <v>5683</v>
      </c>
      <c r="N9831">
        <v>206.1</v>
      </c>
      <c r="O9831">
        <v>5</v>
      </c>
      <c r="P9831">
        <v>0</v>
      </c>
      <c r="Q9831">
        <v>55.647000000000006</v>
      </c>
    </row>
    <row r="9832" spans="1:17" x14ac:dyDescent="0.3">
      <c r="A9832" t="s">
        <v>42</v>
      </c>
      <c r="B9832" t="s">
        <v>190</v>
      </c>
      <c r="C9832" t="s">
        <v>191</v>
      </c>
      <c r="D9832" t="s">
        <v>34</v>
      </c>
      <c r="E9832" t="s">
        <v>21</v>
      </c>
      <c r="F9832" t="s">
        <v>5389</v>
      </c>
      <c r="G9832" t="s">
        <v>1107</v>
      </c>
      <c r="H9832">
        <v>30605</v>
      </c>
      <c r="I9832" t="s">
        <v>24</v>
      </c>
      <c r="J9832" t="s">
        <v>5682</v>
      </c>
      <c r="K9832" t="s">
        <v>62</v>
      </c>
      <c r="L9832" t="s">
        <v>63</v>
      </c>
      <c r="M9832" t="s">
        <v>5683</v>
      </c>
      <c r="N9832">
        <v>206.1</v>
      </c>
      <c r="O9832">
        <v>5</v>
      </c>
      <c r="P9832">
        <v>0</v>
      </c>
      <c r="Q9832">
        <v>55.647000000000006</v>
      </c>
    </row>
    <row r="9833" spans="1:17" x14ac:dyDescent="0.3">
      <c r="A9833" t="s">
        <v>17</v>
      </c>
      <c r="B9833" t="s">
        <v>1860</v>
      </c>
      <c r="C9833" t="s">
        <v>1861</v>
      </c>
      <c r="D9833" t="s">
        <v>34</v>
      </c>
      <c r="E9833" t="s">
        <v>21</v>
      </c>
      <c r="F9833" t="s">
        <v>712</v>
      </c>
      <c r="G9833" t="s">
        <v>92</v>
      </c>
      <c r="H9833">
        <v>75081</v>
      </c>
      <c r="I9833" t="s">
        <v>93</v>
      </c>
      <c r="J9833" t="s">
        <v>1864</v>
      </c>
      <c r="K9833" t="s">
        <v>62</v>
      </c>
      <c r="L9833" t="s">
        <v>63</v>
      </c>
      <c r="M9833" t="s">
        <v>1865</v>
      </c>
      <c r="N9833">
        <v>381.57600000000002</v>
      </c>
      <c r="O9833">
        <v>3</v>
      </c>
      <c r="P9833">
        <v>0.2</v>
      </c>
      <c r="Q9833">
        <v>28.618200000000002</v>
      </c>
    </row>
    <row r="9834" spans="1:17" x14ac:dyDescent="0.3">
      <c r="A9834" t="s">
        <v>42</v>
      </c>
      <c r="B9834" t="s">
        <v>800</v>
      </c>
      <c r="C9834" t="s">
        <v>801</v>
      </c>
      <c r="D9834" t="s">
        <v>20</v>
      </c>
      <c r="E9834" t="s">
        <v>21</v>
      </c>
      <c r="F9834" t="s">
        <v>769</v>
      </c>
      <c r="G9834" t="s">
        <v>210</v>
      </c>
      <c r="H9834">
        <v>48205</v>
      </c>
      <c r="I9834" t="s">
        <v>93</v>
      </c>
      <c r="J9834" t="s">
        <v>1864</v>
      </c>
      <c r="K9834" t="s">
        <v>62</v>
      </c>
      <c r="L9834" t="s">
        <v>63</v>
      </c>
      <c r="M9834" t="s">
        <v>1865</v>
      </c>
      <c r="N9834">
        <v>635.96</v>
      </c>
      <c r="O9834">
        <v>4</v>
      </c>
      <c r="P9834">
        <v>0</v>
      </c>
      <c r="Q9834">
        <v>165.34960000000001</v>
      </c>
    </row>
    <row r="9835" spans="1:17" x14ac:dyDescent="0.3">
      <c r="A9835" t="s">
        <v>42</v>
      </c>
      <c r="B9835" t="s">
        <v>715</v>
      </c>
      <c r="C9835" t="s">
        <v>716</v>
      </c>
      <c r="D9835" t="s">
        <v>34</v>
      </c>
      <c r="E9835" t="s">
        <v>21</v>
      </c>
      <c r="F9835" t="s">
        <v>531</v>
      </c>
      <c r="G9835" t="s">
        <v>216</v>
      </c>
      <c r="H9835">
        <v>19711</v>
      </c>
      <c r="I9835" t="s">
        <v>131</v>
      </c>
      <c r="J9835" t="s">
        <v>1864</v>
      </c>
      <c r="K9835" t="s">
        <v>62</v>
      </c>
      <c r="L9835" t="s">
        <v>63</v>
      </c>
      <c r="M9835" t="s">
        <v>1865</v>
      </c>
      <c r="N9835">
        <v>158.99</v>
      </c>
      <c r="O9835">
        <v>1</v>
      </c>
      <c r="P9835">
        <v>0</v>
      </c>
      <c r="Q9835">
        <v>41.337400000000002</v>
      </c>
    </row>
    <row r="9836" spans="1:17" x14ac:dyDescent="0.3">
      <c r="A9836" t="s">
        <v>42</v>
      </c>
      <c r="B9836" t="s">
        <v>2675</v>
      </c>
      <c r="C9836" t="s">
        <v>2676</v>
      </c>
      <c r="D9836" t="s">
        <v>34</v>
      </c>
      <c r="E9836" t="s">
        <v>21</v>
      </c>
      <c r="F9836" t="s">
        <v>269</v>
      </c>
      <c r="G9836" t="s">
        <v>187</v>
      </c>
      <c r="H9836">
        <v>60610</v>
      </c>
      <c r="I9836" t="s">
        <v>93</v>
      </c>
      <c r="J9836" t="s">
        <v>1864</v>
      </c>
      <c r="K9836" t="s">
        <v>62</v>
      </c>
      <c r="L9836" t="s">
        <v>63</v>
      </c>
      <c r="M9836" t="s">
        <v>1865</v>
      </c>
      <c r="N9836">
        <v>508.76800000000003</v>
      </c>
      <c r="O9836">
        <v>4</v>
      </c>
      <c r="P9836">
        <v>0.2</v>
      </c>
      <c r="Q9836">
        <v>38.157600000000002</v>
      </c>
    </row>
    <row r="9837" spans="1:17" x14ac:dyDescent="0.3">
      <c r="A9837" t="s">
        <v>42</v>
      </c>
      <c r="B9837" t="s">
        <v>512</v>
      </c>
      <c r="C9837" t="s">
        <v>513</v>
      </c>
      <c r="D9837" t="s">
        <v>34</v>
      </c>
      <c r="E9837" t="s">
        <v>21</v>
      </c>
      <c r="F9837" t="s">
        <v>3138</v>
      </c>
      <c r="G9837" t="s">
        <v>296</v>
      </c>
      <c r="H9837">
        <v>37167</v>
      </c>
      <c r="I9837" t="s">
        <v>24</v>
      </c>
      <c r="J9837" t="s">
        <v>4997</v>
      </c>
      <c r="K9837" t="s">
        <v>62</v>
      </c>
      <c r="L9837" t="s">
        <v>63</v>
      </c>
      <c r="M9837" t="s">
        <v>4998</v>
      </c>
      <c r="N9837">
        <v>63.936000000000007</v>
      </c>
      <c r="O9837">
        <v>8</v>
      </c>
      <c r="P9837">
        <v>0.2</v>
      </c>
      <c r="Q9837">
        <v>5.5944000000000003</v>
      </c>
    </row>
    <row r="9838" spans="1:17" x14ac:dyDescent="0.3">
      <c r="A9838" t="s">
        <v>1122</v>
      </c>
      <c r="B9838" t="s">
        <v>1669</v>
      </c>
      <c r="C9838" t="s">
        <v>1670</v>
      </c>
      <c r="D9838" t="s">
        <v>20</v>
      </c>
      <c r="E9838" t="s">
        <v>21</v>
      </c>
      <c r="F9838" t="s">
        <v>3028</v>
      </c>
      <c r="G9838" t="s">
        <v>107</v>
      </c>
      <c r="H9838">
        <v>84107</v>
      </c>
      <c r="I9838" t="s">
        <v>37</v>
      </c>
      <c r="J9838" t="s">
        <v>4997</v>
      </c>
      <c r="K9838" t="s">
        <v>62</v>
      </c>
      <c r="L9838" t="s">
        <v>63</v>
      </c>
      <c r="M9838" t="s">
        <v>4998</v>
      </c>
      <c r="N9838">
        <v>71.928000000000011</v>
      </c>
      <c r="O9838">
        <v>9</v>
      </c>
      <c r="P9838">
        <v>0.2</v>
      </c>
      <c r="Q9838">
        <v>6.2936999999999976</v>
      </c>
    </row>
    <row r="9839" spans="1:17" x14ac:dyDescent="0.3">
      <c r="A9839" t="s">
        <v>17</v>
      </c>
      <c r="B9839" t="s">
        <v>3385</v>
      </c>
      <c r="C9839" t="s">
        <v>3386</v>
      </c>
      <c r="D9839" t="s">
        <v>34</v>
      </c>
      <c r="E9839" t="s">
        <v>21</v>
      </c>
      <c r="F9839" t="s">
        <v>3349</v>
      </c>
      <c r="G9839" t="s">
        <v>36</v>
      </c>
      <c r="H9839">
        <v>92677</v>
      </c>
      <c r="I9839" t="s">
        <v>37</v>
      </c>
      <c r="J9839" t="s">
        <v>4997</v>
      </c>
      <c r="K9839" t="s">
        <v>62</v>
      </c>
      <c r="L9839" t="s">
        <v>63</v>
      </c>
      <c r="M9839" t="s">
        <v>4998</v>
      </c>
      <c r="N9839">
        <v>39.960000000000008</v>
      </c>
      <c r="O9839">
        <v>5</v>
      </c>
      <c r="P9839">
        <v>0.2</v>
      </c>
      <c r="Q9839">
        <v>3.4964999999999993</v>
      </c>
    </row>
    <row r="9840" spans="1:17" x14ac:dyDescent="0.3">
      <c r="A9840" t="s">
        <v>166</v>
      </c>
      <c r="B9840" t="s">
        <v>1618</v>
      </c>
      <c r="C9840" t="s">
        <v>1619</v>
      </c>
      <c r="D9840" t="s">
        <v>20</v>
      </c>
      <c r="E9840" t="s">
        <v>21</v>
      </c>
      <c r="F9840" t="s">
        <v>163</v>
      </c>
      <c r="G9840" t="s">
        <v>92</v>
      </c>
      <c r="H9840">
        <v>77041</v>
      </c>
      <c r="I9840" t="s">
        <v>93</v>
      </c>
      <c r="J9840" t="s">
        <v>4997</v>
      </c>
      <c r="K9840" t="s">
        <v>62</v>
      </c>
      <c r="L9840" t="s">
        <v>63</v>
      </c>
      <c r="M9840" t="s">
        <v>4998</v>
      </c>
      <c r="N9840">
        <v>7.9920000000000009</v>
      </c>
      <c r="O9840">
        <v>1</v>
      </c>
      <c r="P9840">
        <v>0.2</v>
      </c>
      <c r="Q9840">
        <v>0.69930000000000003</v>
      </c>
    </row>
    <row r="9841" spans="1:17" x14ac:dyDescent="0.3">
      <c r="A9841" t="s">
        <v>42</v>
      </c>
      <c r="B9841" t="s">
        <v>3425</v>
      </c>
      <c r="C9841" t="s">
        <v>3426</v>
      </c>
      <c r="D9841" t="s">
        <v>34</v>
      </c>
      <c r="E9841" t="s">
        <v>21</v>
      </c>
      <c r="F9841" t="s">
        <v>329</v>
      </c>
      <c r="G9841" t="s">
        <v>78</v>
      </c>
      <c r="H9841">
        <v>27707</v>
      </c>
      <c r="I9841" t="s">
        <v>24</v>
      </c>
      <c r="J9841" t="s">
        <v>4997</v>
      </c>
      <c r="K9841" t="s">
        <v>62</v>
      </c>
      <c r="L9841" t="s">
        <v>63</v>
      </c>
      <c r="M9841" t="s">
        <v>4998</v>
      </c>
      <c r="N9841">
        <v>15.984000000000002</v>
      </c>
      <c r="O9841">
        <v>2</v>
      </c>
      <c r="P9841">
        <v>0.2</v>
      </c>
      <c r="Q9841">
        <v>1.3986000000000001</v>
      </c>
    </row>
    <row r="9842" spans="1:17" x14ac:dyDescent="0.3">
      <c r="A9842" t="s">
        <v>42</v>
      </c>
      <c r="B9842" t="s">
        <v>4633</v>
      </c>
      <c r="C9842" t="s">
        <v>4634</v>
      </c>
      <c r="D9842" t="s">
        <v>20</v>
      </c>
      <c r="E9842" t="s">
        <v>21</v>
      </c>
      <c r="F9842" t="s">
        <v>129</v>
      </c>
      <c r="G9842" t="s">
        <v>130</v>
      </c>
      <c r="H9842">
        <v>19120</v>
      </c>
      <c r="I9842" t="s">
        <v>131</v>
      </c>
      <c r="J9842" t="s">
        <v>5690</v>
      </c>
      <c r="K9842" t="s">
        <v>62</v>
      </c>
      <c r="L9842" t="s">
        <v>63</v>
      </c>
      <c r="M9842" t="s">
        <v>5691</v>
      </c>
      <c r="N9842">
        <v>122.38199999999999</v>
      </c>
      <c r="O9842">
        <v>3</v>
      </c>
      <c r="P9842">
        <v>0.4</v>
      </c>
      <c r="Q9842">
        <v>-24.476399999999998</v>
      </c>
    </row>
    <row r="9843" spans="1:17" x14ac:dyDescent="0.3">
      <c r="A9843" t="s">
        <v>42</v>
      </c>
      <c r="B9843" t="s">
        <v>5325</v>
      </c>
      <c r="C9843" t="s">
        <v>5326</v>
      </c>
      <c r="D9843" t="s">
        <v>20</v>
      </c>
      <c r="E9843" t="s">
        <v>21</v>
      </c>
      <c r="F9843" t="s">
        <v>3705</v>
      </c>
      <c r="G9843" t="s">
        <v>78</v>
      </c>
      <c r="H9843">
        <v>27604</v>
      </c>
      <c r="I9843" t="s">
        <v>24</v>
      </c>
      <c r="J9843" t="s">
        <v>5690</v>
      </c>
      <c r="K9843" t="s">
        <v>62</v>
      </c>
      <c r="L9843" t="s">
        <v>63</v>
      </c>
      <c r="M9843" t="s">
        <v>5691</v>
      </c>
      <c r="N9843">
        <v>108.78399999999999</v>
      </c>
      <c r="O9843">
        <v>2</v>
      </c>
      <c r="P9843">
        <v>0.2</v>
      </c>
      <c r="Q9843">
        <v>10.878399999999999</v>
      </c>
    </row>
    <row r="9844" spans="1:17" x14ac:dyDescent="0.3">
      <c r="A9844" t="s">
        <v>166</v>
      </c>
      <c r="B9844" t="s">
        <v>3661</v>
      </c>
      <c r="C9844" t="s">
        <v>3662</v>
      </c>
      <c r="D9844" t="s">
        <v>90</v>
      </c>
      <c r="E9844" t="s">
        <v>21</v>
      </c>
      <c r="F9844" t="s">
        <v>1868</v>
      </c>
      <c r="G9844" t="s">
        <v>436</v>
      </c>
      <c r="H9844">
        <v>44105</v>
      </c>
      <c r="I9844" t="s">
        <v>131</v>
      </c>
      <c r="J9844" t="s">
        <v>5690</v>
      </c>
      <c r="K9844" t="s">
        <v>62</v>
      </c>
      <c r="L9844" t="s">
        <v>63</v>
      </c>
      <c r="M9844" t="s">
        <v>5691</v>
      </c>
      <c r="N9844">
        <v>122.38199999999999</v>
      </c>
      <c r="O9844">
        <v>3</v>
      </c>
      <c r="P9844">
        <v>0.4</v>
      </c>
      <c r="Q9844">
        <v>-24.476399999999998</v>
      </c>
    </row>
    <row r="9845" spans="1:17" x14ac:dyDescent="0.3">
      <c r="A9845" t="s">
        <v>42</v>
      </c>
      <c r="B9845" t="s">
        <v>2790</v>
      </c>
      <c r="C9845" t="s">
        <v>2791</v>
      </c>
      <c r="D9845" t="s">
        <v>90</v>
      </c>
      <c r="E9845" t="s">
        <v>21</v>
      </c>
      <c r="F9845" t="s">
        <v>35</v>
      </c>
      <c r="G9845" t="s">
        <v>36</v>
      </c>
      <c r="H9845">
        <v>90032</v>
      </c>
      <c r="I9845" t="s">
        <v>37</v>
      </c>
      <c r="J9845" t="s">
        <v>5690</v>
      </c>
      <c r="K9845" t="s">
        <v>62</v>
      </c>
      <c r="L9845" t="s">
        <v>63</v>
      </c>
      <c r="M9845" t="s">
        <v>5691</v>
      </c>
      <c r="N9845">
        <v>271.95999999999998</v>
      </c>
      <c r="O9845">
        <v>5</v>
      </c>
      <c r="P9845">
        <v>0.2</v>
      </c>
      <c r="Q9845">
        <v>27.195999999999998</v>
      </c>
    </row>
    <row r="9846" spans="1:17" x14ac:dyDescent="0.3">
      <c r="A9846" t="s">
        <v>42</v>
      </c>
      <c r="B9846" t="s">
        <v>184</v>
      </c>
      <c r="C9846" t="s">
        <v>185</v>
      </c>
      <c r="D9846" t="s">
        <v>34</v>
      </c>
      <c r="E9846" t="s">
        <v>21</v>
      </c>
      <c r="F9846" t="s">
        <v>186</v>
      </c>
      <c r="G9846" t="s">
        <v>187</v>
      </c>
      <c r="H9846">
        <v>60540</v>
      </c>
      <c r="I9846" t="s">
        <v>93</v>
      </c>
      <c r="J9846" t="s">
        <v>188</v>
      </c>
      <c r="K9846" t="s">
        <v>62</v>
      </c>
      <c r="L9846" t="s">
        <v>63</v>
      </c>
      <c r="M9846" t="s">
        <v>189</v>
      </c>
      <c r="N9846">
        <v>147.16800000000001</v>
      </c>
      <c r="O9846">
        <v>4</v>
      </c>
      <c r="P9846">
        <v>0.2</v>
      </c>
      <c r="Q9846">
        <v>16.556399999999996</v>
      </c>
    </row>
    <row r="9847" spans="1:17" x14ac:dyDescent="0.3">
      <c r="A9847" t="s">
        <v>42</v>
      </c>
      <c r="B9847" t="s">
        <v>351</v>
      </c>
      <c r="C9847" t="s">
        <v>352</v>
      </c>
      <c r="D9847" t="s">
        <v>34</v>
      </c>
      <c r="E9847" t="s">
        <v>21</v>
      </c>
      <c r="F9847" t="s">
        <v>35</v>
      </c>
      <c r="G9847" t="s">
        <v>36</v>
      </c>
      <c r="H9847">
        <v>90036</v>
      </c>
      <c r="I9847" t="s">
        <v>37</v>
      </c>
      <c r="J9847" t="s">
        <v>188</v>
      </c>
      <c r="K9847" t="s">
        <v>62</v>
      </c>
      <c r="L9847" t="s">
        <v>63</v>
      </c>
      <c r="M9847" t="s">
        <v>189</v>
      </c>
      <c r="N9847">
        <v>73.584000000000003</v>
      </c>
      <c r="O9847">
        <v>2</v>
      </c>
      <c r="P9847">
        <v>0.2</v>
      </c>
      <c r="Q9847">
        <v>8.2781999999999982</v>
      </c>
    </row>
    <row r="9848" spans="1:17" x14ac:dyDescent="0.3">
      <c r="A9848" t="s">
        <v>42</v>
      </c>
      <c r="B9848" t="s">
        <v>1013</v>
      </c>
      <c r="C9848" t="s">
        <v>1014</v>
      </c>
      <c r="D9848" t="s">
        <v>90</v>
      </c>
      <c r="E9848" t="s">
        <v>21</v>
      </c>
      <c r="F9848" t="s">
        <v>235</v>
      </c>
      <c r="G9848" t="s">
        <v>236</v>
      </c>
      <c r="H9848">
        <v>10024</v>
      </c>
      <c r="I9848" t="s">
        <v>131</v>
      </c>
      <c r="J9848" t="s">
        <v>188</v>
      </c>
      <c r="K9848" t="s">
        <v>62</v>
      </c>
      <c r="L9848" t="s">
        <v>63</v>
      </c>
      <c r="M9848" t="s">
        <v>189</v>
      </c>
      <c r="N9848">
        <v>275.94</v>
      </c>
      <c r="O9848">
        <v>6</v>
      </c>
      <c r="P9848">
        <v>0</v>
      </c>
      <c r="Q9848">
        <v>80.022599999999997</v>
      </c>
    </row>
    <row r="9849" spans="1:17" x14ac:dyDescent="0.3">
      <c r="A9849" t="s">
        <v>42</v>
      </c>
      <c r="B9849" t="s">
        <v>5173</v>
      </c>
      <c r="C9849" t="s">
        <v>5174</v>
      </c>
      <c r="D9849" t="s">
        <v>20</v>
      </c>
      <c r="E9849" t="s">
        <v>21</v>
      </c>
      <c r="F9849" t="s">
        <v>1929</v>
      </c>
      <c r="G9849" t="s">
        <v>130</v>
      </c>
      <c r="H9849">
        <v>19013</v>
      </c>
      <c r="I9849" t="s">
        <v>131</v>
      </c>
      <c r="J9849" t="s">
        <v>188</v>
      </c>
      <c r="K9849" t="s">
        <v>62</v>
      </c>
      <c r="L9849" t="s">
        <v>63</v>
      </c>
      <c r="M9849" t="s">
        <v>189</v>
      </c>
      <c r="N9849">
        <v>82.782000000000011</v>
      </c>
      <c r="O9849">
        <v>3</v>
      </c>
      <c r="P9849">
        <v>0.4</v>
      </c>
      <c r="Q9849">
        <v>-15.176700000000004</v>
      </c>
    </row>
    <row r="9850" spans="1:17" x14ac:dyDescent="0.3">
      <c r="A9850" t="s">
        <v>42</v>
      </c>
      <c r="B9850" t="s">
        <v>3281</v>
      </c>
      <c r="C9850" t="s">
        <v>3282</v>
      </c>
      <c r="D9850" t="s">
        <v>20</v>
      </c>
      <c r="E9850" t="s">
        <v>21</v>
      </c>
      <c r="F9850" t="s">
        <v>342</v>
      </c>
      <c r="G9850" t="s">
        <v>236</v>
      </c>
      <c r="H9850">
        <v>14609</v>
      </c>
      <c r="I9850" t="s">
        <v>131</v>
      </c>
      <c r="J9850" t="s">
        <v>188</v>
      </c>
      <c r="K9850" t="s">
        <v>62</v>
      </c>
      <c r="L9850" t="s">
        <v>63</v>
      </c>
      <c r="M9850" t="s">
        <v>189</v>
      </c>
      <c r="N9850">
        <v>45.99</v>
      </c>
      <c r="O9850">
        <v>1</v>
      </c>
      <c r="P9850">
        <v>0</v>
      </c>
      <c r="Q9850">
        <v>13.3371</v>
      </c>
    </row>
    <row r="9851" spans="1:17" x14ac:dyDescent="0.3">
      <c r="A9851" t="s">
        <v>42</v>
      </c>
      <c r="B9851" t="s">
        <v>2832</v>
      </c>
      <c r="C9851" t="s">
        <v>2833</v>
      </c>
      <c r="D9851" t="s">
        <v>90</v>
      </c>
      <c r="E9851" t="s">
        <v>21</v>
      </c>
      <c r="F9851" t="s">
        <v>1868</v>
      </c>
      <c r="G9851" t="s">
        <v>436</v>
      </c>
      <c r="H9851">
        <v>44105</v>
      </c>
      <c r="I9851" t="s">
        <v>131</v>
      </c>
      <c r="J9851" t="s">
        <v>188</v>
      </c>
      <c r="K9851" t="s">
        <v>62</v>
      </c>
      <c r="L9851" t="s">
        <v>63</v>
      </c>
      <c r="M9851" t="s">
        <v>189</v>
      </c>
      <c r="N9851">
        <v>110.376</v>
      </c>
      <c r="O9851">
        <v>4</v>
      </c>
      <c r="P9851">
        <v>0.4</v>
      </c>
      <c r="Q9851">
        <v>-20.235600000000005</v>
      </c>
    </row>
    <row r="9852" spans="1:17" x14ac:dyDescent="0.3">
      <c r="A9852" t="s">
        <v>42</v>
      </c>
      <c r="B9852" t="s">
        <v>1351</v>
      </c>
      <c r="C9852" t="s">
        <v>1352</v>
      </c>
      <c r="D9852" t="s">
        <v>20</v>
      </c>
      <c r="E9852" t="s">
        <v>21</v>
      </c>
      <c r="F9852" t="s">
        <v>112</v>
      </c>
      <c r="G9852" t="s">
        <v>36</v>
      </c>
      <c r="H9852">
        <v>94122</v>
      </c>
      <c r="I9852" t="s">
        <v>37</v>
      </c>
      <c r="J9852" t="s">
        <v>188</v>
      </c>
      <c r="K9852" t="s">
        <v>62</v>
      </c>
      <c r="L9852" t="s">
        <v>63</v>
      </c>
      <c r="M9852" t="s">
        <v>189</v>
      </c>
      <c r="N9852">
        <v>110.376</v>
      </c>
      <c r="O9852">
        <v>3</v>
      </c>
      <c r="P9852">
        <v>0.2</v>
      </c>
      <c r="Q9852">
        <v>12.417299999999997</v>
      </c>
    </row>
    <row r="9853" spans="1:17" x14ac:dyDescent="0.3">
      <c r="A9853" t="s">
        <v>42</v>
      </c>
      <c r="B9853" t="s">
        <v>4957</v>
      </c>
      <c r="C9853" t="s">
        <v>4958</v>
      </c>
      <c r="D9853" t="s">
        <v>20</v>
      </c>
      <c r="E9853" t="s">
        <v>21</v>
      </c>
      <c r="F9853" t="s">
        <v>35</v>
      </c>
      <c r="G9853" t="s">
        <v>36</v>
      </c>
      <c r="H9853">
        <v>90032</v>
      </c>
      <c r="I9853" t="s">
        <v>37</v>
      </c>
      <c r="J9853" t="s">
        <v>5751</v>
      </c>
      <c r="K9853" t="s">
        <v>62</v>
      </c>
      <c r="L9853" t="s">
        <v>63</v>
      </c>
      <c r="M9853" t="s">
        <v>5752</v>
      </c>
      <c r="N9853">
        <v>623.96</v>
      </c>
      <c r="O9853">
        <v>5</v>
      </c>
      <c r="P9853">
        <v>0.2</v>
      </c>
      <c r="Q9853">
        <v>38.997500000000002</v>
      </c>
    </row>
    <row r="9854" spans="1:17" x14ac:dyDescent="0.3">
      <c r="A9854" t="s">
        <v>42</v>
      </c>
      <c r="B9854" t="s">
        <v>2302</v>
      </c>
      <c r="C9854" t="s">
        <v>2303</v>
      </c>
      <c r="D9854" t="s">
        <v>90</v>
      </c>
      <c r="E9854" t="s">
        <v>21</v>
      </c>
      <c r="F9854" t="s">
        <v>1320</v>
      </c>
      <c r="G9854" t="s">
        <v>46</v>
      </c>
      <c r="H9854">
        <v>32216</v>
      </c>
      <c r="I9854" t="s">
        <v>24</v>
      </c>
      <c r="J9854" t="s">
        <v>5751</v>
      </c>
      <c r="K9854" t="s">
        <v>62</v>
      </c>
      <c r="L9854" t="s">
        <v>63</v>
      </c>
      <c r="M9854" t="s">
        <v>5752</v>
      </c>
      <c r="N9854">
        <v>499.16800000000006</v>
      </c>
      <c r="O9854">
        <v>4</v>
      </c>
      <c r="P9854">
        <v>0.2</v>
      </c>
      <c r="Q9854">
        <v>31.197999999999993</v>
      </c>
    </row>
    <row r="9855" spans="1:17" x14ac:dyDescent="0.3">
      <c r="A9855" t="s">
        <v>17</v>
      </c>
      <c r="B9855" t="s">
        <v>2990</v>
      </c>
      <c r="C9855" t="s">
        <v>2991</v>
      </c>
      <c r="D9855" t="s">
        <v>34</v>
      </c>
      <c r="E9855" t="s">
        <v>21</v>
      </c>
      <c r="F9855" t="s">
        <v>35</v>
      </c>
      <c r="G9855" t="s">
        <v>36</v>
      </c>
      <c r="H9855">
        <v>90049</v>
      </c>
      <c r="I9855" t="s">
        <v>37</v>
      </c>
      <c r="J9855" t="s">
        <v>5751</v>
      </c>
      <c r="K9855" t="s">
        <v>62</v>
      </c>
      <c r="L9855" t="s">
        <v>63</v>
      </c>
      <c r="M9855" t="s">
        <v>5752</v>
      </c>
      <c r="N9855">
        <v>623.96</v>
      </c>
      <c r="O9855">
        <v>5</v>
      </c>
      <c r="P9855">
        <v>0.2</v>
      </c>
      <c r="Q9855">
        <v>38.997500000000002</v>
      </c>
    </row>
    <row r="9856" spans="1:17" x14ac:dyDescent="0.3">
      <c r="A9856" t="s">
        <v>42</v>
      </c>
      <c r="B9856" t="s">
        <v>3430</v>
      </c>
      <c r="C9856" t="s">
        <v>3431</v>
      </c>
      <c r="D9856" t="s">
        <v>20</v>
      </c>
      <c r="E9856" t="s">
        <v>21</v>
      </c>
      <c r="F9856" t="s">
        <v>1210</v>
      </c>
      <c r="G9856" t="s">
        <v>1211</v>
      </c>
      <c r="H9856">
        <v>89115</v>
      </c>
      <c r="I9856" t="s">
        <v>37</v>
      </c>
      <c r="J9856" t="s">
        <v>5751</v>
      </c>
      <c r="K9856" t="s">
        <v>62</v>
      </c>
      <c r="L9856" t="s">
        <v>63</v>
      </c>
      <c r="M9856" t="s">
        <v>5752</v>
      </c>
      <c r="N9856">
        <v>1123.1280000000002</v>
      </c>
      <c r="O9856">
        <v>9</v>
      </c>
      <c r="P9856">
        <v>0.2</v>
      </c>
      <c r="Q9856">
        <v>70.195499999999981</v>
      </c>
    </row>
    <row r="9857" spans="1:17" x14ac:dyDescent="0.3">
      <c r="A9857" t="s">
        <v>42</v>
      </c>
      <c r="B9857" t="s">
        <v>3770</v>
      </c>
      <c r="C9857" t="s">
        <v>3771</v>
      </c>
      <c r="D9857" t="s">
        <v>20</v>
      </c>
      <c r="E9857" t="s">
        <v>21</v>
      </c>
      <c r="F9857" t="s">
        <v>84</v>
      </c>
      <c r="G9857" t="s">
        <v>85</v>
      </c>
      <c r="H9857">
        <v>98115</v>
      </c>
      <c r="I9857" t="s">
        <v>37</v>
      </c>
      <c r="J9857" t="s">
        <v>5751</v>
      </c>
      <c r="K9857" t="s">
        <v>62</v>
      </c>
      <c r="L9857" t="s">
        <v>63</v>
      </c>
      <c r="M9857" t="s">
        <v>5752</v>
      </c>
      <c r="N9857">
        <v>249.58400000000003</v>
      </c>
      <c r="O9857">
        <v>2</v>
      </c>
      <c r="P9857">
        <v>0.2</v>
      </c>
      <c r="Q9857">
        <v>15.598999999999997</v>
      </c>
    </row>
    <row r="9858" spans="1:17" x14ac:dyDescent="0.3">
      <c r="A9858" t="s">
        <v>42</v>
      </c>
      <c r="B9858" t="s">
        <v>3207</v>
      </c>
      <c r="C9858" t="s">
        <v>3208</v>
      </c>
      <c r="D9858" t="s">
        <v>34</v>
      </c>
      <c r="E9858" t="s">
        <v>21</v>
      </c>
      <c r="F9858" t="s">
        <v>235</v>
      </c>
      <c r="G9858" t="s">
        <v>236</v>
      </c>
      <c r="H9858">
        <v>10009</v>
      </c>
      <c r="I9858" t="s">
        <v>131</v>
      </c>
      <c r="J9858" t="s">
        <v>5751</v>
      </c>
      <c r="K9858" t="s">
        <v>62</v>
      </c>
      <c r="L9858" t="s">
        <v>63</v>
      </c>
      <c r="M9858" t="s">
        <v>5752</v>
      </c>
      <c r="N9858">
        <v>1091.93</v>
      </c>
      <c r="O9858">
        <v>7</v>
      </c>
      <c r="P9858">
        <v>0</v>
      </c>
      <c r="Q9858">
        <v>272.98250000000002</v>
      </c>
    </row>
    <row r="9859" spans="1:17" x14ac:dyDescent="0.3">
      <c r="A9859" t="s">
        <v>42</v>
      </c>
      <c r="B9859" t="s">
        <v>5608</v>
      </c>
      <c r="C9859" t="s">
        <v>5609</v>
      </c>
      <c r="D9859" t="s">
        <v>20</v>
      </c>
      <c r="E9859" t="s">
        <v>21</v>
      </c>
      <c r="F9859" t="s">
        <v>35</v>
      </c>
      <c r="G9859" t="s">
        <v>36</v>
      </c>
      <c r="H9859">
        <v>90036</v>
      </c>
      <c r="I9859" t="s">
        <v>37</v>
      </c>
      <c r="J9859" t="s">
        <v>5610</v>
      </c>
      <c r="K9859" t="s">
        <v>62</v>
      </c>
      <c r="L9859" t="s">
        <v>63</v>
      </c>
      <c r="M9859" t="s">
        <v>5611</v>
      </c>
      <c r="N9859">
        <v>57.567999999999998</v>
      </c>
      <c r="O9859">
        <v>4</v>
      </c>
      <c r="P9859">
        <v>0.2</v>
      </c>
      <c r="Q9859">
        <v>5.7568000000000019</v>
      </c>
    </row>
    <row r="9860" spans="1:17" x14ac:dyDescent="0.3">
      <c r="A9860" t="s">
        <v>42</v>
      </c>
      <c r="B9860" t="s">
        <v>2062</v>
      </c>
      <c r="C9860" t="s">
        <v>2063</v>
      </c>
      <c r="D9860" t="s">
        <v>34</v>
      </c>
      <c r="E9860" t="s">
        <v>21</v>
      </c>
      <c r="F9860" t="s">
        <v>84</v>
      </c>
      <c r="G9860" t="s">
        <v>85</v>
      </c>
      <c r="H9860">
        <v>98103</v>
      </c>
      <c r="I9860" t="s">
        <v>37</v>
      </c>
      <c r="J9860" t="s">
        <v>5610</v>
      </c>
      <c r="K9860" t="s">
        <v>62</v>
      </c>
      <c r="L9860" t="s">
        <v>63</v>
      </c>
      <c r="M9860" t="s">
        <v>5611</v>
      </c>
      <c r="N9860">
        <v>86.352000000000004</v>
      </c>
      <c r="O9860">
        <v>6</v>
      </c>
      <c r="P9860">
        <v>0.2</v>
      </c>
      <c r="Q9860">
        <v>8.6352000000000011</v>
      </c>
    </row>
    <row r="9861" spans="1:17" x14ac:dyDescent="0.3">
      <c r="A9861" t="s">
        <v>166</v>
      </c>
      <c r="B9861" t="s">
        <v>3350</v>
      </c>
      <c r="C9861" t="s">
        <v>3351</v>
      </c>
      <c r="D9861" t="s">
        <v>34</v>
      </c>
      <c r="E9861" t="s">
        <v>21</v>
      </c>
      <c r="F9861" t="s">
        <v>35</v>
      </c>
      <c r="G9861" t="s">
        <v>36</v>
      </c>
      <c r="H9861">
        <v>90032</v>
      </c>
      <c r="I9861" t="s">
        <v>37</v>
      </c>
      <c r="J9861" t="s">
        <v>5610</v>
      </c>
      <c r="K9861" t="s">
        <v>62</v>
      </c>
      <c r="L9861" t="s">
        <v>63</v>
      </c>
      <c r="M9861" t="s">
        <v>5611</v>
      </c>
      <c r="N9861">
        <v>71.959999999999994</v>
      </c>
      <c r="O9861">
        <v>5</v>
      </c>
      <c r="P9861">
        <v>0.2</v>
      </c>
      <c r="Q9861">
        <v>7.1960000000000015</v>
      </c>
    </row>
    <row r="9862" spans="1:17" x14ac:dyDescent="0.3">
      <c r="A9862" t="s">
        <v>42</v>
      </c>
      <c r="B9862" t="s">
        <v>2182</v>
      </c>
      <c r="C9862" t="s">
        <v>2183</v>
      </c>
      <c r="D9862" t="s">
        <v>20</v>
      </c>
      <c r="E9862" t="s">
        <v>21</v>
      </c>
      <c r="F9862" t="s">
        <v>2152</v>
      </c>
      <c r="G9862" t="s">
        <v>122</v>
      </c>
      <c r="H9862">
        <v>68104</v>
      </c>
      <c r="I9862" t="s">
        <v>93</v>
      </c>
      <c r="J9862" t="s">
        <v>5610</v>
      </c>
      <c r="K9862" t="s">
        <v>62</v>
      </c>
      <c r="L9862" t="s">
        <v>63</v>
      </c>
      <c r="M9862" t="s">
        <v>5611</v>
      </c>
      <c r="N9862">
        <v>35.979999999999997</v>
      </c>
      <c r="O9862">
        <v>2</v>
      </c>
      <c r="P9862">
        <v>0</v>
      </c>
      <c r="Q9862">
        <v>10.074400000000001</v>
      </c>
    </row>
    <row r="9863" spans="1:17" x14ac:dyDescent="0.3">
      <c r="A9863" t="s">
        <v>166</v>
      </c>
      <c r="B9863" t="s">
        <v>4052</v>
      </c>
      <c r="C9863" t="s">
        <v>4053</v>
      </c>
      <c r="D9863" t="s">
        <v>20</v>
      </c>
      <c r="E9863" t="s">
        <v>21</v>
      </c>
      <c r="F9863" t="s">
        <v>163</v>
      </c>
      <c r="G9863" t="s">
        <v>92</v>
      </c>
      <c r="H9863">
        <v>77041</v>
      </c>
      <c r="I9863" t="s">
        <v>93</v>
      </c>
      <c r="J9863" t="s">
        <v>5610</v>
      </c>
      <c r="K9863" t="s">
        <v>62</v>
      </c>
      <c r="L9863" t="s">
        <v>63</v>
      </c>
      <c r="M9863" t="s">
        <v>5611</v>
      </c>
      <c r="N9863">
        <v>115.136</v>
      </c>
      <c r="O9863">
        <v>8</v>
      </c>
      <c r="P9863">
        <v>0.2</v>
      </c>
      <c r="Q9863">
        <v>11.513600000000004</v>
      </c>
    </row>
    <row r="9864" spans="1:17" x14ac:dyDescent="0.3">
      <c r="A9864" t="s">
        <v>17</v>
      </c>
      <c r="B9864" t="s">
        <v>3187</v>
      </c>
      <c r="C9864" t="s">
        <v>3188</v>
      </c>
      <c r="D9864" t="s">
        <v>34</v>
      </c>
      <c r="E9864" t="s">
        <v>21</v>
      </c>
      <c r="F9864" t="s">
        <v>112</v>
      </c>
      <c r="G9864" t="s">
        <v>36</v>
      </c>
      <c r="H9864">
        <v>94122</v>
      </c>
      <c r="I9864" t="s">
        <v>37</v>
      </c>
      <c r="J9864" t="s">
        <v>5610</v>
      </c>
      <c r="K9864" t="s">
        <v>62</v>
      </c>
      <c r="L9864" t="s">
        <v>63</v>
      </c>
      <c r="M9864" t="s">
        <v>5611</v>
      </c>
      <c r="N9864">
        <v>28.783999999999999</v>
      </c>
      <c r="O9864">
        <v>2</v>
      </c>
      <c r="P9864">
        <v>0.2</v>
      </c>
      <c r="Q9864">
        <v>2.878400000000001</v>
      </c>
    </row>
    <row r="9865" spans="1:17" x14ac:dyDescent="0.3">
      <c r="A9865" t="s">
        <v>42</v>
      </c>
      <c r="B9865" t="s">
        <v>4568</v>
      </c>
      <c r="C9865" t="s">
        <v>4569</v>
      </c>
      <c r="D9865" t="s">
        <v>20</v>
      </c>
      <c r="E9865" t="s">
        <v>21</v>
      </c>
      <c r="F9865" t="s">
        <v>712</v>
      </c>
      <c r="G9865" t="s">
        <v>92</v>
      </c>
      <c r="H9865">
        <v>75081</v>
      </c>
      <c r="I9865" t="s">
        <v>93</v>
      </c>
      <c r="J9865" t="s">
        <v>4965</v>
      </c>
      <c r="K9865" t="s">
        <v>62</v>
      </c>
      <c r="L9865" t="s">
        <v>63</v>
      </c>
      <c r="M9865" t="s">
        <v>4966</v>
      </c>
      <c r="N9865">
        <v>657.55200000000013</v>
      </c>
      <c r="O9865">
        <v>6</v>
      </c>
      <c r="P9865">
        <v>0.2</v>
      </c>
      <c r="Q9865">
        <v>49.316399999999987</v>
      </c>
    </row>
    <row r="9866" spans="1:17" x14ac:dyDescent="0.3">
      <c r="A9866" t="s">
        <v>166</v>
      </c>
      <c r="B9866" t="s">
        <v>4540</v>
      </c>
      <c r="C9866" t="s">
        <v>4541</v>
      </c>
      <c r="D9866" t="s">
        <v>90</v>
      </c>
      <c r="E9866" t="s">
        <v>21</v>
      </c>
      <c r="F9866" t="s">
        <v>5184</v>
      </c>
      <c r="G9866" t="s">
        <v>568</v>
      </c>
      <c r="H9866">
        <v>74012</v>
      </c>
      <c r="I9866" t="s">
        <v>93</v>
      </c>
      <c r="J9866" t="s">
        <v>4965</v>
      </c>
      <c r="K9866" t="s">
        <v>62</v>
      </c>
      <c r="L9866" t="s">
        <v>63</v>
      </c>
      <c r="M9866" t="s">
        <v>4966</v>
      </c>
      <c r="N9866">
        <v>821.94</v>
      </c>
      <c r="O9866">
        <v>6</v>
      </c>
      <c r="P9866">
        <v>0</v>
      </c>
      <c r="Q9866">
        <v>213.70440000000002</v>
      </c>
    </row>
    <row r="9867" spans="1:17" x14ac:dyDescent="0.3">
      <c r="A9867" t="s">
        <v>42</v>
      </c>
      <c r="B9867" t="s">
        <v>2365</v>
      </c>
      <c r="C9867" t="s">
        <v>2366</v>
      </c>
      <c r="D9867" t="s">
        <v>90</v>
      </c>
      <c r="E9867" t="s">
        <v>21</v>
      </c>
      <c r="F9867" t="s">
        <v>35</v>
      </c>
      <c r="G9867" t="s">
        <v>36</v>
      </c>
      <c r="H9867">
        <v>90045</v>
      </c>
      <c r="I9867" t="s">
        <v>37</v>
      </c>
      <c r="J9867" t="s">
        <v>4965</v>
      </c>
      <c r="K9867" t="s">
        <v>62</v>
      </c>
      <c r="L9867" t="s">
        <v>63</v>
      </c>
      <c r="M9867" t="s">
        <v>4966</v>
      </c>
      <c r="N9867">
        <v>109.59200000000001</v>
      </c>
      <c r="O9867">
        <v>1</v>
      </c>
      <c r="P9867">
        <v>0.2</v>
      </c>
      <c r="Q9867">
        <v>8.2194000000000003</v>
      </c>
    </row>
    <row r="9868" spans="1:17" x14ac:dyDescent="0.3">
      <c r="A9868" t="s">
        <v>42</v>
      </c>
      <c r="B9868" t="s">
        <v>82</v>
      </c>
      <c r="C9868" t="s">
        <v>83</v>
      </c>
      <c r="D9868" t="s">
        <v>20</v>
      </c>
      <c r="E9868" t="s">
        <v>21</v>
      </c>
      <c r="F9868" t="s">
        <v>2167</v>
      </c>
      <c r="G9868" t="s">
        <v>101</v>
      </c>
      <c r="H9868">
        <v>53209</v>
      </c>
      <c r="I9868" t="s">
        <v>93</v>
      </c>
      <c r="J9868" t="s">
        <v>2917</v>
      </c>
      <c r="K9868" t="s">
        <v>62</v>
      </c>
      <c r="L9868" t="s">
        <v>63</v>
      </c>
      <c r="M9868" t="s">
        <v>2918</v>
      </c>
      <c r="N9868">
        <v>1099.96</v>
      </c>
      <c r="O9868">
        <v>4</v>
      </c>
      <c r="P9868">
        <v>0</v>
      </c>
      <c r="Q9868">
        <v>285.9896</v>
      </c>
    </row>
    <row r="9869" spans="1:17" x14ac:dyDescent="0.3">
      <c r="A9869" t="s">
        <v>42</v>
      </c>
      <c r="B9869" t="s">
        <v>800</v>
      </c>
      <c r="C9869" t="s">
        <v>801</v>
      </c>
      <c r="D9869" t="s">
        <v>20</v>
      </c>
      <c r="E9869" t="s">
        <v>21</v>
      </c>
      <c r="F9869" t="s">
        <v>269</v>
      </c>
      <c r="G9869" t="s">
        <v>187</v>
      </c>
      <c r="H9869">
        <v>60623</v>
      </c>
      <c r="I9869" t="s">
        <v>93</v>
      </c>
      <c r="J9869" t="s">
        <v>2917</v>
      </c>
      <c r="K9869" t="s">
        <v>62</v>
      </c>
      <c r="L9869" t="s">
        <v>63</v>
      </c>
      <c r="M9869" t="s">
        <v>2918</v>
      </c>
      <c r="N9869">
        <v>1979.9280000000001</v>
      </c>
      <c r="O9869">
        <v>9</v>
      </c>
      <c r="P9869">
        <v>0.2</v>
      </c>
      <c r="Q9869">
        <v>148.49459999999993</v>
      </c>
    </row>
    <row r="9870" spans="1:17" x14ac:dyDescent="0.3">
      <c r="A9870" t="s">
        <v>17</v>
      </c>
      <c r="B9870" t="s">
        <v>686</v>
      </c>
      <c r="C9870" t="s">
        <v>687</v>
      </c>
      <c r="D9870" t="s">
        <v>90</v>
      </c>
      <c r="E9870" t="s">
        <v>21</v>
      </c>
      <c r="F9870" t="s">
        <v>84</v>
      </c>
      <c r="G9870" t="s">
        <v>85</v>
      </c>
      <c r="H9870">
        <v>98105</v>
      </c>
      <c r="I9870" t="s">
        <v>37</v>
      </c>
      <c r="J9870" t="s">
        <v>2917</v>
      </c>
      <c r="K9870" t="s">
        <v>62</v>
      </c>
      <c r="L9870" t="s">
        <v>63</v>
      </c>
      <c r="M9870" t="s">
        <v>2918</v>
      </c>
      <c r="N9870">
        <v>659.97600000000011</v>
      </c>
      <c r="O9870">
        <v>3</v>
      </c>
      <c r="P9870">
        <v>0.2</v>
      </c>
      <c r="Q9870">
        <v>49.498199999999969</v>
      </c>
    </row>
    <row r="9871" spans="1:17" x14ac:dyDescent="0.3">
      <c r="A9871" t="s">
        <v>42</v>
      </c>
      <c r="B9871" t="s">
        <v>3922</v>
      </c>
      <c r="C9871" t="s">
        <v>3923</v>
      </c>
      <c r="D9871" t="s">
        <v>20</v>
      </c>
      <c r="E9871" t="s">
        <v>21</v>
      </c>
      <c r="F9871" t="s">
        <v>129</v>
      </c>
      <c r="G9871" t="s">
        <v>130</v>
      </c>
      <c r="H9871">
        <v>19134</v>
      </c>
      <c r="I9871" t="s">
        <v>131</v>
      </c>
      <c r="J9871" t="s">
        <v>2917</v>
      </c>
      <c r="K9871" t="s">
        <v>62</v>
      </c>
      <c r="L9871" t="s">
        <v>63</v>
      </c>
      <c r="M9871" t="s">
        <v>2918</v>
      </c>
      <c r="N9871">
        <v>494.98199999999997</v>
      </c>
      <c r="O9871">
        <v>3</v>
      </c>
      <c r="P9871">
        <v>0.4</v>
      </c>
      <c r="Q9871">
        <v>-115.49580000000006</v>
      </c>
    </row>
    <row r="9872" spans="1:17" x14ac:dyDescent="0.3">
      <c r="A9872" t="s">
        <v>42</v>
      </c>
      <c r="B9872" t="s">
        <v>4123</v>
      </c>
      <c r="C9872" t="s">
        <v>4124</v>
      </c>
      <c r="D9872" t="s">
        <v>90</v>
      </c>
      <c r="E9872" t="s">
        <v>21</v>
      </c>
      <c r="F9872" t="s">
        <v>528</v>
      </c>
      <c r="G9872" t="s">
        <v>36</v>
      </c>
      <c r="H9872">
        <v>91104</v>
      </c>
      <c r="I9872" t="s">
        <v>37</v>
      </c>
      <c r="J9872" t="s">
        <v>2917</v>
      </c>
      <c r="K9872" t="s">
        <v>62</v>
      </c>
      <c r="L9872" t="s">
        <v>63</v>
      </c>
      <c r="M9872" t="s">
        <v>2918</v>
      </c>
      <c r="N9872">
        <v>659.97600000000011</v>
      </c>
      <c r="O9872">
        <v>3</v>
      </c>
      <c r="P9872">
        <v>0.2</v>
      </c>
      <c r="Q9872">
        <v>49.498199999999969</v>
      </c>
    </row>
    <row r="9873" spans="1:17" x14ac:dyDescent="0.3">
      <c r="A9873" t="s">
        <v>42</v>
      </c>
      <c r="B9873" t="s">
        <v>2639</v>
      </c>
      <c r="C9873" t="s">
        <v>2640</v>
      </c>
      <c r="D9873" t="s">
        <v>20</v>
      </c>
      <c r="E9873" t="s">
        <v>21</v>
      </c>
      <c r="F9873" t="s">
        <v>129</v>
      </c>
      <c r="G9873" t="s">
        <v>130</v>
      </c>
      <c r="H9873">
        <v>19143</v>
      </c>
      <c r="I9873" t="s">
        <v>131</v>
      </c>
      <c r="J9873" t="s">
        <v>2917</v>
      </c>
      <c r="K9873" t="s">
        <v>62</v>
      </c>
      <c r="L9873" t="s">
        <v>63</v>
      </c>
      <c r="M9873" t="s">
        <v>2918</v>
      </c>
      <c r="N9873">
        <v>329.988</v>
      </c>
      <c r="O9873">
        <v>2</v>
      </c>
      <c r="P9873">
        <v>0.4</v>
      </c>
      <c r="Q9873">
        <v>-76.997200000000021</v>
      </c>
    </row>
    <row r="9874" spans="1:17" x14ac:dyDescent="0.3">
      <c r="A9874" t="s">
        <v>17</v>
      </c>
      <c r="B9874" t="s">
        <v>1283</v>
      </c>
      <c r="C9874" t="s">
        <v>1284</v>
      </c>
      <c r="D9874" t="s">
        <v>34</v>
      </c>
      <c r="E9874" t="s">
        <v>21</v>
      </c>
      <c r="F9874" t="s">
        <v>235</v>
      </c>
      <c r="G9874" t="s">
        <v>236</v>
      </c>
      <c r="H9874">
        <v>10011</v>
      </c>
      <c r="I9874" t="s">
        <v>131</v>
      </c>
      <c r="J9874" t="s">
        <v>2917</v>
      </c>
      <c r="K9874" t="s">
        <v>62</v>
      </c>
      <c r="L9874" t="s">
        <v>63</v>
      </c>
      <c r="M9874" t="s">
        <v>2918</v>
      </c>
      <c r="N9874">
        <v>824.97</v>
      </c>
      <c r="O9874">
        <v>3</v>
      </c>
      <c r="P9874">
        <v>0</v>
      </c>
      <c r="Q9874">
        <v>214.4922</v>
      </c>
    </row>
    <row r="9875" spans="1:17" x14ac:dyDescent="0.3">
      <c r="A9875" t="s">
        <v>1122</v>
      </c>
      <c r="B9875" t="s">
        <v>3247</v>
      </c>
      <c r="C9875" t="s">
        <v>3248</v>
      </c>
      <c r="D9875" t="s">
        <v>34</v>
      </c>
      <c r="E9875" t="s">
        <v>21</v>
      </c>
      <c r="F9875" t="s">
        <v>235</v>
      </c>
      <c r="G9875" t="s">
        <v>236</v>
      </c>
      <c r="H9875">
        <v>10024</v>
      </c>
      <c r="I9875" t="s">
        <v>131</v>
      </c>
      <c r="J9875" t="s">
        <v>2917</v>
      </c>
      <c r="K9875" t="s">
        <v>62</v>
      </c>
      <c r="L9875" t="s">
        <v>63</v>
      </c>
      <c r="M9875" t="s">
        <v>2918</v>
      </c>
      <c r="N9875">
        <v>549.98</v>
      </c>
      <c r="O9875">
        <v>2</v>
      </c>
      <c r="P9875">
        <v>0</v>
      </c>
      <c r="Q9875">
        <v>142.9948</v>
      </c>
    </row>
    <row r="9876" spans="1:17" x14ac:dyDescent="0.3">
      <c r="A9876" t="s">
        <v>42</v>
      </c>
      <c r="B9876" t="s">
        <v>986</v>
      </c>
      <c r="C9876" t="s">
        <v>987</v>
      </c>
      <c r="D9876" t="s">
        <v>34</v>
      </c>
      <c r="E9876" t="s">
        <v>21</v>
      </c>
      <c r="F9876" t="s">
        <v>712</v>
      </c>
      <c r="G9876" t="s">
        <v>92</v>
      </c>
      <c r="H9876">
        <v>75081</v>
      </c>
      <c r="I9876" t="s">
        <v>93</v>
      </c>
      <c r="J9876" t="s">
        <v>2917</v>
      </c>
      <c r="K9876" t="s">
        <v>62</v>
      </c>
      <c r="L9876" t="s">
        <v>63</v>
      </c>
      <c r="M9876" t="s">
        <v>2918</v>
      </c>
      <c r="N9876">
        <v>1099.96</v>
      </c>
      <c r="O9876">
        <v>5</v>
      </c>
      <c r="P9876">
        <v>0.2</v>
      </c>
      <c r="Q9876">
        <v>82.496999999999957</v>
      </c>
    </row>
    <row r="9877" spans="1:17" x14ac:dyDescent="0.3">
      <c r="A9877" t="s">
        <v>42</v>
      </c>
      <c r="B9877" t="s">
        <v>2536</v>
      </c>
      <c r="C9877" t="s">
        <v>2537</v>
      </c>
      <c r="D9877" t="s">
        <v>34</v>
      </c>
      <c r="E9877" t="s">
        <v>21</v>
      </c>
      <c r="F9877" t="s">
        <v>235</v>
      </c>
      <c r="G9877" t="s">
        <v>236</v>
      </c>
      <c r="H9877">
        <v>10011</v>
      </c>
      <c r="I9877" t="s">
        <v>131</v>
      </c>
      <c r="J9877" t="s">
        <v>2540</v>
      </c>
      <c r="K9877" t="s">
        <v>62</v>
      </c>
      <c r="L9877" t="s">
        <v>63</v>
      </c>
      <c r="M9877" t="s">
        <v>2541</v>
      </c>
      <c r="N9877">
        <v>124.94999999999999</v>
      </c>
      <c r="O9877">
        <v>5</v>
      </c>
      <c r="P9877">
        <v>0</v>
      </c>
      <c r="Q9877">
        <v>2.4990000000000023</v>
      </c>
    </row>
    <row r="9878" spans="1:17" x14ac:dyDescent="0.3">
      <c r="A9878" t="s">
        <v>42</v>
      </c>
      <c r="B9878" t="s">
        <v>397</v>
      </c>
      <c r="C9878" t="s">
        <v>398</v>
      </c>
      <c r="D9878" t="s">
        <v>20</v>
      </c>
      <c r="E9878" t="s">
        <v>21</v>
      </c>
      <c r="F9878" t="s">
        <v>269</v>
      </c>
      <c r="G9878" t="s">
        <v>187</v>
      </c>
      <c r="H9878">
        <v>60653</v>
      </c>
      <c r="I9878" t="s">
        <v>93</v>
      </c>
      <c r="J9878" t="s">
        <v>2540</v>
      </c>
      <c r="K9878" t="s">
        <v>62</v>
      </c>
      <c r="L9878" t="s">
        <v>63</v>
      </c>
      <c r="M9878" t="s">
        <v>2541</v>
      </c>
      <c r="N9878">
        <v>39.984000000000002</v>
      </c>
      <c r="O9878">
        <v>2</v>
      </c>
      <c r="P9878">
        <v>0.2</v>
      </c>
      <c r="Q9878">
        <v>-8.9963999999999995</v>
      </c>
    </row>
    <row r="9879" spans="1:17" x14ac:dyDescent="0.3">
      <c r="A9879" t="s">
        <v>42</v>
      </c>
      <c r="B9879" t="s">
        <v>4019</v>
      </c>
      <c r="C9879" t="s">
        <v>4020</v>
      </c>
      <c r="D9879" t="s">
        <v>20</v>
      </c>
      <c r="E9879" t="s">
        <v>21</v>
      </c>
      <c r="F9879" t="s">
        <v>3700</v>
      </c>
      <c r="G9879" t="s">
        <v>369</v>
      </c>
      <c r="H9879">
        <v>97756</v>
      </c>
      <c r="I9879" t="s">
        <v>37</v>
      </c>
      <c r="J9879" t="s">
        <v>2540</v>
      </c>
      <c r="K9879" t="s">
        <v>62</v>
      </c>
      <c r="L9879" t="s">
        <v>63</v>
      </c>
      <c r="M9879" t="s">
        <v>2541</v>
      </c>
      <c r="N9879">
        <v>139.94400000000002</v>
      </c>
      <c r="O9879">
        <v>7</v>
      </c>
      <c r="P9879">
        <v>0.2</v>
      </c>
      <c r="Q9879">
        <v>-31.487400000000001</v>
      </c>
    </row>
    <row r="9880" spans="1:17" x14ac:dyDescent="0.3">
      <c r="A9880" t="s">
        <v>166</v>
      </c>
      <c r="B9880" t="s">
        <v>1812</v>
      </c>
      <c r="C9880" t="s">
        <v>1813</v>
      </c>
      <c r="D9880" t="s">
        <v>34</v>
      </c>
      <c r="E9880" t="s">
        <v>21</v>
      </c>
      <c r="F9880" t="s">
        <v>35</v>
      </c>
      <c r="G9880" t="s">
        <v>36</v>
      </c>
      <c r="H9880">
        <v>90008</v>
      </c>
      <c r="I9880" t="s">
        <v>37</v>
      </c>
      <c r="J9880" t="s">
        <v>2540</v>
      </c>
      <c r="K9880" t="s">
        <v>62</v>
      </c>
      <c r="L9880" t="s">
        <v>63</v>
      </c>
      <c r="M9880" t="s">
        <v>2541</v>
      </c>
      <c r="N9880">
        <v>79.968000000000004</v>
      </c>
      <c r="O9880">
        <v>4</v>
      </c>
      <c r="P9880">
        <v>0.2</v>
      </c>
      <c r="Q9880">
        <v>-17.992799999999999</v>
      </c>
    </row>
    <row r="9881" spans="1:17" x14ac:dyDescent="0.3">
      <c r="A9881" t="s">
        <v>42</v>
      </c>
      <c r="B9881" t="s">
        <v>4544</v>
      </c>
      <c r="C9881" t="s">
        <v>4545</v>
      </c>
      <c r="D9881" t="s">
        <v>20</v>
      </c>
      <c r="E9881" t="s">
        <v>21</v>
      </c>
      <c r="F9881" t="s">
        <v>2600</v>
      </c>
      <c r="G9881" t="s">
        <v>187</v>
      </c>
      <c r="H9881">
        <v>61107</v>
      </c>
      <c r="I9881" t="s">
        <v>93</v>
      </c>
      <c r="J9881" t="s">
        <v>5871</v>
      </c>
      <c r="K9881" t="s">
        <v>62</v>
      </c>
      <c r="L9881" t="s">
        <v>63</v>
      </c>
      <c r="M9881" t="s">
        <v>5872</v>
      </c>
      <c r="N9881">
        <v>1439.9680000000001</v>
      </c>
      <c r="O9881">
        <v>4</v>
      </c>
      <c r="P9881">
        <v>0.2</v>
      </c>
      <c r="Q9881">
        <v>143.99680000000006</v>
      </c>
    </row>
    <row r="9882" spans="1:17" x14ac:dyDescent="0.3">
      <c r="A9882" t="s">
        <v>17</v>
      </c>
      <c r="B9882" t="s">
        <v>3831</v>
      </c>
      <c r="C9882" t="s">
        <v>3832</v>
      </c>
      <c r="D9882" t="s">
        <v>34</v>
      </c>
      <c r="E9882" t="s">
        <v>21</v>
      </c>
      <c r="F9882" t="s">
        <v>983</v>
      </c>
      <c r="G9882" t="s">
        <v>92</v>
      </c>
      <c r="H9882">
        <v>76017</v>
      </c>
      <c r="I9882" t="s">
        <v>93</v>
      </c>
      <c r="J9882" t="s">
        <v>3833</v>
      </c>
      <c r="K9882" t="s">
        <v>62</v>
      </c>
      <c r="L9882" t="s">
        <v>63</v>
      </c>
      <c r="M9882" t="s">
        <v>3834</v>
      </c>
      <c r="N9882">
        <v>863.6400000000001</v>
      </c>
      <c r="O9882">
        <v>9</v>
      </c>
      <c r="P9882">
        <v>0.2</v>
      </c>
      <c r="Q9882">
        <v>107.95499999999998</v>
      </c>
    </row>
    <row r="9883" spans="1:17" x14ac:dyDescent="0.3">
      <c r="A9883" t="s">
        <v>166</v>
      </c>
      <c r="B9883" t="s">
        <v>4752</v>
      </c>
      <c r="C9883" t="s">
        <v>4753</v>
      </c>
      <c r="D9883" t="s">
        <v>20</v>
      </c>
      <c r="E9883" t="s">
        <v>21</v>
      </c>
      <c r="F9883" t="s">
        <v>4717</v>
      </c>
      <c r="G9883" t="s">
        <v>101</v>
      </c>
      <c r="H9883">
        <v>54703</v>
      </c>
      <c r="I9883" t="s">
        <v>93</v>
      </c>
      <c r="J9883" t="s">
        <v>3833</v>
      </c>
      <c r="K9883" t="s">
        <v>62</v>
      </c>
      <c r="L9883" t="s">
        <v>63</v>
      </c>
      <c r="M9883" t="s">
        <v>3834</v>
      </c>
      <c r="N9883">
        <v>239.9</v>
      </c>
      <c r="O9883">
        <v>2</v>
      </c>
      <c r="P9883">
        <v>0</v>
      </c>
      <c r="Q9883">
        <v>71.97</v>
      </c>
    </row>
    <row r="9884" spans="1:17" x14ac:dyDescent="0.3">
      <c r="A9884" t="s">
        <v>42</v>
      </c>
      <c r="B9884" t="s">
        <v>425</v>
      </c>
      <c r="C9884" t="s">
        <v>426</v>
      </c>
      <c r="D9884" t="s">
        <v>20</v>
      </c>
      <c r="E9884" t="s">
        <v>21</v>
      </c>
      <c r="F9884" t="s">
        <v>35</v>
      </c>
      <c r="G9884" t="s">
        <v>36</v>
      </c>
      <c r="H9884">
        <v>90049</v>
      </c>
      <c r="I9884" t="s">
        <v>37</v>
      </c>
      <c r="J9884" t="s">
        <v>3833</v>
      </c>
      <c r="K9884" t="s">
        <v>62</v>
      </c>
      <c r="L9884" t="s">
        <v>63</v>
      </c>
      <c r="M9884" t="s">
        <v>3834</v>
      </c>
      <c r="N9884">
        <v>287.88</v>
      </c>
      <c r="O9884">
        <v>3</v>
      </c>
      <c r="P9884">
        <v>0.2</v>
      </c>
      <c r="Q9884">
        <v>35.984999999999999</v>
      </c>
    </row>
    <row r="9885" spans="1:17" x14ac:dyDescent="0.3">
      <c r="A9885" t="s">
        <v>42</v>
      </c>
      <c r="B9885" t="s">
        <v>3912</v>
      </c>
      <c r="C9885" t="s">
        <v>3913</v>
      </c>
      <c r="D9885" t="s">
        <v>20</v>
      </c>
      <c r="E9885" t="s">
        <v>21</v>
      </c>
      <c r="F9885" t="s">
        <v>5660</v>
      </c>
      <c r="G9885" t="s">
        <v>187</v>
      </c>
      <c r="H9885">
        <v>60016</v>
      </c>
      <c r="I9885" t="s">
        <v>93</v>
      </c>
      <c r="J9885" t="s">
        <v>3833</v>
      </c>
      <c r="K9885" t="s">
        <v>62</v>
      </c>
      <c r="L9885" t="s">
        <v>63</v>
      </c>
      <c r="M9885" t="s">
        <v>3834</v>
      </c>
      <c r="N9885">
        <v>383.84000000000003</v>
      </c>
      <c r="O9885">
        <v>4</v>
      </c>
      <c r="P9885">
        <v>0.2</v>
      </c>
      <c r="Q9885">
        <v>47.97999999999999</v>
      </c>
    </row>
    <row r="9886" spans="1:17" x14ac:dyDescent="0.3">
      <c r="A9886" t="s">
        <v>17</v>
      </c>
      <c r="B9886" t="s">
        <v>1171</v>
      </c>
      <c r="C9886" t="s">
        <v>1172</v>
      </c>
      <c r="D9886" t="s">
        <v>34</v>
      </c>
      <c r="E9886" t="s">
        <v>21</v>
      </c>
      <c r="F9886" t="s">
        <v>163</v>
      </c>
      <c r="G9886" t="s">
        <v>92</v>
      </c>
      <c r="H9886">
        <v>77041</v>
      </c>
      <c r="I9886" t="s">
        <v>93</v>
      </c>
      <c r="J9886" t="s">
        <v>3833</v>
      </c>
      <c r="K9886" t="s">
        <v>62</v>
      </c>
      <c r="L9886" t="s">
        <v>63</v>
      </c>
      <c r="M9886" t="s">
        <v>3834</v>
      </c>
      <c r="N9886">
        <v>287.88</v>
      </c>
      <c r="O9886">
        <v>3</v>
      </c>
      <c r="P9886">
        <v>0.2</v>
      </c>
      <c r="Q9886">
        <v>35.984999999999999</v>
      </c>
    </row>
    <row r="9887" spans="1:17" x14ac:dyDescent="0.3">
      <c r="A9887" t="s">
        <v>42</v>
      </c>
      <c r="B9887" t="s">
        <v>617</v>
      </c>
      <c r="C9887" t="s">
        <v>618</v>
      </c>
      <c r="D9887" t="s">
        <v>34</v>
      </c>
      <c r="E9887" t="s">
        <v>21</v>
      </c>
      <c r="F9887" t="s">
        <v>35</v>
      </c>
      <c r="G9887" t="s">
        <v>36</v>
      </c>
      <c r="H9887">
        <v>90008</v>
      </c>
      <c r="I9887" t="s">
        <v>37</v>
      </c>
      <c r="J9887" t="s">
        <v>3217</v>
      </c>
      <c r="K9887" t="s">
        <v>62</v>
      </c>
      <c r="L9887" t="s">
        <v>63</v>
      </c>
      <c r="M9887" t="s">
        <v>3218</v>
      </c>
      <c r="N9887">
        <v>88.751999999999995</v>
      </c>
      <c r="O9887">
        <v>3</v>
      </c>
      <c r="P9887">
        <v>0.2</v>
      </c>
      <c r="Q9887">
        <v>11.093999999999998</v>
      </c>
    </row>
    <row r="9888" spans="1:17" x14ac:dyDescent="0.3">
      <c r="A9888" t="s">
        <v>1122</v>
      </c>
      <c r="B9888" t="s">
        <v>5145</v>
      </c>
      <c r="C9888" t="s">
        <v>5146</v>
      </c>
      <c r="D9888" t="s">
        <v>20</v>
      </c>
      <c r="E9888" t="s">
        <v>21</v>
      </c>
      <c r="F9888" t="s">
        <v>435</v>
      </c>
      <c r="G9888" t="s">
        <v>436</v>
      </c>
      <c r="H9888">
        <v>43229</v>
      </c>
      <c r="I9888" t="s">
        <v>131</v>
      </c>
      <c r="J9888" t="s">
        <v>3217</v>
      </c>
      <c r="K9888" t="s">
        <v>62</v>
      </c>
      <c r="L9888" t="s">
        <v>63</v>
      </c>
      <c r="M9888" t="s">
        <v>3218</v>
      </c>
      <c r="N9888">
        <v>44.375999999999998</v>
      </c>
      <c r="O9888">
        <v>2</v>
      </c>
      <c r="P9888">
        <v>0.4</v>
      </c>
      <c r="Q9888">
        <v>-7.3960000000000043</v>
      </c>
    </row>
    <row r="9889" spans="1:17" x14ac:dyDescent="0.3">
      <c r="A9889" t="s">
        <v>42</v>
      </c>
      <c r="B9889" t="s">
        <v>4318</v>
      </c>
      <c r="C9889" t="s">
        <v>4319</v>
      </c>
      <c r="D9889" t="s">
        <v>20</v>
      </c>
      <c r="E9889" t="s">
        <v>21</v>
      </c>
      <c r="F9889" t="s">
        <v>1502</v>
      </c>
      <c r="G9889" t="s">
        <v>1107</v>
      </c>
      <c r="H9889">
        <v>30318</v>
      </c>
      <c r="I9889" t="s">
        <v>24</v>
      </c>
      <c r="J9889" t="s">
        <v>4635</v>
      </c>
      <c r="K9889" t="s">
        <v>62</v>
      </c>
      <c r="L9889" t="s">
        <v>63</v>
      </c>
      <c r="M9889" t="s">
        <v>4636</v>
      </c>
      <c r="N9889">
        <v>377.96999999999997</v>
      </c>
      <c r="O9889">
        <v>3</v>
      </c>
      <c r="P9889">
        <v>0</v>
      </c>
      <c r="Q9889">
        <v>98.272200000000012</v>
      </c>
    </row>
    <row r="9890" spans="1:17" x14ac:dyDescent="0.3">
      <c r="A9890" t="s">
        <v>166</v>
      </c>
      <c r="B9890" t="s">
        <v>3476</v>
      </c>
      <c r="C9890" t="s">
        <v>3477</v>
      </c>
      <c r="D9890" t="s">
        <v>20</v>
      </c>
      <c r="E9890" t="s">
        <v>21</v>
      </c>
      <c r="F9890" t="s">
        <v>5590</v>
      </c>
      <c r="G9890" t="s">
        <v>4745</v>
      </c>
      <c r="H9890">
        <v>83201</v>
      </c>
      <c r="I9890" t="s">
        <v>37</v>
      </c>
      <c r="J9890" t="s">
        <v>4635</v>
      </c>
      <c r="K9890" t="s">
        <v>62</v>
      </c>
      <c r="L9890" t="s">
        <v>63</v>
      </c>
      <c r="M9890" t="s">
        <v>4636</v>
      </c>
      <c r="N9890">
        <v>302.37599999999998</v>
      </c>
      <c r="O9890">
        <v>3</v>
      </c>
      <c r="P9890">
        <v>0.2</v>
      </c>
      <c r="Q9890">
        <v>22.678200000000018</v>
      </c>
    </row>
    <row r="9891" spans="1:17" x14ac:dyDescent="0.3">
      <c r="A9891" t="s">
        <v>166</v>
      </c>
      <c r="B9891" t="s">
        <v>303</v>
      </c>
      <c r="C9891" t="s">
        <v>304</v>
      </c>
      <c r="D9891" t="s">
        <v>34</v>
      </c>
      <c r="E9891" t="s">
        <v>21</v>
      </c>
      <c r="F9891" t="s">
        <v>235</v>
      </c>
      <c r="G9891" t="s">
        <v>236</v>
      </c>
      <c r="H9891">
        <v>10009</v>
      </c>
      <c r="I9891" t="s">
        <v>131</v>
      </c>
      <c r="J9891" t="s">
        <v>4635</v>
      </c>
      <c r="K9891" t="s">
        <v>62</v>
      </c>
      <c r="L9891" t="s">
        <v>63</v>
      </c>
      <c r="M9891" t="s">
        <v>4636</v>
      </c>
      <c r="N9891">
        <v>629.94999999999993</v>
      </c>
      <c r="O9891">
        <v>5</v>
      </c>
      <c r="P9891">
        <v>0</v>
      </c>
      <c r="Q9891">
        <v>163.78700000000003</v>
      </c>
    </row>
    <row r="9892" spans="1:17" x14ac:dyDescent="0.3">
      <c r="A9892" t="s">
        <v>42</v>
      </c>
      <c r="B9892" t="s">
        <v>1305</v>
      </c>
      <c r="C9892" t="s">
        <v>1306</v>
      </c>
      <c r="D9892" t="s">
        <v>34</v>
      </c>
      <c r="E9892" t="s">
        <v>21</v>
      </c>
      <c r="F9892" t="s">
        <v>409</v>
      </c>
      <c r="G9892" t="s">
        <v>78</v>
      </c>
      <c r="H9892">
        <v>28205</v>
      </c>
      <c r="I9892" t="s">
        <v>24</v>
      </c>
      <c r="J9892" t="s">
        <v>5182</v>
      </c>
      <c r="K9892" t="s">
        <v>62</v>
      </c>
      <c r="L9892" t="s">
        <v>63</v>
      </c>
      <c r="M9892" t="s">
        <v>5183</v>
      </c>
      <c r="N9892">
        <v>978.83999999999992</v>
      </c>
      <c r="O9892">
        <v>9</v>
      </c>
      <c r="P9892">
        <v>0.2</v>
      </c>
      <c r="Q9892">
        <v>110.1194999999999</v>
      </c>
    </row>
    <row r="9893" spans="1:17" x14ac:dyDescent="0.3">
      <c r="A9893" t="s">
        <v>166</v>
      </c>
      <c r="B9893" t="s">
        <v>5173</v>
      </c>
      <c r="C9893" t="s">
        <v>5174</v>
      </c>
      <c r="D9893" t="s">
        <v>20</v>
      </c>
      <c r="E9893" t="s">
        <v>21</v>
      </c>
      <c r="F9893" t="s">
        <v>1083</v>
      </c>
      <c r="G9893" t="s">
        <v>1084</v>
      </c>
      <c r="H9893">
        <v>1852</v>
      </c>
      <c r="I9893" t="s">
        <v>131</v>
      </c>
      <c r="J9893" t="s">
        <v>5182</v>
      </c>
      <c r="K9893" t="s">
        <v>62</v>
      </c>
      <c r="L9893" t="s">
        <v>63</v>
      </c>
      <c r="M9893" t="s">
        <v>5183</v>
      </c>
      <c r="N9893">
        <v>271.89999999999998</v>
      </c>
      <c r="O9893">
        <v>2</v>
      </c>
      <c r="P9893">
        <v>0</v>
      </c>
      <c r="Q9893">
        <v>78.850999999999971</v>
      </c>
    </row>
    <row r="9894" spans="1:17" x14ac:dyDescent="0.3">
      <c r="A9894" t="s">
        <v>42</v>
      </c>
      <c r="B9894" t="s">
        <v>2938</v>
      </c>
      <c r="C9894" t="s">
        <v>2939</v>
      </c>
      <c r="D9894" t="s">
        <v>20</v>
      </c>
      <c r="E9894" t="s">
        <v>21</v>
      </c>
      <c r="F9894" t="s">
        <v>1502</v>
      </c>
      <c r="G9894" t="s">
        <v>1107</v>
      </c>
      <c r="H9894">
        <v>30318</v>
      </c>
      <c r="I9894" t="s">
        <v>24</v>
      </c>
      <c r="J9894" t="s">
        <v>5182</v>
      </c>
      <c r="K9894" t="s">
        <v>62</v>
      </c>
      <c r="L9894" t="s">
        <v>63</v>
      </c>
      <c r="M9894" t="s">
        <v>5183</v>
      </c>
      <c r="N9894">
        <v>135.94999999999999</v>
      </c>
      <c r="O9894">
        <v>1</v>
      </c>
      <c r="P9894">
        <v>0</v>
      </c>
      <c r="Q9894">
        <v>39.425499999999985</v>
      </c>
    </row>
    <row r="9895" spans="1:17" x14ac:dyDescent="0.3">
      <c r="A9895" t="s">
        <v>17</v>
      </c>
      <c r="B9895" t="s">
        <v>2832</v>
      </c>
      <c r="C9895" t="s">
        <v>2833</v>
      </c>
      <c r="D9895" t="s">
        <v>90</v>
      </c>
      <c r="E9895" t="s">
        <v>21</v>
      </c>
      <c r="F9895" t="s">
        <v>35</v>
      </c>
      <c r="G9895" t="s">
        <v>36</v>
      </c>
      <c r="H9895">
        <v>90036</v>
      </c>
      <c r="I9895" t="s">
        <v>37</v>
      </c>
      <c r="J9895" t="s">
        <v>2834</v>
      </c>
      <c r="K9895" t="s">
        <v>62</v>
      </c>
      <c r="L9895" t="s">
        <v>63</v>
      </c>
      <c r="M9895" t="s">
        <v>2835</v>
      </c>
      <c r="N9895">
        <v>889.53600000000006</v>
      </c>
      <c r="O9895">
        <v>8</v>
      </c>
      <c r="P9895">
        <v>0.2</v>
      </c>
      <c r="Q9895">
        <v>66.715199999999982</v>
      </c>
    </row>
    <row r="9896" spans="1:17" x14ac:dyDescent="0.3">
      <c r="A9896" t="s">
        <v>42</v>
      </c>
      <c r="B9896" t="s">
        <v>4572</v>
      </c>
      <c r="C9896" t="s">
        <v>4573</v>
      </c>
      <c r="D9896" t="s">
        <v>90</v>
      </c>
      <c r="E9896" t="s">
        <v>21</v>
      </c>
      <c r="F9896" t="s">
        <v>409</v>
      </c>
      <c r="G9896" t="s">
        <v>78</v>
      </c>
      <c r="H9896">
        <v>28205</v>
      </c>
      <c r="I9896" t="s">
        <v>24</v>
      </c>
      <c r="J9896" t="s">
        <v>2834</v>
      </c>
      <c r="K9896" t="s">
        <v>62</v>
      </c>
      <c r="L9896" t="s">
        <v>63</v>
      </c>
      <c r="M9896" t="s">
        <v>2835</v>
      </c>
      <c r="N9896">
        <v>222.38400000000001</v>
      </c>
      <c r="O9896">
        <v>2</v>
      </c>
      <c r="P9896">
        <v>0.2</v>
      </c>
      <c r="Q9896">
        <v>16.678799999999995</v>
      </c>
    </row>
    <row r="9897" spans="1:17" x14ac:dyDescent="0.3">
      <c r="A9897" t="s">
        <v>42</v>
      </c>
      <c r="B9897" t="s">
        <v>1500</v>
      </c>
      <c r="C9897" t="s">
        <v>1501</v>
      </c>
      <c r="D9897" t="s">
        <v>20</v>
      </c>
      <c r="E9897" t="s">
        <v>21</v>
      </c>
      <c r="F9897" t="s">
        <v>269</v>
      </c>
      <c r="G9897" t="s">
        <v>187</v>
      </c>
      <c r="H9897">
        <v>60610</v>
      </c>
      <c r="I9897" t="s">
        <v>93</v>
      </c>
      <c r="J9897" t="s">
        <v>2834</v>
      </c>
      <c r="K9897" t="s">
        <v>62</v>
      </c>
      <c r="L9897" t="s">
        <v>63</v>
      </c>
      <c r="M9897" t="s">
        <v>2835</v>
      </c>
      <c r="N9897">
        <v>222.38400000000001</v>
      </c>
      <c r="O9897">
        <v>2</v>
      </c>
      <c r="P9897">
        <v>0.2</v>
      </c>
      <c r="Q9897">
        <v>16.678799999999995</v>
      </c>
    </row>
    <row r="9898" spans="1:17" x14ac:dyDescent="0.3">
      <c r="A9898" t="s">
        <v>42</v>
      </c>
      <c r="B9898" t="s">
        <v>134</v>
      </c>
      <c r="C9898" t="s">
        <v>135</v>
      </c>
      <c r="D9898" t="s">
        <v>20</v>
      </c>
      <c r="E9898" t="s">
        <v>21</v>
      </c>
      <c r="F9898" t="s">
        <v>5599</v>
      </c>
      <c r="G9898" t="s">
        <v>36</v>
      </c>
      <c r="H9898">
        <v>96003</v>
      </c>
      <c r="I9898" t="s">
        <v>37</v>
      </c>
      <c r="J9898" t="s">
        <v>2834</v>
      </c>
      <c r="K9898" t="s">
        <v>62</v>
      </c>
      <c r="L9898" t="s">
        <v>63</v>
      </c>
      <c r="M9898" t="s">
        <v>2835</v>
      </c>
      <c r="N9898">
        <v>333.57600000000002</v>
      </c>
      <c r="O9898">
        <v>3</v>
      </c>
      <c r="P9898">
        <v>0.2</v>
      </c>
      <c r="Q9898">
        <v>25.018199999999993</v>
      </c>
    </row>
    <row r="9899" spans="1:17" x14ac:dyDescent="0.3">
      <c r="A9899" t="s">
        <v>42</v>
      </c>
      <c r="B9899" t="s">
        <v>3156</v>
      </c>
      <c r="C9899" t="s">
        <v>3157</v>
      </c>
      <c r="D9899" t="s">
        <v>90</v>
      </c>
      <c r="E9899" t="s">
        <v>21</v>
      </c>
      <c r="F9899" t="s">
        <v>274</v>
      </c>
      <c r="G9899" t="s">
        <v>275</v>
      </c>
      <c r="H9899">
        <v>85234</v>
      </c>
      <c r="I9899" t="s">
        <v>37</v>
      </c>
      <c r="J9899" t="s">
        <v>2834</v>
      </c>
      <c r="K9899" t="s">
        <v>62</v>
      </c>
      <c r="L9899" t="s">
        <v>63</v>
      </c>
      <c r="M9899" t="s">
        <v>2835</v>
      </c>
      <c r="N9899">
        <v>333.57600000000002</v>
      </c>
      <c r="O9899">
        <v>3</v>
      </c>
      <c r="P9899">
        <v>0.2</v>
      </c>
      <c r="Q9899">
        <v>25.018199999999993</v>
      </c>
    </row>
    <row r="9900" spans="1:17" x14ac:dyDescent="0.3">
      <c r="A9900" t="s">
        <v>17</v>
      </c>
      <c r="B9900" t="s">
        <v>2865</v>
      </c>
      <c r="C9900" t="s">
        <v>2866</v>
      </c>
      <c r="D9900" t="s">
        <v>90</v>
      </c>
      <c r="E9900" t="s">
        <v>21</v>
      </c>
      <c r="F9900" t="s">
        <v>269</v>
      </c>
      <c r="G9900" t="s">
        <v>187</v>
      </c>
      <c r="H9900">
        <v>60623</v>
      </c>
      <c r="I9900" t="s">
        <v>93</v>
      </c>
      <c r="J9900" t="s">
        <v>2834</v>
      </c>
      <c r="K9900" t="s">
        <v>62</v>
      </c>
      <c r="L9900" t="s">
        <v>63</v>
      </c>
      <c r="M9900" t="s">
        <v>2835</v>
      </c>
      <c r="N9900">
        <v>222.38400000000001</v>
      </c>
      <c r="O9900">
        <v>2</v>
      </c>
      <c r="P9900">
        <v>0.2</v>
      </c>
      <c r="Q9900">
        <v>16.678799999999995</v>
      </c>
    </row>
    <row r="9901" spans="1:17" x14ac:dyDescent="0.3">
      <c r="A9901" t="s">
        <v>42</v>
      </c>
      <c r="B9901" t="s">
        <v>3724</v>
      </c>
      <c r="C9901" t="s">
        <v>3725</v>
      </c>
      <c r="D9901" t="s">
        <v>34</v>
      </c>
      <c r="E9901" t="s">
        <v>21</v>
      </c>
      <c r="F9901" t="s">
        <v>235</v>
      </c>
      <c r="G9901" t="s">
        <v>236</v>
      </c>
      <c r="H9901">
        <v>10024</v>
      </c>
      <c r="I9901" t="s">
        <v>131</v>
      </c>
      <c r="J9901" t="s">
        <v>2834</v>
      </c>
      <c r="K9901" t="s">
        <v>62</v>
      </c>
      <c r="L9901" t="s">
        <v>63</v>
      </c>
      <c r="M9901" t="s">
        <v>2835</v>
      </c>
      <c r="N9901">
        <v>833.94</v>
      </c>
      <c r="O9901">
        <v>6</v>
      </c>
      <c r="P9901">
        <v>0</v>
      </c>
      <c r="Q9901">
        <v>216.8244</v>
      </c>
    </row>
    <row r="9902" spans="1:17" x14ac:dyDescent="0.3">
      <c r="A9902" t="s">
        <v>42</v>
      </c>
      <c r="B9902" t="s">
        <v>3917</v>
      </c>
      <c r="C9902" t="s">
        <v>3918</v>
      </c>
      <c r="D9902" t="s">
        <v>90</v>
      </c>
      <c r="E9902" t="s">
        <v>21</v>
      </c>
      <c r="F9902" t="s">
        <v>829</v>
      </c>
      <c r="G9902" t="s">
        <v>36</v>
      </c>
      <c r="H9902">
        <v>92037</v>
      </c>
      <c r="I9902" t="s">
        <v>37</v>
      </c>
      <c r="J9902" t="s">
        <v>2834</v>
      </c>
      <c r="K9902" t="s">
        <v>62</v>
      </c>
      <c r="L9902" t="s">
        <v>63</v>
      </c>
      <c r="M9902" t="s">
        <v>2835</v>
      </c>
      <c r="N9902">
        <v>555.96</v>
      </c>
      <c r="O9902">
        <v>5</v>
      </c>
      <c r="P9902">
        <v>0.2</v>
      </c>
      <c r="Q9902">
        <v>41.697000000000003</v>
      </c>
    </row>
    <row r="9903" spans="1:17" x14ac:dyDescent="0.3">
      <c r="A9903" t="s">
        <v>42</v>
      </c>
      <c r="B9903" t="s">
        <v>4748</v>
      </c>
      <c r="C9903" t="s">
        <v>4749</v>
      </c>
      <c r="D9903" t="s">
        <v>90</v>
      </c>
      <c r="E9903" t="s">
        <v>21</v>
      </c>
      <c r="F9903" t="s">
        <v>1868</v>
      </c>
      <c r="G9903" t="s">
        <v>436</v>
      </c>
      <c r="H9903">
        <v>44105</v>
      </c>
      <c r="I9903" t="s">
        <v>131</v>
      </c>
      <c r="J9903" t="s">
        <v>5460</v>
      </c>
      <c r="K9903" t="s">
        <v>62</v>
      </c>
      <c r="L9903" t="s">
        <v>63</v>
      </c>
      <c r="M9903" t="s">
        <v>5461</v>
      </c>
      <c r="N9903">
        <v>210.56400000000002</v>
      </c>
      <c r="O9903">
        <v>6</v>
      </c>
      <c r="P9903">
        <v>0.4</v>
      </c>
      <c r="Q9903">
        <v>-52.640999999999991</v>
      </c>
    </row>
    <row r="9904" spans="1:17" x14ac:dyDescent="0.3">
      <c r="A9904" t="s">
        <v>17</v>
      </c>
      <c r="B9904" t="s">
        <v>1674</v>
      </c>
      <c r="C9904" t="s">
        <v>1675</v>
      </c>
      <c r="D9904" t="s">
        <v>20</v>
      </c>
      <c r="E9904" t="s">
        <v>21</v>
      </c>
      <c r="F9904" t="s">
        <v>5590</v>
      </c>
      <c r="G9904" t="s">
        <v>4745</v>
      </c>
      <c r="H9904">
        <v>83201</v>
      </c>
      <c r="I9904" t="s">
        <v>37</v>
      </c>
      <c r="J9904" t="s">
        <v>5460</v>
      </c>
      <c r="K9904" t="s">
        <v>62</v>
      </c>
      <c r="L9904" t="s">
        <v>63</v>
      </c>
      <c r="M9904" t="s">
        <v>5461</v>
      </c>
      <c r="N9904">
        <v>140.376</v>
      </c>
      <c r="O9904">
        <v>3</v>
      </c>
      <c r="P9904">
        <v>0.2</v>
      </c>
      <c r="Q9904">
        <v>8.7735000000000056</v>
      </c>
    </row>
    <row r="9905" spans="1:17" x14ac:dyDescent="0.3">
      <c r="A9905" t="s">
        <v>42</v>
      </c>
      <c r="B9905" t="s">
        <v>1573</v>
      </c>
      <c r="C9905" t="s">
        <v>1574</v>
      </c>
      <c r="D9905" t="s">
        <v>20</v>
      </c>
      <c r="E9905" t="s">
        <v>21</v>
      </c>
      <c r="F9905" t="s">
        <v>235</v>
      </c>
      <c r="G9905" t="s">
        <v>236</v>
      </c>
      <c r="H9905">
        <v>10035</v>
      </c>
      <c r="I9905" t="s">
        <v>131</v>
      </c>
      <c r="J9905" t="s">
        <v>5460</v>
      </c>
      <c r="K9905" t="s">
        <v>62</v>
      </c>
      <c r="L9905" t="s">
        <v>63</v>
      </c>
      <c r="M9905" t="s">
        <v>5461</v>
      </c>
      <c r="N9905">
        <v>116.98</v>
      </c>
      <c r="O9905">
        <v>2</v>
      </c>
      <c r="P9905">
        <v>0</v>
      </c>
      <c r="Q9905">
        <v>29.245000000000005</v>
      </c>
    </row>
    <row r="9906" spans="1:17" x14ac:dyDescent="0.3">
      <c r="A9906" t="s">
        <v>42</v>
      </c>
      <c r="B9906" t="s">
        <v>2375</v>
      </c>
      <c r="C9906" t="s">
        <v>2376</v>
      </c>
      <c r="D9906" t="s">
        <v>20</v>
      </c>
      <c r="E9906" t="s">
        <v>21</v>
      </c>
      <c r="F9906" t="s">
        <v>235</v>
      </c>
      <c r="G9906" t="s">
        <v>236</v>
      </c>
      <c r="H9906">
        <v>10009</v>
      </c>
      <c r="I9906" t="s">
        <v>131</v>
      </c>
      <c r="J9906" t="s">
        <v>2379</v>
      </c>
      <c r="K9906" t="s">
        <v>62</v>
      </c>
      <c r="L9906" t="s">
        <v>63</v>
      </c>
      <c r="M9906" t="s">
        <v>2380</v>
      </c>
      <c r="N9906">
        <v>21.99</v>
      </c>
      <c r="O9906">
        <v>1</v>
      </c>
      <c r="P9906">
        <v>0</v>
      </c>
      <c r="Q9906">
        <v>10.555199999999999</v>
      </c>
    </row>
    <row r="9907" spans="1:17" x14ac:dyDescent="0.3">
      <c r="A9907" t="s">
        <v>42</v>
      </c>
      <c r="B9907" t="s">
        <v>494</v>
      </c>
      <c r="C9907" t="s">
        <v>495</v>
      </c>
      <c r="D9907" t="s">
        <v>20</v>
      </c>
      <c r="E9907" t="s">
        <v>21</v>
      </c>
      <c r="F9907" t="s">
        <v>456</v>
      </c>
      <c r="G9907" t="s">
        <v>78</v>
      </c>
      <c r="H9907">
        <v>28403</v>
      </c>
      <c r="I9907" t="s">
        <v>24</v>
      </c>
      <c r="J9907" t="s">
        <v>2379</v>
      </c>
      <c r="K9907" t="s">
        <v>62</v>
      </c>
      <c r="L9907" t="s">
        <v>63</v>
      </c>
      <c r="M9907" t="s">
        <v>4537</v>
      </c>
      <c r="N9907">
        <v>302.37599999999998</v>
      </c>
      <c r="O9907">
        <v>3</v>
      </c>
      <c r="P9907">
        <v>0.2</v>
      </c>
      <c r="Q9907">
        <v>37.796999999999997</v>
      </c>
    </row>
    <row r="9908" spans="1:17" x14ac:dyDescent="0.3">
      <c r="A9908" t="s">
        <v>17</v>
      </c>
      <c r="B9908" t="s">
        <v>4758</v>
      </c>
      <c r="C9908" t="s">
        <v>4759</v>
      </c>
      <c r="D9908" t="s">
        <v>90</v>
      </c>
      <c r="E9908" t="s">
        <v>21</v>
      </c>
      <c r="F9908" t="s">
        <v>4284</v>
      </c>
      <c r="G9908" t="s">
        <v>584</v>
      </c>
      <c r="H9908">
        <v>87105</v>
      </c>
      <c r="I9908" t="s">
        <v>37</v>
      </c>
      <c r="J9908" t="s">
        <v>2379</v>
      </c>
      <c r="K9908" t="s">
        <v>62</v>
      </c>
      <c r="L9908" t="s">
        <v>63</v>
      </c>
      <c r="M9908" t="s">
        <v>2380</v>
      </c>
      <c r="N9908">
        <v>140.73599999999999</v>
      </c>
      <c r="O9908">
        <v>8</v>
      </c>
      <c r="P9908">
        <v>0.2</v>
      </c>
      <c r="Q9908">
        <v>49.257599999999996</v>
      </c>
    </row>
    <row r="9909" spans="1:17" x14ac:dyDescent="0.3">
      <c r="A9909" t="s">
        <v>17</v>
      </c>
      <c r="B9909" t="s">
        <v>1021</v>
      </c>
      <c r="C9909" t="s">
        <v>1022</v>
      </c>
      <c r="D9909" t="s">
        <v>34</v>
      </c>
      <c r="E9909" t="s">
        <v>21</v>
      </c>
      <c r="F9909" t="s">
        <v>705</v>
      </c>
      <c r="G9909" t="s">
        <v>400</v>
      </c>
      <c r="H9909">
        <v>80219</v>
      </c>
      <c r="I9909" t="s">
        <v>37</v>
      </c>
      <c r="J9909" t="s">
        <v>2379</v>
      </c>
      <c r="K9909" t="s">
        <v>62</v>
      </c>
      <c r="L9909" t="s">
        <v>63</v>
      </c>
      <c r="M9909" t="s">
        <v>2380</v>
      </c>
      <c r="N9909">
        <v>87.96</v>
      </c>
      <c r="O9909">
        <v>5</v>
      </c>
      <c r="P9909">
        <v>0.2</v>
      </c>
      <c r="Q9909">
        <v>30.785999999999998</v>
      </c>
    </row>
    <row r="9910" spans="1:17" x14ac:dyDescent="0.3">
      <c r="A9910" t="s">
        <v>42</v>
      </c>
      <c r="B9910" t="s">
        <v>194</v>
      </c>
      <c r="C9910" t="s">
        <v>195</v>
      </c>
      <c r="D9910" t="s">
        <v>34</v>
      </c>
      <c r="E9910" t="s">
        <v>21</v>
      </c>
      <c r="F9910" t="s">
        <v>976</v>
      </c>
      <c r="G9910" t="s">
        <v>436</v>
      </c>
      <c r="H9910">
        <v>44107</v>
      </c>
      <c r="I9910" t="s">
        <v>131</v>
      </c>
      <c r="J9910" t="s">
        <v>2379</v>
      </c>
      <c r="K9910" t="s">
        <v>62</v>
      </c>
      <c r="L9910" t="s">
        <v>63</v>
      </c>
      <c r="M9910" t="s">
        <v>4537</v>
      </c>
      <c r="N9910">
        <v>151.18799999999999</v>
      </c>
      <c r="O9910">
        <v>2</v>
      </c>
      <c r="P9910">
        <v>0.4</v>
      </c>
      <c r="Q9910">
        <v>-25.198000000000008</v>
      </c>
    </row>
    <row r="9911" spans="1:17" x14ac:dyDescent="0.3">
      <c r="A9911" t="s">
        <v>166</v>
      </c>
      <c r="B9911" t="s">
        <v>2182</v>
      </c>
      <c r="C9911" t="s">
        <v>2183</v>
      </c>
      <c r="D9911" t="s">
        <v>20</v>
      </c>
      <c r="E9911" t="s">
        <v>21</v>
      </c>
      <c r="F9911" t="s">
        <v>712</v>
      </c>
      <c r="G9911" t="s">
        <v>92</v>
      </c>
      <c r="H9911">
        <v>75081</v>
      </c>
      <c r="I9911" t="s">
        <v>93</v>
      </c>
      <c r="J9911" t="s">
        <v>2379</v>
      </c>
      <c r="K9911" t="s">
        <v>62</v>
      </c>
      <c r="L9911" t="s">
        <v>63</v>
      </c>
      <c r="M9911" t="s">
        <v>2380</v>
      </c>
      <c r="N9911">
        <v>35.183999999999997</v>
      </c>
      <c r="O9911">
        <v>2</v>
      </c>
      <c r="P9911">
        <v>0.2</v>
      </c>
      <c r="Q9911">
        <v>12.314399999999999</v>
      </c>
    </row>
    <row r="9912" spans="1:17" x14ac:dyDescent="0.3">
      <c r="A9912" t="s">
        <v>42</v>
      </c>
      <c r="B9912" t="s">
        <v>4995</v>
      </c>
      <c r="C9912" t="s">
        <v>4996</v>
      </c>
      <c r="D9912" t="s">
        <v>34</v>
      </c>
      <c r="E9912" t="s">
        <v>21</v>
      </c>
      <c r="F9912" t="s">
        <v>112</v>
      </c>
      <c r="G9912" t="s">
        <v>36</v>
      </c>
      <c r="H9912">
        <v>94122</v>
      </c>
      <c r="I9912" t="s">
        <v>37</v>
      </c>
      <c r="J9912" t="s">
        <v>2379</v>
      </c>
      <c r="K9912" t="s">
        <v>62</v>
      </c>
      <c r="L9912" t="s">
        <v>63</v>
      </c>
      <c r="M9912" t="s">
        <v>4537</v>
      </c>
      <c r="N9912">
        <v>302.37599999999998</v>
      </c>
      <c r="O9912">
        <v>3</v>
      </c>
      <c r="P9912">
        <v>0.2</v>
      </c>
      <c r="Q9912">
        <v>37.796999999999997</v>
      </c>
    </row>
    <row r="9913" spans="1:17" x14ac:dyDescent="0.3">
      <c r="A9913" t="s">
        <v>42</v>
      </c>
      <c r="B9913" t="s">
        <v>565</v>
      </c>
      <c r="C9913" t="s">
        <v>566</v>
      </c>
      <c r="D9913" t="s">
        <v>20</v>
      </c>
      <c r="E9913" t="s">
        <v>21</v>
      </c>
      <c r="F9913" t="s">
        <v>567</v>
      </c>
      <c r="G9913" t="s">
        <v>568</v>
      </c>
      <c r="H9913">
        <v>73034</v>
      </c>
      <c r="I9913" t="s">
        <v>93</v>
      </c>
      <c r="J9913" t="s">
        <v>571</v>
      </c>
      <c r="K9913" t="s">
        <v>62</v>
      </c>
      <c r="L9913" t="s">
        <v>63</v>
      </c>
      <c r="M9913" t="s">
        <v>572</v>
      </c>
      <c r="N9913">
        <v>944.93000000000006</v>
      </c>
      <c r="O9913">
        <v>7</v>
      </c>
      <c r="P9913">
        <v>0</v>
      </c>
      <c r="Q9913">
        <v>236.23250000000002</v>
      </c>
    </row>
    <row r="9914" spans="1:17" x14ac:dyDescent="0.3">
      <c r="A9914" t="s">
        <v>166</v>
      </c>
      <c r="B9914" t="s">
        <v>563</v>
      </c>
      <c r="C9914" t="s">
        <v>564</v>
      </c>
      <c r="D9914" t="s">
        <v>20</v>
      </c>
      <c r="E9914" t="s">
        <v>21</v>
      </c>
      <c r="F9914" t="s">
        <v>269</v>
      </c>
      <c r="G9914" t="s">
        <v>187</v>
      </c>
      <c r="H9914">
        <v>60653</v>
      </c>
      <c r="I9914" t="s">
        <v>93</v>
      </c>
      <c r="J9914" t="s">
        <v>571</v>
      </c>
      <c r="K9914" t="s">
        <v>62</v>
      </c>
      <c r="L9914" t="s">
        <v>63</v>
      </c>
      <c r="M9914" t="s">
        <v>572</v>
      </c>
      <c r="N9914">
        <v>323.97600000000006</v>
      </c>
      <c r="O9914">
        <v>3</v>
      </c>
      <c r="P9914">
        <v>0.2</v>
      </c>
      <c r="Q9914">
        <v>20.248499999999993</v>
      </c>
    </row>
    <row r="9915" spans="1:17" x14ac:dyDescent="0.3">
      <c r="A9915" t="s">
        <v>42</v>
      </c>
      <c r="B9915" t="s">
        <v>2357</v>
      </c>
      <c r="C9915" t="s">
        <v>2358</v>
      </c>
      <c r="D9915" t="s">
        <v>90</v>
      </c>
      <c r="E9915" t="s">
        <v>21</v>
      </c>
      <c r="F9915" t="s">
        <v>5332</v>
      </c>
      <c r="G9915" t="s">
        <v>236</v>
      </c>
      <c r="H9915">
        <v>13440</v>
      </c>
      <c r="I9915" t="s">
        <v>131</v>
      </c>
      <c r="J9915" t="s">
        <v>571</v>
      </c>
      <c r="K9915" t="s">
        <v>62</v>
      </c>
      <c r="L9915" t="s">
        <v>63</v>
      </c>
      <c r="M9915" t="s">
        <v>572</v>
      </c>
      <c r="N9915">
        <v>269.98</v>
      </c>
      <c r="O9915">
        <v>2</v>
      </c>
      <c r="P9915">
        <v>0</v>
      </c>
      <c r="Q9915">
        <v>67.495000000000005</v>
      </c>
    </row>
    <row r="9916" spans="1:17" x14ac:dyDescent="0.3">
      <c r="A9916" t="s">
        <v>42</v>
      </c>
      <c r="B9916" t="s">
        <v>563</v>
      </c>
      <c r="C9916" t="s">
        <v>564</v>
      </c>
      <c r="D9916" t="s">
        <v>20</v>
      </c>
      <c r="E9916" t="s">
        <v>21</v>
      </c>
      <c r="F9916" t="s">
        <v>976</v>
      </c>
      <c r="G9916" t="s">
        <v>689</v>
      </c>
      <c r="H9916">
        <v>8701</v>
      </c>
      <c r="I9916" t="s">
        <v>131</v>
      </c>
      <c r="J9916" t="s">
        <v>2820</v>
      </c>
      <c r="K9916" t="s">
        <v>62</v>
      </c>
      <c r="L9916" t="s">
        <v>63</v>
      </c>
      <c r="M9916" t="s">
        <v>2821</v>
      </c>
      <c r="N9916">
        <v>1322.93</v>
      </c>
      <c r="O9916">
        <v>7</v>
      </c>
      <c r="P9916">
        <v>0</v>
      </c>
      <c r="Q9916">
        <v>357.19110000000001</v>
      </c>
    </row>
    <row r="9917" spans="1:17" x14ac:dyDescent="0.3">
      <c r="A9917" t="s">
        <v>42</v>
      </c>
      <c r="B9917" t="s">
        <v>1927</v>
      </c>
      <c r="C9917" t="s">
        <v>1928</v>
      </c>
      <c r="D9917" t="s">
        <v>90</v>
      </c>
      <c r="E9917" t="s">
        <v>21</v>
      </c>
      <c r="F9917" t="s">
        <v>84</v>
      </c>
      <c r="G9917" t="s">
        <v>85</v>
      </c>
      <c r="H9917">
        <v>98105</v>
      </c>
      <c r="I9917" t="s">
        <v>37</v>
      </c>
      <c r="J9917" t="s">
        <v>2820</v>
      </c>
      <c r="K9917" t="s">
        <v>62</v>
      </c>
      <c r="L9917" t="s">
        <v>63</v>
      </c>
      <c r="M9917" t="s">
        <v>2821</v>
      </c>
      <c r="N9917">
        <v>453.57600000000002</v>
      </c>
      <c r="O9917">
        <v>3</v>
      </c>
      <c r="P9917">
        <v>0.2</v>
      </c>
      <c r="Q9917">
        <v>39.687899999999985</v>
      </c>
    </row>
    <row r="9918" spans="1:17" x14ac:dyDescent="0.3">
      <c r="A9918" t="s">
        <v>42</v>
      </c>
      <c r="B9918" t="s">
        <v>3817</v>
      </c>
      <c r="C9918" t="s">
        <v>3818</v>
      </c>
      <c r="D9918" t="s">
        <v>20</v>
      </c>
      <c r="E9918" t="s">
        <v>21</v>
      </c>
      <c r="F9918" t="s">
        <v>163</v>
      </c>
      <c r="G9918" t="s">
        <v>92</v>
      </c>
      <c r="H9918">
        <v>77041</v>
      </c>
      <c r="I9918" t="s">
        <v>93</v>
      </c>
      <c r="J9918" t="s">
        <v>2820</v>
      </c>
      <c r="K9918" t="s">
        <v>62</v>
      </c>
      <c r="L9918" t="s">
        <v>63</v>
      </c>
      <c r="M9918" t="s">
        <v>2821</v>
      </c>
      <c r="N9918">
        <v>151.19200000000001</v>
      </c>
      <c r="O9918">
        <v>1</v>
      </c>
      <c r="P9918">
        <v>0.2</v>
      </c>
      <c r="Q9918">
        <v>13.229299999999995</v>
      </c>
    </row>
    <row r="9919" spans="1:17" x14ac:dyDescent="0.3">
      <c r="A9919" t="s">
        <v>42</v>
      </c>
      <c r="B9919" t="s">
        <v>767</v>
      </c>
      <c r="C9919" t="s">
        <v>768</v>
      </c>
      <c r="D9919" t="s">
        <v>34</v>
      </c>
      <c r="E9919" t="s">
        <v>21</v>
      </c>
      <c r="F9919" t="s">
        <v>129</v>
      </c>
      <c r="G9919" t="s">
        <v>130</v>
      </c>
      <c r="H9919">
        <v>19140</v>
      </c>
      <c r="I9919" t="s">
        <v>131</v>
      </c>
      <c r="J9919" t="s">
        <v>2820</v>
      </c>
      <c r="K9919" t="s">
        <v>62</v>
      </c>
      <c r="L9919" t="s">
        <v>63</v>
      </c>
      <c r="M9919" t="s">
        <v>2821</v>
      </c>
      <c r="N9919">
        <v>340.18200000000002</v>
      </c>
      <c r="O9919">
        <v>3</v>
      </c>
      <c r="P9919">
        <v>0.4</v>
      </c>
      <c r="Q9919">
        <v>-73.706100000000021</v>
      </c>
    </row>
    <row r="9920" spans="1:17" x14ac:dyDescent="0.3">
      <c r="A9920" t="s">
        <v>42</v>
      </c>
      <c r="B9920" t="s">
        <v>3230</v>
      </c>
      <c r="C9920" t="s">
        <v>3231</v>
      </c>
      <c r="D9920" t="s">
        <v>90</v>
      </c>
      <c r="E9920" t="s">
        <v>21</v>
      </c>
      <c r="F9920" t="s">
        <v>22</v>
      </c>
      <c r="G9920" t="s">
        <v>23</v>
      </c>
      <c r="H9920">
        <v>42420</v>
      </c>
      <c r="I9920" t="s">
        <v>24</v>
      </c>
      <c r="J9920" t="s">
        <v>2820</v>
      </c>
      <c r="K9920" t="s">
        <v>62</v>
      </c>
      <c r="L9920" t="s">
        <v>63</v>
      </c>
      <c r="M9920" t="s">
        <v>2821</v>
      </c>
      <c r="N9920">
        <v>755.96</v>
      </c>
      <c r="O9920">
        <v>4</v>
      </c>
      <c r="P9920">
        <v>0</v>
      </c>
      <c r="Q9920">
        <v>204.10919999999999</v>
      </c>
    </row>
    <row r="9921" spans="1:17" x14ac:dyDescent="0.3">
      <c r="A9921" t="s">
        <v>42</v>
      </c>
      <c r="B9921" t="s">
        <v>2054</v>
      </c>
      <c r="C9921" t="s">
        <v>2055</v>
      </c>
      <c r="D9921" t="s">
        <v>34</v>
      </c>
      <c r="E9921" t="s">
        <v>21</v>
      </c>
      <c r="F9921" t="s">
        <v>5384</v>
      </c>
      <c r="G9921" t="s">
        <v>654</v>
      </c>
      <c r="H9921">
        <v>6708</v>
      </c>
      <c r="I9921" t="s">
        <v>131</v>
      </c>
      <c r="J9921" t="s">
        <v>2820</v>
      </c>
      <c r="K9921" t="s">
        <v>62</v>
      </c>
      <c r="L9921" t="s">
        <v>63</v>
      </c>
      <c r="M9921" t="s">
        <v>2821</v>
      </c>
      <c r="N9921">
        <v>566.97</v>
      </c>
      <c r="O9921">
        <v>3</v>
      </c>
      <c r="P9921">
        <v>0</v>
      </c>
      <c r="Q9921">
        <v>153.08189999999999</v>
      </c>
    </row>
    <row r="9922" spans="1:17" x14ac:dyDescent="0.3">
      <c r="A9922" t="s">
        <v>17</v>
      </c>
      <c r="B9922" t="s">
        <v>1171</v>
      </c>
      <c r="C9922" t="s">
        <v>1172</v>
      </c>
      <c r="D9922" t="s">
        <v>34</v>
      </c>
      <c r="E9922" t="s">
        <v>21</v>
      </c>
      <c r="F9922" t="s">
        <v>163</v>
      </c>
      <c r="G9922" t="s">
        <v>92</v>
      </c>
      <c r="H9922">
        <v>77041</v>
      </c>
      <c r="I9922" t="s">
        <v>93</v>
      </c>
      <c r="J9922" t="s">
        <v>2820</v>
      </c>
      <c r="K9922" t="s">
        <v>62</v>
      </c>
      <c r="L9922" t="s">
        <v>63</v>
      </c>
      <c r="M9922" t="s">
        <v>2821</v>
      </c>
      <c r="N9922">
        <v>453.57600000000002</v>
      </c>
      <c r="O9922">
        <v>3</v>
      </c>
      <c r="P9922">
        <v>0.2</v>
      </c>
      <c r="Q9922">
        <v>39.687899999999985</v>
      </c>
    </row>
    <row r="9923" spans="1:17" x14ac:dyDescent="0.3">
      <c r="A9923" t="s">
        <v>42</v>
      </c>
      <c r="B9923" t="s">
        <v>2927</v>
      </c>
      <c r="C9923" t="s">
        <v>2928</v>
      </c>
      <c r="D9923" t="s">
        <v>20</v>
      </c>
      <c r="E9923" t="s">
        <v>21</v>
      </c>
      <c r="F9923" t="s">
        <v>1320</v>
      </c>
      <c r="G9923" t="s">
        <v>46</v>
      </c>
      <c r="H9923">
        <v>32216</v>
      </c>
      <c r="I9923" t="s">
        <v>24</v>
      </c>
      <c r="J9923" t="s">
        <v>2929</v>
      </c>
      <c r="K9923" t="s">
        <v>62</v>
      </c>
      <c r="L9923" t="s">
        <v>63</v>
      </c>
      <c r="M9923" t="s">
        <v>2930</v>
      </c>
      <c r="N9923">
        <v>863.87999999999988</v>
      </c>
      <c r="O9923">
        <v>3</v>
      </c>
      <c r="P9923">
        <v>0.2</v>
      </c>
      <c r="Q9923">
        <v>107.98499999999996</v>
      </c>
    </row>
    <row r="9924" spans="1:17" x14ac:dyDescent="0.3">
      <c r="A9924" t="s">
        <v>42</v>
      </c>
      <c r="B9924" t="s">
        <v>3021</v>
      </c>
      <c r="C9924" t="s">
        <v>3022</v>
      </c>
      <c r="D9924" t="s">
        <v>34</v>
      </c>
      <c r="E9924" t="s">
        <v>21</v>
      </c>
      <c r="F9924" t="s">
        <v>3023</v>
      </c>
      <c r="G9924" t="s">
        <v>46</v>
      </c>
      <c r="H9924">
        <v>32725</v>
      </c>
      <c r="I9924" t="s">
        <v>24</v>
      </c>
      <c r="J9924" t="s">
        <v>2929</v>
      </c>
      <c r="K9924" t="s">
        <v>62</v>
      </c>
      <c r="L9924" t="s">
        <v>63</v>
      </c>
      <c r="M9924" t="s">
        <v>2930</v>
      </c>
      <c r="N9924">
        <v>575.91999999999996</v>
      </c>
      <c r="O9924">
        <v>2</v>
      </c>
      <c r="P9924">
        <v>0.2</v>
      </c>
      <c r="Q9924">
        <v>71.989999999999981</v>
      </c>
    </row>
    <row r="9925" spans="1:17" x14ac:dyDescent="0.3">
      <c r="A9925" t="s">
        <v>17</v>
      </c>
      <c r="B9925" t="s">
        <v>2332</v>
      </c>
      <c r="C9925" t="s">
        <v>2333</v>
      </c>
      <c r="D9925" t="s">
        <v>20</v>
      </c>
      <c r="E9925" t="s">
        <v>21</v>
      </c>
      <c r="F9925" t="s">
        <v>235</v>
      </c>
      <c r="G9925" t="s">
        <v>236</v>
      </c>
      <c r="H9925">
        <v>10035</v>
      </c>
      <c r="I9925" t="s">
        <v>131</v>
      </c>
      <c r="J9925" t="s">
        <v>2929</v>
      </c>
      <c r="K9925" t="s">
        <v>62</v>
      </c>
      <c r="L9925" t="s">
        <v>63</v>
      </c>
      <c r="M9925" t="s">
        <v>2930</v>
      </c>
      <c r="N9925">
        <v>1799.75</v>
      </c>
      <c r="O9925">
        <v>5</v>
      </c>
      <c r="P9925">
        <v>0</v>
      </c>
      <c r="Q9925">
        <v>539.92499999999995</v>
      </c>
    </row>
    <row r="9926" spans="1:17" x14ac:dyDescent="0.3">
      <c r="A9926" t="s">
        <v>42</v>
      </c>
      <c r="B9926" t="s">
        <v>864</v>
      </c>
      <c r="C9926" t="s">
        <v>865</v>
      </c>
      <c r="D9926" t="s">
        <v>20</v>
      </c>
      <c r="E9926" t="s">
        <v>21</v>
      </c>
      <c r="F9926" t="s">
        <v>112</v>
      </c>
      <c r="G9926" t="s">
        <v>36</v>
      </c>
      <c r="H9926">
        <v>94122</v>
      </c>
      <c r="I9926" t="s">
        <v>37</v>
      </c>
      <c r="J9926" t="s">
        <v>2929</v>
      </c>
      <c r="K9926" t="s">
        <v>62</v>
      </c>
      <c r="L9926" t="s">
        <v>63</v>
      </c>
      <c r="M9926" t="s">
        <v>2930</v>
      </c>
      <c r="N9926">
        <v>575.91999999999996</v>
      </c>
      <c r="O9926">
        <v>2</v>
      </c>
      <c r="P9926">
        <v>0.2</v>
      </c>
      <c r="Q9926">
        <v>71.989999999999981</v>
      </c>
    </row>
    <row r="9927" spans="1:17" x14ac:dyDescent="0.3">
      <c r="A9927" t="s">
        <v>42</v>
      </c>
      <c r="B9927" t="s">
        <v>4701</v>
      </c>
      <c r="C9927" t="s">
        <v>4702</v>
      </c>
      <c r="D9927" t="s">
        <v>90</v>
      </c>
      <c r="E9927" t="s">
        <v>21</v>
      </c>
      <c r="F9927" t="s">
        <v>129</v>
      </c>
      <c r="G9927" t="s">
        <v>130</v>
      </c>
      <c r="H9927">
        <v>19120</v>
      </c>
      <c r="I9927" t="s">
        <v>131</v>
      </c>
      <c r="J9927" t="s">
        <v>2929</v>
      </c>
      <c r="K9927" t="s">
        <v>62</v>
      </c>
      <c r="L9927" t="s">
        <v>63</v>
      </c>
      <c r="M9927" t="s">
        <v>2930</v>
      </c>
      <c r="N9927">
        <v>431.94</v>
      </c>
      <c r="O9927">
        <v>2</v>
      </c>
      <c r="P9927">
        <v>0.4</v>
      </c>
      <c r="Q9927">
        <v>-71.990000000000009</v>
      </c>
    </row>
    <row r="9928" spans="1:17" x14ac:dyDescent="0.3">
      <c r="A9928" t="s">
        <v>166</v>
      </c>
      <c r="B9928" t="s">
        <v>366</v>
      </c>
      <c r="C9928" t="s">
        <v>367</v>
      </c>
      <c r="D9928" t="s">
        <v>90</v>
      </c>
      <c r="E9928" t="s">
        <v>21</v>
      </c>
      <c r="F9928" t="s">
        <v>235</v>
      </c>
      <c r="G9928" t="s">
        <v>236</v>
      </c>
      <c r="H9928">
        <v>10035</v>
      </c>
      <c r="I9928" t="s">
        <v>131</v>
      </c>
      <c r="J9928" t="s">
        <v>2929</v>
      </c>
      <c r="K9928" t="s">
        <v>62</v>
      </c>
      <c r="L9928" t="s">
        <v>63</v>
      </c>
      <c r="M9928" t="s">
        <v>2930</v>
      </c>
      <c r="N9928">
        <v>1079.8499999999999</v>
      </c>
      <c r="O9928">
        <v>3</v>
      </c>
      <c r="P9928">
        <v>0</v>
      </c>
      <c r="Q9928">
        <v>323.95499999999993</v>
      </c>
    </row>
    <row r="9929" spans="1:17" x14ac:dyDescent="0.3">
      <c r="A9929" t="s">
        <v>17</v>
      </c>
      <c r="B9929" t="s">
        <v>1048</v>
      </c>
      <c r="C9929" t="s">
        <v>1049</v>
      </c>
      <c r="D9929" t="s">
        <v>20</v>
      </c>
      <c r="E9929" t="s">
        <v>21</v>
      </c>
      <c r="F9929" t="s">
        <v>129</v>
      </c>
      <c r="G9929" t="s">
        <v>130</v>
      </c>
      <c r="H9929">
        <v>19134</v>
      </c>
      <c r="I9929" t="s">
        <v>131</v>
      </c>
      <c r="J9929" t="s">
        <v>1050</v>
      </c>
      <c r="K9929" t="s">
        <v>62</v>
      </c>
      <c r="L9929" t="s">
        <v>63</v>
      </c>
      <c r="M9929" t="s">
        <v>1051</v>
      </c>
      <c r="N9929">
        <v>82.8</v>
      </c>
      <c r="O9929">
        <v>2</v>
      </c>
      <c r="P9929">
        <v>0.4</v>
      </c>
      <c r="Q9929">
        <v>-20.700000000000003</v>
      </c>
    </row>
    <row r="9930" spans="1:17" x14ac:dyDescent="0.3">
      <c r="A9930" t="s">
        <v>42</v>
      </c>
      <c r="B9930" t="s">
        <v>2079</v>
      </c>
      <c r="C9930" t="s">
        <v>2080</v>
      </c>
      <c r="D9930" t="s">
        <v>34</v>
      </c>
      <c r="E9930" t="s">
        <v>21</v>
      </c>
      <c r="F9930" t="s">
        <v>1198</v>
      </c>
      <c r="G9930" t="s">
        <v>428</v>
      </c>
      <c r="H9930">
        <v>50315</v>
      </c>
      <c r="I9930" t="s">
        <v>93</v>
      </c>
      <c r="J9930" t="s">
        <v>1050</v>
      </c>
      <c r="K9930" t="s">
        <v>62</v>
      </c>
      <c r="L9930" t="s">
        <v>63</v>
      </c>
      <c r="M9930" t="s">
        <v>1051</v>
      </c>
      <c r="N9930">
        <v>207</v>
      </c>
      <c r="O9930">
        <v>3</v>
      </c>
      <c r="P9930">
        <v>0</v>
      </c>
      <c r="Q9930">
        <v>51.75</v>
      </c>
    </row>
    <row r="9931" spans="1:17" x14ac:dyDescent="0.3">
      <c r="A9931" t="s">
        <v>17</v>
      </c>
      <c r="B9931" t="s">
        <v>832</v>
      </c>
      <c r="C9931" t="s">
        <v>833</v>
      </c>
      <c r="D9931" t="s">
        <v>20</v>
      </c>
      <c r="E9931" t="s">
        <v>21</v>
      </c>
      <c r="F9931" t="s">
        <v>129</v>
      </c>
      <c r="G9931" t="s">
        <v>130</v>
      </c>
      <c r="H9931">
        <v>19134</v>
      </c>
      <c r="I9931" t="s">
        <v>131</v>
      </c>
      <c r="J9931" t="s">
        <v>1050</v>
      </c>
      <c r="K9931" t="s">
        <v>62</v>
      </c>
      <c r="L9931" t="s">
        <v>63</v>
      </c>
      <c r="M9931" t="s">
        <v>1051</v>
      </c>
      <c r="N9931">
        <v>124.19999999999999</v>
      </c>
      <c r="O9931">
        <v>3</v>
      </c>
      <c r="P9931">
        <v>0.4</v>
      </c>
      <c r="Q9931">
        <v>-31.050000000000011</v>
      </c>
    </row>
    <row r="9932" spans="1:17" x14ac:dyDescent="0.3">
      <c r="A9932" t="s">
        <v>42</v>
      </c>
      <c r="B9932" t="s">
        <v>4034</v>
      </c>
      <c r="C9932" t="s">
        <v>4035</v>
      </c>
      <c r="D9932" t="s">
        <v>20</v>
      </c>
      <c r="E9932" t="s">
        <v>21</v>
      </c>
      <c r="F9932" t="s">
        <v>4310</v>
      </c>
      <c r="G9932" t="s">
        <v>689</v>
      </c>
      <c r="H9932">
        <v>7055</v>
      </c>
      <c r="I9932" t="s">
        <v>131</v>
      </c>
      <c r="J9932" t="s">
        <v>1050</v>
      </c>
      <c r="K9932" t="s">
        <v>62</v>
      </c>
      <c r="L9932" t="s">
        <v>63</v>
      </c>
      <c r="M9932" t="s">
        <v>1051</v>
      </c>
      <c r="N9932">
        <v>345</v>
      </c>
      <c r="O9932">
        <v>5</v>
      </c>
      <c r="P9932">
        <v>0</v>
      </c>
      <c r="Q9932">
        <v>86.25</v>
      </c>
    </row>
    <row r="9933" spans="1:17" x14ac:dyDescent="0.3">
      <c r="A9933" t="s">
        <v>166</v>
      </c>
      <c r="B9933" t="s">
        <v>4184</v>
      </c>
      <c r="C9933" t="s">
        <v>4185</v>
      </c>
      <c r="D9933" t="s">
        <v>20</v>
      </c>
      <c r="E9933" t="s">
        <v>21</v>
      </c>
      <c r="F9933" t="s">
        <v>1575</v>
      </c>
      <c r="G9933" t="s">
        <v>275</v>
      </c>
      <c r="H9933">
        <v>85204</v>
      </c>
      <c r="I9933" t="s">
        <v>37</v>
      </c>
      <c r="J9933" t="s">
        <v>1050</v>
      </c>
      <c r="K9933" t="s">
        <v>62</v>
      </c>
      <c r="L9933" t="s">
        <v>63</v>
      </c>
      <c r="M9933" t="s">
        <v>1051</v>
      </c>
      <c r="N9933">
        <v>552</v>
      </c>
      <c r="O9933">
        <v>10</v>
      </c>
      <c r="P9933">
        <v>0.2</v>
      </c>
      <c r="Q9933">
        <v>34.5</v>
      </c>
    </row>
    <row r="9934" spans="1:17" x14ac:dyDescent="0.3">
      <c r="A9934" t="s">
        <v>42</v>
      </c>
      <c r="B9934" t="s">
        <v>1325</v>
      </c>
      <c r="C9934" t="s">
        <v>1326</v>
      </c>
      <c r="D9934" t="s">
        <v>90</v>
      </c>
      <c r="E9934" t="s">
        <v>21</v>
      </c>
      <c r="F9934" t="s">
        <v>235</v>
      </c>
      <c r="G9934" t="s">
        <v>236</v>
      </c>
      <c r="H9934">
        <v>10035</v>
      </c>
      <c r="I9934" t="s">
        <v>131</v>
      </c>
      <c r="J9934" t="s">
        <v>1050</v>
      </c>
      <c r="K9934" t="s">
        <v>62</v>
      </c>
      <c r="L9934" t="s">
        <v>63</v>
      </c>
      <c r="M9934" t="s">
        <v>1051</v>
      </c>
      <c r="N9934">
        <v>138</v>
      </c>
      <c r="O9934">
        <v>2</v>
      </c>
      <c r="P9934">
        <v>0</v>
      </c>
      <c r="Q9934">
        <v>34.5</v>
      </c>
    </row>
    <row r="9935" spans="1:17" x14ac:dyDescent="0.3">
      <c r="A9935" t="s">
        <v>42</v>
      </c>
      <c r="B9935" t="s">
        <v>1612</v>
      </c>
      <c r="C9935" t="s">
        <v>1613</v>
      </c>
      <c r="D9935" t="s">
        <v>20</v>
      </c>
      <c r="E9935" t="s">
        <v>21</v>
      </c>
      <c r="F9935" t="s">
        <v>35</v>
      </c>
      <c r="G9935" t="s">
        <v>36</v>
      </c>
      <c r="H9935">
        <v>90004</v>
      </c>
      <c r="I9935" t="s">
        <v>37</v>
      </c>
      <c r="J9935" t="s">
        <v>1050</v>
      </c>
      <c r="K9935" t="s">
        <v>62</v>
      </c>
      <c r="L9935" t="s">
        <v>63</v>
      </c>
      <c r="M9935" t="s">
        <v>1051</v>
      </c>
      <c r="N9935">
        <v>165.60000000000002</v>
      </c>
      <c r="O9935">
        <v>3</v>
      </c>
      <c r="P9935">
        <v>0.2</v>
      </c>
      <c r="Q9935">
        <v>10.349999999999994</v>
      </c>
    </row>
    <row r="9936" spans="1:17" x14ac:dyDescent="0.3">
      <c r="A9936" t="s">
        <v>17</v>
      </c>
      <c r="B9936" t="s">
        <v>1744</v>
      </c>
      <c r="C9936" t="s">
        <v>1745</v>
      </c>
      <c r="D9936" t="s">
        <v>34</v>
      </c>
      <c r="E9936" t="s">
        <v>21</v>
      </c>
      <c r="F9936" t="s">
        <v>129</v>
      </c>
      <c r="G9936" t="s">
        <v>130</v>
      </c>
      <c r="H9936">
        <v>19143</v>
      </c>
      <c r="I9936" t="s">
        <v>131</v>
      </c>
      <c r="J9936" t="s">
        <v>1748</v>
      </c>
      <c r="K9936" t="s">
        <v>62</v>
      </c>
      <c r="L9936" t="s">
        <v>63</v>
      </c>
      <c r="M9936" t="s">
        <v>1749</v>
      </c>
      <c r="N9936">
        <v>728.94600000000003</v>
      </c>
      <c r="O9936">
        <v>9</v>
      </c>
      <c r="P9936">
        <v>0.4</v>
      </c>
      <c r="Q9936">
        <v>-157.93830000000008</v>
      </c>
    </row>
    <row r="9937" spans="1:17" x14ac:dyDescent="0.3">
      <c r="A9937" t="s">
        <v>166</v>
      </c>
      <c r="B9937" t="s">
        <v>4892</v>
      </c>
      <c r="C9937" t="s">
        <v>4893</v>
      </c>
      <c r="D9937" t="s">
        <v>20</v>
      </c>
      <c r="E9937" t="s">
        <v>21</v>
      </c>
      <c r="F9937" t="s">
        <v>2677</v>
      </c>
      <c r="G9937" t="s">
        <v>36</v>
      </c>
      <c r="H9937">
        <v>94601</v>
      </c>
      <c r="I9937" t="s">
        <v>37</v>
      </c>
      <c r="J9937" t="s">
        <v>1748</v>
      </c>
      <c r="K9937" t="s">
        <v>62</v>
      </c>
      <c r="L9937" t="s">
        <v>63</v>
      </c>
      <c r="M9937" t="s">
        <v>1749</v>
      </c>
      <c r="N9937">
        <v>431.96800000000007</v>
      </c>
      <c r="O9937">
        <v>4</v>
      </c>
      <c r="P9937">
        <v>0.2</v>
      </c>
      <c r="Q9937">
        <v>37.797199999999975</v>
      </c>
    </row>
    <row r="9938" spans="1:17" x14ac:dyDescent="0.3">
      <c r="A9938" t="s">
        <v>42</v>
      </c>
      <c r="B9938" t="s">
        <v>2536</v>
      </c>
      <c r="C9938" t="s">
        <v>2537</v>
      </c>
      <c r="D9938" t="s">
        <v>34</v>
      </c>
      <c r="E9938" t="s">
        <v>21</v>
      </c>
      <c r="F9938" t="s">
        <v>3635</v>
      </c>
      <c r="G9938" t="s">
        <v>2316</v>
      </c>
      <c r="H9938">
        <v>21215</v>
      </c>
      <c r="I9938" t="s">
        <v>131</v>
      </c>
      <c r="J9938" t="s">
        <v>1748</v>
      </c>
      <c r="K9938" t="s">
        <v>62</v>
      </c>
      <c r="L9938" t="s">
        <v>63</v>
      </c>
      <c r="M9938" t="s">
        <v>1749</v>
      </c>
      <c r="N9938">
        <v>134.99</v>
      </c>
      <c r="O9938">
        <v>1</v>
      </c>
      <c r="P9938">
        <v>0</v>
      </c>
      <c r="Q9938">
        <v>36.447299999999998</v>
      </c>
    </row>
    <row r="9939" spans="1:17" x14ac:dyDescent="0.3">
      <c r="A9939" t="s">
        <v>166</v>
      </c>
      <c r="B9939" t="s">
        <v>1539</v>
      </c>
      <c r="C9939" t="s">
        <v>1540</v>
      </c>
      <c r="D9939" t="s">
        <v>34</v>
      </c>
      <c r="E9939" t="s">
        <v>21</v>
      </c>
      <c r="F9939" t="s">
        <v>1549</v>
      </c>
      <c r="G9939" t="s">
        <v>46</v>
      </c>
      <c r="H9939">
        <v>33801</v>
      </c>
      <c r="I9939" t="s">
        <v>24</v>
      </c>
      <c r="J9939" t="s">
        <v>1748</v>
      </c>
      <c r="K9939" t="s">
        <v>62</v>
      </c>
      <c r="L9939" t="s">
        <v>63</v>
      </c>
      <c r="M9939" t="s">
        <v>1749</v>
      </c>
      <c r="N9939">
        <v>323.97600000000006</v>
      </c>
      <c r="O9939">
        <v>3</v>
      </c>
      <c r="P9939">
        <v>0.2</v>
      </c>
      <c r="Q9939">
        <v>28.347899999999981</v>
      </c>
    </row>
    <row r="9940" spans="1:17" x14ac:dyDescent="0.3">
      <c r="A9940" t="s">
        <v>42</v>
      </c>
      <c r="B9940" t="s">
        <v>5789</v>
      </c>
      <c r="C9940" t="s">
        <v>5790</v>
      </c>
      <c r="D9940" t="s">
        <v>34</v>
      </c>
      <c r="E9940" t="s">
        <v>21</v>
      </c>
      <c r="F9940" t="s">
        <v>1455</v>
      </c>
      <c r="G9940" t="s">
        <v>92</v>
      </c>
      <c r="H9940">
        <v>77340</v>
      </c>
      <c r="I9940" t="s">
        <v>93</v>
      </c>
      <c r="J9940" t="s">
        <v>1748</v>
      </c>
      <c r="K9940" t="s">
        <v>62</v>
      </c>
      <c r="L9940" t="s">
        <v>63</v>
      </c>
      <c r="M9940" t="s">
        <v>1749</v>
      </c>
      <c r="N9940">
        <v>755.94400000000019</v>
      </c>
      <c r="O9940">
        <v>7</v>
      </c>
      <c r="P9940">
        <v>0.2</v>
      </c>
      <c r="Q9940">
        <v>66.145099999999957</v>
      </c>
    </row>
    <row r="9941" spans="1:17" x14ac:dyDescent="0.3">
      <c r="A9941" t="s">
        <v>42</v>
      </c>
      <c r="B9941" t="s">
        <v>5243</v>
      </c>
      <c r="C9941" t="s">
        <v>5244</v>
      </c>
      <c r="D9941" t="s">
        <v>90</v>
      </c>
      <c r="E9941" t="s">
        <v>21</v>
      </c>
      <c r="F9941" t="s">
        <v>2152</v>
      </c>
      <c r="G9941" t="s">
        <v>122</v>
      </c>
      <c r="H9941">
        <v>68104</v>
      </c>
      <c r="I9941" t="s">
        <v>93</v>
      </c>
      <c r="J9941" t="s">
        <v>1748</v>
      </c>
      <c r="K9941" t="s">
        <v>62</v>
      </c>
      <c r="L9941" t="s">
        <v>63</v>
      </c>
      <c r="M9941" t="s">
        <v>1749</v>
      </c>
      <c r="N9941">
        <v>269.98</v>
      </c>
      <c r="O9941">
        <v>2</v>
      </c>
      <c r="P9941">
        <v>0</v>
      </c>
      <c r="Q9941">
        <v>72.894599999999997</v>
      </c>
    </row>
    <row r="9942" spans="1:17" x14ac:dyDescent="0.3">
      <c r="A9942" t="s">
        <v>42</v>
      </c>
      <c r="B9942" t="s">
        <v>2790</v>
      </c>
      <c r="C9942" t="s">
        <v>2791</v>
      </c>
      <c r="D9942" t="s">
        <v>90</v>
      </c>
      <c r="E9942" t="s">
        <v>21</v>
      </c>
      <c r="F9942" t="s">
        <v>235</v>
      </c>
      <c r="G9942" t="s">
        <v>236</v>
      </c>
      <c r="H9942">
        <v>10035</v>
      </c>
      <c r="I9942" t="s">
        <v>131</v>
      </c>
      <c r="J9942" t="s">
        <v>2792</v>
      </c>
      <c r="K9942" t="s">
        <v>62</v>
      </c>
      <c r="L9942" t="s">
        <v>63</v>
      </c>
      <c r="M9942" t="s">
        <v>2793</v>
      </c>
      <c r="N9942">
        <v>9.99</v>
      </c>
      <c r="O9942">
        <v>1</v>
      </c>
      <c r="P9942">
        <v>0</v>
      </c>
      <c r="Q9942">
        <v>4.5953999999999997</v>
      </c>
    </row>
    <row r="9943" spans="1:17" x14ac:dyDescent="0.3">
      <c r="A9943" t="s">
        <v>17</v>
      </c>
      <c r="B9943" t="s">
        <v>915</v>
      </c>
      <c r="C9943" t="s">
        <v>916</v>
      </c>
      <c r="D9943" t="s">
        <v>20</v>
      </c>
      <c r="E9943" t="s">
        <v>21</v>
      </c>
      <c r="F9943" t="s">
        <v>35</v>
      </c>
      <c r="G9943" t="s">
        <v>36</v>
      </c>
      <c r="H9943">
        <v>90049</v>
      </c>
      <c r="I9943" t="s">
        <v>37</v>
      </c>
      <c r="J9943" t="s">
        <v>2792</v>
      </c>
      <c r="K9943" t="s">
        <v>62</v>
      </c>
      <c r="L9943" t="s">
        <v>63</v>
      </c>
      <c r="M9943" t="s">
        <v>2793</v>
      </c>
      <c r="N9943">
        <v>39.960000000000008</v>
      </c>
      <c r="O9943">
        <v>5</v>
      </c>
      <c r="P9943">
        <v>0.2</v>
      </c>
      <c r="Q9943">
        <v>12.986999999999995</v>
      </c>
    </row>
    <row r="9944" spans="1:17" x14ac:dyDescent="0.3">
      <c r="A9944" t="s">
        <v>42</v>
      </c>
      <c r="B9944" t="s">
        <v>119</v>
      </c>
      <c r="C9944" t="s">
        <v>120</v>
      </c>
      <c r="D9944" t="s">
        <v>34</v>
      </c>
      <c r="E9944" t="s">
        <v>21</v>
      </c>
      <c r="F9944" t="s">
        <v>1083</v>
      </c>
      <c r="G9944" t="s">
        <v>1084</v>
      </c>
      <c r="H9944">
        <v>1852</v>
      </c>
      <c r="I9944" t="s">
        <v>131</v>
      </c>
      <c r="J9944" t="s">
        <v>2792</v>
      </c>
      <c r="K9944" t="s">
        <v>62</v>
      </c>
      <c r="L9944" t="s">
        <v>63</v>
      </c>
      <c r="M9944" t="s">
        <v>2793</v>
      </c>
      <c r="N9944">
        <v>69.930000000000007</v>
      </c>
      <c r="O9944">
        <v>7</v>
      </c>
      <c r="P9944">
        <v>0</v>
      </c>
      <c r="Q9944">
        <v>32.1678</v>
      </c>
    </row>
    <row r="9945" spans="1:17" x14ac:dyDescent="0.3">
      <c r="A9945" t="s">
        <v>166</v>
      </c>
      <c r="B9945" t="s">
        <v>2746</v>
      </c>
      <c r="C9945" t="s">
        <v>2747</v>
      </c>
      <c r="D9945" t="s">
        <v>34</v>
      </c>
      <c r="E9945" t="s">
        <v>21</v>
      </c>
      <c r="F9945" t="s">
        <v>399</v>
      </c>
      <c r="G9945" t="s">
        <v>187</v>
      </c>
      <c r="H9945">
        <v>60505</v>
      </c>
      <c r="I9945" t="s">
        <v>93</v>
      </c>
      <c r="J9945" t="s">
        <v>2792</v>
      </c>
      <c r="K9945" t="s">
        <v>62</v>
      </c>
      <c r="L9945" t="s">
        <v>63</v>
      </c>
      <c r="M9945" t="s">
        <v>2793</v>
      </c>
      <c r="N9945">
        <v>7.9920000000000009</v>
      </c>
      <c r="O9945">
        <v>1</v>
      </c>
      <c r="P9945">
        <v>0.2</v>
      </c>
      <c r="Q9945">
        <v>2.5973999999999995</v>
      </c>
    </row>
    <row r="9946" spans="1:17" x14ac:dyDescent="0.3">
      <c r="A9946" t="s">
        <v>42</v>
      </c>
      <c r="B9946" t="s">
        <v>207</v>
      </c>
      <c r="C9946" t="s">
        <v>208</v>
      </c>
      <c r="D9946" t="s">
        <v>20</v>
      </c>
      <c r="E9946" t="s">
        <v>21</v>
      </c>
      <c r="F9946" t="s">
        <v>235</v>
      </c>
      <c r="G9946" t="s">
        <v>236</v>
      </c>
      <c r="H9946">
        <v>10009</v>
      </c>
      <c r="I9946" t="s">
        <v>131</v>
      </c>
      <c r="J9946" t="s">
        <v>2353</v>
      </c>
      <c r="K9946" t="s">
        <v>62</v>
      </c>
      <c r="L9946" t="s">
        <v>63</v>
      </c>
      <c r="M9946" t="s">
        <v>2354</v>
      </c>
      <c r="N9946">
        <v>90.93</v>
      </c>
      <c r="O9946">
        <v>7</v>
      </c>
      <c r="P9946">
        <v>0</v>
      </c>
      <c r="Q9946">
        <v>2.7278999999999964</v>
      </c>
    </row>
    <row r="9947" spans="1:17" x14ac:dyDescent="0.3">
      <c r="A9947" t="s">
        <v>42</v>
      </c>
      <c r="B9947" t="s">
        <v>494</v>
      </c>
      <c r="C9947" t="s">
        <v>495</v>
      </c>
      <c r="D9947" t="s">
        <v>20</v>
      </c>
      <c r="E9947" t="s">
        <v>21</v>
      </c>
      <c r="F9947" t="s">
        <v>2677</v>
      </c>
      <c r="G9947" t="s">
        <v>36</v>
      </c>
      <c r="H9947">
        <v>94601</v>
      </c>
      <c r="I9947" t="s">
        <v>37</v>
      </c>
      <c r="J9947" t="s">
        <v>2353</v>
      </c>
      <c r="K9947" t="s">
        <v>62</v>
      </c>
      <c r="L9947" t="s">
        <v>63</v>
      </c>
      <c r="M9947" t="s">
        <v>2354</v>
      </c>
      <c r="N9947">
        <v>72.744000000000014</v>
      </c>
      <c r="O9947">
        <v>7</v>
      </c>
      <c r="P9947">
        <v>0.2</v>
      </c>
      <c r="Q9947">
        <v>-15.458100000000007</v>
      </c>
    </row>
    <row r="9948" spans="1:17" x14ac:dyDescent="0.3">
      <c r="A9948" t="s">
        <v>42</v>
      </c>
      <c r="B9948" t="s">
        <v>257</v>
      </c>
      <c r="C9948" t="s">
        <v>258</v>
      </c>
      <c r="D9948" t="s">
        <v>20</v>
      </c>
      <c r="E9948" t="s">
        <v>21</v>
      </c>
      <c r="F9948" t="s">
        <v>235</v>
      </c>
      <c r="G9948" t="s">
        <v>236</v>
      </c>
      <c r="H9948">
        <v>10035</v>
      </c>
      <c r="I9948" t="s">
        <v>131</v>
      </c>
      <c r="J9948" t="s">
        <v>2353</v>
      </c>
      <c r="K9948" t="s">
        <v>62</v>
      </c>
      <c r="L9948" t="s">
        <v>63</v>
      </c>
      <c r="M9948" t="s">
        <v>2354</v>
      </c>
      <c r="N9948">
        <v>25.98</v>
      </c>
      <c r="O9948">
        <v>2</v>
      </c>
      <c r="P9948">
        <v>0</v>
      </c>
      <c r="Q9948">
        <v>0.77939999999999898</v>
      </c>
    </row>
    <row r="9949" spans="1:17" x14ac:dyDescent="0.3">
      <c r="A9949" t="s">
        <v>17</v>
      </c>
      <c r="B9949" t="s">
        <v>3430</v>
      </c>
      <c r="C9949" t="s">
        <v>3431</v>
      </c>
      <c r="D9949" t="s">
        <v>20</v>
      </c>
      <c r="E9949" t="s">
        <v>21</v>
      </c>
      <c r="F9949" t="s">
        <v>2529</v>
      </c>
      <c r="G9949" t="s">
        <v>85</v>
      </c>
      <c r="H9949">
        <v>98502</v>
      </c>
      <c r="I9949" t="s">
        <v>37</v>
      </c>
      <c r="J9949" t="s">
        <v>3432</v>
      </c>
      <c r="K9949" t="s">
        <v>62</v>
      </c>
      <c r="L9949" t="s">
        <v>63</v>
      </c>
      <c r="M9949" t="s">
        <v>3433</v>
      </c>
      <c r="N9949">
        <v>201.56800000000001</v>
      </c>
      <c r="O9949">
        <v>4</v>
      </c>
      <c r="P9949">
        <v>0.2</v>
      </c>
      <c r="Q9949">
        <v>22.676399999999994</v>
      </c>
    </row>
    <row r="9950" spans="1:17" x14ac:dyDescent="0.3">
      <c r="A9950" t="s">
        <v>42</v>
      </c>
      <c r="B9950" t="s">
        <v>1300</v>
      </c>
      <c r="C9950" t="s">
        <v>1301</v>
      </c>
      <c r="D9950" t="s">
        <v>90</v>
      </c>
      <c r="E9950" t="s">
        <v>21</v>
      </c>
      <c r="F9950" t="s">
        <v>2374</v>
      </c>
      <c r="G9950" t="s">
        <v>283</v>
      </c>
      <c r="H9950">
        <v>22304</v>
      </c>
      <c r="I9950" t="s">
        <v>24</v>
      </c>
      <c r="J9950" t="s">
        <v>4420</v>
      </c>
      <c r="K9950" t="s">
        <v>62</v>
      </c>
      <c r="L9950" t="s">
        <v>63</v>
      </c>
      <c r="M9950" t="s">
        <v>4421</v>
      </c>
      <c r="N9950">
        <v>155.35</v>
      </c>
      <c r="O9950">
        <v>13</v>
      </c>
      <c r="P9950">
        <v>0</v>
      </c>
      <c r="Q9950">
        <v>0</v>
      </c>
    </row>
    <row r="9951" spans="1:17" x14ac:dyDescent="0.3">
      <c r="A9951" t="s">
        <v>42</v>
      </c>
      <c r="B9951" t="s">
        <v>1612</v>
      </c>
      <c r="C9951" t="s">
        <v>1613</v>
      </c>
      <c r="D9951" t="s">
        <v>20</v>
      </c>
      <c r="E9951" t="s">
        <v>21</v>
      </c>
      <c r="F9951" t="s">
        <v>829</v>
      </c>
      <c r="G9951" t="s">
        <v>36</v>
      </c>
      <c r="H9951">
        <v>92024</v>
      </c>
      <c r="I9951" t="s">
        <v>37</v>
      </c>
      <c r="J9951" t="s">
        <v>4420</v>
      </c>
      <c r="K9951" t="s">
        <v>62</v>
      </c>
      <c r="L9951" t="s">
        <v>63</v>
      </c>
      <c r="M9951" t="s">
        <v>4421</v>
      </c>
      <c r="N9951">
        <v>38.24</v>
      </c>
      <c r="O9951">
        <v>4</v>
      </c>
      <c r="P9951">
        <v>0.2</v>
      </c>
      <c r="Q9951">
        <v>-9.56</v>
      </c>
    </row>
    <row r="9952" spans="1:17" x14ac:dyDescent="0.3">
      <c r="A9952" t="s">
        <v>166</v>
      </c>
      <c r="B9952" t="s">
        <v>3984</v>
      </c>
      <c r="C9952" t="s">
        <v>3985</v>
      </c>
      <c r="D9952" t="s">
        <v>90</v>
      </c>
      <c r="E9952" t="s">
        <v>21</v>
      </c>
      <c r="F9952" t="s">
        <v>1700</v>
      </c>
      <c r="G9952" t="s">
        <v>369</v>
      </c>
      <c r="H9952">
        <v>97301</v>
      </c>
      <c r="I9952" t="s">
        <v>37</v>
      </c>
      <c r="J9952" t="s">
        <v>4420</v>
      </c>
      <c r="K9952" t="s">
        <v>62</v>
      </c>
      <c r="L9952" t="s">
        <v>63</v>
      </c>
      <c r="M9952" t="s">
        <v>4421</v>
      </c>
      <c r="N9952">
        <v>28.68</v>
      </c>
      <c r="O9952">
        <v>3</v>
      </c>
      <c r="P9952">
        <v>0.2</v>
      </c>
      <c r="Q9952">
        <v>-7.17</v>
      </c>
    </row>
    <row r="9953" spans="1:17" x14ac:dyDescent="0.3">
      <c r="A9953" t="s">
        <v>42</v>
      </c>
      <c r="B9953" t="s">
        <v>3495</v>
      </c>
      <c r="C9953" t="s">
        <v>3496</v>
      </c>
      <c r="D9953" t="s">
        <v>34</v>
      </c>
      <c r="E9953" t="s">
        <v>21</v>
      </c>
      <c r="F9953" t="s">
        <v>705</v>
      </c>
      <c r="G9953" t="s">
        <v>400</v>
      </c>
      <c r="H9953">
        <v>80219</v>
      </c>
      <c r="I9953" t="s">
        <v>37</v>
      </c>
      <c r="J9953" t="s">
        <v>4420</v>
      </c>
      <c r="K9953" t="s">
        <v>62</v>
      </c>
      <c r="L9953" t="s">
        <v>63</v>
      </c>
      <c r="M9953" t="s">
        <v>4421</v>
      </c>
      <c r="N9953">
        <v>57.36</v>
      </c>
      <c r="O9953">
        <v>6</v>
      </c>
      <c r="P9953">
        <v>0.2</v>
      </c>
      <c r="Q9953">
        <v>-14.34</v>
      </c>
    </row>
    <row r="9954" spans="1:17" x14ac:dyDescent="0.3">
      <c r="A9954" t="s">
        <v>17</v>
      </c>
      <c r="B9954" t="s">
        <v>4556</v>
      </c>
      <c r="C9954" t="s">
        <v>4557</v>
      </c>
      <c r="D9954" t="s">
        <v>20</v>
      </c>
      <c r="E9954" t="s">
        <v>21</v>
      </c>
      <c r="F9954" t="s">
        <v>653</v>
      </c>
      <c r="G9954" t="s">
        <v>436</v>
      </c>
      <c r="H9954">
        <v>45014</v>
      </c>
      <c r="I9954" t="s">
        <v>131</v>
      </c>
      <c r="J9954" t="s">
        <v>5430</v>
      </c>
      <c r="K9954" t="s">
        <v>62</v>
      </c>
      <c r="L9954" t="s">
        <v>63</v>
      </c>
      <c r="M9954" t="s">
        <v>5431</v>
      </c>
      <c r="N9954">
        <v>9.5879999999999992</v>
      </c>
      <c r="O9954">
        <v>2</v>
      </c>
      <c r="P9954">
        <v>0.4</v>
      </c>
      <c r="Q9954">
        <v>-2.0773999999999999</v>
      </c>
    </row>
    <row r="9955" spans="1:17" x14ac:dyDescent="0.3">
      <c r="A9955" t="s">
        <v>17</v>
      </c>
      <c r="B9955" t="s">
        <v>641</v>
      </c>
      <c r="C9955" t="s">
        <v>642</v>
      </c>
      <c r="D9955" t="s">
        <v>90</v>
      </c>
      <c r="E9955" t="s">
        <v>21</v>
      </c>
      <c r="F9955" t="s">
        <v>643</v>
      </c>
      <c r="G9955" t="s">
        <v>644</v>
      </c>
      <c r="H9955">
        <v>71203</v>
      </c>
      <c r="I9955" t="s">
        <v>24</v>
      </c>
      <c r="J9955" t="s">
        <v>647</v>
      </c>
      <c r="K9955" t="s">
        <v>62</v>
      </c>
      <c r="L9955" t="s">
        <v>63</v>
      </c>
      <c r="M9955" t="s">
        <v>648</v>
      </c>
      <c r="N9955">
        <v>149.94999999999999</v>
      </c>
      <c r="O9955">
        <v>5</v>
      </c>
      <c r="P9955">
        <v>0</v>
      </c>
      <c r="Q9955">
        <v>41.986000000000004</v>
      </c>
    </row>
    <row r="9956" spans="1:17" x14ac:dyDescent="0.3">
      <c r="A9956" t="s">
        <v>17</v>
      </c>
      <c r="B9956" t="s">
        <v>2675</v>
      </c>
      <c r="C9956" t="s">
        <v>2676</v>
      </c>
      <c r="D9956" t="s">
        <v>34</v>
      </c>
      <c r="E9956" t="s">
        <v>21</v>
      </c>
      <c r="F9956" t="s">
        <v>2677</v>
      </c>
      <c r="G9956" t="s">
        <v>36</v>
      </c>
      <c r="H9956">
        <v>94601</v>
      </c>
      <c r="I9956" t="s">
        <v>37</v>
      </c>
      <c r="J9956" t="s">
        <v>647</v>
      </c>
      <c r="K9956" t="s">
        <v>62</v>
      </c>
      <c r="L9956" t="s">
        <v>63</v>
      </c>
      <c r="M9956" t="s">
        <v>648</v>
      </c>
      <c r="N9956">
        <v>71.975999999999999</v>
      </c>
      <c r="O9956">
        <v>3</v>
      </c>
      <c r="P9956">
        <v>0.2</v>
      </c>
      <c r="Q9956">
        <v>7.1976000000000049</v>
      </c>
    </row>
    <row r="9957" spans="1:17" x14ac:dyDescent="0.3">
      <c r="A9957" t="s">
        <v>166</v>
      </c>
      <c r="B9957" t="s">
        <v>2144</v>
      </c>
      <c r="C9957" t="s">
        <v>2145</v>
      </c>
      <c r="D9957" t="s">
        <v>20</v>
      </c>
      <c r="E9957" t="s">
        <v>21</v>
      </c>
      <c r="F9957" t="s">
        <v>235</v>
      </c>
      <c r="G9957" t="s">
        <v>236</v>
      </c>
      <c r="H9957">
        <v>10009</v>
      </c>
      <c r="I9957" t="s">
        <v>131</v>
      </c>
      <c r="J9957" t="s">
        <v>647</v>
      </c>
      <c r="K9957" t="s">
        <v>62</v>
      </c>
      <c r="L9957" t="s">
        <v>63</v>
      </c>
      <c r="M9957" t="s">
        <v>648</v>
      </c>
      <c r="N9957">
        <v>119.96</v>
      </c>
      <c r="O9957">
        <v>4</v>
      </c>
      <c r="P9957">
        <v>0</v>
      </c>
      <c r="Q9957">
        <v>33.588800000000006</v>
      </c>
    </row>
    <row r="9958" spans="1:17" x14ac:dyDescent="0.3">
      <c r="A9958" t="s">
        <v>17</v>
      </c>
      <c r="B9958" t="s">
        <v>2391</v>
      </c>
      <c r="C9958" t="s">
        <v>2392</v>
      </c>
      <c r="D9958" t="s">
        <v>90</v>
      </c>
      <c r="E9958" t="s">
        <v>21</v>
      </c>
      <c r="F9958" t="s">
        <v>163</v>
      </c>
      <c r="G9958" t="s">
        <v>92</v>
      </c>
      <c r="H9958">
        <v>77036</v>
      </c>
      <c r="I9958" t="s">
        <v>93</v>
      </c>
      <c r="J9958" t="s">
        <v>647</v>
      </c>
      <c r="K9958" t="s">
        <v>62</v>
      </c>
      <c r="L9958" t="s">
        <v>63</v>
      </c>
      <c r="M9958" t="s">
        <v>648</v>
      </c>
      <c r="N9958">
        <v>119.96000000000001</v>
      </c>
      <c r="O9958">
        <v>5</v>
      </c>
      <c r="P9958">
        <v>0.2</v>
      </c>
      <c r="Q9958">
        <v>11.996000000000002</v>
      </c>
    </row>
    <row r="9959" spans="1:17" x14ac:dyDescent="0.3">
      <c r="A9959" t="s">
        <v>42</v>
      </c>
      <c r="B9959" t="s">
        <v>134</v>
      </c>
      <c r="C9959" t="s">
        <v>135</v>
      </c>
      <c r="D9959" t="s">
        <v>20</v>
      </c>
      <c r="E9959" t="s">
        <v>21</v>
      </c>
      <c r="F9959" t="s">
        <v>129</v>
      </c>
      <c r="G9959" t="s">
        <v>130</v>
      </c>
      <c r="H9959">
        <v>19140</v>
      </c>
      <c r="I9959" t="s">
        <v>131</v>
      </c>
      <c r="J9959" t="s">
        <v>647</v>
      </c>
      <c r="K9959" t="s">
        <v>62</v>
      </c>
      <c r="L9959" t="s">
        <v>63</v>
      </c>
      <c r="M9959" t="s">
        <v>648</v>
      </c>
      <c r="N9959">
        <v>53.981999999999999</v>
      </c>
      <c r="O9959">
        <v>3</v>
      </c>
      <c r="P9959">
        <v>0.4</v>
      </c>
      <c r="Q9959">
        <v>-10.796399999999995</v>
      </c>
    </row>
    <row r="9960" spans="1:17" x14ac:dyDescent="0.3">
      <c r="A9960" t="s">
        <v>166</v>
      </c>
      <c r="B9960" t="s">
        <v>3673</v>
      </c>
      <c r="C9960" t="s">
        <v>3674</v>
      </c>
      <c r="D9960" t="s">
        <v>34</v>
      </c>
      <c r="E9960" t="s">
        <v>21</v>
      </c>
      <c r="F9960" t="s">
        <v>3675</v>
      </c>
      <c r="G9960" t="s">
        <v>568</v>
      </c>
      <c r="H9960">
        <v>74133</v>
      </c>
      <c r="I9960" t="s">
        <v>93</v>
      </c>
      <c r="J9960" t="s">
        <v>3676</v>
      </c>
      <c r="K9960" t="s">
        <v>62</v>
      </c>
      <c r="L9960" t="s">
        <v>63</v>
      </c>
      <c r="M9960" t="s">
        <v>3677</v>
      </c>
      <c r="N9960">
        <v>69.930000000000007</v>
      </c>
      <c r="O9960">
        <v>7</v>
      </c>
      <c r="P9960">
        <v>0</v>
      </c>
      <c r="Q9960">
        <v>0.69929999999999914</v>
      </c>
    </row>
    <row r="9961" spans="1:17" x14ac:dyDescent="0.3">
      <c r="A9961" t="s">
        <v>42</v>
      </c>
      <c r="B9961" t="s">
        <v>1283</v>
      </c>
      <c r="C9961" t="s">
        <v>1284</v>
      </c>
      <c r="D9961" t="s">
        <v>34</v>
      </c>
      <c r="E9961" t="s">
        <v>21</v>
      </c>
      <c r="F9961" t="s">
        <v>244</v>
      </c>
      <c r="G9961" t="s">
        <v>436</v>
      </c>
      <c r="H9961">
        <v>45373</v>
      </c>
      <c r="I9961" t="s">
        <v>131</v>
      </c>
      <c r="J9961" t="s">
        <v>3676</v>
      </c>
      <c r="K9961" t="s">
        <v>62</v>
      </c>
      <c r="L9961" t="s">
        <v>63</v>
      </c>
      <c r="M9961" t="s">
        <v>3677</v>
      </c>
      <c r="N9961">
        <v>23.975999999999999</v>
      </c>
      <c r="O9961">
        <v>4</v>
      </c>
      <c r="P9961">
        <v>0.4</v>
      </c>
      <c r="Q9961">
        <v>-15.584400000000002</v>
      </c>
    </row>
    <row r="9962" spans="1:17" x14ac:dyDescent="0.3">
      <c r="A9962" t="s">
        <v>1122</v>
      </c>
      <c r="B9962" t="s">
        <v>1910</v>
      </c>
      <c r="C9962" t="s">
        <v>1911</v>
      </c>
      <c r="D9962" t="s">
        <v>20</v>
      </c>
      <c r="E9962" t="s">
        <v>21</v>
      </c>
      <c r="F9962" t="s">
        <v>1549</v>
      </c>
      <c r="G9962" t="s">
        <v>46</v>
      </c>
      <c r="H9962">
        <v>33801</v>
      </c>
      <c r="I9962" t="s">
        <v>24</v>
      </c>
      <c r="J9962" t="s">
        <v>3676</v>
      </c>
      <c r="K9962" t="s">
        <v>62</v>
      </c>
      <c r="L9962" t="s">
        <v>63</v>
      </c>
      <c r="M9962" t="s">
        <v>3677</v>
      </c>
      <c r="N9962">
        <v>55.944000000000003</v>
      </c>
      <c r="O9962">
        <v>7</v>
      </c>
      <c r="P9962">
        <v>0.2</v>
      </c>
      <c r="Q9962">
        <v>-13.286700000000002</v>
      </c>
    </row>
    <row r="9963" spans="1:17" x14ac:dyDescent="0.3">
      <c r="A9963" t="s">
        <v>17</v>
      </c>
      <c r="B9963" t="s">
        <v>3195</v>
      </c>
      <c r="C9963" t="s">
        <v>3196</v>
      </c>
      <c r="D9963" t="s">
        <v>20</v>
      </c>
      <c r="E9963" t="s">
        <v>21</v>
      </c>
      <c r="F9963" t="s">
        <v>4284</v>
      </c>
      <c r="G9963" t="s">
        <v>584</v>
      </c>
      <c r="H9963">
        <v>87105</v>
      </c>
      <c r="I9963" t="s">
        <v>37</v>
      </c>
      <c r="J9963" t="s">
        <v>3676</v>
      </c>
      <c r="K9963" t="s">
        <v>62</v>
      </c>
      <c r="L9963" t="s">
        <v>63</v>
      </c>
      <c r="M9963" t="s">
        <v>3677</v>
      </c>
      <c r="N9963">
        <v>23.976000000000003</v>
      </c>
      <c r="O9963">
        <v>3</v>
      </c>
      <c r="P9963">
        <v>0.2</v>
      </c>
      <c r="Q9963">
        <v>-5.694300000000001</v>
      </c>
    </row>
    <row r="9964" spans="1:17" x14ac:dyDescent="0.3">
      <c r="A9964" t="s">
        <v>17</v>
      </c>
      <c r="B9964" t="s">
        <v>2056</v>
      </c>
      <c r="C9964" t="s">
        <v>2057</v>
      </c>
      <c r="D9964" t="s">
        <v>34</v>
      </c>
      <c r="E9964" t="s">
        <v>21</v>
      </c>
      <c r="F9964" t="s">
        <v>1320</v>
      </c>
      <c r="G9964" t="s">
        <v>46</v>
      </c>
      <c r="H9964">
        <v>32216</v>
      </c>
      <c r="I9964" t="s">
        <v>24</v>
      </c>
      <c r="J9964" t="s">
        <v>3676</v>
      </c>
      <c r="K9964" t="s">
        <v>62</v>
      </c>
      <c r="L9964" t="s">
        <v>63</v>
      </c>
      <c r="M9964" t="s">
        <v>3677</v>
      </c>
      <c r="N9964">
        <v>23.976000000000003</v>
      </c>
      <c r="O9964">
        <v>3</v>
      </c>
      <c r="P9964">
        <v>0.2</v>
      </c>
      <c r="Q9964">
        <v>-5.694300000000001</v>
      </c>
    </row>
    <row r="9965" spans="1:17" x14ac:dyDescent="0.3">
      <c r="A9965" t="s">
        <v>42</v>
      </c>
      <c r="B9965" t="s">
        <v>2182</v>
      </c>
      <c r="C9965" t="s">
        <v>2183</v>
      </c>
      <c r="D9965" t="s">
        <v>20</v>
      </c>
      <c r="E9965" t="s">
        <v>21</v>
      </c>
      <c r="F9965" t="s">
        <v>1280</v>
      </c>
      <c r="G9965" t="s">
        <v>23</v>
      </c>
      <c r="H9965">
        <v>40214</v>
      </c>
      <c r="I9965" t="s">
        <v>24</v>
      </c>
      <c r="J9965" t="s">
        <v>3676</v>
      </c>
      <c r="K9965" t="s">
        <v>62</v>
      </c>
      <c r="L9965" t="s">
        <v>63</v>
      </c>
      <c r="M9965" t="s">
        <v>3677</v>
      </c>
      <c r="N9965">
        <v>29.97</v>
      </c>
      <c r="O9965">
        <v>3</v>
      </c>
      <c r="P9965">
        <v>0</v>
      </c>
      <c r="Q9965">
        <v>0.29969999999999963</v>
      </c>
    </row>
    <row r="9966" spans="1:17" x14ac:dyDescent="0.3">
      <c r="A9966" t="s">
        <v>42</v>
      </c>
      <c r="B9966" t="s">
        <v>104</v>
      </c>
      <c r="C9966" t="s">
        <v>105</v>
      </c>
      <c r="D9966" t="s">
        <v>20</v>
      </c>
      <c r="E9966" t="s">
        <v>21</v>
      </c>
      <c r="F9966" t="s">
        <v>2152</v>
      </c>
      <c r="G9966" t="s">
        <v>122</v>
      </c>
      <c r="H9966">
        <v>68104</v>
      </c>
      <c r="I9966" t="s">
        <v>93</v>
      </c>
      <c r="J9966" t="s">
        <v>3676</v>
      </c>
      <c r="K9966" t="s">
        <v>62</v>
      </c>
      <c r="L9966" t="s">
        <v>63</v>
      </c>
      <c r="M9966" t="s">
        <v>3677</v>
      </c>
      <c r="N9966">
        <v>29.97</v>
      </c>
      <c r="O9966">
        <v>3</v>
      </c>
      <c r="P9966">
        <v>0</v>
      </c>
      <c r="Q9966">
        <v>0.29969999999999963</v>
      </c>
    </row>
    <row r="9967" spans="1:17" x14ac:dyDescent="0.3">
      <c r="A9967" t="s">
        <v>42</v>
      </c>
      <c r="B9967" t="s">
        <v>481</v>
      </c>
      <c r="C9967" t="s">
        <v>482</v>
      </c>
      <c r="D9967" t="s">
        <v>90</v>
      </c>
      <c r="E9967" t="s">
        <v>21</v>
      </c>
      <c r="F9967" t="s">
        <v>712</v>
      </c>
      <c r="G9967" t="s">
        <v>92</v>
      </c>
      <c r="H9967">
        <v>75081</v>
      </c>
      <c r="I9967" t="s">
        <v>93</v>
      </c>
      <c r="J9967" t="s">
        <v>4798</v>
      </c>
      <c r="K9967" t="s">
        <v>62</v>
      </c>
      <c r="L9967" t="s">
        <v>63</v>
      </c>
      <c r="M9967" t="s">
        <v>4799</v>
      </c>
      <c r="N9967">
        <v>67.992000000000004</v>
      </c>
      <c r="O9967">
        <v>1</v>
      </c>
      <c r="P9967">
        <v>0.2</v>
      </c>
      <c r="Q9967">
        <v>8.4989999999999917</v>
      </c>
    </row>
    <row r="9968" spans="1:17" x14ac:dyDescent="0.3">
      <c r="A9968" t="s">
        <v>166</v>
      </c>
      <c r="B9968" t="s">
        <v>1290</v>
      </c>
      <c r="C9968" t="s">
        <v>1291</v>
      </c>
      <c r="D9968" t="s">
        <v>20</v>
      </c>
      <c r="E9968" t="s">
        <v>21</v>
      </c>
      <c r="F9968" t="s">
        <v>531</v>
      </c>
      <c r="G9968" t="s">
        <v>436</v>
      </c>
      <c r="H9968">
        <v>43055</v>
      </c>
      <c r="I9968" t="s">
        <v>131</v>
      </c>
      <c r="J9968" t="s">
        <v>4798</v>
      </c>
      <c r="K9968" t="s">
        <v>62</v>
      </c>
      <c r="L9968" t="s">
        <v>63</v>
      </c>
      <c r="M9968" t="s">
        <v>4799</v>
      </c>
      <c r="N9968">
        <v>101.98799999999999</v>
      </c>
      <c r="O9968">
        <v>2</v>
      </c>
      <c r="P9968">
        <v>0.4</v>
      </c>
      <c r="Q9968">
        <v>-16.998000000000019</v>
      </c>
    </row>
    <row r="9969" spans="1:17" x14ac:dyDescent="0.3">
      <c r="A9969" t="s">
        <v>42</v>
      </c>
      <c r="B9969" t="s">
        <v>4861</v>
      </c>
      <c r="C9969" t="s">
        <v>4862</v>
      </c>
      <c r="D9969" t="s">
        <v>20</v>
      </c>
      <c r="E9969" t="s">
        <v>21</v>
      </c>
      <c r="F9969" t="s">
        <v>35</v>
      </c>
      <c r="G9969" t="s">
        <v>36</v>
      </c>
      <c r="H9969">
        <v>90008</v>
      </c>
      <c r="I9969" t="s">
        <v>37</v>
      </c>
      <c r="J9969" t="s">
        <v>4798</v>
      </c>
      <c r="K9969" t="s">
        <v>62</v>
      </c>
      <c r="L9969" t="s">
        <v>63</v>
      </c>
      <c r="M9969" t="s">
        <v>4799</v>
      </c>
      <c r="N9969">
        <v>339.96000000000004</v>
      </c>
      <c r="O9969">
        <v>5</v>
      </c>
      <c r="P9969">
        <v>0.2</v>
      </c>
      <c r="Q9969">
        <v>42.494999999999948</v>
      </c>
    </row>
    <row r="9970" spans="1:17" x14ac:dyDescent="0.3">
      <c r="A9970" t="s">
        <v>166</v>
      </c>
      <c r="B9970" t="s">
        <v>814</v>
      </c>
      <c r="C9970" t="s">
        <v>815</v>
      </c>
      <c r="D9970" t="s">
        <v>90</v>
      </c>
      <c r="E9970" t="s">
        <v>21</v>
      </c>
      <c r="F9970" t="s">
        <v>829</v>
      </c>
      <c r="G9970" t="s">
        <v>36</v>
      </c>
      <c r="H9970">
        <v>92024</v>
      </c>
      <c r="I9970" t="s">
        <v>37</v>
      </c>
      <c r="J9970" t="s">
        <v>4798</v>
      </c>
      <c r="K9970" t="s">
        <v>62</v>
      </c>
      <c r="L9970" t="s">
        <v>63</v>
      </c>
      <c r="M9970" t="s">
        <v>4799</v>
      </c>
      <c r="N9970">
        <v>203.976</v>
      </c>
      <c r="O9970">
        <v>3</v>
      </c>
      <c r="P9970">
        <v>0.2</v>
      </c>
      <c r="Q9970">
        <v>25.496999999999986</v>
      </c>
    </row>
    <row r="9971" spans="1:17" x14ac:dyDescent="0.3">
      <c r="A9971" t="s">
        <v>42</v>
      </c>
      <c r="B9971" t="s">
        <v>4076</v>
      </c>
      <c r="C9971" t="s">
        <v>4077</v>
      </c>
      <c r="D9971" t="s">
        <v>90</v>
      </c>
      <c r="E9971" t="s">
        <v>21</v>
      </c>
      <c r="F9971" t="s">
        <v>5482</v>
      </c>
      <c r="G9971" t="s">
        <v>1524</v>
      </c>
      <c r="H9971">
        <v>59601</v>
      </c>
      <c r="I9971" t="s">
        <v>37</v>
      </c>
      <c r="J9971" t="s">
        <v>4798</v>
      </c>
      <c r="K9971" t="s">
        <v>62</v>
      </c>
      <c r="L9971" t="s">
        <v>63</v>
      </c>
      <c r="M9971" t="s">
        <v>4799</v>
      </c>
      <c r="N9971">
        <v>339.96000000000004</v>
      </c>
      <c r="O9971">
        <v>5</v>
      </c>
      <c r="P9971">
        <v>0.2</v>
      </c>
      <c r="Q9971">
        <v>42.494999999999948</v>
      </c>
    </row>
    <row r="9972" spans="1:17" x14ac:dyDescent="0.3">
      <c r="A9972" t="s">
        <v>1122</v>
      </c>
      <c r="B9972" t="s">
        <v>2209</v>
      </c>
      <c r="C9972" t="s">
        <v>2210</v>
      </c>
      <c r="D9972" t="s">
        <v>90</v>
      </c>
      <c r="E9972" t="s">
        <v>21</v>
      </c>
      <c r="F9972" t="s">
        <v>2774</v>
      </c>
      <c r="G9972" t="s">
        <v>1211</v>
      </c>
      <c r="H9972">
        <v>89502</v>
      </c>
      <c r="I9972" t="s">
        <v>37</v>
      </c>
      <c r="J9972" t="s">
        <v>4798</v>
      </c>
      <c r="K9972" t="s">
        <v>62</v>
      </c>
      <c r="L9972" t="s">
        <v>63</v>
      </c>
      <c r="M9972" t="s">
        <v>4799</v>
      </c>
      <c r="N9972">
        <v>475.94400000000002</v>
      </c>
      <c r="O9972">
        <v>7</v>
      </c>
      <c r="P9972">
        <v>0.2</v>
      </c>
      <c r="Q9972">
        <v>59.492999999999952</v>
      </c>
    </row>
    <row r="9973" spans="1:17" x14ac:dyDescent="0.3">
      <c r="A9973" t="s">
        <v>17</v>
      </c>
      <c r="B9973" t="s">
        <v>340</v>
      </c>
      <c r="C9973" t="s">
        <v>341</v>
      </c>
      <c r="D9973" t="s">
        <v>20</v>
      </c>
      <c r="E9973" t="s">
        <v>21</v>
      </c>
      <c r="F9973" t="s">
        <v>35</v>
      </c>
      <c r="G9973" t="s">
        <v>36</v>
      </c>
      <c r="H9973">
        <v>90008</v>
      </c>
      <c r="I9973" t="s">
        <v>37</v>
      </c>
      <c r="J9973" t="s">
        <v>4798</v>
      </c>
      <c r="K9973" t="s">
        <v>62</v>
      </c>
      <c r="L9973" t="s">
        <v>63</v>
      </c>
      <c r="M9973" t="s">
        <v>4799</v>
      </c>
      <c r="N9973">
        <v>135.98400000000001</v>
      </c>
      <c r="O9973">
        <v>2</v>
      </c>
      <c r="P9973">
        <v>0.2</v>
      </c>
      <c r="Q9973">
        <v>16.997999999999983</v>
      </c>
    </row>
    <row r="9974" spans="1:17" x14ac:dyDescent="0.3">
      <c r="A9974" t="s">
        <v>42</v>
      </c>
      <c r="B9974" t="s">
        <v>4854</v>
      </c>
      <c r="C9974" t="s">
        <v>4855</v>
      </c>
      <c r="D9974" t="s">
        <v>20</v>
      </c>
      <c r="E9974" t="s">
        <v>21</v>
      </c>
      <c r="F9974" t="s">
        <v>663</v>
      </c>
      <c r="G9974" t="s">
        <v>92</v>
      </c>
      <c r="H9974">
        <v>75051</v>
      </c>
      <c r="I9974" t="s">
        <v>93</v>
      </c>
      <c r="J9974" t="s">
        <v>4856</v>
      </c>
      <c r="K9974" t="s">
        <v>62</v>
      </c>
      <c r="L9974" t="s">
        <v>63</v>
      </c>
      <c r="M9974" t="s">
        <v>4857</v>
      </c>
      <c r="N9974">
        <v>219.80000000000004</v>
      </c>
      <c r="O9974">
        <v>5</v>
      </c>
      <c r="P9974">
        <v>0.2</v>
      </c>
      <c r="Q9974">
        <v>24.727499999999971</v>
      </c>
    </row>
    <row r="9975" spans="1:17" x14ac:dyDescent="0.3">
      <c r="A9975" t="s">
        <v>17</v>
      </c>
      <c r="B9975" t="s">
        <v>1171</v>
      </c>
      <c r="C9975" t="s">
        <v>1172</v>
      </c>
      <c r="D9975" t="s">
        <v>34</v>
      </c>
      <c r="E9975" t="s">
        <v>21</v>
      </c>
      <c r="F9975" t="s">
        <v>163</v>
      </c>
      <c r="G9975" t="s">
        <v>92</v>
      </c>
      <c r="H9975">
        <v>77041</v>
      </c>
      <c r="I9975" t="s">
        <v>93</v>
      </c>
      <c r="J9975" t="s">
        <v>4856</v>
      </c>
      <c r="K9975" t="s">
        <v>62</v>
      </c>
      <c r="L9975" t="s">
        <v>63</v>
      </c>
      <c r="M9975" t="s">
        <v>4857</v>
      </c>
      <c r="N9975">
        <v>131.88000000000002</v>
      </c>
      <c r="O9975">
        <v>3</v>
      </c>
      <c r="P9975">
        <v>0.2</v>
      </c>
      <c r="Q9975">
        <v>14.836499999999987</v>
      </c>
    </row>
    <row r="9976" spans="1:17" x14ac:dyDescent="0.3">
      <c r="A9976" t="s">
        <v>166</v>
      </c>
      <c r="B9976" t="s">
        <v>3571</v>
      </c>
      <c r="C9976" t="s">
        <v>3572</v>
      </c>
      <c r="D9976" t="s">
        <v>20</v>
      </c>
      <c r="E9976" t="s">
        <v>21</v>
      </c>
      <c r="F9976" t="s">
        <v>3262</v>
      </c>
      <c r="G9976" t="s">
        <v>236</v>
      </c>
      <c r="H9976">
        <v>14304</v>
      </c>
      <c r="I9976" t="s">
        <v>131</v>
      </c>
      <c r="J9976" t="s">
        <v>4856</v>
      </c>
      <c r="K9976" t="s">
        <v>62</v>
      </c>
      <c r="L9976" t="s">
        <v>63</v>
      </c>
      <c r="M9976" t="s">
        <v>4857</v>
      </c>
      <c r="N9976">
        <v>164.85000000000002</v>
      </c>
      <c r="O9976">
        <v>3</v>
      </c>
      <c r="P9976">
        <v>0</v>
      </c>
      <c r="Q9976">
        <v>47.806499999999993</v>
      </c>
    </row>
    <row r="9977" spans="1:17" x14ac:dyDescent="0.3">
      <c r="A9977" t="s">
        <v>42</v>
      </c>
      <c r="B9977" t="s">
        <v>3520</v>
      </c>
      <c r="C9977" t="s">
        <v>3521</v>
      </c>
      <c r="D9977" t="s">
        <v>20</v>
      </c>
      <c r="E9977" t="s">
        <v>21</v>
      </c>
      <c r="F9977" t="s">
        <v>35</v>
      </c>
      <c r="G9977" t="s">
        <v>36</v>
      </c>
      <c r="H9977">
        <v>90045</v>
      </c>
      <c r="I9977" t="s">
        <v>37</v>
      </c>
      <c r="J9977" t="s">
        <v>3522</v>
      </c>
      <c r="K9977" t="s">
        <v>62</v>
      </c>
      <c r="L9977" t="s">
        <v>63</v>
      </c>
      <c r="M9977" t="s">
        <v>3523</v>
      </c>
      <c r="N9977">
        <v>160.77600000000001</v>
      </c>
      <c r="O9977">
        <v>3</v>
      </c>
      <c r="P9977">
        <v>0.2</v>
      </c>
      <c r="Q9977">
        <v>10.048500000000004</v>
      </c>
    </row>
    <row r="9978" spans="1:17" x14ac:dyDescent="0.3">
      <c r="A9978" t="s">
        <v>42</v>
      </c>
      <c r="B9978" t="s">
        <v>5505</v>
      </c>
      <c r="C9978" t="s">
        <v>5506</v>
      </c>
      <c r="D9978" t="s">
        <v>34</v>
      </c>
      <c r="E9978" t="s">
        <v>21</v>
      </c>
      <c r="F9978" t="s">
        <v>712</v>
      </c>
      <c r="G9978" t="s">
        <v>92</v>
      </c>
      <c r="H9978">
        <v>75220</v>
      </c>
      <c r="I9978" t="s">
        <v>93</v>
      </c>
      <c r="J9978" t="s">
        <v>3522</v>
      </c>
      <c r="K9978" t="s">
        <v>62</v>
      </c>
      <c r="L9978" t="s">
        <v>63</v>
      </c>
      <c r="M9978" t="s">
        <v>3523</v>
      </c>
      <c r="N9978">
        <v>267.95999999999998</v>
      </c>
      <c r="O9978">
        <v>5</v>
      </c>
      <c r="P9978">
        <v>0.2</v>
      </c>
      <c r="Q9978">
        <v>16.747500000000016</v>
      </c>
    </row>
    <row r="9979" spans="1:17" x14ac:dyDescent="0.3">
      <c r="A9979" t="s">
        <v>1122</v>
      </c>
      <c r="B9979" t="s">
        <v>686</v>
      </c>
      <c r="C9979" t="s">
        <v>687</v>
      </c>
      <c r="D9979" t="s">
        <v>90</v>
      </c>
      <c r="E9979" t="s">
        <v>21</v>
      </c>
      <c r="F9979" t="s">
        <v>5410</v>
      </c>
      <c r="G9979" t="s">
        <v>1107</v>
      </c>
      <c r="H9979">
        <v>30062</v>
      </c>
      <c r="I9979" t="s">
        <v>24</v>
      </c>
      <c r="J9979" t="s">
        <v>3522</v>
      </c>
      <c r="K9979" t="s">
        <v>62</v>
      </c>
      <c r="L9979" t="s">
        <v>63</v>
      </c>
      <c r="M9979" t="s">
        <v>3523</v>
      </c>
      <c r="N9979">
        <v>200.96999999999997</v>
      </c>
      <c r="O9979">
        <v>3</v>
      </c>
      <c r="P9979">
        <v>0</v>
      </c>
      <c r="Q9979">
        <v>50.242500000000007</v>
      </c>
    </row>
    <row r="9980" spans="1:17" x14ac:dyDescent="0.3">
      <c r="A9980" t="s">
        <v>166</v>
      </c>
      <c r="B9980" t="s">
        <v>494</v>
      </c>
      <c r="C9980" t="s">
        <v>495</v>
      </c>
      <c r="D9980" t="s">
        <v>20</v>
      </c>
      <c r="E9980" t="s">
        <v>21</v>
      </c>
      <c r="F9980" t="s">
        <v>235</v>
      </c>
      <c r="G9980" t="s">
        <v>236</v>
      </c>
      <c r="H9980">
        <v>10009</v>
      </c>
      <c r="I9980" t="s">
        <v>131</v>
      </c>
      <c r="J9980" t="s">
        <v>3522</v>
      </c>
      <c r="K9980" t="s">
        <v>62</v>
      </c>
      <c r="L9980" t="s">
        <v>63</v>
      </c>
      <c r="M9980" t="s">
        <v>3523</v>
      </c>
      <c r="N9980">
        <v>133.97999999999999</v>
      </c>
      <c r="O9980">
        <v>2</v>
      </c>
      <c r="P9980">
        <v>0</v>
      </c>
      <c r="Q9980">
        <v>33.495000000000005</v>
      </c>
    </row>
    <row r="9981" spans="1:17" x14ac:dyDescent="0.3">
      <c r="A9981" t="s">
        <v>42</v>
      </c>
      <c r="B9981" t="s">
        <v>1854</v>
      </c>
      <c r="C9981" t="s">
        <v>1855</v>
      </c>
      <c r="D9981" t="s">
        <v>90</v>
      </c>
      <c r="E9981" t="s">
        <v>21</v>
      </c>
      <c r="F9981" t="s">
        <v>976</v>
      </c>
      <c r="G9981" t="s">
        <v>36</v>
      </c>
      <c r="H9981">
        <v>90712</v>
      </c>
      <c r="I9981" t="s">
        <v>37</v>
      </c>
      <c r="J9981" t="s">
        <v>3522</v>
      </c>
      <c r="K9981" t="s">
        <v>62</v>
      </c>
      <c r="L9981" t="s">
        <v>63</v>
      </c>
      <c r="M9981" t="s">
        <v>3523</v>
      </c>
      <c r="N9981">
        <v>321.55200000000002</v>
      </c>
      <c r="O9981">
        <v>6</v>
      </c>
      <c r="P9981">
        <v>0.2</v>
      </c>
      <c r="Q9981">
        <v>20.097000000000008</v>
      </c>
    </row>
    <row r="9982" spans="1:17" x14ac:dyDescent="0.3">
      <c r="A9982" t="s">
        <v>166</v>
      </c>
      <c r="B9982" t="s">
        <v>814</v>
      </c>
      <c r="C9982" t="s">
        <v>815</v>
      </c>
      <c r="D9982" t="s">
        <v>90</v>
      </c>
      <c r="E9982" t="s">
        <v>21</v>
      </c>
      <c r="F9982" t="s">
        <v>769</v>
      </c>
      <c r="G9982" t="s">
        <v>210</v>
      </c>
      <c r="H9982">
        <v>48205</v>
      </c>
      <c r="I9982" t="s">
        <v>93</v>
      </c>
      <c r="J9982" t="s">
        <v>3798</v>
      </c>
      <c r="K9982" t="s">
        <v>62</v>
      </c>
      <c r="L9982" t="s">
        <v>63</v>
      </c>
      <c r="M9982" t="s">
        <v>3799</v>
      </c>
      <c r="N9982">
        <v>14.78</v>
      </c>
      <c r="O9982">
        <v>2</v>
      </c>
      <c r="P9982">
        <v>0</v>
      </c>
      <c r="Q9982">
        <v>3.9906000000000006</v>
      </c>
    </row>
    <row r="9983" spans="1:17" x14ac:dyDescent="0.3">
      <c r="A9983" t="s">
        <v>1122</v>
      </c>
      <c r="B9983" t="s">
        <v>1910</v>
      </c>
      <c r="C9983" t="s">
        <v>1911</v>
      </c>
      <c r="D9983" t="s">
        <v>20</v>
      </c>
      <c r="E9983" t="s">
        <v>21</v>
      </c>
      <c r="F9983" t="s">
        <v>1549</v>
      </c>
      <c r="G9983" t="s">
        <v>46</v>
      </c>
      <c r="H9983">
        <v>33801</v>
      </c>
      <c r="I9983" t="s">
        <v>24</v>
      </c>
      <c r="J9983" t="s">
        <v>3798</v>
      </c>
      <c r="K9983" t="s">
        <v>62</v>
      </c>
      <c r="L9983" t="s">
        <v>63</v>
      </c>
      <c r="M9983" t="s">
        <v>3799</v>
      </c>
      <c r="N9983">
        <v>11.824</v>
      </c>
      <c r="O9983">
        <v>2</v>
      </c>
      <c r="P9983">
        <v>0.2</v>
      </c>
      <c r="Q9983">
        <v>1.0346000000000006</v>
      </c>
    </row>
    <row r="9984" spans="1:17" x14ac:dyDescent="0.3">
      <c r="A9984" t="s">
        <v>42</v>
      </c>
      <c r="B9984" t="s">
        <v>1239</v>
      </c>
      <c r="C9984" t="s">
        <v>1240</v>
      </c>
      <c r="D9984" t="s">
        <v>20</v>
      </c>
      <c r="E9984" t="s">
        <v>21</v>
      </c>
      <c r="F9984" t="s">
        <v>3901</v>
      </c>
      <c r="G9984" t="s">
        <v>283</v>
      </c>
      <c r="H9984">
        <v>23320</v>
      </c>
      <c r="I9984" t="s">
        <v>24</v>
      </c>
      <c r="J9984" t="s">
        <v>3798</v>
      </c>
      <c r="K9984" t="s">
        <v>62</v>
      </c>
      <c r="L9984" t="s">
        <v>63</v>
      </c>
      <c r="M9984" t="s">
        <v>3799</v>
      </c>
      <c r="N9984">
        <v>29.56</v>
      </c>
      <c r="O9984">
        <v>4</v>
      </c>
      <c r="P9984">
        <v>0</v>
      </c>
      <c r="Q9984">
        <v>7.9812000000000012</v>
      </c>
    </row>
    <row r="9985" spans="1:17" x14ac:dyDescent="0.3">
      <c r="A9985" t="s">
        <v>166</v>
      </c>
      <c r="B9985" t="s">
        <v>617</v>
      </c>
      <c r="C9985" t="s">
        <v>618</v>
      </c>
      <c r="D9985" t="s">
        <v>34</v>
      </c>
      <c r="E9985" t="s">
        <v>21</v>
      </c>
      <c r="F9985" t="s">
        <v>451</v>
      </c>
      <c r="G9985" t="s">
        <v>654</v>
      </c>
      <c r="H9985">
        <v>6010</v>
      </c>
      <c r="I9985" t="s">
        <v>131</v>
      </c>
      <c r="J9985" t="s">
        <v>3745</v>
      </c>
      <c r="K9985" t="s">
        <v>62</v>
      </c>
      <c r="L9985" t="s">
        <v>63</v>
      </c>
      <c r="M9985" t="s">
        <v>3746</v>
      </c>
      <c r="N9985">
        <v>100.49</v>
      </c>
      <c r="O9985">
        <v>1</v>
      </c>
      <c r="P9985">
        <v>0</v>
      </c>
      <c r="Q9985">
        <v>25.122500000000002</v>
      </c>
    </row>
    <row r="9986" spans="1:17" x14ac:dyDescent="0.3">
      <c r="A9986" t="s">
        <v>42</v>
      </c>
      <c r="B9986" t="s">
        <v>280</v>
      </c>
      <c r="C9986" t="s">
        <v>281</v>
      </c>
      <c r="D9986" t="s">
        <v>20</v>
      </c>
      <c r="E9986" t="s">
        <v>21</v>
      </c>
      <c r="F9986" t="s">
        <v>163</v>
      </c>
      <c r="G9986" t="s">
        <v>92</v>
      </c>
      <c r="H9986">
        <v>77095</v>
      </c>
      <c r="I9986" t="s">
        <v>93</v>
      </c>
      <c r="J9986" t="s">
        <v>3745</v>
      </c>
      <c r="K9986" t="s">
        <v>62</v>
      </c>
      <c r="L9986" t="s">
        <v>63</v>
      </c>
      <c r="M9986" t="s">
        <v>3746</v>
      </c>
      <c r="N9986">
        <v>241.17599999999999</v>
      </c>
      <c r="O9986">
        <v>3</v>
      </c>
      <c r="P9986">
        <v>0.2</v>
      </c>
      <c r="Q9986">
        <v>15.07350000000001</v>
      </c>
    </row>
    <row r="9987" spans="1:17" x14ac:dyDescent="0.3">
      <c r="A9987" t="s">
        <v>166</v>
      </c>
      <c r="B9987" t="s">
        <v>167</v>
      </c>
      <c r="C9987" t="s">
        <v>168</v>
      </c>
      <c r="D9987" t="s">
        <v>34</v>
      </c>
      <c r="E9987" t="s">
        <v>21</v>
      </c>
      <c r="F9987" t="s">
        <v>169</v>
      </c>
      <c r="G9987" t="s">
        <v>92</v>
      </c>
      <c r="H9987">
        <v>75080</v>
      </c>
      <c r="I9987" t="s">
        <v>93</v>
      </c>
      <c r="J9987" t="s">
        <v>170</v>
      </c>
      <c r="K9987" t="s">
        <v>62</v>
      </c>
      <c r="L9987" t="s">
        <v>63</v>
      </c>
      <c r="M9987" t="s">
        <v>171</v>
      </c>
      <c r="N9987">
        <v>1097.5440000000003</v>
      </c>
      <c r="O9987">
        <v>7</v>
      </c>
      <c r="P9987">
        <v>0.2</v>
      </c>
      <c r="Q9987">
        <v>123.47369999999989</v>
      </c>
    </row>
    <row r="9988" spans="1:17" x14ac:dyDescent="0.3">
      <c r="A9988" t="s">
        <v>42</v>
      </c>
      <c r="B9988" t="s">
        <v>1688</v>
      </c>
      <c r="C9988" t="s">
        <v>1689</v>
      </c>
      <c r="D9988" t="s">
        <v>20</v>
      </c>
      <c r="E9988" t="s">
        <v>21</v>
      </c>
      <c r="F9988" t="s">
        <v>705</v>
      </c>
      <c r="G9988" t="s">
        <v>400</v>
      </c>
      <c r="H9988">
        <v>80219</v>
      </c>
      <c r="I9988" t="s">
        <v>37</v>
      </c>
      <c r="J9988" t="s">
        <v>170</v>
      </c>
      <c r="K9988" t="s">
        <v>62</v>
      </c>
      <c r="L9988" t="s">
        <v>63</v>
      </c>
      <c r="M9988" t="s">
        <v>171</v>
      </c>
      <c r="N9988">
        <v>470.37600000000009</v>
      </c>
      <c r="O9988">
        <v>3</v>
      </c>
      <c r="P9988">
        <v>0.2</v>
      </c>
      <c r="Q9988">
        <v>52.917299999999955</v>
      </c>
    </row>
    <row r="9989" spans="1:17" x14ac:dyDescent="0.3">
      <c r="A9989" t="s">
        <v>166</v>
      </c>
      <c r="B9989" t="s">
        <v>2656</v>
      </c>
      <c r="C9989" t="s">
        <v>2657</v>
      </c>
      <c r="D9989" t="s">
        <v>90</v>
      </c>
      <c r="E9989" t="s">
        <v>21</v>
      </c>
      <c r="F9989" t="s">
        <v>35</v>
      </c>
      <c r="G9989" t="s">
        <v>36</v>
      </c>
      <c r="H9989">
        <v>90049</v>
      </c>
      <c r="I9989" t="s">
        <v>37</v>
      </c>
      <c r="J9989" t="s">
        <v>170</v>
      </c>
      <c r="K9989" t="s">
        <v>62</v>
      </c>
      <c r="L9989" t="s">
        <v>63</v>
      </c>
      <c r="M9989" t="s">
        <v>171</v>
      </c>
      <c r="N9989">
        <v>627.16800000000012</v>
      </c>
      <c r="O9989">
        <v>4</v>
      </c>
      <c r="P9989">
        <v>0.2</v>
      </c>
      <c r="Q9989">
        <v>70.55639999999994</v>
      </c>
    </row>
    <row r="9990" spans="1:17" x14ac:dyDescent="0.3">
      <c r="A9990" t="s">
        <v>166</v>
      </c>
      <c r="B9990" t="s">
        <v>1765</v>
      </c>
      <c r="C9990" t="s">
        <v>1766</v>
      </c>
      <c r="D9990" t="s">
        <v>20</v>
      </c>
      <c r="E9990" t="s">
        <v>21</v>
      </c>
      <c r="F9990" t="s">
        <v>456</v>
      </c>
      <c r="G9990" t="s">
        <v>216</v>
      </c>
      <c r="H9990">
        <v>19805</v>
      </c>
      <c r="I9990" t="s">
        <v>131</v>
      </c>
      <c r="J9990" t="s">
        <v>170</v>
      </c>
      <c r="K9990" t="s">
        <v>62</v>
      </c>
      <c r="L9990" t="s">
        <v>63</v>
      </c>
      <c r="M9990" t="s">
        <v>171</v>
      </c>
      <c r="N9990">
        <v>391.98</v>
      </c>
      <c r="O9990">
        <v>2</v>
      </c>
      <c r="P9990">
        <v>0</v>
      </c>
      <c r="Q9990">
        <v>113.67419999999998</v>
      </c>
    </row>
    <row r="9991" spans="1:17" x14ac:dyDescent="0.3">
      <c r="A9991" t="s">
        <v>1122</v>
      </c>
      <c r="B9991" t="s">
        <v>3244</v>
      </c>
      <c r="C9991" t="s">
        <v>3245</v>
      </c>
      <c r="D9991" t="s">
        <v>20</v>
      </c>
      <c r="E9991" t="s">
        <v>21</v>
      </c>
      <c r="F9991" t="s">
        <v>409</v>
      </c>
      <c r="G9991" t="s">
        <v>78</v>
      </c>
      <c r="H9991">
        <v>28205</v>
      </c>
      <c r="I9991" t="s">
        <v>24</v>
      </c>
      <c r="J9991" t="s">
        <v>170</v>
      </c>
      <c r="K9991" t="s">
        <v>62</v>
      </c>
      <c r="L9991" t="s">
        <v>63</v>
      </c>
      <c r="M9991" t="s">
        <v>171</v>
      </c>
      <c r="N9991">
        <v>627.16800000000012</v>
      </c>
      <c r="O9991">
        <v>4</v>
      </c>
      <c r="P9991">
        <v>0.2</v>
      </c>
      <c r="Q9991">
        <v>70.55639999999994</v>
      </c>
    </row>
    <row r="9992" spans="1:17" x14ac:dyDescent="0.3">
      <c r="A9992" t="s">
        <v>42</v>
      </c>
      <c r="B9992" t="s">
        <v>3230</v>
      </c>
      <c r="C9992" t="s">
        <v>3231</v>
      </c>
      <c r="D9992" t="s">
        <v>90</v>
      </c>
      <c r="E9992" t="s">
        <v>21</v>
      </c>
      <c r="F9992" t="s">
        <v>22</v>
      </c>
      <c r="G9992" t="s">
        <v>23</v>
      </c>
      <c r="H9992">
        <v>42420</v>
      </c>
      <c r="I9992" t="s">
        <v>24</v>
      </c>
      <c r="J9992" t="s">
        <v>170</v>
      </c>
      <c r="K9992" t="s">
        <v>62</v>
      </c>
      <c r="L9992" t="s">
        <v>63</v>
      </c>
      <c r="M9992" t="s">
        <v>171</v>
      </c>
      <c r="N9992">
        <v>391.98</v>
      </c>
      <c r="O9992">
        <v>2</v>
      </c>
      <c r="P9992">
        <v>0</v>
      </c>
      <c r="Q9992">
        <v>113.67419999999998</v>
      </c>
    </row>
    <row r="9993" spans="1:17" x14ac:dyDescent="0.3">
      <c r="A9993" t="s">
        <v>42</v>
      </c>
      <c r="B9993" t="s">
        <v>4502</v>
      </c>
      <c r="C9993" t="s">
        <v>4503</v>
      </c>
      <c r="D9993" t="s">
        <v>20</v>
      </c>
      <c r="E9993" t="s">
        <v>21</v>
      </c>
      <c r="F9993" t="s">
        <v>3270</v>
      </c>
      <c r="G9993" t="s">
        <v>36</v>
      </c>
      <c r="H9993">
        <v>92683</v>
      </c>
      <c r="I9993" t="s">
        <v>37</v>
      </c>
      <c r="J9993" t="s">
        <v>170</v>
      </c>
      <c r="K9993" t="s">
        <v>62</v>
      </c>
      <c r="L9993" t="s">
        <v>63</v>
      </c>
      <c r="M9993" t="s">
        <v>171</v>
      </c>
      <c r="N9993">
        <v>470.37600000000009</v>
      </c>
      <c r="O9993">
        <v>3</v>
      </c>
      <c r="P9993">
        <v>0.2</v>
      </c>
      <c r="Q9993">
        <v>52.917299999999955</v>
      </c>
    </row>
    <row r="9994" spans="1:17" x14ac:dyDescent="0.3">
      <c r="A9994" t="s">
        <v>166</v>
      </c>
      <c r="B9994" t="s">
        <v>257</v>
      </c>
      <c r="C9994" t="s">
        <v>258</v>
      </c>
      <c r="D9994" t="s">
        <v>20</v>
      </c>
      <c r="E9994" t="s">
        <v>21</v>
      </c>
      <c r="F9994" t="s">
        <v>1083</v>
      </c>
      <c r="G9994" t="s">
        <v>1084</v>
      </c>
      <c r="H9994">
        <v>1852</v>
      </c>
      <c r="I9994" t="s">
        <v>131</v>
      </c>
      <c r="J9994" t="s">
        <v>170</v>
      </c>
      <c r="K9994" t="s">
        <v>62</v>
      </c>
      <c r="L9994" t="s">
        <v>63</v>
      </c>
      <c r="M9994" t="s">
        <v>171</v>
      </c>
      <c r="N9994">
        <v>979.95</v>
      </c>
      <c r="O9994">
        <v>5</v>
      </c>
      <c r="P9994">
        <v>0</v>
      </c>
      <c r="Q9994">
        <v>284.18549999999993</v>
      </c>
    </row>
    <row r="9995" spans="1:17" x14ac:dyDescent="0.3">
      <c r="A9995" t="s">
        <v>42</v>
      </c>
      <c r="B9995" t="s">
        <v>4912</v>
      </c>
      <c r="C9995" t="s">
        <v>4913</v>
      </c>
      <c r="D9995" t="s">
        <v>34</v>
      </c>
      <c r="E9995" t="s">
        <v>21</v>
      </c>
      <c r="F9995" t="s">
        <v>2393</v>
      </c>
      <c r="G9995" t="s">
        <v>436</v>
      </c>
      <c r="H9995">
        <v>43615</v>
      </c>
      <c r="I9995" t="s">
        <v>131</v>
      </c>
      <c r="J9995" t="s">
        <v>170</v>
      </c>
      <c r="K9995" t="s">
        <v>62</v>
      </c>
      <c r="L9995" t="s">
        <v>63</v>
      </c>
      <c r="M9995" t="s">
        <v>171</v>
      </c>
      <c r="N9995">
        <v>235.18799999999999</v>
      </c>
      <c r="O9995">
        <v>2</v>
      </c>
      <c r="P9995">
        <v>0.4</v>
      </c>
      <c r="Q9995">
        <v>-43.117800000000045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40"/>
  <sheetViews>
    <sheetView tabSelected="1" workbookViewId="0">
      <selection activeCell="E1" sqref="E1"/>
    </sheetView>
  </sheetViews>
  <sheetFormatPr defaultRowHeight="14.4" x14ac:dyDescent="0.3"/>
  <cols>
    <col min="1" max="1" width="13.88671875" bestFit="1" customWidth="1"/>
    <col min="2" max="2" width="14.5546875" customWidth="1"/>
    <col min="3" max="3" width="22.6640625" bestFit="1" customWidth="1"/>
    <col min="4" max="4" width="12.109375" bestFit="1" customWidth="1"/>
    <col min="5" max="5" width="12.88671875" bestFit="1" customWidth="1"/>
    <col min="6" max="6" width="18.33203125" bestFit="1" customWidth="1"/>
    <col min="7" max="7" width="18.6640625" bestFit="1" customWidth="1"/>
    <col min="8" max="8" width="14.109375" customWidth="1"/>
    <col min="9" max="9" width="9.5546875" customWidth="1"/>
    <col min="10" max="10" width="16.6640625" bestFit="1" customWidth="1"/>
    <col min="11" max="11" width="14.5546875" bestFit="1" customWidth="1"/>
    <col min="12" max="12" width="15.44140625" customWidth="1"/>
    <col min="13" max="13" width="71.44140625" customWidth="1"/>
    <col min="14" max="14" width="10" bestFit="1" customWidth="1"/>
    <col min="15" max="15" width="11.109375" customWidth="1"/>
    <col min="16" max="16" width="11.33203125" customWidth="1"/>
    <col min="17" max="17" width="10.6640625" bestFit="1" customWidth="1"/>
    <col min="19" max="19" width="18.44140625" customWidth="1"/>
  </cols>
  <sheetData>
    <row r="1" spans="1:17" ht="25.8" x14ac:dyDescent="0.5">
      <c r="B1" s="11" t="s">
        <v>5959</v>
      </c>
      <c r="C1" s="11"/>
      <c r="G1" s="11" t="s">
        <v>5960</v>
      </c>
      <c r="H1" s="11"/>
      <c r="J1" s="11" t="s">
        <v>5969</v>
      </c>
      <c r="L1" s="11"/>
      <c r="O1" s="1"/>
      <c r="P1" s="1"/>
      <c r="Q1" s="1"/>
    </row>
    <row r="2" spans="1:17" ht="15" thickBot="1" x14ac:dyDescent="0.35">
      <c r="A2" s="10"/>
      <c r="B2" s="10"/>
      <c r="C2" s="6"/>
      <c r="D2" s="6"/>
      <c r="E2" s="6"/>
    </row>
    <row r="3" spans="1:17" x14ac:dyDescent="0.3">
      <c r="A3" s="5"/>
      <c r="B3" s="38" t="s">
        <v>13</v>
      </c>
      <c r="C3" s="38" t="s">
        <v>5930</v>
      </c>
      <c r="D3" s="38" t="s">
        <v>15</v>
      </c>
      <c r="E3" s="38" t="s">
        <v>5931</v>
      </c>
      <c r="G3" s="38" t="s">
        <v>5939</v>
      </c>
      <c r="H3" s="5">
        <f>COUNTA(maindata[Customer ID])</f>
        <v>9994</v>
      </c>
      <c r="J3" s="21"/>
      <c r="K3" s="21" t="s">
        <v>13</v>
      </c>
      <c r="L3" s="21" t="s">
        <v>16</v>
      </c>
    </row>
    <row r="4" spans="1:17" x14ac:dyDescent="0.3">
      <c r="A4" s="39" t="s">
        <v>5929</v>
      </c>
      <c r="B4" s="5">
        <f>AVERAGE(maindata[Sales])</f>
        <v>229.85800083049548</v>
      </c>
      <c r="C4" s="5">
        <f>AVERAGE(maindata[Quantity])</f>
        <v>3.7895737442465478</v>
      </c>
      <c r="D4" s="5">
        <f>AVERAGE(maindata[Discount])</f>
        <v>0.15620272163299276</v>
      </c>
      <c r="E4" s="5">
        <f>AVERAGE(maindata[Profit])</f>
        <v>28.656896307784628</v>
      </c>
      <c r="G4" s="38" t="s">
        <v>5940</v>
      </c>
      <c r="H4" s="5">
        <f>COUNTA(maindata[Customer Name])</f>
        <v>9994</v>
      </c>
      <c r="J4" s="22" t="s">
        <v>13</v>
      </c>
      <c r="K4" s="22">
        <v>1</v>
      </c>
      <c r="L4" s="22"/>
    </row>
    <row r="5" spans="1:17" ht="15" thickBot="1" x14ac:dyDescent="0.35">
      <c r="A5" s="39" t="s">
        <v>5932</v>
      </c>
      <c r="B5" s="5">
        <f>MEDIAN(maindata[Sales])</f>
        <v>54.489999999999995</v>
      </c>
      <c r="C5" s="5">
        <f>MEDIAN(maindata[Quantity])</f>
        <v>3</v>
      </c>
      <c r="D5" s="5">
        <f>MEDIAN(maindata[Discount])</f>
        <v>0.2</v>
      </c>
      <c r="E5" s="5">
        <f>MEDIAN(maindata[Profit])</f>
        <v>8.6664999999999957</v>
      </c>
      <c r="G5" s="38" t="s">
        <v>5938</v>
      </c>
      <c r="H5" s="5">
        <f>COUNTA(maindata[Segment])</f>
        <v>9994</v>
      </c>
      <c r="J5" s="23" t="s">
        <v>16</v>
      </c>
      <c r="K5" s="24">
        <v>0.47906434973770501</v>
      </c>
      <c r="L5" s="23">
        <v>1</v>
      </c>
    </row>
    <row r="6" spans="1:17" ht="15" thickBot="1" x14ac:dyDescent="0.35">
      <c r="A6" s="39" t="s">
        <v>5933</v>
      </c>
      <c r="B6" s="5">
        <f>MIN(maindata[Sales])</f>
        <v>0.44399999999999995</v>
      </c>
      <c r="C6" s="5">
        <f>MIN(maindata[Quantity])</f>
        <v>1</v>
      </c>
      <c r="D6" s="5">
        <f>MIN(maindata[Discount])</f>
        <v>0</v>
      </c>
      <c r="E6" s="5">
        <f>MIN(maindata[Profit])</f>
        <v>-6599.978000000001</v>
      </c>
      <c r="F6" s="4"/>
      <c r="G6" s="38" t="s">
        <v>5941</v>
      </c>
      <c r="H6" s="5">
        <f>COUNTA(maindata[Country])</f>
        <v>9994</v>
      </c>
      <c r="I6" s="3"/>
      <c r="J6" s="3"/>
    </row>
    <row r="7" spans="1:17" x14ac:dyDescent="0.3">
      <c r="A7" s="39" t="s">
        <v>5934</v>
      </c>
      <c r="B7" s="5">
        <f>MAX(maindata[Sales])</f>
        <v>22638.48</v>
      </c>
      <c r="C7" s="5">
        <f>MAX(maindata[Quantity])</f>
        <v>14</v>
      </c>
      <c r="D7" s="5">
        <f>MAX(maindata[Discount])</f>
        <v>0.8</v>
      </c>
      <c r="E7" s="5">
        <f>MAX(maindata[Profit])</f>
        <v>8399.9759999999987</v>
      </c>
      <c r="F7" s="4"/>
      <c r="G7" s="38" t="s">
        <v>5942</v>
      </c>
      <c r="H7" s="5">
        <f>COUNTA(maindata[City])</f>
        <v>9994</v>
      </c>
      <c r="I7" s="3"/>
      <c r="J7" s="25"/>
      <c r="K7" s="25" t="s">
        <v>16</v>
      </c>
      <c r="L7" s="25" t="s">
        <v>15</v>
      </c>
    </row>
    <row r="8" spans="1:17" x14ac:dyDescent="0.3">
      <c r="A8" s="39" t="s">
        <v>5935</v>
      </c>
      <c r="B8" s="5">
        <f>B7-B6</f>
        <v>22638.036</v>
      </c>
      <c r="C8" s="5">
        <f>C7-C6</f>
        <v>13</v>
      </c>
      <c r="D8" s="5">
        <f>D7-D6</f>
        <v>0.8</v>
      </c>
      <c r="E8" s="5">
        <f>E7-E6</f>
        <v>14999.954</v>
      </c>
      <c r="G8" s="38" t="s">
        <v>5943</v>
      </c>
      <c r="H8" s="5">
        <f>COUNTA(maindata[State])</f>
        <v>9994</v>
      </c>
      <c r="J8" s="26" t="s">
        <v>16</v>
      </c>
      <c r="K8" s="26">
        <v>1</v>
      </c>
      <c r="L8" s="26"/>
    </row>
    <row r="9" spans="1:17" ht="15" thickBot="1" x14ac:dyDescent="0.35">
      <c r="A9" s="39" t="s">
        <v>5936</v>
      </c>
      <c r="B9" s="5">
        <f>_xlfn.PERCENTILE.EXC(maindata[Sales],0.25)</f>
        <v>17.272000000000002</v>
      </c>
      <c r="C9" s="5">
        <f>_xlfn.PERCENTILE.EXC(maindata[Quantity],0.25)</f>
        <v>2</v>
      </c>
      <c r="D9" s="5">
        <f>_xlfn.PERCENTILE.EXC(maindata[Discount],0.25)</f>
        <v>0</v>
      </c>
      <c r="E9" s="5">
        <f>_xlfn.PERCENTILE.EXC(maindata[Profit],0.25)</f>
        <v>1.728</v>
      </c>
      <c r="G9" s="38" t="s">
        <v>5944</v>
      </c>
      <c r="H9" s="5">
        <f>COUNTA(maindata[Postal Code])</f>
        <v>9994</v>
      </c>
      <c r="J9" s="27" t="s">
        <v>15</v>
      </c>
      <c r="K9" s="24">
        <v>-0.21948745637180392</v>
      </c>
      <c r="L9" s="27">
        <v>1</v>
      </c>
    </row>
    <row r="10" spans="1:17" x14ac:dyDescent="0.3">
      <c r="A10" s="39" t="s">
        <v>5937</v>
      </c>
      <c r="B10" s="5">
        <f>_xlfn.PERCENTILE.EXC(maindata[Sales],0.75)</f>
        <v>209.94749999999999</v>
      </c>
      <c r="C10" s="5">
        <f>_xlfn.PERCENTILE.EXC(maindata[Quantity],0.75)</f>
        <v>5</v>
      </c>
      <c r="D10" s="5">
        <f>_xlfn.PERCENTILE.EXC(maindata[Discount],0.75)</f>
        <v>0.2</v>
      </c>
      <c r="E10" s="5">
        <f>_xlfn.PERCENTILE.EXC(maindata[Profit],0.75)</f>
        <v>29.363999999999997</v>
      </c>
      <c r="G10" s="38" t="s">
        <v>5945</v>
      </c>
      <c r="H10" s="5">
        <f>COUNTA(maindata[Region])</f>
        <v>9994</v>
      </c>
    </row>
    <row r="11" spans="1:17" x14ac:dyDescent="0.3">
      <c r="G11" s="38" t="s">
        <v>5946</v>
      </c>
      <c r="H11" s="5">
        <f>COUNTA(maindata[Product ID])</f>
        <v>9994</v>
      </c>
    </row>
    <row r="12" spans="1:17" x14ac:dyDescent="0.3">
      <c r="G12" s="38" t="s">
        <v>5947</v>
      </c>
      <c r="H12" s="5">
        <f>COUNTA(maindata[Category])</f>
        <v>9994</v>
      </c>
    </row>
    <row r="13" spans="1:17" x14ac:dyDescent="0.3">
      <c r="G13" s="38" t="s">
        <v>5948</v>
      </c>
      <c r="H13" s="5">
        <f>COUNTA(maindata[Sub-Category])</f>
        <v>9994</v>
      </c>
    </row>
    <row r="14" spans="1:17" x14ac:dyDescent="0.3">
      <c r="G14" s="38" t="s">
        <v>12</v>
      </c>
      <c r="H14" s="5">
        <f>COUNTA(maindata[Product Name])</f>
        <v>9994</v>
      </c>
    </row>
    <row r="15" spans="1:17" x14ac:dyDescent="0.3">
      <c r="G15" s="38" t="s">
        <v>13</v>
      </c>
      <c r="H15" s="5">
        <f>COUNTA(maindata[Sales])</f>
        <v>9994</v>
      </c>
    </row>
    <row r="16" spans="1:17" x14ac:dyDescent="0.3">
      <c r="G16" s="38" t="s">
        <v>5930</v>
      </c>
      <c r="H16" s="5">
        <f>COUNTA(maindata[Quantity])</f>
        <v>9994</v>
      </c>
    </row>
    <row r="17" spans="1:34" x14ac:dyDescent="0.3">
      <c r="G17" s="38" t="s">
        <v>5931</v>
      </c>
      <c r="H17" s="5">
        <f>COUNTA(maindata[Profit])</f>
        <v>9994</v>
      </c>
    </row>
    <row r="18" spans="1:34" x14ac:dyDescent="0.3">
      <c r="D18" s="12"/>
      <c r="E18" s="12"/>
      <c r="F18" s="12"/>
      <c r="G18" s="38" t="s">
        <v>5949</v>
      </c>
      <c r="H18" s="13">
        <f>COUNTA(maindata[Discount])</f>
        <v>9994</v>
      </c>
      <c r="I18" s="12"/>
      <c r="J18" s="12"/>
      <c r="K18" s="12"/>
      <c r="L18" s="12"/>
      <c r="M18" s="12"/>
      <c r="N18" s="12"/>
      <c r="AG18" s="12"/>
      <c r="AH18" s="12"/>
    </row>
    <row r="19" spans="1:34" x14ac:dyDescent="0.3">
      <c r="C19" s="6"/>
    </row>
    <row r="20" spans="1:34" ht="25.8" x14ac:dyDescent="0.5">
      <c r="A20" s="11" t="s">
        <v>5961</v>
      </c>
      <c r="B20" s="11"/>
      <c r="C20" s="6"/>
    </row>
    <row r="21" spans="1:34" x14ac:dyDescent="0.3">
      <c r="A21" s="12"/>
      <c r="B21" s="12"/>
      <c r="C21" s="12"/>
      <c r="D21" s="12"/>
      <c r="E21" s="12"/>
      <c r="F21" s="12"/>
      <c r="G21" s="12"/>
      <c r="H21" s="12"/>
      <c r="I21" s="12"/>
      <c r="J21" s="12"/>
      <c r="K21" s="12"/>
      <c r="L21" s="12"/>
      <c r="M21" s="12"/>
    </row>
    <row r="22" spans="1:34" ht="15.6" x14ac:dyDescent="0.3">
      <c r="A22" s="15">
        <v>1</v>
      </c>
      <c r="B22" s="16" t="s">
        <v>5970</v>
      </c>
      <c r="C22" s="16"/>
      <c r="D22" s="16"/>
      <c r="E22" s="16"/>
      <c r="F22" s="16"/>
      <c r="G22" s="16"/>
      <c r="H22" s="16"/>
      <c r="I22" s="16"/>
      <c r="J22" s="16"/>
      <c r="K22" s="16"/>
      <c r="L22" s="16"/>
      <c r="M22" s="16"/>
    </row>
    <row r="23" spans="1:34" ht="15.6" x14ac:dyDescent="0.3">
      <c r="A23" s="15">
        <v>2</v>
      </c>
      <c r="B23" s="16" t="s">
        <v>5971</v>
      </c>
      <c r="C23" s="16"/>
      <c r="D23" s="16"/>
      <c r="E23" s="16"/>
      <c r="F23" s="16"/>
      <c r="G23" s="16"/>
      <c r="H23" s="16"/>
      <c r="I23" s="16"/>
      <c r="J23" s="16"/>
      <c r="K23" s="16"/>
      <c r="L23" s="16"/>
      <c r="M23" s="16"/>
    </row>
    <row r="24" spans="1:34" ht="15.6" x14ac:dyDescent="0.3">
      <c r="A24" s="15">
        <v>3</v>
      </c>
      <c r="B24" s="16" t="s">
        <v>5972</v>
      </c>
      <c r="C24" s="16"/>
      <c r="D24" s="16"/>
      <c r="E24" s="16"/>
      <c r="F24" s="16"/>
      <c r="G24" s="16"/>
      <c r="H24" s="16"/>
      <c r="I24" s="16"/>
      <c r="J24" s="16"/>
      <c r="K24" s="16"/>
      <c r="L24" s="16"/>
      <c r="M24" s="16"/>
    </row>
    <row r="25" spans="1:34" ht="15.6" x14ac:dyDescent="0.3">
      <c r="A25" s="15">
        <v>4</v>
      </c>
      <c r="B25" s="16" t="s">
        <v>5973</v>
      </c>
      <c r="C25" s="16"/>
      <c r="D25" s="16"/>
      <c r="E25" s="16"/>
      <c r="F25" s="16"/>
      <c r="G25" s="16"/>
      <c r="H25" s="16"/>
      <c r="I25" s="16"/>
      <c r="J25" s="16"/>
      <c r="K25" s="16"/>
      <c r="L25" s="16"/>
      <c r="M25" s="16"/>
    </row>
    <row r="26" spans="1:34" x14ac:dyDescent="0.3">
      <c r="A26" s="37">
        <v>5</v>
      </c>
      <c r="B26" s="6" t="s">
        <v>5974</v>
      </c>
      <c r="C26" s="6"/>
      <c r="D26" s="6"/>
      <c r="E26" s="6"/>
      <c r="F26" s="6"/>
      <c r="G26" s="6"/>
      <c r="J26" s="12"/>
      <c r="K26" s="12"/>
      <c r="L26" s="12"/>
      <c r="M26" s="12"/>
    </row>
    <row r="27" spans="1:34" x14ac:dyDescent="0.3">
      <c r="A27" s="37"/>
      <c r="B27" s="6" t="s">
        <v>5967</v>
      </c>
      <c r="C27" s="6"/>
      <c r="D27" s="6"/>
      <c r="E27" s="6"/>
      <c r="F27" s="6"/>
      <c r="G27" s="6"/>
      <c r="J27" s="12"/>
      <c r="K27" s="12"/>
      <c r="L27" s="12"/>
      <c r="M27" s="12"/>
    </row>
    <row r="28" spans="1:34" x14ac:dyDescent="0.3">
      <c r="A28" s="37">
        <v>6</v>
      </c>
      <c r="B28" s="6" t="s">
        <v>5975</v>
      </c>
      <c r="C28" s="6"/>
      <c r="D28" s="6"/>
      <c r="E28" s="6"/>
      <c r="F28" s="6"/>
      <c r="G28" s="6"/>
      <c r="H28" s="6"/>
    </row>
    <row r="29" spans="1:34" x14ac:dyDescent="0.3">
      <c r="U29" s="6"/>
    </row>
    <row r="30" spans="1:34" x14ac:dyDescent="0.3">
      <c r="U30" s="6"/>
    </row>
    <row r="31" spans="1:34" x14ac:dyDescent="0.3">
      <c r="U31" s="6"/>
    </row>
    <row r="32" spans="1:34" x14ac:dyDescent="0.3">
      <c r="U32" s="6"/>
    </row>
    <row r="33" spans="21:21" x14ac:dyDescent="0.3">
      <c r="U33" s="6"/>
    </row>
    <row r="34" spans="21:21" x14ac:dyDescent="0.3">
      <c r="U34" s="6"/>
    </row>
    <row r="35" spans="21:21" x14ac:dyDescent="0.3">
      <c r="U35" s="6"/>
    </row>
    <row r="36" spans="21:21" x14ac:dyDescent="0.3">
      <c r="U36" s="6"/>
    </row>
    <row r="37" spans="21:21" x14ac:dyDescent="0.3">
      <c r="U37" s="6"/>
    </row>
    <row r="38" spans="21:21" x14ac:dyDescent="0.3">
      <c r="U38" s="6"/>
    </row>
    <row r="39" spans="21:21" x14ac:dyDescent="0.3">
      <c r="U39" s="6"/>
    </row>
    <row r="40" spans="21:21" x14ac:dyDescent="0.3">
      <c r="U40" s="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74"/>
  <sheetViews>
    <sheetView workbookViewId="0">
      <selection activeCell="F1" sqref="F1"/>
    </sheetView>
  </sheetViews>
  <sheetFormatPr defaultRowHeight="14.4" x14ac:dyDescent="0.3"/>
  <cols>
    <col min="2" max="2" width="18.6640625" customWidth="1"/>
    <col min="3" max="3" width="12.109375" customWidth="1"/>
    <col min="4" max="4" width="19.44140625" customWidth="1"/>
    <col min="5" max="5" width="10" bestFit="1" customWidth="1"/>
    <col min="6" max="6" width="12" bestFit="1" customWidth="1"/>
    <col min="7" max="7" width="11.6640625" customWidth="1"/>
    <col min="8" max="8" width="14.21875" bestFit="1" customWidth="1"/>
    <col min="9" max="9" width="15.5546875" bestFit="1" customWidth="1"/>
    <col min="10" max="10" width="13.5546875" bestFit="1" customWidth="1"/>
    <col min="11" max="12" width="12" bestFit="1" customWidth="1"/>
    <col min="14" max="14" width="13.109375" customWidth="1"/>
    <col min="15" max="15" width="15.44140625" customWidth="1"/>
    <col min="16" max="16" width="14.5546875" customWidth="1"/>
    <col min="17" max="17" width="12" customWidth="1"/>
    <col min="18" max="18" width="13.88671875" bestFit="1" customWidth="1"/>
    <col min="19" max="19" width="16.88671875" customWidth="1"/>
    <col min="20" max="20" width="12.5546875" bestFit="1" customWidth="1"/>
    <col min="21" max="21" width="13.109375" bestFit="1" customWidth="1"/>
    <col min="22" max="22" width="12.5546875" bestFit="1" customWidth="1"/>
    <col min="25" max="25" width="11.109375" customWidth="1"/>
  </cols>
  <sheetData>
    <row r="1" spans="1:25" ht="31.2" x14ac:dyDescent="0.6">
      <c r="A1" s="17" t="s">
        <v>5950</v>
      </c>
      <c r="B1" s="17"/>
      <c r="P1" s="28"/>
    </row>
    <row r="2" spans="1:25" x14ac:dyDescent="0.3">
      <c r="A2" s="6"/>
      <c r="B2" s="6"/>
      <c r="C2" s="6"/>
      <c r="D2" s="6"/>
      <c r="E2" s="6"/>
      <c r="F2" s="28"/>
      <c r="P2" s="28"/>
    </row>
    <row r="3" spans="1:25" ht="25.8" x14ac:dyDescent="0.5">
      <c r="A3" s="29" t="s">
        <v>5962</v>
      </c>
      <c r="B3" s="29"/>
      <c r="C3" s="29"/>
      <c r="D3" s="10"/>
      <c r="E3" s="6"/>
      <c r="F3" s="28"/>
      <c r="H3" s="29" t="s">
        <v>5957</v>
      </c>
      <c r="I3" s="29"/>
      <c r="J3" s="29"/>
      <c r="K3" s="34"/>
      <c r="L3" s="6"/>
      <c r="M3" s="6"/>
      <c r="N3" s="6"/>
      <c r="O3" s="6"/>
      <c r="P3" s="28"/>
      <c r="R3" s="18" t="s">
        <v>5958</v>
      </c>
      <c r="S3" s="18"/>
      <c r="T3" s="18"/>
      <c r="U3" s="18"/>
      <c r="V3" s="18"/>
      <c r="W3" s="18"/>
      <c r="X3" s="18"/>
      <c r="Y3" s="18"/>
    </row>
    <row r="4" spans="1:25" x14ac:dyDescent="0.3">
      <c r="A4" s="6"/>
      <c r="B4" s="6"/>
      <c r="C4" s="6"/>
      <c r="D4" s="6"/>
      <c r="E4" s="6"/>
      <c r="F4" s="28"/>
      <c r="H4" s="6"/>
      <c r="I4" s="6"/>
      <c r="J4" s="6"/>
      <c r="K4" s="6"/>
      <c r="L4" s="6"/>
      <c r="M4" s="6"/>
      <c r="N4" s="6"/>
      <c r="O4" s="6"/>
      <c r="P4" s="28"/>
    </row>
    <row r="5" spans="1:25" x14ac:dyDescent="0.3">
      <c r="A5" s="6"/>
      <c r="B5" s="6"/>
      <c r="C5" s="6"/>
      <c r="D5" s="6"/>
      <c r="E5" s="6"/>
      <c r="F5" s="28"/>
      <c r="H5" s="6"/>
      <c r="I5" s="6"/>
      <c r="J5" s="6"/>
      <c r="K5" s="6"/>
      <c r="L5" s="6"/>
      <c r="M5" s="6"/>
      <c r="N5" s="6"/>
      <c r="O5" s="6"/>
      <c r="P5" s="28"/>
    </row>
    <row r="6" spans="1:25" x14ac:dyDescent="0.3">
      <c r="A6" s="6"/>
      <c r="B6" s="30" t="s">
        <v>5952</v>
      </c>
      <c r="C6" s="6" t="s">
        <v>5951</v>
      </c>
      <c r="D6" s="6" t="s">
        <v>5954</v>
      </c>
      <c r="E6" s="6"/>
      <c r="F6" s="28"/>
      <c r="H6" s="6"/>
      <c r="I6" s="30" t="s">
        <v>5965</v>
      </c>
      <c r="J6" s="6"/>
      <c r="K6" s="6"/>
      <c r="L6" s="6"/>
      <c r="M6" s="6"/>
      <c r="N6" s="6"/>
      <c r="O6" s="6"/>
      <c r="P6" s="28"/>
      <c r="R6" s="8" t="s">
        <v>5952</v>
      </c>
      <c r="S6" t="s">
        <v>5951</v>
      </c>
      <c r="U6" s="8" t="s">
        <v>5952</v>
      </c>
      <c r="V6" t="s">
        <v>5955</v>
      </c>
    </row>
    <row r="7" spans="1:25" x14ac:dyDescent="0.3">
      <c r="A7" s="6"/>
      <c r="B7" s="31" t="s">
        <v>36</v>
      </c>
      <c r="C7" s="32">
        <v>457687.63150000008</v>
      </c>
      <c r="D7" s="32">
        <v>457687.63150000008</v>
      </c>
      <c r="E7" s="6"/>
      <c r="F7" s="28"/>
      <c r="H7" s="30" t="s">
        <v>5966</v>
      </c>
      <c r="I7" s="6" t="s">
        <v>26</v>
      </c>
      <c r="J7" s="6" t="s">
        <v>39</v>
      </c>
      <c r="K7" s="6" t="s">
        <v>62</v>
      </c>
      <c r="L7" s="6" t="s">
        <v>5953</v>
      </c>
      <c r="M7" s="6"/>
      <c r="N7" s="6"/>
      <c r="O7" s="6"/>
      <c r="P7" s="28"/>
      <c r="R7" s="9" t="s">
        <v>20</v>
      </c>
      <c r="S7" s="7">
        <v>1161401.344999993</v>
      </c>
      <c r="U7" s="9" t="s">
        <v>20</v>
      </c>
      <c r="V7" s="7">
        <v>134119.20919999978</v>
      </c>
    </row>
    <row r="8" spans="1:25" x14ac:dyDescent="0.3">
      <c r="A8" s="6"/>
      <c r="B8" s="31" t="s">
        <v>236</v>
      </c>
      <c r="C8" s="32">
        <v>310876.27099999931</v>
      </c>
      <c r="D8" s="32">
        <v>310876.27099999931</v>
      </c>
      <c r="E8" s="6"/>
      <c r="F8" s="28"/>
      <c r="H8" s="31" t="s">
        <v>5951</v>
      </c>
      <c r="I8" s="32">
        <v>741999.79530000011</v>
      </c>
      <c r="J8" s="32">
        <v>719047.0320000049</v>
      </c>
      <c r="K8" s="32">
        <v>836154.0329999961</v>
      </c>
      <c r="L8" s="32">
        <v>2297200.8603000012</v>
      </c>
      <c r="M8" s="6"/>
      <c r="N8" s="6"/>
      <c r="O8" s="6"/>
      <c r="P8" s="28"/>
      <c r="R8" s="9" t="s">
        <v>34</v>
      </c>
      <c r="S8" s="7">
        <v>706146.36680000147</v>
      </c>
      <c r="U8" s="9" t="s">
        <v>34</v>
      </c>
      <c r="V8" s="7">
        <v>91979.134000000049</v>
      </c>
    </row>
    <row r="9" spans="1:25" x14ac:dyDescent="0.3">
      <c r="A9" s="6"/>
      <c r="B9" s="31" t="s">
        <v>92</v>
      </c>
      <c r="C9" s="32">
        <v>170188.04579999979</v>
      </c>
      <c r="D9" s="32">
        <v>170188.04579999979</v>
      </c>
      <c r="E9" s="6"/>
      <c r="F9" s="28"/>
      <c r="H9" s="31" t="s">
        <v>5955</v>
      </c>
      <c r="I9" s="32">
        <v>18451.272799999952</v>
      </c>
      <c r="J9" s="32">
        <v>122490.80080000017</v>
      </c>
      <c r="K9" s="32">
        <v>145454.94809999969</v>
      </c>
      <c r="L9" s="32">
        <v>286397.02169999981</v>
      </c>
      <c r="M9" s="6"/>
      <c r="N9" s="6"/>
      <c r="O9" s="6"/>
      <c r="P9" s="28"/>
      <c r="R9" s="9" t="s">
        <v>90</v>
      </c>
      <c r="S9" s="7">
        <v>429653.14849999914</v>
      </c>
      <c r="U9" s="9" t="s">
        <v>90</v>
      </c>
      <c r="V9" s="7">
        <v>60298.678499999995</v>
      </c>
    </row>
    <row r="10" spans="1:25" x14ac:dyDescent="0.3">
      <c r="A10" s="6"/>
      <c r="B10" s="31" t="s">
        <v>85</v>
      </c>
      <c r="C10" s="32">
        <v>138641.27000000002</v>
      </c>
      <c r="D10" s="32">
        <v>138641.27000000002</v>
      </c>
      <c r="E10" s="6"/>
      <c r="F10" s="28"/>
      <c r="H10" s="40" t="s">
        <v>5956</v>
      </c>
      <c r="I10" s="41">
        <v>8028</v>
      </c>
      <c r="J10" s="41">
        <v>22906</v>
      </c>
      <c r="K10" s="41">
        <v>6939</v>
      </c>
      <c r="L10" s="41">
        <v>37873</v>
      </c>
      <c r="M10" s="6"/>
      <c r="N10" s="6"/>
      <c r="O10" s="6"/>
      <c r="P10" s="28"/>
      <c r="R10" s="9" t="s">
        <v>5953</v>
      </c>
      <c r="S10" s="7">
        <v>2297200.8602999938</v>
      </c>
      <c r="U10" s="9" t="s">
        <v>5953</v>
      </c>
      <c r="V10" s="7">
        <v>286397.02169999981</v>
      </c>
    </row>
    <row r="11" spans="1:25" x14ac:dyDescent="0.3">
      <c r="A11" s="6"/>
      <c r="B11" s="31" t="s">
        <v>130</v>
      </c>
      <c r="C11" s="32">
        <v>116511.91399999999</v>
      </c>
      <c r="D11" s="32">
        <v>116511.91399999999</v>
      </c>
      <c r="E11" s="6"/>
      <c r="F11" s="28"/>
      <c r="H11" s="35"/>
      <c r="I11" s="35"/>
      <c r="J11" s="35"/>
      <c r="K11" s="35"/>
      <c r="L11" s="35"/>
      <c r="M11" s="35"/>
      <c r="N11" s="35"/>
      <c r="O11" s="35"/>
      <c r="P11" s="28"/>
      <c r="Q11" s="36"/>
      <c r="R11" s="35"/>
      <c r="S11" s="35"/>
      <c r="T11" s="35"/>
      <c r="U11" s="35"/>
      <c r="V11" s="35"/>
      <c r="W11" s="35"/>
      <c r="X11" s="35"/>
      <c r="Y11" s="35"/>
    </row>
    <row r="12" spans="1:25" x14ac:dyDescent="0.3">
      <c r="A12" s="6"/>
      <c r="B12" s="31" t="s">
        <v>46</v>
      </c>
      <c r="C12" s="32">
        <v>89473.707999999999</v>
      </c>
      <c r="D12" s="32">
        <v>89473.707999999999</v>
      </c>
      <c r="E12" s="6"/>
      <c r="F12" s="28"/>
      <c r="P12" s="28"/>
    </row>
    <row r="13" spans="1:25" ht="25.8" x14ac:dyDescent="0.5">
      <c r="A13" s="6"/>
      <c r="B13" s="31" t="s">
        <v>187</v>
      </c>
      <c r="C13" s="32">
        <v>80166.100999999951</v>
      </c>
      <c r="D13" s="32">
        <v>80166.100999999951</v>
      </c>
      <c r="E13" s="6"/>
      <c r="F13" s="28"/>
      <c r="H13" s="18" t="s">
        <v>5968</v>
      </c>
      <c r="I13" s="18"/>
      <c r="J13" s="18"/>
      <c r="K13" s="18"/>
      <c r="L13" s="18"/>
      <c r="M13" s="18"/>
      <c r="N13" s="18"/>
      <c r="P13" s="28"/>
      <c r="R13" s="20" t="s">
        <v>5963</v>
      </c>
      <c r="S13" s="20"/>
      <c r="T13" s="20"/>
      <c r="U13" s="2"/>
      <c r="V13" s="2"/>
      <c r="W13" s="2"/>
    </row>
    <row r="14" spans="1:25" x14ac:dyDescent="0.3">
      <c r="A14" s="6"/>
      <c r="B14" s="31" t="s">
        <v>436</v>
      </c>
      <c r="C14" s="32">
        <v>78258.136000000028</v>
      </c>
      <c r="D14" s="32">
        <v>78258.136000000028</v>
      </c>
      <c r="E14" s="6"/>
      <c r="F14" s="28"/>
      <c r="P14" s="28"/>
    </row>
    <row r="15" spans="1:25" x14ac:dyDescent="0.3">
      <c r="A15" s="6"/>
      <c r="B15" s="31" t="s">
        <v>210</v>
      </c>
      <c r="C15" s="32">
        <v>76269.613999999943</v>
      </c>
      <c r="D15" s="32">
        <v>76269.613999999943</v>
      </c>
      <c r="E15" s="6"/>
      <c r="F15" s="28"/>
      <c r="P15" s="28"/>
    </row>
    <row r="16" spans="1:25" x14ac:dyDescent="0.3">
      <c r="A16" s="6"/>
      <c r="B16" s="31" t="s">
        <v>283</v>
      </c>
      <c r="C16" s="32">
        <v>70636.72</v>
      </c>
      <c r="D16" s="32">
        <v>70636.72</v>
      </c>
      <c r="E16" s="6"/>
      <c r="F16" s="28"/>
      <c r="H16" s="8" t="s">
        <v>5952</v>
      </c>
      <c r="I16" t="s">
        <v>5951</v>
      </c>
      <c r="K16" s="8" t="s">
        <v>5952</v>
      </c>
      <c r="L16" t="s">
        <v>5955</v>
      </c>
      <c r="N16" s="8" t="s">
        <v>5952</v>
      </c>
      <c r="O16" t="s">
        <v>5956</v>
      </c>
      <c r="P16" s="28"/>
      <c r="R16" s="8" t="s">
        <v>5952</v>
      </c>
      <c r="S16" t="s">
        <v>5964</v>
      </c>
      <c r="T16" t="s">
        <v>5955</v>
      </c>
    </row>
    <row r="17" spans="1:20" x14ac:dyDescent="0.3">
      <c r="A17" s="6"/>
      <c r="B17" s="31" t="s">
        <v>78</v>
      </c>
      <c r="C17" s="32">
        <v>55603.16399999999</v>
      </c>
      <c r="D17" s="32">
        <v>55603.16399999999</v>
      </c>
      <c r="E17" s="6"/>
      <c r="F17" s="28"/>
      <c r="H17" s="9" t="s">
        <v>238</v>
      </c>
      <c r="I17" s="7">
        <v>3024.2799999999988</v>
      </c>
      <c r="K17" s="9" t="s">
        <v>48</v>
      </c>
      <c r="L17" s="7">
        <v>-17725.481100000012</v>
      </c>
      <c r="N17" s="9" t="s">
        <v>66</v>
      </c>
      <c r="O17" s="7">
        <v>5974</v>
      </c>
      <c r="P17" s="28"/>
      <c r="R17" s="9" t="s">
        <v>166</v>
      </c>
      <c r="S17" s="7">
        <v>1538</v>
      </c>
      <c r="T17" s="7">
        <v>48969.839899999963</v>
      </c>
    </row>
    <row r="18" spans="1:20" x14ac:dyDescent="0.3">
      <c r="A18" s="6"/>
      <c r="B18" s="31" t="s">
        <v>224</v>
      </c>
      <c r="C18" s="32">
        <v>53555.360000000015</v>
      </c>
      <c r="D18" s="32">
        <v>53555.360000000015</v>
      </c>
      <c r="E18" s="6"/>
      <c r="F18" s="28"/>
      <c r="H18" s="9" t="s">
        <v>40</v>
      </c>
      <c r="I18" s="7">
        <v>12486.312</v>
      </c>
      <c r="K18" s="9" t="s">
        <v>27</v>
      </c>
      <c r="L18" s="7">
        <v>-3472.5560000000046</v>
      </c>
      <c r="N18" s="9" t="s">
        <v>80</v>
      </c>
      <c r="O18" s="7">
        <v>5178</v>
      </c>
      <c r="P18" s="28"/>
      <c r="R18" s="9" t="s">
        <v>1122</v>
      </c>
      <c r="S18" s="7">
        <v>543</v>
      </c>
      <c r="T18" s="7">
        <v>15891.758899999997</v>
      </c>
    </row>
    <row r="19" spans="1:20" x14ac:dyDescent="0.3">
      <c r="A19" s="6"/>
      <c r="B19" s="31" t="s">
        <v>1107</v>
      </c>
      <c r="C19" s="32">
        <v>49095.840000000004</v>
      </c>
      <c r="D19" s="32">
        <v>49095.840000000004</v>
      </c>
      <c r="E19" s="6"/>
      <c r="F19" s="28"/>
      <c r="H19" s="9" t="s">
        <v>153</v>
      </c>
      <c r="I19" s="7">
        <v>16476.401999999991</v>
      </c>
      <c r="K19" s="9" t="s">
        <v>508</v>
      </c>
      <c r="L19" s="7">
        <v>-1189.0995000000007</v>
      </c>
      <c r="N19" s="9" t="s">
        <v>56</v>
      </c>
      <c r="O19" s="7">
        <v>3563</v>
      </c>
      <c r="P19" s="28"/>
      <c r="R19" s="9" t="s">
        <v>17</v>
      </c>
      <c r="S19" s="7">
        <v>1945</v>
      </c>
      <c r="T19" s="7">
        <v>57446.635399999934</v>
      </c>
    </row>
    <row r="20" spans="1:20" x14ac:dyDescent="0.3">
      <c r="A20" s="6"/>
      <c r="B20" s="31" t="s">
        <v>23</v>
      </c>
      <c r="C20" s="32">
        <v>36591.749999999993</v>
      </c>
      <c r="D20" s="32">
        <v>36591.749999999993</v>
      </c>
      <c r="E20" s="6"/>
      <c r="F20" s="33"/>
      <c r="H20" s="9" t="s">
        <v>59</v>
      </c>
      <c r="I20" s="7">
        <v>27118.791999999972</v>
      </c>
      <c r="K20" s="9" t="s">
        <v>238</v>
      </c>
      <c r="L20" s="7">
        <v>949.51819999999975</v>
      </c>
      <c r="N20" s="9" t="s">
        <v>63</v>
      </c>
      <c r="O20" s="7">
        <v>3289</v>
      </c>
      <c r="P20" s="28"/>
      <c r="R20" s="9" t="s">
        <v>42</v>
      </c>
      <c r="S20" s="7">
        <v>5968</v>
      </c>
      <c r="T20" s="7">
        <v>164088.78749999945</v>
      </c>
    </row>
    <row r="21" spans="1:20" x14ac:dyDescent="0.3">
      <c r="A21" s="6"/>
      <c r="B21" s="31" t="s">
        <v>689</v>
      </c>
      <c r="C21" s="32">
        <v>35764.312000000013</v>
      </c>
      <c r="D21" s="32">
        <v>35764.312000000013</v>
      </c>
      <c r="E21" s="6"/>
      <c r="F21" s="33"/>
      <c r="H21" s="9" t="s">
        <v>508</v>
      </c>
      <c r="I21" s="7">
        <v>46673.537999999971</v>
      </c>
      <c r="K21" s="9" t="s">
        <v>597</v>
      </c>
      <c r="L21" s="7">
        <v>3384.7568999999885</v>
      </c>
      <c r="N21" s="9" t="s">
        <v>51</v>
      </c>
      <c r="O21" s="7">
        <v>3158</v>
      </c>
      <c r="P21" s="28"/>
      <c r="R21" s="9" t="s">
        <v>5953</v>
      </c>
      <c r="S21" s="7">
        <v>9994</v>
      </c>
      <c r="T21" s="7">
        <v>286397.02170000016</v>
      </c>
    </row>
    <row r="22" spans="1:20" x14ac:dyDescent="0.3">
      <c r="A22" s="10"/>
      <c r="B22" s="31" t="s">
        <v>275</v>
      </c>
      <c r="C22" s="32">
        <v>35282.000999999997</v>
      </c>
      <c r="D22" s="32">
        <v>35282.000999999997</v>
      </c>
      <c r="E22" s="6"/>
      <c r="F22" s="33"/>
      <c r="G22" s="12"/>
      <c r="H22" s="9" t="s">
        <v>80</v>
      </c>
      <c r="I22" s="7">
        <v>78479.206000000035</v>
      </c>
      <c r="J22" s="12"/>
      <c r="K22" s="9" t="s">
        <v>40</v>
      </c>
      <c r="L22" s="7">
        <v>5546.2539999999954</v>
      </c>
      <c r="N22" s="9" t="s">
        <v>59</v>
      </c>
      <c r="O22" s="7">
        <v>3000</v>
      </c>
      <c r="P22" s="28"/>
    </row>
    <row r="23" spans="1:20" x14ac:dyDescent="0.3">
      <c r="A23" s="6"/>
      <c r="B23" s="31" t="s">
        <v>101</v>
      </c>
      <c r="C23" s="32">
        <v>32114.610000000022</v>
      </c>
      <c r="D23" s="32">
        <v>32114.610000000022</v>
      </c>
      <c r="E23" s="6"/>
      <c r="F23" s="28"/>
      <c r="H23" s="9" t="s">
        <v>56</v>
      </c>
      <c r="I23" s="7">
        <v>91705.163999999946</v>
      </c>
      <c r="J23" s="12"/>
      <c r="K23" s="9" t="s">
        <v>59</v>
      </c>
      <c r="L23" s="7">
        <v>6527.7870000000021</v>
      </c>
      <c r="N23" s="9" t="s">
        <v>142</v>
      </c>
      <c r="O23" s="7">
        <v>2976</v>
      </c>
      <c r="P23" s="28"/>
    </row>
    <row r="24" spans="1:20" x14ac:dyDescent="0.3">
      <c r="A24" s="6"/>
      <c r="B24" s="31" t="s">
        <v>400</v>
      </c>
      <c r="C24" s="32">
        <v>32108.117999999988</v>
      </c>
      <c r="D24" s="32">
        <v>32108.117999999988</v>
      </c>
      <c r="E24" s="6"/>
      <c r="F24" s="28"/>
      <c r="H24" s="9" t="s">
        <v>69</v>
      </c>
      <c r="I24" s="7">
        <v>107532.16099999998</v>
      </c>
      <c r="K24" s="9" t="s">
        <v>153</v>
      </c>
      <c r="L24" s="7">
        <v>6964.1766999999936</v>
      </c>
      <c r="N24" s="9" t="s">
        <v>30</v>
      </c>
      <c r="O24" s="7">
        <v>2356</v>
      </c>
      <c r="P24" s="28"/>
    </row>
    <row r="25" spans="1:20" x14ac:dyDescent="0.3">
      <c r="A25" s="6"/>
      <c r="B25" s="31" t="s">
        <v>296</v>
      </c>
      <c r="C25" s="32">
        <v>30661.872999999978</v>
      </c>
      <c r="D25" s="32">
        <v>30661.872999999978</v>
      </c>
      <c r="E25" s="6"/>
      <c r="F25" s="28"/>
      <c r="H25" s="9" t="s">
        <v>27</v>
      </c>
      <c r="I25" s="7">
        <v>114879.99629999993</v>
      </c>
      <c r="K25" s="9" t="s">
        <v>56</v>
      </c>
      <c r="L25" s="7">
        <v>13059.143600000009</v>
      </c>
      <c r="N25" s="9" t="s">
        <v>69</v>
      </c>
      <c r="O25" s="7">
        <v>1729</v>
      </c>
      <c r="P25" s="28"/>
    </row>
    <row r="26" spans="1:20" x14ac:dyDescent="0.3">
      <c r="A26" s="6"/>
      <c r="B26" s="31" t="s">
        <v>202</v>
      </c>
      <c r="C26" s="32">
        <v>29863.150000000009</v>
      </c>
      <c r="D26" s="32">
        <v>29863.150000000009</v>
      </c>
      <c r="E26" s="6"/>
      <c r="F26" s="28"/>
      <c r="H26" s="9" t="s">
        <v>1061</v>
      </c>
      <c r="I26" s="7">
        <v>149528.02999999994</v>
      </c>
      <c r="K26" s="9" t="s">
        <v>69</v>
      </c>
      <c r="L26" s="7">
        <v>18138.005400000013</v>
      </c>
      <c r="N26" s="9" t="s">
        <v>40</v>
      </c>
      <c r="O26" s="7">
        <v>1400</v>
      </c>
      <c r="P26" s="28"/>
    </row>
    <row r="27" spans="1:20" x14ac:dyDescent="0.3">
      <c r="A27" s="6"/>
      <c r="B27" s="31" t="s">
        <v>1084</v>
      </c>
      <c r="C27" s="32">
        <v>28634.433999999997</v>
      </c>
      <c r="D27" s="32">
        <v>28634.433999999997</v>
      </c>
      <c r="E27" s="6"/>
      <c r="F27" s="28"/>
      <c r="H27" s="9" t="s">
        <v>142</v>
      </c>
      <c r="I27" s="7">
        <v>167380.31799999997</v>
      </c>
      <c r="K27" s="9" t="s">
        <v>51</v>
      </c>
      <c r="L27" s="7">
        <v>21278.826400000042</v>
      </c>
      <c r="N27" s="9" t="s">
        <v>48</v>
      </c>
      <c r="O27" s="7">
        <v>1241</v>
      </c>
      <c r="P27" s="28"/>
    </row>
    <row r="28" spans="1:20" x14ac:dyDescent="0.3">
      <c r="A28" s="6"/>
      <c r="B28" s="31" t="s">
        <v>216</v>
      </c>
      <c r="C28" s="32">
        <v>27451.069000000003</v>
      </c>
      <c r="D28" s="32">
        <v>27451.069000000003</v>
      </c>
      <c r="E28" s="6"/>
      <c r="F28" s="28"/>
      <c r="H28" s="9" t="s">
        <v>597</v>
      </c>
      <c r="I28" s="7">
        <v>189238.63100000011</v>
      </c>
      <c r="K28" s="9" t="s">
        <v>30</v>
      </c>
      <c r="L28" s="7">
        <v>26590.166300000034</v>
      </c>
      <c r="N28" s="9" t="s">
        <v>238</v>
      </c>
      <c r="O28" s="7">
        <v>914</v>
      </c>
      <c r="P28" s="28"/>
    </row>
    <row r="29" spans="1:20" x14ac:dyDescent="0.3">
      <c r="A29" s="6"/>
      <c r="B29" s="31" t="s">
        <v>2316</v>
      </c>
      <c r="C29" s="32">
        <v>23705.523000000001</v>
      </c>
      <c r="D29" s="32">
        <v>23705.523000000001</v>
      </c>
      <c r="E29" s="6"/>
      <c r="F29" s="28"/>
      <c r="H29" s="9" t="s">
        <v>66</v>
      </c>
      <c r="I29" s="7">
        <v>203412.73300000018</v>
      </c>
      <c r="K29" s="9" t="s">
        <v>66</v>
      </c>
      <c r="L29" s="7">
        <v>30221.763300000013</v>
      </c>
      <c r="N29" s="9" t="s">
        <v>153</v>
      </c>
      <c r="O29" s="7">
        <v>906</v>
      </c>
      <c r="P29" s="28"/>
    </row>
    <row r="30" spans="1:20" x14ac:dyDescent="0.3">
      <c r="A30" s="6"/>
      <c r="B30" s="31" t="s">
        <v>1217</v>
      </c>
      <c r="C30" s="32">
        <v>22627.955999999991</v>
      </c>
      <c r="D30" s="32">
        <v>22627.955999999991</v>
      </c>
      <c r="E30" s="6"/>
      <c r="F30" s="28"/>
      <c r="H30" s="9" t="s">
        <v>48</v>
      </c>
      <c r="I30" s="7">
        <v>206965.53200000012</v>
      </c>
      <c r="K30" s="9" t="s">
        <v>80</v>
      </c>
      <c r="L30" s="7">
        <v>34053.569299999996</v>
      </c>
      <c r="N30" s="9" t="s">
        <v>27</v>
      </c>
      <c r="O30" s="7">
        <v>868</v>
      </c>
      <c r="P30" s="28"/>
    </row>
    <row r="31" spans="1:20" x14ac:dyDescent="0.3">
      <c r="A31" s="6"/>
      <c r="B31" s="31" t="s">
        <v>523</v>
      </c>
      <c r="C31" s="32">
        <v>22205.15</v>
      </c>
      <c r="D31" s="32">
        <v>22205.15</v>
      </c>
      <c r="E31" s="6"/>
      <c r="F31" s="28"/>
      <c r="H31" s="9" t="s">
        <v>51</v>
      </c>
      <c r="I31" s="7">
        <v>223843.60800000018</v>
      </c>
      <c r="K31" s="9" t="s">
        <v>142</v>
      </c>
      <c r="L31" s="7">
        <v>41936.635699999977</v>
      </c>
      <c r="N31" s="9" t="s">
        <v>508</v>
      </c>
      <c r="O31" s="7">
        <v>647</v>
      </c>
      <c r="P31" s="28"/>
    </row>
    <row r="32" spans="1:20" x14ac:dyDescent="0.3">
      <c r="A32" s="6"/>
      <c r="B32" s="31" t="s">
        <v>568</v>
      </c>
      <c r="C32" s="32">
        <v>19683.389999999996</v>
      </c>
      <c r="D32" s="32">
        <v>19683.389999999996</v>
      </c>
      <c r="E32" s="6"/>
      <c r="F32" s="28"/>
      <c r="H32" s="9" t="s">
        <v>30</v>
      </c>
      <c r="I32" s="7">
        <v>328449.10300000076</v>
      </c>
      <c r="K32" s="9" t="s">
        <v>63</v>
      </c>
      <c r="L32" s="7">
        <v>44515.730600000032</v>
      </c>
      <c r="N32" s="9" t="s">
        <v>597</v>
      </c>
      <c r="O32" s="7">
        <v>440</v>
      </c>
      <c r="P32" s="28"/>
    </row>
    <row r="33" spans="1:16" x14ac:dyDescent="0.3">
      <c r="A33" s="6"/>
      <c r="B33" s="31" t="s">
        <v>316</v>
      </c>
      <c r="C33" s="32">
        <v>19510.640000000003</v>
      </c>
      <c r="D33" s="32">
        <v>19510.640000000003</v>
      </c>
      <c r="E33" s="6"/>
      <c r="F33" s="28"/>
      <c r="H33" s="9" t="s">
        <v>63</v>
      </c>
      <c r="I33" s="7">
        <v>330007.05400000029</v>
      </c>
      <c r="K33" s="9" t="s">
        <v>1061</v>
      </c>
      <c r="L33" s="7">
        <v>55617.8249</v>
      </c>
      <c r="N33" s="9" t="s">
        <v>1061</v>
      </c>
      <c r="O33" s="7">
        <v>234</v>
      </c>
      <c r="P33" s="28"/>
    </row>
    <row r="34" spans="1:16" x14ac:dyDescent="0.3">
      <c r="A34" s="6"/>
      <c r="B34" s="31" t="s">
        <v>369</v>
      </c>
      <c r="C34" s="32">
        <v>17431.150000000001</v>
      </c>
      <c r="D34" s="32">
        <v>17431.150000000001</v>
      </c>
      <c r="E34" s="6"/>
      <c r="F34" s="28"/>
      <c r="H34" s="9" t="s">
        <v>5953</v>
      </c>
      <c r="I34" s="7">
        <v>2297200.8603000012</v>
      </c>
      <c r="K34" s="9" t="s">
        <v>5953</v>
      </c>
      <c r="L34" s="7">
        <v>286397.02169999998</v>
      </c>
      <c r="N34" s="9" t="s">
        <v>5953</v>
      </c>
      <c r="O34" s="7">
        <v>37873</v>
      </c>
      <c r="P34" s="28"/>
    </row>
    <row r="35" spans="1:16" x14ac:dyDescent="0.3">
      <c r="A35" s="6"/>
      <c r="B35" s="31" t="s">
        <v>1211</v>
      </c>
      <c r="C35" s="32">
        <v>16729.101999999999</v>
      </c>
      <c r="D35" s="32">
        <v>16729.101999999999</v>
      </c>
      <c r="E35" s="6"/>
      <c r="F35" s="28"/>
      <c r="P35" s="28"/>
    </row>
    <row r="36" spans="1:16" x14ac:dyDescent="0.3">
      <c r="A36" s="6"/>
      <c r="B36" s="31" t="s">
        <v>654</v>
      </c>
      <c r="C36" s="32">
        <v>13384.356999999995</v>
      </c>
      <c r="D36" s="32">
        <v>13384.356999999995</v>
      </c>
      <c r="E36" s="6"/>
      <c r="F36" s="28"/>
      <c r="P36" s="28"/>
    </row>
    <row r="37" spans="1:16" x14ac:dyDescent="0.3">
      <c r="A37" s="6"/>
      <c r="B37" s="31" t="s">
        <v>1477</v>
      </c>
      <c r="C37" s="32">
        <v>11678.130000000001</v>
      </c>
      <c r="D37" s="32">
        <v>11678.130000000001</v>
      </c>
      <c r="E37" s="6"/>
      <c r="F37" s="28"/>
      <c r="P37" s="28"/>
    </row>
    <row r="38" spans="1:16" x14ac:dyDescent="0.3">
      <c r="A38" s="6"/>
      <c r="B38" s="31" t="s">
        <v>107</v>
      </c>
      <c r="C38" s="32">
        <v>11220.055999999997</v>
      </c>
      <c r="D38" s="32">
        <v>11220.055999999997</v>
      </c>
      <c r="E38" s="6"/>
      <c r="F38" s="28"/>
      <c r="P38" s="28"/>
    </row>
    <row r="39" spans="1:16" x14ac:dyDescent="0.3">
      <c r="A39" s="6"/>
      <c r="B39" s="31" t="s">
        <v>1292</v>
      </c>
      <c r="C39" s="32">
        <v>10771.339999999998</v>
      </c>
      <c r="D39" s="32">
        <v>10771.339999999998</v>
      </c>
      <c r="E39" s="6"/>
      <c r="F39" s="28"/>
      <c r="P39" s="28"/>
    </row>
    <row r="40" spans="1:16" x14ac:dyDescent="0.3">
      <c r="A40" s="6"/>
      <c r="B40" s="31" t="s">
        <v>644</v>
      </c>
      <c r="C40" s="32">
        <v>9217.0299999999988</v>
      </c>
      <c r="D40" s="32">
        <v>9217.0299999999988</v>
      </c>
      <c r="E40" s="6"/>
      <c r="F40" s="28"/>
    </row>
    <row r="41" spans="1:16" x14ac:dyDescent="0.3">
      <c r="A41" s="6"/>
      <c r="B41" s="31" t="s">
        <v>4111</v>
      </c>
      <c r="C41" s="32">
        <v>8929.369999999999</v>
      </c>
      <c r="D41" s="32">
        <v>8929.369999999999</v>
      </c>
      <c r="E41" s="6"/>
      <c r="F41" s="28"/>
    </row>
    <row r="42" spans="1:16" x14ac:dyDescent="0.3">
      <c r="A42" s="6"/>
      <c r="B42" s="31" t="s">
        <v>337</v>
      </c>
      <c r="C42" s="32">
        <v>8481.7099999999991</v>
      </c>
      <c r="D42" s="32">
        <v>8481.7099999999991</v>
      </c>
      <c r="E42" s="6"/>
      <c r="F42" s="28"/>
    </row>
    <row r="43" spans="1:16" x14ac:dyDescent="0.3">
      <c r="A43" s="6"/>
      <c r="B43" s="31" t="s">
        <v>122</v>
      </c>
      <c r="C43" s="32">
        <v>7464.9300000000012</v>
      </c>
      <c r="D43" s="32">
        <v>7464.9300000000012</v>
      </c>
      <c r="E43" s="6"/>
      <c r="F43" s="28"/>
    </row>
    <row r="44" spans="1:16" x14ac:dyDescent="0.3">
      <c r="A44" s="6"/>
      <c r="B44" s="31" t="s">
        <v>2287</v>
      </c>
      <c r="C44" s="32">
        <v>7292.5239999999994</v>
      </c>
      <c r="D44" s="32">
        <v>7292.5239999999994</v>
      </c>
      <c r="E44" s="6"/>
      <c r="F44" s="28"/>
    </row>
    <row r="45" spans="1:16" x14ac:dyDescent="0.3">
      <c r="A45" s="6"/>
      <c r="B45" s="31" t="s">
        <v>1524</v>
      </c>
      <c r="C45" s="32">
        <v>5589.3519999999999</v>
      </c>
      <c r="D45" s="32">
        <v>5589.3519999999999</v>
      </c>
      <c r="E45" s="6"/>
      <c r="F45" s="28"/>
    </row>
    <row r="46" spans="1:16" x14ac:dyDescent="0.3">
      <c r="A46" s="6"/>
      <c r="B46" s="31" t="s">
        <v>584</v>
      </c>
      <c r="C46" s="32">
        <v>4783.5219999999999</v>
      </c>
      <c r="D46" s="32">
        <v>4783.5219999999999</v>
      </c>
      <c r="E46" s="6"/>
      <c r="F46" s="28"/>
    </row>
    <row r="47" spans="1:16" x14ac:dyDescent="0.3">
      <c r="A47" s="6"/>
      <c r="B47" s="31" t="s">
        <v>428</v>
      </c>
      <c r="C47" s="32">
        <v>4579.76</v>
      </c>
      <c r="D47" s="32">
        <v>4579.76</v>
      </c>
      <c r="E47" s="6"/>
      <c r="F47" s="28"/>
    </row>
    <row r="48" spans="1:16" x14ac:dyDescent="0.3">
      <c r="A48" s="6"/>
      <c r="B48" s="31" t="s">
        <v>4745</v>
      </c>
      <c r="C48" s="32">
        <v>4382.4859999999999</v>
      </c>
      <c r="D48" s="32">
        <v>4382.4859999999999</v>
      </c>
      <c r="E48" s="6"/>
      <c r="F48" s="28"/>
    </row>
    <row r="49" spans="1:22" x14ac:dyDescent="0.3">
      <c r="A49" s="6"/>
      <c r="B49" s="31" t="s">
        <v>3664</v>
      </c>
      <c r="C49" s="32">
        <v>2914.3099999999995</v>
      </c>
      <c r="D49" s="32">
        <v>2914.3099999999995</v>
      </c>
      <c r="E49" s="6"/>
      <c r="F49" s="28"/>
    </row>
    <row r="50" spans="1:22" x14ac:dyDescent="0.3">
      <c r="A50" s="6"/>
      <c r="B50" s="31" t="s">
        <v>2544</v>
      </c>
      <c r="C50" s="32">
        <v>2865.0200000000004</v>
      </c>
      <c r="D50" s="32">
        <v>2865.0200000000004</v>
      </c>
      <c r="E50" s="6"/>
      <c r="F50" s="28"/>
    </row>
    <row r="51" spans="1:22" x14ac:dyDescent="0.3">
      <c r="A51" s="6"/>
      <c r="B51" s="31" t="s">
        <v>5620</v>
      </c>
      <c r="C51" s="32">
        <v>1603.1360000000002</v>
      </c>
      <c r="D51" s="32">
        <v>1603.1360000000002</v>
      </c>
      <c r="E51" s="6"/>
      <c r="F51" s="28"/>
    </row>
    <row r="52" spans="1:22" x14ac:dyDescent="0.3">
      <c r="A52" s="6"/>
      <c r="B52" s="31" t="s">
        <v>4191</v>
      </c>
      <c r="C52" s="32">
        <v>1315.5600000000002</v>
      </c>
      <c r="D52" s="32">
        <v>1315.5600000000002</v>
      </c>
      <c r="E52" s="6"/>
      <c r="F52" s="28"/>
    </row>
    <row r="53" spans="1:22" x14ac:dyDescent="0.3">
      <c r="A53" s="6"/>
      <c r="B53" s="31" t="s">
        <v>4133</v>
      </c>
      <c r="C53" s="32">
        <v>1270.53</v>
      </c>
      <c r="D53" s="32">
        <v>1270.53</v>
      </c>
      <c r="E53" s="6"/>
      <c r="F53" s="28"/>
    </row>
    <row r="54" spans="1:22" x14ac:dyDescent="0.3">
      <c r="A54" s="6"/>
      <c r="B54" s="31" t="s">
        <v>5810</v>
      </c>
      <c r="C54" s="32">
        <v>1209.8239999999998</v>
      </c>
      <c r="D54" s="32">
        <v>1209.8239999999998</v>
      </c>
      <c r="E54" s="6"/>
      <c r="F54" s="28"/>
    </row>
    <row r="55" spans="1:22" x14ac:dyDescent="0.3">
      <c r="A55" s="6"/>
      <c r="B55" s="31" t="s">
        <v>5284</v>
      </c>
      <c r="C55" s="32">
        <v>919.91</v>
      </c>
      <c r="D55" s="32">
        <v>919.91</v>
      </c>
      <c r="E55" s="6"/>
      <c r="F55" s="28"/>
    </row>
    <row r="56" spans="1:22" x14ac:dyDescent="0.3">
      <c r="A56" s="6"/>
      <c r="B56" s="31"/>
      <c r="C56" s="32"/>
      <c r="D56" s="6"/>
      <c r="E56" s="6"/>
      <c r="F56" s="28"/>
    </row>
    <row r="57" spans="1:22" ht="31.2" x14ac:dyDescent="0.6">
      <c r="B57" s="9"/>
      <c r="C57" s="7"/>
      <c r="O57" s="19"/>
      <c r="P57" s="12"/>
      <c r="Q57" s="12"/>
      <c r="R57" s="12"/>
      <c r="S57" s="12"/>
      <c r="T57" s="12"/>
      <c r="U57" s="12"/>
      <c r="V57" s="12"/>
    </row>
    <row r="58" spans="1:22" x14ac:dyDescent="0.3">
      <c r="B58" s="9"/>
      <c r="C58" s="7"/>
      <c r="O58" s="12"/>
      <c r="P58" s="12"/>
      <c r="Q58" s="12"/>
      <c r="R58" s="12"/>
      <c r="S58" s="12"/>
      <c r="T58" s="12"/>
      <c r="U58" s="12"/>
      <c r="V58" s="12"/>
    </row>
    <row r="59" spans="1:22" x14ac:dyDescent="0.3">
      <c r="B59" s="9"/>
      <c r="C59" s="7"/>
      <c r="O59" s="14"/>
      <c r="P59" s="12"/>
      <c r="Q59" s="12"/>
      <c r="R59" s="12"/>
      <c r="S59" s="12"/>
      <c r="T59" s="12"/>
      <c r="U59" s="12"/>
      <c r="V59" s="12"/>
    </row>
    <row r="60" spans="1:22" x14ac:dyDescent="0.3">
      <c r="B60" s="9"/>
      <c r="C60" s="7"/>
      <c r="O60" s="14"/>
      <c r="P60" s="12"/>
      <c r="Q60" s="12"/>
      <c r="R60" s="12"/>
      <c r="S60" s="12"/>
      <c r="T60" s="12"/>
      <c r="U60" s="12"/>
      <c r="V60" s="12"/>
    </row>
    <row r="61" spans="1:22" x14ac:dyDescent="0.3">
      <c r="B61" s="9"/>
      <c r="C61" s="7"/>
      <c r="O61" s="14"/>
      <c r="P61" s="12"/>
      <c r="Q61" s="12"/>
      <c r="R61" s="12"/>
      <c r="S61" s="12"/>
      <c r="T61" s="12"/>
      <c r="U61" s="12"/>
      <c r="V61" s="12"/>
    </row>
    <row r="62" spans="1:22" x14ac:dyDescent="0.3">
      <c r="B62" s="9"/>
      <c r="C62" s="7"/>
      <c r="O62" s="14"/>
      <c r="P62" s="12"/>
      <c r="Q62" s="12"/>
      <c r="R62" s="12"/>
      <c r="S62" s="12"/>
      <c r="T62" s="12"/>
      <c r="U62" s="12"/>
    </row>
    <row r="63" spans="1:22" x14ac:dyDescent="0.3">
      <c r="B63" s="9"/>
      <c r="C63" s="7"/>
      <c r="O63" s="14"/>
      <c r="P63" s="12"/>
      <c r="Q63" s="12"/>
      <c r="R63" s="12"/>
      <c r="S63" s="12"/>
      <c r="T63" s="12"/>
      <c r="U63" s="12"/>
    </row>
    <row r="64" spans="1:22" x14ac:dyDescent="0.3">
      <c r="B64" s="9"/>
      <c r="C64" s="7"/>
      <c r="O64" s="14"/>
      <c r="P64" s="12"/>
      <c r="Q64" s="12"/>
      <c r="R64" s="12"/>
      <c r="S64" s="12"/>
      <c r="T64" s="12"/>
      <c r="U64" s="12"/>
    </row>
    <row r="65" spans="2:21" x14ac:dyDescent="0.3">
      <c r="B65" s="9"/>
      <c r="C65" s="7"/>
      <c r="O65" s="14"/>
      <c r="P65" s="12"/>
    </row>
    <row r="66" spans="2:21" x14ac:dyDescent="0.3">
      <c r="B66" s="9"/>
      <c r="C66" s="7"/>
      <c r="O66" s="14"/>
      <c r="P66" s="12"/>
      <c r="Q66" s="12"/>
      <c r="R66" s="12"/>
      <c r="S66" s="12"/>
      <c r="T66" s="12"/>
      <c r="U66" s="12"/>
    </row>
    <row r="67" spans="2:21" x14ac:dyDescent="0.3">
      <c r="B67" s="9"/>
      <c r="C67" s="7"/>
      <c r="O67" s="14"/>
      <c r="P67" s="12"/>
    </row>
    <row r="68" spans="2:21" x14ac:dyDescent="0.3">
      <c r="B68" s="9"/>
      <c r="C68" s="7"/>
      <c r="O68" s="14"/>
      <c r="P68" s="12"/>
      <c r="Q68" s="12"/>
      <c r="R68" s="12"/>
      <c r="S68" s="12"/>
      <c r="T68" s="12"/>
      <c r="U68" s="12"/>
    </row>
    <row r="69" spans="2:21" x14ac:dyDescent="0.3">
      <c r="B69" s="9"/>
      <c r="C69" s="7"/>
      <c r="O69" s="14"/>
      <c r="P69" s="12"/>
    </row>
    <row r="70" spans="2:21" x14ac:dyDescent="0.3">
      <c r="B70" s="9"/>
      <c r="C70" s="7"/>
      <c r="O70" s="14"/>
    </row>
    <row r="71" spans="2:21" x14ac:dyDescent="0.3">
      <c r="B71" s="9"/>
      <c r="C71" s="7"/>
    </row>
    <row r="72" spans="2:21" x14ac:dyDescent="0.3">
      <c r="B72" s="9"/>
      <c r="C72" s="7"/>
      <c r="O72" s="14"/>
    </row>
    <row r="73" spans="2:21" x14ac:dyDescent="0.3">
      <c r="B73" s="9"/>
      <c r="C73" s="7"/>
      <c r="O73" s="14"/>
    </row>
    <row r="74" spans="2:21" x14ac:dyDescent="0.3">
      <c r="B74" s="9"/>
      <c r="C74" s="7"/>
    </row>
  </sheetData>
  <autoFilter ref="C1:C56" xr:uid="{00000000-0009-0000-0000-000003000000}"/>
  <conditionalFormatting pivot="1" sqref="D7:D55">
    <cfRule type="dataBar" priority="1">
      <dataBar showValue="0">
        <cfvo type="min"/>
        <cfvo type="max"/>
        <color rgb="FFFFB628"/>
      </dataBar>
      <extLst>
        <ext xmlns:x14="http://schemas.microsoft.com/office/spreadsheetml/2009/9/main" uri="{B025F937-C7B1-47D3-B67F-A62EFF666E3E}">
          <x14:id>{72EB7E39-36F3-42AC-81DB-312B8316B893}</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72EB7E39-36F3-42AC-81DB-312B8316B893}">
            <x14:dataBar minLength="0" maxLength="100" gradient="0">
              <x14:cfvo type="autoMin"/>
              <x14:cfvo type="autoMax"/>
              <x14:negativeFillColor rgb="FFFF0000"/>
              <x14:axisColor rgb="FF000000"/>
            </x14:dataBar>
          </x14:cfRule>
          <xm:sqref>D7:D55</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topLeftCell="C1" zoomScale="69" zoomScaleNormal="69" workbookViewId="0">
      <selection activeCell="AF33" sqref="AF33"/>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4</vt:i4>
      </vt:variant>
    </vt:vector>
  </HeadingPairs>
  <TitlesOfParts>
    <vt:vector size="4" baseType="lpstr">
      <vt:lpstr>main data</vt:lpstr>
      <vt:lpstr>datapreprocessing</vt:lpstr>
      <vt:lpstr>eda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Mahima Prasad</dc:creator>
  <cp:lastModifiedBy>vishu sharma</cp:lastModifiedBy>
  <dcterms:created xsi:type="dcterms:W3CDTF">2015-06-05T18:17:20Z</dcterms:created>
  <dcterms:modified xsi:type="dcterms:W3CDTF">2022-06-23T04:00:49Z</dcterms:modified>
</cp:coreProperties>
</file>